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Fiduciary\investingModels\0DTE Model\"/>
    </mc:Choice>
  </mc:AlternateContent>
  <xr:revisionPtr revIDLastSave="0" documentId="13_ncr:1_{686691DC-755A-4F24-AC52-200250937628}" xr6:coauthVersionLast="47" xr6:coauthVersionMax="47" xr10:uidLastSave="{00000000-0000-0000-0000-000000000000}"/>
  <bookViews>
    <workbookView xWindow="5730" yWindow="4455" windowWidth="42720" windowHeight="14460" xr2:uid="{03C4AA2C-7BF8-42A4-9FB1-F38293070EC9}"/>
  </bookViews>
  <sheets>
    <sheet name="Main" sheetId="1" r:id="rId1"/>
    <sheet name="CloseIndicators" sheetId="12" r:id="rId2"/>
    <sheet name="Charts" sheetId="11" r:id="rId3"/>
    <sheet name="IV Calls" sheetId="7" r:id="rId4"/>
    <sheet name="IV Puts" sheetId="10" r:id="rId5"/>
    <sheet name="DataSource" sheetId="9" r:id="rId6"/>
  </sheets>
  <definedNames>
    <definedName name="_xlchart.v1.0" hidden="1">Main!$K$1</definedName>
    <definedName name="_xlchart.v1.1" hidden="1">Main!$K$2:$K$1372</definedName>
    <definedName name="ExternalData_1" localSheetId="4" hidden="1">'IV Puts'!#REF!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1" l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3" i="1"/>
  <c r="P2" i="1"/>
  <c r="AV2494" i="1"/>
  <c r="AV2493" i="1"/>
  <c r="AV2492" i="1"/>
  <c r="AV2491" i="1"/>
  <c r="AV2490" i="1"/>
  <c r="AV2489" i="1"/>
  <c r="AV2488" i="1"/>
  <c r="AV2487" i="1"/>
  <c r="AV2486" i="1"/>
  <c r="AV2485" i="1"/>
  <c r="AV2484" i="1"/>
  <c r="AV2483" i="1"/>
  <c r="AV2482" i="1"/>
  <c r="AV2481" i="1"/>
  <c r="AV2480" i="1"/>
  <c r="AV2479" i="1"/>
  <c r="AV2478" i="1"/>
  <c r="AV2477" i="1"/>
  <c r="AV2476" i="1"/>
  <c r="AV2475" i="1"/>
  <c r="AV2474" i="1"/>
  <c r="AV2473" i="1"/>
  <c r="AV2472" i="1"/>
  <c r="AV2471" i="1"/>
  <c r="AV2470" i="1"/>
  <c r="AV2469" i="1"/>
  <c r="AV2468" i="1"/>
  <c r="AV2467" i="1"/>
  <c r="AV2466" i="1"/>
  <c r="AV2465" i="1"/>
  <c r="AV2464" i="1"/>
  <c r="AV2463" i="1"/>
  <c r="AV2462" i="1"/>
  <c r="AV2461" i="1"/>
  <c r="AV2460" i="1"/>
  <c r="AV2459" i="1"/>
  <c r="AV2458" i="1"/>
  <c r="AV2457" i="1"/>
  <c r="AV2456" i="1"/>
  <c r="AV2455" i="1"/>
  <c r="AV2454" i="1"/>
  <c r="AV2453" i="1"/>
  <c r="AV2452" i="1"/>
  <c r="AV2451" i="1"/>
  <c r="AV2450" i="1"/>
  <c r="AV2449" i="1"/>
  <c r="AV2448" i="1"/>
  <c r="AV2447" i="1"/>
  <c r="AV2446" i="1"/>
  <c r="AV2445" i="1"/>
  <c r="AV2444" i="1"/>
  <c r="AV2443" i="1"/>
  <c r="AV2442" i="1"/>
  <c r="AV2441" i="1"/>
  <c r="AV2440" i="1"/>
  <c r="AV2439" i="1"/>
  <c r="AV2438" i="1"/>
  <c r="AV2437" i="1"/>
  <c r="AV2436" i="1"/>
  <c r="AV2435" i="1"/>
  <c r="AV2434" i="1"/>
  <c r="AV2433" i="1"/>
  <c r="AV2432" i="1"/>
  <c r="AV2431" i="1"/>
  <c r="AV2430" i="1"/>
  <c r="AV2429" i="1"/>
  <c r="AV2428" i="1"/>
  <c r="AV2427" i="1"/>
  <c r="AV2426" i="1"/>
  <c r="AV2425" i="1"/>
  <c r="AV2424" i="1"/>
  <c r="AV2423" i="1"/>
  <c r="AV2422" i="1"/>
  <c r="AV2421" i="1"/>
  <c r="AV2420" i="1"/>
  <c r="AV2419" i="1"/>
  <c r="AV2418" i="1"/>
  <c r="AV2417" i="1"/>
  <c r="AV2416" i="1"/>
  <c r="AV2415" i="1"/>
  <c r="AV2414" i="1"/>
  <c r="AV2413" i="1"/>
  <c r="AV2412" i="1"/>
  <c r="AV2411" i="1"/>
  <c r="AV2410" i="1"/>
  <c r="AV2409" i="1"/>
  <c r="AV2408" i="1"/>
  <c r="AV2407" i="1"/>
  <c r="AV2406" i="1"/>
  <c r="AV2405" i="1"/>
  <c r="AV2404" i="1"/>
  <c r="AV2403" i="1"/>
  <c r="AV2402" i="1"/>
  <c r="AV2401" i="1"/>
  <c r="AV2400" i="1"/>
  <c r="AV2399" i="1"/>
  <c r="AV2398" i="1"/>
  <c r="AV2397" i="1"/>
  <c r="AV2396" i="1"/>
  <c r="AV2395" i="1"/>
  <c r="AV2394" i="1"/>
  <c r="AV2393" i="1"/>
  <c r="AV2392" i="1"/>
  <c r="AV2391" i="1"/>
  <c r="AV2390" i="1"/>
  <c r="AV2389" i="1"/>
  <c r="AV2388" i="1"/>
  <c r="AV2387" i="1"/>
  <c r="AV2386" i="1"/>
  <c r="AV2385" i="1"/>
  <c r="AV2384" i="1"/>
  <c r="AV2383" i="1"/>
  <c r="AV2382" i="1"/>
  <c r="AV2381" i="1"/>
  <c r="AV2380" i="1"/>
  <c r="AV2379" i="1"/>
  <c r="AV2378" i="1"/>
  <c r="AV2377" i="1"/>
  <c r="AV2376" i="1"/>
  <c r="AV2375" i="1"/>
  <c r="AV2374" i="1"/>
  <c r="AV2373" i="1"/>
  <c r="AV2372" i="1"/>
  <c r="AV2371" i="1"/>
  <c r="AV2370" i="1"/>
  <c r="AV2369" i="1"/>
  <c r="AV2368" i="1"/>
  <c r="AV2367" i="1"/>
  <c r="AV2366" i="1"/>
  <c r="AV2365" i="1"/>
  <c r="AV2364" i="1"/>
  <c r="AV2363" i="1"/>
  <c r="AV2362" i="1"/>
  <c r="AV2361" i="1"/>
  <c r="AV2360" i="1"/>
  <c r="AV2359" i="1"/>
  <c r="AV2358" i="1"/>
  <c r="AV2357" i="1"/>
  <c r="AV2356" i="1"/>
  <c r="AV2355" i="1"/>
  <c r="AV2354" i="1"/>
  <c r="AV2353" i="1"/>
  <c r="AV2352" i="1"/>
  <c r="AV2351" i="1"/>
  <c r="AV2350" i="1"/>
  <c r="AV2349" i="1"/>
  <c r="AV2348" i="1"/>
  <c r="AV2347" i="1"/>
  <c r="AV2346" i="1"/>
  <c r="AV2345" i="1"/>
  <c r="AV2344" i="1"/>
  <c r="AV2343" i="1"/>
  <c r="AV2342" i="1"/>
  <c r="AV2341" i="1"/>
  <c r="AV2340" i="1"/>
  <c r="AV2339" i="1"/>
  <c r="AV2338" i="1"/>
  <c r="AV2337" i="1"/>
  <c r="AV2336" i="1"/>
  <c r="AV2335" i="1"/>
  <c r="AV2334" i="1"/>
  <c r="AV2333" i="1"/>
  <c r="AV2332" i="1"/>
  <c r="AV2331" i="1"/>
  <c r="AV2330" i="1"/>
  <c r="AV2329" i="1"/>
  <c r="AV2328" i="1"/>
  <c r="AV2327" i="1"/>
  <c r="AV2326" i="1"/>
  <c r="AV2325" i="1"/>
  <c r="AV2324" i="1"/>
  <c r="AV2323" i="1"/>
  <c r="AV2322" i="1"/>
  <c r="AV2321" i="1"/>
  <c r="AV2320" i="1"/>
  <c r="AV2319" i="1"/>
  <c r="AV2318" i="1"/>
  <c r="AV2317" i="1"/>
  <c r="AV2316" i="1"/>
  <c r="AV2315" i="1"/>
  <c r="AV2314" i="1"/>
  <c r="AV2313" i="1"/>
  <c r="AV2312" i="1"/>
  <c r="AV2311" i="1"/>
  <c r="AV2310" i="1"/>
  <c r="AV2309" i="1"/>
  <c r="AV2308" i="1"/>
  <c r="AV2307" i="1"/>
  <c r="AV2306" i="1"/>
  <c r="AV2305" i="1"/>
  <c r="AV2304" i="1"/>
  <c r="AV2303" i="1"/>
  <c r="AV2302" i="1"/>
  <c r="AV2301" i="1"/>
  <c r="AV2300" i="1"/>
  <c r="AV2299" i="1"/>
  <c r="AV2298" i="1"/>
  <c r="AV2297" i="1"/>
  <c r="AV2296" i="1"/>
  <c r="AV2295" i="1"/>
  <c r="AV2294" i="1"/>
  <c r="AV2293" i="1"/>
  <c r="AV2292" i="1"/>
  <c r="AV2291" i="1"/>
  <c r="AV2290" i="1"/>
  <c r="AV2289" i="1"/>
  <c r="AV2288" i="1"/>
  <c r="AV2287" i="1"/>
  <c r="AV2286" i="1"/>
  <c r="AV2285" i="1"/>
  <c r="AV2284" i="1"/>
  <c r="AV2283" i="1"/>
  <c r="AV2282" i="1"/>
  <c r="AV2281" i="1"/>
  <c r="AV2280" i="1"/>
  <c r="AV2279" i="1"/>
  <c r="AV2278" i="1"/>
  <c r="AV2277" i="1"/>
  <c r="AV2276" i="1"/>
  <c r="AV2275" i="1"/>
  <c r="AV2274" i="1"/>
  <c r="AV2273" i="1"/>
  <c r="AV2272" i="1"/>
  <c r="AV2271" i="1"/>
  <c r="AV2270" i="1"/>
  <c r="AV2269" i="1"/>
  <c r="AV2268" i="1"/>
  <c r="AV2267" i="1"/>
  <c r="AV2266" i="1"/>
  <c r="AV2265" i="1"/>
  <c r="AV2264" i="1"/>
  <c r="AV2263" i="1"/>
  <c r="AV2262" i="1"/>
  <c r="AV2261" i="1"/>
  <c r="AV2260" i="1"/>
  <c r="AV2259" i="1"/>
  <c r="AV2258" i="1"/>
  <c r="AV2257" i="1"/>
  <c r="AV2256" i="1"/>
  <c r="AV2255" i="1"/>
  <c r="AV2254" i="1"/>
  <c r="AV2253" i="1"/>
  <c r="AV2252" i="1"/>
  <c r="AV2251" i="1"/>
  <c r="AV2250" i="1"/>
  <c r="AV2249" i="1"/>
  <c r="AV2248" i="1"/>
  <c r="AV2247" i="1"/>
  <c r="AV2246" i="1"/>
  <c r="AV2245" i="1"/>
  <c r="AV2244" i="1"/>
  <c r="AV2243" i="1"/>
  <c r="AV2242" i="1"/>
  <c r="AV2241" i="1"/>
  <c r="AV2240" i="1"/>
  <c r="AV2239" i="1"/>
  <c r="AV2238" i="1"/>
  <c r="AV2237" i="1"/>
  <c r="AV2236" i="1"/>
  <c r="AV2235" i="1"/>
  <c r="AV2234" i="1"/>
  <c r="AV2233" i="1"/>
  <c r="AV2232" i="1"/>
  <c r="AV2231" i="1"/>
  <c r="AV2230" i="1"/>
  <c r="AV2229" i="1"/>
  <c r="AV2228" i="1"/>
  <c r="AV2227" i="1"/>
  <c r="AV2226" i="1"/>
  <c r="AV2225" i="1"/>
  <c r="AV2224" i="1"/>
  <c r="AV2223" i="1"/>
  <c r="AV2222" i="1"/>
  <c r="AV2221" i="1"/>
  <c r="AV2220" i="1"/>
  <c r="AV2219" i="1"/>
  <c r="AV2218" i="1"/>
  <c r="AV2217" i="1"/>
  <c r="AV2216" i="1"/>
  <c r="AV2215" i="1"/>
  <c r="AV2214" i="1"/>
  <c r="AV2213" i="1"/>
  <c r="AV2212" i="1"/>
  <c r="AV2211" i="1"/>
  <c r="AV2210" i="1"/>
  <c r="AV2209" i="1"/>
  <c r="AV2208" i="1"/>
  <c r="AV2207" i="1"/>
  <c r="AV2206" i="1"/>
  <c r="AV2205" i="1"/>
  <c r="AV2204" i="1"/>
  <c r="AV2203" i="1"/>
  <c r="AV2202" i="1"/>
  <c r="AV2201" i="1"/>
  <c r="AV2200" i="1"/>
  <c r="AV2199" i="1"/>
  <c r="AV2198" i="1"/>
  <c r="AV2197" i="1"/>
  <c r="AV2196" i="1"/>
  <c r="AV2195" i="1"/>
  <c r="AV2194" i="1"/>
  <c r="AV2193" i="1"/>
  <c r="AV2192" i="1"/>
  <c r="AV2191" i="1"/>
  <c r="AV2190" i="1"/>
  <c r="AV2189" i="1"/>
  <c r="AV2188" i="1"/>
  <c r="AV2187" i="1"/>
  <c r="AV2186" i="1"/>
  <c r="AV2185" i="1"/>
  <c r="AV2184" i="1"/>
  <c r="AV2183" i="1"/>
  <c r="AV2182" i="1"/>
  <c r="AV2181" i="1"/>
  <c r="AV2180" i="1"/>
  <c r="AV2179" i="1"/>
  <c r="AV2178" i="1"/>
  <c r="AV2177" i="1"/>
  <c r="AV2176" i="1"/>
  <c r="AV2175" i="1"/>
  <c r="AV2174" i="1"/>
  <c r="AV2173" i="1"/>
  <c r="AV2172" i="1"/>
  <c r="AV2171" i="1"/>
  <c r="AV2170" i="1"/>
  <c r="AV2169" i="1"/>
  <c r="AV2168" i="1"/>
  <c r="AV2167" i="1"/>
  <c r="AV2166" i="1"/>
  <c r="AV2165" i="1"/>
  <c r="AV2164" i="1"/>
  <c r="AV2163" i="1"/>
  <c r="AV2162" i="1"/>
  <c r="AV2161" i="1"/>
  <c r="AV2160" i="1"/>
  <c r="AV2159" i="1"/>
  <c r="AV2158" i="1"/>
  <c r="AV2157" i="1"/>
  <c r="AV2156" i="1"/>
  <c r="AV2155" i="1"/>
  <c r="AV2154" i="1"/>
  <c r="AV2153" i="1"/>
  <c r="AV2152" i="1"/>
  <c r="AV2151" i="1"/>
  <c r="AV2150" i="1"/>
  <c r="AV2149" i="1"/>
  <c r="AV2148" i="1"/>
  <c r="AV2147" i="1"/>
  <c r="AV2146" i="1"/>
  <c r="AV2145" i="1"/>
  <c r="AV2144" i="1"/>
  <c r="AV2143" i="1"/>
  <c r="AV2142" i="1"/>
  <c r="AV2141" i="1"/>
  <c r="AV2140" i="1"/>
  <c r="AV2139" i="1"/>
  <c r="AV2138" i="1"/>
  <c r="AV2137" i="1"/>
  <c r="AV2136" i="1"/>
  <c r="AV2135" i="1"/>
  <c r="AV2134" i="1"/>
  <c r="AV2133" i="1"/>
  <c r="AV2132" i="1"/>
  <c r="AV2131" i="1"/>
  <c r="AV2130" i="1"/>
  <c r="AV2129" i="1"/>
  <c r="AV2128" i="1"/>
  <c r="AV2127" i="1"/>
  <c r="AV2126" i="1"/>
  <c r="AV2125" i="1"/>
  <c r="AV2124" i="1"/>
  <c r="AV2123" i="1"/>
  <c r="AV2122" i="1"/>
  <c r="AV2121" i="1"/>
  <c r="AV2120" i="1"/>
  <c r="AV2119" i="1"/>
  <c r="AV2118" i="1"/>
  <c r="AV2117" i="1"/>
  <c r="AV2116" i="1"/>
  <c r="AV2115" i="1"/>
  <c r="AV2114" i="1"/>
  <c r="AV2113" i="1"/>
  <c r="AV2112" i="1"/>
  <c r="AV2111" i="1"/>
  <c r="AV2110" i="1"/>
  <c r="AV2109" i="1"/>
  <c r="AV2108" i="1"/>
  <c r="AV2107" i="1"/>
  <c r="AV2106" i="1"/>
  <c r="AV2105" i="1"/>
  <c r="AV2104" i="1"/>
  <c r="AV2103" i="1"/>
  <c r="AV2102" i="1"/>
  <c r="AV2101" i="1"/>
  <c r="AV2100" i="1"/>
  <c r="AV2099" i="1"/>
  <c r="AV2098" i="1"/>
  <c r="AV2097" i="1"/>
  <c r="AV2096" i="1"/>
  <c r="AV2095" i="1"/>
  <c r="AV2094" i="1"/>
  <c r="AV2093" i="1"/>
  <c r="AV2092" i="1"/>
  <c r="AV2091" i="1"/>
  <c r="AV2090" i="1"/>
  <c r="AV2089" i="1"/>
  <c r="AV2088" i="1"/>
  <c r="AV2087" i="1"/>
  <c r="AV2086" i="1"/>
  <c r="AV2085" i="1"/>
  <c r="AV2084" i="1"/>
  <c r="AV2083" i="1"/>
  <c r="AV2082" i="1"/>
  <c r="AV2081" i="1"/>
  <c r="AV2080" i="1"/>
  <c r="AV2079" i="1"/>
  <c r="AV2078" i="1"/>
  <c r="AV2077" i="1"/>
  <c r="AV2076" i="1"/>
  <c r="AV2075" i="1"/>
  <c r="AV2074" i="1"/>
  <c r="AV2073" i="1"/>
  <c r="AV2072" i="1"/>
  <c r="AV2071" i="1"/>
  <c r="AV2070" i="1"/>
  <c r="AV2069" i="1"/>
  <c r="AV2068" i="1"/>
  <c r="AV2067" i="1"/>
  <c r="AV2066" i="1"/>
  <c r="AV2065" i="1"/>
  <c r="AV2064" i="1"/>
  <c r="AV2063" i="1"/>
  <c r="AV2062" i="1"/>
  <c r="AV2061" i="1"/>
  <c r="AV2060" i="1"/>
  <c r="AV2059" i="1"/>
  <c r="AV2058" i="1"/>
  <c r="AV2057" i="1"/>
  <c r="AV2056" i="1"/>
  <c r="AV2055" i="1"/>
  <c r="AV2054" i="1"/>
  <c r="AV2053" i="1"/>
  <c r="AV2052" i="1"/>
  <c r="AV2051" i="1"/>
  <c r="AV2050" i="1"/>
  <c r="AV2049" i="1"/>
  <c r="AV2048" i="1"/>
  <c r="AV2047" i="1"/>
  <c r="AV2046" i="1"/>
  <c r="AV2045" i="1"/>
  <c r="AV2044" i="1"/>
  <c r="AV2043" i="1"/>
  <c r="AV2042" i="1"/>
  <c r="AV2041" i="1"/>
  <c r="AV2040" i="1"/>
  <c r="AV2039" i="1"/>
  <c r="AV2038" i="1"/>
  <c r="AV2037" i="1"/>
  <c r="AV2036" i="1"/>
  <c r="AV2035" i="1"/>
  <c r="AV2034" i="1"/>
  <c r="AV2033" i="1"/>
  <c r="AV2032" i="1"/>
  <c r="AV2031" i="1"/>
  <c r="AV2030" i="1"/>
  <c r="AV2029" i="1"/>
  <c r="AV2028" i="1"/>
  <c r="AV2027" i="1"/>
  <c r="AV2026" i="1"/>
  <c r="AV2025" i="1"/>
  <c r="AV2024" i="1"/>
  <c r="AV2023" i="1"/>
  <c r="AV2022" i="1"/>
  <c r="AV2021" i="1"/>
  <c r="AV2020" i="1"/>
  <c r="AV2019" i="1"/>
  <c r="AV2018" i="1"/>
  <c r="AV2017" i="1"/>
  <c r="AV2016" i="1"/>
  <c r="AV2015" i="1"/>
  <c r="AV2014" i="1"/>
  <c r="AV2013" i="1"/>
  <c r="AV2012" i="1"/>
  <c r="AV2011" i="1"/>
  <c r="AV2010" i="1"/>
  <c r="AV2009" i="1"/>
  <c r="AV2008" i="1"/>
  <c r="AV2007" i="1"/>
  <c r="AV2006" i="1"/>
  <c r="AV2005" i="1"/>
  <c r="AV2004" i="1"/>
  <c r="AV2003" i="1"/>
  <c r="AV2002" i="1"/>
  <c r="AV2001" i="1"/>
  <c r="AV2000" i="1"/>
  <c r="AV1999" i="1"/>
  <c r="AV1998" i="1"/>
  <c r="AV1997" i="1"/>
  <c r="AV1996" i="1"/>
  <c r="AV1995" i="1"/>
  <c r="AV1994" i="1"/>
  <c r="AV1993" i="1"/>
  <c r="AV1992" i="1"/>
  <c r="AV1991" i="1"/>
  <c r="AV1990" i="1"/>
  <c r="AV1989" i="1"/>
  <c r="AV1988" i="1"/>
  <c r="AV1987" i="1"/>
  <c r="AV1986" i="1"/>
  <c r="AV1985" i="1"/>
  <c r="AV1984" i="1"/>
  <c r="AV1983" i="1"/>
  <c r="AV1982" i="1"/>
  <c r="AV1981" i="1"/>
  <c r="AV1980" i="1"/>
  <c r="AV1979" i="1"/>
  <c r="AV1978" i="1"/>
  <c r="AV1977" i="1"/>
  <c r="AV1976" i="1"/>
  <c r="AV1975" i="1"/>
  <c r="AV1974" i="1"/>
  <c r="AV1973" i="1"/>
  <c r="AV1972" i="1"/>
  <c r="AV1971" i="1"/>
  <c r="AV1970" i="1"/>
  <c r="AV1969" i="1"/>
  <c r="AV1968" i="1"/>
  <c r="AV1967" i="1"/>
  <c r="AV1966" i="1"/>
  <c r="AV1965" i="1"/>
  <c r="AV1964" i="1"/>
  <c r="AV1963" i="1"/>
  <c r="AV1962" i="1"/>
  <c r="AV1961" i="1"/>
  <c r="AV1960" i="1"/>
  <c r="AV1959" i="1"/>
  <c r="AV1958" i="1"/>
  <c r="AV1957" i="1"/>
  <c r="AV1956" i="1"/>
  <c r="AV1955" i="1"/>
  <c r="AV1954" i="1"/>
  <c r="AV1953" i="1"/>
  <c r="AV1952" i="1"/>
  <c r="AV1951" i="1"/>
  <c r="AV1950" i="1"/>
  <c r="AV1949" i="1"/>
  <c r="AV1948" i="1"/>
  <c r="AV1947" i="1"/>
  <c r="AV1946" i="1"/>
  <c r="AV1945" i="1"/>
  <c r="AV1944" i="1"/>
  <c r="AV1943" i="1"/>
  <c r="AV1942" i="1"/>
  <c r="AV1941" i="1"/>
  <c r="AV1940" i="1"/>
  <c r="AV1939" i="1"/>
  <c r="AV1938" i="1"/>
  <c r="AV1937" i="1"/>
  <c r="AV1936" i="1"/>
  <c r="AV1935" i="1"/>
  <c r="AV1934" i="1"/>
  <c r="AV1933" i="1"/>
  <c r="AV1932" i="1"/>
  <c r="AV1931" i="1"/>
  <c r="AV1930" i="1"/>
  <c r="AV1929" i="1"/>
  <c r="AV1928" i="1"/>
  <c r="AV1927" i="1"/>
  <c r="AV1926" i="1"/>
  <c r="AV1925" i="1"/>
  <c r="AV1924" i="1"/>
  <c r="AV1923" i="1"/>
  <c r="AV1922" i="1"/>
  <c r="AV1921" i="1"/>
  <c r="AV1920" i="1"/>
  <c r="AV1919" i="1"/>
  <c r="AV1918" i="1"/>
  <c r="AV1917" i="1"/>
  <c r="AV1916" i="1"/>
  <c r="AV1915" i="1"/>
  <c r="AV1914" i="1"/>
  <c r="AV1913" i="1"/>
  <c r="AV1912" i="1"/>
  <c r="AV1911" i="1"/>
  <c r="AV1910" i="1"/>
  <c r="AV1909" i="1"/>
  <c r="AV1908" i="1"/>
  <c r="AV1907" i="1"/>
  <c r="AV1906" i="1"/>
  <c r="AV1905" i="1"/>
  <c r="AV1904" i="1"/>
  <c r="AV1903" i="1"/>
  <c r="AV1902" i="1"/>
  <c r="AV1901" i="1"/>
  <c r="AV1900" i="1"/>
  <c r="AV1899" i="1"/>
  <c r="AV1898" i="1"/>
  <c r="AV1897" i="1"/>
  <c r="AV1896" i="1"/>
  <c r="AV1895" i="1"/>
  <c r="AV1894" i="1"/>
  <c r="AV1893" i="1"/>
  <c r="AV1892" i="1"/>
  <c r="AV1891" i="1"/>
  <c r="AV1890" i="1"/>
  <c r="AV1889" i="1"/>
  <c r="AV1888" i="1"/>
  <c r="AV1887" i="1"/>
  <c r="AV1886" i="1"/>
  <c r="AV1885" i="1"/>
  <c r="AV1884" i="1"/>
  <c r="AV1883" i="1"/>
  <c r="AV1882" i="1"/>
  <c r="AV1881" i="1"/>
  <c r="AV1880" i="1"/>
  <c r="AV1879" i="1"/>
  <c r="AV1878" i="1"/>
  <c r="AV1877" i="1"/>
  <c r="AV1876" i="1"/>
  <c r="AV1875" i="1"/>
  <c r="AV1874" i="1"/>
  <c r="AV1873" i="1"/>
  <c r="AV1872" i="1"/>
  <c r="AV1871" i="1"/>
  <c r="AV1870" i="1"/>
  <c r="AV1869" i="1"/>
  <c r="AV1868" i="1"/>
  <c r="AV1867" i="1"/>
  <c r="AV1866" i="1"/>
  <c r="AV1865" i="1"/>
  <c r="AV1864" i="1"/>
  <c r="AV1863" i="1"/>
  <c r="AV1862" i="1"/>
  <c r="AV1861" i="1"/>
  <c r="AV1860" i="1"/>
  <c r="AV1859" i="1"/>
  <c r="AV1858" i="1"/>
  <c r="AV1857" i="1"/>
  <c r="AV1856" i="1"/>
  <c r="AV1855" i="1"/>
  <c r="AV1854" i="1"/>
  <c r="AV1853" i="1"/>
  <c r="AV1852" i="1"/>
  <c r="AV1851" i="1"/>
  <c r="AV1850" i="1"/>
  <c r="AV1849" i="1"/>
  <c r="AV1848" i="1"/>
  <c r="AV1847" i="1"/>
  <c r="AV1846" i="1"/>
  <c r="AV1845" i="1"/>
  <c r="AV1844" i="1"/>
  <c r="AV1843" i="1"/>
  <c r="AV1842" i="1"/>
  <c r="AV1841" i="1"/>
  <c r="AV1840" i="1"/>
  <c r="AV1839" i="1"/>
  <c r="AV1838" i="1"/>
  <c r="AV1837" i="1"/>
  <c r="AV1836" i="1"/>
  <c r="AV1835" i="1"/>
  <c r="AV1834" i="1"/>
  <c r="AV1833" i="1"/>
  <c r="AV1832" i="1"/>
  <c r="AV1831" i="1"/>
  <c r="AV1830" i="1"/>
  <c r="AV1829" i="1"/>
  <c r="AV1828" i="1"/>
  <c r="AV1827" i="1"/>
  <c r="AV1826" i="1"/>
  <c r="AV1825" i="1"/>
  <c r="AV1824" i="1"/>
  <c r="AV1823" i="1"/>
  <c r="AV1822" i="1"/>
  <c r="AV1821" i="1"/>
  <c r="AV1820" i="1"/>
  <c r="AV1819" i="1"/>
  <c r="AV1818" i="1"/>
  <c r="AV1817" i="1"/>
  <c r="AV1816" i="1"/>
  <c r="AV1815" i="1"/>
  <c r="AV1814" i="1"/>
  <c r="AV1813" i="1"/>
  <c r="AV1812" i="1"/>
  <c r="AV1811" i="1"/>
  <c r="AV1810" i="1"/>
  <c r="AV1809" i="1"/>
  <c r="AV1808" i="1"/>
  <c r="AV1807" i="1"/>
  <c r="AV1806" i="1"/>
  <c r="AV1805" i="1"/>
  <c r="AV1804" i="1"/>
  <c r="AV1803" i="1"/>
  <c r="AV1802" i="1"/>
  <c r="AV1801" i="1"/>
  <c r="AV1800" i="1"/>
  <c r="AV1799" i="1"/>
  <c r="AV1798" i="1"/>
  <c r="AV1797" i="1"/>
  <c r="AV1796" i="1"/>
  <c r="AV1795" i="1"/>
  <c r="AV1794" i="1"/>
  <c r="AV1793" i="1"/>
  <c r="AV1792" i="1"/>
  <c r="AV1791" i="1"/>
  <c r="AV1790" i="1"/>
  <c r="AV1789" i="1"/>
  <c r="AV1788" i="1"/>
  <c r="AV1787" i="1"/>
  <c r="AV1786" i="1"/>
  <c r="AV1785" i="1"/>
  <c r="AV1784" i="1"/>
  <c r="AV1783" i="1"/>
  <c r="AV1782" i="1"/>
  <c r="AV1781" i="1"/>
  <c r="AV1780" i="1"/>
  <c r="AV1779" i="1"/>
  <c r="AV1778" i="1"/>
  <c r="AV1777" i="1"/>
  <c r="AV1776" i="1"/>
  <c r="AV1775" i="1"/>
  <c r="AV1774" i="1"/>
  <c r="AV1773" i="1"/>
  <c r="AV1772" i="1"/>
  <c r="AV1771" i="1"/>
  <c r="AV1770" i="1"/>
  <c r="AV1769" i="1"/>
  <c r="AV1768" i="1"/>
  <c r="AV1767" i="1"/>
  <c r="AV1766" i="1"/>
  <c r="AV1765" i="1"/>
  <c r="AV1764" i="1"/>
  <c r="AV1763" i="1"/>
  <c r="AV1762" i="1"/>
  <c r="AV1761" i="1"/>
  <c r="AV1760" i="1"/>
  <c r="AV1759" i="1"/>
  <c r="AV1758" i="1"/>
  <c r="AV1757" i="1"/>
  <c r="AV1756" i="1"/>
  <c r="AV1755" i="1"/>
  <c r="AV1754" i="1"/>
  <c r="AV1753" i="1"/>
  <c r="AV1752" i="1"/>
  <c r="AV1751" i="1"/>
  <c r="AV1750" i="1"/>
  <c r="AV1749" i="1"/>
  <c r="AV1748" i="1"/>
  <c r="AV1747" i="1"/>
  <c r="AV1746" i="1"/>
  <c r="AV1745" i="1"/>
  <c r="AV1744" i="1"/>
  <c r="AV1743" i="1"/>
  <c r="AV1742" i="1"/>
  <c r="AV1741" i="1"/>
  <c r="AV1740" i="1"/>
  <c r="AV1739" i="1"/>
  <c r="AV1738" i="1"/>
  <c r="AV1737" i="1"/>
  <c r="AV1736" i="1"/>
  <c r="AV1735" i="1"/>
  <c r="AV1734" i="1"/>
  <c r="AV1733" i="1"/>
  <c r="AV1732" i="1"/>
  <c r="AV1731" i="1"/>
  <c r="AV1730" i="1"/>
  <c r="AV1729" i="1"/>
  <c r="AV1728" i="1"/>
  <c r="AV1727" i="1"/>
  <c r="AV1726" i="1"/>
  <c r="AV1725" i="1"/>
  <c r="AV1724" i="1"/>
  <c r="AV1723" i="1"/>
  <c r="AV1722" i="1"/>
  <c r="AV1721" i="1"/>
  <c r="AV1720" i="1"/>
  <c r="AV1719" i="1"/>
  <c r="AV1718" i="1"/>
  <c r="AV1717" i="1"/>
  <c r="AV1716" i="1"/>
  <c r="AV1715" i="1"/>
  <c r="AV1714" i="1"/>
  <c r="AV1713" i="1"/>
  <c r="AV1712" i="1"/>
  <c r="AV1711" i="1"/>
  <c r="AV1710" i="1"/>
  <c r="AV1709" i="1"/>
  <c r="AV1708" i="1"/>
  <c r="AV1707" i="1"/>
  <c r="AV1706" i="1"/>
  <c r="AV1705" i="1"/>
  <c r="AV1704" i="1"/>
  <c r="AV1703" i="1"/>
  <c r="AV1702" i="1"/>
  <c r="AV1701" i="1"/>
  <c r="AV1700" i="1"/>
  <c r="AV1699" i="1"/>
  <c r="AV1698" i="1"/>
  <c r="AV1697" i="1"/>
  <c r="AV1696" i="1"/>
  <c r="AV1695" i="1"/>
  <c r="AV1694" i="1"/>
  <c r="AV1693" i="1"/>
  <c r="AV1692" i="1"/>
  <c r="AV1691" i="1"/>
  <c r="AV1690" i="1"/>
  <c r="AV1689" i="1"/>
  <c r="AV1688" i="1"/>
  <c r="AV1687" i="1"/>
  <c r="AV1686" i="1"/>
  <c r="AV1685" i="1"/>
  <c r="AV1684" i="1"/>
  <c r="AV1683" i="1"/>
  <c r="AV1682" i="1"/>
  <c r="AV1681" i="1"/>
  <c r="AV1680" i="1"/>
  <c r="AV1679" i="1"/>
  <c r="AV1678" i="1"/>
  <c r="AV1677" i="1"/>
  <c r="AV1676" i="1"/>
  <c r="AV1675" i="1"/>
  <c r="AV1674" i="1"/>
  <c r="AV1673" i="1"/>
  <c r="AV1672" i="1"/>
  <c r="AV1671" i="1"/>
  <c r="AV1670" i="1"/>
  <c r="AV1669" i="1"/>
  <c r="AV1668" i="1"/>
  <c r="AV1667" i="1"/>
  <c r="AV1666" i="1"/>
  <c r="AV1665" i="1"/>
  <c r="AV1664" i="1"/>
  <c r="AV1663" i="1"/>
  <c r="AV1662" i="1"/>
  <c r="AV1661" i="1"/>
  <c r="AV1660" i="1"/>
  <c r="AV1659" i="1"/>
  <c r="AV1658" i="1"/>
  <c r="AV1657" i="1"/>
  <c r="AV1656" i="1"/>
  <c r="AV1655" i="1"/>
  <c r="AV1654" i="1"/>
  <c r="AV1653" i="1"/>
  <c r="AV1652" i="1"/>
  <c r="AV1651" i="1"/>
  <c r="AV1650" i="1"/>
  <c r="AV1649" i="1"/>
  <c r="AV1648" i="1"/>
  <c r="AV1647" i="1"/>
  <c r="AV1646" i="1"/>
  <c r="AV1645" i="1"/>
  <c r="AV1644" i="1"/>
  <c r="AV1643" i="1"/>
  <c r="AV1642" i="1"/>
  <c r="AV1641" i="1"/>
  <c r="AV1640" i="1"/>
  <c r="AV1639" i="1"/>
  <c r="AV1638" i="1"/>
  <c r="AV1637" i="1"/>
  <c r="AV1636" i="1"/>
  <c r="AV1635" i="1"/>
  <c r="AV1634" i="1"/>
  <c r="AV1633" i="1"/>
  <c r="AV1632" i="1"/>
  <c r="AV1631" i="1"/>
  <c r="AV1630" i="1"/>
  <c r="AV1629" i="1"/>
  <c r="AV1628" i="1"/>
  <c r="AV1627" i="1"/>
  <c r="AV1626" i="1"/>
  <c r="AV1625" i="1"/>
  <c r="AV1624" i="1"/>
  <c r="AV1623" i="1"/>
  <c r="AV1622" i="1"/>
  <c r="AV1621" i="1"/>
  <c r="AV1620" i="1"/>
  <c r="AV1619" i="1"/>
  <c r="AV1618" i="1"/>
  <c r="AV1617" i="1"/>
  <c r="AV1616" i="1"/>
  <c r="AV1615" i="1"/>
  <c r="AV1614" i="1"/>
  <c r="AV1613" i="1"/>
  <c r="AV1612" i="1"/>
  <c r="AV1611" i="1"/>
  <c r="AV1610" i="1"/>
  <c r="AV1609" i="1"/>
  <c r="AV1608" i="1"/>
  <c r="AV1607" i="1"/>
  <c r="AV1606" i="1"/>
  <c r="AV1605" i="1"/>
  <c r="AV1604" i="1"/>
  <c r="AV1603" i="1"/>
  <c r="AV1602" i="1"/>
  <c r="AV1601" i="1"/>
  <c r="AV1600" i="1"/>
  <c r="AV1599" i="1"/>
  <c r="AV1598" i="1"/>
  <c r="AV1597" i="1"/>
  <c r="AV1596" i="1"/>
  <c r="AV1595" i="1"/>
  <c r="AV1594" i="1"/>
  <c r="AV1593" i="1"/>
  <c r="AV1592" i="1"/>
  <c r="AV1591" i="1"/>
  <c r="AV1590" i="1"/>
  <c r="AV1589" i="1"/>
  <c r="AV1588" i="1"/>
  <c r="AV1587" i="1"/>
  <c r="AV1586" i="1"/>
  <c r="AV1585" i="1"/>
  <c r="AV1584" i="1"/>
  <c r="AV1583" i="1"/>
  <c r="AV1582" i="1"/>
  <c r="AV1581" i="1"/>
  <c r="AV1580" i="1"/>
  <c r="AV1579" i="1"/>
  <c r="AV1578" i="1"/>
  <c r="AV1577" i="1"/>
  <c r="AV1576" i="1"/>
  <c r="AV1575" i="1"/>
  <c r="AV1574" i="1"/>
  <c r="AV1573" i="1"/>
  <c r="AV1572" i="1"/>
  <c r="AV1571" i="1"/>
  <c r="AV1570" i="1"/>
  <c r="AV1569" i="1"/>
  <c r="AV1568" i="1"/>
  <c r="AV1567" i="1"/>
  <c r="AV1566" i="1"/>
  <c r="AV1565" i="1"/>
  <c r="AV1564" i="1"/>
  <c r="AV1563" i="1"/>
  <c r="AV1562" i="1"/>
  <c r="AV1561" i="1"/>
  <c r="AV1560" i="1"/>
  <c r="AV1559" i="1"/>
  <c r="AV1558" i="1"/>
  <c r="AV1557" i="1"/>
  <c r="AV1556" i="1"/>
  <c r="AV1555" i="1"/>
  <c r="AV1554" i="1"/>
  <c r="AV1553" i="1"/>
  <c r="AV1552" i="1"/>
  <c r="AV1551" i="1"/>
  <c r="AV1550" i="1"/>
  <c r="AV1549" i="1"/>
  <c r="AV1548" i="1"/>
  <c r="AV1547" i="1"/>
  <c r="AV1546" i="1"/>
  <c r="AV1545" i="1"/>
  <c r="AV1544" i="1"/>
  <c r="AV1543" i="1"/>
  <c r="AV1542" i="1"/>
  <c r="AV1541" i="1"/>
  <c r="AV1540" i="1"/>
  <c r="AV1539" i="1"/>
  <c r="AV1538" i="1"/>
  <c r="AV1537" i="1"/>
  <c r="AV1536" i="1"/>
  <c r="AV1535" i="1"/>
  <c r="AV1534" i="1"/>
  <c r="AV1533" i="1"/>
  <c r="AV1532" i="1"/>
  <c r="AV1531" i="1"/>
  <c r="AV1530" i="1"/>
  <c r="AV1529" i="1"/>
  <c r="AV1528" i="1"/>
  <c r="AV1527" i="1"/>
  <c r="AV1526" i="1"/>
  <c r="AV1525" i="1"/>
  <c r="AV1524" i="1"/>
  <c r="AV1523" i="1"/>
  <c r="AV1522" i="1"/>
  <c r="AV1521" i="1"/>
  <c r="AV1520" i="1"/>
  <c r="AV1519" i="1"/>
  <c r="AV1518" i="1"/>
  <c r="AV1517" i="1"/>
  <c r="AV1516" i="1"/>
  <c r="AV1515" i="1"/>
  <c r="AV1514" i="1"/>
  <c r="AV1513" i="1"/>
  <c r="AV1512" i="1"/>
  <c r="AV1511" i="1"/>
  <c r="AV1510" i="1"/>
  <c r="AV1509" i="1"/>
  <c r="AV1508" i="1"/>
  <c r="AV1507" i="1"/>
  <c r="AV1506" i="1"/>
  <c r="AV1505" i="1"/>
  <c r="AV1504" i="1"/>
  <c r="AV1503" i="1"/>
  <c r="AV1502" i="1"/>
  <c r="AV1501" i="1"/>
  <c r="AV1500" i="1"/>
  <c r="AV1499" i="1"/>
  <c r="AV1498" i="1"/>
  <c r="AV1497" i="1"/>
  <c r="AV1496" i="1"/>
  <c r="AV1495" i="1"/>
  <c r="AV1494" i="1"/>
  <c r="AV1493" i="1"/>
  <c r="AV1492" i="1"/>
  <c r="AV1491" i="1"/>
  <c r="AV1490" i="1"/>
  <c r="AV1489" i="1"/>
  <c r="AV1488" i="1"/>
  <c r="AV1487" i="1"/>
  <c r="AV1486" i="1"/>
  <c r="AV1485" i="1"/>
  <c r="AV1484" i="1"/>
  <c r="AV1483" i="1"/>
  <c r="AV1482" i="1"/>
  <c r="AV1481" i="1"/>
  <c r="AV1480" i="1"/>
  <c r="AV1479" i="1"/>
  <c r="AV1478" i="1"/>
  <c r="AV1477" i="1"/>
  <c r="AV1476" i="1"/>
  <c r="AV1475" i="1"/>
  <c r="AV1474" i="1"/>
  <c r="AV1473" i="1"/>
  <c r="AV1472" i="1"/>
  <c r="AV1471" i="1"/>
  <c r="AV1470" i="1"/>
  <c r="AV1469" i="1"/>
  <c r="AV1468" i="1"/>
  <c r="AV1467" i="1"/>
  <c r="AV1466" i="1"/>
  <c r="AV1465" i="1"/>
  <c r="AV1464" i="1"/>
  <c r="AV1463" i="1"/>
  <c r="AV1462" i="1"/>
  <c r="AV1461" i="1"/>
  <c r="AV1460" i="1"/>
  <c r="AV1459" i="1"/>
  <c r="AV1458" i="1"/>
  <c r="AV1457" i="1"/>
  <c r="AV1456" i="1"/>
  <c r="AV1455" i="1"/>
  <c r="AV1454" i="1"/>
  <c r="AV1453" i="1"/>
  <c r="AV1452" i="1"/>
  <c r="AV1451" i="1"/>
  <c r="AV1450" i="1"/>
  <c r="AV1449" i="1"/>
  <c r="AV1448" i="1"/>
  <c r="AV1447" i="1"/>
  <c r="AV1446" i="1"/>
  <c r="AV1445" i="1"/>
  <c r="AV1444" i="1"/>
  <c r="AV1443" i="1"/>
  <c r="AV1442" i="1"/>
  <c r="AV1441" i="1"/>
  <c r="AV1440" i="1"/>
  <c r="AV1439" i="1"/>
  <c r="AV1438" i="1"/>
  <c r="AV1437" i="1"/>
  <c r="AV1436" i="1"/>
  <c r="AV1435" i="1"/>
  <c r="AV1434" i="1"/>
  <c r="AV1433" i="1"/>
  <c r="AV1432" i="1"/>
  <c r="AV1431" i="1"/>
  <c r="AV1430" i="1"/>
  <c r="AV1429" i="1"/>
  <c r="AV1428" i="1"/>
  <c r="AV1427" i="1"/>
  <c r="AV1426" i="1"/>
  <c r="AV1425" i="1"/>
  <c r="AV1424" i="1"/>
  <c r="AV1423" i="1"/>
  <c r="AV1422" i="1"/>
  <c r="AV1421" i="1"/>
  <c r="AV1420" i="1"/>
  <c r="AV1419" i="1"/>
  <c r="AV1418" i="1"/>
  <c r="AV1417" i="1"/>
  <c r="AV1416" i="1"/>
  <c r="AV1415" i="1"/>
  <c r="AV1414" i="1"/>
  <c r="AV1413" i="1"/>
  <c r="AV1412" i="1"/>
  <c r="AV1411" i="1"/>
  <c r="AV1410" i="1"/>
  <c r="AV1409" i="1"/>
  <c r="AV1408" i="1"/>
  <c r="AV1407" i="1"/>
  <c r="AV1406" i="1"/>
  <c r="AV1405" i="1"/>
  <c r="AV1404" i="1"/>
  <c r="AV1403" i="1"/>
  <c r="AV1402" i="1"/>
  <c r="AV1401" i="1"/>
  <c r="AV1400" i="1"/>
  <c r="AV1399" i="1"/>
  <c r="AV1398" i="1"/>
  <c r="AV1397" i="1"/>
  <c r="AV1396" i="1"/>
  <c r="AV1395" i="1"/>
  <c r="AV1394" i="1"/>
  <c r="AV1393" i="1"/>
  <c r="AV1392" i="1"/>
  <c r="AV1391" i="1"/>
  <c r="AV1390" i="1"/>
  <c r="AV1389" i="1"/>
  <c r="AV1388" i="1"/>
  <c r="AV1387" i="1"/>
  <c r="AV1386" i="1"/>
  <c r="AV1385" i="1"/>
  <c r="AV1384" i="1"/>
  <c r="AV1383" i="1"/>
  <c r="AV1382" i="1"/>
  <c r="AV1381" i="1"/>
  <c r="AV1380" i="1"/>
  <c r="AV1379" i="1"/>
  <c r="AV1378" i="1"/>
  <c r="AV1377" i="1"/>
  <c r="AV1376" i="1"/>
  <c r="AV1375" i="1"/>
  <c r="AV1374" i="1"/>
  <c r="AV1373" i="1"/>
  <c r="AV1372" i="1"/>
  <c r="AV1371" i="1"/>
  <c r="AV1370" i="1"/>
  <c r="AV1369" i="1"/>
  <c r="AV1368" i="1"/>
  <c r="AV1367" i="1"/>
  <c r="AV1366" i="1"/>
  <c r="AV1365" i="1"/>
  <c r="AV1364" i="1"/>
  <c r="AV1363" i="1"/>
  <c r="AV1362" i="1"/>
  <c r="AV1361" i="1"/>
  <c r="AV1360" i="1"/>
  <c r="AV1359" i="1"/>
  <c r="AV1358" i="1"/>
  <c r="AV1357" i="1"/>
  <c r="AV1356" i="1"/>
  <c r="AV1355" i="1"/>
  <c r="AV1354" i="1"/>
  <c r="AV1353" i="1"/>
  <c r="AV1352" i="1"/>
  <c r="AV1351" i="1"/>
  <c r="AV1350" i="1"/>
  <c r="AV1349" i="1"/>
  <c r="AV1348" i="1"/>
  <c r="AV1347" i="1"/>
  <c r="AV1346" i="1"/>
  <c r="AV1345" i="1"/>
  <c r="AV1344" i="1"/>
  <c r="AV1343" i="1"/>
  <c r="AV1342" i="1"/>
  <c r="AV1341" i="1"/>
  <c r="AV1340" i="1"/>
  <c r="AV1339" i="1"/>
  <c r="AV1338" i="1"/>
  <c r="AV1337" i="1"/>
  <c r="AV1336" i="1"/>
  <c r="AV1335" i="1"/>
  <c r="AV1334" i="1"/>
  <c r="AV1333" i="1"/>
  <c r="AV1332" i="1"/>
  <c r="AV1331" i="1"/>
  <c r="AV1330" i="1"/>
  <c r="AV1329" i="1"/>
  <c r="AV1328" i="1"/>
  <c r="AV1327" i="1"/>
  <c r="AV1326" i="1"/>
  <c r="AV1325" i="1"/>
  <c r="AV1324" i="1"/>
  <c r="AV1323" i="1"/>
  <c r="AV1322" i="1"/>
  <c r="AV1321" i="1"/>
  <c r="AV1320" i="1"/>
  <c r="AV1319" i="1"/>
  <c r="AV1318" i="1"/>
  <c r="AV1317" i="1"/>
  <c r="AV1316" i="1"/>
  <c r="AV1315" i="1"/>
  <c r="AV1314" i="1"/>
  <c r="AV1313" i="1"/>
  <c r="AV1312" i="1"/>
  <c r="AV1311" i="1"/>
  <c r="AV1310" i="1"/>
  <c r="AV1309" i="1"/>
  <c r="AV1308" i="1"/>
  <c r="AV1307" i="1"/>
  <c r="AV1306" i="1"/>
  <c r="AV1305" i="1"/>
  <c r="AV1304" i="1"/>
  <c r="AV1303" i="1"/>
  <c r="AV1302" i="1"/>
  <c r="AV1301" i="1"/>
  <c r="AV1300" i="1"/>
  <c r="AV1299" i="1"/>
  <c r="AV1298" i="1"/>
  <c r="AV1297" i="1"/>
  <c r="AV1296" i="1"/>
  <c r="AV1295" i="1"/>
  <c r="AV1294" i="1"/>
  <c r="AV1293" i="1"/>
  <c r="AV1292" i="1"/>
  <c r="AV1291" i="1"/>
  <c r="AV1290" i="1"/>
  <c r="AV1289" i="1"/>
  <c r="AV1288" i="1"/>
  <c r="AV1287" i="1"/>
  <c r="AV1286" i="1"/>
  <c r="AV1285" i="1"/>
  <c r="AV1284" i="1"/>
  <c r="AV1283" i="1"/>
  <c r="AV1282" i="1"/>
  <c r="AV1281" i="1"/>
  <c r="AV1280" i="1"/>
  <c r="AV1279" i="1"/>
  <c r="AV1278" i="1"/>
  <c r="AV1277" i="1"/>
  <c r="AV1276" i="1"/>
  <c r="AV1275" i="1"/>
  <c r="AV1274" i="1"/>
  <c r="AV1273" i="1"/>
  <c r="AV1272" i="1"/>
  <c r="AV1271" i="1"/>
  <c r="AV1270" i="1"/>
  <c r="AV1269" i="1"/>
  <c r="AV1268" i="1"/>
  <c r="AV1267" i="1"/>
  <c r="AV1266" i="1"/>
  <c r="AV1265" i="1"/>
  <c r="AV1264" i="1"/>
  <c r="AV1263" i="1"/>
  <c r="AV1262" i="1"/>
  <c r="AV1261" i="1"/>
  <c r="AV1260" i="1"/>
  <c r="AV1259" i="1"/>
  <c r="AV1258" i="1"/>
  <c r="AV1257" i="1"/>
  <c r="AV1256" i="1"/>
  <c r="AV1255" i="1"/>
  <c r="AV1254" i="1"/>
  <c r="AV1253" i="1"/>
  <c r="AV1252" i="1"/>
  <c r="AV1251" i="1"/>
  <c r="AV1250" i="1"/>
  <c r="AV1249" i="1"/>
  <c r="AV1248" i="1"/>
  <c r="AV1247" i="1"/>
  <c r="AV1246" i="1"/>
  <c r="AV1245" i="1"/>
  <c r="AV1244" i="1"/>
  <c r="AV1243" i="1"/>
  <c r="AV1242" i="1"/>
  <c r="AV1241" i="1"/>
  <c r="AV1240" i="1"/>
  <c r="AV1239" i="1"/>
  <c r="AV1238" i="1"/>
  <c r="AV1237" i="1"/>
  <c r="AV1236" i="1"/>
  <c r="AV1235" i="1"/>
  <c r="AV1234" i="1"/>
  <c r="AV1233" i="1"/>
  <c r="AV1232" i="1"/>
  <c r="AV1231" i="1"/>
  <c r="AV1230" i="1"/>
  <c r="AV1229" i="1"/>
  <c r="AV1228" i="1"/>
  <c r="AV1227" i="1"/>
  <c r="AV1226" i="1"/>
  <c r="AV1225" i="1"/>
  <c r="AV1224" i="1"/>
  <c r="AV1223" i="1"/>
  <c r="AV1222" i="1"/>
  <c r="AV1221" i="1"/>
  <c r="AV1220" i="1"/>
  <c r="AV1219" i="1"/>
  <c r="AV1218" i="1"/>
  <c r="AV1217" i="1"/>
  <c r="AV1216" i="1"/>
  <c r="AV1215" i="1"/>
  <c r="AV1214" i="1"/>
  <c r="AV1213" i="1"/>
  <c r="AV1212" i="1"/>
  <c r="AV1211" i="1"/>
  <c r="AV1210" i="1"/>
  <c r="AV1209" i="1"/>
  <c r="AV1208" i="1"/>
  <c r="AV1207" i="1"/>
  <c r="AV1206" i="1"/>
  <c r="AV1205" i="1"/>
  <c r="AV1204" i="1"/>
  <c r="AV1203" i="1"/>
  <c r="AV1202" i="1"/>
  <c r="AV1201" i="1"/>
  <c r="AV1200" i="1"/>
  <c r="AV1199" i="1"/>
  <c r="AV1198" i="1"/>
  <c r="AV1197" i="1"/>
  <c r="AV1196" i="1"/>
  <c r="AV1195" i="1"/>
  <c r="AV1194" i="1"/>
  <c r="AV1193" i="1"/>
  <c r="AV1192" i="1"/>
  <c r="AV1191" i="1"/>
  <c r="AV1190" i="1"/>
  <c r="AV1189" i="1"/>
  <c r="AV1188" i="1"/>
  <c r="AV1187" i="1"/>
  <c r="AV1186" i="1"/>
  <c r="AV1185" i="1"/>
  <c r="AV1184" i="1"/>
  <c r="AV1183" i="1"/>
  <c r="AV1182" i="1"/>
  <c r="AV1181" i="1"/>
  <c r="AV1180" i="1"/>
  <c r="AV1179" i="1"/>
  <c r="AV1178" i="1"/>
  <c r="AV1177" i="1"/>
  <c r="AV1176" i="1"/>
  <c r="AV1175" i="1"/>
  <c r="AV1174" i="1"/>
  <c r="AV1173" i="1"/>
  <c r="AV1172" i="1"/>
  <c r="AV1171" i="1"/>
  <c r="AV1170" i="1"/>
  <c r="AV1169" i="1"/>
  <c r="AV1168" i="1"/>
  <c r="AV1167" i="1"/>
  <c r="AV1166" i="1"/>
  <c r="AV1165" i="1"/>
  <c r="AV1164" i="1"/>
  <c r="AV1163" i="1"/>
  <c r="AV1162" i="1"/>
  <c r="AV1161" i="1"/>
  <c r="AV1160" i="1"/>
  <c r="AV1159" i="1"/>
  <c r="AV1158" i="1"/>
  <c r="AV1157" i="1"/>
  <c r="AV1156" i="1"/>
  <c r="AV1155" i="1"/>
  <c r="AV1154" i="1"/>
  <c r="AV1153" i="1"/>
  <c r="AV1152" i="1"/>
  <c r="AV1151" i="1"/>
  <c r="AV1150" i="1"/>
  <c r="AV1149" i="1"/>
  <c r="AV1148" i="1"/>
  <c r="AV1147" i="1"/>
  <c r="AV1146" i="1"/>
  <c r="AV1145" i="1"/>
  <c r="AV1144" i="1"/>
  <c r="AV1143" i="1"/>
  <c r="AV1142" i="1"/>
  <c r="AV1141" i="1"/>
  <c r="AV1140" i="1"/>
  <c r="AV1139" i="1"/>
  <c r="AV1138" i="1"/>
  <c r="AV1137" i="1"/>
  <c r="AV1136" i="1"/>
  <c r="AV1135" i="1"/>
  <c r="AV1134" i="1"/>
  <c r="AV1133" i="1"/>
  <c r="AV1132" i="1"/>
  <c r="AV1131" i="1"/>
  <c r="AV1130" i="1"/>
  <c r="AV1129" i="1"/>
  <c r="AV1128" i="1"/>
  <c r="AV1127" i="1"/>
  <c r="AV1126" i="1"/>
  <c r="AV1125" i="1"/>
  <c r="AV1124" i="1"/>
  <c r="AV1123" i="1"/>
  <c r="AV1122" i="1"/>
  <c r="AV1121" i="1"/>
  <c r="AV1120" i="1"/>
  <c r="AV1119" i="1"/>
  <c r="AV1118" i="1"/>
  <c r="AV1117" i="1"/>
  <c r="AV1116" i="1"/>
  <c r="AV1115" i="1"/>
  <c r="AV1114" i="1"/>
  <c r="AV1113" i="1"/>
  <c r="AV1112" i="1"/>
  <c r="AV1111" i="1"/>
  <c r="AV1110" i="1"/>
  <c r="AV1109" i="1"/>
  <c r="AV1108" i="1"/>
  <c r="AV1107" i="1"/>
  <c r="AV1106" i="1"/>
  <c r="AV1105" i="1"/>
  <c r="AV1104" i="1"/>
  <c r="AV1103" i="1"/>
  <c r="AV1102" i="1"/>
  <c r="AV1101" i="1"/>
  <c r="AV1100" i="1"/>
  <c r="AV1099" i="1"/>
  <c r="AV1098" i="1"/>
  <c r="AV1097" i="1"/>
  <c r="AV1096" i="1"/>
  <c r="AV1095" i="1"/>
  <c r="AV1094" i="1"/>
  <c r="AV1093" i="1"/>
  <c r="AV1092" i="1"/>
  <c r="AV1091" i="1"/>
  <c r="AV1090" i="1"/>
  <c r="AV1089" i="1"/>
  <c r="AV1088" i="1"/>
  <c r="AV1087" i="1"/>
  <c r="AV1086" i="1"/>
  <c r="AV1085" i="1"/>
  <c r="AV1084" i="1"/>
  <c r="AV1083" i="1"/>
  <c r="AV1082" i="1"/>
  <c r="AV1081" i="1"/>
  <c r="AV1080" i="1"/>
  <c r="AV1079" i="1"/>
  <c r="AV1078" i="1"/>
  <c r="AV1077" i="1"/>
  <c r="AV1076" i="1"/>
  <c r="AV1075" i="1"/>
  <c r="AV1074" i="1"/>
  <c r="AV1073" i="1"/>
  <c r="AV1072" i="1"/>
  <c r="AV1071" i="1"/>
  <c r="AV1070" i="1"/>
  <c r="AV1069" i="1"/>
  <c r="AV1068" i="1"/>
  <c r="AV1067" i="1"/>
  <c r="AV1066" i="1"/>
  <c r="AV1065" i="1"/>
  <c r="AV1064" i="1"/>
  <c r="AV1063" i="1"/>
  <c r="AV1062" i="1"/>
  <c r="AV1061" i="1"/>
  <c r="AV1060" i="1"/>
  <c r="AV1059" i="1"/>
  <c r="AV1058" i="1"/>
  <c r="AV1057" i="1"/>
  <c r="AV1056" i="1"/>
  <c r="AV1055" i="1"/>
  <c r="AV1054" i="1"/>
  <c r="AV1053" i="1"/>
  <c r="AV1052" i="1"/>
  <c r="AV1051" i="1"/>
  <c r="AV1050" i="1"/>
  <c r="AV1049" i="1"/>
  <c r="AV1048" i="1"/>
  <c r="AV1047" i="1"/>
  <c r="AV1046" i="1"/>
  <c r="AV1045" i="1"/>
  <c r="AV1044" i="1"/>
  <c r="AV1043" i="1"/>
  <c r="AV1042" i="1"/>
  <c r="AV1041" i="1"/>
  <c r="AV1040" i="1"/>
  <c r="AV1039" i="1"/>
  <c r="AV1038" i="1"/>
  <c r="AV1037" i="1"/>
  <c r="AV1036" i="1"/>
  <c r="AV1035" i="1"/>
  <c r="AV1034" i="1"/>
  <c r="AV1033" i="1"/>
  <c r="AV1032" i="1"/>
  <c r="AV1031" i="1"/>
  <c r="AV1030" i="1"/>
  <c r="AV1029" i="1"/>
  <c r="AV1028" i="1"/>
  <c r="AV1027" i="1"/>
  <c r="AV1026" i="1"/>
  <c r="AV1025" i="1"/>
  <c r="AV1024" i="1"/>
  <c r="AV1023" i="1"/>
  <c r="AV1022" i="1"/>
  <c r="AV1021" i="1"/>
  <c r="AV1020" i="1"/>
  <c r="AV1019" i="1"/>
  <c r="AV1018" i="1"/>
  <c r="AV1017" i="1"/>
  <c r="AV1016" i="1"/>
  <c r="AV1015" i="1"/>
  <c r="AV1014" i="1"/>
  <c r="AV1013" i="1"/>
  <c r="AV1012" i="1"/>
  <c r="AV1011" i="1"/>
  <c r="AV1010" i="1"/>
  <c r="AV1009" i="1"/>
  <c r="AV1008" i="1"/>
  <c r="AV1007" i="1"/>
  <c r="AV1006" i="1"/>
  <c r="AV1005" i="1"/>
  <c r="AV1004" i="1"/>
  <c r="AV1003" i="1"/>
  <c r="AV1002" i="1"/>
  <c r="AV1001" i="1"/>
  <c r="AV1000" i="1"/>
  <c r="AV999" i="1"/>
  <c r="AV998" i="1"/>
  <c r="AV997" i="1"/>
  <c r="AV996" i="1"/>
  <c r="AV995" i="1"/>
  <c r="AV994" i="1"/>
  <c r="AV993" i="1"/>
  <c r="AV992" i="1"/>
  <c r="AV991" i="1"/>
  <c r="AV990" i="1"/>
  <c r="AV989" i="1"/>
  <c r="AV988" i="1"/>
  <c r="AV987" i="1"/>
  <c r="AV986" i="1"/>
  <c r="AV985" i="1"/>
  <c r="AV984" i="1"/>
  <c r="AV983" i="1"/>
  <c r="AV982" i="1"/>
  <c r="AV981" i="1"/>
  <c r="AV980" i="1"/>
  <c r="AV979" i="1"/>
  <c r="AV978" i="1"/>
  <c r="AV977" i="1"/>
  <c r="AV976" i="1"/>
  <c r="AV975" i="1"/>
  <c r="AV974" i="1"/>
  <c r="AV973" i="1"/>
  <c r="AV972" i="1"/>
  <c r="AV971" i="1"/>
  <c r="AV970" i="1"/>
  <c r="AV969" i="1"/>
  <c r="AV968" i="1"/>
  <c r="AV967" i="1"/>
  <c r="AV966" i="1"/>
  <c r="AV965" i="1"/>
  <c r="AV964" i="1"/>
  <c r="AV963" i="1"/>
  <c r="AV962" i="1"/>
  <c r="AV961" i="1"/>
  <c r="AV960" i="1"/>
  <c r="AV959" i="1"/>
  <c r="AV958" i="1"/>
  <c r="AV957" i="1"/>
  <c r="AV956" i="1"/>
  <c r="AV955" i="1"/>
  <c r="AV954" i="1"/>
  <c r="AV953" i="1"/>
  <c r="AV952" i="1"/>
  <c r="AV951" i="1"/>
  <c r="AV950" i="1"/>
  <c r="AV949" i="1"/>
  <c r="AV948" i="1"/>
  <c r="AV947" i="1"/>
  <c r="AV946" i="1"/>
  <c r="AV945" i="1"/>
  <c r="AV944" i="1"/>
  <c r="AV943" i="1"/>
  <c r="AV942" i="1"/>
  <c r="AV941" i="1"/>
  <c r="AV940" i="1"/>
  <c r="AV939" i="1"/>
  <c r="AV938" i="1"/>
  <c r="AV937" i="1"/>
  <c r="AV936" i="1"/>
  <c r="AV935" i="1"/>
  <c r="AV934" i="1"/>
  <c r="AV933" i="1"/>
  <c r="AV932" i="1"/>
  <c r="AV931" i="1"/>
  <c r="AV930" i="1"/>
  <c r="AV929" i="1"/>
  <c r="AV928" i="1"/>
  <c r="AV927" i="1"/>
  <c r="AV926" i="1"/>
  <c r="AV925" i="1"/>
  <c r="AV924" i="1"/>
  <c r="AV923" i="1"/>
  <c r="AV922" i="1"/>
  <c r="AV921" i="1"/>
  <c r="AV920" i="1"/>
  <c r="AV919" i="1"/>
  <c r="AV918" i="1"/>
  <c r="AV917" i="1"/>
  <c r="AV916" i="1"/>
  <c r="AV915" i="1"/>
  <c r="AV914" i="1"/>
  <c r="AV913" i="1"/>
  <c r="AV912" i="1"/>
  <c r="AV911" i="1"/>
  <c r="AV910" i="1"/>
  <c r="AV909" i="1"/>
  <c r="AV908" i="1"/>
  <c r="AV907" i="1"/>
  <c r="AV906" i="1"/>
  <c r="AV905" i="1"/>
  <c r="AV904" i="1"/>
  <c r="AV903" i="1"/>
  <c r="AV902" i="1"/>
  <c r="AV901" i="1"/>
  <c r="AV900" i="1"/>
  <c r="AV899" i="1"/>
  <c r="AV898" i="1"/>
  <c r="AV897" i="1"/>
  <c r="AV896" i="1"/>
  <c r="AV895" i="1"/>
  <c r="AV894" i="1"/>
  <c r="AV893" i="1"/>
  <c r="AV892" i="1"/>
  <c r="AV891" i="1"/>
  <c r="AV890" i="1"/>
  <c r="AV889" i="1"/>
  <c r="AV888" i="1"/>
  <c r="AV887" i="1"/>
  <c r="AV886" i="1"/>
  <c r="AV885" i="1"/>
  <c r="AV884" i="1"/>
  <c r="AV883" i="1"/>
  <c r="AV882" i="1"/>
  <c r="AV881" i="1"/>
  <c r="AV880" i="1"/>
  <c r="AV879" i="1"/>
  <c r="AV878" i="1"/>
  <c r="AV877" i="1"/>
  <c r="AV876" i="1"/>
  <c r="AV875" i="1"/>
  <c r="AV874" i="1"/>
  <c r="AV873" i="1"/>
  <c r="AV872" i="1"/>
  <c r="AV871" i="1"/>
  <c r="AV870" i="1"/>
  <c r="AV869" i="1"/>
  <c r="AV868" i="1"/>
  <c r="AV867" i="1"/>
  <c r="AV866" i="1"/>
  <c r="AV865" i="1"/>
  <c r="AV864" i="1"/>
  <c r="AV863" i="1"/>
  <c r="AV862" i="1"/>
  <c r="AV861" i="1"/>
  <c r="AV860" i="1"/>
  <c r="AV859" i="1"/>
  <c r="AV858" i="1"/>
  <c r="AV857" i="1"/>
  <c r="AV856" i="1"/>
  <c r="AV855" i="1"/>
  <c r="AV854" i="1"/>
  <c r="AV853" i="1"/>
  <c r="AV852" i="1"/>
  <c r="AV851" i="1"/>
  <c r="AV850" i="1"/>
  <c r="AV849" i="1"/>
  <c r="AV848" i="1"/>
  <c r="AV847" i="1"/>
  <c r="AV846" i="1"/>
  <c r="AV845" i="1"/>
  <c r="AV844" i="1"/>
  <c r="AV843" i="1"/>
  <c r="AV842" i="1"/>
  <c r="AV841" i="1"/>
  <c r="AV840" i="1"/>
  <c r="AV839" i="1"/>
  <c r="AV838" i="1"/>
  <c r="AV837" i="1"/>
  <c r="AV836" i="1"/>
  <c r="AV835" i="1"/>
  <c r="AV834" i="1"/>
  <c r="AV833" i="1"/>
  <c r="AV832" i="1"/>
  <c r="AV831" i="1"/>
  <c r="AV830" i="1"/>
  <c r="AV829" i="1"/>
  <c r="AV828" i="1"/>
  <c r="AV827" i="1"/>
  <c r="AV826" i="1"/>
  <c r="AV825" i="1"/>
  <c r="AV824" i="1"/>
  <c r="AV823" i="1"/>
  <c r="AV822" i="1"/>
  <c r="AV821" i="1"/>
  <c r="AV820" i="1"/>
  <c r="AV819" i="1"/>
  <c r="AV818" i="1"/>
  <c r="AV817" i="1"/>
  <c r="AV816" i="1"/>
  <c r="AV815" i="1"/>
  <c r="AV814" i="1"/>
  <c r="AV813" i="1"/>
  <c r="AV812" i="1"/>
  <c r="AV811" i="1"/>
  <c r="AV810" i="1"/>
  <c r="AV809" i="1"/>
  <c r="AV808" i="1"/>
  <c r="AV807" i="1"/>
  <c r="AV806" i="1"/>
  <c r="AV805" i="1"/>
  <c r="AV804" i="1"/>
  <c r="AV803" i="1"/>
  <c r="AV802" i="1"/>
  <c r="AV801" i="1"/>
  <c r="AV800" i="1"/>
  <c r="AV799" i="1"/>
  <c r="AV798" i="1"/>
  <c r="AV797" i="1"/>
  <c r="AV796" i="1"/>
  <c r="AV795" i="1"/>
  <c r="AV794" i="1"/>
  <c r="AV793" i="1"/>
  <c r="AV792" i="1"/>
  <c r="AV791" i="1"/>
  <c r="AV790" i="1"/>
  <c r="AV789" i="1"/>
  <c r="AV788" i="1"/>
  <c r="AV787" i="1"/>
  <c r="AV786" i="1"/>
  <c r="AV785" i="1"/>
  <c r="AV784" i="1"/>
  <c r="AV783" i="1"/>
  <c r="AV782" i="1"/>
  <c r="AV781" i="1"/>
  <c r="AV780" i="1"/>
  <c r="AV779" i="1"/>
  <c r="AV778" i="1"/>
  <c r="AV777" i="1"/>
  <c r="AV776" i="1"/>
  <c r="AV775" i="1"/>
  <c r="AV774" i="1"/>
  <c r="AV773" i="1"/>
  <c r="AV772" i="1"/>
  <c r="AV771" i="1"/>
  <c r="AV770" i="1"/>
  <c r="AV769" i="1"/>
  <c r="AV768" i="1"/>
  <c r="AV767" i="1"/>
  <c r="AV766" i="1"/>
  <c r="AV765" i="1"/>
  <c r="AV764" i="1"/>
  <c r="AV763" i="1"/>
  <c r="AV762" i="1"/>
  <c r="AV761" i="1"/>
  <c r="AV760" i="1"/>
  <c r="AV759" i="1"/>
  <c r="AV758" i="1"/>
  <c r="AV757" i="1"/>
  <c r="AV756" i="1"/>
  <c r="AV755" i="1"/>
  <c r="AV754" i="1"/>
  <c r="AV753" i="1"/>
  <c r="AV752" i="1"/>
  <c r="AV751" i="1"/>
  <c r="AV750" i="1"/>
  <c r="AV749" i="1"/>
  <c r="AV748" i="1"/>
  <c r="AV747" i="1"/>
  <c r="AV746" i="1"/>
  <c r="AV745" i="1"/>
  <c r="AV744" i="1"/>
  <c r="AV743" i="1"/>
  <c r="AV742" i="1"/>
  <c r="AV741" i="1"/>
  <c r="AV740" i="1"/>
  <c r="AV739" i="1"/>
  <c r="AV738" i="1"/>
  <c r="AV737" i="1"/>
  <c r="AV736" i="1"/>
  <c r="AV735" i="1"/>
  <c r="AV734" i="1"/>
  <c r="AV733" i="1"/>
  <c r="AV732" i="1"/>
  <c r="AV731" i="1"/>
  <c r="AV730" i="1"/>
  <c r="AV729" i="1"/>
  <c r="AV728" i="1"/>
  <c r="AV727" i="1"/>
  <c r="AV726" i="1"/>
  <c r="AV725" i="1"/>
  <c r="AV724" i="1"/>
  <c r="AV723" i="1"/>
  <c r="AV722" i="1"/>
  <c r="AV721" i="1"/>
  <c r="AV720" i="1"/>
  <c r="AV719" i="1"/>
  <c r="AV718" i="1"/>
  <c r="AV717" i="1"/>
  <c r="AV716" i="1"/>
  <c r="AV715" i="1"/>
  <c r="AV714" i="1"/>
  <c r="AV713" i="1"/>
  <c r="AV712" i="1"/>
  <c r="AV711" i="1"/>
  <c r="AV710" i="1"/>
  <c r="AV709" i="1"/>
  <c r="AV708" i="1"/>
  <c r="AV707" i="1"/>
  <c r="AV706" i="1"/>
  <c r="AV705" i="1"/>
  <c r="AV704" i="1"/>
  <c r="AV703" i="1"/>
  <c r="AV702" i="1"/>
  <c r="AV701" i="1"/>
  <c r="AV700" i="1"/>
  <c r="AV699" i="1"/>
  <c r="AV698" i="1"/>
  <c r="AV697" i="1"/>
  <c r="AV696" i="1"/>
  <c r="AV695" i="1"/>
  <c r="AV694" i="1"/>
  <c r="AV693" i="1"/>
  <c r="AV692" i="1"/>
  <c r="AV691" i="1"/>
  <c r="AV690" i="1"/>
  <c r="AV689" i="1"/>
  <c r="AV688" i="1"/>
  <c r="AV687" i="1"/>
  <c r="AV686" i="1"/>
  <c r="AV685" i="1"/>
  <c r="AV684" i="1"/>
  <c r="AV683" i="1"/>
  <c r="AV682" i="1"/>
  <c r="AV681" i="1"/>
  <c r="AV680" i="1"/>
  <c r="AV679" i="1"/>
  <c r="AV678" i="1"/>
  <c r="AV677" i="1"/>
  <c r="AV676" i="1"/>
  <c r="AV675" i="1"/>
  <c r="AV674" i="1"/>
  <c r="AV673" i="1"/>
  <c r="AV672" i="1"/>
  <c r="AV671" i="1"/>
  <c r="AV670" i="1"/>
  <c r="AV669" i="1"/>
  <c r="AV668" i="1"/>
  <c r="AV667" i="1"/>
  <c r="AV666" i="1"/>
  <c r="AV665" i="1"/>
  <c r="AV664" i="1"/>
  <c r="AV663" i="1"/>
  <c r="AV662" i="1"/>
  <c r="AV661" i="1"/>
  <c r="AV660" i="1"/>
  <c r="AV659" i="1"/>
  <c r="AV658" i="1"/>
  <c r="AV657" i="1"/>
  <c r="AV656" i="1"/>
  <c r="AV655" i="1"/>
  <c r="AV654" i="1"/>
  <c r="AV653" i="1"/>
  <c r="AV652" i="1"/>
  <c r="AV651" i="1"/>
  <c r="AV650" i="1"/>
  <c r="AV649" i="1"/>
  <c r="AV648" i="1"/>
  <c r="AV647" i="1"/>
  <c r="AV646" i="1"/>
  <c r="AV645" i="1"/>
  <c r="AV644" i="1"/>
  <c r="AV643" i="1"/>
  <c r="AV642" i="1"/>
  <c r="AV641" i="1"/>
  <c r="AV640" i="1"/>
  <c r="AV639" i="1"/>
  <c r="AV638" i="1"/>
  <c r="AV637" i="1"/>
  <c r="AV636" i="1"/>
  <c r="AV635" i="1"/>
  <c r="AV634" i="1"/>
  <c r="AV633" i="1"/>
  <c r="AV632" i="1"/>
  <c r="AV631" i="1"/>
  <c r="AV630" i="1"/>
  <c r="AV629" i="1"/>
  <c r="AV628" i="1"/>
  <c r="AV627" i="1"/>
  <c r="AV626" i="1"/>
  <c r="AV625" i="1"/>
  <c r="AV624" i="1"/>
  <c r="AV623" i="1"/>
  <c r="AV622" i="1"/>
  <c r="AV621" i="1"/>
  <c r="AV620" i="1"/>
  <c r="AV619" i="1"/>
  <c r="AV618" i="1"/>
  <c r="AV617" i="1"/>
  <c r="AV616" i="1"/>
  <c r="AV615" i="1"/>
  <c r="AV614" i="1"/>
  <c r="AV613" i="1"/>
  <c r="AV612" i="1"/>
  <c r="AV611" i="1"/>
  <c r="AV610" i="1"/>
  <c r="AV609" i="1"/>
  <c r="AV608" i="1"/>
  <c r="AV607" i="1"/>
  <c r="AV606" i="1"/>
  <c r="AV605" i="1"/>
  <c r="AV604" i="1"/>
  <c r="AV603" i="1"/>
  <c r="AV602" i="1"/>
  <c r="AV601" i="1"/>
  <c r="AV600" i="1"/>
  <c r="AV599" i="1"/>
  <c r="AV598" i="1"/>
  <c r="AV597" i="1"/>
  <c r="AV596" i="1"/>
  <c r="AV595" i="1"/>
  <c r="AV594" i="1"/>
  <c r="AV593" i="1"/>
  <c r="AV592" i="1"/>
  <c r="AV591" i="1"/>
  <c r="AV590" i="1"/>
  <c r="AV589" i="1"/>
  <c r="AV588" i="1"/>
  <c r="AV587" i="1"/>
  <c r="AV586" i="1"/>
  <c r="AV585" i="1"/>
  <c r="AV584" i="1"/>
  <c r="AV583" i="1"/>
  <c r="AV582" i="1"/>
  <c r="AV581" i="1"/>
  <c r="AV580" i="1"/>
  <c r="AV579" i="1"/>
  <c r="AV578" i="1"/>
  <c r="AV577" i="1"/>
  <c r="AV576" i="1"/>
  <c r="AV575" i="1"/>
  <c r="AV574" i="1"/>
  <c r="AV573" i="1"/>
  <c r="AV572" i="1"/>
  <c r="AV571" i="1"/>
  <c r="AV570" i="1"/>
  <c r="AV569" i="1"/>
  <c r="AV568" i="1"/>
  <c r="AV567" i="1"/>
  <c r="AV566" i="1"/>
  <c r="AV565" i="1"/>
  <c r="AV564" i="1"/>
  <c r="AV563" i="1"/>
  <c r="AV562" i="1"/>
  <c r="AV561" i="1"/>
  <c r="AV560" i="1"/>
  <c r="AV559" i="1"/>
  <c r="AV558" i="1"/>
  <c r="AV557" i="1"/>
  <c r="AV556" i="1"/>
  <c r="AV555" i="1"/>
  <c r="AV554" i="1"/>
  <c r="AV553" i="1"/>
  <c r="AV552" i="1"/>
  <c r="AV551" i="1"/>
  <c r="AV550" i="1"/>
  <c r="AV549" i="1"/>
  <c r="AV548" i="1"/>
  <c r="AV547" i="1"/>
  <c r="AV546" i="1"/>
  <c r="AV545" i="1"/>
  <c r="AV544" i="1"/>
  <c r="AV543" i="1"/>
  <c r="AV542" i="1"/>
  <c r="AV541" i="1"/>
  <c r="AV540" i="1"/>
  <c r="AV539" i="1"/>
  <c r="AV538" i="1"/>
  <c r="AV537" i="1"/>
  <c r="AV536" i="1"/>
  <c r="AV535" i="1"/>
  <c r="AV534" i="1"/>
  <c r="AV533" i="1"/>
  <c r="AV532" i="1"/>
  <c r="AV531" i="1"/>
  <c r="AV530" i="1"/>
  <c r="AV529" i="1"/>
  <c r="AV528" i="1"/>
  <c r="AV527" i="1"/>
  <c r="AV526" i="1"/>
  <c r="AV525" i="1"/>
  <c r="AV524" i="1"/>
  <c r="AV523" i="1"/>
  <c r="AV522" i="1"/>
  <c r="AV521" i="1"/>
  <c r="AV520" i="1"/>
  <c r="AV519" i="1"/>
  <c r="AV518" i="1"/>
  <c r="AV517" i="1"/>
  <c r="AV516" i="1"/>
  <c r="AV515" i="1"/>
  <c r="AV514" i="1"/>
  <c r="AV513" i="1"/>
  <c r="AV512" i="1"/>
  <c r="AV511" i="1"/>
  <c r="AV510" i="1"/>
  <c r="AV509" i="1"/>
  <c r="AV508" i="1"/>
  <c r="AV507" i="1"/>
  <c r="AV506" i="1"/>
  <c r="AV505" i="1"/>
  <c r="AV504" i="1"/>
  <c r="AV503" i="1"/>
  <c r="AV502" i="1"/>
  <c r="AV501" i="1"/>
  <c r="AV500" i="1"/>
  <c r="AV499" i="1"/>
  <c r="AV498" i="1"/>
  <c r="AV497" i="1"/>
  <c r="AV496" i="1"/>
  <c r="AV495" i="1"/>
  <c r="AV494" i="1"/>
  <c r="AV493" i="1"/>
  <c r="AV492" i="1"/>
  <c r="AV491" i="1"/>
  <c r="AV490" i="1"/>
  <c r="AV489" i="1"/>
  <c r="AV488" i="1"/>
  <c r="AV487" i="1"/>
  <c r="AV486" i="1"/>
  <c r="AV485" i="1"/>
  <c r="AV484" i="1"/>
  <c r="AV483" i="1"/>
  <c r="AV482" i="1"/>
  <c r="AV481" i="1"/>
  <c r="AV480" i="1"/>
  <c r="AV479" i="1"/>
  <c r="AV478" i="1"/>
  <c r="AV477" i="1"/>
  <c r="AV476" i="1"/>
  <c r="AV475" i="1"/>
  <c r="AV474" i="1"/>
  <c r="AV473" i="1"/>
  <c r="AV472" i="1"/>
  <c r="AV471" i="1"/>
  <c r="AV470" i="1"/>
  <c r="AV469" i="1"/>
  <c r="AV468" i="1"/>
  <c r="AV467" i="1"/>
  <c r="AV466" i="1"/>
  <c r="AV465" i="1"/>
  <c r="AV464" i="1"/>
  <c r="AV463" i="1"/>
  <c r="AV462" i="1"/>
  <c r="AV461" i="1"/>
  <c r="AV460" i="1"/>
  <c r="AV459" i="1"/>
  <c r="AV458" i="1"/>
  <c r="AV457" i="1"/>
  <c r="AV456" i="1"/>
  <c r="AV455" i="1"/>
  <c r="AV454" i="1"/>
  <c r="AV453" i="1"/>
  <c r="AV452" i="1"/>
  <c r="AV451" i="1"/>
  <c r="AV450" i="1"/>
  <c r="AV449" i="1"/>
  <c r="AV448" i="1"/>
  <c r="AV447" i="1"/>
  <c r="AV446" i="1"/>
  <c r="AV445" i="1"/>
  <c r="AV444" i="1"/>
  <c r="AV443" i="1"/>
  <c r="AV442" i="1"/>
  <c r="AV441" i="1"/>
  <c r="AV440" i="1"/>
  <c r="AV439" i="1"/>
  <c r="AV438" i="1"/>
  <c r="AV437" i="1"/>
  <c r="AV436" i="1"/>
  <c r="AV435" i="1"/>
  <c r="AV434" i="1"/>
  <c r="AV433" i="1"/>
  <c r="AV432" i="1"/>
  <c r="AV431" i="1"/>
  <c r="AV430" i="1"/>
  <c r="AV429" i="1"/>
  <c r="AV428" i="1"/>
  <c r="AV427" i="1"/>
  <c r="AV426" i="1"/>
  <c r="AV425" i="1"/>
  <c r="AV424" i="1"/>
  <c r="AV423" i="1"/>
  <c r="AV422" i="1"/>
  <c r="AV421" i="1"/>
  <c r="AV420" i="1"/>
  <c r="AV419" i="1"/>
  <c r="AV418" i="1"/>
  <c r="AV417" i="1"/>
  <c r="AV416" i="1"/>
  <c r="AV415" i="1"/>
  <c r="AV414" i="1"/>
  <c r="AV413" i="1"/>
  <c r="AV412" i="1"/>
  <c r="AV411" i="1"/>
  <c r="AV410" i="1"/>
  <c r="AV409" i="1"/>
  <c r="AV408" i="1"/>
  <c r="AV407" i="1"/>
  <c r="AV406" i="1"/>
  <c r="AV405" i="1"/>
  <c r="AV404" i="1"/>
  <c r="AV403" i="1"/>
  <c r="AV402" i="1"/>
  <c r="AV401" i="1"/>
  <c r="AV400" i="1"/>
  <c r="AV399" i="1"/>
  <c r="AV398" i="1"/>
  <c r="AV397" i="1"/>
  <c r="AV396" i="1"/>
  <c r="AV395" i="1"/>
  <c r="AV394" i="1"/>
  <c r="AV393" i="1"/>
  <c r="AV392" i="1"/>
  <c r="AV391" i="1"/>
  <c r="AV390" i="1"/>
  <c r="AV389" i="1"/>
  <c r="AV388" i="1"/>
  <c r="AV387" i="1"/>
  <c r="AV386" i="1"/>
  <c r="AV385" i="1"/>
  <c r="AV384" i="1"/>
  <c r="AV383" i="1"/>
  <c r="AV382" i="1"/>
  <c r="AV381" i="1"/>
  <c r="AV380" i="1"/>
  <c r="AV379" i="1"/>
  <c r="AV378" i="1"/>
  <c r="AV377" i="1"/>
  <c r="AV376" i="1"/>
  <c r="AV375" i="1"/>
  <c r="AV374" i="1"/>
  <c r="AV373" i="1"/>
  <c r="AV372" i="1"/>
  <c r="AV371" i="1"/>
  <c r="AV370" i="1"/>
  <c r="AV369" i="1"/>
  <c r="AV368" i="1"/>
  <c r="AV367" i="1"/>
  <c r="AV366" i="1"/>
  <c r="AV365" i="1"/>
  <c r="AV364" i="1"/>
  <c r="AV363" i="1"/>
  <c r="AV362" i="1"/>
  <c r="AV361" i="1"/>
  <c r="AV360" i="1"/>
  <c r="AV359" i="1"/>
  <c r="AV358" i="1"/>
  <c r="AV357" i="1"/>
  <c r="AV356" i="1"/>
  <c r="AV355" i="1"/>
  <c r="AV354" i="1"/>
  <c r="AV353" i="1"/>
  <c r="AV352" i="1"/>
  <c r="AV351" i="1"/>
  <c r="AV350" i="1"/>
  <c r="AV349" i="1"/>
  <c r="AV348" i="1"/>
  <c r="AV347" i="1"/>
  <c r="AV346" i="1"/>
  <c r="AV345" i="1"/>
  <c r="AV344" i="1"/>
  <c r="AV343" i="1"/>
  <c r="AV342" i="1"/>
  <c r="AV341" i="1"/>
  <c r="AV340" i="1"/>
  <c r="AV339" i="1"/>
  <c r="AV338" i="1"/>
  <c r="AV337" i="1"/>
  <c r="AV336" i="1"/>
  <c r="AV335" i="1"/>
  <c r="AV334" i="1"/>
  <c r="AV333" i="1"/>
  <c r="AV332" i="1"/>
  <c r="AV331" i="1"/>
  <c r="AV330" i="1"/>
  <c r="AV329" i="1"/>
  <c r="AV328" i="1"/>
  <c r="AV327" i="1"/>
  <c r="AV326" i="1"/>
  <c r="AV325" i="1"/>
  <c r="AV324" i="1"/>
  <c r="AV323" i="1"/>
  <c r="AV322" i="1"/>
  <c r="AV321" i="1"/>
  <c r="AV320" i="1"/>
  <c r="AV319" i="1"/>
  <c r="AV318" i="1"/>
  <c r="AV317" i="1"/>
  <c r="AV316" i="1"/>
  <c r="AV315" i="1"/>
  <c r="AV314" i="1"/>
  <c r="AV313" i="1"/>
  <c r="AV312" i="1"/>
  <c r="AV311" i="1"/>
  <c r="AV310" i="1"/>
  <c r="AV309" i="1"/>
  <c r="AV308" i="1"/>
  <c r="AV307" i="1"/>
  <c r="AV306" i="1"/>
  <c r="AV305" i="1"/>
  <c r="AV304" i="1"/>
  <c r="AV303" i="1"/>
  <c r="AV302" i="1"/>
  <c r="AV301" i="1"/>
  <c r="AV300" i="1"/>
  <c r="AV299" i="1"/>
  <c r="AV298" i="1"/>
  <c r="AV297" i="1"/>
  <c r="AV296" i="1"/>
  <c r="AV295" i="1"/>
  <c r="AV294" i="1"/>
  <c r="AV293" i="1"/>
  <c r="AV292" i="1"/>
  <c r="AV291" i="1"/>
  <c r="AV290" i="1"/>
  <c r="AV289" i="1"/>
  <c r="AV288" i="1"/>
  <c r="AV287" i="1"/>
  <c r="AV286" i="1"/>
  <c r="AV285" i="1"/>
  <c r="AV284" i="1"/>
  <c r="AV283" i="1"/>
  <c r="AV282" i="1"/>
  <c r="AV281" i="1"/>
  <c r="AV280" i="1"/>
  <c r="AV279" i="1"/>
  <c r="AV278" i="1"/>
  <c r="AV277" i="1"/>
  <c r="AV276" i="1"/>
  <c r="AV275" i="1"/>
  <c r="AV274" i="1"/>
  <c r="AV273" i="1"/>
  <c r="AV272" i="1"/>
  <c r="AV271" i="1"/>
  <c r="AV270" i="1"/>
  <c r="AV269" i="1"/>
  <c r="AV268" i="1"/>
  <c r="AV267" i="1"/>
  <c r="AV266" i="1"/>
  <c r="AV265" i="1"/>
  <c r="AV264" i="1"/>
  <c r="AV263" i="1"/>
  <c r="AV262" i="1"/>
  <c r="AV261" i="1"/>
  <c r="AV260" i="1"/>
  <c r="AV259" i="1"/>
  <c r="AV258" i="1"/>
  <c r="AV257" i="1"/>
  <c r="AV256" i="1"/>
  <c r="AV255" i="1"/>
  <c r="AV254" i="1"/>
  <c r="AV253" i="1"/>
  <c r="AV252" i="1"/>
  <c r="AV251" i="1"/>
  <c r="AV250" i="1"/>
  <c r="AV249" i="1"/>
  <c r="AV248" i="1"/>
  <c r="AV247" i="1"/>
  <c r="AV246" i="1"/>
  <c r="AV245" i="1"/>
  <c r="AV244" i="1"/>
  <c r="AV243" i="1"/>
  <c r="AV242" i="1"/>
  <c r="AV241" i="1"/>
  <c r="AV240" i="1"/>
  <c r="AV239" i="1"/>
  <c r="AV238" i="1"/>
  <c r="AV237" i="1"/>
  <c r="AV236" i="1"/>
  <c r="AV235" i="1"/>
  <c r="AV234" i="1"/>
  <c r="AV233" i="1"/>
  <c r="AV232" i="1"/>
  <c r="AV231" i="1"/>
  <c r="AV230" i="1"/>
  <c r="AV229" i="1"/>
  <c r="AV228" i="1"/>
  <c r="AV227" i="1"/>
  <c r="AV226" i="1"/>
  <c r="AV225" i="1"/>
  <c r="AV224" i="1"/>
  <c r="AV223" i="1"/>
  <c r="AV222" i="1"/>
  <c r="AV221" i="1"/>
  <c r="AV220" i="1"/>
  <c r="AV219" i="1"/>
  <c r="AV218" i="1"/>
  <c r="AV217" i="1"/>
  <c r="AV216" i="1"/>
  <c r="AV215" i="1"/>
  <c r="AV214" i="1"/>
  <c r="AV213" i="1"/>
  <c r="AV212" i="1"/>
  <c r="AV211" i="1"/>
  <c r="AV210" i="1"/>
  <c r="AV209" i="1"/>
  <c r="AV208" i="1"/>
  <c r="AV207" i="1"/>
  <c r="AV206" i="1"/>
  <c r="AV205" i="1"/>
  <c r="AV204" i="1"/>
  <c r="AV203" i="1"/>
  <c r="AV202" i="1"/>
  <c r="AV201" i="1"/>
  <c r="AV200" i="1"/>
  <c r="AV199" i="1"/>
  <c r="AV198" i="1"/>
  <c r="AV197" i="1"/>
  <c r="AV196" i="1"/>
  <c r="AV195" i="1"/>
  <c r="AV194" i="1"/>
  <c r="AV193" i="1"/>
  <c r="AV192" i="1"/>
  <c r="AV191" i="1"/>
  <c r="AV190" i="1"/>
  <c r="AV189" i="1"/>
  <c r="AV188" i="1"/>
  <c r="AV187" i="1"/>
  <c r="AV186" i="1"/>
  <c r="AV185" i="1"/>
  <c r="AV184" i="1"/>
  <c r="AV183" i="1"/>
  <c r="AV182" i="1"/>
  <c r="AV181" i="1"/>
  <c r="AV180" i="1"/>
  <c r="AV179" i="1"/>
  <c r="AV178" i="1"/>
  <c r="AV177" i="1"/>
  <c r="AV176" i="1"/>
  <c r="AV175" i="1"/>
  <c r="AV174" i="1"/>
  <c r="AV173" i="1"/>
  <c r="AV172" i="1"/>
  <c r="AV171" i="1"/>
  <c r="AV170" i="1"/>
  <c r="AV169" i="1"/>
  <c r="AV168" i="1"/>
  <c r="AV167" i="1"/>
  <c r="AV166" i="1"/>
  <c r="AV165" i="1"/>
  <c r="AV164" i="1"/>
  <c r="AV163" i="1"/>
  <c r="AV162" i="1"/>
  <c r="AV161" i="1"/>
  <c r="AV160" i="1"/>
  <c r="AV159" i="1"/>
  <c r="AV158" i="1"/>
  <c r="AV157" i="1"/>
  <c r="AV156" i="1"/>
  <c r="AV155" i="1"/>
  <c r="AV154" i="1"/>
  <c r="AV153" i="1"/>
  <c r="AV152" i="1"/>
  <c r="AV151" i="1"/>
  <c r="AV150" i="1"/>
  <c r="AV149" i="1"/>
  <c r="AV148" i="1"/>
  <c r="AV147" i="1"/>
  <c r="AV146" i="1"/>
  <c r="AV145" i="1"/>
  <c r="AV144" i="1"/>
  <c r="AV143" i="1"/>
  <c r="AV142" i="1"/>
  <c r="AV141" i="1"/>
  <c r="AV140" i="1"/>
  <c r="AV139" i="1"/>
  <c r="AV138" i="1"/>
  <c r="AV137" i="1"/>
  <c r="AV136" i="1"/>
  <c r="AV135" i="1"/>
  <c r="AV134" i="1"/>
  <c r="AV133" i="1"/>
  <c r="AV132" i="1"/>
  <c r="AV131" i="1"/>
  <c r="AV130" i="1"/>
  <c r="AV129" i="1"/>
  <c r="AV128" i="1"/>
  <c r="AV127" i="1"/>
  <c r="AV126" i="1"/>
  <c r="AV125" i="1"/>
  <c r="AV124" i="1"/>
  <c r="AV123" i="1"/>
  <c r="AV122" i="1"/>
  <c r="AV121" i="1"/>
  <c r="AV120" i="1"/>
  <c r="AV119" i="1"/>
  <c r="AV118" i="1"/>
  <c r="AV117" i="1"/>
  <c r="AV116" i="1"/>
  <c r="AV115" i="1"/>
  <c r="AV114" i="1"/>
  <c r="AV113" i="1"/>
  <c r="AV112" i="1"/>
  <c r="AV111" i="1"/>
  <c r="AV110" i="1"/>
  <c r="AV109" i="1"/>
  <c r="AV108" i="1"/>
  <c r="AV107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9" i="1"/>
  <c r="AV88" i="1"/>
  <c r="AV87" i="1"/>
  <c r="AV86" i="1"/>
  <c r="AV85" i="1"/>
  <c r="AV84" i="1"/>
  <c r="AV83" i="1"/>
  <c r="AV82" i="1"/>
  <c r="AV81" i="1"/>
  <c r="AV80" i="1"/>
  <c r="AV79" i="1"/>
  <c r="AV78" i="1"/>
  <c r="AV77" i="1"/>
  <c r="AV76" i="1"/>
  <c r="AV75" i="1"/>
  <c r="AV74" i="1"/>
  <c r="AV73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52" i="1"/>
  <c r="AV51" i="1"/>
  <c r="AV50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3" i="1"/>
  <c r="AV32" i="1"/>
  <c r="AV31" i="1"/>
  <c r="AV30" i="1"/>
  <c r="AV29" i="1"/>
  <c r="AV28" i="1"/>
  <c r="AV27" i="1"/>
  <c r="AV26" i="1"/>
  <c r="AV25" i="1"/>
  <c r="AV24" i="1"/>
  <c r="AV23" i="1"/>
  <c r="AV22" i="1"/>
  <c r="AV21" i="1"/>
  <c r="AV20" i="1"/>
  <c r="AV19" i="1"/>
  <c r="AV18" i="1"/>
  <c r="AV17" i="1"/>
  <c r="AV16" i="1"/>
  <c r="AV15" i="1"/>
  <c r="AV14" i="1"/>
  <c r="AV13" i="1"/>
  <c r="AV12" i="1"/>
  <c r="AV11" i="1"/>
  <c r="AV10" i="1"/>
  <c r="AV9" i="1"/>
  <c r="AV8" i="1"/>
  <c r="AV7" i="1"/>
  <c r="AV6" i="1"/>
  <c r="AV5" i="1"/>
  <c r="AV4" i="1"/>
  <c r="AV3" i="1"/>
  <c r="AV2" i="1"/>
  <c r="BM2495" i="1"/>
  <c r="BH24" i="1" l="1"/>
  <c r="BF19" i="1"/>
  <c r="AO2494" i="1"/>
  <c r="AL2494" i="1"/>
  <c r="AO2493" i="1"/>
  <c r="AL2493" i="1"/>
  <c r="AO2492" i="1"/>
  <c r="AL2492" i="1"/>
  <c r="AO2491" i="1"/>
  <c r="AL2491" i="1"/>
  <c r="AO2490" i="1"/>
  <c r="AL2490" i="1"/>
  <c r="AO2489" i="1"/>
  <c r="AL2489" i="1"/>
  <c r="AO2488" i="1"/>
  <c r="AL2488" i="1"/>
  <c r="AO2487" i="1"/>
  <c r="AL2487" i="1"/>
  <c r="AO2486" i="1"/>
  <c r="AL2486" i="1"/>
  <c r="AO2485" i="1"/>
  <c r="AL2485" i="1"/>
  <c r="AO2484" i="1"/>
  <c r="AL2484" i="1"/>
  <c r="AO2483" i="1"/>
  <c r="AL2483" i="1"/>
  <c r="AO2482" i="1"/>
  <c r="AL2482" i="1"/>
  <c r="AO2481" i="1"/>
  <c r="AL2481" i="1"/>
  <c r="AO2480" i="1"/>
  <c r="AL2480" i="1"/>
  <c r="AO2479" i="1"/>
  <c r="AL2479" i="1"/>
  <c r="AO2478" i="1"/>
  <c r="AL2478" i="1"/>
  <c r="AO2477" i="1"/>
  <c r="AL2477" i="1"/>
  <c r="AO2476" i="1"/>
  <c r="AL2476" i="1"/>
  <c r="AO2475" i="1"/>
  <c r="AL2475" i="1"/>
  <c r="AO2474" i="1"/>
  <c r="AL2474" i="1"/>
  <c r="AO2473" i="1"/>
  <c r="AL2473" i="1"/>
  <c r="AO2472" i="1"/>
  <c r="AL2472" i="1"/>
  <c r="AO2471" i="1"/>
  <c r="AL2471" i="1"/>
  <c r="AO2470" i="1"/>
  <c r="AL2470" i="1"/>
  <c r="AO2469" i="1"/>
  <c r="AL2469" i="1"/>
  <c r="AO2468" i="1"/>
  <c r="AL2468" i="1"/>
  <c r="AO2467" i="1"/>
  <c r="AL2467" i="1"/>
  <c r="AO2466" i="1"/>
  <c r="AL2466" i="1"/>
  <c r="AO2465" i="1"/>
  <c r="AL2465" i="1"/>
  <c r="AO2464" i="1"/>
  <c r="AL2464" i="1"/>
  <c r="AO2463" i="1"/>
  <c r="AL2463" i="1"/>
  <c r="AO2462" i="1"/>
  <c r="AL2462" i="1"/>
  <c r="AO2461" i="1"/>
  <c r="AL2461" i="1"/>
  <c r="AO2460" i="1"/>
  <c r="AL2460" i="1"/>
  <c r="AO2459" i="1"/>
  <c r="AL2459" i="1"/>
  <c r="AO2458" i="1"/>
  <c r="AL2458" i="1"/>
  <c r="AO2457" i="1"/>
  <c r="AL2457" i="1"/>
  <c r="AO2456" i="1"/>
  <c r="AL2456" i="1"/>
  <c r="AO2455" i="1"/>
  <c r="AL2455" i="1"/>
  <c r="AO2454" i="1"/>
  <c r="AL2454" i="1"/>
  <c r="AO2453" i="1"/>
  <c r="AL2453" i="1"/>
  <c r="AO2452" i="1"/>
  <c r="AL2452" i="1"/>
  <c r="AO2451" i="1"/>
  <c r="AL2451" i="1"/>
  <c r="AO2450" i="1"/>
  <c r="AL2450" i="1"/>
  <c r="AO2449" i="1"/>
  <c r="AL2449" i="1"/>
  <c r="AO2448" i="1"/>
  <c r="AL2448" i="1"/>
  <c r="AO2447" i="1"/>
  <c r="AL2447" i="1"/>
  <c r="AO2446" i="1"/>
  <c r="AL2446" i="1"/>
  <c r="AO2445" i="1"/>
  <c r="AL2445" i="1"/>
  <c r="AO2444" i="1"/>
  <c r="AL2444" i="1"/>
  <c r="AO2443" i="1"/>
  <c r="AL2443" i="1"/>
  <c r="AO2442" i="1"/>
  <c r="AL2442" i="1"/>
  <c r="AO2441" i="1"/>
  <c r="AL2441" i="1"/>
  <c r="AO2440" i="1"/>
  <c r="AL2440" i="1"/>
  <c r="AO2439" i="1"/>
  <c r="AL2439" i="1"/>
  <c r="AO2438" i="1"/>
  <c r="AL2438" i="1"/>
  <c r="AO2437" i="1"/>
  <c r="AL2437" i="1"/>
  <c r="AO2436" i="1"/>
  <c r="AL2436" i="1"/>
  <c r="AO2435" i="1"/>
  <c r="AL2435" i="1"/>
  <c r="AO2434" i="1"/>
  <c r="AL2434" i="1"/>
  <c r="AO2433" i="1"/>
  <c r="AL2433" i="1"/>
  <c r="AO2432" i="1"/>
  <c r="AL2432" i="1"/>
  <c r="AO2431" i="1"/>
  <c r="AL2431" i="1"/>
  <c r="AO2430" i="1"/>
  <c r="AL2430" i="1"/>
  <c r="AO2429" i="1"/>
  <c r="AL2429" i="1"/>
  <c r="AO2428" i="1"/>
  <c r="AL2428" i="1"/>
  <c r="AO2427" i="1"/>
  <c r="AL2427" i="1"/>
  <c r="AO2426" i="1"/>
  <c r="AL2426" i="1"/>
  <c r="AO2425" i="1"/>
  <c r="AL2425" i="1"/>
  <c r="AO2424" i="1"/>
  <c r="AL2424" i="1"/>
  <c r="AO2423" i="1"/>
  <c r="AL2423" i="1"/>
  <c r="AO2422" i="1"/>
  <c r="AL2422" i="1"/>
  <c r="AO2421" i="1"/>
  <c r="AL2421" i="1"/>
  <c r="AO2420" i="1"/>
  <c r="AL2420" i="1"/>
  <c r="AO2419" i="1"/>
  <c r="AL2419" i="1"/>
  <c r="AO2418" i="1"/>
  <c r="AL2418" i="1"/>
  <c r="AO2417" i="1"/>
  <c r="AL2417" i="1"/>
  <c r="AO2416" i="1"/>
  <c r="AL2416" i="1"/>
  <c r="AO2415" i="1"/>
  <c r="AL2415" i="1"/>
  <c r="AO2414" i="1"/>
  <c r="AL2414" i="1"/>
  <c r="AO2413" i="1"/>
  <c r="AL2413" i="1"/>
  <c r="AO2412" i="1"/>
  <c r="AL2412" i="1"/>
  <c r="AO2411" i="1"/>
  <c r="AL2411" i="1"/>
  <c r="AO2410" i="1"/>
  <c r="AL2410" i="1"/>
  <c r="AO2409" i="1"/>
  <c r="AL2409" i="1"/>
  <c r="AO2408" i="1"/>
  <c r="AL2408" i="1"/>
  <c r="AO2407" i="1"/>
  <c r="AL2407" i="1"/>
  <c r="AO2406" i="1"/>
  <c r="AL2406" i="1"/>
  <c r="AO2405" i="1"/>
  <c r="AL2405" i="1"/>
  <c r="AO2404" i="1"/>
  <c r="AL2404" i="1"/>
  <c r="AO2403" i="1"/>
  <c r="AL2403" i="1"/>
  <c r="AO2402" i="1"/>
  <c r="AL2402" i="1"/>
  <c r="AO2401" i="1"/>
  <c r="AL2401" i="1"/>
  <c r="AO2400" i="1"/>
  <c r="AL2400" i="1"/>
  <c r="AO2399" i="1"/>
  <c r="AL2399" i="1"/>
  <c r="AO2398" i="1"/>
  <c r="AL2398" i="1"/>
  <c r="AO2397" i="1"/>
  <c r="AL2397" i="1"/>
  <c r="AO2396" i="1"/>
  <c r="AL2396" i="1"/>
  <c r="AO2395" i="1"/>
  <c r="AL2395" i="1"/>
  <c r="AO2394" i="1"/>
  <c r="AL2394" i="1"/>
  <c r="AO2393" i="1"/>
  <c r="AL2393" i="1"/>
  <c r="AO2392" i="1"/>
  <c r="AL2392" i="1"/>
  <c r="AO2391" i="1"/>
  <c r="AL2391" i="1"/>
  <c r="AO2390" i="1"/>
  <c r="AL2390" i="1"/>
  <c r="AO2389" i="1"/>
  <c r="AL2389" i="1"/>
  <c r="AO2388" i="1"/>
  <c r="AL2388" i="1"/>
  <c r="AO2387" i="1"/>
  <c r="AL2387" i="1"/>
  <c r="AO2386" i="1"/>
  <c r="AL2386" i="1"/>
  <c r="AO2385" i="1"/>
  <c r="AL2385" i="1"/>
  <c r="AO2384" i="1"/>
  <c r="AL2384" i="1"/>
  <c r="AO2383" i="1"/>
  <c r="AL2383" i="1"/>
  <c r="AO2382" i="1"/>
  <c r="AL2382" i="1"/>
  <c r="AO2381" i="1"/>
  <c r="AL2381" i="1"/>
  <c r="AO2380" i="1"/>
  <c r="AL2380" i="1"/>
  <c r="AO2379" i="1"/>
  <c r="AL2379" i="1"/>
  <c r="AO2378" i="1"/>
  <c r="AL2378" i="1"/>
  <c r="AO2377" i="1"/>
  <c r="AL2377" i="1"/>
  <c r="AO2376" i="1"/>
  <c r="AL2376" i="1"/>
  <c r="AO2375" i="1"/>
  <c r="AL2375" i="1"/>
  <c r="AO2374" i="1"/>
  <c r="AL2374" i="1"/>
  <c r="AO2373" i="1"/>
  <c r="AL2373" i="1"/>
  <c r="AO2372" i="1"/>
  <c r="AL2372" i="1"/>
  <c r="AO2371" i="1"/>
  <c r="AL2371" i="1"/>
  <c r="AO2370" i="1"/>
  <c r="AL2370" i="1"/>
  <c r="AO2369" i="1"/>
  <c r="AL2369" i="1"/>
  <c r="AO2368" i="1"/>
  <c r="AL2368" i="1"/>
  <c r="AO2367" i="1"/>
  <c r="AL2367" i="1"/>
  <c r="AO2366" i="1"/>
  <c r="AL2366" i="1"/>
  <c r="AO2365" i="1"/>
  <c r="AL2365" i="1"/>
  <c r="AO2364" i="1"/>
  <c r="AL2364" i="1"/>
  <c r="AO2363" i="1"/>
  <c r="AL2363" i="1"/>
  <c r="AO2362" i="1"/>
  <c r="AL2362" i="1"/>
  <c r="AO2361" i="1"/>
  <c r="AL2361" i="1"/>
  <c r="AO2360" i="1"/>
  <c r="AL2360" i="1"/>
  <c r="AO2359" i="1"/>
  <c r="AL2359" i="1"/>
  <c r="AO2358" i="1"/>
  <c r="AL2358" i="1"/>
  <c r="AO2357" i="1"/>
  <c r="AL2357" i="1"/>
  <c r="AO2356" i="1"/>
  <c r="AL2356" i="1"/>
  <c r="AO2355" i="1"/>
  <c r="AL2355" i="1"/>
  <c r="AO2354" i="1"/>
  <c r="AL2354" i="1"/>
  <c r="AO2353" i="1"/>
  <c r="AL2353" i="1"/>
  <c r="AO2352" i="1"/>
  <c r="AL2352" i="1"/>
  <c r="AO2351" i="1"/>
  <c r="AL2351" i="1"/>
  <c r="AO2350" i="1"/>
  <c r="AL2350" i="1"/>
  <c r="AO2349" i="1"/>
  <c r="AL2349" i="1"/>
  <c r="AO2348" i="1"/>
  <c r="AL2348" i="1"/>
  <c r="AO2347" i="1"/>
  <c r="AL2347" i="1"/>
  <c r="AO2346" i="1"/>
  <c r="AL2346" i="1"/>
  <c r="AO2345" i="1"/>
  <c r="AL2345" i="1"/>
  <c r="AO2344" i="1"/>
  <c r="AL2344" i="1"/>
  <c r="AO2343" i="1"/>
  <c r="AL2343" i="1"/>
  <c r="AO2342" i="1"/>
  <c r="AL2342" i="1"/>
  <c r="AO2341" i="1"/>
  <c r="AL2341" i="1"/>
  <c r="AO2340" i="1"/>
  <c r="AL2340" i="1"/>
  <c r="AO2339" i="1"/>
  <c r="AL2339" i="1"/>
  <c r="AO2338" i="1"/>
  <c r="AL2338" i="1"/>
  <c r="AO2337" i="1"/>
  <c r="AL2337" i="1"/>
  <c r="AO2336" i="1"/>
  <c r="AL2336" i="1"/>
  <c r="AO2335" i="1"/>
  <c r="AL2335" i="1"/>
  <c r="AO2334" i="1"/>
  <c r="AL2334" i="1"/>
  <c r="AO2333" i="1"/>
  <c r="AL2333" i="1"/>
  <c r="AO2332" i="1"/>
  <c r="AL2332" i="1"/>
  <c r="AO2331" i="1"/>
  <c r="AL2331" i="1"/>
  <c r="AO2330" i="1"/>
  <c r="AL2330" i="1"/>
  <c r="AO2329" i="1"/>
  <c r="AL2329" i="1"/>
  <c r="AO2328" i="1"/>
  <c r="AL2328" i="1"/>
  <c r="AO2327" i="1"/>
  <c r="AL2327" i="1"/>
  <c r="AO2326" i="1"/>
  <c r="AL2326" i="1"/>
  <c r="AO2325" i="1"/>
  <c r="AL2325" i="1"/>
  <c r="AO2324" i="1"/>
  <c r="AL2324" i="1"/>
  <c r="AO2323" i="1"/>
  <c r="AL2323" i="1"/>
  <c r="AO2322" i="1"/>
  <c r="AL2322" i="1"/>
  <c r="AO2321" i="1"/>
  <c r="AL2321" i="1"/>
  <c r="AO2320" i="1"/>
  <c r="AL2320" i="1"/>
  <c r="AO2319" i="1"/>
  <c r="AL2319" i="1"/>
  <c r="AO2318" i="1"/>
  <c r="AL2318" i="1"/>
  <c r="AO2317" i="1"/>
  <c r="AL2317" i="1"/>
  <c r="AO2316" i="1"/>
  <c r="AL2316" i="1"/>
  <c r="AO2315" i="1"/>
  <c r="AL2315" i="1"/>
  <c r="AO2314" i="1"/>
  <c r="AL2314" i="1"/>
  <c r="AO2313" i="1"/>
  <c r="AL2313" i="1"/>
  <c r="AO2312" i="1"/>
  <c r="AL2312" i="1"/>
  <c r="AO2311" i="1"/>
  <c r="AL2311" i="1"/>
  <c r="AO2310" i="1"/>
  <c r="AL2310" i="1"/>
  <c r="AO2309" i="1"/>
  <c r="AL2309" i="1"/>
  <c r="AO2308" i="1"/>
  <c r="AL2308" i="1"/>
  <c r="AO2307" i="1"/>
  <c r="AL2307" i="1"/>
  <c r="AO2306" i="1"/>
  <c r="AL2306" i="1"/>
  <c r="AO2305" i="1"/>
  <c r="AL2305" i="1"/>
  <c r="AO2304" i="1"/>
  <c r="AL2304" i="1"/>
  <c r="AO2303" i="1"/>
  <c r="AL2303" i="1"/>
  <c r="AO2302" i="1"/>
  <c r="AL2302" i="1"/>
  <c r="AO2301" i="1"/>
  <c r="AL2301" i="1"/>
  <c r="AO2300" i="1"/>
  <c r="AL2300" i="1"/>
  <c r="AO2299" i="1"/>
  <c r="AL2299" i="1"/>
  <c r="AO2298" i="1"/>
  <c r="AL2298" i="1"/>
  <c r="AO2297" i="1"/>
  <c r="AL2297" i="1"/>
  <c r="AO2296" i="1"/>
  <c r="AL2296" i="1"/>
  <c r="AO2295" i="1"/>
  <c r="AL2295" i="1"/>
  <c r="AO2294" i="1"/>
  <c r="AL2294" i="1"/>
  <c r="AO2293" i="1"/>
  <c r="AL2293" i="1"/>
  <c r="AO2292" i="1"/>
  <c r="AL2292" i="1"/>
  <c r="AO2291" i="1"/>
  <c r="AL2291" i="1"/>
  <c r="AO2290" i="1"/>
  <c r="AL2290" i="1"/>
  <c r="AO2289" i="1"/>
  <c r="AL2289" i="1"/>
  <c r="AO2288" i="1"/>
  <c r="AL2288" i="1"/>
  <c r="AO2287" i="1"/>
  <c r="AL2287" i="1"/>
  <c r="AO2286" i="1"/>
  <c r="AL2286" i="1"/>
  <c r="AO2285" i="1"/>
  <c r="AL2285" i="1"/>
  <c r="AO2284" i="1"/>
  <c r="AL2284" i="1"/>
  <c r="AO2283" i="1"/>
  <c r="AL2283" i="1"/>
  <c r="AO2282" i="1"/>
  <c r="AL2282" i="1"/>
  <c r="AO2281" i="1"/>
  <c r="AL2281" i="1"/>
  <c r="AO2280" i="1"/>
  <c r="AL2280" i="1"/>
  <c r="AO2279" i="1"/>
  <c r="AL2279" i="1"/>
  <c r="AO2278" i="1"/>
  <c r="AL2278" i="1"/>
  <c r="AO2277" i="1"/>
  <c r="AL2277" i="1"/>
  <c r="AO2276" i="1"/>
  <c r="AL2276" i="1"/>
  <c r="AO2275" i="1"/>
  <c r="AL2275" i="1"/>
  <c r="AO2274" i="1"/>
  <c r="AL2274" i="1"/>
  <c r="AO2273" i="1"/>
  <c r="AL2273" i="1"/>
  <c r="AO2272" i="1"/>
  <c r="AL2272" i="1"/>
  <c r="AO2271" i="1"/>
  <c r="AL2271" i="1"/>
  <c r="AO2270" i="1"/>
  <c r="AL2270" i="1"/>
  <c r="AO2269" i="1"/>
  <c r="AL2269" i="1"/>
  <c r="AO2268" i="1"/>
  <c r="AL2268" i="1"/>
  <c r="AO2267" i="1"/>
  <c r="AL2267" i="1"/>
  <c r="AO2266" i="1"/>
  <c r="AL2266" i="1"/>
  <c r="AO2265" i="1"/>
  <c r="AL2265" i="1"/>
  <c r="AO2264" i="1"/>
  <c r="AL2264" i="1"/>
  <c r="AO2263" i="1"/>
  <c r="AL2263" i="1"/>
  <c r="AO2262" i="1"/>
  <c r="AL2262" i="1"/>
  <c r="AO2261" i="1"/>
  <c r="AL2261" i="1"/>
  <c r="AO2260" i="1"/>
  <c r="AL2260" i="1"/>
  <c r="AO2259" i="1"/>
  <c r="AL2259" i="1"/>
  <c r="AO2258" i="1"/>
  <c r="AL2258" i="1"/>
  <c r="AO2257" i="1"/>
  <c r="AL2257" i="1"/>
  <c r="AO2256" i="1"/>
  <c r="AL2256" i="1"/>
  <c r="AO2255" i="1"/>
  <c r="AL2255" i="1"/>
  <c r="AO2254" i="1"/>
  <c r="AL2254" i="1"/>
  <c r="AO2253" i="1"/>
  <c r="AL2253" i="1"/>
  <c r="AO2252" i="1"/>
  <c r="AL2252" i="1"/>
  <c r="AO2251" i="1"/>
  <c r="AL2251" i="1"/>
  <c r="AO2250" i="1"/>
  <c r="AL2250" i="1"/>
  <c r="AO2249" i="1"/>
  <c r="AL2249" i="1"/>
  <c r="AO2248" i="1"/>
  <c r="AL2248" i="1"/>
  <c r="AO2247" i="1"/>
  <c r="AL2247" i="1"/>
  <c r="AO2246" i="1"/>
  <c r="AL2246" i="1"/>
  <c r="AO2245" i="1"/>
  <c r="AL2245" i="1"/>
  <c r="AO2244" i="1"/>
  <c r="AL2244" i="1"/>
  <c r="AO2243" i="1"/>
  <c r="AL2243" i="1"/>
  <c r="AO2242" i="1"/>
  <c r="AL2242" i="1"/>
  <c r="AO2241" i="1"/>
  <c r="AL2241" i="1"/>
  <c r="AO2240" i="1"/>
  <c r="AL2240" i="1"/>
  <c r="AO2239" i="1"/>
  <c r="AL2239" i="1"/>
  <c r="AO2238" i="1"/>
  <c r="AL2238" i="1"/>
  <c r="AO2237" i="1"/>
  <c r="AL2237" i="1"/>
  <c r="AO2236" i="1"/>
  <c r="AL2236" i="1"/>
  <c r="AO2235" i="1"/>
  <c r="AL2235" i="1"/>
  <c r="AO2234" i="1"/>
  <c r="AL2234" i="1"/>
  <c r="AO2233" i="1"/>
  <c r="AL2233" i="1"/>
  <c r="AO2232" i="1"/>
  <c r="AL2232" i="1"/>
  <c r="AO2231" i="1"/>
  <c r="AL2231" i="1"/>
  <c r="AO2230" i="1"/>
  <c r="AL2230" i="1"/>
  <c r="AO2229" i="1"/>
  <c r="AL2229" i="1"/>
  <c r="AO2228" i="1"/>
  <c r="AL2228" i="1"/>
  <c r="AO2227" i="1"/>
  <c r="AL2227" i="1"/>
  <c r="AO2226" i="1"/>
  <c r="AL2226" i="1"/>
  <c r="AO2225" i="1"/>
  <c r="AL2225" i="1"/>
  <c r="AO2224" i="1"/>
  <c r="AL2224" i="1"/>
  <c r="AO2223" i="1"/>
  <c r="AL2223" i="1"/>
  <c r="AO2222" i="1"/>
  <c r="AL2222" i="1"/>
  <c r="AO2221" i="1"/>
  <c r="AL2221" i="1"/>
  <c r="AO2220" i="1"/>
  <c r="AL2220" i="1"/>
  <c r="AO2219" i="1"/>
  <c r="AL2219" i="1"/>
  <c r="AO2218" i="1"/>
  <c r="AL2218" i="1"/>
  <c r="AO2217" i="1"/>
  <c r="AL2217" i="1"/>
  <c r="AO2216" i="1"/>
  <c r="AL2216" i="1"/>
  <c r="AO2215" i="1"/>
  <c r="AL2215" i="1"/>
  <c r="AO2214" i="1"/>
  <c r="AL2214" i="1"/>
  <c r="AO2213" i="1"/>
  <c r="AL2213" i="1"/>
  <c r="AO2212" i="1"/>
  <c r="AL2212" i="1"/>
  <c r="AO2211" i="1"/>
  <c r="AL2211" i="1"/>
  <c r="AO2210" i="1"/>
  <c r="AL2210" i="1"/>
  <c r="AO2209" i="1"/>
  <c r="AL2209" i="1"/>
  <c r="AO2208" i="1"/>
  <c r="AL2208" i="1"/>
  <c r="AO2207" i="1"/>
  <c r="AL2207" i="1"/>
  <c r="AO2206" i="1"/>
  <c r="AL2206" i="1"/>
  <c r="AO2205" i="1"/>
  <c r="AL2205" i="1"/>
  <c r="AO2204" i="1"/>
  <c r="AL2204" i="1"/>
  <c r="AO2203" i="1"/>
  <c r="AL2203" i="1"/>
  <c r="AO2202" i="1"/>
  <c r="AL2202" i="1"/>
  <c r="AO2201" i="1"/>
  <c r="AL2201" i="1"/>
  <c r="AO2200" i="1"/>
  <c r="AL2200" i="1"/>
  <c r="AO2199" i="1"/>
  <c r="AL2199" i="1"/>
  <c r="AO2198" i="1"/>
  <c r="AL2198" i="1"/>
  <c r="AO2197" i="1"/>
  <c r="AL2197" i="1"/>
  <c r="AO2196" i="1"/>
  <c r="AL2196" i="1"/>
  <c r="AO2195" i="1"/>
  <c r="AL2195" i="1"/>
  <c r="AO2194" i="1"/>
  <c r="AL2194" i="1"/>
  <c r="AO2193" i="1"/>
  <c r="AL2193" i="1"/>
  <c r="AO2192" i="1"/>
  <c r="AL2192" i="1"/>
  <c r="AO2191" i="1"/>
  <c r="AL2191" i="1"/>
  <c r="AO2190" i="1"/>
  <c r="AL2190" i="1"/>
  <c r="AO2189" i="1"/>
  <c r="AL2189" i="1"/>
  <c r="AO2188" i="1"/>
  <c r="AL2188" i="1"/>
  <c r="AO2187" i="1"/>
  <c r="AL2187" i="1"/>
  <c r="AO2186" i="1"/>
  <c r="AL2186" i="1"/>
  <c r="AO2185" i="1"/>
  <c r="AL2185" i="1"/>
  <c r="AO2184" i="1"/>
  <c r="AL2184" i="1"/>
  <c r="AO2183" i="1"/>
  <c r="AL2183" i="1"/>
  <c r="AO2182" i="1"/>
  <c r="AL2182" i="1"/>
  <c r="AO2181" i="1"/>
  <c r="AL2181" i="1"/>
  <c r="AO2180" i="1"/>
  <c r="AL2180" i="1"/>
  <c r="AO2179" i="1"/>
  <c r="AL2179" i="1"/>
  <c r="AO2178" i="1"/>
  <c r="AL2178" i="1"/>
  <c r="AO2177" i="1"/>
  <c r="AL2177" i="1"/>
  <c r="AO2176" i="1"/>
  <c r="AL2176" i="1"/>
  <c r="AO2175" i="1"/>
  <c r="AL2175" i="1"/>
  <c r="AO2174" i="1"/>
  <c r="AL2174" i="1"/>
  <c r="AO2173" i="1"/>
  <c r="AL2173" i="1"/>
  <c r="AO2172" i="1"/>
  <c r="AL2172" i="1"/>
  <c r="AO2171" i="1"/>
  <c r="AL2171" i="1"/>
  <c r="AO2170" i="1"/>
  <c r="AL2170" i="1"/>
  <c r="AO2169" i="1"/>
  <c r="AL2169" i="1"/>
  <c r="AO2168" i="1"/>
  <c r="AL2168" i="1"/>
  <c r="AO2167" i="1"/>
  <c r="AL2167" i="1"/>
  <c r="AO2166" i="1"/>
  <c r="AL2166" i="1"/>
  <c r="AO2165" i="1"/>
  <c r="AL2165" i="1"/>
  <c r="AO2164" i="1"/>
  <c r="AL2164" i="1"/>
  <c r="AO2163" i="1"/>
  <c r="AL2163" i="1"/>
  <c r="AO2162" i="1"/>
  <c r="AL2162" i="1"/>
  <c r="AO2161" i="1"/>
  <c r="AL2161" i="1"/>
  <c r="AO2160" i="1"/>
  <c r="AL2160" i="1"/>
  <c r="AO2159" i="1"/>
  <c r="AL2159" i="1"/>
  <c r="AO2158" i="1"/>
  <c r="AL2158" i="1"/>
  <c r="AO2157" i="1"/>
  <c r="AL2157" i="1"/>
  <c r="AO2156" i="1"/>
  <c r="AL2156" i="1"/>
  <c r="AO2155" i="1"/>
  <c r="AL2155" i="1"/>
  <c r="AO2154" i="1"/>
  <c r="AL2154" i="1"/>
  <c r="AO2153" i="1"/>
  <c r="AL2153" i="1"/>
  <c r="AO2152" i="1"/>
  <c r="AL2152" i="1"/>
  <c r="AO2151" i="1"/>
  <c r="AL2151" i="1"/>
  <c r="AO2150" i="1"/>
  <c r="AL2150" i="1"/>
  <c r="AO2149" i="1"/>
  <c r="AL2149" i="1"/>
  <c r="AO2148" i="1"/>
  <c r="AL2148" i="1"/>
  <c r="AO2147" i="1"/>
  <c r="AL2147" i="1"/>
  <c r="AO2146" i="1"/>
  <c r="AL2146" i="1"/>
  <c r="AO2145" i="1"/>
  <c r="AL2145" i="1"/>
  <c r="AO2144" i="1"/>
  <c r="AL2144" i="1"/>
  <c r="AO2143" i="1"/>
  <c r="AL2143" i="1"/>
  <c r="AO2142" i="1"/>
  <c r="AL2142" i="1"/>
  <c r="AO2141" i="1"/>
  <c r="AL2141" i="1"/>
  <c r="AO2140" i="1"/>
  <c r="AL2140" i="1"/>
  <c r="AO2139" i="1"/>
  <c r="AL2139" i="1"/>
  <c r="AO2138" i="1"/>
  <c r="AL2138" i="1"/>
  <c r="AO2137" i="1"/>
  <c r="AL2137" i="1"/>
  <c r="AO2136" i="1"/>
  <c r="AL2136" i="1"/>
  <c r="AO2135" i="1"/>
  <c r="AL2135" i="1"/>
  <c r="AO2134" i="1"/>
  <c r="AL2134" i="1"/>
  <c r="AO2133" i="1"/>
  <c r="AL2133" i="1"/>
  <c r="AO2132" i="1"/>
  <c r="AL2132" i="1"/>
  <c r="AO2131" i="1"/>
  <c r="AL2131" i="1"/>
  <c r="AO2130" i="1"/>
  <c r="AL2130" i="1"/>
  <c r="AO2129" i="1"/>
  <c r="AL2129" i="1"/>
  <c r="AO2128" i="1"/>
  <c r="AL2128" i="1"/>
  <c r="AO2127" i="1"/>
  <c r="AL2127" i="1"/>
  <c r="AO2126" i="1"/>
  <c r="AL2126" i="1"/>
  <c r="AO2125" i="1"/>
  <c r="AL2125" i="1"/>
  <c r="AO2124" i="1"/>
  <c r="AL2124" i="1"/>
  <c r="AO2123" i="1"/>
  <c r="AL2123" i="1"/>
  <c r="AO2122" i="1"/>
  <c r="AL2122" i="1"/>
  <c r="AO2121" i="1"/>
  <c r="AL2121" i="1"/>
  <c r="AO2120" i="1"/>
  <c r="AL2120" i="1"/>
  <c r="AO2119" i="1"/>
  <c r="AL2119" i="1"/>
  <c r="AO2118" i="1"/>
  <c r="AL2118" i="1"/>
  <c r="AO2117" i="1"/>
  <c r="AL2117" i="1"/>
  <c r="AO2116" i="1"/>
  <c r="AL2116" i="1"/>
  <c r="AO2115" i="1"/>
  <c r="AL2115" i="1"/>
  <c r="AO2114" i="1"/>
  <c r="AL2114" i="1"/>
  <c r="AO2113" i="1"/>
  <c r="AL2113" i="1"/>
  <c r="AO2112" i="1"/>
  <c r="AL2112" i="1"/>
  <c r="AO2111" i="1"/>
  <c r="AL2111" i="1"/>
  <c r="AO2110" i="1"/>
  <c r="AL2110" i="1"/>
  <c r="AO2109" i="1"/>
  <c r="AL2109" i="1"/>
  <c r="AO2108" i="1"/>
  <c r="AL2108" i="1"/>
  <c r="AO2107" i="1"/>
  <c r="AL2107" i="1"/>
  <c r="AO2106" i="1"/>
  <c r="AL2106" i="1"/>
  <c r="AO2105" i="1"/>
  <c r="AL2105" i="1"/>
  <c r="AO2104" i="1"/>
  <c r="AL2104" i="1"/>
  <c r="AO2103" i="1"/>
  <c r="AL2103" i="1"/>
  <c r="AO2102" i="1"/>
  <c r="AL2102" i="1"/>
  <c r="AO2101" i="1"/>
  <c r="AL2101" i="1"/>
  <c r="AO2100" i="1"/>
  <c r="AL2100" i="1"/>
  <c r="AO2099" i="1"/>
  <c r="AL2099" i="1"/>
  <c r="AO2098" i="1"/>
  <c r="AL2098" i="1"/>
  <c r="AO2097" i="1"/>
  <c r="AL2097" i="1"/>
  <c r="AO2096" i="1"/>
  <c r="AL2096" i="1"/>
  <c r="AO2095" i="1"/>
  <c r="AL2095" i="1"/>
  <c r="AO2094" i="1"/>
  <c r="AL2094" i="1"/>
  <c r="AO2093" i="1"/>
  <c r="AL2093" i="1"/>
  <c r="AO2092" i="1"/>
  <c r="AL2092" i="1"/>
  <c r="AO2091" i="1"/>
  <c r="AL2091" i="1"/>
  <c r="AO2090" i="1"/>
  <c r="AL2090" i="1"/>
  <c r="AO2089" i="1"/>
  <c r="AL2089" i="1"/>
  <c r="AO2088" i="1"/>
  <c r="AL2088" i="1"/>
  <c r="AO2087" i="1"/>
  <c r="AL2087" i="1"/>
  <c r="AO2086" i="1"/>
  <c r="AL2086" i="1"/>
  <c r="AO2085" i="1"/>
  <c r="AL2085" i="1"/>
  <c r="AO2084" i="1"/>
  <c r="AL2084" i="1"/>
  <c r="AO2083" i="1"/>
  <c r="AL2083" i="1"/>
  <c r="AO2082" i="1"/>
  <c r="AL2082" i="1"/>
  <c r="AO2081" i="1"/>
  <c r="AL2081" i="1"/>
  <c r="AO2080" i="1"/>
  <c r="AL2080" i="1"/>
  <c r="AO2079" i="1"/>
  <c r="AL2079" i="1"/>
  <c r="AO2078" i="1"/>
  <c r="AL2078" i="1"/>
  <c r="AO2077" i="1"/>
  <c r="AL2077" i="1"/>
  <c r="AO2076" i="1"/>
  <c r="AL2076" i="1"/>
  <c r="AO2075" i="1"/>
  <c r="AL2075" i="1"/>
  <c r="AO2074" i="1"/>
  <c r="AL2074" i="1"/>
  <c r="AO2073" i="1"/>
  <c r="AL2073" i="1"/>
  <c r="AO2072" i="1"/>
  <c r="AL2072" i="1"/>
  <c r="AO2071" i="1"/>
  <c r="AL2071" i="1"/>
  <c r="AO2070" i="1"/>
  <c r="AL2070" i="1"/>
  <c r="AO2069" i="1"/>
  <c r="AL2069" i="1"/>
  <c r="AO2068" i="1"/>
  <c r="AL2068" i="1"/>
  <c r="AO2067" i="1"/>
  <c r="AL2067" i="1"/>
  <c r="AO2066" i="1"/>
  <c r="AL2066" i="1"/>
  <c r="AO2065" i="1"/>
  <c r="AL2065" i="1"/>
  <c r="AO2064" i="1"/>
  <c r="AL2064" i="1"/>
  <c r="AO2063" i="1"/>
  <c r="AL2063" i="1"/>
  <c r="AO2062" i="1"/>
  <c r="AL2062" i="1"/>
  <c r="AO2061" i="1"/>
  <c r="AL2061" i="1"/>
  <c r="AO2060" i="1"/>
  <c r="AL2060" i="1"/>
  <c r="AO2059" i="1"/>
  <c r="AL2059" i="1"/>
  <c r="AO2058" i="1"/>
  <c r="AL2058" i="1"/>
  <c r="AO2057" i="1"/>
  <c r="AL2057" i="1"/>
  <c r="AO2056" i="1"/>
  <c r="AL2056" i="1"/>
  <c r="AO2055" i="1"/>
  <c r="AL2055" i="1"/>
  <c r="AO2054" i="1"/>
  <c r="AL2054" i="1"/>
  <c r="AO2053" i="1"/>
  <c r="AL2053" i="1"/>
  <c r="AO2052" i="1"/>
  <c r="AL2052" i="1"/>
  <c r="AO2051" i="1"/>
  <c r="AL2051" i="1"/>
  <c r="AO2050" i="1"/>
  <c r="AL2050" i="1"/>
  <c r="AO2049" i="1"/>
  <c r="AL2049" i="1"/>
  <c r="AO2048" i="1"/>
  <c r="AL2048" i="1"/>
  <c r="AO2047" i="1"/>
  <c r="AL2047" i="1"/>
  <c r="AO2046" i="1"/>
  <c r="AL2046" i="1"/>
  <c r="AO2045" i="1"/>
  <c r="AL2045" i="1"/>
  <c r="AO2044" i="1"/>
  <c r="AL2044" i="1"/>
  <c r="AO2043" i="1"/>
  <c r="AL2043" i="1"/>
  <c r="AO2042" i="1"/>
  <c r="AL2042" i="1"/>
  <c r="AO2041" i="1"/>
  <c r="AL2041" i="1"/>
  <c r="AO2040" i="1"/>
  <c r="AL2040" i="1"/>
  <c r="AO2039" i="1"/>
  <c r="AL2039" i="1"/>
  <c r="AO2038" i="1"/>
  <c r="AL2038" i="1"/>
  <c r="AO2037" i="1"/>
  <c r="AL2037" i="1"/>
  <c r="AO2036" i="1"/>
  <c r="AL2036" i="1"/>
  <c r="AO2035" i="1"/>
  <c r="AL2035" i="1"/>
  <c r="AO2034" i="1"/>
  <c r="AL2034" i="1"/>
  <c r="AO2033" i="1"/>
  <c r="AL2033" i="1"/>
  <c r="AO2032" i="1"/>
  <c r="AL2032" i="1"/>
  <c r="AO2031" i="1"/>
  <c r="AL2031" i="1"/>
  <c r="AO2030" i="1"/>
  <c r="AL2030" i="1"/>
  <c r="AO2029" i="1"/>
  <c r="AL2029" i="1"/>
  <c r="AO2028" i="1"/>
  <c r="AL2028" i="1"/>
  <c r="AO2027" i="1"/>
  <c r="AL2027" i="1"/>
  <c r="AO2026" i="1"/>
  <c r="AL2026" i="1"/>
  <c r="AO2025" i="1"/>
  <c r="AL2025" i="1"/>
  <c r="AO2024" i="1"/>
  <c r="AL2024" i="1"/>
  <c r="AO2023" i="1"/>
  <c r="AL2023" i="1"/>
  <c r="AO2022" i="1"/>
  <c r="AL2022" i="1"/>
  <c r="AO2021" i="1"/>
  <c r="AL2021" i="1"/>
  <c r="AO2020" i="1"/>
  <c r="AL2020" i="1"/>
  <c r="AO2019" i="1"/>
  <c r="AL2019" i="1"/>
  <c r="AO2018" i="1"/>
  <c r="AL2018" i="1"/>
  <c r="AO2017" i="1"/>
  <c r="AL2017" i="1"/>
  <c r="AO2016" i="1"/>
  <c r="AL2016" i="1"/>
  <c r="AO2015" i="1"/>
  <c r="AL2015" i="1"/>
  <c r="AO2014" i="1"/>
  <c r="AL2014" i="1"/>
  <c r="AO2013" i="1"/>
  <c r="AL2013" i="1"/>
  <c r="AO2012" i="1"/>
  <c r="AL2012" i="1"/>
  <c r="AO2011" i="1"/>
  <c r="AL2011" i="1"/>
  <c r="AO2010" i="1"/>
  <c r="AL2010" i="1"/>
  <c r="AO2009" i="1"/>
  <c r="AL2009" i="1"/>
  <c r="AO2008" i="1"/>
  <c r="AL2008" i="1"/>
  <c r="AO2007" i="1"/>
  <c r="AL2007" i="1"/>
  <c r="AO2006" i="1"/>
  <c r="AL2006" i="1"/>
  <c r="AO2005" i="1"/>
  <c r="AL2005" i="1"/>
  <c r="AO2004" i="1"/>
  <c r="AL2004" i="1"/>
  <c r="AO2003" i="1"/>
  <c r="AL2003" i="1"/>
  <c r="AO2002" i="1"/>
  <c r="AL2002" i="1"/>
  <c r="AO2001" i="1"/>
  <c r="AL2001" i="1"/>
  <c r="AO2000" i="1"/>
  <c r="AL2000" i="1"/>
  <c r="AO1999" i="1"/>
  <c r="AL1999" i="1"/>
  <c r="AO1998" i="1"/>
  <c r="AL1998" i="1"/>
  <c r="AO1997" i="1"/>
  <c r="AL1997" i="1"/>
  <c r="AO1996" i="1"/>
  <c r="AL1996" i="1"/>
  <c r="AO1995" i="1"/>
  <c r="AL1995" i="1"/>
  <c r="AO1994" i="1"/>
  <c r="AL1994" i="1"/>
  <c r="AO1993" i="1"/>
  <c r="AL1993" i="1"/>
  <c r="AO1992" i="1"/>
  <c r="AL1992" i="1"/>
  <c r="AO1991" i="1"/>
  <c r="AL1991" i="1"/>
  <c r="AO1990" i="1"/>
  <c r="AL1990" i="1"/>
  <c r="AO1989" i="1"/>
  <c r="AL1989" i="1"/>
  <c r="AO1988" i="1"/>
  <c r="AL1988" i="1"/>
  <c r="AO1987" i="1"/>
  <c r="AL1987" i="1"/>
  <c r="AO1986" i="1"/>
  <c r="AL1986" i="1"/>
  <c r="AO1985" i="1"/>
  <c r="AL1985" i="1"/>
  <c r="AO1984" i="1"/>
  <c r="AL1984" i="1"/>
  <c r="AO1983" i="1"/>
  <c r="AL1983" i="1"/>
  <c r="AO1982" i="1"/>
  <c r="AL1982" i="1"/>
  <c r="AO1981" i="1"/>
  <c r="AL1981" i="1"/>
  <c r="AO1980" i="1"/>
  <c r="AL1980" i="1"/>
  <c r="AO1979" i="1"/>
  <c r="AL1979" i="1"/>
  <c r="AO1978" i="1"/>
  <c r="AL1978" i="1"/>
  <c r="AO1977" i="1"/>
  <c r="AL1977" i="1"/>
  <c r="AO1976" i="1"/>
  <c r="AL1976" i="1"/>
  <c r="AO1975" i="1"/>
  <c r="AL1975" i="1"/>
  <c r="AO1974" i="1"/>
  <c r="AL1974" i="1"/>
  <c r="AO1973" i="1"/>
  <c r="AL1973" i="1"/>
  <c r="AO1972" i="1"/>
  <c r="AL1972" i="1"/>
  <c r="AO1971" i="1"/>
  <c r="AL1971" i="1"/>
  <c r="AO1970" i="1"/>
  <c r="AL1970" i="1"/>
  <c r="AO1969" i="1"/>
  <c r="AL1969" i="1"/>
  <c r="AO1968" i="1"/>
  <c r="AL1968" i="1"/>
  <c r="AO1967" i="1"/>
  <c r="AL1967" i="1"/>
  <c r="AO1966" i="1"/>
  <c r="AL1966" i="1"/>
  <c r="AO1965" i="1"/>
  <c r="AL1965" i="1"/>
  <c r="AO1964" i="1"/>
  <c r="AL1964" i="1"/>
  <c r="AO1963" i="1"/>
  <c r="AL1963" i="1"/>
  <c r="AO1962" i="1"/>
  <c r="AL1962" i="1"/>
  <c r="AO1961" i="1"/>
  <c r="AL1961" i="1"/>
  <c r="AO1960" i="1"/>
  <c r="AL1960" i="1"/>
  <c r="AO1959" i="1"/>
  <c r="AL1959" i="1"/>
  <c r="AO1958" i="1"/>
  <c r="AL1958" i="1"/>
  <c r="AO1957" i="1"/>
  <c r="AL1957" i="1"/>
  <c r="AO1956" i="1"/>
  <c r="AL1956" i="1"/>
  <c r="AO1955" i="1"/>
  <c r="AL1955" i="1"/>
  <c r="AO1954" i="1"/>
  <c r="AL1954" i="1"/>
  <c r="AO1953" i="1"/>
  <c r="AL1953" i="1"/>
  <c r="AO1952" i="1"/>
  <c r="AL1952" i="1"/>
  <c r="AO1951" i="1"/>
  <c r="AL1951" i="1"/>
  <c r="AO1950" i="1"/>
  <c r="AL1950" i="1"/>
  <c r="AO1949" i="1"/>
  <c r="AL1949" i="1"/>
  <c r="AO1948" i="1"/>
  <c r="AL1948" i="1"/>
  <c r="AO1947" i="1"/>
  <c r="AL1947" i="1"/>
  <c r="AO1946" i="1"/>
  <c r="AL1946" i="1"/>
  <c r="AO1945" i="1"/>
  <c r="AL1945" i="1"/>
  <c r="AO1944" i="1"/>
  <c r="AL1944" i="1"/>
  <c r="AO1943" i="1"/>
  <c r="AL1943" i="1"/>
  <c r="AO1942" i="1"/>
  <c r="AL1942" i="1"/>
  <c r="AO1941" i="1"/>
  <c r="AL1941" i="1"/>
  <c r="AO1940" i="1"/>
  <c r="AL1940" i="1"/>
  <c r="AO1939" i="1"/>
  <c r="AL1939" i="1"/>
  <c r="AO1938" i="1"/>
  <c r="AL1938" i="1"/>
  <c r="AO1937" i="1"/>
  <c r="AL1937" i="1"/>
  <c r="AO1936" i="1"/>
  <c r="AL1936" i="1"/>
  <c r="AO1935" i="1"/>
  <c r="AL1935" i="1"/>
  <c r="AO1934" i="1"/>
  <c r="AL1934" i="1"/>
  <c r="AO1933" i="1"/>
  <c r="AL1933" i="1"/>
  <c r="AO1932" i="1"/>
  <c r="AL1932" i="1"/>
  <c r="AO1931" i="1"/>
  <c r="AL1931" i="1"/>
  <c r="AO1930" i="1"/>
  <c r="AL1930" i="1"/>
  <c r="AO1929" i="1"/>
  <c r="AL1929" i="1"/>
  <c r="AO1928" i="1"/>
  <c r="AL1928" i="1"/>
  <c r="AO1927" i="1"/>
  <c r="AL1927" i="1"/>
  <c r="AO1926" i="1"/>
  <c r="AL1926" i="1"/>
  <c r="AO1925" i="1"/>
  <c r="AL1925" i="1"/>
  <c r="AO1924" i="1"/>
  <c r="AL1924" i="1"/>
  <c r="AO1923" i="1"/>
  <c r="AL1923" i="1"/>
  <c r="AO1922" i="1"/>
  <c r="AL1922" i="1"/>
  <c r="AO1921" i="1"/>
  <c r="AL1921" i="1"/>
  <c r="AO1920" i="1"/>
  <c r="AL1920" i="1"/>
  <c r="AO1919" i="1"/>
  <c r="AL1919" i="1"/>
  <c r="AO1918" i="1"/>
  <c r="AL1918" i="1"/>
  <c r="AO1917" i="1"/>
  <c r="AL1917" i="1"/>
  <c r="AO1916" i="1"/>
  <c r="AL1916" i="1"/>
  <c r="AO1915" i="1"/>
  <c r="AL1915" i="1"/>
  <c r="AO1914" i="1"/>
  <c r="AL1914" i="1"/>
  <c r="AO1913" i="1"/>
  <c r="AL1913" i="1"/>
  <c r="AO1912" i="1"/>
  <c r="AL1912" i="1"/>
  <c r="AO1911" i="1"/>
  <c r="AL1911" i="1"/>
  <c r="AO1910" i="1"/>
  <c r="AL1910" i="1"/>
  <c r="AO1909" i="1"/>
  <c r="AL1909" i="1"/>
  <c r="AO1908" i="1"/>
  <c r="AL1908" i="1"/>
  <c r="AO1907" i="1"/>
  <c r="AL1907" i="1"/>
  <c r="AO1906" i="1"/>
  <c r="AL1906" i="1"/>
  <c r="AO1905" i="1"/>
  <c r="AL1905" i="1"/>
  <c r="AO1904" i="1"/>
  <c r="AL1904" i="1"/>
  <c r="AO1903" i="1"/>
  <c r="AL1903" i="1"/>
  <c r="AO1902" i="1"/>
  <c r="AL1902" i="1"/>
  <c r="AO1901" i="1"/>
  <c r="AL1901" i="1"/>
  <c r="AO1900" i="1"/>
  <c r="AL1900" i="1"/>
  <c r="AO1899" i="1"/>
  <c r="AL1899" i="1"/>
  <c r="AO1898" i="1"/>
  <c r="AL1898" i="1"/>
  <c r="AO1897" i="1"/>
  <c r="AL1897" i="1"/>
  <c r="AO1896" i="1"/>
  <c r="AL1896" i="1"/>
  <c r="AO1895" i="1"/>
  <c r="AL1895" i="1"/>
  <c r="AO1894" i="1"/>
  <c r="AL1894" i="1"/>
  <c r="AO1893" i="1"/>
  <c r="AL1893" i="1"/>
  <c r="AO1892" i="1"/>
  <c r="AL1892" i="1"/>
  <c r="AO1891" i="1"/>
  <c r="AL1891" i="1"/>
  <c r="AO1890" i="1"/>
  <c r="AL1890" i="1"/>
  <c r="AO1889" i="1"/>
  <c r="AL1889" i="1"/>
  <c r="AO1888" i="1"/>
  <c r="AL1888" i="1"/>
  <c r="AO1887" i="1"/>
  <c r="AL1887" i="1"/>
  <c r="AO1886" i="1"/>
  <c r="AL1886" i="1"/>
  <c r="AO1885" i="1"/>
  <c r="AL1885" i="1"/>
  <c r="AO1884" i="1"/>
  <c r="AL1884" i="1"/>
  <c r="AO1883" i="1"/>
  <c r="AL1883" i="1"/>
  <c r="AO1882" i="1"/>
  <c r="AL1882" i="1"/>
  <c r="AO1881" i="1"/>
  <c r="AL1881" i="1"/>
  <c r="AO1880" i="1"/>
  <c r="AL1880" i="1"/>
  <c r="AO1879" i="1"/>
  <c r="AL1879" i="1"/>
  <c r="AO1878" i="1"/>
  <c r="AL1878" i="1"/>
  <c r="AO1877" i="1"/>
  <c r="AL1877" i="1"/>
  <c r="AO1876" i="1"/>
  <c r="AL1876" i="1"/>
  <c r="AO1875" i="1"/>
  <c r="AL1875" i="1"/>
  <c r="AO1874" i="1"/>
  <c r="AL1874" i="1"/>
  <c r="AO1873" i="1"/>
  <c r="AL1873" i="1"/>
  <c r="AO1872" i="1"/>
  <c r="AL1872" i="1"/>
  <c r="AO1871" i="1"/>
  <c r="AL1871" i="1"/>
  <c r="AO1870" i="1"/>
  <c r="AL1870" i="1"/>
  <c r="AO1869" i="1"/>
  <c r="AL1869" i="1"/>
  <c r="AO1868" i="1"/>
  <c r="AL1868" i="1"/>
  <c r="AO1867" i="1"/>
  <c r="AL1867" i="1"/>
  <c r="AO1866" i="1"/>
  <c r="AL1866" i="1"/>
  <c r="AO1865" i="1"/>
  <c r="AL1865" i="1"/>
  <c r="AO1864" i="1"/>
  <c r="AL1864" i="1"/>
  <c r="AO1863" i="1"/>
  <c r="AL1863" i="1"/>
  <c r="AO1862" i="1"/>
  <c r="AL1862" i="1"/>
  <c r="AO1861" i="1"/>
  <c r="AL1861" i="1"/>
  <c r="AO1860" i="1"/>
  <c r="AL1860" i="1"/>
  <c r="AO1859" i="1"/>
  <c r="AL1859" i="1"/>
  <c r="AO1858" i="1"/>
  <c r="AL1858" i="1"/>
  <c r="AO1857" i="1"/>
  <c r="AL1857" i="1"/>
  <c r="AO1856" i="1"/>
  <c r="AL1856" i="1"/>
  <c r="AO1855" i="1"/>
  <c r="AL1855" i="1"/>
  <c r="AO1854" i="1"/>
  <c r="AL1854" i="1"/>
  <c r="AO1853" i="1"/>
  <c r="AL1853" i="1"/>
  <c r="AO1852" i="1"/>
  <c r="AL1852" i="1"/>
  <c r="AO1851" i="1"/>
  <c r="AL1851" i="1"/>
  <c r="AO1850" i="1"/>
  <c r="AL1850" i="1"/>
  <c r="AO1849" i="1"/>
  <c r="AL1849" i="1"/>
  <c r="AO1848" i="1"/>
  <c r="AL1848" i="1"/>
  <c r="AO1847" i="1"/>
  <c r="AL1847" i="1"/>
  <c r="AO1846" i="1"/>
  <c r="AL1846" i="1"/>
  <c r="AO1845" i="1"/>
  <c r="AL1845" i="1"/>
  <c r="AO1844" i="1"/>
  <c r="AL1844" i="1"/>
  <c r="AO1843" i="1"/>
  <c r="AL1843" i="1"/>
  <c r="AO1842" i="1"/>
  <c r="AL1842" i="1"/>
  <c r="AO1841" i="1"/>
  <c r="AL1841" i="1"/>
  <c r="AO1840" i="1"/>
  <c r="AL1840" i="1"/>
  <c r="AO1839" i="1"/>
  <c r="AL1839" i="1"/>
  <c r="AO1838" i="1"/>
  <c r="AL1838" i="1"/>
  <c r="AO1837" i="1"/>
  <c r="AL1837" i="1"/>
  <c r="AO1836" i="1"/>
  <c r="AL1836" i="1"/>
  <c r="AO1835" i="1"/>
  <c r="AL1835" i="1"/>
  <c r="AO1834" i="1"/>
  <c r="AL1834" i="1"/>
  <c r="AO1833" i="1"/>
  <c r="AL1833" i="1"/>
  <c r="AO1832" i="1"/>
  <c r="AL1832" i="1"/>
  <c r="AO1831" i="1"/>
  <c r="AL1831" i="1"/>
  <c r="AO1830" i="1"/>
  <c r="AL1830" i="1"/>
  <c r="AO1829" i="1"/>
  <c r="AL1829" i="1"/>
  <c r="AO1828" i="1"/>
  <c r="AL1828" i="1"/>
  <c r="AO1827" i="1"/>
  <c r="AL1827" i="1"/>
  <c r="AO1826" i="1"/>
  <c r="AL1826" i="1"/>
  <c r="AO1825" i="1"/>
  <c r="AL1825" i="1"/>
  <c r="AO1824" i="1"/>
  <c r="AL1824" i="1"/>
  <c r="AO1823" i="1"/>
  <c r="AL1823" i="1"/>
  <c r="AO1822" i="1"/>
  <c r="AL1822" i="1"/>
  <c r="AO1821" i="1"/>
  <c r="AL1821" i="1"/>
  <c r="AO1820" i="1"/>
  <c r="AL1820" i="1"/>
  <c r="AO1819" i="1"/>
  <c r="AL1819" i="1"/>
  <c r="AO1818" i="1"/>
  <c r="AL1818" i="1"/>
  <c r="AO1817" i="1"/>
  <c r="AL1817" i="1"/>
  <c r="AO1816" i="1"/>
  <c r="AL1816" i="1"/>
  <c r="AO1815" i="1"/>
  <c r="AL1815" i="1"/>
  <c r="AO1814" i="1"/>
  <c r="AL1814" i="1"/>
  <c r="AO1813" i="1"/>
  <c r="AL1813" i="1"/>
  <c r="AO1812" i="1"/>
  <c r="AL1812" i="1"/>
  <c r="AO1811" i="1"/>
  <c r="AL1811" i="1"/>
  <c r="AO1810" i="1"/>
  <c r="AL1810" i="1"/>
  <c r="AO1809" i="1"/>
  <c r="AL1809" i="1"/>
  <c r="AO1808" i="1"/>
  <c r="AL1808" i="1"/>
  <c r="AO1807" i="1"/>
  <c r="AL1807" i="1"/>
  <c r="AO1806" i="1"/>
  <c r="AL1806" i="1"/>
  <c r="AO1805" i="1"/>
  <c r="AL1805" i="1"/>
  <c r="AO1804" i="1"/>
  <c r="AL1804" i="1"/>
  <c r="AO1803" i="1"/>
  <c r="AL1803" i="1"/>
  <c r="AO1802" i="1"/>
  <c r="AL1802" i="1"/>
  <c r="AO1801" i="1"/>
  <c r="AL1801" i="1"/>
  <c r="AO1800" i="1"/>
  <c r="AL1800" i="1"/>
  <c r="AO1799" i="1"/>
  <c r="AL1799" i="1"/>
  <c r="AO1798" i="1"/>
  <c r="AL1798" i="1"/>
  <c r="AO1797" i="1"/>
  <c r="AL1797" i="1"/>
  <c r="AO1796" i="1"/>
  <c r="AL1796" i="1"/>
  <c r="AO1795" i="1"/>
  <c r="AL1795" i="1"/>
  <c r="AO1794" i="1"/>
  <c r="AL1794" i="1"/>
  <c r="AO1793" i="1"/>
  <c r="AL1793" i="1"/>
  <c r="AO1792" i="1"/>
  <c r="AL1792" i="1"/>
  <c r="AO1791" i="1"/>
  <c r="AL1791" i="1"/>
  <c r="AO1790" i="1"/>
  <c r="AL1790" i="1"/>
  <c r="AO1789" i="1"/>
  <c r="AL1789" i="1"/>
  <c r="AO1788" i="1"/>
  <c r="AL1788" i="1"/>
  <c r="AO1787" i="1"/>
  <c r="AL1787" i="1"/>
  <c r="AO1786" i="1"/>
  <c r="AL1786" i="1"/>
  <c r="AO1785" i="1"/>
  <c r="AL1785" i="1"/>
  <c r="AO1784" i="1"/>
  <c r="AL1784" i="1"/>
  <c r="AO1783" i="1"/>
  <c r="AL1783" i="1"/>
  <c r="AO1782" i="1"/>
  <c r="AL1782" i="1"/>
  <c r="AO1781" i="1"/>
  <c r="AL1781" i="1"/>
  <c r="AO1780" i="1"/>
  <c r="AL1780" i="1"/>
  <c r="AO1779" i="1"/>
  <c r="AL1779" i="1"/>
  <c r="AO1778" i="1"/>
  <c r="AL1778" i="1"/>
  <c r="AO1777" i="1"/>
  <c r="AL1777" i="1"/>
  <c r="AO1776" i="1"/>
  <c r="AL1776" i="1"/>
  <c r="AO1775" i="1"/>
  <c r="AL1775" i="1"/>
  <c r="AO1774" i="1"/>
  <c r="AL1774" i="1"/>
  <c r="AO1773" i="1"/>
  <c r="AL1773" i="1"/>
  <c r="AO1772" i="1"/>
  <c r="AL1772" i="1"/>
  <c r="AO1771" i="1"/>
  <c r="AL1771" i="1"/>
  <c r="AO1770" i="1"/>
  <c r="AL1770" i="1"/>
  <c r="AO1769" i="1"/>
  <c r="AL1769" i="1"/>
  <c r="AO1768" i="1"/>
  <c r="AL1768" i="1"/>
  <c r="AO1767" i="1"/>
  <c r="AL1767" i="1"/>
  <c r="AO1766" i="1"/>
  <c r="AL1766" i="1"/>
  <c r="AO1765" i="1"/>
  <c r="AL1765" i="1"/>
  <c r="AO1764" i="1"/>
  <c r="AL1764" i="1"/>
  <c r="AO1763" i="1"/>
  <c r="AL1763" i="1"/>
  <c r="AO1762" i="1"/>
  <c r="AL1762" i="1"/>
  <c r="AO1761" i="1"/>
  <c r="AL1761" i="1"/>
  <c r="AO1760" i="1"/>
  <c r="AL1760" i="1"/>
  <c r="AO1759" i="1"/>
  <c r="AL1759" i="1"/>
  <c r="AO1758" i="1"/>
  <c r="AL1758" i="1"/>
  <c r="AO1757" i="1"/>
  <c r="AL1757" i="1"/>
  <c r="AO1756" i="1"/>
  <c r="AL1756" i="1"/>
  <c r="AO1755" i="1"/>
  <c r="AL1755" i="1"/>
  <c r="AO1754" i="1"/>
  <c r="AL1754" i="1"/>
  <c r="AO1753" i="1"/>
  <c r="AL1753" i="1"/>
  <c r="AO1752" i="1"/>
  <c r="AL1752" i="1"/>
  <c r="AO1751" i="1"/>
  <c r="AL1751" i="1"/>
  <c r="AO1750" i="1"/>
  <c r="AL1750" i="1"/>
  <c r="AO1749" i="1"/>
  <c r="AL1749" i="1"/>
  <c r="AO1748" i="1"/>
  <c r="AL1748" i="1"/>
  <c r="AO1747" i="1"/>
  <c r="AL1747" i="1"/>
  <c r="AO1746" i="1"/>
  <c r="AL1746" i="1"/>
  <c r="AO1745" i="1"/>
  <c r="AL1745" i="1"/>
  <c r="AO1744" i="1"/>
  <c r="AL1744" i="1"/>
  <c r="AO1743" i="1"/>
  <c r="AL1743" i="1"/>
  <c r="AO1742" i="1"/>
  <c r="AL1742" i="1"/>
  <c r="AO1741" i="1"/>
  <c r="AL1741" i="1"/>
  <c r="AO1740" i="1"/>
  <c r="AL1740" i="1"/>
  <c r="AO1739" i="1"/>
  <c r="AL1739" i="1"/>
  <c r="AO1738" i="1"/>
  <c r="AL1738" i="1"/>
  <c r="AO1737" i="1"/>
  <c r="AL1737" i="1"/>
  <c r="AO1736" i="1"/>
  <c r="AL1736" i="1"/>
  <c r="AO1735" i="1"/>
  <c r="AL1735" i="1"/>
  <c r="AO1734" i="1"/>
  <c r="AL1734" i="1"/>
  <c r="AO1733" i="1"/>
  <c r="AL1733" i="1"/>
  <c r="AO1732" i="1"/>
  <c r="AL1732" i="1"/>
  <c r="AO1731" i="1"/>
  <c r="AL1731" i="1"/>
  <c r="AO1730" i="1"/>
  <c r="AL1730" i="1"/>
  <c r="AO1729" i="1"/>
  <c r="AL1729" i="1"/>
  <c r="AO1728" i="1"/>
  <c r="AL1728" i="1"/>
  <c r="AO1727" i="1"/>
  <c r="AL1727" i="1"/>
  <c r="AO1726" i="1"/>
  <c r="AL1726" i="1"/>
  <c r="AO1725" i="1"/>
  <c r="AL1725" i="1"/>
  <c r="AO1724" i="1"/>
  <c r="AL1724" i="1"/>
  <c r="AO1723" i="1"/>
  <c r="AL1723" i="1"/>
  <c r="AO1722" i="1"/>
  <c r="AL1722" i="1"/>
  <c r="AO1721" i="1"/>
  <c r="AL1721" i="1"/>
  <c r="AO1720" i="1"/>
  <c r="AL1720" i="1"/>
  <c r="AO1719" i="1"/>
  <c r="AL1719" i="1"/>
  <c r="AO1718" i="1"/>
  <c r="AL1718" i="1"/>
  <c r="AO1717" i="1"/>
  <c r="AL1717" i="1"/>
  <c r="AO1716" i="1"/>
  <c r="AL1716" i="1"/>
  <c r="AO1715" i="1"/>
  <c r="AL1715" i="1"/>
  <c r="AO1714" i="1"/>
  <c r="AL1714" i="1"/>
  <c r="AO1713" i="1"/>
  <c r="AL1713" i="1"/>
  <c r="AO1712" i="1"/>
  <c r="AL1712" i="1"/>
  <c r="AO1711" i="1"/>
  <c r="AL1711" i="1"/>
  <c r="AO1710" i="1"/>
  <c r="AL1710" i="1"/>
  <c r="AO1709" i="1"/>
  <c r="AL1709" i="1"/>
  <c r="AO1708" i="1"/>
  <c r="AL1708" i="1"/>
  <c r="AO1707" i="1"/>
  <c r="AL1707" i="1"/>
  <c r="AO1706" i="1"/>
  <c r="AL1706" i="1"/>
  <c r="AO1705" i="1"/>
  <c r="AL1705" i="1"/>
  <c r="AO1704" i="1"/>
  <c r="AL1704" i="1"/>
  <c r="AO1703" i="1"/>
  <c r="AL1703" i="1"/>
  <c r="AO1702" i="1"/>
  <c r="AL1702" i="1"/>
  <c r="AO1701" i="1"/>
  <c r="AL1701" i="1"/>
  <c r="AO1700" i="1"/>
  <c r="AL1700" i="1"/>
  <c r="AO1699" i="1"/>
  <c r="AL1699" i="1"/>
  <c r="AO1698" i="1"/>
  <c r="AL1698" i="1"/>
  <c r="AO1697" i="1"/>
  <c r="AL1697" i="1"/>
  <c r="AO1696" i="1"/>
  <c r="AL1696" i="1"/>
  <c r="AO1695" i="1"/>
  <c r="AL1695" i="1"/>
  <c r="AO1694" i="1"/>
  <c r="AL1694" i="1"/>
  <c r="AO1693" i="1"/>
  <c r="AL1693" i="1"/>
  <c r="AO1692" i="1"/>
  <c r="AL1692" i="1"/>
  <c r="AO1691" i="1"/>
  <c r="AL1691" i="1"/>
  <c r="AO1690" i="1"/>
  <c r="AL1690" i="1"/>
  <c r="AO1689" i="1"/>
  <c r="AL1689" i="1"/>
  <c r="AO1688" i="1"/>
  <c r="AL1688" i="1"/>
  <c r="AO1687" i="1"/>
  <c r="AL1687" i="1"/>
  <c r="AO1686" i="1"/>
  <c r="AL1686" i="1"/>
  <c r="AO1685" i="1"/>
  <c r="AL1685" i="1"/>
  <c r="AO1684" i="1"/>
  <c r="AL1684" i="1"/>
  <c r="AO1683" i="1"/>
  <c r="AL1683" i="1"/>
  <c r="AO1682" i="1"/>
  <c r="AL1682" i="1"/>
  <c r="AO1681" i="1"/>
  <c r="AL1681" i="1"/>
  <c r="AO1680" i="1"/>
  <c r="AL1680" i="1"/>
  <c r="AO1679" i="1"/>
  <c r="AL1679" i="1"/>
  <c r="AO1678" i="1"/>
  <c r="AL1678" i="1"/>
  <c r="AO1677" i="1"/>
  <c r="AL1677" i="1"/>
  <c r="AO1676" i="1"/>
  <c r="AL1676" i="1"/>
  <c r="AO1675" i="1"/>
  <c r="AL1675" i="1"/>
  <c r="AO1674" i="1"/>
  <c r="AL1674" i="1"/>
  <c r="AO1673" i="1"/>
  <c r="AL1673" i="1"/>
  <c r="AO1672" i="1"/>
  <c r="AL1672" i="1"/>
  <c r="AO1671" i="1"/>
  <c r="AL1671" i="1"/>
  <c r="AO1670" i="1"/>
  <c r="AL1670" i="1"/>
  <c r="AO1669" i="1"/>
  <c r="AL1669" i="1"/>
  <c r="AO1668" i="1"/>
  <c r="AL1668" i="1"/>
  <c r="AO1667" i="1"/>
  <c r="AL1667" i="1"/>
  <c r="AO1666" i="1"/>
  <c r="AL1666" i="1"/>
  <c r="AO1665" i="1"/>
  <c r="AL1665" i="1"/>
  <c r="AO1664" i="1"/>
  <c r="AL1664" i="1"/>
  <c r="AO1663" i="1"/>
  <c r="AL1663" i="1"/>
  <c r="AO1662" i="1"/>
  <c r="AL1662" i="1"/>
  <c r="AO1661" i="1"/>
  <c r="AL1661" i="1"/>
  <c r="AO1660" i="1"/>
  <c r="AL1660" i="1"/>
  <c r="AO1659" i="1"/>
  <c r="AL1659" i="1"/>
  <c r="AO1658" i="1"/>
  <c r="AL1658" i="1"/>
  <c r="AO1657" i="1"/>
  <c r="AL1657" i="1"/>
  <c r="AO1656" i="1"/>
  <c r="AL1656" i="1"/>
  <c r="AO1655" i="1"/>
  <c r="AL1655" i="1"/>
  <c r="AO1654" i="1"/>
  <c r="AL1654" i="1"/>
  <c r="AO1653" i="1"/>
  <c r="AL1653" i="1"/>
  <c r="AO1652" i="1"/>
  <c r="AL1652" i="1"/>
  <c r="AO1651" i="1"/>
  <c r="AL1651" i="1"/>
  <c r="AO1650" i="1"/>
  <c r="AL1650" i="1"/>
  <c r="AO1649" i="1"/>
  <c r="AL1649" i="1"/>
  <c r="AO1648" i="1"/>
  <c r="AL1648" i="1"/>
  <c r="AO1647" i="1"/>
  <c r="AL1647" i="1"/>
  <c r="AO1646" i="1"/>
  <c r="AL1646" i="1"/>
  <c r="AO1645" i="1"/>
  <c r="AL1645" i="1"/>
  <c r="AO1644" i="1"/>
  <c r="AL1644" i="1"/>
  <c r="AO1643" i="1"/>
  <c r="AL1643" i="1"/>
  <c r="AO1642" i="1"/>
  <c r="AL1642" i="1"/>
  <c r="AO1641" i="1"/>
  <c r="AL1641" i="1"/>
  <c r="AO1640" i="1"/>
  <c r="AL1640" i="1"/>
  <c r="AO1639" i="1"/>
  <c r="AL1639" i="1"/>
  <c r="AO1638" i="1"/>
  <c r="AL1638" i="1"/>
  <c r="AO1637" i="1"/>
  <c r="AL1637" i="1"/>
  <c r="AO1636" i="1"/>
  <c r="AL1636" i="1"/>
  <c r="AO1635" i="1"/>
  <c r="AL1635" i="1"/>
  <c r="AO1634" i="1"/>
  <c r="AL1634" i="1"/>
  <c r="AO1633" i="1"/>
  <c r="AL1633" i="1"/>
  <c r="AO1632" i="1"/>
  <c r="AL1632" i="1"/>
  <c r="AO1631" i="1"/>
  <c r="AL1631" i="1"/>
  <c r="AO1630" i="1"/>
  <c r="AL1630" i="1"/>
  <c r="AO1629" i="1"/>
  <c r="AL1629" i="1"/>
  <c r="AO1628" i="1"/>
  <c r="AL1628" i="1"/>
  <c r="AO1627" i="1"/>
  <c r="AL1627" i="1"/>
  <c r="AO1626" i="1"/>
  <c r="AL1626" i="1"/>
  <c r="AO1625" i="1"/>
  <c r="AL1625" i="1"/>
  <c r="AO1624" i="1"/>
  <c r="AL1624" i="1"/>
  <c r="AO1623" i="1"/>
  <c r="AL1623" i="1"/>
  <c r="AO1622" i="1"/>
  <c r="AL1622" i="1"/>
  <c r="AO1621" i="1"/>
  <c r="AL1621" i="1"/>
  <c r="AO1620" i="1"/>
  <c r="AL1620" i="1"/>
  <c r="AO1619" i="1"/>
  <c r="AL1619" i="1"/>
  <c r="AO1618" i="1"/>
  <c r="AL1618" i="1"/>
  <c r="AO1617" i="1"/>
  <c r="AL1617" i="1"/>
  <c r="AO1616" i="1"/>
  <c r="AL1616" i="1"/>
  <c r="AO1615" i="1"/>
  <c r="AL1615" i="1"/>
  <c r="AO1614" i="1"/>
  <c r="AL1614" i="1"/>
  <c r="AO1613" i="1"/>
  <c r="AL1613" i="1"/>
  <c r="AO1612" i="1"/>
  <c r="AL1612" i="1"/>
  <c r="AO1611" i="1"/>
  <c r="AL1611" i="1"/>
  <c r="AO1610" i="1"/>
  <c r="AL1610" i="1"/>
  <c r="AO1609" i="1"/>
  <c r="AL1609" i="1"/>
  <c r="AO1608" i="1"/>
  <c r="AL1608" i="1"/>
  <c r="AO1607" i="1"/>
  <c r="AL1607" i="1"/>
  <c r="AO1606" i="1"/>
  <c r="AL1606" i="1"/>
  <c r="AO1605" i="1"/>
  <c r="AL1605" i="1"/>
  <c r="AO1604" i="1"/>
  <c r="AL1604" i="1"/>
  <c r="AO1603" i="1"/>
  <c r="AL1603" i="1"/>
  <c r="AO1602" i="1"/>
  <c r="AL1602" i="1"/>
  <c r="AO1601" i="1"/>
  <c r="AL1601" i="1"/>
  <c r="AO1600" i="1"/>
  <c r="AL1600" i="1"/>
  <c r="AO1599" i="1"/>
  <c r="AL1599" i="1"/>
  <c r="AO1598" i="1"/>
  <c r="AL1598" i="1"/>
  <c r="AO1597" i="1"/>
  <c r="AL1597" i="1"/>
  <c r="AO1596" i="1"/>
  <c r="AL1596" i="1"/>
  <c r="AO1595" i="1"/>
  <c r="AL1595" i="1"/>
  <c r="AO1594" i="1"/>
  <c r="AL1594" i="1"/>
  <c r="AO1593" i="1"/>
  <c r="AL1593" i="1"/>
  <c r="AO1592" i="1"/>
  <c r="AL1592" i="1"/>
  <c r="AO1591" i="1"/>
  <c r="AL1591" i="1"/>
  <c r="AO1590" i="1"/>
  <c r="AL1590" i="1"/>
  <c r="AO1589" i="1"/>
  <c r="AL1589" i="1"/>
  <c r="AO1588" i="1"/>
  <c r="AL1588" i="1"/>
  <c r="AO1587" i="1"/>
  <c r="AL1587" i="1"/>
  <c r="AO1586" i="1"/>
  <c r="AL1586" i="1"/>
  <c r="AO1585" i="1"/>
  <c r="AL1585" i="1"/>
  <c r="AO1584" i="1"/>
  <c r="AL1584" i="1"/>
  <c r="AO1583" i="1"/>
  <c r="AL1583" i="1"/>
  <c r="AO1582" i="1"/>
  <c r="AL1582" i="1"/>
  <c r="AO1581" i="1"/>
  <c r="AL1581" i="1"/>
  <c r="AO1580" i="1"/>
  <c r="AL1580" i="1"/>
  <c r="AO1579" i="1"/>
  <c r="AL1579" i="1"/>
  <c r="AO1578" i="1"/>
  <c r="AL1578" i="1"/>
  <c r="AO1577" i="1"/>
  <c r="AL1577" i="1"/>
  <c r="AO1576" i="1"/>
  <c r="AL1576" i="1"/>
  <c r="AO1575" i="1"/>
  <c r="AL1575" i="1"/>
  <c r="AO1574" i="1"/>
  <c r="AL1574" i="1"/>
  <c r="AO1573" i="1"/>
  <c r="AL1573" i="1"/>
  <c r="AO1572" i="1"/>
  <c r="AL1572" i="1"/>
  <c r="AO1571" i="1"/>
  <c r="AL1571" i="1"/>
  <c r="AO1570" i="1"/>
  <c r="AL1570" i="1"/>
  <c r="AO1569" i="1"/>
  <c r="AL1569" i="1"/>
  <c r="AO1568" i="1"/>
  <c r="AL1568" i="1"/>
  <c r="AO1567" i="1"/>
  <c r="AL1567" i="1"/>
  <c r="AO1566" i="1"/>
  <c r="AL1566" i="1"/>
  <c r="AO1565" i="1"/>
  <c r="AL1565" i="1"/>
  <c r="AO1564" i="1"/>
  <c r="AL1564" i="1"/>
  <c r="AO1563" i="1"/>
  <c r="AL1563" i="1"/>
  <c r="AO1562" i="1"/>
  <c r="AL1562" i="1"/>
  <c r="AO1561" i="1"/>
  <c r="AL1561" i="1"/>
  <c r="AO1560" i="1"/>
  <c r="AL1560" i="1"/>
  <c r="AO1559" i="1"/>
  <c r="AL1559" i="1"/>
  <c r="AO1558" i="1"/>
  <c r="AL1558" i="1"/>
  <c r="AO1557" i="1"/>
  <c r="AL1557" i="1"/>
  <c r="AO1556" i="1"/>
  <c r="AL1556" i="1"/>
  <c r="AO1555" i="1"/>
  <c r="AL1555" i="1"/>
  <c r="AO1554" i="1"/>
  <c r="AL1554" i="1"/>
  <c r="AO1553" i="1"/>
  <c r="AL1553" i="1"/>
  <c r="AO1552" i="1"/>
  <c r="AL1552" i="1"/>
  <c r="AO1551" i="1"/>
  <c r="AL1551" i="1"/>
  <c r="AO1550" i="1"/>
  <c r="AL1550" i="1"/>
  <c r="AO1549" i="1"/>
  <c r="AL1549" i="1"/>
  <c r="AO1548" i="1"/>
  <c r="AL1548" i="1"/>
  <c r="AO1547" i="1"/>
  <c r="AL1547" i="1"/>
  <c r="AO1546" i="1"/>
  <c r="AL1546" i="1"/>
  <c r="AO1545" i="1"/>
  <c r="AL1545" i="1"/>
  <c r="AO1544" i="1"/>
  <c r="AL1544" i="1"/>
  <c r="AO1543" i="1"/>
  <c r="AL1543" i="1"/>
  <c r="AO1542" i="1"/>
  <c r="AL1542" i="1"/>
  <c r="AO1541" i="1"/>
  <c r="AL1541" i="1"/>
  <c r="AO1540" i="1"/>
  <c r="AL1540" i="1"/>
  <c r="AO1539" i="1"/>
  <c r="AL1539" i="1"/>
  <c r="AO1538" i="1"/>
  <c r="AL1538" i="1"/>
  <c r="AO1537" i="1"/>
  <c r="AL1537" i="1"/>
  <c r="AO1536" i="1"/>
  <c r="AL1536" i="1"/>
  <c r="AO1535" i="1"/>
  <c r="AL1535" i="1"/>
  <c r="AO1534" i="1"/>
  <c r="AL1534" i="1"/>
  <c r="AO1533" i="1"/>
  <c r="AL1533" i="1"/>
  <c r="AO1532" i="1"/>
  <c r="AL1532" i="1"/>
  <c r="AO1531" i="1"/>
  <c r="AL1531" i="1"/>
  <c r="AO1530" i="1"/>
  <c r="AL1530" i="1"/>
  <c r="AO1529" i="1"/>
  <c r="AL1529" i="1"/>
  <c r="AO1528" i="1"/>
  <c r="AL1528" i="1"/>
  <c r="AO1527" i="1"/>
  <c r="AL1527" i="1"/>
  <c r="AO1526" i="1"/>
  <c r="AL1526" i="1"/>
  <c r="AO1525" i="1"/>
  <c r="AL1525" i="1"/>
  <c r="AO1524" i="1"/>
  <c r="AL1524" i="1"/>
  <c r="AO1523" i="1"/>
  <c r="AL1523" i="1"/>
  <c r="AO1522" i="1"/>
  <c r="AL1522" i="1"/>
  <c r="AO1521" i="1"/>
  <c r="AL1521" i="1"/>
  <c r="AO1520" i="1"/>
  <c r="AL1520" i="1"/>
  <c r="AO1519" i="1"/>
  <c r="AL1519" i="1"/>
  <c r="AO1518" i="1"/>
  <c r="AL1518" i="1"/>
  <c r="AO1517" i="1"/>
  <c r="AL1517" i="1"/>
  <c r="AO1516" i="1"/>
  <c r="AL1516" i="1"/>
  <c r="AO1515" i="1"/>
  <c r="AL1515" i="1"/>
  <c r="AO1514" i="1"/>
  <c r="AL1514" i="1"/>
  <c r="AO1513" i="1"/>
  <c r="AL1513" i="1"/>
  <c r="AO1512" i="1"/>
  <c r="AL1512" i="1"/>
  <c r="AO1511" i="1"/>
  <c r="AL1511" i="1"/>
  <c r="AO1510" i="1"/>
  <c r="AL1510" i="1"/>
  <c r="AO1509" i="1"/>
  <c r="AL1509" i="1"/>
  <c r="AO1508" i="1"/>
  <c r="AL1508" i="1"/>
  <c r="AO1507" i="1"/>
  <c r="AL1507" i="1"/>
  <c r="AO1506" i="1"/>
  <c r="AL1506" i="1"/>
  <c r="AO1505" i="1"/>
  <c r="AL1505" i="1"/>
  <c r="AO1504" i="1"/>
  <c r="AL1504" i="1"/>
  <c r="AO1503" i="1"/>
  <c r="AL1503" i="1"/>
  <c r="AO1502" i="1"/>
  <c r="AL1502" i="1"/>
  <c r="AO1501" i="1"/>
  <c r="AL1501" i="1"/>
  <c r="AO1500" i="1"/>
  <c r="AL1500" i="1"/>
  <c r="AO1499" i="1"/>
  <c r="AL1499" i="1"/>
  <c r="AO1498" i="1"/>
  <c r="AL1498" i="1"/>
  <c r="AO1497" i="1"/>
  <c r="AL1497" i="1"/>
  <c r="AO1496" i="1"/>
  <c r="AL1496" i="1"/>
  <c r="AO1495" i="1"/>
  <c r="AL1495" i="1"/>
  <c r="AO1494" i="1"/>
  <c r="AL1494" i="1"/>
  <c r="AO1493" i="1"/>
  <c r="AL1493" i="1"/>
  <c r="AO1492" i="1"/>
  <c r="AL1492" i="1"/>
  <c r="AO1491" i="1"/>
  <c r="AL1491" i="1"/>
  <c r="AO1490" i="1"/>
  <c r="AL1490" i="1"/>
  <c r="AO1489" i="1"/>
  <c r="AL1489" i="1"/>
  <c r="AO1488" i="1"/>
  <c r="AL1488" i="1"/>
  <c r="AO1487" i="1"/>
  <c r="AL1487" i="1"/>
  <c r="AO1486" i="1"/>
  <c r="AL1486" i="1"/>
  <c r="AO1485" i="1"/>
  <c r="AL1485" i="1"/>
  <c r="AO1484" i="1"/>
  <c r="AL1484" i="1"/>
  <c r="AO1483" i="1"/>
  <c r="AL1483" i="1"/>
  <c r="AO1482" i="1"/>
  <c r="AL1482" i="1"/>
  <c r="AO1481" i="1"/>
  <c r="AL1481" i="1"/>
  <c r="AO1480" i="1"/>
  <c r="AL1480" i="1"/>
  <c r="AO1479" i="1"/>
  <c r="AL1479" i="1"/>
  <c r="AO1478" i="1"/>
  <c r="AL1478" i="1"/>
  <c r="AO1477" i="1"/>
  <c r="AL1477" i="1"/>
  <c r="AO1476" i="1"/>
  <c r="AL1476" i="1"/>
  <c r="AO1475" i="1"/>
  <c r="AL1475" i="1"/>
  <c r="AO1474" i="1"/>
  <c r="AL1474" i="1"/>
  <c r="AO1473" i="1"/>
  <c r="AL1473" i="1"/>
  <c r="AO1472" i="1"/>
  <c r="AL1472" i="1"/>
  <c r="AO1471" i="1"/>
  <c r="AL1471" i="1"/>
  <c r="AO1470" i="1"/>
  <c r="AL1470" i="1"/>
  <c r="AO1469" i="1"/>
  <c r="AL1469" i="1"/>
  <c r="AO1468" i="1"/>
  <c r="AL1468" i="1"/>
  <c r="AO1467" i="1"/>
  <c r="AL1467" i="1"/>
  <c r="AO1466" i="1"/>
  <c r="AL1466" i="1"/>
  <c r="AO1465" i="1"/>
  <c r="AL1465" i="1"/>
  <c r="AO1464" i="1"/>
  <c r="AL1464" i="1"/>
  <c r="AO1463" i="1"/>
  <c r="AL1463" i="1"/>
  <c r="AO1462" i="1"/>
  <c r="AL1462" i="1"/>
  <c r="AO1461" i="1"/>
  <c r="AL1461" i="1"/>
  <c r="AO1460" i="1"/>
  <c r="AL1460" i="1"/>
  <c r="AO1459" i="1"/>
  <c r="AL1459" i="1"/>
  <c r="AO1458" i="1"/>
  <c r="AL1458" i="1"/>
  <c r="AO1457" i="1"/>
  <c r="AL1457" i="1"/>
  <c r="AO1456" i="1"/>
  <c r="AL1456" i="1"/>
  <c r="AO1455" i="1"/>
  <c r="AL1455" i="1"/>
  <c r="AO1454" i="1"/>
  <c r="AL1454" i="1"/>
  <c r="AO1453" i="1"/>
  <c r="AL1453" i="1"/>
  <c r="AO1452" i="1"/>
  <c r="AL1452" i="1"/>
  <c r="AO1451" i="1"/>
  <c r="AL1451" i="1"/>
  <c r="AO1450" i="1"/>
  <c r="AL1450" i="1"/>
  <c r="AO1449" i="1"/>
  <c r="AL1449" i="1"/>
  <c r="AO1448" i="1"/>
  <c r="AL1448" i="1"/>
  <c r="AO1447" i="1"/>
  <c r="AL1447" i="1"/>
  <c r="AO1446" i="1"/>
  <c r="AL1446" i="1"/>
  <c r="AO1445" i="1"/>
  <c r="AL1445" i="1"/>
  <c r="AO1444" i="1"/>
  <c r="AL1444" i="1"/>
  <c r="AO1443" i="1"/>
  <c r="AL1443" i="1"/>
  <c r="AO1442" i="1"/>
  <c r="AL1442" i="1"/>
  <c r="AO1441" i="1"/>
  <c r="AL1441" i="1"/>
  <c r="AO1440" i="1"/>
  <c r="AL1440" i="1"/>
  <c r="AO1439" i="1"/>
  <c r="AL1439" i="1"/>
  <c r="AO1438" i="1"/>
  <c r="AL1438" i="1"/>
  <c r="AO1437" i="1"/>
  <c r="AL1437" i="1"/>
  <c r="AO1436" i="1"/>
  <c r="AL1436" i="1"/>
  <c r="AO1435" i="1"/>
  <c r="AL1435" i="1"/>
  <c r="AO1434" i="1"/>
  <c r="AL1434" i="1"/>
  <c r="AO1433" i="1"/>
  <c r="AL1433" i="1"/>
  <c r="AO1432" i="1"/>
  <c r="AL1432" i="1"/>
  <c r="AO1431" i="1"/>
  <c r="AL1431" i="1"/>
  <c r="AO1430" i="1"/>
  <c r="AL1430" i="1"/>
  <c r="AO1429" i="1"/>
  <c r="AL1429" i="1"/>
  <c r="AO1428" i="1"/>
  <c r="AL1428" i="1"/>
  <c r="AO1427" i="1"/>
  <c r="AL1427" i="1"/>
  <c r="AO1426" i="1"/>
  <c r="AL1426" i="1"/>
  <c r="AO1425" i="1"/>
  <c r="AL1425" i="1"/>
  <c r="AO1424" i="1"/>
  <c r="AL1424" i="1"/>
  <c r="AO1423" i="1"/>
  <c r="AL1423" i="1"/>
  <c r="AO1422" i="1"/>
  <c r="AL1422" i="1"/>
  <c r="AO1421" i="1"/>
  <c r="AL1421" i="1"/>
  <c r="AO1420" i="1"/>
  <c r="AL1420" i="1"/>
  <c r="AO1419" i="1"/>
  <c r="AL1419" i="1"/>
  <c r="AO1418" i="1"/>
  <c r="AL1418" i="1"/>
  <c r="AO1417" i="1"/>
  <c r="AL1417" i="1"/>
  <c r="AO1416" i="1"/>
  <c r="AL1416" i="1"/>
  <c r="AO1415" i="1"/>
  <c r="AL1415" i="1"/>
  <c r="AO1414" i="1"/>
  <c r="AL1414" i="1"/>
  <c r="AO1413" i="1"/>
  <c r="AL1413" i="1"/>
  <c r="AO1412" i="1"/>
  <c r="AL1412" i="1"/>
  <c r="AO1411" i="1"/>
  <c r="AL1411" i="1"/>
  <c r="AO1410" i="1"/>
  <c r="AL1410" i="1"/>
  <c r="AO1409" i="1"/>
  <c r="AL1409" i="1"/>
  <c r="AO1408" i="1"/>
  <c r="AL1408" i="1"/>
  <c r="AO1407" i="1"/>
  <c r="AL1407" i="1"/>
  <c r="AO1406" i="1"/>
  <c r="AL1406" i="1"/>
  <c r="AO1405" i="1"/>
  <c r="AL1405" i="1"/>
  <c r="AO1404" i="1"/>
  <c r="AL1404" i="1"/>
  <c r="AO1403" i="1"/>
  <c r="AL1403" i="1"/>
  <c r="AO1402" i="1"/>
  <c r="AL1402" i="1"/>
  <c r="AO1401" i="1"/>
  <c r="AL1401" i="1"/>
  <c r="AO1400" i="1"/>
  <c r="AL1400" i="1"/>
  <c r="AO1399" i="1"/>
  <c r="AL1399" i="1"/>
  <c r="AO1398" i="1"/>
  <c r="AL1398" i="1"/>
  <c r="AO1397" i="1"/>
  <c r="AL1397" i="1"/>
  <c r="AO1396" i="1"/>
  <c r="AL1396" i="1"/>
  <c r="AO1395" i="1"/>
  <c r="AL1395" i="1"/>
  <c r="AO1394" i="1"/>
  <c r="AL1394" i="1"/>
  <c r="AO1393" i="1"/>
  <c r="AL1393" i="1"/>
  <c r="AO1392" i="1"/>
  <c r="AL1392" i="1"/>
  <c r="AO1391" i="1"/>
  <c r="AL1391" i="1"/>
  <c r="AO1390" i="1"/>
  <c r="AL1390" i="1"/>
  <c r="AO1389" i="1"/>
  <c r="AL1389" i="1"/>
  <c r="AO1388" i="1"/>
  <c r="AL1388" i="1"/>
  <c r="AO1387" i="1"/>
  <c r="AL1387" i="1"/>
  <c r="AO1386" i="1"/>
  <c r="AL1386" i="1"/>
  <c r="AO1385" i="1"/>
  <c r="AL1385" i="1"/>
  <c r="AO1384" i="1"/>
  <c r="AL1384" i="1"/>
  <c r="AO1383" i="1"/>
  <c r="AL1383" i="1"/>
  <c r="AO1382" i="1"/>
  <c r="AL1382" i="1"/>
  <c r="AO1381" i="1"/>
  <c r="AL1381" i="1"/>
  <c r="AO1380" i="1"/>
  <c r="AL1380" i="1"/>
  <c r="AO1379" i="1"/>
  <c r="AL1379" i="1"/>
  <c r="AO1378" i="1"/>
  <c r="AL1378" i="1"/>
  <c r="AO1377" i="1"/>
  <c r="AL1377" i="1"/>
  <c r="AO1376" i="1"/>
  <c r="AL1376" i="1"/>
  <c r="AO1375" i="1"/>
  <c r="AL1375" i="1"/>
  <c r="AO1374" i="1"/>
  <c r="AL1374" i="1"/>
  <c r="AO1373" i="1"/>
  <c r="AL1373" i="1"/>
  <c r="AO1372" i="1"/>
  <c r="AL1372" i="1"/>
  <c r="AO1371" i="1"/>
  <c r="AL1371" i="1"/>
  <c r="AO1370" i="1"/>
  <c r="AL1370" i="1"/>
  <c r="AO1369" i="1"/>
  <c r="AL1369" i="1"/>
  <c r="AO1368" i="1"/>
  <c r="AL1368" i="1"/>
  <c r="AO1367" i="1"/>
  <c r="AL1367" i="1"/>
  <c r="AO1366" i="1"/>
  <c r="AL1366" i="1"/>
  <c r="AO1365" i="1"/>
  <c r="AL1365" i="1"/>
  <c r="AO1364" i="1"/>
  <c r="AL1364" i="1"/>
  <c r="AO1363" i="1"/>
  <c r="AL1363" i="1"/>
  <c r="AO1362" i="1"/>
  <c r="AL1362" i="1"/>
  <c r="AO1361" i="1"/>
  <c r="AL1361" i="1"/>
  <c r="AO1360" i="1"/>
  <c r="AL1360" i="1"/>
  <c r="AO1359" i="1"/>
  <c r="AL1359" i="1"/>
  <c r="AO1358" i="1"/>
  <c r="AL1358" i="1"/>
  <c r="AO1357" i="1"/>
  <c r="AL1357" i="1"/>
  <c r="AO1356" i="1"/>
  <c r="AL1356" i="1"/>
  <c r="AO1355" i="1"/>
  <c r="AL1355" i="1"/>
  <c r="AO1354" i="1"/>
  <c r="AL1354" i="1"/>
  <c r="AO1353" i="1"/>
  <c r="AL1353" i="1"/>
  <c r="AO1352" i="1"/>
  <c r="AL1352" i="1"/>
  <c r="AO1351" i="1"/>
  <c r="AL1351" i="1"/>
  <c r="AO1350" i="1"/>
  <c r="AL1350" i="1"/>
  <c r="AO1349" i="1"/>
  <c r="AL1349" i="1"/>
  <c r="AO1348" i="1"/>
  <c r="AL1348" i="1"/>
  <c r="AO1347" i="1"/>
  <c r="AL1347" i="1"/>
  <c r="AO1346" i="1"/>
  <c r="AL1346" i="1"/>
  <c r="AO1345" i="1"/>
  <c r="AL1345" i="1"/>
  <c r="AO1344" i="1"/>
  <c r="AL1344" i="1"/>
  <c r="AO1343" i="1"/>
  <c r="AL1343" i="1"/>
  <c r="AO1342" i="1"/>
  <c r="AL1342" i="1"/>
  <c r="AO1341" i="1"/>
  <c r="AL1341" i="1"/>
  <c r="AO1340" i="1"/>
  <c r="AL1340" i="1"/>
  <c r="AO1339" i="1"/>
  <c r="AL1339" i="1"/>
  <c r="AO1338" i="1"/>
  <c r="AL1338" i="1"/>
  <c r="AO1337" i="1"/>
  <c r="AL1337" i="1"/>
  <c r="AO1336" i="1"/>
  <c r="AL1336" i="1"/>
  <c r="AO1335" i="1"/>
  <c r="AL1335" i="1"/>
  <c r="AO1334" i="1"/>
  <c r="AL1334" i="1"/>
  <c r="AO1333" i="1"/>
  <c r="AL1333" i="1"/>
  <c r="AO1332" i="1"/>
  <c r="AL1332" i="1"/>
  <c r="AO1331" i="1"/>
  <c r="AL1331" i="1"/>
  <c r="AO1330" i="1"/>
  <c r="AL1330" i="1"/>
  <c r="AO1329" i="1"/>
  <c r="AL1329" i="1"/>
  <c r="AO1328" i="1"/>
  <c r="AL1328" i="1"/>
  <c r="AO1327" i="1"/>
  <c r="AL1327" i="1"/>
  <c r="AO1326" i="1"/>
  <c r="AL1326" i="1"/>
  <c r="AO1325" i="1"/>
  <c r="AL1325" i="1"/>
  <c r="AO1324" i="1"/>
  <c r="AL1324" i="1"/>
  <c r="AO1323" i="1"/>
  <c r="AL1323" i="1"/>
  <c r="AO1322" i="1"/>
  <c r="AL1322" i="1"/>
  <c r="AO1321" i="1"/>
  <c r="AL1321" i="1"/>
  <c r="AO1320" i="1"/>
  <c r="AL1320" i="1"/>
  <c r="AO1319" i="1"/>
  <c r="AL1319" i="1"/>
  <c r="AO1318" i="1"/>
  <c r="AL1318" i="1"/>
  <c r="AO1317" i="1"/>
  <c r="AL1317" i="1"/>
  <c r="AO1316" i="1"/>
  <c r="AL1316" i="1"/>
  <c r="AO1315" i="1"/>
  <c r="AL1315" i="1"/>
  <c r="AO1314" i="1"/>
  <c r="AL1314" i="1"/>
  <c r="AO1313" i="1"/>
  <c r="AL1313" i="1"/>
  <c r="AO1312" i="1"/>
  <c r="AL1312" i="1"/>
  <c r="AO1311" i="1"/>
  <c r="AL1311" i="1"/>
  <c r="AO1310" i="1"/>
  <c r="AL1310" i="1"/>
  <c r="AO1309" i="1"/>
  <c r="AL1309" i="1"/>
  <c r="AO1308" i="1"/>
  <c r="AL1308" i="1"/>
  <c r="AO1307" i="1"/>
  <c r="AL1307" i="1"/>
  <c r="AO1306" i="1"/>
  <c r="AL1306" i="1"/>
  <c r="AO1305" i="1"/>
  <c r="AL1305" i="1"/>
  <c r="AO1304" i="1"/>
  <c r="AL1304" i="1"/>
  <c r="AO1303" i="1"/>
  <c r="AL1303" i="1"/>
  <c r="AO1302" i="1"/>
  <c r="AL1302" i="1"/>
  <c r="AO1301" i="1"/>
  <c r="AL1301" i="1"/>
  <c r="AO1300" i="1"/>
  <c r="AL1300" i="1"/>
  <c r="AO1299" i="1"/>
  <c r="AL1299" i="1"/>
  <c r="AO1298" i="1"/>
  <c r="AL1298" i="1"/>
  <c r="AO1297" i="1"/>
  <c r="AL1297" i="1"/>
  <c r="AO1296" i="1"/>
  <c r="AL1296" i="1"/>
  <c r="AO1295" i="1"/>
  <c r="AL1295" i="1"/>
  <c r="AO1294" i="1"/>
  <c r="AL1294" i="1"/>
  <c r="AO1293" i="1"/>
  <c r="AL1293" i="1"/>
  <c r="AO1292" i="1"/>
  <c r="AL1292" i="1"/>
  <c r="AO1291" i="1"/>
  <c r="AL1291" i="1"/>
  <c r="AO1290" i="1"/>
  <c r="AL1290" i="1"/>
  <c r="AO1289" i="1"/>
  <c r="AL1289" i="1"/>
  <c r="AO1288" i="1"/>
  <c r="AL1288" i="1"/>
  <c r="AO1287" i="1"/>
  <c r="AL1287" i="1"/>
  <c r="AO1286" i="1"/>
  <c r="AL1286" i="1"/>
  <c r="AO1285" i="1"/>
  <c r="AL1285" i="1"/>
  <c r="AO1284" i="1"/>
  <c r="AL1284" i="1"/>
  <c r="AO1283" i="1"/>
  <c r="AL1283" i="1"/>
  <c r="AO1282" i="1"/>
  <c r="AL1282" i="1"/>
  <c r="AO1281" i="1"/>
  <c r="AL1281" i="1"/>
  <c r="AO1280" i="1"/>
  <c r="AL1280" i="1"/>
  <c r="AO1279" i="1"/>
  <c r="AL1279" i="1"/>
  <c r="AO1278" i="1"/>
  <c r="AL1278" i="1"/>
  <c r="AO1277" i="1"/>
  <c r="AL1277" i="1"/>
  <c r="AO1276" i="1"/>
  <c r="AL1276" i="1"/>
  <c r="AO1275" i="1"/>
  <c r="AL1275" i="1"/>
  <c r="AO1274" i="1"/>
  <c r="AL1274" i="1"/>
  <c r="AO1273" i="1"/>
  <c r="AL1273" i="1"/>
  <c r="AO1272" i="1"/>
  <c r="AL1272" i="1"/>
  <c r="AO1271" i="1"/>
  <c r="AL1271" i="1"/>
  <c r="AO1270" i="1"/>
  <c r="AL1270" i="1"/>
  <c r="AO1269" i="1"/>
  <c r="AL1269" i="1"/>
  <c r="AO1268" i="1"/>
  <c r="AL1268" i="1"/>
  <c r="AO1267" i="1"/>
  <c r="AL1267" i="1"/>
  <c r="AO1266" i="1"/>
  <c r="AL1266" i="1"/>
  <c r="AO1265" i="1"/>
  <c r="AL1265" i="1"/>
  <c r="AO1264" i="1"/>
  <c r="AL1264" i="1"/>
  <c r="AO1263" i="1"/>
  <c r="AL1263" i="1"/>
  <c r="AO1262" i="1"/>
  <c r="AL1262" i="1"/>
  <c r="AO1261" i="1"/>
  <c r="AL1261" i="1"/>
  <c r="AO1260" i="1"/>
  <c r="AL1260" i="1"/>
  <c r="AO1259" i="1"/>
  <c r="AL1259" i="1"/>
  <c r="AO1258" i="1"/>
  <c r="AL1258" i="1"/>
  <c r="AO1257" i="1"/>
  <c r="AL1257" i="1"/>
  <c r="AO1256" i="1"/>
  <c r="AL1256" i="1"/>
  <c r="AO1255" i="1"/>
  <c r="AL1255" i="1"/>
  <c r="AO1254" i="1"/>
  <c r="AL1254" i="1"/>
  <c r="AO1253" i="1"/>
  <c r="AL1253" i="1"/>
  <c r="AO1252" i="1"/>
  <c r="AL1252" i="1"/>
  <c r="AO1251" i="1"/>
  <c r="AL1251" i="1"/>
  <c r="AO1250" i="1"/>
  <c r="AL1250" i="1"/>
  <c r="AO1249" i="1"/>
  <c r="AL1249" i="1"/>
  <c r="AO1248" i="1"/>
  <c r="AL1248" i="1"/>
  <c r="AO1247" i="1"/>
  <c r="AL1247" i="1"/>
  <c r="AO1246" i="1"/>
  <c r="AL1246" i="1"/>
  <c r="AO1245" i="1"/>
  <c r="AL1245" i="1"/>
  <c r="AO1244" i="1"/>
  <c r="AL1244" i="1"/>
  <c r="AO1243" i="1"/>
  <c r="AL1243" i="1"/>
  <c r="AO1242" i="1"/>
  <c r="AL1242" i="1"/>
  <c r="AO1241" i="1"/>
  <c r="AL1241" i="1"/>
  <c r="AO1240" i="1"/>
  <c r="AL1240" i="1"/>
  <c r="AO1239" i="1"/>
  <c r="AL1239" i="1"/>
  <c r="AO1238" i="1"/>
  <c r="AL1238" i="1"/>
  <c r="AO1237" i="1"/>
  <c r="AL1237" i="1"/>
  <c r="AO1236" i="1"/>
  <c r="AL1236" i="1"/>
  <c r="AO1235" i="1"/>
  <c r="AL1235" i="1"/>
  <c r="AO1234" i="1"/>
  <c r="AL1234" i="1"/>
  <c r="AO1233" i="1"/>
  <c r="AL1233" i="1"/>
  <c r="AO1232" i="1"/>
  <c r="AL1232" i="1"/>
  <c r="AO1231" i="1"/>
  <c r="AL1231" i="1"/>
  <c r="AO1230" i="1"/>
  <c r="AL1230" i="1"/>
  <c r="AO1229" i="1"/>
  <c r="AL1229" i="1"/>
  <c r="AO1228" i="1"/>
  <c r="AL1228" i="1"/>
  <c r="AO1227" i="1"/>
  <c r="AL1227" i="1"/>
  <c r="AO1226" i="1"/>
  <c r="AL1226" i="1"/>
  <c r="AO1225" i="1"/>
  <c r="AL1225" i="1"/>
  <c r="AO1224" i="1"/>
  <c r="AL1224" i="1"/>
  <c r="AO1223" i="1"/>
  <c r="AL1223" i="1"/>
  <c r="AO1222" i="1"/>
  <c r="AL1222" i="1"/>
  <c r="AO1221" i="1"/>
  <c r="AL1221" i="1"/>
  <c r="AO1220" i="1"/>
  <c r="AL1220" i="1"/>
  <c r="AO1219" i="1"/>
  <c r="AL1219" i="1"/>
  <c r="AO1218" i="1"/>
  <c r="AL1218" i="1"/>
  <c r="AO1217" i="1"/>
  <c r="AL1217" i="1"/>
  <c r="AO1216" i="1"/>
  <c r="AL1216" i="1"/>
  <c r="AO1215" i="1"/>
  <c r="AL1215" i="1"/>
  <c r="AO1214" i="1"/>
  <c r="AL1214" i="1"/>
  <c r="AO1213" i="1"/>
  <c r="AL1213" i="1"/>
  <c r="AO1212" i="1"/>
  <c r="AL1212" i="1"/>
  <c r="AO1211" i="1"/>
  <c r="AL1211" i="1"/>
  <c r="AO1210" i="1"/>
  <c r="AL1210" i="1"/>
  <c r="AO1209" i="1"/>
  <c r="AL1209" i="1"/>
  <c r="AO1208" i="1"/>
  <c r="AL1208" i="1"/>
  <c r="AO1207" i="1"/>
  <c r="AL1207" i="1"/>
  <c r="AO1206" i="1"/>
  <c r="AL1206" i="1"/>
  <c r="AO1205" i="1"/>
  <c r="AL1205" i="1"/>
  <c r="AO1204" i="1"/>
  <c r="AL1204" i="1"/>
  <c r="AO1203" i="1"/>
  <c r="AL1203" i="1"/>
  <c r="AO1202" i="1"/>
  <c r="AL1202" i="1"/>
  <c r="AO1201" i="1"/>
  <c r="AL1201" i="1"/>
  <c r="AO1200" i="1"/>
  <c r="AL1200" i="1"/>
  <c r="AO1199" i="1"/>
  <c r="AL1199" i="1"/>
  <c r="AO1198" i="1"/>
  <c r="AL1198" i="1"/>
  <c r="AO1197" i="1"/>
  <c r="AL1197" i="1"/>
  <c r="AO1196" i="1"/>
  <c r="AL1196" i="1"/>
  <c r="AO1195" i="1"/>
  <c r="AL1195" i="1"/>
  <c r="AO1194" i="1"/>
  <c r="AL1194" i="1"/>
  <c r="AO1193" i="1"/>
  <c r="AL1193" i="1"/>
  <c r="AO1192" i="1"/>
  <c r="AL1192" i="1"/>
  <c r="AO1191" i="1"/>
  <c r="AL1191" i="1"/>
  <c r="AO1190" i="1"/>
  <c r="AL1190" i="1"/>
  <c r="AO1189" i="1"/>
  <c r="AL1189" i="1"/>
  <c r="AO1188" i="1"/>
  <c r="AL1188" i="1"/>
  <c r="AO1187" i="1"/>
  <c r="AL1187" i="1"/>
  <c r="AO1186" i="1"/>
  <c r="AL1186" i="1"/>
  <c r="AO1185" i="1"/>
  <c r="AL1185" i="1"/>
  <c r="AO1184" i="1"/>
  <c r="AL1184" i="1"/>
  <c r="AO1183" i="1"/>
  <c r="AL1183" i="1"/>
  <c r="AO1182" i="1"/>
  <c r="AL1182" i="1"/>
  <c r="AO1181" i="1"/>
  <c r="AL1181" i="1"/>
  <c r="AO1180" i="1"/>
  <c r="AL1180" i="1"/>
  <c r="AO1179" i="1"/>
  <c r="AL1179" i="1"/>
  <c r="AO1178" i="1"/>
  <c r="AL1178" i="1"/>
  <c r="AO1177" i="1"/>
  <c r="AL1177" i="1"/>
  <c r="AO1176" i="1"/>
  <c r="AL1176" i="1"/>
  <c r="AO1175" i="1"/>
  <c r="AL1175" i="1"/>
  <c r="AO1174" i="1"/>
  <c r="AL1174" i="1"/>
  <c r="AO1173" i="1"/>
  <c r="AL1173" i="1"/>
  <c r="AO1172" i="1"/>
  <c r="AL1172" i="1"/>
  <c r="AO1171" i="1"/>
  <c r="AL1171" i="1"/>
  <c r="AO1170" i="1"/>
  <c r="AL1170" i="1"/>
  <c r="AO1169" i="1"/>
  <c r="AL1169" i="1"/>
  <c r="AO1168" i="1"/>
  <c r="AL1168" i="1"/>
  <c r="AO1167" i="1"/>
  <c r="AL1167" i="1"/>
  <c r="AO1166" i="1"/>
  <c r="AL1166" i="1"/>
  <c r="AO1165" i="1"/>
  <c r="AL1165" i="1"/>
  <c r="AO1164" i="1"/>
  <c r="AL1164" i="1"/>
  <c r="AO1163" i="1"/>
  <c r="AL1163" i="1"/>
  <c r="AO1162" i="1"/>
  <c r="AL1162" i="1"/>
  <c r="AO1161" i="1"/>
  <c r="AL1161" i="1"/>
  <c r="AO1160" i="1"/>
  <c r="AL1160" i="1"/>
  <c r="AO1159" i="1"/>
  <c r="AL1159" i="1"/>
  <c r="AO1158" i="1"/>
  <c r="AL1158" i="1"/>
  <c r="AO1157" i="1"/>
  <c r="AL1157" i="1"/>
  <c r="AO1156" i="1"/>
  <c r="AL1156" i="1"/>
  <c r="AO1155" i="1"/>
  <c r="AL1155" i="1"/>
  <c r="AO1154" i="1"/>
  <c r="AL1154" i="1"/>
  <c r="AO1153" i="1"/>
  <c r="AL1153" i="1"/>
  <c r="AO1152" i="1"/>
  <c r="AL1152" i="1"/>
  <c r="AO1151" i="1"/>
  <c r="AL1151" i="1"/>
  <c r="AO1150" i="1"/>
  <c r="AL1150" i="1"/>
  <c r="AO1149" i="1"/>
  <c r="AL1149" i="1"/>
  <c r="AO1148" i="1"/>
  <c r="AL1148" i="1"/>
  <c r="AO1147" i="1"/>
  <c r="AL1147" i="1"/>
  <c r="AO1146" i="1"/>
  <c r="AL1146" i="1"/>
  <c r="AO1145" i="1"/>
  <c r="AL1145" i="1"/>
  <c r="AO1144" i="1"/>
  <c r="AL1144" i="1"/>
  <c r="AO1143" i="1"/>
  <c r="AL1143" i="1"/>
  <c r="AO1142" i="1"/>
  <c r="AL1142" i="1"/>
  <c r="AO1141" i="1"/>
  <c r="AL1141" i="1"/>
  <c r="AO1140" i="1"/>
  <c r="AL1140" i="1"/>
  <c r="AO1139" i="1"/>
  <c r="AL1139" i="1"/>
  <c r="AO1138" i="1"/>
  <c r="AL1138" i="1"/>
  <c r="AO1137" i="1"/>
  <c r="AL1137" i="1"/>
  <c r="AO1136" i="1"/>
  <c r="AL1136" i="1"/>
  <c r="AO1135" i="1"/>
  <c r="AL1135" i="1"/>
  <c r="AO1134" i="1"/>
  <c r="AL1134" i="1"/>
  <c r="AO1133" i="1"/>
  <c r="AL1133" i="1"/>
  <c r="AO1132" i="1"/>
  <c r="AL1132" i="1"/>
  <c r="AO1131" i="1"/>
  <c r="AL1131" i="1"/>
  <c r="AO1130" i="1"/>
  <c r="AL1130" i="1"/>
  <c r="AO1129" i="1"/>
  <c r="AL1129" i="1"/>
  <c r="AO1128" i="1"/>
  <c r="AL1128" i="1"/>
  <c r="AO1127" i="1"/>
  <c r="AL1127" i="1"/>
  <c r="AO1126" i="1"/>
  <c r="AL1126" i="1"/>
  <c r="AO1125" i="1"/>
  <c r="AL1125" i="1"/>
  <c r="AO1124" i="1"/>
  <c r="AL1124" i="1"/>
  <c r="AO1123" i="1"/>
  <c r="AL1123" i="1"/>
  <c r="AO1122" i="1"/>
  <c r="AL1122" i="1"/>
  <c r="AO1121" i="1"/>
  <c r="AL1121" i="1"/>
  <c r="AO1120" i="1"/>
  <c r="AL1120" i="1"/>
  <c r="AO1119" i="1"/>
  <c r="AL1119" i="1"/>
  <c r="AO1118" i="1"/>
  <c r="AL1118" i="1"/>
  <c r="AO1117" i="1"/>
  <c r="AL1117" i="1"/>
  <c r="AO1116" i="1"/>
  <c r="AL1116" i="1"/>
  <c r="AO1115" i="1"/>
  <c r="AL1115" i="1"/>
  <c r="AO1114" i="1"/>
  <c r="AL1114" i="1"/>
  <c r="AO1113" i="1"/>
  <c r="AL1113" i="1"/>
  <c r="AO1112" i="1"/>
  <c r="AL1112" i="1"/>
  <c r="AO1111" i="1"/>
  <c r="AL1111" i="1"/>
  <c r="AO1110" i="1"/>
  <c r="AL1110" i="1"/>
  <c r="AO1109" i="1"/>
  <c r="AL1109" i="1"/>
  <c r="AO1108" i="1"/>
  <c r="AL1108" i="1"/>
  <c r="AO1107" i="1"/>
  <c r="AL1107" i="1"/>
  <c r="AO1106" i="1"/>
  <c r="AL1106" i="1"/>
  <c r="AO1105" i="1"/>
  <c r="AL1105" i="1"/>
  <c r="AO1104" i="1"/>
  <c r="AL1104" i="1"/>
  <c r="AO1103" i="1"/>
  <c r="AL1103" i="1"/>
  <c r="AO1102" i="1"/>
  <c r="AL1102" i="1"/>
  <c r="AO1101" i="1"/>
  <c r="AL1101" i="1"/>
  <c r="AO1100" i="1"/>
  <c r="AL1100" i="1"/>
  <c r="AO1099" i="1"/>
  <c r="AL1099" i="1"/>
  <c r="AO1098" i="1"/>
  <c r="AL1098" i="1"/>
  <c r="AO1097" i="1"/>
  <c r="AL1097" i="1"/>
  <c r="AO1096" i="1"/>
  <c r="AL1096" i="1"/>
  <c r="AO1095" i="1"/>
  <c r="AL1095" i="1"/>
  <c r="AO1094" i="1"/>
  <c r="AL1094" i="1"/>
  <c r="AO1093" i="1"/>
  <c r="AL1093" i="1"/>
  <c r="AO1092" i="1"/>
  <c r="AL1092" i="1"/>
  <c r="AO1091" i="1"/>
  <c r="AL1091" i="1"/>
  <c r="AO1090" i="1"/>
  <c r="AL1090" i="1"/>
  <c r="AO1089" i="1"/>
  <c r="AL1089" i="1"/>
  <c r="AO1088" i="1"/>
  <c r="AL1088" i="1"/>
  <c r="AO1087" i="1"/>
  <c r="AL1087" i="1"/>
  <c r="AO1086" i="1"/>
  <c r="AL1086" i="1"/>
  <c r="AO1085" i="1"/>
  <c r="AL1085" i="1"/>
  <c r="AO1084" i="1"/>
  <c r="AL1084" i="1"/>
  <c r="AO1083" i="1"/>
  <c r="AL1083" i="1"/>
  <c r="AO1082" i="1"/>
  <c r="AL1082" i="1"/>
  <c r="AO1081" i="1"/>
  <c r="AL1081" i="1"/>
  <c r="AO1080" i="1"/>
  <c r="AL1080" i="1"/>
  <c r="AO1079" i="1"/>
  <c r="AL1079" i="1"/>
  <c r="AO1078" i="1"/>
  <c r="AL1078" i="1"/>
  <c r="AO1077" i="1"/>
  <c r="AL1077" i="1"/>
  <c r="AO1076" i="1"/>
  <c r="AL1076" i="1"/>
  <c r="AO1075" i="1"/>
  <c r="AL1075" i="1"/>
  <c r="AO1074" i="1"/>
  <c r="AL1074" i="1"/>
  <c r="AO1073" i="1"/>
  <c r="AL1073" i="1"/>
  <c r="AO1072" i="1"/>
  <c r="AL1072" i="1"/>
  <c r="AO1071" i="1"/>
  <c r="AL1071" i="1"/>
  <c r="AO1070" i="1"/>
  <c r="AL1070" i="1"/>
  <c r="AO1069" i="1"/>
  <c r="AL1069" i="1"/>
  <c r="AO1068" i="1"/>
  <c r="AL1068" i="1"/>
  <c r="AO1067" i="1"/>
  <c r="AL1067" i="1"/>
  <c r="AO1066" i="1"/>
  <c r="AL1066" i="1"/>
  <c r="AO1065" i="1"/>
  <c r="AL1065" i="1"/>
  <c r="AO1064" i="1"/>
  <c r="AL1064" i="1"/>
  <c r="AO1063" i="1"/>
  <c r="AL1063" i="1"/>
  <c r="AO1062" i="1"/>
  <c r="AL1062" i="1"/>
  <c r="AO1061" i="1"/>
  <c r="AL1061" i="1"/>
  <c r="AO1060" i="1"/>
  <c r="AL1060" i="1"/>
  <c r="AO1059" i="1"/>
  <c r="AL1059" i="1"/>
  <c r="AO1058" i="1"/>
  <c r="AL1058" i="1"/>
  <c r="AO1057" i="1"/>
  <c r="AL1057" i="1"/>
  <c r="AO1056" i="1"/>
  <c r="AL1056" i="1"/>
  <c r="AO1055" i="1"/>
  <c r="AL1055" i="1"/>
  <c r="AO1054" i="1"/>
  <c r="AL1054" i="1"/>
  <c r="AO1053" i="1"/>
  <c r="AL1053" i="1"/>
  <c r="AO1052" i="1"/>
  <c r="AL1052" i="1"/>
  <c r="AO1051" i="1"/>
  <c r="AL1051" i="1"/>
  <c r="AO1050" i="1"/>
  <c r="AL1050" i="1"/>
  <c r="AO1049" i="1"/>
  <c r="AL1049" i="1"/>
  <c r="AO1048" i="1"/>
  <c r="AL1048" i="1"/>
  <c r="AO1047" i="1"/>
  <c r="AL1047" i="1"/>
  <c r="AO1046" i="1"/>
  <c r="AL1046" i="1"/>
  <c r="AO1045" i="1"/>
  <c r="AL1045" i="1"/>
  <c r="AO1044" i="1"/>
  <c r="AL1044" i="1"/>
  <c r="AO1043" i="1"/>
  <c r="AL1043" i="1"/>
  <c r="AO1042" i="1"/>
  <c r="AL1042" i="1"/>
  <c r="AO1041" i="1"/>
  <c r="AL1041" i="1"/>
  <c r="AO1040" i="1"/>
  <c r="AL1040" i="1"/>
  <c r="AO1039" i="1"/>
  <c r="AL1039" i="1"/>
  <c r="AO1038" i="1"/>
  <c r="AL1038" i="1"/>
  <c r="AO1037" i="1"/>
  <c r="AL1037" i="1"/>
  <c r="AO1036" i="1"/>
  <c r="AL1036" i="1"/>
  <c r="AO1035" i="1"/>
  <c r="AL1035" i="1"/>
  <c r="AO1034" i="1"/>
  <c r="AL1034" i="1"/>
  <c r="AO1033" i="1"/>
  <c r="AL1033" i="1"/>
  <c r="AO1032" i="1"/>
  <c r="AL1032" i="1"/>
  <c r="AO1031" i="1"/>
  <c r="AL1031" i="1"/>
  <c r="AO1030" i="1"/>
  <c r="AL1030" i="1"/>
  <c r="AO1029" i="1"/>
  <c r="AL1029" i="1"/>
  <c r="AO1028" i="1"/>
  <c r="AL1028" i="1"/>
  <c r="AO1027" i="1"/>
  <c r="AL1027" i="1"/>
  <c r="AO1026" i="1"/>
  <c r="AL1026" i="1"/>
  <c r="AO1025" i="1"/>
  <c r="AL1025" i="1"/>
  <c r="AO1024" i="1"/>
  <c r="AL1024" i="1"/>
  <c r="AO1023" i="1"/>
  <c r="AL1023" i="1"/>
  <c r="AO1022" i="1"/>
  <c r="AL1022" i="1"/>
  <c r="AO1021" i="1"/>
  <c r="AL1021" i="1"/>
  <c r="AO1020" i="1"/>
  <c r="AL1020" i="1"/>
  <c r="AO1019" i="1"/>
  <c r="AL1019" i="1"/>
  <c r="AO1018" i="1"/>
  <c r="AL1018" i="1"/>
  <c r="AO1017" i="1"/>
  <c r="AL1017" i="1"/>
  <c r="AO1016" i="1"/>
  <c r="AL1016" i="1"/>
  <c r="AO1015" i="1"/>
  <c r="AL1015" i="1"/>
  <c r="AO1014" i="1"/>
  <c r="AL1014" i="1"/>
  <c r="AO1013" i="1"/>
  <c r="AL1013" i="1"/>
  <c r="AO1012" i="1"/>
  <c r="AL1012" i="1"/>
  <c r="AO1011" i="1"/>
  <c r="AL1011" i="1"/>
  <c r="AO1010" i="1"/>
  <c r="AL1010" i="1"/>
  <c r="AO1009" i="1"/>
  <c r="AL1009" i="1"/>
  <c r="AO1008" i="1"/>
  <c r="AL1008" i="1"/>
  <c r="AO1007" i="1"/>
  <c r="AL1007" i="1"/>
  <c r="AO1006" i="1"/>
  <c r="AL1006" i="1"/>
  <c r="AO1005" i="1"/>
  <c r="AL1005" i="1"/>
  <c r="AO1004" i="1"/>
  <c r="AL1004" i="1"/>
  <c r="AO1003" i="1"/>
  <c r="AL1003" i="1"/>
  <c r="AO1002" i="1"/>
  <c r="AL1002" i="1"/>
  <c r="AO1001" i="1"/>
  <c r="AL1001" i="1"/>
  <c r="AO1000" i="1"/>
  <c r="AL1000" i="1"/>
  <c r="AO999" i="1"/>
  <c r="AL999" i="1"/>
  <c r="AO998" i="1"/>
  <c r="AL998" i="1"/>
  <c r="AO997" i="1"/>
  <c r="AL997" i="1"/>
  <c r="AO996" i="1"/>
  <c r="AL996" i="1"/>
  <c r="AO995" i="1"/>
  <c r="AL995" i="1"/>
  <c r="AO994" i="1"/>
  <c r="AL994" i="1"/>
  <c r="AO993" i="1"/>
  <c r="AL993" i="1"/>
  <c r="AO992" i="1"/>
  <c r="AL992" i="1"/>
  <c r="AO991" i="1"/>
  <c r="AL991" i="1"/>
  <c r="AO990" i="1"/>
  <c r="AL990" i="1"/>
  <c r="AO989" i="1"/>
  <c r="AL989" i="1"/>
  <c r="AO988" i="1"/>
  <c r="AL988" i="1"/>
  <c r="AO987" i="1"/>
  <c r="AL987" i="1"/>
  <c r="AO986" i="1"/>
  <c r="AL986" i="1"/>
  <c r="AO985" i="1"/>
  <c r="AL985" i="1"/>
  <c r="AO984" i="1"/>
  <c r="AL984" i="1"/>
  <c r="AO983" i="1"/>
  <c r="AL983" i="1"/>
  <c r="AO982" i="1"/>
  <c r="AL982" i="1"/>
  <c r="AO981" i="1"/>
  <c r="AL981" i="1"/>
  <c r="AO980" i="1"/>
  <c r="AL980" i="1"/>
  <c r="AO979" i="1"/>
  <c r="AL979" i="1"/>
  <c r="AO978" i="1"/>
  <c r="AL978" i="1"/>
  <c r="AO977" i="1"/>
  <c r="AL977" i="1"/>
  <c r="AO976" i="1"/>
  <c r="AL976" i="1"/>
  <c r="AO975" i="1"/>
  <c r="AL975" i="1"/>
  <c r="AO974" i="1"/>
  <c r="AL974" i="1"/>
  <c r="AO973" i="1"/>
  <c r="AL973" i="1"/>
  <c r="AO972" i="1"/>
  <c r="AL972" i="1"/>
  <c r="AO971" i="1"/>
  <c r="AL971" i="1"/>
  <c r="AO970" i="1"/>
  <c r="AL970" i="1"/>
  <c r="AO969" i="1"/>
  <c r="AL969" i="1"/>
  <c r="AO968" i="1"/>
  <c r="AL968" i="1"/>
  <c r="AO967" i="1"/>
  <c r="AL967" i="1"/>
  <c r="AO966" i="1"/>
  <c r="AL966" i="1"/>
  <c r="AO965" i="1"/>
  <c r="AL965" i="1"/>
  <c r="AO964" i="1"/>
  <c r="AL964" i="1"/>
  <c r="AO963" i="1"/>
  <c r="AL963" i="1"/>
  <c r="AO962" i="1"/>
  <c r="AL962" i="1"/>
  <c r="AO961" i="1"/>
  <c r="AL961" i="1"/>
  <c r="AO960" i="1"/>
  <c r="AL960" i="1"/>
  <c r="AO959" i="1"/>
  <c r="AL959" i="1"/>
  <c r="AO958" i="1"/>
  <c r="AL958" i="1"/>
  <c r="AO957" i="1"/>
  <c r="AL957" i="1"/>
  <c r="AO956" i="1"/>
  <c r="AL956" i="1"/>
  <c r="AO955" i="1"/>
  <c r="AL955" i="1"/>
  <c r="AO954" i="1"/>
  <c r="AL954" i="1"/>
  <c r="AO953" i="1"/>
  <c r="AL953" i="1"/>
  <c r="AO952" i="1"/>
  <c r="AL952" i="1"/>
  <c r="AO951" i="1"/>
  <c r="AL951" i="1"/>
  <c r="AO950" i="1"/>
  <c r="AL950" i="1"/>
  <c r="AO949" i="1"/>
  <c r="AL949" i="1"/>
  <c r="AO948" i="1"/>
  <c r="AL948" i="1"/>
  <c r="AO947" i="1"/>
  <c r="AL947" i="1"/>
  <c r="AO946" i="1"/>
  <c r="AL946" i="1"/>
  <c r="AO945" i="1"/>
  <c r="AL945" i="1"/>
  <c r="AO944" i="1"/>
  <c r="AL944" i="1"/>
  <c r="AO943" i="1"/>
  <c r="AL943" i="1"/>
  <c r="AO942" i="1"/>
  <c r="AL942" i="1"/>
  <c r="AO941" i="1"/>
  <c r="AL941" i="1"/>
  <c r="AO940" i="1"/>
  <c r="AL940" i="1"/>
  <c r="AO939" i="1"/>
  <c r="AL939" i="1"/>
  <c r="AO938" i="1"/>
  <c r="AL938" i="1"/>
  <c r="AO937" i="1"/>
  <c r="AL937" i="1"/>
  <c r="AO936" i="1"/>
  <c r="AL936" i="1"/>
  <c r="AO935" i="1"/>
  <c r="AL935" i="1"/>
  <c r="AO934" i="1"/>
  <c r="AL934" i="1"/>
  <c r="AO933" i="1"/>
  <c r="AL933" i="1"/>
  <c r="AO932" i="1"/>
  <c r="AL932" i="1"/>
  <c r="AO931" i="1"/>
  <c r="AL931" i="1"/>
  <c r="AO930" i="1"/>
  <c r="AL930" i="1"/>
  <c r="AO929" i="1"/>
  <c r="AL929" i="1"/>
  <c r="AO928" i="1"/>
  <c r="AL928" i="1"/>
  <c r="AO927" i="1"/>
  <c r="AL927" i="1"/>
  <c r="AO926" i="1"/>
  <c r="AL926" i="1"/>
  <c r="AO925" i="1"/>
  <c r="AL925" i="1"/>
  <c r="AO924" i="1"/>
  <c r="AL924" i="1"/>
  <c r="AO923" i="1"/>
  <c r="AL923" i="1"/>
  <c r="AO922" i="1"/>
  <c r="AL922" i="1"/>
  <c r="AO921" i="1"/>
  <c r="AL921" i="1"/>
  <c r="AO920" i="1"/>
  <c r="AL920" i="1"/>
  <c r="AO919" i="1"/>
  <c r="AL919" i="1"/>
  <c r="AO918" i="1"/>
  <c r="AL918" i="1"/>
  <c r="AO917" i="1"/>
  <c r="AL917" i="1"/>
  <c r="AO916" i="1"/>
  <c r="AL916" i="1"/>
  <c r="AO915" i="1"/>
  <c r="AL915" i="1"/>
  <c r="AO914" i="1"/>
  <c r="AL914" i="1"/>
  <c r="AO913" i="1"/>
  <c r="AL913" i="1"/>
  <c r="AO912" i="1"/>
  <c r="AL912" i="1"/>
  <c r="AO911" i="1"/>
  <c r="AL911" i="1"/>
  <c r="AO910" i="1"/>
  <c r="AL910" i="1"/>
  <c r="AO909" i="1"/>
  <c r="AL909" i="1"/>
  <c r="AO908" i="1"/>
  <c r="AL908" i="1"/>
  <c r="AO907" i="1"/>
  <c r="AL907" i="1"/>
  <c r="AO906" i="1"/>
  <c r="AL906" i="1"/>
  <c r="AO905" i="1"/>
  <c r="AL905" i="1"/>
  <c r="AO904" i="1"/>
  <c r="AL904" i="1"/>
  <c r="AO903" i="1"/>
  <c r="AL903" i="1"/>
  <c r="AO902" i="1"/>
  <c r="AL902" i="1"/>
  <c r="AO901" i="1"/>
  <c r="AL901" i="1"/>
  <c r="AO900" i="1"/>
  <c r="AL900" i="1"/>
  <c r="AO899" i="1"/>
  <c r="AL899" i="1"/>
  <c r="AO898" i="1"/>
  <c r="AL898" i="1"/>
  <c r="AO897" i="1"/>
  <c r="AL897" i="1"/>
  <c r="AO896" i="1"/>
  <c r="AL896" i="1"/>
  <c r="AO895" i="1"/>
  <c r="AL895" i="1"/>
  <c r="AO894" i="1"/>
  <c r="AL894" i="1"/>
  <c r="AO893" i="1"/>
  <c r="AL893" i="1"/>
  <c r="AO892" i="1"/>
  <c r="AL892" i="1"/>
  <c r="AO891" i="1"/>
  <c r="AL891" i="1"/>
  <c r="AO890" i="1"/>
  <c r="AL890" i="1"/>
  <c r="AO889" i="1"/>
  <c r="AL889" i="1"/>
  <c r="AO888" i="1"/>
  <c r="AL888" i="1"/>
  <c r="AO887" i="1"/>
  <c r="AL887" i="1"/>
  <c r="AO886" i="1"/>
  <c r="AL886" i="1"/>
  <c r="AO885" i="1"/>
  <c r="AL885" i="1"/>
  <c r="AO884" i="1"/>
  <c r="AL884" i="1"/>
  <c r="AO883" i="1"/>
  <c r="AL883" i="1"/>
  <c r="AO882" i="1"/>
  <c r="AL882" i="1"/>
  <c r="AO881" i="1"/>
  <c r="AL881" i="1"/>
  <c r="AO880" i="1"/>
  <c r="AL880" i="1"/>
  <c r="AO879" i="1"/>
  <c r="AL879" i="1"/>
  <c r="AO878" i="1"/>
  <c r="AL878" i="1"/>
  <c r="AO877" i="1"/>
  <c r="AL877" i="1"/>
  <c r="AO876" i="1"/>
  <c r="AL876" i="1"/>
  <c r="AO875" i="1"/>
  <c r="AL875" i="1"/>
  <c r="AO874" i="1"/>
  <c r="AL874" i="1"/>
  <c r="AO873" i="1"/>
  <c r="AL873" i="1"/>
  <c r="AO872" i="1"/>
  <c r="AL872" i="1"/>
  <c r="AO871" i="1"/>
  <c r="AL871" i="1"/>
  <c r="AO870" i="1"/>
  <c r="AL870" i="1"/>
  <c r="AO869" i="1"/>
  <c r="AL869" i="1"/>
  <c r="AO868" i="1"/>
  <c r="AL868" i="1"/>
  <c r="AO867" i="1"/>
  <c r="AL867" i="1"/>
  <c r="AO866" i="1"/>
  <c r="AL866" i="1"/>
  <c r="AO865" i="1"/>
  <c r="AL865" i="1"/>
  <c r="AO864" i="1"/>
  <c r="AL864" i="1"/>
  <c r="AO863" i="1"/>
  <c r="AL863" i="1"/>
  <c r="AO862" i="1"/>
  <c r="AL862" i="1"/>
  <c r="AO861" i="1"/>
  <c r="AL861" i="1"/>
  <c r="AO860" i="1"/>
  <c r="AL860" i="1"/>
  <c r="AO859" i="1"/>
  <c r="AL859" i="1"/>
  <c r="AO858" i="1"/>
  <c r="AL858" i="1"/>
  <c r="AO857" i="1"/>
  <c r="AL857" i="1"/>
  <c r="AO856" i="1"/>
  <c r="AL856" i="1"/>
  <c r="AO855" i="1"/>
  <c r="AL855" i="1"/>
  <c r="AO854" i="1"/>
  <c r="AL854" i="1"/>
  <c r="AO853" i="1"/>
  <c r="AL853" i="1"/>
  <c r="AO852" i="1"/>
  <c r="AL852" i="1"/>
  <c r="AO851" i="1"/>
  <c r="AL851" i="1"/>
  <c r="AO850" i="1"/>
  <c r="AL850" i="1"/>
  <c r="AO849" i="1"/>
  <c r="AL849" i="1"/>
  <c r="AO848" i="1"/>
  <c r="AL848" i="1"/>
  <c r="AO847" i="1"/>
  <c r="AL847" i="1"/>
  <c r="AO846" i="1"/>
  <c r="AL846" i="1"/>
  <c r="AO845" i="1"/>
  <c r="AL845" i="1"/>
  <c r="AO844" i="1"/>
  <c r="AL844" i="1"/>
  <c r="AO843" i="1"/>
  <c r="AL843" i="1"/>
  <c r="AO842" i="1"/>
  <c r="AL842" i="1"/>
  <c r="AO841" i="1"/>
  <c r="AL841" i="1"/>
  <c r="AO840" i="1"/>
  <c r="AL840" i="1"/>
  <c r="AO839" i="1"/>
  <c r="AL839" i="1"/>
  <c r="AO838" i="1"/>
  <c r="AL838" i="1"/>
  <c r="AO837" i="1"/>
  <c r="AL837" i="1"/>
  <c r="AO836" i="1"/>
  <c r="AL836" i="1"/>
  <c r="AO835" i="1"/>
  <c r="AL835" i="1"/>
  <c r="AO834" i="1"/>
  <c r="AL834" i="1"/>
  <c r="AO833" i="1"/>
  <c r="AL833" i="1"/>
  <c r="AO832" i="1"/>
  <c r="AL832" i="1"/>
  <c r="AO831" i="1"/>
  <c r="AL831" i="1"/>
  <c r="AO830" i="1"/>
  <c r="AL830" i="1"/>
  <c r="AO829" i="1"/>
  <c r="AL829" i="1"/>
  <c r="AO828" i="1"/>
  <c r="AL828" i="1"/>
  <c r="AO827" i="1"/>
  <c r="AL827" i="1"/>
  <c r="AO826" i="1"/>
  <c r="AL826" i="1"/>
  <c r="AO825" i="1"/>
  <c r="AL825" i="1"/>
  <c r="AO824" i="1"/>
  <c r="AL824" i="1"/>
  <c r="AO823" i="1"/>
  <c r="AL823" i="1"/>
  <c r="AO822" i="1"/>
  <c r="AL822" i="1"/>
  <c r="AO821" i="1"/>
  <c r="AL821" i="1"/>
  <c r="AO820" i="1"/>
  <c r="AL820" i="1"/>
  <c r="AO819" i="1"/>
  <c r="AL819" i="1"/>
  <c r="AO818" i="1"/>
  <c r="AL818" i="1"/>
  <c r="AO817" i="1"/>
  <c r="AL817" i="1"/>
  <c r="AO816" i="1"/>
  <c r="AL816" i="1"/>
  <c r="AO815" i="1"/>
  <c r="AL815" i="1"/>
  <c r="AO814" i="1"/>
  <c r="AL814" i="1"/>
  <c r="AO813" i="1"/>
  <c r="AL813" i="1"/>
  <c r="AO812" i="1"/>
  <c r="AL812" i="1"/>
  <c r="AO811" i="1"/>
  <c r="AL811" i="1"/>
  <c r="AO810" i="1"/>
  <c r="AL810" i="1"/>
  <c r="AO809" i="1"/>
  <c r="AL809" i="1"/>
  <c r="AO808" i="1"/>
  <c r="AL808" i="1"/>
  <c r="AO807" i="1"/>
  <c r="AL807" i="1"/>
  <c r="AO806" i="1"/>
  <c r="AL806" i="1"/>
  <c r="AO805" i="1"/>
  <c r="AL805" i="1"/>
  <c r="AO804" i="1"/>
  <c r="AL804" i="1"/>
  <c r="AO803" i="1"/>
  <c r="AL803" i="1"/>
  <c r="AO802" i="1"/>
  <c r="AL802" i="1"/>
  <c r="AO801" i="1"/>
  <c r="AL801" i="1"/>
  <c r="AO800" i="1"/>
  <c r="AL800" i="1"/>
  <c r="AO799" i="1"/>
  <c r="AL799" i="1"/>
  <c r="AO798" i="1"/>
  <c r="AL798" i="1"/>
  <c r="AO797" i="1"/>
  <c r="AL797" i="1"/>
  <c r="AO796" i="1"/>
  <c r="AL796" i="1"/>
  <c r="AO795" i="1"/>
  <c r="AL795" i="1"/>
  <c r="AO794" i="1"/>
  <c r="AL794" i="1"/>
  <c r="AO793" i="1"/>
  <c r="AL793" i="1"/>
  <c r="AO792" i="1"/>
  <c r="AL792" i="1"/>
  <c r="AO791" i="1"/>
  <c r="AL791" i="1"/>
  <c r="AO790" i="1"/>
  <c r="AL790" i="1"/>
  <c r="AO789" i="1"/>
  <c r="AL789" i="1"/>
  <c r="AO788" i="1"/>
  <c r="AL788" i="1"/>
  <c r="AO787" i="1"/>
  <c r="AL787" i="1"/>
  <c r="AO786" i="1"/>
  <c r="AL786" i="1"/>
  <c r="AO785" i="1"/>
  <c r="AL785" i="1"/>
  <c r="AO784" i="1"/>
  <c r="AL784" i="1"/>
  <c r="AO783" i="1"/>
  <c r="AL783" i="1"/>
  <c r="AO782" i="1"/>
  <c r="AL782" i="1"/>
  <c r="AO781" i="1"/>
  <c r="AL781" i="1"/>
  <c r="AO780" i="1"/>
  <c r="AL780" i="1"/>
  <c r="AO779" i="1"/>
  <c r="AL779" i="1"/>
  <c r="AO778" i="1"/>
  <c r="AL778" i="1"/>
  <c r="AO777" i="1"/>
  <c r="AL777" i="1"/>
  <c r="AO776" i="1"/>
  <c r="AL776" i="1"/>
  <c r="AO775" i="1"/>
  <c r="AL775" i="1"/>
  <c r="AO774" i="1"/>
  <c r="AL774" i="1"/>
  <c r="AO773" i="1"/>
  <c r="AL773" i="1"/>
  <c r="AO772" i="1"/>
  <c r="AL772" i="1"/>
  <c r="AO771" i="1"/>
  <c r="AL771" i="1"/>
  <c r="AO770" i="1"/>
  <c r="AL770" i="1"/>
  <c r="AO769" i="1"/>
  <c r="AL769" i="1"/>
  <c r="AO768" i="1"/>
  <c r="AL768" i="1"/>
  <c r="AO767" i="1"/>
  <c r="AL767" i="1"/>
  <c r="AO766" i="1"/>
  <c r="AL766" i="1"/>
  <c r="AO765" i="1"/>
  <c r="AL765" i="1"/>
  <c r="AO764" i="1"/>
  <c r="AL764" i="1"/>
  <c r="AO763" i="1"/>
  <c r="AL763" i="1"/>
  <c r="AO762" i="1"/>
  <c r="AL762" i="1"/>
  <c r="AO761" i="1"/>
  <c r="AL761" i="1"/>
  <c r="AO760" i="1"/>
  <c r="AL760" i="1"/>
  <c r="AO759" i="1"/>
  <c r="AL759" i="1"/>
  <c r="AO758" i="1"/>
  <c r="AL758" i="1"/>
  <c r="AO757" i="1"/>
  <c r="AL757" i="1"/>
  <c r="AO756" i="1"/>
  <c r="AL756" i="1"/>
  <c r="AO755" i="1"/>
  <c r="AL755" i="1"/>
  <c r="AO754" i="1"/>
  <c r="AL754" i="1"/>
  <c r="AO753" i="1"/>
  <c r="AL753" i="1"/>
  <c r="AO752" i="1"/>
  <c r="AL752" i="1"/>
  <c r="AO751" i="1"/>
  <c r="AL751" i="1"/>
  <c r="AO750" i="1"/>
  <c r="AL750" i="1"/>
  <c r="AO749" i="1"/>
  <c r="AL749" i="1"/>
  <c r="AO748" i="1"/>
  <c r="AL748" i="1"/>
  <c r="AO747" i="1"/>
  <c r="AL747" i="1"/>
  <c r="AO746" i="1"/>
  <c r="AL746" i="1"/>
  <c r="AO745" i="1"/>
  <c r="AL745" i="1"/>
  <c r="AO744" i="1"/>
  <c r="AL744" i="1"/>
  <c r="AO743" i="1"/>
  <c r="AL743" i="1"/>
  <c r="AO742" i="1"/>
  <c r="AL742" i="1"/>
  <c r="AO741" i="1"/>
  <c r="AL741" i="1"/>
  <c r="AO740" i="1"/>
  <c r="AL740" i="1"/>
  <c r="AO739" i="1"/>
  <c r="AL739" i="1"/>
  <c r="AO738" i="1"/>
  <c r="AL738" i="1"/>
  <c r="AO737" i="1"/>
  <c r="AL737" i="1"/>
  <c r="AO736" i="1"/>
  <c r="AL736" i="1"/>
  <c r="AO735" i="1"/>
  <c r="AL735" i="1"/>
  <c r="AO734" i="1"/>
  <c r="AL734" i="1"/>
  <c r="AO733" i="1"/>
  <c r="AL733" i="1"/>
  <c r="AO732" i="1"/>
  <c r="AL732" i="1"/>
  <c r="AO731" i="1"/>
  <c r="AL731" i="1"/>
  <c r="AO730" i="1"/>
  <c r="AL730" i="1"/>
  <c r="AO729" i="1"/>
  <c r="AL729" i="1"/>
  <c r="AO728" i="1"/>
  <c r="AL728" i="1"/>
  <c r="AO727" i="1"/>
  <c r="AL727" i="1"/>
  <c r="AO726" i="1"/>
  <c r="AL726" i="1"/>
  <c r="AO725" i="1"/>
  <c r="AL725" i="1"/>
  <c r="AO724" i="1"/>
  <c r="AL724" i="1"/>
  <c r="AO723" i="1"/>
  <c r="AL723" i="1"/>
  <c r="AO722" i="1"/>
  <c r="AL722" i="1"/>
  <c r="AO721" i="1"/>
  <c r="AL721" i="1"/>
  <c r="AO720" i="1"/>
  <c r="AL720" i="1"/>
  <c r="AO719" i="1"/>
  <c r="AL719" i="1"/>
  <c r="AO718" i="1"/>
  <c r="AL718" i="1"/>
  <c r="AO717" i="1"/>
  <c r="AL717" i="1"/>
  <c r="AO716" i="1"/>
  <c r="AL716" i="1"/>
  <c r="AO715" i="1"/>
  <c r="AL715" i="1"/>
  <c r="AO714" i="1"/>
  <c r="AL714" i="1"/>
  <c r="AO713" i="1"/>
  <c r="AL713" i="1"/>
  <c r="AO712" i="1"/>
  <c r="AL712" i="1"/>
  <c r="AO711" i="1"/>
  <c r="AL711" i="1"/>
  <c r="AO710" i="1"/>
  <c r="AL710" i="1"/>
  <c r="AO709" i="1"/>
  <c r="AL709" i="1"/>
  <c r="AO708" i="1"/>
  <c r="AL708" i="1"/>
  <c r="AO707" i="1"/>
  <c r="AL707" i="1"/>
  <c r="AO706" i="1"/>
  <c r="AL706" i="1"/>
  <c r="AO705" i="1"/>
  <c r="AL705" i="1"/>
  <c r="AO704" i="1"/>
  <c r="AL704" i="1"/>
  <c r="AO703" i="1"/>
  <c r="AL703" i="1"/>
  <c r="AO702" i="1"/>
  <c r="AL702" i="1"/>
  <c r="AO701" i="1"/>
  <c r="AL701" i="1"/>
  <c r="AO700" i="1"/>
  <c r="AL700" i="1"/>
  <c r="AO699" i="1"/>
  <c r="AL699" i="1"/>
  <c r="AO698" i="1"/>
  <c r="AL698" i="1"/>
  <c r="AO697" i="1"/>
  <c r="AL697" i="1"/>
  <c r="AO696" i="1"/>
  <c r="AL696" i="1"/>
  <c r="AO695" i="1"/>
  <c r="AL695" i="1"/>
  <c r="AO694" i="1"/>
  <c r="AL694" i="1"/>
  <c r="AO693" i="1"/>
  <c r="AL693" i="1"/>
  <c r="AO692" i="1"/>
  <c r="AL692" i="1"/>
  <c r="AO691" i="1"/>
  <c r="AL691" i="1"/>
  <c r="AO690" i="1"/>
  <c r="AL690" i="1"/>
  <c r="AO689" i="1"/>
  <c r="AL689" i="1"/>
  <c r="AO688" i="1"/>
  <c r="AL688" i="1"/>
  <c r="AO687" i="1"/>
  <c r="AL687" i="1"/>
  <c r="AO686" i="1"/>
  <c r="AL686" i="1"/>
  <c r="AO685" i="1"/>
  <c r="AL685" i="1"/>
  <c r="AO684" i="1"/>
  <c r="AL684" i="1"/>
  <c r="AO683" i="1"/>
  <c r="AL683" i="1"/>
  <c r="AO682" i="1"/>
  <c r="AL682" i="1"/>
  <c r="AO681" i="1"/>
  <c r="AL681" i="1"/>
  <c r="AO680" i="1"/>
  <c r="AL680" i="1"/>
  <c r="AO679" i="1"/>
  <c r="AL679" i="1"/>
  <c r="AO678" i="1"/>
  <c r="AL678" i="1"/>
  <c r="AO677" i="1"/>
  <c r="AL677" i="1"/>
  <c r="AO676" i="1"/>
  <c r="AL676" i="1"/>
  <c r="AO675" i="1"/>
  <c r="AL675" i="1"/>
  <c r="AO674" i="1"/>
  <c r="AL674" i="1"/>
  <c r="AO673" i="1"/>
  <c r="AL673" i="1"/>
  <c r="AO672" i="1"/>
  <c r="AL672" i="1"/>
  <c r="AO671" i="1"/>
  <c r="AL671" i="1"/>
  <c r="AO670" i="1"/>
  <c r="AL670" i="1"/>
  <c r="AO669" i="1"/>
  <c r="AL669" i="1"/>
  <c r="AO668" i="1"/>
  <c r="AL668" i="1"/>
  <c r="AO667" i="1"/>
  <c r="AL667" i="1"/>
  <c r="AO666" i="1"/>
  <c r="AL666" i="1"/>
  <c r="AO665" i="1"/>
  <c r="AL665" i="1"/>
  <c r="AO664" i="1"/>
  <c r="AL664" i="1"/>
  <c r="AO663" i="1"/>
  <c r="AL663" i="1"/>
  <c r="AO662" i="1"/>
  <c r="AL662" i="1"/>
  <c r="AO661" i="1"/>
  <c r="AL661" i="1"/>
  <c r="AO660" i="1"/>
  <c r="AL660" i="1"/>
  <c r="AO659" i="1"/>
  <c r="AL659" i="1"/>
  <c r="AO658" i="1"/>
  <c r="AL658" i="1"/>
  <c r="AO657" i="1"/>
  <c r="AL657" i="1"/>
  <c r="AO656" i="1"/>
  <c r="AL656" i="1"/>
  <c r="AO655" i="1"/>
  <c r="AL655" i="1"/>
  <c r="AO654" i="1"/>
  <c r="AL654" i="1"/>
  <c r="AO653" i="1"/>
  <c r="AL653" i="1"/>
  <c r="AO652" i="1"/>
  <c r="AL652" i="1"/>
  <c r="AO651" i="1"/>
  <c r="AL651" i="1"/>
  <c r="AO650" i="1"/>
  <c r="AL650" i="1"/>
  <c r="AO649" i="1"/>
  <c r="AL649" i="1"/>
  <c r="AO648" i="1"/>
  <c r="AL648" i="1"/>
  <c r="AO647" i="1"/>
  <c r="AL647" i="1"/>
  <c r="AO646" i="1"/>
  <c r="AL646" i="1"/>
  <c r="AO645" i="1"/>
  <c r="AL645" i="1"/>
  <c r="AO644" i="1"/>
  <c r="AL644" i="1"/>
  <c r="AO643" i="1"/>
  <c r="AL643" i="1"/>
  <c r="AO642" i="1"/>
  <c r="AL642" i="1"/>
  <c r="AO641" i="1"/>
  <c r="AL641" i="1"/>
  <c r="AO640" i="1"/>
  <c r="AL640" i="1"/>
  <c r="AO639" i="1"/>
  <c r="AL639" i="1"/>
  <c r="AO638" i="1"/>
  <c r="AL638" i="1"/>
  <c r="AO637" i="1"/>
  <c r="AL637" i="1"/>
  <c r="AO636" i="1"/>
  <c r="AL636" i="1"/>
  <c r="AO635" i="1"/>
  <c r="AL635" i="1"/>
  <c r="AO634" i="1"/>
  <c r="AL634" i="1"/>
  <c r="AO633" i="1"/>
  <c r="AL633" i="1"/>
  <c r="AO632" i="1"/>
  <c r="AL632" i="1"/>
  <c r="AO631" i="1"/>
  <c r="AL631" i="1"/>
  <c r="AO630" i="1"/>
  <c r="AL630" i="1"/>
  <c r="AO629" i="1"/>
  <c r="AL629" i="1"/>
  <c r="AO628" i="1"/>
  <c r="AL628" i="1"/>
  <c r="AO627" i="1"/>
  <c r="AL627" i="1"/>
  <c r="AO626" i="1"/>
  <c r="AL626" i="1"/>
  <c r="AO625" i="1"/>
  <c r="AL625" i="1"/>
  <c r="AO624" i="1"/>
  <c r="AL624" i="1"/>
  <c r="AO623" i="1"/>
  <c r="AL623" i="1"/>
  <c r="AO622" i="1"/>
  <c r="AL622" i="1"/>
  <c r="AO621" i="1"/>
  <c r="AL621" i="1"/>
  <c r="AO620" i="1"/>
  <c r="AL620" i="1"/>
  <c r="AO619" i="1"/>
  <c r="AL619" i="1"/>
  <c r="AO618" i="1"/>
  <c r="AL618" i="1"/>
  <c r="AO617" i="1"/>
  <c r="AL617" i="1"/>
  <c r="AO616" i="1"/>
  <c r="AL616" i="1"/>
  <c r="AO615" i="1"/>
  <c r="AL615" i="1"/>
  <c r="AO614" i="1"/>
  <c r="AL614" i="1"/>
  <c r="AO613" i="1"/>
  <c r="AL613" i="1"/>
  <c r="AO612" i="1"/>
  <c r="AL612" i="1"/>
  <c r="AO611" i="1"/>
  <c r="AL611" i="1"/>
  <c r="AO610" i="1"/>
  <c r="AL610" i="1"/>
  <c r="AO609" i="1"/>
  <c r="AL609" i="1"/>
  <c r="AO608" i="1"/>
  <c r="AL608" i="1"/>
  <c r="AO607" i="1"/>
  <c r="AL607" i="1"/>
  <c r="AO606" i="1"/>
  <c r="AL606" i="1"/>
  <c r="AO605" i="1"/>
  <c r="AL605" i="1"/>
  <c r="AO604" i="1"/>
  <c r="AL604" i="1"/>
  <c r="AO603" i="1"/>
  <c r="AL603" i="1"/>
  <c r="AO602" i="1"/>
  <c r="AL602" i="1"/>
  <c r="AO601" i="1"/>
  <c r="AL601" i="1"/>
  <c r="AO600" i="1"/>
  <c r="AL600" i="1"/>
  <c r="AO599" i="1"/>
  <c r="AL599" i="1"/>
  <c r="AO598" i="1"/>
  <c r="AL598" i="1"/>
  <c r="AO597" i="1"/>
  <c r="AL597" i="1"/>
  <c r="AO596" i="1"/>
  <c r="AL596" i="1"/>
  <c r="AO595" i="1"/>
  <c r="AL595" i="1"/>
  <c r="AO594" i="1"/>
  <c r="AL594" i="1"/>
  <c r="AO593" i="1"/>
  <c r="AL593" i="1"/>
  <c r="AO592" i="1"/>
  <c r="AL592" i="1"/>
  <c r="AO591" i="1"/>
  <c r="AL591" i="1"/>
  <c r="AO590" i="1"/>
  <c r="AL590" i="1"/>
  <c r="AO589" i="1"/>
  <c r="AL589" i="1"/>
  <c r="AO588" i="1"/>
  <c r="AL588" i="1"/>
  <c r="AO587" i="1"/>
  <c r="AL587" i="1"/>
  <c r="AO586" i="1"/>
  <c r="AL586" i="1"/>
  <c r="AO585" i="1"/>
  <c r="AL585" i="1"/>
  <c r="AO584" i="1"/>
  <c r="AL584" i="1"/>
  <c r="AO583" i="1"/>
  <c r="AL583" i="1"/>
  <c r="AO582" i="1"/>
  <c r="AL582" i="1"/>
  <c r="AO581" i="1"/>
  <c r="AL581" i="1"/>
  <c r="AO580" i="1"/>
  <c r="AL580" i="1"/>
  <c r="AO579" i="1"/>
  <c r="AL579" i="1"/>
  <c r="AO578" i="1"/>
  <c r="AL578" i="1"/>
  <c r="AO577" i="1"/>
  <c r="AL577" i="1"/>
  <c r="AO576" i="1"/>
  <c r="AL576" i="1"/>
  <c r="AO575" i="1"/>
  <c r="AL575" i="1"/>
  <c r="AO574" i="1"/>
  <c r="AL574" i="1"/>
  <c r="AO573" i="1"/>
  <c r="AL573" i="1"/>
  <c r="AO572" i="1"/>
  <c r="AL572" i="1"/>
  <c r="AO571" i="1"/>
  <c r="AL571" i="1"/>
  <c r="AO570" i="1"/>
  <c r="AL570" i="1"/>
  <c r="AO569" i="1"/>
  <c r="AL569" i="1"/>
  <c r="AO568" i="1"/>
  <c r="AL568" i="1"/>
  <c r="AO567" i="1"/>
  <c r="AL567" i="1"/>
  <c r="AO566" i="1"/>
  <c r="AL566" i="1"/>
  <c r="AO565" i="1"/>
  <c r="AL565" i="1"/>
  <c r="AO564" i="1"/>
  <c r="AL564" i="1"/>
  <c r="AO563" i="1"/>
  <c r="AL563" i="1"/>
  <c r="AO562" i="1"/>
  <c r="AL562" i="1"/>
  <c r="AO561" i="1"/>
  <c r="AL561" i="1"/>
  <c r="AO560" i="1"/>
  <c r="AL560" i="1"/>
  <c r="AO559" i="1"/>
  <c r="AL559" i="1"/>
  <c r="AO558" i="1"/>
  <c r="AL558" i="1"/>
  <c r="AO557" i="1"/>
  <c r="AL557" i="1"/>
  <c r="AO556" i="1"/>
  <c r="AL556" i="1"/>
  <c r="AO555" i="1"/>
  <c r="AL555" i="1"/>
  <c r="AO554" i="1"/>
  <c r="AL554" i="1"/>
  <c r="AO553" i="1"/>
  <c r="AL553" i="1"/>
  <c r="AO552" i="1"/>
  <c r="AL552" i="1"/>
  <c r="AO551" i="1"/>
  <c r="AL551" i="1"/>
  <c r="AO550" i="1"/>
  <c r="AL550" i="1"/>
  <c r="AO549" i="1"/>
  <c r="AL549" i="1"/>
  <c r="AO548" i="1"/>
  <c r="AL548" i="1"/>
  <c r="AO547" i="1"/>
  <c r="AL547" i="1"/>
  <c r="AO546" i="1"/>
  <c r="AL546" i="1"/>
  <c r="AO545" i="1"/>
  <c r="AL545" i="1"/>
  <c r="AO544" i="1"/>
  <c r="AL544" i="1"/>
  <c r="AO543" i="1"/>
  <c r="AL543" i="1"/>
  <c r="AO542" i="1"/>
  <c r="AL542" i="1"/>
  <c r="AO541" i="1"/>
  <c r="AL541" i="1"/>
  <c r="AO540" i="1"/>
  <c r="AL540" i="1"/>
  <c r="AO539" i="1"/>
  <c r="AL539" i="1"/>
  <c r="AO538" i="1"/>
  <c r="AL538" i="1"/>
  <c r="AO537" i="1"/>
  <c r="AL537" i="1"/>
  <c r="AO536" i="1"/>
  <c r="AL536" i="1"/>
  <c r="AO535" i="1"/>
  <c r="AL535" i="1"/>
  <c r="AO534" i="1"/>
  <c r="AL534" i="1"/>
  <c r="AO533" i="1"/>
  <c r="AL533" i="1"/>
  <c r="AO532" i="1"/>
  <c r="AL532" i="1"/>
  <c r="AO531" i="1"/>
  <c r="AL531" i="1"/>
  <c r="AO530" i="1"/>
  <c r="AL530" i="1"/>
  <c r="AO529" i="1"/>
  <c r="AL529" i="1"/>
  <c r="AO528" i="1"/>
  <c r="AL528" i="1"/>
  <c r="AO527" i="1"/>
  <c r="AL527" i="1"/>
  <c r="AO526" i="1"/>
  <c r="AL526" i="1"/>
  <c r="AO525" i="1"/>
  <c r="AL525" i="1"/>
  <c r="AO524" i="1"/>
  <c r="AL524" i="1"/>
  <c r="AO523" i="1"/>
  <c r="AL523" i="1"/>
  <c r="AO522" i="1"/>
  <c r="AL522" i="1"/>
  <c r="AO521" i="1"/>
  <c r="AL521" i="1"/>
  <c r="AO520" i="1"/>
  <c r="AL520" i="1"/>
  <c r="AO519" i="1"/>
  <c r="AL519" i="1"/>
  <c r="AO518" i="1"/>
  <c r="AL518" i="1"/>
  <c r="AO517" i="1"/>
  <c r="AL517" i="1"/>
  <c r="AO516" i="1"/>
  <c r="AL516" i="1"/>
  <c r="AO515" i="1"/>
  <c r="AL515" i="1"/>
  <c r="AO514" i="1"/>
  <c r="AL514" i="1"/>
  <c r="AO513" i="1"/>
  <c r="AL513" i="1"/>
  <c r="AO512" i="1"/>
  <c r="AL512" i="1"/>
  <c r="AO511" i="1"/>
  <c r="AL511" i="1"/>
  <c r="AO510" i="1"/>
  <c r="AL510" i="1"/>
  <c r="AO509" i="1"/>
  <c r="AL509" i="1"/>
  <c r="AO508" i="1"/>
  <c r="AL508" i="1"/>
  <c r="AO507" i="1"/>
  <c r="AL507" i="1"/>
  <c r="AO506" i="1"/>
  <c r="AL506" i="1"/>
  <c r="AO505" i="1"/>
  <c r="AL505" i="1"/>
  <c r="AO504" i="1"/>
  <c r="AL504" i="1"/>
  <c r="AO503" i="1"/>
  <c r="AL503" i="1"/>
  <c r="AO502" i="1"/>
  <c r="AL502" i="1"/>
  <c r="AO501" i="1"/>
  <c r="AL501" i="1"/>
  <c r="AO500" i="1"/>
  <c r="AL500" i="1"/>
  <c r="AO499" i="1"/>
  <c r="AL499" i="1"/>
  <c r="AO498" i="1"/>
  <c r="AL498" i="1"/>
  <c r="AO497" i="1"/>
  <c r="AL497" i="1"/>
  <c r="AO496" i="1"/>
  <c r="AL496" i="1"/>
  <c r="AO495" i="1"/>
  <c r="AL495" i="1"/>
  <c r="AO494" i="1"/>
  <c r="AL494" i="1"/>
  <c r="AO493" i="1"/>
  <c r="AL493" i="1"/>
  <c r="AO492" i="1"/>
  <c r="AL492" i="1"/>
  <c r="AO491" i="1"/>
  <c r="AL491" i="1"/>
  <c r="AO490" i="1"/>
  <c r="AL490" i="1"/>
  <c r="AO489" i="1"/>
  <c r="AL489" i="1"/>
  <c r="AO488" i="1"/>
  <c r="AL488" i="1"/>
  <c r="AO487" i="1"/>
  <c r="AL487" i="1"/>
  <c r="AO486" i="1"/>
  <c r="AL486" i="1"/>
  <c r="AO485" i="1"/>
  <c r="AL485" i="1"/>
  <c r="AO484" i="1"/>
  <c r="AL484" i="1"/>
  <c r="AO483" i="1"/>
  <c r="AL483" i="1"/>
  <c r="AO482" i="1"/>
  <c r="AL482" i="1"/>
  <c r="AO481" i="1"/>
  <c r="AL481" i="1"/>
  <c r="AO480" i="1"/>
  <c r="AL480" i="1"/>
  <c r="AO479" i="1"/>
  <c r="AL479" i="1"/>
  <c r="AO478" i="1"/>
  <c r="AL478" i="1"/>
  <c r="AO477" i="1"/>
  <c r="AL477" i="1"/>
  <c r="AO476" i="1"/>
  <c r="AL476" i="1"/>
  <c r="AO475" i="1"/>
  <c r="AL475" i="1"/>
  <c r="AO474" i="1"/>
  <c r="AL474" i="1"/>
  <c r="AO473" i="1"/>
  <c r="AL473" i="1"/>
  <c r="AO472" i="1"/>
  <c r="AL472" i="1"/>
  <c r="AO471" i="1"/>
  <c r="AL471" i="1"/>
  <c r="AO470" i="1"/>
  <c r="AL470" i="1"/>
  <c r="AO469" i="1"/>
  <c r="AL469" i="1"/>
  <c r="AO468" i="1"/>
  <c r="AL468" i="1"/>
  <c r="AO467" i="1"/>
  <c r="AL467" i="1"/>
  <c r="AO466" i="1"/>
  <c r="AL466" i="1"/>
  <c r="AO465" i="1"/>
  <c r="AL465" i="1"/>
  <c r="AO464" i="1"/>
  <c r="AL464" i="1"/>
  <c r="AO463" i="1"/>
  <c r="AL463" i="1"/>
  <c r="AO462" i="1"/>
  <c r="AL462" i="1"/>
  <c r="AO461" i="1"/>
  <c r="AL461" i="1"/>
  <c r="AO460" i="1"/>
  <c r="AL460" i="1"/>
  <c r="AO459" i="1"/>
  <c r="AL459" i="1"/>
  <c r="AO458" i="1"/>
  <c r="AL458" i="1"/>
  <c r="AO457" i="1"/>
  <c r="AL457" i="1"/>
  <c r="AO456" i="1"/>
  <c r="AL456" i="1"/>
  <c r="AO455" i="1"/>
  <c r="AL455" i="1"/>
  <c r="AO454" i="1"/>
  <c r="AL454" i="1"/>
  <c r="AO453" i="1"/>
  <c r="AL453" i="1"/>
  <c r="AO452" i="1"/>
  <c r="AL452" i="1"/>
  <c r="AO451" i="1"/>
  <c r="AL451" i="1"/>
  <c r="AO450" i="1"/>
  <c r="AL450" i="1"/>
  <c r="AO449" i="1"/>
  <c r="AL449" i="1"/>
  <c r="AO448" i="1"/>
  <c r="AL448" i="1"/>
  <c r="AO447" i="1"/>
  <c r="AL447" i="1"/>
  <c r="AO446" i="1"/>
  <c r="AL446" i="1"/>
  <c r="AO445" i="1"/>
  <c r="AL445" i="1"/>
  <c r="AO444" i="1"/>
  <c r="AL444" i="1"/>
  <c r="AO443" i="1"/>
  <c r="AL443" i="1"/>
  <c r="AO442" i="1"/>
  <c r="AL442" i="1"/>
  <c r="AO441" i="1"/>
  <c r="AL441" i="1"/>
  <c r="AO440" i="1"/>
  <c r="AL440" i="1"/>
  <c r="AO439" i="1"/>
  <c r="AL439" i="1"/>
  <c r="AO438" i="1"/>
  <c r="AL438" i="1"/>
  <c r="AO437" i="1"/>
  <c r="AL437" i="1"/>
  <c r="AO436" i="1"/>
  <c r="AL436" i="1"/>
  <c r="AO435" i="1"/>
  <c r="AL435" i="1"/>
  <c r="AO434" i="1"/>
  <c r="AL434" i="1"/>
  <c r="AO433" i="1"/>
  <c r="AL433" i="1"/>
  <c r="AO432" i="1"/>
  <c r="AL432" i="1"/>
  <c r="AO431" i="1"/>
  <c r="AL431" i="1"/>
  <c r="AO430" i="1"/>
  <c r="AL430" i="1"/>
  <c r="AO429" i="1"/>
  <c r="AL429" i="1"/>
  <c r="AO428" i="1"/>
  <c r="AL428" i="1"/>
  <c r="AO427" i="1"/>
  <c r="AL427" i="1"/>
  <c r="AO426" i="1"/>
  <c r="AL426" i="1"/>
  <c r="AO425" i="1"/>
  <c r="AL425" i="1"/>
  <c r="AO424" i="1"/>
  <c r="AL424" i="1"/>
  <c r="AO423" i="1"/>
  <c r="AL423" i="1"/>
  <c r="AO422" i="1"/>
  <c r="AL422" i="1"/>
  <c r="AO421" i="1"/>
  <c r="AL421" i="1"/>
  <c r="AO420" i="1"/>
  <c r="AL420" i="1"/>
  <c r="AO419" i="1"/>
  <c r="AL419" i="1"/>
  <c r="AO418" i="1"/>
  <c r="AL418" i="1"/>
  <c r="AO417" i="1"/>
  <c r="AL417" i="1"/>
  <c r="AO416" i="1"/>
  <c r="AL416" i="1"/>
  <c r="AO415" i="1"/>
  <c r="AL415" i="1"/>
  <c r="AO414" i="1"/>
  <c r="AL414" i="1"/>
  <c r="AO413" i="1"/>
  <c r="AL413" i="1"/>
  <c r="AO412" i="1"/>
  <c r="AL412" i="1"/>
  <c r="AO411" i="1"/>
  <c r="AL411" i="1"/>
  <c r="AO410" i="1"/>
  <c r="AL410" i="1"/>
  <c r="AO409" i="1"/>
  <c r="AL409" i="1"/>
  <c r="AO408" i="1"/>
  <c r="AL408" i="1"/>
  <c r="AO407" i="1"/>
  <c r="AL407" i="1"/>
  <c r="AO406" i="1"/>
  <c r="AL406" i="1"/>
  <c r="AO405" i="1"/>
  <c r="AL405" i="1"/>
  <c r="AO404" i="1"/>
  <c r="AL404" i="1"/>
  <c r="AO403" i="1"/>
  <c r="AL403" i="1"/>
  <c r="AO402" i="1"/>
  <c r="AL402" i="1"/>
  <c r="AO401" i="1"/>
  <c r="AL401" i="1"/>
  <c r="AO400" i="1"/>
  <c r="AL400" i="1"/>
  <c r="AO399" i="1"/>
  <c r="AL399" i="1"/>
  <c r="AO398" i="1"/>
  <c r="AL398" i="1"/>
  <c r="AO397" i="1"/>
  <c r="AL397" i="1"/>
  <c r="AO396" i="1"/>
  <c r="AL396" i="1"/>
  <c r="AO395" i="1"/>
  <c r="AL395" i="1"/>
  <c r="AO394" i="1"/>
  <c r="AL394" i="1"/>
  <c r="AO393" i="1"/>
  <c r="AL393" i="1"/>
  <c r="AO392" i="1"/>
  <c r="AL392" i="1"/>
  <c r="AO391" i="1"/>
  <c r="AL391" i="1"/>
  <c r="AO390" i="1"/>
  <c r="AL390" i="1"/>
  <c r="AO389" i="1"/>
  <c r="AL389" i="1"/>
  <c r="AO388" i="1"/>
  <c r="AL388" i="1"/>
  <c r="AO387" i="1"/>
  <c r="AL387" i="1"/>
  <c r="AO386" i="1"/>
  <c r="AL386" i="1"/>
  <c r="AO385" i="1"/>
  <c r="AL385" i="1"/>
  <c r="AO384" i="1"/>
  <c r="AL384" i="1"/>
  <c r="AO383" i="1"/>
  <c r="AL383" i="1"/>
  <c r="AO382" i="1"/>
  <c r="AL382" i="1"/>
  <c r="AO381" i="1"/>
  <c r="AL381" i="1"/>
  <c r="AO380" i="1"/>
  <c r="AL380" i="1"/>
  <c r="AO379" i="1"/>
  <c r="AL379" i="1"/>
  <c r="AO378" i="1"/>
  <c r="AL378" i="1"/>
  <c r="AO377" i="1"/>
  <c r="AL377" i="1"/>
  <c r="AO376" i="1"/>
  <c r="AL376" i="1"/>
  <c r="AO375" i="1"/>
  <c r="AL375" i="1"/>
  <c r="AO374" i="1"/>
  <c r="AL374" i="1"/>
  <c r="AO373" i="1"/>
  <c r="AL373" i="1"/>
  <c r="AO372" i="1"/>
  <c r="AL372" i="1"/>
  <c r="AO371" i="1"/>
  <c r="AL371" i="1"/>
  <c r="AO370" i="1"/>
  <c r="AL370" i="1"/>
  <c r="AO369" i="1"/>
  <c r="AL369" i="1"/>
  <c r="AO368" i="1"/>
  <c r="AL368" i="1"/>
  <c r="AO367" i="1"/>
  <c r="AL367" i="1"/>
  <c r="AO366" i="1"/>
  <c r="AL366" i="1"/>
  <c r="AO365" i="1"/>
  <c r="AL365" i="1"/>
  <c r="AO364" i="1"/>
  <c r="AL364" i="1"/>
  <c r="AO363" i="1"/>
  <c r="AL363" i="1"/>
  <c r="AO362" i="1"/>
  <c r="AL362" i="1"/>
  <c r="AO361" i="1"/>
  <c r="AL361" i="1"/>
  <c r="AO360" i="1"/>
  <c r="AL360" i="1"/>
  <c r="AO359" i="1"/>
  <c r="AL359" i="1"/>
  <c r="AO358" i="1"/>
  <c r="AL358" i="1"/>
  <c r="AO357" i="1"/>
  <c r="AL357" i="1"/>
  <c r="AO356" i="1"/>
  <c r="AL356" i="1"/>
  <c r="AO355" i="1"/>
  <c r="AL355" i="1"/>
  <c r="AO354" i="1"/>
  <c r="AL354" i="1"/>
  <c r="AO353" i="1"/>
  <c r="AL353" i="1"/>
  <c r="AO352" i="1"/>
  <c r="AL352" i="1"/>
  <c r="AO351" i="1"/>
  <c r="AL351" i="1"/>
  <c r="AO350" i="1"/>
  <c r="AL350" i="1"/>
  <c r="AO349" i="1"/>
  <c r="AL349" i="1"/>
  <c r="AO348" i="1"/>
  <c r="AL348" i="1"/>
  <c r="AO347" i="1"/>
  <c r="AL347" i="1"/>
  <c r="AO346" i="1"/>
  <c r="AL346" i="1"/>
  <c r="AO345" i="1"/>
  <c r="AL345" i="1"/>
  <c r="AO344" i="1"/>
  <c r="AL344" i="1"/>
  <c r="AO343" i="1"/>
  <c r="AL343" i="1"/>
  <c r="AO342" i="1"/>
  <c r="AL342" i="1"/>
  <c r="AO341" i="1"/>
  <c r="AL341" i="1"/>
  <c r="AO340" i="1"/>
  <c r="AL340" i="1"/>
  <c r="AO339" i="1"/>
  <c r="AL339" i="1"/>
  <c r="AO338" i="1"/>
  <c r="AL338" i="1"/>
  <c r="AO337" i="1"/>
  <c r="AL337" i="1"/>
  <c r="AO336" i="1"/>
  <c r="AL336" i="1"/>
  <c r="AO335" i="1"/>
  <c r="AL335" i="1"/>
  <c r="AO334" i="1"/>
  <c r="AL334" i="1"/>
  <c r="AO333" i="1"/>
  <c r="AL333" i="1"/>
  <c r="AO332" i="1"/>
  <c r="AL332" i="1"/>
  <c r="AO331" i="1"/>
  <c r="AL331" i="1"/>
  <c r="AO330" i="1"/>
  <c r="AL330" i="1"/>
  <c r="AO329" i="1"/>
  <c r="AL329" i="1"/>
  <c r="AO328" i="1"/>
  <c r="AL328" i="1"/>
  <c r="AO327" i="1"/>
  <c r="AL327" i="1"/>
  <c r="AO326" i="1"/>
  <c r="AL326" i="1"/>
  <c r="AO325" i="1"/>
  <c r="AL325" i="1"/>
  <c r="AO324" i="1"/>
  <c r="AL324" i="1"/>
  <c r="AO323" i="1"/>
  <c r="AL323" i="1"/>
  <c r="AO322" i="1"/>
  <c r="AL322" i="1"/>
  <c r="AO321" i="1"/>
  <c r="AL321" i="1"/>
  <c r="AO320" i="1"/>
  <c r="AL320" i="1"/>
  <c r="AO319" i="1"/>
  <c r="AL319" i="1"/>
  <c r="AO318" i="1"/>
  <c r="AL318" i="1"/>
  <c r="AO317" i="1"/>
  <c r="AL317" i="1"/>
  <c r="AO316" i="1"/>
  <c r="AL316" i="1"/>
  <c r="AO315" i="1"/>
  <c r="AL315" i="1"/>
  <c r="AO314" i="1"/>
  <c r="AL314" i="1"/>
  <c r="AO313" i="1"/>
  <c r="AL313" i="1"/>
  <c r="AO312" i="1"/>
  <c r="AL312" i="1"/>
  <c r="AO311" i="1"/>
  <c r="AL311" i="1"/>
  <c r="AO310" i="1"/>
  <c r="AL310" i="1"/>
  <c r="AO309" i="1"/>
  <c r="AL309" i="1"/>
  <c r="AO308" i="1"/>
  <c r="AL308" i="1"/>
  <c r="AO307" i="1"/>
  <c r="AL307" i="1"/>
  <c r="AO306" i="1"/>
  <c r="AL306" i="1"/>
  <c r="AO305" i="1"/>
  <c r="AL305" i="1"/>
  <c r="AO304" i="1"/>
  <c r="AL304" i="1"/>
  <c r="AO303" i="1"/>
  <c r="AL303" i="1"/>
  <c r="AO302" i="1"/>
  <c r="AL302" i="1"/>
  <c r="AO301" i="1"/>
  <c r="AL301" i="1"/>
  <c r="AO300" i="1"/>
  <c r="AL300" i="1"/>
  <c r="AO299" i="1"/>
  <c r="AL299" i="1"/>
  <c r="AO298" i="1"/>
  <c r="AL298" i="1"/>
  <c r="AO297" i="1"/>
  <c r="AL297" i="1"/>
  <c r="AO296" i="1"/>
  <c r="AL296" i="1"/>
  <c r="AO295" i="1"/>
  <c r="AL295" i="1"/>
  <c r="AO294" i="1"/>
  <c r="AL294" i="1"/>
  <c r="AO293" i="1"/>
  <c r="AL293" i="1"/>
  <c r="AO292" i="1"/>
  <c r="AL292" i="1"/>
  <c r="AO291" i="1"/>
  <c r="AL291" i="1"/>
  <c r="AO290" i="1"/>
  <c r="AL290" i="1"/>
  <c r="AO289" i="1"/>
  <c r="AL289" i="1"/>
  <c r="AO288" i="1"/>
  <c r="AL288" i="1"/>
  <c r="AO287" i="1"/>
  <c r="AL287" i="1"/>
  <c r="AO286" i="1"/>
  <c r="AL286" i="1"/>
  <c r="AO285" i="1"/>
  <c r="AL285" i="1"/>
  <c r="AO284" i="1"/>
  <c r="AL284" i="1"/>
  <c r="AO283" i="1"/>
  <c r="AL283" i="1"/>
  <c r="AO282" i="1"/>
  <c r="AL282" i="1"/>
  <c r="AO281" i="1"/>
  <c r="AL281" i="1"/>
  <c r="AO280" i="1"/>
  <c r="AL280" i="1"/>
  <c r="AO279" i="1"/>
  <c r="AL279" i="1"/>
  <c r="AO278" i="1"/>
  <c r="AL278" i="1"/>
  <c r="AO277" i="1"/>
  <c r="AL277" i="1"/>
  <c r="AO276" i="1"/>
  <c r="AL276" i="1"/>
  <c r="AO275" i="1"/>
  <c r="AL275" i="1"/>
  <c r="AO274" i="1"/>
  <c r="AL274" i="1"/>
  <c r="AO273" i="1"/>
  <c r="AL273" i="1"/>
  <c r="AO272" i="1"/>
  <c r="AL272" i="1"/>
  <c r="AO271" i="1"/>
  <c r="AL271" i="1"/>
  <c r="AO270" i="1"/>
  <c r="AL270" i="1"/>
  <c r="AO269" i="1"/>
  <c r="AL269" i="1"/>
  <c r="AO268" i="1"/>
  <c r="AL268" i="1"/>
  <c r="AO267" i="1"/>
  <c r="AL267" i="1"/>
  <c r="AO266" i="1"/>
  <c r="AL266" i="1"/>
  <c r="AO265" i="1"/>
  <c r="AL265" i="1"/>
  <c r="AO264" i="1"/>
  <c r="AL264" i="1"/>
  <c r="AO263" i="1"/>
  <c r="AL263" i="1"/>
  <c r="AO262" i="1"/>
  <c r="AL262" i="1"/>
  <c r="AO261" i="1"/>
  <c r="AL261" i="1"/>
  <c r="AO260" i="1"/>
  <c r="AL260" i="1"/>
  <c r="AO259" i="1"/>
  <c r="AL259" i="1"/>
  <c r="AO258" i="1"/>
  <c r="AL258" i="1"/>
  <c r="AO257" i="1"/>
  <c r="AL257" i="1"/>
  <c r="AO256" i="1"/>
  <c r="AL256" i="1"/>
  <c r="AO255" i="1"/>
  <c r="AL255" i="1"/>
  <c r="AO254" i="1"/>
  <c r="AL254" i="1"/>
  <c r="AO253" i="1"/>
  <c r="AL253" i="1"/>
  <c r="AO252" i="1"/>
  <c r="AL252" i="1"/>
  <c r="AO251" i="1"/>
  <c r="AL251" i="1"/>
  <c r="AO250" i="1"/>
  <c r="AL250" i="1"/>
  <c r="AO249" i="1"/>
  <c r="AL249" i="1"/>
  <c r="AO248" i="1"/>
  <c r="AL248" i="1"/>
  <c r="AO247" i="1"/>
  <c r="AL247" i="1"/>
  <c r="AO246" i="1"/>
  <c r="AL246" i="1"/>
  <c r="AO245" i="1"/>
  <c r="AL245" i="1"/>
  <c r="AO244" i="1"/>
  <c r="AL244" i="1"/>
  <c r="AO243" i="1"/>
  <c r="AL243" i="1"/>
  <c r="AO242" i="1"/>
  <c r="AL242" i="1"/>
  <c r="AO241" i="1"/>
  <c r="AL241" i="1"/>
  <c r="AO240" i="1"/>
  <c r="AL240" i="1"/>
  <c r="AO239" i="1"/>
  <c r="AL239" i="1"/>
  <c r="AO238" i="1"/>
  <c r="AL238" i="1"/>
  <c r="AO237" i="1"/>
  <c r="AL237" i="1"/>
  <c r="AO236" i="1"/>
  <c r="AL236" i="1"/>
  <c r="AO235" i="1"/>
  <c r="AL235" i="1"/>
  <c r="AO234" i="1"/>
  <c r="AL234" i="1"/>
  <c r="AO233" i="1"/>
  <c r="AL233" i="1"/>
  <c r="AO232" i="1"/>
  <c r="AL232" i="1"/>
  <c r="AO231" i="1"/>
  <c r="AL231" i="1"/>
  <c r="AO230" i="1"/>
  <c r="AL230" i="1"/>
  <c r="AO229" i="1"/>
  <c r="AL229" i="1"/>
  <c r="AO228" i="1"/>
  <c r="AL228" i="1"/>
  <c r="AO227" i="1"/>
  <c r="AL227" i="1"/>
  <c r="AO226" i="1"/>
  <c r="AL226" i="1"/>
  <c r="AO225" i="1"/>
  <c r="AL225" i="1"/>
  <c r="AO224" i="1"/>
  <c r="AL224" i="1"/>
  <c r="AO223" i="1"/>
  <c r="AL223" i="1"/>
  <c r="AO222" i="1"/>
  <c r="AL222" i="1"/>
  <c r="AO221" i="1"/>
  <c r="AL221" i="1"/>
  <c r="AO220" i="1"/>
  <c r="AL220" i="1"/>
  <c r="AO219" i="1"/>
  <c r="AL219" i="1"/>
  <c r="AO218" i="1"/>
  <c r="AL218" i="1"/>
  <c r="AO217" i="1"/>
  <c r="AL217" i="1"/>
  <c r="AO216" i="1"/>
  <c r="AL216" i="1"/>
  <c r="AO215" i="1"/>
  <c r="AL215" i="1"/>
  <c r="AO214" i="1"/>
  <c r="AL214" i="1"/>
  <c r="AO213" i="1"/>
  <c r="AL213" i="1"/>
  <c r="AO212" i="1"/>
  <c r="AL212" i="1"/>
  <c r="AO211" i="1"/>
  <c r="AL211" i="1"/>
  <c r="AO210" i="1"/>
  <c r="AL210" i="1"/>
  <c r="AO209" i="1"/>
  <c r="AL209" i="1"/>
  <c r="AO208" i="1"/>
  <c r="AL208" i="1"/>
  <c r="AO207" i="1"/>
  <c r="AL207" i="1"/>
  <c r="AO206" i="1"/>
  <c r="AL206" i="1"/>
  <c r="AO205" i="1"/>
  <c r="AL205" i="1"/>
  <c r="AO204" i="1"/>
  <c r="AL204" i="1"/>
  <c r="AO203" i="1"/>
  <c r="AL203" i="1"/>
  <c r="AO202" i="1"/>
  <c r="AL202" i="1"/>
  <c r="AO201" i="1"/>
  <c r="AL201" i="1"/>
  <c r="AO200" i="1"/>
  <c r="AL200" i="1"/>
  <c r="AO199" i="1"/>
  <c r="AL199" i="1"/>
  <c r="AO198" i="1"/>
  <c r="AL198" i="1"/>
  <c r="AO197" i="1"/>
  <c r="AL197" i="1"/>
  <c r="AO196" i="1"/>
  <c r="AL196" i="1"/>
  <c r="AO195" i="1"/>
  <c r="AL195" i="1"/>
  <c r="AO194" i="1"/>
  <c r="AL194" i="1"/>
  <c r="AO193" i="1"/>
  <c r="AL193" i="1"/>
  <c r="AO192" i="1"/>
  <c r="AL192" i="1"/>
  <c r="AO191" i="1"/>
  <c r="AL191" i="1"/>
  <c r="AO190" i="1"/>
  <c r="AL190" i="1"/>
  <c r="AO189" i="1"/>
  <c r="AL189" i="1"/>
  <c r="AO188" i="1"/>
  <c r="AL188" i="1"/>
  <c r="AO187" i="1"/>
  <c r="AL187" i="1"/>
  <c r="AO186" i="1"/>
  <c r="AL186" i="1"/>
  <c r="AO185" i="1"/>
  <c r="AL185" i="1"/>
  <c r="AO184" i="1"/>
  <c r="AL184" i="1"/>
  <c r="AO183" i="1"/>
  <c r="AL183" i="1"/>
  <c r="AO182" i="1"/>
  <c r="AL182" i="1"/>
  <c r="AO181" i="1"/>
  <c r="AL181" i="1"/>
  <c r="AO180" i="1"/>
  <c r="AL180" i="1"/>
  <c r="AO179" i="1"/>
  <c r="AL179" i="1"/>
  <c r="AO178" i="1"/>
  <c r="AL178" i="1"/>
  <c r="AO177" i="1"/>
  <c r="AL177" i="1"/>
  <c r="AO176" i="1"/>
  <c r="AL176" i="1"/>
  <c r="AO175" i="1"/>
  <c r="AL175" i="1"/>
  <c r="AO174" i="1"/>
  <c r="AL174" i="1"/>
  <c r="AO173" i="1"/>
  <c r="AL173" i="1"/>
  <c r="AO172" i="1"/>
  <c r="AL172" i="1"/>
  <c r="AO171" i="1"/>
  <c r="AL171" i="1"/>
  <c r="AO170" i="1"/>
  <c r="AL170" i="1"/>
  <c r="AO169" i="1"/>
  <c r="AL169" i="1"/>
  <c r="AO168" i="1"/>
  <c r="AL168" i="1"/>
  <c r="AO167" i="1"/>
  <c r="AL167" i="1"/>
  <c r="AO166" i="1"/>
  <c r="AL166" i="1"/>
  <c r="AO165" i="1"/>
  <c r="AL165" i="1"/>
  <c r="AO164" i="1"/>
  <c r="AL164" i="1"/>
  <c r="AO163" i="1"/>
  <c r="AL163" i="1"/>
  <c r="AO162" i="1"/>
  <c r="AL162" i="1"/>
  <c r="AO161" i="1"/>
  <c r="AL161" i="1"/>
  <c r="AO160" i="1"/>
  <c r="AL160" i="1"/>
  <c r="AO159" i="1"/>
  <c r="AL159" i="1"/>
  <c r="AO158" i="1"/>
  <c r="AL158" i="1"/>
  <c r="AO157" i="1"/>
  <c r="AL157" i="1"/>
  <c r="AO156" i="1"/>
  <c r="AL156" i="1"/>
  <c r="AO155" i="1"/>
  <c r="AL155" i="1"/>
  <c r="AO154" i="1"/>
  <c r="AL154" i="1"/>
  <c r="AO153" i="1"/>
  <c r="AL153" i="1"/>
  <c r="AO152" i="1"/>
  <c r="AL152" i="1"/>
  <c r="AO151" i="1"/>
  <c r="AL151" i="1"/>
  <c r="AO150" i="1"/>
  <c r="AL150" i="1"/>
  <c r="AO149" i="1"/>
  <c r="AL149" i="1"/>
  <c r="AO148" i="1"/>
  <c r="AL148" i="1"/>
  <c r="AO147" i="1"/>
  <c r="AL147" i="1"/>
  <c r="AO146" i="1"/>
  <c r="AL146" i="1"/>
  <c r="AO145" i="1"/>
  <c r="AL145" i="1"/>
  <c r="AO144" i="1"/>
  <c r="AL144" i="1"/>
  <c r="AO143" i="1"/>
  <c r="AL143" i="1"/>
  <c r="AO142" i="1"/>
  <c r="AL142" i="1"/>
  <c r="AO141" i="1"/>
  <c r="AL141" i="1"/>
  <c r="AO140" i="1"/>
  <c r="AL140" i="1"/>
  <c r="AO139" i="1"/>
  <c r="AL139" i="1"/>
  <c r="AO138" i="1"/>
  <c r="AL138" i="1"/>
  <c r="AO137" i="1"/>
  <c r="AL137" i="1"/>
  <c r="AO136" i="1"/>
  <c r="AL136" i="1"/>
  <c r="AO135" i="1"/>
  <c r="AL135" i="1"/>
  <c r="AO134" i="1"/>
  <c r="AL134" i="1"/>
  <c r="AO133" i="1"/>
  <c r="AL133" i="1"/>
  <c r="AO132" i="1"/>
  <c r="AL132" i="1"/>
  <c r="AO131" i="1"/>
  <c r="AL131" i="1"/>
  <c r="AO130" i="1"/>
  <c r="AL130" i="1"/>
  <c r="AO129" i="1"/>
  <c r="AL129" i="1"/>
  <c r="AO128" i="1"/>
  <c r="AL128" i="1"/>
  <c r="AO127" i="1"/>
  <c r="AL127" i="1"/>
  <c r="AO126" i="1"/>
  <c r="AL126" i="1"/>
  <c r="AO125" i="1"/>
  <c r="AL125" i="1"/>
  <c r="AO124" i="1"/>
  <c r="AL124" i="1"/>
  <c r="AO123" i="1"/>
  <c r="AL123" i="1"/>
  <c r="AO122" i="1"/>
  <c r="AL122" i="1"/>
  <c r="AO121" i="1"/>
  <c r="AL121" i="1"/>
  <c r="AO120" i="1"/>
  <c r="AL120" i="1"/>
  <c r="AO119" i="1"/>
  <c r="AL119" i="1"/>
  <c r="AO118" i="1"/>
  <c r="AL118" i="1"/>
  <c r="AO117" i="1"/>
  <c r="AL117" i="1"/>
  <c r="AO116" i="1"/>
  <c r="AL116" i="1"/>
  <c r="AO115" i="1"/>
  <c r="AL115" i="1"/>
  <c r="AO114" i="1"/>
  <c r="AL114" i="1"/>
  <c r="AO113" i="1"/>
  <c r="AL113" i="1"/>
  <c r="AO112" i="1"/>
  <c r="AL112" i="1"/>
  <c r="AO111" i="1"/>
  <c r="AL111" i="1"/>
  <c r="AO110" i="1"/>
  <c r="AL110" i="1"/>
  <c r="AO109" i="1"/>
  <c r="AL109" i="1"/>
  <c r="AO108" i="1"/>
  <c r="AL108" i="1"/>
  <c r="AO107" i="1"/>
  <c r="AL107" i="1"/>
  <c r="AO106" i="1"/>
  <c r="AL106" i="1"/>
  <c r="AO105" i="1"/>
  <c r="AL105" i="1"/>
  <c r="AO104" i="1"/>
  <c r="AL104" i="1"/>
  <c r="AO103" i="1"/>
  <c r="AL103" i="1"/>
  <c r="AO102" i="1"/>
  <c r="AL102" i="1"/>
  <c r="AO101" i="1"/>
  <c r="AL101" i="1"/>
  <c r="AO100" i="1"/>
  <c r="AL100" i="1"/>
  <c r="AO99" i="1"/>
  <c r="AL99" i="1"/>
  <c r="AO98" i="1"/>
  <c r="AL98" i="1"/>
  <c r="AO97" i="1"/>
  <c r="AL97" i="1"/>
  <c r="AO96" i="1"/>
  <c r="AL96" i="1"/>
  <c r="AO95" i="1"/>
  <c r="AL95" i="1"/>
  <c r="AO94" i="1"/>
  <c r="AL94" i="1"/>
  <c r="AO93" i="1"/>
  <c r="AL93" i="1"/>
  <c r="AO92" i="1"/>
  <c r="AL92" i="1"/>
  <c r="AO91" i="1"/>
  <c r="AL91" i="1"/>
  <c r="AO90" i="1"/>
  <c r="AL90" i="1"/>
  <c r="AO89" i="1"/>
  <c r="AL89" i="1"/>
  <c r="AO88" i="1"/>
  <c r="AL88" i="1"/>
  <c r="AO87" i="1"/>
  <c r="AL87" i="1"/>
  <c r="AO86" i="1"/>
  <c r="AL86" i="1"/>
  <c r="AO85" i="1"/>
  <c r="AL85" i="1"/>
  <c r="AO84" i="1"/>
  <c r="AL84" i="1"/>
  <c r="AO83" i="1"/>
  <c r="AL83" i="1"/>
  <c r="AO82" i="1"/>
  <c r="AL82" i="1"/>
  <c r="AO81" i="1"/>
  <c r="AL81" i="1"/>
  <c r="AO80" i="1"/>
  <c r="AL80" i="1"/>
  <c r="AO79" i="1"/>
  <c r="AL79" i="1"/>
  <c r="AO78" i="1"/>
  <c r="AL78" i="1"/>
  <c r="AO77" i="1"/>
  <c r="AL77" i="1"/>
  <c r="AO76" i="1"/>
  <c r="AL76" i="1"/>
  <c r="AO75" i="1"/>
  <c r="AL75" i="1"/>
  <c r="AO74" i="1"/>
  <c r="AL74" i="1"/>
  <c r="AO73" i="1"/>
  <c r="AL73" i="1"/>
  <c r="AO72" i="1"/>
  <c r="AL72" i="1"/>
  <c r="AO71" i="1"/>
  <c r="AL71" i="1"/>
  <c r="AO70" i="1"/>
  <c r="AL70" i="1"/>
  <c r="AO69" i="1"/>
  <c r="AL69" i="1"/>
  <c r="AO68" i="1"/>
  <c r="AL68" i="1"/>
  <c r="AO67" i="1"/>
  <c r="AL67" i="1"/>
  <c r="AO66" i="1"/>
  <c r="AL66" i="1"/>
  <c r="AO65" i="1"/>
  <c r="AL65" i="1"/>
  <c r="AO64" i="1"/>
  <c r="AL64" i="1"/>
  <c r="AO63" i="1"/>
  <c r="AL63" i="1"/>
  <c r="AO62" i="1"/>
  <c r="AL62" i="1"/>
  <c r="AO61" i="1"/>
  <c r="AL61" i="1"/>
  <c r="AO60" i="1"/>
  <c r="AL60" i="1"/>
  <c r="AO59" i="1"/>
  <c r="AL59" i="1"/>
  <c r="AO58" i="1"/>
  <c r="AL58" i="1"/>
  <c r="AO57" i="1"/>
  <c r="AL57" i="1"/>
  <c r="AO56" i="1"/>
  <c r="AL56" i="1"/>
  <c r="AO55" i="1"/>
  <c r="AL55" i="1"/>
  <c r="AO54" i="1"/>
  <c r="AL54" i="1"/>
  <c r="AO53" i="1"/>
  <c r="AL53" i="1"/>
  <c r="AO52" i="1"/>
  <c r="AL52" i="1"/>
  <c r="AO51" i="1"/>
  <c r="AL51" i="1"/>
  <c r="AO50" i="1"/>
  <c r="AL50" i="1"/>
  <c r="AO49" i="1"/>
  <c r="AL49" i="1"/>
  <c r="AO48" i="1"/>
  <c r="AL48" i="1"/>
  <c r="AO47" i="1"/>
  <c r="AL47" i="1"/>
  <c r="AO46" i="1"/>
  <c r="AL46" i="1"/>
  <c r="AO45" i="1"/>
  <c r="AL45" i="1"/>
  <c r="AO44" i="1"/>
  <c r="AL44" i="1"/>
  <c r="AO43" i="1"/>
  <c r="AL43" i="1"/>
  <c r="AO42" i="1"/>
  <c r="AL42" i="1"/>
  <c r="AO41" i="1"/>
  <c r="AL41" i="1"/>
  <c r="AO40" i="1"/>
  <c r="AL40" i="1"/>
  <c r="AO39" i="1"/>
  <c r="AL39" i="1"/>
  <c r="AO38" i="1"/>
  <c r="AL38" i="1"/>
  <c r="AO37" i="1"/>
  <c r="AL37" i="1"/>
  <c r="AO36" i="1"/>
  <c r="AL36" i="1"/>
  <c r="AO35" i="1"/>
  <c r="AL35" i="1"/>
  <c r="AO34" i="1"/>
  <c r="AL34" i="1"/>
  <c r="AO33" i="1"/>
  <c r="AL33" i="1"/>
  <c r="AO32" i="1"/>
  <c r="AL32" i="1"/>
  <c r="AO31" i="1"/>
  <c r="AL31" i="1"/>
  <c r="AO30" i="1"/>
  <c r="AL30" i="1"/>
  <c r="AO29" i="1"/>
  <c r="AL29" i="1"/>
  <c r="AO28" i="1"/>
  <c r="AL28" i="1"/>
  <c r="AO27" i="1"/>
  <c r="AL27" i="1"/>
  <c r="AO26" i="1"/>
  <c r="AL26" i="1"/>
  <c r="AO25" i="1"/>
  <c r="AL25" i="1"/>
  <c r="AO24" i="1"/>
  <c r="AL24" i="1"/>
  <c r="AO23" i="1"/>
  <c r="AL23" i="1"/>
  <c r="AO22" i="1"/>
  <c r="AL22" i="1"/>
  <c r="AO21" i="1"/>
  <c r="AL21" i="1"/>
  <c r="AO20" i="1"/>
  <c r="AL20" i="1"/>
  <c r="AO19" i="1"/>
  <c r="AL19" i="1"/>
  <c r="AO18" i="1"/>
  <c r="AL18" i="1"/>
  <c r="AO17" i="1"/>
  <c r="AL17" i="1"/>
  <c r="AO16" i="1"/>
  <c r="AL16" i="1"/>
  <c r="AO15" i="1"/>
  <c r="AL15" i="1"/>
  <c r="AO14" i="1"/>
  <c r="AL14" i="1"/>
  <c r="AO13" i="1"/>
  <c r="AL13" i="1"/>
  <c r="AO12" i="1"/>
  <c r="AL12" i="1"/>
  <c r="AO11" i="1"/>
  <c r="AL11" i="1"/>
  <c r="AO10" i="1"/>
  <c r="AL10" i="1"/>
  <c r="AO9" i="1"/>
  <c r="AL9" i="1"/>
  <c r="AO8" i="1"/>
  <c r="AL8" i="1"/>
  <c r="AO7" i="1"/>
  <c r="AL7" i="1"/>
  <c r="AO6" i="1"/>
  <c r="AL6" i="1"/>
  <c r="AO5" i="1"/>
  <c r="AL5" i="1"/>
  <c r="AO4" i="1"/>
  <c r="AL4" i="1"/>
  <c r="AO3" i="1"/>
  <c r="AL3" i="1"/>
  <c r="BH25" i="1"/>
  <c r="BH26" i="1"/>
  <c r="AL2" i="1"/>
  <c r="AO2" i="1"/>
  <c r="AR2" i="1"/>
  <c r="X2" i="1"/>
  <c r="BC2493" i="1"/>
  <c r="BC2492" i="1"/>
  <c r="BC2491" i="1"/>
  <c r="BC2490" i="1"/>
  <c r="BC2489" i="1"/>
  <c r="BC2488" i="1"/>
  <c r="BC2487" i="1"/>
  <c r="BC2486" i="1"/>
  <c r="BC2485" i="1"/>
  <c r="BC2484" i="1"/>
  <c r="BC2483" i="1"/>
  <c r="BC2482" i="1"/>
  <c r="BC2481" i="1"/>
  <c r="BC2480" i="1"/>
  <c r="BC2479" i="1"/>
  <c r="BC2478" i="1"/>
  <c r="BC2477" i="1"/>
  <c r="BC2476" i="1"/>
  <c r="BC2475" i="1"/>
  <c r="BC2474" i="1"/>
  <c r="BC2473" i="1"/>
  <c r="BC2472" i="1"/>
  <c r="BC2471" i="1"/>
  <c r="BC2470" i="1"/>
  <c r="BC2469" i="1"/>
  <c r="BC2468" i="1"/>
  <c r="BC2467" i="1"/>
  <c r="BC2466" i="1"/>
  <c r="BC2465" i="1"/>
  <c r="BC2464" i="1"/>
  <c r="BC2463" i="1"/>
  <c r="BC2462" i="1"/>
  <c r="BC2461" i="1"/>
  <c r="BC2460" i="1"/>
  <c r="BC2459" i="1"/>
  <c r="BC2458" i="1"/>
  <c r="BC2457" i="1"/>
  <c r="BC2456" i="1"/>
  <c r="BC2455" i="1"/>
  <c r="BC2454" i="1"/>
  <c r="BC2453" i="1"/>
  <c r="BC2452" i="1"/>
  <c r="BC2451" i="1"/>
  <c r="BC2450" i="1"/>
  <c r="BC2449" i="1"/>
  <c r="BC2448" i="1"/>
  <c r="BC2447" i="1"/>
  <c r="BC2446" i="1"/>
  <c r="BC2445" i="1"/>
  <c r="BC2444" i="1"/>
  <c r="BC2443" i="1"/>
  <c r="BC2442" i="1"/>
  <c r="BC2441" i="1"/>
  <c r="BC2440" i="1"/>
  <c r="BC2439" i="1"/>
  <c r="BC2438" i="1"/>
  <c r="BC2437" i="1"/>
  <c r="BC2436" i="1"/>
  <c r="BC2435" i="1"/>
  <c r="BC2434" i="1"/>
  <c r="BC2433" i="1"/>
  <c r="BC2432" i="1"/>
  <c r="BC2431" i="1"/>
  <c r="BC2430" i="1"/>
  <c r="BC2429" i="1"/>
  <c r="BC2428" i="1"/>
  <c r="BC2427" i="1"/>
  <c r="BC2426" i="1"/>
  <c r="BC2425" i="1"/>
  <c r="BC2424" i="1"/>
  <c r="BC2423" i="1"/>
  <c r="BC2422" i="1"/>
  <c r="BC2421" i="1"/>
  <c r="BC2420" i="1"/>
  <c r="BC2419" i="1"/>
  <c r="BC2418" i="1"/>
  <c r="BC2417" i="1"/>
  <c r="BC2416" i="1"/>
  <c r="BC2415" i="1"/>
  <c r="BC2414" i="1"/>
  <c r="BC2413" i="1"/>
  <c r="BC2412" i="1"/>
  <c r="BC2411" i="1"/>
  <c r="BC2410" i="1"/>
  <c r="BC2409" i="1"/>
  <c r="BC2408" i="1"/>
  <c r="BC2407" i="1"/>
  <c r="BC2406" i="1"/>
  <c r="BC2405" i="1"/>
  <c r="BC2404" i="1"/>
  <c r="BC2403" i="1"/>
  <c r="BC2402" i="1"/>
  <c r="BC2401" i="1"/>
  <c r="BC2400" i="1"/>
  <c r="BC2399" i="1"/>
  <c r="BC2398" i="1"/>
  <c r="BC2397" i="1"/>
  <c r="BC2396" i="1"/>
  <c r="BC2395" i="1"/>
  <c r="BC2394" i="1"/>
  <c r="BC2393" i="1"/>
  <c r="BC2392" i="1"/>
  <c r="BC2391" i="1"/>
  <c r="BC2390" i="1"/>
  <c r="BC2389" i="1"/>
  <c r="BC2388" i="1"/>
  <c r="BC2387" i="1"/>
  <c r="BC2386" i="1"/>
  <c r="BC2385" i="1"/>
  <c r="BC2384" i="1"/>
  <c r="BC2383" i="1"/>
  <c r="BC2382" i="1"/>
  <c r="BC2381" i="1"/>
  <c r="BC2380" i="1"/>
  <c r="BC2379" i="1"/>
  <c r="BC2378" i="1"/>
  <c r="BC2377" i="1"/>
  <c r="BC2376" i="1"/>
  <c r="BC2375" i="1"/>
  <c r="BC2374" i="1"/>
  <c r="BC2373" i="1"/>
  <c r="BC2372" i="1"/>
  <c r="BC2371" i="1"/>
  <c r="BC2370" i="1"/>
  <c r="BC2369" i="1"/>
  <c r="BC2368" i="1"/>
  <c r="BC2367" i="1"/>
  <c r="BC2366" i="1"/>
  <c r="BC2365" i="1"/>
  <c r="BC2364" i="1"/>
  <c r="BC2363" i="1"/>
  <c r="BC2362" i="1"/>
  <c r="BC2361" i="1"/>
  <c r="BC2360" i="1"/>
  <c r="BC2359" i="1"/>
  <c r="BC2358" i="1"/>
  <c r="BC2357" i="1"/>
  <c r="BC2356" i="1"/>
  <c r="BC2355" i="1"/>
  <c r="BC2354" i="1"/>
  <c r="BC2353" i="1"/>
  <c r="BC2352" i="1"/>
  <c r="BC2351" i="1"/>
  <c r="BC2350" i="1"/>
  <c r="BC2349" i="1"/>
  <c r="BC2348" i="1"/>
  <c r="BC2347" i="1"/>
  <c r="BC2346" i="1"/>
  <c r="BC2345" i="1"/>
  <c r="BC2344" i="1"/>
  <c r="BC2343" i="1"/>
  <c r="BC2342" i="1"/>
  <c r="BC2341" i="1"/>
  <c r="BC2340" i="1"/>
  <c r="BC2339" i="1"/>
  <c r="BC2338" i="1"/>
  <c r="BC2337" i="1"/>
  <c r="BC2336" i="1"/>
  <c r="BC2335" i="1"/>
  <c r="BC2334" i="1"/>
  <c r="BC2333" i="1"/>
  <c r="BC2332" i="1"/>
  <c r="BC2331" i="1"/>
  <c r="BC2330" i="1"/>
  <c r="BC2329" i="1"/>
  <c r="BC2328" i="1"/>
  <c r="BC2327" i="1"/>
  <c r="BC2326" i="1"/>
  <c r="BC2325" i="1"/>
  <c r="BC2324" i="1"/>
  <c r="BC2323" i="1"/>
  <c r="BC2322" i="1"/>
  <c r="BC2321" i="1"/>
  <c r="BC2320" i="1"/>
  <c r="BC2319" i="1"/>
  <c r="BC2318" i="1"/>
  <c r="BC2317" i="1"/>
  <c r="BC2316" i="1"/>
  <c r="BC2315" i="1"/>
  <c r="BC2314" i="1"/>
  <c r="BC2313" i="1"/>
  <c r="BC2312" i="1"/>
  <c r="BC2311" i="1"/>
  <c r="BC2310" i="1"/>
  <c r="BC2309" i="1"/>
  <c r="BC2308" i="1"/>
  <c r="BC2307" i="1"/>
  <c r="BC2306" i="1"/>
  <c r="BC2305" i="1"/>
  <c r="BC2304" i="1"/>
  <c r="BC2303" i="1"/>
  <c r="BC2302" i="1"/>
  <c r="BC2301" i="1"/>
  <c r="BC2300" i="1"/>
  <c r="BC2299" i="1"/>
  <c r="BC2298" i="1"/>
  <c r="BC2297" i="1"/>
  <c r="BC2296" i="1"/>
  <c r="BC2295" i="1"/>
  <c r="BC2294" i="1"/>
  <c r="BC2293" i="1"/>
  <c r="BC2292" i="1"/>
  <c r="BC2291" i="1"/>
  <c r="BC2290" i="1"/>
  <c r="BC2289" i="1"/>
  <c r="BC2288" i="1"/>
  <c r="BC2287" i="1"/>
  <c r="BC2286" i="1"/>
  <c r="BC2285" i="1"/>
  <c r="BC2284" i="1"/>
  <c r="BC2283" i="1"/>
  <c r="BC2282" i="1"/>
  <c r="BC2281" i="1"/>
  <c r="BC2280" i="1"/>
  <c r="BC2279" i="1"/>
  <c r="BC2278" i="1"/>
  <c r="BC2277" i="1"/>
  <c r="BC2276" i="1"/>
  <c r="BC2275" i="1"/>
  <c r="BC2274" i="1"/>
  <c r="BC2273" i="1"/>
  <c r="BC2272" i="1"/>
  <c r="BC2271" i="1"/>
  <c r="BC2270" i="1"/>
  <c r="BC2269" i="1"/>
  <c r="BC2268" i="1"/>
  <c r="BC2267" i="1"/>
  <c r="BC2266" i="1"/>
  <c r="BC2265" i="1"/>
  <c r="BC2264" i="1"/>
  <c r="BC2263" i="1"/>
  <c r="BC2262" i="1"/>
  <c r="BC2261" i="1"/>
  <c r="BC2260" i="1"/>
  <c r="BC2259" i="1"/>
  <c r="BC2258" i="1"/>
  <c r="BC2257" i="1"/>
  <c r="BC2256" i="1"/>
  <c r="BC2255" i="1"/>
  <c r="BC2254" i="1"/>
  <c r="BC2253" i="1"/>
  <c r="BC2252" i="1"/>
  <c r="BC2251" i="1"/>
  <c r="BC2250" i="1"/>
  <c r="BC2249" i="1"/>
  <c r="BC2248" i="1"/>
  <c r="BC2247" i="1"/>
  <c r="BC2246" i="1"/>
  <c r="BC2245" i="1"/>
  <c r="BC2244" i="1"/>
  <c r="BC2243" i="1"/>
  <c r="BC2242" i="1"/>
  <c r="BC2241" i="1"/>
  <c r="BC2240" i="1"/>
  <c r="BC2239" i="1"/>
  <c r="BC2238" i="1"/>
  <c r="BC2237" i="1"/>
  <c r="BC2236" i="1"/>
  <c r="BC2235" i="1"/>
  <c r="BC2234" i="1"/>
  <c r="BC2233" i="1"/>
  <c r="BC2232" i="1"/>
  <c r="BC2231" i="1"/>
  <c r="BC2230" i="1"/>
  <c r="BC2229" i="1"/>
  <c r="BC2228" i="1"/>
  <c r="BC2227" i="1"/>
  <c r="BC2226" i="1"/>
  <c r="BC2225" i="1"/>
  <c r="BC2224" i="1"/>
  <c r="BC2223" i="1"/>
  <c r="BC2222" i="1"/>
  <c r="BC2221" i="1"/>
  <c r="BC2220" i="1"/>
  <c r="BC2219" i="1"/>
  <c r="BC2218" i="1"/>
  <c r="BC2217" i="1"/>
  <c r="BC2216" i="1"/>
  <c r="BC2215" i="1"/>
  <c r="BC2214" i="1"/>
  <c r="BC2213" i="1"/>
  <c r="BC2212" i="1"/>
  <c r="BC2211" i="1"/>
  <c r="BC2210" i="1"/>
  <c r="BC2209" i="1"/>
  <c r="BC2208" i="1"/>
  <c r="BC2207" i="1"/>
  <c r="BC2206" i="1"/>
  <c r="BC2205" i="1"/>
  <c r="BC2204" i="1"/>
  <c r="BC2203" i="1"/>
  <c r="BC2202" i="1"/>
  <c r="BC2201" i="1"/>
  <c r="BC2200" i="1"/>
  <c r="BC2199" i="1"/>
  <c r="BC2198" i="1"/>
  <c r="BC2197" i="1"/>
  <c r="BC2196" i="1"/>
  <c r="BC2195" i="1"/>
  <c r="BC2194" i="1"/>
  <c r="BC2193" i="1"/>
  <c r="BC2192" i="1"/>
  <c r="BC2191" i="1"/>
  <c r="BC2190" i="1"/>
  <c r="BC2189" i="1"/>
  <c r="BC2188" i="1"/>
  <c r="BC2187" i="1"/>
  <c r="BC2186" i="1"/>
  <c r="BC2185" i="1"/>
  <c r="BC2184" i="1"/>
  <c r="BC2183" i="1"/>
  <c r="BC2182" i="1"/>
  <c r="BC2181" i="1"/>
  <c r="BC2180" i="1"/>
  <c r="BC2179" i="1"/>
  <c r="BC2178" i="1"/>
  <c r="BC2177" i="1"/>
  <c r="BC2176" i="1"/>
  <c r="BC2175" i="1"/>
  <c r="BC2174" i="1"/>
  <c r="BC2173" i="1"/>
  <c r="BC2172" i="1"/>
  <c r="BC2171" i="1"/>
  <c r="BC2170" i="1"/>
  <c r="BC2169" i="1"/>
  <c r="BC2168" i="1"/>
  <c r="BC2167" i="1"/>
  <c r="BC2166" i="1"/>
  <c r="BC2165" i="1"/>
  <c r="BC2164" i="1"/>
  <c r="BC2163" i="1"/>
  <c r="BC2162" i="1"/>
  <c r="BC2161" i="1"/>
  <c r="BC2160" i="1"/>
  <c r="BC2159" i="1"/>
  <c r="BC2158" i="1"/>
  <c r="BC2157" i="1"/>
  <c r="BC2156" i="1"/>
  <c r="BC2155" i="1"/>
  <c r="BC2154" i="1"/>
  <c r="BC2153" i="1"/>
  <c r="BC2152" i="1"/>
  <c r="BC2151" i="1"/>
  <c r="BC2150" i="1"/>
  <c r="BC2149" i="1"/>
  <c r="BC2148" i="1"/>
  <c r="BC2147" i="1"/>
  <c r="BC2146" i="1"/>
  <c r="BC2145" i="1"/>
  <c r="BC2144" i="1"/>
  <c r="BC2143" i="1"/>
  <c r="BC2142" i="1"/>
  <c r="BC2141" i="1"/>
  <c r="BC2140" i="1"/>
  <c r="BC2139" i="1"/>
  <c r="BC2138" i="1"/>
  <c r="BC2137" i="1"/>
  <c r="BC2136" i="1"/>
  <c r="BC2135" i="1"/>
  <c r="BC2134" i="1"/>
  <c r="BC2133" i="1"/>
  <c r="BC2132" i="1"/>
  <c r="BC2131" i="1"/>
  <c r="BC2130" i="1"/>
  <c r="BC2129" i="1"/>
  <c r="BC2128" i="1"/>
  <c r="BC2127" i="1"/>
  <c r="BC2126" i="1"/>
  <c r="BC2125" i="1"/>
  <c r="BC2124" i="1"/>
  <c r="BC2123" i="1"/>
  <c r="BC2122" i="1"/>
  <c r="BC2121" i="1"/>
  <c r="BC2120" i="1"/>
  <c r="BC2119" i="1"/>
  <c r="BC2118" i="1"/>
  <c r="BC2117" i="1"/>
  <c r="BC2116" i="1"/>
  <c r="BC2115" i="1"/>
  <c r="BC2114" i="1"/>
  <c r="BC2113" i="1"/>
  <c r="BC2112" i="1"/>
  <c r="BC2111" i="1"/>
  <c r="BC2110" i="1"/>
  <c r="BC2109" i="1"/>
  <c r="BC2108" i="1"/>
  <c r="BC2107" i="1"/>
  <c r="BC2106" i="1"/>
  <c r="BC2105" i="1"/>
  <c r="BC2104" i="1"/>
  <c r="BC2103" i="1"/>
  <c r="BC2102" i="1"/>
  <c r="BC2101" i="1"/>
  <c r="BC2100" i="1"/>
  <c r="BC2099" i="1"/>
  <c r="BC2098" i="1"/>
  <c r="BC2097" i="1"/>
  <c r="BC2096" i="1"/>
  <c r="BC2095" i="1"/>
  <c r="BC2094" i="1"/>
  <c r="BC2093" i="1"/>
  <c r="BC2092" i="1"/>
  <c r="BC2091" i="1"/>
  <c r="BC2090" i="1"/>
  <c r="BC2089" i="1"/>
  <c r="BC2088" i="1"/>
  <c r="BC2087" i="1"/>
  <c r="BC2086" i="1"/>
  <c r="BC2085" i="1"/>
  <c r="BC2084" i="1"/>
  <c r="BC2083" i="1"/>
  <c r="BC2082" i="1"/>
  <c r="BC2081" i="1"/>
  <c r="BC2080" i="1"/>
  <c r="BC2079" i="1"/>
  <c r="BC2078" i="1"/>
  <c r="BC2077" i="1"/>
  <c r="BC2076" i="1"/>
  <c r="BC2075" i="1"/>
  <c r="BC2074" i="1"/>
  <c r="BC2073" i="1"/>
  <c r="BC2072" i="1"/>
  <c r="BC2071" i="1"/>
  <c r="BC2070" i="1"/>
  <c r="BC2069" i="1"/>
  <c r="BC2068" i="1"/>
  <c r="BC2067" i="1"/>
  <c r="BC2066" i="1"/>
  <c r="BC2065" i="1"/>
  <c r="BC2064" i="1"/>
  <c r="BC2063" i="1"/>
  <c r="BC2062" i="1"/>
  <c r="BC2061" i="1"/>
  <c r="BC2060" i="1"/>
  <c r="BC2059" i="1"/>
  <c r="BC2058" i="1"/>
  <c r="BC2057" i="1"/>
  <c r="BC2056" i="1"/>
  <c r="BC2055" i="1"/>
  <c r="BC2054" i="1"/>
  <c r="BC2053" i="1"/>
  <c r="BC2052" i="1"/>
  <c r="BC2051" i="1"/>
  <c r="BC2050" i="1"/>
  <c r="BC2049" i="1"/>
  <c r="BC2048" i="1"/>
  <c r="BC2047" i="1"/>
  <c r="BC2046" i="1"/>
  <c r="BC2045" i="1"/>
  <c r="BC2044" i="1"/>
  <c r="BC2043" i="1"/>
  <c r="BC2042" i="1"/>
  <c r="BC2041" i="1"/>
  <c r="BC2040" i="1"/>
  <c r="BC2039" i="1"/>
  <c r="BC2038" i="1"/>
  <c r="BC2037" i="1"/>
  <c r="BC2036" i="1"/>
  <c r="BC2035" i="1"/>
  <c r="BC2034" i="1"/>
  <c r="BC2033" i="1"/>
  <c r="BC2032" i="1"/>
  <c r="BC2031" i="1"/>
  <c r="BC2030" i="1"/>
  <c r="BC2029" i="1"/>
  <c r="BC2028" i="1"/>
  <c r="BC2027" i="1"/>
  <c r="BC2026" i="1"/>
  <c r="BC2025" i="1"/>
  <c r="BC2024" i="1"/>
  <c r="BC2023" i="1"/>
  <c r="BC2022" i="1"/>
  <c r="BC2021" i="1"/>
  <c r="BC2020" i="1"/>
  <c r="BC2019" i="1"/>
  <c r="BC2018" i="1"/>
  <c r="BC2017" i="1"/>
  <c r="BC2016" i="1"/>
  <c r="BC2015" i="1"/>
  <c r="BC2014" i="1"/>
  <c r="BC2013" i="1"/>
  <c r="BC2012" i="1"/>
  <c r="BC2011" i="1"/>
  <c r="BC2010" i="1"/>
  <c r="BC2009" i="1"/>
  <c r="BC2008" i="1"/>
  <c r="BC2007" i="1"/>
  <c r="BC2006" i="1"/>
  <c r="BC2005" i="1"/>
  <c r="BC2004" i="1"/>
  <c r="BC2003" i="1"/>
  <c r="BC2002" i="1"/>
  <c r="BC2001" i="1"/>
  <c r="BC2000" i="1"/>
  <c r="BC1999" i="1"/>
  <c r="BC1998" i="1"/>
  <c r="BC1997" i="1"/>
  <c r="BC1996" i="1"/>
  <c r="BC1995" i="1"/>
  <c r="BC1994" i="1"/>
  <c r="BC1993" i="1"/>
  <c r="BC1992" i="1"/>
  <c r="BC1991" i="1"/>
  <c r="BC1990" i="1"/>
  <c r="BC1989" i="1"/>
  <c r="BC1988" i="1"/>
  <c r="BC1987" i="1"/>
  <c r="BC1986" i="1"/>
  <c r="BC1985" i="1"/>
  <c r="BC1984" i="1"/>
  <c r="BC1983" i="1"/>
  <c r="BC1982" i="1"/>
  <c r="BC1981" i="1"/>
  <c r="BC1980" i="1"/>
  <c r="BC1979" i="1"/>
  <c r="BC1978" i="1"/>
  <c r="BC1977" i="1"/>
  <c r="BC1976" i="1"/>
  <c r="BC1975" i="1"/>
  <c r="BC1974" i="1"/>
  <c r="BC1973" i="1"/>
  <c r="BC1972" i="1"/>
  <c r="BC1971" i="1"/>
  <c r="BC1970" i="1"/>
  <c r="BC1969" i="1"/>
  <c r="BC1968" i="1"/>
  <c r="BC1967" i="1"/>
  <c r="BC1966" i="1"/>
  <c r="BC1965" i="1"/>
  <c r="BC1964" i="1"/>
  <c r="BC1963" i="1"/>
  <c r="BC1962" i="1"/>
  <c r="BC1961" i="1"/>
  <c r="BC1960" i="1"/>
  <c r="BC1959" i="1"/>
  <c r="BC1958" i="1"/>
  <c r="BC1957" i="1"/>
  <c r="BC1956" i="1"/>
  <c r="BC1955" i="1"/>
  <c r="BC1954" i="1"/>
  <c r="BC1953" i="1"/>
  <c r="BC1952" i="1"/>
  <c r="BC1951" i="1"/>
  <c r="BC1950" i="1"/>
  <c r="BC1949" i="1"/>
  <c r="BC1948" i="1"/>
  <c r="BC1947" i="1"/>
  <c r="BC1946" i="1"/>
  <c r="BC1945" i="1"/>
  <c r="BC1944" i="1"/>
  <c r="BC1943" i="1"/>
  <c r="BC1942" i="1"/>
  <c r="BC1941" i="1"/>
  <c r="BC1940" i="1"/>
  <c r="BC1939" i="1"/>
  <c r="BC1938" i="1"/>
  <c r="BC1937" i="1"/>
  <c r="BC1936" i="1"/>
  <c r="BC1935" i="1"/>
  <c r="BC1934" i="1"/>
  <c r="BC1933" i="1"/>
  <c r="BC1932" i="1"/>
  <c r="BC1931" i="1"/>
  <c r="BC1930" i="1"/>
  <c r="BC1929" i="1"/>
  <c r="BC1928" i="1"/>
  <c r="BC1927" i="1"/>
  <c r="BC1926" i="1"/>
  <c r="BC1925" i="1"/>
  <c r="BC1924" i="1"/>
  <c r="BC1923" i="1"/>
  <c r="BC1922" i="1"/>
  <c r="BC1921" i="1"/>
  <c r="BC1920" i="1"/>
  <c r="BC1919" i="1"/>
  <c r="BC1918" i="1"/>
  <c r="BC1917" i="1"/>
  <c r="BC1916" i="1"/>
  <c r="BC1915" i="1"/>
  <c r="BC1914" i="1"/>
  <c r="BC1913" i="1"/>
  <c r="BC1912" i="1"/>
  <c r="BC1911" i="1"/>
  <c r="BC1910" i="1"/>
  <c r="BC1909" i="1"/>
  <c r="BC1908" i="1"/>
  <c r="BC1907" i="1"/>
  <c r="BC1906" i="1"/>
  <c r="BC1905" i="1"/>
  <c r="BC1904" i="1"/>
  <c r="BC1903" i="1"/>
  <c r="BC1902" i="1"/>
  <c r="BC1901" i="1"/>
  <c r="BC1900" i="1"/>
  <c r="BC1899" i="1"/>
  <c r="BC1898" i="1"/>
  <c r="BC1897" i="1"/>
  <c r="BC1896" i="1"/>
  <c r="BC1895" i="1"/>
  <c r="BC1894" i="1"/>
  <c r="BC1893" i="1"/>
  <c r="BC1892" i="1"/>
  <c r="BC1891" i="1"/>
  <c r="BC1890" i="1"/>
  <c r="BC1889" i="1"/>
  <c r="BC1888" i="1"/>
  <c r="BC1887" i="1"/>
  <c r="BC1886" i="1"/>
  <c r="BC1885" i="1"/>
  <c r="BC1884" i="1"/>
  <c r="BC1883" i="1"/>
  <c r="BC1882" i="1"/>
  <c r="BC1881" i="1"/>
  <c r="BC1880" i="1"/>
  <c r="BC1879" i="1"/>
  <c r="BC1878" i="1"/>
  <c r="BC1877" i="1"/>
  <c r="BC1876" i="1"/>
  <c r="BC1875" i="1"/>
  <c r="BC1874" i="1"/>
  <c r="BC1873" i="1"/>
  <c r="BC1872" i="1"/>
  <c r="BC1871" i="1"/>
  <c r="BC1870" i="1"/>
  <c r="BC1869" i="1"/>
  <c r="BC1868" i="1"/>
  <c r="BC1867" i="1"/>
  <c r="BC1866" i="1"/>
  <c r="BC1865" i="1"/>
  <c r="BC1864" i="1"/>
  <c r="BC1863" i="1"/>
  <c r="BC1862" i="1"/>
  <c r="BC1861" i="1"/>
  <c r="BC1860" i="1"/>
  <c r="BC1859" i="1"/>
  <c r="BC1858" i="1"/>
  <c r="BC1857" i="1"/>
  <c r="BC1856" i="1"/>
  <c r="BC1855" i="1"/>
  <c r="BC1854" i="1"/>
  <c r="BC1853" i="1"/>
  <c r="BC1852" i="1"/>
  <c r="BC1851" i="1"/>
  <c r="BC1850" i="1"/>
  <c r="BC1849" i="1"/>
  <c r="BC1848" i="1"/>
  <c r="BC1847" i="1"/>
  <c r="BC1846" i="1"/>
  <c r="BC1845" i="1"/>
  <c r="BC1844" i="1"/>
  <c r="BC1843" i="1"/>
  <c r="BC1842" i="1"/>
  <c r="BC1841" i="1"/>
  <c r="BC1840" i="1"/>
  <c r="BC1839" i="1"/>
  <c r="BC1838" i="1"/>
  <c r="BC1837" i="1"/>
  <c r="BC1836" i="1"/>
  <c r="BC1835" i="1"/>
  <c r="BC1834" i="1"/>
  <c r="BC1833" i="1"/>
  <c r="BC1832" i="1"/>
  <c r="BC1831" i="1"/>
  <c r="BC1830" i="1"/>
  <c r="BC1829" i="1"/>
  <c r="BC1828" i="1"/>
  <c r="BC1827" i="1"/>
  <c r="BC1826" i="1"/>
  <c r="BC1825" i="1"/>
  <c r="BC1824" i="1"/>
  <c r="BC1823" i="1"/>
  <c r="BC1822" i="1"/>
  <c r="BC1821" i="1"/>
  <c r="BC1820" i="1"/>
  <c r="BC1819" i="1"/>
  <c r="BC1818" i="1"/>
  <c r="BC1817" i="1"/>
  <c r="BC1816" i="1"/>
  <c r="BC1815" i="1"/>
  <c r="BC1814" i="1"/>
  <c r="BC1813" i="1"/>
  <c r="BC1812" i="1"/>
  <c r="BC1811" i="1"/>
  <c r="BC1810" i="1"/>
  <c r="BC1809" i="1"/>
  <c r="BC1808" i="1"/>
  <c r="BC1807" i="1"/>
  <c r="BC1806" i="1"/>
  <c r="BC1805" i="1"/>
  <c r="BC1804" i="1"/>
  <c r="BC1803" i="1"/>
  <c r="BC1802" i="1"/>
  <c r="BC1801" i="1"/>
  <c r="BC1800" i="1"/>
  <c r="BC1799" i="1"/>
  <c r="BC1798" i="1"/>
  <c r="BC1797" i="1"/>
  <c r="BC1796" i="1"/>
  <c r="BC1795" i="1"/>
  <c r="BC1794" i="1"/>
  <c r="BC1793" i="1"/>
  <c r="BC1792" i="1"/>
  <c r="BC1791" i="1"/>
  <c r="BC1790" i="1"/>
  <c r="BC1789" i="1"/>
  <c r="BC1788" i="1"/>
  <c r="BC1787" i="1"/>
  <c r="BC1786" i="1"/>
  <c r="BC1785" i="1"/>
  <c r="BC1784" i="1"/>
  <c r="BC1783" i="1"/>
  <c r="BC1782" i="1"/>
  <c r="BC1781" i="1"/>
  <c r="BC1780" i="1"/>
  <c r="BC1779" i="1"/>
  <c r="BC1778" i="1"/>
  <c r="BC1777" i="1"/>
  <c r="BC1776" i="1"/>
  <c r="BC1775" i="1"/>
  <c r="BC1774" i="1"/>
  <c r="BC1773" i="1"/>
  <c r="BC1772" i="1"/>
  <c r="BC1771" i="1"/>
  <c r="BC1770" i="1"/>
  <c r="BC1769" i="1"/>
  <c r="BC1768" i="1"/>
  <c r="BC1767" i="1"/>
  <c r="BC1766" i="1"/>
  <c r="BC1765" i="1"/>
  <c r="BC1764" i="1"/>
  <c r="BC1763" i="1"/>
  <c r="BC1762" i="1"/>
  <c r="BC1761" i="1"/>
  <c r="BC1760" i="1"/>
  <c r="BC1759" i="1"/>
  <c r="BC1758" i="1"/>
  <c r="BC1757" i="1"/>
  <c r="BC1756" i="1"/>
  <c r="BC1755" i="1"/>
  <c r="BC1754" i="1"/>
  <c r="BC1753" i="1"/>
  <c r="BC1752" i="1"/>
  <c r="BC1751" i="1"/>
  <c r="BC1750" i="1"/>
  <c r="BC1749" i="1"/>
  <c r="BC1748" i="1"/>
  <c r="BC1747" i="1"/>
  <c r="BC1746" i="1"/>
  <c r="BC1745" i="1"/>
  <c r="BC1744" i="1"/>
  <c r="BC1743" i="1"/>
  <c r="BC1742" i="1"/>
  <c r="BC1741" i="1"/>
  <c r="BC1740" i="1"/>
  <c r="BC1739" i="1"/>
  <c r="BC1738" i="1"/>
  <c r="BC1737" i="1"/>
  <c r="BC1736" i="1"/>
  <c r="BC1735" i="1"/>
  <c r="BC1734" i="1"/>
  <c r="BC1733" i="1"/>
  <c r="BC1732" i="1"/>
  <c r="BC1731" i="1"/>
  <c r="BC1730" i="1"/>
  <c r="BC1729" i="1"/>
  <c r="BC1728" i="1"/>
  <c r="BC1727" i="1"/>
  <c r="BC1726" i="1"/>
  <c r="BC1725" i="1"/>
  <c r="BC1724" i="1"/>
  <c r="BC1723" i="1"/>
  <c r="BC1722" i="1"/>
  <c r="BC1721" i="1"/>
  <c r="BC1720" i="1"/>
  <c r="BC1719" i="1"/>
  <c r="BC1718" i="1"/>
  <c r="BC1717" i="1"/>
  <c r="BC1716" i="1"/>
  <c r="BC1715" i="1"/>
  <c r="BC1714" i="1"/>
  <c r="BC1713" i="1"/>
  <c r="BC1712" i="1"/>
  <c r="BC1711" i="1"/>
  <c r="BC1710" i="1"/>
  <c r="BC1709" i="1"/>
  <c r="BC1708" i="1"/>
  <c r="BC1707" i="1"/>
  <c r="BC1706" i="1"/>
  <c r="BC1705" i="1"/>
  <c r="BC1704" i="1"/>
  <c r="BC1703" i="1"/>
  <c r="BC1702" i="1"/>
  <c r="BC1701" i="1"/>
  <c r="BC1700" i="1"/>
  <c r="BC1699" i="1"/>
  <c r="BC1698" i="1"/>
  <c r="BC1697" i="1"/>
  <c r="BC1696" i="1"/>
  <c r="BC1695" i="1"/>
  <c r="BC1694" i="1"/>
  <c r="BC1693" i="1"/>
  <c r="BC1692" i="1"/>
  <c r="BC1691" i="1"/>
  <c r="BC1690" i="1"/>
  <c r="BC1689" i="1"/>
  <c r="BC1688" i="1"/>
  <c r="BC1687" i="1"/>
  <c r="BC1686" i="1"/>
  <c r="BC1685" i="1"/>
  <c r="BC1684" i="1"/>
  <c r="BC1683" i="1"/>
  <c r="BC1682" i="1"/>
  <c r="BC1681" i="1"/>
  <c r="BC1680" i="1"/>
  <c r="BC1679" i="1"/>
  <c r="BC1678" i="1"/>
  <c r="BC1677" i="1"/>
  <c r="BC1676" i="1"/>
  <c r="BC1675" i="1"/>
  <c r="BC1674" i="1"/>
  <c r="BC1673" i="1"/>
  <c r="BC1672" i="1"/>
  <c r="BC1671" i="1"/>
  <c r="BC1670" i="1"/>
  <c r="BC1669" i="1"/>
  <c r="BC1668" i="1"/>
  <c r="BC1667" i="1"/>
  <c r="BC1666" i="1"/>
  <c r="BC1665" i="1"/>
  <c r="BC1664" i="1"/>
  <c r="BC1663" i="1"/>
  <c r="BC1662" i="1"/>
  <c r="BC1661" i="1"/>
  <c r="BC1660" i="1"/>
  <c r="BC1659" i="1"/>
  <c r="BC1658" i="1"/>
  <c r="BC1657" i="1"/>
  <c r="BC1656" i="1"/>
  <c r="BC1655" i="1"/>
  <c r="BC1654" i="1"/>
  <c r="BC1653" i="1"/>
  <c r="BC1652" i="1"/>
  <c r="BC1651" i="1"/>
  <c r="BC1650" i="1"/>
  <c r="BC1649" i="1"/>
  <c r="BC1648" i="1"/>
  <c r="BC1647" i="1"/>
  <c r="BC1646" i="1"/>
  <c r="BC1645" i="1"/>
  <c r="BC1644" i="1"/>
  <c r="BC1643" i="1"/>
  <c r="BC1642" i="1"/>
  <c r="BC1641" i="1"/>
  <c r="BC1640" i="1"/>
  <c r="BC1639" i="1"/>
  <c r="BC1638" i="1"/>
  <c r="BC1637" i="1"/>
  <c r="BC1636" i="1"/>
  <c r="BC1635" i="1"/>
  <c r="BC1634" i="1"/>
  <c r="BC1633" i="1"/>
  <c r="BC1632" i="1"/>
  <c r="BC1631" i="1"/>
  <c r="BC1630" i="1"/>
  <c r="BC1629" i="1"/>
  <c r="BC1628" i="1"/>
  <c r="BC1627" i="1"/>
  <c r="BC1626" i="1"/>
  <c r="BC1625" i="1"/>
  <c r="BC1624" i="1"/>
  <c r="BC1623" i="1"/>
  <c r="BC1622" i="1"/>
  <c r="BC1621" i="1"/>
  <c r="BC1620" i="1"/>
  <c r="BC1619" i="1"/>
  <c r="BC1618" i="1"/>
  <c r="BC1617" i="1"/>
  <c r="BC1616" i="1"/>
  <c r="BC1615" i="1"/>
  <c r="BC1614" i="1"/>
  <c r="BC1613" i="1"/>
  <c r="BC1612" i="1"/>
  <c r="BC1611" i="1"/>
  <c r="BC1610" i="1"/>
  <c r="BC1609" i="1"/>
  <c r="BC1608" i="1"/>
  <c r="BC1607" i="1"/>
  <c r="BC1606" i="1"/>
  <c r="BC1605" i="1"/>
  <c r="BC1604" i="1"/>
  <c r="BC1603" i="1"/>
  <c r="BC1602" i="1"/>
  <c r="BC1601" i="1"/>
  <c r="BC1600" i="1"/>
  <c r="BC1599" i="1"/>
  <c r="BC1598" i="1"/>
  <c r="BC1597" i="1"/>
  <c r="BC1596" i="1"/>
  <c r="BC1595" i="1"/>
  <c r="BC1594" i="1"/>
  <c r="BC1593" i="1"/>
  <c r="BC1592" i="1"/>
  <c r="BC1591" i="1"/>
  <c r="BC1590" i="1"/>
  <c r="BC1589" i="1"/>
  <c r="BC1588" i="1"/>
  <c r="BC1587" i="1"/>
  <c r="BC1586" i="1"/>
  <c r="BC1585" i="1"/>
  <c r="BC1584" i="1"/>
  <c r="BC1583" i="1"/>
  <c r="BC1582" i="1"/>
  <c r="BC1581" i="1"/>
  <c r="BC1580" i="1"/>
  <c r="BC1579" i="1"/>
  <c r="BC1578" i="1"/>
  <c r="BC1577" i="1"/>
  <c r="BC1576" i="1"/>
  <c r="BC1575" i="1"/>
  <c r="BC1574" i="1"/>
  <c r="BC1573" i="1"/>
  <c r="BC1572" i="1"/>
  <c r="BC1571" i="1"/>
  <c r="BC1570" i="1"/>
  <c r="BC1569" i="1"/>
  <c r="BC1568" i="1"/>
  <c r="BC1567" i="1"/>
  <c r="BC1566" i="1"/>
  <c r="BC1565" i="1"/>
  <c r="BC1564" i="1"/>
  <c r="BC1563" i="1"/>
  <c r="BC1562" i="1"/>
  <c r="BC1561" i="1"/>
  <c r="BC1560" i="1"/>
  <c r="BC1559" i="1"/>
  <c r="BC1558" i="1"/>
  <c r="BC1557" i="1"/>
  <c r="BC1556" i="1"/>
  <c r="BC1555" i="1"/>
  <c r="BC1554" i="1"/>
  <c r="BC1553" i="1"/>
  <c r="BC1552" i="1"/>
  <c r="BC1551" i="1"/>
  <c r="BC1550" i="1"/>
  <c r="BC1549" i="1"/>
  <c r="BC1548" i="1"/>
  <c r="BC1547" i="1"/>
  <c r="BC1546" i="1"/>
  <c r="BC1545" i="1"/>
  <c r="BC1544" i="1"/>
  <c r="BC1543" i="1"/>
  <c r="BC1542" i="1"/>
  <c r="BC1541" i="1"/>
  <c r="BC1540" i="1"/>
  <c r="BC1539" i="1"/>
  <c r="BC1538" i="1"/>
  <c r="BC1537" i="1"/>
  <c r="BC1536" i="1"/>
  <c r="BC1535" i="1"/>
  <c r="BC1534" i="1"/>
  <c r="BC1533" i="1"/>
  <c r="BC1532" i="1"/>
  <c r="BC1531" i="1"/>
  <c r="BC1530" i="1"/>
  <c r="BC1529" i="1"/>
  <c r="BC1528" i="1"/>
  <c r="BC1527" i="1"/>
  <c r="BC1526" i="1"/>
  <c r="BC1525" i="1"/>
  <c r="BC1524" i="1"/>
  <c r="BC1523" i="1"/>
  <c r="BC1522" i="1"/>
  <c r="BC1521" i="1"/>
  <c r="BC1520" i="1"/>
  <c r="BC1519" i="1"/>
  <c r="BC1518" i="1"/>
  <c r="BC1517" i="1"/>
  <c r="BC1516" i="1"/>
  <c r="BC1515" i="1"/>
  <c r="BC1514" i="1"/>
  <c r="BC1513" i="1"/>
  <c r="BC1512" i="1"/>
  <c r="BC1511" i="1"/>
  <c r="BC1510" i="1"/>
  <c r="BC1509" i="1"/>
  <c r="BC1508" i="1"/>
  <c r="BC1507" i="1"/>
  <c r="BC1506" i="1"/>
  <c r="BC1505" i="1"/>
  <c r="BC1504" i="1"/>
  <c r="BC1503" i="1"/>
  <c r="BC1502" i="1"/>
  <c r="BC1501" i="1"/>
  <c r="BC1500" i="1"/>
  <c r="BC1499" i="1"/>
  <c r="BC1498" i="1"/>
  <c r="BC1497" i="1"/>
  <c r="BC1496" i="1"/>
  <c r="BC1495" i="1"/>
  <c r="BC1494" i="1"/>
  <c r="BC1493" i="1"/>
  <c r="BC1492" i="1"/>
  <c r="BC1491" i="1"/>
  <c r="BC1490" i="1"/>
  <c r="BC1489" i="1"/>
  <c r="BC1488" i="1"/>
  <c r="BC1487" i="1"/>
  <c r="BC1486" i="1"/>
  <c r="BC1485" i="1"/>
  <c r="BC1484" i="1"/>
  <c r="BC1483" i="1"/>
  <c r="BC1482" i="1"/>
  <c r="BC1481" i="1"/>
  <c r="BC1480" i="1"/>
  <c r="BC1479" i="1"/>
  <c r="BC1478" i="1"/>
  <c r="BC1477" i="1"/>
  <c r="BC1476" i="1"/>
  <c r="BC1475" i="1"/>
  <c r="BC1474" i="1"/>
  <c r="BC1473" i="1"/>
  <c r="BC1472" i="1"/>
  <c r="BC1471" i="1"/>
  <c r="BC1470" i="1"/>
  <c r="BC1469" i="1"/>
  <c r="BC1468" i="1"/>
  <c r="BC1467" i="1"/>
  <c r="BC1466" i="1"/>
  <c r="BC1465" i="1"/>
  <c r="BC1464" i="1"/>
  <c r="BC1463" i="1"/>
  <c r="BC1462" i="1"/>
  <c r="BC1461" i="1"/>
  <c r="BC1460" i="1"/>
  <c r="BC1459" i="1"/>
  <c r="BC1458" i="1"/>
  <c r="BC1457" i="1"/>
  <c r="BC1456" i="1"/>
  <c r="BC1455" i="1"/>
  <c r="BC1454" i="1"/>
  <c r="BC1453" i="1"/>
  <c r="BC1452" i="1"/>
  <c r="BC1451" i="1"/>
  <c r="BC1450" i="1"/>
  <c r="BC1449" i="1"/>
  <c r="BC1448" i="1"/>
  <c r="BC1447" i="1"/>
  <c r="BC1446" i="1"/>
  <c r="BC1445" i="1"/>
  <c r="BC1444" i="1"/>
  <c r="BC1443" i="1"/>
  <c r="BC1442" i="1"/>
  <c r="BC1441" i="1"/>
  <c r="BC1440" i="1"/>
  <c r="BC1439" i="1"/>
  <c r="BC1438" i="1"/>
  <c r="BC1437" i="1"/>
  <c r="BC1436" i="1"/>
  <c r="BC1435" i="1"/>
  <c r="BC1434" i="1"/>
  <c r="BC1433" i="1"/>
  <c r="BC1432" i="1"/>
  <c r="BC1431" i="1"/>
  <c r="BC1430" i="1"/>
  <c r="BC1429" i="1"/>
  <c r="BC1428" i="1"/>
  <c r="BC1427" i="1"/>
  <c r="BC1426" i="1"/>
  <c r="BC1425" i="1"/>
  <c r="BC1424" i="1"/>
  <c r="BC1423" i="1"/>
  <c r="BC1422" i="1"/>
  <c r="BC1421" i="1"/>
  <c r="BC1420" i="1"/>
  <c r="BC1419" i="1"/>
  <c r="BC1418" i="1"/>
  <c r="BC1417" i="1"/>
  <c r="BC1416" i="1"/>
  <c r="BC1415" i="1"/>
  <c r="BC1414" i="1"/>
  <c r="BC1413" i="1"/>
  <c r="BC1412" i="1"/>
  <c r="BC1411" i="1"/>
  <c r="BC1410" i="1"/>
  <c r="BC1409" i="1"/>
  <c r="BC1408" i="1"/>
  <c r="BC1407" i="1"/>
  <c r="BC1406" i="1"/>
  <c r="BC1405" i="1"/>
  <c r="BC1404" i="1"/>
  <c r="BC1403" i="1"/>
  <c r="BC1402" i="1"/>
  <c r="BC1401" i="1"/>
  <c r="BC1400" i="1"/>
  <c r="BC1399" i="1"/>
  <c r="BC1398" i="1"/>
  <c r="BC1397" i="1"/>
  <c r="BC1396" i="1"/>
  <c r="BC1395" i="1"/>
  <c r="BC1394" i="1"/>
  <c r="BC1393" i="1"/>
  <c r="BC1392" i="1"/>
  <c r="BC1391" i="1"/>
  <c r="BC1390" i="1"/>
  <c r="BC1389" i="1"/>
  <c r="BC1388" i="1"/>
  <c r="BC1387" i="1"/>
  <c r="BC1386" i="1"/>
  <c r="BC1385" i="1"/>
  <c r="BC1384" i="1"/>
  <c r="BC1383" i="1"/>
  <c r="BC1382" i="1"/>
  <c r="BC1381" i="1"/>
  <c r="BC1380" i="1"/>
  <c r="BC1379" i="1"/>
  <c r="BC1378" i="1"/>
  <c r="BC1377" i="1"/>
  <c r="BC1376" i="1"/>
  <c r="BC1375" i="1"/>
  <c r="BC1374" i="1"/>
  <c r="BC1373" i="1"/>
  <c r="BC1372" i="1"/>
  <c r="BC1371" i="1"/>
  <c r="BC1370" i="1"/>
  <c r="BC1369" i="1"/>
  <c r="BC1368" i="1"/>
  <c r="BC1367" i="1"/>
  <c r="BC1366" i="1"/>
  <c r="BC1365" i="1"/>
  <c r="BC1364" i="1"/>
  <c r="BC1363" i="1"/>
  <c r="BC1362" i="1"/>
  <c r="BC1361" i="1"/>
  <c r="BC1360" i="1"/>
  <c r="BC1359" i="1"/>
  <c r="BC1358" i="1"/>
  <c r="BC1357" i="1"/>
  <c r="BC1356" i="1"/>
  <c r="BC1355" i="1"/>
  <c r="BC1354" i="1"/>
  <c r="BC1353" i="1"/>
  <c r="BC1352" i="1"/>
  <c r="BC1351" i="1"/>
  <c r="BC1350" i="1"/>
  <c r="BC1349" i="1"/>
  <c r="BC1348" i="1"/>
  <c r="BC1347" i="1"/>
  <c r="BC1346" i="1"/>
  <c r="BC1345" i="1"/>
  <c r="BC1344" i="1"/>
  <c r="BC1343" i="1"/>
  <c r="BC1342" i="1"/>
  <c r="BC1341" i="1"/>
  <c r="BC1340" i="1"/>
  <c r="BC1339" i="1"/>
  <c r="BC1338" i="1"/>
  <c r="BC1337" i="1"/>
  <c r="BC1336" i="1"/>
  <c r="BC1335" i="1"/>
  <c r="BC1334" i="1"/>
  <c r="BC1333" i="1"/>
  <c r="BC1332" i="1"/>
  <c r="BC1331" i="1"/>
  <c r="BC1330" i="1"/>
  <c r="BC1329" i="1"/>
  <c r="BC1328" i="1"/>
  <c r="BC1327" i="1"/>
  <c r="BC1326" i="1"/>
  <c r="BC1325" i="1"/>
  <c r="BC1324" i="1"/>
  <c r="BC1323" i="1"/>
  <c r="BC1322" i="1"/>
  <c r="BC1321" i="1"/>
  <c r="BC1320" i="1"/>
  <c r="BC1319" i="1"/>
  <c r="BC1318" i="1"/>
  <c r="BC1317" i="1"/>
  <c r="BC1316" i="1"/>
  <c r="BC1315" i="1"/>
  <c r="BC1314" i="1"/>
  <c r="BC1313" i="1"/>
  <c r="BC1312" i="1"/>
  <c r="BC1311" i="1"/>
  <c r="BC1310" i="1"/>
  <c r="BC1309" i="1"/>
  <c r="BC1308" i="1"/>
  <c r="BC1307" i="1"/>
  <c r="BC1306" i="1"/>
  <c r="BC1305" i="1"/>
  <c r="BC1304" i="1"/>
  <c r="BC1303" i="1"/>
  <c r="BC1302" i="1"/>
  <c r="BC1301" i="1"/>
  <c r="BC1300" i="1"/>
  <c r="BC1299" i="1"/>
  <c r="BC1298" i="1"/>
  <c r="BC1297" i="1"/>
  <c r="BC1296" i="1"/>
  <c r="BC1295" i="1"/>
  <c r="BC1294" i="1"/>
  <c r="BC1293" i="1"/>
  <c r="BC1292" i="1"/>
  <c r="BC1291" i="1"/>
  <c r="BC1290" i="1"/>
  <c r="BC1289" i="1"/>
  <c r="BC1288" i="1"/>
  <c r="BC1287" i="1"/>
  <c r="BC1286" i="1"/>
  <c r="BC1285" i="1"/>
  <c r="BC1284" i="1"/>
  <c r="BC1283" i="1"/>
  <c r="BC1282" i="1"/>
  <c r="BC1281" i="1"/>
  <c r="BC1280" i="1"/>
  <c r="BC1279" i="1"/>
  <c r="BC1278" i="1"/>
  <c r="BC1277" i="1"/>
  <c r="BC1276" i="1"/>
  <c r="BC1275" i="1"/>
  <c r="BC1274" i="1"/>
  <c r="BC1273" i="1"/>
  <c r="BC1272" i="1"/>
  <c r="BC1271" i="1"/>
  <c r="BC1270" i="1"/>
  <c r="BC1269" i="1"/>
  <c r="BC1268" i="1"/>
  <c r="BC1267" i="1"/>
  <c r="BC1266" i="1"/>
  <c r="BC1265" i="1"/>
  <c r="BC1264" i="1"/>
  <c r="BC1263" i="1"/>
  <c r="BC1262" i="1"/>
  <c r="BC1261" i="1"/>
  <c r="BC1260" i="1"/>
  <c r="BC1259" i="1"/>
  <c r="BC1258" i="1"/>
  <c r="BC1257" i="1"/>
  <c r="BC1256" i="1"/>
  <c r="BC1255" i="1"/>
  <c r="BC1254" i="1"/>
  <c r="BC1253" i="1"/>
  <c r="BC1252" i="1"/>
  <c r="BC1251" i="1"/>
  <c r="BC1250" i="1"/>
  <c r="BC1249" i="1"/>
  <c r="BC1248" i="1"/>
  <c r="BC1247" i="1"/>
  <c r="BC1246" i="1"/>
  <c r="BC1245" i="1"/>
  <c r="BC1244" i="1"/>
  <c r="BC1243" i="1"/>
  <c r="BC1242" i="1"/>
  <c r="BC1241" i="1"/>
  <c r="BC1240" i="1"/>
  <c r="BC1239" i="1"/>
  <c r="BC1238" i="1"/>
  <c r="BC1237" i="1"/>
  <c r="BC1236" i="1"/>
  <c r="BC1235" i="1"/>
  <c r="BC1234" i="1"/>
  <c r="BC1233" i="1"/>
  <c r="BC1232" i="1"/>
  <c r="BC1231" i="1"/>
  <c r="BC1230" i="1"/>
  <c r="BC1229" i="1"/>
  <c r="BC1228" i="1"/>
  <c r="BC1227" i="1"/>
  <c r="BC1226" i="1"/>
  <c r="BC1225" i="1"/>
  <c r="BC1224" i="1"/>
  <c r="BC1223" i="1"/>
  <c r="BC1222" i="1"/>
  <c r="BC1221" i="1"/>
  <c r="BC1220" i="1"/>
  <c r="BC1219" i="1"/>
  <c r="BC1218" i="1"/>
  <c r="BC1217" i="1"/>
  <c r="BC1216" i="1"/>
  <c r="BC1215" i="1"/>
  <c r="BC1214" i="1"/>
  <c r="BC1213" i="1"/>
  <c r="BC1212" i="1"/>
  <c r="BC1211" i="1"/>
  <c r="BC1210" i="1"/>
  <c r="BC1209" i="1"/>
  <c r="BC1208" i="1"/>
  <c r="BC1207" i="1"/>
  <c r="BC1206" i="1"/>
  <c r="BC1205" i="1"/>
  <c r="BC1204" i="1"/>
  <c r="BC1203" i="1"/>
  <c r="BC1202" i="1"/>
  <c r="BC1201" i="1"/>
  <c r="BC1200" i="1"/>
  <c r="BC1199" i="1"/>
  <c r="BC1198" i="1"/>
  <c r="BC1197" i="1"/>
  <c r="BC1196" i="1"/>
  <c r="BC1195" i="1"/>
  <c r="BC1194" i="1"/>
  <c r="BC1193" i="1"/>
  <c r="BC1192" i="1"/>
  <c r="BC1191" i="1"/>
  <c r="BC1190" i="1"/>
  <c r="BC1189" i="1"/>
  <c r="BC1188" i="1"/>
  <c r="BC1187" i="1"/>
  <c r="BC1186" i="1"/>
  <c r="BC1185" i="1"/>
  <c r="BC1184" i="1"/>
  <c r="BC1183" i="1"/>
  <c r="BC1182" i="1"/>
  <c r="BC1181" i="1"/>
  <c r="BC1180" i="1"/>
  <c r="BC1179" i="1"/>
  <c r="BC1178" i="1"/>
  <c r="BC1177" i="1"/>
  <c r="BC1176" i="1"/>
  <c r="BC1175" i="1"/>
  <c r="BC1174" i="1"/>
  <c r="BC1173" i="1"/>
  <c r="BC1172" i="1"/>
  <c r="BC1171" i="1"/>
  <c r="BC1170" i="1"/>
  <c r="BC1169" i="1"/>
  <c r="BC1168" i="1"/>
  <c r="BC1167" i="1"/>
  <c r="BC1166" i="1"/>
  <c r="BC1165" i="1"/>
  <c r="BC1164" i="1"/>
  <c r="BC1163" i="1"/>
  <c r="BC1162" i="1"/>
  <c r="BC1161" i="1"/>
  <c r="BC1160" i="1"/>
  <c r="BC1159" i="1"/>
  <c r="BC1158" i="1"/>
  <c r="BC1157" i="1"/>
  <c r="BC1156" i="1"/>
  <c r="BC1155" i="1"/>
  <c r="BC1154" i="1"/>
  <c r="BC1153" i="1"/>
  <c r="BC1152" i="1"/>
  <c r="BC1151" i="1"/>
  <c r="BC1150" i="1"/>
  <c r="BC1149" i="1"/>
  <c r="BC1148" i="1"/>
  <c r="BC1147" i="1"/>
  <c r="BC1146" i="1"/>
  <c r="BC1145" i="1"/>
  <c r="BC1144" i="1"/>
  <c r="BC1143" i="1"/>
  <c r="BC1142" i="1"/>
  <c r="BC1141" i="1"/>
  <c r="BC1140" i="1"/>
  <c r="BC1139" i="1"/>
  <c r="BC1138" i="1"/>
  <c r="BC1137" i="1"/>
  <c r="BC1136" i="1"/>
  <c r="BC1135" i="1"/>
  <c r="BC1134" i="1"/>
  <c r="BC1133" i="1"/>
  <c r="BC1132" i="1"/>
  <c r="BC1131" i="1"/>
  <c r="BC1130" i="1"/>
  <c r="BC1129" i="1"/>
  <c r="BC1128" i="1"/>
  <c r="BC1127" i="1"/>
  <c r="BC1126" i="1"/>
  <c r="BC1125" i="1"/>
  <c r="BC1124" i="1"/>
  <c r="BC1123" i="1"/>
  <c r="BC1122" i="1"/>
  <c r="BC1121" i="1"/>
  <c r="BC1120" i="1"/>
  <c r="BC1119" i="1"/>
  <c r="BC1118" i="1"/>
  <c r="BC1117" i="1"/>
  <c r="BC1116" i="1"/>
  <c r="BC1115" i="1"/>
  <c r="BC1114" i="1"/>
  <c r="BC1113" i="1"/>
  <c r="BC1112" i="1"/>
  <c r="BC1111" i="1"/>
  <c r="BC1110" i="1"/>
  <c r="BC1109" i="1"/>
  <c r="BC1108" i="1"/>
  <c r="BC1107" i="1"/>
  <c r="BC1106" i="1"/>
  <c r="BC1105" i="1"/>
  <c r="BC1104" i="1"/>
  <c r="BC1103" i="1"/>
  <c r="BC1102" i="1"/>
  <c r="BC1101" i="1"/>
  <c r="BC1100" i="1"/>
  <c r="BC1099" i="1"/>
  <c r="BC1098" i="1"/>
  <c r="BC1097" i="1"/>
  <c r="BC1096" i="1"/>
  <c r="BC1095" i="1"/>
  <c r="BC1094" i="1"/>
  <c r="BC1093" i="1"/>
  <c r="BC1092" i="1"/>
  <c r="BC1091" i="1"/>
  <c r="BC1090" i="1"/>
  <c r="BC1089" i="1"/>
  <c r="BC1088" i="1"/>
  <c r="BC1087" i="1"/>
  <c r="BC1086" i="1"/>
  <c r="BC1085" i="1"/>
  <c r="BC1084" i="1"/>
  <c r="BC1083" i="1"/>
  <c r="BC1082" i="1"/>
  <c r="BC1081" i="1"/>
  <c r="BC1080" i="1"/>
  <c r="BC1079" i="1"/>
  <c r="BC1078" i="1"/>
  <c r="BC1077" i="1"/>
  <c r="BC1076" i="1"/>
  <c r="BC1075" i="1"/>
  <c r="BC1074" i="1"/>
  <c r="BC1073" i="1"/>
  <c r="BC1072" i="1"/>
  <c r="BC1071" i="1"/>
  <c r="BC1070" i="1"/>
  <c r="BC1069" i="1"/>
  <c r="BC1068" i="1"/>
  <c r="BC1067" i="1"/>
  <c r="BC1066" i="1"/>
  <c r="BC1065" i="1"/>
  <c r="BC1064" i="1"/>
  <c r="BC1063" i="1"/>
  <c r="BC1062" i="1"/>
  <c r="BC1061" i="1"/>
  <c r="BC1060" i="1"/>
  <c r="BC1059" i="1"/>
  <c r="BC1058" i="1"/>
  <c r="BC1057" i="1"/>
  <c r="BC1056" i="1"/>
  <c r="BC1055" i="1"/>
  <c r="BC1054" i="1"/>
  <c r="BC1053" i="1"/>
  <c r="BC1052" i="1"/>
  <c r="BC1051" i="1"/>
  <c r="BC1050" i="1"/>
  <c r="BC1049" i="1"/>
  <c r="BC1048" i="1"/>
  <c r="BC1047" i="1"/>
  <c r="BC1046" i="1"/>
  <c r="BC1045" i="1"/>
  <c r="BC1044" i="1"/>
  <c r="BC1043" i="1"/>
  <c r="BC1042" i="1"/>
  <c r="BC1041" i="1"/>
  <c r="BC1040" i="1"/>
  <c r="BC1039" i="1"/>
  <c r="BC1038" i="1"/>
  <c r="BC1037" i="1"/>
  <c r="BC1036" i="1"/>
  <c r="BC1035" i="1"/>
  <c r="BC1034" i="1"/>
  <c r="BC1033" i="1"/>
  <c r="BC1032" i="1"/>
  <c r="BC1031" i="1"/>
  <c r="BC1030" i="1"/>
  <c r="BC1029" i="1"/>
  <c r="BC1028" i="1"/>
  <c r="BC1027" i="1"/>
  <c r="BC1026" i="1"/>
  <c r="BC1025" i="1"/>
  <c r="BC1024" i="1"/>
  <c r="BC1023" i="1"/>
  <c r="BC1022" i="1"/>
  <c r="BC1021" i="1"/>
  <c r="BC1020" i="1"/>
  <c r="BC1019" i="1"/>
  <c r="BC1018" i="1"/>
  <c r="BC1017" i="1"/>
  <c r="BC1016" i="1"/>
  <c r="BC1015" i="1"/>
  <c r="BC1014" i="1"/>
  <c r="BC1013" i="1"/>
  <c r="BC1012" i="1"/>
  <c r="BC1011" i="1"/>
  <c r="BC1010" i="1"/>
  <c r="BC1009" i="1"/>
  <c r="BC1008" i="1"/>
  <c r="BC1007" i="1"/>
  <c r="BC1006" i="1"/>
  <c r="BC1005" i="1"/>
  <c r="BC1004" i="1"/>
  <c r="BC1003" i="1"/>
  <c r="BC1002" i="1"/>
  <c r="BC1001" i="1"/>
  <c r="BC1000" i="1"/>
  <c r="BC999" i="1"/>
  <c r="BC998" i="1"/>
  <c r="BC997" i="1"/>
  <c r="BC996" i="1"/>
  <c r="BC995" i="1"/>
  <c r="BC994" i="1"/>
  <c r="BC993" i="1"/>
  <c r="BC992" i="1"/>
  <c r="BC991" i="1"/>
  <c r="BC990" i="1"/>
  <c r="BC989" i="1"/>
  <c r="BC988" i="1"/>
  <c r="BC987" i="1"/>
  <c r="BC986" i="1"/>
  <c r="BC985" i="1"/>
  <c r="BC984" i="1"/>
  <c r="BC983" i="1"/>
  <c r="BC982" i="1"/>
  <c r="BC981" i="1"/>
  <c r="BC980" i="1"/>
  <c r="BC979" i="1"/>
  <c r="BC978" i="1"/>
  <c r="BC977" i="1"/>
  <c r="BC976" i="1"/>
  <c r="BC975" i="1"/>
  <c r="BC974" i="1"/>
  <c r="BC973" i="1"/>
  <c r="BC972" i="1"/>
  <c r="BC971" i="1"/>
  <c r="BC970" i="1"/>
  <c r="BC969" i="1"/>
  <c r="BC968" i="1"/>
  <c r="BC967" i="1"/>
  <c r="BC966" i="1"/>
  <c r="BC965" i="1"/>
  <c r="BC964" i="1"/>
  <c r="BC963" i="1"/>
  <c r="BC962" i="1"/>
  <c r="BC961" i="1"/>
  <c r="BC960" i="1"/>
  <c r="BC959" i="1"/>
  <c r="BC958" i="1"/>
  <c r="BC957" i="1"/>
  <c r="BC956" i="1"/>
  <c r="BC955" i="1"/>
  <c r="BC954" i="1"/>
  <c r="BC953" i="1"/>
  <c r="BC952" i="1"/>
  <c r="BC951" i="1"/>
  <c r="BC950" i="1"/>
  <c r="BC949" i="1"/>
  <c r="BC948" i="1"/>
  <c r="BC947" i="1"/>
  <c r="BC946" i="1"/>
  <c r="BC945" i="1"/>
  <c r="BC944" i="1"/>
  <c r="BC943" i="1"/>
  <c r="BC942" i="1"/>
  <c r="BC941" i="1"/>
  <c r="BC940" i="1"/>
  <c r="BC939" i="1"/>
  <c r="BC938" i="1"/>
  <c r="BC937" i="1"/>
  <c r="BC936" i="1"/>
  <c r="BC935" i="1"/>
  <c r="BC934" i="1"/>
  <c r="BC933" i="1"/>
  <c r="BC932" i="1"/>
  <c r="BC931" i="1"/>
  <c r="BC930" i="1"/>
  <c r="BC929" i="1"/>
  <c r="BC928" i="1"/>
  <c r="BC927" i="1"/>
  <c r="BC926" i="1"/>
  <c r="BC925" i="1"/>
  <c r="BC924" i="1"/>
  <c r="BC923" i="1"/>
  <c r="BC922" i="1"/>
  <c r="BC921" i="1"/>
  <c r="BC920" i="1"/>
  <c r="BC919" i="1"/>
  <c r="BC918" i="1"/>
  <c r="BC917" i="1"/>
  <c r="BC916" i="1"/>
  <c r="BC915" i="1"/>
  <c r="BC914" i="1"/>
  <c r="BC913" i="1"/>
  <c r="BC912" i="1"/>
  <c r="BC911" i="1"/>
  <c r="BC910" i="1"/>
  <c r="BC909" i="1"/>
  <c r="BC908" i="1"/>
  <c r="BC907" i="1"/>
  <c r="BC906" i="1"/>
  <c r="BC905" i="1"/>
  <c r="BC904" i="1"/>
  <c r="BC903" i="1"/>
  <c r="BC902" i="1"/>
  <c r="BC901" i="1"/>
  <c r="BC900" i="1"/>
  <c r="BC899" i="1"/>
  <c r="BC898" i="1"/>
  <c r="BC897" i="1"/>
  <c r="BC896" i="1"/>
  <c r="BC895" i="1"/>
  <c r="BC894" i="1"/>
  <c r="BC893" i="1"/>
  <c r="BC892" i="1"/>
  <c r="BC891" i="1"/>
  <c r="BC890" i="1"/>
  <c r="BC889" i="1"/>
  <c r="BC888" i="1"/>
  <c r="BC887" i="1"/>
  <c r="BC886" i="1"/>
  <c r="BC885" i="1"/>
  <c r="BC884" i="1"/>
  <c r="BC883" i="1"/>
  <c r="BC882" i="1"/>
  <c r="BC881" i="1"/>
  <c r="BC880" i="1"/>
  <c r="BC879" i="1"/>
  <c r="BC878" i="1"/>
  <c r="BC877" i="1"/>
  <c r="BC876" i="1"/>
  <c r="BC875" i="1"/>
  <c r="BC874" i="1"/>
  <c r="BC873" i="1"/>
  <c r="BC872" i="1"/>
  <c r="BC871" i="1"/>
  <c r="BC870" i="1"/>
  <c r="BC869" i="1"/>
  <c r="BC868" i="1"/>
  <c r="BC867" i="1"/>
  <c r="BC866" i="1"/>
  <c r="BC865" i="1"/>
  <c r="BC864" i="1"/>
  <c r="BC863" i="1"/>
  <c r="BC862" i="1"/>
  <c r="BC861" i="1"/>
  <c r="BC860" i="1"/>
  <c r="BC859" i="1"/>
  <c r="BC858" i="1"/>
  <c r="BC857" i="1"/>
  <c r="BC856" i="1"/>
  <c r="BC855" i="1"/>
  <c r="BC854" i="1"/>
  <c r="BC853" i="1"/>
  <c r="BC852" i="1"/>
  <c r="BC851" i="1"/>
  <c r="BC850" i="1"/>
  <c r="BC849" i="1"/>
  <c r="BC848" i="1"/>
  <c r="BC847" i="1"/>
  <c r="BC846" i="1"/>
  <c r="BC845" i="1"/>
  <c r="BC844" i="1"/>
  <c r="BC843" i="1"/>
  <c r="BC842" i="1"/>
  <c r="BC841" i="1"/>
  <c r="BC840" i="1"/>
  <c r="BC839" i="1"/>
  <c r="BC838" i="1"/>
  <c r="BC837" i="1"/>
  <c r="BC836" i="1"/>
  <c r="BC835" i="1"/>
  <c r="BC834" i="1"/>
  <c r="BC833" i="1"/>
  <c r="BC832" i="1"/>
  <c r="BC831" i="1"/>
  <c r="BC830" i="1"/>
  <c r="BC829" i="1"/>
  <c r="BC828" i="1"/>
  <c r="BC827" i="1"/>
  <c r="BC826" i="1"/>
  <c r="BC825" i="1"/>
  <c r="BC824" i="1"/>
  <c r="BC823" i="1"/>
  <c r="BC822" i="1"/>
  <c r="BC821" i="1"/>
  <c r="BC820" i="1"/>
  <c r="BC819" i="1"/>
  <c r="BC818" i="1"/>
  <c r="BC817" i="1"/>
  <c r="BC816" i="1"/>
  <c r="BC815" i="1"/>
  <c r="BC814" i="1"/>
  <c r="BC813" i="1"/>
  <c r="BC812" i="1"/>
  <c r="BC811" i="1"/>
  <c r="BC810" i="1"/>
  <c r="BC809" i="1"/>
  <c r="BC808" i="1"/>
  <c r="BC807" i="1"/>
  <c r="BC806" i="1"/>
  <c r="BC805" i="1"/>
  <c r="BC804" i="1"/>
  <c r="BC803" i="1"/>
  <c r="BC802" i="1"/>
  <c r="BC801" i="1"/>
  <c r="BC800" i="1"/>
  <c r="BC799" i="1"/>
  <c r="BC798" i="1"/>
  <c r="BC797" i="1"/>
  <c r="BC796" i="1"/>
  <c r="BC795" i="1"/>
  <c r="BC794" i="1"/>
  <c r="BC793" i="1"/>
  <c r="BC792" i="1"/>
  <c r="BC791" i="1"/>
  <c r="BC790" i="1"/>
  <c r="BC789" i="1"/>
  <c r="BC788" i="1"/>
  <c r="BC787" i="1"/>
  <c r="BC786" i="1"/>
  <c r="BC785" i="1"/>
  <c r="BC784" i="1"/>
  <c r="BC783" i="1"/>
  <c r="BC782" i="1"/>
  <c r="BC781" i="1"/>
  <c r="BC780" i="1"/>
  <c r="BC779" i="1"/>
  <c r="BC778" i="1"/>
  <c r="BC777" i="1"/>
  <c r="BC776" i="1"/>
  <c r="BC775" i="1"/>
  <c r="BC774" i="1"/>
  <c r="BC773" i="1"/>
  <c r="BC772" i="1"/>
  <c r="BC771" i="1"/>
  <c r="BC770" i="1"/>
  <c r="BC769" i="1"/>
  <c r="BC768" i="1"/>
  <c r="BC767" i="1"/>
  <c r="BC766" i="1"/>
  <c r="BC765" i="1"/>
  <c r="BC764" i="1"/>
  <c r="BC763" i="1"/>
  <c r="BC762" i="1"/>
  <c r="BC761" i="1"/>
  <c r="BC760" i="1"/>
  <c r="BC759" i="1"/>
  <c r="BC758" i="1"/>
  <c r="BC757" i="1"/>
  <c r="BC756" i="1"/>
  <c r="BC755" i="1"/>
  <c r="BC754" i="1"/>
  <c r="BC753" i="1"/>
  <c r="BC752" i="1"/>
  <c r="BC751" i="1"/>
  <c r="BC750" i="1"/>
  <c r="BC749" i="1"/>
  <c r="BC748" i="1"/>
  <c r="BC747" i="1"/>
  <c r="BC746" i="1"/>
  <c r="BC745" i="1"/>
  <c r="BC744" i="1"/>
  <c r="BC743" i="1"/>
  <c r="BC742" i="1"/>
  <c r="BC741" i="1"/>
  <c r="BC740" i="1"/>
  <c r="BC739" i="1"/>
  <c r="BC738" i="1"/>
  <c r="BC737" i="1"/>
  <c r="BC736" i="1"/>
  <c r="BC735" i="1"/>
  <c r="BC734" i="1"/>
  <c r="BC733" i="1"/>
  <c r="BC732" i="1"/>
  <c r="BC731" i="1"/>
  <c r="BC730" i="1"/>
  <c r="BC729" i="1"/>
  <c r="BC728" i="1"/>
  <c r="BC727" i="1"/>
  <c r="BC726" i="1"/>
  <c r="BC725" i="1"/>
  <c r="BC724" i="1"/>
  <c r="BC723" i="1"/>
  <c r="BC722" i="1"/>
  <c r="BC721" i="1"/>
  <c r="BC720" i="1"/>
  <c r="BC719" i="1"/>
  <c r="BC718" i="1"/>
  <c r="BC717" i="1"/>
  <c r="BC716" i="1"/>
  <c r="BC715" i="1"/>
  <c r="BC714" i="1"/>
  <c r="BC713" i="1"/>
  <c r="BC712" i="1"/>
  <c r="BC711" i="1"/>
  <c r="BC710" i="1"/>
  <c r="BC709" i="1"/>
  <c r="BC708" i="1"/>
  <c r="BC707" i="1"/>
  <c r="BC706" i="1"/>
  <c r="BC705" i="1"/>
  <c r="BC704" i="1"/>
  <c r="BC703" i="1"/>
  <c r="BC702" i="1"/>
  <c r="BC701" i="1"/>
  <c r="BC700" i="1"/>
  <c r="BC699" i="1"/>
  <c r="BC698" i="1"/>
  <c r="BC697" i="1"/>
  <c r="BC696" i="1"/>
  <c r="BC695" i="1"/>
  <c r="BC694" i="1"/>
  <c r="BC693" i="1"/>
  <c r="BC692" i="1"/>
  <c r="BC691" i="1"/>
  <c r="BC690" i="1"/>
  <c r="BC689" i="1"/>
  <c r="BC688" i="1"/>
  <c r="BC687" i="1"/>
  <c r="BC686" i="1"/>
  <c r="BC685" i="1"/>
  <c r="BC684" i="1"/>
  <c r="BC683" i="1"/>
  <c r="BC682" i="1"/>
  <c r="BC681" i="1"/>
  <c r="BC680" i="1"/>
  <c r="BC679" i="1"/>
  <c r="BC678" i="1"/>
  <c r="BC677" i="1"/>
  <c r="BC676" i="1"/>
  <c r="BC675" i="1"/>
  <c r="BC674" i="1"/>
  <c r="BC673" i="1"/>
  <c r="BC672" i="1"/>
  <c r="BC671" i="1"/>
  <c r="BC670" i="1"/>
  <c r="BC669" i="1"/>
  <c r="BC668" i="1"/>
  <c r="BC667" i="1"/>
  <c r="BC666" i="1"/>
  <c r="BC665" i="1"/>
  <c r="BC664" i="1"/>
  <c r="BC663" i="1"/>
  <c r="BC662" i="1"/>
  <c r="BC661" i="1"/>
  <c r="BC660" i="1"/>
  <c r="BC659" i="1"/>
  <c r="BC658" i="1"/>
  <c r="BC657" i="1"/>
  <c r="BC656" i="1"/>
  <c r="BC655" i="1"/>
  <c r="BC654" i="1"/>
  <c r="BC653" i="1"/>
  <c r="BC652" i="1"/>
  <c r="BC651" i="1"/>
  <c r="BC650" i="1"/>
  <c r="BC649" i="1"/>
  <c r="BC648" i="1"/>
  <c r="BC647" i="1"/>
  <c r="BC646" i="1"/>
  <c r="BC645" i="1"/>
  <c r="BC644" i="1"/>
  <c r="BC643" i="1"/>
  <c r="BC642" i="1"/>
  <c r="BC641" i="1"/>
  <c r="BC640" i="1"/>
  <c r="BC639" i="1"/>
  <c r="BC638" i="1"/>
  <c r="BC637" i="1"/>
  <c r="BC636" i="1"/>
  <c r="BC635" i="1"/>
  <c r="BC634" i="1"/>
  <c r="BC633" i="1"/>
  <c r="BC632" i="1"/>
  <c r="BC631" i="1"/>
  <c r="BC630" i="1"/>
  <c r="BC629" i="1"/>
  <c r="BC628" i="1"/>
  <c r="BC627" i="1"/>
  <c r="BC626" i="1"/>
  <c r="BC625" i="1"/>
  <c r="BC624" i="1"/>
  <c r="BC623" i="1"/>
  <c r="BC622" i="1"/>
  <c r="BC621" i="1"/>
  <c r="BC620" i="1"/>
  <c r="BC619" i="1"/>
  <c r="BC618" i="1"/>
  <c r="BC617" i="1"/>
  <c r="BC616" i="1"/>
  <c r="BC615" i="1"/>
  <c r="BC614" i="1"/>
  <c r="BC613" i="1"/>
  <c r="BC612" i="1"/>
  <c r="BC611" i="1"/>
  <c r="BC610" i="1"/>
  <c r="BC609" i="1"/>
  <c r="BC608" i="1"/>
  <c r="BC607" i="1"/>
  <c r="BC606" i="1"/>
  <c r="BC605" i="1"/>
  <c r="BC604" i="1"/>
  <c r="BC603" i="1"/>
  <c r="BC602" i="1"/>
  <c r="BC601" i="1"/>
  <c r="BC600" i="1"/>
  <c r="BC599" i="1"/>
  <c r="BC598" i="1"/>
  <c r="BC597" i="1"/>
  <c r="BC596" i="1"/>
  <c r="BC595" i="1"/>
  <c r="BC594" i="1"/>
  <c r="BC593" i="1"/>
  <c r="BC592" i="1"/>
  <c r="BC591" i="1"/>
  <c r="BC590" i="1"/>
  <c r="BC589" i="1"/>
  <c r="BC588" i="1"/>
  <c r="BC587" i="1"/>
  <c r="BC586" i="1"/>
  <c r="BC585" i="1"/>
  <c r="BC584" i="1"/>
  <c r="BC583" i="1"/>
  <c r="BC582" i="1"/>
  <c r="BC581" i="1"/>
  <c r="BC580" i="1"/>
  <c r="BC579" i="1"/>
  <c r="BC578" i="1"/>
  <c r="BC577" i="1"/>
  <c r="BC576" i="1"/>
  <c r="BC575" i="1"/>
  <c r="BC574" i="1"/>
  <c r="BC573" i="1"/>
  <c r="BC572" i="1"/>
  <c r="BC571" i="1"/>
  <c r="BC570" i="1"/>
  <c r="BC569" i="1"/>
  <c r="BC568" i="1"/>
  <c r="BC567" i="1"/>
  <c r="BC566" i="1"/>
  <c r="BC565" i="1"/>
  <c r="BC564" i="1"/>
  <c r="BC563" i="1"/>
  <c r="BC562" i="1"/>
  <c r="BC561" i="1"/>
  <c r="BC560" i="1"/>
  <c r="BC559" i="1"/>
  <c r="BC558" i="1"/>
  <c r="BC557" i="1"/>
  <c r="BC556" i="1"/>
  <c r="BC555" i="1"/>
  <c r="BC554" i="1"/>
  <c r="BC553" i="1"/>
  <c r="BC552" i="1"/>
  <c r="BC551" i="1"/>
  <c r="BC550" i="1"/>
  <c r="BC549" i="1"/>
  <c r="BC548" i="1"/>
  <c r="BC547" i="1"/>
  <c r="BC546" i="1"/>
  <c r="BC545" i="1"/>
  <c r="BC544" i="1"/>
  <c r="BC543" i="1"/>
  <c r="BC542" i="1"/>
  <c r="BC541" i="1"/>
  <c r="BC540" i="1"/>
  <c r="BC539" i="1"/>
  <c r="BC538" i="1"/>
  <c r="BC537" i="1"/>
  <c r="BC536" i="1"/>
  <c r="BC535" i="1"/>
  <c r="BC534" i="1"/>
  <c r="BC533" i="1"/>
  <c r="BC532" i="1"/>
  <c r="BC531" i="1"/>
  <c r="BC530" i="1"/>
  <c r="BC529" i="1"/>
  <c r="BC528" i="1"/>
  <c r="BC527" i="1"/>
  <c r="BC526" i="1"/>
  <c r="BC525" i="1"/>
  <c r="BC524" i="1"/>
  <c r="BC523" i="1"/>
  <c r="BC522" i="1"/>
  <c r="BC521" i="1"/>
  <c r="BC520" i="1"/>
  <c r="BC519" i="1"/>
  <c r="BC518" i="1"/>
  <c r="BC517" i="1"/>
  <c r="BC516" i="1"/>
  <c r="BC515" i="1"/>
  <c r="BC514" i="1"/>
  <c r="BC513" i="1"/>
  <c r="BC512" i="1"/>
  <c r="BC511" i="1"/>
  <c r="BC510" i="1"/>
  <c r="BC509" i="1"/>
  <c r="BC508" i="1"/>
  <c r="BC507" i="1"/>
  <c r="BC506" i="1"/>
  <c r="BC505" i="1"/>
  <c r="BC504" i="1"/>
  <c r="BC503" i="1"/>
  <c r="BC502" i="1"/>
  <c r="BC501" i="1"/>
  <c r="BC500" i="1"/>
  <c r="BC499" i="1"/>
  <c r="BC498" i="1"/>
  <c r="BC497" i="1"/>
  <c r="BC496" i="1"/>
  <c r="BC495" i="1"/>
  <c r="BC494" i="1"/>
  <c r="BC493" i="1"/>
  <c r="BC492" i="1"/>
  <c r="BC491" i="1"/>
  <c r="BC490" i="1"/>
  <c r="BC489" i="1"/>
  <c r="BC488" i="1"/>
  <c r="BC487" i="1"/>
  <c r="BC486" i="1"/>
  <c r="BC485" i="1"/>
  <c r="BC484" i="1"/>
  <c r="BC483" i="1"/>
  <c r="BC482" i="1"/>
  <c r="BC481" i="1"/>
  <c r="BC480" i="1"/>
  <c r="BC479" i="1"/>
  <c r="BC478" i="1"/>
  <c r="BC477" i="1"/>
  <c r="BC476" i="1"/>
  <c r="BC475" i="1"/>
  <c r="BC474" i="1"/>
  <c r="BC473" i="1"/>
  <c r="BC472" i="1"/>
  <c r="BC471" i="1"/>
  <c r="BC470" i="1"/>
  <c r="BC469" i="1"/>
  <c r="BC468" i="1"/>
  <c r="BC467" i="1"/>
  <c r="BC466" i="1"/>
  <c r="BC465" i="1"/>
  <c r="BC464" i="1"/>
  <c r="BC463" i="1"/>
  <c r="BC462" i="1"/>
  <c r="BC461" i="1"/>
  <c r="BC460" i="1"/>
  <c r="BC459" i="1"/>
  <c r="BC458" i="1"/>
  <c r="BC457" i="1"/>
  <c r="BC456" i="1"/>
  <c r="BC455" i="1"/>
  <c r="BC454" i="1"/>
  <c r="BC453" i="1"/>
  <c r="BC452" i="1"/>
  <c r="BC451" i="1"/>
  <c r="BC450" i="1"/>
  <c r="BC449" i="1"/>
  <c r="BC448" i="1"/>
  <c r="BC447" i="1"/>
  <c r="BC446" i="1"/>
  <c r="BC445" i="1"/>
  <c r="BC444" i="1"/>
  <c r="BC443" i="1"/>
  <c r="BC442" i="1"/>
  <c r="BC441" i="1"/>
  <c r="BC440" i="1"/>
  <c r="BC439" i="1"/>
  <c r="BC438" i="1"/>
  <c r="BC437" i="1"/>
  <c r="BC436" i="1"/>
  <c r="BC435" i="1"/>
  <c r="BC434" i="1"/>
  <c r="BC433" i="1"/>
  <c r="BC432" i="1"/>
  <c r="BC431" i="1"/>
  <c r="BC430" i="1"/>
  <c r="BC429" i="1"/>
  <c r="BC428" i="1"/>
  <c r="BC427" i="1"/>
  <c r="BC426" i="1"/>
  <c r="BC425" i="1"/>
  <c r="BC424" i="1"/>
  <c r="BC423" i="1"/>
  <c r="BC422" i="1"/>
  <c r="BC421" i="1"/>
  <c r="BC420" i="1"/>
  <c r="BC419" i="1"/>
  <c r="BC418" i="1"/>
  <c r="BC417" i="1"/>
  <c r="BC416" i="1"/>
  <c r="BC415" i="1"/>
  <c r="BC414" i="1"/>
  <c r="BC413" i="1"/>
  <c r="BC412" i="1"/>
  <c r="BC411" i="1"/>
  <c r="BC410" i="1"/>
  <c r="BC409" i="1"/>
  <c r="BC408" i="1"/>
  <c r="BC407" i="1"/>
  <c r="BC406" i="1"/>
  <c r="BC405" i="1"/>
  <c r="BC404" i="1"/>
  <c r="BC403" i="1"/>
  <c r="BC402" i="1"/>
  <c r="BC401" i="1"/>
  <c r="BC400" i="1"/>
  <c r="BC399" i="1"/>
  <c r="BC398" i="1"/>
  <c r="BC397" i="1"/>
  <c r="BC396" i="1"/>
  <c r="BC395" i="1"/>
  <c r="BC394" i="1"/>
  <c r="BC393" i="1"/>
  <c r="BC392" i="1"/>
  <c r="BC391" i="1"/>
  <c r="BC390" i="1"/>
  <c r="BC389" i="1"/>
  <c r="BC388" i="1"/>
  <c r="BC387" i="1"/>
  <c r="BC386" i="1"/>
  <c r="BC385" i="1"/>
  <c r="BC384" i="1"/>
  <c r="BC383" i="1"/>
  <c r="BC382" i="1"/>
  <c r="BC381" i="1"/>
  <c r="BC380" i="1"/>
  <c r="BC379" i="1"/>
  <c r="BC378" i="1"/>
  <c r="BC377" i="1"/>
  <c r="BC376" i="1"/>
  <c r="BC375" i="1"/>
  <c r="BC374" i="1"/>
  <c r="BC373" i="1"/>
  <c r="BC372" i="1"/>
  <c r="BC371" i="1"/>
  <c r="BC370" i="1"/>
  <c r="BC369" i="1"/>
  <c r="BC368" i="1"/>
  <c r="BC367" i="1"/>
  <c r="BC366" i="1"/>
  <c r="BC365" i="1"/>
  <c r="BC364" i="1"/>
  <c r="BC363" i="1"/>
  <c r="BC362" i="1"/>
  <c r="BC361" i="1"/>
  <c r="BC360" i="1"/>
  <c r="BC359" i="1"/>
  <c r="BC358" i="1"/>
  <c r="BC357" i="1"/>
  <c r="BC356" i="1"/>
  <c r="BC355" i="1"/>
  <c r="BC354" i="1"/>
  <c r="BC353" i="1"/>
  <c r="BC352" i="1"/>
  <c r="BC351" i="1"/>
  <c r="BC350" i="1"/>
  <c r="BC349" i="1"/>
  <c r="BC348" i="1"/>
  <c r="BC347" i="1"/>
  <c r="BC346" i="1"/>
  <c r="BC345" i="1"/>
  <c r="BC344" i="1"/>
  <c r="BC343" i="1"/>
  <c r="BC342" i="1"/>
  <c r="BC341" i="1"/>
  <c r="BC340" i="1"/>
  <c r="BC339" i="1"/>
  <c r="BC338" i="1"/>
  <c r="BC337" i="1"/>
  <c r="BC336" i="1"/>
  <c r="BC335" i="1"/>
  <c r="BC334" i="1"/>
  <c r="BC333" i="1"/>
  <c r="BC332" i="1"/>
  <c r="BC331" i="1"/>
  <c r="BC330" i="1"/>
  <c r="BC329" i="1"/>
  <c r="BC328" i="1"/>
  <c r="BC327" i="1"/>
  <c r="BC326" i="1"/>
  <c r="BC325" i="1"/>
  <c r="BC324" i="1"/>
  <c r="BC323" i="1"/>
  <c r="BC322" i="1"/>
  <c r="BC321" i="1"/>
  <c r="BC320" i="1"/>
  <c r="BC319" i="1"/>
  <c r="BC318" i="1"/>
  <c r="BC317" i="1"/>
  <c r="BC316" i="1"/>
  <c r="BC315" i="1"/>
  <c r="BC314" i="1"/>
  <c r="BC313" i="1"/>
  <c r="BC312" i="1"/>
  <c r="BC311" i="1"/>
  <c r="BC310" i="1"/>
  <c r="BC309" i="1"/>
  <c r="BC308" i="1"/>
  <c r="BC307" i="1"/>
  <c r="BC306" i="1"/>
  <c r="BC305" i="1"/>
  <c r="BC304" i="1"/>
  <c r="BC303" i="1"/>
  <c r="BC302" i="1"/>
  <c r="BC301" i="1"/>
  <c r="BC300" i="1"/>
  <c r="BC299" i="1"/>
  <c r="BC298" i="1"/>
  <c r="BC297" i="1"/>
  <c r="BC296" i="1"/>
  <c r="BC295" i="1"/>
  <c r="BC294" i="1"/>
  <c r="BC293" i="1"/>
  <c r="BC292" i="1"/>
  <c r="BC291" i="1"/>
  <c r="BC290" i="1"/>
  <c r="BC289" i="1"/>
  <c r="BC288" i="1"/>
  <c r="BC287" i="1"/>
  <c r="BC286" i="1"/>
  <c r="BC285" i="1"/>
  <c r="BC284" i="1"/>
  <c r="BC283" i="1"/>
  <c r="BC282" i="1"/>
  <c r="BC281" i="1"/>
  <c r="BC280" i="1"/>
  <c r="BC279" i="1"/>
  <c r="BC278" i="1"/>
  <c r="BC277" i="1"/>
  <c r="BC276" i="1"/>
  <c r="BC275" i="1"/>
  <c r="BC274" i="1"/>
  <c r="BC273" i="1"/>
  <c r="BC272" i="1"/>
  <c r="BC271" i="1"/>
  <c r="BC270" i="1"/>
  <c r="BC269" i="1"/>
  <c r="BC268" i="1"/>
  <c r="BC267" i="1"/>
  <c r="BC266" i="1"/>
  <c r="BC265" i="1"/>
  <c r="BC264" i="1"/>
  <c r="BC263" i="1"/>
  <c r="BC262" i="1"/>
  <c r="BC261" i="1"/>
  <c r="BC260" i="1"/>
  <c r="BC259" i="1"/>
  <c r="BC258" i="1"/>
  <c r="BC257" i="1"/>
  <c r="BC256" i="1"/>
  <c r="BC255" i="1"/>
  <c r="BC254" i="1"/>
  <c r="BC253" i="1"/>
  <c r="BC252" i="1"/>
  <c r="BC251" i="1"/>
  <c r="BC250" i="1"/>
  <c r="BC249" i="1"/>
  <c r="BC248" i="1"/>
  <c r="BC247" i="1"/>
  <c r="BC246" i="1"/>
  <c r="BC245" i="1"/>
  <c r="BC244" i="1"/>
  <c r="BC243" i="1"/>
  <c r="BC242" i="1"/>
  <c r="BC241" i="1"/>
  <c r="BC240" i="1"/>
  <c r="BC239" i="1"/>
  <c r="BC238" i="1"/>
  <c r="BC237" i="1"/>
  <c r="BC236" i="1"/>
  <c r="BC235" i="1"/>
  <c r="BC234" i="1"/>
  <c r="BC233" i="1"/>
  <c r="BC232" i="1"/>
  <c r="BC231" i="1"/>
  <c r="BC230" i="1"/>
  <c r="BC229" i="1"/>
  <c r="BC228" i="1"/>
  <c r="BC227" i="1"/>
  <c r="BC226" i="1"/>
  <c r="BC225" i="1"/>
  <c r="BC224" i="1"/>
  <c r="BC223" i="1"/>
  <c r="BC222" i="1"/>
  <c r="BC221" i="1"/>
  <c r="BC220" i="1"/>
  <c r="BC219" i="1"/>
  <c r="BC218" i="1"/>
  <c r="BC217" i="1"/>
  <c r="BC216" i="1"/>
  <c r="BC215" i="1"/>
  <c r="BC214" i="1"/>
  <c r="BC213" i="1"/>
  <c r="BC212" i="1"/>
  <c r="BC211" i="1"/>
  <c r="BC210" i="1"/>
  <c r="BC209" i="1"/>
  <c r="BC208" i="1"/>
  <c r="BC207" i="1"/>
  <c r="BC206" i="1"/>
  <c r="BC205" i="1"/>
  <c r="BC204" i="1"/>
  <c r="BC203" i="1"/>
  <c r="BC202" i="1"/>
  <c r="BC201" i="1"/>
  <c r="BC200" i="1"/>
  <c r="BC199" i="1"/>
  <c r="BC198" i="1"/>
  <c r="BC197" i="1"/>
  <c r="BC196" i="1"/>
  <c r="BC195" i="1"/>
  <c r="BC194" i="1"/>
  <c r="BC193" i="1"/>
  <c r="BC192" i="1"/>
  <c r="BC191" i="1"/>
  <c r="BC190" i="1"/>
  <c r="BC189" i="1"/>
  <c r="BC188" i="1"/>
  <c r="BC187" i="1"/>
  <c r="BC186" i="1"/>
  <c r="BC185" i="1"/>
  <c r="BC184" i="1"/>
  <c r="BC183" i="1"/>
  <c r="BC182" i="1"/>
  <c r="BC181" i="1"/>
  <c r="BC180" i="1"/>
  <c r="BC179" i="1"/>
  <c r="BC178" i="1"/>
  <c r="BC177" i="1"/>
  <c r="BC176" i="1"/>
  <c r="BC175" i="1"/>
  <c r="BC174" i="1"/>
  <c r="BC173" i="1"/>
  <c r="BC172" i="1"/>
  <c r="BC171" i="1"/>
  <c r="BC170" i="1"/>
  <c r="BC169" i="1"/>
  <c r="BC168" i="1"/>
  <c r="BC167" i="1"/>
  <c r="BC166" i="1"/>
  <c r="BC165" i="1"/>
  <c r="BC164" i="1"/>
  <c r="BC163" i="1"/>
  <c r="BC162" i="1"/>
  <c r="BC161" i="1"/>
  <c r="BC160" i="1"/>
  <c r="BC159" i="1"/>
  <c r="BC158" i="1"/>
  <c r="BC157" i="1"/>
  <c r="BC156" i="1"/>
  <c r="BC155" i="1"/>
  <c r="BC154" i="1"/>
  <c r="BC153" i="1"/>
  <c r="BC152" i="1"/>
  <c r="BC151" i="1"/>
  <c r="BC150" i="1"/>
  <c r="BC149" i="1"/>
  <c r="BC148" i="1"/>
  <c r="BC147" i="1"/>
  <c r="BC146" i="1"/>
  <c r="BC145" i="1"/>
  <c r="BC144" i="1"/>
  <c r="BC143" i="1"/>
  <c r="BC142" i="1"/>
  <c r="BC141" i="1"/>
  <c r="BC140" i="1"/>
  <c r="BC139" i="1"/>
  <c r="BC138" i="1"/>
  <c r="BC137" i="1"/>
  <c r="BC136" i="1"/>
  <c r="BC135" i="1"/>
  <c r="BC134" i="1"/>
  <c r="BC133" i="1"/>
  <c r="BC132" i="1"/>
  <c r="BC131" i="1"/>
  <c r="BC130" i="1"/>
  <c r="BC129" i="1"/>
  <c r="BC128" i="1"/>
  <c r="BC127" i="1"/>
  <c r="BC126" i="1"/>
  <c r="BC125" i="1"/>
  <c r="BC124" i="1"/>
  <c r="BC123" i="1"/>
  <c r="BC122" i="1"/>
  <c r="BC121" i="1"/>
  <c r="BC120" i="1"/>
  <c r="BC119" i="1"/>
  <c r="BC118" i="1"/>
  <c r="BC117" i="1"/>
  <c r="BC116" i="1"/>
  <c r="BC115" i="1"/>
  <c r="BC114" i="1"/>
  <c r="BC113" i="1"/>
  <c r="BC112" i="1"/>
  <c r="BC111" i="1"/>
  <c r="BC110" i="1"/>
  <c r="BC109" i="1"/>
  <c r="BC108" i="1"/>
  <c r="BC107" i="1"/>
  <c r="BC106" i="1"/>
  <c r="BC105" i="1"/>
  <c r="BC104" i="1"/>
  <c r="BC103" i="1"/>
  <c r="BC102" i="1"/>
  <c r="BC101" i="1"/>
  <c r="BC100" i="1"/>
  <c r="BC99" i="1"/>
  <c r="BC98" i="1"/>
  <c r="BC97" i="1"/>
  <c r="BC96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C35" i="1"/>
  <c r="BC34" i="1"/>
  <c r="BC33" i="1"/>
  <c r="BC32" i="1"/>
  <c r="BC31" i="1"/>
  <c r="BC30" i="1"/>
  <c r="BC29" i="1"/>
  <c r="BC28" i="1"/>
  <c r="BC27" i="1"/>
  <c r="BC26" i="1"/>
  <c r="BC25" i="1"/>
  <c r="BC24" i="1"/>
  <c r="BC23" i="1"/>
  <c r="BC22" i="1"/>
  <c r="BC21" i="1"/>
  <c r="BC20" i="1"/>
  <c r="BC19" i="1"/>
  <c r="BC18" i="1"/>
  <c r="BC17" i="1"/>
  <c r="BC16" i="1"/>
  <c r="BC15" i="1"/>
  <c r="BC14" i="1"/>
  <c r="BC13" i="1"/>
  <c r="BC12" i="1"/>
  <c r="BC11" i="1"/>
  <c r="BC10" i="1"/>
  <c r="BC9" i="1"/>
  <c r="BC8" i="1"/>
  <c r="BC7" i="1"/>
  <c r="BC6" i="1"/>
  <c r="BC5" i="1"/>
  <c r="BC4" i="1"/>
  <c r="BC3" i="1"/>
  <c r="BC2" i="1"/>
  <c r="BC2494" i="1"/>
  <c r="AR2494" i="1"/>
  <c r="AR2493" i="1"/>
  <c r="AR2492" i="1"/>
  <c r="AR2491" i="1"/>
  <c r="AR2490" i="1"/>
  <c r="AR2489" i="1"/>
  <c r="AR2488" i="1"/>
  <c r="AR2487" i="1"/>
  <c r="AR2486" i="1"/>
  <c r="AR2485" i="1"/>
  <c r="AR2484" i="1"/>
  <c r="AR2483" i="1"/>
  <c r="AR2482" i="1"/>
  <c r="AR2481" i="1"/>
  <c r="AR2480" i="1"/>
  <c r="AR2479" i="1"/>
  <c r="AR2478" i="1"/>
  <c r="AR2477" i="1"/>
  <c r="AR2476" i="1"/>
  <c r="AR2475" i="1"/>
  <c r="AR2474" i="1"/>
  <c r="AR2473" i="1"/>
  <c r="AR2472" i="1"/>
  <c r="AR2471" i="1"/>
  <c r="AR2470" i="1"/>
  <c r="AR2469" i="1"/>
  <c r="AR2468" i="1"/>
  <c r="AR2467" i="1"/>
  <c r="AR2466" i="1"/>
  <c r="AR2465" i="1"/>
  <c r="AR2464" i="1"/>
  <c r="AR2463" i="1"/>
  <c r="AR2462" i="1"/>
  <c r="AR2461" i="1"/>
  <c r="AR2460" i="1"/>
  <c r="AR2459" i="1"/>
  <c r="AR2458" i="1"/>
  <c r="AR2457" i="1"/>
  <c r="AR2456" i="1"/>
  <c r="AR2455" i="1"/>
  <c r="AR2454" i="1"/>
  <c r="AR2453" i="1"/>
  <c r="AR2452" i="1"/>
  <c r="AR2451" i="1"/>
  <c r="AR2450" i="1"/>
  <c r="AR2449" i="1"/>
  <c r="AR2448" i="1"/>
  <c r="AR2447" i="1"/>
  <c r="AR2446" i="1"/>
  <c r="AR2445" i="1"/>
  <c r="AR2444" i="1"/>
  <c r="AR2443" i="1"/>
  <c r="AR2442" i="1"/>
  <c r="AR2441" i="1"/>
  <c r="AR2440" i="1"/>
  <c r="AR2439" i="1"/>
  <c r="AR2438" i="1"/>
  <c r="AR2437" i="1"/>
  <c r="AR2436" i="1"/>
  <c r="AR2435" i="1"/>
  <c r="AR2434" i="1"/>
  <c r="AR2433" i="1"/>
  <c r="AR2432" i="1"/>
  <c r="AR2431" i="1"/>
  <c r="AR2430" i="1"/>
  <c r="AR2429" i="1"/>
  <c r="AR2428" i="1"/>
  <c r="AR2427" i="1"/>
  <c r="AR2426" i="1"/>
  <c r="AR2425" i="1"/>
  <c r="AR2424" i="1"/>
  <c r="AR2423" i="1"/>
  <c r="AR2422" i="1"/>
  <c r="AR2421" i="1"/>
  <c r="AR2420" i="1"/>
  <c r="AR2419" i="1"/>
  <c r="AR2418" i="1"/>
  <c r="AR2417" i="1"/>
  <c r="AR2416" i="1"/>
  <c r="AR2415" i="1"/>
  <c r="AR2414" i="1"/>
  <c r="AR2413" i="1"/>
  <c r="AR2412" i="1"/>
  <c r="AR2411" i="1"/>
  <c r="AR2410" i="1"/>
  <c r="AR2409" i="1"/>
  <c r="AR2408" i="1"/>
  <c r="AR2407" i="1"/>
  <c r="AR2406" i="1"/>
  <c r="AR2405" i="1"/>
  <c r="AR2404" i="1"/>
  <c r="AR2403" i="1"/>
  <c r="AR2402" i="1"/>
  <c r="AR2401" i="1"/>
  <c r="AR2400" i="1"/>
  <c r="AR2399" i="1"/>
  <c r="AR2398" i="1"/>
  <c r="AR2397" i="1"/>
  <c r="AR2396" i="1"/>
  <c r="AR2395" i="1"/>
  <c r="AR2394" i="1"/>
  <c r="AR2393" i="1"/>
  <c r="AR2392" i="1"/>
  <c r="AR2391" i="1"/>
  <c r="AR2390" i="1"/>
  <c r="AR2389" i="1"/>
  <c r="AR2388" i="1"/>
  <c r="AR2387" i="1"/>
  <c r="AR2386" i="1"/>
  <c r="AR2385" i="1"/>
  <c r="AR2384" i="1"/>
  <c r="AR2383" i="1"/>
  <c r="AR2382" i="1"/>
  <c r="AR2381" i="1"/>
  <c r="AR2380" i="1"/>
  <c r="AR2379" i="1"/>
  <c r="AR2378" i="1"/>
  <c r="AR2377" i="1"/>
  <c r="AR2376" i="1"/>
  <c r="AR2375" i="1"/>
  <c r="AR2374" i="1"/>
  <c r="AR2373" i="1"/>
  <c r="AR2372" i="1"/>
  <c r="AR2371" i="1"/>
  <c r="AR2370" i="1"/>
  <c r="AR2369" i="1"/>
  <c r="AR2368" i="1"/>
  <c r="AR2367" i="1"/>
  <c r="AR2366" i="1"/>
  <c r="AR2365" i="1"/>
  <c r="AR2364" i="1"/>
  <c r="AR2363" i="1"/>
  <c r="AR2362" i="1"/>
  <c r="AR2361" i="1"/>
  <c r="AR2360" i="1"/>
  <c r="AR2359" i="1"/>
  <c r="AR2358" i="1"/>
  <c r="AR2357" i="1"/>
  <c r="AR2356" i="1"/>
  <c r="AR2355" i="1"/>
  <c r="AR2354" i="1"/>
  <c r="AR2353" i="1"/>
  <c r="AR2352" i="1"/>
  <c r="AR2351" i="1"/>
  <c r="AR2350" i="1"/>
  <c r="AR2349" i="1"/>
  <c r="AR2348" i="1"/>
  <c r="AR2347" i="1"/>
  <c r="AR2346" i="1"/>
  <c r="AR2345" i="1"/>
  <c r="AR2344" i="1"/>
  <c r="AR2343" i="1"/>
  <c r="AR2342" i="1"/>
  <c r="AR2341" i="1"/>
  <c r="AR2340" i="1"/>
  <c r="AR2339" i="1"/>
  <c r="AR2338" i="1"/>
  <c r="AR2337" i="1"/>
  <c r="AR2336" i="1"/>
  <c r="AR2335" i="1"/>
  <c r="AR2334" i="1"/>
  <c r="AR2333" i="1"/>
  <c r="AR2332" i="1"/>
  <c r="AR2331" i="1"/>
  <c r="AR2330" i="1"/>
  <c r="AR2329" i="1"/>
  <c r="AR2328" i="1"/>
  <c r="AR2327" i="1"/>
  <c r="AR2326" i="1"/>
  <c r="AR2325" i="1"/>
  <c r="AR2324" i="1"/>
  <c r="AR2323" i="1"/>
  <c r="AR2322" i="1"/>
  <c r="AR2321" i="1"/>
  <c r="AR2320" i="1"/>
  <c r="AR2319" i="1"/>
  <c r="AR2318" i="1"/>
  <c r="AR2317" i="1"/>
  <c r="AR2316" i="1"/>
  <c r="AR2315" i="1"/>
  <c r="AR2314" i="1"/>
  <c r="AR2313" i="1"/>
  <c r="AR2312" i="1"/>
  <c r="AR2311" i="1"/>
  <c r="AR2310" i="1"/>
  <c r="AR2309" i="1"/>
  <c r="AR2308" i="1"/>
  <c r="AR2307" i="1"/>
  <c r="AR2306" i="1"/>
  <c r="AR2305" i="1"/>
  <c r="AR2304" i="1"/>
  <c r="AR2303" i="1"/>
  <c r="AR2302" i="1"/>
  <c r="AR2301" i="1"/>
  <c r="AR2300" i="1"/>
  <c r="AR2299" i="1"/>
  <c r="AR2298" i="1"/>
  <c r="AR2297" i="1"/>
  <c r="AR2296" i="1"/>
  <c r="AR2295" i="1"/>
  <c r="AR2294" i="1"/>
  <c r="AR2293" i="1"/>
  <c r="AR2292" i="1"/>
  <c r="AR2291" i="1"/>
  <c r="AR2290" i="1"/>
  <c r="AR2289" i="1"/>
  <c r="AR2288" i="1"/>
  <c r="AR2287" i="1"/>
  <c r="AR2286" i="1"/>
  <c r="AR2285" i="1"/>
  <c r="AR2284" i="1"/>
  <c r="AR2283" i="1"/>
  <c r="AR2282" i="1"/>
  <c r="AR2281" i="1"/>
  <c r="AR2280" i="1"/>
  <c r="AR2279" i="1"/>
  <c r="AR2278" i="1"/>
  <c r="AR2277" i="1"/>
  <c r="AR2276" i="1"/>
  <c r="AR2275" i="1"/>
  <c r="AR2274" i="1"/>
  <c r="AR2273" i="1"/>
  <c r="AR2272" i="1"/>
  <c r="AR2271" i="1"/>
  <c r="AR2270" i="1"/>
  <c r="AR2269" i="1"/>
  <c r="AR2268" i="1"/>
  <c r="AR2267" i="1"/>
  <c r="AR2266" i="1"/>
  <c r="AR2265" i="1"/>
  <c r="AR2264" i="1"/>
  <c r="AR2263" i="1"/>
  <c r="AR2262" i="1"/>
  <c r="AR2261" i="1"/>
  <c r="AR2260" i="1"/>
  <c r="AR2259" i="1"/>
  <c r="AR2258" i="1"/>
  <c r="AR2257" i="1"/>
  <c r="AR2256" i="1"/>
  <c r="AR2255" i="1"/>
  <c r="AR2254" i="1"/>
  <c r="AR2253" i="1"/>
  <c r="AR2252" i="1"/>
  <c r="AR2251" i="1"/>
  <c r="AR2250" i="1"/>
  <c r="AR2249" i="1"/>
  <c r="AR2248" i="1"/>
  <c r="AR2247" i="1"/>
  <c r="AR2246" i="1"/>
  <c r="AR2245" i="1"/>
  <c r="AR2244" i="1"/>
  <c r="AR2243" i="1"/>
  <c r="AR2242" i="1"/>
  <c r="AR2241" i="1"/>
  <c r="AR2240" i="1"/>
  <c r="AR2239" i="1"/>
  <c r="AR2238" i="1"/>
  <c r="AR2237" i="1"/>
  <c r="AR2236" i="1"/>
  <c r="AR2235" i="1"/>
  <c r="AR2234" i="1"/>
  <c r="AR2233" i="1"/>
  <c r="AR2232" i="1"/>
  <c r="AR2231" i="1"/>
  <c r="AR2230" i="1"/>
  <c r="AR2229" i="1"/>
  <c r="AR2228" i="1"/>
  <c r="AR2227" i="1"/>
  <c r="AR2226" i="1"/>
  <c r="AR2225" i="1"/>
  <c r="AR2224" i="1"/>
  <c r="AR2223" i="1"/>
  <c r="AR2222" i="1"/>
  <c r="AR2221" i="1"/>
  <c r="AR2220" i="1"/>
  <c r="AR2219" i="1"/>
  <c r="AR2218" i="1"/>
  <c r="AR2217" i="1"/>
  <c r="AR2216" i="1"/>
  <c r="AR2215" i="1"/>
  <c r="AR2214" i="1"/>
  <c r="AR2213" i="1"/>
  <c r="AR2212" i="1"/>
  <c r="AR2211" i="1"/>
  <c r="AR2210" i="1"/>
  <c r="AR2209" i="1"/>
  <c r="AR2208" i="1"/>
  <c r="AR2207" i="1"/>
  <c r="AR2206" i="1"/>
  <c r="AR2205" i="1"/>
  <c r="AR2204" i="1"/>
  <c r="AR2203" i="1"/>
  <c r="AR2202" i="1"/>
  <c r="AR2201" i="1"/>
  <c r="AR2200" i="1"/>
  <c r="AR2199" i="1"/>
  <c r="AR2198" i="1"/>
  <c r="AR2197" i="1"/>
  <c r="AR2196" i="1"/>
  <c r="AR2195" i="1"/>
  <c r="AR2194" i="1"/>
  <c r="AR2193" i="1"/>
  <c r="AR2192" i="1"/>
  <c r="AR2191" i="1"/>
  <c r="AR2190" i="1"/>
  <c r="AR2189" i="1"/>
  <c r="AR2188" i="1"/>
  <c r="AR2187" i="1"/>
  <c r="AR2186" i="1"/>
  <c r="AR2185" i="1"/>
  <c r="AR2184" i="1"/>
  <c r="AR2183" i="1"/>
  <c r="AR2182" i="1"/>
  <c r="AR2181" i="1"/>
  <c r="AR2180" i="1"/>
  <c r="AR2179" i="1"/>
  <c r="AR2178" i="1"/>
  <c r="AR2177" i="1"/>
  <c r="AR2176" i="1"/>
  <c r="AR2175" i="1"/>
  <c r="AR2174" i="1"/>
  <c r="AR2173" i="1"/>
  <c r="AR2172" i="1"/>
  <c r="AR2171" i="1"/>
  <c r="AR2170" i="1"/>
  <c r="AR2169" i="1"/>
  <c r="AR2168" i="1"/>
  <c r="AR2167" i="1"/>
  <c r="AR2166" i="1"/>
  <c r="AR2165" i="1"/>
  <c r="AR2164" i="1"/>
  <c r="AR2163" i="1"/>
  <c r="AR2162" i="1"/>
  <c r="AR2161" i="1"/>
  <c r="AR2160" i="1"/>
  <c r="AR2159" i="1"/>
  <c r="AR2158" i="1"/>
  <c r="AR2157" i="1"/>
  <c r="AR2156" i="1"/>
  <c r="AR2155" i="1"/>
  <c r="AR2154" i="1"/>
  <c r="AR2153" i="1"/>
  <c r="AR2152" i="1"/>
  <c r="AR2151" i="1"/>
  <c r="AR2150" i="1"/>
  <c r="AR2149" i="1"/>
  <c r="AR2148" i="1"/>
  <c r="AR2147" i="1"/>
  <c r="AR2146" i="1"/>
  <c r="AR2145" i="1"/>
  <c r="AR2144" i="1"/>
  <c r="AR2143" i="1"/>
  <c r="AR2142" i="1"/>
  <c r="AR2141" i="1"/>
  <c r="AR2140" i="1"/>
  <c r="AR2139" i="1"/>
  <c r="AR2138" i="1"/>
  <c r="AR2137" i="1"/>
  <c r="AR2136" i="1"/>
  <c r="AR2135" i="1"/>
  <c r="AR2134" i="1"/>
  <c r="AR2133" i="1"/>
  <c r="AR2132" i="1"/>
  <c r="AR2131" i="1"/>
  <c r="AR2130" i="1"/>
  <c r="AR2129" i="1"/>
  <c r="AR2128" i="1"/>
  <c r="AR2127" i="1"/>
  <c r="AR2126" i="1"/>
  <c r="AR2125" i="1"/>
  <c r="AR2124" i="1"/>
  <c r="AR2123" i="1"/>
  <c r="AR2122" i="1"/>
  <c r="AR2121" i="1"/>
  <c r="AR2120" i="1"/>
  <c r="AR2119" i="1"/>
  <c r="AR2118" i="1"/>
  <c r="AR2117" i="1"/>
  <c r="AR2116" i="1"/>
  <c r="AR2115" i="1"/>
  <c r="AR2114" i="1"/>
  <c r="AR2113" i="1"/>
  <c r="AR2112" i="1"/>
  <c r="AR2111" i="1"/>
  <c r="AR2110" i="1"/>
  <c r="AR2109" i="1"/>
  <c r="AR2108" i="1"/>
  <c r="AR2107" i="1"/>
  <c r="AR2106" i="1"/>
  <c r="AR2105" i="1"/>
  <c r="AR2104" i="1"/>
  <c r="AR2103" i="1"/>
  <c r="AR2102" i="1"/>
  <c r="AR2101" i="1"/>
  <c r="AR2100" i="1"/>
  <c r="AR2099" i="1"/>
  <c r="AR2098" i="1"/>
  <c r="AR2097" i="1"/>
  <c r="AR2096" i="1"/>
  <c r="AR2095" i="1"/>
  <c r="AR2094" i="1"/>
  <c r="AR2093" i="1"/>
  <c r="AR2092" i="1"/>
  <c r="AR2091" i="1"/>
  <c r="AR2090" i="1"/>
  <c r="AR2089" i="1"/>
  <c r="AR2088" i="1"/>
  <c r="AR2087" i="1"/>
  <c r="AR2086" i="1"/>
  <c r="AR2085" i="1"/>
  <c r="AR2084" i="1"/>
  <c r="AR2083" i="1"/>
  <c r="AR2082" i="1"/>
  <c r="AR2081" i="1"/>
  <c r="AR2080" i="1"/>
  <c r="AR2079" i="1"/>
  <c r="AR2078" i="1"/>
  <c r="AR2077" i="1"/>
  <c r="AR2076" i="1"/>
  <c r="AR2075" i="1"/>
  <c r="AR2074" i="1"/>
  <c r="AR2073" i="1"/>
  <c r="AR2072" i="1"/>
  <c r="AR2071" i="1"/>
  <c r="AR2070" i="1"/>
  <c r="AR2069" i="1"/>
  <c r="AR2068" i="1"/>
  <c r="AR2067" i="1"/>
  <c r="AR2066" i="1"/>
  <c r="AR2065" i="1"/>
  <c r="AR2064" i="1"/>
  <c r="AR2063" i="1"/>
  <c r="AR2062" i="1"/>
  <c r="AR2061" i="1"/>
  <c r="AR2060" i="1"/>
  <c r="AR2059" i="1"/>
  <c r="AR2058" i="1"/>
  <c r="AR2057" i="1"/>
  <c r="AR2056" i="1"/>
  <c r="AR2055" i="1"/>
  <c r="AR2054" i="1"/>
  <c r="AR2053" i="1"/>
  <c r="AR2052" i="1"/>
  <c r="AR2051" i="1"/>
  <c r="AR2050" i="1"/>
  <c r="AR2049" i="1"/>
  <c r="AR2048" i="1"/>
  <c r="AR2047" i="1"/>
  <c r="AR2046" i="1"/>
  <c r="AR2045" i="1"/>
  <c r="AR2044" i="1"/>
  <c r="AR2043" i="1"/>
  <c r="AR2042" i="1"/>
  <c r="AR2041" i="1"/>
  <c r="AR2040" i="1"/>
  <c r="AR2039" i="1"/>
  <c r="AR2038" i="1"/>
  <c r="AR2037" i="1"/>
  <c r="AR2036" i="1"/>
  <c r="AR2035" i="1"/>
  <c r="AR2034" i="1"/>
  <c r="AR2033" i="1"/>
  <c r="AR2032" i="1"/>
  <c r="AR2031" i="1"/>
  <c r="AR2030" i="1"/>
  <c r="AR2029" i="1"/>
  <c r="AR2028" i="1"/>
  <c r="AR2027" i="1"/>
  <c r="AR2026" i="1"/>
  <c r="AR2025" i="1"/>
  <c r="AR2024" i="1"/>
  <c r="AR2023" i="1"/>
  <c r="AR2022" i="1"/>
  <c r="AR2021" i="1"/>
  <c r="AR2020" i="1"/>
  <c r="AR2019" i="1"/>
  <c r="AR2018" i="1"/>
  <c r="AR2017" i="1"/>
  <c r="AR2016" i="1"/>
  <c r="AR2015" i="1"/>
  <c r="AR2014" i="1"/>
  <c r="AR2013" i="1"/>
  <c r="AR2012" i="1"/>
  <c r="AR2011" i="1"/>
  <c r="AR2010" i="1"/>
  <c r="AR2009" i="1"/>
  <c r="AR2008" i="1"/>
  <c r="AR2007" i="1"/>
  <c r="AR2006" i="1"/>
  <c r="AR2005" i="1"/>
  <c r="AR2004" i="1"/>
  <c r="AR2003" i="1"/>
  <c r="AR2002" i="1"/>
  <c r="AR2001" i="1"/>
  <c r="AR2000" i="1"/>
  <c r="AR1999" i="1"/>
  <c r="AR1998" i="1"/>
  <c r="AR1997" i="1"/>
  <c r="AR1996" i="1"/>
  <c r="AR1995" i="1"/>
  <c r="AR1994" i="1"/>
  <c r="AR1993" i="1"/>
  <c r="AR1992" i="1"/>
  <c r="AR1991" i="1"/>
  <c r="AR1990" i="1"/>
  <c r="AR1989" i="1"/>
  <c r="AR1988" i="1"/>
  <c r="AR1987" i="1"/>
  <c r="AR1986" i="1"/>
  <c r="AR1985" i="1"/>
  <c r="AR1984" i="1"/>
  <c r="AR1983" i="1"/>
  <c r="AR1982" i="1"/>
  <c r="AR1981" i="1"/>
  <c r="AR1980" i="1"/>
  <c r="AR1979" i="1"/>
  <c r="AR1978" i="1"/>
  <c r="AR1977" i="1"/>
  <c r="AR1976" i="1"/>
  <c r="AR1975" i="1"/>
  <c r="AR1974" i="1"/>
  <c r="AR1973" i="1"/>
  <c r="AR1972" i="1"/>
  <c r="AR1971" i="1"/>
  <c r="AR1970" i="1"/>
  <c r="AR1969" i="1"/>
  <c r="AR1968" i="1"/>
  <c r="AR1967" i="1"/>
  <c r="AR1966" i="1"/>
  <c r="AR1965" i="1"/>
  <c r="AR1964" i="1"/>
  <c r="AR1963" i="1"/>
  <c r="AR1962" i="1"/>
  <c r="AR1961" i="1"/>
  <c r="AR1960" i="1"/>
  <c r="AR1959" i="1"/>
  <c r="AR1958" i="1"/>
  <c r="AR1957" i="1"/>
  <c r="AR1956" i="1"/>
  <c r="AR1955" i="1"/>
  <c r="AR1954" i="1"/>
  <c r="AR1953" i="1"/>
  <c r="AR1952" i="1"/>
  <c r="AR1951" i="1"/>
  <c r="AR1950" i="1"/>
  <c r="AR1949" i="1"/>
  <c r="AR1948" i="1"/>
  <c r="AR1947" i="1"/>
  <c r="AR1946" i="1"/>
  <c r="AR1945" i="1"/>
  <c r="AR1944" i="1"/>
  <c r="AR1943" i="1"/>
  <c r="AR1942" i="1"/>
  <c r="AR1941" i="1"/>
  <c r="AR1940" i="1"/>
  <c r="AR1939" i="1"/>
  <c r="AR1938" i="1"/>
  <c r="AR1937" i="1"/>
  <c r="AR1936" i="1"/>
  <c r="AR1935" i="1"/>
  <c r="AR1934" i="1"/>
  <c r="AR1933" i="1"/>
  <c r="AR1932" i="1"/>
  <c r="AR1931" i="1"/>
  <c r="AR1930" i="1"/>
  <c r="AR1929" i="1"/>
  <c r="AR1928" i="1"/>
  <c r="AR1927" i="1"/>
  <c r="AR1926" i="1"/>
  <c r="AR1925" i="1"/>
  <c r="AR1924" i="1"/>
  <c r="AR1923" i="1"/>
  <c r="AR1922" i="1"/>
  <c r="AR1921" i="1"/>
  <c r="AR1920" i="1"/>
  <c r="AR1919" i="1"/>
  <c r="AR1918" i="1"/>
  <c r="AR1917" i="1"/>
  <c r="AR1916" i="1"/>
  <c r="AR1915" i="1"/>
  <c r="AR1914" i="1"/>
  <c r="AR1913" i="1"/>
  <c r="AR1912" i="1"/>
  <c r="AR1911" i="1"/>
  <c r="AR1910" i="1"/>
  <c r="AR1909" i="1"/>
  <c r="AR1908" i="1"/>
  <c r="AR1907" i="1"/>
  <c r="AR1906" i="1"/>
  <c r="AR1905" i="1"/>
  <c r="AR1904" i="1"/>
  <c r="AR1903" i="1"/>
  <c r="AR1902" i="1"/>
  <c r="AR1901" i="1"/>
  <c r="AR1900" i="1"/>
  <c r="AR1899" i="1"/>
  <c r="AR1898" i="1"/>
  <c r="AR1897" i="1"/>
  <c r="AR1896" i="1"/>
  <c r="AR1895" i="1"/>
  <c r="AR1894" i="1"/>
  <c r="AR1893" i="1"/>
  <c r="AR1892" i="1"/>
  <c r="AR1891" i="1"/>
  <c r="AR1890" i="1"/>
  <c r="AR1889" i="1"/>
  <c r="AR1888" i="1"/>
  <c r="AR1887" i="1"/>
  <c r="AR1886" i="1"/>
  <c r="AR1885" i="1"/>
  <c r="AR1884" i="1"/>
  <c r="AR1883" i="1"/>
  <c r="AR1882" i="1"/>
  <c r="AR1881" i="1"/>
  <c r="AR1880" i="1"/>
  <c r="AR1879" i="1"/>
  <c r="AR1878" i="1"/>
  <c r="AR1877" i="1"/>
  <c r="AR1876" i="1"/>
  <c r="AR1875" i="1"/>
  <c r="AR1874" i="1"/>
  <c r="AR1873" i="1"/>
  <c r="AR1872" i="1"/>
  <c r="AR1871" i="1"/>
  <c r="AR1870" i="1"/>
  <c r="AR1869" i="1"/>
  <c r="AR1868" i="1"/>
  <c r="AR1867" i="1"/>
  <c r="AR1866" i="1"/>
  <c r="AR1865" i="1"/>
  <c r="AR1864" i="1"/>
  <c r="AR1863" i="1"/>
  <c r="AR1862" i="1"/>
  <c r="AR1861" i="1"/>
  <c r="AR1860" i="1"/>
  <c r="AR1859" i="1"/>
  <c r="AR1858" i="1"/>
  <c r="AR1857" i="1"/>
  <c r="AR1856" i="1"/>
  <c r="AR1855" i="1"/>
  <c r="AR1854" i="1"/>
  <c r="AR1853" i="1"/>
  <c r="AR1852" i="1"/>
  <c r="AR1851" i="1"/>
  <c r="AR1850" i="1"/>
  <c r="AR1849" i="1"/>
  <c r="AR1848" i="1"/>
  <c r="AR1847" i="1"/>
  <c r="AR1846" i="1"/>
  <c r="AR1845" i="1"/>
  <c r="AR1844" i="1"/>
  <c r="AR1843" i="1"/>
  <c r="AR1842" i="1"/>
  <c r="AR1841" i="1"/>
  <c r="AR1840" i="1"/>
  <c r="AR1839" i="1"/>
  <c r="AR1838" i="1"/>
  <c r="AR1837" i="1"/>
  <c r="AR1836" i="1"/>
  <c r="AR1835" i="1"/>
  <c r="AR1834" i="1"/>
  <c r="AR1833" i="1"/>
  <c r="AR1832" i="1"/>
  <c r="AR1831" i="1"/>
  <c r="AR1830" i="1"/>
  <c r="AR1829" i="1"/>
  <c r="AR1828" i="1"/>
  <c r="AR1827" i="1"/>
  <c r="AR1826" i="1"/>
  <c r="AR1825" i="1"/>
  <c r="AR1824" i="1"/>
  <c r="AR1823" i="1"/>
  <c r="AR1822" i="1"/>
  <c r="AR1821" i="1"/>
  <c r="AR1820" i="1"/>
  <c r="AR1819" i="1"/>
  <c r="AR1818" i="1"/>
  <c r="AR1817" i="1"/>
  <c r="AR1816" i="1"/>
  <c r="AR1815" i="1"/>
  <c r="AR1814" i="1"/>
  <c r="AR1813" i="1"/>
  <c r="AR1812" i="1"/>
  <c r="AR1811" i="1"/>
  <c r="AR1810" i="1"/>
  <c r="AR1809" i="1"/>
  <c r="AR1808" i="1"/>
  <c r="AR1807" i="1"/>
  <c r="AR1806" i="1"/>
  <c r="AR1805" i="1"/>
  <c r="AR1804" i="1"/>
  <c r="AR1803" i="1"/>
  <c r="AR1802" i="1"/>
  <c r="AR1801" i="1"/>
  <c r="AR1800" i="1"/>
  <c r="AR1799" i="1"/>
  <c r="AR1798" i="1"/>
  <c r="AR1797" i="1"/>
  <c r="AR1796" i="1"/>
  <c r="AR1795" i="1"/>
  <c r="AR1794" i="1"/>
  <c r="AR1793" i="1"/>
  <c r="AR1792" i="1"/>
  <c r="AR1791" i="1"/>
  <c r="AR1790" i="1"/>
  <c r="AR1789" i="1"/>
  <c r="AR1788" i="1"/>
  <c r="AR1787" i="1"/>
  <c r="AR1786" i="1"/>
  <c r="AR1785" i="1"/>
  <c r="AR1784" i="1"/>
  <c r="AR1783" i="1"/>
  <c r="AR1782" i="1"/>
  <c r="AR1781" i="1"/>
  <c r="AR1780" i="1"/>
  <c r="AR1779" i="1"/>
  <c r="AR1778" i="1"/>
  <c r="AR1777" i="1"/>
  <c r="AR1776" i="1"/>
  <c r="AR1775" i="1"/>
  <c r="AR1774" i="1"/>
  <c r="AR1773" i="1"/>
  <c r="AR1772" i="1"/>
  <c r="AR1771" i="1"/>
  <c r="AR1770" i="1"/>
  <c r="AR1769" i="1"/>
  <c r="AR1768" i="1"/>
  <c r="AR1767" i="1"/>
  <c r="AR1766" i="1"/>
  <c r="AR1765" i="1"/>
  <c r="AR1764" i="1"/>
  <c r="AR1763" i="1"/>
  <c r="AR1762" i="1"/>
  <c r="AR1761" i="1"/>
  <c r="AR1760" i="1"/>
  <c r="AR1759" i="1"/>
  <c r="AR1758" i="1"/>
  <c r="AR1757" i="1"/>
  <c r="AR1756" i="1"/>
  <c r="AR1755" i="1"/>
  <c r="AR1754" i="1"/>
  <c r="AR1753" i="1"/>
  <c r="AR1752" i="1"/>
  <c r="AR1751" i="1"/>
  <c r="AR1750" i="1"/>
  <c r="AR1749" i="1"/>
  <c r="AR1748" i="1"/>
  <c r="AR1747" i="1"/>
  <c r="AR1746" i="1"/>
  <c r="AR1745" i="1"/>
  <c r="AR1744" i="1"/>
  <c r="AR1743" i="1"/>
  <c r="AR1742" i="1"/>
  <c r="AR1741" i="1"/>
  <c r="AR1740" i="1"/>
  <c r="AR1739" i="1"/>
  <c r="AR1738" i="1"/>
  <c r="AR1737" i="1"/>
  <c r="AR1736" i="1"/>
  <c r="AR1735" i="1"/>
  <c r="AR1734" i="1"/>
  <c r="AR1733" i="1"/>
  <c r="AR1732" i="1"/>
  <c r="AR1731" i="1"/>
  <c r="AR1730" i="1"/>
  <c r="AR1729" i="1"/>
  <c r="AR1728" i="1"/>
  <c r="AR1727" i="1"/>
  <c r="AR1726" i="1"/>
  <c r="AR1725" i="1"/>
  <c r="AR1724" i="1"/>
  <c r="AR1723" i="1"/>
  <c r="AR1722" i="1"/>
  <c r="AR1721" i="1"/>
  <c r="AR1720" i="1"/>
  <c r="AR1719" i="1"/>
  <c r="AR1718" i="1"/>
  <c r="AR1717" i="1"/>
  <c r="AR1716" i="1"/>
  <c r="AR1715" i="1"/>
  <c r="AR1714" i="1"/>
  <c r="AR1713" i="1"/>
  <c r="AR1712" i="1"/>
  <c r="AR1711" i="1"/>
  <c r="AR1710" i="1"/>
  <c r="AR1709" i="1"/>
  <c r="AR1708" i="1"/>
  <c r="AR1707" i="1"/>
  <c r="AR1706" i="1"/>
  <c r="AR1705" i="1"/>
  <c r="AR1704" i="1"/>
  <c r="AR1703" i="1"/>
  <c r="AR1702" i="1"/>
  <c r="AR1701" i="1"/>
  <c r="AR1700" i="1"/>
  <c r="AR1699" i="1"/>
  <c r="AR1698" i="1"/>
  <c r="AR1697" i="1"/>
  <c r="AR1696" i="1"/>
  <c r="AR1695" i="1"/>
  <c r="AR1694" i="1"/>
  <c r="AR1693" i="1"/>
  <c r="AR1692" i="1"/>
  <c r="AR1691" i="1"/>
  <c r="AR1690" i="1"/>
  <c r="AR1689" i="1"/>
  <c r="AR1688" i="1"/>
  <c r="AR1687" i="1"/>
  <c r="AR1686" i="1"/>
  <c r="AR1685" i="1"/>
  <c r="AR1684" i="1"/>
  <c r="AR1683" i="1"/>
  <c r="AR1682" i="1"/>
  <c r="AR1681" i="1"/>
  <c r="AR1680" i="1"/>
  <c r="AR1679" i="1"/>
  <c r="AR1678" i="1"/>
  <c r="AR1677" i="1"/>
  <c r="AR1676" i="1"/>
  <c r="AR1675" i="1"/>
  <c r="AR1674" i="1"/>
  <c r="AR1673" i="1"/>
  <c r="AR1672" i="1"/>
  <c r="AR1671" i="1"/>
  <c r="AR1670" i="1"/>
  <c r="AR1669" i="1"/>
  <c r="AR1668" i="1"/>
  <c r="AR1667" i="1"/>
  <c r="AR1666" i="1"/>
  <c r="AR1665" i="1"/>
  <c r="AR1664" i="1"/>
  <c r="AR1663" i="1"/>
  <c r="AR1662" i="1"/>
  <c r="AR1661" i="1"/>
  <c r="AR1660" i="1"/>
  <c r="AR1659" i="1"/>
  <c r="AR1658" i="1"/>
  <c r="AR1657" i="1"/>
  <c r="AR1656" i="1"/>
  <c r="AR1655" i="1"/>
  <c r="AR1654" i="1"/>
  <c r="AR1653" i="1"/>
  <c r="AR1652" i="1"/>
  <c r="AR1651" i="1"/>
  <c r="AR1650" i="1"/>
  <c r="AR1649" i="1"/>
  <c r="AR1648" i="1"/>
  <c r="AR1647" i="1"/>
  <c r="AR1646" i="1"/>
  <c r="AR1645" i="1"/>
  <c r="AR1644" i="1"/>
  <c r="AR1643" i="1"/>
  <c r="AR1642" i="1"/>
  <c r="AR1641" i="1"/>
  <c r="AR1640" i="1"/>
  <c r="AR1639" i="1"/>
  <c r="AR1638" i="1"/>
  <c r="AR1637" i="1"/>
  <c r="AR1636" i="1"/>
  <c r="AR1635" i="1"/>
  <c r="AR1634" i="1"/>
  <c r="AR1633" i="1"/>
  <c r="AR1632" i="1"/>
  <c r="AR1631" i="1"/>
  <c r="AR1630" i="1"/>
  <c r="AR1629" i="1"/>
  <c r="AR1628" i="1"/>
  <c r="AR1627" i="1"/>
  <c r="AR1626" i="1"/>
  <c r="AR1625" i="1"/>
  <c r="AR1624" i="1"/>
  <c r="AR1623" i="1"/>
  <c r="AR1622" i="1"/>
  <c r="AR1621" i="1"/>
  <c r="AR1620" i="1"/>
  <c r="AR1619" i="1"/>
  <c r="AR1618" i="1"/>
  <c r="AR1617" i="1"/>
  <c r="AR1616" i="1"/>
  <c r="AR1615" i="1"/>
  <c r="AR1614" i="1"/>
  <c r="AR1613" i="1"/>
  <c r="AR1612" i="1"/>
  <c r="AR1611" i="1"/>
  <c r="AR1610" i="1"/>
  <c r="AR1609" i="1"/>
  <c r="AR1608" i="1"/>
  <c r="AR1607" i="1"/>
  <c r="AR1606" i="1"/>
  <c r="AR1605" i="1"/>
  <c r="AR1604" i="1"/>
  <c r="AR1603" i="1"/>
  <c r="AR1602" i="1"/>
  <c r="AR1601" i="1"/>
  <c r="AR1600" i="1"/>
  <c r="AR1599" i="1"/>
  <c r="AR1598" i="1"/>
  <c r="AR1597" i="1"/>
  <c r="AR1596" i="1"/>
  <c r="AR1595" i="1"/>
  <c r="AR1594" i="1"/>
  <c r="AR1593" i="1"/>
  <c r="AR1592" i="1"/>
  <c r="AR1591" i="1"/>
  <c r="AR1590" i="1"/>
  <c r="AR1589" i="1"/>
  <c r="AR1588" i="1"/>
  <c r="AR1587" i="1"/>
  <c r="AR1586" i="1"/>
  <c r="AR1585" i="1"/>
  <c r="AR1584" i="1"/>
  <c r="AR1583" i="1"/>
  <c r="AR1582" i="1"/>
  <c r="AR1581" i="1"/>
  <c r="AR1580" i="1"/>
  <c r="AR1579" i="1"/>
  <c r="AR1578" i="1"/>
  <c r="AR1577" i="1"/>
  <c r="AR1576" i="1"/>
  <c r="AR1575" i="1"/>
  <c r="AR1574" i="1"/>
  <c r="AR1573" i="1"/>
  <c r="AR1572" i="1"/>
  <c r="AR1571" i="1"/>
  <c r="AR1570" i="1"/>
  <c r="AR1569" i="1"/>
  <c r="AR1568" i="1"/>
  <c r="AR1567" i="1"/>
  <c r="AR1566" i="1"/>
  <c r="AR1565" i="1"/>
  <c r="AR1564" i="1"/>
  <c r="AR1563" i="1"/>
  <c r="AR1562" i="1"/>
  <c r="AR1561" i="1"/>
  <c r="AR1560" i="1"/>
  <c r="AR1559" i="1"/>
  <c r="AR1558" i="1"/>
  <c r="AR1557" i="1"/>
  <c r="AR1556" i="1"/>
  <c r="AR1555" i="1"/>
  <c r="AR1554" i="1"/>
  <c r="AR1553" i="1"/>
  <c r="AR1552" i="1"/>
  <c r="AR1551" i="1"/>
  <c r="AR1550" i="1"/>
  <c r="AR1549" i="1"/>
  <c r="AR1548" i="1"/>
  <c r="AR1547" i="1"/>
  <c r="AR1546" i="1"/>
  <c r="AR1545" i="1"/>
  <c r="AR1544" i="1"/>
  <c r="AR1543" i="1"/>
  <c r="AR1542" i="1"/>
  <c r="AR1541" i="1"/>
  <c r="AR1540" i="1"/>
  <c r="AR1539" i="1"/>
  <c r="AR1538" i="1"/>
  <c r="AR1537" i="1"/>
  <c r="AR1536" i="1"/>
  <c r="AR1535" i="1"/>
  <c r="AR1534" i="1"/>
  <c r="AR1533" i="1"/>
  <c r="AR1532" i="1"/>
  <c r="AR1531" i="1"/>
  <c r="AR1530" i="1"/>
  <c r="AR1529" i="1"/>
  <c r="AR1528" i="1"/>
  <c r="AR1527" i="1"/>
  <c r="AR1526" i="1"/>
  <c r="AR1525" i="1"/>
  <c r="AR1524" i="1"/>
  <c r="AR1523" i="1"/>
  <c r="AR1522" i="1"/>
  <c r="AR1521" i="1"/>
  <c r="AR1520" i="1"/>
  <c r="AR1519" i="1"/>
  <c r="AR1518" i="1"/>
  <c r="AR1517" i="1"/>
  <c r="AR1516" i="1"/>
  <c r="AR1515" i="1"/>
  <c r="AR1514" i="1"/>
  <c r="AR1513" i="1"/>
  <c r="AR1512" i="1"/>
  <c r="AR1511" i="1"/>
  <c r="AR1510" i="1"/>
  <c r="AR1509" i="1"/>
  <c r="AR1508" i="1"/>
  <c r="AR1507" i="1"/>
  <c r="AR1506" i="1"/>
  <c r="AR1505" i="1"/>
  <c r="AR1504" i="1"/>
  <c r="AR1503" i="1"/>
  <c r="AR1502" i="1"/>
  <c r="AR1501" i="1"/>
  <c r="AR1500" i="1"/>
  <c r="AR1499" i="1"/>
  <c r="AR1498" i="1"/>
  <c r="AR1497" i="1"/>
  <c r="AR1496" i="1"/>
  <c r="AR1495" i="1"/>
  <c r="AR1494" i="1"/>
  <c r="AR1493" i="1"/>
  <c r="AR1492" i="1"/>
  <c r="AR1491" i="1"/>
  <c r="AR1490" i="1"/>
  <c r="AR1489" i="1"/>
  <c r="AR1488" i="1"/>
  <c r="AR1487" i="1"/>
  <c r="AR1486" i="1"/>
  <c r="AR1485" i="1"/>
  <c r="AR1484" i="1"/>
  <c r="AR1483" i="1"/>
  <c r="AR1482" i="1"/>
  <c r="AR1481" i="1"/>
  <c r="AR1480" i="1"/>
  <c r="AR1479" i="1"/>
  <c r="AR1478" i="1"/>
  <c r="AR1477" i="1"/>
  <c r="AR1476" i="1"/>
  <c r="AR1475" i="1"/>
  <c r="AR1474" i="1"/>
  <c r="AR1473" i="1"/>
  <c r="AR1472" i="1"/>
  <c r="AR1471" i="1"/>
  <c r="AR1470" i="1"/>
  <c r="AR1469" i="1"/>
  <c r="AR1468" i="1"/>
  <c r="AR1467" i="1"/>
  <c r="AR1466" i="1"/>
  <c r="AR1465" i="1"/>
  <c r="AR1464" i="1"/>
  <c r="AR1463" i="1"/>
  <c r="AR1462" i="1"/>
  <c r="AR1461" i="1"/>
  <c r="AR1460" i="1"/>
  <c r="AR1459" i="1"/>
  <c r="AR1458" i="1"/>
  <c r="AR1457" i="1"/>
  <c r="AR1456" i="1"/>
  <c r="AR1455" i="1"/>
  <c r="AR1454" i="1"/>
  <c r="AR1453" i="1"/>
  <c r="AR1452" i="1"/>
  <c r="AR1451" i="1"/>
  <c r="AR1450" i="1"/>
  <c r="AR1449" i="1"/>
  <c r="AR1448" i="1"/>
  <c r="AR1447" i="1"/>
  <c r="AR1446" i="1"/>
  <c r="AR1445" i="1"/>
  <c r="AR1444" i="1"/>
  <c r="AR1443" i="1"/>
  <c r="AR1442" i="1"/>
  <c r="AR1441" i="1"/>
  <c r="AR1440" i="1"/>
  <c r="AR1439" i="1"/>
  <c r="AR1438" i="1"/>
  <c r="AR1437" i="1"/>
  <c r="AR1436" i="1"/>
  <c r="AR1435" i="1"/>
  <c r="AR1434" i="1"/>
  <c r="AR1433" i="1"/>
  <c r="AR1432" i="1"/>
  <c r="AR1431" i="1"/>
  <c r="AR1430" i="1"/>
  <c r="AR1429" i="1"/>
  <c r="AR1428" i="1"/>
  <c r="AR1427" i="1"/>
  <c r="AR1426" i="1"/>
  <c r="AR1425" i="1"/>
  <c r="AR1424" i="1"/>
  <c r="AR1423" i="1"/>
  <c r="AR1422" i="1"/>
  <c r="AR1421" i="1"/>
  <c r="AR1420" i="1"/>
  <c r="AR1419" i="1"/>
  <c r="AR1418" i="1"/>
  <c r="AR1417" i="1"/>
  <c r="AR1416" i="1"/>
  <c r="AR1415" i="1"/>
  <c r="AR1414" i="1"/>
  <c r="AR1413" i="1"/>
  <c r="AR1412" i="1"/>
  <c r="AR1411" i="1"/>
  <c r="AR1410" i="1"/>
  <c r="AR1409" i="1"/>
  <c r="AR1408" i="1"/>
  <c r="AR1407" i="1"/>
  <c r="AR1406" i="1"/>
  <c r="AR1405" i="1"/>
  <c r="AR1404" i="1"/>
  <c r="AR1403" i="1"/>
  <c r="AR1402" i="1"/>
  <c r="AR1401" i="1"/>
  <c r="AR1400" i="1"/>
  <c r="AR1399" i="1"/>
  <c r="AR1398" i="1"/>
  <c r="AR1397" i="1"/>
  <c r="AR1396" i="1"/>
  <c r="AR1395" i="1"/>
  <c r="AR1394" i="1"/>
  <c r="AR1393" i="1"/>
  <c r="AR1392" i="1"/>
  <c r="AR1391" i="1"/>
  <c r="AR1390" i="1"/>
  <c r="AR1389" i="1"/>
  <c r="AR1388" i="1"/>
  <c r="AR1387" i="1"/>
  <c r="AR1386" i="1"/>
  <c r="AR1385" i="1"/>
  <c r="AR1384" i="1"/>
  <c r="AR1383" i="1"/>
  <c r="AR1382" i="1"/>
  <c r="AR1381" i="1"/>
  <c r="AR1380" i="1"/>
  <c r="AR1379" i="1"/>
  <c r="AR1378" i="1"/>
  <c r="AR1377" i="1"/>
  <c r="AR1376" i="1"/>
  <c r="AR1375" i="1"/>
  <c r="AR1374" i="1"/>
  <c r="AR1373" i="1"/>
  <c r="AR1372" i="1"/>
  <c r="AR1371" i="1"/>
  <c r="AR1370" i="1"/>
  <c r="AR1369" i="1"/>
  <c r="AR1368" i="1"/>
  <c r="AR1367" i="1"/>
  <c r="AR1366" i="1"/>
  <c r="AR1365" i="1"/>
  <c r="AR1364" i="1"/>
  <c r="AR1363" i="1"/>
  <c r="AR1362" i="1"/>
  <c r="AR1361" i="1"/>
  <c r="AR1360" i="1"/>
  <c r="AR1359" i="1"/>
  <c r="AR1358" i="1"/>
  <c r="AR1357" i="1"/>
  <c r="AR1356" i="1"/>
  <c r="AR1355" i="1"/>
  <c r="AR1354" i="1"/>
  <c r="AR1353" i="1"/>
  <c r="AR1352" i="1"/>
  <c r="AR1351" i="1"/>
  <c r="AR1350" i="1"/>
  <c r="AR1349" i="1"/>
  <c r="AR1348" i="1"/>
  <c r="AR1347" i="1"/>
  <c r="AR1346" i="1"/>
  <c r="AR1345" i="1"/>
  <c r="AR1344" i="1"/>
  <c r="AR1343" i="1"/>
  <c r="AR1342" i="1"/>
  <c r="AR1341" i="1"/>
  <c r="AR1340" i="1"/>
  <c r="AR1339" i="1"/>
  <c r="AR1338" i="1"/>
  <c r="AR1337" i="1"/>
  <c r="AR1336" i="1"/>
  <c r="AR1335" i="1"/>
  <c r="AR1334" i="1"/>
  <c r="AR1333" i="1"/>
  <c r="AR1332" i="1"/>
  <c r="AR1331" i="1"/>
  <c r="AR1330" i="1"/>
  <c r="AR1329" i="1"/>
  <c r="AR1328" i="1"/>
  <c r="AR1327" i="1"/>
  <c r="AR1326" i="1"/>
  <c r="AR1325" i="1"/>
  <c r="AR1324" i="1"/>
  <c r="AR1323" i="1"/>
  <c r="AR1322" i="1"/>
  <c r="AR1321" i="1"/>
  <c r="AR1320" i="1"/>
  <c r="AR1319" i="1"/>
  <c r="AR1318" i="1"/>
  <c r="AR1317" i="1"/>
  <c r="AR1316" i="1"/>
  <c r="AR1315" i="1"/>
  <c r="AR1314" i="1"/>
  <c r="AR1313" i="1"/>
  <c r="AR1312" i="1"/>
  <c r="AR1311" i="1"/>
  <c r="AR1310" i="1"/>
  <c r="AR1309" i="1"/>
  <c r="AR1308" i="1"/>
  <c r="AR1307" i="1"/>
  <c r="AR1306" i="1"/>
  <c r="AR1305" i="1"/>
  <c r="AR1304" i="1"/>
  <c r="AR1303" i="1"/>
  <c r="AR1302" i="1"/>
  <c r="AR1301" i="1"/>
  <c r="AR1300" i="1"/>
  <c r="AR1299" i="1"/>
  <c r="AR1298" i="1"/>
  <c r="AR1297" i="1"/>
  <c r="AR1296" i="1"/>
  <c r="AR1295" i="1"/>
  <c r="AR1294" i="1"/>
  <c r="AR1293" i="1"/>
  <c r="AR1292" i="1"/>
  <c r="AR1291" i="1"/>
  <c r="AR1290" i="1"/>
  <c r="AR1289" i="1"/>
  <c r="AR1288" i="1"/>
  <c r="AR1287" i="1"/>
  <c r="AR1286" i="1"/>
  <c r="AR1285" i="1"/>
  <c r="AR1284" i="1"/>
  <c r="AR1283" i="1"/>
  <c r="AR1282" i="1"/>
  <c r="AR1281" i="1"/>
  <c r="AR1280" i="1"/>
  <c r="AR1279" i="1"/>
  <c r="AR1278" i="1"/>
  <c r="AR1277" i="1"/>
  <c r="AR1276" i="1"/>
  <c r="AR1275" i="1"/>
  <c r="AR1274" i="1"/>
  <c r="AR1273" i="1"/>
  <c r="AR1272" i="1"/>
  <c r="AR1271" i="1"/>
  <c r="AR1270" i="1"/>
  <c r="AR1269" i="1"/>
  <c r="AR1268" i="1"/>
  <c r="AR1267" i="1"/>
  <c r="AR1266" i="1"/>
  <c r="AR1265" i="1"/>
  <c r="AR1264" i="1"/>
  <c r="AR1263" i="1"/>
  <c r="AR1262" i="1"/>
  <c r="AR1261" i="1"/>
  <c r="AR1260" i="1"/>
  <c r="AR1259" i="1"/>
  <c r="AR1258" i="1"/>
  <c r="AR1257" i="1"/>
  <c r="AR1256" i="1"/>
  <c r="AR1255" i="1"/>
  <c r="AR1254" i="1"/>
  <c r="AR1253" i="1"/>
  <c r="AR1252" i="1"/>
  <c r="AR1251" i="1"/>
  <c r="AR1250" i="1"/>
  <c r="AR1249" i="1"/>
  <c r="AR1248" i="1"/>
  <c r="AR1247" i="1"/>
  <c r="AR1246" i="1"/>
  <c r="AR1245" i="1"/>
  <c r="AR1244" i="1"/>
  <c r="AR1243" i="1"/>
  <c r="AR1242" i="1"/>
  <c r="AR1241" i="1"/>
  <c r="AR1240" i="1"/>
  <c r="AR1239" i="1"/>
  <c r="AR1238" i="1"/>
  <c r="AR1237" i="1"/>
  <c r="AR1236" i="1"/>
  <c r="AR1235" i="1"/>
  <c r="AR1234" i="1"/>
  <c r="AR1233" i="1"/>
  <c r="AR1232" i="1"/>
  <c r="AR1231" i="1"/>
  <c r="AR1230" i="1"/>
  <c r="AR1229" i="1"/>
  <c r="AR1228" i="1"/>
  <c r="AR1227" i="1"/>
  <c r="AR1226" i="1"/>
  <c r="AR1225" i="1"/>
  <c r="AR1224" i="1"/>
  <c r="AR1223" i="1"/>
  <c r="AR1222" i="1"/>
  <c r="AR1221" i="1"/>
  <c r="AR1220" i="1"/>
  <c r="AR1219" i="1"/>
  <c r="AR1218" i="1"/>
  <c r="AR1217" i="1"/>
  <c r="AR1216" i="1"/>
  <c r="AR1215" i="1"/>
  <c r="AR1214" i="1"/>
  <c r="AR1213" i="1"/>
  <c r="AR1212" i="1"/>
  <c r="AR1211" i="1"/>
  <c r="AR1210" i="1"/>
  <c r="AR1209" i="1"/>
  <c r="AR1208" i="1"/>
  <c r="AR1207" i="1"/>
  <c r="AR1206" i="1"/>
  <c r="AR1205" i="1"/>
  <c r="AR1204" i="1"/>
  <c r="AR1203" i="1"/>
  <c r="AR1202" i="1"/>
  <c r="AR1201" i="1"/>
  <c r="AR1200" i="1"/>
  <c r="AR1199" i="1"/>
  <c r="AR1198" i="1"/>
  <c r="AR1197" i="1"/>
  <c r="AR1196" i="1"/>
  <c r="AR1195" i="1"/>
  <c r="AR1194" i="1"/>
  <c r="AR1193" i="1"/>
  <c r="AR1192" i="1"/>
  <c r="AR1191" i="1"/>
  <c r="AR1190" i="1"/>
  <c r="AR1189" i="1"/>
  <c r="AR1188" i="1"/>
  <c r="AR1187" i="1"/>
  <c r="AR1186" i="1"/>
  <c r="AR1185" i="1"/>
  <c r="AR1184" i="1"/>
  <c r="AR1183" i="1"/>
  <c r="AR1182" i="1"/>
  <c r="AR1181" i="1"/>
  <c r="AR1180" i="1"/>
  <c r="AR1179" i="1"/>
  <c r="AR1178" i="1"/>
  <c r="AR1177" i="1"/>
  <c r="AR1176" i="1"/>
  <c r="AR1175" i="1"/>
  <c r="AR1174" i="1"/>
  <c r="AR1173" i="1"/>
  <c r="AR1172" i="1"/>
  <c r="AR1171" i="1"/>
  <c r="AR1170" i="1"/>
  <c r="AR1169" i="1"/>
  <c r="AR1168" i="1"/>
  <c r="AR1167" i="1"/>
  <c r="AR1166" i="1"/>
  <c r="AR1165" i="1"/>
  <c r="AR1164" i="1"/>
  <c r="AR1163" i="1"/>
  <c r="AR1162" i="1"/>
  <c r="AR1161" i="1"/>
  <c r="AR1160" i="1"/>
  <c r="AR1159" i="1"/>
  <c r="AR1158" i="1"/>
  <c r="AR1157" i="1"/>
  <c r="AR1156" i="1"/>
  <c r="AR1155" i="1"/>
  <c r="AR1154" i="1"/>
  <c r="AR1153" i="1"/>
  <c r="AR1152" i="1"/>
  <c r="AR1151" i="1"/>
  <c r="AR1150" i="1"/>
  <c r="AR1149" i="1"/>
  <c r="AR1148" i="1"/>
  <c r="AR1147" i="1"/>
  <c r="AR1146" i="1"/>
  <c r="AR1145" i="1"/>
  <c r="AR1144" i="1"/>
  <c r="AR1143" i="1"/>
  <c r="AR1142" i="1"/>
  <c r="AR1141" i="1"/>
  <c r="AR1140" i="1"/>
  <c r="AR1139" i="1"/>
  <c r="AR1138" i="1"/>
  <c r="AR1137" i="1"/>
  <c r="AR1136" i="1"/>
  <c r="AR1135" i="1"/>
  <c r="AR1134" i="1"/>
  <c r="AR1133" i="1"/>
  <c r="AR1132" i="1"/>
  <c r="AR1131" i="1"/>
  <c r="AR1130" i="1"/>
  <c r="AR1129" i="1"/>
  <c r="AR1128" i="1"/>
  <c r="AR1127" i="1"/>
  <c r="AR1126" i="1"/>
  <c r="AR1125" i="1"/>
  <c r="AR1124" i="1"/>
  <c r="AR1123" i="1"/>
  <c r="AR1122" i="1"/>
  <c r="AR1121" i="1"/>
  <c r="AR1120" i="1"/>
  <c r="AR1119" i="1"/>
  <c r="AR1118" i="1"/>
  <c r="AR1117" i="1"/>
  <c r="AR1116" i="1"/>
  <c r="AR1115" i="1"/>
  <c r="AR1114" i="1"/>
  <c r="AR1113" i="1"/>
  <c r="AR1112" i="1"/>
  <c r="AR1111" i="1"/>
  <c r="AR1110" i="1"/>
  <c r="AR1109" i="1"/>
  <c r="AR1108" i="1"/>
  <c r="AR1107" i="1"/>
  <c r="AR1106" i="1"/>
  <c r="AR1105" i="1"/>
  <c r="AR1104" i="1"/>
  <c r="AR1103" i="1"/>
  <c r="AR1102" i="1"/>
  <c r="AR1101" i="1"/>
  <c r="AR1100" i="1"/>
  <c r="AR1099" i="1"/>
  <c r="AR1098" i="1"/>
  <c r="AR1097" i="1"/>
  <c r="AR1096" i="1"/>
  <c r="AR1095" i="1"/>
  <c r="AR1094" i="1"/>
  <c r="AR1093" i="1"/>
  <c r="AR1092" i="1"/>
  <c r="AR1091" i="1"/>
  <c r="AR1090" i="1"/>
  <c r="AR1089" i="1"/>
  <c r="AR1088" i="1"/>
  <c r="AR1087" i="1"/>
  <c r="AR1086" i="1"/>
  <c r="AR1085" i="1"/>
  <c r="AR1084" i="1"/>
  <c r="AR1083" i="1"/>
  <c r="AR1082" i="1"/>
  <c r="AR1081" i="1"/>
  <c r="AR1080" i="1"/>
  <c r="AR1079" i="1"/>
  <c r="AR1078" i="1"/>
  <c r="AR1077" i="1"/>
  <c r="AR1076" i="1"/>
  <c r="AR1075" i="1"/>
  <c r="AR1074" i="1"/>
  <c r="AR1073" i="1"/>
  <c r="AR1072" i="1"/>
  <c r="AR1071" i="1"/>
  <c r="AR1070" i="1"/>
  <c r="AR1069" i="1"/>
  <c r="AR1068" i="1"/>
  <c r="AR1067" i="1"/>
  <c r="AR1066" i="1"/>
  <c r="AR1065" i="1"/>
  <c r="AR1064" i="1"/>
  <c r="AR1063" i="1"/>
  <c r="AR1062" i="1"/>
  <c r="AR1061" i="1"/>
  <c r="AR1060" i="1"/>
  <c r="AR1059" i="1"/>
  <c r="AR1058" i="1"/>
  <c r="AR1057" i="1"/>
  <c r="AR1056" i="1"/>
  <c r="AR1055" i="1"/>
  <c r="AR1054" i="1"/>
  <c r="AR1053" i="1"/>
  <c r="AR1052" i="1"/>
  <c r="AR1051" i="1"/>
  <c r="AR1050" i="1"/>
  <c r="AR1049" i="1"/>
  <c r="AR1048" i="1"/>
  <c r="AR1047" i="1"/>
  <c r="AR1046" i="1"/>
  <c r="AR1045" i="1"/>
  <c r="AR1044" i="1"/>
  <c r="AR1043" i="1"/>
  <c r="AR1042" i="1"/>
  <c r="AR1041" i="1"/>
  <c r="AR1040" i="1"/>
  <c r="AR1039" i="1"/>
  <c r="AR1038" i="1"/>
  <c r="AR1037" i="1"/>
  <c r="AR1036" i="1"/>
  <c r="AR1035" i="1"/>
  <c r="AR1034" i="1"/>
  <c r="AR1033" i="1"/>
  <c r="AR1032" i="1"/>
  <c r="AR1031" i="1"/>
  <c r="AR1030" i="1"/>
  <c r="AR1029" i="1"/>
  <c r="AR1028" i="1"/>
  <c r="AR1027" i="1"/>
  <c r="AR1026" i="1"/>
  <c r="AR1025" i="1"/>
  <c r="AR1024" i="1"/>
  <c r="AR1023" i="1"/>
  <c r="AR1022" i="1"/>
  <c r="AR1021" i="1"/>
  <c r="AR1020" i="1"/>
  <c r="AR1019" i="1"/>
  <c r="AR1018" i="1"/>
  <c r="AR1017" i="1"/>
  <c r="AR1016" i="1"/>
  <c r="AR1015" i="1"/>
  <c r="AR1014" i="1"/>
  <c r="AR1013" i="1"/>
  <c r="AR1012" i="1"/>
  <c r="AR1011" i="1"/>
  <c r="AR1010" i="1"/>
  <c r="AR1009" i="1"/>
  <c r="AR1008" i="1"/>
  <c r="AR1007" i="1"/>
  <c r="AR1006" i="1"/>
  <c r="AR1005" i="1"/>
  <c r="AR1004" i="1"/>
  <c r="AR1003" i="1"/>
  <c r="AR1002" i="1"/>
  <c r="AR1001" i="1"/>
  <c r="AR1000" i="1"/>
  <c r="AR999" i="1"/>
  <c r="AR998" i="1"/>
  <c r="AR997" i="1"/>
  <c r="AR996" i="1"/>
  <c r="AR995" i="1"/>
  <c r="AR994" i="1"/>
  <c r="AR993" i="1"/>
  <c r="AR992" i="1"/>
  <c r="AR991" i="1"/>
  <c r="AR990" i="1"/>
  <c r="AR989" i="1"/>
  <c r="AR988" i="1"/>
  <c r="AR987" i="1"/>
  <c r="AR986" i="1"/>
  <c r="AR985" i="1"/>
  <c r="AR984" i="1"/>
  <c r="AR983" i="1"/>
  <c r="AR982" i="1"/>
  <c r="AR981" i="1"/>
  <c r="AR980" i="1"/>
  <c r="AR979" i="1"/>
  <c r="AR978" i="1"/>
  <c r="AR977" i="1"/>
  <c r="AR976" i="1"/>
  <c r="AR975" i="1"/>
  <c r="AR974" i="1"/>
  <c r="AR973" i="1"/>
  <c r="AR972" i="1"/>
  <c r="AR971" i="1"/>
  <c r="AR970" i="1"/>
  <c r="AR969" i="1"/>
  <c r="AR968" i="1"/>
  <c r="AR967" i="1"/>
  <c r="AR966" i="1"/>
  <c r="AR965" i="1"/>
  <c r="AR964" i="1"/>
  <c r="AR963" i="1"/>
  <c r="AR962" i="1"/>
  <c r="AR961" i="1"/>
  <c r="AR960" i="1"/>
  <c r="AR959" i="1"/>
  <c r="AR958" i="1"/>
  <c r="AR957" i="1"/>
  <c r="AR95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H1240" i="1"/>
  <c r="I1240" i="1"/>
  <c r="J1240" i="1"/>
  <c r="K1240" i="1"/>
  <c r="N1240" i="1"/>
  <c r="P1240" i="1"/>
  <c r="X1240" i="1"/>
  <c r="Y1240" i="1" s="1"/>
  <c r="H1241" i="1"/>
  <c r="I1241" i="1"/>
  <c r="J1241" i="1"/>
  <c r="K1241" i="1"/>
  <c r="N1241" i="1"/>
  <c r="P1241" i="1"/>
  <c r="R1240" i="1" s="1"/>
  <c r="S1240" i="1" s="1"/>
  <c r="U1240" i="1"/>
  <c r="V1240" i="1" s="1"/>
  <c r="X1241" i="1"/>
  <c r="Y1241" i="1" s="1"/>
  <c r="H1242" i="1"/>
  <c r="I1242" i="1"/>
  <c r="J1242" i="1"/>
  <c r="K1242" i="1"/>
  <c r="N1242" i="1"/>
  <c r="P1242" i="1"/>
  <c r="R1241" i="1" s="1"/>
  <c r="S1241" i="1" s="1"/>
  <c r="U1241" i="1"/>
  <c r="X1242" i="1"/>
  <c r="Y1242" i="1" s="1"/>
  <c r="H1243" i="1"/>
  <c r="I1243" i="1"/>
  <c r="J1243" i="1"/>
  <c r="K1243" i="1"/>
  <c r="N1243" i="1"/>
  <c r="P1243" i="1"/>
  <c r="R1242" i="1" s="1"/>
  <c r="S1242" i="1" s="1"/>
  <c r="U1242" i="1"/>
  <c r="V1242" i="1" s="1"/>
  <c r="X1243" i="1"/>
  <c r="Y1243" i="1" s="1"/>
  <c r="H1244" i="1"/>
  <c r="I1244" i="1"/>
  <c r="J1244" i="1"/>
  <c r="K1244" i="1"/>
  <c r="N1244" i="1"/>
  <c r="P1244" i="1"/>
  <c r="R1243" i="1" s="1"/>
  <c r="S1243" i="1" s="1"/>
  <c r="U1243" i="1"/>
  <c r="V1243" i="1" s="1"/>
  <c r="X1244" i="1"/>
  <c r="Y1244" i="1" s="1"/>
  <c r="H1245" i="1"/>
  <c r="I1245" i="1"/>
  <c r="J1245" i="1"/>
  <c r="K1245" i="1"/>
  <c r="N1245" i="1"/>
  <c r="P1245" i="1"/>
  <c r="R1244" i="1" s="1"/>
  <c r="S1244" i="1" s="1"/>
  <c r="U1244" i="1"/>
  <c r="V1244" i="1" s="1"/>
  <c r="X1245" i="1"/>
  <c r="Y1245" i="1" s="1"/>
  <c r="H1246" i="1"/>
  <c r="I1246" i="1"/>
  <c r="J1246" i="1"/>
  <c r="K1246" i="1"/>
  <c r="N1246" i="1"/>
  <c r="P1246" i="1"/>
  <c r="R1245" i="1" s="1"/>
  <c r="S1245" i="1" s="1"/>
  <c r="U1245" i="1"/>
  <c r="X1246" i="1"/>
  <c r="Y1246" i="1" s="1"/>
  <c r="H1247" i="1"/>
  <c r="I1247" i="1"/>
  <c r="J1247" i="1"/>
  <c r="K1247" i="1"/>
  <c r="N1247" i="1"/>
  <c r="P1247" i="1"/>
  <c r="R1246" i="1" s="1"/>
  <c r="S1246" i="1" s="1"/>
  <c r="U1246" i="1"/>
  <c r="V1246" i="1" s="1"/>
  <c r="X1247" i="1"/>
  <c r="H1248" i="1"/>
  <c r="I1248" i="1"/>
  <c r="J1248" i="1"/>
  <c r="K1248" i="1"/>
  <c r="N1248" i="1"/>
  <c r="P1248" i="1"/>
  <c r="R1247" i="1" s="1"/>
  <c r="S1247" i="1" s="1"/>
  <c r="U1247" i="1"/>
  <c r="V1247" i="1" s="1"/>
  <c r="X1248" i="1"/>
  <c r="H1249" i="1"/>
  <c r="I1249" i="1"/>
  <c r="J1249" i="1"/>
  <c r="K1249" i="1"/>
  <c r="N1249" i="1"/>
  <c r="P1249" i="1"/>
  <c r="R1248" i="1" s="1"/>
  <c r="S1248" i="1" s="1"/>
  <c r="U1248" i="1"/>
  <c r="V1248" i="1" s="1"/>
  <c r="X1249" i="1"/>
  <c r="Y1249" i="1" s="1"/>
  <c r="H1250" i="1"/>
  <c r="I1250" i="1"/>
  <c r="J1250" i="1"/>
  <c r="K1250" i="1"/>
  <c r="N1250" i="1"/>
  <c r="P1250" i="1"/>
  <c r="R1249" i="1" s="1"/>
  <c r="S1249" i="1" s="1"/>
  <c r="U1249" i="1"/>
  <c r="V1249" i="1" s="1"/>
  <c r="X1250" i="1"/>
  <c r="H1251" i="1"/>
  <c r="I1251" i="1"/>
  <c r="J1251" i="1"/>
  <c r="K1251" i="1"/>
  <c r="N1251" i="1"/>
  <c r="P1251" i="1"/>
  <c r="R1250" i="1" s="1"/>
  <c r="S1250" i="1" s="1"/>
  <c r="U1250" i="1"/>
  <c r="V1250" i="1" s="1"/>
  <c r="X1251" i="1"/>
  <c r="Y1251" i="1" s="1"/>
  <c r="H1252" i="1"/>
  <c r="I1252" i="1"/>
  <c r="J1252" i="1"/>
  <c r="K1252" i="1"/>
  <c r="N1252" i="1"/>
  <c r="P1252" i="1"/>
  <c r="R1251" i="1" s="1"/>
  <c r="S1251" i="1" s="1"/>
  <c r="U1251" i="1"/>
  <c r="V1251" i="1" s="1"/>
  <c r="X1252" i="1"/>
  <c r="H1253" i="1"/>
  <c r="I1253" i="1"/>
  <c r="J1253" i="1"/>
  <c r="K1253" i="1"/>
  <c r="N1253" i="1"/>
  <c r="P1253" i="1"/>
  <c r="R1252" i="1" s="1"/>
  <c r="S1252" i="1" s="1"/>
  <c r="U1252" i="1"/>
  <c r="V1252" i="1" s="1"/>
  <c r="X1253" i="1"/>
  <c r="H1254" i="1"/>
  <c r="I1254" i="1"/>
  <c r="J1254" i="1"/>
  <c r="K1254" i="1"/>
  <c r="N1254" i="1"/>
  <c r="P1254" i="1"/>
  <c r="R1253" i="1" s="1"/>
  <c r="S1253" i="1" s="1"/>
  <c r="U1253" i="1"/>
  <c r="V1253" i="1" s="1"/>
  <c r="X1254" i="1"/>
  <c r="H1255" i="1"/>
  <c r="I1255" i="1"/>
  <c r="J1255" i="1"/>
  <c r="K1255" i="1"/>
  <c r="N1255" i="1"/>
  <c r="P1255" i="1"/>
  <c r="R1254" i="1" s="1"/>
  <c r="S1254" i="1" s="1"/>
  <c r="U1254" i="1"/>
  <c r="V1254" i="1" s="1"/>
  <c r="X1255" i="1"/>
  <c r="H1256" i="1"/>
  <c r="I1256" i="1"/>
  <c r="J1256" i="1"/>
  <c r="K1256" i="1"/>
  <c r="N1256" i="1"/>
  <c r="P1256" i="1"/>
  <c r="R1255" i="1" s="1"/>
  <c r="S1255" i="1" s="1"/>
  <c r="U1255" i="1"/>
  <c r="V1255" i="1" s="1"/>
  <c r="X1256" i="1"/>
  <c r="H1257" i="1"/>
  <c r="I1257" i="1"/>
  <c r="J1257" i="1"/>
  <c r="K1257" i="1"/>
  <c r="N1257" i="1"/>
  <c r="P1257" i="1"/>
  <c r="R1256" i="1" s="1"/>
  <c r="S1256" i="1" s="1"/>
  <c r="U1256" i="1"/>
  <c r="V1256" i="1" s="1"/>
  <c r="X1257" i="1"/>
  <c r="H1258" i="1"/>
  <c r="I1258" i="1"/>
  <c r="J1258" i="1"/>
  <c r="K1258" i="1"/>
  <c r="N1258" i="1"/>
  <c r="P1258" i="1"/>
  <c r="R1257" i="1" s="1"/>
  <c r="S1257" i="1" s="1"/>
  <c r="U1257" i="1"/>
  <c r="V1257" i="1" s="1"/>
  <c r="X1258" i="1"/>
  <c r="H1259" i="1"/>
  <c r="I1259" i="1"/>
  <c r="J1259" i="1"/>
  <c r="K1259" i="1"/>
  <c r="N1259" i="1"/>
  <c r="P1259" i="1"/>
  <c r="R1258" i="1" s="1"/>
  <c r="S1258" i="1" s="1"/>
  <c r="T1258" i="1" s="1"/>
  <c r="U1258" i="1"/>
  <c r="V1258" i="1" s="1"/>
  <c r="X1259" i="1"/>
  <c r="Y1259" i="1" s="1"/>
  <c r="H1260" i="1"/>
  <c r="I1260" i="1"/>
  <c r="J1260" i="1"/>
  <c r="K1260" i="1"/>
  <c r="N1260" i="1"/>
  <c r="P1260" i="1"/>
  <c r="R1259" i="1" s="1"/>
  <c r="S1259" i="1" s="1"/>
  <c r="U1259" i="1"/>
  <c r="V1259" i="1" s="1"/>
  <c r="X1260" i="1"/>
  <c r="H1261" i="1"/>
  <c r="I1261" i="1"/>
  <c r="J1261" i="1"/>
  <c r="K1261" i="1"/>
  <c r="N1261" i="1"/>
  <c r="P1261" i="1"/>
  <c r="R1260" i="1" s="1"/>
  <c r="S1260" i="1" s="1"/>
  <c r="U1260" i="1"/>
  <c r="V1260" i="1" s="1"/>
  <c r="X1261" i="1"/>
  <c r="H1262" i="1"/>
  <c r="I1262" i="1"/>
  <c r="J1262" i="1"/>
  <c r="K1262" i="1"/>
  <c r="N1262" i="1"/>
  <c r="P1262" i="1"/>
  <c r="R1261" i="1" s="1"/>
  <c r="S1261" i="1" s="1"/>
  <c r="U1261" i="1"/>
  <c r="V1261" i="1" s="1"/>
  <c r="X1262" i="1"/>
  <c r="H1263" i="1"/>
  <c r="I1263" i="1"/>
  <c r="J1263" i="1"/>
  <c r="K1263" i="1"/>
  <c r="N1263" i="1"/>
  <c r="P1263" i="1"/>
  <c r="R1262" i="1" s="1"/>
  <c r="S1262" i="1" s="1"/>
  <c r="U1262" i="1"/>
  <c r="V1262" i="1" s="1"/>
  <c r="X1263" i="1"/>
  <c r="H1264" i="1"/>
  <c r="I1264" i="1"/>
  <c r="J1264" i="1"/>
  <c r="K1264" i="1"/>
  <c r="N1264" i="1"/>
  <c r="P1264" i="1"/>
  <c r="R1263" i="1" s="1"/>
  <c r="S1263" i="1" s="1"/>
  <c r="U1263" i="1"/>
  <c r="V1263" i="1" s="1"/>
  <c r="X1264" i="1"/>
  <c r="H1265" i="1"/>
  <c r="I1265" i="1"/>
  <c r="J1265" i="1"/>
  <c r="K1265" i="1"/>
  <c r="N1265" i="1"/>
  <c r="P1265" i="1"/>
  <c r="R1264" i="1" s="1"/>
  <c r="S1264" i="1" s="1"/>
  <c r="U1264" i="1"/>
  <c r="V1264" i="1" s="1"/>
  <c r="X1265" i="1"/>
  <c r="H1266" i="1"/>
  <c r="I1266" i="1"/>
  <c r="J1266" i="1"/>
  <c r="K1266" i="1"/>
  <c r="N1266" i="1"/>
  <c r="P1266" i="1"/>
  <c r="R1265" i="1" s="1"/>
  <c r="S1265" i="1" s="1"/>
  <c r="U1265" i="1"/>
  <c r="V1265" i="1" s="1"/>
  <c r="X1266" i="1"/>
  <c r="H1267" i="1"/>
  <c r="I1267" i="1"/>
  <c r="J1267" i="1"/>
  <c r="K1267" i="1"/>
  <c r="N1267" i="1"/>
  <c r="P1267" i="1"/>
  <c r="R1266" i="1" s="1"/>
  <c r="S1266" i="1" s="1"/>
  <c r="U1266" i="1"/>
  <c r="V1266" i="1" s="1"/>
  <c r="X1267" i="1"/>
  <c r="Y1267" i="1" s="1"/>
  <c r="H1268" i="1"/>
  <c r="I1268" i="1"/>
  <c r="J1268" i="1"/>
  <c r="K1268" i="1"/>
  <c r="N1268" i="1"/>
  <c r="P1268" i="1"/>
  <c r="R1267" i="1" s="1"/>
  <c r="S1267" i="1" s="1"/>
  <c r="U1267" i="1"/>
  <c r="V1267" i="1" s="1"/>
  <c r="X1268" i="1"/>
  <c r="H1269" i="1"/>
  <c r="I1269" i="1"/>
  <c r="J1269" i="1"/>
  <c r="K1269" i="1"/>
  <c r="N1269" i="1"/>
  <c r="P1269" i="1"/>
  <c r="R1268" i="1" s="1"/>
  <c r="S1268" i="1" s="1"/>
  <c r="U1268" i="1"/>
  <c r="V1268" i="1" s="1"/>
  <c r="X1269" i="1"/>
  <c r="H1270" i="1"/>
  <c r="I1270" i="1"/>
  <c r="J1270" i="1"/>
  <c r="K1270" i="1"/>
  <c r="N1270" i="1"/>
  <c r="P1270" i="1"/>
  <c r="R1269" i="1" s="1"/>
  <c r="S1269" i="1" s="1"/>
  <c r="U1269" i="1"/>
  <c r="V1269" i="1" s="1"/>
  <c r="X1270" i="1"/>
  <c r="H1271" i="1"/>
  <c r="I1271" i="1"/>
  <c r="J1271" i="1"/>
  <c r="K1271" i="1"/>
  <c r="N1271" i="1"/>
  <c r="P1271" i="1"/>
  <c r="R1270" i="1" s="1"/>
  <c r="S1270" i="1" s="1"/>
  <c r="U1270" i="1"/>
  <c r="V1270" i="1" s="1"/>
  <c r="X1271" i="1"/>
  <c r="H1272" i="1"/>
  <c r="I1272" i="1"/>
  <c r="J1272" i="1"/>
  <c r="K1272" i="1"/>
  <c r="N1272" i="1"/>
  <c r="P1272" i="1"/>
  <c r="R1271" i="1" s="1"/>
  <c r="S1271" i="1" s="1"/>
  <c r="U1271" i="1"/>
  <c r="V1271" i="1" s="1"/>
  <c r="X1272" i="1"/>
  <c r="H1273" i="1"/>
  <c r="I1273" i="1"/>
  <c r="J1273" i="1"/>
  <c r="K1273" i="1"/>
  <c r="N1273" i="1"/>
  <c r="P1273" i="1"/>
  <c r="R1272" i="1" s="1"/>
  <c r="S1272" i="1" s="1"/>
  <c r="U1272" i="1"/>
  <c r="V1272" i="1" s="1"/>
  <c r="X1273" i="1"/>
  <c r="Y1273" i="1" s="1"/>
  <c r="H1274" i="1"/>
  <c r="I1274" i="1"/>
  <c r="J1274" i="1"/>
  <c r="K1274" i="1"/>
  <c r="N1274" i="1"/>
  <c r="P1274" i="1"/>
  <c r="R1273" i="1" s="1"/>
  <c r="S1273" i="1" s="1"/>
  <c r="U1273" i="1"/>
  <c r="V1273" i="1" s="1"/>
  <c r="X1274" i="1"/>
  <c r="H1275" i="1"/>
  <c r="I1275" i="1"/>
  <c r="J1275" i="1"/>
  <c r="K1275" i="1"/>
  <c r="N1275" i="1"/>
  <c r="P1275" i="1"/>
  <c r="R1274" i="1" s="1"/>
  <c r="S1274" i="1" s="1"/>
  <c r="U1274" i="1"/>
  <c r="V1274" i="1" s="1"/>
  <c r="X1275" i="1"/>
  <c r="Y1275" i="1" s="1"/>
  <c r="H1276" i="1"/>
  <c r="I1276" i="1"/>
  <c r="J1276" i="1"/>
  <c r="K1276" i="1"/>
  <c r="N1276" i="1"/>
  <c r="P1276" i="1"/>
  <c r="R1275" i="1" s="1"/>
  <c r="S1275" i="1" s="1"/>
  <c r="U1275" i="1"/>
  <c r="V1275" i="1" s="1"/>
  <c r="X1276" i="1"/>
  <c r="H1277" i="1"/>
  <c r="I1277" i="1"/>
  <c r="J1277" i="1"/>
  <c r="K1277" i="1"/>
  <c r="N1277" i="1"/>
  <c r="P1277" i="1"/>
  <c r="R1276" i="1" s="1"/>
  <c r="S1276" i="1" s="1"/>
  <c r="U1276" i="1"/>
  <c r="V1276" i="1" s="1"/>
  <c r="X1277" i="1"/>
  <c r="Y1277" i="1" s="1"/>
  <c r="H1278" i="1"/>
  <c r="I1278" i="1"/>
  <c r="J1278" i="1"/>
  <c r="K1278" i="1"/>
  <c r="N1278" i="1"/>
  <c r="P1278" i="1"/>
  <c r="R1277" i="1" s="1"/>
  <c r="S1277" i="1" s="1"/>
  <c r="U1277" i="1"/>
  <c r="X1278" i="1"/>
  <c r="Y1278" i="1" s="1"/>
  <c r="H1279" i="1"/>
  <c r="I1279" i="1"/>
  <c r="J1279" i="1"/>
  <c r="K1279" i="1"/>
  <c r="N1279" i="1"/>
  <c r="P1279" i="1"/>
  <c r="R1278" i="1" s="1"/>
  <c r="S1278" i="1" s="1"/>
  <c r="U1278" i="1"/>
  <c r="V1278" i="1" s="1"/>
  <c r="X1279" i="1"/>
  <c r="H1280" i="1"/>
  <c r="I1280" i="1"/>
  <c r="J1280" i="1"/>
  <c r="K1280" i="1"/>
  <c r="N1280" i="1"/>
  <c r="P1280" i="1"/>
  <c r="R1279" i="1" s="1"/>
  <c r="S1279" i="1" s="1"/>
  <c r="U1279" i="1"/>
  <c r="V1279" i="1" s="1"/>
  <c r="X1280" i="1"/>
  <c r="Y1280" i="1" s="1"/>
  <c r="H1281" i="1"/>
  <c r="I1281" i="1"/>
  <c r="J1281" i="1"/>
  <c r="K1281" i="1"/>
  <c r="N1281" i="1"/>
  <c r="P1281" i="1"/>
  <c r="R1280" i="1" s="1"/>
  <c r="S1280" i="1" s="1"/>
  <c r="U1280" i="1"/>
  <c r="V1280" i="1" s="1"/>
  <c r="X1281" i="1"/>
  <c r="Y1281" i="1" s="1"/>
  <c r="H1282" i="1"/>
  <c r="I1282" i="1"/>
  <c r="J1282" i="1"/>
  <c r="K1282" i="1"/>
  <c r="N1282" i="1"/>
  <c r="P1282" i="1"/>
  <c r="R1281" i="1" s="1"/>
  <c r="S1281" i="1" s="1"/>
  <c r="T1281" i="1" s="1"/>
  <c r="U1281" i="1"/>
  <c r="V1281" i="1" s="1"/>
  <c r="X1282" i="1"/>
  <c r="Y1282" i="1" s="1"/>
  <c r="H1283" i="1"/>
  <c r="I1283" i="1"/>
  <c r="J1283" i="1"/>
  <c r="K1283" i="1"/>
  <c r="N1283" i="1"/>
  <c r="P1283" i="1"/>
  <c r="R1282" i="1" s="1"/>
  <c r="S1282" i="1" s="1"/>
  <c r="U1282" i="1"/>
  <c r="V1282" i="1" s="1"/>
  <c r="X1283" i="1"/>
  <c r="H1284" i="1"/>
  <c r="I1284" i="1"/>
  <c r="J1284" i="1"/>
  <c r="K1284" i="1"/>
  <c r="N1284" i="1"/>
  <c r="P1284" i="1"/>
  <c r="R1283" i="1" s="1"/>
  <c r="S1283" i="1" s="1"/>
  <c r="U1283" i="1"/>
  <c r="V1283" i="1" s="1"/>
  <c r="X1284" i="1"/>
  <c r="H1285" i="1"/>
  <c r="I1285" i="1"/>
  <c r="J1285" i="1"/>
  <c r="K1285" i="1"/>
  <c r="N1285" i="1"/>
  <c r="P1285" i="1"/>
  <c r="R1284" i="1" s="1"/>
  <c r="S1284" i="1" s="1"/>
  <c r="U1284" i="1"/>
  <c r="V1284" i="1" s="1"/>
  <c r="W1284" i="1" s="1"/>
  <c r="X1285" i="1"/>
  <c r="Y1285" i="1" s="1"/>
  <c r="H1286" i="1"/>
  <c r="I1286" i="1"/>
  <c r="J1286" i="1"/>
  <c r="K1286" i="1"/>
  <c r="N1286" i="1"/>
  <c r="P1286" i="1"/>
  <c r="R1285" i="1" s="1"/>
  <c r="S1285" i="1" s="1"/>
  <c r="U1285" i="1"/>
  <c r="V1285" i="1" s="1"/>
  <c r="W1285" i="1" s="1"/>
  <c r="X1286" i="1"/>
  <c r="Y1286" i="1" s="1"/>
  <c r="H1287" i="1"/>
  <c r="I1287" i="1"/>
  <c r="J1287" i="1"/>
  <c r="K1287" i="1"/>
  <c r="N1287" i="1"/>
  <c r="P1287" i="1"/>
  <c r="R1286" i="1" s="1"/>
  <c r="S1286" i="1" s="1"/>
  <c r="U1286" i="1"/>
  <c r="V1286" i="1" s="1"/>
  <c r="X1287" i="1"/>
  <c r="H1288" i="1"/>
  <c r="I1288" i="1"/>
  <c r="J1288" i="1"/>
  <c r="K1288" i="1"/>
  <c r="N1288" i="1"/>
  <c r="P1288" i="1"/>
  <c r="R1287" i="1" s="1"/>
  <c r="S1287" i="1" s="1"/>
  <c r="U1287" i="1"/>
  <c r="V1287" i="1" s="1"/>
  <c r="X1288" i="1"/>
  <c r="Y1288" i="1" s="1"/>
  <c r="Z1288" i="1" s="1"/>
  <c r="H1289" i="1"/>
  <c r="I1289" i="1"/>
  <c r="J1289" i="1"/>
  <c r="K1289" i="1"/>
  <c r="N1289" i="1"/>
  <c r="P1289" i="1"/>
  <c r="R1288" i="1" s="1"/>
  <c r="S1288" i="1" s="1"/>
  <c r="U1288" i="1"/>
  <c r="V1288" i="1" s="1"/>
  <c r="X1289" i="1"/>
  <c r="Y1289" i="1" s="1"/>
  <c r="H1290" i="1"/>
  <c r="I1290" i="1"/>
  <c r="J1290" i="1"/>
  <c r="K1290" i="1"/>
  <c r="N1290" i="1"/>
  <c r="P1290" i="1"/>
  <c r="R1289" i="1" s="1"/>
  <c r="S1289" i="1" s="1"/>
  <c r="U1289" i="1"/>
  <c r="V1289" i="1" s="1"/>
  <c r="X1290" i="1"/>
  <c r="Y1290" i="1" s="1"/>
  <c r="H1291" i="1"/>
  <c r="I1291" i="1"/>
  <c r="J1291" i="1"/>
  <c r="K1291" i="1"/>
  <c r="N1291" i="1"/>
  <c r="P1291" i="1"/>
  <c r="R1290" i="1" s="1"/>
  <c r="S1290" i="1" s="1"/>
  <c r="U1290" i="1"/>
  <c r="V1290" i="1" s="1"/>
  <c r="X1291" i="1"/>
  <c r="H1292" i="1"/>
  <c r="I1292" i="1"/>
  <c r="J1292" i="1"/>
  <c r="K1292" i="1"/>
  <c r="N1292" i="1"/>
  <c r="P1292" i="1"/>
  <c r="R1291" i="1" s="1"/>
  <c r="S1291" i="1" s="1"/>
  <c r="U1291" i="1"/>
  <c r="V1291" i="1" s="1"/>
  <c r="X1292" i="1"/>
  <c r="H1293" i="1"/>
  <c r="I1293" i="1"/>
  <c r="J1293" i="1"/>
  <c r="K1293" i="1"/>
  <c r="N1293" i="1"/>
  <c r="P1293" i="1"/>
  <c r="R1292" i="1" s="1"/>
  <c r="S1292" i="1" s="1"/>
  <c r="U1292" i="1"/>
  <c r="V1292" i="1" s="1"/>
  <c r="X1293" i="1"/>
  <c r="Y1293" i="1" s="1"/>
  <c r="H1294" i="1"/>
  <c r="I1294" i="1"/>
  <c r="J1294" i="1"/>
  <c r="K1294" i="1"/>
  <c r="N1294" i="1"/>
  <c r="P1294" i="1"/>
  <c r="R1293" i="1" s="1"/>
  <c r="S1293" i="1" s="1"/>
  <c r="U1293" i="1"/>
  <c r="V1293" i="1" s="1"/>
  <c r="X1294" i="1"/>
  <c r="Y1294" i="1" s="1"/>
  <c r="H1295" i="1"/>
  <c r="I1295" i="1"/>
  <c r="J1295" i="1"/>
  <c r="K1295" i="1"/>
  <c r="N1295" i="1"/>
  <c r="P1295" i="1"/>
  <c r="R1294" i="1" s="1"/>
  <c r="S1294" i="1" s="1"/>
  <c r="U1294" i="1"/>
  <c r="V1294" i="1" s="1"/>
  <c r="X1295" i="1"/>
  <c r="H1296" i="1"/>
  <c r="I1296" i="1"/>
  <c r="J1296" i="1"/>
  <c r="K1296" i="1"/>
  <c r="N1296" i="1"/>
  <c r="P1296" i="1"/>
  <c r="R1295" i="1" s="1"/>
  <c r="S1295" i="1" s="1"/>
  <c r="U1295" i="1"/>
  <c r="V1295" i="1" s="1"/>
  <c r="W1295" i="1" s="1"/>
  <c r="X1296" i="1"/>
  <c r="Y1296" i="1" s="1"/>
  <c r="H1297" i="1"/>
  <c r="I1297" i="1"/>
  <c r="J1297" i="1"/>
  <c r="K1297" i="1"/>
  <c r="N1297" i="1"/>
  <c r="P1297" i="1"/>
  <c r="R1296" i="1" s="1"/>
  <c r="S1296" i="1" s="1"/>
  <c r="U1296" i="1"/>
  <c r="V1296" i="1" s="1"/>
  <c r="X1297" i="1"/>
  <c r="Y1297" i="1" s="1"/>
  <c r="H1298" i="1"/>
  <c r="I1298" i="1"/>
  <c r="J1298" i="1"/>
  <c r="K1298" i="1"/>
  <c r="N1298" i="1"/>
  <c r="P1298" i="1"/>
  <c r="R1297" i="1" s="1"/>
  <c r="S1297" i="1" s="1"/>
  <c r="U1297" i="1"/>
  <c r="V1297" i="1" s="1"/>
  <c r="X1298" i="1"/>
  <c r="Y1298" i="1" s="1"/>
  <c r="H1299" i="1"/>
  <c r="I1299" i="1"/>
  <c r="J1299" i="1"/>
  <c r="K1299" i="1"/>
  <c r="N1299" i="1"/>
  <c r="P1299" i="1"/>
  <c r="R1298" i="1" s="1"/>
  <c r="S1298" i="1" s="1"/>
  <c r="U1298" i="1"/>
  <c r="V1298" i="1" s="1"/>
  <c r="X1299" i="1"/>
  <c r="Y1299" i="1" s="1"/>
  <c r="H1300" i="1"/>
  <c r="I1300" i="1"/>
  <c r="J1300" i="1"/>
  <c r="K1300" i="1"/>
  <c r="N1300" i="1"/>
  <c r="P1300" i="1"/>
  <c r="R1299" i="1" s="1"/>
  <c r="S1299" i="1" s="1"/>
  <c r="U1299" i="1"/>
  <c r="X1300" i="1"/>
  <c r="Y1300" i="1" s="1"/>
  <c r="H1301" i="1"/>
  <c r="I1301" i="1"/>
  <c r="J1301" i="1"/>
  <c r="K1301" i="1"/>
  <c r="N1301" i="1"/>
  <c r="P1301" i="1"/>
  <c r="R1300" i="1" s="1"/>
  <c r="S1300" i="1" s="1"/>
  <c r="U1300" i="1"/>
  <c r="V1300" i="1" s="1"/>
  <c r="X1301" i="1"/>
  <c r="H1302" i="1"/>
  <c r="I1302" i="1"/>
  <c r="J1302" i="1"/>
  <c r="K1302" i="1"/>
  <c r="N1302" i="1"/>
  <c r="P1302" i="1"/>
  <c r="R1301" i="1" s="1"/>
  <c r="S1301" i="1" s="1"/>
  <c r="U1301" i="1"/>
  <c r="V1301" i="1" s="1"/>
  <c r="X1302" i="1"/>
  <c r="Y1302" i="1" s="1"/>
  <c r="H1303" i="1"/>
  <c r="I1303" i="1"/>
  <c r="J1303" i="1"/>
  <c r="K1303" i="1"/>
  <c r="N1303" i="1"/>
  <c r="P1303" i="1"/>
  <c r="R1302" i="1" s="1"/>
  <c r="S1302" i="1" s="1"/>
  <c r="U1302" i="1"/>
  <c r="V1302" i="1" s="1"/>
  <c r="X1303" i="1"/>
  <c r="Y1303" i="1" s="1"/>
  <c r="H1304" i="1"/>
  <c r="I1304" i="1"/>
  <c r="J1304" i="1"/>
  <c r="K1304" i="1"/>
  <c r="N1304" i="1"/>
  <c r="P1304" i="1"/>
  <c r="R1303" i="1" s="1"/>
  <c r="S1303" i="1" s="1"/>
  <c r="U1303" i="1"/>
  <c r="V1303" i="1" s="1"/>
  <c r="X1304" i="1"/>
  <c r="Y1304" i="1" s="1"/>
  <c r="H1305" i="1"/>
  <c r="I1305" i="1"/>
  <c r="J1305" i="1"/>
  <c r="K1305" i="1"/>
  <c r="N1305" i="1"/>
  <c r="P1305" i="1"/>
  <c r="R1304" i="1" s="1"/>
  <c r="S1304" i="1" s="1"/>
  <c r="T1304" i="1" s="1"/>
  <c r="U1304" i="1"/>
  <c r="X1305" i="1"/>
  <c r="Y1305" i="1" s="1"/>
  <c r="Z1305" i="1" s="1"/>
  <c r="H1306" i="1"/>
  <c r="I1306" i="1"/>
  <c r="J1306" i="1"/>
  <c r="K1306" i="1"/>
  <c r="N1306" i="1"/>
  <c r="P1306" i="1"/>
  <c r="R1305" i="1" s="1"/>
  <c r="S1305" i="1" s="1"/>
  <c r="U1305" i="1"/>
  <c r="X1306" i="1"/>
  <c r="Y1306" i="1" s="1"/>
  <c r="H1307" i="1"/>
  <c r="I1307" i="1"/>
  <c r="J1307" i="1"/>
  <c r="K1307" i="1"/>
  <c r="N1307" i="1"/>
  <c r="P1307" i="1"/>
  <c r="R1306" i="1" s="1"/>
  <c r="S1306" i="1" s="1"/>
  <c r="U1306" i="1"/>
  <c r="V1306" i="1" s="1"/>
  <c r="X1307" i="1"/>
  <c r="Y1307" i="1" s="1"/>
  <c r="H1308" i="1"/>
  <c r="I1308" i="1"/>
  <c r="J1308" i="1"/>
  <c r="K1308" i="1"/>
  <c r="N1308" i="1"/>
  <c r="P1308" i="1"/>
  <c r="R1307" i="1" s="1"/>
  <c r="S1307" i="1" s="1"/>
  <c r="U1307" i="1"/>
  <c r="V1307" i="1" s="1"/>
  <c r="X1308" i="1"/>
  <c r="Y1308" i="1" s="1"/>
  <c r="H1309" i="1"/>
  <c r="I1309" i="1"/>
  <c r="J1309" i="1"/>
  <c r="K1309" i="1"/>
  <c r="N1309" i="1"/>
  <c r="P1309" i="1"/>
  <c r="R1308" i="1" s="1"/>
  <c r="S1308" i="1" s="1"/>
  <c r="U1308" i="1"/>
  <c r="X1309" i="1"/>
  <c r="Y1309" i="1" s="1"/>
  <c r="Z1309" i="1" s="1"/>
  <c r="H1310" i="1"/>
  <c r="I1310" i="1"/>
  <c r="J1310" i="1"/>
  <c r="K1310" i="1"/>
  <c r="N1310" i="1"/>
  <c r="P1310" i="1"/>
  <c r="R1309" i="1" s="1"/>
  <c r="S1309" i="1" s="1"/>
  <c r="U1309" i="1"/>
  <c r="V1309" i="1" s="1"/>
  <c r="W1309" i="1" s="1"/>
  <c r="X1310" i="1"/>
  <c r="H1311" i="1"/>
  <c r="I1311" i="1"/>
  <c r="J1311" i="1"/>
  <c r="K1311" i="1"/>
  <c r="N1311" i="1"/>
  <c r="P1311" i="1"/>
  <c r="R1310" i="1" s="1"/>
  <c r="S1310" i="1" s="1"/>
  <c r="U1310" i="1"/>
  <c r="V1310" i="1" s="1"/>
  <c r="X1311" i="1"/>
  <c r="Y1311" i="1" s="1"/>
  <c r="H1312" i="1"/>
  <c r="I1312" i="1"/>
  <c r="J1312" i="1"/>
  <c r="K1312" i="1"/>
  <c r="N1312" i="1"/>
  <c r="P1312" i="1"/>
  <c r="R1311" i="1" s="1"/>
  <c r="S1311" i="1" s="1"/>
  <c r="U1311" i="1"/>
  <c r="V1311" i="1" s="1"/>
  <c r="X1312" i="1"/>
  <c r="H1313" i="1"/>
  <c r="I1313" i="1"/>
  <c r="J1313" i="1"/>
  <c r="K1313" i="1"/>
  <c r="N1313" i="1"/>
  <c r="P1313" i="1"/>
  <c r="R1312" i="1" s="1"/>
  <c r="S1312" i="1" s="1"/>
  <c r="U1312" i="1"/>
  <c r="V1312" i="1" s="1"/>
  <c r="X1313" i="1"/>
  <c r="H1314" i="1"/>
  <c r="I1314" i="1"/>
  <c r="J1314" i="1"/>
  <c r="K1314" i="1"/>
  <c r="N1314" i="1"/>
  <c r="P1314" i="1"/>
  <c r="R1313" i="1" s="1"/>
  <c r="S1313" i="1" s="1"/>
  <c r="U1313" i="1"/>
  <c r="V1313" i="1" s="1"/>
  <c r="X1314" i="1"/>
  <c r="Y1314" i="1" s="1"/>
  <c r="H1315" i="1"/>
  <c r="I1315" i="1"/>
  <c r="J1315" i="1"/>
  <c r="K1315" i="1"/>
  <c r="N1315" i="1"/>
  <c r="P1315" i="1"/>
  <c r="R1314" i="1" s="1"/>
  <c r="S1314" i="1" s="1"/>
  <c r="U1314" i="1"/>
  <c r="V1314" i="1" s="1"/>
  <c r="X1315" i="1"/>
  <c r="Y1315" i="1" s="1"/>
  <c r="H1316" i="1"/>
  <c r="I1316" i="1"/>
  <c r="J1316" i="1"/>
  <c r="K1316" i="1"/>
  <c r="N1316" i="1"/>
  <c r="P1316" i="1"/>
  <c r="R1315" i="1" s="1"/>
  <c r="S1315" i="1" s="1"/>
  <c r="U1315" i="1"/>
  <c r="V1315" i="1" s="1"/>
  <c r="X1316" i="1"/>
  <c r="H1317" i="1"/>
  <c r="I1317" i="1"/>
  <c r="J1317" i="1"/>
  <c r="K1317" i="1"/>
  <c r="N1317" i="1"/>
  <c r="P1317" i="1"/>
  <c r="R1316" i="1" s="1"/>
  <c r="S1316" i="1" s="1"/>
  <c r="U1316" i="1"/>
  <c r="V1316" i="1" s="1"/>
  <c r="X1317" i="1"/>
  <c r="H1318" i="1"/>
  <c r="I1318" i="1"/>
  <c r="J1318" i="1"/>
  <c r="K1318" i="1"/>
  <c r="N1318" i="1"/>
  <c r="P1318" i="1"/>
  <c r="R1317" i="1" s="1"/>
  <c r="S1317" i="1" s="1"/>
  <c r="U1317" i="1"/>
  <c r="V1317" i="1" s="1"/>
  <c r="X1318" i="1"/>
  <c r="H1319" i="1"/>
  <c r="I1319" i="1"/>
  <c r="J1319" i="1"/>
  <c r="K1319" i="1"/>
  <c r="N1319" i="1"/>
  <c r="P1319" i="1"/>
  <c r="R1318" i="1" s="1"/>
  <c r="S1318" i="1" s="1"/>
  <c r="U1318" i="1"/>
  <c r="V1318" i="1" s="1"/>
  <c r="X1319" i="1"/>
  <c r="H1320" i="1"/>
  <c r="I1320" i="1"/>
  <c r="J1320" i="1"/>
  <c r="K1320" i="1"/>
  <c r="N1320" i="1"/>
  <c r="P1320" i="1"/>
  <c r="R1319" i="1" s="1"/>
  <c r="S1319" i="1" s="1"/>
  <c r="U1319" i="1"/>
  <c r="V1319" i="1" s="1"/>
  <c r="W1319" i="1" s="1"/>
  <c r="R1320" i="1"/>
  <c r="S1320" i="1" s="1"/>
  <c r="T1320" i="1" s="1"/>
  <c r="X1320" i="1"/>
  <c r="Y1320" i="1" s="1"/>
  <c r="H1321" i="1"/>
  <c r="I1321" i="1"/>
  <c r="J1321" i="1"/>
  <c r="K1321" i="1"/>
  <c r="N1321" i="1"/>
  <c r="P1321" i="1"/>
  <c r="U1320" i="1"/>
  <c r="V1320" i="1" s="1"/>
  <c r="X1321" i="1"/>
  <c r="Y1321" i="1" s="1"/>
  <c r="H1322" i="1"/>
  <c r="I1322" i="1"/>
  <c r="J1322" i="1"/>
  <c r="K1322" i="1"/>
  <c r="N1322" i="1"/>
  <c r="P1322" i="1"/>
  <c r="R1321" i="1" s="1"/>
  <c r="S1321" i="1" s="1"/>
  <c r="U1321" i="1"/>
  <c r="V1321" i="1" s="1"/>
  <c r="W1321" i="1" s="1"/>
  <c r="X1322" i="1"/>
  <c r="H1323" i="1"/>
  <c r="I1323" i="1"/>
  <c r="J1323" i="1"/>
  <c r="K1323" i="1"/>
  <c r="N1323" i="1"/>
  <c r="P1323" i="1"/>
  <c r="R1322" i="1" s="1"/>
  <c r="S1322" i="1" s="1"/>
  <c r="U1322" i="1"/>
  <c r="V1322" i="1" s="1"/>
  <c r="X1323" i="1"/>
  <c r="Y1323" i="1" s="1"/>
  <c r="H1324" i="1"/>
  <c r="I1324" i="1"/>
  <c r="J1324" i="1"/>
  <c r="K1324" i="1"/>
  <c r="N1324" i="1"/>
  <c r="P1324" i="1"/>
  <c r="R1323" i="1" s="1"/>
  <c r="S1323" i="1" s="1"/>
  <c r="U1323" i="1"/>
  <c r="V1323" i="1" s="1"/>
  <c r="X1324" i="1"/>
  <c r="Y1324" i="1" s="1"/>
  <c r="H1325" i="1"/>
  <c r="I1325" i="1"/>
  <c r="J1325" i="1"/>
  <c r="K1325" i="1"/>
  <c r="N1325" i="1"/>
  <c r="P1325" i="1"/>
  <c r="R1324" i="1" s="1"/>
  <c r="S1324" i="1" s="1"/>
  <c r="U1324" i="1"/>
  <c r="X1325" i="1"/>
  <c r="H1326" i="1"/>
  <c r="I1326" i="1"/>
  <c r="J1326" i="1"/>
  <c r="K1326" i="1"/>
  <c r="N1326" i="1"/>
  <c r="P1326" i="1"/>
  <c r="R1325" i="1" s="1"/>
  <c r="S1325" i="1" s="1"/>
  <c r="U1325" i="1"/>
  <c r="V1325" i="1" s="1"/>
  <c r="X1326" i="1"/>
  <c r="Y1326" i="1" s="1"/>
  <c r="H1327" i="1"/>
  <c r="I1327" i="1"/>
  <c r="J1327" i="1"/>
  <c r="K1327" i="1"/>
  <c r="N1327" i="1"/>
  <c r="P1327" i="1"/>
  <c r="R1326" i="1" s="1"/>
  <c r="S1326" i="1" s="1"/>
  <c r="U1326" i="1"/>
  <c r="V1326" i="1" s="1"/>
  <c r="X1327" i="1"/>
  <c r="Y1327" i="1" s="1"/>
  <c r="H1328" i="1"/>
  <c r="I1328" i="1"/>
  <c r="J1328" i="1"/>
  <c r="K1328" i="1"/>
  <c r="N1328" i="1"/>
  <c r="P1328" i="1"/>
  <c r="R1327" i="1" s="1"/>
  <c r="S1327" i="1" s="1"/>
  <c r="U1327" i="1"/>
  <c r="X1328" i="1"/>
  <c r="Y1328" i="1" s="1"/>
  <c r="H1329" i="1"/>
  <c r="I1329" i="1"/>
  <c r="J1329" i="1"/>
  <c r="K1329" i="1"/>
  <c r="N1329" i="1"/>
  <c r="P1329" i="1"/>
  <c r="R1328" i="1" s="1"/>
  <c r="S1328" i="1" s="1"/>
  <c r="U1328" i="1"/>
  <c r="X1329" i="1"/>
  <c r="Y1329" i="1" s="1"/>
  <c r="H1330" i="1"/>
  <c r="I1330" i="1"/>
  <c r="J1330" i="1"/>
  <c r="K1330" i="1"/>
  <c r="N1330" i="1"/>
  <c r="P1330" i="1"/>
  <c r="R1329" i="1" s="1"/>
  <c r="S1329" i="1" s="1"/>
  <c r="U1329" i="1"/>
  <c r="V1329" i="1" s="1"/>
  <c r="X1330" i="1"/>
  <c r="Y1330" i="1" s="1"/>
  <c r="H1331" i="1"/>
  <c r="I1331" i="1"/>
  <c r="J1331" i="1"/>
  <c r="K1331" i="1"/>
  <c r="N1331" i="1"/>
  <c r="P1331" i="1"/>
  <c r="R1330" i="1" s="1"/>
  <c r="S1330" i="1" s="1"/>
  <c r="U1330" i="1"/>
  <c r="V1330" i="1" s="1"/>
  <c r="X1331" i="1"/>
  <c r="Y1331" i="1" s="1"/>
  <c r="H1332" i="1"/>
  <c r="I1332" i="1"/>
  <c r="J1332" i="1"/>
  <c r="K1332" i="1"/>
  <c r="N1332" i="1"/>
  <c r="P1332" i="1"/>
  <c r="R1331" i="1" s="1"/>
  <c r="S1331" i="1" s="1"/>
  <c r="U1331" i="1"/>
  <c r="V1331" i="1" s="1"/>
  <c r="X1332" i="1"/>
  <c r="Y1332" i="1" s="1"/>
  <c r="H1333" i="1"/>
  <c r="I1333" i="1"/>
  <c r="J1333" i="1"/>
  <c r="K1333" i="1"/>
  <c r="N1333" i="1"/>
  <c r="P1333" i="1"/>
  <c r="R1332" i="1" s="1"/>
  <c r="S1332" i="1" s="1"/>
  <c r="U1332" i="1"/>
  <c r="V1332" i="1" s="1"/>
  <c r="X1333" i="1"/>
  <c r="Y1333" i="1" s="1"/>
  <c r="H1334" i="1"/>
  <c r="I1334" i="1"/>
  <c r="J1334" i="1"/>
  <c r="K1334" i="1"/>
  <c r="N1334" i="1"/>
  <c r="P1334" i="1"/>
  <c r="R1333" i="1" s="1"/>
  <c r="S1333" i="1" s="1"/>
  <c r="U1333" i="1"/>
  <c r="V1333" i="1" s="1"/>
  <c r="W1333" i="1" s="1"/>
  <c r="X1334" i="1"/>
  <c r="H1335" i="1"/>
  <c r="I1335" i="1"/>
  <c r="J1335" i="1"/>
  <c r="K1335" i="1"/>
  <c r="N1335" i="1"/>
  <c r="P1335" i="1"/>
  <c r="R1334" i="1" s="1"/>
  <c r="S1334" i="1" s="1"/>
  <c r="U1334" i="1"/>
  <c r="V1334" i="1" s="1"/>
  <c r="X1335" i="1"/>
  <c r="Y1335" i="1" s="1"/>
  <c r="H1336" i="1"/>
  <c r="I1336" i="1"/>
  <c r="J1336" i="1"/>
  <c r="K1336" i="1"/>
  <c r="N1336" i="1"/>
  <c r="P1336" i="1"/>
  <c r="R1335" i="1" s="1"/>
  <c r="S1335" i="1" s="1"/>
  <c r="U1335" i="1"/>
  <c r="X1336" i="1"/>
  <c r="Y1336" i="1" s="1"/>
  <c r="H1337" i="1"/>
  <c r="I1337" i="1"/>
  <c r="J1337" i="1"/>
  <c r="K1337" i="1"/>
  <c r="N1337" i="1"/>
  <c r="P1337" i="1"/>
  <c r="R1336" i="1" s="1"/>
  <c r="S1336" i="1" s="1"/>
  <c r="U1336" i="1"/>
  <c r="V1336" i="1" s="1"/>
  <c r="X1337" i="1"/>
  <c r="Y1337" i="1" s="1"/>
  <c r="H1338" i="1"/>
  <c r="I1338" i="1"/>
  <c r="J1338" i="1"/>
  <c r="K1338" i="1"/>
  <c r="N1338" i="1"/>
  <c r="P1338" i="1"/>
  <c r="R1337" i="1" s="1"/>
  <c r="S1337" i="1" s="1"/>
  <c r="U1337" i="1"/>
  <c r="V1337" i="1" s="1"/>
  <c r="X1338" i="1"/>
  <c r="Y1338" i="1" s="1"/>
  <c r="H1339" i="1"/>
  <c r="I1339" i="1"/>
  <c r="J1339" i="1"/>
  <c r="K1339" i="1"/>
  <c r="N1339" i="1"/>
  <c r="P1339" i="1"/>
  <c r="R1338" i="1" s="1"/>
  <c r="S1338" i="1" s="1"/>
  <c r="U1338" i="1"/>
  <c r="V1338" i="1" s="1"/>
  <c r="X1339" i="1"/>
  <c r="Y1339" i="1" s="1"/>
  <c r="H1340" i="1"/>
  <c r="I1340" i="1"/>
  <c r="J1340" i="1"/>
  <c r="K1340" i="1"/>
  <c r="N1340" i="1"/>
  <c r="P1340" i="1"/>
  <c r="R1339" i="1" s="1"/>
  <c r="S1339" i="1" s="1"/>
  <c r="U1339" i="1"/>
  <c r="V1339" i="1" s="1"/>
  <c r="X1340" i="1"/>
  <c r="Y1340" i="1" s="1"/>
  <c r="H1341" i="1"/>
  <c r="I1341" i="1"/>
  <c r="J1341" i="1"/>
  <c r="K1341" i="1"/>
  <c r="N1341" i="1"/>
  <c r="P1341" i="1"/>
  <c r="R1340" i="1" s="1"/>
  <c r="S1340" i="1" s="1"/>
  <c r="U1340" i="1"/>
  <c r="V1340" i="1" s="1"/>
  <c r="X1341" i="1"/>
  <c r="H1342" i="1"/>
  <c r="I1342" i="1"/>
  <c r="J1342" i="1"/>
  <c r="K1342" i="1"/>
  <c r="N1342" i="1"/>
  <c r="P1342" i="1"/>
  <c r="R1341" i="1" s="1"/>
  <c r="S1341" i="1" s="1"/>
  <c r="U1341" i="1"/>
  <c r="V1341" i="1" s="1"/>
  <c r="X1342" i="1"/>
  <c r="Y1342" i="1" s="1"/>
  <c r="Z1342" i="1" s="1"/>
  <c r="H1343" i="1"/>
  <c r="I1343" i="1"/>
  <c r="J1343" i="1"/>
  <c r="K1343" i="1"/>
  <c r="N1343" i="1"/>
  <c r="P1343" i="1"/>
  <c r="R1342" i="1" s="1"/>
  <c r="S1342" i="1" s="1"/>
  <c r="U1342" i="1"/>
  <c r="V1342" i="1" s="1"/>
  <c r="W1342" i="1" s="1"/>
  <c r="X1343" i="1"/>
  <c r="Y1343" i="1" s="1"/>
  <c r="H1344" i="1"/>
  <c r="I1344" i="1"/>
  <c r="J1344" i="1"/>
  <c r="K1344" i="1"/>
  <c r="N1344" i="1"/>
  <c r="P1344" i="1"/>
  <c r="R1343" i="1" s="1"/>
  <c r="S1343" i="1" s="1"/>
  <c r="U1343" i="1"/>
  <c r="V1343" i="1" s="1"/>
  <c r="X1344" i="1"/>
  <c r="Y1344" i="1" s="1"/>
  <c r="H1345" i="1"/>
  <c r="I1345" i="1"/>
  <c r="J1345" i="1"/>
  <c r="K1345" i="1"/>
  <c r="N1345" i="1"/>
  <c r="P1345" i="1"/>
  <c r="R1344" i="1" s="1"/>
  <c r="S1344" i="1" s="1"/>
  <c r="U1344" i="1"/>
  <c r="V1344" i="1" s="1"/>
  <c r="X1345" i="1"/>
  <c r="Y1345" i="1" s="1"/>
  <c r="H1346" i="1"/>
  <c r="I1346" i="1"/>
  <c r="J1346" i="1"/>
  <c r="K1346" i="1"/>
  <c r="N1346" i="1"/>
  <c r="P1346" i="1"/>
  <c r="R1345" i="1" s="1"/>
  <c r="S1345" i="1" s="1"/>
  <c r="U1345" i="1"/>
  <c r="V1345" i="1" s="1"/>
  <c r="X1346" i="1"/>
  <c r="Y1346" i="1" s="1"/>
  <c r="H1347" i="1"/>
  <c r="I1347" i="1"/>
  <c r="J1347" i="1"/>
  <c r="K1347" i="1"/>
  <c r="N1347" i="1"/>
  <c r="P1347" i="1"/>
  <c r="R1346" i="1" s="1"/>
  <c r="S1346" i="1" s="1"/>
  <c r="U1346" i="1"/>
  <c r="X1347" i="1"/>
  <c r="Y1347" i="1" s="1"/>
  <c r="Z1347" i="1" s="1"/>
  <c r="H1348" i="1"/>
  <c r="I1348" i="1"/>
  <c r="J1348" i="1"/>
  <c r="K1348" i="1"/>
  <c r="N1348" i="1"/>
  <c r="P1348" i="1"/>
  <c r="R1347" i="1" s="1"/>
  <c r="S1347" i="1" s="1"/>
  <c r="T1347" i="1" s="1"/>
  <c r="U1347" i="1"/>
  <c r="V1347" i="1" s="1"/>
  <c r="X1348" i="1"/>
  <c r="Y1348" i="1" s="1"/>
  <c r="H1349" i="1"/>
  <c r="I1349" i="1"/>
  <c r="J1349" i="1"/>
  <c r="K1349" i="1"/>
  <c r="N1349" i="1"/>
  <c r="P1349" i="1"/>
  <c r="R1348" i="1" s="1"/>
  <c r="S1348" i="1" s="1"/>
  <c r="U1348" i="1"/>
  <c r="X1349" i="1"/>
  <c r="Y1349" i="1" s="1"/>
  <c r="H1350" i="1"/>
  <c r="I1350" i="1"/>
  <c r="J1350" i="1"/>
  <c r="K1350" i="1"/>
  <c r="N1350" i="1"/>
  <c r="P1350" i="1"/>
  <c r="R1349" i="1" s="1"/>
  <c r="S1349" i="1" s="1"/>
  <c r="U1349" i="1"/>
  <c r="V1349" i="1" s="1"/>
  <c r="X1350" i="1"/>
  <c r="Y1350" i="1" s="1"/>
  <c r="Z1350" i="1" s="1"/>
  <c r="H1351" i="1"/>
  <c r="I1351" i="1"/>
  <c r="J1351" i="1"/>
  <c r="K1351" i="1"/>
  <c r="N1351" i="1"/>
  <c r="P1351" i="1"/>
  <c r="R1350" i="1" s="1"/>
  <c r="S1350" i="1" s="1"/>
  <c r="U1350" i="1"/>
  <c r="V1350" i="1" s="1"/>
  <c r="X1351" i="1"/>
  <c r="Y1351" i="1" s="1"/>
  <c r="H1352" i="1"/>
  <c r="I1352" i="1"/>
  <c r="J1352" i="1"/>
  <c r="K1352" i="1"/>
  <c r="N1352" i="1"/>
  <c r="P1352" i="1"/>
  <c r="R1351" i="1" s="1"/>
  <c r="S1351" i="1" s="1"/>
  <c r="U1351" i="1"/>
  <c r="X1352" i="1"/>
  <c r="Y1352" i="1" s="1"/>
  <c r="H1353" i="1"/>
  <c r="I1353" i="1"/>
  <c r="J1353" i="1"/>
  <c r="K1353" i="1"/>
  <c r="N1353" i="1"/>
  <c r="P1353" i="1"/>
  <c r="R1352" i="1" s="1"/>
  <c r="S1352" i="1" s="1"/>
  <c r="T1352" i="1" s="1"/>
  <c r="U1352" i="1"/>
  <c r="V1352" i="1" s="1"/>
  <c r="W1352" i="1" s="1"/>
  <c r="X1353" i="1"/>
  <c r="Y1353" i="1" s="1"/>
  <c r="H1354" i="1"/>
  <c r="I1354" i="1"/>
  <c r="J1354" i="1"/>
  <c r="K1354" i="1"/>
  <c r="N1354" i="1"/>
  <c r="P1354" i="1"/>
  <c r="R1353" i="1" s="1"/>
  <c r="S1353" i="1" s="1"/>
  <c r="U1353" i="1"/>
  <c r="V1353" i="1" s="1"/>
  <c r="X1354" i="1"/>
  <c r="Y1354" i="1" s="1"/>
  <c r="H1355" i="1"/>
  <c r="I1355" i="1"/>
  <c r="J1355" i="1"/>
  <c r="K1355" i="1"/>
  <c r="N1355" i="1"/>
  <c r="P1355" i="1"/>
  <c r="R1354" i="1" s="1"/>
  <c r="S1354" i="1" s="1"/>
  <c r="U1354" i="1"/>
  <c r="X1355" i="1"/>
  <c r="Y1355" i="1" s="1"/>
  <c r="H1356" i="1"/>
  <c r="I1356" i="1"/>
  <c r="J1356" i="1"/>
  <c r="K1356" i="1"/>
  <c r="N1356" i="1"/>
  <c r="P1356" i="1"/>
  <c r="R1355" i="1" s="1"/>
  <c r="S1355" i="1" s="1"/>
  <c r="U1355" i="1"/>
  <c r="V1355" i="1" s="1"/>
  <c r="X1356" i="1"/>
  <c r="Y1356" i="1" s="1"/>
  <c r="Z1356" i="1" s="1"/>
  <c r="H1357" i="1"/>
  <c r="I1357" i="1"/>
  <c r="J1357" i="1"/>
  <c r="K1357" i="1"/>
  <c r="N1357" i="1"/>
  <c r="P1357" i="1"/>
  <c r="R1356" i="1" s="1"/>
  <c r="S1356" i="1" s="1"/>
  <c r="U1356" i="1"/>
  <c r="V1356" i="1" s="1"/>
  <c r="X1357" i="1"/>
  <c r="Y1357" i="1" s="1"/>
  <c r="H1358" i="1"/>
  <c r="I1358" i="1"/>
  <c r="J1358" i="1"/>
  <c r="K1358" i="1"/>
  <c r="N1358" i="1"/>
  <c r="P1358" i="1"/>
  <c r="R1357" i="1" s="1"/>
  <c r="S1357" i="1" s="1"/>
  <c r="U1357" i="1"/>
  <c r="X1358" i="1"/>
  <c r="Y1358" i="1" s="1"/>
  <c r="H1359" i="1"/>
  <c r="I1359" i="1"/>
  <c r="J1359" i="1"/>
  <c r="K1359" i="1"/>
  <c r="N1359" i="1"/>
  <c r="P1359" i="1"/>
  <c r="R1358" i="1" s="1"/>
  <c r="S1358" i="1" s="1"/>
  <c r="U1358" i="1"/>
  <c r="X1359" i="1"/>
  <c r="Y1359" i="1" s="1"/>
  <c r="H1360" i="1"/>
  <c r="I1360" i="1"/>
  <c r="J1360" i="1"/>
  <c r="K1360" i="1"/>
  <c r="N1360" i="1"/>
  <c r="P1360" i="1"/>
  <c r="R1359" i="1" s="1"/>
  <c r="S1359" i="1" s="1"/>
  <c r="U1359" i="1"/>
  <c r="V1359" i="1" s="1"/>
  <c r="X1360" i="1"/>
  <c r="Y1360" i="1" s="1"/>
  <c r="H1361" i="1"/>
  <c r="I1361" i="1"/>
  <c r="J1361" i="1"/>
  <c r="K1361" i="1"/>
  <c r="N1361" i="1"/>
  <c r="P1361" i="1"/>
  <c r="R1360" i="1" s="1"/>
  <c r="S1360" i="1" s="1"/>
  <c r="U1360" i="1"/>
  <c r="V1360" i="1" s="1"/>
  <c r="X1361" i="1"/>
  <c r="Y1361" i="1" s="1"/>
  <c r="H1362" i="1"/>
  <c r="I1362" i="1"/>
  <c r="J1362" i="1"/>
  <c r="K1362" i="1"/>
  <c r="N1362" i="1"/>
  <c r="P1362" i="1"/>
  <c r="R1361" i="1" s="1"/>
  <c r="S1361" i="1" s="1"/>
  <c r="U1361" i="1"/>
  <c r="V1361" i="1" s="1"/>
  <c r="X1362" i="1"/>
  <c r="Y1362" i="1" s="1"/>
  <c r="H1363" i="1"/>
  <c r="I1363" i="1"/>
  <c r="J1363" i="1"/>
  <c r="K1363" i="1"/>
  <c r="N1363" i="1"/>
  <c r="P1363" i="1"/>
  <c r="R1362" i="1" s="1"/>
  <c r="S1362" i="1" s="1"/>
  <c r="U1362" i="1"/>
  <c r="X1363" i="1"/>
  <c r="H1364" i="1"/>
  <c r="I1364" i="1"/>
  <c r="J1364" i="1"/>
  <c r="K1364" i="1"/>
  <c r="N1364" i="1"/>
  <c r="P1364" i="1"/>
  <c r="R1363" i="1" s="1"/>
  <c r="S1363" i="1" s="1"/>
  <c r="T1363" i="1" s="1"/>
  <c r="U1363" i="1"/>
  <c r="V1363" i="1" s="1"/>
  <c r="W1363" i="1" s="1"/>
  <c r="X1364" i="1"/>
  <c r="Y1364" i="1" s="1"/>
  <c r="H1365" i="1"/>
  <c r="I1365" i="1"/>
  <c r="J1365" i="1"/>
  <c r="K1365" i="1"/>
  <c r="N1365" i="1"/>
  <c r="P1365" i="1"/>
  <c r="R1364" i="1" s="1"/>
  <c r="S1364" i="1" s="1"/>
  <c r="U1364" i="1"/>
  <c r="V1364" i="1" s="1"/>
  <c r="X1365" i="1"/>
  <c r="Y1365" i="1" s="1"/>
  <c r="H1366" i="1"/>
  <c r="I1366" i="1"/>
  <c r="J1366" i="1"/>
  <c r="K1366" i="1"/>
  <c r="N1366" i="1"/>
  <c r="P1366" i="1"/>
  <c r="R1365" i="1" s="1"/>
  <c r="S1365" i="1" s="1"/>
  <c r="U1365" i="1"/>
  <c r="X1366" i="1"/>
  <c r="Y1366" i="1" s="1"/>
  <c r="H1367" i="1"/>
  <c r="I1367" i="1"/>
  <c r="J1367" i="1"/>
  <c r="K1367" i="1"/>
  <c r="N1367" i="1"/>
  <c r="P1367" i="1"/>
  <c r="R1366" i="1" s="1"/>
  <c r="S1366" i="1" s="1"/>
  <c r="U1366" i="1"/>
  <c r="V1366" i="1" s="1"/>
  <c r="X1367" i="1"/>
  <c r="H1368" i="1"/>
  <c r="I1368" i="1"/>
  <c r="J1368" i="1"/>
  <c r="K1368" i="1"/>
  <c r="N1368" i="1"/>
  <c r="P1368" i="1"/>
  <c r="R1367" i="1" s="1"/>
  <c r="S1367" i="1" s="1"/>
  <c r="U1367" i="1"/>
  <c r="V1367" i="1" s="1"/>
  <c r="X1368" i="1"/>
  <c r="Y1368" i="1" s="1"/>
  <c r="H1369" i="1"/>
  <c r="I1369" i="1"/>
  <c r="J1369" i="1"/>
  <c r="K1369" i="1"/>
  <c r="N1369" i="1"/>
  <c r="P1369" i="1"/>
  <c r="R1368" i="1" s="1"/>
  <c r="S1368" i="1" s="1"/>
  <c r="U1368" i="1"/>
  <c r="V1368" i="1" s="1"/>
  <c r="X1369" i="1"/>
  <c r="Y1369" i="1" s="1"/>
  <c r="H1370" i="1"/>
  <c r="I1370" i="1"/>
  <c r="J1370" i="1"/>
  <c r="K1370" i="1"/>
  <c r="N1370" i="1"/>
  <c r="P1370" i="1"/>
  <c r="R1369" i="1" s="1"/>
  <c r="S1369" i="1" s="1"/>
  <c r="U1369" i="1"/>
  <c r="V1369" i="1" s="1"/>
  <c r="X1370" i="1"/>
  <c r="H1371" i="1"/>
  <c r="I1371" i="1"/>
  <c r="J1371" i="1"/>
  <c r="K1371" i="1"/>
  <c r="N1371" i="1"/>
  <c r="P1371" i="1"/>
  <c r="R1370" i="1" s="1"/>
  <c r="S1370" i="1" s="1"/>
  <c r="U1370" i="1"/>
  <c r="V1370" i="1" s="1"/>
  <c r="W1370" i="1" s="1"/>
  <c r="X1371" i="1"/>
  <c r="H1372" i="1"/>
  <c r="I1372" i="1"/>
  <c r="J1372" i="1"/>
  <c r="K1372" i="1"/>
  <c r="N1372" i="1"/>
  <c r="P1372" i="1"/>
  <c r="R1371" i="1" s="1"/>
  <c r="S1371" i="1" s="1"/>
  <c r="U1371" i="1"/>
  <c r="V1371" i="1" s="1"/>
  <c r="W1371" i="1" s="1"/>
  <c r="X1372" i="1"/>
  <c r="Y1372" i="1" s="1"/>
  <c r="H1373" i="1"/>
  <c r="I1373" i="1"/>
  <c r="J1373" i="1"/>
  <c r="K1373" i="1"/>
  <c r="N1373" i="1"/>
  <c r="P1373" i="1"/>
  <c r="R1372" i="1" s="1"/>
  <c r="S1372" i="1" s="1"/>
  <c r="U1372" i="1"/>
  <c r="V1372" i="1" s="1"/>
  <c r="X1373" i="1"/>
  <c r="Y1373" i="1" s="1"/>
  <c r="H1374" i="1"/>
  <c r="I1374" i="1"/>
  <c r="J1374" i="1"/>
  <c r="K1374" i="1"/>
  <c r="N1374" i="1"/>
  <c r="P1374" i="1"/>
  <c r="R1373" i="1" s="1"/>
  <c r="S1373" i="1" s="1"/>
  <c r="U1373" i="1"/>
  <c r="X1374" i="1"/>
  <c r="H1375" i="1"/>
  <c r="I1375" i="1"/>
  <c r="J1375" i="1"/>
  <c r="K1375" i="1"/>
  <c r="N1375" i="1"/>
  <c r="P1375" i="1"/>
  <c r="R1374" i="1" s="1"/>
  <c r="S1374" i="1" s="1"/>
  <c r="U1374" i="1"/>
  <c r="V1374" i="1" s="1"/>
  <c r="X1375" i="1"/>
  <c r="H1376" i="1"/>
  <c r="I1376" i="1"/>
  <c r="J1376" i="1"/>
  <c r="K1376" i="1"/>
  <c r="N1376" i="1"/>
  <c r="P1376" i="1"/>
  <c r="R1375" i="1" s="1"/>
  <c r="S1375" i="1" s="1"/>
  <c r="U1375" i="1"/>
  <c r="V1375" i="1" s="1"/>
  <c r="X1376" i="1"/>
  <c r="H1377" i="1"/>
  <c r="I1377" i="1"/>
  <c r="J1377" i="1"/>
  <c r="K1377" i="1"/>
  <c r="N1377" i="1"/>
  <c r="P1377" i="1"/>
  <c r="R1376" i="1" s="1"/>
  <c r="S1376" i="1" s="1"/>
  <c r="U1376" i="1"/>
  <c r="V1376" i="1" s="1"/>
  <c r="X1377" i="1"/>
  <c r="Y1377" i="1" s="1"/>
  <c r="H1378" i="1"/>
  <c r="I1378" i="1"/>
  <c r="J1378" i="1"/>
  <c r="K1378" i="1"/>
  <c r="N1378" i="1"/>
  <c r="P1378" i="1"/>
  <c r="R1377" i="1" s="1"/>
  <c r="S1377" i="1" s="1"/>
  <c r="U1377" i="1"/>
  <c r="V1377" i="1" s="1"/>
  <c r="X1378" i="1"/>
  <c r="H1379" i="1"/>
  <c r="I1379" i="1"/>
  <c r="J1379" i="1"/>
  <c r="K1379" i="1"/>
  <c r="N1379" i="1"/>
  <c r="P1379" i="1"/>
  <c r="R1378" i="1" s="1"/>
  <c r="S1378" i="1" s="1"/>
  <c r="U1378" i="1"/>
  <c r="V1378" i="1" s="1"/>
  <c r="W1378" i="1" s="1"/>
  <c r="X1379" i="1"/>
  <c r="H1380" i="1"/>
  <c r="I1380" i="1"/>
  <c r="J1380" i="1"/>
  <c r="K1380" i="1"/>
  <c r="N1380" i="1"/>
  <c r="P1380" i="1"/>
  <c r="R1379" i="1" s="1"/>
  <c r="S1379" i="1" s="1"/>
  <c r="U1379" i="1"/>
  <c r="V1379" i="1" s="1"/>
  <c r="X1380" i="1"/>
  <c r="Y1380" i="1" s="1"/>
  <c r="H1381" i="1"/>
  <c r="I1381" i="1"/>
  <c r="J1381" i="1"/>
  <c r="K1381" i="1"/>
  <c r="N1381" i="1"/>
  <c r="P1381" i="1"/>
  <c r="R1380" i="1" s="1"/>
  <c r="S1380" i="1" s="1"/>
  <c r="U1380" i="1"/>
  <c r="V1380" i="1" s="1"/>
  <c r="X1381" i="1"/>
  <c r="H1382" i="1"/>
  <c r="I1382" i="1"/>
  <c r="J1382" i="1"/>
  <c r="K1382" i="1"/>
  <c r="N1382" i="1"/>
  <c r="P1382" i="1"/>
  <c r="R1381" i="1" s="1"/>
  <c r="S1381" i="1" s="1"/>
  <c r="U1381" i="1"/>
  <c r="V1381" i="1" s="1"/>
  <c r="W1381" i="1" s="1"/>
  <c r="X1382" i="1"/>
  <c r="H1383" i="1"/>
  <c r="I1383" i="1"/>
  <c r="J1383" i="1"/>
  <c r="K1383" i="1"/>
  <c r="N1383" i="1"/>
  <c r="P1383" i="1"/>
  <c r="R1382" i="1" s="1"/>
  <c r="S1382" i="1" s="1"/>
  <c r="U1382" i="1"/>
  <c r="V1382" i="1" s="1"/>
  <c r="X1383" i="1"/>
  <c r="H1384" i="1"/>
  <c r="I1384" i="1"/>
  <c r="J1384" i="1"/>
  <c r="K1384" i="1"/>
  <c r="N1384" i="1"/>
  <c r="P1384" i="1"/>
  <c r="R1383" i="1" s="1"/>
  <c r="S1383" i="1" s="1"/>
  <c r="U1383" i="1"/>
  <c r="V1383" i="1" s="1"/>
  <c r="X1384" i="1"/>
  <c r="Y1384" i="1" s="1"/>
  <c r="H1385" i="1"/>
  <c r="I1385" i="1"/>
  <c r="J1385" i="1"/>
  <c r="K1385" i="1"/>
  <c r="N1385" i="1"/>
  <c r="P1385" i="1"/>
  <c r="R1384" i="1" s="1"/>
  <c r="S1384" i="1" s="1"/>
  <c r="U1384" i="1"/>
  <c r="V1384" i="1" s="1"/>
  <c r="X1385" i="1"/>
  <c r="Y1385" i="1" s="1"/>
  <c r="H1386" i="1"/>
  <c r="I1386" i="1"/>
  <c r="J1386" i="1"/>
  <c r="K1386" i="1"/>
  <c r="N1386" i="1"/>
  <c r="P1386" i="1"/>
  <c r="R1385" i="1" s="1"/>
  <c r="S1385" i="1" s="1"/>
  <c r="U1385" i="1"/>
  <c r="V1385" i="1" s="1"/>
  <c r="X1386" i="1"/>
  <c r="Y1386" i="1" s="1"/>
  <c r="H1387" i="1"/>
  <c r="I1387" i="1"/>
  <c r="J1387" i="1"/>
  <c r="K1387" i="1"/>
  <c r="N1387" i="1"/>
  <c r="P1387" i="1"/>
  <c r="R1386" i="1" s="1"/>
  <c r="S1386" i="1" s="1"/>
  <c r="U1386" i="1"/>
  <c r="V1386" i="1" s="1"/>
  <c r="X1387" i="1"/>
  <c r="H1388" i="1"/>
  <c r="I1388" i="1"/>
  <c r="J1388" i="1"/>
  <c r="K1388" i="1"/>
  <c r="N1388" i="1"/>
  <c r="P1388" i="1"/>
  <c r="R1387" i="1" s="1"/>
  <c r="S1387" i="1" s="1"/>
  <c r="U1387" i="1"/>
  <c r="V1387" i="1" s="1"/>
  <c r="X1388" i="1"/>
  <c r="H1389" i="1"/>
  <c r="I1389" i="1"/>
  <c r="J1389" i="1"/>
  <c r="K1389" i="1"/>
  <c r="N1389" i="1"/>
  <c r="P1389" i="1"/>
  <c r="R1388" i="1" s="1"/>
  <c r="S1388" i="1" s="1"/>
  <c r="U1388" i="1"/>
  <c r="V1388" i="1" s="1"/>
  <c r="X1389" i="1"/>
  <c r="Y1389" i="1" s="1"/>
  <c r="H1390" i="1"/>
  <c r="I1390" i="1"/>
  <c r="J1390" i="1"/>
  <c r="K1390" i="1"/>
  <c r="N1390" i="1"/>
  <c r="P1390" i="1"/>
  <c r="R1389" i="1" s="1"/>
  <c r="S1389" i="1" s="1"/>
  <c r="U1389" i="1"/>
  <c r="V1389" i="1" s="1"/>
  <c r="X1390" i="1"/>
  <c r="Y1390" i="1" s="1"/>
  <c r="H1391" i="1"/>
  <c r="I1391" i="1"/>
  <c r="J1391" i="1"/>
  <c r="K1391" i="1"/>
  <c r="N1391" i="1"/>
  <c r="P1391" i="1"/>
  <c r="R1390" i="1" s="1"/>
  <c r="S1390" i="1" s="1"/>
  <c r="U1390" i="1"/>
  <c r="X1391" i="1"/>
  <c r="Y1391" i="1" s="1"/>
  <c r="H1392" i="1"/>
  <c r="I1392" i="1"/>
  <c r="J1392" i="1"/>
  <c r="K1392" i="1"/>
  <c r="N1392" i="1"/>
  <c r="P1392" i="1"/>
  <c r="R1391" i="1" s="1"/>
  <c r="S1391" i="1" s="1"/>
  <c r="T1391" i="1" s="1"/>
  <c r="U1391" i="1"/>
  <c r="X1392" i="1"/>
  <c r="Y1392" i="1" s="1"/>
  <c r="H1393" i="1"/>
  <c r="I1393" i="1"/>
  <c r="J1393" i="1"/>
  <c r="K1393" i="1"/>
  <c r="N1393" i="1"/>
  <c r="P1393" i="1"/>
  <c r="R1392" i="1" s="1"/>
  <c r="S1392" i="1" s="1"/>
  <c r="U1392" i="1"/>
  <c r="X1393" i="1"/>
  <c r="Y1393" i="1" s="1"/>
  <c r="H1394" i="1"/>
  <c r="I1394" i="1"/>
  <c r="J1394" i="1"/>
  <c r="K1394" i="1"/>
  <c r="N1394" i="1"/>
  <c r="P1394" i="1"/>
  <c r="R1393" i="1" s="1"/>
  <c r="S1393" i="1" s="1"/>
  <c r="U1393" i="1"/>
  <c r="X1394" i="1"/>
  <c r="Y1394" i="1" s="1"/>
  <c r="H1395" i="1"/>
  <c r="I1395" i="1"/>
  <c r="J1395" i="1"/>
  <c r="K1395" i="1"/>
  <c r="N1395" i="1"/>
  <c r="P1395" i="1"/>
  <c r="R1394" i="1" s="1"/>
  <c r="S1394" i="1" s="1"/>
  <c r="U1394" i="1"/>
  <c r="V1394" i="1" s="1"/>
  <c r="X1395" i="1"/>
  <c r="Y1395" i="1" s="1"/>
  <c r="H1396" i="1"/>
  <c r="I1396" i="1"/>
  <c r="J1396" i="1"/>
  <c r="K1396" i="1"/>
  <c r="N1396" i="1"/>
  <c r="P1396" i="1"/>
  <c r="R1395" i="1" s="1"/>
  <c r="S1395" i="1" s="1"/>
  <c r="U1395" i="1"/>
  <c r="V1395" i="1" s="1"/>
  <c r="X1396" i="1"/>
  <c r="Y1396" i="1" s="1"/>
  <c r="H1397" i="1"/>
  <c r="I1397" i="1"/>
  <c r="J1397" i="1"/>
  <c r="K1397" i="1"/>
  <c r="N1397" i="1"/>
  <c r="P1397" i="1"/>
  <c r="R1396" i="1" s="1"/>
  <c r="S1396" i="1" s="1"/>
  <c r="T1396" i="1" s="1"/>
  <c r="U1396" i="1"/>
  <c r="V1396" i="1" s="1"/>
  <c r="X1397" i="1"/>
  <c r="H1398" i="1"/>
  <c r="I1398" i="1"/>
  <c r="J1398" i="1"/>
  <c r="K1398" i="1"/>
  <c r="N1398" i="1"/>
  <c r="P1398" i="1"/>
  <c r="R1397" i="1" s="1"/>
  <c r="S1397" i="1" s="1"/>
  <c r="T1397" i="1" s="1"/>
  <c r="U1397" i="1"/>
  <c r="V1397" i="1" s="1"/>
  <c r="X1398" i="1"/>
  <c r="H1399" i="1"/>
  <c r="I1399" i="1"/>
  <c r="J1399" i="1"/>
  <c r="K1399" i="1"/>
  <c r="N1399" i="1"/>
  <c r="P1399" i="1"/>
  <c r="R1398" i="1" s="1"/>
  <c r="S1398" i="1" s="1"/>
  <c r="U1398" i="1"/>
  <c r="V1398" i="1" s="1"/>
  <c r="X1399" i="1"/>
  <c r="Y1399" i="1" s="1"/>
  <c r="H1400" i="1"/>
  <c r="I1400" i="1"/>
  <c r="J1400" i="1"/>
  <c r="K1400" i="1"/>
  <c r="N1400" i="1"/>
  <c r="P1400" i="1"/>
  <c r="R1399" i="1" s="1"/>
  <c r="S1399" i="1" s="1"/>
  <c r="U1399" i="1"/>
  <c r="V1399" i="1" s="1"/>
  <c r="X1400" i="1"/>
  <c r="Y1400" i="1" s="1"/>
  <c r="H1401" i="1"/>
  <c r="I1401" i="1"/>
  <c r="J1401" i="1"/>
  <c r="K1401" i="1"/>
  <c r="N1401" i="1"/>
  <c r="P1401" i="1"/>
  <c r="R1400" i="1" s="1"/>
  <c r="S1400" i="1" s="1"/>
  <c r="U1400" i="1"/>
  <c r="V1400" i="1" s="1"/>
  <c r="X1401" i="1"/>
  <c r="Y1401" i="1" s="1"/>
  <c r="H1402" i="1"/>
  <c r="I1402" i="1"/>
  <c r="J1402" i="1"/>
  <c r="K1402" i="1"/>
  <c r="N1402" i="1"/>
  <c r="P1402" i="1"/>
  <c r="R1401" i="1" s="1"/>
  <c r="S1401" i="1" s="1"/>
  <c r="T1401" i="1" s="1"/>
  <c r="U1401" i="1"/>
  <c r="X1402" i="1"/>
  <c r="Y1402" i="1" s="1"/>
  <c r="H1403" i="1"/>
  <c r="I1403" i="1"/>
  <c r="J1403" i="1"/>
  <c r="K1403" i="1"/>
  <c r="N1403" i="1"/>
  <c r="P1403" i="1"/>
  <c r="R1402" i="1" s="1"/>
  <c r="S1402" i="1" s="1"/>
  <c r="U1402" i="1"/>
  <c r="V1402" i="1" s="1"/>
  <c r="X1403" i="1"/>
  <c r="Y1403" i="1" s="1"/>
  <c r="Z1403" i="1" s="1"/>
  <c r="H1404" i="1"/>
  <c r="I1404" i="1"/>
  <c r="J1404" i="1"/>
  <c r="K1404" i="1"/>
  <c r="N1404" i="1"/>
  <c r="P1404" i="1"/>
  <c r="R1403" i="1" s="1"/>
  <c r="S1403" i="1" s="1"/>
  <c r="U1403" i="1"/>
  <c r="V1403" i="1" s="1"/>
  <c r="X1404" i="1"/>
  <c r="H1405" i="1"/>
  <c r="I1405" i="1"/>
  <c r="J1405" i="1"/>
  <c r="K1405" i="1"/>
  <c r="N1405" i="1"/>
  <c r="P1405" i="1"/>
  <c r="R1404" i="1" s="1"/>
  <c r="S1404" i="1" s="1"/>
  <c r="U1404" i="1"/>
  <c r="V1404" i="1" s="1"/>
  <c r="W1404" i="1" s="1"/>
  <c r="X1405" i="1"/>
  <c r="H1406" i="1"/>
  <c r="I1406" i="1"/>
  <c r="J1406" i="1"/>
  <c r="K1406" i="1"/>
  <c r="N1406" i="1"/>
  <c r="P1406" i="1"/>
  <c r="R1405" i="1" s="1"/>
  <c r="S1405" i="1" s="1"/>
  <c r="U1405" i="1"/>
  <c r="V1405" i="1" s="1"/>
  <c r="X1406" i="1"/>
  <c r="H1407" i="1"/>
  <c r="I1407" i="1"/>
  <c r="J1407" i="1"/>
  <c r="K1407" i="1"/>
  <c r="N1407" i="1"/>
  <c r="P1407" i="1"/>
  <c r="R1406" i="1" s="1"/>
  <c r="S1406" i="1" s="1"/>
  <c r="U1406" i="1"/>
  <c r="V1406" i="1" s="1"/>
  <c r="X1407" i="1"/>
  <c r="H1408" i="1"/>
  <c r="I1408" i="1"/>
  <c r="J1408" i="1"/>
  <c r="K1408" i="1"/>
  <c r="N1408" i="1"/>
  <c r="P1408" i="1"/>
  <c r="R1407" i="1" s="1"/>
  <c r="S1407" i="1" s="1"/>
  <c r="U1407" i="1"/>
  <c r="V1407" i="1" s="1"/>
  <c r="W1407" i="1" s="1"/>
  <c r="X1408" i="1"/>
  <c r="Y1408" i="1" s="1"/>
  <c r="H1409" i="1"/>
  <c r="I1409" i="1"/>
  <c r="J1409" i="1"/>
  <c r="K1409" i="1"/>
  <c r="N1409" i="1"/>
  <c r="P1409" i="1"/>
  <c r="R1408" i="1" s="1"/>
  <c r="S1408" i="1" s="1"/>
  <c r="U1408" i="1"/>
  <c r="X1409" i="1"/>
  <c r="H1410" i="1"/>
  <c r="I1410" i="1"/>
  <c r="J1410" i="1"/>
  <c r="K1410" i="1"/>
  <c r="N1410" i="1"/>
  <c r="P1410" i="1"/>
  <c r="R1409" i="1" s="1"/>
  <c r="S1409" i="1" s="1"/>
  <c r="U1409" i="1"/>
  <c r="V1409" i="1" s="1"/>
  <c r="X1410" i="1"/>
  <c r="Y1410" i="1" s="1"/>
  <c r="H1411" i="1"/>
  <c r="I1411" i="1"/>
  <c r="J1411" i="1"/>
  <c r="K1411" i="1"/>
  <c r="N1411" i="1"/>
  <c r="P1411" i="1"/>
  <c r="R1410" i="1" s="1"/>
  <c r="S1410" i="1" s="1"/>
  <c r="U1410" i="1"/>
  <c r="V1410" i="1" s="1"/>
  <c r="X1411" i="1"/>
  <c r="Y1411" i="1" s="1"/>
  <c r="H1412" i="1"/>
  <c r="I1412" i="1"/>
  <c r="J1412" i="1"/>
  <c r="K1412" i="1"/>
  <c r="N1412" i="1"/>
  <c r="P1412" i="1"/>
  <c r="R1411" i="1" s="1"/>
  <c r="S1411" i="1" s="1"/>
  <c r="U1411" i="1"/>
  <c r="V1411" i="1" s="1"/>
  <c r="X1412" i="1"/>
  <c r="Y1412" i="1" s="1"/>
  <c r="H1413" i="1"/>
  <c r="I1413" i="1"/>
  <c r="J1413" i="1"/>
  <c r="K1413" i="1"/>
  <c r="N1413" i="1"/>
  <c r="P1413" i="1"/>
  <c r="R1412" i="1" s="1"/>
  <c r="S1412" i="1" s="1"/>
  <c r="U1412" i="1"/>
  <c r="V1412" i="1" s="1"/>
  <c r="W1412" i="1" s="1"/>
  <c r="X1413" i="1"/>
  <c r="H1414" i="1"/>
  <c r="I1414" i="1"/>
  <c r="J1414" i="1"/>
  <c r="K1414" i="1"/>
  <c r="N1414" i="1"/>
  <c r="P1414" i="1"/>
  <c r="R1413" i="1" s="1"/>
  <c r="S1413" i="1" s="1"/>
  <c r="U1413" i="1"/>
  <c r="V1413" i="1" s="1"/>
  <c r="X1414" i="1"/>
  <c r="Y1414" i="1" s="1"/>
  <c r="H1415" i="1"/>
  <c r="I1415" i="1"/>
  <c r="J1415" i="1"/>
  <c r="K1415" i="1"/>
  <c r="N1415" i="1"/>
  <c r="P1415" i="1"/>
  <c r="R1414" i="1" s="1"/>
  <c r="S1414" i="1" s="1"/>
  <c r="U1414" i="1"/>
  <c r="V1414" i="1" s="1"/>
  <c r="X1415" i="1"/>
  <c r="Y1415" i="1" s="1"/>
  <c r="H1416" i="1"/>
  <c r="I1416" i="1"/>
  <c r="J1416" i="1"/>
  <c r="K1416" i="1"/>
  <c r="N1416" i="1"/>
  <c r="P1416" i="1"/>
  <c r="R1415" i="1" s="1"/>
  <c r="S1415" i="1" s="1"/>
  <c r="U1415" i="1"/>
  <c r="V1415" i="1" s="1"/>
  <c r="X1416" i="1"/>
  <c r="Y1416" i="1" s="1"/>
  <c r="H1417" i="1"/>
  <c r="I1417" i="1"/>
  <c r="J1417" i="1"/>
  <c r="K1417" i="1"/>
  <c r="N1417" i="1"/>
  <c r="P1417" i="1"/>
  <c r="R1416" i="1" s="1"/>
  <c r="S1416" i="1" s="1"/>
  <c r="T1416" i="1" s="1"/>
  <c r="U1416" i="1"/>
  <c r="V1416" i="1" s="1"/>
  <c r="X1417" i="1"/>
  <c r="H1418" i="1"/>
  <c r="I1418" i="1"/>
  <c r="J1418" i="1"/>
  <c r="K1418" i="1"/>
  <c r="N1418" i="1"/>
  <c r="P1418" i="1"/>
  <c r="R1417" i="1" s="1"/>
  <c r="S1417" i="1" s="1"/>
  <c r="U1417" i="1"/>
  <c r="V1417" i="1" s="1"/>
  <c r="X1418" i="1"/>
  <c r="Y1418" i="1" s="1"/>
  <c r="H1419" i="1"/>
  <c r="I1419" i="1"/>
  <c r="J1419" i="1"/>
  <c r="K1419" i="1"/>
  <c r="N1419" i="1"/>
  <c r="P1419" i="1"/>
  <c r="R1418" i="1" s="1"/>
  <c r="S1418" i="1" s="1"/>
  <c r="U1418" i="1"/>
  <c r="V1418" i="1" s="1"/>
  <c r="X1419" i="1"/>
  <c r="Y1419" i="1" s="1"/>
  <c r="Z1419" i="1" s="1"/>
  <c r="H1420" i="1"/>
  <c r="I1420" i="1"/>
  <c r="J1420" i="1"/>
  <c r="K1420" i="1"/>
  <c r="N1420" i="1"/>
  <c r="P1420" i="1"/>
  <c r="R1419" i="1" s="1"/>
  <c r="S1419" i="1" s="1"/>
  <c r="U1419" i="1"/>
  <c r="V1419" i="1" s="1"/>
  <c r="X1420" i="1"/>
  <c r="Y1420" i="1" s="1"/>
  <c r="Z1420" i="1" s="1"/>
  <c r="H1421" i="1"/>
  <c r="I1421" i="1"/>
  <c r="J1421" i="1"/>
  <c r="K1421" i="1"/>
  <c r="N1421" i="1"/>
  <c r="P1421" i="1"/>
  <c r="R1420" i="1" s="1"/>
  <c r="S1420" i="1" s="1"/>
  <c r="U1420" i="1"/>
  <c r="V1420" i="1" s="1"/>
  <c r="W1420" i="1" s="1"/>
  <c r="X1421" i="1"/>
  <c r="H1422" i="1"/>
  <c r="I1422" i="1"/>
  <c r="J1422" i="1"/>
  <c r="K1422" i="1"/>
  <c r="N1422" i="1"/>
  <c r="P1422" i="1"/>
  <c r="R1421" i="1" s="1"/>
  <c r="S1421" i="1" s="1"/>
  <c r="U1421" i="1"/>
  <c r="V1421" i="1" s="1"/>
  <c r="X1422" i="1"/>
  <c r="Y1422" i="1" s="1"/>
  <c r="H1423" i="1"/>
  <c r="I1423" i="1"/>
  <c r="J1423" i="1"/>
  <c r="K1423" i="1"/>
  <c r="N1423" i="1"/>
  <c r="P1423" i="1"/>
  <c r="R1422" i="1" s="1"/>
  <c r="S1422" i="1" s="1"/>
  <c r="U1422" i="1"/>
  <c r="V1422" i="1" s="1"/>
  <c r="X1423" i="1"/>
  <c r="Y1423" i="1" s="1"/>
  <c r="H1424" i="1"/>
  <c r="I1424" i="1"/>
  <c r="J1424" i="1"/>
  <c r="K1424" i="1"/>
  <c r="N1424" i="1"/>
  <c r="P1424" i="1"/>
  <c r="R1423" i="1" s="1"/>
  <c r="S1423" i="1" s="1"/>
  <c r="U1423" i="1"/>
  <c r="V1423" i="1" s="1"/>
  <c r="X1424" i="1"/>
  <c r="Y1424" i="1" s="1"/>
  <c r="H1425" i="1"/>
  <c r="I1425" i="1"/>
  <c r="J1425" i="1"/>
  <c r="K1425" i="1"/>
  <c r="N1425" i="1"/>
  <c r="P1425" i="1"/>
  <c r="R1424" i="1" s="1"/>
  <c r="S1424" i="1" s="1"/>
  <c r="U1424" i="1"/>
  <c r="V1424" i="1" s="1"/>
  <c r="X1425" i="1"/>
  <c r="H1426" i="1"/>
  <c r="I1426" i="1"/>
  <c r="J1426" i="1"/>
  <c r="K1426" i="1"/>
  <c r="N1426" i="1"/>
  <c r="P1426" i="1"/>
  <c r="R1425" i="1" s="1"/>
  <c r="S1425" i="1" s="1"/>
  <c r="U1425" i="1"/>
  <c r="V1425" i="1" s="1"/>
  <c r="X1426" i="1"/>
  <c r="H1427" i="1"/>
  <c r="I1427" i="1"/>
  <c r="J1427" i="1"/>
  <c r="K1427" i="1"/>
  <c r="N1427" i="1"/>
  <c r="P1427" i="1"/>
  <c r="R1426" i="1" s="1"/>
  <c r="S1426" i="1" s="1"/>
  <c r="U1426" i="1"/>
  <c r="V1426" i="1" s="1"/>
  <c r="W1426" i="1" s="1"/>
  <c r="X1427" i="1"/>
  <c r="Y1427" i="1" s="1"/>
  <c r="H1428" i="1"/>
  <c r="I1428" i="1"/>
  <c r="J1428" i="1"/>
  <c r="K1428" i="1"/>
  <c r="N1428" i="1"/>
  <c r="P1428" i="1"/>
  <c r="R1427" i="1" s="1"/>
  <c r="S1427" i="1" s="1"/>
  <c r="U1427" i="1"/>
  <c r="V1427" i="1" s="1"/>
  <c r="X1428" i="1"/>
  <c r="Y1428" i="1" s="1"/>
  <c r="H1429" i="1"/>
  <c r="I1429" i="1"/>
  <c r="J1429" i="1"/>
  <c r="K1429" i="1"/>
  <c r="N1429" i="1"/>
  <c r="P1429" i="1"/>
  <c r="R1428" i="1" s="1"/>
  <c r="S1428" i="1" s="1"/>
  <c r="T1428" i="1" s="1"/>
  <c r="U1428" i="1"/>
  <c r="X1429" i="1"/>
  <c r="Y1429" i="1" s="1"/>
  <c r="H1430" i="1"/>
  <c r="I1430" i="1"/>
  <c r="J1430" i="1"/>
  <c r="K1430" i="1"/>
  <c r="N1430" i="1"/>
  <c r="P1430" i="1"/>
  <c r="R1429" i="1" s="1"/>
  <c r="S1429" i="1" s="1"/>
  <c r="T1429" i="1" s="1"/>
  <c r="U1429" i="1"/>
  <c r="V1429" i="1" s="1"/>
  <c r="X1430" i="1"/>
  <c r="Y1430" i="1" s="1"/>
  <c r="Z1430" i="1" s="1"/>
  <c r="H1431" i="1"/>
  <c r="I1431" i="1"/>
  <c r="J1431" i="1"/>
  <c r="K1431" i="1"/>
  <c r="N1431" i="1"/>
  <c r="P1431" i="1"/>
  <c r="R1430" i="1" s="1"/>
  <c r="S1430" i="1" s="1"/>
  <c r="T1430" i="1" s="1"/>
  <c r="U1430" i="1"/>
  <c r="V1430" i="1" s="1"/>
  <c r="X1431" i="1"/>
  <c r="Y1431" i="1" s="1"/>
  <c r="H1432" i="1"/>
  <c r="I1432" i="1"/>
  <c r="J1432" i="1"/>
  <c r="K1432" i="1"/>
  <c r="N1432" i="1"/>
  <c r="P1432" i="1"/>
  <c r="R1431" i="1" s="1"/>
  <c r="S1431" i="1" s="1"/>
  <c r="U1431" i="1"/>
  <c r="V1431" i="1" s="1"/>
  <c r="X1432" i="1"/>
  <c r="Y1432" i="1" s="1"/>
  <c r="H1433" i="1"/>
  <c r="I1433" i="1"/>
  <c r="J1433" i="1"/>
  <c r="K1433" i="1"/>
  <c r="N1433" i="1"/>
  <c r="P1433" i="1"/>
  <c r="R1432" i="1" s="1"/>
  <c r="S1432" i="1" s="1"/>
  <c r="U1432" i="1"/>
  <c r="V1432" i="1" s="1"/>
  <c r="X1433" i="1"/>
  <c r="Y1433" i="1" s="1"/>
  <c r="H1434" i="1"/>
  <c r="I1434" i="1"/>
  <c r="J1434" i="1"/>
  <c r="K1434" i="1"/>
  <c r="N1434" i="1"/>
  <c r="P1434" i="1"/>
  <c r="R1433" i="1" s="1"/>
  <c r="S1433" i="1" s="1"/>
  <c r="U1433" i="1"/>
  <c r="V1433" i="1" s="1"/>
  <c r="X1434" i="1"/>
  <c r="Y1434" i="1" s="1"/>
  <c r="H1435" i="1"/>
  <c r="I1435" i="1"/>
  <c r="J1435" i="1"/>
  <c r="K1435" i="1"/>
  <c r="N1435" i="1"/>
  <c r="P1435" i="1"/>
  <c r="R1434" i="1" s="1"/>
  <c r="S1434" i="1" s="1"/>
  <c r="T1434" i="1" s="1"/>
  <c r="U1434" i="1"/>
  <c r="V1434" i="1" s="1"/>
  <c r="W1434" i="1" s="1"/>
  <c r="X1435" i="1"/>
  <c r="Y1435" i="1" s="1"/>
  <c r="H1436" i="1"/>
  <c r="I1436" i="1"/>
  <c r="J1436" i="1"/>
  <c r="K1436" i="1"/>
  <c r="N1436" i="1"/>
  <c r="P1436" i="1"/>
  <c r="R1435" i="1" s="1"/>
  <c r="S1435" i="1" s="1"/>
  <c r="U1435" i="1"/>
  <c r="V1435" i="1" s="1"/>
  <c r="X1436" i="1"/>
  <c r="Y1436" i="1" s="1"/>
  <c r="H1437" i="1"/>
  <c r="I1437" i="1"/>
  <c r="J1437" i="1"/>
  <c r="K1437" i="1"/>
  <c r="N1437" i="1"/>
  <c r="P1437" i="1"/>
  <c r="R1436" i="1" s="1"/>
  <c r="S1436" i="1" s="1"/>
  <c r="U1436" i="1"/>
  <c r="X1437" i="1"/>
  <c r="H1438" i="1"/>
  <c r="I1438" i="1"/>
  <c r="J1438" i="1"/>
  <c r="K1438" i="1"/>
  <c r="N1438" i="1"/>
  <c r="P1438" i="1"/>
  <c r="R1437" i="1" s="1"/>
  <c r="S1437" i="1" s="1"/>
  <c r="U1437" i="1"/>
  <c r="V1437" i="1" s="1"/>
  <c r="X1438" i="1"/>
  <c r="Y1438" i="1" s="1"/>
  <c r="H1439" i="1"/>
  <c r="I1439" i="1"/>
  <c r="J1439" i="1"/>
  <c r="K1439" i="1"/>
  <c r="N1439" i="1"/>
  <c r="P1439" i="1"/>
  <c r="R1438" i="1" s="1"/>
  <c r="S1438" i="1" s="1"/>
  <c r="U1438" i="1"/>
  <c r="V1438" i="1" s="1"/>
  <c r="X1439" i="1"/>
  <c r="Y1439" i="1" s="1"/>
  <c r="H1440" i="1"/>
  <c r="I1440" i="1"/>
  <c r="J1440" i="1"/>
  <c r="K1440" i="1"/>
  <c r="N1440" i="1"/>
  <c r="P1440" i="1"/>
  <c r="R1439" i="1" s="1"/>
  <c r="S1439" i="1" s="1"/>
  <c r="U1439" i="1"/>
  <c r="V1439" i="1" s="1"/>
  <c r="X1440" i="1"/>
  <c r="Y1440" i="1" s="1"/>
  <c r="H1441" i="1"/>
  <c r="I1441" i="1"/>
  <c r="J1441" i="1"/>
  <c r="K1441" i="1"/>
  <c r="N1441" i="1"/>
  <c r="P1441" i="1"/>
  <c r="R1440" i="1" s="1"/>
  <c r="S1440" i="1" s="1"/>
  <c r="U1440" i="1"/>
  <c r="V1440" i="1" s="1"/>
  <c r="X1441" i="1"/>
  <c r="Y1441" i="1" s="1"/>
  <c r="H1442" i="1"/>
  <c r="I1442" i="1"/>
  <c r="J1442" i="1"/>
  <c r="K1442" i="1"/>
  <c r="N1442" i="1"/>
  <c r="P1442" i="1"/>
  <c r="R1441" i="1" s="1"/>
  <c r="S1441" i="1" s="1"/>
  <c r="U1441" i="1"/>
  <c r="V1441" i="1" s="1"/>
  <c r="X1442" i="1"/>
  <c r="H1443" i="1"/>
  <c r="I1443" i="1"/>
  <c r="J1443" i="1"/>
  <c r="K1443" i="1"/>
  <c r="N1443" i="1"/>
  <c r="P1443" i="1"/>
  <c r="R1442" i="1" s="1"/>
  <c r="S1442" i="1" s="1"/>
  <c r="U1442" i="1"/>
  <c r="V1442" i="1" s="1"/>
  <c r="X1443" i="1"/>
  <c r="H1444" i="1"/>
  <c r="I1444" i="1"/>
  <c r="J1444" i="1"/>
  <c r="K1444" i="1"/>
  <c r="N1444" i="1"/>
  <c r="P1444" i="1"/>
  <c r="R1443" i="1" s="1"/>
  <c r="S1443" i="1" s="1"/>
  <c r="T1443" i="1" s="1"/>
  <c r="U1443" i="1"/>
  <c r="V1443" i="1" s="1"/>
  <c r="X1444" i="1"/>
  <c r="H1445" i="1"/>
  <c r="I1445" i="1"/>
  <c r="J1445" i="1"/>
  <c r="K1445" i="1"/>
  <c r="N1445" i="1"/>
  <c r="P1445" i="1"/>
  <c r="R1444" i="1" s="1"/>
  <c r="S1444" i="1" s="1"/>
  <c r="U1444" i="1"/>
  <c r="V1444" i="1" s="1"/>
  <c r="X1445" i="1"/>
  <c r="Y1445" i="1" s="1"/>
  <c r="H1446" i="1"/>
  <c r="I1446" i="1"/>
  <c r="J1446" i="1"/>
  <c r="K1446" i="1"/>
  <c r="N1446" i="1"/>
  <c r="P1446" i="1"/>
  <c r="R1445" i="1" s="1"/>
  <c r="S1445" i="1" s="1"/>
  <c r="U1445" i="1"/>
  <c r="V1445" i="1" s="1"/>
  <c r="X1446" i="1"/>
  <c r="H1447" i="1"/>
  <c r="I1447" i="1"/>
  <c r="J1447" i="1"/>
  <c r="K1447" i="1"/>
  <c r="N1447" i="1"/>
  <c r="P1447" i="1"/>
  <c r="R1446" i="1" s="1"/>
  <c r="S1446" i="1" s="1"/>
  <c r="U1446" i="1"/>
  <c r="V1446" i="1" s="1"/>
  <c r="X1447" i="1"/>
  <c r="Y1447" i="1" s="1"/>
  <c r="H1448" i="1"/>
  <c r="I1448" i="1"/>
  <c r="J1448" i="1"/>
  <c r="K1448" i="1"/>
  <c r="N1448" i="1"/>
  <c r="P1448" i="1"/>
  <c r="R1447" i="1" s="1"/>
  <c r="S1447" i="1" s="1"/>
  <c r="U1447" i="1"/>
  <c r="V1447" i="1" s="1"/>
  <c r="X1448" i="1"/>
  <c r="H1449" i="1"/>
  <c r="I1449" i="1"/>
  <c r="J1449" i="1"/>
  <c r="K1449" i="1"/>
  <c r="N1449" i="1"/>
  <c r="P1449" i="1"/>
  <c r="R1448" i="1" s="1"/>
  <c r="S1448" i="1" s="1"/>
  <c r="U1448" i="1"/>
  <c r="V1448" i="1" s="1"/>
  <c r="X1449" i="1"/>
  <c r="H1450" i="1"/>
  <c r="I1450" i="1"/>
  <c r="J1450" i="1"/>
  <c r="K1450" i="1"/>
  <c r="N1450" i="1"/>
  <c r="P1450" i="1"/>
  <c r="R1449" i="1" s="1"/>
  <c r="S1449" i="1" s="1"/>
  <c r="U1449" i="1"/>
  <c r="V1449" i="1" s="1"/>
  <c r="X1450" i="1"/>
  <c r="Y1450" i="1" s="1"/>
  <c r="H1451" i="1"/>
  <c r="I1451" i="1"/>
  <c r="J1451" i="1"/>
  <c r="K1451" i="1"/>
  <c r="N1451" i="1"/>
  <c r="P1451" i="1"/>
  <c r="R1450" i="1" s="1"/>
  <c r="S1450" i="1" s="1"/>
  <c r="U1450" i="1"/>
  <c r="X1451" i="1"/>
  <c r="H1452" i="1"/>
  <c r="I1452" i="1"/>
  <c r="J1452" i="1"/>
  <c r="K1452" i="1"/>
  <c r="N1452" i="1"/>
  <c r="P1452" i="1"/>
  <c r="R1451" i="1" s="1"/>
  <c r="S1451" i="1" s="1"/>
  <c r="U1451" i="1"/>
  <c r="V1451" i="1" s="1"/>
  <c r="X1452" i="1"/>
  <c r="Y1452" i="1" s="1"/>
  <c r="H1453" i="1"/>
  <c r="I1453" i="1"/>
  <c r="J1453" i="1"/>
  <c r="K1453" i="1"/>
  <c r="N1453" i="1"/>
  <c r="P1453" i="1"/>
  <c r="R1452" i="1" s="1"/>
  <c r="S1452" i="1" s="1"/>
  <c r="U1452" i="1"/>
  <c r="V1452" i="1" s="1"/>
  <c r="X1453" i="1"/>
  <c r="H1454" i="1"/>
  <c r="I1454" i="1"/>
  <c r="J1454" i="1"/>
  <c r="K1454" i="1"/>
  <c r="N1454" i="1"/>
  <c r="P1454" i="1"/>
  <c r="R1453" i="1" s="1"/>
  <c r="S1453" i="1" s="1"/>
  <c r="U1453" i="1"/>
  <c r="V1453" i="1" s="1"/>
  <c r="X1454" i="1"/>
  <c r="Y1454" i="1" s="1"/>
  <c r="H1455" i="1"/>
  <c r="I1455" i="1"/>
  <c r="J1455" i="1"/>
  <c r="K1455" i="1"/>
  <c r="N1455" i="1"/>
  <c r="P1455" i="1"/>
  <c r="R1454" i="1" s="1"/>
  <c r="S1454" i="1" s="1"/>
  <c r="U1454" i="1"/>
  <c r="V1454" i="1" s="1"/>
  <c r="X1455" i="1"/>
  <c r="Y1455" i="1" s="1"/>
  <c r="H1456" i="1"/>
  <c r="I1456" i="1"/>
  <c r="J1456" i="1"/>
  <c r="K1456" i="1"/>
  <c r="N1456" i="1"/>
  <c r="P1456" i="1"/>
  <c r="R1455" i="1" s="1"/>
  <c r="S1455" i="1" s="1"/>
  <c r="U1455" i="1"/>
  <c r="X1456" i="1"/>
  <c r="H1457" i="1"/>
  <c r="I1457" i="1"/>
  <c r="J1457" i="1"/>
  <c r="K1457" i="1"/>
  <c r="N1457" i="1"/>
  <c r="P1457" i="1"/>
  <c r="R1456" i="1" s="1"/>
  <c r="S1456" i="1" s="1"/>
  <c r="U1456" i="1"/>
  <c r="V1456" i="1" s="1"/>
  <c r="X1457" i="1"/>
  <c r="Y1457" i="1" s="1"/>
  <c r="H1458" i="1"/>
  <c r="I1458" i="1"/>
  <c r="J1458" i="1"/>
  <c r="K1458" i="1"/>
  <c r="N1458" i="1"/>
  <c r="P1458" i="1"/>
  <c r="R1457" i="1" s="1"/>
  <c r="S1457" i="1" s="1"/>
  <c r="U1457" i="1"/>
  <c r="V1457" i="1" s="1"/>
  <c r="W1457" i="1" s="1"/>
  <c r="X1458" i="1"/>
  <c r="Y1458" i="1" s="1"/>
  <c r="H1459" i="1"/>
  <c r="I1459" i="1"/>
  <c r="J1459" i="1"/>
  <c r="K1459" i="1"/>
  <c r="N1459" i="1"/>
  <c r="P1459" i="1"/>
  <c r="R1458" i="1" s="1"/>
  <c r="S1458" i="1" s="1"/>
  <c r="U1458" i="1"/>
  <c r="V1458" i="1" s="1"/>
  <c r="X1459" i="1"/>
  <c r="H1460" i="1"/>
  <c r="I1460" i="1"/>
  <c r="J1460" i="1"/>
  <c r="K1460" i="1"/>
  <c r="N1460" i="1"/>
  <c r="P1460" i="1"/>
  <c r="R1459" i="1" s="1"/>
  <c r="S1459" i="1" s="1"/>
  <c r="U1459" i="1"/>
  <c r="V1459" i="1" s="1"/>
  <c r="X1460" i="1"/>
  <c r="Y1460" i="1" s="1"/>
  <c r="H1461" i="1"/>
  <c r="I1461" i="1"/>
  <c r="J1461" i="1"/>
  <c r="K1461" i="1"/>
  <c r="N1461" i="1"/>
  <c r="P1461" i="1"/>
  <c r="R1460" i="1" s="1"/>
  <c r="S1460" i="1" s="1"/>
  <c r="T1460" i="1" s="1"/>
  <c r="U1460" i="1"/>
  <c r="V1460" i="1" s="1"/>
  <c r="X1461" i="1"/>
  <c r="Y1461" i="1" s="1"/>
  <c r="H1462" i="1"/>
  <c r="I1462" i="1"/>
  <c r="J1462" i="1"/>
  <c r="K1462" i="1"/>
  <c r="N1462" i="1"/>
  <c r="P1462" i="1"/>
  <c r="R1461" i="1" s="1"/>
  <c r="S1461" i="1" s="1"/>
  <c r="U1461" i="1"/>
  <c r="X1462" i="1"/>
  <c r="Y1462" i="1" s="1"/>
  <c r="H1463" i="1"/>
  <c r="I1463" i="1"/>
  <c r="J1463" i="1"/>
  <c r="K1463" i="1"/>
  <c r="N1463" i="1"/>
  <c r="P1463" i="1"/>
  <c r="R1462" i="1" s="1"/>
  <c r="S1462" i="1" s="1"/>
  <c r="U1462" i="1"/>
  <c r="V1462" i="1" s="1"/>
  <c r="W1462" i="1" s="1"/>
  <c r="X1463" i="1"/>
  <c r="Y1463" i="1" s="1"/>
  <c r="Z1463" i="1" s="1"/>
  <c r="H1464" i="1"/>
  <c r="I1464" i="1"/>
  <c r="J1464" i="1"/>
  <c r="K1464" i="1"/>
  <c r="N1464" i="1"/>
  <c r="P1464" i="1"/>
  <c r="R1463" i="1" s="1"/>
  <c r="S1463" i="1" s="1"/>
  <c r="T1463" i="1" s="1"/>
  <c r="U1463" i="1"/>
  <c r="X1464" i="1"/>
  <c r="Y1464" i="1" s="1"/>
  <c r="H1465" i="1"/>
  <c r="I1465" i="1"/>
  <c r="J1465" i="1"/>
  <c r="K1465" i="1"/>
  <c r="N1465" i="1"/>
  <c r="P1465" i="1"/>
  <c r="R1464" i="1" s="1"/>
  <c r="S1464" i="1" s="1"/>
  <c r="U1464" i="1"/>
  <c r="V1464" i="1" s="1"/>
  <c r="X1465" i="1"/>
  <c r="Y1465" i="1" s="1"/>
  <c r="H1466" i="1"/>
  <c r="I1466" i="1"/>
  <c r="J1466" i="1"/>
  <c r="K1466" i="1"/>
  <c r="N1466" i="1"/>
  <c r="P1466" i="1"/>
  <c r="R1465" i="1" s="1"/>
  <c r="S1465" i="1" s="1"/>
  <c r="U1465" i="1"/>
  <c r="V1465" i="1" s="1"/>
  <c r="X1466" i="1"/>
  <c r="Y1466" i="1" s="1"/>
  <c r="H1467" i="1"/>
  <c r="I1467" i="1"/>
  <c r="J1467" i="1"/>
  <c r="K1467" i="1"/>
  <c r="N1467" i="1"/>
  <c r="P1467" i="1"/>
  <c r="R1466" i="1" s="1"/>
  <c r="S1466" i="1" s="1"/>
  <c r="U1466" i="1"/>
  <c r="V1466" i="1" s="1"/>
  <c r="W1466" i="1" s="1"/>
  <c r="X1467" i="1"/>
  <c r="Y1467" i="1" s="1"/>
  <c r="H1468" i="1"/>
  <c r="I1468" i="1"/>
  <c r="J1468" i="1"/>
  <c r="K1468" i="1"/>
  <c r="N1468" i="1"/>
  <c r="P1468" i="1"/>
  <c r="R1467" i="1" s="1"/>
  <c r="S1467" i="1" s="1"/>
  <c r="U1467" i="1"/>
  <c r="X1468" i="1"/>
  <c r="H1469" i="1"/>
  <c r="I1469" i="1"/>
  <c r="J1469" i="1"/>
  <c r="K1469" i="1"/>
  <c r="N1469" i="1"/>
  <c r="P1469" i="1"/>
  <c r="R1468" i="1" s="1"/>
  <c r="S1468" i="1" s="1"/>
  <c r="U1468" i="1"/>
  <c r="V1468" i="1" s="1"/>
  <c r="X1469" i="1"/>
  <c r="Y1469" i="1" s="1"/>
  <c r="Z1469" i="1" s="1"/>
  <c r="H1470" i="1"/>
  <c r="I1470" i="1"/>
  <c r="J1470" i="1"/>
  <c r="K1470" i="1"/>
  <c r="N1470" i="1"/>
  <c r="P1470" i="1"/>
  <c r="R1469" i="1" s="1"/>
  <c r="S1469" i="1" s="1"/>
  <c r="U1469" i="1"/>
  <c r="V1469" i="1" s="1"/>
  <c r="X1470" i="1"/>
  <c r="Y1470" i="1" s="1"/>
  <c r="H1471" i="1"/>
  <c r="I1471" i="1"/>
  <c r="J1471" i="1"/>
  <c r="K1471" i="1"/>
  <c r="N1471" i="1"/>
  <c r="P1471" i="1"/>
  <c r="R1470" i="1" s="1"/>
  <c r="S1470" i="1" s="1"/>
  <c r="U1470" i="1"/>
  <c r="V1470" i="1" s="1"/>
  <c r="X1471" i="1"/>
  <c r="Y1471" i="1" s="1"/>
  <c r="H1472" i="1"/>
  <c r="I1472" i="1"/>
  <c r="J1472" i="1"/>
  <c r="K1472" i="1"/>
  <c r="N1472" i="1"/>
  <c r="P1472" i="1"/>
  <c r="R1471" i="1" s="1"/>
  <c r="S1471" i="1" s="1"/>
  <c r="U1471" i="1"/>
  <c r="V1471" i="1" s="1"/>
  <c r="X1472" i="1"/>
  <c r="H1473" i="1"/>
  <c r="I1473" i="1"/>
  <c r="J1473" i="1"/>
  <c r="K1473" i="1"/>
  <c r="N1473" i="1"/>
  <c r="P1473" i="1"/>
  <c r="R1472" i="1" s="1"/>
  <c r="S1472" i="1" s="1"/>
  <c r="U1472" i="1"/>
  <c r="V1472" i="1" s="1"/>
  <c r="X1473" i="1"/>
  <c r="H1474" i="1"/>
  <c r="I1474" i="1"/>
  <c r="J1474" i="1"/>
  <c r="K1474" i="1"/>
  <c r="N1474" i="1"/>
  <c r="P1474" i="1"/>
  <c r="R1473" i="1" s="1"/>
  <c r="S1473" i="1" s="1"/>
  <c r="T1473" i="1" s="1"/>
  <c r="U1473" i="1"/>
  <c r="V1473" i="1" s="1"/>
  <c r="X1474" i="1"/>
  <c r="Y1474" i="1" s="1"/>
  <c r="H1475" i="1"/>
  <c r="I1475" i="1"/>
  <c r="J1475" i="1"/>
  <c r="K1475" i="1"/>
  <c r="N1475" i="1"/>
  <c r="P1475" i="1"/>
  <c r="R1474" i="1" s="1"/>
  <c r="S1474" i="1" s="1"/>
  <c r="U1474" i="1"/>
  <c r="X1475" i="1"/>
  <c r="Y1475" i="1" s="1"/>
  <c r="Z1475" i="1" s="1"/>
  <c r="H1476" i="1"/>
  <c r="I1476" i="1"/>
  <c r="J1476" i="1"/>
  <c r="K1476" i="1"/>
  <c r="N1476" i="1"/>
  <c r="P1476" i="1"/>
  <c r="R1475" i="1" s="1"/>
  <c r="S1475" i="1" s="1"/>
  <c r="T1475" i="1" s="1"/>
  <c r="U1475" i="1"/>
  <c r="X1476" i="1"/>
  <c r="H1477" i="1"/>
  <c r="I1477" i="1"/>
  <c r="J1477" i="1"/>
  <c r="K1477" i="1"/>
  <c r="N1477" i="1"/>
  <c r="P1477" i="1"/>
  <c r="R1476" i="1" s="1"/>
  <c r="S1476" i="1" s="1"/>
  <c r="U1476" i="1"/>
  <c r="V1476" i="1" s="1"/>
  <c r="X1477" i="1"/>
  <c r="Y1477" i="1" s="1"/>
  <c r="H1478" i="1"/>
  <c r="I1478" i="1"/>
  <c r="J1478" i="1"/>
  <c r="K1478" i="1"/>
  <c r="N1478" i="1"/>
  <c r="P1478" i="1"/>
  <c r="R1477" i="1" s="1"/>
  <c r="S1477" i="1" s="1"/>
  <c r="U1477" i="1"/>
  <c r="X1478" i="1"/>
  <c r="Y1478" i="1" s="1"/>
  <c r="H1479" i="1"/>
  <c r="I1479" i="1"/>
  <c r="J1479" i="1"/>
  <c r="K1479" i="1"/>
  <c r="N1479" i="1"/>
  <c r="P1479" i="1"/>
  <c r="R1478" i="1" s="1"/>
  <c r="S1478" i="1" s="1"/>
  <c r="U1478" i="1"/>
  <c r="X1479" i="1"/>
  <c r="Y1479" i="1" s="1"/>
  <c r="H1480" i="1"/>
  <c r="I1480" i="1"/>
  <c r="J1480" i="1"/>
  <c r="K1480" i="1"/>
  <c r="N1480" i="1"/>
  <c r="P1480" i="1"/>
  <c r="R1479" i="1" s="1"/>
  <c r="S1479" i="1" s="1"/>
  <c r="T1479" i="1" s="1"/>
  <c r="U1479" i="1"/>
  <c r="X1480" i="1"/>
  <c r="Y1480" i="1" s="1"/>
  <c r="H1481" i="1"/>
  <c r="I1481" i="1"/>
  <c r="J1481" i="1"/>
  <c r="K1481" i="1"/>
  <c r="N1481" i="1"/>
  <c r="P1481" i="1"/>
  <c r="R1480" i="1" s="1"/>
  <c r="S1480" i="1" s="1"/>
  <c r="U1480" i="1"/>
  <c r="X1481" i="1"/>
  <c r="H1482" i="1"/>
  <c r="I1482" i="1"/>
  <c r="J1482" i="1"/>
  <c r="K1482" i="1"/>
  <c r="N1482" i="1"/>
  <c r="P1482" i="1"/>
  <c r="R1481" i="1" s="1"/>
  <c r="S1481" i="1" s="1"/>
  <c r="U1481" i="1"/>
  <c r="V1481" i="1" s="1"/>
  <c r="X1482" i="1"/>
  <c r="Y1482" i="1" s="1"/>
  <c r="H1483" i="1"/>
  <c r="I1483" i="1"/>
  <c r="J1483" i="1"/>
  <c r="K1483" i="1"/>
  <c r="N1483" i="1"/>
  <c r="P1483" i="1"/>
  <c r="R1482" i="1" s="1"/>
  <c r="S1482" i="1" s="1"/>
  <c r="U1482" i="1"/>
  <c r="V1482" i="1" s="1"/>
  <c r="X1483" i="1"/>
  <c r="Y1483" i="1" s="1"/>
  <c r="H1484" i="1"/>
  <c r="I1484" i="1"/>
  <c r="J1484" i="1"/>
  <c r="K1484" i="1"/>
  <c r="N1484" i="1"/>
  <c r="P1484" i="1"/>
  <c r="R1483" i="1" s="1"/>
  <c r="S1483" i="1" s="1"/>
  <c r="U1483" i="1"/>
  <c r="V1483" i="1" s="1"/>
  <c r="W1483" i="1" s="1"/>
  <c r="X1484" i="1"/>
  <c r="H1485" i="1"/>
  <c r="I1485" i="1"/>
  <c r="J1485" i="1"/>
  <c r="K1485" i="1"/>
  <c r="N1485" i="1"/>
  <c r="P1485" i="1"/>
  <c r="R1484" i="1" s="1"/>
  <c r="S1484" i="1" s="1"/>
  <c r="U1484" i="1"/>
  <c r="V1484" i="1" s="1"/>
  <c r="W1484" i="1" s="1"/>
  <c r="X1485" i="1"/>
  <c r="Y1485" i="1" s="1"/>
  <c r="H1486" i="1"/>
  <c r="I1486" i="1"/>
  <c r="J1486" i="1"/>
  <c r="K1486" i="1"/>
  <c r="N1486" i="1"/>
  <c r="P1486" i="1"/>
  <c r="R1485" i="1" s="1"/>
  <c r="S1485" i="1" s="1"/>
  <c r="U1485" i="1"/>
  <c r="V1485" i="1" s="1"/>
  <c r="X1486" i="1"/>
  <c r="H1487" i="1"/>
  <c r="I1487" i="1"/>
  <c r="J1487" i="1"/>
  <c r="K1487" i="1"/>
  <c r="N1487" i="1"/>
  <c r="P1487" i="1"/>
  <c r="R1486" i="1" s="1"/>
  <c r="S1486" i="1" s="1"/>
  <c r="U1486" i="1"/>
  <c r="V1486" i="1" s="1"/>
  <c r="X1487" i="1"/>
  <c r="Y1487" i="1" s="1"/>
  <c r="Z1487" i="1" s="1"/>
  <c r="H1488" i="1"/>
  <c r="I1488" i="1"/>
  <c r="J1488" i="1"/>
  <c r="K1488" i="1"/>
  <c r="N1488" i="1"/>
  <c r="P1488" i="1"/>
  <c r="R1487" i="1" s="1"/>
  <c r="S1487" i="1" s="1"/>
  <c r="U1487" i="1"/>
  <c r="X1488" i="1"/>
  <c r="Y1488" i="1" s="1"/>
  <c r="H1489" i="1"/>
  <c r="I1489" i="1"/>
  <c r="J1489" i="1"/>
  <c r="K1489" i="1"/>
  <c r="N1489" i="1"/>
  <c r="P1489" i="1"/>
  <c r="R1488" i="1" s="1"/>
  <c r="S1488" i="1" s="1"/>
  <c r="U1488" i="1"/>
  <c r="V1488" i="1" s="1"/>
  <c r="X1489" i="1"/>
  <c r="Y1489" i="1" s="1"/>
  <c r="H1490" i="1"/>
  <c r="I1490" i="1"/>
  <c r="J1490" i="1"/>
  <c r="K1490" i="1"/>
  <c r="N1490" i="1"/>
  <c r="P1490" i="1"/>
  <c r="R1489" i="1" s="1"/>
  <c r="S1489" i="1" s="1"/>
  <c r="U1489" i="1"/>
  <c r="V1489" i="1" s="1"/>
  <c r="X1490" i="1"/>
  <c r="H1491" i="1"/>
  <c r="I1491" i="1"/>
  <c r="J1491" i="1"/>
  <c r="K1491" i="1"/>
  <c r="N1491" i="1"/>
  <c r="P1491" i="1"/>
  <c r="R1490" i="1" s="1"/>
  <c r="S1490" i="1" s="1"/>
  <c r="U1490" i="1"/>
  <c r="V1490" i="1" s="1"/>
  <c r="X1491" i="1"/>
  <c r="Y1491" i="1" s="1"/>
  <c r="H1492" i="1"/>
  <c r="I1492" i="1"/>
  <c r="J1492" i="1"/>
  <c r="K1492" i="1"/>
  <c r="N1492" i="1"/>
  <c r="P1492" i="1"/>
  <c r="R1491" i="1" s="1"/>
  <c r="S1491" i="1" s="1"/>
  <c r="U1491" i="1"/>
  <c r="X1492" i="1"/>
  <c r="Y1492" i="1" s="1"/>
  <c r="H1493" i="1"/>
  <c r="I1493" i="1"/>
  <c r="J1493" i="1"/>
  <c r="K1493" i="1"/>
  <c r="N1493" i="1"/>
  <c r="P1493" i="1"/>
  <c r="R1492" i="1" s="1"/>
  <c r="S1492" i="1" s="1"/>
  <c r="U1492" i="1"/>
  <c r="V1492" i="1" s="1"/>
  <c r="X1493" i="1"/>
  <c r="H1494" i="1"/>
  <c r="I1494" i="1"/>
  <c r="J1494" i="1"/>
  <c r="K1494" i="1"/>
  <c r="N1494" i="1"/>
  <c r="P1494" i="1"/>
  <c r="R1493" i="1" s="1"/>
  <c r="S1493" i="1" s="1"/>
  <c r="U1493" i="1"/>
  <c r="V1493" i="1" s="1"/>
  <c r="X1494" i="1"/>
  <c r="Y1494" i="1" s="1"/>
  <c r="H1495" i="1"/>
  <c r="I1495" i="1"/>
  <c r="J1495" i="1"/>
  <c r="K1495" i="1"/>
  <c r="N1495" i="1"/>
  <c r="P1495" i="1"/>
  <c r="R1494" i="1" s="1"/>
  <c r="S1494" i="1" s="1"/>
  <c r="U1494" i="1"/>
  <c r="V1494" i="1" s="1"/>
  <c r="X1495" i="1"/>
  <c r="Y1495" i="1" s="1"/>
  <c r="H1496" i="1"/>
  <c r="I1496" i="1"/>
  <c r="J1496" i="1"/>
  <c r="K1496" i="1"/>
  <c r="N1496" i="1"/>
  <c r="P1496" i="1"/>
  <c r="R1495" i="1" s="1"/>
  <c r="S1495" i="1" s="1"/>
  <c r="U1495" i="1"/>
  <c r="V1495" i="1" s="1"/>
  <c r="X1496" i="1"/>
  <c r="Y1496" i="1" s="1"/>
  <c r="H1497" i="1"/>
  <c r="I1497" i="1"/>
  <c r="J1497" i="1"/>
  <c r="K1497" i="1"/>
  <c r="N1497" i="1"/>
  <c r="P1497" i="1"/>
  <c r="R1496" i="1" s="1"/>
  <c r="S1496" i="1" s="1"/>
  <c r="T1496" i="1" s="1"/>
  <c r="U1496" i="1"/>
  <c r="V1496" i="1" s="1"/>
  <c r="X1497" i="1"/>
  <c r="Y1497" i="1" s="1"/>
  <c r="Z1497" i="1" s="1"/>
  <c r="H1498" i="1"/>
  <c r="I1498" i="1"/>
  <c r="J1498" i="1"/>
  <c r="K1498" i="1"/>
  <c r="N1498" i="1"/>
  <c r="P1498" i="1"/>
  <c r="R1497" i="1" s="1"/>
  <c r="S1497" i="1" s="1"/>
  <c r="T1497" i="1" s="1"/>
  <c r="U1497" i="1"/>
  <c r="X1498" i="1"/>
  <c r="H1499" i="1"/>
  <c r="I1499" i="1"/>
  <c r="J1499" i="1"/>
  <c r="K1499" i="1"/>
  <c r="N1499" i="1"/>
  <c r="P1499" i="1"/>
  <c r="R1498" i="1" s="1"/>
  <c r="S1498" i="1" s="1"/>
  <c r="U1498" i="1"/>
  <c r="V1498" i="1" s="1"/>
  <c r="X1499" i="1"/>
  <c r="Y1499" i="1" s="1"/>
  <c r="Z1499" i="1" s="1"/>
  <c r="H1500" i="1"/>
  <c r="I1500" i="1"/>
  <c r="J1500" i="1"/>
  <c r="K1500" i="1"/>
  <c r="N1500" i="1"/>
  <c r="P1500" i="1"/>
  <c r="R1499" i="1" s="1"/>
  <c r="S1499" i="1" s="1"/>
  <c r="U1499" i="1"/>
  <c r="X1500" i="1"/>
  <c r="Y1500" i="1" s="1"/>
  <c r="H1501" i="1"/>
  <c r="I1501" i="1"/>
  <c r="J1501" i="1"/>
  <c r="K1501" i="1"/>
  <c r="N1501" i="1"/>
  <c r="P1501" i="1"/>
  <c r="R1500" i="1" s="1"/>
  <c r="S1500" i="1" s="1"/>
  <c r="U1500" i="1"/>
  <c r="V1500" i="1" s="1"/>
  <c r="W1500" i="1" s="1"/>
  <c r="X1501" i="1"/>
  <c r="Y1501" i="1" s="1"/>
  <c r="H1502" i="1"/>
  <c r="I1502" i="1"/>
  <c r="J1502" i="1"/>
  <c r="K1502" i="1"/>
  <c r="N1502" i="1"/>
  <c r="P1502" i="1"/>
  <c r="R1501" i="1" s="1"/>
  <c r="S1501" i="1" s="1"/>
  <c r="T1501" i="1" s="1"/>
  <c r="U1501" i="1"/>
  <c r="V1501" i="1" s="1"/>
  <c r="X1502" i="1"/>
  <c r="Y1502" i="1" s="1"/>
  <c r="H1503" i="1"/>
  <c r="I1503" i="1"/>
  <c r="J1503" i="1"/>
  <c r="K1503" i="1"/>
  <c r="N1503" i="1"/>
  <c r="P1503" i="1"/>
  <c r="R1502" i="1" s="1"/>
  <c r="S1502" i="1" s="1"/>
  <c r="U1502" i="1"/>
  <c r="X1503" i="1"/>
  <c r="Y1503" i="1" s="1"/>
  <c r="Z1503" i="1" s="1"/>
  <c r="H1504" i="1"/>
  <c r="I1504" i="1"/>
  <c r="J1504" i="1"/>
  <c r="K1504" i="1"/>
  <c r="N1504" i="1"/>
  <c r="P1504" i="1"/>
  <c r="R1503" i="1" s="1"/>
  <c r="S1503" i="1" s="1"/>
  <c r="U1503" i="1"/>
  <c r="X1504" i="1"/>
  <c r="Y1504" i="1" s="1"/>
  <c r="H1505" i="1"/>
  <c r="I1505" i="1"/>
  <c r="J1505" i="1"/>
  <c r="K1505" i="1"/>
  <c r="N1505" i="1"/>
  <c r="P1505" i="1"/>
  <c r="R1504" i="1" s="1"/>
  <c r="S1504" i="1" s="1"/>
  <c r="U1504" i="1"/>
  <c r="V1504" i="1" s="1"/>
  <c r="X1505" i="1"/>
  <c r="Y1505" i="1" s="1"/>
  <c r="H1506" i="1"/>
  <c r="I1506" i="1"/>
  <c r="J1506" i="1"/>
  <c r="K1506" i="1"/>
  <c r="N1506" i="1"/>
  <c r="P1506" i="1"/>
  <c r="R1505" i="1" s="1"/>
  <c r="S1505" i="1" s="1"/>
  <c r="U1505" i="1"/>
  <c r="X1506" i="1"/>
  <c r="Y1506" i="1" s="1"/>
  <c r="Z1506" i="1" s="1"/>
  <c r="H1507" i="1"/>
  <c r="I1507" i="1"/>
  <c r="J1507" i="1"/>
  <c r="K1507" i="1"/>
  <c r="N1507" i="1"/>
  <c r="P1507" i="1"/>
  <c r="R1506" i="1" s="1"/>
  <c r="S1506" i="1" s="1"/>
  <c r="U1506" i="1"/>
  <c r="X1507" i="1"/>
  <c r="Y1507" i="1" s="1"/>
  <c r="H1508" i="1"/>
  <c r="I1508" i="1"/>
  <c r="J1508" i="1"/>
  <c r="K1508" i="1"/>
  <c r="N1508" i="1"/>
  <c r="P1508" i="1"/>
  <c r="R1507" i="1" s="1"/>
  <c r="S1507" i="1" s="1"/>
  <c r="U1507" i="1"/>
  <c r="X1508" i="1"/>
  <c r="H1509" i="1"/>
  <c r="I1509" i="1"/>
  <c r="J1509" i="1"/>
  <c r="K1509" i="1"/>
  <c r="N1509" i="1"/>
  <c r="P1509" i="1"/>
  <c r="R1508" i="1" s="1"/>
  <c r="S1508" i="1" s="1"/>
  <c r="U1508" i="1"/>
  <c r="V1508" i="1" s="1"/>
  <c r="W1508" i="1" s="1"/>
  <c r="X1509" i="1"/>
  <c r="Y1509" i="1" s="1"/>
  <c r="H1510" i="1"/>
  <c r="I1510" i="1"/>
  <c r="J1510" i="1"/>
  <c r="K1510" i="1"/>
  <c r="N1510" i="1"/>
  <c r="P1510" i="1"/>
  <c r="R1509" i="1" s="1"/>
  <c r="S1509" i="1" s="1"/>
  <c r="U1509" i="1"/>
  <c r="V1509" i="1" s="1"/>
  <c r="X1510" i="1"/>
  <c r="Y1510" i="1" s="1"/>
  <c r="H1511" i="1"/>
  <c r="I1511" i="1"/>
  <c r="J1511" i="1"/>
  <c r="K1511" i="1"/>
  <c r="N1511" i="1"/>
  <c r="P1511" i="1"/>
  <c r="R1510" i="1" s="1"/>
  <c r="S1510" i="1" s="1"/>
  <c r="U1510" i="1"/>
  <c r="X1511" i="1"/>
  <c r="Y1511" i="1" s="1"/>
  <c r="H1512" i="1"/>
  <c r="I1512" i="1"/>
  <c r="J1512" i="1"/>
  <c r="K1512" i="1"/>
  <c r="N1512" i="1"/>
  <c r="P1512" i="1"/>
  <c r="R1511" i="1" s="1"/>
  <c r="S1511" i="1" s="1"/>
  <c r="T1511" i="1" s="1"/>
  <c r="U1511" i="1"/>
  <c r="X1512" i="1"/>
  <c r="Y1512" i="1" s="1"/>
  <c r="Z1512" i="1" s="1"/>
  <c r="H1513" i="1"/>
  <c r="I1513" i="1"/>
  <c r="J1513" i="1"/>
  <c r="K1513" i="1"/>
  <c r="N1513" i="1"/>
  <c r="P1513" i="1"/>
  <c r="R1512" i="1" s="1"/>
  <c r="S1512" i="1" s="1"/>
  <c r="U1512" i="1"/>
  <c r="X1513" i="1"/>
  <c r="Y1513" i="1" s="1"/>
  <c r="H1514" i="1"/>
  <c r="I1514" i="1"/>
  <c r="J1514" i="1"/>
  <c r="K1514" i="1"/>
  <c r="N1514" i="1"/>
  <c r="P1514" i="1"/>
  <c r="R1513" i="1" s="1"/>
  <c r="S1513" i="1" s="1"/>
  <c r="U1513" i="1"/>
  <c r="X1514" i="1"/>
  <c r="Y1514" i="1" s="1"/>
  <c r="H1515" i="1"/>
  <c r="I1515" i="1"/>
  <c r="J1515" i="1"/>
  <c r="K1515" i="1"/>
  <c r="N1515" i="1"/>
  <c r="P1515" i="1"/>
  <c r="R1514" i="1" s="1"/>
  <c r="S1514" i="1" s="1"/>
  <c r="U1514" i="1"/>
  <c r="X1515" i="1"/>
  <c r="Y1515" i="1" s="1"/>
  <c r="Z1515" i="1" s="1"/>
  <c r="H1516" i="1"/>
  <c r="I1516" i="1"/>
  <c r="J1516" i="1"/>
  <c r="K1516" i="1"/>
  <c r="N1516" i="1"/>
  <c r="P1516" i="1"/>
  <c r="R1515" i="1" s="1"/>
  <c r="S1515" i="1" s="1"/>
  <c r="T1515" i="1" s="1"/>
  <c r="U1515" i="1"/>
  <c r="V1515" i="1" s="1"/>
  <c r="X1516" i="1"/>
  <c r="H1517" i="1"/>
  <c r="I1517" i="1"/>
  <c r="J1517" i="1"/>
  <c r="K1517" i="1"/>
  <c r="N1517" i="1"/>
  <c r="P1517" i="1"/>
  <c r="R1516" i="1" s="1"/>
  <c r="S1516" i="1" s="1"/>
  <c r="U1516" i="1"/>
  <c r="V1516" i="1" s="1"/>
  <c r="X1517" i="1"/>
  <c r="H1518" i="1"/>
  <c r="I1518" i="1"/>
  <c r="J1518" i="1"/>
  <c r="K1518" i="1"/>
  <c r="N1518" i="1"/>
  <c r="P1518" i="1"/>
  <c r="R1517" i="1" s="1"/>
  <c r="S1517" i="1" s="1"/>
  <c r="U1517" i="1"/>
  <c r="V1517" i="1" s="1"/>
  <c r="X1518" i="1"/>
  <c r="Y1518" i="1" s="1"/>
  <c r="H1519" i="1"/>
  <c r="I1519" i="1"/>
  <c r="J1519" i="1"/>
  <c r="K1519" i="1"/>
  <c r="N1519" i="1"/>
  <c r="P1519" i="1"/>
  <c r="R1518" i="1" s="1"/>
  <c r="S1518" i="1" s="1"/>
  <c r="U1518" i="1"/>
  <c r="X1519" i="1"/>
  <c r="Y1519" i="1" s="1"/>
  <c r="Z1519" i="1" s="1"/>
  <c r="H1520" i="1"/>
  <c r="I1520" i="1"/>
  <c r="J1520" i="1"/>
  <c r="K1520" i="1"/>
  <c r="N1520" i="1"/>
  <c r="P1520" i="1"/>
  <c r="R1519" i="1" s="1"/>
  <c r="S1519" i="1" s="1"/>
  <c r="U1519" i="1"/>
  <c r="V1519" i="1" s="1"/>
  <c r="W1519" i="1" s="1"/>
  <c r="X1520" i="1"/>
  <c r="Y1520" i="1" s="1"/>
  <c r="H1521" i="1"/>
  <c r="I1521" i="1"/>
  <c r="J1521" i="1"/>
  <c r="K1521" i="1"/>
  <c r="N1521" i="1"/>
  <c r="P1521" i="1"/>
  <c r="R1520" i="1" s="1"/>
  <c r="S1520" i="1" s="1"/>
  <c r="U1520" i="1"/>
  <c r="X1521" i="1"/>
  <c r="Y1521" i="1" s="1"/>
  <c r="H1522" i="1"/>
  <c r="I1522" i="1"/>
  <c r="J1522" i="1"/>
  <c r="K1522" i="1"/>
  <c r="N1522" i="1"/>
  <c r="P1522" i="1"/>
  <c r="R1521" i="1" s="1"/>
  <c r="S1521" i="1" s="1"/>
  <c r="U1521" i="1"/>
  <c r="X1522" i="1"/>
  <c r="Y1522" i="1" s="1"/>
  <c r="H1523" i="1"/>
  <c r="I1523" i="1"/>
  <c r="J1523" i="1"/>
  <c r="K1523" i="1"/>
  <c r="N1523" i="1"/>
  <c r="P1523" i="1"/>
  <c r="R1522" i="1" s="1"/>
  <c r="S1522" i="1" s="1"/>
  <c r="T1522" i="1" s="1"/>
  <c r="U1522" i="1"/>
  <c r="X1523" i="1"/>
  <c r="Y1523" i="1" s="1"/>
  <c r="H1524" i="1"/>
  <c r="I1524" i="1"/>
  <c r="J1524" i="1"/>
  <c r="K1524" i="1"/>
  <c r="N1524" i="1"/>
  <c r="P1524" i="1"/>
  <c r="R1523" i="1" s="1"/>
  <c r="S1523" i="1" s="1"/>
  <c r="U1523" i="1"/>
  <c r="V1523" i="1" s="1"/>
  <c r="X1524" i="1"/>
  <c r="H1525" i="1"/>
  <c r="I1525" i="1"/>
  <c r="J1525" i="1"/>
  <c r="K1525" i="1"/>
  <c r="N1525" i="1"/>
  <c r="P1525" i="1"/>
  <c r="R1524" i="1" s="1"/>
  <c r="S1524" i="1" s="1"/>
  <c r="U1524" i="1"/>
  <c r="V1524" i="1" s="1"/>
  <c r="X1525" i="1"/>
  <c r="H1526" i="1"/>
  <c r="I1526" i="1"/>
  <c r="J1526" i="1"/>
  <c r="K1526" i="1"/>
  <c r="N1526" i="1"/>
  <c r="P1526" i="1"/>
  <c r="R1525" i="1" s="1"/>
  <c r="S1525" i="1" s="1"/>
  <c r="U1525" i="1"/>
  <c r="V1525" i="1" s="1"/>
  <c r="X1526" i="1"/>
  <c r="H1527" i="1"/>
  <c r="I1527" i="1"/>
  <c r="J1527" i="1"/>
  <c r="K1527" i="1"/>
  <c r="N1527" i="1"/>
  <c r="P1527" i="1"/>
  <c r="R1526" i="1" s="1"/>
  <c r="S1526" i="1" s="1"/>
  <c r="U1526" i="1"/>
  <c r="V1526" i="1" s="1"/>
  <c r="X1527" i="1"/>
  <c r="H1528" i="1"/>
  <c r="I1528" i="1"/>
  <c r="J1528" i="1"/>
  <c r="K1528" i="1"/>
  <c r="N1528" i="1"/>
  <c r="P1528" i="1"/>
  <c r="R1527" i="1" s="1"/>
  <c r="S1527" i="1" s="1"/>
  <c r="U1527" i="1"/>
  <c r="V1527" i="1" s="1"/>
  <c r="X1528" i="1"/>
  <c r="Y1528" i="1" s="1"/>
  <c r="H1529" i="1"/>
  <c r="I1529" i="1"/>
  <c r="J1529" i="1"/>
  <c r="K1529" i="1"/>
  <c r="N1529" i="1"/>
  <c r="P1529" i="1"/>
  <c r="R1528" i="1" s="1"/>
  <c r="S1528" i="1" s="1"/>
  <c r="U1528" i="1"/>
  <c r="V1528" i="1" s="1"/>
  <c r="X1529" i="1"/>
  <c r="Y1529" i="1" s="1"/>
  <c r="H1530" i="1"/>
  <c r="I1530" i="1"/>
  <c r="J1530" i="1"/>
  <c r="K1530" i="1"/>
  <c r="N1530" i="1"/>
  <c r="P1530" i="1"/>
  <c r="R1529" i="1" s="1"/>
  <c r="S1529" i="1" s="1"/>
  <c r="U1529" i="1"/>
  <c r="V1529" i="1" s="1"/>
  <c r="X1530" i="1"/>
  <c r="H1531" i="1"/>
  <c r="I1531" i="1"/>
  <c r="J1531" i="1"/>
  <c r="K1531" i="1"/>
  <c r="N1531" i="1"/>
  <c r="P1531" i="1"/>
  <c r="R1530" i="1" s="1"/>
  <c r="S1530" i="1" s="1"/>
  <c r="T1530" i="1" s="1"/>
  <c r="U1530" i="1"/>
  <c r="V1530" i="1" s="1"/>
  <c r="W1530" i="1" s="1"/>
  <c r="X1531" i="1"/>
  <c r="H1532" i="1"/>
  <c r="I1532" i="1"/>
  <c r="J1532" i="1"/>
  <c r="K1532" i="1"/>
  <c r="N1532" i="1"/>
  <c r="P1532" i="1"/>
  <c r="R1531" i="1" s="1"/>
  <c r="S1531" i="1" s="1"/>
  <c r="U1531" i="1"/>
  <c r="V1531" i="1" s="1"/>
  <c r="X1532" i="1"/>
  <c r="H1533" i="1"/>
  <c r="I1533" i="1"/>
  <c r="J1533" i="1"/>
  <c r="K1533" i="1"/>
  <c r="N1533" i="1"/>
  <c r="P1533" i="1"/>
  <c r="R1532" i="1" s="1"/>
  <c r="S1532" i="1" s="1"/>
  <c r="U1532" i="1"/>
  <c r="V1532" i="1" s="1"/>
  <c r="W1532" i="1" s="1"/>
  <c r="X1533" i="1"/>
  <c r="H1534" i="1"/>
  <c r="I1534" i="1"/>
  <c r="J1534" i="1"/>
  <c r="K1534" i="1"/>
  <c r="N1534" i="1"/>
  <c r="P1534" i="1"/>
  <c r="R1533" i="1" s="1"/>
  <c r="S1533" i="1" s="1"/>
  <c r="U1533" i="1"/>
  <c r="V1533" i="1" s="1"/>
  <c r="X1534" i="1"/>
  <c r="H1535" i="1"/>
  <c r="I1535" i="1"/>
  <c r="J1535" i="1"/>
  <c r="K1535" i="1"/>
  <c r="N1535" i="1"/>
  <c r="P1535" i="1"/>
  <c r="R1534" i="1" s="1"/>
  <c r="S1534" i="1" s="1"/>
  <c r="U1534" i="1"/>
  <c r="V1534" i="1" s="1"/>
  <c r="X1535" i="1"/>
  <c r="Y1535" i="1" s="1"/>
  <c r="Z1535" i="1" s="1"/>
  <c r="H1536" i="1"/>
  <c r="I1536" i="1"/>
  <c r="J1536" i="1"/>
  <c r="K1536" i="1"/>
  <c r="N1536" i="1"/>
  <c r="P1536" i="1"/>
  <c r="R1535" i="1" s="1"/>
  <c r="S1535" i="1" s="1"/>
  <c r="U1535" i="1"/>
  <c r="V1535" i="1" s="1"/>
  <c r="W1535" i="1" s="1"/>
  <c r="X1536" i="1"/>
  <c r="H1537" i="1"/>
  <c r="I1537" i="1"/>
  <c r="J1537" i="1"/>
  <c r="K1537" i="1"/>
  <c r="N1537" i="1"/>
  <c r="P1537" i="1"/>
  <c r="R1536" i="1" s="1"/>
  <c r="S1536" i="1" s="1"/>
  <c r="U1536" i="1"/>
  <c r="V1536" i="1" s="1"/>
  <c r="X1537" i="1"/>
  <c r="H1538" i="1"/>
  <c r="I1538" i="1"/>
  <c r="J1538" i="1"/>
  <c r="K1538" i="1"/>
  <c r="N1538" i="1"/>
  <c r="P1538" i="1"/>
  <c r="R1537" i="1" s="1"/>
  <c r="S1537" i="1" s="1"/>
  <c r="U1537" i="1"/>
  <c r="V1537" i="1" s="1"/>
  <c r="X1538" i="1"/>
  <c r="H1539" i="1"/>
  <c r="I1539" i="1"/>
  <c r="J1539" i="1"/>
  <c r="K1539" i="1"/>
  <c r="N1539" i="1"/>
  <c r="P1539" i="1"/>
  <c r="R1538" i="1" s="1"/>
  <c r="S1538" i="1" s="1"/>
  <c r="U1538" i="1"/>
  <c r="V1538" i="1" s="1"/>
  <c r="X1539" i="1"/>
  <c r="Y1539" i="1" s="1"/>
  <c r="H1540" i="1"/>
  <c r="I1540" i="1"/>
  <c r="J1540" i="1"/>
  <c r="K1540" i="1"/>
  <c r="N1540" i="1"/>
  <c r="P1540" i="1"/>
  <c r="R1539" i="1" s="1"/>
  <c r="S1539" i="1" s="1"/>
  <c r="U1539" i="1"/>
  <c r="V1539" i="1" s="1"/>
  <c r="W1539" i="1" s="1"/>
  <c r="X1540" i="1"/>
  <c r="H1541" i="1"/>
  <c r="I1541" i="1"/>
  <c r="J1541" i="1"/>
  <c r="K1541" i="1"/>
  <c r="N1541" i="1"/>
  <c r="P1541" i="1"/>
  <c r="R1540" i="1" s="1"/>
  <c r="S1540" i="1" s="1"/>
  <c r="U1540" i="1"/>
  <c r="V1540" i="1" s="1"/>
  <c r="W1540" i="1" s="1"/>
  <c r="X1541" i="1"/>
  <c r="Y1541" i="1" s="1"/>
  <c r="H1542" i="1"/>
  <c r="I1542" i="1"/>
  <c r="J1542" i="1"/>
  <c r="K1542" i="1"/>
  <c r="N1542" i="1"/>
  <c r="P1542" i="1"/>
  <c r="R1541" i="1" s="1"/>
  <c r="S1541" i="1" s="1"/>
  <c r="U1541" i="1"/>
  <c r="V1541" i="1" s="1"/>
  <c r="X1542" i="1"/>
  <c r="Y1542" i="1" s="1"/>
  <c r="H1543" i="1"/>
  <c r="I1543" i="1"/>
  <c r="J1543" i="1"/>
  <c r="K1543" i="1"/>
  <c r="N1543" i="1"/>
  <c r="P1543" i="1"/>
  <c r="R1542" i="1" s="1"/>
  <c r="S1542" i="1" s="1"/>
  <c r="U1542" i="1"/>
  <c r="V1542" i="1" s="1"/>
  <c r="X1543" i="1"/>
  <c r="Y1543" i="1" s="1"/>
  <c r="H1544" i="1"/>
  <c r="I1544" i="1"/>
  <c r="J1544" i="1"/>
  <c r="K1544" i="1"/>
  <c r="N1544" i="1"/>
  <c r="P1544" i="1"/>
  <c r="R1543" i="1" s="1"/>
  <c r="S1543" i="1" s="1"/>
  <c r="U1543" i="1"/>
  <c r="V1543" i="1" s="1"/>
  <c r="X1544" i="1"/>
  <c r="Y1544" i="1" s="1"/>
  <c r="H1545" i="1"/>
  <c r="I1545" i="1"/>
  <c r="J1545" i="1"/>
  <c r="K1545" i="1"/>
  <c r="N1545" i="1"/>
  <c r="P1545" i="1"/>
  <c r="R1544" i="1" s="1"/>
  <c r="S1544" i="1" s="1"/>
  <c r="U1544" i="1"/>
  <c r="V1544" i="1" s="1"/>
  <c r="X1545" i="1"/>
  <c r="Y1545" i="1" s="1"/>
  <c r="H1546" i="1"/>
  <c r="I1546" i="1"/>
  <c r="J1546" i="1"/>
  <c r="K1546" i="1"/>
  <c r="N1546" i="1"/>
  <c r="P1546" i="1"/>
  <c r="R1545" i="1" s="1"/>
  <c r="S1545" i="1" s="1"/>
  <c r="U1545" i="1"/>
  <c r="V1545" i="1" s="1"/>
  <c r="W1545" i="1" s="1"/>
  <c r="X1546" i="1"/>
  <c r="Y1546" i="1" s="1"/>
  <c r="H1547" i="1"/>
  <c r="I1547" i="1"/>
  <c r="J1547" i="1"/>
  <c r="K1547" i="1"/>
  <c r="N1547" i="1"/>
  <c r="P1547" i="1"/>
  <c r="R1546" i="1" s="1"/>
  <c r="S1546" i="1" s="1"/>
  <c r="T1546" i="1" s="1"/>
  <c r="U1546" i="1"/>
  <c r="V1546" i="1" s="1"/>
  <c r="W1546" i="1" s="1"/>
  <c r="X1547" i="1"/>
  <c r="Y1547" i="1" s="1"/>
  <c r="H1548" i="1"/>
  <c r="I1548" i="1"/>
  <c r="J1548" i="1"/>
  <c r="K1548" i="1"/>
  <c r="N1548" i="1"/>
  <c r="P1548" i="1"/>
  <c r="R1547" i="1" s="1"/>
  <c r="S1547" i="1" s="1"/>
  <c r="U1547" i="1"/>
  <c r="V1547" i="1" s="1"/>
  <c r="X1548" i="1"/>
  <c r="H1549" i="1"/>
  <c r="I1549" i="1"/>
  <c r="J1549" i="1"/>
  <c r="K1549" i="1"/>
  <c r="N1549" i="1"/>
  <c r="P1549" i="1"/>
  <c r="R1548" i="1" s="1"/>
  <c r="S1548" i="1" s="1"/>
  <c r="U1548" i="1"/>
  <c r="V1548" i="1" s="1"/>
  <c r="X1549" i="1"/>
  <c r="H1550" i="1"/>
  <c r="I1550" i="1"/>
  <c r="J1550" i="1"/>
  <c r="K1550" i="1"/>
  <c r="N1550" i="1"/>
  <c r="P1550" i="1"/>
  <c r="R1549" i="1" s="1"/>
  <c r="S1549" i="1" s="1"/>
  <c r="U1549" i="1"/>
  <c r="V1549" i="1" s="1"/>
  <c r="X1550" i="1"/>
  <c r="H1551" i="1"/>
  <c r="I1551" i="1"/>
  <c r="J1551" i="1"/>
  <c r="K1551" i="1"/>
  <c r="N1551" i="1"/>
  <c r="P1551" i="1"/>
  <c r="R1550" i="1" s="1"/>
  <c r="S1550" i="1" s="1"/>
  <c r="U1550" i="1"/>
  <c r="V1550" i="1" s="1"/>
  <c r="W1550" i="1" s="1"/>
  <c r="X1551" i="1"/>
  <c r="H1552" i="1"/>
  <c r="I1552" i="1"/>
  <c r="J1552" i="1"/>
  <c r="K1552" i="1"/>
  <c r="N1552" i="1"/>
  <c r="P1552" i="1"/>
  <c r="R1551" i="1" s="1"/>
  <c r="S1551" i="1" s="1"/>
  <c r="U1551" i="1"/>
  <c r="V1551" i="1" s="1"/>
  <c r="X1552" i="1"/>
  <c r="Y1552" i="1" s="1"/>
  <c r="H1553" i="1"/>
  <c r="I1553" i="1"/>
  <c r="J1553" i="1"/>
  <c r="K1553" i="1"/>
  <c r="N1553" i="1"/>
  <c r="P1553" i="1"/>
  <c r="R1552" i="1" s="1"/>
  <c r="S1552" i="1" s="1"/>
  <c r="U1552" i="1"/>
  <c r="V1552" i="1" s="1"/>
  <c r="X1553" i="1"/>
  <c r="H1554" i="1"/>
  <c r="I1554" i="1"/>
  <c r="J1554" i="1"/>
  <c r="K1554" i="1"/>
  <c r="N1554" i="1"/>
  <c r="P1554" i="1"/>
  <c r="R1553" i="1" s="1"/>
  <c r="S1553" i="1" s="1"/>
  <c r="U1553" i="1"/>
  <c r="V1553" i="1" s="1"/>
  <c r="X1554" i="1"/>
  <c r="Y1554" i="1" s="1"/>
  <c r="H1555" i="1"/>
  <c r="I1555" i="1"/>
  <c r="J1555" i="1"/>
  <c r="K1555" i="1"/>
  <c r="N1555" i="1"/>
  <c r="P1555" i="1"/>
  <c r="R1554" i="1" s="1"/>
  <c r="S1554" i="1" s="1"/>
  <c r="T1554" i="1" s="1"/>
  <c r="U1554" i="1"/>
  <c r="V1554" i="1" s="1"/>
  <c r="W1554" i="1" s="1"/>
  <c r="X1555" i="1"/>
  <c r="H1556" i="1"/>
  <c r="I1556" i="1"/>
  <c r="J1556" i="1"/>
  <c r="K1556" i="1"/>
  <c r="N1556" i="1"/>
  <c r="P1556" i="1"/>
  <c r="R1555" i="1" s="1"/>
  <c r="S1555" i="1" s="1"/>
  <c r="U1555" i="1"/>
  <c r="V1555" i="1" s="1"/>
  <c r="W1555" i="1" s="1"/>
  <c r="X1556" i="1"/>
  <c r="H1557" i="1"/>
  <c r="I1557" i="1"/>
  <c r="J1557" i="1"/>
  <c r="K1557" i="1"/>
  <c r="N1557" i="1"/>
  <c r="P1557" i="1"/>
  <c r="R1556" i="1" s="1"/>
  <c r="S1556" i="1" s="1"/>
  <c r="U1556" i="1"/>
  <c r="V1556" i="1" s="1"/>
  <c r="X1557" i="1"/>
  <c r="H1558" i="1"/>
  <c r="I1558" i="1"/>
  <c r="J1558" i="1"/>
  <c r="K1558" i="1"/>
  <c r="N1558" i="1"/>
  <c r="P1558" i="1"/>
  <c r="R1557" i="1" s="1"/>
  <c r="S1557" i="1" s="1"/>
  <c r="U1557" i="1"/>
  <c r="V1557" i="1" s="1"/>
  <c r="X1558" i="1"/>
  <c r="H1559" i="1"/>
  <c r="I1559" i="1"/>
  <c r="J1559" i="1"/>
  <c r="K1559" i="1"/>
  <c r="N1559" i="1"/>
  <c r="P1559" i="1"/>
  <c r="R1558" i="1" s="1"/>
  <c r="S1558" i="1" s="1"/>
  <c r="T1558" i="1" s="1"/>
  <c r="U1558" i="1"/>
  <c r="V1558" i="1" s="1"/>
  <c r="W1558" i="1" s="1"/>
  <c r="X1559" i="1"/>
  <c r="H1560" i="1"/>
  <c r="I1560" i="1"/>
  <c r="J1560" i="1"/>
  <c r="K1560" i="1"/>
  <c r="N1560" i="1"/>
  <c r="P1560" i="1"/>
  <c r="R1559" i="1" s="1"/>
  <c r="S1559" i="1" s="1"/>
  <c r="U1559" i="1"/>
  <c r="V1559" i="1" s="1"/>
  <c r="X1560" i="1"/>
  <c r="H1561" i="1"/>
  <c r="I1561" i="1"/>
  <c r="J1561" i="1"/>
  <c r="K1561" i="1"/>
  <c r="N1561" i="1"/>
  <c r="P1561" i="1"/>
  <c r="R1560" i="1" s="1"/>
  <c r="S1560" i="1" s="1"/>
  <c r="U1560" i="1"/>
  <c r="V1560" i="1" s="1"/>
  <c r="X1561" i="1"/>
  <c r="Y1561" i="1" s="1"/>
  <c r="Z1561" i="1" s="1"/>
  <c r="H1562" i="1"/>
  <c r="I1562" i="1"/>
  <c r="J1562" i="1"/>
  <c r="K1562" i="1"/>
  <c r="N1562" i="1"/>
  <c r="P1562" i="1"/>
  <c r="R1561" i="1" s="1"/>
  <c r="S1561" i="1" s="1"/>
  <c r="U1561" i="1"/>
  <c r="V1561" i="1" s="1"/>
  <c r="W1561" i="1" s="1"/>
  <c r="X1562" i="1"/>
  <c r="Y1562" i="1" s="1"/>
  <c r="H1563" i="1"/>
  <c r="I1563" i="1"/>
  <c r="J1563" i="1"/>
  <c r="K1563" i="1"/>
  <c r="N1563" i="1"/>
  <c r="P1563" i="1"/>
  <c r="R1562" i="1" s="1"/>
  <c r="S1562" i="1" s="1"/>
  <c r="U1562" i="1"/>
  <c r="V1562" i="1" s="1"/>
  <c r="X1563" i="1"/>
  <c r="H1564" i="1"/>
  <c r="I1564" i="1"/>
  <c r="J1564" i="1"/>
  <c r="K1564" i="1"/>
  <c r="N1564" i="1"/>
  <c r="P1564" i="1"/>
  <c r="R1563" i="1" s="1"/>
  <c r="S1563" i="1" s="1"/>
  <c r="U1563" i="1"/>
  <c r="V1563" i="1" s="1"/>
  <c r="X1564" i="1"/>
  <c r="H1565" i="1"/>
  <c r="I1565" i="1"/>
  <c r="J1565" i="1"/>
  <c r="K1565" i="1"/>
  <c r="N1565" i="1"/>
  <c r="P1565" i="1"/>
  <c r="R1564" i="1" s="1"/>
  <c r="S1564" i="1" s="1"/>
  <c r="U1564" i="1"/>
  <c r="V1564" i="1" s="1"/>
  <c r="W1564" i="1" s="1"/>
  <c r="X1565" i="1"/>
  <c r="H1566" i="1"/>
  <c r="I1566" i="1"/>
  <c r="J1566" i="1"/>
  <c r="K1566" i="1"/>
  <c r="N1566" i="1"/>
  <c r="P1566" i="1"/>
  <c r="R1565" i="1" s="1"/>
  <c r="S1565" i="1" s="1"/>
  <c r="U1565" i="1"/>
  <c r="V1565" i="1" s="1"/>
  <c r="X1566" i="1"/>
  <c r="H1567" i="1"/>
  <c r="I1567" i="1"/>
  <c r="J1567" i="1"/>
  <c r="K1567" i="1"/>
  <c r="N1567" i="1"/>
  <c r="P1567" i="1"/>
  <c r="R1566" i="1" s="1"/>
  <c r="S1566" i="1" s="1"/>
  <c r="T1566" i="1" s="1"/>
  <c r="U1566" i="1"/>
  <c r="V1566" i="1" s="1"/>
  <c r="X1567" i="1"/>
  <c r="H1568" i="1"/>
  <c r="I1568" i="1"/>
  <c r="J1568" i="1"/>
  <c r="K1568" i="1"/>
  <c r="N1568" i="1"/>
  <c r="P1568" i="1"/>
  <c r="R1567" i="1" s="1"/>
  <c r="S1567" i="1" s="1"/>
  <c r="U1567" i="1"/>
  <c r="V1567" i="1" s="1"/>
  <c r="X1568" i="1"/>
  <c r="H1569" i="1"/>
  <c r="I1569" i="1"/>
  <c r="J1569" i="1"/>
  <c r="K1569" i="1"/>
  <c r="N1569" i="1"/>
  <c r="P1569" i="1"/>
  <c r="R1568" i="1" s="1"/>
  <c r="S1568" i="1" s="1"/>
  <c r="U1568" i="1"/>
  <c r="V1568" i="1" s="1"/>
  <c r="X1569" i="1"/>
  <c r="Y1569" i="1" s="1"/>
  <c r="H1570" i="1"/>
  <c r="I1570" i="1"/>
  <c r="J1570" i="1"/>
  <c r="K1570" i="1"/>
  <c r="N1570" i="1"/>
  <c r="P1570" i="1"/>
  <c r="R1569" i="1" s="1"/>
  <c r="S1569" i="1" s="1"/>
  <c r="T1569" i="1" s="1"/>
  <c r="U1569" i="1"/>
  <c r="V1569" i="1" s="1"/>
  <c r="X1570" i="1"/>
  <c r="Y1570" i="1" s="1"/>
  <c r="H1571" i="1"/>
  <c r="I1571" i="1"/>
  <c r="J1571" i="1"/>
  <c r="K1571" i="1"/>
  <c r="N1571" i="1"/>
  <c r="P1571" i="1"/>
  <c r="R1570" i="1" s="1"/>
  <c r="S1570" i="1" s="1"/>
  <c r="U1570" i="1"/>
  <c r="V1570" i="1" s="1"/>
  <c r="X1571" i="1"/>
  <c r="H1572" i="1"/>
  <c r="I1572" i="1"/>
  <c r="J1572" i="1"/>
  <c r="K1572" i="1"/>
  <c r="N1572" i="1"/>
  <c r="P1572" i="1"/>
  <c r="R1571" i="1" s="1"/>
  <c r="S1571" i="1" s="1"/>
  <c r="U1571" i="1"/>
  <c r="V1571" i="1" s="1"/>
  <c r="X1572" i="1"/>
  <c r="Y1572" i="1" s="1"/>
  <c r="H1573" i="1"/>
  <c r="I1573" i="1"/>
  <c r="J1573" i="1"/>
  <c r="K1573" i="1"/>
  <c r="N1573" i="1"/>
  <c r="P1573" i="1"/>
  <c r="R1572" i="1" s="1"/>
  <c r="S1572" i="1" s="1"/>
  <c r="U1572" i="1"/>
  <c r="V1572" i="1" s="1"/>
  <c r="X1573" i="1"/>
  <c r="H1574" i="1"/>
  <c r="I1574" i="1"/>
  <c r="J1574" i="1"/>
  <c r="K1574" i="1"/>
  <c r="N1574" i="1"/>
  <c r="P1574" i="1"/>
  <c r="R1573" i="1" s="1"/>
  <c r="S1573" i="1" s="1"/>
  <c r="T1573" i="1" s="1"/>
  <c r="U1573" i="1"/>
  <c r="V1573" i="1" s="1"/>
  <c r="X1574" i="1"/>
  <c r="Y1574" i="1" s="1"/>
  <c r="H1575" i="1"/>
  <c r="I1575" i="1"/>
  <c r="J1575" i="1"/>
  <c r="K1575" i="1"/>
  <c r="N1575" i="1"/>
  <c r="P1575" i="1"/>
  <c r="R1574" i="1" s="1"/>
  <c r="S1574" i="1" s="1"/>
  <c r="U1574" i="1"/>
  <c r="V1574" i="1" s="1"/>
  <c r="X1575" i="1"/>
  <c r="H1576" i="1"/>
  <c r="I1576" i="1"/>
  <c r="J1576" i="1"/>
  <c r="K1576" i="1"/>
  <c r="N1576" i="1"/>
  <c r="P1576" i="1"/>
  <c r="R1575" i="1" s="1"/>
  <c r="S1575" i="1" s="1"/>
  <c r="U1575" i="1"/>
  <c r="V1575" i="1" s="1"/>
  <c r="X1576" i="1"/>
  <c r="H1577" i="1"/>
  <c r="I1577" i="1"/>
  <c r="J1577" i="1"/>
  <c r="K1577" i="1"/>
  <c r="N1577" i="1"/>
  <c r="P1577" i="1"/>
  <c r="R1576" i="1" s="1"/>
  <c r="S1576" i="1" s="1"/>
  <c r="U1576" i="1"/>
  <c r="V1576" i="1" s="1"/>
  <c r="X1577" i="1"/>
  <c r="Y1577" i="1" s="1"/>
  <c r="H1578" i="1"/>
  <c r="I1578" i="1"/>
  <c r="J1578" i="1"/>
  <c r="K1578" i="1"/>
  <c r="N1578" i="1"/>
  <c r="P1578" i="1"/>
  <c r="R1577" i="1" s="1"/>
  <c r="S1577" i="1" s="1"/>
  <c r="U1577" i="1"/>
  <c r="V1577" i="1" s="1"/>
  <c r="X1578" i="1"/>
  <c r="H1579" i="1"/>
  <c r="I1579" i="1"/>
  <c r="J1579" i="1"/>
  <c r="K1579" i="1"/>
  <c r="N1579" i="1"/>
  <c r="P1579" i="1"/>
  <c r="R1578" i="1" s="1"/>
  <c r="S1578" i="1" s="1"/>
  <c r="U1578" i="1"/>
  <c r="V1578" i="1" s="1"/>
  <c r="X1579" i="1"/>
  <c r="H1580" i="1"/>
  <c r="I1580" i="1"/>
  <c r="J1580" i="1"/>
  <c r="K1580" i="1"/>
  <c r="N1580" i="1"/>
  <c r="P1580" i="1"/>
  <c r="R1579" i="1" s="1"/>
  <c r="S1579" i="1" s="1"/>
  <c r="U1579" i="1"/>
  <c r="V1579" i="1" s="1"/>
  <c r="X1580" i="1"/>
  <c r="Y1580" i="1" s="1"/>
  <c r="H1581" i="1"/>
  <c r="I1581" i="1"/>
  <c r="J1581" i="1"/>
  <c r="K1581" i="1"/>
  <c r="N1581" i="1"/>
  <c r="P1581" i="1"/>
  <c r="R1580" i="1" s="1"/>
  <c r="S1580" i="1" s="1"/>
  <c r="U1580" i="1"/>
  <c r="V1580" i="1" s="1"/>
  <c r="X1581" i="1"/>
  <c r="H1582" i="1"/>
  <c r="I1582" i="1"/>
  <c r="J1582" i="1"/>
  <c r="K1582" i="1"/>
  <c r="N1582" i="1"/>
  <c r="P1582" i="1"/>
  <c r="R1581" i="1" s="1"/>
  <c r="S1581" i="1" s="1"/>
  <c r="U1581" i="1"/>
  <c r="V1581" i="1" s="1"/>
  <c r="X1582" i="1"/>
  <c r="H1583" i="1"/>
  <c r="I1583" i="1"/>
  <c r="J1583" i="1"/>
  <c r="K1583" i="1"/>
  <c r="N1583" i="1"/>
  <c r="P1583" i="1"/>
  <c r="R1582" i="1" s="1"/>
  <c r="S1582" i="1" s="1"/>
  <c r="U1582" i="1"/>
  <c r="V1582" i="1" s="1"/>
  <c r="X1583" i="1"/>
  <c r="H1584" i="1"/>
  <c r="I1584" i="1"/>
  <c r="J1584" i="1"/>
  <c r="K1584" i="1"/>
  <c r="N1584" i="1"/>
  <c r="P1584" i="1"/>
  <c r="R1583" i="1" s="1"/>
  <c r="S1583" i="1" s="1"/>
  <c r="U1583" i="1"/>
  <c r="V1583" i="1" s="1"/>
  <c r="X1584" i="1"/>
  <c r="H1585" i="1"/>
  <c r="I1585" i="1"/>
  <c r="J1585" i="1"/>
  <c r="K1585" i="1"/>
  <c r="N1585" i="1"/>
  <c r="P1585" i="1"/>
  <c r="R1584" i="1" s="1"/>
  <c r="S1584" i="1" s="1"/>
  <c r="U1584" i="1"/>
  <c r="V1584" i="1" s="1"/>
  <c r="X1585" i="1"/>
  <c r="Y1585" i="1" s="1"/>
  <c r="H1586" i="1"/>
  <c r="I1586" i="1"/>
  <c r="J1586" i="1"/>
  <c r="K1586" i="1"/>
  <c r="N1586" i="1"/>
  <c r="P1586" i="1"/>
  <c r="R1585" i="1" s="1"/>
  <c r="S1585" i="1" s="1"/>
  <c r="U1585" i="1"/>
  <c r="V1585" i="1" s="1"/>
  <c r="X1586" i="1"/>
  <c r="Y1586" i="1" s="1"/>
  <c r="H1587" i="1"/>
  <c r="I1587" i="1"/>
  <c r="J1587" i="1"/>
  <c r="K1587" i="1"/>
  <c r="N1587" i="1"/>
  <c r="P1587" i="1"/>
  <c r="R1586" i="1" s="1"/>
  <c r="S1586" i="1" s="1"/>
  <c r="U1586" i="1"/>
  <c r="V1586" i="1" s="1"/>
  <c r="W1586" i="1" s="1"/>
  <c r="X1587" i="1"/>
  <c r="H1588" i="1"/>
  <c r="I1588" i="1"/>
  <c r="J1588" i="1"/>
  <c r="K1588" i="1"/>
  <c r="N1588" i="1"/>
  <c r="P1588" i="1"/>
  <c r="R1587" i="1" s="1"/>
  <c r="S1587" i="1" s="1"/>
  <c r="T1587" i="1" s="1"/>
  <c r="U1587" i="1"/>
  <c r="V1587" i="1" s="1"/>
  <c r="X1588" i="1"/>
  <c r="Y1588" i="1" s="1"/>
  <c r="H1589" i="1"/>
  <c r="I1589" i="1"/>
  <c r="J1589" i="1"/>
  <c r="K1589" i="1"/>
  <c r="N1589" i="1"/>
  <c r="P1589" i="1"/>
  <c r="R1588" i="1" s="1"/>
  <c r="S1588" i="1" s="1"/>
  <c r="U1588" i="1"/>
  <c r="V1588" i="1" s="1"/>
  <c r="X1589" i="1"/>
  <c r="H1590" i="1"/>
  <c r="I1590" i="1"/>
  <c r="J1590" i="1"/>
  <c r="K1590" i="1"/>
  <c r="N1590" i="1"/>
  <c r="P1590" i="1"/>
  <c r="R1589" i="1" s="1"/>
  <c r="S1589" i="1" s="1"/>
  <c r="U1589" i="1"/>
  <c r="V1589" i="1" s="1"/>
  <c r="X1590" i="1"/>
  <c r="H1591" i="1"/>
  <c r="I1591" i="1"/>
  <c r="J1591" i="1"/>
  <c r="K1591" i="1"/>
  <c r="N1591" i="1"/>
  <c r="P1591" i="1"/>
  <c r="R1590" i="1" s="1"/>
  <c r="S1590" i="1" s="1"/>
  <c r="U1590" i="1"/>
  <c r="V1590" i="1" s="1"/>
  <c r="X1591" i="1"/>
  <c r="Y1591" i="1" s="1"/>
  <c r="H1592" i="1"/>
  <c r="I1592" i="1"/>
  <c r="J1592" i="1"/>
  <c r="K1592" i="1"/>
  <c r="N1592" i="1"/>
  <c r="P1592" i="1"/>
  <c r="R1591" i="1" s="1"/>
  <c r="S1591" i="1" s="1"/>
  <c r="U1591" i="1"/>
  <c r="V1591" i="1" s="1"/>
  <c r="X1592" i="1"/>
  <c r="Y1592" i="1" s="1"/>
  <c r="H1593" i="1"/>
  <c r="I1593" i="1"/>
  <c r="J1593" i="1"/>
  <c r="K1593" i="1"/>
  <c r="N1593" i="1"/>
  <c r="P1593" i="1"/>
  <c r="R1592" i="1" s="1"/>
  <c r="S1592" i="1" s="1"/>
  <c r="U1592" i="1"/>
  <c r="X1593" i="1"/>
  <c r="Y1593" i="1" s="1"/>
  <c r="Z1593" i="1" s="1"/>
  <c r="H1594" i="1"/>
  <c r="I1594" i="1"/>
  <c r="J1594" i="1"/>
  <c r="K1594" i="1"/>
  <c r="N1594" i="1"/>
  <c r="P1594" i="1"/>
  <c r="R1593" i="1" s="1"/>
  <c r="S1593" i="1" s="1"/>
  <c r="U1593" i="1"/>
  <c r="V1593" i="1" s="1"/>
  <c r="X1594" i="1"/>
  <c r="Y1594" i="1" s="1"/>
  <c r="H1595" i="1"/>
  <c r="I1595" i="1"/>
  <c r="J1595" i="1"/>
  <c r="K1595" i="1"/>
  <c r="N1595" i="1"/>
  <c r="P1595" i="1"/>
  <c r="R1594" i="1" s="1"/>
  <c r="S1594" i="1" s="1"/>
  <c r="U1594" i="1"/>
  <c r="V1594" i="1" s="1"/>
  <c r="X1595" i="1"/>
  <c r="H1596" i="1"/>
  <c r="I1596" i="1"/>
  <c r="J1596" i="1"/>
  <c r="K1596" i="1"/>
  <c r="N1596" i="1"/>
  <c r="P1596" i="1"/>
  <c r="R1595" i="1" s="1"/>
  <c r="S1595" i="1" s="1"/>
  <c r="U1595" i="1"/>
  <c r="V1595" i="1" s="1"/>
  <c r="X1596" i="1"/>
  <c r="H1597" i="1"/>
  <c r="I1597" i="1"/>
  <c r="J1597" i="1"/>
  <c r="K1597" i="1"/>
  <c r="N1597" i="1"/>
  <c r="P1597" i="1"/>
  <c r="R1596" i="1" s="1"/>
  <c r="S1596" i="1" s="1"/>
  <c r="U1596" i="1"/>
  <c r="V1596" i="1" s="1"/>
  <c r="X1597" i="1"/>
  <c r="Y1597" i="1" s="1"/>
  <c r="H1598" i="1"/>
  <c r="I1598" i="1"/>
  <c r="J1598" i="1"/>
  <c r="K1598" i="1"/>
  <c r="N1598" i="1"/>
  <c r="P1598" i="1"/>
  <c r="R1597" i="1" s="1"/>
  <c r="S1597" i="1" s="1"/>
  <c r="U1597" i="1"/>
  <c r="V1597" i="1" s="1"/>
  <c r="W1597" i="1" s="1"/>
  <c r="X1598" i="1"/>
  <c r="H1599" i="1"/>
  <c r="I1599" i="1"/>
  <c r="J1599" i="1"/>
  <c r="K1599" i="1"/>
  <c r="N1599" i="1"/>
  <c r="P1599" i="1"/>
  <c r="R1598" i="1" s="1"/>
  <c r="S1598" i="1" s="1"/>
  <c r="U1598" i="1"/>
  <c r="V1598" i="1" s="1"/>
  <c r="X1599" i="1"/>
  <c r="H1600" i="1"/>
  <c r="I1600" i="1"/>
  <c r="J1600" i="1"/>
  <c r="K1600" i="1"/>
  <c r="N1600" i="1"/>
  <c r="P1600" i="1"/>
  <c r="R1599" i="1" s="1"/>
  <c r="S1599" i="1" s="1"/>
  <c r="U1599" i="1"/>
  <c r="V1599" i="1" s="1"/>
  <c r="X1600" i="1"/>
  <c r="Y1600" i="1" s="1"/>
  <c r="H1601" i="1"/>
  <c r="I1601" i="1"/>
  <c r="J1601" i="1"/>
  <c r="K1601" i="1"/>
  <c r="N1601" i="1"/>
  <c r="P1601" i="1"/>
  <c r="R1600" i="1" s="1"/>
  <c r="S1600" i="1" s="1"/>
  <c r="U1600" i="1"/>
  <c r="X1601" i="1"/>
  <c r="H1602" i="1"/>
  <c r="I1602" i="1"/>
  <c r="J1602" i="1"/>
  <c r="K1602" i="1"/>
  <c r="N1602" i="1"/>
  <c r="P1602" i="1"/>
  <c r="R1601" i="1" s="1"/>
  <c r="S1601" i="1" s="1"/>
  <c r="U1601" i="1"/>
  <c r="V1601" i="1" s="1"/>
  <c r="X1602" i="1"/>
  <c r="Y1602" i="1" s="1"/>
  <c r="H1603" i="1"/>
  <c r="I1603" i="1"/>
  <c r="J1603" i="1"/>
  <c r="K1603" i="1"/>
  <c r="N1603" i="1"/>
  <c r="P1603" i="1"/>
  <c r="R1602" i="1" s="1"/>
  <c r="S1602" i="1" s="1"/>
  <c r="T1602" i="1" s="1"/>
  <c r="U1602" i="1"/>
  <c r="V1602" i="1" s="1"/>
  <c r="X1603" i="1"/>
  <c r="Y1603" i="1" s="1"/>
  <c r="H1604" i="1"/>
  <c r="I1604" i="1"/>
  <c r="J1604" i="1"/>
  <c r="K1604" i="1"/>
  <c r="N1604" i="1"/>
  <c r="P1604" i="1"/>
  <c r="R1603" i="1" s="1"/>
  <c r="S1603" i="1" s="1"/>
  <c r="U1603" i="1"/>
  <c r="V1603" i="1" s="1"/>
  <c r="X1604" i="1"/>
  <c r="Y1604" i="1" s="1"/>
  <c r="H1605" i="1"/>
  <c r="I1605" i="1"/>
  <c r="J1605" i="1"/>
  <c r="K1605" i="1"/>
  <c r="N1605" i="1"/>
  <c r="P1605" i="1"/>
  <c r="R1604" i="1" s="1"/>
  <c r="S1604" i="1" s="1"/>
  <c r="U1604" i="1"/>
  <c r="V1604" i="1" s="1"/>
  <c r="X1605" i="1"/>
  <c r="H1606" i="1"/>
  <c r="I1606" i="1"/>
  <c r="J1606" i="1"/>
  <c r="K1606" i="1"/>
  <c r="N1606" i="1"/>
  <c r="P1606" i="1"/>
  <c r="R1605" i="1" s="1"/>
  <c r="S1605" i="1" s="1"/>
  <c r="U1605" i="1"/>
  <c r="V1605" i="1" s="1"/>
  <c r="X1606" i="1"/>
  <c r="H1607" i="1"/>
  <c r="I1607" i="1"/>
  <c r="J1607" i="1"/>
  <c r="K1607" i="1"/>
  <c r="N1607" i="1"/>
  <c r="P1607" i="1"/>
  <c r="R1606" i="1" s="1"/>
  <c r="S1606" i="1" s="1"/>
  <c r="U1606" i="1"/>
  <c r="V1606" i="1" s="1"/>
  <c r="W1606" i="1" s="1"/>
  <c r="X1607" i="1"/>
  <c r="H1608" i="1"/>
  <c r="I1608" i="1"/>
  <c r="J1608" i="1"/>
  <c r="K1608" i="1"/>
  <c r="N1608" i="1"/>
  <c r="P1608" i="1"/>
  <c r="R1607" i="1" s="1"/>
  <c r="S1607" i="1" s="1"/>
  <c r="U1607" i="1"/>
  <c r="V1607" i="1" s="1"/>
  <c r="X1608" i="1"/>
  <c r="Y1608" i="1" s="1"/>
  <c r="H1609" i="1"/>
  <c r="I1609" i="1"/>
  <c r="J1609" i="1"/>
  <c r="K1609" i="1"/>
  <c r="N1609" i="1"/>
  <c r="P1609" i="1"/>
  <c r="R1608" i="1" s="1"/>
  <c r="S1608" i="1" s="1"/>
  <c r="U1608" i="1"/>
  <c r="X1609" i="1"/>
  <c r="Y1609" i="1" s="1"/>
  <c r="H1610" i="1"/>
  <c r="I1610" i="1"/>
  <c r="J1610" i="1"/>
  <c r="K1610" i="1"/>
  <c r="N1610" i="1"/>
  <c r="P1610" i="1"/>
  <c r="R1609" i="1" s="1"/>
  <c r="S1609" i="1" s="1"/>
  <c r="U1609" i="1"/>
  <c r="V1609" i="1" s="1"/>
  <c r="X1610" i="1"/>
  <c r="Y1610" i="1" s="1"/>
  <c r="H1611" i="1"/>
  <c r="I1611" i="1"/>
  <c r="J1611" i="1"/>
  <c r="K1611" i="1"/>
  <c r="N1611" i="1"/>
  <c r="P1611" i="1"/>
  <c r="R1610" i="1" s="1"/>
  <c r="S1610" i="1" s="1"/>
  <c r="U1610" i="1"/>
  <c r="V1610" i="1" s="1"/>
  <c r="X1611" i="1"/>
  <c r="Y1611" i="1" s="1"/>
  <c r="H1612" i="1"/>
  <c r="I1612" i="1"/>
  <c r="J1612" i="1"/>
  <c r="K1612" i="1"/>
  <c r="N1612" i="1"/>
  <c r="P1612" i="1"/>
  <c r="R1611" i="1" s="1"/>
  <c r="S1611" i="1" s="1"/>
  <c r="U1611" i="1"/>
  <c r="V1611" i="1" s="1"/>
  <c r="W1611" i="1" s="1"/>
  <c r="X1612" i="1"/>
  <c r="Y1612" i="1" s="1"/>
  <c r="H1613" i="1"/>
  <c r="I1613" i="1"/>
  <c r="J1613" i="1"/>
  <c r="K1613" i="1"/>
  <c r="N1613" i="1"/>
  <c r="P1613" i="1"/>
  <c r="R1612" i="1" s="1"/>
  <c r="S1612" i="1" s="1"/>
  <c r="T1612" i="1" s="1"/>
  <c r="U1612" i="1"/>
  <c r="X1613" i="1"/>
  <c r="H1614" i="1"/>
  <c r="I1614" i="1"/>
  <c r="J1614" i="1"/>
  <c r="K1614" i="1"/>
  <c r="N1614" i="1"/>
  <c r="P1614" i="1"/>
  <c r="R1613" i="1" s="1"/>
  <c r="S1613" i="1" s="1"/>
  <c r="T1613" i="1" s="1"/>
  <c r="U1613" i="1"/>
  <c r="V1613" i="1" s="1"/>
  <c r="X1614" i="1"/>
  <c r="H1615" i="1"/>
  <c r="I1615" i="1"/>
  <c r="J1615" i="1"/>
  <c r="K1615" i="1"/>
  <c r="N1615" i="1"/>
  <c r="P1615" i="1"/>
  <c r="R1614" i="1" s="1"/>
  <c r="S1614" i="1" s="1"/>
  <c r="U1614" i="1"/>
  <c r="V1614" i="1" s="1"/>
  <c r="X1615" i="1"/>
  <c r="H1616" i="1"/>
  <c r="I1616" i="1"/>
  <c r="J1616" i="1"/>
  <c r="K1616" i="1"/>
  <c r="N1616" i="1"/>
  <c r="P1616" i="1"/>
  <c r="R1615" i="1" s="1"/>
  <c r="S1615" i="1" s="1"/>
  <c r="U1615" i="1"/>
  <c r="V1615" i="1" s="1"/>
  <c r="X1616" i="1"/>
  <c r="Y1616" i="1" s="1"/>
  <c r="H1617" i="1"/>
  <c r="I1617" i="1"/>
  <c r="J1617" i="1"/>
  <c r="K1617" i="1"/>
  <c r="N1617" i="1"/>
  <c r="P1617" i="1"/>
  <c r="R1616" i="1" s="1"/>
  <c r="S1616" i="1" s="1"/>
  <c r="U1616" i="1"/>
  <c r="X1617" i="1"/>
  <c r="Y1617" i="1" s="1"/>
  <c r="Z1617" i="1" s="1"/>
  <c r="H1618" i="1"/>
  <c r="I1618" i="1"/>
  <c r="J1618" i="1"/>
  <c r="K1618" i="1"/>
  <c r="N1618" i="1"/>
  <c r="P1618" i="1"/>
  <c r="R1617" i="1" s="1"/>
  <c r="S1617" i="1" s="1"/>
  <c r="U1617" i="1"/>
  <c r="V1617" i="1" s="1"/>
  <c r="W1617" i="1" s="1"/>
  <c r="X1618" i="1"/>
  <c r="Y1618" i="1" s="1"/>
  <c r="H1619" i="1"/>
  <c r="I1619" i="1"/>
  <c r="J1619" i="1"/>
  <c r="K1619" i="1"/>
  <c r="N1619" i="1"/>
  <c r="P1619" i="1"/>
  <c r="R1618" i="1" s="1"/>
  <c r="S1618" i="1" s="1"/>
  <c r="U1618" i="1"/>
  <c r="V1618" i="1" s="1"/>
  <c r="X1619" i="1"/>
  <c r="Y1619" i="1" s="1"/>
  <c r="Z1619" i="1" s="1"/>
  <c r="H1620" i="1"/>
  <c r="I1620" i="1"/>
  <c r="J1620" i="1"/>
  <c r="K1620" i="1"/>
  <c r="N1620" i="1"/>
  <c r="P1620" i="1"/>
  <c r="R1619" i="1" s="1"/>
  <c r="S1619" i="1" s="1"/>
  <c r="T1619" i="1" s="1"/>
  <c r="U1619" i="1"/>
  <c r="V1619" i="1" s="1"/>
  <c r="W1619" i="1" s="1"/>
  <c r="X1620" i="1"/>
  <c r="Y1620" i="1" s="1"/>
  <c r="H1621" i="1"/>
  <c r="I1621" i="1"/>
  <c r="J1621" i="1"/>
  <c r="K1621" i="1"/>
  <c r="N1621" i="1"/>
  <c r="P1621" i="1"/>
  <c r="R1620" i="1" s="1"/>
  <c r="S1620" i="1" s="1"/>
  <c r="U1620" i="1"/>
  <c r="X1621" i="1"/>
  <c r="H1622" i="1"/>
  <c r="I1622" i="1"/>
  <c r="J1622" i="1"/>
  <c r="K1622" i="1"/>
  <c r="N1622" i="1"/>
  <c r="P1622" i="1"/>
  <c r="R1621" i="1" s="1"/>
  <c r="S1621" i="1" s="1"/>
  <c r="U1621" i="1"/>
  <c r="V1621" i="1" s="1"/>
  <c r="X1622" i="1"/>
  <c r="Y1622" i="1" s="1"/>
  <c r="Z1622" i="1" s="1"/>
  <c r="H1623" i="1"/>
  <c r="I1623" i="1"/>
  <c r="J1623" i="1"/>
  <c r="K1623" i="1"/>
  <c r="N1623" i="1"/>
  <c r="P1623" i="1"/>
  <c r="R1622" i="1" s="1"/>
  <c r="S1622" i="1" s="1"/>
  <c r="T1622" i="1" s="1"/>
  <c r="U1622" i="1"/>
  <c r="V1622" i="1" s="1"/>
  <c r="W1622" i="1" s="1"/>
  <c r="X1623" i="1"/>
  <c r="H1624" i="1"/>
  <c r="I1624" i="1"/>
  <c r="J1624" i="1"/>
  <c r="K1624" i="1"/>
  <c r="N1624" i="1"/>
  <c r="P1624" i="1"/>
  <c r="R1623" i="1" s="1"/>
  <c r="S1623" i="1" s="1"/>
  <c r="U1623" i="1"/>
  <c r="V1623" i="1" s="1"/>
  <c r="X1624" i="1"/>
  <c r="Y1624" i="1" s="1"/>
  <c r="H1625" i="1"/>
  <c r="I1625" i="1"/>
  <c r="J1625" i="1"/>
  <c r="K1625" i="1"/>
  <c r="N1625" i="1"/>
  <c r="P1625" i="1"/>
  <c r="R1624" i="1" s="1"/>
  <c r="S1624" i="1" s="1"/>
  <c r="U1624" i="1"/>
  <c r="X1625" i="1"/>
  <c r="Y1625" i="1" s="1"/>
  <c r="H1626" i="1"/>
  <c r="I1626" i="1"/>
  <c r="J1626" i="1"/>
  <c r="K1626" i="1"/>
  <c r="N1626" i="1"/>
  <c r="P1626" i="1"/>
  <c r="R1625" i="1" s="1"/>
  <c r="S1625" i="1" s="1"/>
  <c r="U1625" i="1"/>
  <c r="V1625" i="1" s="1"/>
  <c r="X1626" i="1"/>
  <c r="Y1626" i="1" s="1"/>
  <c r="H1627" i="1"/>
  <c r="I1627" i="1"/>
  <c r="J1627" i="1"/>
  <c r="K1627" i="1"/>
  <c r="N1627" i="1"/>
  <c r="P1627" i="1"/>
  <c r="R1626" i="1" s="1"/>
  <c r="S1626" i="1" s="1"/>
  <c r="U1626" i="1"/>
  <c r="V1626" i="1" s="1"/>
  <c r="X1627" i="1"/>
  <c r="Y1627" i="1" s="1"/>
  <c r="H1628" i="1"/>
  <c r="I1628" i="1"/>
  <c r="J1628" i="1"/>
  <c r="K1628" i="1"/>
  <c r="N1628" i="1"/>
  <c r="P1628" i="1"/>
  <c r="R1627" i="1" s="1"/>
  <c r="S1627" i="1" s="1"/>
  <c r="U1627" i="1"/>
  <c r="V1627" i="1" s="1"/>
  <c r="X1628" i="1"/>
  <c r="Y1628" i="1" s="1"/>
  <c r="H1629" i="1"/>
  <c r="I1629" i="1"/>
  <c r="J1629" i="1"/>
  <c r="K1629" i="1"/>
  <c r="N1629" i="1"/>
  <c r="P1629" i="1"/>
  <c r="R1628" i="1" s="1"/>
  <c r="S1628" i="1" s="1"/>
  <c r="U1628" i="1"/>
  <c r="V1628" i="1" s="1"/>
  <c r="X1629" i="1"/>
  <c r="Y1629" i="1" s="1"/>
  <c r="Z1629" i="1" s="1"/>
  <c r="H1630" i="1"/>
  <c r="I1630" i="1"/>
  <c r="J1630" i="1"/>
  <c r="K1630" i="1"/>
  <c r="N1630" i="1"/>
  <c r="P1630" i="1"/>
  <c r="R1629" i="1" s="1"/>
  <c r="S1629" i="1" s="1"/>
  <c r="U1629" i="1"/>
  <c r="V1629" i="1" s="1"/>
  <c r="W1629" i="1" s="1"/>
  <c r="X1630" i="1"/>
  <c r="H1631" i="1"/>
  <c r="I1631" i="1"/>
  <c r="J1631" i="1"/>
  <c r="K1631" i="1"/>
  <c r="N1631" i="1"/>
  <c r="P1631" i="1"/>
  <c r="R1630" i="1" s="1"/>
  <c r="S1630" i="1" s="1"/>
  <c r="U1630" i="1"/>
  <c r="V1630" i="1" s="1"/>
  <c r="X1631" i="1"/>
  <c r="Y1631" i="1" s="1"/>
  <c r="Z1631" i="1" s="1"/>
  <c r="H1632" i="1"/>
  <c r="I1632" i="1"/>
  <c r="J1632" i="1"/>
  <c r="K1632" i="1"/>
  <c r="N1632" i="1"/>
  <c r="P1632" i="1"/>
  <c r="R1631" i="1" s="1"/>
  <c r="S1631" i="1" s="1"/>
  <c r="U1631" i="1"/>
  <c r="V1631" i="1" s="1"/>
  <c r="X1632" i="1"/>
  <c r="Y1632" i="1" s="1"/>
  <c r="H1633" i="1"/>
  <c r="I1633" i="1"/>
  <c r="J1633" i="1"/>
  <c r="K1633" i="1"/>
  <c r="N1633" i="1"/>
  <c r="P1633" i="1"/>
  <c r="R1632" i="1" s="1"/>
  <c r="S1632" i="1" s="1"/>
  <c r="U1632" i="1"/>
  <c r="V1632" i="1" s="1"/>
  <c r="X1633" i="1"/>
  <c r="Y1633" i="1" s="1"/>
  <c r="H1634" i="1"/>
  <c r="I1634" i="1"/>
  <c r="J1634" i="1"/>
  <c r="K1634" i="1"/>
  <c r="N1634" i="1"/>
  <c r="P1634" i="1"/>
  <c r="R1633" i="1" s="1"/>
  <c r="S1633" i="1" s="1"/>
  <c r="U1633" i="1"/>
  <c r="V1633" i="1" s="1"/>
  <c r="X1634" i="1"/>
  <c r="H1635" i="1"/>
  <c r="I1635" i="1"/>
  <c r="J1635" i="1"/>
  <c r="K1635" i="1"/>
  <c r="N1635" i="1"/>
  <c r="P1635" i="1"/>
  <c r="R1634" i="1" s="1"/>
  <c r="S1634" i="1" s="1"/>
  <c r="U1634" i="1"/>
  <c r="V1634" i="1" s="1"/>
  <c r="X1635" i="1"/>
  <c r="Y1635" i="1" s="1"/>
  <c r="H1636" i="1"/>
  <c r="I1636" i="1"/>
  <c r="J1636" i="1"/>
  <c r="K1636" i="1"/>
  <c r="N1636" i="1"/>
  <c r="P1636" i="1"/>
  <c r="R1635" i="1" s="1"/>
  <c r="S1635" i="1" s="1"/>
  <c r="U1635" i="1"/>
  <c r="V1635" i="1" s="1"/>
  <c r="X1636" i="1"/>
  <c r="Y1636" i="1" s="1"/>
  <c r="H1637" i="1"/>
  <c r="I1637" i="1"/>
  <c r="J1637" i="1"/>
  <c r="K1637" i="1"/>
  <c r="N1637" i="1"/>
  <c r="P1637" i="1"/>
  <c r="R1636" i="1" s="1"/>
  <c r="S1636" i="1" s="1"/>
  <c r="U1636" i="1"/>
  <c r="V1636" i="1" s="1"/>
  <c r="X1637" i="1"/>
  <c r="H1638" i="1"/>
  <c r="I1638" i="1"/>
  <c r="J1638" i="1"/>
  <c r="K1638" i="1"/>
  <c r="N1638" i="1"/>
  <c r="P1638" i="1"/>
  <c r="R1637" i="1" s="1"/>
  <c r="S1637" i="1" s="1"/>
  <c r="U1637" i="1"/>
  <c r="V1637" i="1" s="1"/>
  <c r="X1638" i="1"/>
  <c r="Y1638" i="1" s="1"/>
  <c r="Z1638" i="1" s="1"/>
  <c r="H1639" i="1"/>
  <c r="I1639" i="1"/>
  <c r="J1639" i="1"/>
  <c r="K1639" i="1"/>
  <c r="N1639" i="1"/>
  <c r="P1639" i="1"/>
  <c r="R1638" i="1" s="1"/>
  <c r="S1638" i="1" s="1"/>
  <c r="U1638" i="1"/>
  <c r="V1638" i="1" s="1"/>
  <c r="W1638" i="1" s="1"/>
  <c r="R1639" i="1"/>
  <c r="S1639" i="1" s="1"/>
  <c r="X1639" i="1"/>
  <c r="Y1639" i="1" s="1"/>
  <c r="H1640" i="1"/>
  <c r="I1640" i="1"/>
  <c r="J1640" i="1"/>
  <c r="K1640" i="1"/>
  <c r="N1640" i="1"/>
  <c r="P1640" i="1"/>
  <c r="U1639" i="1"/>
  <c r="V1639" i="1" s="1"/>
  <c r="X1640" i="1"/>
  <c r="Y1640" i="1" s="1"/>
  <c r="H1641" i="1"/>
  <c r="I1641" i="1"/>
  <c r="J1641" i="1"/>
  <c r="K1641" i="1"/>
  <c r="N1641" i="1"/>
  <c r="P1641" i="1"/>
  <c r="R1640" i="1" s="1"/>
  <c r="S1640" i="1" s="1"/>
  <c r="U1640" i="1"/>
  <c r="V1640" i="1" s="1"/>
  <c r="X1641" i="1"/>
  <c r="Y1641" i="1" s="1"/>
  <c r="H1642" i="1"/>
  <c r="I1642" i="1"/>
  <c r="J1642" i="1"/>
  <c r="K1642" i="1"/>
  <c r="N1642" i="1"/>
  <c r="P1642" i="1"/>
  <c r="R1641" i="1" s="1"/>
  <c r="S1641" i="1" s="1"/>
  <c r="U1641" i="1"/>
  <c r="V1641" i="1" s="1"/>
  <c r="X1642" i="1"/>
  <c r="H1643" i="1"/>
  <c r="I1643" i="1"/>
  <c r="J1643" i="1"/>
  <c r="K1643" i="1"/>
  <c r="N1643" i="1"/>
  <c r="P1643" i="1"/>
  <c r="R1642" i="1" s="1"/>
  <c r="S1642" i="1" s="1"/>
  <c r="U1642" i="1"/>
  <c r="V1642" i="1" s="1"/>
  <c r="X1643" i="1"/>
  <c r="Y1643" i="1" s="1"/>
  <c r="H1644" i="1"/>
  <c r="I1644" i="1"/>
  <c r="J1644" i="1"/>
  <c r="K1644" i="1"/>
  <c r="N1644" i="1"/>
  <c r="P1644" i="1"/>
  <c r="R1643" i="1" s="1"/>
  <c r="S1643" i="1" s="1"/>
  <c r="U1643" i="1"/>
  <c r="V1643" i="1" s="1"/>
  <c r="X1644" i="1"/>
  <c r="Y1644" i="1" s="1"/>
  <c r="H1645" i="1"/>
  <c r="I1645" i="1"/>
  <c r="J1645" i="1"/>
  <c r="K1645" i="1"/>
  <c r="N1645" i="1"/>
  <c r="P1645" i="1"/>
  <c r="R1644" i="1" s="1"/>
  <c r="S1644" i="1" s="1"/>
  <c r="T1644" i="1" s="1"/>
  <c r="U1644" i="1"/>
  <c r="V1644" i="1" s="1"/>
  <c r="X1645" i="1"/>
  <c r="Y1645" i="1" s="1"/>
  <c r="H1646" i="1"/>
  <c r="I1646" i="1"/>
  <c r="J1646" i="1"/>
  <c r="K1646" i="1"/>
  <c r="N1646" i="1"/>
  <c r="P1646" i="1"/>
  <c r="R1645" i="1" s="1"/>
  <c r="S1645" i="1" s="1"/>
  <c r="U1645" i="1"/>
  <c r="V1645" i="1" s="1"/>
  <c r="X1646" i="1"/>
  <c r="Y1646" i="1" s="1"/>
  <c r="H1647" i="1"/>
  <c r="I1647" i="1"/>
  <c r="J1647" i="1"/>
  <c r="K1647" i="1"/>
  <c r="N1647" i="1"/>
  <c r="P1647" i="1"/>
  <c r="R1646" i="1" s="1"/>
  <c r="S1646" i="1" s="1"/>
  <c r="U1646" i="1"/>
  <c r="X1647" i="1"/>
  <c r="Y1647" i="1" s="1"/>
  <c r="H1648" i="1"/>
  <c r="I1648" i="1"/>
  <c r="J1648" i="1"/>
  <c r="K1648" i="1"/>
  <c r="N1648" i="1"/>
  <c r="P1648" i="1"/>
  <c r="R1647" i="1" s="1"/>
  <c r="S1647" i="1" s="1"/>
  <c r="T1647" i="1" s="1"/>
  <c r="U1647" i="1"/>
  <c r="V1647" i="1" s="1"/>
  <c r="X1648" i="1"/>
  <c r="Y1648" i="1" s="1"/>
  <c r="H1649" i="1"/>
  <c r="I1649" i="1"/>
  <c r="J1649" i="1"/>
  <c r="K1649" i="1"/>
  <c r="N1649" i="1"/>
  <c r="P1649" i="1"/>
  <c r="R1648" i="1" s="1"/>
  <c r="S1648" i="1" s="1"/>
  <c r="U1648" i="1"/>
  <c r="X1649" i="1"/>
  <c r="Y1649" i="1" s="1"/>
  <c r="H1650" i="1"/>
  <c r="I1650" i="1"/>
  <c r="J1650" i="1"/>
  <c r="K1650" i="1"/>
  <c r="N1650" i="1"/>
  <c r="P1650" i="1"/>
  <c r="R1649" i="1" s="1"/>
  <c r="S1649" i="1" s="1"/>
  <c r="U1649" i="1"/>
  <c r="X1650" i="1"/>
  <c r="Y1650" i="1" s="1"/>
  <c r="H1651" i="1"/>
  <c r="I1651" i="1"/>
  <c r="J1651" i="1"/>
  <c r="K1651" i="1"/>
  <c r="N1651" i="1"/>
  <c r="P1651" i="1"/>
  <c r="R1650" i="1" s="1"/>
  <c r="S1650" i="1" s="1"/>
  <c r="T1650" i="1" s="1"/>
  <c r="U1650" i="1"/>
  <c r="V1650" i="1" s="1"/>
  <c r="X1651" i="1"/>
  <c r="Y1651" i="1" s="1"/>
  <c r="H1652" i="1"/>
  <c r="I1652" i="1"/>
  <c r="J1652" i="1"/>
  <c r="K1652" i="1"/>
  <c r="N1652" i="1"/>
  <c r="P1652" i="1"/>
  <c r="R1651" i="1" s="1"/>
  <c r="S1651" i="1" s="1"/>
  <c r="U1651" i="1"/>
  <c r="V1651" i="1" s="1"/>
  <c r="X1652" i="1"/>
  <c r="Y1652" i="1" s="1"/>
  <c r="H1653" i="1"/>
  <c r="I1653" i="1"/>
  <c r="J1653" i="1"/>
  <c r="K1653" i="1"/>
  <c r="N1653" i="1"/>
  <c r="P1653" i="1"/>
  <c r="R1652" i="1" s="1"/>
  <c r="S1652" i="1" s="1"/>
  <c r="U1652" i="1"/>
  <c r="X1653" i="1"/>
  <c r="Y1653" i="1" s="1"/>
  <c r="H1654" i="1"/>
  <c r="I1654" i="1"/>
  <c r="J1654" i="1"/>
  <c r="K1654" i="1"/>
  <c r="N1654" i="1"/>
  <c r="P1654" i="1"/>
  <c r="R1653" i="1" s="1"/>
  <c r="S1653" i="1" s="1"/>
  <c r="U1653" i="1"/>
  <c r="X1654" i="1"/>
  <c r="Y1654" i="1" s="1"/>
  <c r="H1655" i="1"/>
  <c r="I1655" i="1"/>
  <c r="J1655" i="1"/>
  <c r="K1655" i="1"/>
  <c r="N1655" i="1"/>
  <c r="P1655" i="1"/>
  <c r="R1654" i="1" s="1"/>
  <c r="S1654" i="1" s="1"/>
  <c r="U1654" i="1"/>
  <c r="X1655" i="1"/>
  <c r="H1656" i="1"/>
  <c r="I1656" i="1"/>
  <c r="J1656" i="1"/>
  <c r="K1656" i="1"/>
  <c r="N1656" i="1"/>
  <c r="P1656" i="1"/>
  <c r="R1655" i="1" s="1"/>
  <c r="S1655" i="1" s="1"/>
  <c r="U1655" i="1"/>
  <c r="V1655" i="1" s="1"/>
  <c r="X1656" i="1"/>
  <c r="H1657" i="1"/>
  <c r="I1657" i="1"/>
  <c r="J1657" i="1"/>
  <c r="K1657" i="1"/>
  <c r="N1657" i="1"/>
  <c r="P1657" i="1"/>
  <c r="R1656" i="1" s="1"/>
  <c r="S1656" i="1" s="1"/>
  <c r="U1656" i="1"/>
  <c r="V1656" i="1" s="1"/>
  <c r="W1656" i="1" s="1"/>
  <c r="X1657" i="1"/>
  <c r="Y1657" i="1" s="1"/>
  <c r="H1658" i="1"/>
  <c r="I1658" i="1"/>
  <c r="J1658" i="1"/>
  <c r="K1658" i="1"/>
  <c r="N1658" i="1"/>
  <c r="P1658" i="1"/>
  <c r="R1657" i="1" s="1"/>
  <c r="S1657" i="1" s="1"/>
  <c r="U1657" i="1"/>
  <c r="V1657" i="1" s="1"/>
  <c r="X1658" i="1"/>
  <c r="H1659" i="1"/>
  <c r="I1659" i="1"/>
  <c r="J1659" i="1"/>
  <c r="K1659" i="1"/>
  <c r="N1659" i="1"/>
  <c r="P1659" i="1"/>
  <c r="R1658" i="1" s="1"/>
  <c r="S1658" i="1" s="1"/>
  <c r="U1658" i="1"/>
  <c r="V1658" i="1" s="1"/>
  <c r="W1658" i="1" s="1"/>
  <c r="X1659" i="1"/>
  <c r="Y1659" i="1" s="1"/>
  <c r="H1660" i="1"/>
  <c r="I1660" i="1"/>
  <c r="J1660" i="1"/>
  <c r="K1660" i="1"/>
  <c r="N1660" i="1"/>
  <c r="P1660" i="1"/>
  <c r="R1659" i="1" s="1"/>
  <c r="S1659" i="1" s="1"/>
  <c r="U1659" i="1"/>
  <c r="X1660" i="1"/>
  <c r="Y1660" i="1" s="1"/>
  <c r="H1661" i="1"/>
  <c r="I1661" i="1"/>
  <c r="J1661" i="1"/>
  <c r="K1661" i="1"/>
  <c r="N1661" i="1"/>
  <c r="P1661" i="1"/>
  <c r="R1660" i="1" s="1"/>
  <c r="S1660" i="1" s="1"/>
  <c r="U1660" i="1"/>
  <c r="V1660" i="1" s="1"/>
  <c r="X1661" i="1"/>
  <c r="Y1661" i="1" s="1"/>
  <c r="H1662" i="1"/>
  <c r="I1662" i="1"/>
  <c r="J1662" i="1"/>
  <c r="K1662" i="1"/>
  <c r="N1662" i="1"/>
  <c r="P1662" i="1"/>
  <c r="R1661" i="1" s="1"/>
  <c r="S1661" i="1" s="1"/>
  <c r="U1661" i="1"/>
  <c r="V1661" i="1" s="1"/>
  <c r="W1661" i="1" s="1"/>
  <c r="X1662" i="1"/>
  <c r="Y1662" i="1" s="1"/>
  <c r="H1663" i="1"/>
  <c r="I1663" i="1"/>
  <c r="J1663" i="1"/>
  <c r="K1663" i="1"/>
  <c r="N1663" i="1"/>
  <c r="P1663" i="1"/>
  <c r="R1662" i="1" s="1"/>
  <c r="S1662" i="1" s="1"/>
  <c r="U1662" i="1"/>
  <c r="V1662" i="1" s="1"/>
  <c r="X1663" i="1"/>
  <c r="H1664" i="1"/>
  <c r="I1664" i="1"/>
  <c r="J1664" i="1"/>
  <c r="K1664" i="1"/>
  <c r="N1664" i="1"/>
  <c r="P1664" i="1"/>
  <c r="R1663" i="1" s="1"/>
  <c r="S1663" i="1" s="1"/>
  <c r="U1663" i="1"/>
  <c r="V1663" i="1" s="1"/>
  <c r="W1663" i="1" s="1"/>
  <c r="X1664" i="1"/>
  <c r="H1665" i="1"/>
  <c r="I1665" i="1"/>
  <c r="J1665" i="1"/>
  <c r="K1665" i="1"/>
  <c r="N1665" i="1"/>
  <c r="P1665" i="1"/>
  <c r="R1664" i="1" s="1"/>
  <c r="S1664" i="1" s="1"/>
  <c r="U1664" i="1"/>
  <c r="V1664" i="1" s="1"/>
  <c r="X1665" i="1"/>
  <c r="Y1665" i="1" s="1"/>
  <c r="H1666" i="1"/>
  <c r="I1666" i="1"/>
  <c r="J1666" i="1"/>
  <c r="K1666" i="1"/>
  <c r="N1666" i="1"/>
  <c r="P1666" i="1"/>
  <c r="R1665" i="1" s="1"/>
  <c r="S1665" i="1" s="1"/>
  <c r="U1665" i="1"/>
  <c r="V1665" i="1" s="1"/>
  <c r="X1666" i="1"/>
  <c r="H1667" i="1"/>
  <c r="I1667" i="1"/>
  <c r="J1667" i="1"/>
  <c r="K1667" i="1"/>
  <c r="N1667" i="1"/>
  <c r="P1667" i="1"/>
  <c r="R1666" i="1" s="1"/>
  <c r="S1666" i="1" s="1"/>
  <c r="U1666" i="1"/>
  <c r="V1666" i="1" s="1"/>
  <c r="X1667" i="1"/>
  <c r="Y1667" i="1" s="1"/>
  <c r="H1668" i="1"/>
  <c r="I1668" i="1"/>
  <c r="J1668" i="1"/>
  <c r="K1668" i="1"/>
  <c r="N1668" i="1"/>
  <c r="P1668" i="1"/>
  <c r="R1667" i="1" s="1"/>
  <c r="S1667" i="1" s="1"/>
  <c r="U1667" i="1"/>
  <c r="X1668" i="1"/>
  <c r="H1669" i="1"/>
  <c r="I1669" i="1"/>
  <c r="J1669" i="1"/>
  <c r="K1669" i="1"/>
  <c r="N1669" i="1"/>
  <c r="P1669" i="1"/>
  <c r="R1668" i="1" s="1"/>
  <c r="S1668" i="1" s="1"/>
  <c r="U1668" i="1"/>
  <c r="V1668" i="1" s="1"/>
  <c r="X1669" i="1"/>
  <c r="Y1669" i="1" s="1"/>
  <c r="H1670" i="1"/>
  <c r="I1670" i="1"/>
  <c r="J1670" i="1"/>
  <c r="K1670" i="1"/>
  <c r="N1670" i="1"/>
  <c r="P1670" i="1"/>
  <c r="R1669" i="1" s="1"/>
  <c r="S1669" i="1" s="1"/>
  <c r="U1669" i="1"/>
  <c r="V1669" i="1" s="1"/>
  <c r="X1670" i="1"/>
  <c r="Y1670" i="1" s="1"/>
  <c r="H1671" i="1"/>
  <c r="I1671" i="1"/>
  <c r="J1671" i="1"/>
  <c r="K1671" i="1"/>
  <c r="N1671" i="1"/>
  <c r="P1671" i="1"/>
  <c r="R1670" i="1" s="1"/>
  <c r="S1670" i="1" s="1"/>
  <c r="U1670" i="1"/>
  <c r="V1670" i="1" s="1"/>
  <c r="X1671" i="1"/>
  <c r="H1672" i="1"/>
  <c r="I1672" i="1"/>
  <c r="J1672" i="1"/>
  <c r="K1672" i="1"/>
  <c r="N1672" i="1"/>
  <c r="P1672" i="1"/>
  <c r="R1671" i="1" s="1"/>
  <c r="S1671" i="1" s="1"/>
  <c r="T1671" i="1" s="1"/>
  <c r="U1671" i="1"/>
  <c r="V1671" i="1" s="1"/>
  <c r="W1671" i="1" s="1"/>
  <c r="X1672" i="1"/>
  <c r="H1673" i="1"/>
  <c r="I1673" i="1"/>
  <c r="J1673" i="1"/>
  <c r="K1673" i="1"/>
  <c r="N1673" i="1"/>
  <c r="P1673" i="1"/>
  <c r="R1672" i="1" s="1"/>
  <c r="S1672" i="1" s="1"/>
  <c r="U1672" i="1"/>
  <c r="V1672" i="1" s="1"/>
  <c r="X1673" i="1"/>
  <c r="Y1673" i="1" s="1"/>
  <c r="H1674" i="1"/>
  <c r="I1674" i="1"/>
  <c r="J1674" i="1"/>
  <c r="K1674" i="1"/>
  <c r="N1674" i="1"/>
  <c r="P1674" i="1"/>
  <c r="R1673" i="1" s="1"/>
  <c r="S1673" i="1" s="1"/>
  <c r="U1673" i="1"/>
  <c r="V1673" i="1" s="1"/>
  <c r="X1674" i="1"/>
  <c r="H1675" i="1"/>
  <c r="I1675" i="1"/>
  <c r="J1675" i="1"/>
  <c r="K1675" i="1"/>
  <c r="N1675" i="1"/>
  <c r="P1675" i="1"/>
  <c r="R1674" i="1" s="1"/>
  <c r="S1674" i="1" s="1"/>
  <c r="U1674" i="1"/>
  <c r="V1674" i="1" s="1"/>
  <c r="X1675" i="1"/>
  <c r="Y1675" i="1" s="1"/>
  <c r="H1676" i="1"/>
  <c r="I1676" i="1"/>
  <c r="J1676" i="1"/>
  <c r="K1676" i="1"/>
  <c r="N1676" i="1"/>
  <c r="P1676" i="1"/>
  <c r="R1675" i="1" s="1"/>
  <c r="S1675" i="1" s="1"/>
  <c r="U1675" i="1"/>
  <c r="X1676" i="1"/>
  <c r="Y1676" i="1" s="1"/>
  <c r="H1677" i="1"/>
  <c r="I1677" i="1"/>
  <c r="J1677" i="1"/>
  <c r="K1677" i="1"/>
  <c r="N1677" i="1"/>
  <c r="P1677" i="1"/>
  <c r="R1676" i="1" s="1"/>
  <c r="S1676" i="1" s="1"/>
  <c r="U1676" i="1"/>
  <c r="V1676" i="1" s="1"/>
  <c r="X1677" i="1"/>
  <c r="Y1677" i="1" s="1"/>
  <c r="H1678" i="1"/>
  <c r="I1678" i="1"/>
  <c r="J1678" i="1"/>
  <c r="K1678" i="1"/>
  <c r="N1678" i="1"/>
  <c r="P1678" i="1"/>
  <c r="R1677" i="1" s="1"/>
  <c r="S1677" i="1" s="1"/>
  <c r="U1677" i="1"/>
  <c r="V1677" i="1" s="1"/>
  <c r="X1678" i="1"/>
  <c r="Y1678" i="1" s="1"/>
  <c r="H1679" i="1"/>
  <c r="I1679" i="1"/>
  <c r="J1679" i="1"/>
  <c r="K1679" i="1"/>
  <c r="N1679" i="1"/>
  <c r="P1679" i="1"/>
  <c r="R1678" i="1" s="1"/>
  <c r="S1678" i="1" s="1"/>
  <c r="U1678" i="1"/>
  <c r="V1678" i="1" s="1"/>
  <c r="W1678" i="1" s="1"/>
  <c r="X1679" i="1"/>
  <c r="H1680" i="1"/>
  <c r="I1680" i="1"/>
  <c r="J1680" i="1"/>
  <c r="K1680" i="1"/>
  <c r="N1680" i="1"/>
  <c r="P1680" i="1"/>
  <c r="R1679" i="1" s="1"/>
  <c r="S1679" i="1" s="1"/>
  <c r="U1679" i="1"/>
  <c r="V1679" i="1" s="1"/>
  <c r="X1680" i="1"/>
  <c r="H1681" i="1"/>
  <c r="I1681" i="1"/>
  <c r="J1681" i="1"/>
  <c r="K1681" i="1"/>
  <c r="N1681" i="1"/>
  <c r="P1681" i="1"/>
  <c r="R1680" i="1" s="1"/>
  <c r="S1680" i="1" s="1"/>
  <c r="U1680" i="1"/>
  <c r="V1680" i="1" s="1"/>
  <c r="X1681" i="1"/>
  <c r="Y1681" i="1" s="1"/>
  <c r="Z1681" i="1" s="1"/>
  <c r="H1682" i="1"/>
  <c r="I1682" i="1"/>
  <c r="J1682" i="1"/>
  <c r="K1682" i="1"/>
  <c r="N1682" i="1"/>
  <c r="P1682" i="1"/>
  <c r="R1681" i="1" s="1"/>
  <c r="S1681" i="1" s="1"/>
  <c r="U1681" i="1"/>
  <c r="V1681" i="1" s="1"/>
  <c r="X1682" i="1"/>
  <c r="Y1682" i="1" s="1"/>
  <c r="H1683" i="1"/>
  <c r="I1683" i="1"/>
  <c r="J1683" i="1"/>
  <c r="K1683" i="1"/>
  <c r="N1683" i="1"/>
  <c r="P1683" i="1"/>
  <c r="R1682" i="1" s="1"/>
  <c r="S1682" i="1" s="1"/>
  <c r="U1682" i="1"/>
  <c r="V1682" i="1" s="1"/>
  <c r="W1682" i="1" s="1"/>
  <c r="X1683" i="1"/>
  <c r="Y1683" i="1" s="1"/>
  <c r="H1684" i="1"/>
  <c r="I1684" i="1"/>
  <c r="J1684" i="1"/>
  <c r="K1684" i="1"/>
  <c r="N1684" i="1"/>
  <c r="P1684" i="1"/>
  <c r="R1683" i="1" s="1"/>
  <c r="S1683" i="1" s="1"/>
  <c r="U1683" i="1"/>
  <c r="V1683" i="1" s="1"/>
  <c r="X1684" i="1"/>
  <c r="Y1684" i="1" s="1"/>
  <c r="H1685" i="1"/>
  <c r="I1685" i="1"/>
  <c r="J1685" i="1"/>
  <c r="K1685" i="1"/>
  <c r="N1685" i="1"/>
  <c r="P1685" i="1"/>
  <c r="R1684" i="1" s="1"/>
  <c r="S1684" i="1" s="1"/>
  <c r="U1684" i="1"/>
  <c r="V1684" i="1" s="1"/>
  <c r="X1685" i="1"/>
  <c r="H1686" i="1"/>
  <c r="I1686" i="1"/>
  <c r="J1686" i="1"/>
  <c r="K1686" i="1"/>
  <c r="N1686" i="1"/>
  <c r="P1686" i="1"/>
  <c r="R1685" i="1" s="1"/>
  <c r="S1685" i="1" s="1"/>
  <c r="U1685" i="1"/>
  <c r="V1685" i="1" s="1"/>
  <c r="X1686" i="1"/>
  <c r="Y1686" i="1" s="1"/>
  <c r="H1687" i="1"/>
  <c r="I1687" i="1"/>
  <c r="J1687" i="1"/>
  <c r="K1687" i="1"/>
  <c r="N1687" i="1"/>
  <c r="P1687" i="1"/>
  <c r="R1686" i="1" s="1"/>
  <c r="S1686" i="1" s="1"/>
  <c r="U1686" i="1"/>
  <c r="V1686" i="1" s="1"/>
  <c r="W1686" i="1" s="1"/>
  <c r="X1687" i="1"/>
  <c r="H1688" i="1"/>
  <c r="I1688" i="1"/>
  <c r="J1688" i="1"/>
  <c r="K1688" i="1"/>
  <c r="N1688" i="1"/>
  <c r="P1688" i="1"/>
  <c r="R1687" i="1" s="1"/>
  <c r="S1687" i="1" s="1"/>
  <c r="U1687" i="1"/>
  <c r="V1687" i="1" s="1"/>
  <c r="X1688" i="1"/>
  <c r="H1689" i="1"/>
  <c r="I1689" i="1"/>
  <c r="J1689" i="1"/>
  <c r="K1689" i="1"/>
  <c r="N1689" i="1"/>
  <c r="P1689" i="1"/>
  <c r="R1688" i="1" s="1"/>
  <c r="S1688" i="1" s="1"/>
  <c r="U1688" i="1"/>
  <c r="V1688" i="1" s="1"/>
  <c r="X1689" i="1"/>
  <c r="Y1689" i="1" s="1"/>
  <c r="Z1689" i="1" s="1"/>
  <c r="H1690" i="1"/>
  <c r="I1690" i="1"/>
  <c r="J1690" i="1"/>
  <c r="K1690" i="1"/>
  <c r="N1690" i="1"/>
  <c r="P1690" i="1"/>
  <c r="R1689" i="1" s="1"/>
  <c r="S1689" i="1" s="1"/>
  <c r="U1689" i="1"/>
  <c r="V1689" i="1" s="1"/>
  <c r="W1689" i="1" s="1"/>
  <c r="X1690" i="1"/>
  <c r="Y1690" i="1" s="1"/>
  <c r="H1691" i="1"/>
  <c r="I1691" i="1"/>
  <c r="J1691" i="1"/>
  <c r="K1691" i="1"/>
  <c r="N1691" i="1"/>
  <c r="P1691" i="1"/>
  <c r="R1690" i="1" s="1"/>
  <c r="S1690" i="1" s="1"/>
  <c r="U1690" i="1"/>
  <c r="X1691" i="1"/>
  <c r="Y1691" i="1" s="1"/>
  <c r="Z1691" i="1" s="1"/>
  <c r="H1692" i="1"/>
  <c r="I1692" i="1"/>
  <c r="J1692" i="1"/>
  <c r="K1692" i="1"/>
  <c r="N1692" i="1"/>
  <c r="P1692" i="1"/>
  <c r="R1691" i="1" s="1"/>
  <c r="S1691" i="1" s="1"/>
  <c r="U1691" i="1"/>
  <c r="V1691" i="1" s="1"/>
  <c r="X1692" i="1"/>
  <c r="Y1692" i="1" s="1"/>
  <c r="H1693" i="1"/>
  <c r="I1693" i="1"/>
  <c r="J1693" i="1"/>
  <c r="K1693" i="1"/>
  <c r="N1693" i="1"/>
  <c r="P1693" i="1"/>
  <c r="R1692" i="1" s="1"/>
  <c r="S1692" i="1" s="1"/>
  <c r="U1692" i="1"/>
  <c r="V1692" i="1" s="1"/>
  <c r="X1693" i="1"/>
  <c r="Y1693" i="1" s="1"/>
  <c r="Z1693" i="1" s="1"/>
  <c r="H1694" i="1"/>
  <c r="I1694" i="1"/>
  <c r="J1694" i="1"/>
  <c r="K1694" i="1"/>
  <c r="N1694" i="1"/>
  <c r="P1694" i="1"/>
  <c r="R1693" i="1" s="1"/>
  <c r="S1693" i="1" s="1"/>
  <c r="T1693" i="1" s="1"/>
  <c r="U1693" i="1"/>
  <c r="V1693" i="1" s="1"/>
  <c r="W1693" i="1" s="1"/>
  <c r="X1694" i="1"/>
  <c r="Y1694" i="1" s="1"/>
  <c r="H1695" i="1"/>
  <c r="I1695" i="1"/>
  <c r="J1695" i="1"/>
  <c r="K1695" i="1"/>
  <c r="N1695" i="1"/>
  <c r="P1695" i="1"/>
  <c r="R1694" i="1" s="1"/>
  <c r="S1694" i="1" s="1"/>
  <c r="U1694" i="1"/>
  <c r="V1694" i="1" s="1"/>
  <c r="X1695" i="1"/>
  <c r="Y1695" i="1" s="1"/>
  <c r="H1696" i="1"/>
  <c r="I1696" i="1"/>
  <c r="J1696" i="1"/>
  <c r="K1696" i="1"/>
  <c r="N1696" i="1"/>
  <c r="P1696" i="1"/>
  <c r="R1695" i="1" s="1"/>
  <c r="S1695" i="1" s="1"/>
  <c r="U1695" i="1"/>
  <c r="X1696" i="1"/>
  <c r="H1697" i="1"/>
  <c r="I1697" i="1"/>
  <c r="J1697" i="1"/>
  <c r="K1697" i="1"/>
  <c r="N1697" i="1"/>
  <c r="P1697" i="1"/>
  <c r="R1696" i="1" s="1"/>
  <c r="S1696" i="1" s="1"/>
  <c r="U1696" i="1"/>
  <c r="V1696" i="1" s="1"/>
  <c r="X1697" i="1"/>
  <c r="Y1697" i="1" s="1"/>
  <c r="H1698" i="1"/>
  <c r="I1698" i="1"/>
  <c r="J1698" i="1"/>
  <c r="K1698" i="1"/>
  <c r="N1698" i="1"/>
  <c r="P1698" i="1"/>
  <c r="R1697" i="1" s="1"/>
  <c r="S1697" i="1" s="1"/>
  <c r="U1697" i="1"/>
  <c r="V1697" i="1" s="1"/>
  <c r="X1698" i="1"/>
  <c r="Y1698" i="1" s="1"/>
  <c r="H1699" i="1"/>
  <c r="I1699" i="1"/>
  <c r="J1699" i="1"/>
  <c r="K1699" i="1"/>
  <c r="N1699" i="1"/>
  <c r="P1699" i="1"/>
  <c r="R1698" i="1" s="1"/>
  <c r="S1698" i="1" s="1"/>
  <c r="U1698" i="1"/>
  <c r="V1698" i="1" s="1"/>
  <c r="X1699" i="1"/>
  <c r="H1700" i="1"/>
  <c r="I1700" i="1"/>
  <c r="J1700" i="1"/>
  <c r="K1700" i="1"/>
  <c r="N1700" i="1"/>
  <c r="P1700" i="1"/>
  <c r="R1699" i="1" s="1"/>
  <c r="S1699" i="1" s="1"/>
  <c r="U1699" i="1"/>
  <c r="V1699" i="1" s="1"/>
  <c r="X1700" i="1"/>
  <c r="H1701" i="1"/>
  <c r="I1701" i="1"/>
  <c r="J1701" i="1"/>
  <c r="K1701" i="1"/>
  <c r="N1701" i="1"/>
  <c r="P1701" i="1"/>
  <c r="R1700" i="1" s="1"/>
  <c r="S1700" i="1" s="1"/>
  <c r="U1700" i="1"/>
  <c r="V1700" i="1" s="1"/>
  <c r="X1701" i="1"/>
  <c r="H1702" i="1"/>
  <c r="I1702" i="1"/>
  <c r="J1702" i="1"/>
  <c r="K1702" i="1"/>
  <c r="N1702" i="1"/>
  <c r="P1702" i="1"/>
  <c r="R1701" i="1" s="1"/>
  <c r="S1701" i="1" s="1"/>
  <c r="U1701" i="1"/>
  <c r="V1701" i="1" s="1"/>
  <c r="X1702" i="1"/>
  <c r="Y1702" i="1" s="1"/>
  <c r="H1703" i="1"/>
  <c r="I1703" i="1"/>
  <c r="J1703" i="1"/>
  <c r="K1703" i="1"/>
  <c r="N1703" i="1"/>
  <c r="P1703" i="1"/>
  <c r="R1702" i="1" s="1"/>
  <c r="S1702" i="1" s="1"/>
  <c r="U1702" i="1"/>
  <c r="V1702" i="1" s="1"/>
  <c r="X1703" i="1"/>
  <c r="Y1703" i="1" s="1"/>
  <c r="Z1703" i="1" s="1"/>
  <c r="H1704" i="1"/>
  <c r="I1704" i="1"/>
  <c r="J1704" i="1"/>
  <c r="K1704" i="1"/>
  <c r="N1704" i="1"/>
  <c r="P1704" i="1"/>
  <c r="R1703" i="1" s="1"/>
  <c r="S1703" i="1" s="1"/>
  <c r="U1703" i="1"/>
  <c r="X1704" i="1"/>
  <c r="H1705" i="1"/>
  <c r="I1705" i="1"/>
  <c r="J1705" i="1"/>
  <c r="K1705" i="1"/>
  <c r="N1705" i="1"/>
  <c r="P1705" i="1"/>
  <c r="R1704" i="1" s="1"/>
  <c r="S1704" i="1" s="1"/>
  <c r="U1704" i="1"/>
  <c r="V1704" i="1" s="1"/>
  <c r="X1705" i="1"/>
  <c r="Y1705" i="1" s="1"/>
  <c r="H1706" i="1"/>
  <c r="I1706" i="1"/>
  <c r="J1706" i="1"/>
  <c r="K1706" i="1"/>
  <c r="N1706" i="1"/>
  <c r="P1706" i="1"/>
  <c r="R1705" i="1" s="1"/>
  <c r="S1705" i="1" s="1"/>
  <c r="U1705" i="1"/>
  <c r="V1705" i="1" s="1"/>
  <c r="X1706" i="1"/>
  <c r="H1707" i="1"/>
  <c r="I1707" i="1"/>
  <c r="J1707" i="1"/>
  <c r="K1707" i="1"/>
  <c r="N1707" i="1"/>
  <c r="P1707" i="1"/>
  <c r="R1706" i="1" s="1"/>
  <c r="S1706" i="1" s="1"/>
  <c r="U1706" i="1"/>
  <c r="V1706" i="1" s="1"/>
  <c r="X1707" i="1"/>
  <c r="Y1707" i="1" s="1"/>
  <c r="H1708" i="1"/>
  <c r="I1708" i="1"/>
  <c r="J1708" i="1"/>
  <c r="K1708" i="1"/>
  <c r="N1708" i="1"/>
  <c r="P1708" i="1"/>
  <c r="R1707" i="1" s="1"/>
  <c r="S1707" i="1" s="1"/>
  <c r="U1707" i="1"/>
  <c r="V1707" i="1" s="1"/>
  <c r="X1708" i="1"/>
  <c r="Y1708" i="1" s="1"/>
  <c r="Z1708" i="1" s="1"/>
  <c r="H1709" i="1"/>
  <c r="I1709" i="1"/>
  <c r="J1709" i="1"/>
  <c r="K1709" i="1"/>
  <c r="N1709" i="1"/>
  <c r="P1709" i="1"/>
  <c r="R1708" i="1" s="1"/>
  <c r="S1708" i="1" s="1"/>
  <c r="U1708" i="1"/>
  <c r="X1709" i="1"/>
  <c r="Y1709" i="1" s="1"/>
  <c r="H1710" i="1"/>
  <c r="I1710" i="1"/>
  <c r="J1710" i="1"/>
  <c r="K1710" i="1"/>
  <c r="N1710" i="1"/>
  <c r="P1710" i="1"/>
  <c r="R1709" i="1" s="1"/>
  <c r="S1709" i="1" s="1"/>
  <c r="T1709" i="1" s="1"/>
  <c r="U1709" i="1"/>
  <c r="V1709" i="1" s="1"/>
  <c r="X1710" i="1"/>
  <c r="Y1710" i="1" s="1"/>
  <c r="H1711" i="1"/>
  <c r="I1711" i="1"/>
  <c r="J1711" i="1"/>
  <c r="K1711" i="1"/>
  <c r="N1711" i="1"/>
  <c r="P1711" i="1"/>
  <c r="R1710" i="1" s="1"/>
  <c r="S1710" i="1" s="1"/>
  <c r="U1710" i="1"/>
  <c r="V1710" i="1" s="1"/>
  <c r="X1711" i="1"/>
  <c r="Y1711" i="1" s="1"/>
  <c r="H1712" i="1"/>
  <c r="I1712" i="1"/>
  <c r="J1712" i="1"/>
  <c r="K1712" i="1"/>
  <c r="N1712" i="1"/>
  <c r="P1712" i="1"/>
  <c r="R1711" i="1" s="1"/>
  <c r="S1711" i="1" s="1"/>
  <c r="U1711" i="1"/>
  <c r="V1711" i="1" s="1"/>
  <c r="X1712" i="1"/>
  <c r="H1713" i="1"/>
  <c r="I1713" i="1"/>
  <c r="J1713" i="1"/>
  <c r="K1713" i="1"/>
  <c r="N1713" i="1"/>
  <c r="P1713" i="1"/>
  <c r="R1712" i="1" s="1"/>
  <c r="S1712" i="1" s="1"/>
  <c r="U1712" i="1"/>
  <c r="V1712" i="1" s="1"/>
  <c r="X1713" i="1"/>
  <c r="Y1713" i="1" s="1"/>
  <c r="H1714" i="1"/>
  <c r="I1714" i="1"/>
  <c r="J1714" i="1"/>
  <c r="K1714" i="1"/>
  <c r="N1714" i="1"/>
  <c r="P1714" i="1"/>
  <c r="R1713" i="1" s="1"/>
  <c r="S1713" i="1" s="1"/>
  <c r="U1713" i="1"/>
  <c r="V1713" i="1" s="1"/>
  <c r="X1714" i="1"/>
  <c r="H1715" i="1"/>
  <c r="I1715" i="1"/>
  <c r="J1715" i="1"/>
  <c r="K1715" i="1"/>
  <c r="N1715" i="1"/>
  <c r="P1715" i="1"/>
  <c r="R1714" i="1" s="1"/>
  <c r="S1714" i="1" s="1"/>
  <c r="U1714" i="1"/>
  <c r="V1714" i="1" s="1"/>
  <c r="W1714" i="1" s="1"/>
  <c r="X1715" i="1"/>
  <c r="Y1715" i="1" s="1"/>
  <c r="H1716" i="1"/>
  <c r="I1716" i="1"/>
  <c r="J1716" i="1"/>
  <c r="K1716" i="1"/>
  <c r="N1716" i="1"/>
  <c r="P1716" i="1"/>
  <c r="R1715" i="1" s="1"/>
  <c r="S1715" i="1" s="1"/>
  <c r="U1715" i="1"/>
  <c r="V1715" i="1" s="1"/>
  <c r="W1715" i="1" s="1"/>
  <c r="X1716" i="1"/>
  <c r="Y1716" i="1" s="1"/>
  <c r="H1717" i="1"/>
  <c r="I1717" i="1"/>
  <c r="J1717" i="1"/>
  <c r="K1717" i="1"/>
  <c r="N1717" i="1"/>
  <c r="P1717" i="1"/>
  <c r="R1716" i="1" s="1"/>
  <c r="S1716" i="1" s="1"/>
  <c r="U1716" i="1"/>
  <c r="X1717" i="1"/>
  <c r="Y1717" i="1" s="1"/>
  <c r="H1718" i="1"/>
  <c r="I1718" i="1"/>
  <c r="J1718" i="1"/>
  <c r="K1718" i="1"/>
  <c r="N1718" i="1"/>
  <c r="P1718" i="1"/>
  <c r="R1717" i="1" s="1"/>
  <c r="S1717" i="1" s="1"/>
  <c r="U1717" i="1"/>
  <c r="V1717" i="1" s="1"/>
  <c r="X1718" i="1"/>
  <c r="Y1718" i="1" s="1"/>
  <c r="Z1718" i="1" s="1"/>
  <c r="H1719" i="1"/>
  <c r="I1719" i="1"/>
  <c r="J1719" i="1"/>
  <c r="K1719" i="1"/>
  <c r="N1719" i="1"/>
  <c r="P1719" i="1"/>
  <c r="R1718" i="1" s="1"/>
  <c r="S1718" i="1" s="1"/>
  <c r="U1718" i="1"/>
  <c r="V1718" i="1" s="1"/>
  <c r="W1718" i="1" s="1"/>
  <c r="X1719" i="1"/>
  <c r="Y1719" i="1" s="1"/>
  <c r="H1720" i="1"/>
  <c r="I1720" i="1"/>
  <c r="J1720" i="1"/>
  <c r="K1720" i="1"/>
  <c r="N1720" i="1"/>
  <c r="P1720" i="1"/>
  <c r="R1719" i="1" s="1"/>
  <c r="S1719" i="1" s="1"/>
  <c r="U1719" i="1"/>
  <c r="V1719" i="1" s="1"/>
  <c r="W1719" i="1" s="1"/>
  <c r="X1720" i="1"/>
  <c r="H1721" i="1"/>
  <c r="I1721" i="1"/>
  <c r="J1721" i="1"/>
  <c r="K1721" i="1"/>
  <c r="N1721" i="1"/>
  <c r="P1721" i="1"/>
  <c r="R1720" i="1" s="1"/>
  <c r="S1720" i="1" s="1"/>
  <c r="U1720" i="1"/>
  <c r="V1720" i="1" s="1"/>
  <c r="X1721" i="1"/>
  <c r="Y1721" i="1" s="1"/>
  <c r="H1722" i="1"/>
  <c r="I1722" i="1"/>
  <c r="J1722" i="1"/>
  <c r="K1722" i="1"/>
  <c r="N1722" i="1"/>
  <c r="P1722" i="1"/>
  <c r="R1721" i="1" s="1"/>
  <c r="S1721" i="1" s="1"/>
  <c r="U1721" i="1"/>
  <c r="V1721" i="1" s="1"/>
  <c r="X1722" i="1"/>
  <c r="H1723" i="1"/>
  <c r="I1723" i="1"/>
  <c r="J1723" i="1"/>
  <c r="K1723" i="1"/>
  <c r="N1723" i="1"/>
  <c r="P1723" i="1"/>
  <c r="R1722" i="1" s="1"/>
  <c r="S1722" i="1" s="1"/>
  <c r="U1722" i="1"/>
  <c r="V1722" i="1" s="1"/>
  <c r="X1723" i="1"/>
  <c r="Y1723" i="1" s="1"/>
  <c r="H1724" i="1"/>
  <c r="I1724" i="1"/>
  <c r="J1724" i="1"/>
  <c r="K1724" i="1"/>
  <c r="N1724" i="1"/>
  <c r="P1724" i="1"/>
  <c r="R1723" i="1" s="1"/>
  <c r="S1723" i="1" s="1"/>
  <c r="U1723" i="1"/>
  <c r="V1723" i="1" s="1"/>
  <c r="X1724" i="1"/>
  <c r="Y1724" i="1" s="1"/>
  <c r="Z1724" i="1" s="1"/>
  <c r="H1725" i="1"/>
  <c r="I1725" i="1"/>
  <c r="J1725" i="1"/>
  <c r="K1725" i="1"/>
  <c r="N1725" i="1"/>
  <c r="P1725" i="1"/>
  <c r="R1724" i="1" s="1"/>
  <c r="S1724" i="1" s="1"/>
  <c r="U1724" i="1"/>
  <c r="V1724" i="1" s="1"/>
  <c r="X1725" i="1"/>
  <c r="Y1725" i="1" s="1"/>
  <c r="H1726" i="1"/>
  <c r="I1726" i="1"/>
  <c r="J1726" i="1"/>
  <c r="K1726" i="1"/>
  <c r="N1726" i="1"/>
  <c r="P1726" i="1"/>
  <c r="R1725" i="1" s="1"/>
  <c r="S1725" i="1" s="1"/>
  <c r="U1725" i="1"/>
  <c r="V1725" i="1" s="1"/>
  <c r="X1726" i="1"/>
  <c r="Y1726" i="1" s="1"/>
  <c r="Z1726" i="1" s="1"/>
  <c r="H1727" i="1"/>
  <c r="I1727" i="1"/>
  <c r="J1727" i="1"/>
  <c r="K1727" i="1"/>
  <c r="N1727" i="1"/>
  <c r="P1727" i="1"/>
  <c r="R1726" i="1" s="1"/>
  <c r="S1726" i="1" s="1"/>
  <c r="U1726" i="1"/>
  <c r="V1726" i="1" s="1"/>
  <c r="W1726" i="1" s="1"/>
  <c r="X1727" i="1"/>
  <c r="Y1727" i="1" s="1"/>
  <c r="H1728" i="1"/>
  <c r="I1728" i="1"/>
  <c r="J1728" i="1"/>
  <c r="K1728" i="1"/>
  <c r="N1728" i="1"/>
  <c r="P1728" i="1"/>
  <c r="R1727" i="1" s="1"/>
  <c r="S1727" i="1" s="1"/>
  <c r="U1727" i="1"/>
  <c r="V1727" i="1" s="1"/>
  <c r="X1728" i="1"/>
  <c r="H1729" i="1"/>
  <c r="I1729" i="1"/>
  <c r="J1729" i="1"/>
  <c r="K1729" i="1"/>
  <c r="N1729" i="1"/>
  <c r="P1729" i="1"/>
  <c r="R1728" i="1" s="1"/>
  <c r="S1728" i="1" s="1"/>
  <c r="U1728" i="1"/>
  <c r="V1728" i="1" s="1"/>
  <c r="X1729" i="1"/>
  <c r="H1730" i="1"/>
  <c r="I1730" i="1"/>
  <c r="J1730" i="1"/>
  <c r="K1730" i="1"/>
  <c r="N1730" i="1"/>
  <c r="P1730" i="1"/>
  <c r="R1729" i="1" s="1"/>
  <c r="S1729" i="1" s="1"/>
  <c r="U1729" i="1"/>
  <c r="V1729" i="1" s="1"/>
  <c r="W1729" i="1" s="1"/>
  <c r="X1730" i="1"/>
  <c r="H1731" i="1"/>
  <c r="I1731" i="1"/>
  <c r="J1731" i="1"/>
  <c r="K1731" i="1"/>
  <c r="N1731" i="1"/>
  <c r="P1731" i="1"/>
  <c r="R1730" i="1" s="1"/>
  <c r="S1730" i="1" s="1"/>
  <c r="U1730" i="1"/>
  <c r="V1730" i="1" s="1"/>
  <c r="X1731" i="1"/>
  <c r="Y1731" i="1" s="1"/>
  <c r="H1732" i="1"/>
  <c r="I1732" i="1"/>
  <c r="J1732" i="1"/>
  <c r="K1732" i="1"/>
  <c r="N1732" i="1"/>
  <c r="P1732" i="1"/>
  <c r="R1731" i="1" s="1"/>
  <c r="S1731" i="1" s="1"/>
  <c r="U1731" i="1"/>
  <c r="V1731" i="1" s="1"/>
  <c r="X1732" i="1"/>
  <c r="H1733" i="1"/>
  <c r="I1733" i="1"/>
  <c r="J1733" i="1"/>
  <c r="K1733" i="1"/>
  <c r="N1733" i="1"/>
  <c r="P1733" i="1"/>
  <c r="R1732" i="1" s="1"/>
  <c r="S1732" i="1" s="1"/>
  <c r="T1732" i="1" s="1"/>
  <c r="U1732" i="1"/>
  <c r="V1732" i="1" s="1"/>
  <c r="X1733" i="1"/>
  <c r="H1734" i="1"/>
  <c r="I1734" i="1"/>
  <c r="J1734" i="1"/>
  <c r="K1734" i="1"/>
  <c r="N1734" i="1"/>
  <c r="P1734" i="1"/>
  <c r="R1733" i="1" s="1"/>
  <c r="S1733" i="1" s="1"/>
  <c r="U1733" i="1"/>
  <c r="V1733" i="1" s="1"/>
  <c r="X1734" i="1"/>
  <c r="Y1734" i="1" s="1"/>
  <c r="H1735" i="1"/>
  <c r="I1735" i="1"/>
  <c r="J1735" i="1"/>
  <c r="K1735" i="1"/>
  <c r="N1735" i="1"/>
  <c r="P1735" i="1"/>
  <c r="R1734" i="1" s="1"/>
  <c r="S1734" i="1" s="1"/>
  <c r="U1734" i="1"/>
  <c r="V1734" i="1" s="1"/>
  <c r="W1734" i="1" s="1"/>
  <c r="X1735" i="1"/>
  <c r="Y1735" i="1" s="1"/>
  <c r="Z1735" i="1" s="1"/>
  <c r="H1736" i="1"/>
  <c r="I1736" i="1"/>
  <c r="J1736" i="1"/>
  <c r="K1736" i="1"/>
  <c r="N1736" i="1"/>
  <c r="P1736" i="1"/>
  <c r="R1735" i="1" s="1"/>
  <c r="S1735" i="1" s="1"/>
  <c r="U1735" i="1"/>
  <c r="V1735" i="1" s="1"/>
  <c r="X1736" i="1"/>
  <c r="H1737" i="1"/>
  <c r="I1737" i="1"/>
  <c r="J1737" i="1"/>
  <c r="K1737" i="1"/>
  <c r="N1737" i="1"/>
  <c r="P1737" i="1"/>
  <c r="R1736" i="1" s="1"/>
  <c r="S1736" i="1" s="1"/>
  <c r="U1736" i="1"/>
  <c r="V1736" i="1" s="1"/>
  <c r="X1737" i="1"/>
  <c r="H1738" i="1"/>
  <c r="I1738" i="1"/>
  <c r="J1738" i="1"/>
  <c r="K1738" i="1"/>
  <c r="N1738" i="1"/>
  <c r="P1738" i="1"/>
  <c r="R1737" i="1" s="1"/>
  <c r="S1737" i="1" s="1"/>
  <c r="U1737" i="1"/>
  <c r="V1737" i="1" s="1"/>
  <c r="W1737" i="1" s="1"/>
  <c r="X1738" i="1"/>
  <c r="H1739" i="1"/>
  <c r="I1739" i="1"/>
  <c r="J1739" i="1"/>
  <c r="K1739" i="1"/>
  <c r="N1739" i="1"/>
  <c r="P1739" i="1"/>
  <c r="R1738" i="1" s="1"/>
  <c r="S1738" i="1" s="1"/>
  <c r="U1738" i="1"/>
  <c r="V1738" i="1" s="1"/>
  <c r="X1739" i="1"/>
  <c r="Y1739" i="1" s="1"/>
  <c r="H1740" i="1"/>
  <c r="I1740" i="1"/>
  <c r="J1740" i="1"/>
  <c r="K1740" i="1"/>
  <c r="N1740" i="1"/>
  <c r="P1740" i="1"/>
  <c r="R1739" i="1" s="1"/>
  <c r="S1739" i="1" s="1"/>
  <c r="U1739" i="1"/>
  <c r="V1739" i="1" s="1"/>
  <c r="X1740" i="1"/>
  <c r="H1741" i="1"/>
  <c r="I1741" i="1"/>
  <c r="J1741" i="1"/>
  <c r="K1741" i="1"/>
  <c r="N1741" i="1"/>
  <c r="P1741" i="1"/>
  <c r="R1740" i="1" s="1"/>
  <c r="S1740" i="1" s="1"/>
  <c r="U1740" i="1"/>
  <c r="V1740" i="1" s="1"/>
  <c r="W1740" i="1" s="1"/>
  <c r="X1741" i="1"/>
  <c r="Y1741" i="1" s="1"/>
  <c r="H1742" i="1"/>
  <c r="I1742" i="1"/>
  <c r="J1742" i="1"/>
  <c r="K1742" i="1"/>
  <c r="N1742" i="1"/>
  <c r="P1742" i="1"/>
  <c r="R1741" i="1" s="1"/>
  <c r="S1741" i="1" s="1"/>
  <c r="U1741" i="1"/>
  <c r="V1741" i="1" s="1"/>
  <c r="X1742" i="1"/>
  <c r="Y1742" i="1" s="1"/>
  <c r="H1743" i="1"/>
  <c r="I1743" i="1"/>
  <c r="J1743" i="1"/>
  <c r="K1743" i="1"/>
  <c r="N1743" i="1"/>
  <c r="P1743" i="1"/>
  <c r="R1742" i="1" s="1"/>
  <c r="S1742" i="1" s="1"/>
  <c r="U1742" i="1"/>
  <c r="V1742" i="1" s="1"/>
  <c r="X1743" i="1"/>
  <c r="H1744" i="1"/>
  <c r="I1744" i="1"/>
  <c r="J1744" i="1"/>
  <c r="K1744" i="1"/>
  <c r="N1744" i="1"/>
  <c r="P1744" i="1"/>
  <c r="R1743" i="1" s="1"/>
  <c r="S1743" i="1" s="1"/>
  <c r="U1743" i="1"/>
  <c r="V1743" i="1" s="1"/>
  <c r="X1744" i="1"/>
  <c r="H1745" i="1"/>
  <c r="I1745" i="1"/>
  <c r="J1745" i="1"/>
  <c r="K1745" i="1"/>
  <c r="N1745" i="1"/>
  <c r="P1745" i="1"/>
  <c r="R1744" i="1" s="1"/>
  <c r="S1744" i="1" s="1"/>
  <c r="U1744" i="1"/>
  <c r="V1744" i="1" s="1"/>
  <c r="X1745" i="1"/>
  <c r="H1746" i="1"/>
  <c r="I1746" i="1"/>
  <c r="J1746" i="1"/>
  <c r="K1746" i="1"/>
  <c r="N1746" i="1"/>
  <c r="P1746" i="1"/>
  <c r="R1745" i="1" s="1"/>
  <c r="S1745" i="1" s="1"/>
  <c r="U1745" i="1"/>
  <c r="V1745" i="1" s="1"/>
  <c r="W1745" i="1" s="1"/>
  <c r="X1746" i="1"/>
  <c r="H1747" i="1"/>
  <c r="I1747" i="1"/>
  <c r="J1747" i="1"/>
  <c r="K1747" i="1"/>
  <c r="N1747" i="1"/>
  <c r="P1747" i="1"/>
  <c r="R1746" i="1" s="1"/>
  <c r="S1746" i="1" s="1"/>
  <c r="U1746" i="1"/>
  <c r="V1746" i="1" s="1"/>
  <c r="X1747" i="1"/>
  <c r="Y1747" i="1" s="1"/>
  <c r="Z1747" i="1" s="1"/>
  <c r="H1748" i="1"/>
  <c r="I1748" i="1"/>
  <c r="J1748" i="1"/>
  <c r="K1748" i="1"/>
  <c r="N1748" i="1"/>
  <c r="P1748" i="1"/>
  <c r="R1747" i="1" s="1"/>
  <c r="S1747" i="1" s="1"/>
  <c r="U1747" i="1"/>
  <c r="V1747" i="1" s="1"/>
  <c r="W1747" i="1" s="1"/>
  <c r="X1748" i="1"/>
  <c r="Y1748" i="1" s="1"/>
  <c r="H1749" i="1"/>
  <c r="I1749" i="1"/>
  <c r="J1749" i="1"/>
  <c r="K1749" i="1"/>
  <c r="N1749" i="1"/>
  <c r="P1749" i="1"/>
  <c r="R1748" i="1" s="1"/>
  <c r="S1748" i="1" s="1"/>
  <c r="U1748" i="1"/>
  <c r="V1748" i="1" s="1"/>
  <c r="W1748" i="1" s="1"/>
  <c r="X1749" i="1"/>
  <c r="Y1749" i="1" s="1"/>
  <c r="H1750" i="1"/>
  <c r="I1750" i="1"/>
  <c r="J1750" i="1"/>
  <c r="K1750" i="1"/>
  <c r="N1750" i="1"/>
  <c r="P1750" i="1"/>
  <c r="R1749" i="1" s="1"/>
  <c r="S1749" i="1" s="1"/>
  <c r="U1749" i="1"/>
  <c r="V1749" i="1" s="1"/>
  <c r="X1750" i="1"/>
  <c r="H1751" i="1"/>
  <c r="I1751" i="1"/>
  <c r="J1751" i="1"/>
  <c r="K1751" i="1"/>
  <c r="N1751" i="1"/>
  <c r="P1751" i="1"/>
  <c r="R1750" i="1" s="1"/>
  <c r="S1750" i="1" s="1"/>
  <c r="U1750" i="1"/>
  <c r="V1750" i="1" s="1"/>
  <c r="X1751" i="1"/>
  <c r="Y1751" i="1" s="1"/>
  <c r="H1752" i="1"/>
  <c r="I1752" i="1"/>
  <c r="J1752" i="1"/>
  <c r="K1752" i="1"/>
  <c r="N1752" i="1"/>
  <c r="P1752" i="1"/>
  <c r="R1751" i="1" s="1"/>
  <c r="S1751" i="1" s="1"/>
  <c r="U1751" i="1"/>
  <c r="X1752" i="1"/>
  <c r="H1753" i="1"/>
  <c r="I1753" i="1"/>
  <c r="J1753" i="1"/>
  <c r="K1753" i="1"/>
  <c r="N1753" i="1"/>
  <c r="P1753" i="1"/>
  <c r="R1752" i="1" s="1"/>
  <c r="S1752" i="1" s="1"/>
  <c r="U1752" i="1"/>
  <c r="V1752" i="1" s="1"/>
  <c r="X1753" i="1"/>
  <c r="H1754" i="1"/>
  <c r="I1754" i="1"/>
  <c r="J1754" i="1"/>
  <c r="K1754" i="1"/>
  <c r="N1754" i="1"/>
  <c r="P1754" i="1"/>
  <c r="R1753" i="1" s="1"/>
  <c r="S1753" i="1" s="1"/>
  <c r="U1753" i="1"/>
  <c r="V1753" i="1" s="1"/>
  <c r="X1754" i="1"/>
  <c r="H1755" i="1"/>
  <c r="I1755" i="1"/>
  <c r="J1755" i="1"/>
  <c r="K1755" i="1"/>
  <c r="N1755" i="1"/>
  <c r="P1755" i="1"/>
  <c r="R1754" i="1" s="1"/>
  <c r="S1754" i="1" s="1"/>
  <c r="U1754" i="1"/>
  <c r="V1754" i="1" s="1"/>
  <c r="X1755" i="1"/>
  <c r="H1756" i="1"/>
  <c r="I1756" i="1"/>
  <c r="J1756" i="1"/>
  <c r="K1756" i="1"/>
  <c r="N1756" i="1"/>
  <c r="P1756" i="1"/>
  <c r="R1755" i="1" s="1"/>
  <c r="S1755" i="1" s="1"/>
  <c r="U1755" i="1"/>
  <c r="V1755" i="1" s="1"/>
  <c r="X1756" i="1"/>
  <c r="Y1756" i="1" s="1"/>
  <c r="H1757" i="1"/>
  <c r="I1757" i="1"/>
  <c r="J1757" i="1"/>
  <c r="K1757" i="1"/>
  <c r="N1757" i="1"/>
  <c r="P1757" i="1"/>
  <c r="R1756" i="1" s="1"/>
  <c r="S1756" i="1" s="1"/>
  <c r="U1756" i="1"/>
  <c r="V1756" i="1" s="1"/>
  <c r="X1757" i="1"/>
  <c r="Y1757" i="1" s="1"/>
  <c r="H1758" i="1"/>
  <c r="I1758" i="1"/>
  <c r="J1758" i="1"/>
  <c r="K1758" i="1"/>
  <c r="N1758" i="1"/>
  <c r="P1758" i="1"/>
  <c r="R1757" i="1" s="1"/>
  <c r="S1757" i="1" s="1"/>
  <c r="U1757" i="1"/>
  <c r="V1757" i="1" s="1"/>
  <c r="X1758" i="1"/>
  <c r="Y1758" i="1" s="1"/>
  <c r="Z1758" i="1" s="1"/>
  <c r="H1759" i="1"/>
  <c r="I1759" i="1"/>
  <c r="J1759" i="1"/>
  <c r="K1759" i="1"/>
  <c r="N1759" i="1"/>
  <c r="P1759" i="1"/>
  <c r="R1758" i="1" s="1"/>
  <c r="S1758" i="1" s="1"/>
  <c r="U1758" i="1"/>
  <c r="X1759" i="1"/>
  <c r="Y1759" i="1" s="1"/>
  <c r="H1760" i="1"/>
  <c r="I1760" i="1"/>
  <c r="J1760" i="1"/>
  <c r="K1760" i="1"/>
  <c r="N1760" i="1"/>
  <c r="P1760" i="1"/>
  <c r="R1759" i="1" s="1"/>
  <c r="S1759" i="1" s="1"/>
  <c r="U1759" i="1"/>
  <c r="X1760" i="1"/>
  <c r="Y1760" i="1" s="1"/>
  <c r="H1761" i="1"/>
  <c r="I1761" i="1"/>
  <c r="J1761" i="1"/>
  <c r="K1761" i="1"/>
  <c r="N1761" i="1"/>
  <c r="P1761" i="1"/>
  <c r="R1760" i="1" s="1"/>
  <c r="S1760" i="1" s="1"/>
  <c r="U1760" i="1"/>
  <c r="X1761" i="1"/>
  <c r="Y1761" i="1" s="1"/>
  <c r="H1762" i="1"/>
  <c r="I1762" i="1"/>
  <c r="J1762" i="1"/>
  <c r="K1762" i="1"/>
  <c r="N1762" i="1"/>
  <c r="P1762" i="1"/>
  <c r="R1761" i="1" s="1"/>
  <c r="S1761" i="1" s="1"/>
  <c r="U1761" i="1"/>
  <c r="X1762" i="1"/>
  <c r="Y1762" i="1" s="1"/>
  <c r="H1763" i="1"/>
  <c r="I1763" i="1"/>
  <c r="J1763" i="1"/>
  <c r="K1763" i="1"/>
  <c r="N1763" i="1"/>
  <c r="P1763" i="1"/>
  <c r="R1762" i="1" s="1"/>
  <c r="S1762" i="1" s="1"/>
  <c r="U1762" i="1"/>
  <c r="X1763" i="1"/>
  <c r="Y1763" i="1" s="1"/>
  <c r="H1764" i="1"/>
  <c r="I1764" i="1"/>
  <c r="J1764" i="1"/>
  <c r="K1764" i="1"/>
  <c r="N1764" i="1"/>
  <c r="P1764" i="1"/>
  <c r="R1763" i="1" s="1"/>
  <c r="S1763" i="1" s="1"/>
  <c r="U1763" i="1"/>
  <c r="V1763" i="1" s="1"/>
  <c r="X1764" i="1"/>
  <c r="Y1764" i="1" s="1"/>
  <c r="H1765" i="1"/>
  <c r="I1765" i="1"/>
  <c r="J1765" i="1"/>
  <c r="K1765" i="1"/>
  <c r="N1765" i="1"/>
  <c r="P1765" i="1"/>
  <c r="R1764" i="1" s="1"/>
  <c r="S1764" i="1" s="1"/>
  <c r="U1764" i="1"/>
  <c r="V1764" i="1" s="1"/>
  <c r="X1765" i="1"/>
  <c r="Y1765" i="1" s="1"/>
  <c r="Z1765" i="1" s="1"/>
  <c r="H1766" i="1"/>
  <c r="I1766" i="1"/>
  <c r="J1766" i="1"/>
  <c r="K1766" i="1"/>
  <c r="N1766" i="1"/>
  <c r="P1766" i="1"/>
  <c r="R1765" i="1" s="1"/>
  <c r="S1765" i="1" s="1"/>
  <c r="U1765" i="1"/>
  <c r="V1765" i="1" s="1"/>
  <c r="W1765" i="1" s="1"/>
  <c r="X1766" i="1"/>
  <c r="Y1766" i="1" s="1"/>
  <c r="H1767" i="1"/>
  <c r="I1767" i="1"/>
  <c r="J1767" i="1"/>
  <c r="K1767" i="1"/>
  <c r="N1767" i="1"/>
  <c r="P1767" i="1"/>
  <c r="R1766" i="1" s="1"/>
  <c r="S1766" i="1" s="1"/>
  <c r="U1766" i="1"/>
  <c r="X1767" i="1"/>
  <c r="Y1767" i="1" s="1"/>
  <c r="H1768" i="1"/>
  <c r="I1768" i="1"/>
  <c r="J1768" i="1"/>
  <c r="K1768" i="1"/>
  <c r="N1768" i="1"/>
  <c r="P1768" i="1"/>
  <c r="R1767" i="1" s="1"/>
  <c r="S1767" i="1" s="1"/>
  <c r="U1767" i="1"/>
  <c r="V1767" i="1" s="1"/>
  <c r="X1768" i="1"/>
  <c r="Y1768" i="1" s="1"/>
  <c r="H1769" i="1"/>
  <c r="I1769" i="1"/>
  <c r="J1769" i="1"/>
  <c r="K1769" i="1"/>
  <c r="N1769" i="1"/>
  <c r="P1769" i="1"/>
  <c r="R1768" i="1" s="1"/>
  <c r="S1768" i="1" s="1"/>
  <c r="U1768" i="1"/>
  <c r="X1769" i="1"/>
  <c r="Y1769" i="1" s="1"/>
  <c r="H1770" i="1"/>
  <c r="I1770" i="1"/>
  <c r="J1770" i="1"/>
  <c r="K1770" i="1"/>
  <c r="N1770" i="1"/>
  <c r="P1770" i="1"/>
  <c r="R1769" i="1" s="1"/>
  <c r="S1769" i="1" s="1"/>
  <c r="U1769" i="1"/>
  <c r="V1769" i="1" s="1"/>
  <c r="X1770" i="1"/>
  <c r="Y1770" i="1" s="1"/>
  <c r="H1771" i="1"/>
  <c r="I1771" i="1"/>
  <c r="J1771" i="1"/>
  <c r="K1771" i="1"/>
  <c r="N1771" i="1"/>
  <c r="P1771" i="1"/>
  <c r="R1770" i="1" s="1"/>
  <c r="S1770" i="1" s="1"/>
  <c r="U1770" i="1"/>
  <c r="X1771" i="1"/>
  <c r="Y1771" i="1" s="1"/>
  <c r="H1772" i="1"/>
  <c r="I1772" i="1"/>
  <c r="J1772" i="1"/>
  <c r="K1772" i="1"/>
  <c r="N1772" i="1"/>
  <c r="P1772" i="1"/>
  <c r="R1771" i="1" s="1"/>
  <c r="S1771" i="1" s="1"/>
  <c r="U1771" i="1"/>
  <c r="V1771" i="1" s="1"/>
  <c r="X1772" i="1"/>
  <c r="Y1772" i="1" s="1"/>
  <c r="H1773" i="1"/>
  <c r="I1773" i="1"/>
  <c r="J1773" i="1"/>
  <c r="K1773" i="1"/>
  <c r="N1773" i="1"/>
  <c r="P1773" i="1"/>
  <c r="R1772" i="1" s="1"/>
  <c r="S1772" i="1" s="1"/>
  <c r="U1772" i="1"/>
  <c r="V1772" i="1" s="1"/>
  <c r="W1772" i="1" s="1"/>
  <c r="X1773" i="1"/>
  <c r="H1774" i="1"/>
  <c r="I1774" i="1"/>
  <c r="J1774" i="1"/>
  <c r="K1774" i="1"/>
  <c r="N1774" i="1"/>
  <c r="P1774" i="1"/>
  <c r="R1773" i="1" s="1"/>
  <c r="S1773" i="1" s="1"/>
  <c r="U1773" i="1"/>
  <c r="V1773" i="1" s="1"/>
  <c r="X1774" i="1"/>
  <c r="Y1774" i="1" s="1"/>
  <c r="H1775" i="1"/>
  <c r="I1775" i="1"/>
  <c r="J1775" i="1"/>
  <c r="K1775" i="1"/>
  <c r="N1775" i="1"/>
  <c r="P1775" i="1"/>
  <c r="R1774" i="1" s="1"/>
  <c r="S1774" i="1" s="1"/>
  <c r="U1774" i="1"/>
  <c r="X1775" i="1"/>
  <c r="Y1775" i="1" s="1"/>
  <c r="H1776" i="1"/>
  <c r="I1776" i="1"/>
  <c r="J1776" i="1"/>
  <c r="K1776" i="1"/>
  <c r="N1776" i="1"/>
  <c r="P1776" i="1"/>
  <c r="R1775" i="1" s="1"/>
  <c r="S1775" i="1" s="1"/>
  <c r="U1775" i="1"/>
  <c r="V1775" i="1" s="1"/>
  <c r="X1776" i="1"/>
  <c r="Y1776" i="1" s="1"/>
  <c r="H1777" i="1"/>
  <c r="I1777" i="1"/>
  <c r="J1777" i="1"/>
  <c r="K1777" i="1"/>
  <c r="N1777" i="1"/>
  <c r="P1777" i="1"/>
  <c r="R1776" i="1" s="1"/>
  <c r="S1776" i="1" s="1"/>
  <c r="U1776" i="1"/>
  <c r="X1777" i="1"/>
  <c r="Y1777" i="1" s="1"/>
  <c r="H1778" i="1"/>
  <c r="I1778" i="1"/>
  <c r="J1778" i="1"/>
  <c r="K1778" i="1"/>
  <c r="N1778" i="1"/>
  <c r="P1778" i="1"/>
  <c r="R1777" i="1" s="1"/>
  <c r="S1777" i="1" s="1"/>
  <c r="U1777" i="1"/>
  <c r="V1777" i="1" s="1"/>
  <c r="X1778" i="1"/>
  <c r="Y1778" i="1" s="1"/>
  <c r="H1779" i="1"/>
  <c r="I1779" i="1"/>
  <c r="J1779" i="1"/>
  <c r="K1779" i="1"/>
  <c r="N1779" i="1"/>
  <c r="P1779" i="1"/>
  <c r="R1778" i="1" s="1"/>
  <c r="S1778" i="1" s="1"/>
  <c r="U1778" i="1"/>
  <c r="X1779" i="1"/>
  <c r="Y1779" i="1" s="1"/>
  <c r="H1780" i="1"/>
  <c r="I1780" i="1"/>
  <c r="J1780" i="1"/>
  <c r="K1780" i="1"/>
  <c r="N1780" i="1"/>
  <c r="P1780" i="1"/>
  <c r="R1779" i="1" s="1"/>
  <c r="S1779" i="1" s="1"/>
  <c r="U1779" i="1"/>
  <c r="V1779" i="1" s="1"/>
  <c r="X1780" i="1"/>
  <c r="H1781" i="1"/>
  <c r="I1781" i="1"/>
  <c r="J1781" i="1"/>
  <c r="K1781" i="1"/>
  <c r="N1781" i="1"/>
  <c r="P1781" i="1"/>
  <c r="R1780" i="1" s="1"/>
  <c r="S1780" i="1" s="1"/>
  <c r="U1780" i="1"/>
  <c r="V1780" i="1" s="1"/>
  <c r="X1781" i="1"/>
  <c r="Y1781" i="1" s="1"/>
  <c r="Z1781" i="1" s="1"/>
  <c r="H1782" i="1"/>
  <c r="I1782" i="1"/>
  <c r="J1782" i="1"/>
  <c r="K1782" i="1"/>
  <c r="N1782" i="1"/>
  <c r="P1782" i="1"/>
  <c r="R1781" i="1" s="1"/>
  <c r="S1781" i="1" s="1"/>
  <c r="U1781" i="1"/>
  <c r="X1782" i="1"/>
  <c r="Y1782" i="1" s="1"/>
  <c r="H1783" i="1"/>
  <c r="I1783" i="1"/>
  <c r="J1783" i="1"/>
  <c r="K1783" i="1"/>
  <c r="N1783" i="1"/>
  <c r="P1783" i="1"/>
  <c r="R1782" i="1" s="1"/>
  <c r="S1782" i="1" s="1"/>
  <c r="U1782" i="1"/>
  <c r="V1782" i="1" s="1"/>
  <c r="X1783" i="1"/>
  <c r="Y1783" i="1" s="1"/>
  <c r="Z1783" i="1" s="1"/>
  <c r="H1784" i="1"/>
  <c r="I1784" i="1"/>
  <c r="J1784" i="1"/>
  <c r="K1784" i="1"/>
  <c r="N1784" i="1"/>
  <c r="P1784" i="1"/>
  <c r="R1783" i="1" s="1"/>
  <c r="S1783" i="1" s="1"/>
  <c r="U1783" i="1"/>
  <c r="V1783" i="1" s="1"/>
  <c r="W1783" i="1" s="1"/>
  <c r="X1784" i="1"/>
  <c r="Y1784" i="1" s="1"/>
  <c r="H1785" i="1"/>
  <c r="I1785" i="1"/>
  <c r="J1785" i="1"/>
  <c r="K1785" i="1"/>
  <c r="N1785" i="1"/>
  <c r="P1785" i="1"/>
  <c r="R1784" i="1" s="1"/>
  <c r="S1784" i="1" s="1"/>
  <c r="U1784" i="1"/>
  <c r="X1785" i="1"/>
  <c r="Y1785" i="1" s="1"/>
  <c r="H1786" i="1"/>
  <c r="I1786" i="1"/>
  <c r="J1786" i="1"/>
  <c r="K1786" i="1"/>
  <c r="N1786" i="1"/>
  <c r="P1786" i="1"/>
  <c r="R1785" i="1" s="1"/>
  <c r="S1785" i="1" s="1"/>
  <c r="U1785" i="1"/>
  <c r="V1785" i="1" s="1"/>
  <c r="X1786" i="1"/>
  <c r="Y1786" i="1" s="1"/>
  <c r="H1787" i="1"/>
  <c r="I1787" i="1"/>
  <c r="J1787" i="1"/>
  <c r="K1787" i="1"/>
  <c r="N1787" i="1"/>
  <c r="P1787" i="1"/>
  <c r="R1786" i="1" s="1"/>
  <c r="S1786" i="1" s="1"/>
  <c r="U1786" i="1"/>
  <c r="X1787" i="1"/>
  <c r="Y1787" i="1" s="1"/>
  <c r="H1788" i="1"/>
  <c r="I1788" i="1"/>
  <c r="J1788" i="1"/>
  <c r="K1788" i="1"/>
  <c r="N1788" i="1"/>
  <c r="P1788" i="1"/>
  <c r="R1787" i="1" s="1"/>
  <c r="S1787" i="1" s="1"/>
  <c r="U1787" i="1"/>
  <c r="V1787" i="1" s="1"/>
  <c r="X1788" i="1"/>
  <c r="Y1788" i="1" s="1"/>
  <c r="H1789" i="1"/>
  <c r="I1789" i="1"/>
  <c r="J1789" i="1"/>
  <c r="K1789" i="1"/>
  <c r="N1789" i="1"/>
  <c r="P1789" i="1"/>
  <c r="R1788" i="1" s="1"/>
  <c r="S1788" i="1" s="1"/>
  <c r="U1788" i="1"/>
  <c r="V1788" i="1" s="1"/>
  <c r="X1789" i="1"/>
  <c r="Y1789" i="1" s="1"/>
  <c r="H1790" i="1"/>
  <c r="I1790" i="1"/>
  <c r="J1790" i="1"/>
  <c r="K1790" i="1"/>
  <c r="N1790" i="1"/>
  <c r="P1790" i="1"/>
  <c r="R1789" i="1" s="1"/>
  <c r="S1789" i="1" s="1"/>
  <c r="U1789" i="1"/>
  <c r="V1789" i="1" s="1"/>
  <c r="X1790" i="1"/>
  <c r="Y1790" i="1" s="1"/>
  <c r="Z1790" i="1" s="1"/>
  <c r="H1791" i="1"/>
  <c r="I1791" i="1"/>
  <c r="J1791" i="1"/>
  <c r="K1791" i="1"/>
  <c r="N1791" i="1"/>
  <c r="P1791" i="1"/>
  <c r="R1790" i="1" s="1"/>
  <c r="S1790" i="1" s="1"/>
  <c r="U1790" i="1"/>
  <c r="V1790" i="1" s="1"/>
  <c r="W1790" i="1" s="1"/>
  <c r="X1791" i="1"/>
  <c r="H1792" i="1"/>
  <c r="I1792" i="1"/>
  <c r="J1792" i="1"/>
  <c r="K1792" i="1"/>
  <c r="N1792" i="1"/>
  <c r="P1792" i="1"/>
  <c r="R1791" i="1" s="1"/>
  <c r="S1791" i="1" s="1"/>
  <c r="U1791" i="1"/>
  <c r="V1791" i="1" s="1"/>
  <c r="X1792" i="1"/>
  <c r="Y1792" i="1" s="1"/>
  <c r="H1793" i="1"/>
  <c r="I1793" i="1"/>
  <c r="J1793" i="1"/>
  <c r="K1793" i="1"/>
  <c r="N1793" i="1"/>
  <c r="P1793" i="1"/>
  <c r="R1792" i="1" s="1"/>
  <c r="S1792" i="1" s="1"/>
  <c r="U1792" i="1"/>
  <c r="V1792" i="1" s="1"/>
  <c r="X1793" i="1"/>
  <c r="H1794" i="1"/>
  <c r="I1794" i="1"/>
  <c r="J1794" i="1"/>
  <c r="K1794" i="1"/>
  <c r="N1794" i="1"/>
  <c r="P1794" i="1"/>
  <c r="R1793" i="1" s="1"/>
  <c r="S1793" i="1" s="1"/>
  <c r="U1793" i="1"/>
  <c r="V1793" i="1" s="1"/>
  <c r="X1794" i="1"/>
  <c r="H1795" i="1"/>
  <c r="I1795" i="1"/>
  <c r="J1795" i="1"/>
  <c r="K1795" i="1"/>
  <c r="N1795" i="1"/>
  <c r="P1795" i="1"/>
  <c r="R1794" i="1" s="1"/>
  <c r="S1794" i="1" s="1"/>
  <c r="U1794" i="1"/>
  <c r="V1794" i="1" s="1"/>
  <c r="X1795" i="1"/>
  <c r="Y1795" i="1" s="1"/>
  <c r="H1796" i="1"/>
  <c r="I1796" i="1"/>
  <c r="J1796" i="1"/>
  <c r="K1796" i="1"/>
  <c r="N1796" i="1"/>
  <c r="P1796" i="1"/>
  <c r="R1795" i="1" s="1"/>
  <c r="S1795" i="1" s="1"/>
  <c r="U1795" i="1"/>
  <c r="V1795" i="1" s="1"/>
  <c r="X1796" i="1"/>
  <c r="Y1796" i="1" s="1"/>
  <c r="H1797" i="1"/>
  <c r="I1797" i="1"/>
  <c r="J1797" i="1"/>
  <c r="K1797" i="1"/>
  <c r="N1797" i="1"/>
  <c r="P1797" i="1"/>
  <c r="R1796" i="1" s="1"/>
  <c r="S1796" i="1" s="1"/>
  <c r="U1796" i="1"/>
  <c r="X1797" i="1"/>
  <c r="H1798" i="1"/>
  <c r="I1798" i="1"/>
  <c r="J1798" i="1"/>
  <c r="K1798" i="1"/>
  <c r="N1798" i="1"/>
  <c r="P1798" i="1"/>
  <c r="R1797" i="1" s="1"/>
  <c r="S1797" i="1" s="1"/>
  <c r="U1797" i="1"/>
  <c r="V1797" i="1" s="1"/>
  <c r="X1798" i="1"/>
  <c r="H1799" i="1"/>
  <c r="I1799" i="1"/>
  <c r="J1799" i="1"/>
  <c r="K1799" i="1"/>
  <c r="N1799" i="1"/>
  <c r="P1799" i="1"/>
  <c r="R1798" i="1" s="1"/>
  <c r="S1798" i="1" s="1"/>
  <c r="U1798" i="1"/>
  <c r="V1798" i="1" s="1"/>
  <c r="X1799" i="1"/>
  <c r="H1800" i="1"/>
  <c r="I1800" i="1"/>
  <c r="J1800" i="1"/>
  <c r="K1800" i="1"/>
  <c r="N1800" i="1"/>
  <c r="P1800" i="1"/>
  <c r="R1799" i="1" s="1"/>
  <c r="S1799" i="1" s="1"/>
  <c r="U1799" i="1"/>
  <c r="V1799" i="1" s="1"/>
  <c r="X1800" i="1"/>
  <c r="H1801" i="1"/>
  <c r="I1801" i="1"/>
  <c r="J1801" i="1"/>
  <c r="K1801" i="1"/>
  <c r="N1801" i="1"/>
  <c r="P1801" i="1"/>
  <c r="R1800" i="1" s="1"/>
  <c r="S1800" i="1" s="1"/>
  <c r="U1800" i="1"/>
  <c r="V1800" i="1" s="1"/>
  <c r="X1801" i="1"/>
  <c r="H1802" i="1"/>
  <c r="I1802" i="1"/>
  <c r="J1802" i="1"/>
  <c r="K1802" i="1"/>
  <c r="N1802" i="1"/>
  <c r="P1802" i="1"/>
  <c r="R1801" i="1" s="1"/>
  <c r="S1801" i="1" s="1"/>
  <c r="T1801" i="1" s="1"/>
  <c r="U1801" i="1"/>
  <c r="V1801" i="1" s="1"/>
  <c r="W1801" i="1" s="1"/>
  <c r="X1802" i="1"/>
  <c r="H1803" i="1"/>
  <c r="I1803" i="1"/>
  <c r="J1803" i="1"/>
  <c r="K1803" i="1"/>
  <c r="N1803" i="1"/>
  <c r="P1803" i="1"/>
  <c r="R1802" i="1" s="1"/>
  <c r="S1802" i="1" s="1"/>
  <c r="U1802" i="1"/>
  <c r="V1802" i="1" s="1"/>
  <c r="X1803" i="1"/>
  <c r="H1804" i="1"/>
  <c r="I1804" i="1"/>
  <c r="J1804" i="1"/>
  <c r="K1804" i="1"/>
  <c r="N1804" i="1"/>
  <c r="P1804" i="1"/>
  <c r="R1803" i="1" s="1"/>
  <c r="S1803" i="1" s="1"/>
  <c r="U1803" i="1"/>
  <c r="V1803" i="1" s="1"/>
  <c r="W1803" i="1" s="1"/>
  <c r="X1804" i="1"/>
  <c r="Y1804" i="1" s="1"/>
  <c r="H1805" i="1"/>
  <c r="I1805" i="1"/>
  <c r="J1805" i="1"/>
  <c r="K1805" i="1"/>
  <c r="N1805" i="1"/>
  <c r="P1805" i="1"/>
  <c r="R1804" i="1" s="1"/>
  <c r="S1804" i="1" s="1"/>
  <c r="U1804" i="1"/>
  <c r="X1805" i="1"/>
  <c r="Y1805" i="1" s="1"/>
  <c r="H1806" i="1"/>
  <c r="I1806" i="1"/>
  <c r="J1806" i="1"/>
  <c r="K1806" i="1"/>
  <c r="N1806" i="1"/>
  <c r="P1806" i="1"/>
  <c r="R1805" i="1" s="1"/>
  <c r="S1805" i="1" s="1"/>
  <c r="U1805" i="1"/>
  <c r="V1805" i="1" s="1"/>
  <c r="X1806" i="1"/>
  <c r="H1807" i="1"/>
  <c r="I1807" i="1"/>
  <c r="J1807" i="1"/>
  <c r="K1807" i="1"/>
  <c r="N1807" i="1"/>
  <c r="P1807" i="1"/>
  <c r="R1806" i="1" s="1"/>
  <c r="S1806" i="1" s="1"/>
  <c r="U1806" i="1"/>
  <c r="V1806" i="1" s="1"/>
  <c r="W1806" i="1" s="1"/>
  <c r="X1807" i="1"/>
  <c r="Y1807" i="1" s="1"/>
  <c r="H1808" i="1"/>
  <c r="I1808" i="1"/>
  <c r="J1808" i="1"/>
  <c r="K1808" i="1"/>
  <c r="N1808" i="1"/>
  <c r="P1808" i="1"/>
  <c r="R1807" i="1" s="1"/>
  <c r="S1807" i="1" s="1"/>
  <c r="U1807" i="1"/>
  <c r="X1808" i="1"/>
  <c r="Y1808" i="1" s="1"/>
  <c r="H1809" i="1"/>
  <c r="I1809" i="1"/>
  <c r="J1809" i="1"/>
  <c r="K1809" i="1"/>
  <c r="N1809" i="1"/>
  <c r="P1809" i="1"/>
  <c r="R1808" i="1" s="1"/>
  <c r="S1808" i="1" s="1"/>
  <c r="U1808" i="1"/>
  <c r="V1808" i="1" s="1"/>
  <c r="X1809" i="1"/>
  <c r="Y1809" i="1" s="1"/>
  <c r="Z1809" i="1" s="1"/>
  <c r="H1810" i="1"/>
  <c r="I1810" i="1"/>
  <c r="J1810" i="1"/>
  <c r="K1810" i="1"/>
  <c r="N1810" i="1"/>
  <c r="P1810" i="1"/>
  <c r="R1809" i="1" s="1"/>
  <c r="S1809" i="1" s="1"/>
  <c r="U1809" i="1"/>
  <c r="V1809" i="1" s="1"/>
  <c r="W1809" i="1" s="1"/>
  <c r="X1810" i="1"/>
  <c r="Y1810" i="1" s="1"/>
  <c r="H1811" i="1"/>
  <c r="I1811" i="1"/>
  <c r="J1811" i="1"/>
  <c r="K1811" i="1"/>
  <c r="N1811" i="1"/>
  <c r="P1811" i="1"/>
  <c r="R1810" i="1" s="1"/>
  <c r="S1810" i="1" s="1"/>
  <c r="U1810" i="1"/>
  <c r="X1811" i="1"/>
  <c r="Y1811" i="1" s="1"/>
  <c r="H1812" i="1"/>
  <c r="I1812" i="1"/>
  <c r="J1812" i="1"/>
  <c r="K1812" i="1"/>
  <c r="N1812" i="1"/>
  <c r="P1812" i="1"/>
  <c r="R1811" i="1" s="1"/>
  <c r="S1811" i="1" s="1"/>
  <c r="T1811" i="1" s="1"/>
  <c r="U1811" i="1"/>
  <c r="V1811" i="1" s="1"/>
  <c r="W1811" i="1" s="1"/>
  <c r="X1812" i="1"/>
  <c r="Y1812" i="1" s="1"/>
  <c r="H1813" i="1"/>
  <c r="I1813" i="1"/>
  <c r="J1813" i="1"/>
  <c r="K1813" i="1"/>
  <c r="N1813" i="1"/>
  <c r="P1813" i="1"/>
  <c r="R1812" i="1" s="1"/>
  <c r="S1812" i="1" s="1"/>
  <c r="U1812" i="1"/>
  <c r="X1813" i="1"/>
  <c r="Y1813" i="1" s="1"/>
  <c r="H1814" i="1"/>
  <c r="I1814" i="1"/>
  <c r="J1814" i="1"/>
  <c r="K1814" i="1"/>
  <c r="N1814" i="1"/>
  <c r="P1814" i="1"/>
  <c r="R1813" i="1" s="1"/>
  <c r="S1813" i="1" s="1"/>
  <c r="U1813" i="1"/>
  <c r="V1813" i="1" s="1"/>
  <c r="X1814" i="1"/>
  <c r="Y1814" i="1" s="1"/>
  <c r="H1815" i="1"/>
  <c r="I1815" i="1"/>
  <c r="J1815" i="1"/>
  <c r="K1815" i="1"/>
  <c r="N1815" i="1"/>
  <c r="P1815" i="1"/>
  <c r="R1814" i="1" s="1"/>
  <c r="S1814" i="1" s="1"/>
  <c r="U1814" i="1"/>
  <c r="X1815" i="1"/>
  <c r="Y1815" i="1" s="1"/>
  <c r="Z1815" i="1" s="1"/>
  <c r="H1816" i="1"/>
  <c r="I1816" i="1"/>
  <c r="J1816" i="1"/>
  <c r="K1816" i="1"/>
  <c r="N1816" i="1"/>
  <c r="P1816" i="1"/>
  <c r="R1815" i="1" s="1"/>
  <c r="S1815" i="1" s="1"/>
  <c r="U1815" i="1"/>
  <c r="V1815" i="1" s="1"/>
  <c r="X1816" i="1"/>
  <c r="Y1816" i="1" s="1"/>
  <c r="H1817" i="1"/>
  <c r="I1817" i="1"/>
  <c r="J1817" i="1"/>
  <c r="K1817" i="1"/>
  <c r="N1817" i="1"/>
  <c r="P1817" i="1"/>
  <c r="R1816" i="1" s="1"/>
  <c r="S1816" i="1" s="1"/>
  <c r="U1816" i="1"/>
  <c r="X1817" i="1"/>
  <c r="Y1817" i="1" s="1"/>
  <c r="H1818" i="1"/>
  <c r="I1818" i="1"/>
  <c r="J1818" i="1"/>
  <c r="K1818" i="1"/>
  <c r="N1818" i="1"/>
  <c r="P1818" i="1"/>
  <c r="R1817" i="1" s="1"/>
  <c r="S1817" i="1" s="1"/>
  <c r="U1817" i="1"/>
  <c r="X1818" i="1"/>
  <c r="Y1818" i="1" s="1"/>
  <c r="H1819" i="1"/>
  <c r="I1819" i="1"/>
  <c r="J1819" i="1"/>
  <c r="K1819" i="1"/>
  <c r="N1819" i="1"/>
  <c r="P1819" i="1"/>
  <c r="R1818" i="1" s="1"/>
  <c r="S1818" i="1" s="1"/>
  <c r="T1818" i="1" s="1"/>
  <c r="U1818" i="1"/>
  <c r="V1818" i="1" s="1"/>
  <c r="X1819" i="1"/>
  <c r="Y1819" i="1" s="1"/>
  <c r="H1820" i="1"/>
  <c r="I1820" i="1"/>
  <c r="J1820" i="1"/>
  <c r="K1820" i="1"/>
  <c r="N1820" i="1"/>
  <c r="P1820" i="1"/>
  <c r="R1819" i="1" s="1"/>
  <c r="S1819" i="1" s="1"/>
  <c r="U1819" i="1"/>
  <c r="V1819" i="1" s="1"/>
  <c r="X1820" i="1"/>
  <c r="Y1820" i="1" s="1"/>
  <c r="H1821" i="1"/>
  <c r="I1821" i="1"/>
  <c r="J1821" i="1"/>
  <c r="K1821" i="1"/>
  <c r="N1821" i="1"/>
  <c r="P1821" i="1"/>
  <c r="R1820" i="1" s="1"/>
  <c r="S1820" i="1" s="1"/>
  <c r="U1820" i="1"/>
  <c r="X1821" i="1"/>
  <c r="Y1821" i="1" s="1"/>
  <c r="Z1821" i="1" s="1"/>
  <c r="H1822" i="1"/>
  <c r="I1822" i="1"/>
  <c r="J1822" i="1"/>
  <c r="K1822" i="1"/>
  <c r="N1822" i="1"/>
  <c r="P1822" i="1"/>
  <c r="R1821" i="1" s="1"/>
  <c r="S1821" i="1" s="1"/>
  <c r="U1821" i="1"/>
  <c r="V1821" i="1" s="1"/>
  <c r="X1822" i="1"/>
  <c r="Y1822" i="1" s="1"/>
  <c r="H1823" i="1"/>
  <c r="I1823" i="1"/>
  <c r="J1823" i="1"/>
  <c r="K1823" i="1"/>
  <c r="N1823" i="1"/>
  <c r="P1823" i="1"/>
  <c r="R1822" i="1" s="1"/>
  <c r="S1822" i="1" s="1"/>
  <c r="U1822" i="1"/>
  <c r="X1823" i="1"/>
  <c r="Y1823" i="1" s="1"/>
  <c r="H1824" i="1"/>
  <c r="I1824" i="1"/>
  <c r="J1824" i="1"/>
  <c r="K1824" i="1"/>
  <c r="N1824" i="1"/>
  <c r="P1824" i="1"/>
  <c r="R1823" i="1" s="1"/>
  <c r="S1823" i="1" s="1"/>
  <c r="U1823" i="1"/>
  <c r="V1823" i="1" s="1"/>
  <c r="X1824" i="1"/>
  <c r="Y1824" i="1" s="1"/>
  <c r="H1825" i="1"/>
  <c r="I1825" i="1"/>
  <c r="J1825" i="1"/>
  <c r="K1825" i="1"/>
  <c r="N1825" i="1"/>
  <c r="P1825" i="1"/>
  <c r="R1824" i="1" s="1"/>
  <c r="S1824" i="1" s="1"/>
  <c r="U1824" i="1"/>
  <c r="X1825" i="1"/>
  <c r="Y1825" i="1" s="1"/>
  <c r="H1826" i="1"/>
  <c r="I1826" i="1"/>
  <c r="J1826" i="1"/>
  <c r="K1826" i="1"/>
  <c r="N1826" i="1"/>
  <c r="P1826" i="1"/>
  <c r="R1825" i="1" s="1"/>
  <c r="S1825" i="1" s="1"/>
  <c r="U1825" i="1"/>
  <c r="X1826" i="1"/>
  <c r="Y1826" i="1" s="1"/>
  <c r="H1827" i="1"/>
  <c r="I1827" i="1"/>
  <c r="J1827" i="1"/>
  <c r="K1827" i="1"/>
  <c r="N1827" i="1"/>
  <c r="P1827" i="1"/>
  <c r="R1826" i="1" s="1"/>
  <c r="S1826" i="1" s="1"/>
  <c r="U1826" i="1"/>
  <c r="V1826" i="1" s="1"/>
  <c r="W1826" i="1" s="1"/>
  <c r="X1827" i="1"/>
  <c r="Y1827" i="1" s="1"/>
  <c r="H1828" i="1"/>
  <c r="I1828" i="1"/>
  <c r="J1828" i="1"/>
  <c r="K1828" i="1"/>
  <c r="N1828" i="1"/>
  <c r="P1828" i="1"/>
  <c r="R1827" i="1" s="1"/>
  <c r="S1827" i="1" s="1"/>
  <c r="U1827" i="1"/>
  <c r="V1827" i="1" s="1"/>
  <c r="W1827" i="1" s="1"/>
  <c r="X1828" i="1"/>
  <c r="Y1828" i="1" s="1"/>
  <c r="Z1828" i="1" s="1"/>
  <c r="H1829" i="1"/>
  <c r="I1829" i="1"/>
  <c r="J1829" i="1"/>
  <c r="K1829" i="1"/>
  <c r="N1829" i="1"/>
  <c r="P1829" i="1"/>
  <c r="R1828" i="1" s="1"/>
  <c r="S1828" i="1" s="1"/>
  <c r="U1828" i="1"/>
  <c r="X1829" i="1"/>
  <c r="Y1829" i="1" s="1"/>
  <c r="H1830" i="1"/>
  <c r="I1830" i="1"/>
  <c r="J1830" i="1"/>
  <c r="K1830" i="1"/>
  <c r="N1830" i="1"/>
  <c r="P1830" i="1"/>
  <c r="R1829" i="1" s="1"/>
  <c r="S1829" i="1" s="1"/>
  <c r="U1829" i="1"/>
  <c r="X1830" i="1"/>
  <c r="H1831" i="1"/>
  <c r="I1831" i="1"/>
  <c r="J1831" i="1"/>
  <c r="K1831" i="1"/>
  <c r="N1831" i="1"/>
  <c r="P1831" i="1"/>
  <c r="R1830" i="1" s="1"/>
  <c r="S1830" i="1" s="1"/>
  <c r="U1830" i="1"/>
  <c r="V1830" i="1" s="1"/>
  <c r="X1831" i="1"/>
  <c r="Y1831" i="1" s="1"/>
  <c r="Z1831" i="1" s="1"/>
  <c r="H1832" i="1"/>
  <c r="I1832" i="1"/>
  <c r="J1832" i="1"/>
  <c r="K1832" i="1"/>
  <c r="N1832" i="1"/>
  <c r="P1832" i="1"/>
  <c r="R1831" i="1" s="1"/>
  <c r="S1831" i="1" s="1"/>
  <c r="T1831" i="1" s="1"/>
  <c r="U1831" i="1"/>
  <c r="V1831" i="1" s="1"/>
  <c r="W1831" i="1" s="1"/>
  <c r="X1832" i="1"/>
  <c r="Y1832" i="1" s="1"/>
  <c r="H1833" i="1"/>
  <c r="I1833" i="1"/>
  <c r="J1833" i="1"/>
  <c r="K1833" i="1"/>
  <c r="N1833" i="1"/>
  <c r="P1833" i="1"/>
  <c r="R1832" i="1" s="1"/>
  <c r="S1832" i="1" s="1"/>
  <c r="U1832" i="1"/>
  <c r="X1833" i="1"/>
  <c r="Y1833" i="1" s="1"/>
  <c r="H1834" i="1"/>
  <c r="I1834" i="1"/>
  <c r="J1834" i="1"/>
  <c r="K1834" i="1"/>
  <c r="N1834" i="1"/>
  <c r="P1834" i="1"/>
  <c r="R1833" i="1" s="1"/>
  <c r="S1833" i="1" s="1"/>
  <c r="U1833" i="1"/>
  <c r="X1834" i="1"/>
  <c r="Y1834" i="1" s="1"/>
  <c r="Z1834" i="1" s="1"/>
  <c r="H1835" i="1"/>
  <c r="I1835" i="1"/>
  <c r="J1835" i="1"/>
  <c r="K1835" i="1"/>
  <c r="N1835" i="1"/>
  <c r="P1835" i="1"/>
  <c r="R1834" i="1" s="1"/>
  <c r="S1834" i="1" s="1"/>
  <c r="U1834" i="1"/>
  <c r="V1834" i="1" s="1"/>
  <c r="W1834" i="1" s="1"/>
  <c r="X1835" i="1"/>
  <c r="H1836" i="1"/>
  <c r="I1836" i="1"/>
  <c r="J1836" i="1"/>
  <c r="K1836" i="1"/>
  <c r="N1836" i="1"/>
  <c r="P1836" i="1"/>
  <c r="R1835" i="1" s="1"/>
  <c r="S1835" i="1" s="1"/>
  <c r="U1835" i="1"/>
  <c r="V1835" i="1" s="1"/>
  <c r="X1836" i="1"/>
  <c r="Y1836" i="1" s="1"/>
  <c r="H1837" i="1"/>
  <c r="I1837" i="1"/>
  <c r="J1837" i="1"/>
  <c r="K1837" i="1"/>
  <c r="N1837" i="1"/>
  <c r="P1837" i="1"/>
  <c r="R1836" i="1" s="1"/>
  <c r="S1836" i="1" s="1"/>
  <c r="U1836" i="1"/>
  <c r="V1836" i="1" s="1"/>
  <c r="X1837" i="1"/>
  <c r="Y1837" i="1" s="1"/>
  <c r="H1838" i="1"/>
  <c r="I1838" i="1"/>
  <c r="J1838" i="1"/>
  <c r="K1838" i="1"/>
  <c r="N1838" i="1"/>
  <c r="P1838" i="1"/>
  <c r="R1837" i="1" s="1"/>
  <c r="S1837" i="1" s="1"/>
  <c r="U1837" i="1"/>
  <c r="V1837" i="1" s="1"/>
  <c r="X1838" i="1"/>
  <c r="Y1838" i="1" s="1"/>
  <c r="H1839" i="1"/>
  <c r="I1839" i="1"/>
  <c r="J1839" i="1"/>
  <c r="K1839" i="1"/>
  <c r="N1839" i="1"/>
  <c r="P1839" i="1"/>
  <c r="R1838" i="1" s="1"/>
  <c r="S1838" i="1" s="1"/>
  <c r="U1838" i="1"/>
  <c r="V1838" i="1" s="1"/>
  <c r="W1838" i="1" s="1"/>
  <c r="X1839" i="1"/>
  <c r="Y1839" i="1" s="1"/>
  <c r="H1840" i="1"/>
  <c r="I1840" i="1"/>
  <c r="J1840" i="1"/>
  <c r="K1840" i="1"/>
  <c r="N1840" i="1"/>
  <c r="P1840" i="1"/>
  <c r="R1839" i="1" s="1"/>
  <c r="S1839" i="1" s="1"/>
  <c r="U1839" i="1"/>
  <c r="V1839" i="1" s="1"/>
  <c r="X1840" i="1"/>
  <c r="Y1840" i="1" s="1"/>
  <c r="H1841" i="1"/>
  <c r="I1841" i="1"/>
  <c r="J1841" i="1"/>
  <c r="K1841" i="1"/>
  <c r="N1841" i="1"/>
  <c r="P1841" i="1"/>
  <c r="R1840" i="1" s="1"/>
  <c r="S1840" i="1" s="1"/>
  <c r="U1840" i="1"/>
  <c r="V1840" i="1" s="1"/>
  <c r="X1841" i="1"/>
  <c r="Y1841" i="1" s="1"/>
  <c r="H1842" i="1"/>
  <c r="I1842" i="1"/>
  <c r="J1842" i="1"/>
  <c r="K1842" i="1"/>
  <c r="N1842" i="1"/>
  <c r="P1842" i="1"/>
  <c r="R1841" i="1" s="1"/>
  <c r="S1841" i="1" s="1"/>
  <c r="U1841" i="1"/>
  <c r="X1842" i="1"/>
  <c r="H1843" i="1"/>
  <c r="I1843" i="1"/>
  <c r="J1843" i="1"/>
  <c r="K1843" i="1"/>
  <c r="N1843" i="1"/>
  <c r="P1843" i="1"/>
  <c r="R1842" i="1" s="1"/>
  <c r="S1842" i="1" s="1"/>
  <c r="T1842" i="1" s="1"/>
  <c r="U1842" i="1"/>
  <c r="V1842" i="1" s="1"/>
  <c r="X1843" i="1"/>
  <c r="H1844" i="1"/>
  <c r="I1844" i="1"/>
  <c r="J1844" i="1"/>
  <c r="K1844" i="1"/>
  <c r="N1844" i="1"/>
  <c r="P1844" i="1"/>
  <c r="R1843" i="1" s="1"/>
  <c r="S1843" i="1" s="1"/>
  <c r="T1843" i="1" s="1"/>
  <c r="U1843" i="1"/>
  <c r="V1843" i="1" s="1"/>
  <c r="X1844" i="1"/>
  <c r="H1845" i="1"/>
  <c r="I1845" i="1"/>
  <c r="J1845" i="1"/>
  <c r="K1845" i="1"/>
  <c r="N1845" i="1"/>
  <c r="P1845" i="1"/>
  <c r="R1844" i="1" s="1"/>
  <c r="S1844" i="1" s="1"/>
  <c r="U1844" i="1"/>
  <c r="V1844" i="1" s="1"/>
  <c r="W1844" i="1" s="1"/>
  <c r="X1845" i="1"/>
  <c r="Y1845" i="1" s="1"/>
  <c r="H1846" i="1"/>
  <c r="I1846" i="1"/>
  <c r="J1846" i="1"/>
  <c r="K1846" i="1"/>
  <c r="N1846" i="1"/>
  <c r="P1846" i="1"/>
  <c r="R1845" i="1" s="1"/>
  <c r="S1845" i="1" s="1"/>
  <c r="U1845" i="1"/>
  <c r="V1845" i="1" s="1"/>
  <c r="X1846" i="1"/>
  <c r="Y1846" i="1" s="1"/>
  <c r="H1847" i="1"/>
  <c r="I1847" i="1"/>
  <c r="J1847" i="1"/>
  <c r="K1847" i="1"/>
  <c r="N1847" i="1"/>
  <c r="P1847" i="1"/>
  <c r="R1846" i="1" s="1"/>
  <c r="S1846" i="1" s="1"/>
  <c r="U1846" i="1"/>
  <c r="V1846" i="1" s="1"/>
  <c r="X1847" i="1"/>
  <c r="Y1847" i="1" s="1"/>
  <c r="Z1847" i="1" s="1"/>
  <c r="H1848" i="1"/>
  <c r="I1848" i="1"/>
  <c r="J1848" i="1"/>
  <c r="K1848" i="1"/>
  <c r="N1848" i="1"/>
  <c r="P1848" i="1"/>
  <c r="R1847" i="1" s="1"/>
  <c r="S1847" i="1" s="1"/>
  <c r="U1847" i="1"/>
  <c r="V1847" i="1" s="1"/>
  <c r="W1847" i="1" s="1"/>
  <c r="X1848" i="1"/>
  <c r="Y1848" i="1" s="1"/>
  <c r="H1849" i="1"/>
  <c r="I1849" i="1"/>
  <c r="J1849" i="1"/>
  <c r="K1849" i="1"/>
  <c r="N1849" i="1"/>
  <c r="P1849" i="1"/>
  <c r="R1848" i="1" s="1"/>
  <c r="S1848" i="1" s="1"/>
  <c r="U1848" i="1"/>
  <c r="V1848" i="1" s="1"/>
  <c r="X1849" i="1"/>
  <c r="Y1849" i="1" s="1"/>
  <c r="H1850" i="1"/>
  <c r="I1850" i="1"/>
  <c r="J1850" i="1"/>
  <c r="K1850" i="1"/>
  <c r="N1850" i="1"/>
  <c r="P1850" i="1"/>
  <c r="R1849" i="1" s="1"/>
  <c r="S1849" i="1" s="1"/>
  <c r="U1849" i="1"/>
  <c r="V1849" i="1" s="1"/>
  <c r="X1850" i="1"/>
  <c r="H1851" i="1"/>
  <c r="I1851" i="1"/>
  <c r="J1851" i="1"/>
  <c r="K1851" i="1"/>
  <c r="N1851" i="1"/>
  <c r="P1851" i="1"/>
  <c r="R1850" i="1" s="1"/>
  <c r="S1850" i="1" s="1"/>
  <c r="U1850" i="1"/>
  <c r="V1850" i="1" s="1"/>
  <c r="W1850" i="1" s="1"/>
  <c r="X1851" i="1"/>
  <c r="H1852" i="1"/>
  <c r="I1852" i="1"/>
  <c r="J1852" i="1"/>
  <c r="K1852" i="1"/>
  <c r="N1852" i="1"/>
  <c r="P1852" i="1"/>
  <c r="R1851" i="1" s="1"/>
  <c r="S1851" i="1" s="1"/>
  <c r="U1851" i="1"/>
  <c r="V1851" i="1" s="1"/>
  <c r="X1852" i="1"/>
  <c r="Y1852" i="1" s="1"/>
  <c r="H1853" i="1"/>
  <c r="I1853" i="1"/>
  <c r="J1853" i="1"/>
  <c r="K1853" i="1"/>
  <c r="N1853" i="1"/>
  <c r="P1853" i="1"/>
  <c r="R1852" i="1" s="1"/>
  <c r="S1852" i="1" s="1"/>
  <c r="U1852" i="1"/>
  <c r="V1852" i="1" s="1"/>
  <c r="X1853" i="1"/>
  <c r="Y1853" i="1" s="1"/>
  <c r="H1854" i="1"/>
  <c r="I1854" i="1"/>
  <c r="J1854" i="1"/>
  <c r="K1854" i="1"/>
  <c r="N1854" i="1"/>
  <c r="P1854" i="1"/>
  <c r="R1853" i="1" s="1"/>
  <c r="S1853" i="1" s="1"/>
  <c r="U1853" i="1"/>
  <c r="X1854" i="1"/>
  <c r="Y1854" i="1" s="1"/>
  <c r="H1855" i="1"/>
  <c r="I1855" i="1"/>
  <c r="J1855" i="1"/>
  <c r="K1855" i="1"/>
  <c r="N1855" i="1"/>
  <c r="P1855" i="1"/>
  <c r="R1854" i="1" s="1"/>
  <c r="S1854" i="1" s="1"/>
  <c r="T1854" i="1" s="1"/>
  <c r="U1854" i="1"/>
  <c r="V1854" i="1" s="1"/>
  <c r="W1854" i="1" s="1"/>
  <c r="X1855" i="1"/>
  <c r="Y1855" i="1" s="1"/>
  <c r="Z1855" i="1" s="1"/>
  <c r="H1856" i="1"/>
  <c r="I1856" i="1"/>
  <c r="J1856" i="1"/>
  <c r="K1856" i="1"/>
  <c r="N1856" i="1"/>
  <c r="P1856" i="1"/>
  <c r="R1855" i="1" s="1"/>
  <c r="S1855" i="1" s="1"/>
  <c r="U1855" i="1"/>
  <c r="X1856" i="1"/>
  <c r="Y1856" i="1" s="1"/>
  <c r="H1857" i="1"/>
  <c r="I1857" i="1"/>
  <c r="J1857" i="1"/>
  <c r="K1857" i="1"/>
  <c r="N1857" i="1"/>
  <c r="P1857" i="1"/>
  <c r="R1856" i="1" s="1"/>
  <c r="S1856" i="1" s="1"/>
  <c r="U1856" i="1"/>
  <c r="V1856" i="1" s="1"/>
  <c r="X1857" i="1"/>
  <c r="H1858" i="1"/>
  <c r="I1858" i="1"/>
  <c r="J1858" i="1"/>
  <c r="K1858" i="1"/>
  <c r="N1858" i="1"/>
  <c r="P1858" i="1"/>
  <c r="R1857" i="1" s="1"/>
  <c r="S1857" i="1" s="1"/>
  <c r="U1857" i="1"/>
  <c r="V1857" i="1" s="1"/>
  <c r="X1858" i="1"/>
  <c r="H1859" i="1"/>
  <c r="I1859" i="1"/>
  <c r="J1859" i="1"/>
  <c r="K1859" i="1"/>
  <c r="N1859" i="1"/>
  <c r="P1859" i="1"/>
  <c r="R1858" i="1" s="1"/>
  <c r="S1858" i="1" s="1"/>
  <c r="U1858" i="1"/>
  <c r="V1858" i="1" s="1"/>
  <c r="X1859" i="1"/>
  <c r="H1860" i="1"/>
  <c r="I1860" i="1"/>
  <c r="J1860" i="1"/>
  <c r="K1860" i="1"/>
  <c r="N1860" i="1"/>
  <c r="P1860" i="1"/>
  <c r="R1859" i="1" s="1"/>
  <c r="S1859" i="1" s="1"/>
  <c r="U1859" i="1"/>
  <c r="V1859" i="1" s="1"/>
  <c r="X1860" i="1"/>
  <c r="Y1860" i="1" s="1"/>
  <c r="H1861" i="1"/>
  <c r="I1861" i="1"/>
  <c r="J1861" i="1"/>
  <c r="K1861" i="1"/>
  <c r="N1861" i="1"/>
  <c r="P1861" i="1"/>
  <c r="R1860" i="1" s="1"/>
  <c r="S1860" i="1" s="1"/>
  <c r="U1860" i="1"/>
  <c r="V1860" i="1" s="1"/>
  <c r="X1861" i="1"/>
  <c r="Y1861" i="1" s="1"/>
  <c r="H1862" i="1"/>
  <c r="I1862" i="1"/>
  <c r="J1862" i="1"/>
  <c r="K1862" i="1"/>
  <c r="N1862" i="1"/>
  <c r="P1862" i="1"/>
  <c r="R1861" i="1" s="1"/>
  <c r="S1861" i="1" s="1"/>
  <c r="U1861" i="1"/>
  <c r="V1861" i="1" s="1"/>
  <c r="X1862" i="1"/>
  <c r="H1863" i="1"/>
  <c r="I1863" i="1"/>
  <c r="J1863" i="1"/>
  <c r="K1863" i="1"/>
  <c r="N1863" i="1"/>
  <c r="P1863" i="1"/>
  <c r="R1862" i="1" s="1"/>
  <c r="S1862" i="1" s="1"/>
  <c r="U1862" i="1"/>
  <c r="V1862" i="1" s="1"/>
  <c r="X1863" i="1"/>
  <c r="Y1863" i="1" s="1"/>
  <c r="Z1863" i="1" s="1"/>
  <c r="H1864" i="1"/>
  <c r="I1864" i="1"/>
  <c r="J1864" i="1"/>
  <c r="K1864" i="1"/>
  <c r="N1864" i="1"/>
  <c r="P1864" i="1"/>
  <c r="R1863" i="1" s="1"/>
  <c r="S1863" i="1" s="1"/>
  <c r="U1863" i="1"/>
  <c r="V1863" i="1" s="1"/>
  <c r="W1863" i="1" s="1"/>
  <c r="X1864" i="1"/>
  <c r="H1865" i="1"/>
  <c r="I1865" i="1"/>
  <c r="J1865" i="1"/>
  <c r="K1865" i="1"/>
  <c r="N1865" i="1"/>
  <c r="P1865" i="1"/>
  <c r="R1864" i="1" s="1"/>
  <c r="S1864" i="1" s="1"/>
  <c r="U1864" i="1"/>
  <c r="V1864" i="1" s="1"/>
  <c r="X1865" i="1"/>
  <c r="Y1865" i="1" s="1"/>
  <c r="H1866" i="1"/>
  <c r="I1866" i="1"/>
  <c r="J1866" i="1"/>
  <c r="K1866" i="1"/>
  <c r="N1866" i="1"/>
  <c r="P1866" i="1"/>
  <c r="R1865" i="1" s="1"/>
  <c r="S1865" i="1" s="1"/>
  <c r="U1865" i="1"/>
  <c r="X1866" i="1"/>
  <c r="Y1866" i="1" s="1"/>
  <c r="H1867" i="1"/>
  <c r="I1867" i="1"/>
  <c r="J1867" i="1"/>
  <c r="K1867" i="1"/>
  <c r="N1867" i="1"/>
  <c r="P1867" i="1"/>
  <c r="R1866" i="1" s="1"/>
  <c r="S1866" i="1" s="1"/>
  <c r="U1866" i="1"/>
  <c r="V1866" i="1" s="1"/>
  <c r="W1866" i="1" s="1"/>
  <c r="X1867" i="1"/>
  <c r="H1868" i="1"/>
  <c r="I1868" i="1"/>
  <c r="J1868" i="1"/>
  <c r="K1868" i="1"/>
  <c r="N1868" i="1"/>
  <c r="P1868" i="1"/>
  <c r="R1867" i="1" s="1"/>
  <c r="S1867" i="1" s="1"/>
  <c r="T1867" i="1" s="1"/>
  <c r="U1867" i="1"/>
  <c r="V1867" i="1" s="1"/>
  <c r="X1868" i="1"/>
  <c r="Y1868" i="1" s="1"/>
  <c r="H1869" i="1"/>
  <c r="I1869" i="1"/>
  <c r="J1869" i="1"/>
  <c r="K1869" i="1"/>
  <c r="N1869" i="1"/>
  <c r="P1869" i="1"/>
  <c r="R1868" i="1" s="1"/>
  <c r="S1868" i="1" s="1"/>
  <c r="U1868" i="1"/>
  <c r="V1868" i="1" s="1"/>
  <c r="X1869" i="1"/>
  <c r="Y1869" i="1" s="1"/>
  <c r="H1870" i="1"/>
  <c r="I1870" i="1"/>
  <c r="J1870" i="1"/>
  <c r="K1870" i="1"/>
  <c r="N1870" i="1"/>
  <c r="P1870" i="1"/>
  <c r="R1869" i="1" s="1"/>
  <c r="S1869" i="1" s="1"/>
  <c r="T1869" i="1" s="1"/>
  <c r="U1869" i="1"/>
  <c r="V1869" i="1" s="1"/>
  <c r="X1870" i="1"/>
  <c r="Y1870" i="1" s="1"/>
  <c r="H1871" i="1"/>
  <c r="I1871" i="1"/>
  <c r="J1871" i="1"/>
  <c r="K1871" i="1"/>
  <c r="N1871" i="1"/>
  <c r="P1871" i="1"/>
  <c r="R1870" i="1" s="1"/>
  <c r="S1870" i="1" s="1"/>
  <c r="U1870" i="1"/>
  <c r="X1871" i="1"/>
  <c r="Y1871" i="1" s="1"/>
  <c r="H1872" i="1"/>
  <c r="I1872" i="1"/>
  <c r="J1872" i="1"/>
  <c r="K1872" i="1"/>
  <c r="N1872" i="1"/>
  <c r="P1872" i="1"/>
  <c r="R1871" i="1" s="1"/>
  <c r="S1871" i="1" s="1"/>
  <c r="U1871" i="1"/>
  <c r="X1872" i="1"/>
  <c r="Y1872" i="1" s="1"/>
  <c r="H1873" i="1"/>
  <c r="I1873" i="1"/>
  <c r="J1873" i="1"/>
  <c r="K1873" i="1"/>
  <c r="N1873" i="1"/>
  <c r="P1873" i="1"/>
  <c r="R1872" i="1" s="1"/>
  <c r="S1872" i="1" s="1"/>
  <c r="U1872" i="1"/>
  <c r="V1872" i="1" s="1"/>
  <c r="X1873" i="1"/>
  <c r="Y1873" i="1" s="1"/>
  <c r="Z1873" i="1" s="1"/>
  <c r="H1874" i="1"/>
  <c r="I1874" i="1"/>
  <c r="J1874" i="1"/>
  <c r="K1874" i="1"/>
  <c r="N1874" i="1"/>
  <c r="P1874" i="1"/>
  <c r="R1873" i="1" s="1"/>
  <c r="S1873" i="1" s="1"/>
  <c r="U1873" i="1"/>
  <c r="V1873" i="1" s="1"/>
  <c r="X1874" i="1"/>
  <c r="Y1874" i="1" s="1"/>
  <c r="H1875" i="1"/>
  <c r="I1875" i="1"/>
  <c r="J1875" i="1"/>
  <c r="K1875" i="1"/>
  <c r="N1875" i="1"/>
  <c r="P1875" i="1"/>
  <c r="R1874" i="1" s="1"/>
  <c r="S1874" i="1" s="1"/>
  <c r="U1874" i="1"/>
  <c r="X1875" i="1"/>
  <c r="Y1875" i="1" s="1"/>
  <c r="Z1875" i="1" s="1"/>
  <c r="H1876" i="1"/>
  <c r="I1876" i="1"/>
  <c r="J1876" i="1"/>
  <c r="K1876" i="1"/>
  <c r="N1876" i="1"/>
  <c r="P1876" i="1"/>
  <c r="R1875" i="1" s="1"/>
  <c r="S1875" i="1" s="1"/>
  <c r="U1875" i="1"/>
  <c r="V1875" i="1" s="1"/>
  <c r="W1875" i="1" s="1"/>
  <c r="X1876" i="1"/>
  <c r="Y1876" i="1" s="1"/>
  <c r="Z1876" i="1" s="1"/>
  <c r="H1877" i="1"/>
  <c r="I1877" i="1"/>
  <c r="J1877" i="1"/>
  <c r="K1877" i="1"/>
  <c r="N1877" i="1"/>
  <c r="P1877" i="1"/>
  <c r="R1876" i="1" s="1"/>
  <c r="S1876" i="1" s="1"/>
  <c r="U1876" i="1"/>
  <c r="V1876" i="1" s="1"/>
  <c r="X1877" i="1"/>
  <c r="Y1877" i="1" s="1"/>
  <c r="H1878" i="1"/>
  <c r="I1878" i="1"/>
  <c r="J1878" i="1"/>
  <c r="K1878" i="1"/>
  <c r="N1878" i="1"/>
  <c r="P1878" i="1"/>
  <c r="R1877" i="1" s="1"/>
  <c r="S1877" i="1" s="1"/>
  <c r="U1877" i="1"/>
  <c r="V1877" i="1" s="1"/>
  <c r="X1878" i="1"/>
  <c r="Y1878" i="1" s="1"/>
  <c r="H1879" i="1"/>
  <c r="I1879" i="1"/>
  <c r="J1879" i="1"/>
  <c r="K1879" i="1"/>
  <c r="N1879" i="1"/>
  <c r="P1879" i="1"/>
  <c r="R1878" i="1" s="1"/>
  <c r="S1878" i="1" s="1"/>
  <c r="U1878" i="1"/>
  <c r="X1879" i="1"/>
  <c r="Y1879" i="1" s="1"/>
  <c r="H1880" i="1"/>
  <c r="I1880" i="1"/>
  <c r="J1880" i="1"/>
  <c r="K1880" i="1"/>
  <c r="N1880" i="1"/>
  <c r="P1880" i="1"/>
  <c r="R1879" i="1" s="1"/>
  <c r="S1879" i="1" s="1"/>
  <c r="U1879" i="1"/>
  <c r="X1880" i="1"/>
  <c r="Y1880" i="1" s="1"/>
  <c r="H1881" i="1"/>
  <c r="I1881" i="1"/>
  <c r="J1881" i="1"/>
  <c r="K1881" i="1"/>
  <c r="N1881" i="1"/>
  <c r="P1881" i="1"/>
  <c r="R1880" i="1" s="1"/>
  <c r="S1880" i="1" s="1"/>
  <c r="U1880" i="1"/>
  <c r="V1880" i="1" s="1"/>
  <c r="X1881" i="1"/>
  <c r="Y1881" i="1" s="1"/>
  <c r="H1882" i="1"/>
  <c r="I1882" i="1"/>
  <c r="J1882" i="1"/>
  <c r="K1882" i="1"/>
  <c r="N1882" i="1"/>
  <c r="P1882" i="1"/>
  <c r="R1881" i="1" s="1"/>
  <c r="S1881" i="1" s="1"/>
  <c r="U1881" i="1"/>
  <c r="V1881" i="1" s="1"/>
  <c r="X1882" i="1"/>
  <c r="H1883" i="1"/>
  <c r="I1883" i="1"/>
  <c r="J1883" i="1"/>
  <c r="K1883" i="1"/>
  <c r="N1883" i="1"/>
  <c r="P1883" i="1"/>
  <c r="R1882" i="1" s="1"/>
  <c r="S1882" i="1" s="1"/>
  <c r="U1882" i="1"/>
  <c r="V1882" i="1" s="1"/>
  <c r="W1882" i="1" s="1"/>
  <c r="X1883" i="1"/>
  <c r="Y1883" i="1" s="1"/>
  <c r="H1884" i="1"/>
  <c r="I1884" i="1"/>
  <c r="J1884" i="1"/>
  <c r="K1884" i="1"/>
  <c r="N1884" i="1"/>
  <c r="P1884" i="1"/>
  <c r="R1883" i="1" s="1"/>
  <c r="S1883" i="1" s="1"/>
  <c r="U1883" i="1"/>
  <c r="V1883" i="1" s="1"/>
  <c r="X1884" i="1"/>
  <c r="Y1884" i="1" s="1"/>
  <c r="H1885" i="1"/>
  <c r="I1885" i="1"/>
  <c r="J1885" i="1"/>
  <c r="K1885" i="1"/>
  <c r="N1885" i="1"/>
  <c r="P1885" i="1"/>
  <c r="R1884" i="1" s="1"/>
  <c r="S1884" i="1" s="1"/>
  <c r="U1884" i="1"/>
  <c r="V1884" i="1" s="1"/>
  <c r="X1885" i="1"/>
  <c r="Y1885" i="1" s="1"/>
  <c r="H1886" i="1"/>
  <c r="I1886" i="1"/>
  <c r="J1886" i="1"/>
  <c r="K1886" i="1"/>
  <c r="N1886" i="1"/>
  <c r="P1886" i="1"/>
  <c r="R1885" i="1" s="1"/>
  <c r="S1885" i="1" s="1"/>
  <c r="U1885" i="1"/>
  <c r="V1885" i="1" s="1"/>
  <c r="X1886" i="1"/>
  <c r="Y1886" i="1" s="1"/>
  <c r="Z1886" i="1" s="1"/>
  <c r="H1887" i="1"/>
  <c r="I1887" i="1"/>
  <c r="J1887" i="1"/>
  <c r="K1887" i="1"/>
  <c r="N1887" i="1"/>
  <c r="P1887" i="1"/>
  <c r="R1886" i="1" s="1"/>
  <c r="S1886" i="1" s="1"/>
  <c r="U1886" i="1"/>
  <c r="X1887" i="1"/>
  <c r="Y1887" i="1" s="1"/>
  <c r="H1888" i="1"/>
  <c r="I1888" i="1"/>
  <c r="J1888" i="1"/>
  <c r="K1888" i="1"/>
  <c r="N1888" i="1"/>
  <c r="P1888" i="1"/>
  <c r="R1887" i="1" s="1"/>
  <c r="S1887" i="1" s="1"/>
  <c r="U1887" i="1"/>
  <c r="X1888" i="1"/>
  <c r="Y1888" i="1" s="1"/>
  <c r="H1889" i="1"/>
  <c r="I1889" i="1"/>
  <c r="J1889" i="1"/>
  <c r="K1889" i="1"/>
  <c r="N1889" i="1"/>
  <c r="P1889" i="1"/>
  <c r="R1888" i="1" s="1"/>
  <c r="S1888" i="1" s="1"/>
  <c r="U1888" i="1"/>
  <c r="V1888" i="1" s="1"/>
  <c r="X1889" i="1"/>
  <c r="Y1889" i="1" s="1"/>
  <c r="H1890" i="1"/>
  <c r="I1890" i="1"/>
  <c r="J1890" i="1"/>
  <c r="K1890" i="1"/>
  <c r="N1890" i="1"/>
  <c r="P1890" i="1"/>
  <c r="R1889" i="1" s="1"/>
  <c r="S1889" i="1" s="1"/>
  <c r="U1889" i="1"/>
  <c r="X1890" i="1"/>
  <c r="Y1890" i="1" s="1"/>
  <c r="H1891" i="1"/>
  <c r="I1891" i="1"/>
  <c r="J1891" i="1"/>
  <c r="K1891" i="1"/>
  <c r="N1891" i="1"/>
  <c r="P1891" i="1"/>
  <c r="R1890" i="1" s="1"/>
  <c r="S1890" i="1" s="1"/>
  <c r="U1890" i="1"/>
  <c r="X1891" i="1"/>
  <c r="Y1891" i="1" s="1"/>
  <c r="H1892" i="1"/>
  <c r="I1892" i="1"/>
  <c r="J1892" i="1"/>
  <c r="K1892" i="1"/>
  <c r="N1892" i="1"/>
  <c r="P1892" i="1"/>
  <c r="R1891" i="1" s="1"/>
  <c r="S1891" i="1" s="1"/>
  <c r="U1891" i="1"/>
  <c r="V1891" i="1" s="1"/>
  <c r="X1892" i="1"/>
  <c r="H1893" i="1"/>
  <c r="I1893" i="1"/>
  <c r="J1893" i="1"/>
  <c r="K1893" i="1"/>
  <c r="N1893" i="1"/>
  <c r="P1893" i="1"/>
  <c r="R1892" i="1" s="1"/>
  <c r="S1892" i="1" s="1"/>
  <c r="U1892" i="1"/>
  <c r="V1892" i="1" s="1"/>
  <c r="X1893" i="1"/>
  <c r="Y1893" i="1" s="1"/>
  <c r="H1894" i="1"/>
  <c r="I1894" i="1"/>
  <c r="J1894" i="1"/>
  <c r="K1894" i="1"/>
  <c r="N1894" i="1"/>
  <c r="P1894" i="1"/>
  <c r="R1893" i="1" s="1"/>
  <c r="S1893" i="1" s="1"/>
  <c r="U1893" i="1"/>
  <c r="V1893" i="1" s="1"/>
  <c r="X1894" i="1"/>
  <c r="Y1894" i="1" s="1"/>
  <c r="H1895" i="1"/>
  <c r="I1895" i="1"/>
  <c r="J1895" i="1"/>
  <c r="K1895" i="1"/>
  <c r="N1895" i="1"/>
  <c r="P1895" i="1"/>
  <c r="R1894" i="1" s="1"/>
  <c r="S1894" i="1" s="1"/>
  <c r="U1894" i="1"/>
  <c r="V1894" i="1" s="1"/>
  <c r="W1894" i="1" s="1"/>
  <c r="X1895" i="1"/>
  <c r="Y1895" i="1" s="1"/>
  <c r="H1896" i="1"/>
  <c r="I1896" i="1"/>
  <c r="J1896" i="1"/>
  <c r="K1896" i="1"/>
  <c r="N1896" i="1"/>
  <c r="P1896" i="1"/>
  <c r="R1895" i="1" s="1"/>
  <c r="S1895" i="1" s="1"/>
  <c r="U1895" i="1"/>
  <c r="X1896" i="1"/>
  <c r="H1897" i="1"/>
  <c r="I1897" i="1"/>
  <c r="J1897" i="1"/>
  <c r="K1897" i="1"/>
  <c r="N1897" i="1"/>
  <c r="P1897" i="1"/>
  <c r="R1896" i="1" s="1"/>
  <c r="S1896" i="1" s="1"/>
  <c r="U1896" i="1"/>
  <c r="V1896" i="1" s="1"/>
  <c r="W1896" i="1" s="1"/>
  <c r="X1897" i="1"/>
  <c r="Y1897" i="1" s="1"/>
  <c r="H1898" i="1"/>
  <c r="I1898" i="1"/>
  <c r="J1898" i="1"/>
  <c r="K1898" i="1"/>
  <c r="N1898" i="1"/>
  <c r="P1898" i="1"/>
  <c r="R1897" i="1" s="1"/>
  <c r="S1897" i="1" s="1"/>
  <c r="U1897" i="1"/>
  <c r="V1897" i="1" s="1"/>
  <c r="W1897" i="1" s="1"/>
  <c r="X1898" i="1"/>
  <c r="Y1898" i="1" s="1"/>
  <c r="H1899" i="1"/>
  <c r="I1899" i="1"/>
  <c r="J1899" i="1"/>
  <c r="K1899" i="1"/>
  <c r="N1899" i="1"/>
  <c r="P1899" i="1"/>
  <c r="R1898" i="1" s="1"/>
  <c r="S1898" i="1" s="1"/>
  <c r="U1898" i="1"/>
  <c r="V1898" i="1" s="1"/>
  <c r="X1899" i="1"/>
  <c r="H1900" i="1"/>
  <c r="I1900" i="1"/>
  <c r="J1900" i="1"/>
  <c r="K1900" i="1"/>
  <c r="N1900" i="1"/>
  <c r="P1900" i="1"/>
  <c r="R1899" i="1" s="1"/>
  <c r="S1899" i="1" s="1"/>
  <c r="U1899" i="1"/>
  <c r="V1899" i="1" s="1"/>
  <c r="W1899" i="1" s="1"/>
  <c r="X1900" i="1"/>
  <c r="H1901" i="1"/>
  <c r="I1901" i="1"/>
  <c r="J1901" i="1"/>
  <c r="K1901" i="1"/>
  <c r="N1901" i="1"/>
  <c r="P1901" i="1"/>
  <c r="R1900" i="1" s="1"/>
  <c r="S1900" i="1" s="1"/>
  <c r="U1900" i="1"/>
  <c r="V1900" i="1" s="1"/>
  <c r="W1900" i="1" s="1"/>
  <c r="X1901" i="1"/>
  <c r="H1902" i="1"/>
  <c r="I1902" i="1"/>
  <c r="J1902" i="1"/>
  <c r="K1902" i="1"/>
  <c r="N1902" i="1"/>
  <c r="P1902" i="1"/>
  <c r="R1901" i="1" s="1"/>
  <c r="S1901" i="1" s="1"/>
  <c r="U1901" i="1"/>
  <c r="V1901" i="1" s="1"/>
  <c r="S1902" i="1"/>
  <c r="X1902" i="1"/>
  <c r="Y1902" i="1" s="1"/>
  <c r="H1903" i="1"/>
  <c r="I1903" i="1"/>
  <c r="J1903" i="1"/>
  <c r="K1903" i="1"/>
  <c r="N1903" i="1"/>
  <c r="P1903" i="1"/>
  <c r="R1902" i="1" s="1"/>
  <c r="U1902" i="1"/>
  <c r="V1902" i="1" s="1"/>
  <c r="X1903" i="1"/>
  <c r="Y1903" i="1" s="1"/>
  <c r="H1904" i="1"/>
  <c r="I1904" i="1"/>
  <c r="J1904" i="1"/>
  <c r="K1904" i="1"/>
  <c r="N1904" i="1"/>
  <c r="P1904" i="1"/>
  <c r="R1903" i="1" s="1"/>
  <c r="S1903" i="1" s="1"/>
  <c r="U1903" i="1"/>
  <c r="V1903" i="1" s="1"/>
  <c r="W1903" i="1" s="1"/>
  <c r="X1904" i="1"/>
  <c r="Y1904" i="1" s="1"/>
  <c r="H1905" i="1"/>
  <c r="I1905" i="1"/>
  <c r="J1905" i="1"/>
  <c r="K1905" i="1"/>
  <c r="N1905" i="1"/>
  <c r="P1905" i="1"/>
  <c r="R1904" i="1" s="1"/>
  <c r="S1904" i="1" s="1"/>
  <c r="U1904" i="1"/>
  <c r="X1905" i="1"/>
  <c r="Y1905" i="1" s="1"/>
  <c r="Z1905" i="1" s="1"/>
  <c r="H1906" i="1"/>
  <c r="I1906" i="1"/>
  <c r="J1906" i="1"/>
  <c r="K1906" i="1"/>
  <c r="N1906" i="1"/>
  <c r="P1906" i="1"/>
  <c r="R1905" i="1" s="1"/>
  <c r="S1905" i="1" s="1"/>
  <c r="U1905" i="1"/>
  <c r="V1905" i="1" s="1"/>
  <c r="W1905" i="1" s="1"/>
  <c r="X1906" i="1"/>
  <c r="H1907" i="1"/>
  <c r="I1907" i="1"/>
  <c r="J1907" i="1"/>
  <c r="K1907" i="1"/>
  <c r="N1907" i="1"/>
  <c r="P1907" i="1"/>
  <c r="R1906" i="1" s="1"/>
  <c r="S1906" i="1" s="1"/>
  <c r="U1906" i="1"/>
  <c r="V1906" i="1" s="1"/>
  <c r="X1907" i="1"/>
  <c r="H1908" i="1"/>
  <c r="I1908" i="1"/>
  <c r="J1908" i="1"/>
  <c r="K1908" i="1"/>
  <c r="N1908" i="1"/>
  <c r="P1908" i="1"/>
  <c r="R1907" i="1" s="1"/>
  <c r="S1907" i="1" s="1"/>
  <c r="U1907" i="1"/>
  <c r="V1907" i="1" s="1"/>
  <c r="X1908" i="1"/>
  <c r="H1909" i="1"/>
  <c r="I1909" i="1"/>
  <c r="J1909" i="1"/>
  <c r="K1909" i="1"/>
  <c r="N1909" i="1"/>
  <c r="P1909" i="1"/>
  <c r="R1908" i="1" s="1"/>
  <c r="S1908" i="1" s="1"/>
  <c r="U1908" i="1"/>
  <c r="V1908" i="1" s="1"/>
  <c r="X1909" i="1"/>
  <c r="Y1909" i="1" s="1"/>
  <c r="H1910" i="1"/>
  <c r="I1910" i="1"/>
  <c r="J1910" i="1"/>
  <c r="K1910" i="1"/>
  <c r="N1910" i="1"/>
  <c r="P1910" i="1"/>
  <c r="R1909" i="1" s="1"/>
  <c r="S1909" i="1" s="1"/>
  <c r="U1909" i="1"/>
  <c r="V1909" i="1" s="1"/>
  <c r="W1909" i="1" s="1"/>
  <c r="X1910" i="1"/>
  <c r="Y1910" i="1" s="1"/>
  <c r="Z1910" i="1" s="1"/>
  <c r="H1911" i="1"/>
  <c r="I1911" i="1"/>
  <c r="J1911" i="1"/>
  <c r="K1911" i="1"/>
  <c r="N1911" i="1"/>
  <c r="P1911" i="1"/>
  <c r="R1910" i="1" s="1"/>
  <c r="S1910" i="1" s="1"/>
  <c r="U1910" i="1"/>
  <c r="V1910" i="1" s="1"/>
  <c r="W1910" i="1" s="1"/>
  <c r="U1911" i="1"/>
  <c r="V1911" i="1" s="1"/>
  <c r="X1911" i="1"/>
  <c r="H1912" i="1"/>
  <c r="I1912" i="1"/>
  <c r="J1912" i="1"/>
  <c r="K1912" i="1"/>
  <c r="N1912" i="1"/>
  <c r="P1912" i="1"/>
  <c r="R1911" i="1" s="1"/>
  <c r="S1911" i="1" s="1"/>
  <c r="X1912" i="1"/>
  <c r="Y1912" i="1" s="1"/>
  <c r="H1913" i="1"/>
  <c r="I1913" i="1"/>
  <c r="J1913" i="1"/>
  <c r="K1913" i="1"/>
  <c r="N1913" i="1"/>
  <c r="P1913" i="1"/>
  <c r="R1912" i="1" s="1"/>
  <c r="S1912" i="1" s="1"/>
  <c r="U1912" i="1"/>
  <c r="X1913" i="1"/>
  <c r="Y1913" i="1" s="1"/>
  <c r="Z1913" i="1" s="1"/>
  <c r="H1914" i="1"/>
  <c r="I1914" i="1"/>
  <c r="J1914" i="1"/>
  <c r="K1914" i="1"/>
  <c r="N1914" i="1"/>
  <c r="P1914" i="1"/>
  <c r="R1913" i="1" s="1"/>
  <c r="S1913" i="1" s="1"/>
  <c r="U1913" i="1"/>
  <c r="V1913" i="1" s="1"/>
  <c r="X1914" i="1"/>
  <c r="Y1914" i="1" s="1"/>
  <c r="H1915" i="1"/>
  <c r="I1915" i="1"/>
  <c r="J1915" i="1"/>
  <c r="K1915" i="1"/>
  <c r="N1915" i="1"/>
  <c r="P1915" i="1"/>
  <c r="R1914" i="1" s="1"/>
  <c r="S1914" i="1" s="1"/>
  <c r="U1914" i="1"/>
  <c r="V1914" i="1" s="1"/>
  <c r="X1915" i="1"/>
  <c r="H1916" i="1"/>
  <c r="I1916" i="1"/>
  <c r="J1916" i="1"/>
  <c r="K1916" i="1"/>
  <c r="N1916" i="1"/>
  <c r="P1916" i="1"/>
  <c r="R1915" i="1" s="1"/>
  <c r="S1915" i="1" s="1"/>
  <c r="U1915" i="1"/>
  <c r="V1915" i="1" s="1"/>
  <c r="X1916" i="1"/>
  <c r="H1917" i="1"/>
  <c r="I1917" i="1"/>
  <c r="J1917" i="1"/>
  <c r="K1917" i="1"/>
  <c r="N1917" i="1"/>
  <c r="P1917" i="1"/>
  <c r="R1916" i="1" s="1"/>
  <c r="S1916" i="1" s="1"/>
  <c r="T1916" i="1" s="1"/>
  <c r="U1916" i="1"/>
  <c r="V1916" i="1" s="1"/>
  <c r="W1916" i="1" s="1"/>
  <c r="X1917" i="1"/>
  <c r="H1918" i="1"/>
  <c r="I1918" i="1"/>
  <c r="J1918" i="1"/>
  <c r="K1918" i="1"/>
  <c r="N1918" i="1"/>
  <c r="P1918" i="1"/>
  <c r="R1917" i="1" s="1"/>
  <c r="S1917" i="1" s="1"/>
  <c r="U1917" i="1"/>
  <c r="V1917" i="1" s="1"/>
  <c r="X1918" i="1"/>
  <c r="Y1918" i="1" s="1"/>
  <c r="H1919" i="1"/>
  <c r="I1919" i="1"/>
  <c r="J1919" i="1"/>
  <c r="K1919" i="1"/>
  <c r="N1919" i="1"/>
  <c r="P1919" i="1"/>
  <c r="R1918" i="1" s="1"/>
  <c r="S1918" i="1" s="1"/>
  <c r="U1918" i="1"/>
  <c r="X1919" i="1"/>
  <c r="Y1919" i="1" s="1"/>
  <c r="Z1919" i="1" s="1"/>
  <c r="H1920" i="1"/>
  <c r="I1920" i="1"/>
  <c r="J1920" i="1"/>
  <c r="K1920" i="1"/>
  <c r="N1920" i="1"/>
  <c r="P1920" i="1"/>
  <c r="R1919" i="1" s="1"/>
  <c r="S1919" i="1" s="1"/>
  <c r="U1919" i="1"/>
  <c r="V1919" i="1" s="1"/>
  <c r="X1920" i="1"/>
  <c r="Y1920" i="1" s="1"/>
  <c r="H1921" i="1"/>
  <c r="I1921" i="1"/>
  <c r="J1921" i="1"/>
  <c r="K1921" i="1"/>
  <c r="N1921" i="1"/>
  <c r="P1921" i="1"/>
  <c r="R1920" i="1" s="1"/>
  <c r="S1920" i="1" s="1"/>
  <c r="U1920" i="1"/>
  <c r="X1921" i="1"/>
  <c r="Y1921" i="1" s="1"/>
  <c r="H1922" i="1"/>
  <c r="I1922" i="1"/>
  <c r="J1922" i="1"/>
  <c r="K1922" i="1"/>
  <c r="N1922" i="1"/>
  <c r="P1922" i="1"/>
  <c r="R1921" i="1" s="1"/>
  <c r="S1921" i="1" s="1"/>
  <c r="U1921" i="1"/>
  <c r="V1921" i="1" s="1"/>
  <c r="X1922" i="1"/>
  <c r="Y1922" i="1" s="1"/>
  <c r="Z1922" i="1" s="1"/>
  <c r="H1923" i="1"/>
  <c r="I1923" i="1"/>
  <c r="J1923" i="1"/>
  <c r="K1923" i="1"/>
  <c r="N1923" i="1"/>
  <c r="P1923" i="1"/>
  <c r="R1922" i="1" s="1"/>
  <c r="S1922" i="1" s="1"/>
  <c r="U1922" i="1"/>
  <c r="V1922" i="1" s="1"/>
  <c r="W1922" i="1" s="1"/>
  <c r="X1923" i="1"/>
  <c r="Y1923" i="1" s="1"/>
  <c r="H1924" i="1"/>
  <c r="I1924" i="1"/>
  <c r="J1924" i="1"/>
  <c r="K1924" i="1"/>
  <c r="N1924" i="1"/>
  <c r="P1924" i="1"/>
  <c r="R1923" i="1" s="1"/>
  <c r="S1923" i="1" s="1"/>
  <c r="U1923" i="1"/>
  <c r="X1924" i="1"/>
  <c r="Y1924" i="1" s="1"/>
  <c r="H1925" i="1"/>
  <c r="I1925" i="1"/>
  <c r="J1925" i="1"/>
  <c r="K1925" i="1"/>
  <c r="N1925" i="1"/>
  <c r="P1925" i="1"/>
  <c r="R1924" i="1" s="1"/>
  <c r="S1924" i="1" s="1"/>
  <c r="U1924" i="1"/>
  <c r="V1924" i="1" s="1"/>
  <c r="X1925" i="1"/>
  <c r="Y1925" i="1" s="1"/>
  <c r="H1926" i="1"/>
  <c r="I1926" i="1"/>
  <c r="J1926" i="1"/>
  <c r="K1926" i="1"/>
  <c r="N1926" i="1"/>
  <c r="P1926" i="1"/>
  <c r="R1925" i="1" s="1"/>
  <c r="S1925" i="1" s="1"/>
  <c r="T1925" i="1" s="1"/>
  <c r="U1925" i="1"/>
  <c r="V1925" i="1" s="1"/>
  <c r="W1925" i="1" s="1"/>
  <c r="X1926" i="1"/>
  <c r="Y1926" i="1" s="1"/>
  <c r="H1927" i="1"/>
  <c r="I1927" i="1"/>
  <c r="J1927" i="1"/>
  <c r="K1927" i="1"/>
  <c r="N1927" i="1"/>
  <c r="P1927" i="1"/>
  <c r="R1926" i="1" s="1"/>
  <c r="S1926" i="1" s="1"/>
  <c r="T1926" i="1" s="1"/>
  <c r="U1926" i="1"/>
  <c r="X1927" i="1"/>
  <c r="Y1927" i="1" s="1"/>
  <c r="Z1927" i="1" s="1"/>
  <c r="H1928" i="1"/>
  <c r="I1928" i="1"/>
  <c r="J1928" i="1"/>
  <c r="K1928" i="1"/>
  <c r="N1928" i="1"/>
  <c r="P1928" i="1"/>
  <c r="R1927" i="1" s="1"/>
  <c r="S1927" i="1" s="1"/>
  <c r="U1927" i="1"/>
  <c r="V1927" i="1" s="1"/>
  <c r="X1928" i="1"/>
  <c r="Y1928" i="1" s="1"/>
  <c r="H1929" i="1"/>
  <c r="I1929" i="1"/>
  <c r="J1929" i="1"/>
  <c r="K1929" i="1"/>
  <c r="N1929" i="1"/>
  <c r="P1929" i="1"/>
  <c r="R1928" i="1" s="1"/>
  <c r="S1928" i="1" s="1"/>
  <c r="U1928" i="1"/>
  <c r="V1928" i="1" s="1"/>
  <c r="X1929" i="1"/>
  <c r="Y1929" i="1" s="1"/>
  <c r="Z1929" i="1" s="1"/>
  <c r="H1930" i="1"/>
  <c r="I1930" i="1"/>
  <c r="J1930" i="1"/>
  <c r="K1930" i="1"/>
  <c r="N1930" i="1"/>
  <c r="P1930" i="1"/>
  <c r="R1929" i="1" s="1"/>
  <c r="S1929" i="1" s="1"/>
  <c r="U1929" i="1"/>
  <c r="V1929" i="1" s="1"/>
  <c r="W1929" i="1" s="1"/>
  <c r="X1930" i="1"/>
  <c r="Y1930" i="1" s="1"/>
  <c r="Z1930" i="1" s="1"/>
  <c r="H1931" i="1"/>
  <c r="I1931" i="1"/>
  <c r="J1931" i="1"/>
  <c r="K1931" i="1"/>
  <c r="N1931" i="1"/>
  <c r="P1931" i="1"/>
  <c r="R1930" i="1" s="1"/>
  <c r="S1930" i="1" s="1"/>
  <c r="U1930" i="1"/>
  <c r="V1930" i="1" s="1"/>
  <c r="X1931" i="1"/>
  <c r="Y1931" i="1" s="1"/>
  <c r="H1932" i="1"/>
  <c r="I1932" i="1"/>
  <c r="J1932" i="1"/>
  <c r="K1932" i="1"/>
  <c r="N1932" i="1"/>
  <c r="P1932" i="1"/>
  <c r="R1931" i="1" s="1"/>
  <c r="S1931" i="1" s="1"/>
  <c r="U1931" i="1"/>
  <c r="V1931" i="1" s="1"/>
  <c r="X1932" i="1"/>
  <c r="H1933" i="1"/>
  <c r="I1933" i="1"/>
  <c r="J1933" i="1"/>
  <c r="K1933" i="1"/>
  <c r="N1933" i="1"/>
  <c r="P1933" i="1"/>
  <c r="R1932" i="1" s="1"/>
  <c r="S1932" i="1" s="1"/>
  <c r="U1932" i="1"/>
  <c r="V1932" i="1" s="1"/>
  <c r="W1932" i="1" s="1"/>
  <c r="X1933" i="1"/>
  <c r="Y1933" i="1" s="1"/>
  <c r="H1934" i="1"/>
  <c r="I1934" i="1"/>
  <c r="J1934" i="1"/>
  <c r="K1934" i="1"/>
  <c r="N1934" i="1"/>
  <c r="P1934" i="1"/>
  <c r="R1933" i="1" s="1"/>
  <c r="S1933" i="1" s="1"/>
  <c r="U1933" i="1"/>
  <c r="X1934" i="1"/>
  <c r="Y1934" i="1" s="1"/>
  <c r="H1935" i="1"/>
  <c r="I1935" i="1"/>
  <c r="J1935" i="1"/>
  <c r="K1935" i="1"/>
  <c r="N1935" i="1"/>
  <c r="P1935" i="1"/>
  <c r="R1934" i="1" s="1"/>
  <c r="S1934" i="1" s="1"/>
  <c r="U1934" i="1"/>
  <c r="X1935" i="1"/>
  <c r="H1936" i="1"/>
  <c r="I1936" i="1"/>
  <c r="J1936" i="1"/>
  <c r="K1936" i="1"/>
  <c r="N1936" i="1"/>
  <c r="P1936" i="1"/>
  <c r="R1935" i="1" s="1"/>
  <c r="S1935" i="1" s="1"/>
  <c r="U1935" i="1"/>
  <c r="V1935" i="1" s="1"/>
  <c r="X1936" i="1"/>
  <c r="Y1936" i="1" s="1"/>
  <c r="H1937" i="1"/>
  <c r="I1937" i="1"/>
  <c r="J1937" i="1"/>
  <c r="K1937" i="1"/>
  <c r="N1937" i="1"/>
  <c r="P1937" i="1"/>
  <c r="R1936" i="1" s="1"/>
  <c r="S1936" i="1" s="1"/>
  <c r="U1936" i="1"/>
  <c r="V1936" i="1" s="1"/>
  <c r="X1937" i="1"/>
  <c r="Y1937" i="1" s="1"/>
  <c r="H1938" i="1"/>
  <c r="I1938" i="1"/>
  <c r="J1938" i="1"/>
  <c r="K1938" i="1"/>
  <c r="N1938" i="1"/>
  <c r="P1938" i="1"/>
  <c r="R1937" i="1" s="1"/>
  <c r="S1937" i="1" s="1"/>
  <c r="U1937" i="1"/>
  <c r="V1937" i="1" s="1"/>
  <c r="W1937" i="1" s="1"/>
  <c r="X1938" i="1"/>
  <c r="Y1938" i="1" s="1"/>
  <c r="H1939" i="1"/>
  <c r="I1939" i="1"/>
  <c r="J1939" i="1"/>
  <c r="K1939" i="1"/>
  <c r="N1939" i="1"/>
  <c r="P1939" i="1"/>
  <c r="R1938" i="1" s="1"/>
  <c r="S1938" i="1" s="1"/>
  <c r="U1938" i="1"/>
  <c r="V1938" i="1" s="1"/>
  <c r="X1939" i="1"/>
  <c r="Y1939" i="1" s="1"/>
  <c r="H1940" i="1"/>
  <c r="I1940" i="1"/>
  <c r="J1940" i="1"/>
  <c r="K1940" i="1"/>
  <c r="N1940" i="1"/>
  <c r="P1940" i="1"/>
  <c r="R1939" i="1" s="1"/>
  <c r="S1939" i="1" s="1"/>
  <c r="U1939" i="1"/>
  <c r="V1939" i="1" s="1"/>
  <c r="X1940" i="1"/>
  <c r="H1941" i="1"/>
  <c r="I1941" i="1"/>
  <c r="J1941" i="1"/>
  <c r="K1941" i="1"/>
  <c r="N1941" i="1"/>
  <c r="P1941" i="1"/>
  <c r="R1940" i="1" s="1"/>
  <c r="S1940" i="1" s="1"/>
  <c r="U1940" i="1"/>
  <c r="V1940" i="1" s="1"/>
  <c r="W1940" i="1" s="1"/>
  <c r="X1941" i="1"/>
  <c r="Y1941" i="1" s="1"/>
  <c r="H1942" i="1"/>
  <c r="I1942" i="1"/>
  <c r="J1942" i="1"/>
  <c r="K1942" i="1"/>
  <c r="N1942" i="1"/>
  <c r="P1942" i="1"/>
  <c r="R1941" i="1" s="1"/>
  <c r="S1941" i="1" s="1"/>
  <c r="U1941" i="1"/>
  <c r="V1941" i="1" s="1"/>
  <c r="X1942" i="1"/>
  <c r="Y1942" i="1" s="1"/>
  <c r="H1943" i="1"/>
  <c r="I1943" i="1"/>
  <c r="J1943" i="1"/>
  <c r="K1943" i="1"/>
  <c r="N1943" i="1"/>
  <c r="P1943" i="1"/>
  <c r="R1942" i="1" s="1"/>
  <c r="S1942" i="1" s="1"/>
  <c r="U1942" i="1"/>
  <c r="X1943" i="1"/>
  <c r="Y1943" i="1" s="1"/>
  <c r="H1944" i="1"/>
  <c r="I1944" i="1"/>
  <c r="J1944" i="1"/>
  <c r="K1944" i="1"/>
  <c r="N1944" i="1"/>
  <c r="P1944" i="1"/>
  <c r="R1943" i="1" s="1"/>
  <c r="S1943" i="1" s="1"/>
  <c r="U1943" i="1"/>
  <c r="V1943" i="1" s="1"/>
  <c r="X1944" i="1"/>
  <c r="Y1944" i="1" s="1"/>
  <c r="Z1944" i="1" s="1"/>
  <c r="H1945" i="1"/>
  <c r="I1945" i="1"/>
  <c r="J1945" i="1"/>
  <c r="K1945" i="1"/>
  <c r="N1945" i="1"/>
  <c r="P1945" i="1"/>
  <c r="R1944" i="1" s="1"/>
  <c r="S1944" i="1" s="1"/>
  <c r="T1944" i="1" s="1"/>
  <c r="U1944" i="1"/>
  <c r="V1944" i="1" s="1"/>
  <c r="X1945" i="1"/>
  <c r="Y1945" i="1" s="1"/>
  <c r="H1946" i="1"/>
  <c r="I1946" i="1"/>
  <c r="J1946" i="1"/>
  <c r="K1946" i="1"/>
  <c r="N1946" i="1"/>
  <c r="P1946" i="1"/>
  <c r="R1945" i="1" s="1"/>
  <c r="S1945" i="1" s="1"/>
  <c r="U1945" i="1"/>
  <c r="V1945" i="1" s="1"/>
  <c r="X1946" i="1"/>
  <c r="Y1946" i="1" s="1"/>
  <c r="H1947" i="1"/>
  <c r="I1947" i="1"/>
  <c r="J1947" i="1"/>
  <c r="K1947" i="1"/>
  <c r="N1947" i="1"/>
  <c r="P1947" i="1"/>
  <c r="R1946" i="1" s="1"/>
  <c r="S1946" i="1" s="1"/>
  <c r="U1946" i="1"/>
  <c r="V1946" i="1" s="1"/>
  <c r="X1947" i="1"/>
  <c r="Y1947" i="1" s="1"/>
  <c r="Z1947" i="1" s="1"/>
  <c r="H1948" i="1"/>
  <c r="I1948" i="1"/>
  <c r="J1948" i="1"/>
  <c r="K1948" i="1"/>
  <c r="N1948" i="1"/>
  <c r="P1948" i="1"/>
  <c r="R1947" i="1" s="1"/>
  <c r="S1947" i="1" s="1"/>
  <c r="U1947" i="1"/>
  <c r="V1947" i="1" s="1"/>
  <c r="X1948" i="1"/>
  <c r="Y1948" i="1" s="1"/>
  <c r="H1949" i="1"/>
  <c r="I1949" i="1"/>
  <c r="J1949" i="1"/>
  <c r="K1949" i="1"/>
  <c r="N1949" i="1"/>
  <c r="P1949" i="1"/>
  <c r="R1948" i="1" s="1"/>
  <c r="S1948" i="1" s="1"/>
  <c r="U1948" i="1"/>
  <c r="V1948" i="1" s="1"/>
  <c r="X1949" i="1"/>
  <c r="Y1949" i="1" s="1"/>
  <c r="H1950" i="1"/>
  <c r="I1950" i="1"/>
  <c r="J1950" i="1"/>
  <c r="K1950" i="1"/>
  <c r="N1950" i="1"/>
  <c r="P1950" i="1"/>
  <c r="R1949" i="1" s="1"/>
  <c r="S1949" i="1" s="1"/>
  <c r="U1949" i="1"/>
  <c r="V1949" i="1" s="1"/>
  <c r="X1950" i="1"/>
  <c r="Y1950" i="1" s="1"/>
  <c r="Z1950" i="1" s="1"/>
  <c r="H1951" i="1"/>
  <c r="I1951" i="1"/>
  <c r="J1951" i="1"/>
  <c r="K1951" i="1"/>
  <c r="N1951" i="1"/>
  <c r="P1951" i="1"/>
  <c r="R1950" i="1" s="1"/>
  <c r="S1950" i="1" s="1"/>
  <c r="U1950" i="1"/>
  <c r="X1951" i="1"/>
  <c r="Y1951" i="1" s="1"/>
  <c r="H1952" i="1"/>
  <c r="I1952" i="1"/>
  <c r="J1952" i="1"/>
  <c r="K1952" i="1"/>
  <c r="N1952" i="1"/>
  <c r="P1952" i="1"/>
  <c r="R1951" i="1" s="1"/>
  <c r="S1951" i="1" s="1"/>
  <c r="U1951" i="1"/>
  <c r="V1951" i="1" s="1"/>
  <c r="X1952" i="1"/>
  <c r="Y1952" i="1" s="1"/>
  <c r="H1953" i="1"/>
  <c r="I1953" i="1"/>
  <c r="J1953" i="1"/>
  <c r="K1953" i="1"/>
  <c r="N1953" i="1"/>
  <c r="P1953" i="1"/>
  <c r="R1952" i="1" s="1"/>
  <c r="S1952" i="1" s="1"/>
  <c r="U1952" i="1"/>
  <c r="V1952" i="1" s="1"/>
  <c r="X1953" i="1"/>
  <c r="H1954" i="1"/>
  <c r="I1954" i="1"/>
  <c r="J1954" i="1"/>
  <c r="K1954" i="1"/>
  <c r="N1954" i="1"/>
  <c r="P1954" i="1"/>
  <c r="R1953" i="1" s="1"/>
  <c r="S1953" i="1" s="1"/>
  <c r="T1953" i="1" s="1"/>
  <c r="U1953" i="1"/>
  <c r="V1953" i="1" s="1"/>
  <c r="X1954" i="1"/>
  <c r="Y1954" i="1" s="1"/>
  <c r="H1955" i="1"/>
  <c r="I1955" i="1"/>
  <c r="J1955" i="1"/>
  <c r="K1955" i="1"/>
  <c r="N1955" i="1"/>
  <c r="P1955" i="1"/>
  <c r="R1954" i="1" s="1"/>
  <c r="S1954" i="1" s="1"/>
  <c r="U1954" i="1"/>
  <c r="X1955" i="1"/>
  <c r="Y1955" i="1" s="1"/>
  <c r="H1956" i="1"/>
  <c r="I1956" i="1"/>
  <c r="J1956" i="1"/>
  <c r="K1956" i="1"/>
  <c r="N1956" i="1"/>
  <c r="P1956" i="1"/>
  <c r="R1955" i="1" s="1"/>
  <c r="S1955" i="1" s="1"/>
  <c r="U1955" i="1"/>
  <c r="V1955" i="1" s="1"/>
  <c r="X1956" i="1"/>
  <c r="Y1956" i="1" s="1"/>
  <c r="H1957" i="1"/>
  <c r="I1957" i="1"/>
  <c r="J1957" i="1"/>
  <c r="K1957" i="1"/>
  <c r="N1957" i="1"/>
  <c r="P1957" i="1"/>
  <c r="R1956" i="1" s="1"/>
  <c r="S1956" i="1" s="1"/>
  <c r="U1956" i="1"/>
  <c r="V1956" i="1" s="1"/>
  <c r="W1956" i="1" s="1"/>
  <c r="X1957" i="1"/>
  <c r="Y1957" i="1" s="1"/>
  <c r="Z1957" i="1" s="1"/>
  <c r="H1958" i="1"/>
  <c r="I1958" i="1"/>
  <c r="J1958" i="1"/>
  <c r="K1958" i="1"/>
  <c r="N1958" i="1"/>
  <c r="P1958" i="1"/>
  <c r="R1957" i="1" s="1"/>
  <c r="S1957" i="1" s="1"/>
  <c r="T1957" i="1" s="1"/>
  <c r="U1957" i="1"/>
  <c r="X1958" i="1"/>
  <c r="Y1958" i="1" s="1"/>
  <c r="H1959" i="1"/>
  <c r="I1959" i="1"/>
  <c r="J1959" i="1"/>
  <c r="K1959" i="1"/>
  <c r="N1959" i="1"/>
  <c r="P1959" i="1"/>
  <c r="R1958" i="1" s="1"/>
  <c r="S1958" i="1" s="1"/>
  <c r="U1958" i="1"/>
  <c r="X1959" i="1"/>
  <c r="H1960" i="1"/>
  <c r="I1960" i="1"/>
  <c r="J1960" i="1"/>
  <c r="K1960" i="1"/>
  <c r="N1960" i="1"/>
  <c r="P1960" i="1"/>
  <c r="R1959" i="1" s="1"/>
  <c r="S1959" i="1" s="1"/>
  <c r="U1959" i="1"/>
  <c r="V1959" i="1" s="1"/>
  <c r="X1960" i="1"/>
  <c r="Y1960" i="1" s="1"/>
  <c r="Z1960" i="1" s="1"/>
  <c r="H1961" i="1"/>
  <c r="I1961" i="1"/>
  <c r="J1961" i="1"/>
  <c r="K1961" i="1"/>
  <c r="N1961" i="1"/>
  <c r="P1961" i="1"/>
  <c r="R1960" i="1" s="1"/>
  <c r="S1960" i="1" s="1"/>
  <c r="U1960" i="1"/>
  <c r="V1960" i="1" s="1"/>
  <c r="W1960" i="1" s="1"/>
  <c r="X1961" i="1"/>
  <c r="H1962" i="1"/>
  <c r="I1962" i="1"/>
  <c r="J1962" i="1"/>
  <c r="K1962" i="1"/>
  <c r="N1962" i="1"/>
  <c r="P1962" i="1"/>
  <c r="R1961" i="1" s="1"/>
  <c r="S1961" i="1" s="1"/>
  <c r="T1961" i="1" s="1"/>
  <c r="U1961" i="1"/>
  <c r="V1961" i="1" s="1"/>
  <c r="X1962" i="1"/>
  <c r="Y1962" i="1" s="1"/>
  <c r="H1963" i="1"/>
  <c r="I1963" i="1"/>
  <c r="J1963" i="1"/>
  <c r="K1963" i="1"/>
  <c r="N1963" i="1"/>
  <c r="P1963" i="1"/>
  <c r="R1962" i="1" s="1"/>
  <c r="S1962" i="1" s="1"/>
  <c r="U1962" i="1"/>
  <c r="X1963" i="1"/>
  <c r="H1964" i="1"/>
  <c r="I1964" i="1"/>
  <c r="J1964" i="1"/>
  <c r="K1964" i="1"/>
  <c r="N1964" i="1"/>
  <c r="P1964" i="1"/>
  <c r="R1963" i="1" s="1"/>
  <c r="S1963" i="1" s="1"/>
  <c r="U1963" i="1"/>
  <c r="V1963" i="1" s="1"/>
  <c r="X1964" i="1"/>
  <c r="Y1964" i="1" s="1"/>
  <c r="H1965" i="1"/>
  <c r="I1965" i="1"/>
  <c r="J1965" i="1"/>
  <c r="K1965" i="1"/>
  <c r="N1965" i="1"/>
  <c r="P1965" i="1"/>
  <c r="R1964" i="1" s="1"/>
  <c r="S1964" i="1" s="1"/>
  <c r="T1964" i="1" s="1"/>
  <c r="U1964" i="1"/>
  <c r="V1964" i="1" s="1"/>
  <c r="X1965" i="1"/>
  <c r="Y1965" i="1" s="1"/>
  <c r="H1966" i="1"/>
  <c r="I1966" i="1"/>
  <c r="J1966" i="1"/>
  <c r="K1966" i="1"/>
  <c r="N1966" i="1"/>
  <c r="P1966" i="1"/>
  <c r="R1965" i="1" s="1"/>
  <c r="S1965" i="1" s="1"/>
  <c r="U1965" i="1"/>
  <c r="V1965" i="1" s="1"/>
  <c r="W1965" i="1" s="1"/>
  <c r="X1966" i="1"/>
  <c r="H1967" i="1"/>
  <c r="I1967" i="1"/>
  <c r="J1967" i="1"/>
  <c r="K1967" i="1"/>
  <c r="N1967" i="1"/>
  <c r="P1967" i="1"/>
  <c r="R1966" i="1" s="1"/>
  <c r="S1966" i="1" s="1"/>
  <c r="U1966" i="1"/>
  <c r="V1966" i="1" s="1"/>
  <c r="X1967" i="1"/>
  <c r="Y1967" i="1" s="1"/>
  <c r="H1968" i="1"/>
  <c r="I1968" i="1"/>
  <c r="J1968" i="1"/>
  <c r="K1968" i="1"/>
  <c r="N1968" i="1"/>
  <c r="P1968" i="1"/>
  <c r="R1967" i="1" s="1"/>
  <c r="S1967" i="1" s="1"/>
  <c r="U1967" i="1"/>
  <c r="V1967" i="1" s="1"/>
  <c r="X1968" i="1"/>
  <c r="Y1968" i="1" s="1"/>
  <c r="H1969" i="1"/>
  <c r="I1969" i="1"/>
  <c r="J1969" i="1"/>
  <c r="K1969" i="1"/>
  <c r="N1969" i="1"/>
  <c r="P1969" i="1"/>
  <c r="R1968" i="1" s="1"/>
  <c r="S1968" i="1" s="1"/>
  <c r="U1968" i="1"/>
  <c r="V1968" i="1" s="1"/>
  <c r="X1969" i="1"/>
  <c r="Y1969" i="1" s="1"/>
  <c r="Z1969" i="1" s="1"/>
  <c r="H1970" i="1"/>
  <c r="I1970" i="1"/>
  <c r="J1970" i="1"/>
  <c r="K1970" i="1"/>
  <c r="N1970" i="1"/>
  <c r="P1970" i="1"/>
  <c r="R1969" i="1" s="1"/>
  <c r="S1969" i="1" s="1"/>
  <c r="T1969" i="1" s="1"/>
  <c r="U1969" i="1"/>
  <c r="V1969" i="1" s="1"/>
  <c r="X1970" i="1"/>
  <c r="Y1970" i="1" s="1"/>
  <c r="H1971" i="1"/>
  <c r="I1971" i="1"/>
  <c r="J1971" i="1"/>
  <c r="K1971" i="1"/>
  <c r="N1971" i="1"/>
  <c r="P1971" i="1"/>
  <c r="R1970" i="1" s="1"/>
  <c r="S1970" i="1" s="1"/>
  <c r="U1970" i="1"/>
  <c r="V1970" i="1" s="1"/>
  <c r="X1971" i="1"/>
  <c r="Y1971" i="1" s="1"/>
  <c r="H1972" i="1"/>
  <c r="I1972" i="1"/>
  <c r="J1972" i="1"/>
  <c r="K1972" i="1"/>
  <c r="N1972" i="1"/>
  <c r="P1972" i="1"/>
  <c r="R1971" i="1" s="1"/>
  <c r="S1971" i="1" s="1"/>
  <c r="U1971" i="1"/>
  <c r="V1971" i="1" s="1"/>
  <c r="W1971" i="1" s="1"/>
  <c r="X1972" i="1"/>
  <c r="H1973" i="1"/>
  <c r="I1973" i="1"/>
  <c r="J1973" i="1"/>
  <c r="K1973" i="1"/>
  <c r="N1973" i="1"/>
  <c r="P1973" i="1"/>
  <c r="R1972" i="1" s="1"/>
  <c r="S1972" i="1" s="1"/>
  <c r="U1972" i="1"/>
  <c r="V1972" i="1" s="1"/>
  <c r="X1973" i="1"/>
  <c r="Y1973" i="1" s="1"/>
  <c r="H1974" i="1"/>
  <c r="I1974" i="1"/>
  <c r="J1974" i="1"/>
  <c r="K1974" i="1"/>
  <c r="N1974" i="1"/>
  <c r="P1974" i="1"/>
  <c r="R1973" i="1" s="1"/>
  <c r="S1973" i="1" s="1"/>
  <c r="U1973" i="1"/>
  <c r="V1973" i="1" s="1"/>
  <c r="X1974" i="1"/>
  <c r="Y1974" i="1" s="1"/>
  <c r="Z1974" i="1" s="1"/>
  <c r="H1975" i="1"/>
  <c r="I1975" i="1"/>
  <c r="J1975" i="1"/>
  <c r="K1975" i="1"/>
  <c r="N1975" i="1"/>
  <c r="P1975" i="1"/>
  <c r="R1974" i="1" s="1"/>
  <c r="S1974" i="1" s="1"/>
  <c r="T1974" i="1" s="1"/>
  <c r="U1974" i="1"/>
  <c r="X1975" i="1"/>
  <c r="Y1975" i="1" s="1"/>
  <c r="H1976" i="1"/>
  <c r="I1976" i="1"/>
  <c r="J1976" i="1"/>
  <c r="K1976" i="1"/>
  <c r="N1976" i="1"/>
  <c r="P1976" i="1"/>
  <c r="R1975" i="1" s="1"/>
  <c r="S1975" i="1" s="1"/>
  <c r="U1975" i="1"/>
  <c r="X1976" i="1"/>
  <c r="Y1976" i="1" s="1"/>
  <c r="H1977" i="1"/>
  <c r="I1977" i="1"/>
  <c r="J1977" i="1"/>
  <c r="K1977" i="1"/>
  <c r="N1977" i="1"/>
  <c r="P1977" i="1"/>
  <c r="R1976" i="1" s="1"/>
  <c r="S1976" i="1" s="1"/>
  <c r="U1976" i="1"/>
  <c r="X1977" i="1"/>
  <c r="Y1977" i="1" s="1"/>
  <c r="Z1977" i="1" s="1"/>
  <c r="H1978" i="1"/>
  <c r="I1978" i="1"/>
  <c r="J1978" i="1"/>
  <c r="K1978" i="1"/>
  <c r="N1978" i="1"/>
  <c r="P1978" i="1"/>
  <c r="R1977" i="1" s="1"/>
  <c r="S1977" i="1" s="1"/>
  <c r="T1977" i="1" s="1"/>
  <c r="U1977" i="1"/>
  <c r="X1978" i="1"/>
  <c r="Y1978" i="1" s="1"/>
  <c r="Z1978" i="1" s="1"/>
  <c r="H1979" i="1"/>
  <c r="I1979" i="1"/>
  <c r="J1979" i="1"/>
  <c r="K1979" i="1"/>
  <c r="N1979" i="1"/>
  <c r="P1979" i="1"/>
  <c r="R1978" i="1" s="1"/>
  <c r="S1978" i="1" s="1"/>
  <c r="U1978" i="1"/>
  <c r="V1978" i="1" s="1"/>
  <c r="W1978" i="1" s="1"/>
  <c r="X1979" i="1"/>
  <c r="Y1979" i="1" s="1"/>
  <c r="H1980" i="1"/>
  <c r="I1980" i="1"/>
  <c r="J1980" i="1"/>
  <c r="K1980" i="1"/>
  <c r="N1980" i="1"/>
  <c r="P1980" i="1"/>
  <c r="R1979" i="1" s="1"/>
  <c r="S1979" i="1" s="1"/>
  <c r="U1979" i="1"/>
  <c r="X1980" i="1"/>
  <c r="Y1980" i="1" s="1"/>
  <c r="Z1980" i="1" s="1"/>
  <c r="H1981" i="1"/>
  <c r="I1981" i="1"/>
  <c r="J1981" i="1"/>
  <c r="K1981" i="1"/>
  <c r="N1981" i="1"/>
  <c r="P1981" i="1"/>
  <c r="R1980" i="1" s="1"/>
  <c r="S1980" i="1" s="1"/>
  <c r="T1980" i="1" s="1"/>
  <c r="U1980" i="1"/>
  <c r="V1980" i="1" s="1"/>
  <c r="W1980" i="1" s="1"/>
  <c r="X1981" i="1"/>
  <c r="Y1981" i="1" s="1"/>
  <c r="Z1981" i="1" s="1"/>
  <c r="H1982" i="1"/>
  <c r="I1982" i="1"/>
  <c r="J1982" i="1"/>
  <c r="K1982" i="1"/>
  <c r="N1982" i="1"/>
  <c r="P1982" i="1"/>
  <c r="R1981" i="1" s="1"/>
  <c r="S1981" i="1" s="1"/>
  <c r="U1981" i="1"/>
  <c r="V1981" i="1" s="1"/>
  <c r="W1981" i="1" s="1"/>
  <c r="X1982" i="1"/>
  <c r="Y1982" i="1" s="1"/>
  <c r="H1983" i="1"/>
  <c r="I1983" i="1"/>
  <c r="J1983" i="1"/>
  <c r="K1983" i="1"/>
  <c r="N1983" i="1"/>
  <c r="P1983" i="1"/>
  <c r="R1982" i="1" s="1"/>
  <c r="S1982" i="1" s="1"/>
  <c r="U1982" i="1"/>
  <c r="X1983" i="1"/>
  <c r="Y1983" i="1" s="1"/>
  <c r="H1984" i="1"/>
  <c r="I1984" i="1"/>
  <c r="J1984" i="1"/>
  <c r="K1984" i="1"/>
  <c r="N1984" i="1"/>
  <c r="P1984" i="1"/>
  <c r="R1983" i="1" s="1"/>
  <c r="S1983" i="1" s="1"/>
  <c r="T1983" i="1" s="1"/>
  <c r="U1983" i="1"/>
  <c r="X1984" i="1"/>
  <c r="Y1984" i="1" s="1"/>
  <c r="H1985" i="1"/>
  <c r="I1985" i="1"/>
  <c r="J1985" i="1"/>
  <c r="K1985" i="1"/>
  <c r="N1985" i="1"/>
  <c r="P1985" i="1"/>
  <c r="R1984" i="1" s="1"/>
  <c r="S1984" i="1" s="1"/>
  <c r="U1984" i="1"/>
  <c r="V1984" i="1" s="1"/>
  <c r="X1985" i="1"/>
  <c r="Y1985" i="1" s="1"/>
  <c r="H1986" i="1"/>
  <c r="I1986" i="1"/>
  <c r="J1986" i="1"/>
  <c r="K1986" i="1"/>
  <c r="N1986" i="1"/>
  <c r="P1986" i="1"/>
  <c r="R1985" i="1" s="1"/>
  <c r="S1985" i="1" s="1"/>
  <c r="U1985" i="1"/>
  <c r="V1985" i="1" s="1"/>
  <c r="X1986" i="1"/>
  <c r="Y1986" i="1" s="1"/>
  <c r="H1987" i="1"/>
  <c r="I1987" i="1"/>
  <c r="J1987" i="1"/>
  <c r="K1987" i="1"/>
  <c r="N1987" i="1"/>
  <c r="P1987" i="1"/>
  <c r="R1986" i="1" s="1"/>
  <c r="S1986" i="1" s="1"/>
  <c r="U1986" i="1"/>
  <c r="V1986" i="1" s="1"/>
  <c r="X1987" i="1"/>
  <c r="Y1987" i="1" s="1"/>
  <c r="H1988" i="1"/>
  <c r="I1988" i="1"/>
  <c r="J1988" i="1"/>
  <c r="K1988" i="1"/>
  <c r="N1988" i="1"/>
  <c r="P1988" i="1"/>
  <c r="R1987" i="1" s="1"/>
  <c r="S1987" i="1" s="1"/>
  <c r="U1987" i="1"/>
  <c r="X1988" i="1"/>
  <c r="Y1988" i="1" s="1"/>
  <c r="H1989" i="1"/>
  <c r="I1989" i="1"/>
  <c r="J1989" i="1"/>
  <c r="K1989" i="1"/>
  <c r="N1989" i="1"/>
  <c r="P1989" i="1"/>
  <c r="R1988" i="1" s="1"/>
  <c r="S1988" i="1" s="1"/>
  <c r="U1988" i="1"/>
  <c r="V1988" i="1" s="1"/>
  <c r="W1988" i="1" s="1"/>
  <c r="X1989" i="1"/>
  <c r="Y1989" i="1" s="1"/>
  <c r="H1990" i="1"/>
  <c r="I1990" i="1"/>
  <c r="J1990" i="1"/>
  <c r="K1990" i="1"/>
  <c r="N1990" i="1"/>
  <c r="P1990" i="1"/>
  <c r="R1989" i="1" s="1"/>
  <c r="S1989" i="1" s="1"/>
  <c r="U1989" i="1"/>
  <c r="V1989" i="1" s="1"/>
  <c r="X1990" i="1"/>
  <c r="Y1990" i="1" s="1"/>
  <c r="H1991" i="1"/>
  <c r="I1991" i="1"/>
  <c r="J1991" i="1"/>
  <c r="K1991" i="1"/>
  <c r="N1991" i="1"/>
  <c r="P1991" i="1"/>
  <c r="R1990" i="1" s="1"/>
  <c r="S1990" i="1" s="1"/>
  <c r="U1990" i="1"/>
  <c r="X1991" i="1"/>
  <c r="Y1991" i="1" s="1"/>
  <c r="H1992" i="1"/>
  <c r="I1992" i="1"/>
  <c r="J1992" i="1"/>
  <c r="K1992" i="1"/>
  <c r="N1992" i="1"/>
  <c r="P1992" i="1"/>
  <c r="R1991" i="1" s="1"/>
  <c r="S1991" i="1" s="1"/>
  <c r="T1991" i="1" s="1"/>
  <c r="U1991" i="1"/>
  <c r="X1992" i="1"/>
  <c r="Y1992" i="1" s="1"/>
  <c r="H1993" i="1"/>
  <c r="I1993" i="1"/>
  <c r="J1993" i="1"/>
  <c r="K1993" i="1"/>
  <c r="N1993" i="1"/>
  <c r="P1993" i="1"/>
  <c r="R1992" i="1" s="1"/>
  <c r="S1992" i="1" s="1"/>
  <c r="U1992" i="1"/>
  <c r="V1992" i="1" s="1"/>
  <c r="X1993" i="1"/>
  <c r="Y1993" i="1" s="1"/>
  <c r="H1994" i="1"/>
  <c r="I1994" i="1"/>
  <c r="J1994" i="1"/>
  <c r="K1994" i="1"/>
  <c r="N1994" i="1"/>
  <c r="P1994" i="1"/>
  <c r="R1993" i="1" s="1"/>
  <c r="S1993" i="1" s="1"/>
  <c r="U1993" i="1"/>
  <c r="V1993" i="1" s="1"/>
  <c r="X1994" i="1"/>
  <c r="Y1994" i="1" s="1"/>
  <c r="H1995" i="1"/>
  <c r="I1995" i="1"/>
  <c r="J1995" i="1"/>
  <c r="K1995" i="1"/>
  <c r="N1995" i="1"/>
  <c r="P1995" i="1"/>
  <c r="R1994" i="1" s="1"/>
  <c r="S1994" i="1" s="1"/>
  <c r="U1994" i="1"/>
  <c r="V1994" i="1" s="1"/>
  <c r="X1995" i="1"/>
  <c r="Y1995" i="1" s="1"/>
  <c r="H1996" i="1"/>
  <c r="I1996" i="1"/>
  <c r="J1996" i="1"/>
  <c r="K1996" i="1"/>
  <c r="N1996" i="1"/>
  <c r="P1996" i="1"/>
  <c r="R1995" i="1" s="1"/>
  <c r="S1995" i="1" s="1"/>
  <c r="T1995" i="1" s="1"/>
  <c r="U1995" i="1"/>
  <c r="X1996" i="1"/>
  <c r="Y1996" i="1" s="1"/>
  <c r="H1997" i="1"/>
  <c r="I1997" i="1"/>
  <c r="J1997" i="1"/>
  <c r="K1997" i="1"/>
  <c r="N1997" i="1"/>
  <c r="P1997" i="1"/>
  <c r="R1996" i="1" s="1"/>
  <c r="S1996" i="1" s="1"/>
  <c r="U1996" i="1"/>
  <c r="V1996" i="1" s="1"/>
  <c r="X1997" i="1"/>
  <c r="Y1997" i="1" s="1"/>
  <c r="H1998" i="1"/>
  <c r="I1998" i="1"/>
  <c r="J1998" i="1"/>
  <c r="K1998" i="1"/>
  <c r="N1998" i="1"/>
  <c r="P1998" i="1"/>
  <c r="R1997" i="1" s="1"/>
  <c r="S1997" i="1" s="1"/>
  <c r="U1997" i="1"/>
  <c r="V1997" i="1" s="1"/>
  <c r="X1998" i="1"/>
  <c r="Y1998" i="1" s="1"/>
  <c r="H1999" i="1"/>
  <c r="I1999" i="1"/>
  <c r="J1999" i="1"/>
  <c r="K1999" i="1"/>
  <c r="N1999" i="1"/>
  <c r="P1999" i="1"/>
  <c r="R1998" i="1" s="1"/>
  <c r="S1998" i="1" s="1"/>
  <c r="U1998" i="1"/>
  <c r="V1998" i="1" s="1"/>
  <c r="X1999" i="1"/>
  <c r="Y1999" i="1" s="1"/>
  <c r="H2000" i="1"/>
  <c r="I2000" i="1"/>
  <c r="J2000" i="1"/>
  <c r="K2000" i="1"/>
  <c r="N2000" i="1"/>
  <c r="P2000" i="1"/>
  <c r="R1999" i="1" s="1"/>
  <c r="S1999" i="1" s="1"/>
  <c r="U1999" i="1"/>
  <c r="X2000" i="1"/>
  <c r="Y2000" i="1" s="1"/>
  <c r="H2001" i="1"/>
  <c r="I2001" i="1"/>
  <c r="J2001" i="1"/>
  <c r="K2001" i="1"/>
  <c r="N2001" i="1"/>
  <c r="P2001" i="1"/>
  <c r="R2000" i="1" s="1"/>
  <c r="S2000" i="1" s="1"/>
  <c r="U2000" i="1"/>
  <c r="V2000" i="1" s="1"/>
  <c r="X2001" i="1"/>
  <c r="H2002" i="1"/>
  <c r="I2002" i="1"/>
  <c r="J2002" i="1"/>
  <c r="K2002" i="1"/>
  <c r="N2002" i="1"/>
  <c r="P2002" i="1"/>
  <c r="R2001" i="1" s="1"/>
  <c r="S2001" i="1" s="1"/>
  <c r="U2001" i="1"/>
  <c r="V2001" i="1" s="1"/>
  <c r="X2002" i="1"/>
  <c r="Y2002" i="1" s="1"/>
  <c r="H2003" i="1"/>
  <c r="I2003" i="1"/>
  <c r="J2003" i="1"/>
  <c r="K2003" i="1"/>
  <c r="N2003" i="1"/>
  <c r="P2003" i="1"/>
  <c r="R2002" i="1" s="1"/>
  <c r="S2002" i="1" s="1"/>
  <c r="U2002" i="1"/>
  <c r="V2002" i="1" s="1"/>
  <c r="X2003" i="1"/>
  <c r="Y2003" i="1" s="1"/>
  <c r="Z2003" i="1" s="1"/>
  <c r="H2004" i="1"/>
  <c r="I2004" i="1"/>
  <c r="J2004" i="1"/>
  <c r="K2004" i="1"/>
  <c r="N2004" i="1"/>
  <c r="P2004" i="1"/>
  <c r="R2003" i="1" s="1"/>
  <c r="S2003" i="1" s="1"/>
  <c r="U2003" i="1"/>
  <c r="V2003" i="1" s="1"/>
  <c r="X2004" i="1"/>
  <c r="H2005" i="1"/>
  <c r="I2005" i="1"/>
  <c r="J2005" i="1"/>
  <c r="K2005" i="1"/>
  <c r="N2005" i="1"/>
  <c r="P2005" i="1"/>
  <c r="R2004" i="1" s="1"/>
  <c r="S2004" i="1" s="1"/>
  <c r="U2004" i="1"/>
  <c r="V2004" i="1" s="1"/>
  <c r="X2005" i="1"/>
  <c r="H2006" i="1"/>
  <c r="I2006" i="1"/>
  <c r="J2006" i="1"/>
  <c r="K2006" i="1"/>
  <c r="N2006" i="1"/>
  <c r="P2006" i="1"/>
  <c r="R2005" i="1" s="1"/>
  <c r="S2005" i="1" s="1"/>
  <c r="U2005" i="1"/>
  <c r="V2005" i="1" s="1"/>
  <c r="X2006" i="1"/>
  <c r="Y2006" i="1" s="1"/>
  <c r="H2007" i="1"/>
  <c r="I2007" i="1"/>
  <c r="J2007" i="1"/>
  <c r="K2007" i="1"/>
  <c r="N2007" i="1"/>
  <c r="P2007" i="1"/>
  <c r="R2006" i="1" s="1"/>
  <c r="S2006" i="1" s="1"/>
  <c r="U2006" i="1"/>
  <c r="V2006" i="1" s="1"/>
  <c r="X2007" i="1"/>
  <c r="Y2007" i="1" s="1"/>
  <c r="H2008" i="1"/>
  <c r="I2008" i="1"/>
  <c r="J2008" i="1"/>
  <c r="K2008" i="1"/>
  <c r="N2008" i="1"/>
  <c r="P2008" i="1"/>
  <c r="R2007" i="1" s="1"/>
  <c r="S2007" i="1" s="1"/>
  <c r="U2007" i="1"/>
  <c r="X2008" i="1"/>
  <c r="Y2008" i="1" s="1"/>
  <c r="H2009" i="1"/>
  <c r="I2009" i="1"/>
  <c r="J2009" i="1"/>
  <c r="K2009" i="1"/>
  <c r="N2009" i="1"/>
  <c r="P2009" i="1"/>
  <c r="R2008" i="1" s="1"/>
  <c r="S2008" i="1" s="1"/>
  <c r="U2008" i="1"/>
  <c r="V2008" i="1" s="1"/>
  <c r="X2009" i="1"/>
  <c r="Y2009" i="1" s="1"/>
  <c r="H2010" i="1"/>
  <c r="I2010" i="1"/>
  <c r="J2010" i="1"/>
  <c r="K2010" i="1"/>
  <c r="N2010" i="1"/>
  <c r="P2010" i="1"/>
  <c r="R2009" i="1" s="1"/>
  <c r="S2009" i="1" s="1"/>
  <c r="U2009" i="1"/>
  <c r="V2009" i="1" s="1"/>
  <c r="X2010" i="1"/>
  <c r="H2011" i="1"/>
  <c r="I2011" i="1"/>
  <c r="J2011" i="1"/>
  <c r="K2011" i="1"/>
  <c r="N2011" i="1"/>
  <c r="P2011" i="1"/>
  <c r="R2010" i="1" s="1"/>
  <c r="S2010" i="1" s="1"/>
  <c r="T2010" i="1" s="1"/>
  <c r="U2010" i="1"/>
  <c r="V2010" i="1" s="1"/>
  <c r="W2010" i="1" s="1"/>
  <c r="X2011" i="1"/>
  <c r="Y2011" i="1" s="1"/>
  <c r="H2012" i="1"/>
  <c r="I2012" i="1"/>
  <c r="J2012" i="1"/>
  <c r="K2012" i="1"/>
  <c r="N2012" i="1"/>
  <c r="P2012" i="1"/>
  <c r="R2011" i="1" s="1"/>
  <c r="S2011" i="1" s="1"/>
  <c r="U2011" i="1"/>
  <c r="V2011" i="1" s="1"/>
  <c r="X2012" i="1"/>
  <c r="H2013" i="1"/>
  <c r="I2013" i="1"/>
  <c r="J2013" i="1"/>
  <c r="K2013" i="1"/>
  <c r="N2013" i="1"/>
  <c r="P2013" i="1"/>
  <c r="R2012" i="1" s="1"/>
  <c r="S2012" i="1" s="1"/>
  <c r="U2012" i="1"/>
  <c r="V2012" i="1" s="1"/>
  <c r="X2013" i="1"/>
  <c r="Y2013" i="1" s="1"/>
  <c r="H2014" i="1"/>
  <c r="I2014" i="1"/>
  <c r="J2014" i="1"/>
  <c r="K2014" i="1"/>
  <c r="N2014" i="1"/>
  <c r="P2014" i="1"/>
  <c r="R2013" i="1" s="1"/>
  <c r="S2013" i="1" s="1"/>
  <c r="U2013" i="1"/>
  <c r="V2013" i="1" s="1"/>
  <c r="X2014" i="1"/>
  <c r="Y2014" i="1" s="1"/>
  <c r="H2015" i="1"/>
  <c r="I2015" i="1"/>
  <c r="J2015" i="1"/>
  <c r="K2015" i="1"/>
  <c r="N2015" i="1"/>
  <c r="P2015" i="1"/>
  <c r="R2014" i="1" s="1"/>
  <c r="S2014" i="1" s="1"/>
  <c r="U2014" i="1"/>
  <c r="V2014" i="1" s="1"/>
  <c r="X2015" i="1"/>
  <c r="Y2015" i="1" s="1"/>
  <c r="H2016" i="1"/>
  <c r="I2016" i="1"/>
  <c r="J2016" i="1"/>
  <c r="K2016" i="1"/>
  <c r="N2016" i="1"/>
  <c r="P2016" i="1"/>
  <c r="R2015" i="1" s="1"/>
  <c r="S2015" i="1" s="1"/>
  <c r="U2015" i="1"/>
  <c r="V2015" i="1" s="1"/>
  <c r="X2016" i="1"/>
  <c r="Y2016" i="1" s="1"/>
  <c r="H2017" i="1"/>
  <c r="I2017" i="1"/>
  <c r="J2017" i="1"/>
  <c r="K2017" i="1"/>
  <c r="N2017" i="1"/>
  <c r="P2017" i="1"/>
  <c r="R2016" i="1" s="1"/>
  <c r="S2016" i="1" s="1"/>
  <c r="U2016" i="1"/>
  <c r="V2016" i="1" s="1"/>
  <c r="X2017" i="1"/>
  <c r="Y2017" i="1" s="1"/>
  <c r="H2018" i="1"/>
  <c r="I2018" i="1"/>
  <c r="J2018" i="1"/>
  <c r="K2018" i="1"/>
  <c r="N2018" i="1"/>
  <c r="P2018" i="1"/>
  <c r="R2017" i="1" s="1"/>
  <c r="S2017" i="1" s="1"/>
  <c r="U2017" i="1"/>
  <c r="V2017" i="1" s="1"/>
  <c r="X2018" i="1"/>
  <c r="Y2018" i="1" s="1"/>
  <c r="H2019" i="1"/>
  <c r="I2019" i="1"/>
  <c r="J2019" i="1"/>
  <c r="K2019" i="1"/>
  <c r="N2019" i="1"/>
  <c r="P2019" i="1"/>
  <c r="R2018" i="1" s="1"/>
  <c r="S2018" i="1" s="1"/>
  <c r="U2018" i="1"/>
  <c r="V2018" i="1" s="1"/>
  <c r="X2019" i="1"/>
  <c r="Y2019" i="1" s="1"/>
  <c r="Z2019" i="1" s="1"/>
  <c r="H2020" i="1"/>
  <c r="I2020" i="1"/>
  <c r="J2020" i="1"/>
  <c r="K2020" i="1"/>
  <c r="N2020" i="1"/>
  <c r="P2020" i="1"/>
  <c r="R2019" i="1" s="1"/>
  <c r="S2019" i="1" s="1"/>
  <c r="U2019" i="1"/>
  <c r="V2019" i="1" s="1"/>
  <c r="W2019" i="1" s="1"/>
  <c r="X2020" i="1"/>
  <c r="H2021" i="1"/>
  <c r="I2021" i="1"/>
  <c r="J2021" i="1"/>
  <c r="K2021" i="1"/>
  <c r="N2021" i="1"/>
  <c r="P2021" i="1"/>
  <c r="R2020" i="1" s="1"/>
  <c r="S2020" i="1" s="1"/>
  <c r="U2020" i="1"/>
  <c r="V2020" i="1" s="1"/>
  <c r="X2021" i="1"/>
  <c r="Y2021" i="1" s="1"/>
  <c r="H2022" i="1"/>
  <c r="I2022" i="1"/>
  <c r="J2022" i="1"/>
  <c r="K2022" i="1"/>
  <c r="N2022" i="1"/>
  <c r="P2022" i="1"/>
  <c r="R2021" i="1" s="1"/>
  <c r="S2021" i="1" s="1"/>
  <c r="U2021" i="1"/>
  <c r="V2021" i="1" s="1"/>
  <c r="X2022" i="1"/>
  <c r="H2023" i="1"/>
  <c r="I2023" i="1"/>
  <c r="J2023" i="1"/>
  <c r="K2023" i="1"/>
  <c r="N2023" i="1"/>
  <c r="P2023" i="1"/>
  <c r="R2022" i="1" s="1"/>
  <c r="S2022" i="1" s="1"/>
  <c r="U2022" i="1"/>
  <c r="V2022" i="1" s="1"/>
  <c r="X2023" i="1"/>
  <c r="Y2023" i="1" s="1"/>
  <c r="H2024" i="1"/>
  <c r="I2024" i="1"/>
  <c r="J2024" i="1"/>
  <c r="K2024" i="1"/>
  <c r="N2024" i="1"/>
  <c r="P2024" i="1"/>
  <c r="R2023" i="1" s="1"/>
  <c r="S2023" i="1" s="1"/>
  <c r="U2023" i="1"/>
  <c r="V2023" i="1" s="1"/>
  <c r="X2024" i="1"/>
  <c r="Y2024" i="1" s="1"/>
  <c r="H2025" i="1"/>
  <c r="I2025" i="1"/>
  <c r="J2025" i="1"/>
  <c r="K2025" i="1"/>
  <c r="N2025" i="1"/>
  <c r="P2025" i="1"/>
  <c r="R2024" i="1" s="1"/>
  <c r="S2024" i="1" s="1"/>
  <c r="T2024" i="1" s="1"/>
  <c r="U2024" i="1"/>
  <c r="V2024" i="1" s="1"/>
  <c r="X2025" i="1"/>
  <c r="H2026" i="1"/>
  <c r="I2026" i="1"/>
  <c r="J2026" i="1"/>
  <c r="K2026" i="1"/>
  <c r="N2026" i="1"/>
  <c r="P2026" i="1"/>
  <c r="R2025" i="1" s="1"/>
  <c r="S2025" i="1" s="1"/>
  <c r="U2025" i="1"/>
  <c r="V2025" i="1" s="1"/>
  <c r="X2026" i="1"/>
  <c r="Y2026" i="1" s="1"/>
  <c r="H2027" i="1"/>
  <c r="I2027" i="1"/>
  <c r="J2027" i="1"/>
  <c r="K2027" i="1"/>
  <c r="N2027" i="1"/>
  <c r="P2027" i="1"/>
  <c r="R2026" i="1" s="1"/>
  <c r="S2026" i="1" s="1"/>
  <c r="U2026" i="1"/>
  <c r="V2026" i="1" s="1"/>
  <c r="X2027" i="1"/>
  <c r="Y2027" i="1" s="1"/>
  <c r="H2028" i="1"/>
  <c r="I2028" i="1"/>
  <c r="J2028" i="1"/>
  <c r="K2028" i="1"/>
  <c r="N2028" i="1"/>
  <c r="P2028" i="1"/>
  <c r="R2027" i="1" s="1"/>
  <c r="S2027" i="1" s="1"/>
  <c r="U2027" i="1"/>
  <c r="V2027" i="1" s="1"/>
  <c r="W2027" i="1" s="1"/>
  <c r="X2028" i="1"/>
  <c r="H2029" i="1"/>
  <c r="I2029" i="1"/>
  <c r="J2029" i="1"/>
  <c r="K2029" i="1"/>
  <c r="N2029" i="1"/>
  <c r="P2029" i="1"/>
  <c r="R2028" i="1" s="1"/>
  <c r="S2028" i="1" s="1"/>
  <c r="U2028" i="1"/>
  <c r="V2028" i="1" s="1"/>
  <c r="W2028" i="1" s="1"/>
  <c r="X2029" i="1"/>
  <c r="Y2029" i="1" s="1"/>
  <c r="H2030" i="1"/>
  <c r="I2030" i="1"/>
  <c r="J2030" i="1"/>
  <c r="K2030" i="1"/>
  <c r="N2030" i="1"/>
  <c r="P2030" i="1"/>
  <c r="R2029" i="1" s="1"/>
  <c r="S2029" i="1" s="1"/>
  <c r="U2029" i="1"/>
  <c r="V2029" i="1" s="1"/>
  <c r="X2030" i="1"/>
  <c r="Y2030" i="1" s="1"/>
  <c r="H2031" i="1"/>
  <c r="I2031" i="1"/>
  <c r="J2031" i="1"/>
  <c r="K2031" i="1"/>
  <c r="N2031" i="1"/>
  <c r="P2031" i="1"/>
  <c r="R2030" i="1" s="1"/>
  <c r="S2030" i="1" s="1"/>
  <c r="U2030" i="1"/>
  <c r="V2030" i="1" s="1"/>
  <c r="X2031" i="1"/>
  <c r="Y2031" i="1" s="1"/>
  <c r="Z2031" i="1" s="1"/>
  <c r="H2032" i="1"/>
  <c r="I2032" i="1"/>
  <c r="J2032" i="1"/>
  <c r="K2032" i="1"/>
  <c r="N2032" i="1"/>
  <c r="P2032" i="1"/>
  <c r="R2031" i="1" s="1"/>
  <c r="S2031" i="1" s="1"/>
  <c r="U2031" i="1"/>
  <c r="V2031" i="1" s="1"/>
  <c r="W2031" i="1" s="1"/>
  <c r="X2032" i="1"/>
  <c r="Y2032" i="1" s="1"/>
  <c r="H2033" i="1"/>
  <c r="I2033" i="1"/>
  <c r="J2033" i="1"/>
  <c r="K2033" i="1"/>
  <c r="N2033" i="1"/>
  <c r="P2033" i="1"/>
  <c r="R2032" i="1" s="1"/>
  <c r="S2032" i="1" s="1"/>
  <c r="U2032" i="1"/>
  <c r="V2032" i="1" s="1"/>
  <c r="X2033" i="1"/>
  <c r="Y2033" i="1" s="1"/>
  <c r="H2034" i="1"/>
  <c r="I2034" i="1"/>
  <c r="J2034" i="1"/>
  <c r="K2034" i="1"/>
  <c r="N2034" i="1"/>
  <c r="P2034" i="1"/>
  <c r="R2033" i="1" s="1"/>
  <c r="S2033" i="1" s="1"/>
  <c r="U2033" i="1"/>
  <c r="X2034" i="1"/>
  <c r="H2035" i="1"/>
  <c r="I2035" i="1"/>
  <c r="J2035" i="1"/>
  <c r="K2035" i="1"/>
  <c r="N2035" i="1"/>
  <c r="P2035" i="1"/>
  <c r="R2034" i="1" s="1"/>
  <c r="S2034" i="1" s="1"/>
  <c r="U2034" i="1"/>
  <c r="V2034" i="1" s="1"/>
  <c r="W2034" i="1" s="1"/>
  <c r="X2035" i="1"/>
  <c r="Y2035" i="1" s="1"/>
  <c r="H2036" i="1"/>
  <c r="I2036" i="1"/>
  <c r="J2036" i="1"/>
  <c r="K2036" i="1"/>
  <c r="N2036" i="1"/>
  <c r="P2036" i="1"/>
  <c r="R2035" i="1" s="1"/>
  <c r="S2035" i="1" s="1"/>
  <c r="U2035" i="1"/>
  <c r="X2036" i="1"/>
  <c r="Y2036" i="1" s="1"/>
  <c r="Z2036" i="1" s="1"/>
  <c r="H2037" i="1"/>
  <c r="I2037" i="1"/>
  <c r="J2037" i="1"/>
  <c r="K2037" i="1"/>
  <c r="N2037" i="1"/>
  <c r="P2037" i="1"/>
  <c r="R2036" i="1" s="1"/>
  <c r="S2036" i="1" s="1"/>
  <c r="U2036" i="1"/>
  <c r="V2036" i="1" s="1"/>
  <c r="W2036" i="1" s="1"/>
  <c r="X2037" i="1"/>
  <c r="Y2037" i="1" s="1"/>
  <c r="H2038" i="1"/>
  <c r="I2038" i="1"/>
  <c r="J2038" i="1"/>
  <c r="K2038" i="1"/>
  <c r="N2038" i="1"/>
  <c r="P2038" i="1"/>
  <c r="R2037" i="1" s="1"/>
  <c r="S2037" i="1" s="1"/>
  <c r="U2037" i="1"/>
  <c r="X2038" i="1"/>
  <c r="H2039" i="1"/>
  <c r="I2039" i="1"/>
  <c r="J2039" i="1"/>
  <c r="K2039" i="1"/>
  <c r="N2039" i="1"/>
  <c r="P2039" i="1"/>
  <c r="R2038" i="1" s="1"/>
  <c r="S2038" i="1" s="1"/>
  <c r="U2038" i="1"/>
  <c r="V2038" i="1" s="1"/>
  <c r="W2038" i="1" s="1"/>
  <c r="X2039" i="1"/>
  <c r="Y2039" i="1" s="1"/>
  <c r="H2040" i="1"/>
  <c r="I2040" i="1"/>
  <c r="J2040" i="1"/>
  <c r="K2040" i="1"/>
  <c r="N2040" i="1"/>
  <c r="P2040" i="1"/>
  <c r="R2039" i="1" s="1"/>
  <c r="S2039" i="1" s="1"/>
  <c r="U2039" i="1"/>
  <c r="V2039" i="1" s="1"/>
  <c r="X2040" i="1"/>
  <c r="Y2040" i="1" s="1"/>
  <c r="H2041" i="1"/>
  <c r="I2041" i="1"/>
  <c r="J2041" i="1"/>
  <c r="K2041" i="1"/>
  <c r="N2041" i="1"/>
  <c r="P2041" i="1"/>
  <c r="R2040" i="1" s="1"/>
  <c r="S2040" i="1" s="1"/>
  <c r="U2040" i="1"/>
  <c r="V2040" i="1" s="1"/>
  <c r="X2041" i="1"/>
  <c r="H2042" i="1"/>
  <c r="I2042" i="1"/>
  <c r="J2042" i="1"/>
  <c r="K2042" i="1"/>
  <c r="N2042" i="1"/>
  <c r="P2042" i="1"/>
  <c r="R2041" i="1" s="1"/>
  <c r="S2041" i="1" s="1"/>
  <c r="U2041" i="1"/>
  <c r="V2041" i="1" s="1"/>
  <c r="X2042" i="1"/>
  <c r="H2043" i="1"/>
  <c r="I2043" i="1"/>
  <c r="J2043" i="1"/>
  <c r="K2043" i="1"/>
  <c r="N2043" i="1"/>
  <c r="P2043" i="1"/>
  <c r="R2042" i="1" s="1"/>
  <c r="S2042" i="1" s="1"/>
  <c r="U2042" i="1"/>
  <c r="V2042" i="1" s="1"/>
  <c r="W2042" i="1" s="1"/>
  <c r="X2043" i="1"/>
  <c r="Y2043" i="1" s="1"/>
  <c r="H2044" i="1"/>
  <c r="I2044" i="1"/>
  <c r="J2044" i="1"/>
  <c r="K2044" i="1"/>
  <c r="N2044" i="1"/>
  <c r="P2044" i="1"/>
  <c r="R2043" i="1" s="1"/>
  <c r="S2043" i="1" s="1"/>
  <c r="U2043" i="1"/>
  <c r="X2044" i="1"/>
  <c r="Y2044" i="1" s="1"/>
  <c r="H2045" i="1"/>
  <c r="I2045" i="1"/>
  <c r="J2045" i="1"/>
  <c r="K2045" i="1"/>
  <c r="N2045" i="1"/>
  <c r="P2045" i="1"/>
  <c r="R2044" i="1" s="1"/>
  <c r="S2044" i="1" s="1"/>
  <c r="U2044" i="1"/>
  <c r="V2044" i="1" s="1"/>
  <c r="X2045" i="1"/>
  <c r="Y2045" i="1" s="1"/>
  <c r="H2046" i="1"/>
  <c r="I2046" i="1"/>
  <c r="J2046" i="1"/>
  <c r="K2046" i="1"/>
  <c r="N2046" i="1"/>
  <c r="P2046" i="1"/>
  <c r="R2045" i="1" s="1"/>
  <c r="S2045" i="1" s="1"/>
  <c r="U2045" i="1"/>
  <c r="V2045" i="1" s="1"/>
  <c r="W2045" i="1" s="1"/>
  <c r="X2046" i="1"/>
  <c r="H2047" i="1"/>
  <c r="I2047" i="1"/>
  <c r="J2047" i="1"/>
  <c r="K2047" i="1"/>
  <c r="N2047" i="1"/>
  <c r="P2047" i="1"/>
  <c r="R2046" i="1" s="1"/>
  <c r="S2046" i="1" s="1"/>
  <c r="U2046" i="1"/>
  <c r="V2046" i="1" s="1"/>
  <c r="X2047" i="1"/>
  <c r="H2048" i="1"/>
  <c r="I2048" i="1"/>
  <c r="J2048" i="1"/>
  <c r="K2048" i="1"/>
  <c r="N2048" i="1"/>
  <c r="P2048" i="1"/>
  <c r="R2047" i="1" s="1"/>
  <c r="S2047" i="1" s="1"/>
  <c r="U2047" i="1"/>
  <c r="V2047" i="1" s="1"/>
  <c r="X2048" i="1"/>
  <c r="Y2048" i="1" s="1"/>
  <c r="H2049" i="1"/>
  <c r="I2049" i="1"/>
  <c r="J2049" i="1"/>
  <c r="K2049" i="1"/>
  <c r="N2049" i="1"/>
  <c r="P2049" i="1"/>
  <c r="R2048" i="1" s="1"/>
  <c r="S2048" i="1" s="1"/>
  <c r="T2048" i="1" s="1"/>
  <c r="U2048" i="1"/>
  <c r="V2048" i="1" s="1"/>
  <c r="W2048" i="1" s="1"/>
  <c r="X2049" i="1"/>
  <c r="H2050" i="1"/>
  <c r="I2050" i="1"/>
  <c r="J2050" i="1"/>
  <c r="K2050" i="1"/>
  <c r="N2050" i="1"/>
  <c r="P2050" i="1"/>
  <c r="R2049" i="1" s="1"/>
  <c r="S2049" i="1" s="1"/>
  <c r="U2049" i="1"/>
  <c r="V2049" i="1" s="1"/>
  <c r="X2050" i="1"/>
  <c r="H2051" i="1"/>
  <c r="I2051" i="1"/>
  <c r="J2051" i="1"/>
  <c r="K2051" i="1"/>
  <c r="N2051" i="1"/>
  <c r="P2051" i="1"/>
  <c r="R2050" i="1" s="1"/>
  <c r="S2050" i="1" s="1"/>
  <c r="U2050" i="1"/>
  <c r="V2050" i="1" s="1"/>
  <c r="X2051" i="1"/>
  <c r="H2052" i="1"/>
  <c r="I2052" i="1"/>
  <c r="J2052" i="1"/>
  <c r="K2052" i="1"/>
  <c r="N2052" i="1"/>
  <c r="P2052" i="1"/>
  <c r="R2051" i="1" s="1"/>
  <c r="S2051" i="1" s="1"/>
  <c r="U2051" i="1"/>
  <c r="V2051" i="1" s="1"/>
  <c r="X2052" i="1"/>
  <c r="Y2052" i="1" s="1"/>
  <c r="H2053" i="1"/>
  <c r="I2053" i="1"/>
  <c r="J2053" i="1"/>
  <c r="K2053" i="1"/>
  <c r="N2053" i="1"/>
  <c r="P2053" i="1"/>
  <c r="R2052" i="1" s="1"/>
  <c r="S2052" i="1" s="1"/>
  <c r="U2052" i="1"/>
  <c r="V2052" i="1" s="1"/>
  <c r="X2053" i="1"/>
  <c r="Y2053" i="1" s="1"/>
  <c r="H2054" i="1"/>
  <c r="I2054" i="1"/>
  <c r="J2054" i="1"/>
  <c r="K2054" i="1"/>
  <c r="N2054" i="1"/>
  <c r="P2054" i="1"/>
  <c r="R2053" i="1" s="1"/>
  <c r="S2053" i="1" s="1"/>
  <c r="U2053" i="1"/>
  <c r="V2053" i="1" s="1"/>
  <c r="X2054" i="1"/>
  <c r="Y2054" i="1" s="1"/>
  <c r="H2055" i="1"/>
  <c r="I2055" i="1"/>
  <c r="J2055" i="1"/>
  <c r="K2055" i="1"/>
  <c r="N2055" i="1"/>
  <c r="P2055" i="1"/>
  <c r="R2054" i="1" s="1"/>
  <c r="S2054" i="1" s="1"/>
  <c r="U2054" i="1"/>
  <c r="V2054" i="1" s="1"/>
  <c r="X2055" i="1"/>
  <c r="Y2055" i="1" s="1"/>
  <c r="H2056" i="1"/>
  <c r="I2056" i="1"/>
  <c r="J2056" i="1"/>
  <c r="K2056" i="1"/>
  <c r="N2056" i="1"/>
  <c r="P2056" i="1"/>
  <c r="R2055" i="1" s="1"/>
  <c r="S2055" i="1" s="1"/>
  <c r="U2055" i="1"/>
  <c r="V2055" i="1" s="1"/>
  <c r="X2056" i="1"/>
  <c r="H2057" i="1"/>
  <c r="I2057" i="1"/>
  <c r="J2057" i="1"/>
  <c r="K2057" i="1"/>
  <c r="N2057" i="1"/>
  <c r="P2057" i="1"/>
  <c r="R2056" i="1" s="1"/>
  <c r="S2056" i="1" s="1"/>
  <c r="U2056" i="1"/>
  <c r="V2056" i="1" s="1"/>
  <c r="W2056" i="1" s="1"/>
  <c r="X2057" i="1"/>
  <c r="H2058" i="1"/>
  <c r="I2058" i="1"/>
  <c r="J2058" i="1"/>
  <c r="K2058" i="1"/>
  <c r="N2058" i="1"/>
  <c r="P2058" i="1"/>
  <c r="R2057" i="1" s="1"/>
  <c r="S2057" i="1" s="1"/>
  <c r="U2057" i="1"/>
  <c r="V2057" i="1" s="1"/>
  <c r="X2058" i="1"/>
  <c r="H2059" i="1"/>
  <c r="I2059" i="1"/>
  <c r="J2059" i="1"/>
  <c r="K2059" i="1"/>
  <c r="N2059" i="1"/>
  <c r="P2059" i="1"/>
  <c r="R2058" i="1" s="1"/>
  <c r="S2058" i="1" s="1"/>
  <c r="U2058" i="1"/>
  <c r="V2058" i="1" s="1"/>
  <c r="X2059" i="1"/>
  <c r="H2060" i="1"/>
  <c r="I2060" i="1"/>
  <c r="J2060" i="1"/>
  <c r="K2060" i="1"/>
  <c r="N2060" i="1"/>
  <c r="P2060" i="1"/>
  <c r="R2059" i="1" s="1"/>
  <c r="S2059" i="1" s="1"/>
  <c r="U2059" i="1"/>
  <c r="V2059" i="1" s="1"/>
  <c r="X2060" i="1"/>
  <c r="Y2060" i="1" s="1"/>
  <c r="Z2060" i="1" s="1"/>
  <c r="H2061" i="1"/>
  <c r="I2061" i="1"/>
  <c r="J2061" i="1"/>
  <c r="K2061" i="1"/>
  <c r="N2061" i="1"/>
  <c r="P2061" i="1"/>
  <c r="R2060" i="1" s="1"/>
  <c r="S2060" i="1" s="1"/>
  <c r="T2060" i="1" s="1"/>
  <c r="U2060" i="1"/>
  <c r="V2060" i="1" s="1"/>
  <c r="W2060" i="1" s="1"/>
  <c r="X2061" i="1"/>
  <c r="Y2061" i="1" s="1"/>
  <c r="H2062" i="1"/>
  <c r="I2062" i="1"/>
  <c r="J2062" i="1"/>
  <c r="K2062" i="1"/>
  <c r="N2062" i="1"/>
  <c r="P2062" i="1"/>
  <c r="R2061" i="1" s="1"/>
  <c r="S2061" i="1" s="1"/>
  <c r="U2061" i="1"/>
  <c r="V2061" i="1" s="1"/>
  <c r="X2062" i="1"/>
  <c r="H2063" i="1"/>
  <c r="I2063" i="1"/>
  <c r="J2063" i="1"/>
  <c r="K2063" i="1"/>
  <c r="N2063" i="1"/>
  <c r="P2063" i="1"/>
  <c r="R2062" i="1" s="1"/>
  <c r="S2062" i="1" s="1"/>
  <c r="U2062" i="1"/>
  <c r="V2062" i="1" s="1"/>
  <c r="X2063" i="1"/>
  <c r="H2064" i="1"/>
  <c r="I2064" i="1"/>
  <c r="J2064" i="1"/>
  <c r="K2064" i="1"/>
  <c r="N2064" i="1"/>
  <c r="P2064" i="1"/>
  <c r="R2063" i="1" s="1"/>
  <c r="S2063" i="1" s="1"/>
  <c r="U2063" i="1"/>
  <c r="V2063" i="1" s="1"/>
  <c r="X2064" i="1"/>
  <c r="H2065" i="1"/>
  <c r="I2065" i="1"/>
  <c r="J2065" i="1"/>
  <c r="K2065" i="1"/>
  <c r="N2065" i="1"/>
  <c r="P2065" i="1"/>
  <c r="R2064" i="1" s="1"/>
  <c r="S2064" i="1" s="1"/>
  <c r="U2064" i="1"/>
  <c r="V2064" i="1" s="1"/>
  <c r="X2065" i="1"/>
  <c r="H2066" i="1"/>
  <c r="I2066" i="1"/>
  <c r="J2066" i="1"/>
  <c r="K2066" i="1"/>
  <c r="N2066" i="1"/>
  <c r="P2066" i="1"/>
  <c r="R2065" i="1" s="1"/>
  <c r="S2065" i="1" s="1"/>
  <c r="U2065" i="1"/>
  <c r="V2065" i="1" s="1"/>
  <c r="X2066" i="1"/>
  <c r="H2067" i="1"/>
  <c r="I2067" i="1"/>
  <c r="J2067" i="1"/>
  <c r="K2067" i="1"/>
  <c r="N2067" i="1"/>
  <c r="P2067" i="1"/>
  <c r="R2066" i="1" s="1"/>
  <c r="S2066" i="1" s="1"/>
  <c r="U2066" i="1"/>
  <c r="V2066" i="1" s="1"/>
  <c r="X2067" i="1"/>
  <c r="H2068" i="1"/>
  <c r="I2068" i="1"/>
  <c r="J2068" i="1"/>
  <c r="K2068" i="1"/>
  <c r="N2068" i="1"/>
  <c r="P2068" i="1"/>
  <c r="R2067" i="1" s="1"/>
  <c r="S2067" i="1" s="1"/>
  <c r="U2067" i="1"/>
  <c r="V2067" i="1" s="1"/>
  <c r="W2067" i="1" s="1"/>
  <c r="X2068" i="1"/>
  <c r="Y2068" i="1" s="1"/>
  <c r="H2069" i="1"/>
  <c r="I2069" i="1"/>
  <c r="J2069" i="1"/>
  <c r="K2069" i="1"/>
  <c r="N2069" i="1"/>
  <c r="P2069" i="1"/>
  <c r="R2068" i="1" s="1"/>
  <c r="S2068" i="1" s="1"/>
  <c r="U2068" i="1"/>
  <c r="V2068" i="1" s="1"/>
  <c r="W2068" i="1" s="1"/>
  <c r="X2069" i="1"/>
  <c r="Y2069" i="1" s="1"/>
  <c r="H2070" i="1"/>
  <c r="I2070" i="1"/>
  <c r="J2070" i="1"/>
  <c r="K2070" i="1"/>
  <c r="N2070" i="1"/>
  <c r="P2070" i="1"/>
  <c r="R2069" i="1" s="1"/>
  <c r="S2069" i="1" s="1"/>
  <c r="U2069" i="1"/>
  <c r="V2069" i="1" s="1"/>
  <c r="X2070" i="1"/>
  <c r="H2071" i="1"/>
  <c r="I2071" i="1"/>
  <c r="J2071" i="1"/>
  <c r="K2071" i="1"/>
  <c r="N2071" i="1"/>
  <c r="P2071" i="1"/>
  <c r="R2070" i="1" s="1"/>
  <c r="S2070" i="1" s="1"/>
  <c r="U2070" i="1"/>
  <c r="V2070" i="1" s="1"/>
  <c r="W2070" i="1" s="1"/>
  <c r="X2071" i="1"/>
  <c r="Y2071" i="1" s="1"/>
  <c r="Z2071" i="1" s="1"/>
  <c r="H2072" i="1"/>
  <c r="I2072" i="1"/>
  <c r="J2072" i="1"/>
  <c r="K2072" i="1"/>
  <c r="N2072" i="1"/>
  <c r="P2072" i="1"/>
  <c r="R2071" i="1" s="1"/>
  <c r="S2071" i="1" s="1"/>
  <c r="U2071" i="1"/>
  <c r="V2071" i="1" s="1"/>
  <c r="W2071" i="1" s="1"/>
  <c r="X2072" i="1"/>
  <c r="H2073" i="1"/>
  <c r="I2073" i="1"/>
  <c r="J2073" i="1"/>
  <c r="K2073" i="1"/>
  <c r="N2073" i="1"/>
  <c r="P2073" i="1"/>
  <c r="R2072" i="1" s="1"/>
  <c r="S2072" i="1" s="1"/>
  <c r="U2072" i="1"/>
  <c r="V2072" i="1" s="1"/>
  <c r="X2073" i="1"/>
  <c r="H2074" i="1"/>
  <c r="I2074" i="1"/>
  <c r="J2074" i="1"/>
  <c r="K2074" i="1"/>
  <c r="N2074" i="1"/>
  <c r="P2074" i="1"/>
  <c r="R2073" i="1" s="1"/>
  <c r="S2073" i="1" s="1"/>
  <c r="U2073" i="1"/>
  <c r="V2073" i="1" s="1"/>
  <c r="X2074" i="1"/>
  <c r="H2075" i="1"/>
  <c r="I2075" i="1"/>
  <c r="J2075" i="1"/>
  <c r="K2075" i="1"/>
  <c r="N2075" i="1"/>
  <c r="P2075" i="1"/>
  <c r="R2074" i="1" s="1"/>
  <c r="S2074" i="1" s="1"/>
  <c r="U2074" i="1"/>
  <c r="V2074" i="1" s="1"/>
  <c r="W2074" i="1" s="1"/>
  <c r="X2075" i="1"/>
  <c r="H2076" i="1"/>
  <c r="I2076" i="1"/>
  <c r="J2076" i="1"/>
  <c r="K2076" i="1"/>
  <c r="N2076" i="1"/>
  <c r="P2076" i="1"/>
  <c r="R2075" i="1" s="1"/>
  <c r="S2075" i="1" s="1"/>
  <c r="U2075" i="1"/>
  <c r="V2075" i="1" s="1"/>
  <c r="X2076" i="1"/>
  <c r="Y2076" i="1" s="1"/>
  <c r="H2077" i="1"/>
  <c r="I2077" i="1"/>
  <c r="J2077" i="1"/>
  <c r="K2077" i="1"/>
  <c r="N2077" i="1"/>
  <c r="P2077" i="1"/>
  <c r="R2076" i="1" s="1"/>
  <c r="S2076" i="1" s="1"/>
  <c r="U2076" i="1"/>
  <c r="V2076" i="1" s="1"/>
  <c r="X2077" i="1"/>
  <c r="Y2077" i="1" s="1"/>
  <c r="H2078" i="1"/>
  <c r="I2078" i="1"/>
  <c r="J2078" i="1"/>
  <c r="K2078" i="1"/>
  <c r="N2078" i="1"/>
  <c r="P2078" i="1"/>
  <c r="R2077" i="1" s="1"/>
  <c r="S2077" i="1" s="1"/>
  <c r="U2077" i="1"/>
  <c r="V2077" i="1" s="1"/>
  <c r="X2078" i="1"/>
  <c r="H2079" i="1"/>
  <c r="I2079" i="1"/>
  <c r="J2079" i="1"/>
  <c r="K2079" i="1"/>
  <c r="N2079" i="1"/>
  <c r="P2079" i="1"/>
  <c r="R2078" i="1" s="1"/>
  <c r="S2078" i="1" s="1"/>
  <c r="U2078" i="1"/>
  <c r="V2078" i="1" s="1"/>
  <c r="X2079" i="1"/>
  <c r="Y2079" i="1" s="1"/>
  <c r="H2080" i="1"/>
  <c r="I2080" i="1"/>
  <c r="J2080" i="1"/>
  <c r="K2080" i="1"/>
  <c r="N2080" i="1"/>
  <c r="P2080" i="1"/>
  <c r="R2079" i="1" s="1"/>
  <c r="S2079" i="1" s="1"/>
  <c r="U2079" i="1"/>
  <c r="X2080" i="1"/>
  <c r="H2081" i="1"/>
  <c r="I2081" i="1"/>
  <c r="J2081" i="1"/>
  <c r="K2081" i="1"/>
  <c r="N2081" i="1"/>
  <c r="P2081" i="1"/>
  <c r="R2080" i="1" s="1"/>
  <c r="S2080" i="1" s="1"/>
  <c r="U2080" i="1"/>
  <c r="V2080" i="1" s="1"/>
  <c r="X2081" i="1"/>
  <c r="Y2081" i="1" s="1"/>
  <c r="H2082" i="1"/>
  <c r="I2082" i="1"/>
  <c r="J2082" i="1"/>
  <c r="K2082" i="1"/>
  <c r="N2082" i="1"/>
  <c r="P2082" i="1"/>
  <c r="R2081" i="1" s="1"/>
  <c r="S2081" i="1" s="1"/>
  <c r="U2081" i="1"/>
  <c r="V2081" i="1" s="1"/>
  <c r="X2082" i="1"/>
  <c r="Y2082" i="1" s="1"/>
  <c r="H2083" i="1"/>
  <c r="I2083" i="1"/>
  <c r="J2083" i="1"/>
  <c r="K2083" i="1"/>
  <c r="N2083" i="1"/>
  <c r="P2083" i="1"/>
  <c r="R2082" i="1" s="1"/>
  <c r="S2082" i="1" s="1"/>
  <c r="U2082" i="1"/>
  <c r="V2082" i="1" s="1"/>
  <c r="X2083" i="1"/>
  <c r="Y2083" i="1" s="1"/>
  <c r="H2084" i="1"/>
  <c r="I2084" i="1"/>
  <c r="J2084" i="1"/>
  <c r="K2084" i="1"/>
  <c r="N2084" i="1"/>
  <c r="P2084" i="1"/>
  <c r="R2083" i="1" s="1"/>
  <c r="S2083" i="1" s="1"/>
  <c r="U2083" i="1"/>
  <c r="V2083" i="1" s="1"/>
  <c r="X2084" i="1"/>
  <c r="Y2084" i="1" s="1"/>
  <c r="H2085" i="1"/>
  <c r="I2085" i="1"/>
  <c r="J2085" i="1"/>
  <c r="K2085" i="1"/>
  <c r="N2085" i="1"/>
  <c r="P2085" i="1"/>
  <c r="R2084" i="1" s="1"/>
  <c r="S2084" i="1" s="1"/>
  <c r="U2084" i="1"/>
  <c r="V2084" i="1" s="1"/>
  <c r="X2085" i="1"/>
  <c r="Y2085" i="1" s="1"/>
  <c r="H2086" i="1"/>
  <c r="I2086" i="1"/>
  <c r="J2086" i="1"/>
  <c r="K2086" i="1"/>
  <c r="N2086" i="1"/>
  <c r="P2086" i="1"/>
  <c r="R2085" i="1" s="1"/>
  <c r="S2085" i="1" s="1"/>
  <c r="U2085" i="1"/>
  <c r="X2086" i="1"/>
  <c r="Y2086" i="1" s="1"/>
  <c r="H2087" i="1"/>
  <c r="I2087" i="1"/>
  <c r="J2087" i="1"/>
  <c r="K2087" i="1"/>
  <c r="N2087" i="1"/>
  <c r="P2087" i="1"/>
  <c r="R2086" i="1" s="1"/>
  <c r="S2086" i="1" s="1"/>
  <c r="U2086" i="1"/>
  <c r="V2086" i="1" s="1"/>
  <c r="X2087" i="1"/>
  <c r="H2088" i="1"/>
  <c r="I2088" i="1"/>
  <c r="J2088" i="1"/>
  <c r="K2088" i="1"/>
  <c r="N2088" i="1"/>
  <c r="P2088" i="1"/>
  <c r="R2087" i="1" s="1"/>
  <c r="S2087" i="1" s="1"/>
  <c r="U2087" i="1"/>
  <c r="V2087" i="1" s="1"/>
  <c r="X2088" i="1"/>
  <c r="H2089" i="1"/>
  <c r="I2089" i="1"/>
  <c r="J2089" i="1"/>
  <c r="K2089" i="1"/>
  <c r="N2089" i="1"/>
  <c r="P2089" i="1"/>
  <c r="R2088" i="1" s="1"/>
  <c r="S2088" i="1" s="1"/>
  <c r="U2088" i="1"/>
  <c r="V2088" i="1" s="1"/>
  <c r="X2089" i="1"/>
  <c r="H2090" i="1"/>
  <c r="I2090" i="1"/>
  <c r="J2090" i="1"/>
  <c r="K2090" i="1"/>
  <c r="N2090" i="1"/>
  <c r="P2090" i="1"/>
  <c r="R2089" i="1" s="1"/>
  <c r="S2089" i="1" s="1"/>
  <c r="U2089" i="1"/>
  <c r="V2089" i="1" s="1"/>
  <c r="X2090" i="1"/>
  <c r="Y2090" i="1" s="1"/>
  <c r="H2091" i="1"/>
  <c r="I2091" i="1"/>
  <c r="J2091" i="1"/>
  <c r="K2091" i="1"/>
  <c r="N2091" i="1"/>
  <c r="P2091" i="1"/>
  <c r="R2090" i="1" s="1"/>
  <c r="S2090" i="1" s="1"/>
  <c r="U2090" i="1"/>
  <c r="V2090" i="1" s="1"/>
  <c r="X2091" i="1"/>
  <c r="Y2091" i="1" s="1"/>
  <c r="H2092" i="1"/>
  <c r="I2092" i="1"/>
  <c r="J2092" i="1"/>
  <c r="K2092" i="1"/>
  <c r="N2092" i="1"/>
  <c r="P2092" i="1"/>
  <c r="R2091" i="1" s="1"/>
  <c r="S2091" i="1" s="1"/>
  <c r="U2091" i="1"/>
  <c r="V2091" i="1" s="1"/>
  <c r="X2092" i="1"/>
  <c r="Y2092" i="1" s="1"/>
  <c r="H2093" i="1"/>
  <c r="I2093" i="1"/>
  <c r="J2093" i="1"/>
  <c r="K2093" i="1"/>
  <c r="N2093" i="1"/>
  <c r="P2093" i="1"/>
  <c r="R2092" i="1" s="1"/>
  <c r="S2092" i="1" s="1"/>
  <c r="U2092" i="1"/>
  <c r="V2092" i="1" s="1"/>
  <c r="X2093" i="1"/>
  <c r="Y2093" i="1" s="1"/>
  <c r="H2094" i="1"/>
  <c r="I2094" i="1"/>
  <c r="J2094" i="1"/>
  <c r="K2094" i="1"/>
  <c r="N2094" i="1"/>
  <c r="P2094" i="1"/>
  <c r="R2093" i="1" s="1"/>
  <c r="S2093" i="1" s="1"/>
  <c r="U2093" i="1"/>
  <c r="X2094" i="1"/>
  <c r="Y2094" i="1" s="1"/>
  <c r="H2095" i="1"/>
  <c r="I2095" i="1"/>
  <c r="J2095" i="1"/>
  <c r="K2095" i="1"/>
  <c r="N2095" i="1"/>
  <c r="P2095" i="1"/>
  <c r="R2094" i="1" s="1"/>
  <c r="S2094" i="1" s="1"/>
  <c r="U2094" i="1"/>
  <c r="V2094" i="1" s="1"/>
  <c r="X2095" i="1"/>
  <c r="H2096" i="1"/>
  <c r="I2096" i="1"/>
  <c r="J2096" i="1"/>
  <c r="K2096" i="1"/>
  <c r="N2096" i="1"/>
  <c r="P2096" i="1"/>
  <c r="R2095" i="1" s="1"/>
  <c r="S2095" i="1" s="1"/>
  <c r="U2095" i="1"/>
  <c r="V2095" i="1" s="1"/>
  <c r="X2096" i="1"/>
  <c r="H2097" i="1"/>
  <c r="I2097" i="1"/>
  <c r="J2097" i="1"/>
  <c r="K2097" i="1"/>
  <c r="N2097" i="1"/>
  <c r="P2097" i="1"/>
  <c r="R2096" i="1" s="1"/>
  <c r="S2096" i="1" s="1"/>
  <c r="U2096" i="1"/>
  <c r="V2096" i="1" s="1"/>
  <c r="X2097" i="1"/>
  <c r="Y2097" i="1" s="1"/>
  <c r="H2098" i="1"/>
  <c r="I2098" i="1"/>
  <c r="J2098" i="1"/>
  <c r="K2098" i="1"/>
  <c r="N2098" i="1"/>
  <c r="P2098" i="1"/>
  <c r="R2097" i="1" s="1"/>
  <c r="S2097" i="1" s="1"/>
  <c r="U2097" i="1"/>
  <c r="V2097" i="1" s="1"/>
  <c r="U2098" i="1"/>
  <c r="V2098" i="1" s="1"/>
  <c r="X2098" i="1"/>
  <c r="Y2098" i="1" s="1"/>
  <c r="H2099" i="1"/>
  <c r="I2099" i="1"/>
  <c r="J2099" i="1"/>
  <c r="K2099" i="1"/>
  <c r="N2099" i="1"/>
  <c r="P2099" i="1"/>
  <c r="R2098" i="1" s="1"/>
  <c r="S2098" i="1" s="1"/>
  <c r="X2099" i="1"/>
  <c r="Y2099" i="1" s="1"/>
  <c r="H2100" i="1"/>
  <c r="I2100" i="1"/>
  <c r="J2100" i="1"/>
  <c r="K2100" i="1"/>
  <c r="N2100" i="1"/>
  <c r="P2100" i="1"/>
  <c r="R2099" i="1" s="1"/>
  <c r="S2099" i="1" s="1"/>
  <c r="U2099" i="1"/>
  <c r="V2099" i="1" s="1"/>
  <c r="X2100" i="1"/>
  <c r="Y2100" i="1" s="1"/>
  <c r="H2101" i="1"/>
  <c r="I2101" i="1"/>
  <c r="J2101" i="1"/>
  <c r="K2101" i="1"/>
  <c r="N2101" i="1"/>
  <c r="P2101" i="1"/>
  <c r="R2100" i="1" s="1"/>
  <c r="S2100" i="1" s="1"/>
  <c r="U2100" i="1"/>
  <c r="V2100" i="1" s="1"/>
  <c r="W2100" i="1" s="1"/>
  <c r="X2101" i="1"/>
  <c r="Y2101" i="1" s="1"/>
  <c r="H2102" i="1"/>
  <c r="I2102" i="1"/>
  <c r="J2102" i="1"/>
  <c r="K2102" i="1"/>
  <c r="N2102" i="1"/>
  <c r="P2102" i="1"/>
  <c r="R2101" i="1" s="1"/>
  <c r="S2101" i="1" s="1"/>
  <c r="T2101" i="1" s="1"/>
  <c r="U2101" i="1"/>
  <c r="V2101" i="1" s="1"/>
  <c r="X2102" i="1"/>
  <c r="Y2102" i="1" s="1"/>
  <c r="H2103" i="1"/>
  <c r="I2103" i="1"/>
  <c r="J2103" i="1"/>
  <c r="K2103" i="1"/>
  <c r="N2103" i="1"/>
  <c r="P2103" i="1"/>
  <c r="R2102" i="1" s="1"/>
  <c r="S2102" i="1" s="1"/>
  <c r="U2102" i="1"/>
  <c r="X2103" i="1"/>
  <c r="H2104" i="1"/>
  <c r="I2104" i="1"/>
  <c r="J2104" i="1"/>
  <c r="K2104" i="1"/>
  <c r="N2104" i="1"/>
  <c r="P2104" i="1"/>
  <c r="R2103" i="1" s="1"/>
  <c r="S2103" i="1" s="1"/>
  <c r="U2103" i="1"/>
  <c r="V2103" i="1" s="1"/>
  <c r="X2104" i="1"/>
  <c r="H2105" i="1"/>
  <c r="I2105" i="1"/>
  <c r="J2105" i="1"/>
  <c r="K2105" i="1"/>
  <c r="N2105" i="1"/>
  <c r="P2105" i="1"/>
  <c r="R2104" i="1" s="1"/>
  <c r="S2104" i="1" s="1"/>
  <c r="U2104" i="1"/>
  <c r="V2104" i="1" s="1"/>
  <c r="X2105" i="1"/>
  <c r="Y2105" i="1" s="1"/>
  <c r="Z2105" i="1" s="1"/>
  <c r="H2106" i="1"/>
  <c r="I2106" i="1"/>
  <c r="J2106" i="1"/>
  <c r="K2106" i="1"/>
  <c r="N2106" i="1"/>
  <c r="P2106" i="1"/>
  <c r="R2105" i="1" s="1"/>
  <c r="S2105" i="1" s="1"/>
  <c r="U2105" i="1"/>
  <c r="V2105" i="1" s="1"/>
  <c r="W2105" i="1" s="1"/>
  <c r="X2106" i="1"/>
  <c r="Y2106" i="1" s="1"/>
  <c r="H2107" i="1"/>
  <c r="I2107" i="1"/>
  <c r="J2107" i="1"/>
  <c r="K2107" i="1"/>
  <c r="N2107" i="1"/>
  <c r="P2107" i="1"/>
  <c r="R2106" i="1" s="1"/>
  <c r="S2106" i="1" s="1"/>
  <c r="U2106" i="1"/>
  <c r="V2106" i="1" s="1"/>
  <c r="X2107" i="1"/>
  <c r="Y2107" i="1" s="1"/>
  <c r="H2108" i="1"/>
  <c r="I2108" i="1"/>
  <c r="J2108" i="1"/>
  <c r="K2108" i="1"/>
  <c r="N2108" i="1"/>
  <c r="P2108" i="1"/>
  <c r="R2107" i="1" s="1"/>
  <c r="S2107" i="1" s="1"/>
  <c r="U2107" i="1"/>
  <c r="V2107" i="1" s="1"/>
  <c r="W2107" i="1" s="1"/>
  <c r="X2108" i="1"/>
  <c r="Y2108" i="1" s="1"/>
  <c r="Z2108" i="1" s="1"/>
  <c r="H2109" i="1"/>
  <c r="I2109" i="1"/>
  <c r="J2109" i="1"/>
  <c r="K2109" i="1"/>
  <c r="N2109" i="1"/>
  <c r="P2109" i="1"/>
  <c r="R2108" i="1" s="1"/>
  <c r="S2108" i="1" s="1"/>
  <c r="U2108" i="1"/>
  <c r="V2108" i="1" s="1"/>
  <c r="W2108" i="1" s="1"/>
  <c r="X2109" i="1"/>
  <c r="Y2109" i="1" s="1"/>
  <c r="H2110" i="1"/>
  <c r="I2110" i="1"/>
  <c r="J2110" i="1"/>
  <c r="K2110" i="1"/>
  <c r="N2110" i="1"/>
  <c r="P2110" i="1"/>
  <c r="R2109" i="1" s="1"/>
  <c r="S2109" i="1" s="1"/>
  <c r="T2109" i="1" s="1"/>
  <c r="U2109" i="1"/>
  <c r="V2109" i="1" s="1"/>
  <c r="X2110" i="1"/>
  <c r="Y2110" i="1" s="1"/>
  <c r="H2111" i="1"/>
  <c r="I2111" i="1"/>
  <c r="J2111" i="1"/>
  <c r="K2111" i="1"/>
  <c r="N2111" i="1"/>
  <c r="P2111" i="1"/>
  <c r="R2110" i="1" s="1"/>
  <c r="S2110" i="1" s="1"/>
  <c r="U2110" i="1"/>
  <c r="X2111" i="1"/>
  <c r="H2112" i="1"/>
  <c r="I2112" i="1"/>
  <c r="J2112" i="1"/>
  <c r="K2112" i="1"/>
  <c r="N2112" i="1"/>
  <c r="P2112" i="1"/>
  <c r="R2111" i="1" s="1"/>
  <c r="S2111" i="1" s="1"/>
  <c r="U2111" i="1"/>
  <c r="V2111" i="1" s="1"/>
  <c r="W2111" i="1" s="1"/>
  <c r="X2112" i="1"/>
  <c r="H2113" i="1"/>
  <c r="I2113" i="1"/>
  <c r="J2113" i="1"/>
  <c r="K2113" i="1"/>
  <c r="N2113" i="1"/>
  <c r="P2113" i="1"/>
  <c r="R2112" i="1" s="1"/>
  <c r="S2112" i="1" s="1"/>
  <c r="U2112" i="1"/>
  <c r="V2112" i="1" s="1"/>
  <c r="X2113" i="1"/>
  <c r="H2114" i="1"/>
  <c r="I2114" i="1"/>
  <c r="J2114" i="1"/>
  <c r="K2114" i="1"/>
  <c r="N2114" i="1"/>
  <c r="P2114" i="1"/>
  <c r="R2113" i="1" s="1"/>
  <c r="S2113" i="1" s="1"/>
  <c r="U2113" i="1"/>
  <c r="V2113" i="1" s="1"/>
  <c r="X2114" i="1"/>
  <c r="Y2114" i="1" s="1"/>
  <c r="H2115" i="1"/>
  <c r="I2115" i="1"/>
  <c r="J2115" i="1"/>
  <c r="K2115" i="1"/>
  <c r="N2115" i="1"/>
  <c r="P2115" i="1"/>
  <c r="R2114" i="1" s="1"/>
  <c r="S2114" i="1" s="1"/>
  <c r="U2114" i="1"/>
  <c r="V2114" i="1" s="1"/>
  <c r="X2115" i="1"/>
  <c r="H2116" i="1"/>
  <c r="I2116" i="1"/>
  <c r="J2116" i="1"/>
  <c r="K2116" i="1"/>
  <c r="N2116" i="1"/>
  <c r="P2116" i="1"/>
  <c r="R2115" i="1" s="1"/>
  <c r="S2115" i="1" s="1"/>
  <c r="T2115" i="1" s="1"/>
  <c r="U2115" i="1"/>
  <c r="V2115" i="1" s="1"/>
  <c r="X2116" i="1"/>
  <c r="Y2116" i="1" s="1"/>
  <c r="H2117" i="1"/>
  <c r="I2117" i="1"/>
  <c r="J2117" i="1"/>
  <c r="K2117" i="1"/>
  <c r="N2117" i="1"/>
  <c r="P2117" i="1"/>
  <c r="R2116" i="1" s="1"/>
  <c r="S2116" i="1" s="1"/>
  <c r="U2116" i="1"/>
  <c r="V2116" i="1" s="1"/>
  <c r="X2117" i="1"/>
  <c r="Y2117" i="1" s="1"/>
  <c r="H2118" i="1"/>
  <c r="I2118" i="1"/>
  <c r="J2118" i="1"/>
  <c r="K2118" i="1"/>
  <c r="N2118" i="1"/>
  <c r="P2118" i="1"/>
  <c r="R2117" i="1" s="1"/>
  <c r="S2117" i="1" s="1"/>
  <c r="U2117" i="1"/>
  <c r="V2117" i="1" s="1"/>
  <c r="X2118" i="1"/>
  <c r="Y2118" i="1" s="1"/>
  <c r="H2119" i="1"/>
  <c r="I2119" i="1"/>
  <c r="J2119" i="1"/>
  <c r="K2119" i="1"/>
  <c r="N2119" i="1"/>
  <c r="P2119" i="1"/>
  <c r="R2118" i="1" s="1"/>
  <c r="S2118" i="1" s="1"/>
  <c r="T2118" i="1" s="1"/>
  <c r="U2118" i="1"/>
  <c r="V2118" i="1" s="1"/>
  <c r="W2118" i="1" s="1"/>
  <c r="X2119" i="1"/>
  <c r="H2120" i="1"/>
  <c r="I2120" i="1"/>
  <c r="J2120" i="1"/>
  <c r="K2120" i="1"/>
  <c r="N2120" i="1"/>
  <c r="P2120" i="1"/>
  <c r="R2119" i="1" s="1"/>
  <c r="S2119" i="1" s="1"/>
  <c r="U2119" i="1"/>
  <c r="V2119" i="1" s="1"/>
  <c r="X2120" i="1"/>
  <c r="H2121" i="1"/>
  <c r="I2121" i="1"/>
  <c r="J2121" i="1"/>
  <c r="K2121" i="1"/>
  <c r="N2121" i="1"/>
  <c r="P2121" i="1"/>
  <c r="R2120" i="1" s="1"/>
  <c r="S2120" i="1" s="1"/>
  <c r="U2120" i="1"/>
  <c r="V2120" i="1" s="1"/>
  <c r="X2121" i="1"/>
  <c r="H2122" i="1"/>
  <c r="I2122" i="1"/>
  <c r="J2122" i="1"/>
  <c r="K2122" i="1"/>
  <c r="N2122" i="1"/>
  <c r="P2122" i="1"/>
  <c r="R2121" i="1" s="1"/>
  <c r="S2121" i="1" s="1"/>
  <c r="U2121" i="1"/>
  <c r="V2121" i="1" s="1"/>
  <c r="X2122" i="1"/>
  <c r="Y2122" i="1" s="1"/>
  <c r="Z2122" i="1" s="1"/>
  <c r="H2123" i="1"/>
  <c r="I2123" i="1"/>
  <c r="J2123" i="1"/>
  <c r="K2123" i="1"/>
  <c r="N2123" i="1"/>
  <c r="P2123" i="1"/>
  <c r="R2122" i="1" s="1"/>
  <c r="S2122" i="1" s="1"/>
  <c r="U2122" i="1"/>
  <c r="V2122" i="1" s="1"/>
  <c r="W2122" i="1" s="1"/>
  <c r="X2123" i="1"/>
  <c r="H2124" i="1"/>
  <c r="I2124" i="1"/>
  <c r="J2124" i="1"/>
  <c r="K2124" i="1"/>
  <c r="N2124" i="1"/>
  <c r="P2124" i="1"/>
  <c r="R2123" i="1" s="1"/>
  <c r="S2123" i="1" s="1"/>
  <c r="T2123" i="1" s="1"/>
  <c r="U2123" i="1"/>
  <c r="V2123" i="1" s="1"/>
  <c r="X2124" i="1"/>
  <c r="H2125" i="1"/>
  <c r="I2125" i="1"/>
  <c r="J2125" i="1"/>
  <c r="K2125" i="1"/>
  <c r="N2125" i="1"/>
  <c r="P2125" i="1"/>
  <c r="R2124" i="1" s="1"/>
  <c r="S2124" i="1" s="1"/>
  <c r="U2124" i="1"/>
  <c r="V2124" i="1" s="1"/>
  <c r="X2125" i="1"/>
  <c r="Y2125" i="1" s="1"/>
  <c r="H2126" i="1"/>
  <c r="I2126" i="1"/>
  <c r="J2126" i="1"/>
  <c r="K2126" i="1"/>
  <c r="N2126" i="1"/>
  <c r="P2126" i="1"/>
  <c r="R2125" i="1" s="1"/>
  <c r="S2125" i="1" s="1"/>
  <c r="U2125" i="1"/>
  <c r="V2125" i="1" s="1"/>
  <c r="X2126" i="1"/>
  <c r="Y2126" i="1" s="1"/>
  <c r="H2127" i="1"/>
  <c r="I2127" i="1"/>
  <c r="J2127" i="1"/>
  <c r="K2127" i="1"/>
  <c r="N2127" i="1"/>
  <c r="P2127" i="1"/>
  <c r="R2126" i="1" s="1"/>
  <c r="S2126" i="1" s="1"/>
  <c r="U2126" i="1"/>
  <c r="V2126" i="1" s="1"/>
  <c r="X2127" i="1"/>
  <c r="H2128" i="1"/>
  <c r="I2128" i="1"/>
  <c r="J2128" i="1"/>
  <c r="K2128" i="1"/>
  <c r="N2128" i="1"/>
  <c r="P2128" i="1"/>
  <c r="R2127" i="1" s="1"/>
  <c r="S2127" i="1" s="1"/>
  <c r="U2127" i="1"/>
  <c r="V2127" i="1" s="1"/>
  <c r="X2128" i="1"/>
  <c r="H2129" i="1"/>
  <c r="I2129" i="1"/>
  <c r="J2129" i="1"/>
  <c r="K2129" i="1"/>
  <c r="N2129" i="1"/>
  <c r="P2129" i="1"/>
  <c r="R2128" i="1" s="1"/>
  <c r="S2128" i="1" s="1"/>
  <c r="U2128" i="1"/>
  <c r="V2128" i="1" s="1"/>
  <c r="X2129" i="1"/>
  <c r="H2130" i="1"/>
  <c r="I2130" i="1"/>
  <c r="J2130" i="1"/>
  <c r="K2130" i="1"/>
  <c r="N2130" i="1"/>
  <c r="P2130" i="1"/>
  <c r="R2129" i="1" s="1"/>
  <c r="S2129" i="1" s="1"/>
  <c r="T2129" i="1" s="1"/>
  <c r="U2129" i="1"/>
  <c r="V2129" i="1" s="1"/>
  <c r="X2130" i="1"/>
  <c r="Y2130" i="1" s="1"/>
  <c r="Z2130" i="1" s="1"/>
  <c r="H2131" i="1"/>
  <c r="I2131" i="1"/>
  <c r="J2131" i="1"/>
  <c r="K2131" i="1"/>
  <c r="N2131" i="1"/>
  <c r="P2131" i="1"/>
  <c r="R2130" i="1" s="1"/>
  <c r="S2130" i="1" s="1"/>
  <c r="U2130" i="1"/>
  <c r="V2130" i="1" s="1"/>
  <c r="W2130" i="1" s="1"/>
  <c r="X2131" i="1"/>
  <c r="H2132" i="1"/>
  <c r="I2132" i="1"/>
  <c r="J2132" i="1"/>
  <c r="K2132" i="1"/>
  <c r="N2132" i="1"/>
  <c r="P2132" i="1"/>
  <c r="R2131" i="1" s="1"/>
  <c r="S2131" i="1" s="1"/>
  <c r="U2131" i="1"/>
  <c r="V2131" i="1" s="1"/>
  <c r="W2131" i="1" s="1"/>
  <c r="X2132" i="1"/>
  <c r="H2133" i="1"/>
  <c r="I2133" i="1"/>
  <c r="J2133" i="1"/>
  <c r="K2133" i="1"/>
  <c r="N2133" i="1"/>
  <c r="P2133" i="1"/>
  <c r="R2132" i="1" s="1"/>
  <c r="S2132" i="1" s="1"/>
  <c r="U2132" i="1"/>
  <c r="V2132" i="1" s="1"/>
  <c r="X2133" i="1"/>
  <c r="H2134" i="1"/>
  <c r="I2134" i="1"/>
  <c r="J2134" i="1"/>
  <c r="K2134" i="1"/>
  <c r="N2134" i="1"/>
  <c r="P2134" i="1"/>
  <c r="R2133" i="1" s="1"/>
  <c r="S2133" i="1" s="1"/>
  <c r="U2133" i="1"/>
  <c r="V2133" i="1" s="1"/>
  <c r="X2134" i="1"/>
  <c r="Y2134" i="1" s="1"/>
  <c r="H2135" i="1"/>
  <c r="I2135" i="1"/>
  <c r="J2135" i="1"/>
  <c r="K2135" i="1"/>
  <c r="N2135" i="1"/>
  <c r="P2135" i="1"/>
  <c r="R2134" i="1" s="1"/>
  <c r="S2134" i="1" s="1"/>
  <c r="U2134" i="1"/>
  <c r="V2134" i="1" s="1"/>
  <c r="X2135" i="1"/>
  <c r="H2136" i="1"/>
  <c r="I2136" i="1"/>
  <c r="J2136" i="1"/>
  <c r="K2136" i="1"/>
  <c r="N2136" i="1"/>
  <c r="P2136" i="1"/>
  <c r="R2135" i="1" s="1"/>
  <c r="S2135" i="1" s="1"/>
  <c r="U2135" i="1"/>
  <c r="V2135" i="1" s="1"/>
  <c r="W2135" i="1" s="1"/>
  <c r="X2136" i="1"/>
  <c r="Y2136" i="1" s="1"/>
  <c r="H2137" i="1"/>
  <c r="I2137" i="1"/>
  <c r="J2137" i="1"/>
  <c r="K2137" i="1"/>
  <c r="N2137" i="1"/>
  <c r="P2137" i="1"/>
  <c r="R2136" i="1" s="1"/>
  <c r="S2136" i="1" s="1"/>
  <c r="U2136" i="1"/>
  <c r="V2136" i="1" s="1"/>
  <c r="X2137" i="1"/>
  <c r="H2138" i="1"/>
  <c r="I2138" i="1"/>
  <c r="J2138" i="1"/>
  <c r="K2138" i="1"/>
  <c r="N2138" i="1"/>
  <c r="P2138" i="1"/>
  <c r="R2137" i="1" s="1"/>
  <c r="S2137" i="1" s="1"/>
  <c r="T2137" i="1" s="1"/>
  <c r="U2137" i="1"/>
  <c r="V2137" i="1" s="1"/>
  <c r="X2138" i="1"/>
  <c r="H2139" i="1"/>
  <c r="I2139" i="1"/>
  <c r="J2139" i="1"/>
  <c r="K2139" i="1"/>
  <c r="N2139" i="1"/>
  <c r="P2139" i="1"/>
  <c r="R2138" i="1" s="1"/>
  <c r="S2138" i="1" s="1"/>
  <c r="U2138" i="1"/>
  <c r="V2138" i="1" s="1"/>
  <c r="X2139" i="1"/>
  <c r="Y2139" i="1" s="1"/>
  <c r="H2140" i="1"/>
  <c r="I2140" i="1"/>
  <c r="J2140" i="1"/>
  <c r="K2140" i="1"/>
  <c r="N2140" i="1"/>
  <c r="P2140" i="1"/>
  <c r="R2139" i="1" s="1"/>
  <c r="S2139" i="1" s="1"/>
  <c r="U2139" i="1"/>
  <c r="X2140" i="1"/>
  <c r="Y2140" i="1" s="1"/>
  <c r="H2141" i="1"/>
  <c r="I2141" i="1"/>
  <c r="J2141" i="1"/>
  <c r="K2141" i="1"/>
  <c r="N2141" i="1"/>
  <c r="P2141" i="1"/>
  <c r="R2140" i="1" s="1"/>
  <c r="S2140" i="1" s="1"/>
  <c r="U2140" i="1"/>
  <c r="V2140" i="1" s="1"/>
  <c r="X2141" i="1"/>
  <c r="Y2141" i="1" s="1"/>
  <c r="H2142" i="1"/>
  <c r="I2142" i="1"/>
  <c r="J2142" i="1"/>
  <c r="K2142" i="1"/>
  <c r="N2142" i="1"/>
  <c r="P2142" i="1"/>
  <c r="R2141" i="1" s="1"/>
  <c r="S2141" i="1" s="1"/>
  <c r="U2141" i="1"/>
  <c r="V2141" i="1" s="1"/>
  <c r="X2142" i="1"/>
  <c r="Y2142" i="1" s="1"/>
  <c r="H2143" i="1"/>
  <c r="I2143" i="1"/>
  <c r="J2143" i="1"/>
  <c r="K2143" i="1"/>
  <c r="N2143" i="1"/>
  <c r="P2143" i="1"/>
  <c r="R2142" i="1" s="1"/>
  <c r="S2142" i="1" s="1"/>
  <c r="U2142" i="1"/>
  <c r="V2142" i="1" s="1"/>
  <c r="W2142" i="1" s="1"/>
  <c r="X2143" i="1"/>
  <c r="Y2143" i="1" s="1"/>
  <c r="H2144" i="1"/>
  <c r="I2144" i="1"/>
  <c r="J2144" i="1"/>
  <c r="K2144" i="1"/>
  <c r="N2144" i="1"/>
  <c r="P2144" i="1"/>
  <c r="R2143" i="1" s="1"/>
  <c r="S2143" i="1" s="1"/>
  <c r="U2143" i="1"/>
  <c r="V2143" i="1" s="1"/>
  <c r="X2144" i="1"/>
  <c r="Y2144" i="1" s="1"/>
  <c r="H2145" i="1"/>
  <c r="I2145" i="1"/>
  <c r="J2145" i="1"/>
  <c r="K2145" i="1"/>
  <c r="N2145" i="1"/>
  <c r="P2145" i="1"/>
  <c r="R2144" i="1" s="1"/>
  <c r="S2144" i="1" s="1"/>
  <c r="U2144" i="1"/>
  <c r="V2144" i="1" s="1"/>
  <c r="X2145" i="1"/>
  <c r="Y2145" i="1" s="1"/>
  <c r="H2146" i="1"/>
  <c r="I2146" i="1"/>
  <c r="J2146" i="1"/>
  <c r="K2146" i="1"/>
  <c r="N2146" i="1"/>
  <c r="P2146" i="1"/>
  <c r="R2145" i="1" s="1"/>
  <c r="S2145" i="1" s="1"/>
  <c r="U2145" i="1"/>
  <c r="V2145" i="1" s="1"/>
  <c r="X2146" i="1"/>
  <c r="H2147" i="1"/>
  <c r="I2147" i="1"/>
  <c r="J2147" i="1"/>
  <c r="K2147" i="1"/>
  <c r="N2147" i="1"/>
  <c r="P2147" i="1"/>
  <c r="R2146" i="1" s="1"/>
  <c r="S2146" i="1" s="1"/>
  <c r="U2146" i="1"/>
  <c r="V2146" i="1" s="1"/>
  <c r="X2147" i="1"/>
  <c r="H2148" i="1"/>
  <c r="I2148" i="1"/>
  <c r="J2148" i="1"/>
  <c r="K2148" i="1"/>
  <c r="N2148" i="1"/>
  <c r="P2148" i="1"/>
  <c r="R2147" i="1" s="1"/>
  <c r="S2147" i="1" s="1"/>
  <c r="U2147" i="1"/>
  <c r="V2147" i="1" s="1"/>
  <c r="X2148" i="1"/>
  <c r="Y2148" i="1" s="1"/>
  <c r="H2149" i="1"/>
  <c r="I2149" i="1"/>
  <c r="J2149" i="1"/>
  <c r="K2149" i="1"/>
  <c r="N2149" i="1"/>
  <c r="P2149" i="1"/>
  <c r="R2148" i="1" s="1"/>
  <c r="S2148" i="1" s="1"/>
  <c r="T2148" i="1" s="1"/>
  <c r="U2148" i="1"/>
  <c r="V2148" i="1" s="1"/>
  <c r="X2149" i="1"/>
  <c r="Y2149" i="1" s="1"/>
  <c r="Z2149" i="1" s="1"/>
  <c r="H2150" i="1"/>
  <c r="I2150" i="1"/>
  <c r="J2150" i="1"/>
  <c r="K2150" i="1"/>
  <c r="N2150" i="1"/>
  <c r="P2150" i="1"/>
  <c r="R2149" i="1" s="1"/>
  <c r="S2149" i="1" s="1"/>
  <c r="U2149" i="1"/>
  <c r="X2150" i="1"/>
  <c r="Y2150" i="1" s="1"/>
  <c r="H2151" i="1"/>
  <c r="I2151" i="1"/>
  <c r="J2151" i="1"/>
  <c r="K2151" i="1"/>
  <c r="N2151" i="1"/>
  <c r="P2151" i="1"/>
  <c r="R2150" i="1" s="1"/>
  <c r="S2150" i="1" s="1"/>
  <c r="U2150" i="1"/>
  <c r="V2150" i="1" s="1"/>
  <c r="X2151" i="1"/>
  <c r="Y2151" i="1" s="1"/>
  <c r="H2152" i="1"/>
  <c r="I2152" i="1"/>
  <c r="J2152" i="1"/>
  <c r="K2152" i="1"/>
  <c r="N2152" i="1"/>
  <c r="P2152" i="1"/>
  <c r="R2151" i="1" s="1"/>
  <c r="S2151" i="1" s="1"/>
  <c r="U2151" i="1"/>
  <c r="V2151" i="1" s="1"/>
  <c r="W2151" i="1" s="1"/>
  <c r="X2152" i="1"/>
  <c r="Y2152" i="1" s="1"/>
  <c r="H2153" i="1"/>
  <c r="I2153" i="1"/>
  <c r="J2153" i="1"/>
  <c r="K2153" i="1"/>
  <c r="N2153" i="1"/>
  <c r="P2153" i="1"/>
  <c r="R2152" i="1" s="1"/>
  <c r="S2152" i="1" s="1"/>
  <c r="U2152" i="1"/>
  <c r="V2152" i="1" s="1"/>
  <c r="X2153" i="1"/>
  <c r="Y2153" i="1" s="1"/>
  <c r="H2154" i="1"/>
  <c r="I2154" i="1"/>
  <c r="J2154" i="1"/>
  <c r="K2154" i="1"/>
  <c r="N2154" i="1"/>
  <c r="P2154" i="1"/>
  <c r="R2153" i="1" s="1"/>
  <c r="S2153" i="1" s="1"/>
  <c r="U2153" i="1"/>
  <c r="V2153" i="1" s="1"/>
  <c r="W2153" i="1" s="1"/>
  <c r="X2154" i="1"/>
  <c r="H2155" i="1"/>
  <c r="I2155" i="1"/>
  <c r="J2155" i="1"/>
  <c r="K2155" i="1"/>
  <c r="N2155" i="1"/>
  <c r="P2155" i="1"/>
  <c r="R2154" i="1" s="1"/>
  <c r="S2154" i="1" s="1"/>
  <c r="T2154" i="1" s="1"/>
  <c r="U2154" i="1"/>
  <c r="V2154" i="1" s="1"/>
  <c r="W2154" i="1" s="1"/>
  <c r="X2155" i="1"/>
  <c r="H2156" i="1"/>
  <c r="I2156" i="1"/>
  <c r="J2156" i="1"/>
  <c r="K2156" i="1"/>
  <c r="N2156" i="1"/>
  <c r="P2156" i="1"/>
  <c r="R2155" i="1" s="1"/>
  <c r="S2155" i="1" s="1"/>
  <c r="U2155" i="1"/>
  <c r="V2155" i="1" s="1"/>
  <c r="X2156" i="1"/>
  <c r="H2157" i="1"/>
  <c r="I2157" i="1"/>
  <c r="J2157" i="1"/>
  <c r="K2157" i="1"/>
  <c r="N2157" i="1"/>
  <c r="P2157" i="1"/>
  <c r="R2156" i="1" s="1"/>
  <c r="S2156" i="1" s="1"/>
  <c r="U2156" i="1"/>
  <c r="V2156" i="1" s="1"/>
  <c r="X2157" i="1"/>
  <c r="Y2157" i="1" s="1"/>
  <c r="H2158" i="1"/>
  <c r="I2158" i="1"/>
  <c r="J2158" i="1"/>
  <c r="K2158" i="1"/>
  <c r="N2158" i="1"/>
  <c r="P2158" i="1"/>
  <c r="R2157" i="1" s="1"/>
  <c r="S2157" i="1" s="1"/>
  <c r="U2157" i="1"/>
  <c r="V2157" i="1" s="1"/>
  <c r="X2158" i="1"/>
  <c r="Y2158" i="1" s="1"/>
  <c r="H2159" i="1"/>
  <c r="I2159" i="1"/>
  <c r="J2159" i="1"/>
  <c r="K2159" i="1"/>
  <c r="N2159" i="1"/>
  <c r="P2159" i="1"/>
  <c r="R2158" i="1" s="1"/>
  <c r="S2158" i="1" s="1"/>
  <c r="T2158" i="1" s="1"/>
  <c r="U2158" i="1"/>
  <c r="V2158" i="1" s="1"/>
  <c r="W2158" i="1" s="1"/>
  <c r="X2159" i="1"/>
  <c r="Y2159" i="1" s="1"/>
  <c r="H2160" i="1"/>
  <c r="I2160" i="1"/>
  <c r="J2160" i="1"/>
  <c r="K2160" i="1"/>
  <c r="N2160" i="1"/>
  <c r="P2160" i="1"/>
  <c r="R2159" i="1" s="1"/>
  <c r="S2159" i="1" s="1"/>
  <c r="U2159" i="1"/>
  <c r="V2159" i="1" s="1"/>
  <c r="W2159" i="1" s="1"/>
  <c r="X2160" i="1"/>
  <c r="H2161" i="1"/>
  <c r="I2161" i="1"/>
  <c r="J2161" i="1"/>
  <c r="K2161" i="1"/>
  <c r="N2161" i="1"/>
  <c r="P2161" i="1"/>
  <c r="R2160" i="1" s="1"/>
  <c r="S2160" i="1" s="1"/>
  <c r="U2160" i="1"/>
  <c r="V2160" i="1" s="1"/>
  <c r="X2161" i="1"/>
  <c r="Y2161" i="1" s="1"/>
  <c r="H2162" i="1"/>
  <c r="I2162" i="1"/>
  <c r="J2162" i="1"/>
  <c r="K2162" i="1"/>
  <c r="N2162" i="1"/>
  <c r="P2162" i="1"/>
  <c r="R2161" i="1" s="1"/>
  <c r="S2161" i="1" s="1"/>
  <c r="U2161" i="1"/>
  <c r="V2161" i="1" s="1"/>
  <c r="W2161" i="1" s="1"/>
  <c r="X2162" i="1"/>
  <c r="H2163" i="1"/>
  <c r="I2163" i="1"/>
  <c r="J2163" i="1"/>
  <c r="K2163" i="1"/>
  <c r="N2163" i="1"/>
  <c r="P2163" i="1"/>
  <c r="R2162" i="1" s="1"/>
  <c r="S2162" i="1" s="1"/>
  <c r="U2162" i="1"/>
  <c r="V2162" i="1" s="1"/>
  <c r="W2162" i="1" s="1"/>
  <c r="X2163" i="1"/>
  <c r="H2164" i="1"/>
  <c r="I2164" i="1"/>
  <c r="J2164" i="1"/>
  <c r="K2164" i="1"/>
  <c r="N2164" i="1"/>
  <c r="P2164" i="1"/>
  <c r="R2163" i="1" s="1"/>
  <c r="S2163" i="1" s="1"/>
  <c r="U2163" i="1"/>
  <c r="V2163" i="1" s="1"/>
  <c r="X2164" i="1"/>
  <c r="Y2164" i="1" s="1"/>
  <c r="H2165" i="1"/>
  <c r="I2165" i="1"/>
  <c r="J2165" i="1"/>
  <c r="K2165" i="1"/>
  <c r="N2165" i="1"/>
  <c r="P2165" i="1"/>
  <c r="R2164" i="1" s="1"/>
  <c r="S2164" i="1" s="1"/>
  <c r="U2164" i="1"/>
  <c r="V2164" i="1" s="1"/>
  <c r="X2165" i="1"/>
  <c r="Y2165" i="1" s="1"/>
  <c r="H2166" i="1"/>
  <c r="I2166" i="1"/>
  <c r="J2166" i="1"/>
  <c r="K2166" i="1"/>
  <c r="N2166" i="1"/>
  <c r="P2166" i="1"/>
  <c r="R2165" i="1" s="1"/>
  <c r="S2165" i="1" s="1"/>
  <c r="T2165" i="1" s="1"/>
  <c r="U2165" i="1"/>
  <c r="V2165" i="1" s="1"/>
  <c r="W2165" i="1" s="1"/>
  <c r="X2166" i="1"/>
  <c r="Y2166" i="1" s="1"/>
  <c r="H2167" i="1"/>
  <c r="I2167" i="1"/>
  <c r="J2167" i="1"/>
  <c r="K2167" i="1"/>
  <c r="N2167" i="1"/>
  <c r="P2167" i="1"/>
  <c r="R2166" i="1" s="1"/>
  <c r="S2166" i="1" s="1"/>
  <c r="U2166" i="1"/>
  <c r="V2166" i="1" s="1"/>
  <c r="X2167" i="1"/>
  <c r="Y2167" i="1" s="1"/>
  <c r="H2168" i="1"/>
  <c r="I2168" i="1"/>
  <c r="J2168" i="1"/>
  <c r="K2168" i="1"/>
  <c r="N2168" i="1"/>
  <c r="P2168" i="1"/>
  <c r="R2167" i="1" s="1"/>
  <c r="S2167" i="1" s="1"/>
  <c r="U2167" i="1"/>
  <c r="V2167" i="1" s="1"/>
  <c r="X2168" i="1"/>
  <c r="Y2168" i="1" s="1"/>
  <c r="Z2168" i="1" s="1"/>
  <c r="H2169" i="1"/>
  <c r="I2169" i="1"/>
  <c r="J2169" i="1"/>
  <c r="K2169" i="1"/>
  <c r="N2169" i="1"/>
  <c r="P2169" i="1"/>
  <c r="R2168" i="1" s="1"/>
  <c r="S2168" i="1" s="1"/>
  <c r="U2168" i="1"/>
  <c r="V2168" i="1" s="1"/>
  <c r="W2168" i="1" s="1"/>
  <c r="X2169" i="1"/>
  <c r="Y2169" i="1" s="1"/>
  <c r="H2170" i="1"/>
  <c r="I2170" i="1"/>
  <c r="J2170" i="1"/>
  <c r="K2170" i="1"/>
  <c r="N2170" i="1"/>
  <c r="P2170" i="1"/>
  <c r="R2169" i="1" s="1"/>
  <c r="S2169" i="1" s="1"/>
  <c r="U2169" i="1"/>
  <c r="V2169" i="1" s="1"/>
  <c r="X2170" i="1"/>
  <c r="H2171" i="1"/>
  <c r="I2171" i="1"/>
  <c r="J2171" i="1"/>
  <c r="K2171" i="1"/>
  <c r="N2171" i="1"/>
  <c r="P2171" i="1"/>
  <c r="R2170" i="1" s="1"/>
  <c r="S2170" i="1" s="1"/>
  <c r="U2170" i="1"/>
  <c r="V2170" i="1" s="1"/>
  <c r="X2171" i="1"/>
  <c r="H2172" i="1"/>
  <c r="I2172" i="1"/>
  <c r="J2172" i="1"/>
  <c r="K2172" i="1"/>
  <c r="N2172" i="1"/>
  <c r="P2172" i="1"/>
  <c r="R2171" i="1" s="1"/>
  <c r="S2171" i="1" s="1"/>
  <c r="U2171" i="1"/>
  <c r="V2171" i="1" s="1"/>
  <c r="X2172" i="1"/>
  <c r="Y2172" i="1" s="1"/>
  <c r="H2173" i="1"/>
  <c r="I2173" i="1"/>
  <c r="J2173" i="1"/>
  <c r="K2173" i="1"/>
  <c r="N2173" i="1"/>
  <c r="P2173" i="1"/>
  <c r="R2172" i="1" s="1"/>
  <c r="S2172" i="1" s="1"/>
  <c r="U2172" i="1"/>
  <c r="V2172" i="1" s="1"/>
  <c r="X2173" i="1"/>
  <c r="Y2173" i="1" s="1"/>
  <c r="H2174" i="1"/>
  <c r="I2174" i="1"/>
  <c r="J2174" i="1"/>
  <c r="K2174" i="1"/>
  <c r="N2174" i="1"/>
  <c r="P2174" i="1"/>
  <c r="R2173" i="1" s="1"/>
  <c r="S2173" i="1" s="1"/>
  <c r="U2173" i="1"/>
  <c r="V2173" i="1" s="1"/>
  <c r="W2173" i="1" s="1"/>
  <c r="X2174" i="1"/>
  <c r="Y2174" i="1" s="1"/>
  <c r="H2175" i="1"/>
  <c r="I2175" i="1"/>
  <c r="J2175" i="1"/>
  <c r="K2175" i="1"/>
  <c r="N2175" i="1"/>
  <c r="P2175" i="1"/>
  <c r="R2174" i="1" s="1"/>
  <c r="S2174" i="1" s="1"/>
  <c r="T2174" i="1" s="1"/>
  <c r="U2174" i="1"/>
  <c r="V2174" i="1" s="1"/>
  <c r="X2175" i="1"/>
  <c r="Y2175" i="1" s="1"/>
  <c r="H2176" i="1"/>
  <c r="I2176" i="1"/>
  <c r="J2176" i="1"/>
  <c r="K2176" i="1"/>
  <c r="N2176" i="1"/>
  <c r="P2176" i="1"/>
  <c r="R2175" i="1" s="1"/>
  <c r="S2175" i="1" s="1"/>
  <c r="U2175" i="1"/>
  <c r="V2175" i="1" s="1"/>
  <c r="X2176" i="1"/>
  <c r="Y2176" i="1" s="1"/>
  <c r="H2177" i="1"/>
  <c r="I2177" i="1"/>
  <c r="J2177" i="1"/>
  <c r="K2177" i="1"/>
  <c r="N2177" i="1"/>
  <c r="P2177" i="1"/>
  <c r="R2176" i="1" s="1"/>
  <c r="S2176" i="1" s="1"/>
  <c r="U2176" i="1"/>
  <c r="V2176" i="1" s="1"/>
  <c r="X2177" i="1"/>
  <c r="Y2177" i="1" s="1"/>
  <c r="H2178" i="1"/>
  <c r="I2178" i="1"/>
  <c r="J2178" i="1"/>
  <c r="K2178" i="1"/>
  <c r="N2178" i="1"/>
  <c r="P2178" i="1"/>
  <c r="R2177" i="1" s="1"/>
  <c r="S2177" i="1" s="1"/>
  <c r="U2177" i="1"/>
  <c r="V2177" i="1" s="1"/>
  <c r="X2178" i="1"/>
  <c r="Y2178" i="1" s="1"/>
  <c r="H2179" i="1"/>
  <c r="I2179" i="1"/>
  <c r="J2179" i="1"/>
  <c r="K2179" i="1"/>
  <c r="N2179" i="1"/>
  <c r="P2179" i="1"/>
  <c r="R2178" i="1" s="1"/>
  <c r="S2178" i="1" s="1"/>
  <c r="U2178" i="1"/>
  <c r="V2178" i="1" s="1"/>
  <c r="X2179" i="1"/>
  <c r="H2180" i="1"/>
  <c r="I2180" i="1"/>
  <c r="J2180" i="1"/>
  <c r="K2180" i="1"/>
  <c r="N2180" i="1"/>
  <c r="P2180" i="1"/>
  <c r="R2179" i="1" s="1"/>
  <c r="S2179" i="1" s="1"/>
  <c r="U2179" i="1"/>
  <c r="V2179" i="1" s="1"/>
  <c r="X2180" i="1"/>
  <c r="Y2180" i="1" s="1"/>
  <c r="Z2180" i="1" s="1"/>
  <c r="H2181" i="1"/>
  <c r="I2181" i="1"/>
  <c r="J2181" i="1"/>
  <c r="K2181" i="1"/>
  <c r="N2181" i="1"/>
  <c r="P2181" i="1"/>
  <c r="R2180" i="1" s="1"/>
  <c r="S2180" i="1" s="1"/>
  <c r="U2180" i="1"/>
  <c r="V2180" i="1" s="1"/>
  <c r="W2180" i="1" s="1"/>
  <c r="X2181" i="1"/>
  <c r="Y2181" i="1" s="1"/>
  <c r="H2182" i="1"/>
  <c r="I2182" i="1"/>
  <c r="J2182" i="1"/>
  <c r="K2182" i="1"/>
  <c r="N2182" i="1"/>
  <c r="P2182" i="1"/>
  <c r="R2181" i="1" s="1"/>
  <c r="S2181" i="1" s="1"/>
  <c r="U2181" i="1"/>
  <c r="V2181" i="1" s="1"/>
  <c r="X2182" i="1"/>
  <c r="H2183" i="1"/>
  <c r="I2183" i="1"/>
  <c r="J2183" i="1"/>
  <c r="K2183" i="1"/>
  <c r="N2183" i="1"/>
  <c r="P2183" i="1"/>
  <c r="R2182" i="1" s="1"/>
  <c r="S2182" i="1" s="1"/>
  <c r="T2182" i="1" s="1"/>
  <c r="U2182" i="1"/>
  <c r="V2182" i="1" s="1"/>
  <c r="W2182" i="1" s="1"/>
  <c r="X2183" i="1"/>
  <c r="Y2183" i="1" s="1"/>
  <c r="Z2183" i="1" s="1"/>
  <c r="H2184" i="1"/>
  <c r="I2184" i="1"/>
  <c r="J2184" i="1"/>
  <c r="K2184" i="1"/>
  <c r="N2184" i="1"/>
  <c r="P2184" i="1"/>
  <c r="R2183" i="1" s="1"/>
  <c r="S2183" i="1" s="1"/>
  <c r="U2183" i="1"/>
  <c r="V2183" i="1" s="1"/>
  <c r="W2183" i="1" s="1"/>
  <c r="X2184" i="1"/>
  <c r="Y2184" i="1" s="1"/>
  <c r="H2185" i="1"/>
  <c r="I2185" i="1"/>
  <c r="J2185" i="1"/>
  <c r="K2185" i="1"/>
  <c r="N2185" i="1"/>
  <c r="P2185" i="1"/>
  <c r="R2184" i="1" s="1"/>
  <c r="S2184" i="1" s="1"/>
  <c r="U2184" i="1"/>
  <c r="V2184" i="1" s="1"/>
  <c r="X2185" i="1"/>
  <c r="H2186" i="1"/>
  <c r="I2186" i="1"/>
  <c r="J2186" i="1"/>
  <c r="K2186" i="1"/>
  <c r="N2186" i="1"/>
  <c r="P2186" i="1"/>
  <c r="R2185" i="1" s="1"/>
  <c r="S2185" i="1" s="1"/>
  <c r="U2185" i="1"/>
  <c r="V2185" i="1" s="1"/>
  <c r="W2185" i="1" s="1"/>
  <c r="X2186" i="1"/>
  <c r="Y2186" i="1" s="1"/>
  <c r="Z2186" i="1" s="1"/>
  <c r="H2187" i="1"/>
  <c r="I2187" i="1"/>
  <c r="J2187" i="1"/>
  <c r="K2187" i="1"/>
  <c r="N2187" i="1"/>
  <c r="P2187" i="1"/>
  <c r="R2186" i="1" s="1"/>
  <c r="S2186" i="1" s="1"/>
  <c r="U2186" i="1"/>
  <c r="V2186" i="1" s="1"/>
  <c r="W2186" i="1" s="1"/>
  <c r="X2187" i="1"/>
  <c r="Y2187" i="1" s="1"/>
  <c r="H2188" i="1"/>
  <c r="I2188" i="1"/>
  <c r="J2188" i="1"/>
  <c r="K2188" i="1"/>
  <c r="N2188" i="1"/>
  <c r="P2188" i="1"/>
  <c r="R2187" i="1" s="1"/>
  <c r="S2187" i="1" s="1"/>
  <c r="U2187" i="1"/>
  <c r="V2187" i="1" s="1"/>
  <c r="X2188" i="1"/>
  <c r="Y2188" i="1" s="1"/>
  <c r="H2189" i="1"/>
  <c r="I2189" i="1"/>
  <c r="J2189" i="1"/>
  <c r="K2189" i="1"/>
  <c r="N2189" i="1"/>
  <c r="P2189" i="1"/>
  <c r="R2188" i="1" s="1"/>
  <c r="S2188" i="1" s="1"/>
  <c r="U2188" i="1"/>
  <c r="X2189" i="1"/>
  <c r="Y2189" i="1" s="1"/>
  <c r="Z2189" i="1" s="1"/>
  <c r="H2190" i="1"/>
  <c r="I2190" i="1"/>
  <c r="J2190" i="1"/>
  <c r="K2190" i="1"/>
  <c r="N2190" i="1"/>
  <c r="P2190" i="1"/>
  <c r="R2189" i="1" s="1"/>
  <c r="S2189" i="1" s="1"/>
  <c r="U2189" i="1"/>
  <c r="V2189" i="1" s="1"/>
  <c r="W2189" i="1" s="1"/>
  <c r="X2190" i="1"/>
  <c r="H2191" i="1"/>
  <c r="I2191" i="1"/>
  <c r="J2191" i="1"/>
  <c r="K2191" i="1"/>
  <c r="N2191" i="1"/>
  <c r="P2191" i="1"/>
  <c r="R2190" i="1" s="1"/>
  <c r="S2190" i="1" s="1"/>
  <c r="U2190" i="1"/>
  <c r="V2190" i="1" s="1"/>
  <c r="X2191" i="1"/>
  <c r="Y2191" i="1" s="1"/>
  <c r="H2192" i="1"/>
  <c r="I2192" i="1"/>
  <c r="J2192" i="1"/>
  <c r="K2192" i="1"/>
  <c r="N2192" i="1"/>
  <c r="P2192" i="1"/>
  <c r="R2191" i="1" s="1"/>
  <c r="S2191" i="1" s="1"/>
  <c r="U2191" i="1"/>
  <c r="V2191" i="1" s="1"/>
  <c r="W2191" i="1" s="1"/>
  <c r="X2192" i="1"/>
  <c r="Y2192" i="1" s="1"/>
  <c r="Z2192" i="1" s="1"/>
  <c r="H2193" i="1"/>
  <c r="I2193" i="1"/>
  <c r="J2193" i="1"/>
  <c r="K2193" i="1"/>
  <c r="N2193" i="1"/>
  <c r="P2193" i="1"/>
  <c r="R2192" i="1" s="1"/>
  <c r="S2192" i="1" s="1"/>
  <c r="U2192" i="1"/>
  <c r="V2192" i="1" s="1"/>
  <c r="X2193" i="1"/>
  <c r="H2194" i="1"/>
  <c r="I2194" i="1"/>
  <c r="J2194" i="1"/>
  <c r="K2194" i="1"/>
  <c r="N2194" i="1"/>
  <c r="P2194" i="1"/>
  <c r="R2193" i="1" s="1"/>
  <c r="S2193" i="1" s="1"/>
  <c r="U2193" i="1"/>
  <c r="V2193" i="1" s="1"/>
  <c r="X2194" i="1"/>
  <c r="Y2194" i="1" s="1"/>
  <c r="H2195" i="1"/>
  <c r="I2195" i="1"/>
  <c r="J2195" i="1"/>
  <c r="K2195" i="1"/>
  <c r="N2195" i="1"/>
  <c r="P2195" i="1"/>
  <c r="R2194" i="1" s="1"/>
  <c r="S2194" i="1" s="1"/>
  <c r="T2194" i="1" s="1"/>
  <c r="U2194" i="1"/>
  <c r="V2194" i="1" s="1"/>
  <c r="W2194" i="1" s="1"/>
  <c r="X2195" i="1"/>
  <c r="Y2195" i="1" s="1"/>
  <c r="Z2195" i="1" s="1"/>
  <c r="H2196" i="1"/>
  <c r="I2196" i="1"/>
  <c r="J2196" i="1"/>
  <c r="K2196" i="1"/>
  <c r="N2196" i="1"/>
  <c r="P2196" i="1"/>
  <c r="R2195" i="1" s="1"/>
  <c r="S2195" i="1" s="1"/>
  <c r="U2195" i="1"/>
  <c r="X2196" i="1"/>
  <c r="Y2196" i="1" s="1"/>
  <c r="H2197" i="1"/>
  <c r="I2197" i="1"/>
  <c r="J2197" i="1"/>
  <c r="K2197" i="1"/>
  <c r="N2197" i="1"/>
  <c r="P2197" i="1"/>
  <c r="R2196" i="1" s="1"/>
  <c r="S2196" i="1" s="1"/>
  <c r="U2196" i="1"/>
  <c r="X2197" i="1"/>
  <c r="H2198" i="1"/>
  <c r="I2198" i="1"/>
  <c r="J2198" i="1"/>
  <c r="K2198" i="1"/>
  <c r="N2198" i="1"/>
  <c r="P2198" i="1"/>
  <c r="R2197" i="1" s="1"/>
  <c r="S2197" i="1" s="1"/>
  <c r="T2197" i="1" s="1"/>
  <c r="U2197" i="1"/>
  <c r="V2197" i="1" s="1"/>
  <c r="W2197" i="1" s="1"/>
  <c r="X2198" i="1"/>
  <c r="H2199" i="1"/>
  <c r="I2199" i="1"/>
  <c r="J2199" i="1"/>
  <c r="K2199" i="1"/>
  <c r="N2199" i="1"/>
  <c r="P2199" i="1"/>
  <c r="R2198" i="1" s="1"/>
  <c r="S2198" i="1" s="1"/>
  <c r="U2198" i="1"/>
  <c r="V2198" i="1" s="1"/>
  <c r="W2198" i="1" s="1"/>
  <c r="X2199" i="1"/>
  <c r="Y2199" i="1" s="1"/>
  <c r="H2200" i="1"/>
  <c r="I2200" i="1"/>
  <c r="J2200" i="1"/>
  <c r="K2200" i="1"/>
  <c r="N2200" i="1"/>
  <c r="P2200" i="1"/>
  <c r="R2199" i="1" s="1"/>
  <c r="S2199" i="1" s="1"/>
  <c r="U2199" i="1"/>
  <c r="X2200" i="1"/>
  <c r="Y2200" i="1" s="1"/>
  <c r="H2201" i="1"/>
  <c r="I2201" i="1"/>
  <c r="J2201" i="1"/>
  <c r="K2201" i="1"/>
  <c r="N2201" i="1"/>
  <c r="P2201" i="1"/>
  <c r="R2200" i="1" s="1"/>
  <c r="S2200" i="1" s="1"/>
  <c r="U2200" i="1"/>
  <c r="X2201" i="1"/>
  <c r="Y2201" i="1" s="1"/>
  <c r="Z2201" i="1" s="1"/>
  <c r="H2202" i="1"/>
  <c r="I2202" i="1"/>
  <c r="J2202" i="1"/>
  <c r="K2202" i="1"/>
  <c r="N2202" i="1"/>
  <c r="P2202" i="1"/>
  <c r="R2201" i="1" s="1"/>
  <c r="S2201" i="1" s="1"/>
  <c r="U2201" i="1"/>
  <c r="V2201" i="1" s="1"/>
  <c r="W2201" i="1" s="1"/>
  <c r="X2202" i="1"/>
  <c r="Y2202" i="1" s="1"/>
  <c r="H2203" i="1"/>
  <c r="I2203" i="1"/>
  <c r="J2203" i="1"/>
  <c r="K2203" i="1"/>
  <c r="N2203" i="1"/>
  <c r="P2203" i="1"/>
  <c r="R2202" i="1" s="1"/>
  <c r="S2202" i="1" s="1"/>
  <c r="U2202" i="1"/>
  <c r="X2203" i="1"/>
  <c r="Y2203" i="1" s="1"/>
  <c r="H2204" i="1"/>
  <c r="I2204" i="1"/>
  <c r="J2204" i="1"/>
  <c r="K2204" i="1"/>
  <c r="N2204" i="1"/>
  <c r="P2204" i="1"/>
  <c r="R2203" i="1" s="1"/>
  <c r="S2203" i="1" s="1"/>
  <c r="U2203" i="1"/>
  <c r="X2204" i="1"/>
  <c r="Y2204" i="1" s="1"/>
  <c r="Z2204" i="1" s="1"/>
  <c r="H2205" i="1"/>
  <c r="I2205" i="1"/>
  <c r="J2205" i="1"/>
  <c r="K2205" i="1"/>
  <c r="N2205" i="1"/>
  <c r="P2205" i="1"/>
  <c r="R2204" i="1" s="1"/>
  <c r="S2204" i="1" s="1"/>
  <c r="U2204" i="1"/>
  <c r="X2205" i="1"/>
  <c r="H2206" i="1"/>
  <c r="I2206" i="1"/>
  <c r="J2206" i="1"/>
  <c r="K2206" i="1"/>
  <c r="N2206" i="1"/>
  <c r="P2206" i="1"/>
  <c r="R2205" i="1" s="1"/>
  <c r="S2205" i="1" s="1"/>
  <c r="U2205" i="1"/>
  <c r="V2205" i="1" s="1"/>
  <c r="X2206" i="1"/>
  <c r="H2207" i="1"/>
  <c r="I2207" i="1"/>
  <c r="J2207" i="1"/>
  <c r="K2207" i="1"/>
  <c r="N2207" i="1"/>
  <c r="P2207" i="1"/>
  <c r="R2206" i="1" s="1"/>
  <c r="S2206" i="1" s="1"/>
  <c r="U2206" i="1"/>
  <c r="V2206" i="1" s="1"/>
  <c r="X2207" i="1"/>
  <c r="Y2207" i="1" s="1"/>
  <c r="Z2207" i="1" s="1"/>
  <c r="H2208" i="1"/>
  <c r="I2208" i="1"/>
  <c r="J2208" i="1"/>
  <c r="K2208" i="1"/>
  <c r="N2208" i="1"/>
  <c r="P2208" i="1"/>
  <c r="R2207" i="1" s="1"/>
  <c r="S2207" i="1" s="1"/>
  <c r="U2207" i="1"/>
  <c r="X2208" i="1"/>
  <c r="Y2208" i="1" s="1"/>
  <c r="H2209" i="1"/>
  <c r="I2209" i="1"/>
  <c r="J2209" i="1"/>
  <c r="K2209" i="1"/>
  <c r="N2209" i="1"/>
  <c r="P2209" i="1"/>
  <c r="R2208" i="1" s="1"/>
  <c r="S2208" i="1" s="1"/>
  <c r="U2208" i="1"/>
  <c r="X2209" i="1"/>
  <c r="Y2209" i="1" s="1"/>
  <c r="Z2209" i="1" s="1"/>
  <c r="H2210" i="1"/>
  <c r="I2210" i="1"/>
  <c r="J2210" i="1"/>
  <c r="K2210" i="1"/>
  <c r="N2210" i="1"/>
  <c r="P2210" i="1"/>
  <c r="R2209" i="1" s="1"/>
  <c r="S2209" i="1" s="1"/>
  <c r="U2209" i="1"/>
  <c r="V2209" i="1" s="1"/>
  <c r="X2210" i="1"/>
  <c r="Y2210" i="1" s="1"/>
  <c r="Z2210" i="1" s="1"/>
  <c r="H2211" i="1"/>
  <c r="I2211" i="1"/>
  <c r="J2211" i="1"/>
  <c r="K2211" i="1"/>
  <c r="N2211" i="1"/>
  <c r="P2211" i="1"/>
  <c r="R2210" i="1" s="1"/>
  <c r="S2210" i="1" s="1"/>
  <c r="U2210" i="1"/>
  <c r="X2211" i="1"/>
  <c r="Y2211" i="1" s="1"/>
  <c r="H2212" i="1"/>
  <c r="I2212" i="1"/>
  <c r="J2212" i="1"/>
  <c r="K2212" i="1"/>
  <c r="N2212" i="1"/>
  <c r="P2212" i="1"/>
  <c r="R2211" i="1" s="1"/>
  <c r="S2211" i="1" s="1"/>
  <c r="U2211" i="1"/>
  <c r="X2212" i="1"/>
  <c r="Y2212" i="1" s="1"/>
  <c r="H2213" i="1"/>
  <c r="I2213" i="1"/>
  <c r="J2213" i="1"/>
  <c r="K2213" i="1"/>
  <c r="N2213" i="1"/>
  <c r="P2213" i="1"/>
  <c r="R2212" i="1" s="1"/>
  <c r="S2212" i="1" s="1"/>
  <c r="T2212" i="1" s="1"/>
  <c r="U2212" i="1"/>
  <c r="V2212" i="1" s="1"/>
  <c r="W2212" i="1" s="1"/>
  <c r="X2213" i="1"/>
  <c r="H2214" i="1"/>
  <c r="I2214" i="1"/>
  <c r="J2214" i="1"/>
  <c r="K2214" i="1"/>
  <c r="N2214" i="1"/>
  <c r="P2214" i="1"/>
  <c r="R2213" i="1" s="1"/>
  <c r="S2213" i="1" s="1"/>
  <c r="U2213" i="1"/>
  <c r="V2213" i="1" s="1"/>
  <c r="W2213" i="1" s="1"/>
  <c r="X2214" i="1"/>
  <c r="H2215" i="1"/>
  <c r="I2215" i="1"/>
  <c r="J2215" i="1"/>
  <c r="K2215" i="1"/>
  <c r="N2215" i="1"/>
  <c r="P2215" i="1"/>
  <c r="R2214" i="1" s="1"/>
  <c r="S2214" i="1" s="1"/>
  <c r="U2214" i="1"/>
  <c r="V2214" i="1" s="1"/>
  <c r="W2214" i="1" s="1"/>
  <c r="X2215" i="1"/>
  <c r="Y2215" i="1" s="1"/>
  <c r="H2216" i="1"/>
  <c r="I2216" i="1"/>
  <c r="J2216" i="1"/>
  <c r="K2216" i="1"/>
  <c r="N2216" i="1"/>
  <c r="P2216" i="1"/>
  <c r="R2215" i="1" s="1"/>
  <c r="S2215" i="1" s="1"/>
  <c r="U2215" i="1"/>
  <c r="V2215" i="1" s="1"/>
  <c r="X2216" i="1"/>
  <c r="Y2216" i="1" s="1"/>
  <c r="H2217" i="1"/>
  <c r="I2217" i="1"/>
  <c r="J2217" i="1"/>
  <c r="K2217" i="1"/>
  <c r="N2217" i="1"/>
  <c r="P2217" i="1"/>
  <c r="R2216" i="1" s="1"/>
  <c r="S2216" i="1" s="1"/>
  <c r="U2216" i="1"/>
  <c r="X2217" i="1"/>
  <c r="Y2217" i="1" s="1"/>
  <c r="H2218" i="1"/>
  <c r="I2218" i="1"/>
  <c r="J2218" i="1"/>
  <c r="K2218" i="1"/>
  <c r="N2218" i="1"/>
  <c r="P2218" i="1"/>
  <c r="R2217" i="1" s="1"/>
  <c r="S2217" i="1" s="1"/>
  <c r="U2217" i="1"/>
  <c r="X2218" i="1"/>
  <c r="Y2218" i="1" s="1"/>
  <c r="H2219" i="1"/>
  <c r="I2219" i="1"/>
  <c r="J2219" i="1"/>
  <c r="K2219" i="1"/>
  <c r="N2219" i="1"/>
  <c r="P2219" i="1"/>
  <c r="R2218" i="1" s="1"/>
  <c r="S2218" i="1" s="1"/>
  <c r="U2218" i="1"/>
  <c r="V2218" i="1" s="1"/>
  <c r="W2218" i="1" s="1"/>
  <c r="X2219" i="1"/>
  <c r="Y2219" i="1" s="1"/>
  <c r="H2220" i="1"/>
  <c r="I2220" i="1"/>
  <c r="J2220" i="1"/>
  <c r="K2220" i="1"/>
  <c r="N2220" i="1"/>
  <c r="P2220" i="1"/>
  <c r="R2219" i="1" s="1"/>
  <c r="S2219" i="1" s="1"/>
  <c r="U2219" i="1"/>
  <c r="X2220" i="1"/>
  <c r="H2221" i="1"/>
  <c r="I2221" i="1"/>
  <c r="J2221" i="1"/>
  <c r="K2221" i="1"/>
  <c r="N2221" i="1"/>
  <c r="P2221" i="1"/>
  <c r="R2220" i="1" s="1"/>
  <c r="S2220" i="1" s="1"/>
  <c r="U2220" i="1"/>
  <c r="V2220" i="1" s="1"/>
  <c r="X2221" i="1"/>
  <c r="H2222" i="1"/>
  <c r="I2222" i="1"/>
  <c r="J2222" i="1"/>
  <c r="K2222" i="1"/>
  <c r="N2222" i="1"/>
  <c r="P2222" i="1"/>
  <c r="R2221" i="1" s="1"/>
  <c r="S2221" i="1" s="1"/>
  <c r="U2221" i="1"/>
  <c r="V2221" i="1" s="1"/>
  <c r="W2221" i="1" s="1"/>
  <c r="X2222" i="1"/>
  <c r="H2223" i="1"/>
  <c r="I2223" i="1"/>
  <c r="J2223" i="1"/>
  <c r="K2223" i="1"/>
  <c r="N2223" i="1"/>
  <c r="P2223" i="1"/>
  <c r="R2222" i="1" s="1"/>
  <c r="S2222" i="1" s="1"/>
  <c r="U2222" i="1"/>
  <c r="V2222" i="1" s="1"/>
  <c r="X2223" i="1"/>
  <c r="Y2223" i="1" s="1"/>
  <c r="H2224" i="1"/>
  <c r="I2224" i="1"/>
  <c r="J2224" i="1"/>
  <c r="K2224" i="1"/>
  <c r="N2224" i="1"/>
  <c r="P2224" i="1"/>
  <c r="R2223" i="1" s="1"/>
  <c r="S2223" i="1" s="1"/>
  <c r="U2223" i="1"/>
  <c r="V2223" i="1" s="1"/>
  <c r="X2224" i="1"/>
  <c r="Y2224" i="1" s="1"/>
  <c r="H2225" i="1"/>
  <c r="I2225" i="1"/>
  <c r="J2225" i="1"/>
  <c r="K2225" i="1"/>
  <c r="N2225" i="1"/>
  <c r="P2225" i="1"/>
  <c r="R2224" i="1" s="1"/>
  <c r="S2224" i="1" s="1"/>
  <c r="U2224" i="1"/>
  <c r="V2224" i="1" s="1"/>
  <c r="X2225" i="1"/>
  <c r="Y2225" i="1" s="1"/>
  <c r="H2226" i="1"/>
  <c r="I2226" i="1"/>
  <c r="J2226" i="1"/>
  <c r="K2226" i="1"/>
  <c r="N2226" i="1"/>
  <c r="P2226" i="1"/>
  <c r="R2225" i="1" s="1"/>
  <c r="S2225" i="1" s="1"/>
  <c r="U2225" i="1"/>
  <c r="V2225" i="1" s="1"/>
  <c r="X2226" i="1"/>
  <c r="H2227" i="1"/>
  <c r="I2227" i="1"/>
  <c r="J2227" i="1"/>
  <c r="K2227" i="1"/>
  <c r="N2227" i="1"/>
  <c r="P2227" i="1"/>
  <c r="R2226" i="1" s="1"/>
  <c r="S2226" i="1" s="1"/>
  <c r="U2226" i="1"/>
  <c r="V2226" i="1" s="1"/>
  <c r="R2227" i="1"/>
  <c r="S2227" i="1" s="1"/>
  <c r="X2227" i="1"/>
  <c r="Y2227" i="1" s="1"/>
  <c r="H2228" i="1"/>
  <c r="I2228" i="1"/>
  <c r="J2228" i="1"/>
  <c r="K2228" i="1"/>
  <c r="N2228" i="1"/>
  <c r="P2228" i="1"/>
  <c r="U2227" i="1"/>
  <c r="X2228" i="1"/>
  <c r="H2229" i="1"/>
  <c r="I2229" i="1"/>
  <c r="J2229" i="1"/>
  <c r="K2229" i="1"/>
  <c r="N2229" i="1"/>
  <c r="P2229" i="1"/>
  <c r="R2228" i="1" s="1"/>
  <c r="S2228" i="1" s="1"/>
  <c r="U2228" i="1"/>
  <c r="V2228" i="1" s="1"/>
  <c r="X2229" i="1"/>
  <c r="Y2229" i="1" s="1"/>
  <c r="H2230" i="1"/>
  <c r="I2230" i="1"/>
  <c r="J2230" i="1"/>
  <c r="K2230" i="1"/>
  <c r="N2230" i="1"/>
  <c r="P2230" i="1"/>
  <c r="R2229" i="1" s="1"/>
  <c r="S2229" i="1" s="1"/>
  <c r="U2229" i="1"/>
  <c r="V2229" i="1" s="1"/>
  <c r="X2230" i="1"/>
  <c r="H2231" i="1"/>
  <c r="I2231" i="1"/>
  <c r="J2231" i="1"/>
  <c r="K2231" i="1"/>
  <c r="N2231" i="1"/>
  <c r="P2231" i="1"/>
  <c r="R2230" i="1" s="1"/>
  <c r="S2230" i="1" s="1"/>
  <c r="U2230" i="1"/>
  <c r="V2230" i="1" s="1"/>
  <c r="W2230" i="1" s="1"/>
  <c r="X2231" i="1"/>
  <c r="Y2231" i="1" s="1"/>
  <c r="H2232" i="1"/>
  <c r="I2232" i="1"/>
  <c r="J2232" i="1"/>
  <c r="K2232" i="1"/>
  <c r="N2232" i="1"/>
  <c r="P2232" i="1"/>
  <c r="R2231" i="1" s="1"/>
  <c r="S2231" i="1" s="1"/>
  <c r="U2231" i="1"/>
  <c r="V2231" i="1" s="1"/>
  <c r="X2232" i="1"/>
  <c r="Y2232" i="1" s="1"/>
  <c r="H2233" i="1"/>
  <c r="I2233" i="1"/>
  <c r="J2233" i="1"/>
  <c r="K2233" i="1"/>
  <c r="N2233" i="1"/>
  <c r="P2233" i="1"/>
  <c r="R2232" i="1" s="1"/>
  <c r="S2232" i="1" s="1"/>
  <c r="U2232" i="1"/>
  <c r="V2232" i="1" s="1"/>
  <c r="X2233" i="1"/>
  <c r="Y2233" i="1" s="1"/>
  <c r="H2234" i="1"/>
  <c r="I2234" i="1"/>
  <c r="J2234" i="1"/>
  <c r="K2234" i="1"/>
  <c r="N2234" i="1"/>
  <c r="P2234" i="1"/>
  <c r="R2233" i="1" s="1"/>
  <c r="S2233" i="1" s="1"/>
  <c r="U2233" i="1"/>
  <c r="V2233" i="1" s="1"/>
  <c r="W2233" i="1" s="1"/>
  <c r="X2234" i="1"/>
  <c r="H2235" i="1"/>
  <c r="I2235" i="1"/>
  <c r="J2235" i="1"/>
  <c r="K2235" i="1"/>
  <c r="N2235" i="1"/>
  <c r="P2235" i="1"/>
  <c r="R2234" i="1" s="1"/>
  <c r="S2234" i="1" s="1"/>
  <c r="U2234" i="1"/>
  <c r="V2234" i="1" s="1"/>
  <c r="X2235" i="1"/>
  <c r="Y2235" i="1" s="1"/>
  <c r="H2236" i="1"/>
  <c r="I2236" i="1"/>
  <c r="J2236" i="1"/>
  <c r="K2236" i="1"/>
  <c r="N2236" i="1"/>
  <c r="P2236" i="1"/>
  <c r="R2235" i="1" s="1"/>
  <c r="S2235" i="1" s="1"/>
  <c r="U2235" i="1"/>
  <c r="V2235" i="1" s="1"/>
  <c r="X2236" i="1"/>
  <c r="Y2236" i="1" s="1"/>
  <c r="Z2236" i="1" s="1"/>
  <c r="H2237" i="1"/>
  <c r="I2237" i="1"/>
  <c r="J2237" i="1"/>
  <c r="K2237" i="1"/>
  <c r="N2237" i="1"/>
  <c r="P2237" i="1"/>
  <c r="R2236" i="1" s="1"/>
  <c r="S2236" i="1" s="1"/>
  <c r="U2236" i="1"/>
  <c r="V2236" i="1" s="1"/>
  <c r="W2236" i="1" s="1"/>
  <c r="X2237" i="1"/>
  <c r="H2238" i="1"/>
  <c r="I2238" i="1"/>
  <c r="J2238" i="1"/>
  <c r="K2238" i="1"/>
  <c r="N2238" i="1"/>
  <c r="P2238" i="1"/>
  <c r="R2237" i="1" s="1"/>
  <c r="S2237" i="1" s="1"/>
  <c r="T2237" i="1" s="1"/>
  <c r="U2237" i="1"/>
  <c r="V2237" i="1" s="1"/>
  <c r="X2238" i="1"/>
  <c r="H2239" i="1"/>
  <c r="I2239" i="1"/>
  <c r="J2239" i="1"/>
  <c r="K2239" i="1"/>
  <c r="N2239" i="1"/>
  <c r="P2239" i="1"/>
  <c r="R2238" i="1" s="1"/>
  <c r="S2238" i="1" s="1"/>
  <c r="U2238" i="1"/>
  <c r="V2238" i="1" s="1"/>
  <c r="X2239" i="1"/>
  <c r="H2240" i="1"/>
  <c r="I2240" i="1"/>
  <c r="J2240" i="1"/>
  <c r="K2240" i="1"/>
  <c r="N2240" i="1"/>
  <c r="P2240" i="1"/>
  <c r="R2239" i="1" s="1"/>
  <c r="S2239" i="1" s="1"/>
  <c r="U2239" i="1"/>
  <c r="V2239" i="1" s="1"/>
  <c r="X2240" i="1"/>
  <c r="Y2240" i="1" s="1"/>
  <c r="H2241" i="1"/>
  <c r="I2241" i="1"/>
  <c r="J2241" i="1"/>
  <c r="K2241" i="1"/>
  <c r="N2241" i="1"/>
  <c r="P2241" i="1"/>
  <c r="R2240" i="1" s="1"/>
  <c r="S2240" i="1" s="1"/>
  <c r="U2240" i="1"/>
  <c r="V2240" i="1" s="1"/>
  <c r="X2241" i="1"/>
  <c r="Y2241" i="1" s="1"/>
  <c r="H2242" i="1"/>
  <c r="I2242" i="1"/>
  <c r="J2242" i="1"/>
  <c r="K2242" i="1"/>
  <c r="N2242" i="1"/>
  <c r="P2242" i="1"/>
  <c r="R2241" i="1" s="1"/>
  <c r="S2241" i="1" s="1"/>
  <c r="U2241" i="1"/>
  <c r="V2241" i="1" s="1"/>
  <c r="X2242" i="1"/>
  <c r="Y2242" i="1" s="1"/>
  <c r="H2243" i="1"/>
  <c r="I2243" i="1"/>
  <c r="J2243" i="1"/>
  <c r="K2243" i="1"/>
  <c r="N2243" i="1"/>
  <c r="P2243" i="1"/>
  <c r="R2242" i="1" s="1"/>
  <c r="S2242" i="1" s="1"/>
  <c r="U2242" i="1"/>
  <c r="V2242" i="1" s="1"/>
  <c r="X2243" i="1"/>
  <c r="Y2243" i="1" s="1"/>
  <c r="Z2243" i="1" s="1"/>
  <c r="H2244" i="1"/>
  <c r="I2244" i="1"/>
  <c r="J2244" i="1"/>
  <c r="K2244" i="1"/>
  <c r="N2244" i="1"/>
  <c r="P2244" i="1"/>
  <c r="R2243" i="1" s="1"/>
  <c r="S2243" i="1" s="1"/>
  <c r="U2243" i="1"/>
  <c r="V2243" i="1" s="1"/>
  <c r="W2243" i="1" s="1"/>
  <c r="X2244" i="1"/>
  <c r="Y2244" i="1" s="1"/>
  <c r="H2245" i="1"/>
  <c r="I2245" i="1"/>
  <c r="J2245" i="1"/>
  <c r="K2245" i="1"/>
  <c r="N2245" i="1"/>
  <c r="P2245" i="1"/>
  <c r="R2244" i="1" s="1"/>
  <c r="S2244" i="1" s="1"/>
  <c r="U2244" i="1"/>
  <c r="V2244" i="1" s="1"/>
  <c r="X2245" i="1"/>
  <c r="Y2245" i="1" s="1"/>
  <c r="H2246" i="1"/>
  <c r="I2246" i="1"/>
  <c r="J2246" i="1"/>
  <c r="K2246" i="1"/>
  <c r="N2246" i="1"/>
  <c r="P2246" i="1"/>
  <c r="R2245" i="1" s="1"/>
  <c r="S2245" i="1" s="1"/>
  <c r="U2245" i="1"/>
  <c r="V2245" i="1" s="1"/>
  <c r="X2246" i="1"/>
  <c r="Y2246" i="1" s="1"/>
  <c r="H2247" i="1"/>
  <c r="I2247" i="1"/>
  <c r="J2247" i="1"/>
  <c r="K2247" i="1"/>
  <c r="N2247" i="1"/>
  <c r="P2247" i="1"/>
  <c r="R2246" i="1" s="1"/>
  <c r="S2246" i="1" s="1"/>
  <c r="U2246" i="1"/>
  <c r="V2246" i="1" s="1"/>
  <c r="X2247" i="1"/>
  <c r="Y2247" i="1" s="1"/>
  <c r="H2248" i="1"/>
  <c r="I2248" i="1"/>
  <c r="J2248" i="1"/>
  <c r="K2248" i="1"/>
  <c r="N2248" i="1"/>
  <c r="P2248" i="1"/>
  <c r="R2247" i="1" s="1"/>
  <c r="S2247" i="1" s="1"/>
  <c r="U2247" i="1"/>
  <c r="V2247" i="1" s="1"/>
  <c r="X2248" i="1"/>
  <c r="Y2248" i="1" s="1"/>
  <c r="H2249" i="1"/>
  <c r="I2249" i="1"/>
  <c r="J2249" i="1"/>
  <c r="K2249" i="1"/>
  <c r="N2249" i="1"/>
  <c r="P2249" i="1"/>
  <c r="R2248" i="1" s="1"/>
  <c r="S2248" i="1" s="1"/>
  <c r="U2248" i="1"/>
  <c r="V2248" i="1" s="1"/>
  <c r="X2249" i="1"/>
  <c r="Y2249" i="1" s="1"/>
  <c r="H2250" i="1"/>
  <c r="I2250" i="1"/>
  <c r="J2250" i="1"/>
  <c r="K2250" i="1"/>
  <c r="N2250" i="1"/>
  <c r="P2250" i="1"/>
  <c r="R2249" i="1" s="1"/>
  <c r="S2249" i="1" s="1"/>
  <c r="U2249" i="1"/>
  <c r="V2249" i="1" s="1"/>
  <c r="X2250" i="1"/>
  <c r="H2251" i="1"/>
  <c r="I2251" i="1"/>
  <c r="J2251" i="1"/>
  <c r="K2251" i="1"/>
  <c r="N2251" i="1"/>
  <c r="P2251" i="1"/>
  <c r="R2250" i="1" s="1"/>
  <c r="S2250" i="1" s="1"/>
  <c r="U2250" i="1"/>
  <c r="V2250" i="1" s="1"/>
  <c r="X2251" i="1"/>
  <c r="Y2251" i="1" s="1"/>
  <c r="H2252" i="1"/>
  <c r="I2252" i="1"/>
  <c r="J2252" i="1"/>
  <c r="K2252" i="1"/>
  <c r="N2252" i="1"/>
  <c r="P2252" i="1"/>
  <c r="R2251" i="1" s="1"/>
  <c r="S2251" i="1" s="1"/>
  <c r="U2251" i="1"/>
  <c r="X2252" i="1"/>
  <c r="Y2252" i="1" s="1"/>
  <c r="Z2252" i="1" s="1"/>
  <c r="H2253" i="1"/>
  <c r="I2253" i="1"/>
  <c r="J2253" i="1"/>
  <c r="K2253" i="1"/>
  <c r="N2253" i="1"/>
  <c r="P2253" i="1"/>
  <c r="R2252" i="1" s="1"/>
  <c r="S2252" i="1" s="1"/>
  <c r="T2252" i="1" s="1"/>
  <c r="U2252" i="1"/>
  <c r="X2253" i="1"/>
  <c r="Y2253" i="1" s="1"/>
  <c r="H2254" i="1"/>
  <c r="I2254" i="1"/>
  <c r="J2254" i="1"/>
  <c r="K2254" i="1"/>
  <c r="N2254" i="1"/>
  <c r="P2254" i="1"/>
  <c r="R2253" i="1" s="1"/>
  <c r="S2253" i="1" s="1"/>
  <c r="U2253" i="1"/>
  <c r="X2254" i="1"/>
  <c r="Y2254" i="1" s="1"/>
  <c r="H2255" i="1"/>
  <c r="I2255" i="1"/>
  <c r="J2255" i="1"/>
  <c r="K2255" i="1"/>
  <c r="N2255" i="1"/>
  <c r="P2255" i="1"/>
  <c r="R2254" i="1" s="1"/>
  <c r="S2254" i="1" s="1"/>
  <c r="U2254" i="1"/>
  <c r="X2255" i="1"/>
  <c r="Y2255" i="1" s="1"/>
  <c r="Z2255" i="1" s="1"/>
  <c r="H2256" i="1"/>
  <c r="I2256" i="1"/>
  <c r="J2256" i="1"/>
  <c r="K2256" i="1"/>
  <c r="N2256" i="1"/>
  <c r="P2256" i="1"/>
  <c r="R2255" i="1" s="1"/>
  <c r="S2255" i="1" s="1"/>
  <c r="U2255" i="1"/>
  <c r="X2256" i="1"/>
  <c r="Y2256" i="1" s="1"/>
  <c r="H2257" i="1"/>
  <c r="I2257" i="1"/>
  <c r="J2257" i="1"/>
  <c r="K2257" i="1"/>
  <c r="N2257" i="1"/>
  <c r="P2257" i="1"/>
  <c r="R2256" i="1" s="1"/>
  <c r="S2256" i="1" s="1"/>
  <c r="U2256" i="1"/>
  <c r="V2256" i="1" s="1"/>
  <c r="X2257" i="1"/>
  <c r="Y2257" i="1" s="1"/>
  <c r="H2258" i="1"/>
  <c r="I2258" i="1"/>
  <c r="J2258" i="1"/>
  <c r="K2258" i="1"/>
  <c r="N2258" i="1"/>
  <c r="P2258" i="1"/>
  <c r="R2257" i="1" s="1"/>
  <c r="S2257" i="1" s="1"/>
  <c r="U2257" i="1"/>
  <c r="V2257" i="1" s="1"/>
  <c r="X2258" i="1"/>
  <c r="H2259" i="1"/>
  <c r="I2259" i="1"/>
  <c r="J2259" i="1"/>
  <c r="K2259" i="1"/>
  <c r="N2259" i="1"/>
  <c r="P2259" i="1"/>
  <c r="R2258" i="1" s="1"/>
  <c r="S2258" i="1" s="1"/>
  <c r="U2258" i="1"/>
  <c r="V2258" i="1" s="1"/>
  <c r="W2258" i="1" s="1"/>
  <c r="X2259" i="1"/>
  <c r="Y2259" i="1" s="1"/>
  <c r="H2260" i="1"/>
  <c r="I2260" i="1"/>
  <c r="J2260" i="1"/>
  <c r="K2260" i="1"/>
  <c r="N2260" i="1"/>
  <c r="P2260" i="1"/>
  <c r="R2259" i="1" s="1"/>
  <c r="S2259" i="1" s="1"/>
  <c r="U2259" i="1"/>
  <c r="X2260" i="1"/>
  <c r="Y2260" i="1" s="1"/>
  <c r="H2261" i="1"/>
  <c r="I2261" i="1"/>
  <c r="J2261" i="1"/>
  <c r="K2261" i="1"/>
  <c r="N2261" i="1"/>
  <c r="P2261" i="1"/>
  <c r="R2260" i="1" s="1"/>
  <c r="S2260" i="1" s="1"/>
  <c r="U2260" i="1"/>
  <c r="X2261" i="1"/>
  <c r="Y2261" i="1" s="1"/>
  <c r="Z2261" i="1" s="1"/>
  <c r="H2262" i="1"/>
  <c r="I2262" i="1"/>
  <c r="J2262" i="1"/>
  <c r="K2262" i="1"/>
  <c r="N2262" i="1"/>
  <c r="P2262" i="1"/>
  <c r="R2261" i="1" s="1"/>
  <c r="S2261" i="1" s="1"/>
  <c r="U2261" i="1"/>
  <c r="X2262" i="1"/>
  <c r="Y2262" i="1" s="1"/>
  <c r="H2263" i="1"/>
  <c r="I2263" i="1"/>
  <c r="J2263" i="1"/>
  <c r="K2263" i="1"/>
  <c r="N2263" i="1"/>
  <c r="P2263" i="1"/>
  <c r="R2262" i="1" s="1"/>
  <c r="S2262" i="1" s="1"/>
  <c r="U2262" i="1"/>
  <c r="X2263" i="1"/>
  <c r="Y2263" i="1" s="1"/>
  <c r="H2264" i="1"/>
  <c r="I2264" i="1"/>
  <c r="J2264" i="1"/>
  <c r="K2264" i="1"/>
  <c r="N2264" i="1"/>
  <c r="P2264" i="1"/>
  <c r="R2263" i="1" s="1"/>
  <c r="S2263" i="1" s="1"/>
  <c r="U2263" i="1"/>
  <c r="X2264" i="1"/>
  <c r="Y2264" i="1" s="1"/>
  <c r="H2265" i="1"/>
  <c r="I2265" i="1"/>
  <c r="J2265" i="1"/>
  <c r="K2265" i="1"/>
  <c r="N2265" i="1"/>
  <c r="P2265" i="1"/>
  <c r="R2264" i="1" s="1"/>
  <c r="S2264" i="1" s="1"/>
  <c r="U2264" i="1"/>
  <c r="V2264" i="1" s="1"/>
  <c r="X2265" i="1"/>
  <c r="Y2265" i="1" s="1"/>
  <c r="H2266" i="1"/>
  <c r="I2266" i="1"/>
  <c r="J2266" i="1"/>
  <c r="K2266" i="1"/>
  <c r="N2266" i="1"/>
  <c r="P2266" i="1"/>
  <c r="R2265" i="1" s="1"/>
  <c r="S2265" i="1" s="1"/>
  <c r="U2265" i="1"/>
  <c r="V2265" i="1" s="1"/>
  <c r="W2265" i="1" s="1"/>
  <c r="X2266" i="1"/>
  <c r="H2267" i="1"/>
  <c r="I2267" i="1"/>
  <c r="J2267" i="1"/>
  <c r="K2267" i="1"/>
  <c r="N2267" i="1"/>
  <c r="P2267" i="1"/>
  <c r="R2266" i="1" s="1"/>
  <c r="S2266" i="1" s="1"/>
  <c r="U2266" i="1"/>
  <c r="V2266" i="1" s="1"/>
  <c r="W2266" i="1" s="1"/>
  <c r="X2267" i="1"/>
  <c r="Y2267" i="1" s="1"/>
  <c r="H2268" i="1"/>
  <c r="I2268" i="1"/>
  <c r="J2268" i="1"/>
  <c r="K2268" i="1"/>
  <c r="N2268" i="1"/>
  <c r="P2268" i="1"/>
  <c r="R2267" i="1" s="1"/>
  <c r="S2267" i="1" s="1"/>
  <c r="U2267" i="1"/>
  <c r="X2268" i="1"/>
  <c r="H2269" i="1"/>
  <c r="I2269" i="1"/>
  <c r="J2269" i="1"/>
  <c r="K2269" i="1"/>
  <c r="N2269" i="1"/>
  <c r="P2269" i="1"/>
  <c r="R2268" i="1" s="1"/>
  <c r="S2268" i="1" s="1"/>
  <c r="U2268" i="1"/>
  <c r="V2268" i="1" s="1"/>
  <c r="X2269" i="1"/>
  <c r="Y2269" i="1" s="1"/>
  <c r="H2270" i="1"/>
  <c r="I2270" i="1"/>
  <c r="J2270" i="1"/>
  <c r="K2270" i="1"/>
  <c r="N2270" i="1"/>
  <c r="P2270" i="1"/>
  <c r="R2269" i="1" s="1"/>
  <c r="S2269" i="1" s="1"/>
  <c r="U2269" i="1"/>
  <c r="X2270" i="1"/>
  <c r="H2271" i="1"/>
  <c r="I2271" i="1"/>
  <c r="J2271" i="1"/>
  <c r="K2271" i="1"/>
  <c r="N2271" i="1"/>
  <c r="P2271" i="1"/>
  <c r="R2270" i="1" s="1"/>
  <c r="S2270" i="1" s="1"/>
  <c r="U2270" i="1"/>
  <c r="V2270" i="1" s="1"/>
  <c r="X2271" i="1"/>
  <c r="Y2271" i="1" s="1"/>
  <c r="H2272" i="1"/>
  <c r="I2272" i="1"/>
  <c r="J2272" i="1"/>
  <c r="K2272" i="1"/>
  <c r="N2272" i="1"/>
  <c r="P2272" i="1"/>
  <c r="R2271" i="1" s="1"/>
  <c r="S2271" i="1" s="1"/>
  <c r="U2271" i="1"/>
  <c r="X2272" i="1"/>
  <c r="H2273" i="1"/>
  <c r="I2273" i="1"/>
  <c r="J2273" i="1"/>
  <c r="K2273" i="1"/>
  <c r="N2273" i="1"/>
  <c r="P2273" i="1"/>
  <c r="R2272" i="1" s="1"/>
  <c r="S2272" i="1" s="1"/>
  <c r="U2272" i="1"/>
  <c r="V2272" i="1" s="1"/>
  <c r="X2273" i="1"/>
  <c r="Y2273" i="1" s="1"/>
  <c r="H2274" i="1"/>
  <c r="I2274" i="1"/>
  <c r="J2274" i="1"/>
  <c r="K2274" i="1"/>
  <c r="N2274" i="1"/>
  <c r="P2274" i="1"/>
  <c r="R2273" i="1" s="1"/>
  <c r="S2273" i="1" s="1"/>
  <c r="T2273" i="1" s="1"/>
  <c r="U2273" i="1"/>
  <c r="V2273" i="1" s="1"/>
  <c r="X2274" i="1"/>
  <c r="H2275" i="1"/>
  <c r="I2275" i="1"/>
  <c r="J2275" i="1"/>
  <c r="K2275" i="1"/>
  <c r="N2275" i="1"/>
  <c r="P2275" i="1"/>
  <c r="R2274" i="1" s="1"/>
  <c r="S2274" i="1" s="1"/>
  <c r="U2274" i="1"/>
  <c r="V2274" i="1" s="1"/>
  <c r="X2275" i="1"/>
  <c r="Y2275" i="1" s="1"/>
  <c r="H2276" i="1"/>
  <c r="I2276" i="1"/>
  <c r="J2276" i="1"/>
  <c r="K2276" i="1"/>
  <c r="N2276" i="1"/>
  <c r="P2276" i="1"/>
  <c r="R2275" i="1" s="1"/>
  <c r="S2275" i="1" s="1"/>
  <c r="U2275" i="1"/>
  <c r="V2275" i="1" s="1"/>
  <c r="X2276" i="1"/>
  <c r="Y2276" i="1" s="1"/>
  <c r="H2277" i="1"/>
  <c r="I2277" i="1"/>
  <c r="J2277" i="1"/>
  <c r="K2277" i="1"/>
  <c r="N2277" i="1"/>
  <c r="P2277" i="1"/>
  <c r="R2276" i="1" s="1"/>
  <c r="S2276" i="1" s="1"/>
  <c r="U2276" i="1"/>
  <c r="V2276" i="1" s="1"/>
  <c r="W2276" i="1" s="1"/>
  <c r="X2277" i="1"/>
  <c r="Y2277" i="1" s="1"/>
  <c r="H2278" i="1"/>
  <c r="I2278" i="1"/>
  <c r="J2278" i="1"/>
  <c r="K2278" i="1"/>
  <c r="N2278" i="1"/>
  <c r="P2278" i="1"/>
  <c r="R2277" i="1" s="1"/>
  <c r="S2277" i="1" s="1"/>
  <c r="U2277" i="1"/>
  <c r="X2278" i="1"/>
  <c r="Y2278" i="1" s="1"/>
  <c r="H2279" i="1"/>
  <c r="I2279" i="1"/>
  <c r="J2279" i="1"/>
  <c r="K2279" i="1"/>
  <c r="N2279" i="1"/>
  <c r="P2279" i="1"/>
  <c r="R2278" i="1" s="1"/>
  <c r="S2278" i="1" s="1"/>
  <c r="U2278" i="1"/>
  <c r="V2278" i="1" s="1"/>
  <c r="X2279" i="1"/>
  <c r="Y2279" i="1" s="1"/>
  <c r="H2280" i="1"/>
  <c r="I2280" i="1"/>
  <c r="J2280" i="1"/>
  <c r="K2280" i="1"/>
  <c r="N2280" i="1"/>
  <c r="P2280" i="1"/>
  <c r="R2279" i="1" s="1"/>
  <c r="S2279" i="1" s="1"/>
  <c r="U2279" i="1"/>
  <c r="X2280" i="1"/>
  <c r="H2281" i="1"/>
  <c r="I2281" i="1"/>
  <c r="J2281" i="1"/>
  <c r="K2281" i="1"/>
  <c r="N2281" i="1"/>
  <c r="P2281" i="1"/>
  <c r="R2280" i="1" s="1"/>
  <c r="S2280" i="1" s="1"/>
  <c r="U2280" i="1"/>
  <c r="V2280" i="1" s="1"/>
  <c r="W2280" i="1" s="1"/>
  <c r="X2281" i="1"/>
  <c r="Y2281" i="1" s="1"/>
  <c r="Z2281" i="1" s="1"/>
  <c r="H2282" i="1"/>
  <c r="I2282" i="1"/>
  <c r="J2282" i="1"/>
  <c r="K2282" i="1"/>
  <c r="N2282" i="1"/>
  <c r="P2282" i="1"/>
  <c r="R2281" i="1" s="1"/>
  <c r="S2281" i="1" s="1"/>
  <c r="T2281" i="1" s="1"/>
  <c r="U2281" i="1"/>
  <c r="V2281" i="1" s="1"/>
  <c r="X2282" i="1"/>
  <c r="H2283" i="1"/>
  <c r="I2283" i="1"/>
  <c r="J2283" i="1"/>
  <c r="K2283" i="1"/>
  <c r="N2283" i="1"/>
  <c r="P2283" i="1"/>
  <c r="R2282" i="1" s="1"/>
  <c r="S2282" i="1" s="1"/>
  <c r="T2282" i="1" s="1"/>
  <c r="U2282" i="1"/>
  <c r="V2282" i="1" s="1"/>
  <c r="X2283" i="1"/>
  <c r="Y2283" i="1" s="1"/>
  <c r="H2284" i="1"/>
  <c r="I2284" i="1"/>
  <c r="J2284" i="1"/>
  <c r="K2284" i="1"/>
  <c r="N2284" i="1"/>
  <c r="P2284" i="1"/>
  <c r="R2283" i="1" s="1"/>
  <c r="S2283" i="1" s="1"/>
  <c r="U2283" i="1"/>
  <c r="V2283" i="1" s="1"/>
  <c r="X2284" i="1"/>
  <c r="Y2284" i="1" s="1"/>
  <c r="H2285" i="1"/>
  <c r="I2285" i="1"/>
  <c r="J2285" i="1"/>
  <c r="K2285" i="1"/>
  <c r="N2285" i="1"/>
  <c r="P2285" i="1"/>
  <c r="R2284" i="1" s="1"/>
  <c r="S2284" i="1" s="1"/>
  <c r="U2284" i="1"/>
  <c r="V2284" i="1" s="1"/>
  <c r="W2284" i="1" s="1"/>
  <c r="X2285" i="1"/>
  <c r="Y2285" i="1" s="1"/>
  <c r="H2286" i="1"/>
  <c r="I2286" i="1"/>
  <c r="J2286" i="1"/>
  <c r="K2286" i="1"/>
  <c r="N2286" i="1"/>
  <c r="P2286" i="1"/>
  <c r="R2285" i="1" s="1"/>
  <c r="S2285" i="1" s="1"/>
  <c r="T2285" i="1" s="1"/>
  <c r="U2285" i="1"/>
  <c r="V2285" i="1" s="1"/>
  <c r="W2285" i="1" s="1"/>
  <c r="X2286" i="1"/>
  <c r="Y2286" i="1" s="1"/>
  <c r="H2287" i="1"/>
  <c r="I2287" i="1"/>
  <c r="J2287" i="1"/>
  <c r="K2287" i="1"/>
  <c r="N2287" i="1"/>
  <c r="P2287" i="1"/>
  <c r="R2286" i="1" s="1"/>
  <c r="S2286" i="1" s="1"/>
  <c r="U2286" i="1"/>
  <c r="V2286" i="1" s="1"/>
  <c r="X2287" i="1"/>
  <c r="Y2287" i="1" s="1"/>
  <c r="H2288" i="1"/>
  <c r="I2288" i="1"/>
  <c r="J2288" i="1"/>
  <c r="K2288" i="1"/>
  <c r="N2288" i="1"/>
  <c r="P2288" i="1"/>
  <c r="R2287" i="1" s="1"/>
  <c r="S2287" i="1" s="1"/>
  <c r="U2287" i="1"/>
  <c r="X2288" i="1"/>
  <c r="H2289" i="1"/>
  <c r="I2289" i="1"/>
  <c r="J2289" i="1"/>
  <c r="K2289" i="1"/>
  <c r="N2289" i="1"/>
  <c r="P2289" i="1"/>
  <c r="R2288" i="1" s="1"/>
  <c r="S2288" i="1" s="1"/>
  <c r="U2288" i="1"/>
  <c r="V2288" i="1" s="1"/>
  <c r="X2289" i="1"/>
  <c r="H2290" i="1"/>
  <c r="I2290" i="1"/>
  <c r="J2290" i="1"/>
  <c r="K2290" i="1"/>
  <c r="N2290" i="1"/>
  <c r="P2290" i="1"/>
  <c r="R2289" i="1" s="1"/>
  <c r="S2289" i="1" s="1"/>
  <c r="U2289" i="1"/>
  <c r="V2289" i="1" s="1"/>
  <c r="W2289" i="1" s="1"/>
  <c r="X2290" i="1"/>
  <c r="H2291" i="1"/>
  <c r="I2291" i="1"/>
  <c r="J2291" i="1"/>
  <c r="K2291" i="1"/>
  <c r="N2291" i="1"/>
  <c r="P2291" i="1"/>
  <c r="R2290" i="1" s="1"/>
  <c r="S2290" i="1" s="1"/>
  <c r="U2290" i="1"/>
  <c r="V2290" i="1" s="1"/>
  <c r="X2291" i="1"/>
  <c r="Y2291" i="1" s="1"/>
  <c r="H2292" i="1"/>
  <c r="I2292" i="1"/>
  <c r="J2292" i="1"/>
  <c r="K2292" i="1"/>
  <c r="N2292" i="1"/>
  <c r="P2292" i="1"/>
  <c r="R2291" i="1" s="1"/>
  <c r="S2291" i="1" s="1"/>
  <c r="U2291" i="1"/>
  <c r="V2291" i="1" s="1"/>
  <c r="X2292" i="1"/>
  <c r="Y2292" i="1" s="1"/>
  <c r="H2293" i="1"/>
  <c r="I2293" i="1"/>
  <c r="J2293" i="1"/>
  <c r="K2293" i="1"/>
  <c r="N2293" i="1"/>
  <c r="P2293" i="1"/>
  <c r="R2292" i="1" s="1"/>
  <c r="S2292" i="1" s="1"/>
  <c r="U2292" i="1"/>
  <c r="V2292" i="1" s="1"/>
  <c r="W2292" i="1" s="1"/>
  <c r="X2293" i="1"/>
  <c r="Y2293" i="1" s="1"/>
  <c r="H2294" i="1"/>
  <c r="I2294" i="1"/>
  <c r="J2294" i="1"/>
  <c r="K2294" i="1"/>
  <c r="N2294" i="1"/>
  <c r="P2294" i="1"/>
  <c r="R2293" i="1" s="1"/>
  <c r="S2293" i="1" s="1"/>
  <c r="U2293" i="1"/>
  <c r="V2293" i="1" s="1"/>
  <c r="X2294" i="1"/>
  <c r="Y2294" i="1" s="1"/>
  <c r="H2295" i="1"/>
  <c r="I2295" i="1"/>
  <c r="J2295" i="1"/>
  <c r="K2295" i="1"/>
  <c r="N2295" i="1"/>
  <c r="P2295" i="1"/>
  <c r="R2294" i="1" s="1"/>
  <c r="S2294" i="1" s="1"/>
  <c r="U2294" i="1"/>
  <c r="V2294" i="1" s="1"/>
  <c r="X2295" i="1"/>
  <c r="Y2295" i="1" s="1"/>
  <c r="H2296" i="1"/>
  <c r="I2296" i="1"/>
  <c r="J2296" i="1"/>
  <c r="K2296" i="1"/>
  <c r="N2296" i="1"/>
  <c r="P2296" i="1"/>
  <c r="R2295" i="1" s="1"/>
  <c r="S2295" i="1" s="1"/>
  <c r="U2295" i="1"/>
  <c r="V2295" i="1" s="1"/>
  <c r="X2296" i="1"/>
  <c r="H2297" i="1"/>
  <c r="I2297" i="1"/>
  <c r="J2297" i="1"/>
  <c r="K2297" i="1"/>
  <c r="N2297" i="1"/>
  <c r="P2297" i="1"/>
  <c r="R2296" i="1" s="1"/>
  <c r="S2296" i="1" s="1"/>
  <c r="U2296" i="1"/>
  <c r="V2296" i="1" s="1"/>
  <c r="W2296" i="1" s="1"/>
  <c r="X2297" i="1"/>
  <c r="H2298" i="1"/>
  <c r="I2298" i="1"/>
  <c r="J2298" i="1"/>
  <c r="K2298" i="1"/>
  <c r="N2298" i="1"/>
  <c r="P2298" i="1"/>
  <c r="R2297" i="1" s="1"/>
  <c r="S2297" i="1" s="1"/>
  <c r="U2297" i="1"/>
  <c r="V2297" i="1" s="1"/>
  <c r="W2297" i="1" s="1"/>
  <c r="X2298" i="1"/>
  <c r="H2299" i="1"/>
  <c r="I2299" i="1"/>
  <c r="J2299" i="1"/>
  <c r="K2299" i="1"/>
  <c r="N2299" i="1"/>
  <c r="P2299" i="1"/>
  <c r="R2298" i="1" s="1"/>
  <c r="S2298" i="1" s="1"/>
  <c r="U2298" i="1"/>
  <c r="V2298" i="1" s="1"/>
  <c r="W2298" i="1" s="1"/>
  <c r="X2299" i="1"/>
  <c r="Y2299" i="1" s="1"/>
  <c r="Z2299" i="1" s="1"/>
  <c r="H2300" i="1"/>
  <c r="I2300" i="1"/>
  <c r="J2300" i="1"/>
  <c r="K2300" i="1"/>
  <c r="N2300" i="1"/>
  <c r="P2300" i="1"/>
  <c r="R2299" i="1" s="1"/>
  <c r="S2299" i="1" s="1"/>
  <c r="T2299" i="1" s="1"/>
  <c r="U2299" i="1"/>
  <c r="V2299" i="1" s="1"/>
  <c r="W2299" i="1" s="1"/>
  <c r="X2300" i="1"/>
  <c r="H2301" i="1"/>
  <c r="I2301" i="1"/>
  <c r="J2301" i="1"/>
  <c r="K2301" i="1"/>
  <c r="N2301" i="1"/>
  <c r="P2301" i="1"/>
  <c r="R2300" i="1" s="1"/>
  <c r="S2300" i="1" s="1"/>
  <c r="U2300" i="1"/>
  <c r="V2300" i="1" s="1"/>
  <c r="X2301" i="1"/>
  <c r="Y2301" i="1" s="1"/>
  <c r="H2302" i="1"/>
  <c r="I2302" i="1"/>
  <c r="J2302" i="1"/>
  <c r="K2302" i="1"/>
  <c r="N2302" i="1"/>
  <c r="P2302" i="1"/>
  <c r="R2301" i="1" s="1"/>
  <c r="S2301" i="1" s="1"/>
  <c r="U2301" i="1"/>
  <c r="V2301" i="1" s="1"/>
  <c r="X2302" i="1"/>
  <c r="Y2302" i="1" s="1"/>
  <c r="Z2302" i="1" s="1"/>
  <c r="H2303" i="1"/>
  <c r="I2303" i="1"/>
  <c r="J2303" i="1"/>
  <c r="K2303" i="1"/>
  <c r="N2303" i="1"/>
  <c r="P2303" i="1"/>
  <c r="R2302" i="1" s="1"/>
  <c r="S2302" i="1" s="1"/>
  <c r="U2302" i="1"/>
  <c r="V2302" i="1" s="1"/>
  <c r="X2303" i="1"/>
  <c r="H2304" i="1"/>
  <c r="I2304" i="1"/>
  <c r="J2304" i="1"/>
  <c r="K2304" i="1"/>
  <c r="N2304" i="1"/>
  <c r="P2304" i="1"/>
  <c r="R2303" i="1" s="1"/>
  <c r="S2303" i="1" s="1"/>
  <c r="U2303" i="1"/>
  <c r="V2303" i="1" s="1"/>
  <c r="W2303" i="1" s="1"/>
  <c r="X2304" i="1"/>
  <c r="H2305" i="1"/>
  <c r="I2305" i="1"/>
  <c r="J2305" i="1"/>
  <c r="K2305" i="1"/>
  <c r="N2305" i="1"/>
  <c r="P2305" i="1"/>
  <c r="R2304" i="1" s="1"/>
  <c r="S2304" i="1" s="1"/>
  <c r="U2304" i="1"/>
  <c r="V2304" i="1" s="1"/>
  <c r="X2305" i="1"/>
  <c r="H2306" i="1"/>
  <c r="I2306" i="1"/>
  <c r="J2306" i="1"/>
  <c r="K2306" i="1"/>
  <c r="N2306" i="1"/>
  <c r="P2306" i="1"/>
  <c r="R2305" i="1" s="1"/>
  <c r="S2305" i="1" s="1"/>
  <c r="U2305" i="1"/>
  <c r="V2305" i="1" s="1"/>
  <c r="X2306" i="1"/>
  <c r="H2307" i="1"/>
  <c r="I2307" i="1"/>
  <c r="J2307" i="1"/>
  <c r="K2307" i="1"/>
  <c r="N2307" i="1"/>
  <c r="P2307" i="1"/>
  <c r="R2306" i="1" s="1"/>
  <c r="S2306" i="1" s="1"/>
  <c r="U2306" i="1"/>
  <c r="V2306" i="1" s="1"/>
  <c r="W2306" i="1" s="1"/>
  <c r="X2307" i="1"/>
  <c r="H2308" i="1"/>
  <c r="I2308" i="1"/>
  <c r="J2308" i="1"/>
  <c r="K2308" i="1"/>
  <c r="N2308" i="1"/>
  <c r="P2308" i="1"/>
  <c r="R2307" i="1" s="1"/>
  <c r="S2307" i="1" s="1"/>
  <c r="T2307" i="1" s="1"/>
  <c r="U2307" i="1"/>
  <c r="V2307" i="1" s="1"/>
  <c r="X2308" i="1"/>
  <c r="Y2308" i="1" s="1"/>
  <c r="H2309" i="1"/>
  <c r="I2309" i="1"/>
  <c r="J2309" i="1"/>
  <c r="K2309" i="1"/>
  <c r="N2309" i="1"/>
  <c r="P2309" i="1"/>
  <c r="R2308" i="1" s="1"/>
  <c r="S2308" i="1" s="1"/>
  <c r="T2308" i="1" s="1"/>
  <c r="U2308" i="1"/>
  <c r="V2308" i="1" s="1"/>
  <c r="X2309" i="1"/>
  <c r="H2310" i="1"/>
  <c r="I2310" i="1"/>
  <c r="J2310" i="1"/>
  <c r="K2310" i="1"/>
  <c r="N2310" i="1"/>
  <c r="P2310" i="1"/>
  <c r="R2309" i="1" s="1"/>
  <c r="S2309" i="1" s="1"/>
  <c r="T2309" i="1" s="1"/>
  <c r="U2309" i="1"/>
  <c r="V2309" i="1" s="1"/>
  <c r="X2310" i="1"/>
  <c r="Y2310" i="1" s="1"/>
  <c r="H2311" i="1"/>
  <c r="I2311" i="1"/>
  <c r="J2311" i="1"/>
  <c r="K2311" i="1"/>
  <c r="N2311" i="1"/>
  <c r="P2311" i="1"/>
  <c r="R2310" i="1" s="1"/>
  <c r="S2310" i="1" s="1"/>
  <c r="U2310" i="1"/>
  <c r="V2310" i="1" s="1"/>
  <c r="X2311" i="1"/>
  <c r="H2312" i="1"/>
  <c r="I2312" i="1"/>
  <c r="J2312" i="1"/>
  <c r="K2312" i="1"/>
  <c r="N2312" i="1"/>
  <c r="P2312" i="1"/>
  <c r="R2311" i="1" s="1"/>
  <c r="S2311" i="1" s="1"/>
  <c r="U2311" i="1"/>
  <c r="V2311" i="1" s="1"/>
  <c r="X2312" i="1"/>
  <c r="H2313" i="1"/>
  <c r="I2313" i="1"/>
  <c r="J2313" i="1"/>
  <c r="K2313" i="1"/>
  <c r="N2313" i="1"/>
  <c r="P2313" i="1"/>
  <c r="R2312" i="1" s="1"/>
  <c r="S2312" i="1" s="1"/>
  <c r="U2312" i="1"/>
  <c r="V2312" i="1" s="1"/>
  <c r="X2313" i="1"/>
  <c r="Y2313" i="1" s="1"/>
  <c r="H2314" i="1"/>
  <c r="I2314" i="1"/>
  <c r="J2314" i="1"/>
  <c r="K2314" i="1"/>
  <c r="N2314" i="1"/>
  <c r="P2314" i="1"/>
  <c r="R2313" i="1" s="1"/>
  <c r="S2313" i="1" s="1"/>
  <c r="U2313" i="1"/>
  <c r="V2313" i="1" s="1"/>
  <c r="X2314" i="1"/>
  <c r="H2315" i="1"/>
  <c r="I2315" i="1"/>
  <c r="J2315" i="1"/>
  <c r="K2315" i="1"/>
  <c r="N2315" i="1"/>
  <c r="P2315" i="1"/>
  <c r="R2314" i="1" s="1"/>
  <c r="S2314" i="1" s="1"/>
  <c r="U2314" i="1"/>
  <c r="V2314" i="1" s="1"/>
  <c r="X2315" i="1"/>
  <c r="H2316" i="1"/>
  <c r="I2316" i="1"/>
  <c r="J2316" i="1"/>
  <c r="K2316" i="1"/>
  <c r="N2316" i="1"/>
  <c r="P2316" i="1"/>
  <c r="R2315" i="1" s="1"/>
  <c r="S2315" i="1" s="1"/>
  <c r="U2315" i="1"/>
  <c r="V2315" i="1" s="1"/>
  <c r="X2316" i="1"/>
  <c r="Y2316" i="1" s="1"/>
  <c r="H2317" i="1"/>
  <c r="I2317" i="1"/>
  <c r="J2317" i="1"/>
  <c r="K2317" i="1"/>
  <c r="N2317" i="1"/>
  <c r="P2317" i="1"/>
  <c r="R2316" i="1" s="1"/>
  <c r="S2316" i="1" s="1"/>
  <c r="U2316" i="1"/>
  <c r="V2316" i="1" s="1"/>
  <c r="W2316" i="1" s="1"/>
  <c r="X2317" i="1"/>
  <c r="H2318" i="1"/>
  <c r="I2318" i="1"/>
  <c r="J2318" i="1"/>
  <c r="K2318" i="1"/>
  <c r="N2318" i="1"/>
  <c r="P2318" i="1"/>
  <c r="R2317" i="1" s="1"/>
  <c r="S2317" i="1" s="1"/>
  <c r="U2317" i="1"/>
  <c r="V2317" i="1" s="1"/>
  <c r="X2318" i="1"/>
  <c r="Y2318" i="1" s="1"/>
  <c r="H2319" i="1"/>
  <c r="I2319" i="1"/>
  <c r="J2319" i="1"/>
  <c r="K2319" i="1"/>
  <c r="N2319" i="1"/>
  <c r="P2319" i="1"/>
  <c r="R2318" i="1" s="1"/>
  <c r="S2318" i="1" s="1"/>
  <c r="U2318" i="1"/>
  <c r="V2318" i="1" s="1"/>
  <c r="X2319" i="1"/>
  <c r="H2320" i="1"/>
  <c r="I2320" i="1"/>
  <c r="J2320" i="1"/>
  <c r="K2320" i="1"/>
  <c r="N2320" i="1"/>
  <c r="P2320" i="1"/>
  <c r="R2319" i="1" s="1"/>
  <c r="S2319" i="1" s="1"/>
  <c r="U2319" i="1"/>
  <c r="V2319" i="1" s="1"/>
  <c r="X2320" i="1"/>
  <c r="H2321" i="1"/>
  <c r="I2321" i="1"/>
  <c r="J2321" i="1"/>
  <c r="K2321" i="1"/>
  <c r="N2321" i="1"/>
  <c r="P2321" i="1"/>
  <c r="R2320" i="1" s="1"/>
  <c r="S2320" i="1" s="1"/>
  <c r="U2320" i="1"/>
  <c r="V2320" i="1" s="1"/>
  <c r="X2321" i="1"/>
  <c r="Y2321" i="1" s="1"/>
  <c r="H2322" i="1"/>
  <c r="I2322" i="1"/>
  <c r="J2322" i="1"/>
  <c r="K2322" i="1"/>
  <c r="N2322" i="1"/>
  <c r="P2322" i="1"/>
  <c r="R2321" i="1" s="1"/>
  <c r="S2321" i="1" s="1"/>
  <c r="U2321" i="1"/>
  <c r="V2321" i="1" s="1"/>
  <c r="X2322" i="1"/>
  <c r="H2323" i="1"/>
  <c r="I2323" i="1"/>
  <c r="J2323" i="1"/>
  <c r="K2323" i="1"/>
  <c r="N2323" i="1"/>
  <c r="P2323" i="1"/>
  <c r="R2322" i="1" s="1"/>
  <c r="S2322" i="1" s="1"/>
  <c r="U2322" i="1"/>
  <c r="V2322" i="1" s="1"/>
  <c r="X2323" i="1"/>
  <c r="H2324" i="1"/>
  <c r="I2324" i="1"/>
  <c r="J2324" i="1"/>
  <c r="K2324" i="1"/>
  <c r="N2324" i="1"/>
  <c r="P2324" i="1"/>
  <c r="R2323" i="1" s="1"/>
  <c r="S2323" i="1" s="1"/>
  <c r="U2323" i="1"/>
  <c r="V2323" i="1" s="1"/>
  <c r="X2324" i="1"/>
  <c r="Y2324" i="1" s="1"/>
  <c r="H2325" i="1"/>
  <c r="I2325" i="1"/>
  <c r="J2325" i="1"/>
  <c r="K2325" i="1"/>
  <c r="N2325" i="1"/>
  <c r="P2325" i="1"/>
  <c r="R2324" i="1" s="1"/>
  <c r="S2324" i="1" s="1"/>
  <c r="U2324" i="1"/>
  <c r="V2324" i="1" s="1"/>
  <c r="X2325" i="1"/>
  <c r="Y2325" i="1" s="1"/>
  <c r="H2326" i="1"/>
  <c r="I2326" i="1"/>
  <c r="J2326" i="1"/>
  <c r="K2326" i="1"/>
  <c r="N2326" i="1"/>
  <c r="P2326" i="1"/>
  <c r="R2325" i="1" s="1"/>
  <c r="S2325" i="1" s="1"/>
  <c r="T2325" i="1" s="1"/>
  <c r="U2325" i="1"/>
  <c r="V2325" i="1" s="1"/>
  <c r="X2326" i="1"/>
  <c r="Y2326" i="1" s="1"/>
  <c r="H2327" i="1"/>
  <c r="I2327" i="1"/>
  <c r="J2327" i="1"/>
  <c r="K2327" i="1"/>
  <c r="N2327" i="1"/>
  <c r="P2327" i="1"/>
  <c r="R2326" i="1" s="1"/>
  <c r="S2326" i="1" s="1"/>
  <c r="U2326" i="1"/>
  <c r="V2326" i="1" s="1"/>
  <c r="X2327" i="1"/>
  <c r="H2328" i="1"/>
  <c r="I2328" i="1"/>
  <c r="J2328" i="1"/>
  <c r="K2328" i="1"/>
  <c r="N2328" i="1"/>
  <c r="P2328" i="1"/>
  <c r="R2327" i="1" s="1"/>
  <c r="S2327" i="1" s="1"/>
  <c r="U2327" i="1"/>
  <c r="V2327" i="1" s="1"/>
  <c r="X2328" i="1"/>
  <c r="H2329" i="1"/>
  <c r="I2329" i="1"/>
  <c r="J2329" i="1"/>
  <c r="K2329" i="1"/>
  <c r="N2329" i="1"/>
  <c r="P2329" i="1"/>
  <c r="R2328" i="1" s="1"/>
  <c r="S2328" i="1" s="1"/>
  <c r="U2328" i="1"/>
  <c r="V2328" i="1" s="1"/>
  <c r="X2329" i="1"/>
  <c r="Y2329" i="1" s="1"/>
  <c r="H2330" i="1"/>
  <c r="I2330" i="1"/>
  <c r="J2330" i="1"/>
  <c r="K2330" i="1"/>
  <c r="N2330" i="1"/>
  <c r="P2330" i="1"/>
  <c r="R2329" i="1" s="1"/>
  <c r="S2329" i="1" s="1"/>
  <c r="U2329" i="1"/>
  <c r="V2329" i="1" s="1"/>
  <c r="X2330" i="1"/>
  <c r="H2331" i="1"/>
  <c r="I2331" i="1"/>
  <c r="J2331" i="1"/>
  <c r="K2331" i="1"/>
  <c r="N2331" i="1"/>
  <c r="P2331" i="1"/>
  <c r="R2330" i="1" s="1"/>
  <c r="S2330" i="1" s="1"/>
  <c r="U2330" i="1"/>
  <c r="V2330" i="1" s="1"/>
  <c r="W2330" i="1" s="1"/>
  <c r="X2331" i="1"/>
  <c r="H2332" i="1"/>
  <c r="I2332" i="1"/>
  <c r="J2332" i="1"/>
  <c r="K2332" i="1"/>
  <c r="N2332" i="1"/>
  <c r="P2332" i="1"/>
  <c r="R2331" i="1" s="1"/>
  <c r="S2331" i="1" s="1"/>
  <c r="U2331" i="1"/>
  <c r="V2331" i="1" s="1"/>
  <c r="X2332" i="1"/>
  <c r="Y2332" i="1" s="1"/>
  <c r="H2333" i="1"/>
  <c r="I2333" i="1"/>
  <c r="J2333" i="1"/>
  <c r="K2333" i="1"/>
  <c r="N2333" i="1"/>
  <c r="P2333" i="1"/>
  <c r="R2332" i="1" s="1"/>
  <c r="S2332" i="1" s="1"/>
  <c r="U2332" i="1"/>
  <c r="V2332" i="1" s="1"/>
  <c r="X2333" i="1"/>
  <c r="Y2333" i="1" s="1"/>
  <c r="H2334" i="1"/>
  <c r="I2334" i="1"/>
  <c r="J2334" i="1"/>
  <c r="K2334" i="1"/>
  <c r="N2334" i="1"/>
  <c r="P2334" i="1"/>
  <c r="R2333" i="1" s="1"/>
  <c r="S2333" i="1" s="1"/>
  <c r="U2333" i="1"/>
  <c r="V2333" i="1" s="1"/>
  <c r="W2333" i="1" s="1"/>
  <c r="X2334" i="1"/>
  <c r="Y2334" i="1" s="1"/>
  <c r="H2335" i="1"/>
  <c r="I2335" i="1"/>
  <c r="J2335" i="1"/>
  <c r="K2335" i="1"/>
  <c r="N2335" i="1"/>
  <c r="P2335" i="1"/>
  <c r="R2334" i="1" s="1"/>
  <c r="S2334" i="1" s="1"/>
  <c r="U2334" i="1"/>
  <c r="V2334" i="1" s="1"/>
  <c r="X2335" i="1"/>
  <c r="Y2335" i="1" s="1"/>
  <c r="H2336" i="1"/>
  <c r="I2336" i="1"/>
  <c r="J2336" i="1"/>
  <c r="K2336" i="1"/>
  <c r="N2336" i="1"/>
  <c r="P2336" i="1"/>
  <c r="R2335" i="1" s="1"/>
  <c r="S2335" i="1" s="1"/>
  <c r="U2335" i="1"/>
  <c r="V2335" i="1" s="1"/>
  <c r="X2336" i="1"/>
  <c r="H2337" i="1"/>
  <c r="I2337" i="1"/>
  <c r="J2337" i="1"/>
  <c r="K2337" i="1"/>
  <c r="N2337" i="1"/>
  <c r="P2337" i="1"/>
  <c r="R2336" i="1" s="1"/>
  <c r="S2336" i="1" s="1"/>
  <c r="U2336" i="1"/>
  <c r="V2336" i="1" s="1"/>
  <c r="X2337" i="1"/>
  <c r="H2338" i="1"/>
  <c r="I2338" i="1"/>
  <c r="J2338" i="1"/>
  <c r="K2338" i="1"/>
  <c r="N2338" i="1"/>
  <c r="P2338" i="1"/>
  <c r="R2337" i="1" s="1"/>
  <c r="S2337" i="1" s="1"/>
  <c r="T2337" i="1" s="1"/>
  <c r="U2337" i="1"/>
  <c r="V2337" i="1" s="1"/>
  <c r="X2338" i="1"/>
  <c r="H2339" i="1"/>
  <c r="I2339" i="1"/>
  <c r="J2339" i="1"/>
  <c r="K2339" i="1"/>
  <c r="N2339" i="1"/>
  <c r="P2339" i="1"/>
  <c r="R2338" i="1" s="1"/>
  <c r="S2338" i="1" s="1"/>
  <c r="U2338" i="1"/>
  <c r="V2338" i="1" s="1"/>
  <c r="X2339" i="1"/>
  <c r="H2340" i="1"/>
  <c r="I2340" i="1"/>
  <c r="J2340" i="1"/>
  <c r="K2340" i="1"/>
  <c r="N2340" i="1"/>
  <c r="P2340" i="1"/>
  <c r="R2339" i="1" s="1"/>
  <c r="S2339" i="1" s="1"/>
  <c r="U2339" i="1"/>
  <c r="V2339" i="1" s="1"/>
  <c r="X2340" i="1"/>
  <c r="H2341" i="1"/>
  <c r="I2341" i="1"/>
  <c r="J2341" i="1"/>
  <c r="K2341" i="1"/>
  <c r="N2341" i="1"/>
  <c r="P2341" i="1"/>
  <c r="R2340" i="1" s="1"/>
  <c r="S2340" i="1" s="1"/>
  <c r="U2340" i="1"/>
  <c r="V2340" i="1" s="1"/>
  <c r="X2341" i="1"/>
  <c r="Y2341" i="1" s="1"/>
  <c r="H2342" i="1"/>
  <c r="I2342" i="1"/>
  <c r="J2342" i="1"/>
  <c r="K2342" i="1"/>
  <c r="N2342" i="1"/>
  <c r="P2342" i="1"/>
  <c r="R2341" i="1" s="1"/>
  <c r="S2341" i="1" s="1"/>
  <c r="U2341" i="1"/>
  <c r="V2341" i="1" s="1"/>
  <c r="X2342" i="1"/>
  <c r="H2343" i="1"/>
  <c r="I2343" i="1"/>
  <c r="J2343" i="1"/>
  <c r="K2343" i="1"/>
  <c r="N2343" i="1"/>
  <c r="P2343" i="1"/>
  <c r="R2342" i="1" s="1"/>
  <c r="S2342" i="1" s="1"/>
  <c r="T2342" i="1" s="1"/>
  <c r="U2342" i="1"/>
  <c r="V2342" i="1" s="1"/>
  <c r="X2343" i="1"/>
  <c r="Y2343" i="1" s="1"/>
  <c r="H2344" i="1"/>
  <c r="I2344" i="1"/>
  <c r="J2344" i="1"/>
  <c r="K2344" i="1"/>
  <c r="N2344" i="1"/>
  <c r="P2344" i="1"/>
  <c r="R2343" i="1" s="1"/>
  <c r="S2343" i="1" s="1"/>
  <c r="U2343" i="1"/>
  <c r="V2343" i="1" s="1"/>
  <c r="X2344" i="1"/>
  <c r="H2345" i="1"/>
  <c r="I2345" i="1"/>
  <c r="J2345" i="1"/>
  <c r="K2345" i="1"/>
  <c r="N2345" i="1"/>
  <c r="P2345" i="1"/>
  <c r="R2344" i="1" s="1"/>
  <c r="S2344" i="1" s="1"/>
  <c r="U2344" i="1"/>
  <c r="V2344" i="1" s="1"/>
  <c r="X2345" i="1"/>
  <c r="Y2345" i="1" s="1"/>
  <c r="H2346" i="1"/>
  <c r="I2346" i="1"/>
  <c r="J2346" i="1"/>
  <c r="K2346" i="1"/>
  <c r="N2346" i="1"/>
  <c r="P2346" i="1"/>
  <c r="R2345" i="1" s="1"/>
  <c r="S2345" i="1" s="1"/>
  <c r="U2345" i="1"/>
  <c r="V2345" i="1" s="1"/>
  <c r="X2346" i="1"/>
  <c r="Y2346" i="1" s="1"/>
  <c r="H2347" i="1"/>
  <c r="I2347" i="1"/>
  <c r="J2347" i="1"/>
  <c r="K2347" i="1"/>
  <c r="N2347" i="1"/>
  <c r="P2347" i="1"/>
  <c r="R2346" i="1" s="1"/>
  <c r="S2346" i="1" s="1"/>
  <c r="U2346" i="1"/>
  <c r="V2346" i="1" s="1"/>
  <c r="X2347" i="1"/>
  <c r="H2348" i="1"/>
  <c r="I2348" i="1"/>
  <c r="J2348" i="1"/>
  <c r="K2348" i="1"/>
  <c r="N2348" i="1"/>
  <c r="P2348" i="1"/>
  <c r="R2347" i="1" s="1"/>
  <c r="S2347" i="1" s="1"/>
  <c r="U2347" i="1"/>
  <c r="V2347" i="1" s="1"/>
  <c r="X2348" i="1"/>
  <c r="H2349" i="1"/>
  <c r="I2349" i="1"/>
  <c r="J2349" i="1"/>
  <c r="K2349" i="1"/>
  <c r="N2349" i="1"/>
  <c r="P2349" i="1"/>
  <c r="R2348" i="1" s="1"/>
  <c r="S2348" i="1" s="1"/>
  <c r="U2348" i="1"/>
  <c r="V2348" i="1" s="1"/>
  <c r="X2349" i="1"/>
  <c r="Y2349" i="1" s="1"/>
  <c r="Z2349" i="1" s="1"/>
  <c r="H2350" i="1"/>
  <c r="I2350" i="1"/>
  <c r="J2350" i="1"/>
  <c r="K2350" i="1"/>
  <c r="N2350" i="1"/>
  <c r="P2350" i="1"/>
  <c r="R2349" i="1" s="1"/>
  <c r="S2349" i="1" s="1"/>
  <c r="U2349" i="1"/>
  <c r="V2349" i="1" s="1"/>
  <c r="W2349" i="1" s="1"/>
  <c r="X2350" i="1"/>
  <c r="Y2350" i="1" s="1"/>
  <c r="H2351" i="1"/>
  <c r="I2351" i="1"/>
  <c r="J2351" i="1"/>
  <c r="K2351" i="1"/>
  <c r="N2351" i="1"/>
  <c r="P2351" i="1"/>
  <c r="R2350" i="1" s="1"/>
  <c r="S2350" i="1" s="1"/>
  <c r="U2350" i="1"/>
  <c r="V2350" i="1" s="1"/>
  <c r="X2351" i="1"/>
  <c r="Y2351" i="1" s="1"/>
  <c r="H2352" i="1"/>
  <c r="I2352" i="1"/>
  <c r="J2352" i="1"/>
  <c r="K2352" i="1"/>
  <c r="N2352" i="1"/>
  <c r="P2352" i="1"/>
  <c r="R2351" i="1" s="1"/>
  <c r="S2351" i="1" s="1"/>
  <c r="U2351" i="1"/>
  <c r="V2351" i="1" s="1"/>
  <c r="W2351" i="1" s="1"/>
  <c r="X2352" i="1"/>
  <c r="Y2352" i="1" s="1"/>
  <c r="Z2352" i="1" s="1"/>
  <c r="H2353" i="1"/>
  <c r="I2353" i="1"/>
  <c r="J2353" i="1"/>
  <c r="K2353" i="1"/>
  <c r="N2353" i="1"/>
  <c r="P2353" i="1"/>
  <c r="R2352" i="1" s="1"/>
  <c r="S2352" i="1" s="1"/>
  <c r="U2352" i="1"/>
  <c r="V2352" i="1" s="1"/>
  <c r="X2353" i="1"/>
  <c r="H2354" i="1"/>
  <c r="I2354" i="1"/>
  <c r="J2354" i="1"/>
  <c r="K2354" i="1"/>
  <c r="N2354" i="1"/>
  <c r="P2354" i="1"/>
  <c r="R2353" i="1" s="1"/>
  <c r="S2353" i="1" s="1"/>
  <c r="U2353" i="1"/>
  <c r="V2353" i="1" s="1"/>
  <c r="X2354" i="1"/>
  <c r="Y2354" i="1" s="1"/>
  <c r="H2355" i="1"/>
  <c r="I2355" i="1"/>
  <c r="J2355" i="1"/>
  <c r="K2355" i="1"/>
  <c r="N2355" i="1"/>
  <c r="P2355" i="1"/>
  <c r="R2354" i="1" s="1"/>
  <c r="S2354" i="1" s="1"/>
  <c r="U2354" i="1"/>
  <c r="V2354" i="1" s="1"/>
  <c r="X2355" i="1"/>
  <c r="Y2355" i="1" s="1"/>
  <c r="H2356" i="1"/>
  <c r="I2356" i="1"/>
  <c r="J2356" i="1"/>
  <c r="K2356" i="1"/>
  <c r="N2356" i="1"/>
  <c r="P2356" i="1"/>
  <c r="R2355" i="1" s="1"/>
  <c r="S2355" i="1" s="1"/>
  <c r="U2355" i="1"/>
  <c r="X2356" i="1"/>
  <c r="Y2356" i="1" s="1"/>
  <c r="H2357" i="1"/>
  <c r="I2357" i="1"/>
  <c r="J2357" i="1"/>
  <c r="K2357" i="1"/>
  <c r="N2357" i="1"/>
  <c r="P2357" i="1"/>
  <c r="R2356" i="1" s="1"/>
  <c r="S2356" i="1" s="1"/>
  <c r="T2356" i="1" s="1"/>
  <c r="U2356" i="1"/>
  <c r="X2357" i="1"/>
  <c r="H2358" i="1"/>
  <c r="I2358" i="1"/>
  <c r="J2358" i="1"/>
  <c r="K2358" i="1"/>
  <c r="N2358" i="1"/>
  <c r="P2358" i="1"/>
  <c r="R2357" i="1" s="1"/>
  <c r="S2357" i="1" s="1"/>
  <c r="U2357" i="1"/>
  <c r="V2357" i="1" s="1"/>
  <c r="X2358" i="1"/>
  <c r="H2359" i="1"/>
  <c r="I2359" i="1"/>
  <c r="J2359" i="1"/>
  <c r="K2359" i="1"/>
  <c r="N2359" i="1"/>
  <c r="P2359" i="1"/>
  <c r="R2358" i="1" s="1"/>
  <c r="S2358" i="1" s="1"/>
  <c r="U2358" i="1"/>
  <c r="V2358" i="1" s="1"/>
  <c r="X2359" i="1"/>
  <c r="Y2359" i="1" s="1"/>
  <c r="H2360" i="1"/>
  <c r="I2360" i="1"/>
  <c r="J2360" i="1"/>
  <c r="K2360" i="1"/>
  <c r="N2360" i="1"/>
  <c r="P2360" i="1"/>
  <c r="R2359" i="1" s="1"/>
  <c r="S2359" i="1" s="1"/>
  <c r="U2359" i="1"/>
  <c r="V2359" i="1" s="1"/>
  <c r="X2360" i="1"/>
  <c r="Y2360" i="1" s="1"/>
  <c r="H2361" i="1"/>
  <c r="I2361" i="1"/>
  <c r="J2361" i="1"/>
  <c r="K2361" i="1"/>
  <c r="N2361" i="1"/>
  <c r="P2361" i="1"/>
  <c r="R2360" i="1" s="1"/>
  <c r="S2360" i="1" s="1"/>
  <c r="U2360" i="1"/>
  <c r="V2360" i="1" s="1"/>
  <c r="X2361" i="1"/>
  <c r="H2362" i="1"/>
  <c r="I2362" i="1"/>
  <c r="J2362" i="1"/>
  <c r="K2362" i="1"/>
  <c r="N2362" i="1"/>
  <c r="P2362" i="1"/>
  <c r="R2361" i="1" s="1"/>
  <c r="S2361" i="1" s="1"/>
  <c r="U2361" i="1"/>
  <c r="V2361" i="1" s="1"/>
  <c r="X2362" i="1"/>
  <c r="Y2362" i="1" s="1"/>
  <c r="H2363" i="1"/>
  <c r="I2363" i="1"/>
  <c r="J2363" i="1"/>
  <c r="K2363" i="1"/>
  <c r="N2363" i="1"/>
  <c r="P2363" i="1"/>
  <c r="R2362" i="1" s="1"/>
  <c r="S2362" i="1" s="1"/>
  <c r="U2362" i="1"/>
  <c r="V2362" i="1" s="1"/>
  <c r="X2363" i="1"/>
  <c r="Y2363" i="1" s="1"/>
  <c r="H2364" i="1"/>
  <c r="I2364" i="1"/>
  <c r="J2364" i="1"/>
  <c r="K2364" i="1"/>
  <c r="N2364" i="1"/>
  <c r="P2364" i="1"/>
  <c r="R2363" i="1" s="1"/>
  <c r="S2363" i="1" s="1"/>
  <c r="U2363" i="1"/>
  <c r="V2363" i="1" s="1"/>
  <c r="X2364" i="1"/>
  <c r="Y2364" i="1" s="1"/>
  <c r="H2365" i="1"/>
  <c r="I2365" i="1"/>
  <c r="J2365" i="1"/>
  <c r="K2365" i="1"/>
  <c r="N2365" i="1"/>
  <c r="P2365" i="1"/>
  <c r="R2364" i="1" s="1"/>
  <c r="S2364" i="1" s="1"/>
  <c r="T2364" i="1" s="1"/>
  <c r="U2364" i="1"/>
  <c r="V2364" i="1" s="1"/>
  <c r="R2365" i="1"/>
  <c r="S2365" i="1" s="1"/>
  <c r="T2365" i="1" s="1"/>
  <c r="X2365" i="1"/>
  <c r="Y2365" i="1" s="1"/>
  <c r="H2366" i="1"/>
  <c r="I2366" i="1"/>
  <c r="J2366" i="1"/>
  <c r="K2366" i="1"/>
  <c r="N2366" i="1"/>
  <c r="P2366" i="1"/>
  <c r="U2365" i="1"/>
  <c r="V2365" i="1" s="1"/>
  <c r="X2366" i="1"/>
  <c r="Y2366" i="1" s="1"/>
  <c r="H2367" i="1"/>
  <c r="I2367" i="1"/>
  <c r="J2367" i="1"/>
  <c r="K2367" i="1"/>
  <c r="N2367" i="1"/>
  <c r="P2367" i="1"/>
  <c r="R2366" i="1" s="1"/>
  <c r="S2366" i="1" s="1"/>
  <c r="U2366" i="1"/>
  <c r="V2366" i="1" s="1"/>
  <c r="W2366" i="1" s="1"/>
  <c r="X2367" i="1"/>
  <c r="H2368" i="1"/>
  <c r="I2368" i="1"/>
  <c r="J2368" i="1"/>
  <c r="K2368" i="1"/>
  <c r="N2368" i="1"/>
  <c r="P2368" i="1"/>
  <c r="R2367" i="1" s="1"/>
  <c r="S2367" i="1" s="1"/>
  <c r="U2367" i="1"/>
  <c r="V2367" i="1" s="1"/>
  <c r="X2368" i="1"/>
  <c r="Y2368" i="1" s="1"/>
  <c r="H2369" i="1"/>
  <c r="I2369" i="1"/>
  <c r="J2369" i="1"/>
  <c r="K2369" i="1"/>
  <c r="N2369" i="1"/>
  <c r="P2369" i="1"/>
  <c r="R2368" i="1" s="1"/>
  <c r="S2368" i="1" s="1"/>
  <c r="U2368" i="1"/>
  <c r="V2368" i="1" s="1"/>
  <c r="X2369" i="1"/>
  <c r="H2370" i="1"/>
  <c r="I2370" i="1"/>
  <c r="J2370" i="1"/>
  <c r="K2370" i="1"/>
  <c r="N2370" i="1"/>
  <c r="P2370" i="1"/>
  <c r="R2369" i="1" s="1"/>
  <c r="S2369" i="1" s="1"/>
  <c r="U2369" i="1"/>
  <c r="V2369" i="1" s="1"/>
  <c r="W2369" i="1" s="1"/>
  <c r="X2370" i="1"/>
  <c r="Y2370" i="1" s="1"/>
  <c r="H2371" i="1"/>
  <c r="I2371" i="1"/>
  <c r="J2371" i="1"/>
  <c r="K2371" i="1"/>
  <c r="N2371" i="1"/>
  <c r="P2371" i="1"/>
  <c r="R2370" i="1" s="1"/>
  <c r="S2370" i="1" s="1"/>
  <c r="U2370" i="1"/>
  <c r="V2370" i="1" s="1"/>
  <c r="X2371" i="1"/>
  <c r="Y2371" i="1" s="1"/>
  <c r="H2372" i="1"/>
  <c r="I2372" i="1"/>
  <c r="J2372" i="1"/>
  <c r="K2372" i="1"/>
  <c r="N2372" i="1"/>
  <c r="P2372" i="1"/>
  <c r="R2371" i="1" s="1"/>
  <c r="S2371" i="1" s="1"/>
  <c r="U2371" i="1"/>
  <c r="V2371" i="1" s="1"/>
  <c r="X2372" i="1"/>
  <c r="H2373" i="1"/>
  <c r="I2373" i="1"/>
  <c r="J2373" i="1"/>
  <c r="K2373" i="1"/>
  <c r="N2373" i="1"/>
  <c r="P2373" i="1"/>
  <c r="R2372" i="1" s="1"/>
  <c r="S2372" i="1" s="1"/>
  <c r="T2372" i="1" s="1"/>
  <c r="U2372" i="1"/>
  <c r="V2372" i="1" s="1"/>
  <c r="X2373" i="1"/>
  <c r="Y2373" i="1" s="1"/>
  <c r="H2374" i="1"/>
  <c r="I2374" i="1"/>
  <c r="J2374" i="1"/>
  <c r="K2374" i="1"/>
  <c r="N2374" i="1"/>
  <c r="P2374" i="1"/>
  <c r="R2373" i="1" s="1"/>
  <c r="S2373" i="1" s="1"/>
  <c r="U2373" i="1"/>
  <c r="V2373" i="1" s="1"/>
  <c r="R2374" i="1"/>
  <c r="S2374" i="1" s="1"/>
  <c r="X2374" i="1"/>
  <c r="Y2374" i="1" s="1"/>
  <c r="H2375" i="1"/>
  <c r="I2375" i="1"/>
  <c r="J2375" i="1"/>
  <c r="K2375" i="1"/>
  <c r="N2375" i="1"/>
  <c r="P2375" i="1"/>
  <c r="U2374" i="1"/>
  <c r="V2374" i="1" s="1"/>
  <c r="X2375" i="1"/>
  <c r="H2376" i="1"/>
  <c r="I2376" i="1"/>
  <c r="J2376" i="1"/>
  <c r="K2376" i="1"/>
  <c r="N2376" i="1"/>
  <c r="P2376" i="1"/>
  <c r="R2375" i="1" s="1"/>
  <c r="S2375" i="1" s="1"/>
  <c r="U2375" i="1"/>
  <c r="V2375" i="1" s="1"/>
  <c r="W2375" i="1" s="1"/>
  <c r="X2376" i="1"/>
  <c r="Y2376" i="1" s="1"/>
  <c r="Z2376" i="1" s="1"/>
  <c r="H2377" i="1"/>
  <c r="I2377" i="1"/>
  <c r="J2377" i="1"/>
  <c r="K2377" i="1"/>
  <c r="N2377" i="1"/>
  <c r="P2377" i="1"/>
  <c r="R2376" i="1" s="1"/>
  <c r="S2376" i="1" s="1"/>
  <c r="U2376" i="1"/>
  <c r="X2377" i="1"/>
  <c r="H2378" i="1"/>
  <c r="I2378" i="1"/>
  <c r="J2378" i="1"/>
  <c r="K2378" i="1"/>
  <c r="N2378" i="1"/>
  <c r="P2378" i="1"/>
  <c r="R2377" i="1" s="1"/>
  <c r="S2377" i="1" s="1"/>
  <c r="U2377" i="1"/>
  <c r="V2377" i="1" s="1"/>
  <c r="X2378" i="1"/>
  <c r="Y2378" i="1" s="1"/>
  <c r="H2379" i="1"/>
  <c r="I2379" i="1"/>
  <c r="J2379" i="1"/>
  <c r="K2379" i="1"/>
  <c r="N2379" i="1"/>
  <c r="P2379" i="1"/>
  <c r="R2378" i="1" s="1"/>
  <c r="S2378" i="1" s="1"/>
  <c r="U2378" i="1"/>
  <c r="X2379" i="1"/>
  <c r="Y2379" i="1" s="1"/>
  <c r="Z2379" i="1" s="1"/>
  <c r="H2380" i="1"/>
  <c r="I2380" i="1"/>
  <c r="J2380" i="1"/>
  <c r="K2380" i="1"/>
  <c r="N2380" i="1"/>
  <c r="P2380" i="1"/>
  <c r="R2379" i="1" s="1"/>
  <c r="S2379" i="1" s="1"/>
  <c r="U2379" i="1"/>
  <c r="V2379" i="1" s="1"/>
  <c r="X2380" i="1"/>
  <c r="H2381" i="1"/>
  <c r="I2381" i="1"/>
  <c r="J2381" i="1"/>
  <c r="K2381" i="1"/>
  <c r="N2381" i="1"/>
  <c r="P2381" i="1"/>
  <c r="R2380" i="1" s="1"/>
  <c r="S2380" i="1" s="1"/>
  <c r="U2380" i="1"/>
  <c r="V2380" i="1" s="1"/>
  <c r="X2381" i="1"/>
  <c r="Y2381" i="1" s="1"/>
  <c r="H2382" i="1"/>
  <c r="I2382" i="1"/>
  <c r="J2382" i="1"/>
  <c r="K2382" i="1"/>
  <c r="N2382" i="1"/>
  <c r="P2382" i="1"/>
  <c r="R2381" i="1" s="1"/>
  <c r="S2381" i="1" s="1"/>
  <c r="U2381" i="1"/>
  <c r="V2381" i="1" s="1"/>
  <c r="X2382" i="1"/>
  <c r="Y2382" i="1" s="1"/>
  <c r="Z2382" i="1" s="1"/>
  <c r="H2383" i="1"/>
  <c r="I2383" i="1"/>
  <c r="J2383" i="1"/>
  <c r="K2383" i="1"/>
  <c r="N2383" i="1"/>
  <c r="P2383" i="1"/>
  <c r="R2382" i="1" s="1"/>
  <c r="S2382" i="1" s="1"/>
  <c r="U2382" i="1"/>
  <c r="V2382" i="1" s="1"/>
  <c r="W2382" i="1" s="1"/>
  <c r="X2383" i="1"/>
  <c r="Y2383" i="1" s="1"/>
  <c r="H2384" i="1"/>
  <c r="I2384" i="1"/>
  <c r="J2384" i="1"/>
  <c r="K2384" i="1"/>
  <c r="N2384" i="1"/>
  <c r="P2384" i="1"/>
  <c r="R2383" i="1" s="1"/>
  <c r="S2383" i="1" s="1"/>
  <c r="U2383" i="1"/>
  <c r="V2383" i="1" s="1"/>
  <c r="X2384" i="1"/>
  <c r="Y2384" i="1" s="1"/>
  <c r="H2385" i="1"/>
  <c r="I2385" i="1"/>
  <c r="J2385" i="1"/>
  <c r="K2385" i="1"/>
  <c r="N2385" i="1"/>
  <c r="P2385" i="1"/>
  <c r="R2384" i="1" s="1"/>
  <c r="S2384" i="1" s="1"/>
  <c r="U2384" i="1"/>
  <c r="X2385" i="1"/>
  <c r="H2386" i="1"/>
  <c r="I2386" i="1"/>
  <c r="J2386" i="1"/>
  <c r="K2386" i="1"/>
  <c r="N2386" i="1"/>
  <c r="P2386" i="1"/>
  <c r="R2385" i="1" s="1"/>
  <c r="S2385" i="1" s="1"/>
  <c r="T2385" i="1" s="1"/>
  <c r="U2385" i="1"/>
  <c r="V2385" i="1" s="1"/>
  <c r="W2385" i="1" s="1"/>
  <c r="X2386" i="1"/>
  <c r="Y2386" i="1" s="1"/>
  <c r="H2387" i="1"/>
  <c r="I2387" i="1"/>
  <c r="J2387" i="1"/>
  <c r="K2387" i="1"/>
  <c r="N2387" i="1"/>
  <c r="P2387" i="1"/>
  <c r="R2386" i="1" s="1"/>
  <c r="S2386" i="1" s="1"/>
  <c r="U2386" i="1"/>
  <c r="X2387" i="1"/>
  <c r="H2388" i="1"/>
  <c r="I2388" i="1"/>
  <c r="J2388" i="1"/>
  <c r="K2388" i="1"/>
  <c r="N2388" i="1"/>
  <c r="P2388" i="1"/>
  <c r="R2387" i="1" s="1"/>
  <c r="S2387" i="1" s="1"/>
  <c r="U2387" i="1"/>
  <c r="V2387" i="1" s="1"/>
  <c r="X2388" i="1"/>
  <c r="H2389" i="1"/>
  <c r="I2389" i="1"/>
  <c r="J2389" i="1"/>
  <c r="K2389" i="1"/>
  <c r="N2389" i="1"/>
  <c r="P2389" i="1"/>
  <c r="R2388" i="1" s="1"/>
  <c r="S2388" i="1" s="1"/>
  <c r="U2388" i="1"/>
  <c r="V2388" i="1" s="1"/>
  <c r="X2389" i="1"/>
  <c r="H2390" i="1"/>
  <c r="I2390" i="1"/>
  <c r="J2390" i="1"/>
  <c r="K2390" i="1"/>
  <c r="N2390" i="1"/>
  <c r="P2390" i="1"/>
  <c r="R2389" i="1" s="1"/>
  <c r="S2389" i="1" s="1"/>
  <c r="T2389" i="1" s="1"/>
  <c r="U2389" i="1"/>
  <c r="V2389" i="1" s="1"/>
  <c r="X2390" i="1"/>
  <c r="Y2390" i="1" s="1"/>
  <c r="Z2390" i="1" s="1"/>
  <c r="H2391" i="1"/>
  <c r="I2391" i="1"/>
  <c r="J2391" i="1"/>
  <c r="K2391" i="1"/>
  <c r="N2391" i="1"/>
  <c r="P2391" i="1"/>
  <c r="R2390" i="1" s="1"/>
  <c r="S2390" i="1" s="1"/>
  <c r="U2390" i="1"/>
  <c r="V2390" i="1" s="1"/>
  <c r="X2391" i="1"/>
  <c r="Y2391" i="1" s="1"/>
  <c r="H2392" i="1"/>
  <c r="I2392" i="1"/>
  <c r="J2392" i="1"/>
  <c r="K2392" i="1"/>
  <c r="N2392" i="1"/>
  <c r="P2392" i="1"/>
  <c r="R2391" i="1" s="1"/>
  <c r="S2391" i="1" s="1"/>
  <c r="U2391" i="1"/>
  <c r="V2391" i="1" s="1"/>
  <c r="X2392" i="1"/>
  <c r="Y2392" i="1" s="1"/>
  <c r="H2393" i="1"/>
  <c r="I2393" i="1"/>
  <c r="J2393" i="1"/>
  <c r="K2393" i="1"/>
  <c r="N2393" i="1"/>
  <c r="P2393" i="1"/>
  <c r="R2392" i="1" s="1"/>
  <c r="S2392" i="1" s="1"/>
  <c r="T2392" i="1" s="1"/>
  <c r="U2392" i="1"/>
  <c r="X2393" i="1"/>
  <c r="Y2393" i="1" s="1"/>
  <c r="H2394" i="1"/>
  <c r="I2394" i="1"/>
  <c r="J2394" i="1"/>
  <c r="K2394" i="1"/>
  <c r="N2394" i="1"/>
  <c r="P2394" i="1"/>
  <c r="R2393" i="1" s="1"/>
  <c r="S2393" i="1" s="1"/>
  <c r="U2393" i="1"/>
  <c r="X2394" i="1"/>
  <c r="Y2394" i="1" s="1"/>
  <c r="H2395" i="1"/>
  <c r="I2395" i="1"/>
  <c r="J2395" i="1"/>
  <c r="K2395" i="1"/>
  <c r="N2395" i="1"/>
  <c r="P2395" i="1"/>
  <c r="R2394" i="1" s="1"/>
  <c r="S2394" i="1" s="1"/>
  <c r="U2394" i="1"/>
  <c r="V2394" i="1" s="1"/>
  <c r="X2395" i="1"/>
  <c r="Y2395" i="1" s="1"/>
  <c r="H2396" i="1"/>
  <c r="I2396" i="1"/>
  <c r="J2396" i="1"/>
  <c r="K2396" i="1"/>
  <c r="N2396" i="1"/>
  <c r="P2396" i="1"/>
  <c r="R2395" i="1" s="1"/>
  <c r="S2395" i="1" s="1"/>
  <c r="U2395" i="1"/>
  <c r="X2396" i="1"/>
  <c r="H2397" i="1"/>
  <c r="I2397" i="1"/>
  <c r="J2397" i="1"/>
  <c r="K2397" i="1"/>
  <c r="N2397" i="1"/>
  <c r="P2397" i="1"/>
  <c r="R2396" i="1" s="1"/>
  <c r="S2396" i="1" s="1"/>
  <c r="U2396" i="1"/>
  <c r="V2396" i="1" s="1"/>
  <c r="W2396" i="1" s="1"/>
  <c r="X2397" i="1"/>
  <c r="H2398" i="1"/>
  <c r="I2398" i="1"/>
  <c r="J2398" i="1"/>
  <c r="K2398" i="1"/>
  <c r="N2398" i="1"/>
  <c r="P2398" i="1"/>
  <c r="R2397" i="1" s="1"/>
  <c r="S2397" i="1" s="1"/>
  <c r="U2397" i="1"/>
  <c r="V2397" i="1" s="1"/>
  <c r="X2398" i="1"/>
  <c r="Y2398" i="1" s="1"/>
  <c r="H2399" i="1"/>
  <c r="I2399" i="1"/>
  <c r="J2399" i="1"/>
  <c r="K2399" i="1"/>
  <c r="N2399" i="1"/>
  <c r="P2399" i="1"/>
  <c r="R2398" i="1" s="1"/>
  <c r="S2398" i="1" s="1"/>
  <c r="U2398" i="1"/>
  <c r="V2398" i="1" s="1"/>
  <c r="X2399" i="1"/>
  <c r="H2400" i="1"/>
  <c r="I2400" i="1"/>
  <c r="J2400" i="1"/>
  <c r="K2400" i="1"/>
  <c r="N2400" i="1"/>
  <c r="P2400" i="1"/>
  <c r="R2399" i="1" s="1"/>
  <c r="S2399" i="1" s="1"/>
  <c r="U2399" i="1"/>
  <c r="V2399" i="1" s="1"/>
  <c r="X2400" i="1"/>
  <c r="Y2400" i="1" s="1"/>
  <c r="H2401" i="1"/>
  <c r="I2401" i="1"/>
  <c r="J2401" i="1"/>
  <c r="K2401" i="1"/>
  <c r="N2401" i="1"/>
  <c r="P2401" i="1"/>
  <c r="R2400" i="1" s="1"/>
  <c r="S2400" i="1" s="1"/>
  <c r="U2400" i="1"/>
  <c r="X2401" i="1"/>
  <c r="Y2401" i="1" s="1"/>
  <c r="H2402" i="1"/>
  <c r="I2402" i="1"/>
  <c r="J2402" i="1"/>
  <c r="K2402" i="1"/>
  <c r="N2402" i="1"/>
  <c r="P2402" i="1"/>
  <c r="R2401" i="1" s="1"/>
  <c r="S2401" i="1" s="1"/>
  <c r="U2401" i="1"/>
  <c r="V2401" i="1" s="1"/>
  <c r="W2401" i="1" s="1"/>
  <c r="X2402" i="1"/>
  <c r="Y2402" i="1" s="1"/>
  <c r="H2403" i="1"/>
  <c r="I2403" i="1"/>
  <c r="J2403" i="1"/>
  <c r="K2403" i="1"/>
  <c r="N2403" i="1"/>
  <c r="P2403" i="1"/>
  <c r="R2402" i="1" s="1"/>
  <c r="S2402" i="1" s="1"/>
  <c r="U2402" i="1"/>
  <c r="V2402" i="1" s="1"/>
  <c r="U2403" i="1"/>
  <c r="V2403" i="1" s="1"/>
  <c r="W2403" i="1" s="1"/>
  <c r="X2403" i="1"/>
  <c r="H2404" i="1"/>
  <c r="I2404" i="1"/>
  <c r="J2404" i="1"/>
  <c r="K2404" i="1"/>
  <c r="N2404" i="1"/>
  <c r="P2404" i="1"/>
  <c r="R2403" i="1" s="1"/>
  <c r="S2403" i="1" s="1"/>
  <c r="T2403" i="1" s="1"/>
  <c r="X2404" i="1"/>
  <c r="Y2404" i="1" s="1"/>
  <c r="H2405" i="1"/>
  <c r="I2405" i="1"/>
  <c r="J2405" i="1"/>
  <c r="K2405" i="1"/>
  <c r="N2405" i="1"/>
  <c r="P2405" i="1"/>
  <c r="R2404" i="1" s="1"/>
  <c r="S2404" i="1" s="1"/>
  <c r="U2404" i="1"/>
  <c r="X2405" i="1"/>
  <c r="Y2405" i="1" s="1"/>
  <c r="H2406" i="1"/>
  <c r="I2406" i="1"/>
  <c r="J2406" i="1"/>
  <c r="K2406" i="1"/>
  <c r="N2406" i="1"/>
  <c r="P2406" i="1"/>
  <c r="R2405" i="1" s="1"/>
  <c r="S2405" i="1" s="1"/>
  <c r="U2405" i="1"/>
  <c r="V2405" i="1" s="1"/>
  <c r="X2406" i="1"/>
  <c r="Y2406" i="1" s="1"/>
  <c r="H2407" i="1"/>
  <c r="I2407" i="1"/>
  <c r="J2407" i="1"/>
  <c r="K2407" i="1"/>
  <c r="N2407" i="1"/>
  <c r="P2407" i="1"/>
  <c r="R2406" i="1" s="1"/>
  <c r="S2406" i="1" s="1"/>
  <c r="U2406" i="1"/>
  <c r="V2406" i="1" s="1"/>
  <c r="X2407" i="1"/>
  <c r="Y2407" i="1" s="1"/>
  <c r="H2408" i="1"/>
  <c r="I2408" i="1"/>
  <c r="J2408" i="1"/>
  <c r="K2408" i="1"/>
  <c r="N2408" i="1"/>
  <c r="P2408" i="1"/>
  <c r="R2407" i="1" s="1"/>
  <c r="S2407" i="1" s="1"/>
  <c r="U2407" i="1"/>
  <c r="V2407" i="1" s="1"/>
  <c r="W2407" i="1" s="1"/>
  <c r="X2408" i="1"/>
  <c r="Y2408" i="1" s="1"/>
  <c r="H2409" i="1"/>
  <c r="I2409" i="1"/>
  <c r="J2409" i="1"/>
  <c r="K2409" i="1"/>
  <c r="N2409" i="1"/>
  <c r="P2409" i="1"/>
  <c r="R2408" i="1" s="1"/>
  <c r="S2408" i="1" s="1"/>
  <c r="U2408" i="1"/>
  <c r="V2408" i="1" s="1"/>
  <c r="X2409" i="1"/>
  <c r="Y2409" i="1" s="1"/>
  <c r="H2410" i="1"/>
  <c r="I2410" i="1"/>
  <c r="J2410" i="1"/>
  <c r="K2410" i="1"/>
  <c r="N2410" i="1"/>
  <c r="P2410" i="1"/>
  <c r="R2409" i="1" s="1"/>
  <c r="S2409" i="1" s="1"/>
  <c r="U2409" i="1"/>
  <c r="V2409" i="1" s="1"/>
  <c r="X2410" i="1"/>
  <c r="H2411" i="1"/>
  <c r="I2411" i="1"/>
  <c r="J2411" i="1"/>
  <c r="K2411" i="1"/>
  <c r="N2411" i="1"/>
  <c r="P2411" i="1"/>
  <c r="R2410" i="1" s="1"/>
  <c r="S2410" i="1" s="1"/>
  <c r="U2410" i="1"/>
  <c r="V2410" i="1" s="1"/>
  <c r="W2410" i="1" s="1"/>
  <c r="X2411" i="1"/>
  <c r="H2412" i="1"/>
  <c r="I2412" i="1"/>
  <c r="J2412" i="1"/>
  <c r="K2412" i="1"/>
  <c r="N2412" i="1"/>
  <c r="P2412" i="1"/>
  <c r="R2411" i="1" s="1"/>
  <c r="S2411" i="1" s="1"/>
  <c r="U2411" i="1"/>
  <c r="V2411" i="1" s="1"/>
  <c r="X2412" i="1"/>
  <c r="Y2412" i="1" s="1"/>
  <c r="H2413" i="1"/>
  <c r="I2413" i="1"/>
  <c r="J2413" i="1"/>
  <c r="K2413" i="1"/>
  <c r="N2413" i="1"/>
  <c r="P2413" i="1"/>
  <c r="R2412" i="1" s="1"/>
  <c r="S2412" i="1" s="1"/>
  <c r="U2412" i="1"/>
  <c r="V2412" i="1" s="1"/>
  <c r="X2413" i="1"/>
  <c r="Y2413" i="1" s="1"/>
  <c r="H2414" i="1"/>
  <c r="I2414" i="1"/>
  <c r="J2414" i="1"/>
  <c r="K2414" i="1"/>
  <c r="N2414" i="1"/>
  <c r="P2414" i="1"/>
  <c r="R2413" i="1" s="1"/>
  <c r="S2413" i="1" s="1"/>
  <c r="U2413" i="1"/>
  <c r="V2413" i="1" s="1"/>
  <c r="W2413" i="1" s="1"/>
  <c r="X2414" i="1"/>
  <c r="Y2414" i="1" s="1"/>
  <c r="Z2414" i="1" s="1"/>
  <c r="H2415" i="1"/>
  <c r="I2415" i="1"/>
  <c r="J2415" i="1"/>
  <c r="K2415" i="1"/>
  <c r="N2415" i="1"/>
  <c r="P2415" i="1"/>
  <c r="R2414" i="1" s="1"/>
  <c r="S2414" i="1" s="1"/>
  <c r="U2414" i="1"/>
  <c r="V2414" i="1" s="1"/>
  <c r="W2414" i="1" s="1"/>
  <c r="X2415" i="1"/>
  <c r="Y2415" i="1" s="1"/>
  <c r="H2416" i="1"/>
  <c r="I2416" i="1"/>
  <c r="J2416" i="1"/>
  <c r="K2416" i="1"/>
  <c r="N2416" i="1"/>
  <c r="P2416" i="1"/>
  <c r="R2415" i="1" s="1"/>
  <c r="S2415" i="1" s="1"/>
  <c r="U2415" i="1"/>
  <c r="V2415" i="1" s="1"/>
  <c r="X2416" i="1"/>
  <c r="H2417" i="1"/>
  <c r="I2417" i="1"/>
  <c r="J2417" i="1"/>
  <c r="K2417" i="1"/>
  <c r="N2417" i="1"/>
  <c r="P2417" i="1"/>
  <c r="R2416" i="1" s="1"/>
  <c r="S2416" i="1" s="1"/>
  <c r="U2416" i="1"/>
  <c r="V2416" i="1" s="1"/>
  <c r="X2417" i="1"/>
  <c r="Y2417" i="1" s="1"/>
  <c r="H2418" i="1"/>
  <c r="I2418" i="1"/>
  <c r="J2418" i="1"/>
  <c r="K2418" i="1"/>
  <c r="N2418" i="1"/>
  <c r="P2418" i="1"/>
  <c r="R2417" i="1" s="1"/>
  <c r="S2417" i="1" s="1"/>
  <c r="U2417" i="1"/>
  <c r="V2417" i="1" s="1"/>
  <c r="X2418" i="1"/>
  <c r="H2419" i="1"/>
  <c r="I2419" i="1"/>
  <c r="J2419" i="1"/>
  <c r="K2419" i="1"/>
  <c r="N2419" i="1"/>
  <c r="P2419" i="1"/>
  <c r="R2418" i="1" s="1"/>
  <c r="S2418" i="1" s="1"/>
  <c r="T2418" i="1" s="1"/>
  <c r="U2418" i="1"/>
  <c r="V2418" i="1" s="1"/>
  <c r="W2418" i="1" s="1"/>
  <c r="X2419" i="1"/>
  <c r="H2420" i="1"/>
  <c r="I2420" i="1"/>
  <c r="J2420" i="1"/>
  <c r="K2420" i="1"/>
  <c r="N2420" i="1"/>
  <c r="P2420" i="1"/>
  <c r="R2419" i="1" s="1"/>
  <c r="S2419" i="1" s="1"/>
  <c r="U2419" i="1"/>
  <c r="V2419" i="1" s="1"/>
  <c r="W2419" i="1" s="1"/>
  <c r="X2420" i="1"/>
  <c r="Y2420" i="1" s="1"/>
  <c r="H2421" i="1"/>
  <c r="I2421" i="1"/>
  <c r="J2421" i="1"/>
  <c r="K2421" i="1"/>
  <c r="N2421" i="1"/>
  <c r="P2421" i="1"/>
  <c r="R2420" i="1" s="1"/>
  <c r="S2420" i="1" s="1"/>
  <c r="U2420" i="1"/>
  <c r="V2420" i="1" s="1"/>
  <c r="X2421" i="1"/>
  <c r="Y2421" i="1" s="1"/>
  <c r="Z2421" i="1" s="1"/>
  <c r="H2422" i="1"/>
  <c r="I2422" i="1"/>
  <c r="J2422" i="1"/>
  <c r="K2422" i="1"/>
  <c r="N2422" i="1"/>
  <c r="P2422" i="1"/>
  <c r="R2421" i="1" s="1"/>
  <c r="S2421" i="1" s="1"/>
  <c r="U2421" i="1"/>
  <c r="V2421" i="1" s="1"/>
  <c r="W2421" i="1" s="1"/>
  <c r="X2422" i="1"/>
  <c r="Y2422" i="1" s="1"/>
  <c r="H2423" i="1"/>
  <c r="I2423" i="1"/>
  <c r="J2423" i="1"/>
  <c r="K2423" i="1"/>
  <c r="N2423" i="1"/>
  <c r="P2423" i="1"/>
  <c r="R2422" i="1" s="1"/>
  <c r="S2422" i="1" s="1"/>
  <c r="U2422" i="1"/>
  <c r="V2422" i="1" s="1"/>
  <c r="X2423" i="1"/>
  <c r="H2424" i="1"/>
  <c r="I2424" i="1"/>
  <c r="J2424" i="1"/>
  <c r="K2424" i="1"/>
  <c r="N2424" i="1"/>
  <c r="P2424" i="1"/>
  <c r="R2423" i="1" s="1"/>
  <c r="S2423" i="1" s="1"/>
  <c r="U2423" i="1"/>
  <c r="V2423" i="1" s="1"/>
  <c r="X2424" i="1"/>
  <c r="H2425" i="1"/>
  <c r="I2425" i="1"/>
  <c r="J2425" i="1"/>
  <c r="K2425" i="1"/>
  <c r="N2425" i="1"/>
  <c r="P2425" i="1"/>
  <c r="R2424" i="1" s="1"/>
  <c r="S2424" i="1" s="1"/>
  <c r="U2424" i="1"/>
  <c r="V2424" i="1" s="1"/>
  <c r="X2425" i="1"/>
  <c r="Y2425" i="1" s="1"/>
  <c r="H2426" i="1"/>
  <c r="I2426" i="1"/>
  <c r="J2426" i="1"/>
  <c r="K2426" i="1"/>
  <c r="N2426" i="1"/>
  <c r="P2426" i="1"/>
  <c r="R2425" i="1" s="1"/>
  <c r="S2425" i="1" s="1"/>
  <c r="U2425" i="1"/>
  <c r="V2425" i="1" s="1"/>
  <c r="X2426" i="1"/>
  <c r="H2427" i="1"/>
  <c r="I2427" i="1"/>
  <c r="J2427" i="1"/>
  <c r="K2427" i="1"/>
  <c r="N2427" i="1"/>
  <c r="P2427" i="1"/>
  <c r="R2426" i="1" s="1"/>
  <c r="S2426" i="1" s="1"/>
  <c r="U2426" i="1"/>
  <c r="V2426" i="1" s="1"/>
  <c r="X2427" i="1"/>
  <c r="H2428" i="1"/>
  <c r="I2428" i="1"/>
  <c r="J2428" i="1"/>
  <c r="K2428" i="1"/>
  <c r="N2428" i="1"/>
  <c r="P2428" i="1"/>
  <c r="R2427" i="1" s="1"/>
  <c r="S2427" i="1" s="1"/>
  <c r="U2427" i="1"/>
  <c r="V2427" i="1" s="1"/>
  <c r="X2428" i="1"/>
  <c r="Y2428" i="1" s="1"/>
  <c r="H2429" i="1"/>
  <c r="I2429" i="1"/>
  <c r="J2429" i="1"/>
  <c r="K2429" i="1"/>
  <c r="N2429" i="1"/>
  <c r="P2429" i="1"/>
  <c r="R2428" i="1" s="1"/>
  <c r="S2428" i="1" s="1"/>
  <c r="U2428" i="1"/>
  <c r="V2428" i="1" s="1"/>
  <c r="X2429" i="1"/>
  <c r="Y2429" i="1" s="1"/>
  <c r="H2430" i="1"/>
  <c r="I2430" i="1"/>
  <c r="J2430" i="1"/>
  <c r="K2430" i="1"/>
  <c r="N2430" i="1"/>
  <c r="P2430" i="1"/>
  <c r="R2429" i="1" s="1"/>
  <c r="S2429" i="1" s="1"/>
  <c r="U2429" i="1"/>
  <c r="V2429" i="1" s="1"/>
  <c r="W2429" i="1" s="1"/>
  <c r="X2430" i="1"/>
  <c r="Y2430" i="1" s="1"/>
  <c r="H2431" i="1"/>
  <c r="I2431" i="1"/>
  <c r="J2431" i="1"/>
  <c r="K2431" i="1"/>
  <c r="N2431" i="1"/>
  <c r="P2431" i="1"/>
  <c r="R2430" i="1" s="1"/>
  <c r="S2430" i="1" s="1"/>
  <c r="U2430" i="1"/>
  <c r="V2430" i="1" s="1"/>
  <c r="X2431" i="1"/>
  <c r="H2432" i="1"/>
  <c r="I2432" i="1"/>
  <c r="J2432" i="1"/>
  <c r="K2432" i="1"/>
  <c r="N2432" i="1"/>
  <c r="P2432" i="1"/>
  <c r="R2431" i="1" s="1"/>
  <c r="S2431" i="1" s="1"/>
  <c r="U2431" i="1"/>
  <c r="V2431" i="1" s="1"/>
  <c r="X2432" i="1"/>
  <c r="H2433" i="1"/>
  <c r="I2433" i="1"/>
  <c r="J2433" i="1"/>
  <c r="K2433" i="1"/>
  <c r="N2433" i="1"/>
  <c r="P2433" i="1"/>
  <c r="R2432" i="1" s="1"/>
  <c r="S2432" i="1" s="1"/>
  <c r="U2432" i="1"/>
  <c r="V2432" i="1" s="1"/>
  <c r="X2433" i="1"/>
  <c r="Y2433" i="1" s="1"/>
  <c r="H2434" i="1"/>
  <c r="I2434" i="1"/>
  <c r="J2434" i="1"/>
  <c r="K2434" i="1"/>
  <c r="N2434" i="1"/>
  <c r="P2434" i="1"/>
  <c r="R2433" i="1" s="1"/>
  <c r="S2433" i="1" s="1"/>
  <c r="U2433" i="1"/>
  <c r="V2433" i="1" s="1"/>
  <c r="X2434" i="1"/>
  <c r="H2435" i="1"/>
  <c r="I2435" i="1"/>
  <c r="J2435" i="1"/>
  <c r="K2435" i="1"/>
  <c r="N2435" i="1"/>
  <c r="P2435" i="1"/>
  <c r="R2434" i="1" s="1"/>
  <c r="S2434" i="1" s="1"/>
  <c r="U2434" i="1"/>
  <c r="V2434" i="1" s="1"/>
  <c r="X2435" i="1"/>
  <c r="H2436" i="1"/>
  <c r="I2436" i="1"/>
  <c r="J2436" i="1"/>
  <c r="K2436" i="1"/>
  <c r="N2436" i="1"/>
  <c r="P2436" i="1"/>
  <c r="R2435" i="1" s="1"/>
  <c r="S2435" i="1" s="1"/>
  <c r="U2435" i="1"/>
  <c r="V2435" i="1" s="1"/>
  <c r="W2435" i="1" s="1"/>
  <c r="X2436" i="1"/>
  <c r="Y2436" i="1" s="1"/>
  <c r="H2437" i="1"/>
  <c r="I2437" i="1"/>
  <c r="J2437" i="1"/>
  <c r="K2437" i="1"/>
  <c r="N2437" i="1"/>
  <c r="P2437" i="1"/>
  <c r="R2436" i="1" s="1"/>
  <c r="S2436" i="1" s="1"/>
  <c r="U2436" i="1"/>
  <c r="V2436" i="1" s="1"/>
  <c r="X2437" i="1"/>
  <c r="Y2437" i="1" s="1"/>
  <c r="H2438" i="1"/>
  <c r="I2438" i="1"/>
  <c r="J2438" i="1"/>
  <c r="K2438" i="1"/>
  <c r="N2438" i="1"/>
  <c r="P2438" i="1"/>
  <c r="R2437" i="1" s="1"/>
  <c r="S2437" i="1" s="1"/>
  <c r="U2437" i="1"/>
  <c r="V2437" i="1" s="1"/>
  <c r="X2438" i="1"/>
  <c r="Y2438" i="1" s="1"/>
  <c r="H2439" i="1"/>
  <c r="I2439" i="1"/>
  <c r="J2439" i="1"/>
  <c r="K2439" i="1"/>
  <c r="N2439" i="1"/>
  <c r="P2439" i="1"/>
  <c r="R2438" i="1" s="1"/>
  <c r="S2438" i="1" s="1"/>
  <c r="T2438" i="1" s="1"/>
  <c r="U2438" i="1"/>
  <c r="V2438" i="1" s="1"/>
  <c r="W2438" i="1" s="1"/>
  <c r="X2439" i="1"/>
  <c r="H2440" i="1"/>
  <c r="I2440" i="1"/>
  <c r="J2440" i="1"/>
  <c r="K2440" i="1"/>
  <c r="N2440" i="1"/>
  <c r="P2440" i="1"/>
  <c r="R2439" i="1" s="1"/>
  <c r="S2439" i="1" s="1"/>
  <c r="U2439" i="1"/>
  <c r="V2439" i="1" s="1"/>
  <c r="X2440" i="1"/>
  <c r="H2441" i="1"/>
  <c r="I2441" i="1"/>
  <c r="J2441" i="1"/>
  <c r="K2441" i="1"/>
  <c r="N2441" i="1"/>
  <c r="P2441" i="1"/>
  <c r="R2440" i="1" s="1"/>
  <c r="S2440" i="1" s="1"/>
  <c r="T2440" i="1" s="1"/>
  <c r="U2440" i="1"/>
  <c r="V2440" i="1" s="1"/>
  <c r="X2441" i="1"/>
  <c r="H2442" i="1"/>
  <c r="I2442" i="1"/>
  <c r="J2442" i="1"/>
  <c r="K2442" i="1"/>
  <c r="N2442" i="1"/>
  <c r="P2442" i="1"/>
  <c r="R2441" i="1" s="1"/>
  <c r="S2441" i="1" s="1"/>
  <c r="U2441" i="1"/>
  <c r="V2441" i="1" s="1"/>
  <c r="X2442" i="1"/>
  <c r="H2443" i="1"/>
  <c r="I2443" i="1"/>
  <c r="J2443" i="1"/>
  <c r="K2443" i="1"/>
  <c r="N2443" i="1"/>
  <c r="P2443" i="1"/>
  <c r="R2442" i="1" s="1"/>
  <c r="S2442" i="1" s="1"/>
  <c r="U2442" i="1"/>
  <c r="V2442" i="1" s="1"/>
  <c r="X2443" i="1"/>
  <c r="H2444" i="1"/>
  <c r="I2444" i="1"/>
  <c r="J2444" i="1"/>
  <c r="K2444" i="1"/>
  <c r="N2444" i="1"/>
  <c r="P2444" i="1"/>
  <c r="R2443" i="1" s="1"/>
  <c r="S2443" i="1" s="1"/>
  <c r="U2443" i="1"/>
  <c r="V2443" i="1" s="1"/>
  <c r="X2444" i="1"/>
  <c r="H2445" i="1"/>
  <c r="I2445" i="1"/>
  <c r="J2445" i="1"/>
  <c r="K2445" i="1"/>
  <c r="N2445" i="1"/>
  <c r="P2445" i="1"/>
  <c r="R2444" i="1" s="1"/>
  <c r="S2444" i="1" s="1"/>
  <c r="U2444" i="1"/>
  <c r="V2444" i="1" s="1"/>
  <c r="W2444" i="1" s="1"/>
  <c r="X2445" i="1"/>
  <c r="Y2445" i="1" s="1"/>
  <c r="H2446" i="1"/>
  <c r="I2446" i="1"/>
  <c r="J2446" i="1"/>
  <c r="K2446" i="1"/>
  <c r="N2446" i="1"/>
  <c r="P2446" i="1"/>
  <c r="R2445" i="1" s="1"/>
  <c r="S2445" i="1" s="1"/>
  <c r="U2445" i="1"/>
  <c r="V2445" i="1" s="1"/>
  <c r="X2446" i="1"/>
  <c r="Y2446" i="1" s="1"/>
  <c r="H2447" i="1"/>
  <c r="I2447" i="1"/>
  <c r="J2447" i="1"/>
  <c r="K2447" i="1"/>
  <c r="N2447" i="1"/>
  <c r="P2447" i="1"/>
  <c r="R2446" i="1" s="1"/>
  <c r="S2446" i="1" s="1"/>
  <c r="U2446" i="1"/>
  <c r="V2446" i="1" s="1"/>
  <c r="X2447" i="1"/>
  <c r="H2448" i="1"/>
  <c r="I2448" i="1"/>
  <c r="J2448" i="1"/>
  <c r="K2448" i="1"/>
  <c r="N2448" i="1"/>
  <c r="P2448" i="1"/>
  <c r="R2447" i="1" s="1"/>
  <c r="S2447" i="1" s="1"/>
  <c r="U2447" i="1"/>
  <c r="V2447" i="1" s="1"/>
  <c r="X2448" i="1"/>
  <c r="H2449" i="1"/>
  <c r="I2449" i="1"/>
  <c r="J2449" i="1"/>
  <c r="K2449" i="1"/>
  <c r="N2449" i="1"/>
  <c r="P2449" i="1"/>
  <c r="R2448" i="1" s="1"/>
  <c r="S2448" i="1" s="1"/>
  <c r="U2448" i="1"/>
  <c r="V2448" i="1" s="1"/>
  <c r="X2449" i="1"/>
  <c r="H2450" i="1"/>
  <c r="I2450" i="1"/>
  <c r="J2450" i="1"/>
  <c r="K2450" i="1"/>
  <c r="N2450" i="1"/>
  <c r="P2450" i="1"/>
  <c r="R2449" i="1" s="1"/>
  <c r="S2449" i="1" s="1"/>
  <c r="U2449" i="1"/>
  <c r="V2449" i="1" s="1"/>
  <c r="X2450" i="1"/>
  <c r="H2451" i="1"/>
  <c r="I2451" i="1"/>
  <c r="J2451" i="1"/>
  <c r="K2451" i="1"/>
  <c r="N2451" i="1"/>
  <c r="P2451" i="1"/>
  <c r="R2450" i="1" s="1"/>
  <c r="S2450" i="1" s="1"/>
  <c r="U2450" i="1"/>
  <c r="V2450" i="1" s="1"/>
  <c r="X2451" i="1"/>
  <c r="H2452" i="1"/>
  <c r="I2452" i="1"/>
  <c r="J2452" i="1"/>
  <c r="K2452" i="1"/>
  <c r="N2452" i="1"/>
  <c r="P2452" i="1"/>
  <c r="R2451" i="1" s="1"/>
  <c r="S2451" i="1" s="1"/>
  <c r="U2451" i="1"/>
  <c r="V2451" i="1" s="1"/>
  <c r="X2452" i="1"/>
  <c r="H2453" i="1"/>
  <c r="I2453" i="1"/>
  <c r="J2453" i="1"/>
  <c r="K2453" i="1"/>
  <c r="N2453" i="1"/>
  <c r="P2453" i="1"/>
  <c r="R2452" i="1" s="1"/>
  <c r="S2452" i="1" s="1"/>
  <c r="U2452" i="1"/>
  <c r="V2452" i="1" s="1"/>
  <c r="X2453" i="1"/>
  <c r="H2454" i="1"/>
  <c r="I2454" i="1"/>
  <c r="J2454" i="1"/>
  <c r="K2454" i="1"/>
  <c r="N2454" i="1"/>
  <c r="P2454" i="1"/>
  <c r="R2453" i="1" s="1"/>
  <c r="S2453" i="1" s="1"/>
  <c r="U2453" i="1"/>
  <c r="V2453" i="1" s="1"/>
  <c r="X2454" i="1"/>
  <c r="Y2454" i="1" s="1"/>
  <c r="H2455" i="1"/>
  <c r="I2455" i="1"/>
  <c r="J2455" i="1"/>
  <c r="K2455" i="1"/>
  <c r="N2455" i="1"/>
  <c r="P2455" i="1"/>
  <c r="R2454" i="1" s="1"/>
  <c r="S2454" i="1" s="1"/>
  <c r="U2454" i="1"/>
  <c r="V2454" i="1" s="1"/>
  <c r="X2455" i="1"/>
  <c r="H2456" i="1"/>
  <c r="I2456" i="1"/>
  <c r="J2456" i="1"/>
  <c r="K2456" i="1"/>
  <c r="N2456" i="1"/>
  <c r="P2456" i="1"/>
  <c r="R2455" i="1" s="1"/>
  <c r="S2455" i="1" s="1"/>
  <c r="U2455" i="1"/>
  <c r="V2455" i="1" s="1"/>
  <c r="X2456" i="1"/>
  <c r="H2457" i="1"/>
  <c r="I2457" i="1"/>
  <c r="J2457" i="1"/>
  <c r="K2457" i="1"/>
  <c r="N2457" i="1"/>
  <c r="P2457" i="1"/>
  <c r="R2456" i="1" s="1"/>
  <c r="S2456" i="1" s="1"/>
  <c r="U2456" i="1"/>
  <c r="V2456" i="1" s="1"/>
  <c r="X2457" i="1"/>
  <c r="H2458" i="1"/>
  <c r="I2458" i="1"/>
  <c r="J2458" i="1"/>
  <c r="K2458" i="1"/>
  <c r="N2458" i="1"/>
  <c r="P2458" i="1"/>
  <c r="R2457" i="1" s="1"/>
  <c r="S2457" i="1" s="1"/>
  <c r="U2457" i="1"/>
  <c r="V2457" i="1" s="1"/>
  <c r="X2458" i="1"/>
  <c r="H2459" i="1"/>
  <c r="I2459" i="1"/>
  <c r="J2459" i="1"/>
  <c r="K2459" i="1"/>
  <c r="N2459" i="1"/>
  <c r="P2459" i="1"/>
  <c r="R2458" i="1" s="1"/>
  <c r="S2458" i="1" s="1"/>
  <c r="U2458" i="1"/>
  <c r="V2458" i="1" s="1"/>
  <c r="W2458" i="1" s="1"/>
  <c r="X2459" i="1"/>
  <c r="H2460" i="1"/>
  <c r="I2460" i="1"/>
  <c r="J2460" i="1"/>
  <c r="K2460" i="1"/>
  <c r="N2460" i="1"/>
  <c r="P2460" i="1"/>
  <c r="R2459" i="1" s="1"/>
  <c r="S2459" i="1" s="1"/>
  <c r="T2459" i="1" s="1"/>
  <c r="U2459" i="1"/>
  <c r="V2459" i="1" s="1"/>
  <c r="X2460" i="1"/>
  <c r="Y2460" i="1" s="1"/>
  <c r="H2461" i="1"/>
  <c r="I2461" i="1"/>
  <c r="J2461" i="1"/>
  <c r="K2461" i="1"/>
  <c r="N2461" i="1"/>
  <c r="P2461" i="1"/>
  <c r="R2460" i="1" s="1"/>
  <c r="S2460" i="1" s="1"/>
  <c r="U2460" i="1"/>
  <c r="V2460" i="1" s="1"/>
  <c r="X2461" i="1"/>
  <c r="H2462" i="1"/>
  <c r="I2462" i="1"/>
  <c r="J2462" i="1"/>
  <c r="K2462" i="1"/>
  <c r="N2462" i="1"/>
  <c r="P2462" i="1"/>
  <c r="R2461" i="1" s="1"/>
  <c r="S2461" i="1" s="1"/>
  <c r="T2461" i="1" s="1"/>
  <c r="U2461" i="1"/>
  <c r="V2461" i="1" s="1"/>
  <c r="W2461" i="1" s="1"/>
  <c r="X2462" i="1"/>
  <c r="Y2462" i="1" s="1"/>
  <c r="H2463" i="1"/>
  <c r="I2463" i="1"/>
  <c r="J2463" i="1"/>
  <c r="K2463" i="1"/>
  <c r="N2463" i="1"/>
  <c r="P2463" i="1"/>
  <c r="R2462" i="1" s="1"/>
  <c r="S2462" i="1" s="1"/>
  <c r="U2462" i="1"/>
  <c r="V2462" i="1" s="1"/>
  <c r="X2463" i="1"/>
  <c r="Y2463" i="1" s="1"/>
  <c r="Z2463" i="1" s="1"/>
  <c r="H2464" i="1"/>
  <c r="I2464" i="1"/>
  <c r="J2464" i="1"/>
  <c r="K2464" i="1"/>
  <c r="N2464" i="1"/>
  <c r="P2464" i="1"/>
  <c r="R2463" i="1" s="1"/>
  <c r="S2463" i="1" s="1"/>
  <c r="U2463" i="1"/>
  <c r="V2463" i="1" s="1"/>
  <c r="W2463" i="1" s="1"/>
  <c r="X2464" i="1"/>
  <c r="Y2464" i="1" s="1"/>
  <c r="H2465" i="1"/>
  <c r="I2465" i="1"/>
  <c r="J2465" i="1"/>
  <c r="K2465" i="1"/>
  <c r="N2465" i="1"/>
  <c r="P2465" i="1"/>
  <c r="R2464" i="1" s="1"/>
  <c r="S2464" i="1" s="1"/>
  <c r="U2464" i="1"/>
  <c r="V2464" i="1" s="1"/>
  <c r="X2465" i="1"/>
  <c r="H2466" i="1"/>
  <c r="I2466" i="1"/>
  <c r="J2466" i="1"/>
  <c r="K2466" i="1"/>
  <c r="N2466" i="1"/>
  <c r="P2466" i="1"/>
  <c r="R2465" i="1" s="1"/>
  <c r="S2465" i="1" s="1"/>
  <c r="T2465" i="1" s="1"/>
  <c r="U2465" i="1"/>
  <c r="V2465" i="1" s="1"/>
  <c r="W2465" i="1" s="1"/>
  <c r="X2466" i="1"/>
  <c r="Y2466" i="1" s="1"/>
  <c r="H2467" i="1"/>
  <c r="I2467" i="1"/>
  <c r="J2467" i="1"/>
  <c r="K2467" i="1"/>
  <c r="N2467" i="1"/>
  <c r="P2467" i="1"/>
  <c r="R2466" i="1" s="1"/>
  <c r="S2466" i="1" s="1"/>
  <c r="U2466" i="1"/>
  <c r="V2466" i="1" s="1"/>
  <c r="X2467" i="1"/>
  <c r="Y2467" i="1" s="1"/>
  <c r="H2468" i="1"/>
  <c r="I2468" i="1"/>
  <c r="J2468" i="1"/>
  <c r="K2468" i="1"/>
  <c r="N2468" i="1"/>
  <c r="P2468" i="1"/>
  <c r="R2467" i="1" s="1"/>
  <c r="S2467" i="1" s="1"/>
  <c r="U2467" i="1"/>
  <c r="V2467" i="1" s="1"/>
  <c r="X2468" i="1"/>
  <c r="Y2468" i="1" s="1"/>
  <c r="H2469" i="1"/>
  <c r="I2469" i="1"/>
  <c r="J2469" i="1"/>
  <c r="K2469" i="1"/>
  <c r="N2469" i="1"/>
  <c r="P2469" i="1"/>
  <c r="R2468" i="1" s="1"/>
  <c r="S2468" i="1" s="1"/>
  <c r="U2468" i="1"/>
  <c r="V2468" i="1" s="1"/>
  <c r="W2468" i="1" s="1"/>
  <c r="X2469" i="1"/>
  <c r="Y2469" i="1" s="1"/>
  <c r="H2470" i="1"/>
  <c r="I2470" i="1"/>
  <c r="J2470" i="1"/>
  <c r="K2470" i="1"/>
  <c r="N2470" i="1"/>
  <c r="P2470" i="1"/>
  <c r="R2469" i="1" s="1"/>
  <c r="S2469" i="1" s="1"/>
  <c r="U2469" i="1"/>
  <c r="V2469" i="1" s="1"/>
  <c r="X2470" i="1"/>
  <c r="Y2470" i="1" s="1"/>
  <c r="H2471" i="1"/>
  <c r="I2471" i="1"/>
  <c r="J2471" i="1"/>
  <c r="K2471" i="1"/>
  <c r="N2471" i="1"/>
  <c r="P2471" i="1"/>
  <c r="R2470" i="1" s="1"/>
  <c r="S2470" i="1" s="1"/>
  <c r="U2470" i="1"/>
  <c r="V2470" i="1" s="1"/>
  <c r="W2470" i="1" s="1"/>
  <c r="X2471" i="1"/>
  <c r="Y2471" i="1" s="1"/>
  <c r="H2472" i="1"/>
  <c r="I2472" i="1"/>
  <c r="J2472" i="1"/>
  <c r="K2472" i="1"/>
  <c r="N2472" i="1"/>
  <c r="P2472" i="1"/>
  <c r="R2471" i="1" s="1"/>
  <c r="S2471" i="1" s="1"/>
  <c r="U2471" i="1"/>
  <c r="V2471" i="1" s="1"/>
  <c r="X2472" i="1"/>
  <c r="Y2472" i="1" s="1"/>
  <c r="H2473" i="1"/>
  <c r="I2473" i="1"/>
  <c r="J2473" i="1"/>
  <c r="K2473" i="1"/>
  <c r="N2473" i="1"/>
  <c r="P2473" i="1"/>
  <c r="R2472" i="1" s="1"/>
  <c r="S2472" i="1" s="1"/>
  <c r="U2472" i="1"/>
  <c r="V2472" i="1" s="1"/>
  <c r="X2473" i="1"/>
  <c r="Y2473" i="1" s="1"/>
  <c r="H2474" i="1"/>
  <c r="I2474" i="1"/>
  <c r="J2474" i="1"/>
  <c r="K2474" i="1"/>
  <c r="N2474" i="1"/>
  <c r="P2474" i="1"/>
  <c r="R2473" i="1" s="1"/>
  <c r="S2473" i="1" s="1"/>
  <c r="T2473" i="1" s="1"/>
  <c r="U2473" i="1"/>
  <c r="X2474" i="1"/>
  <c r="Y2474" i="1" s="1"/>
  <c r="H2475" i="1"/>
  <c r="I2475" i="1"/>
  <c r="J2475" i="1"/>
  <c r="K2475" i="1"/>
  <c r="N2475" i="1"/>
  <c r="P2475" i="1"/>
  <c r="R2474" i="1" s="1"/>
  <c r="S2474" i="1" s="1"/>
  <c r="U2474" i="1"/>
  <c r="V2474" i="1" s="1"/>
  <c r="X2475" i="1"/>
  <c r="Y2475" i="1" s="1"/>
  <c r="H2476" i="1"/>
  <c r="I2476" i="1"/>
  <c r="J2476" i="1"/>
  <c r="K2476" i="1"/>
  <c r="N2476" i="1"/>
  <c r="P2476" i="1"/>
  <c r="R2475" i="1" s="1"/>
  <c r="S2475" i="1" s="1"/>
  <c r="U2475" i="1"/>
  <c r="V2475" i="1" s="1"/>
  <c r="X2476" i="1"/>
  <c r="Y2476" i="1" s="1"/>
  <c r="H2477" i="1"/>
  <c r="I2477" i="1"/>
  <c r="J2477" i="1"/>
  <c r="K2477" i="1"/>
  <c r="N2477" i="1"/>
  <c r="P2477" i="1"/>
  <c r="R2476" i="1" s="1"/>
  <c r="S2476" i="1" s="1"/>
  <c r="U2476" i="1"/>
  <c r="V2476" i="1" s="1"/>
  <c r="X2477" i="1"/>
  <c r="Y2477" i="1" s="1"/>
  <c r="H2478" i="1"/>
  <c r="I2478" i="1"/>
  <c r="J2478" i="1"/>
  <c r="K2478" i="1"/>
  <c r="N2478" i="1"/>
  <c r="P2478" i="1"/>
  <c r="R2477" i="1" s="1"/>
  <c r="S2477" i="1" s="1"/>
  <c r="U2477" i="1"/>
  <c r="V2477" i="1" s="1"/>
  <c r="X2478" i="1"/>
  <c r="Y2478" i="1" s="1"/>
  <c r="H2479" i="1"/>
  <c r="I2479" i="1"/>
  <c r="J2479" i="1"/>
  <c r="K2479" i="1"/>
  <c r="N2479" i="1"/>
  <c r="P2479" i="1"/>
  <c r="R2478" i="1" s="1"/>
  <c r="S2478" i="1" s="1"/>
  <c r="U2478" i="1"/>
  <c r="V2478" i="1" s="1"/>
  <c r="W2478" i="1" s="1"/>
  <c r="X2479" i="1"/>
  <c r="Y2479" i="1" s="1"/>
  <c r="H2480" i="1"/>
  <c r="I2480" i="1"/>
  <c r="J2480" i="1"/>
  <c r="K2480" i="1"/>
  <c r="N2480" i="1"/>
  <c r="P2480" i="1"/>
  <c r="R2479" i="1" s="1"/>
  <c r="S2479" i="1" s="1"/>
  <c r="U2479" i="1"/>
  <c r="V2479" i="1" s="1"/>
  <c r="X2480" i="1"/>
  <c r="Y2480" i="1" s="1"/>
  <c r="H2481" i="1"/>
  <c r="I2481" i="1"/>
  <c r="J2481" i="1"/>
  <c r="K2481" i="1"/>
  <c r="N2481" i="1"/>
  <c r="P2481" i="1"/>
  <c r="R2480" i="1" s="1"/>
  <c r="S2480" i="1" s="1"/>
  <c r="U2480" i="1"/>
  <c r="V2480" i="1" s="1"/>
  <c r="X2481" i="1"/>
  <c r="Y2481" i="1" s="1"/>
  <c r="H2482" i="1"/>
  <c r="I2482" i="1"/>
  <c r="J2482" i="1"/>
  <c r="K2482" i="1"/>
  <c r="N2482" i="1"/>
  <c r="P2482" i="1"/>
  <c r="R2481" i="1" s="1"/>
  <c r="S2481" i="1" s="1"/>
  <c r="T2481" i="1" s="1"/>
  <c r="U2481" i="1"/>
  <c r="X2482" i="1"/>
  <c r="Y2482" i="1" s="1"/>
  <c r="H2483" i="1"/>
  <c r="I2483" i="1"/>
  <c r="J2483" i="1"/>
  <c r="K2483" i="1"/>
  <c r="N2483" i="1"/>
  <c r="P2483" i="1"/>
  <c r="R2482" i="1" s="1"/>
  <c r="S2482" i="1" s="1"/>
  <c r="U2482" i="1"/>
  <c r="V2482" i="1" s="1"/>
  <c r="X2483" i="1"/>
  <c r="Y2483" i="1" s="1"/>
  <c r="Z2483" i="1" s="1"/>
  <c r="H2484" i="1"/>
  <c r="I2484" i="1"/>
  <c r="J2484" i="1"/>
  <c r="K2484" i="1"/>
  <c r="N2484" i="1"/>
  <c r="P2484" i="1"/>
  <c r="R2483" i="1" s="1"/>
  <c r="S2483" i="1" s="1"/>
  <c r="U2483" i="1"/>
  <c r="V2483" i="1" s="1"/>
  <c r="W2483" i="1" s="1"/>
  <c r="X2484" i="1"/>
  <c r="Y2484" i="1" s="1"/>
  <c r="H2485" i="1"/>
  <c r="I2485" i="1"/>
  <c r="J2485" i="1"/>
  <c r="K2485" i="1"/>
  <c r="N2485" i="1"/>
  <c r="P2485" i="1"/>
  <c r="R2484" i="1" s="1"/>
  <c r="S2484" i="1" s="1"/>
  <c r="U2484" i="1"/>
  <c r="V2484" i="1" s="1"/>
  <c r="X2485" i="1"/>
  <c r="Y2485" i="1" s="1"/>
  <c r="H2486" i="1"/>
  <c r="I2486" i="1"/>
  <c r="J2486" i="1"/>
  <c r="K2486" i="1"/>
  <c r="N2486" i="1"/>
  <c r="P2486" i="1"/>
  <c r="R2485" i="1" s="1"/>
  <c r="S2485" i="1" s="1"/>
  <c r="U2485" i="1"/>
  <c r="V2485" i="1" s="1"/>
  <c r="X2486" i="1"/>
  <c r="Y2486" i="1" s="1"/>
  <c r="H2487" i="1"/>
  <c r="I2487" i="1"/>
  <c r="J2487" i="1"/>
  <c r="K2487" i="1"/>
  <c r="N2487" i="1"/>
  <c r="P2487" i="1"/>
  <c r="R2486" i="1" s="1"/>
  <c r="S2486" i="1" s="1"/>
  <c r="U2486" i="1"/>
  <c r="V2486" i="1" s="1"/>
  <c r="X2487" i="1"/>
  <c r="Y2487" i="1" s="1"/>
  <c r="H2488" i="1"/>
  <c r="I2488" i="1"/>
  <c r="J2488" i="1"/>
  <c r="K2488" i="1"/>
  <c r="N2488" i="1"/>
  <c r="P2488" i="1"/>
  <c r="R2487" i="1" s="1"/>
  <c r="S2487" i="1" s="1"/>
  <c r="U2487" i="1"/>
  <c r="V2487" i="1" s="1"/>
  <c r="X2488" i="1"/>
  <c r="Y2488" i="1" s="1"/>
  <c r="H2489" i="1"/>
  <c r="I2489" i="1"/>
  <c r="J2489" i="1"/>
  <c r="K2489" i="1"/>
  <c r="N2489" i="1"/>
  <c r="P2489" i="1"/>
  <c r="R2488" i="1" s="1"/>
  <c r="S2488" i="1" s="1"/>
  <c r="U2488" i="1"/>
  <c r="V2488" i="1" s="1"/>
  <c r="X2489" i="1"/>
  <c r="Y2489" i="1" s="1"/>
  <c r="H2490" i="1"/>
  <c r="I2490" i="1"/>
  <c r="J2490" i="1"/>
  <c r="K2490" i="1"/>
  <c r="N2490" i="1"/>
  <c r="P2490" i="1"/>
  <c r="R2489" i="1" s="1"/>
  <c r="S2489" i="1" s="1"/>
  <c r="U2489" i="1"/>
  <c r="X2490" i="1"/>
  <c r="Y2490" i="1" s="1"/>
  <c r="H2491" i="1"/>
  <c r="I2491" i="1"/>
  <c r="J2491" i="1"/>
  <c r="K2491" i="1"/>
  <c r="N2491" i="1"/>
  <c r="P2491" i="1"/>
  <c r="R2490" i="1" s="1"/>
  <c r="S2490" i="1" s="1"/>
  <c r="U2490" i="1"/>
  <c r="V2490" i="1" s="1"/>
  <c r="W2490" i="1" s="1"/>
  <c r="X2491" i="1"/>
  <c r="Y2491" i="1" s="1"/>
  <c r="H2492" i="1"/>
  <c r="I2492" i="1"/>
  <c r="J2492" i="1"/>
  <c r="K2492" i="1"/>
  <c r="N2492" i="1"/>
  <c r="P2492" i="1"/>
  <c r="R2491" i="1" s="1"/>
  <c r="S2491" i="1" s="1"/>
  <c r="T2491" i="1" s="1"/>
  <c r="U2491" i="1"/>
  <c r="V2491" i="1" s="1"/>
  <c r="X2492" i="1"/>
  <c r="Y2492" i="1" s="1"/>
  <c r="H2493" i="1"/>
  <c r="I2493" i="1"/>
  <c r="J2493" i="1"/>
  <c r="K2493" i="1"/>
  <c r="N2493" i="1"/>
  <c r="P2493" i="1"/>
  <c r="R2492" i="1" s="1"/>
  <c r="S2492" i="1" s="1"/>
  <c r="U2492" i="1"/>
  <c r="V2492" i="1" s="1"/>
  <c r="X2493" i="1"/>
  <c r="Y2493" i="1" s="1"/>
  <c r="H2494" i="1"/>
  <c r="I2494" i="1"/>
  <c r="J2494" i="1"/>
  <c r="K2494" i="1"/>
  <c r="N2494" i="1"/>
  <c r="P2494" i="1"/>
  <c r="R2493" i="1" s="1"/>
  <c r="S2493" i="1" s="1"/>
  <c r="U2493" i="1"/>
  <c r="V2493" i="1" s="1"/>
  <c r="X2494" i="1"/>
  <c r="Y2494" i="1" s="1"/>
  <c r="Z2494" i="1" s="1"/>
  <c r="H2495" i="1"/>
  <c r="I2495" i="1"/>
  <c r="J2495" i="1"/>
  <c r="K2495" i="1"/>
  <c r="N2495" i="1"/>
  <c r="O2495" i="1" s="1"/>
  <c r="P2495" i="1"/>
  <c r="R2494" i="1" s="1"/>
  <c r="S2494" i="1" s="1"/>
  <c r="U2494" i="1"/>
  <c r="V2494" i="1" s="1"/>
  <c r="W2494" i="1" s="1"/>
  <c r="R2495" i="1"/>
  <c r="S2495" i="1" s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D1240" i="12"/>
  <c r="O1841" i="1" l="1"/>
  <c r="W1696" i="1"/>
  <c r="T2224" i="1"/>
  <c r="T2192" i="1"/>
  <c r="W2144" i="1"/>
  <c r="T1936" i="1"/>
  <c r="W1792" i="1"/>
  <c r="Z1328" i="1"/>
  <c r="T2016" i="1"/>
  <c r="Z1872" i="1"/>
  <c r="W2480" i="1"/>
  <c r="W2288" i="1"/>
  <c r="Z2240" i="1"/>
  <c r="T1248" i="1"/>
  <c r="T2000" i="1"/>
  <c r="W1360" i="1"/>
  <c r="W2192" i="1"/>
  <c r="T2352" i="1"/>
  <c r="Z1936" i="1"/>
  <c r="W1536" i="1"/>
  <c r="Z1296" i="1"/>
  <c r="Z1792" i="1"/>
  <c r="W1744" i="1"/>
  <c r="W1968" i="1"/>
  <c r="W1872" i="1"/>
  <c r="T1744" i="1"/>
  <c r="W2336" i="1"/>
  <c r="W2240" i="1"/>
  <c r="T1968" i="1"/>
  <c r="W2176" i="1"/>
  <c r="T1952" i="1"/>
  <c r="W1808" i="1"/>
  <c r="Z1408" i="1"/>
  <c r="Z2480" i="1"/>
  <c r="T1808" i="1"/>
  <c r="T1712" i="1"/>
  <c r="W1312" i="1"/>
  <c r="Z1984" i="1"/>
  <c r="Z1344" i="1"/>
  <c r="Z2466" i="1"/>
  <c r="W2462" i="1"/>
  <c r="T2443" i="1"/>
  <c r="W2360" i="1"/>
  <c r="T2228" i="1"/>
  <c r="T2294" i="1"/>
  <c r="T2286" i="1"/>
  <c r="T2278" i="1"/>
  <c r="T1635" i="1"/>
  <c r="Z2472" i="1"/>
  <c r="Z2475" i="1"/>
  <c r="W2408" i="1"/>
  <c r="W2300" i="1"/>
  <c r="W2193" i="1"/>
  <c r="Z2484" i="1"/>
  <c r="Z2481" i="1"/>
  <c r="Z2478" i="1"/>
  <c r="W2474" i="1"/>
  <c r="T2455" i="1"/>
  <c r="W2433" i="1"/>
  <c r="Z2393" i="1"/>
  <c r="T2102" i="1"/>
  <c r="T2474" i="1"/>
  <c r="Z2470" i="1"/>
  <c r="Z2429" i="1"/>
  <c r="T2425" i="1"/>
  <c r="Z2473" i="1"/>
  <c r="T1891" i="1"/>
  <c r="Z2490" i="1"/>
  <c r="W2431" i="1"/>
  <c r="W2448" i="1"/>
  <c r="Z2391" i="1"/>
  <c r="W2475" i="1"/>
  <c r="T2448" i="1"/>
  <c r="Z2438" i="1"/>
  <c r="W2434" i="1"/>
  <c r="W2426" i="1"/>
  <c r="Z2405" i="1"/>
  <c r="T2340" i="1"/>
  <c r="W1583" i="1"/>
  <c r="W2459" i="1"/>
  <c r="W2451" i="1"/>
  <c r="W2437" i="1"/>
  <c r="W2346" i="1"/>
  <c r="T1591" i="1"/>
  <c r="T1491" i="1"/>
  <c r="T2366" i="1"/>
  <c r="T2360" i="1"/>
  <c r="T2270" i="1"/>
  <c r="T2262" i="1"/>
  <c r="Z2218" i="1"/>
  <c r="T2153" i="1"/>
  <c r="T2142" i="1"/>
  <c r="W2098" i="1"/>
  <c r="T2094" i="1"/>
  <c r="T2057" i="1"/>
  <c r="Z2039" i="1"/>
  <c r="O2033" i="1"/>
  <c r="T1965" i="1"/>
  <c r="T1894" i="1"/>
  <c r="T1799" i="1"/>
  <c r="T1788" i="1"/>
  <c r="T1774" i="1"/>
  <c r="T1734" i="1"/>
  <c r="Z1719" i="1"/>
  <c r="T1715" i="1"/>
  <c r="Z1686" i="1"/>
  <c r="Z1678" i="1"/>
  <c r="Z1554" i="1"/>
  <c r="T1550" i="1"/>
  <c r="T1474" i="1"/>
  <c r="W1443" i="1"/>
  <c r="W1429" i="1"/>
  <c r="T1426" i="1"/>
  <c r="W1396" i="1"/>
  <c r="W1349" i="1"/>
  <c r="Z1345" i="1"/>
  <c r="Z1337" i="1"/>
  <c r="Z2365" i="1"/>
  <c r="T2323" i="1"/>
  <c r="Z2316" i="1"/>
  <c r="W2309" i="1"/>
  <c r="T2306" i="1"/>
  <c r="W2295" i="1"/>
  <c r="T2276" i="1"/>
  <c r="W2268" i="1"/>
  <c r="T2254" i="1"/>
  <c r="Z2118" i="1"/>
  <c r="T2100" i="1"/>
  <c r="Z2048" i="1"/>
  <c r="Z2045" i="1"/>
  <c r="T2030" i="1"/>
  <c r="T1909" i="1"/>
  <c r="T1860" i="1"/>
  <c r="T1840" i="1"/>
  <c r="T1740" i="1"/>
  <c r="W1732" i="1"/>
  <c r="W1721" i="1"/>
  <c r="W1699" i="1"/>
  <c r="T1677" i="1"/>
  <c r="Z1667" i="1"/>
  <c r="W1655" i="1"/>
  <c r="W1644" i="1"/>
  <c r="T1564" i="1"/>
  <c r="W1548" i="1"/>
  <c r="Z1479" i="1"/>
  <c r="W1421" i="1"/>
  <c r="W1410" i="1"/>
  <c r="T1403" i="1"/>
  <c r="Z1359" i="1"/>
  <c r="W2358" i="1"/>
  <c r="W2326" i="1"/>
  <c r="W2312" i="1"/>
  <c r="Z2264" i="1"/>
  <c r="T2257" i="1"/>
  <c r="Z2242" i="1"/>
  <c r="W2171" i="1"/>
  <c r="W2117" i="1"/>
  <c r="T2114" i="1"/>
  <c r="W2103" i="1"/>
  <c r="T2066" i="1"/>
  <c r="W2044" i="1"/>
  <c r="T2041" i="1"/>
  <c r="W2022" i="1"/>
  <c r="W1935" i="1"/>
  <c r="W1924" i="1"/>
  <c r="W1921" i="1"/>
  <c r="W1898" i="1"/>
  <c r="W1892" i="1"/>
  <c r="Z1827" i="1"/>
  <c r="W1823" i="1"/>
  <c r="W1754" i="1"/>
  <c r="W1636" i="1"/>
  <c r="W1625" i="1"/>
  <c r="W1614" i="1"/>
  <c r="W1603" i="1"/>
  <c r="W1567" i="1"/>
  <c r="T1556" i="1"/>
  <c r="Z1544" i="1"/>
  <c r="Z1541" i="1"/>
  <c r="Z1496" i="1"/>
  <c r="W1489" i="1"/>
  <c r="W1472" i="1"/>
  <c r="Z1465" i="1"/>
  <c r="W1441" i="1"/>
  <c r="T1344" i="1"/>
  <c r="W1307" i="1"/>
  <c r="Z1297" i="1"/>
  <c r="W1290" i="1"/>
  <c r="W1279" i="1"/>
  <c r="W1271" i="1"/>
  <c r="T2426" i="1"/>
  <c r="T2395" i="1"/>
  <c r="T2344" i="1"/>
  <c r="T2338" i="1"/>
  <c r="T2329" i="1"/>
  <c r="T2326" i="1"/>
  <c r="W2301" i="1"/>
  <c r="T2298" i="1"/>
  <c r="Z2245" i="1"/>
  <c r="Z2216" i="1"/>
  <c r="W2209" i="1"/>
  <c r="W2206" i="1"/>
  <c r="Z2196" i="1"/>
  <c r="W2143" i="1"/>
  <c r="T2140" i="1"/>
  <c r="W2109" i="1"/>
  <c r="Z2076" i="1"/>
  <c r="W2058" i="1"/>
  <c r="W2047" i="1"/>
  <c r="T2022" i="1"/>
  <c r="Z2015" i="1"/>
  <c r="W2008" i="1"/>
  <c r="Z1990" i="1"/>
  <c r="W1938" i="1"/>
  <c r="Z1888" i="1"/>
  <c r="Z1877" i="1"/>
  <c r="W1867" i="1"/>
  <c r="Z1839" i="1"/>
  <c r="Z1833" i="1"/>
  <c r="Z1764" i="1"/>
  <c r="Z1761" i="1"/>
  <c r="W1735" i="1"/>
  <c r="W1702" i="1"/>
  <c r="Z1695" i="1"/>
  <c r="Z1651" i="1"/>
  <c r="W1647" i="1"/>
  <c r="T1625" i="1"/>
  <c r="T1603" i="1"/>
  <c r="T1516" i="1"/>
  <c r="T1489" i="1"/>
  <c r="Z1482" i="1"/>
  <c r="Z1384" i="1"/>
  <c r="W1369" i="1"/>
  <c r="W1311" i="1"/>
  <c r="T1307" i="1"/>
  <c r="T2381" i="1"/>
  <c r="T2315" i="1"/>
  <c r="Z2308" i="1"/>
  <c r="T2301" i="1"/>
  <c r="W2215" i="1"/>
  <c r="W2072" i="1"/>
  <c r="Z2054" i="1"/>
  <c r="W2050" i="1"/>
  <c r="Z1982" i="1"/>
  <c r="T1938" i="1"/>
  <c r="W1927" i="1"/>
  <c r="W1911" i="1"/>
  <c r="W1907" i="1"/>
  <c r="W1876" i="1"/>
  <c r="W1873" i="1"/>
  <c r="Z1767" i="1"/>
  <c r="Z1654" i="1"/>
  <c r="W1650" i="1"/>
  <c r="W1631" i="1"/>
  <c r="Z1610" i="1"/>
  <c r="W1573" i="1"/>
  <c r="W1515" i="1"/>
  <c r="W1481" i="1"/>
  <c r="T1405" i="1"/>
  <c r="W1397" i="1"/>
  <c r="W1383" i="1"/>
  <c r="Z1320" i="1"/>
  <c r="Z1314" i="1"/>
  <c r="W1310" i="1"/>
  <c r="Z2334" i="1"/>
  <c r="Z2294" i="1"/>
  <c r="Z2278" i="1"/>
  <c r="Z2248" i="1"/>
  <c r="Z2225" i="1"/>
  <c r="T2193" i="1"/>
  <c r="Z2150" i="1"/>
  <c r="Z2102" i="1"/>
  <c r="Z1923" i="1"/>
  <c r="Z1742" i="1"/>
  <c r="Z1709" i="1"/>
  <c r="Z1522" i="1"/>
  <c r="Z1491" i="1"/>
  <c r="Z1488" i="1"/>
  <c r="T1481" i="1"/>
  <c r="Z1423" i="1"/>
  <c r="Z1401" i="1"/>
  <c r="W1252" i="1"/>
  <c r="T2421" i="1"/>
  <c r="Z2408" i="1"/>
  <c r="T2401" i="1"/>
  <c r="Z2394" i="1"/>
  <c r="W2390" i="1"/>
  <c r="Z2366" i="1"/>
  <c r="Z2346" i="1"/>
  <c r="W2340" i="1"/>
  <c r="O2234" i="1"/>
  <c r="W2225" i="1"/>
  <c r="T2186" i="1"/>
  <c r="T2183" i="1"/>
  <c r="Z2153" i="1"/>
  <c r="Z2142" i="1"/>
  <c r="W2138" i="1"/>
  <c r="Z2068" i="1"/>
  <c r="W2003" i="1"/>
  <c r="W1992" i="1"/>
  <c r="T1958" i="1"/>
  <c r="T1950" i="1"/>
  <c r="W1947" i="1"/>
  <c r="W1930" i="1"/>
  <c r="Z1894" i="1"/>
  <c r="Z1883" i="1"/>
  <c r="Z1816" i="1"/>
  <c r="T1809" i="1"/>
  <c r="W1795" i="1"/>
  <c r="T1792" i="1"/>
  <c r="Z1774" i="1"/>
  <c r="W1752" i="1"/>
  <c r="Z1734" i="1"/>
  <c r="Z1715" i="1"/>
  <c r="T1697" i="1"/>
  <c r="T1686" i="1"/>
  <c r="T1678" i="1"/>
  <c r="T1661" i="1"/>
  <c r="T1620" i="1"/>
  <c r="W1565" i="1"/>
  <c r="T1467" i="1"/>
  <c r="Z1440" i="1"/>
  <c r="Z1412" i="1"/>
  <c r="Z1393" i="1"/>
  <c r="Z1390" i="1"/>
  <c r="Z1360" i="1"/>
  <c r="W1356" i="1"/>
  <c r="W1288" i="1"/>
  <c r="W1269" i="1"/>
  <c r="W2365" i="1"/>
  <c r="T2201" i="1"/>
  <c r="Z2159" i="1"/>
  <c r="W2155" i="1"/>
  <c r="W2152" i="1"/>
  <c r="Z2007" i="1"/>
  <c r="T1992" i="1"/>
  <c r="W1984" i="1"/>
  <c r="W1961" i="1"/>
  <c r="W1953" i="1"/>
  <c r="Z1897" i="1"/>
  <c r="Z1825" i="1"/>
  <c r="W1818" i="1"/>
  <c r="W1798" i="1"/>
  <c r="T1795" i="1"/>
  <c r="T1752" i="1"/>
  <c r="Z1748" i="1"/>
  <c r="W1623" i="1"/>
  <c r="Z1586" i="1"/>
  <c r="W1425" i="1"/>
  <c r="T1419" i="1"/>
  <c r="W1411" i="1"/>
  <c r="W1403" i="1"/>
  <c r="W1389" i="1"/>
  <c r="T1386" i="1"/>
  <c r="W1367" i="1"/>
  <c r="T1356" i="1"/>
  <c r="Z1349" i="1"/>
  <c r="T1288" i="1"/>
  <c r="T2379" i="1"/>
  <c r="Z2165" i="1"/>
  <c r="T2152" i="1"/>
  <c r="Z1597" i="1"/>
  <c r="W1593" i="1"/>
  <c r="W1560" i="1"/>
  <c r="T1542" i="1"/>
  <c r="W1493" i="1"/>
  <c r="W1476" i="1"/>
  <c r="Z1460" i="1"/>
  <c r="T1422" i="1"/>
  <c r="T1389" i="1"/>
  <c r="T1378" i="1"/>
  <c r="W1359" i="1"/>
  <c r="W1272" i="1"/>
  <c r="Z1243" i="1"/>
  <c r="T2410" i="1"/>
  <c r="T2348" i="1"/>
  <c r="T2316" i="1"/>
  <c r="W2302" i="1"/>
  <c r="Z2284" i="1"/>
  <c r="Z2276" i="1"/>
  <c r="W2264" i="1"/>
  <c r="W2242" i="1"/>
  <c r="AA2137" i="1"/>
  <c r="T2107" i="1"/>
  <c r="Z2077" i="1"/>
  <c r="T2070" i="1"/>
  <c r="W2062" i="1"/>
  <c r="W2059" i="1"/>
  <c r="T2045" i="1"/>
  <c r="Z2027" i="1"/>
  <c r="Z1889" i="1"/>
  <c r="T1850" i="1"/>
  <c r="Z1840" i="1"/>
  <c r="O1816" i="1"/>
  <c r="W1736" i="1"/>
  <c r="W1684" i="1"/>
  <c r="Z1677" i="1"/>
  <c r="T1667" i="1"/>
  <c r="T1637" i="1"/>
  <c r="T1629" i="1"/>
  <c r="W1607" i="1"/>
  <c r="T1560" i="1"/>
  <c r="W1544" i="1"/>
  <c r="W1541" i="1"/>
  <c r="W1538" i="1"/>
  <c r="W1516" i="1"/>
  <c r="Z1500" i="1"/>
  <c r="W1496" i="1"/>
  <c r="O1438" i="1"/>
  <c r="Z1304" i="1"/>
  <c r="W2322" i="1"/>
  <c r="T2302" i="1"/>
  <c r="Z2295" i="1"/>
  <c r="T2264" i="1"/>
  <c r="W2245" i="1"/>
  <c r="T2242" i="1"/>
  <c r="W2164" i="1"/>
  <c r="W2147" i="1"/>
  <c r="T2110" i="1"/>
  <c r="W2099" i="1"/>
  <c r="Z2086" i="1"/>
  <c r="Z2083" i="1"/>
  <c r="W2076" i="1"/>
  <c r="T2059" i="1"/>
  <c r="W2015" i="1"/>
  <c r="W2012" i="1"/>
  <c r="W2001" i="1"/>
  <c r="W1928" i="1"/>
  <c r="W1888" i="1"/>
  <c r="W1877" i="1"/>
  <c r="W1839" i="1"/>
  <c r="T1827" i="1"/>
  <c r="Z1820" i="1"/>
  <c r="W1750" i="1"/>
  <c r="T1736" i="1"/>
  <c r="Z1721" i="1"/>
  <c r="W1651" i="1"/>
  <c r="Z1644" i="1"/>
  <c r="W1563" i="1"/>
  <c r="T1538" i="1"/>
  <c r="W1482" i="1"/>
  <c r="W1417" i="1"/>
  <c r="W1384" i="1"/>
  <c r="Z1333" i="1"/>
  <c r="Z1330" i="1"/>
  <c r="Z1327" i="1"/>
  <c r="Z1315" i="1"/>
  <c r="W1283" i="1"/>
  <c r="Z1246" i="1"/>
  <c r="W2422" i="1"/>
  <c r="W2416" i="1"/>
  <c r="T2413" i="1"/>
  <c r="W2388" i="1"/>
  <c r="W2374" i="1"/>
  <c r="W2308" i="1"/>
  <c r="T2253" i="1"/>
  <c r="Z2249" i="1"/>
  <c r="W2222" i="1"/>
  <c r="Z2174" i="1"/>
  <c r="W2167" i="1"/>
  <c r="Z2151" i="1"/>
  <c r="W2136" i="1"/>
  <c r="W2113" i="1"/>
  <c r="T2073" i="1"/>
  <c r="W2065" i="1"/>
  <c r="T2026" i="1"/>
  <c r="W1993" i="1"/>
  <c r="T1990" i="1"/>
  <c r="W1959" i="1"/>
  <c r="Z1924" i="1"/>
  <c r="Z1895" i="1"/>
  <c r="W1842" i="1"/>
  <c r="Z1823" i="1"/>
  <c r="W1813" i="1"/>
  <c r="W1793" i="1"/>
  <c r="W1767" i="1"/>
  <c r="T1761" i="1"/>
  <c r="T1750" i="1"/>
  <c r="Z1710" i="1"/>
  <c r="W1706" i="1"/>
  <c r="W1679" i="1"/>
  <c r="W1662" i="1"/>
  <c r="Z1636" i="1"/>
  <c r="Z1625" i="1"/>
  <c r="W1610" i="1"/>
  <c r="Z1603" i="1"/>
  <c r="W1534" i="1"/>
  <c r="Z1489" i="1"/>
  <c r="T1482" i="1"/>
  <c r="Z1441" i="1"/>
  <c r="Z1402" i="1"/>
  <c r="Z1391" i="1"/>
  <c r="W1343" i="1"/>
  <c r="Z1336" i="1"/>
  <c r="W1320" i="1"/>
  <c r="W1314" i="1"/>
  <c r="Z1307" i="1"/>
  <c r="Z1290" i="1"/>
  <c r="W1286" i="1"/>
  <c r="T1283" i="1"/>
  <c r="W1253" i="1"/>
  <c r="T2445" i="1"/>
  <c r="W2425" i="1"/>
  <c r="T2416" i="1"/>
  <c r="Z2381" i="1"/>
  <c r="Z2364" i="1"/>
  <c r="Z2301" i="1"/>
  <c r="W2294" i="1"/>
  <c r="W2248" i="1"/>
  <c r="T2184" i="1"/>
  <c r="T2136" i="1"/>
  <c r="T2085" i="1"/>
  <c r="W2069" i="1"/>
  <c r="W2018" i="1"/>
  <c r="Z1986" i="1"/>
  <c r="T1982" i="1"/>
  <c r="T1959" i="1"/>
  <c r="Z1904" i="1"/>
  <c r="W1891" i="1"/>
  <c r="Z1884" i="1"/>
  <c r="Z1870" i="1"/>
  <c r="T1813" i="1"/>
  <c r="Z1778" i="1"/>
  <c r="Z1772" i="1"/>
  <c r="W1742" i="1"/>
  <c r="W1712" i="1"/>
  <c r="W1709" i="1"/>
  <c r="T1662" i="1"/>
  <c r="W1635" i="1"/>
  <c r="W1613" i="1"/>
  <c r="T1610" i="1"/>
  <c r="W1591" i="1"/>
  <c r="W1533" i="1"/>
  <c r="Z1478" i="1"/>
  <c r="Z1394" i="1"/>
  <c r="W1387" i="1"/>
  <c r="W1289" i="1"/>
  <c r="T1286" i="1"/>
  <c r="W1270" i="1"/>
  <c r="Z2136" i="1"/>
  <c r="W2132" i="1"/>
  <c r="W2129" i="1"/>
  <c r="W2123" i="1"/>
  <c r="W2114" i="1"/>
  <c r="T2105" i="1"/>
  <c r="Z2101" i="1"/>
  <c r="Z2098" i="1"/>
  <c r="Z2092" i="1"/>
  <c r="W2082" i="1"/>
  <c r="T2080" i="1"/>
  <c r="W2073" i="1"/>
  <c r="W2041" i="1"/>
  <c r="W2021" i="1"/>
  <c r="Z2016" i="1"/>
  <c r="Z2013" i="1"/>
  <c r="W2006" i="1"/>
  <c r="Z1999" i="1"/>
  <c r="Z1996" i="1"/>
  <c r="W1985" i="1"/>
  <c r="Z1971" i="1"/>
  <c r="Z1968" i="1"/>
  <c r="Z1965" i="1"/>
  <c r="Z1956" i="1"/>
  <c r="W1943" i="1"/>
  <c r="Z1938" i="1"/>
  <c r="W1906" i="1"/>
  <c r="W1868" i="1"/>
  <c r="W1701" i="1"/>
  <c r="T1943" i="1"/>
  <c r="T1918" i="1"/>
  <c r="W1915" i="1"/>
  <c r="T1906" i="1"/>
  <c r="W1880" i="1"/>
  <c r="T1874" i="1"/>
  <c r="W1856" i="1"/>
  <c r="T1853" i="1"/>
  <c r="O1758" i="1"/>
  <c r="Z2464" i="1"/>
  <c r="W2443" i="1"/>
  <c r="W2440" i="1"/>
  <c r="T2437" i="1"/>
  <c r="W2387" i="1"/>
  <c r="W2381" i="1"/>
  <c r="T2375" i="1"/>
  <c r="W2372" i="1"/>
  <c r="W2363" i="1"/>
  <c r="Z2355" i="1"/>
  <c r="W2348" i="1"/>
  <c r="T2346" i="1"/>
  <c r="Z2325" i="1"/>
  <c r="W2321" i="1"/>
  <c r="W2315" i="1"/>
  <c r="Z2287" i="1"/>
  <c r="Z2273" i="1"/>
  <c r="W2257" i="1"/>
  <c r="T2248" i="1"/>
  <c r="W2239" i="1"/>
  <c r="T2236" i="1"/>
  <c r="W2224" i="1"/>
  <c r="T2218" i="1"/>
  <c r="T2176" i="1"/>
  <c r="Z2148" i="1"/>
  <c r="T2138" i="1"/>
  <c r="T2117" i="1"/>
  <c r="Z2110" i="1"/>
  <c r="Z2107" i="1"/>
  <c r="W2097" i="1"/>
  <c r="W2091" i="1"/>
  <c r="W2088" i="1"/>
  <c r="Z2069" i="1"/>
  <c r="T2062" i="1"/>
  <c r="T2050" i="1"/>
  <c r="Z2037" i="1"/>
  <c r="W2024" i="1"/>
  <c r="Z2002" i="1"/>
  <c r="Z1993" i="1"/>
  <c r="T1988" i="1"/>
  <c r="W1973" i="1"/>
  <c r="W1967" i="1"/>
  <c r="W1964" i="1"/>
  <c r="W1952" i="1"/>
  <c r="W1946" i="1"/>
  <c r="T1940" i="1"/>
  <c r="T1934" i="1"/>
  <c r="Z1926" i="1"/>
  <c r="T1915" i="1"/>
  <c r="Z1898" i="1"/>
  <c r="W1893" i="1"/>
  <c r="Z1891" i="1"/>
  <c r="T1880" i="1"/>
  <c r="W1859" i="1"/>
  <c r="W2492" i="1"/>
  <c r="W2486" i="1"/>
  <c r="W2457" i="1"/>
  <c r="W2446" i="1"/>
  <c r="W2357" i="1"/>
  <c r="W2354" i="1"/>
  <c r="W2345" i="1"/>
  <c r="W2324" i="1"/>
  <c r="W2304" i="1"/>
  <c r="W2286" i="1"/>
  <c r="O2247" i="1"/>
  <c r="O2231" i="1"/>
  <c r="Z1852" i="1"/>
  <c r="T1763" i="1"/>
  <c r="T2489" i="1"/>
  <c r="T2486" i="1"/>
  <c r="Z2467" i="1"/>
  <c r="W2460" i="1"/>
  <c r="W2449" i="1"/>
  <c r="Z2436" i="1"/>
  <c r="Z2433" i="1"/>
  <c r="Z2415" i="1"/>
  <c r="Z2412" i="1"/>
  <c r="Z2406" i="1"/>
  <c r="W2402" i="1"/>
  <c r="W2399" i="1"/>
  <c r="Z2374" i="1"/>
  <c r="T2354" i="1"/>
  <c r="T2345" i="1"/>
  <c r="T2324" i="1"/>
  <c r="Z2279" i="1"/>
  <c r="T2263" i="1"/>
  <c r="Z2247" i="1"/>
  <c r="Z2241" i="1"/>
  <c r="Z2235" i="1"/>
  <c r="Z2217" i="1"/>
  <c r="Z2202" i="1"/>
  <c r="Z2093" i="1"/>
  <c r="Z2084" i="1"/>
  <c r="Z2055" i="1"/>
  <c r="Z2040" i="1"/>
  <c r="T2036" i="1"/>
  <c r="Z2011" i="1"/>
  <c r="Z2008" i="1"/>
  <c r="Z1987" i="1"/>
  <c r="Z1975" i="1"/>
  <c r="O1967" i="1"/>
  <c r="Z1920" i="1"/>
  <c r="Z1902" i="1"/>
  <c r="Z1879" i="1"/>
  <c r="T1845" i="1"/>
  <c r="Z1777" i="1"/>
  <c r="O1750" i="1"/>
  <c r="W1713" i="1"/>
  <c r="W1710" i="1"/>
  <c r="O2493" i="1"/>
  <c r="O2487" i="1"/>
  <c r="Z2482" i="1"/>
  <c r="Z2479" i="1"/>
  <c r="Z2476" i="1"/>
  <c r="W2472" i="1"/>
  <c r="W2466" i="1"/>
  <c r="T2460" i="1"/>
  <c r="W2452" i="1"/>
  <c r="T2449" i="1"/>
  <c r="Z2430" i="1"/>
  <c r="W2423" i="1"/>
  <c r="W2411" i="1"/>
  <c r="W2405" i="1"/>
  <c r="Z2386" i="1"/>
  <c r="Z2371" i="1"/>
  <c r="W2367" i="1"/>
  <c r="Z2362" i="1"/>
  <c r="Z2335" i="1"/>
  <c r="Z2332" i="1"/>
  <c r="T2321" i="1"/>
  <c r="W2311" i="1"/>
  <c r="W2307" i="1"/>
  <c r="W2278" i="1"/>
  <c r="Z2256" i="1"/>
  <c r="W2241" i="1"/>
  <c r="Z2232" i="1"/>
  <c r="Z2229" i="1"/>
  <c r="Z2223" i="1"/>
  <c r="T2220" i="1"/>
  <c r="Z2208" i="1"/>
  <c r="Z2199" i="1"/>
  <c r="Z2187" i="1"/>
  <c r="Z2178" i="1"/>
  <c r="Z2175" i="1"/>
  <c r="Z2172" i="1"/>
  <c r="Z2169" i="1"/>
  <c r="Z2166" i="1"/>
  <c r="W2160" i="1"/>
  <c r="W2156" i="1"/>
  <c r="W2150" i="1"/>
  <c r="W2137" i="1"/>
  <c r="W2133" i="1"/>
  <c r="T2128" i="1"/>
  <c r="Z2125" i="1"/>
  <c r="W2121" i="1"/>
  <c r="W2119" i="1"/>
  <c r="Z2116" i="1"/>
  <c r="Z2099" i="1"/>
  <c r="T2093" i="1"/>
  <c r="W2077" i="1"/>
  <c r="Z2061" i="1"/>
  <c r="W2054" i="1"/>
  <c r="Z2052" i="1"/>
  <c r="W2039" i="1"/>
  <c r="Z2032" i="1"/>
  <c r="Z2029" i="1"/>
  <c r="Z2023" i="1"/>
  <c r="Z2014" i="1"/>
  <c r="W2011" i="1"/>
  <c r="W2004" i="1"/>
  <c r="W1986" i="1"/>
  <c r="Z1954" i="1"/>
  <c r="Z1951" i="1"/>
  <c r="Z1948" i="1"/>
  <c r="Z1945" i="1"/>
  <c r="Z1942" i="1"/>
  <c r="W1919" i="1"/>
  <c r="W1913" i="1"/>
  <c r="W1902" i="1"/>
  <c r="T1897" i="1"/>
  <c r="W1884" i="1"/>
  <c r="W1881" i="1"/>
  <c r="W1869" i="1"/>
  <c r="W1851" i="1"/>
  <c r="W1819" i="1"/>
  <c r="W1777" i="1"/>
  <c r="Z1670" i="1"/>
  <c r="Z1626" i="1"/>
  <c r="W1835" i="1"/>
  <c r="Z2491" i="1"/>
  <c r="Z2488" i="1"/>
  <c r="W2482" i="1"/>
  <c r="W2479" i="1"/>
  <c r="T2452" i="1"/>
  <c r="Z2445" i="1"/>
  <c r="W2442" i="1"/>
  <c r="T2405" i="1"/>
  <c r="Z2395" i="1"/>
  <c r="Z2392" i="1"/>
  <c r="W2377" i="1"/>
  <c r="T2374" i="1"/>
  <c r="Z2350" i="1"/>
  <c r="Z2341" i="1"/>
  <c r="W2335" i="1"/>
  <c r="W2332" i="1"/>
  <c r="Z2329" i="1"/>
  <c r="T2320" i="1"/>
  <c r="T2292" i="1"/>
  <c r="Z2271" i="1"/>
  <c r="Z2262" i="1"/>
  <c r="T2256" i="1"/>
  <c r="Z2253" i="1"/>
  <c r="T2243" i="1"/>
  <c r="T2241" i="1"/>
  <c r="W2238" i="1"/>
  <c r="W2232" i="1"/>
  <c r="T2229" i="1"/>
  <c r="T2226" i="1"/>
  <c r="T2210" i="1"/>
  <c r="Z2184" i="1"/>
  <c r="Z2181" i="1"/>
  <c r="W2174" i="1"/>
  <c r="Z2140" i="1"/>
  <c r="W2127" i="1"/>
  <c r="W2124" i="1"/>
  <c r="W2115" i="1"/>
  <c r="W2095" i="1"/>
  <c r="W2092" i="1"/>
  <c r="Z2090" i="1"/>
  <c r="W2086" i="1"/>
  <c r="W2083" i="1"/>
  <c r="W2080" i="1"/>
  <c r="T2074" i="1"/>
  <c r="T2039" i="1"/>
  <c r="Z2026" i="1"/>
  <c r="Z2017" i="1"/>
  <c r="W2014" i="1"/>
  <c r="Z2000" i="1"/>
  <c r="Z1994" i="1"/>
  <c r="W1948" i="1"/>
  <c r="W1944" i="1"/>
  <c r="T1902" i="1"/>
  <c r="T1884" i="1"/>
  <c r="T1851" i="1"/>
  <c r="W1670" i="1"/>
  <c r="T1578" i="1"/>
  <c r="W2484" i="1"/>
  <c r="W2455" i="1"/>
  <c r="W2445" i="1"/>
  <c r="Z2401" i="1"/>
  <c r="W2394" i="1"/>
  <c r="W2391" i="1"/>
  <c r="W2389" i="1"/>
  <c r="Z2383" i="1"/>
  <c r="W2379" i="1"/>
  <c r="W2364" i="1"/>
  <c r="Z2356" i="1"/>
  <c r="W2352" i="1"/>
  <c r="W2350" i="1"/>
  <c r="W2347" i="1"/>
  <c r="W2337" i="1"/>
  <c r="W2334" i="1"/>
  <c r="W2331" i="1"/>
  <c r="W2328" i="1"/>
  <c r="Z2326" i="1"/>
  <c r="W2319" i="1"/>
  <c r="Z2285" i="1"/>
  <c r="W2281" i="1"/>
  <c r="W2270" i="1"/>
  <c r="Z2265" i="1"/>
  <c r="W2249" i="1"/>
  <c r="W2237" i="1"/>
  <c r="W2228" i="1"/>
  <c r="W2181" i="1"/>
  <c r="W2146" i="1"/>
  <c r="Z2143" i="1"/>
  <c r="W2101" i="1"/>
  <c r="W2089" i="1"/>
  <c r="T2086" i="1"/>
  <c r="W2063" i="1"/>
  <c r="W2057" i="1"/>
  <c r="W2025" i="1"/>
  <c r="W2016" i="1"/>
  <c r="W2013" i="1"/>
  <c r="W1996" i="1"/>
  <c r="Z1991" i="1"/>
  <c r="W1963" i="1"/>
  <c r="W1794" i="1"/>
  <c r="Z1632" i="1"/>
  <c r="O2011" i="1"/>
  <c r="Z2474" i="1"/>
  <c r="Z2468" i="1"/>
  <c r="W2464" i="1"/>
  <c r="Z2462" i="1"/>
  <c r="W2447" i="1"/>
  <c r="T2444" i="1"/>
  <c r="Z2425" i="1"/>
  <c r="Z2422" i="1"/>
  <c r="Z2413" i="1"/>
  <c r="W2397" i="1"/>
  <c r="T2388" i="1"/>
  <c r="T2355" i="1"/>
  <c r="W2325" i="1"/>
  <c r="T2322" i="1"/>
  <c r="W2305" i="1"/>
  <c r="W2273" i="1"/>
  <c r="T2261" i="1"/>
  <c r="Z2233" i="1"/>
  <c r="Z2215" i="1"/>
  <c r="Z2212" i="1"/>
  <c r="Z2203" i="1"/>
  <c r="Z2194" i="1"/>
  <c r="Z2158" i="1"/>
  <c r="Z2152" i="1"/>
  <c r="W2148" i="1"/>
  <c r="Z2126" i="1"/>
  <c r="Z2114" i="1"/>
  <c r="W2104" i="1"/>
  <c r="Z2094" i="1"/>
  <c r="W2066" i="1"/>
  <c r="Z2030" i="1"/>
  <c r="Z2006" i="1"/>
  <c r="W2002" i="1"/>
  <c r="Z1985" i="1"/>
  <c r="Z1979" i="1"/>
  <c r="Z1921" i="1"/>
  <c r="Z1909" i="1"/>
  <c r="Z1903" i="1"/>
  <c r="O1900" i="1"/>
  <c r="Z1871" i="1"/>
  <c r="O1762" i="1"/>
  <c r="Z1690" i="1"/>
  <c r="O2491" i="1"/>
  <c r="W2450" i="1"/>
  <c r="Z2437" i="1"/>
  <c r="Z2407" i="1"/>
  <c r="Z2378" i="1"/>
  <c r="Z2360" i="1"/>
  <c r="Z2351" i="1"/>
  <c r="Z2333" i="1"/>
  <c r="Z2200" i="1"/>
  <c r="Z2191" i="1"/>
  <c r="Z2176" i="1"/>
  <c r="Z2173" i="1"/>
  <c r="Z2167" i="1"/>
  <c r="Z2164" i="1"/>
  <c r="Z2161" i="1"/>
  <c r="W2126" i="1"/>
  <c r="Z2100" i="1"/>
  <c r="W2094" i="1"/>
  <c r="Z2085" i="1"/>
  <c r="Z2082" i="1"/>
  <c r="Z2079" i="1"/>
  <c r="Z2044" i="1"/>
  <c r="W2030" i="1"/>
  <c r="Z2021" i="1"/>
  <c r="Z1995" i="1"/>
  <c r="Z1988" i="1"/>
  <c r="Z1976" i="1"/>
  <c r="Z1943" i="1"/>
  <c r="Z1937" i="1"/>
  <c r="Z1934" i="1"/>
  <c r="O1930" i="1"/>
  <c r="Z1918" i="1"/>
  <c r="Z1880" i="1"/>
  <c r="Z1874" i="1"/>
  <c r="Z1865" i="1"/>
  <c r="T1537" i="1"/>
  <c r="W2467" i="1"/>
  <c r="W2453" i="1"/>
  <c r="T2450" i="1"/>
  <c r="W2436" i="1"/>
  <c r="W2424" i="1"/>
  <c r="W2415" i="1"/>
  <c r="W2412" i="1"/>
  <c r="W2406" i="1"/>
  <c r="Z2363" i="1"/>
  <c r="T2333" i="1"/>
  <c r="T2330" i="1"/>
  <c r="Z2321" i="1"/>
  <c r="Z2260" i="1"/>
  <c r="Z2257" i="1"/>
  <c r="Z2254" i="1"/>
  <c r="W2247" i="1"/>
  <c r="W2235" i="1"/>
  <c r="Z2224" i="1"/>
  <c r="W2220" i="1"/>
  <c r="T2214" i="1"/>
  <c r="W2205" i="1"/>
  <c r="T2196" i="1"/>
  <c r="Z2188" i="1"/>
  <c r="W2172" i="1"/>
  <c r="Z2141" i="1"/>
  <c r="W2128" i="1"/>
  <c r="W2125" i="1"/>
  <c r="Z2117" i="1"/>
  <c r="T2113" i="1"/>
  <c r="Z2097" i="1"/>
  <c r="Z2091" i="1"/>
  <c r="W2084" i="1"/>
  <c r="W2078" i="1"/>
  <c r="W2075" i="1"/>
  <c r="T2072" i="1"/>
  <c r="W2055" i="1"/>
  <c r="W2046" i="1"/>
  <c r="W2040" i="1"/>
  <c r="W2029" i="1"/>
  <c r="Z2024" i="1"/>
  <c r="Z2018" i="1"/>
  <c r="W2005" i="1"/>
  <c r="T1984" i="1"/>
  <c r="Z1970" i="1"/>
  <c r="Z1967" i="1"/>
  <c r="Z1964" i="1"/>
  <c r="Z1952" i="1"/>
  <c r="Z1946" i="1"/>
  <c r="O1927" i="1"/>
  <c r="T1905" i="1"/>
  <c r="W1862" i="1"/>
  <c r="Z1749" i="1"/>
  <c r="W1645" i="1"/>
  <c r="W1439" i="1"/>
  <c r="O2288" i="1"/>
  <c r="Z2492" i="1"/>
  <c r="Z2489" i="1"/>
  <c r="Z2486" i="1"/>
  <c r="W2476" i="1"/>
  <c r="T2453" i="1"/>
  <c r="Z2446" i="1"/>
  <c r="W2439" i="1"/>
  <c r="T2436" i="1"/>
  <c r="T2433" i="1"/>
  <c r="W2430" i="1"/>
  <c r="W2427" i="1"/>
  <c r="T2424" i="1"/>
  <c r="T2406" i="1"/>
  <c r="W2371" i="1"/>
  <c r="W2362" i="1"/>
  <c r="Z2354" i="1"/>
  <c r="Z2345" i="1"/>
  <c r="W2342" i="1"/>
  <c r="W2339" i="1"/>
  <c r="W2327" i="1"/>
  <c r="Z2324" i="1"/>
  <c r="W2320" i="1"/>
  <c r="W2317" i="1"/>
  <c r="W2314" i="1"/>
  <c r="Z2292" i="1"/>
  <c r="Z2286" i="1"/>
  <c r="Z2263" i="1"/>
  <c r="W2256" i="1"/>
  <c r="T2247" i="1"/>
  <c r="T2235" i="1"/>
  <c r="W2229" i="1"/>
  <c r="W2226" i="1"/>
  <c r="W2223" i="1"/>
  <c r="W2190" i="1"/>
  <c r="W2187" i="1"/>
  <c r="T2185" i="1"/>
  <c r="W2178" i="1"/>
  <c r="W2175" i="1"/>
  <c r="W2169" i="1"/>
  <c r="W2166" i="1"/>
  <c r="W2163" i="1"/>
  <c r="T2160" i="1"/>
  <c r="Z2144" i="1"/>
  <c r="W2141" i="1"/>
  <c r="T2125" i="1"/>
  <c r="T2119" i="1"/>
  <c r="W2116" i="1"/>
  <c r="W2096" i="1"/>
  <c r="W2090" i="1"/>
  <c r="W2087" i="1"/>
  <c r="T2078" i="1"/>
  <c r="T2075" i="1"/>
  <c r="W2061" i="1"/>
  <c r="W2052" i="1"/>
  <c r="W2049" i="1"/>
  <c r="T2046" i="1"/>
  <c r="W2032" i="1"/>
  <c r="W2023" i="1"/>
  <c r="T2018" i="1"/>
  <c r="T2005" i="1"/>
  <c r="Z1992" i="1"/>
  <c r="T1987" i="1"/>
  <c r="Z1973" i="1"/>
  <c r="W1970" i="1"/>
  <c r="W1966" i="1"/>
  <c r="Z1958" i="1"/>
  <c r="W1951" i="1"/>
  <c r="W1945" i="1"/>
  <c r="T1942" i="1"/>
  <c r="T1937" i="1"/>
  <c r="Z1928" i="1"/>
  <c r="Z1925" i="1"/>
  <c r="T1920" i="1"/>
  <c r="W1908" i="1"/>
  <c r="Z1893" i="1"/>
  <c r="Z1887" i="1"/>
  <c r="W1791" i="1"/>
  <c r="Z1784" i="1"/>
  <c r="Z1727" i="1"/>
  <c r="W2491" i="1"/>
  <c r="W2488" i="1"/>
  <c r="Z2460" i="1"/>
  <c r="W2456" i="1"/>
  <c r="T2442" i="1"/>
  <c r="T2427" i="1"/>
  <c r="Z2402" i="1"/>
  <c r="W2383" i="1"/>
  <c r="W2380" i="1"/>
  <c r="T2377" i="1"/>
  <c r="T2371" i="1"/>
  <c r="T2362" i="1"/>
  <c r="W2344" i="1"/>
  <c r="W2341" i="1"/>
  <c r="W2338" i="1"/>
  <c r="W2329" i="1"/>
  <c r="W2323" i="1"/>
  <c r="T2317" i="1"/>
  <c r="W2282" i="1"/>
  <c r="W2250" i="1"/>
  <c r="T2238" i="1"/>
  <c r="W2184" i="1"/>
  <c r="T2178" i="1"/>
  <c r="T2169" i="1"/>
  <c r="W2140" i="1"/>
  <c r="Z2109" i="1"/>
  <c r="T2099" i="1"/>
  <c r="T2096" i="1"/>
  <c r="T2052" i="1"/>
  <c r="T2032" i="1"/>
  <c r="W2026" i="1"/>
  <c r="T2023" i="1"/>
  <c r="W2017" i="1"/>
  <c r="T2014" i="1"/>
  <c r="O2012" i="1"/>
  <c r="W2000" i="1"/>
  <c r="W1994" i="1"/>
  <c r="Z1983" i="1"/>
  <c r="W1972" i="1"/>
  <c r="W1969" i="1"/>
  <c r="T1966" i="1"/>
  <c r="T1963" i="1"/>
  <c r="T1945" i="1"/>
  <c r="W1936" i="1"/>
  <c r="T1908" i="1"/>
  <c r="Z1890" i="1"/>
  <c r="O1875" i="1"/>
  <c r="O1856" i="1"/>
  <c r="W1830" i="1"/>
  <c r="W1864" i="1"/>
  <c r="W1861" i="1"/>
  <c r="Z1856" i="1"/>
  <c r="Z1853" i="1"/>
  <c r="Z1838" i="1"/>
  <c r="T1793" i="1"/>
  <c r="Z1786" i="1"/>
  <c r="W1782" i="1"/>
  <c r="W1769" i="1"/>
  <c r="W1763" i="1"/>
  <c r="T1748" i="1"/>
  <c r="T1742" i="1"/>
  <c r="Z1702" i="1"/>
  <c r="W1669" i="1"/>
  <c r="Z1661" i="1"/>
  <c r="Z1650" i="1"/>
  <c r="Z1647" i="1"/>
  <c r="Z1635" i="1"/>
  <c r="W1596" i="1"/>
  <c r="W1576" i="1"/>
  <c r="Z1485" i="1"/>
  <c r="Z1462" i="1"/>
  <c r="Z1429" i="1"/>
  <c r="Z1411" i="1"/>
  <c r="T1387" i="1"/>
  <c r="Z1352" i="1"/>
  <c r="Z1346" i="1"/>
  <c r="Z1343" i="1"/>
  <c r="T1864" i="1"/>
  <c r="W1852" i="1"/>
  <c r="W1837" i="1"/>
  <c r="Z1829" i="1"/>
  <c r="Z1826" i="1"/>
  <c r="T1822" i="1"/>
  <c r="Z1817" i="1"/>
  <c r="Z1811" i="1"/>
  <c r="Z1808" i="1"/>
  <c r="Z1804" i="1"/>
  <c r="W1800" i="1"/>
  <c r="W1797" i="1"/>
  <c r="Z1795" i="1"/>
  <c r="W1785" i="1"/>
  <c r="T1782" i="1"/>
  <c r="T1766" i="1"/>
  <c r="W1731" i="1"/>
  <c r="W1728" i="1"/>
  <c r="W1725" i="1"/>
  <c r="W1698" i="1"/>
  <c r="T1692" i="1"/>
  <c r="Z1682" i="1"/>
  <c r="T1669" i="1"/>
  <c r="W1666" i="1"/>
  <c r="W1643" i="1"/>
  <c r="W1640" i="1"/>
  <c r="W1634" i="1"/>
  <c r="W1628" i="1"/>
  <c r="Z1612" i="1"/>
  <c r="W1605" i="1"/>
  <c r="W1599" i="1"/>
  <c r="W1585" i="1"/>
  <c r="W1579" i="1"/>
  <c r="T1576" i="1"/>
  <c r="W1553" i="1"/>
  <c r="Z1546" i="1"/>
  <c r="W1524" i="1"/>
  <c r="Z1513" i="1"/>
  <c r="T1488" i="1"/>
  <c r="Z1438" i="1"/>
  <c r="Z1366" i="1"/>
  <c r="W1883" i="1"/>
  <c r="Z1881" i="1"/>
  <c r="Z1878" i="1"/>
  <c r="Z1869" i="1"/>
  <c r="Z1866" i="1"/>
  <c r="W1858" i="1"/>
  <c r="W1843" i="1"/>
  <c r="W1840" i="1"/>
  <c r="T1837" i="1"/>
  <c r="Z1814" i="1"/>
  <c r="T1800" i="1"/>
  <c r="W1788" i="1"/>
  <c r="T1785" i="1"/>
  <c r="O1776" i="1"/>
  <c r="Z1771" i="1"/>
  <c r="Z1741" i="1"/>
  <c r="T1731" i="1"/>
  <c r="T1728" i="1"/>
  <c r="Z1711" i="1"/>
  <c r="T1701" i="1"/>
  <c r="W1681" i="1"/>
  <c r="Z1653" i="1"/>
  <c r="T1649" i="1"/>
  <c r="T1643" i="1"/>
  <c r="T1640" i="1"/>
  <c r="W1637" i="1"/>
  <c r="T1634" i="1"/>
  <c r="T1628" i="1"/>
  <c r="Z1609" i="1"/>
  <c r="T1605" i="1"/>
  <c r="W1602" i="1"/>
  <c r="Z1592" i="1"/>
  <c r="T1582" i="1"/>
  <c r="T1553" i="1"/>
  <c r="T1521" i="1"/>
  <c r="Z1510" i="1"/>
  <c r="W1490" i="1"/>
  <c r="Z1471" i="1"/>
  <c r="W1468" i="1"/>
  <c r="T1459" i="1"/>
  <c r="W1449" i="1"/>
  <c r="W1440" i="1"/>
  <c r="Z1432" i="1"/>
  <c r="W1416" i="1"/>
  <c r="Z1414" i="1"/>
  <c r="W1399" i="1"/>
  <c r="Z1386" i="1"/>
  <c r="Z1380" i="1"/>
  <c r="T1362" i="1"/>
  <c r="W1345" i="1"/>
  <c r="Z1338" i="1"/>
  <c r="Z1326" i="1"/>
  <c r="Z1323" i="1"/>
  <c r="O1635" i="1"/>
  <c r="Z1569" i="1"/>
  <c r="W1562" i="1"/>
  <c r="W1559" i="1"/>
  <c r="W1556" i="1"/>
  <c r="W1542" i="1"/>
  <c r="W1527" i="1"/>
  <c r="Z1507" i="1"/>
  <c r="Z1501" i="1"/>
  <c r="T1490" i="1"/>
  <c r="Z1480" i="1"/>
  <c r="Z1474" i="1"/>
  <c r="W1470" i="1"/>
  <c r="W1464" i="1"/>
  <c r="W1422" i="1"/>
  <c r="W1419" i="1"/>
  <c r="W1413" i="1"/>
  <c r="W1405" i="1"/>
  <c r="W1402" i="1"/>
  <c r="T1399" i="1"/>
  <c r="Z1395" i="1"/>
  <c r="Z1389" i="1"/>
  <c r="W1379" i="1"/>
  <c r="Z1369" i="1"/>
  <c r="Z1358" i="1"/>
  <c r="T1351" i="1"/>
  <c r="Z1662" i="1"/>
  <c r="Z1659" i="1"/>
  <c r="Z1645" i="1"/>
  <c r="Z1633" i="1"/>
  <c r="Z1627" i="1"/>
  <c r="Z1618" i="1"/>
  <c r="Z1604" i="1"/>
  <c r="Z1504" i="1"/>
  <c r="Z1483" i="1"/>
  <c r="Z1477" i="1"/>
  <c r="W1473" i="1"/>
  <c r="T1470" i="1"/>
  <c r="T1464" i="1"/>
  <c r="Z1445" i="1"/>
  <c r="T1395" i="1"/>
  <c r="W1388" i="1"/>
  <c r="W1385" i="1"/>
  <c r="T1382" i="1"/>
  <c r="T1379" i="1"/>
  <c r="Z1361" i="1"/>
  <c r="O1355" i="1"/>
  <c r="T1868" i="1"/>
  <c r="Z1860" i="1"/>
  <c r="Z1848" i="1"/>
  <c r="Z1845" i="1"/>
  <c r="Z1824" i="1"/>
  <c r="Z1818" i="1"/>
  <c r="T1810" i="1"/>
  <c r="Z1796" i="1"/>
  <c r="T1794" i="1"/>
  <c r="Z1787" i="1"/>
  <c r="W1780" i="1"/>
  <c r="Z1775" i="1"/>
  <c r="W1764" i="1"/>
  <c r="Z1759" i="1"/>
  <c r="Z1756" i="1"/>
  <c r="W1749" i="1"/>
  <c r="W1746" i="1"/>
  <c r="W1743" i="1"/>
  <c r="T1737" i="1"/>
  <c r="T1716" i="1"/>
  <c r="T1710" i="1"/>
  <c r="Z1697" i="1"/>
  <c r="T1684" i="1"/>
  <c r="W1664" i="1"/>
  <c r="T1655" i="1"/>
  <c r="Z1639" i="1"/>
  <c r="W1632" i="1"/>
  <c r="W1626" i="1"/>
  <c r="T1623" i="1"/>
  <c r="W1604" i="1"/>
  <c r="W1571" i="1"/>
  <c r="W1568" i="1"/>
  <c r="T1565" i="1"/>
  <c r="W1551" i="1"/>
  <c r="T1548" i="1"/>
  <c r="Z1523" i="1"/>
  <c r="Z1520" i="1"/>
  <c r="Z1514" i="1"/>
  <c r="T1455" i="1"/>
  <c r="Z1454" i="1"/>
  <c r="Z1436" i="1"/>
  <c r="Z1427" i="1"/>
  <c r="W1394" i="1"/>
  <c r="T1388" i="1"/>
  <c r="Z1353" i="1"/>
  <c r="T1862" i="1"/>
  <c r="Z1854" i="1"/>
  <c r="Z1812" i="1"/>
  <c r="O1810" i="1"/>
  <c r="W1787" i="1"/>
  <c r="T1746" i="1"/>
  <c r="T1690" i="1"/>
  <c r="T1670" i="1"/>
  <c r="T1664" i="1"/>
  <c r="Z1648" i="1"/>
  <c r="T1632" i="1"/>
  <c r="T1626" i="1"/>
  <c r="T1617" i="1"/>
  <c r="W1601" i="1"/>
  <c r="T1597" i="1"/>
  <c r="W1581" i="1"/>
  <c r="O1480" i="1"/>
  <c r="W1454" i="1"/>
  <c r="W1447" i="1"/>
  <c r="Z1439" i="1"/>
  <c r="Z1364" i="1"/>
  <c r="T1340" i="1"/>
  <c r="W1264" i="1"/>
  <c r="T1261" i="1"/>
  <c r="W1525" i="1"/>
  <c r="Z1511" i="1"/>
  <c r="W1488" i="1"/>
  <c r="W1485" i="1"/>
  <c r="Z1466" i="1"/>
  <c r="Z1457" i="1"/>
  <c r="W1453" i="1"/>
  <c r="T1506" i="1"/>
  <c r="W1465" i="1"/>
  <c r="W1459" i="1"/>
  <c r="W1456" i="1"/>
  <c r="W1438" i="1"/>
  <c r="W1432" i="1"/>
  <c r="O1427" i="1"/>
  <c r="W1423" i="1"/>
  <c r="W1366" i="1"/>
  <c r="W1355" i="1"/>
  <c r="Z1339" i="1"/>
  <c r="Z1861" i="1"/>
  <c r="Z1822" i="1"/>
  <c r="Z1819" i="1"/>
  <c r="Z1782" i="1"/>
  <c r="W1771" i="1"/>
  <c r="Z1769" i="1"/>
  <c r="Z1766" i="1"/>
  <c r="W1741" i="1"/>
  <c r="W1711" i="1"/>
  <c r="Z1692" i="1"/>
  <c r="W1685" i="1"/>
  <c r="T1682" i="1"/>
  <c r="Z1669" i="1"/>
  <c r="T1653" i="1"/>
  <c r="W1621" i="1"/>
  <c r="Z1616" i="1"/>
  <c r="W1609" i="1"/>
  <c r="W1589" i="1"/>
  <c r="W1557" i="1"/>
  <c r="Z1505" i="1"/>
  <c r="Z1502" i="1"/>
  <c r="W1471" i="1"/>
  <c r="T1468" i="1"/>
  <c r="T1438" i="1"/>
  <c r="T1432" i="1"/>
  <c r="T1420" i="1"/>
  <c r="T1417" i="1"/>
  <c r="W1414" i="1"/>
  <c r="W1406" i="1"/>
  <c r="Z1396" i="1"/>
  <c r="W1386" i="1"/>
  <c r="T1383" i="1"/>
  <c r="W1380" i="1"/>
  <c r="Z1837" i="1"/>
  <c r="W1821" i="1"/>
  <c r="Z1785" i="1"/>
  <c r="T1769" i="1"/>
  <c r="Z1763" i="1"/>
  <c r="Z1757" i="1"/>
  <c r="T1747" i="1"/>
  <c r="T1741" i="1"/>
  <c r="Z1698" i="1"/>
  <c r="W1692" i="1"/>
  <c r="T1685" i="1"/>
  <c r="Z1675" i="1"/>
  <c r="W1630" i="1"/>
  <c r="Z1628" i="1"/>
  <c r="W1615" i="1"/>
  <c r="W1595" i="1"/>
  <c r="T1592" i="1"/>
  <c r="Z1585" i="1"/>
  <c r="W1575" i="1"/>
  <c r="W1569" i="1"/>
  <c r="W1566" i="1"/>
  <c r="T1557" i="1"/>
  <c r="W1549" i="1"/>
  <c r="W1531" i="1"/>
  <c r="Z1518" i="1"/>
  <c r="W1501" i="1"/>
  <c r="Z1434" i="1"/>
  <c r="Z1428" i="1"/>
  <c r="T1414" i="1"/>
  <c r="Z1410" i="1"/>
  <c r="W1395" i="1"/>
  <c r="T1380" i="1"/>
  <c r="Z1362" i="1"/>
  <c r="T1338" i="1"/>
  <c r="O1867" i="1"/>
  <c r="W1860" i="1"/>
  <c r="W1848" i="1"/>
  <c r="W1845" i="1"/>
  <c r="T1821" i="1"/>
  <c r="T1819" i="1"/>
  <c r="O1815" i="1"/>
  <c r="W1799" i="1"/>
  <c r="Z1788" i="1"/>
  <c r="W1757" i="1"/>
  <c r="Z1731" i="1"/>
  <c r="W1727" i="1"/>
  <c r="Z1725" i="1"/>
  <c r="O1709" i="1"/>
  <c r="W1697" i="1"/>
  <c r="W1691" i="1"/>
  <c r="Z1649" i="1"/>
  <c r="Z1643" i="1"/>
  <c r="Z1640" i="1"/>
  <c r="W1633" i="1"/>
  <c r="W1627" i="1"/>
  <c r="W1618" i="1"/>
  <c r="Z1602" i="1"/>
  <c r="W1598" i="1"/>
  <c r="W1584" i="1"/>
  <c r="W1582" i="1"/>
  <c r="W1578" i="1"/>
  <c r="T1549" i="1"/>
  <c r="W1537" i="1"/>
  <c r="T1534" i="1"/>
  <c r="T1524" i="1"/>
  <c r="Z1521" i="1"/>
  <c r="W1517" i="1"/>
  <c r="W1504" i="1"/>
  <c r="T1477" i="1"/>
  <c r="Z1455" i="1"/>
  <c r="W1445" i="1"/>
  <c r="W1442" i="1"/>
  <c r="W1427" i="1"/>
  <c r="Z1416" i="1"/>
  <c r="W1409" i="1"/>
  <c r="Z1399" i="1"/>
  <c r="Z1365" i="1"/>
  <c r="W1361" i="1"/>
  <c r="Z1354" i="1"/>
  <c r="Z1348" i="1"/>
  <c r="W1341" i="1"/>
  <c r="Z1813" i="1"/>
  <c r="T1796" i="1"/>
  <c r="W1775" i="1"/>
  <c r="W1773" i="1"/>
  <c r="W1756" i="1"/>
  <c r="W1753" i="1"/>
  <c r="W1733" i="1"/>
  <c r="T1725" i="1"/>
  <c r="W1700" i="1"/>
  <c r="T1691" i="1"/>
  <c r="W1674" i="1"/>
  <c r="T1645" i="1"/>
  <c r="W1642" i="1"/>
  <c r="W1639" i="1"/>
  <c r="T1627" i="1"/>
  <c r="Z1620" i="1"/>
  <c r="T1618" i="1"/>
  <c r="T1604" i="1"/>
  <c r="Z1591" i="1"/>
  <c r="T1584" i="1"/>
  <c r="Z1562" i="1"/>
  <c r="W1523" i="1"/>
  <c r="W1498" i="1"/>
  <c r="W1486" i="1"/>
  <c r="Z1470" i="1"/>
  <c r="Z1467" i="1"/>
  <c r="Z1464" i="1"/>
  <c r="W1448" i="1"/>
  <c r="T1442" i="1"/>
  <c r="Z1422" i="1"/>
  <c r="W1398" i="1"/>
  <c r="W1375" i="1"/>
  <c r="W1364" i="1"/>
  <c r="W1353" i="1"/>
  <c r="Z1351" i="1"/>
  <c r="T1348" i="1"/>
  <c r="T1341" i="1"/>
  <c r="Z1868" i="1"/>
  <c r="T1824" i="1"/>
  <c r="W1815" i="1"/>
  <c r="Z1810" i="1"/>
  <c r="Z1807" i="1"/>
  <c r="T1787" i="1"/>
  <c r="T1733" i="1"/>
  <c r="O1728" i="1"/>
  <c r="W1724" i="1"/>
  <c r="Z1716" i="1"/>
  <c r="Z1713" i="1"/>
  <c r="O1698" i="1"/>
  <c r="Z1684" i="1"/>
  <c r="W1677" i="1"/>
  <c r="T1674" i="1"/>
  <c r="T1642" i="1"/>
  <c r="O1627" i="1"/>
  <c r="Z1611" i="1"/>
  <c r="W1587" i="1"/>
  <c r="Z1545" i="1"/>
  <c r="Z1542" i="1"/>
  <c r="Z1539" i="1"/>
  <c r="W1526" i="1"/>
  <c r="T1523" i="1"/>
  <c r="W1469" i="1"/>
  <c r="W1460" i="1"/>
  <c r="T1439" i="1"/>
  <c r="T1436" i="1"/>
  <c r="W1430" i="1"/>
  <c r="Z1385" i="1"/>
  <c r="W1382" i="1"/>
  <c r="Z1357" i="1"/>
  <c r="W1350" i="1"/>
  <c r="W1347" i="1"/>
  <c r="W1344" i="1"/>
  <c r="W1337" i="1"/>
  <c r="W1330" i="1"/>
  <c r="T1325" i="1"/>
  <c r="W1338" i="1"/>
  <c r="W1326" i="1"/>
  <c r="W1323" i="1"/>
  <c r="W1318" i="1"/>
  <c r="Z1300" i="1"/>
  <c r="W1296" i="1"/>
  <c r="T1284" i="1"/>
  <c r="Z1280" i="1"/>
  <c r="W1259" i="1"/>
  <c r="W1256" i="1"/>
  <c r="Z1249" i="1"/>
  <c r="W1242" i="1"/>
  <c r="T1326" i="1"/>
  <c r="T1323" i="1"/>
  <c r="W1317" i="1"/>
  <c r="T1296" i="1"/>
  <c r="W1293" i="1"/>
  <c r="Z1286" i="1"/>
  <c r="W1276" i="1"/>
  <c r="W1265" i="1"/>
  <c r="W1248" i="1"/>
  <c r="T1317" i="1"/>
  <c r="W1306" i="1"/>
  <c r="W1302" i="1"/>
  <c r="T1293" i="1"/>
  <c r="Z1289" i="1"/>
  <c r="W1268" i="1"/>
  <c r="T1265" i="1"/>
  <c r="Z1241" i="1"/>
  <c r="Z1275" i="1"/>
  <c r="Z1244" i="1"/>
  <c r="W1240" i="1"/>
  <c r="Z1340" i="1"/>
  <c r="W1336" i="1"/>
  <c r="T1321" i="1"/>
  <c r="W1315" i="1"/>
  <c r="W1291" i="1"/>
  <c r="Z1278" i="1"/>
  <c r="W1274" i="1"/>
  <c r="Z1267" i="1"/>
  <c r="W1254" i="1"/>
  <c r="T1240" i="1"/>
  <c r="T1359" i="1"/>
  <c r="Z1355" i="1"/>
  <c r="W1339" i="1"/>
  <c r="T1336" i="1"/>
  <c r="Z1311" i="1"/>
  <c r="W1297" i="1"/>
  <c r="Z1281" i="1"/>
  <c r="W1266" i="1"/>
  <c r="W1263" i="1"/>
  <c r="W1260" i="1"/>
  <c r="T1254" i="1"/>
  <c r="W1246" i="1"/>
  <c r="W1243" i="1"/>
  <c r="O1327" i="1"/>
  <c r="W1300" i="1"/>
  <c r="W1287" i="1"/>
  <c r="W1280" i="1"/>
  <c r="W1249" i="1"/>
  <c r="T1249" i="1"/>
  <c r="Z1259" i="1"/>
  <c r="Z1242" i="1"/>
  <c r="W1334" i="1"/>
  <c r="W1325" i="1"/>
  <c r="W1322" i="1"/>
  <c r="Z1299" i="1"/>
  <c r="Z1293" i="1"/>
  <c r="W1262" i="1"/>
  <c r="W1258" i="1"/>
  <c r="T1256" i="1"/>
  <c r="T1337" i="1"/>
  <c r="T1328" i="1"/>
  <c r="W1316" i="1"/>
  <c r="Z1302" i="1"/>
  <c r="W1292" i="1"/>
  <c r="W1275" i="1"/>
  <c r="W1261" i="1"/>
  <c r="W1255" i="1"/>
  <c r="W1244" i="1"/>
  <c r="W1340" i="1"/>
  <c r="T1316" i="1"/>
  <c r="Z1306" i="1"/>
  <c r="W1301" i="1"/>
  <c r="T1292" i="1"/>
  <c r="W1278" i="1"/>
  <c r="T1275" i="1"/>
  <c r="W1267" i="1"/>
  <c r="T1264" i="1"/>
  <c r="W1247" i="1"/>
  <c r="Z1321" i="1"/>
  <c r="Z1285" i="1"/>
  <c r="W1281" i="1"/>
  <c r="W1250" i="1"/>
  <c r="Z1240" i="1"/>
  <c r="AA1693" i="1"/>
  <c r="AN1693" i="1" s="1"/>
  <c r="AA1917" i="1"/>
  <c r="AA2369" i="1"/>
  <c r="AA1940" i="1"/>
  <c r="AA2259" i="1"/>
  <c r="AA1443" i="1"/>
  <c r="AA2361" i="1"/>
  <c r="AA1449" i="1"/>
  <c r="AA2219" i="1"/>
  <c r="AA1976" i="1"/>
  <c r="AA1948" i="1"/>
  <c r="AA1475" i="1"/>
  <c r="AA2384" i="1"/>
  <c r="AA2045" i="1"/>
  <c r="AN2045" i="1" s="1"/>
  <c r="AA1327" i="1"/>
  <c r="Y2" i="1"/>
  <c r="AA2277" i="1"/>
  <c r="Y2137" i="1"/>
  <c r="Z2137" i="1" s="1"/>
  <c r="AA1950" i="1"/>
  <c r="AA1887" i="1"/>
  <c r="AA1592" i="1"/>
  <c r="AQ1592" i="1" s="1"/>
  <c r="Y1449" i="1"/>
  <c r="Z1449" i="1" s="1"/>
  <c r="Y1443" i="1"/>
  <c r="Z1443" i="1" s="1"/>
  <c r="AA2251" i="1"/>
  <c r="AA1903" i="1"/>
  <c r="AA2269" i="1"/>
  <c r="AA2204" i="1"/>
  <c r="AA1294" i="1"/>
  <c r="AQ1294" i="1" s="1"/>
  <c r="AA2376" i="1"/>
  <c r="AN2376" i="1" s="1"/>
  <c r="AA2267" i="1"/>
  <c r="AA2188" i="1"/>
  <c r="AA2287" i="1"/>
  <c r="AA1912" i="1"/>
  <c r="AA1670" i="1"/>
  <c r="AA1346" i="1"/>
  <c r="Y2369" i="1"/>
  <c r="Z2369" i="1" s="1"/>
  <c r="AA2217" i="1"/>
  <c r="AA1855" i="1"/>
  <c r="AA1751" i="1"/>
  <c r="AA1499" i="1"/>
  <c r="AA2392" i="1"/>
  <c r="AA2386" i="1"/>
  <c r="AA2279" i="1"/>
  <c r="AA1690" i="1"/>
  <c r="AA1604" i="1"/>
  <c r="AA1362" i="1"/>
  <c r="AA1335" i="1"/>
  <c r="AA2227" i="1"/>
  <c r="AA1612" i="1"/>
  <c r="AA2430" i="1"/>
  <c r="V2392" i="1"/>
  <c r="W2392" i="1" s="1"/>
  <c r="AA2051" i="1"/>
  <c r="V1855" i="1"/>
  <c r="W1855" i="1" s="1"/>
  <c r="V2386" i="1"/>
  <c r="W2386" i="1" s="1"/>
  <c r="AA2082" i="1"/>
  <c r="AA1935" i="1"/>
  <c r="AQ1935" i="1" s="1"/>
  <c r="AA1911" i="1"/>
  <c r="AA1872" i="1"/>
  <c r="AA2460" i="1"/>
  <c r="AA2368" i="1"/>
  <c r="AA2156" i="1"/>
  <c r="AA1437" i="1"/>
  <c r="AA1415" i="1"/>
  <c r="AQ1415" i="1" s="1"/>
  <c r="AA2171" i="1"/>
  <c r="AA2025" i="1"/>
  <c r="AA2001" i="1"/>
  <c r="AN2001" i="1" s="1"/>
  <c r="AA1726" i="1"/>
  <c r="AN1726" i="1" s="1"/>
  <c r="AA2046" i="1"/>
  <c r="AA2010" i="1"/>
  <c r="AA1978" i="1"/>
  <c r="AA1682" i="1"/>
  <c r="AA1617" i="1"/>
  <c r="AA1471" i="1"/>
  <c r="AA1285" i="1"/>
  <c r="AA2394" i="1"/>
  <c r="AA2244" i="1"/>
  <c r="AA2228" i="1"/>
  <c r="AQ2228" i="1" s="1"/>
  <c r="AA2104" i="1"/>
  <c r="V1912" i="1"/>
  <c r="AA1901" i="1"/>
  <c r="AA1894" i="1"/>
  <c r="AA1847" i="1"/>
  <c r="AA1837" i="1"/>
  <c r="AA2406" i="1"/>
  <c r="AA2129" i="1"/>
  <c r="AA1898" i="1"/>
  <c r="AQ1898" i="1" s="1"/>
  <c r="AA1395" i="1"/>
  <c r="AA2089" i="1"/>
  <c r="AA1733" i="1"/>
  <c r="AA1376" i="1"/>
  <c r="AA2309" i="1"/>
  <c r="AA2038" i="1"/>
  <c r="V1751" i="1"/>
  <c r="AA1274" i="1"/>
  <c r="AA1861" i="1"/>
  <c r="AA1572" i="1"/>
  <c r="AA1469" i="1"/>
  <c r="AA1442" i="1"/>
  <c r="AA1881" i="1"/>
  <c r="AA2105" i="1"/>
  <c r="AA1838" i="1"/>
  <c r="AA1603" i="1"/>
  <c r="AA1545" i="1"/>
  <c r="AA1368" i="1"/>
  <c r="AA2367" i="1"/>
  <c r="AA2294" i="1"/>
  <c r="V2188" i="1"/>
  <c r="W2188" i="1" s="1"/>
  <c r="AA1993" i="1"/>
  <c r="AA1718" i="1"/>
  <c r="AN1718" i="1" s="1"/>
  <c r="AA1402" i="1"/>
  <c r="AA2310" i="1"/>
  <c r="AQ2310" i="1" s="1"/>
  <c r="V2279" i="1"/>
  <c r="W2279" i="1" s="1"/>
  <c r="AA1994" i="1"/>
  <c r="AA1845" i="1"/>
  <c r="AA1668" i="1"/>
  <c r="AA1542" i="1"/>
  <c r="AA2179" i="1"/>
  <c r="AA2121" i="1"/>
  <c r="AA2112" i="1"/>
  <c r="AA1964" i="1"/>
  <c r="AA1928" i="1"/>
  <c r="AA1813" i="1"/>
  <c r="V1690" i="1"/>
  <c r="W1690" i="1" s="1"/>
  <c r="AA1504" i="1"/>
  <c r="AA1338" i="1"/>
  <c r="AQ1338" i="1" s="1"/>
  <c r="AA2395" i="1"/>
  <c r="V2395" i="1"/>
  <c r="W2395" i="1" s="1"/>
  <c r="O2476" i="1"/>
  <c r="O2475" i="1"/>
  <c r="O2483" i="1"/>
  <c r="V1695" i="1"/>
  <c r="W1695" i="1" s="1"/>
  <c r="AA1695" i="1"/>
  <c r="T2494" i="1"/>
  <c r="O2468" i="1"/>
  <c r="O2456" i="1"/>
  <c r="AA2429" i="1"/>
  <c r="AA2377" i="1"/>
  <c r="Y2377" i="1"/>
  <c r="Z2377" i="1" s="1"/>
  <c r="T2002" i="1"/>
  <c r="Y1932" i="1"/>
  <c r="Z1932" i="1" s="1"/>
  <c r="AA1932" i="1"/>
  <c r="O2484" i="1"/>
  <c r="AA2477" i="1"/>
  <c r="AN2477" i="1" s="1"/>
  <c r="AA2405" i="1"/>
  <c r="Y2347" i="1"/>
  <c r="Z2347" i="1" s="1"/>
  <c r="AA2347" i="1"/>
  <c r="V2252" i="1"/>
  <c r="W2252" i="1" s="1"/>
  <c r="AA2252" i="1"/>
  <c r="AA1923" i="1"/>
  <c r="V1923" i="1"/>
  <c r="W1923" i="1" s="1"/>
  <c r="O2473" i="1"/>
  <c r="AA2454" i="1"/>
  <c r="V2384" i="1"/>
  <c r="V2208" i="1"/>
  <c r="W2208" i="1" s="1"/>
  <c r="AA2208" i="1"/>
  <c r="V2149" i="1"/>
  <c r="W2149" i="1" s="1"/>
  <c r="AA2149" i="1"/>
  <c r="AN2149" i="1" s="1"/>
  <c r="O1768" i="1"/>
  <c r="O1775" i="1"/>
  <c r="O2492" i="1"/>
  <c r="AA2485" i="1"/>
  <c r="O2481" i="1"/>
  <c r="O2461" i="1"/>
  <c r="O2438" i="1"/>
  <c r="T2434" i="1"/>
  <c r="O2057" i="1"/>
  <c r="O1938" i="1"/>
  <c r="O2477" i="1"/>
  <c r="T2456" i="1"/>
  <c r="AA2398" i="1"/>
  <c r="AA2385" i="1"/>
  <c r="Y2385" i="1"/>
  <c r="Z2385" i="1" s="1"/>
  <c r="O2312" i="1"/>
  <c r="AA2493" i="1"/>
  <c r="O2489" i="1"/>
  <c r="O2463" i="1"/>
  <c r="T2439" i="1"/>
  <c r="T2429" i="1"/>
  <c r="O2409" i="1"/>
  <c r="O2388" i="1"/>
  <c r="O2485" i="1"/>
  <c r="AA2438" i="1"/>
  <c r="T2378" i="1"/>
  <c r="O2474" i="1"/>
  <c r="O2466" i="1"/>
  <c r="T2451" i="1"/>
  <c r="AA1956" i="1"/>
  <c r="O2478" i="1"/>
  <c r="AA2459" i="1"/>
  <c r="T2457" i="1"/>
  <c r="AA2393" i="1"/>
  <c r="V2393" i="1"/>
  <c r="W2393" i="1" s="1"/>
  <c r="Y2342" i="1"/>
  <c r="Z2342" i="1" s="1"/>
  <c r="AA2342" i="1"/>
  <c r="O2245" i="1"/>
  <c r="V2217" i="1"/>
  <c r="W2217" i="1" s="1"/>
  <c r="T2144" i="1"/>
  <c r="V2110" i="1"/>
  <c r="W2110" i="1" s="1"/>
  <c r="AA2110" i="1"/>
  <c r="Y1972" i="1"/>
  <c r="Z1972" i="1" s="1"/>
  <c r="AA1972" i="1"/>
  <c r="O2482" i="1"/>
  <c r="O2470" i="1"/>
  <c r="T2430" i="1"/>
  <c r="T2422" i="1"/>
  <c r="V2037" i="1"/>
  <c r="W2037" i="1" s="1"/>
  <c r="AA2037" i="1"/>
  <c r="O2486" i="1"/>
  <c r="O2467" i="1"/>
  <c r="O2423" i="1"/>
  <c r="V2260" i="1"/>
  <c r="W2260" i="1" s="1"/>
  <c r="AA2260" i="1"/>
  <c r="AA2090" i="1"/>
  <c r="O1996" i="1"/>
  <c r="O1980" i="1"/>
  <c r="O1979" i="1"/>
  <c r="O2490" i="1"/>
  <c r="T2470" i="1"/>
  <c r="AA2445" i="1"/>
  <c r="AA1844" i="1"/>
  <c r="Y1844" i="1"/>
  <c r="Z1844" i="1" s="1"/>
  <c r="O2494" i="1"/>
  <c r="AA2480" i="1"/>
  <c r="AN2480" i="1" s="1"/>
  <c r="T2478" i="1"/>
  <c r="O2471" i="1"/>
  <c r="T2462" i="1"/>
  <c r="T2458" i="1"/>
  <c r="AA2007" i="1"/>
  <c r="O2479" i="1"/>
  <c r="T2468" i="1"/>
  <c r="AA2421" i="1"/>
  <c r="AA2417" i="1"/>
  <c r="T2408" i="1"/>
  <c r="T2402" i="1"/>
  <c r="T2332" i="1"/>
  <c r="O2280" i="1"/>
  <c r="Y2268" i="1"/>
  <c r="Z2268" i="1" s="1"/>
  <c r="AA2268" i="1"/>
  <c r="Y2237" i="1"/>
  <c r="Z2237" i="1" s="1"/>
  <c r="AA2237" i="1"/>
  <c r="AA2465" i="1"/>
  <c r="AA2461" i="1"/>
  <c r="AA2453" i="1"/>
  <c r="O2448" i="1"/>
  <c r="AA2437" i="1"/>
  <c r="AQ2437" i="1" s="1"/>
  <c r="AA2413" i="1"/>
  <c r="AA2409" i="1"/>
  <c r="V2102" i="1"/>
  <c r="W2102" i="1" s="1"/>
  <c r="AA2102" i="1"/>
  <c r="O2372" i="1"/>
  <c r="T2363" i="1"/>
  <c r="Y2361" i="1"/>
  <c r="T2334" i="1"/>
  <c r="T2312" i="1"/>
  <c r="T2203" i="1"/>
  <c r="O2150" i="1"/>
  <c r="T2133" i="1"/>
  <c r="O2112" i="1"/>
  <c r="T2090" i="1"/>
  <c r="T2068" i="1"/>
  <c r="T2061" i="1"/>
  <c r="Y2051" i="1"/>
  <c r="O1983" i="1"/>
  <c r="AA1958" i="1"/>
  <c r="AA1947" i="1"/>
  <c r="O1925" i="1"/>
  <c r="AA1910" i="1"/>
  <c r="V1781" i="1"/>
  <c r="W1781" i="1" s="1"/>
  <c r="AA1781" i="1"/>
  <c r="AQ1781" i="1" s="1"/>
  <c r="AA2343" i="1"/>
  <c r="AN2343" i="1" s="1"/>
  <c r="T2305" i="1"/>
  <c r="AA2292" i="1"/>
  <c r="AA2271" i="1"/>
  <c r="T2217" i="1"/>
  <c r="O2193" i="1"/>
  <c r="AA2134" i="1"/>
  <c r="O2095" i="1"/>
  <c r="O2085" i="1"/>
  <c r="AA2052" i="1"/>
  <c r="AA2036" i="1"/>
  <c r="AA2000" i="1"/>
  <c r="O1985" i="1"/>
  <c r="AA1984" i="1"/>
  <c r="T1932" i="1"/>
  <c r="O1868" i="1"/>
  <c r="T2357" i="1"/>
  <c r="T2336" i="1"/>
  <c r="T2328" i="1"/>
  <c r="T2303" i="1"/>
  <c r="AA2291" i="1"/>
  <c r="T2249" i="1"/>
  <c r="AA2232" i="1"/>
  <c r="O2213" i="1"/>
  <c r="AA2209" i="1"/>
  <c r="T2181" i="1"/>
  <c r="O2174" i="1"/>
  <c r="O2120" i="1"/>
  <c r="AA2092" i="1"/>
  <c r="AA1973" i="1"/>
  <c r="AQ1973" i="1" s="1"/>
  <c r="T1971" i="1"/>
  <c r="O1968" i="1"/>
  <c r="AA1960" i="1"/>
  <c r="W1941" i="1"/>
  <c r="T1930" i="1"/>
  <c r="O1914" i="1"/>
  <c r="Y1911" i="1"/>
  <c r="Z1911" i="1" s="1"/>
  <c r="T1898" i="1"/>
  <c r="AA1849" i="1"/>
  <c r="V1814" i="1"/>
  <c r="W1814" i="1" s="1"/>
  <c r="AA1814" i="1"/>
  <c r="AA1807" i="1"/>
  <c r="V1807" i="1"/>
  <c r="W1807" i="1" s="1"/>
  <c r="Y1773" i="1"/>
  <c r="Z1773" i="1" s="1"/>
  <c r="AA1773" i="1"/>
  <c r="AN1773" i="1" s="1"/>
  <c r="T2351" i="1"/>
  <c r="T2341" i="1"/>
  <c r="AA2293" i="1"/>
  <c r="AN2293" i="1" s="1"/>
  <c r="T2289" i="1"/>
  <c r="AA2278" i="1"/>
  <c r="T2240" i="1"/>
  <c r="AA2233" i="1"/>
  <c r="T2225" i="1"/>
  <c r="T2216" i="1"/>
  <c r="AA2214" i="1"/>
  <c r="V2204" i="1"/>
  <c r="W2204" i="1" s="1"/>
  <c r="Y2179" i="1"/>
  <c r="T2166" i="1"/>
  <c r="O2151" i="1"/>
  <c r="AA2152" i="1"/>
  <c r="AA2126" i="1"/>
  <c r="AA2094" i="1"/>
  <c r="T2065" i="1"/>
  <c r="T2058" i="1"/>
  <c r="T2055" i="1"/>
  <c r="Y2025" i="1"/>
  <c r="Z2025" i="1" s="1"/>
  <c r="T2011" i="1"/>
  <c r="T2003" i="1"/>
  <c r="Y2001" i="1"/>
  <c r="Z2001" i="1" s="1"/>
  <c r="T1978" i="1"/>
  <c r="T1948" i="1"/>
  <c r="AA1944" i="1"/>
  <c r="O1931" i="1"/>
  <c r="W1901" i="1"/>
  <c r="V1887" i="1"/>
  <c r="W1887" i="1" s="1"/>
  <c r="O1886" i="1"/>
  <c r="Y1750" i="1"/>
  <c r="Z1750" i="1" s="1"/>
  <c r="AA1750" i="1"/>
  <c r="AQ1750" i="1" s="1"/>
  <c r="O2303" i="1"/>
  <c r="T2280" i="1"/>
  <c r="T2268" i="1"/>
  <c r="T2195" i="1"/>
  <c r="O2194" i="1"/>
  <c r="AA2122" i="1"/>
  <c r="AA2113" i="1"/>
  <c r="AQ2113" i="1" s="1"/>
  <c r="T2028" i="1"/>
  <c r="AA2009" i="1"/>
  <c r="O1978" i="1"/>
  <c r="O1922" i="1"/>
  <c r="O1890" i="1"/>
  <c r="O1759" i="1"/>
  <c r="T2380" i="1"/>
  <c r="AA2375" i="1"/>
  <c r="O2370" i="1"/>
  <c r="O2356" i="1"/>
  <c r="O2336" i="1"/>
  <c r="O2305" i="1"/>
  <c r="AA2302" i="1"/>
  <c r="AQ2302" i="1" s="1"/>
  <c r="T2296" i="1"/>
  <c r="O2269" i="1"/>
  <c r="O2242" i="1"/>
  <c r="T2198" i="1"/>
  <c r="AA2165" i="1"/>
  <c r="AA2164" i="1"/>
  <c r="T2150" i="1"/>
  <c r="AA2148" i="1"/>
  <c r="AA2144" i="1"/>
  <c r="T2124" i="1"/>
  <c r="O2116" i="1"/>
  <c r="T2111" i="1"/>
  <c r="T2082" i="1"/>
  <c r="T1972" i="1"/>
  <c r="AA1966" i="1"/>
  <c r="T1947" i="1"/>
  <c r="T1946" i="1"/>
  <c r="O1935" i="1"/>
  <c r="O1932" i="1"/>
  <c r="AA1895" i="1"/>
  <c r="V1895" i="1"/>
  <c r="W1895" i="1" s="1"/>
  <c r="O2361" i="1"/>
  <c r="O2286" i="1"/>
  <c r="AA2284" i="1"/>
  <c r="T2209" i="1"/>
  <c r="AA2180" i="1"/>
  <c r="AA2157" i="1"/>
  <c r="AA2118" i="1"/>
  <c r="AA2106" i="1"/>
  <c r="AA2098" i="1"/>
  <c r="O2083" i="1"/>
  <c r="T2067" i="1"/>
  <c r="T2029" i="1"/>
  <c r="AA2017" i="1"/>
  <c r="Y2010" i="1"/>
  <c r="Z2010" i="1" s="1"/>
  <c r="AA2002" i="1"/>
  <c r="AN2002" i="1" s="1"/>
  <c r="AA1986" i="1"/>
  <c r="T1979" i="1"/>
  <c r="O1973" i="1"/>
  <c r="AA1955" i="1"/>
  <c r="O1943" i="1"/>
  <c r="Y1940" i="1"/>
  <c r="Z1940" i="1" s="1"/>
  <c r="AA1939" i="1"/>
  <c r="O1933" i="1"/>
  <c r="T1927" i="1"/>
  <c r="AA1924" i="1"/>
  <c r="O1899" i="1"/>
  <c r="Z1768" i="1"/>
  <c r="O2319" i="1"/>
  <c r="T2260" i="1"/>
  <c r="V2219" i="1"/>
  <c r="O2208" i="1"/>
  <c r="AA2145" i="1"/>
  <c r="W2120" i="1"/>
  <c r="O2052" i="1"/>
  <c r="T2040" i="1"/>
  <c r="O1954" i="1"/>
  <c r="O1937" i="1"/>
  <c r="T1929" i="1"/>
  <c r="AA1896" i="1"/>
  <c r="AQ1896" i="1" s="1"/>
  <c r="Y1896" i="1"/>
  <c r="Z1896" i="1" s="1"/>
  <c r="O1869" i="1"/>
  <c r="V1822" i="1"/>
  <c r="W1822" i="1" s="1"/>
  <c r="AA1822" i="1"/>
  <c r="V1796" i="1"/>
  <c r="W1796" i="1" s="1"/>
  <c r="AA1796" i="1"/>
  <c r="T2396" i="1"/>
  <c r="T2391" i="1"/>
  <c r="AA2325" i="1"/>
  <c r="T2314" i="1"/>
  <c r="W2272" i="1"/>
  <c r="AA2239" i="1"/>
  <c r="T2232" i="1"/>
  <c r="AA2223" i="1"/>
  <c r="T2208" i="1"/>
  <c r="T2204" i="1"/>
  <c r="AA2201" i="1"/>
  <c r="AQ2201" i="1" s="1"/>
  <c r="AA2140" i="1"/>
  <c r="Y2089" i="1"/>
  <c r="Z2089" i="1" s="1"/>
  <c r="AA2086" i="1"/>
  <c r="T2056" i="1"/>
  <c r="Y2038" i="1"/>
  <c r="Z2038" i="1" s="1"/>
  <c r="T2021" i="1"/>
  <c r="O1977" i="1"/>
  <c r="Y1935" i="1"/>
  <c r="Z1935" i="1" s="1"/>
  <c r="O1809" i="1"/>
  <c r="O1807" i="1"/>
  <c r="W2353" i="1"/>
  <c r="AA2350" i="1"/>
  <c r="AQ2350" i="1" s="1"/>
  <c r="T2339" i="1"/>
  <c r="T2310" i="1"/>
  <c r="O2246" i="1"/>
  <c r="O2243" i="1"/>
  <c r="T2199" i="1"/>
  <c r="T2190" i="1"/>
  <c r="T2147" i="1"/>
  <c r="AA2141" i="1"/>
  <c r="T2121" i="1"/>
  <c r="T2112" i="1"/>
  <c r="T2108" i="1"/>
  <c r="O2093" i="1"/>
  <c r="T2020" i="1"/>
  <c r="T2012" i="1"/>
  <c r="T2008" i="1"/>
  <c r="T2004" i="1"/>
  <c r="AA1992" i="1"/>
  <c r="Z1933" i="1"/>
  <c r="AA1925" i="1"/>
  <c r="O1913" i="1"/>
  <c r="T1911" i="1"/>
  <c r="T1899" i="1"/>
  <c r="O1884" i="1"/>
  <c r="O1891" i="1"/>
  <c r="O1842" i="1"/>
  <c r="AA1764" i="1"/>
  <c r="T2387" i="1"/>
  <c r="AA2334" i="1"/>
  <c r="O2320" i="1"/>
  <c r="AA2275" i="1"/>
  <c r="Z2269" i="1"/>
  <c r="AA2206" i="1"/>
  <c r="AA2196" i="1"/>
  <c r="T2126" i="1"/>
  <c r="T2122" i="1"/>
  <c r="T2116" i="1"/>
  <c r="O2108" i="1"/>
  <c r="T2097" i="1"/>
  <c r="T2083" i="1"/>
  <c r="AA2077" i="1"/>
  <c r="T2076" i="1"/>
  <c r="AA2069" i="1"/>
  <c r="O2055" i="1"/>
  <c r="Y2046" i="1"/>
  <c r="Z2046" i="1" s="1"/>
  <c r="T2044" i="1"/>
  <c r="T2025" i="1"/>
  <c r="O2013" i="1"/>
  <c r="AA1998" i="1"/>
  <c r="O1975" i="1"/>
  <c r="O1966" i="1"/>
  <c r="T1956" i="1"/>
  <c r="T1954" i="1"/>
  <c r="AA1952" i="1"/>
  <c r="AA1936" i="1"/>
  <c r="Y1901" i="1"/>
  <c r="Z1901" i="1" s="1"/>
  <c r="Y1857" i="1"/>
  <c r="AA1857" i="1"/>
  <c r="O1767" i="1"/>
  <c r="AA2006" i="1"/>
  <c r="O1986" i="1"/>
  <c r="O1951" i="1"/>
  <c r="O1923" i="1"/>
  <c r="V1904" i="1"/>
  <c r="W1904" i="1" s="1"/>
  <c r="AA1904" i="1"/>
  <c r="Y1882" i="1"/>
  <c r="Z1882" i="1" s="1"/>
  <c r="AA1882" i="1"/>
  <c r="T2287" i="1"/>
  <c r="O2278" i="1"/>
  <c r="AA2241" i="1"/>
  <c r="AA2240" i="1"/>
  <c r="AA2225" i="1"/>
  <c r="T2162" i="1"/>
  <c r="O2143" i="1"/>
  <c r="O2034" i="1"/>
  <c r="T1998" i="1"/>
  <c r="AA1962" i="1"/>
  <c r="O1950" i="1"/>
  <c r="O1934" i="1"/>
  <c r="T1901" i="1"/>
  <c r="T1882" i="1"/>
  <c r="Y1830" i="1"/>
  <c r="Z1830" i="1" s="1"/>
  <c r="AA1830" i="1"/>
  <c r="AQ1830" i="1" s="1"/>
  <c r="T2349" i="1"/>
  <c r="T2304" i="1"/>
  <c r="T2284" i="1"/>
  <c r="T2205" i="1"/>
  <c r="T2202" i="1"/>
  <c r="T2200" i="1"/>
  <c r="AA2198" i="1"/>
  <c r="T2187" i="1"/>
  <c r="T2135" i="1"/>
  <c r="O2110" i="1"/>
  <c r="AA2070" i="1"/>
  <c r="O2042" i="1"/>
  <c r="T2013" i="1"/>
  <c r="T2006" i="1"/>
  <c r="T1975" i="1"/>
  <c r="AA1963" i="1"/>
  <c r="V1958" i="1"/>
  <c r="W1958" i="1" s="1"/>
  <c r="T1923" i="1"/>
  <c r="AA1914" i="1"/>
  <c r="O1912" i="1"/>
  <c r="O1904" i="1"/>
  <c r="O1860" i="1"/>
  <c r="AA1765" i="1"/>
  <c r="T1718" i="1"/>
  <c r="AA1654" i="1"/>
  <c r="V1654" i="1"/>
  <c r="W1654" i="1" s="1"/>
  <c r="O2376" i="1"/>
  <c r="AA2355" i="1"/>
  <c r="T2279" i="1"/>
  <c r="T2244" i="1"/>
  <c r="AA2236" i="1"/>
  <c r="Z2227" i="1"/>
  <c r="O2145" i="1"/>
  <c r="AA2133" i="1"/>
  <c r="T2098" i="1"/>
  <c r="O2001" i="1"/>
  <c r="T1970" i="1"/>
  <c r="AA1931" i="1"/>
  <c r="O1929" i="1"/>
  <c r="O1924" i="1"/>
  <c r="Y1906" i="1"/>
  <c r="Z1906" i="1" s="1"/>
  <c r="AA1906" i="1"/>
  <c r="O1889" i="1"/>
  <c r="Y1743" i="1"/>
  <c r="Z1743" i="1" s="1"/>
  <c r="AA1743" i="1"/>
  <c r="AA1621" i="1"/>
  <c r="AQ1621" i="1" s="1"/>
  <c r="AA1534" i="1"/>
  <c r="Y1534" i="1"/>
  <c r="Z1534" i="1" s="1"/>
  <c r="AA1885" i="1"/>
  <c r="AA1880" i="1"/>
  <c r="O1878" i="1"/>
  <c r="AA1864" i="1"/>
  <c r="AA1831" i="1"/>
  <c r="AA1815" i="1"/>
  <c r="AA1803" i="1"/>
  <c r="O1788" i="1"/>
  <c r="O1757" i="1"/>
  <c r="O1752" i="1"/>
  <c r="Y1733" i="1"/>
  <c r="Z1733" i="1" s="1"/>
  <c r="O1684" i="1"/>
  <c r="AA1648" i="1"/>
  <c r="AQ1648" i="1" s="1"/>
  <c r="O1643" i="1"/>
  <c r="O1611" i="1"/>
  <c r="Y1601" i="1"/>
  <c r="Z1601" i="1" s="1"/>
  <c r="AA1601" i="1"/>
  <c r="T1562" i="1"/>
  <c r="Y1486" i="1"/>
  <c r="Z1486" i="1" s="1"/>
  <c r="AA1486" i="1"/>
  <c r="AA1848" i="1"/>
  <c r="AA1821" i="1"/>
  <c r="T1820" i="1"/>
  <c r="O1802" i="1"/>
  <c r="Z1776" i="1"/>
  <c r="O1760" i="1"/>
  <c r="T1758" i="1"/>
  <c r="T1713" i="1"/>
  <c r="O1624" i="1"/>
  <c r="AA1570" i="1"/>
  <c r="O1499" i="1"/>
  <c r="T1878" i="1"/>
  <c r="T1834" i="1"/>
  <c r="O1798" i="1"/>
  <c r="T1735" i="1"/>
  <c r="AA1715" i="1"/>
  <c r="T1698" i="1"/>
  <c r="W1680" i="1"/>
  <c r="AA1641" i="1"/>
  <c r="AA1594" i="1"/>
  <c r="AA1546" i="1"/>
  <c r="T1507" i="1"/>
  <c r="AA1490" i="1"/>
  <c r="T1829" i="1"/>
  <c r="T1825" i="1"/>
  <c r="T1812" i="1"/>
  <c r="O1808" i="1"/>
  <c r="O1772" i="1"/>
  <c r="O1676" i="1"/>
  <c r="T1500" i="1"/>
  <c r="V1365" i="1"/>
  <c r="W1365" i="1" s="1"/>
  <c r="AA1365" i="1"/>
  <c r="T1830" i="1"/>
  <c r="O1813" i="1"/>
  <c r="T1770" i="1"/>
  <c r="AA1637" i="1"/>
  <c r="O1601" i="1"/>
  <c r="O1498" i="1"/>
  <c r="O1503" i="1"/>
  <c r="O1496" i="1"/>
  <c r="AA1902" i="1"/>
  <c r="T1879" i="1"/>
  <c r="O1873" i="1"/>
  <c r="T1865" i="1"/>
  <c r="T1848" i="1"/>
  <c r="AA1841" i="1"/>
  <c r="O1773" i="1"/>
  <c r="T1767" i="1"/>
  <c r="T1666" i="1"/>
  <c r="T1654" i="1"/>
  <c r="O1630" i="1"/>
  <c r="T1621" i="1"/>
  <c r="T1593" i="1"/>
  <c r="V1463" i="1"/>
  <c r="W1463" i="1" s="1"/>
  <c r="AA1463" i="1"/>
  <c r="O1821" i="1"/>
  <c r="O1814" i="1"/>
  <c r="AA1763" i="1"/>
  <c r="T1721" i="1"/>
  <c r="AA1717" i="1"/>
  <c r="T1714" i="1"/>
  <c r="T1696" i="1"/>
  <c r="T1689" i="1"/>
  <c r="Y1668" i="1"/>
  <c r="O1663" i="1"/>
  <c r="T1601" i="1"/>
  <c r="AA1539" i="1"/>
  <c r="T1510" i="1"/>
  <c r="T1508" i="1"/>
  <c r="O1497" i="1"/>
  <c r="T1900" i="1"/>
  <c r="T1858" i="1"/>
  <c r="AA1846" i="1"/>
  <c r="AQ1846" i="1" s="1"/>
  <c r="T1833" i="1"/>
  <c r="T1826" i="1"/>
  <c r="T1817" i="1"/>
  <c r="T1803" i="1"/>
  <c r="T1753" i="1"/>
  <c r="T1706" i="1"/>
  <c r="T1658" i="1"/>
  <c r="T1611" i="1"/>
  <c r="T1606" i="1"/>
  <c r="O1535" i="1"/>
  <c r="O1517" i="1"/>
  <c r="Y1498" i="1"/>
  <c r="Z1498" i="1" s="1"/>
  <c r="AA1498" i="1"/>
  <c r="T1886" i="1"/>
  <c r="O1883" i="1"/>
  <c r="AA1877" i="1"/>
  <c r="T1875" i="1"/>
  <c r="T1828" i="1"/>
  <c r="AA1788" i="1"/>
  <c r="AA1787" i="1"/>
  <c r="O1783" i="1"/>
  <c r="T1768" i="1"/>
  <c r="AA1757" i="1"/>
  <c r="AA1755" i="1"/>
  <c r="T1724" i="1"/>
  <c r="AA1709" i="1"/>
  <c r="AA1660" i="1"/>
  <c r="O1634" i="1"/>
  <c r="AA1628" i="1"/>
  <c r="V1612" i="1"/>
  <c r="W1612" i="1" s="1"/>
  <c r="V1592" i="1"/>
  <c r="W1592" i="1" s="1"/>
  <c r="O1575" i="1"/>
  <c r="T1555" i="1"/>
  <c r="T1539" i="1"/>
  <c r="O1508" i="1"/>
  <c r="T1505" i="1"/>
  <c r="T1895" i="1"/>
  <c r="T1861" i="1"/>
  <c r="O1790" i="1"/>
  <c r="T1764" i="1"/>
  <c r="AA1756" i="1"/>
  <c r="AQ1756" i="1" s="1"/>
  <c r="T1749" i="1"/>
  <c r="T1726" i="1"/>
  <c r="W1720" i="1"/>
  <c r="AA1669" i="1"/>
  <c r="T1525" i="1"/>
  <c r="AA1522" i="1"/>
  <c r="V1522" i="1"/>
  <c r="W1522" i="1" s="1"/>
  <c r="O1501" i="1"/>
  <c r="AA1662" i="1"/>
  <c r="AA1873" i="1"/>
  <c r="T1856" i="1"/>
  <c r="T1777" i="1"/>
  <c r="AA1771" i="1"/>
  <c r="AA1731" i="1"/>
  <c r="T1700" i="1"/>
  <c r="AA1661" i="1"/>
  <c r="AA1657" i="1"/>
  <c r="V1648" i="1"/>
  <c r="W1648" i="1" s="1"/>
  <c r="AA1644" i="1"/>
  <c r="AQ1644" i="1" s="1"/>
  <c r="V1428" i="1"/>
  <c r="W1428" i="1" s="1"/>
  <c r="AA1428" i="1"/>
  <c r="T1907" i="1"/>
  <c r="T1870" i="1"/>
  <c r="T1866" i="1"/>
  <c r="T1786" i="1"/>
  <c r="O1764" i="1"/>
  <c r="T1762" i="1"/>
  <c r="T1754" i="1"/>
  <c r="T1729" i="1"/>
  <c r="AA1685" i="1"/>
  <c r="AA1677" i="1"/>
  <c r="AN1677" i="1" s="1"/>
  <c r="T1646" i="1"/>
  <c r="AA1562" i="1"/>
  <c r="AQ1562" i="1" s="1"/>
  <c r="V1478" i="1"/>
  <c r="W1478" i="1" s="1"/>
  <c r="AA1478" i="1"/>
  <c r="T1883" i="1"/>
  <c r="O1871" i="1"/>
  <c r="T1852" i="1"/>
  <c r="T1784" i="1"/>
  <c r="AA1772" i="1"/>
  <c r="O1770" i="1"/>
  <c r="O1765" i="1"/>
  <c r="T1708" i="1"/>
  <c r="AA1678" i="1"/>
  <c r="T1624" i="1"/>
  <c r="Y1621" i="1"/>
  <c r="Z1621" i="1" s="1"/>
  <c r="AA1609" i="1"/>
  <c r="AA1561" i="1"/>
  <c r="O1509" i="1"/>
  <c r="O1502" i="1"/>
  <c r="V1305" i="1"/>
  <c r="W1305" i="1" s="1"/>
  <c r="AA1305" i="1"/>
  <c r="AA1453" i="1"/>
  <c r="Y1437" i="1"/>
  <c r="T1370" i="1"/>
  <c r="AA1273" i="1"/>
  <c r="AA1266" i="1"/>
  <c r="T1246" i="1"/>
  <c r="T1244" i="1"/>
  <c r="T1533" i="1"/>
  <c r="O1492" i="1"/>
  <c r="AA1488" i="1"/>
  <c r="AN1488" i="1" s="1"/>
  <c r="T1480" i="1"/>
  <c r="AA1466" i="1"/>
  <c r="T1384" i="1"/>
  <c r="T1365" i="1"/>
  <c r="T1357" i="1"/>
  <c r="O1348" i="1"/>
  <c r="T1334" i="1"/>
  <c r="T1322" i="1"/>
  <c r="T1310" i="1"/>
  <c r="T1290" i="1"/>
  <c r="T1253" i="1"/>
  <c r="T1250" i="1"/>
  <c r="Z1509" i="1"/>
  <c r="O1481" i="1"/>
  <c r="AA1412" i="1"/>
  <c r="W1372" i="1"/>
  <c r="T1369" i="1"/>
  <c r="O1332" i="1"/>
  <c r="T1314" i="1"/>
  <c r="O1253" i="1"/>
  <c r="T1243" i="1"/>
  <c r="T1545" i="1"/>
  <c r="T1540" i="1"/>
  <c r="T1532" i="1"/>
  <c r="T1445" i="1"/>
  <c r="W1331" i="1"/>
  <c r="AA1278" i="1"/>
  <c r="T1276" i="1"/>
  <c r="T1498" i="1"/>
  <c r="AA1494" i="1"/>
  <c r="T1485" i="1"/>
  <c r="AA1462" i="1"/>
  <c r="T1448" i="1"/>
  <c r="T1423" i="1"/>
  <c r="T1404" i="1"/>
  <c r="O1277" i="1"/>
  <c r="T1536" i="1"/>
  <c r="O1505" i="1"/>
  <c r="T1476" i="1"/>
  <c r="T1456" i="1"/>
  <c r="Z1452" i="1"/>
  <c r="O1449" i="1"/>
  <c r="O1430" i="1"/>
  <c r="AA1385" i="1"/>
  <c r="AA1375" i="1"/>
  <c r="T1366" i="1"/>
  <c r="T1358" i="1"/>
  <c r="AA1321" i="1"/>
  <c r="T1319" i="1"/>
  <c r="T1309" i="1"/>
  <c r="T1299" i="1"/>
  <c r="W1257" i="1"/>
  <c r="AA1242" i="1"/>
  <c r="AA1435" i="1"/>
  <c r="Z1373" i="1"/>
  <c r="AA1313" i="1"/>
  <c r="O1312" i="1"/>
  <c r="AA1289" i="1"/>
  <c r="AN1289" i="1" s="1"/>
  <c r="AA1282" i="1"/>
  <c r="T1278" i="1"/>
  <c r="AA1472" i="1"/>
  <c r="T1444" i="1"/>
  <c r="O1421" i="1"/>
  <c r="T1402" i="1"/>
  <c r="T1354" i="1"/>
  <c r="T1318" i="1"/>
  <c r="T1291" i="1"/>
  <c r="T1285" i="1"/>
  <c r="T1269" i="1"/>
  <c r="T1266" i="1"/>
  <c r="T1262" i="1"/>
  <c r="AA1620" i="1"/>
  <c r="T1595" i="1"/>
  <c r="T1585" i="1"/>
  <c r="T1581" i="1"/>
  <c r="T1561" i="1"/>
  <c r="T1541" i="1"/>
  <c r="Z1529" i="1"/>
  <c r="T1526" i="1"/>
  <c r="O1515" i="1"/>
  <c r="O1512" i="1"/>
  <c r="T1499" i="1"/>
  <c r="AA1495" i="1"/>
  <c r="AN1495" i="1" s="1"/>
  <c r="T1493" i="1"/>
  <c r="T1466" i="1"/>
  <c r="T1449" i="1"/>
  <c r="O1436" i="1"/>
  <c r="T1412" i="1"/>
  <c r="T1408" i="1"/>
  <c r="Y1376" i="1"/>
  <c r="Z1376" i="1" s="1"/>
  <c r="O1370" i="1"/>
  <c r="T1349" i="1"/>
  <c r="T1345" i="1"/>
  <c r="AA1342" i="1"/>
  <c r="AQ1342" i="1" s="1"/>
  <c r="AA1275" i="1"/>
  <c r="O1261" i="1"/>
  <c r="T1514" i="1"/>
  <c r="T1457" i="1"/>
  <c r="T1454" i="1"/>
  <c r="O1447" i="1"/>
  <c r="O1349" i="1"/>
  <c r="W1433" i="1"/>
  <c r="O1425" i="1"/>
  <c r="AA1414" i="1"/>
  <c r="AA1372" i="1"/>
  <c r="AA1369" i="1"/>
  <c r="O1363" i="1"/>
  <c r="T1312" i="1"/>
  <c r="AA1298" i="1"/>
  <c r="AA1290" i="1"/>
  <c r="AA1250" i="1"/>
  <c r="O1477" i="1"/>
  <c r="AA1431" i="1"/>
  <c r="T1421" i="1"/>
  <c r="T1398" i="1"/>
  <c r="T1394" i="1"/>
  <c r="T1367" i="1"/>
  <c r="AA1352" i="1"/>
  <c r="T1333" i="1"/>
  <c r="AA1331" i="1"/>
  <c r="T1305" i="1"/>
  <c r="T1300" i="1"/>
  <c r="AA1276" i="1"/>
  <c r="T1259" i="1"/>
  <c r="T1255" i="1"/>
  <c r="T1252" i="1"/>
  <c r="W1446" i="1"/>
  <c r="AA1424" i="1"/>
  <c r="AN1424" i="1" s="1"/>
  <c r="O1403" i="1"/>
  <c r="AA1384" i="1"/>
  <c r="AA1340" i="1"/>
  <c r="O1334" i="1"/>
  <c r="AA1306" i="1"/>
  <c r="T1274" i="1"/>
  <c r="O1256" i="1"/>
  <c r="T1242" i="1"/>
  <c r="AA1515" i="1"/>
  <c r="O1495" i="1"/>
  <c r="W1458" i="1"/>
  <c r="T1371" i="1"/>
  <c r="T1364" i="1"/>
  <c r="T1355" i="1"/>
  <c r="AA1272" i="1"/>
  <c r="T1267" i="1"/>
  <c r="T1596" i="1"/>
  <c r="T1589" i="1"/>
  <c r="T1586" i="1"/>
  <c r="T1531" i="1"/>
  <c r="T1495" i="1"/>
  <c r="T1492" i="1"/>
  <c r="T1472" i="1"/>
  <c r="T1465" i="1"/>
  <c r="T1451" i="1"/>
  <c r="T1441" i="1"/>
  <c r="AA1420" i="1"/>
  <c r="O1418" i="1"/>
  <c r="T1413" i="1"/>
  <c r="T1313" i="1"/>
  <c r="AA1258" i="1"/>
  <c r="AQ1258" i="1" s="1"/>
  <c r="T1245" i="1"/>
  <c r="T1571" i="1"/>
  <c r="AA1553" i="1"/>
  <c r="O1473" i="1"/>
  <c r="Y1453" i="1"/>
  <c r="Z1453" i="1" s="1"/>
  <c r="AA1411" i="1"/>
  <c r="AA1389" i="1"/>
  <c r="O1344" i="1"/>
  <c r="O1317" i="1"/>
  <c r="O1280" i="1"/>
  <c r="T1260" i="1"/>
  <c r="T1241" i="1"/>
  <c r="T2335" i="1"/>
  <c r="T2175" i="1"/>
  <c r="T1823" i="1"/>
  <c r="T2431" i="1"/>
  <c r="T2047" i="1"/>
  <c r="T1679" i="1"/>
  <c r="T2255" i="1"/>
  <c r="T2223" i="1"/>
  <c r="T1743" i="1"/>
  <c r="T2239" i="1"/>
  <c r="T1759" i="1"/>
  <c r="T2271" i="1"/>
  <c r="T2127" i="1"/>
  <c r="T1487" i="1"/>
  <c r="T1887" i="1"/>
  <c r="T1327" i="1"/>
  <c r="T1263" i="1"/>
  <c r="T1311" i="1"/>
  <c r="T1295" i="1"/>
  <c r="T2447" i="1"/>
  <c r="T2383" i="1"/>
  <c r="T1775" i="1"/>
  <c r="T1727" i="1"/>
  <c r="T1279" i="1"/>
  <c r="T1535" i="1"/>
  <c r="T1471" i="1"/>
  <c r="T2367" i="1"/>
  <c r="T1999" i="1"/>
  <c r="T1807" i="1"/>
  <c r="T2031" i="1"/>
  <c r="T2015" i="1"/>
  <c r="T1951" i="1"/>
  <c r="T1871" i="1"/>
  <c r="T1631" i="1"/>
  <c r="T1567" i="1"/>
  <c r="T1407" i="1"/>
  <c r="T2207" i="1"/>
  <c r="T1935" i="1"/>
  <c r="T1791" i="1"/>
  <c r="T2399" i="1"/>
  <c r="T2191" i="1"/>
  <c r="T1967" i="1"/>
  <c r="T2159" i="1"/>
  <c r="T2079" i="1"/>
  <c r="T1919" i="1"/>
  <c r="T1551" i="1"/>
  <c r="T1519" i="1"/>
  <c r="T1247" i="1"/>
  <c r="T2487" i="1"/>
  <c r="V2473" i="1"/>
  <c r="W2473" i="1" s="1"/>
  <c r="AA2473" i="1"/>
  <c r="T2464" i="1"/>
  <c r="T2485" i="1"/>
  <c r="AA2472" i="1"/>
  <c r="T2446" i="1"/>
  <c r="T2484" i="1"/>
  <c r="T2483" i="1"/>
  <c r="T2472" i="1"/>
  <c r="T2495" i="1"/>
  <c r="T2482" i="1"/>
  <c r="V2481" i="1"/>
  <c r="W2481" i="1" s="1"/>
  <c r="AA2481" i="1"/>
  <c r="T2480" i="1"/>
  <c r="T2492" i="1"/>
  <c r="T2479" i="1"/>
  <c r="AA2469" i="1"/>
  <c r="T2490" i="1"/>
  <c r="V2489" i="1"/>
  <c r="W2489" i="1" s="1"/>
  <c r="AA2489" i="1"/>
  <c r="AN2489" i="1" s="1"/>
  <c r="T2466" i="1"/>
  <c r="T2467" i="1"/>
  <c r="AA2488" i="1"/>
  <c r="AN2488" i="1" s="1"/>
  <c r="T2476" i="1"/>
  <c r="T2475" i="1"/>
  <c r="T2488" i="1"/>
  <c r="O2460" i="1"/>
  <c r="O2457" i="1"/>
  <c r="AA2451" i="1"/>
  <c r="Y2451" i="1"/>
  <c r="Z2451" i="1" s="1"/>
  <c r="Y2423" i="1"/>
  <c r="Z2423" i="1" s="1"/>
  <c r="AA2423" i="1"/>
  <c r="O2405" i="1"/>
  <c r="O2404" i="1"/>
  <c r="O2387" i="1"/>
  <c r="O2384" i="1"/>
  <c r="O2386" i="1"/>
  <c r="T2463" i="1"/>
  <c r="O2459" i="1"/>
  <c r="O2458" i="1"/>
  <c r="O2446" i="1"/>
  <c r="O2445" i="1"/>
  <c r="AA2443" i="1"/>
  <c r="AQ2443" i="1" s="1"/>
  <c r="Y2443" i="1"/>
  <c r="Z2443" i="1" s="1"/>
  <c r="O2441" i="1"/>
  <c r="O2407" i="1"/>
  <c r="V2400" i="1"/>
  <c r="W2400" i="1" s="1"/>
  <c r="AA2400" i="1"/>
  <c r="AA2397" i="1"/>
  <c r="Y2397" i="1"/>
  <c r="Z2397" i="1" s="1"/>
  <c r="V2378" i="1"/>
  <c r="W2378" i="1" s="1"/>
  <c r="AA2378" i="1"/>
  <c r="T2370" i="1"/>
  <c r="AA2490" i="1"/>
  <c r="AQ2490" i="1" s="1"/>
  <c r="AA2482" i="1"/>
  <c r="AA2474" i="1"/>
  <c r="AA2466" i="1"/>
  <c r="AA2462" i="1"/>
  <c r="Y2452" i="1"/>
  <c r="Z2452" i="1" s="1"/>
  <c r="AA2452" i="1"/>
  <c r="O2447" i="1"/>
  <c r="Y2439" i="1"/>
  <c r="Z2439" i="1" s="1"/>
  <c r="AA2439" i="1"/>
  <c r="O2428" i="1"/>
  <c r="T2423" i="1"/>
  <c r="T2419" i="1"/>
  <c r="T2404" i="1"/>
  <c r="T2397" i="1"/>
  <c r="AA2464" i="1"/>
  <c r="AA2435" i="1"/>
  <c r="AQ2435" i="1" s="1"/>
  <c r="Y2435" i="1"/>
  <c r="Z2435" i="1" s="1"/>
  <c r="O2420" i="1"/>
  <c r="T2415" i="1"/>
  <c r="O2413" i="1"/>
  <c r="O2412" i="1"/>
  <c r="AA2403" i="1"/>
  <c r="AQ2403" i="1" s="1"/>
  <c r="Y2403" i="1"/>
  <c r="Z2403" i="1" s="1"/>
  <c r="O2380" i="1"/>
  <c r="AA2491" i="1"/>
  <c r="AA2483" i="1"/>
  <c r="AA2475" i="1"/>
  <c r="O2469" i="1"/>
  <c r="AA2467" i="1"/>
  <c r="Y2453" i="1"/>
  <c r="Z2453" i="1" s="1"/>
  <c r="O2442" i="1"/>
  <c r="O2431" i="1"/>
  <c r="AA2427" i="1"/>
  <c r="Y2427" i="1"/>
  <c r="Z2427" i="1" s="1"/>
  <c r="T2412" i="1"/>
  <c r="O2396" i="1"/>
  <c r="O2449" i="1"/>
  <c r="O2437" i="1"/>
  <c r="AA2419" i="1"/>
  <c r="AQ2419" i="1" s="1"/>
  <c r="Y2419" i="1"/>
  <c r="Z2419" i="1" s="1"/>
  <c r="T2414" i="1"/>
  <c r="AA2411" i="1"/>
  <c r="AQ2411" i="1" s="1"/>
  <c r="Y2411" i="1"/>
  <c r="Z2411" i="1" s="1"/>
  <c r="O2397" i="1"/>
  <c r="AA2492" i="1"/>
  <c r="AA2484" i="1"/>
  <c r="AA2476" i="1"/>
  <c r="AA2468" i="1"/>
  <c r="O2450" i="1"/>
  <c r="Y2444" i="1"/>
  <c r="Z2444" i="1" s="1"/>
  <c r="AA2444" i="1"/>
  <c r="O2433" i="1"/>
  <c r="O2415" i="1"/>
  <c r="T2411" i="1"/>
  <c r="Y2410" i="1"/>
  <c r="Z2410" i="1" s="1"/>
  <c r="AA2410" i="1"/>
  <c r="T2394" i="1"/>
  <c r="T2384" i="1"/>
  <c r="O2378" i="1"/>
  <c r="O2465" i="1"/>
  <c r="Y2455" i="1"/>
  <c r="Z2455" i="1" s="1"/>
  <c r="AA2455" i="1"/>
  <c r="AN2455" i="1" s="1"/>
  <c r="O2451" i="1"/>
  <c r="O2443" i="1"/>
  <c r="Y2440" i="1"/>
  <c r="Z2440" i="1" s="1"/>
  <c r="AA2440" i="1"/>
  <c r="O2435" i="1"/>
  <c r="Y2434" i="1"/>
  <c r="Z2434" i="1" s="1"/>
  <c r="AA2434" i="1"/>
  <c r="O2425" i="1"/>
  <c r="O2403" i="1"/>
  <c r="O2400" i="1"/>
  <c r="O2394" i="1"/>
  <c r="Y2461" i="1"/>
  <c r="Z2461" i="1" s="1"/>
  <c r="Y2458" i="1"/>
  <c r="Z2458" i="1" s="1"/>
  <c r="AA2458" i="1"/>
  <c r="Y2456" i="1"/>
  <c r="Z2456" i="1" s="1"/>
  <c r="AA2456" i="1"/>
  <c r="O2439" i="1"/>
  <c r="Y2432" i="1"/>
  <c r="Z2432" i="1" s="1"/>
  <c r="AA2432" i="1"/>
  <c r="O2427" i="1"/>
  <c r="Y2426" i="1"/>
  <c r="Z2426" i="1" s="1"/>
  <c r="AA2426" i="1"/>
  <c r="AA2422" i="1"/>
  <c r="AA2414" i="1"/>
  <c r="O2406" i="1"/>
  <c r="AA2399" i="1"/>
  <c r="Y2399" i="1"/>
  <c r="Z2399" i="1" s="1"/>
  <c r="T2390" i="1"/>
  <c r="AA2389" i="1"/>
  <c r="Y2389" i="1"/>
  <c r="Z2389" i="1" s="1"/>
  <c r="Y2459" i="1"/>
  <c r="Z2459" i="1" s="1"/>
  <c r="Y2457" i="1"/>
  <c r="Z2457" i="1" s="1"/>
  <c r="AA2457" i="1"/>
  <c r="O2452" i="1"/>
  <c r="AA2446" i="1"/>
  <c r="Y2424" i="1"/>
  <c r="Z2424" i="1" s="1"/>
  <c r="AA2424" i="1"/>
  <c r="O2419" i="1"/>
  <c r="Y2418" i="1"/>
  <c r="Z2418" i="1" s="1"/>
  <c r="AA2418" i="1"/>
  <c r="O2417" i="1"/>
  <c r="O2411" i="1"/>
  <c r="Y2358" i="1"/>
  <c r="Z2358" i="1" s="1"/>
  <c r="AA2358" i="1"/>
  <c r="AA2494" i="1"/>
  <c r="O2488" i="1"/>
  <c r="AA2486" i="1"/>
  <c r="O2480" i="1"/>
  <c r="AA2478" i="1"/>
  <c r="O2472" i="1"/>
  <c r="AA2470" i="1"/>
  <c r="Y2441" i="1"/>
  <c r="Z2441" i="1" s="1"/>
  <c r="AA2441" i="1"/>
  <c r="O2429" i="1"/>
  <c r="Y2416" i="1"/>
  <c r="Z2416" i="1" s="1"/>
  <c r="AA2416" i="1"/>
  <c r="AN2416" i="1" s="1"/>
  <c r="O2408" i="1"/>
  <c r="O2421" i="1"/>
  <c r="T2393" i="1"/>
  <c r="AA2487" i="1"/>
  <c r="AA2479" i="1"/>
  <c r="AA2471" i="1"/>
  <c r="O2462" i="1"/>
  <c r="O2454" i="1"/>
  <c r="O2453" i="1"/>
  <c r="Y2447" i="1"/>
  <c r="Z2447" i="1" s="1"/>
  <c r="AA2447" i="1"/>
  <c r="AQ2447" i="1" s="1"/>
  <c r="O2444" i="1"/>
  <c r="Y2442" i="1"/>
  <c r="Z2442" i="1" s="1"/>
  <c r="AA2442" i="1"/>
  <c r="O2414" i="1"/>
  <c r="O2410" i="1"/>
  <c r="O2402" i="1"/>
  <c r="O2464" i="1"/>
  <c r="O2455" i="1"/>
  <c r="Y2448" i="1"/>
  <c r="Z2448" i="1" s="1"/>
  <c r="AA2448" i="1"/>
  <c r="O2440" i="1"/>
  <c r="O2434" i="1"/>
  <c r="O2432" i="1"/>
  <c r="O2430" i="1"/>
  <c r="Y2465" i="1"/>
  <c r="Z2465" i="1" s="1"/>
  <c r="AA2463" i="1"/>
  <c r="AQ2463" i="1" s="1"/>
  <c r="Y2450" i="1"/>
  <c r="Z2450" i="1" s="1"/>
  <c r="AA2450" i="1"/>
  <c r="Y2449" i="1"/>
  <c r="Z2449" i="1" s="1"/>
  <c r="AA2449" i="1"/>
  <c r="T2435" i="1"/>
  <c r="O2426" i="1"/>
  <c r="O2424" i="1"/>
  <c r="O2422" i="1"/>
  <c r="T2407" i="1"/>
  <c r="V2404" i="1"/>
  <c r="W2404" i="1" s="1"/>
  <c r="AA2404" i="1"/>
  <c r="T2386" i="1"/>
  <c r="T2382" i="1"/>
  <c r="O2436" i="1"/>
  <c r="Y2431" i="1"/>
  <c r="Z2431" i="1" s="1"/>
  <c r="AA2431" i="1"/>
  <c r="T2428" i="1"/>
  <c r="O2418" i="1"/>
  <c r="O2416" i="1"/>
  <c r="AA2436" i="1"/>
  <c r="AA2428" i="1"/>
  <c r="AA2420" i="1"/>
  <c r="AA2412" i="1"/>
  <c r="O2398" i="1"/>
  <c r="O2382" i="1"/>
  <c r="V2376" i="1"/>
  <c r="W2376" i="1" s="1"/>
  <c r="O2373" i="1"/>
  <c r="O2363" i="1"/>
  <c r="AA2357" i="1"/>
  <c r="AQ2357" i="1" s="1"/>
  <c r="Y2357" i="1"/>
  <c r="Z2357" i="1" s="1"/>
  <c r="O2354" i="1"/>
  <c r="O2348" i="1"/>
  <c r="O2352" i="1"/>
  <c r="Y2353" i="1"/>
  <c r="Z2353" i="1" s="1"/>
  <c r="AA2353" i="1"/>
  <c r="O2344" i="1"/>
  <c r="AA2317" i="1"/>
  <c r="AQ2317" i="1" s="1"/>
  <c r="Y2317" i="1"/>
  <c r="Z2317" i="1" s="1"/>
  <c r="O2381" i="1"/>
  <c r="O2379" i="1"/>
  <c r="O2374" i="1"/>
  <c r="O2367" i="1"/>
  <c r="AA2401" i="1"/>
  <c r="O2390" i="1"/>
  <c r="Y2388" i="1"/>
  <c r="Z2388" i="1" s="1"/>
  <c r="AA2388" i="1"/>
  <c r="O2375" i="1"/>
  <c r="AA2366" i="1"/>
  <c r="AQ2366" i="1" s="1"/>
  <c r="AA2365" i="1"/>
  <c r="AQ2365" i="1" s="1"/>
  <c r="O2358" i="1"/>
  <c r="O2357" i="1"/>
  <c r="V2356" i="1"/>
  <c r="W2356" i="1" s="1"/>
  <c r="AA2356" i="1"/>
  <c r="O2364" i="1"/>
  <c r="O2393" i="1"/>
  <c r="Y2396" i="1"/>
  <c r="Z2396" i="1" s="1"/>
  <c r="AA2396" i="1"/>
  <c r="O2395" i="1"/>
  <c r="AA2382" i="1"/>
  <c r="T2376" i="1"/>
  <c r="Y2372" i="1"/>
  <c r="Z2372" i="1" s="1"/>
  <c r="AA2372" i="1"/>
  <c r="AA2362" i="1"/>
  <c r="AQ2362" i="1" s="1"/>
  <c r="O2353" i="1"/>
  <c r="Y2336" i="1"/>
  <c r="Z2336" i="1" s="1"/>
  <c r="AA2336" i="1"/>
  <c r="T2331" i="1"/>
  <c r="AA2415" i="1"/>
  <c r="AA2407" i="1"/>
  <c r="AA2391" i="1"/>
  <c r="AA2383" i="1"/>
  <c r="O2377" i="1"/>
  <c r="AA2374" i="1"/>
  <c r="AA2370" i="1"/>
  <c r="O2368" i="1"/>
  <c r="AA2390" i="1"/>
  <c r="O2389" i="1"/>
  <c r="O2385" i="1"/>
  <c r="AA2408" i="1"/>
  <c r="Y2387" i="1"/>
  <c r="Z2387" i="1" s="1"/>
  <c r="AA2387" i="1"/>
  <c r="Y2380" i="1"/>
  <c r="Z2380" i="1" s="1"/>
  <c r="AA2380" i="1"/>
  <c r="O2392" i="1"/>
  <c r="AA2373" i="1"/>
  <c r="AQ2373" i="1" s="1"/>
  <c r="O2365" i="1"/>
  <c r="O2360" i="1"/>
  <c r="O2346" i="1"/>
  <c r="O2345" i="1"/>
  <c r="AA2433" i="1"/>
  <c r="AA2425" i="1"/>
  <c r="AA2402" i="1"/>
  <c r="O2399" i="1"/>
  <c r="AA2381" i="1"/>
  <c r="Y2367" i="1"/>
  <c r="Z2367" i="1" s="1"/>
  <c r="O2349" i="1"/>
  <c r="Y2327" i="1"/>
  <c r="Z2327" i="1" s="1"/>
  <c r="AA2327" i="1"/>
  <c r="Y2375" i="1"/>
  <c r="Z2375" i="1" s="1"/>
  <c r="O2362" i="1"/>
  <c r="V2355" i="1"/>
  <c r="W2355" i="1" s="1"/>
  <c r="O2401" i="1"/>
  <c r="T2369" i="1"/>
  <c r="T2368" i="1"/>
  <c r="O2366" i="1"/>
  <c r="T2358" i="1"/>
  <c r="T2347" i="1"/>
  <c r="O2383" i="1"/>
  <c r="O2371" i="1"/>
  <c r="O2369" i="1"/>
  <c r="O2359" i="1"/>
  <c r="T2350" i="1"/>
  <c r="Y2344" i="1"/>
  <c r="Z2344" i="1" s="1"/>
  <c r="AA2344" i="1"/>
  <c r="O2391" i="1"/>
  <c r="O2355" i="1"/>
  <c r="O2350" i="1"/>
  <c r="Y2348" i="1"/>
  <c r="Z2348" i="1" s="1"/>
  <c r="AA2348" i="1"/>
  <c r="O2343" i="1"/>
  <c r="O2326" i="1"/>
  <c r="AA2313" i="1"/>
  <c r="AA2345" i="1"/>
  <c r="Y2314" i="1"/>
  <c r="Z2314" i="1" s="1"/>
  <c r="AA2314" i="1"/>
  <c r="AQ2314" i="1" s="1"/>
  <c r="O2309" i="1"/>
  <c r="AA2360" i="1"/>
  <c r="O2333" i="1"/>
  <c r="T2327" i="1"/>
  <c r="O2323" i="1"/>
  <c r="AA2318" i="1"/>
  <c r="AQ2318" i="1" s="1"/>
  <c r="Y2331" i="1"/>
  <c r="Z2331" i="1" s="1"/>
  <c r="AA2331" i="1"/>
  <c r="O2330" i="1"/>
  <c r="AA2321" i="1"/>
  <c r="AQ2321" i="1" s="1"/>
  <c r="Y2298" i="1"/>
  <c r="Z2298" i="1" s="1"/>
  <c r="AA2298" i="1"/>
  <c r="O2340" i="1"/>
  <c r="O2339" i="1"/>
  <c r="O2338" i="1"/>
  <c r="O2337" i="1"/>
  <c r="Y2328" i="1"/>
  <c r="Z2328" i="1" s="1"/>
  <c r="AA2328" i="1"/>
  <c r="O2342" i="1"/>
  <c r="O2341" i="1"/>
  <c r="O2327" i="1"/>
  <c r="O2317" i="1"/>
  <c r="O2316" i="1"/>
  <c r="O2313" i="1"/>
  <c r="T2293" i="1"/>
  <c r="O2335" i="1"/>
  <c r="O2334" i="1"/>
  <c r="Y2322" i="1"/>
  <c r="Z2322" i="1" s="1"/>
  <c r="AA2322" i="1"/>
  <c r="AQ2322" i="1" s="1"/>
  <c r="Y2315" i="1"/>
  <c r="Z2315" i="1" s="1"/>
  <c r="AA2315" i="1"/>
  <c r="Y2311" i="1"/>
  <c r="Z2311" i="1" s="1"/>
  <c r="AA2311" i="1"/>
  <c r="O2299" i="1"/>
  <c r="O2294" i="1"/>
  <c r="O2297" i="1"/>
  <c r="O2324" i="1"/>
  <c r="O2310" i="1"/>
  <c r="AA2301" i="1"/>
  <c r="AA2326" i="1"/>
  <c r="O2321" i="1"/>
  <c r="O2314" i="1"/>
  <c r="O2302" i="1"/>
  <c r="Y2297" i="1"/>
  <c r="Z2297" i="1" s="1"/>
  <c r="AA2297" i="1"/>
  <c r="AA2379" i="1"/>
  <c r="AA2371" i="1"/>
  <c r="AA2363" i="1"/>
  <c r="AA2359" i="1"/>
  <c r="O2351" i="1"/>
  <c r="O2331" i="1"/>
  <c r="O2328" i="1"/>
  <c r="Y2319" i="1"/>
  <c r="Z2319" i="1" s="1"/>
  <c r="AA2319" i="1"/>
  <c r="T2311" i="1"/>
  <c r="AA2354" i="1"/>
  <c r="AQ2354" i="1" s="1"/>
  <c r="AA2352" i="1"/>
  <c r="AA2346" i="1"/>
  <c r="AN2346" i="1" s="1"/>
  <c r="O2318" i="1"/>
  <c r="O2304" i="1"/>
  <c r="T2300" i="1"/>
  <c r="T2297" i="1"/>
  <c r="T2288" i="1"/>
  <c r="AA2364" i="1"/>
  <c r="AA2333" i="1"/>
  <c r="AN2333" i="1" s="1"/>
  <c r="O2325" i="1"/>
  <c r="Y2312" i="1"/>
  <c r="Z2312" i="1" s="1"/>
  <c r="AA2312" i="1"/>
  <c r="Y2309" i="1"/>
  <c r="Z2309" i="1" s="1"/>
  <c r="Y2300" i="1"/>
  <c r="Z2300" i="1" s="1"/>
  <c r="AA2300" i="1"/>
  <c r="Y2340" i="1"/>
  <c r="Z2340" i="1" s="1"/>
  <c r="AA2340" i="1"/>
  <c r="Y2339" i="1"/>
  <c r="Z2339" i="1" s="1"/>
  <c r="AA2339" i="1"/>
  <c r="Y2323" i="1"/>
  <c r="Z2323" i="1" s="1"/>
  <c r="AA2323" i="1"/>
  <c r="O2322" i="1"/>
  <c r="T2319" i="1"/>
  <c r="O2315" i="1"/>
  <c r="O2311" i="1"/>
  <c r="AA2349" i="1"/>
  <c r="AQ2349" i="1" s="1"/>
  <c r="Y2338" i="1"/>
  <c r="Z2338" i="1" s="1"/>
  <c r="AA2338" i="1"/>
  <c r="Y2330" i="1"/>
  <c r="Z2330" i="1" s="1"/>
  <c r="AA2330" i="1"/>
  <c r="AN2330" i="1" s="1"/>
  <c r="O2308" i="1"/>
  <c r="O2296" i="1"/>
  <c r="T2295" i="1"/>
  <c r="AA2351" i="1"/>
  <c r="O2347" i="1"/>
  <c r="AA2341" i="1"/>
  <c r="Y2337" i="1"/>
  <c r="Z2337" i="1" s="1"/>
  <c r="AA2337" i="1"/>
  <c r="AA2335" i="1"/>
  <c r="O2332" i="1"/>
  <c r="O2329" i="1"/>
  <c r="Y2320" i="1"/>
  <c r="Z2320" i="1" s="1"/>
  <c r="AA2320" i="1"/>
  <c r="AA2307" i="1"/>
  <c r="Y2307" i="1"/>
  <c r="Z2307" i="1" s="1"/>
  <c r="Y2303" i="1"/>
  <c r="Z2303" i="1" s="1"/>
  <c r="AA2303" i="1"/>
  <c r="O2277" i="1"/>
  <c r="Y2270" i="1"/>
  <c r="Z2270" i="1" s="1"/>
  <c r="AA2270" i="1"/>
  <c r="Y2306" i="1"/>
  <c r="Z2306" i="1" s="1"/>
  <c r="AA2306" i="1"/>
  <c r="AQ2306" i="1" s="1"/>
  <c r="O2295" i="1"/>
  <c r="O2290" i="1"/>
  <c r="AA2286" i="1"/>
  <c r="AA2285" i="1"/>
  <c r="AN2285" i="1" s="1"/>
  <c r="O2273" i="1"/>
  <c r="O2272" i="1"/>
  <c r="Y2272" i="1"/>
  <c r="Z2272" i="1" s="1"/>
  <c r="AA2272" i="1"/>
  <c r="V2261" i="1"/>
  <c r="W2261" i="1" s="1"/>
  <c r="AA2261" i="1"/>
  <c r="T2258" i="1"/>
  <c r="O2258" i="1"/>
  <c r="V2255" i="1"/>
  <c r="W2255" i="1" s="1"/>
  <c r="AA2255" i="1"/>
  <c r="O2298" i="1"/>
  <c r="Y2288" i="1"/>
  <c r="Z2288" i="1" s="1"/>
  <c r="AA2288" i="1"/>
  <c r="V2287" i="1"/>
  <c r="W2287" i="1" s="1"/>
  <c r="AA2276" i="1"/>
  <c r="T2267" i="1"/>
  <c r="O2259" i="1"/>
  <c r="O2253" i="1"/>
  <c r="T2246" i="1"/>
  <c r="T2245" i="1"/>
  <c r="T2291" i="1"/>
  <c r="O2275" i="1"/>
  <c r="Y2274" i="1"/>
  <c r="Z2274" i="1" s="1"/>
  <c r="AA2274" i="1"/>
  <c r="O2268" i="1"/>
  <c r="Y2266" i="1"/>
  <c r="Z2266" i="1" s="1"/>
  <c r="AA2266" i="1"/>
  <c r="V2254" i="1"/>
  <c r="W2254" i="1" s="1"/>
  <c r="AA2254" i="1"/>
  <c r="AA2329" i="1"/>
  <c r="Y2296" i="1"/>
  <c r="Z2296" i="1" s="1"/>
  <c r="AA2296" i="1"/>
  <c r="O2283" i="1"/>
  <c r="Y2282" i="1"/>
  <c r="Z2282" i="1" s="1"/>
  <c r="AA2282" i="1"/>
  <c r="AN2282" i="1" s="1"/>
  <c r="Y2305" i="1"/>
  <c r="Z2305" i="1" s="1"/>
  <c r="AA2305" i="1"/>
  <c r="AQ2305" i="1" s="1"/>
  <c r="O2301" i="1"/>
  <c r="AA2299" i="1"/>
  <c r="O2291" i="1"/>
  <c r="Y2289" i="1"/>
  <c r="Z2289" i="1" s="1"/>
  <c r="AA2289" i="1"/>
  <c r="O2281" i="1"/>
  <c r="T2265" i="1"/>
  <c r="T2251" i="1"/>
  <c r="T2233" i="1"/>
  <c r="AA2308" i="1"/>
  <c r="O2307" i="1"/>
  <c r="O2287" i="1"/>
  <c r="O2284" i="1"/>
  <c r="T2266" i="1"/>
  <c r="O2266" i="1"/>
  <c r="O2265" i="1"/>
  <c r="O2252" i="1"/>
  <c r="Y2250" i="1"/>
  <c r="Z2250" i="1" s="1"/>
  <c r="AA2250" i="1"/>
  <c r="O2292" i="1"/>
  <c r="O2276" i="1"/>
  <c r="O2267" i="1"/>
  <c r="V2263" i="1"/>
  <c r="W2263" i="1" s="1"/>
  <c r="AA2263" i="1"/>
  <c r="O2261" i="1"/>
  <c r="AA2295" i="1"/>
  <c r="O2293" i="1"/>
  <c r="O2285" i="1"/>
  <c r="Y2280" i="1"/>
  <c r="Z2280" i="1" s="1"/>
  <c r="AA2280" i="1"/>
  <c r="O2279" i="1"/>
  <c r="O2274" i="1"/>
  <c r="V2271" i="1"/>
  <c r="W2271" i="1" s="1"/>
  <c r="V2262" i="1"/>
  <c r="W2262" i="1" s="1"/>
  <c r="AA2262" i="1"/>
  <c r="AA2332" i="1"/>
  <c r="AA2324" i="1"/>
  <c r="AA2316" i="1"/>
  <c r="O2306" i="1"/>
  <c r="Y2290" i="1"/>
  <c r="Z2290" i="1" s="1"/>
  <c r="AA2290" i="1"/>
  <c r="V2269" i="1"/>
  <c r="W2269" i="1" s="1"/>
  <c r="O2300" i="1"/>
  <c r="V2253" i="1"/>
  <c r="W2253" i="1" s="1"/>
  <c r="AA2253" i="1"/>
  <c r="T2250" i="1"/>
  <c r="Y2226" i="1"/>
  <c r="Z2226" i="1" s="1"/>
  <c r="AA2226" i="1"/>
  <c r="Y2304" i="1"/>
  <c r="Z2304" i="1" s="1"/>
  <c r="AA2304" i="1"/>
  <c r="O2282" i="1"/>
  <c r="V2277" i="1"/>
  <c r="W2277" i="1" s="1"/>
  <c r="T2259" i="1"/>
  <c r="O2251" i="1"/>
  <c r="O2289" i="1"/>
  <c r="AA2283" i="1"/>
  <c r="O2271" i="1"/>
  <c r="O2270" i="1"/>
  <c r="O2260" i="1"/>
  <c r="Y2258" i="1"/>
  <c r="Z2258" i="1" s="1"/>
  <c r="AA2258" i="1"/>
  <c r="O2262" i="1"/>
  <c r="O2254" i="1"/>
  <c r="O2237" i="1"/>
  <c r="O2236" i="1"/>
  <c r="O2235" i="1"/>
  <c r="AA2222" i="1"/>
  <c r="O2200" i="1"/>
  <c r="O2199" i="1"/>
  <c r="O2198" i="1"/>
  <c r="O2197" i="1"/>
  <c r="O2195" i="1"/>
  <c r="Y2197" i="1"/>
  <c r="Z2197" i="1" s="1"/>
  <c r="AA2197" i="1"/>
  <c r="O2187" i="1"/>
  <c r="O2167" i="1"/>
  <c r="O2233" i="1"/>
  <c r="O2232" i="1"/>
  <c r="O2186" i="1"/>
  <c r="O2263" i="1"/>
  <c r="O2255" i="1"/>
  <c r="O2229" i="1"/>
  <c r="V2207" i="1"/>
  <c r="W2207" i="1" s="1"/>
  <c r="AA2207" i="1"/>
  <c r="AN2207" i="1" s="1"/>
  <c r="V2267" i="1"/>
  <c r="W2267" i="1" s="1"/>
  <c r="V2259" i="1"/>
  <c r="W2259" i="1" s="1"/>
  <c r="V2251" i="1"/>
  <c r="W2251" i="1" s="1"/>
  <c r="AA2242" i="1"/>
  <c r="O2241" i="1"/>
  <c r="Y2239" i="1"/>
  <c r="Z2239" i="1" s="1"/>
  <c r="AA2230" i="1"/>
  <c r="AQ2230" i="1" s="1"/>
  <c r="Y2230" i="1"/>
  <c r="Z2230" i="1" s="1"/>
  <c r="V2227" i="1"/>
  <c r="W2227" i="1" s="1"/>
  <c r="O2224" i="1"/>
  <c r="V2196" i="1"/>
  <c r="W2196" i="1" s="1"/>
  <c r="O2177" i="1"/>
  <c r="O2175" i="1"/>
  <c r="O2264" i="1"/>
  <c r="O2256" i="1"/>
  <c r="O2248" i="1"/>
  <c r="T2221" i="1"/>
  <c r="Y2205" i="1"/>
  <c r="Z2205" i="1" s="1"/>
  <c r="AA2205" i="1"/>
  <c r="O2196" i="1"/>
  <c r="AA2238" i="1"/>
  <c r="Y2238" i="1"/>
  <c r="Z2238" i="1" s="1"/>
  <c r="Y2228" i="1"/>
  <c r="Z2228" i="1" s="1"/>
  <c r="O2226" i="1"/>
  <c r="O2225" i="1"/>
  <c r="O2222" i="1"/>
  <c r="Y2221" i="1"/>
  <c r="Z2221" i="1" s="1"/>
  <c r="AA2221" i="1"/>
  <c r="AQ2221" i="1" s="1"/>
  <c r="Y2220" i="1"/>
  <c r="Z2220" i="1" s="1"/>
  <c r="AA2220" i="1"/>
  <c r="T2215" i="1"/>
  <c r="T2173" i="1"/>
  <c r="O2257" i="1"/>
  <c r="O2249" i="1"/>
  <c r="O2216" i="1"/>
  <c r="AA2215" i="1"/>
  <c r="T2206" i="1"/>
  <c r="V2195" i="1"/>
  <c r="W2195" i="1" s="1"/>
  <c r="AA2195" i="1"/>
  <c r="AA2247" i="1"/>
  <c r="Y2213" i="1"/>
  <c r="Z2213" i="1" s="1"/>
  <c r="AA2213" i="1"/>
  <c r="O2207" i="1"/>
  <c r="T2189" i="1"/>
  <c r="O2173" i="1"/>
  <c r="AA2264" i="1"/>
  <c r="AA2256" i="1"/>
  <c r="O2250" i="1"/>
  <c r="AA2248" i="1"/>
  <c r="AA2245" i="1"/>
  <c r="O2230" i="1"/>
  <c r="O2227" i="1"/>
  <c r="V2203" i="1"/>
  <c r="W2203" i="1" s="1"/>
  <c r="AA2203" i="1"/>
  <c r="V2200" i="1"/>
  <c r="W2200" i="1" s="1"/>
  <c r="AA2200" i="1"/>
  <c r="O2191" i="1"/>
  <c r="AA2243" i="1"/>
  <c r="O2240" i="1"/>
  <c r="Y2234" i="1"/>
  <c r="Z2234" i="1" s="1"/>
  <c r="AA2234" i="1"/>
  <c r="AA2231" i="1"/>
  <c r="O2221" i="1"/>
  <c r="O2215" i="1"/>
  <c r="O2204" i="1"/>
  <c r="O2190" i="1"/>
  <c r="O2181" i="1"/>
  <c r="AA2281" i="1"/>
  <c r="AA2273" i="1"/>
  <c r="AA2265" i="1"/>
  <c r="AA2257" i="1"/>
  <c r="AA2249" i="1"/>
  <c r="AA2229" i="1"/>
  <c r="T2213" i="1"/>
  <c r="O2201" i="1"/>
  <c r="T2188" i="1"/>
  <c r="T2161" i="1"/>
  <c r="O2239" i="1"/>
  <c r="T2231" i="1"/>
  <c r="O2220" i="1"/>
  <c r="V2216" i="1"/>
  <c r="W2216" i="1" s="1"/>
  <c r="AA2216" i="1"/>
  <c r="V2211" i="1"/>
  <c r="W2211" i="1" s="1"/>
  <c r="AA2211" i="1"/>
  <c r="O2189" i="1"/>
  <c r="O2170" i="1"/>
  <c r="O2209" i="1"/>
  <c r="V2202" i="1"/>
  <c r="W2202" i="1" s="1"/>
  <c r="AA2202" i="1"/>
  <c r="AQ2202" i="1" s="1"/>
  <c r="T2180" i="1"/>
  <c r="T2168" i="1"/>
  <c r="O2244" i="1"/>
  <c r="O2238" i="1"/>
  <c r="T2230" i="1"/>
  <c r="O2228" i="1"/>
  <c r="AA2224" i="1"/>
  <c r="T2222" i="1"/>
  <c r="O2217" i="1"/>
  <c r="O2212" i="1"/>
  <c r="AA2246" i="1"/>
  <c r="O2223" i="1"/>
  <c r="V2210" i="1"/>
  <c r="W2210" i="1" s="1"/>
  <c r="AA2210" i="1"/>
  <c r="AN2210" i="1" s="1"/>
  <c r="V2199" i="1"/>
  <c r="W2199" i="1" s="1"/>
  <c r="AA2199" i="1"/>
  <c r="Y2222" i="1"/>
  <c r="Z2222" i="1" s="1"/>
  <c r="Y2214" i="1"/>
  <c r="Z2214" i="1" s="1"/>
  <c r="Y2206" i="1"/>
  <c r="Z2206" i="1" s="1"/>
  <c r="Y2198" i="1"/>
  <c r="Z2198" i="1" s="1"/>
  <c r="T2163" i="1"/>
  <c r="O2157" i="1"/>
  <c r="Y2138" i="1"/>
  <c r="Z2138" i="1" s="1"/>
  <c r="AA2138" i="1"/>
  <c r="O2183" i="1"/>
  <c r="O2176" i="1"/>
  <c r="O2168" i="1"/>
  <c r="O2164" i="1"/>
  <c r="O2136" i="1"/>
  <c r="T2131" i="1"/>
  <c r="O2218" i="1"/>
  <c r="O2210" i="1"/>
  <c r="O2202" i="1"/>
  <c r="AA2191" i="1"/>
  <c r="AA2184" i="1"/>
  <c r="AQ2184" i="1" s="1"/>
  <c r="AA2181" i="1"/>
  <c r="AN2181" i="1" s="1"/>
  <c r="O2180" i="1"/>
  <c r="O2169" i="1"/>
  <c r="AA2163" i="1"/>
  <c r="Y2163" i="1"/>
  <c r="Z2163" i="1" s="1"/>
  <c r="AA2194" i="1"/>
  <c r="AA2178" i="1"/>
  <c r="AQ2178" i="1" s="1"/>
  <c r="Y2171" i="1"/>
  <c r="Z2171" i="1" s="1"/>
  <c r="O2160" i="1"/>
  <c r="Y2156" i="1"/>
  <c r="Z2156" i="1" s="1"/>
  <c r="T2141" i="1"/>
  <c r="O2139" i="1"/>
  <c r="T2134" i="1"/>
  <c r="T2130" i="1"/>
  <c r="O2219" i="1"/>
  <c r="O2211" i="1"/>
  <c r="O2203" i="1"/>
  <c r="O2192" i="1"/>
  <c r="O2152" i="1"/>
  <c r="O2142" i="1"/>
  <c r="AA2187" i="1"/>
  <c r="O2182" i="1"/>
  <c r="O2158" i="1"/>
  <c r="T2156" i="1"/>
  <c r="O2149" i="1"/>
  <c r="O2146" i="1"/>
  <c r="AA2218" i="1"/>
  <c r="Y2193" i="1"/>
  <c r="Z2193" i="1" s="1"/>
  <c r="AA2193" i="1"/>
  <c r="AQ2193" i="1" s="1"/>
  <c r="Y2190" i="1"/>
  <c r="Z2190" i="1" s="1"/>
  <c r="AA2190" i="1"/>
  <c r="AA2172" i="1"/>
  <c r="O2185" i="1"/>
  <c r="O2179" i="1"/>
  <c r="AA2173" i="1"/>
  <c r="O2165" i="1"/>
  <c r="O2163" i="1"/>
  <c r="AA2159" i="1"/>
  <c r="AA2151" i="1"/>
  <c r="AA2235" i="1"/>
  <c r="O2205" i="1"/>
  <c r="AA2176" i="1"/>
  <c r="AA2168" i="1"/>
  <c r="Y2162" i="1"/>
  <c r="Z2162" i="1" s="1"/>
  <c r="AA2162" i="1"/>
  <c r="AQ2162" i="1" s="1"/>
  <c r="T2155" i="1"/>
  <c r="AA2155" i="1"/>
  <c r="AQ2155" i="1" s="1"/>
  <c r="Y2155" i="1"/>
  <c r="Z2155" i="1" s="1"/>
  <c r="T2151" i="1"/>
  <c r="AA2147" i="1"/>
  <c r="Y2146" i="1"/>
  <c r="Z2146" i="1" s="1"/>
  <c r="AA2146" i="1"/>
  <c r="O2128" i="1"/>
  <c r="O2171" i="1"/>
  <c r="AA2167" i="1"/>
  <c r="O2166" i="1"/>
  <c r="O2161" i="1"/>
  <c r="O2156" i="1"/>
  <c r="O2144" i="1"/>
  <c r="AA2120" i="1"/>
  <c r="Y2120" i="1"/>
  <c r="Z2120" i="1" s="1"/>
  <c r="O2214" i="1"/>
  <c r="AA2212" i="1"/>
  <c r="O2206" i="1"/>
  <c r="AA2192" i="1"/>
  <c r="AA2189" i="1"/>
  <c r="AQ2189" i="1" s="1"/>
  <c r="O2188" i="1"/>
  <c r="AA2183" i="1"/>
  <c r="T2172" i="1"/>
  <c r="O2153" i="1"/>
  <c r="O2141" i="1"/>
  <c r="O2140" i="1"/>
  <c r="T2132" i="1"/>
  <c r="AA2186" i="1"/>
  <c r="O2178" i="1"/>
  <c r="T2167" i="1"/>
  <c r="O2148" i="1"/>
  <c r="T2146" i="1"/>
  <c r="O2184" i="1"/>
  <c r="AA2175" i="1"/>
  <c r="Y2170" i="1"/>
  <c r="Z2170" i="1" s="1"/>
  <c r="AA2170" i="1"/>
  <c r="O2159" i="1"/>
  <c r="Y2154" i="1"/>
  <c r="Z2154" i="1" s="1"/>
  <c r="AA2154" i="1"/>
  <c r="O2147" i="1"/>
  <c r="AA2143" i="1"/>
  <c r="O2137" i="1"/>
  <c r="T2171" i="1"/>
  <c r="Y2160" i="1"/>
  <c r="Z2160" i="1" s="1"/>
  <c r="AA2160" i="1"/>
  <c r="AQ2160" i="1" s="1"/>
  <c r="O2155" i="1"/>
  <c r="O2154" i="1"/>
  <c r="T2143" i="1"/>
  <c r="Y2185" i="1"/>
  <c r="Z2185" i="1" s="1"/>
  <c r="AA2185" i="1"/>
  <c r="Y2182" i="1"/>
  <c r="Z2182" i="1" s="1"/>
  <c r="AA2182" i="1"/>
  <c r="O2172" i="1"/>
  <c r="T2164" i="1"/>
  <c r="O2162" i="1"/>
  <c r="T2149" i="1"/>
  <c r="AA2139" i="1"/>
  <c r="V2139" i="1"/>
  <c r="Y2147" i="1"/>
  <c r="Z2147" i="1" s="1"/>
  <c r="O2130" i="1"/>
  <c r="Y2121" i="1"/>
  <c r="Z2121" i="1" s="1"/>
  <c r="O2113" i="1"/>
  <c r="O2097" i="1"/>
  <c r="T2095" i="1"/>
  <c r="T2077" i="1"/>
  <c r="AA2136" i="1"/>
  <c r="O2129" i="1"/>
  <c r="O2127" i="1"/>
  <c r="O2091" i="1"/>
  <c r="V2085" i="1"/>
  <c r="W2085" i="1" s="1"/>
  <c r="AA2085" i="1"/>
  <c r="V1977" i="1"/>
  <c r="W1977" i="1" s="1"/>
  <c r="AA1977" i="1"/>
  <c r="O2106" i="1"/>
  <c r="O2104" i="1"/>
  <c r="O2100" i="1"/>
  <c r="O2101" i="1"/>
  <c r="O2126" i="1"/>
  <c r="O2124" i="1"/>
  <c r="O2111" i="1"/>
  <c r="Y2103" i="1"/>
  <c r="Z2103" i="1" s="1"/>
  <c r="AA2103" i="1"/>
  <c r="AQ2103" i="1" s="1"/>
  <c r="V2093" i="1"/>
  <c r="W2093" i="1" s="1"/>
  <c r="AA2093" i="1"/>
  <c r="O2086" i="1"/>
  <c r="Y2063" i="1"/>
  <c r="Z2063" i="1" s="1"/>
  <c r="AA2063" i="1"/>
  <c r="AA2174" i="1"/>
  <c r="AA2166" i="1"/>
  <c r="AA2158" i="1"/>
  <c r="AA2150" i="1"/>
  <c r="AA2142" i="1"/>
  <c r="O2125" i="1"/>
  <c r="O2123" i="1"/>
  <c r="O2117" i="1"/>
  <c r="O2065" i="1"/>
  <c r="T2063" i="1"/>
  <c r="Y2135" i="1"/>
  <c r="Z2135" i="1" s="1"/>
  <c r="AA2135" i="1"/>
  <c r="O2119" i="1"/>
  <c r="O2118" i="1"/>
  <c r="T2104" i="1"/>
  <c r="O2094" i="1"/>
  <c r="Y2132" i="1"/>
  <c r="Z2132" i="1" s="1"/>
  <c r="AA2132" i="1"/>
  <c r="AA2130" i="1"/>
  <c r="O2122" i="1"/>
  <c r="O2114" i="1"/>
  <c r="AA2109" i="1"/>
  <c r="O2105" i="1"/>
  <c r="T2103" i="1"/>
  <c r="O2076" i="1"/>
  <c r="Y2133" i="1"/>
  <c r="Z2133" i="1" s="1"/>
  <c r="Y2131" i="1"/>
  <c r="Z2131" i="1" s="1"/>
  <c r="AA2131" i="1"/>
  <c r="O2121" i="1"/>
  <c r="Y2115" i="1"/>
  <c r="Z2115" i="1" s="1"/>
  <c r="AA2115" i="1"/>
  <c r="O2103" i="1"/>
  <c r="O2099" i="1"/>
  <c r="O2063" i="1"/>
  <c r="AA2062" i="1"/>
  <c r="Y2062" i="1"/>
  <c r="Z2062" i="1" s="1"/>
  <c r="O2138" i="1"/>
  <c r="AA2084" i="1"/>
  <c r="O2082" i="1"/>
  <c r="O2081" i="1"/>
  <c r="T2071" i="1"/>
  <c r="AA2128" i="1"/>
  <c r="AN2128" i="1" s="1"/>
  <c r="Y2128" i="1"/>
  <c r="Z2128" i="1" s="1"/>
  <c r="T2106" i="1"/>
  <c r="T2089" i="1"/>
  <c r="T2084" i="1"/>
  <c r="O2071" i="1"/>
  <c r="AA2177" i="1"/>
  <c r="AA2169" i="1"/>
  <c r="AA2161" i="1"/>
  <c r="AA2153" i="1"/>
  <c r="Y2129" i="1"/>
  <c r="Z2129" i="1" s="1"/>
  <c r="Y2127" i="1"/>
  <c r="Z2127" i="1" s="1"/>
  <c r="AA2127" i="1"/>
  <c r="AQ2127" i="1" s="1"/>
  <c r="Y2113" i="1"/>
  <c r="Z2113" i="1" s="1"/>
  <c r="O2109" i="1"/>
  <c r="O2107" i="1"/>
  <c r="O2090" i="1"/>
  <c r="O2088" i="1"/>
  <c r="O2084" i="1"/>
  <c r="V2079" i="1"/>
  <c r="W2079" i="1" s="1"/>
  <c r="AA2079" i="1"/>
  <c r="AQ2079" i="1" s="1"/>
  <c r="T2069" i="1"/>
  <c r="O2115" i="1"/>
  <c r="Y2087" i="1"/>
  <c r="Z2087" i="1" s="1"/>
  <c r="AA2087" i="1"/>
  <c r="O2135" i="1"/>
  <c r="Y2124" i="1"/>
  <c r="Z2124" i="1" s="1"/>
  <c r="AA2124" i="1"/>
  <c r="O2102" i="1"/>
  <c r="O2098" i="1"/>
  <c r="O2096" i="1"/>
  <c r="O2092" i="1"/>
  <c r="T2092" i="1"/>
  <c r="AA2088" i="1"/>
  <c r="O2080" i="1"/>
  <c r="O2079" i="1"/>
  <c r="AA2078" i="1"/>
  <c r="Y2078" i="1"/>
  <c r="Z2078" i="1" s="1"/>
  <c r="O2134" i="1"/>
  <c r="O2132" i="1"/>
  <c r="Y2123" i="1"/>
  <c r="Z2123" i="1" s="1"/>
  <c r="AA2123" i="1"/>
  <c r="Y2111" i="1"/>
  <c r="Z2111" i="1" s="1"/>
  <c r="AA2111" i="1"/>
  <c r="AA2101" i="1"/>
  <c r="AA2097" i="1"/>
  <c r="Y2095" i="1"/>
  <c r="Z2095" i="1" s="1"/>
  <c r="AA2095" i="1"/>
  <c r="AQ2095" i="1" s="1"/>
  <c r="T2088" i="1"/>
  <c r="O2133" i="1"/>
  <c r="O2131" i="1"/>
  <c r="AA2125" i="1"/>
  <c r="Y2119" i="1"/>
  <c r="Z2119" i="1" s="1"/>
  <c r="AA2119" i="1"/>
  <c r="AA2117" i="1"/>
  <c r="AQ2117" i="1" s="1"/>
  <c r="AA2114" i="1"/>
  <c r="AA2096" i="1"/>
  <c r="T2091" i="1"/>
  <c r="O2089" i="1"/>
  <c r="T2087" i="1"/>
  <c r="Y2112" i="1"/>
  <c r="Z2112" i="1" s="1"/>
  <c r="Y2104" i="1"/>
  <c r="Z2104" i="1" s="1"/>
  <c r="Y2096" i="1"/>
  <c r="Z2096" i="1" s="1"/>
  <c r="Y2088" i="1"/>
  <c r="Z2088" i="1" s="1"/>
  <c r="T2042" i="1"/>
  <c r="O2032" i="1"/>
  <c r="O2028" i="1"/>
  <c r="O2029" i="1"/>
  <c r="O2027" i="1"/>
  <c r="AA2081" i="1"/>
  <c r="Y2064" i="1"/>
  <c r="Z2064" i="1" s="1"/>
  <c r="AA2064" i="1"/>
  <c r="O2058" i="1"/>
  <c r="O2043" i="1"/>
  <c r="T2019" i="1"/>
  <c r="Y2065" i="1"/>
  <c r="Z2065" i="1" s="1"/>
  <c r="AA2065" i="1"/>
  <c r="AQ2065" i="1" s="1"/>
  <c r="O2059" i="1"/>
  <c r="AA2067" i="1"/>
  <c r="O2060" i="1"/>
  <c r="AA2055" i="1"/>
  <c r="AQ2055" i="1" s="1"/>
  <c r="AA2054" i="1"/>
  <c r="O2037" i="1"/>
  <c r="O2025" i="1"/>
  <c r="O2009" i="1"/>
  <c r="T2007" i="1"/>
  <c r="T1994" i="1"/>
  <c r="AA2107" i="1"/>
  <c r="AA2099" i="1"/>
  <c r="AA2091" i="1"/>
  <c r="AA2083" i="1"/>
  <c r="AA2076" i="1"/>
  <c r="AA2075" i="1"/>
  <c r="Y2075" i="1"/>
  <c r="Z2075" i="1" s="1"/>
  <c r="Y2066" i="1"/>
  <c r="Z2066" i="1" s="1"/>
  <c r="AA2066" i="1"/>
  <c r="O2061" i="1"/>
  <c r="O2053" i="1"/>
  <c r="O2040" i="1"/>
  <c r="O2024" i="1"/>
  <c r="Y2022" i="1"/>
  <c r="Z2022" i="1" s="1"/>
  <c r="AA2022" i="1"/>
  <c r="O2019" i="1"/>
  <c r="Y2074" i="1"/>
  <c r="Z2074" i="1" s="1"/>
  <c r="AA2074" i="1"/>
  <c r="Y2073" i="1"/>
  <c r="Z2073" i="1" s="1"/>
  <c r="AA2073" i="1"/>
  <c r="AA2068" i="1"/>
  <c r="O2062" i="1"/>
  <c r="T2054" i="1"/>
  <c r="O2048" i="1"/>
  <c r="AA2116" i="1"/>
  <c r="AA2108" i="1"/>
  <c r="AA2100" i="1"/>
  <c r="O2078" i="1"/>
  <c r="AA2071" i="1"/>
  <c r="AQ2071" i="1" s="1"/>
  <c r="O2064" i="1"/>
  <c r="O2051" i="1"/>
  <c r="Y2050" i="1"/>
  <c r="Z2050" i="1" s="1"/>
  <c r="AA2050" i="1"/>
  <c r="Y2047" i="1"/>
  <c r="Z2047" i="1" s="1"/>
  <c r="AA2047" i="1"/>
  <c r="AN2047" i="1" s="1"/>
  <c r="O2023" i="1"/>
  <c r="O2021" i="1"/>
  <c r="O2020" i="1"/>
  <c r="T2017" i="1"/>
  <c r="Y2080" i="1"/>
  <c r="Z2080" i="1" s="1"/>
  <c r="AA2080" i="1"/>
  <c r="AQ2080" i="1" s="1"/>
  <c r="Y2072" i="1"/>
  <c r="Z2072" i="1" s="1"/>
  <c r="AA2072" i="1"/>
  <c r="Y2070" i="1"/>
  <c r="Z2070" i="1" s="1"/>
  <c r="AA2035" i="1"/>
  <c r="V2035" i="1"/>
  <c r="W2035" i="1" s="1"/>
  <c r="O2087" i="1"/>
  <c r="O2077" i="1"/>
  <c r="Y2056" i="1"/>
  <c r="Z2056" i="1" s="1"/>
  <c r="AA2056" i="1"/>
  <c r="O2045" i="1"/>
  <c r="O2039" i="1"/>
  <c r="T2035" i="1"/>
  <c r="Y2057" i="1"/>
  <c r="Z2057" i="1" s="1"/>
  <c r="AA2057" i="1"/>
  <c r="O2036" i="1"/>
  <c r="O2066" i="1"/>
  <c r="AA2061" i="1"/>
  <c r="AA2059" i="1"/>
  <c r="Y2049" i="1"/>
  <c r="Z2049" i="1" s="1"/>
  <c r="AA2049" i="1"/>
  <c r="Y2034" i="1"/>
  <c r="Z2034" i="1" s="1"/>
  <c r="AA2034" i="1"/>
  <c r="O2017" i="1"/>
  <c r="O2016" i="1"/>
  <c r="O2067" i="1"/>
  <c r="Y2058" i="1"/>
  <c r="Z2058" i="1" s="1"/>
  <c r="AA2058" i="1"/>
  <c r="O2054" i="1"/>
  <c r="AA2053" i="1"/>
  <c r="O2050" i="1"/>
  <c r="O2049" i="1"/>
  <c r="O2047" i="1"/>
  <c r="O2046" i="1"/>
  <c r="AA2043" i="1"/>
  <c r="V2043" i="1"/>
  <c r="W2043" i="1" s="1"/>
  <c r="T2038" i="1"/>
  <c r="O2075" i="1"/>
  <c r="O2074" i="1"/>
  <c r="O2073" i="1"/>
  <c r="O2068" i="1"/>
  <c r="AA2060" i="1"/>
  <c r="T2049" i="1"/>
  <c r="T2043" i="1"/>
  <c r="T2034" i="1"/>
  <c r="V2033" i="1"/>
  <c r="W2033" i="1" s="1"/>
  <c r="AA2033" i="1"/>
  <c r="AQ2033" i="1" s="1"/>
  <c r="O2072" i="1"/>
  <c r="O2069" i="1"/>
  <c r="O2056" i="1"/>
  <c r="O2044" i="1"/>
  <c r="Y2041" i="1"/>
  <c r="Z2041" i="1" s="1"/>
  <c r="AA2041" i="1"/>
  <c r="AN2041" i="1" s="1"/>
  <c r="T2037" i="1"/>
  <c r="O2035" i="1"/>
  <c r="O2070" i="1"/>
  <c r="T2051" i="1"/>
  <c r="Y2042" i="1"/>
  <c r="Z2042" i="1" s="1"/>
  <c r="AA2042" i="1"/>
  <c r="T2027" i="1"/>
  <c r="Y2067" i="1"/>
  <c r="Z2067" i="1" s="1"/>
  <c r="Y2059" i="1"/>
  <c r="Z2059" i="1" s="1"/>
  <c r="AA2044" i="1"/>
  <c r="O2038" i="1"/>
  <c r="AA2026" i="1"/>
  <c r="AA2024" i="1"/>
  <c r="AA2008" i="1"/>
  <c r="Y1961" i="1"/>
  <c r="Z1961" i="1" s="1"/>
  <c r="AA1961" i="1"/>
  <c r="V1933" i="1"/>
  <c r="AA1933" i="1"/>
  <c r="Y2028" i="1"/>
  <c r="Z2028" i="1" s="1"/>
  <c r="AA2028" i="1"/>
  <c r="AA2019" i="1"/>
  <c r="O2014" i="1"/>
  <c r="Y2012" i="1"/>
  <c r="Z2012" i="1" s="1"/>
  <c r="AA2012" i="1"/>
  <c r="V1995" i="1"/>
  <c r="W1995" i="1" s="1"/>
  <c r="AA1995" i="1"/>
  <c r="AA1991" i="1"/>
  <c r="V1991" i="1"/>
  <c r="W1991" i="1" s="1"/>
  <c r="V1974" i="1"/>
  <c r="W1974" i="1" s="1"/>
  <c r="AA1974" i="1"/>
  <c r="O1972" i="1"/>
  <c r="O1970" i="1"/>
  <c r="T1949" i="1"/>
  <c r="AA2030" i="1"/>
  <c r="V2007" i="1"/>
  <c r="W2007" i="1" s="1"/>
  <c r="AA2003" i="1"/>
  <c r="V1957" i="1"/>
  <c r="W1957" i="1" s="1"/>
  <c r="AA1957" i="1"/>
  <c r="Y2005" i="1"/>
  <c r="Z2005" i="1" s="1"/>
  <c r="AA2005" i="1"/>
  <c r="V1987" i="1"/>
  <c r="W1987" i="1" s="1"/>
  <c r="AA1987" i="1"/>
  <c r="V1982" i="1"/>
  <c r="W1982" i="1" s="1"/>
  <c r="AA1982" i="1"/>
  <c r="AA2023" i="1"/>
  <c r="AQ2023" i="1" s="1"/>
  <c r="O2018" i="1"/>
  <c r="AA2011" i="1"/>
  <c r="O2010" i="1"/>
  <c r="Y2004" i="1"/>
  <c r="Z2004" i="1" s="1"/>
  <c r="AA2004" i="1"/>
  <c r="O1993" i="1"/>
  <c r="O1989" i="1"/>
  <c r="O1991" i="1"/>
  <c r="AA1985" i="1"/>
  <c r="AQ1985" i="1" s="1"/>
  <c r="O2031" i="1"/>
  <c r="AA2021" i="1"/>
  <c r="O2000" i="1"/>
  <c r="O1988" i="1"/>
  <c r="T1976" i="1"/>
  <c r="O2041" i="1"/>
  <c r="AA2039" i="1"/>
  <c r="AQ2039" i="1" s="1"/>
  <c r="AA2032" i="1"/>
  <c r="AA2014" i="1"/>
  <c r="T2001" i="1"/>
  <c r="AA1871" i="1"/>
  <c r="V1871" i="1"/>
  <c r="W1871" i="1" s="1"/>
  <c r="AA2027" i="1"/>
  <c r="O2022" i="1"/>
  <c r="O2008" i="1"/>
  <c r="O1994" i="1"/>
  <c r="T1985" i="1"/>
  <c r="T1973" i="1"/>
  <c r="AA2048" i="1"/>
  <c r="AA2040" i="1"/>
  <c r="AA1999" i="1"/>
  <c r="AN1999" i="1" s="1"/>
  <c r="V1999" i="1"/>
  <c r="W1999" i="1" s="1"/>
  <c r="V1990" i="1"/>
  <c r="W1990" i="1" s="1"/>
  <c r="AA1990" i="1"/>
  <c r="AA1981" i="1"/>
  <c r="AA1959" i="1"/>
  <c r="AQ1959" i="1" s="1"/>
  <c r="Y1959" i="1"/>
  <c r="Z1959" i="1" s="1"/>
  <c r="O2015" i="1"/>
  <c r="O2007" i="1"/>
  <c r="O2003" i="1"/>
  <c r="O1998" i="1"/>
  <c r="T1993" i="1"/>
  <c r="T1981" i="1"/>
  <c r="AA2031" i="1"/>
  <c r="O2026" i="1"/>
  <c r="AA2018" i="1"/>
  <c r="AA2016" i="1"/>
  <c r="O2005" i="1"/>
  <c r="O2004" i="1"/>
  <c r="AA1997" i="1"/>
  <c r="AA1975" i="1"/>
  <c r="V1975" i="1"/>
  <c r="W1975" i="1" s="1"/>
  <c r="AA2029" i="1"/>
  <c r="Y2020" i="1"/>
  <c r="Z2020" i="1" s="1"/>
  <c r="AA2020" i="1"/>
  <c r="O2006" i="1"/>
  <c r="O2002" i="1"/>
  <c r="O1995" i="1"/>
  <c r="T1986" i="1"/>
  <c r="O1992" i="1"/>
  <c r="O1987" i="1"/>
  <c r="O2030" i="1"/>
  <c r="O1999" i="1"/>
  <c r="AA1989" i="1"/>
  <c r="AN1989" i="1" s="1"/>
  <c r="AA1983" i="1"/>
  <c r="AQ1983" i="1" s="1"/>
  <c r="V1983" i="1"/>
  <c r="W1983" i="1" s="1"/>
  <c r="AA1954" i="1"/>
  <c r="AQ1954" i="1" s="1"/>
  <c r="V1954" i="1"/>
  <c r="W1954" i="1" s="1"/>
  <c r="AA2015" i="1"/>
  <c r="AA2013" i="1"/>
  <c r="AN2013" i="1" s="1"/>
  <c r="T1996" i="1"/>
  <c r="T1989" i="1"/>
  <c r="V1979" i="1"/>
  <c r="W1979" i="1" s="1"/>
  <c r="AA1979" i="1"/>
  <c r="Y1953" i="1"/>
  <c r="Z1953" i="1" s="1"/>
  <c r="AA1953" i="1"/>
  <c r="AA1971" i="1"/>
  <c r="Y1966" i="1"/>
  <c r="Z1966" i="1" s="1"/>
  <c r="O1942" i="1"/>
  <c r="AA1927" i="1"/>
  <c r="T1960" i="1"/>
  <c r="V1926" i="1"/>
  <c r="W1926" i="1" s="1"/>
  <c r="AA1926" i="1"/>
  <c r="V1976" i="1"/>
  <c r="W1976" i="1" s="1"/>
  <c r="O1965" i="1"/>
  <c r="O1963" i="1"/>
  <c r="O1956" i="1"/>
  <c r="O1997" i="1"/>
  <c r="O1981" i="1"/>
  <c r="AA1969" i="1"/>
  <c r="AQ1969" i="1" s="1"/>
  <c r="O1964" i="1"/>
  <c r="O1962" i="1"/>
  <c r="O1959" i="1"/>
  <c r="O1958" i="1"/>
  <c r="O1918" i="1"/>
  <c r="T1910" i="1"/>
  <c r="Y1867" i="1"/>
  <c r="Z1867" i="1" s="1"/>
  <c r="AA1867" i="1"/>
  <c r="O1961" i="1"/>
  <c r="O1957" i="1"/>
  <c r="AA1949" i="1"/>
  <c r="O1947" i="1"/>
  <c r="AA1943" i="1"/>
  <c r="AA1996" i="1"/>
  <c r="O1990" i="1"/>
  <c r="AA1988" i="1"/>
  <c r="O1982" i="1"/>
  <c r="AA1980" i="1"/>
  <c r="O1974" i="1"/>
  <c r="AA1967" i="1"/>
  <c r="O1960" i="1"/>
  <c r="V1942" i="1"/>
  <c r="W1942" i="1" s="1"/>
  <c r="AA1942" i="1"/>
  <c r="AA1941" i="1"/>
  <c r="T1939" i="1"/>
  <c r="AA1897" i="1"/>
  <c r="V1889" i="1"/>
  <c r="W1889" i="1" s="1"/>
  <c r="AA1889" i="1"/>
  <c r="AA1970" i="1"/>
  <c r="O1940" i="1"/>
  <c r="T1913" i="1"/>
  <c r="O1910" i="1"/>
  <c r="O1908" i="1"/>
  <c r="O1896" i="1"/>
  <c r="O1897" i="1"/>
  <c r="O1905" i="1"/>
  <c r="T1928" i="1"/>
  <c r="T1922" i="1"/>
  <c r="AA1922" i="1"/>
  <c r="AQ1922" i="1" s="1"/>
  <c r="V1874" i="1"/>
  <c r="W1874" i="1" s="1"/>
  <c r="AA1874" i="1"/>
  <c r="AQ1874" i="1" s="1"/>
  <c r="AA1965" i="1"/>
  <c r="V1950" i="1"/>
  <c r="W1950" i="1" s="1"/>
  <c r="T1912" i="1"/>
  <c r="O1984" i="1"/>
  <c r="O1976" i="1"/>
  <c r="O1971" i="1"/>
  <c r="O1953" i="1"/>
  <c r="O1952" i="1"/>
  <c r="AA1919" i="1"/>
  <c r="AA1968" i="1"/>
  <c r="Y1963" i="1"/>
  <c r="Z1963" i="1" s="1"/>
  <c r="O1948" i="1"/>
  <c r="T1941" i="1"/>
  <c r="V1918" i="1"/>
  <c r="W1918" i="1" s="1"/>
  <c r="AA1918" i="1"/>
  <c r="O1969" i="1"/>
  <c r="AA1951" i="1"/>
  <c r="V1934" i="1"/>
  <c r="W1934" i="1" s="1"/>
  <c r="AA1934" i="1"/>
  <c r="V1962" i="1"/>
  <c r="W1962" i="1" s="1"/>
  <c r="O1955" i="1"/>
  <c r="O1946" i="1"/>
  <c r="O1939" i="1"/>
  <c r="O1926" i="1"/>
  <c r="T1924" i="1"/>
  <c r="O1921" i="1"/>
  <c r="T1921" i="1"/>
  <c r="O1919" i="1"/>
  <c r="O1949" i="1"/>
  <c r="O1945" i="1"/>
  <c r="O1941" i="1"/>
  <c r="V1920" i="1"/>
  <c r="W1920" i="1" s="1"/>
  <c r="AA1920" i="1"/>
  <c r="O1906" i="1"/>
  <c r="T1892" i="1"/>
  <c r="V1890" i="1"/>
  <c r="W1890" i="1" s="1"/>
  <c r="AA1890" i="1"/>
  <c r="T1903" i="1"/>
  <c r="O1859" i="1"/>
  <c r="Y1916" i="1"/>
  <c r="Z1916" i="1" s="1"/>
  <c r="AA1916" i="1"/>
  <c r="O1915" i="1"/>
  <c r="O1902" i="1"/>
  <c r="O1901" i="1"/>
  <c r="O1894" i="1"/>
  <c r="T1863" i="1"/>
  <c r="V1825" i="1"/>
  <c r="W1825" i="1" s="1"/>
  <c r="AA1825" i="1"/>
  <c r="O1944" i="1"/>
  <c r="O1936" i="1"/>
  <c r="O1928" i="1"/>
  <c r="O1920" i="1"/>
  <c r="O1909" i="1"/>
  <c r="O1903" i="1"/>
  <c r="O1898" i="1"/>
  <c r="Y1892" i="1"/>
  <c r="Z1892" i="1" s="1"/>
  <c r="AA1892" i="1"/>
  <c r="T1896" i="1"/>
  <c r="O1888" i="1"/>
  <c r="O1882" i="1"/>
  <c r="O1855" i="1"/>
  <c r="O1837" i="1"/>
  <c r="Y1797" i="1"/>
  <c r="Z1797" i="1" s="1"/>
  <c r="AA1797" i="1"/>
  <c r="O1895" i="1"/>
  <c r="AA1888" i="1"/>
  <c r="O1887" i="1"/>
  <c r="T1877" i="1"/>
  <c r="T1873" i="1"/>
  <c r="T1859" i="1"/>
  <c r="V1853" i="1"/>
  <c r="W1853" i="1" s="1"/>
  <c r="AA1853" i="1"/>
  <c r="O1831" i="1"/>
  <c r="O1917" i="1"/>
  <c r="O1907" i="1"/>
  <c r="O1864" i="1"/>
  <c r="O1863" i="1"/>
  <c r="AA1862" i="1"/>
  <c r="Y1862" i="1"/>
  <c r="Z1862" i="1" s="1"/>
  <c r="Y1858" i="1"/>
  <c r="Z1858" i="1" s="1"/>
  <c r="AA1858" i="1"/>
  <c r="AA1879" i="1"/>
  <c r="V1879" i="1"/>
  <c r="W1879" i="1" s="1"/>
  <c r="AA1870" i="1"/>
  <c r="V1870" i="1"/>
  <c r="W1870" i="1" s="1"/>
  <c r="AA1865" i="1"/>
  <c r="V1865" i="1"/>
  <c r="W1865" i="1" s="1"/>
  <c r="O1854" i="1"/>
  <c r="AA1905" i="1"/>
  <c r="Y1900" i="1"/>
  <c r="Z1900" i="1" s="1"/>
  <c r="AA1900" i="1"/>
  <c r="Y1899" i="1"/>
  <c r="Z1899" i="1" s="1"/>
  <c r="AA1899" i="1"/>
  <c r="O1892" i="1"/>
  <c r="O1839" i="1"/>
  <c r="O1840" i="1"/>
  <c r="AA1945" i="1"/>
  <c r="AA1937" i="1"/>
  <c r="AA1929" i="1"/>
  <c r="AA1921" i="1"/>
  <c r="AA1893" i="1"/>
  <c r="T1888" i="1"/>
  <c r="O1881" i="1"/>
  <c r="O1880" i="1"/>
  <c r="O1866" i="1"/>
  <c r="O1865" i="1"/>
  <c r="O1834" i="1"/>
  <c r="O1832" i="1"/>
  <c r="O1833" i="1"/>
  <c r="AA1820" i="1"/>
  <c r="V1820" i="1"/>
  <c r="W1820" i="1" s="1"/>
  <c r="T1773" i="1"/>
  <c r="Y1915" i="1"/>
  <c r="Z1915" i="1" s="1"/>
  <c r="AA1915" i="1"/>
  <c r="AA1913" i="1"/>
  <c r="AA1886" i="1"/>
  <c r="V1886" i="1"/>
  <c r="W1886" i="1" s="1"/>
  <c r="O1879" i="1"/>
  <c r="T1876" i="1"/>
  <c r="O1848" i="1"/>
  <c r="Y1780" i="1"/>
  <c r="Z1780" i="1" s="1"/>
  <c r="AA1780" i="1"/>
  <c r="AA1946" i="1"/>
  <c r="AN1946" i="1" s="1"/>
  <c r="AA1938" i="1"/>
  <c r="AN1938" i="1" s="1"/>
  <c r="AA1930" i="1"/>
  <c r="O1916" i="1"/>
  <c r="AA1909" i="1"/>
  <c r="Y1908" i="1"/>
  <c r="Z1908" i="1" s="1"/>
  <c r="AA1908" i="1"/>
  <c r="T1881" i="1"/>
  <c r="T1872" i="1"/>
  <c r="V1829" i="1"/>
  <c r="W1829" i="1" s="1"/>
  <c r="AA1829" i="1"/>
  <c r="V1810" i="1"/>
  <c r="W1810" i="1" s="1"/>
  <c r="AA1810" i="1"/>
  <c r="Y1917" i="1"/>
  <c r="T1893" i="1"/>
  <c r="O1911" i="1"/>
  <c r="AA1878" i="1"/>
  <c r="V1878" i="1"/>
  <c r="W1878" i="1" s="1"/>
  <c r="O1876" i="1"/>
  <c r="T1857" i="1"/>
  <c r="Y1850" i="1"/>
  <c r="Z1850" i="1" s="1"/>
  <c r="AA1850" i="1"/>
  <c r="Y1907" i="1"/>
  <c r="Z1907" i="1" s="1"/>
  <c r="AA1907" i="1"/>
  <c r="T1904" i="1"/>
  <c r="T1890" i="1"/>
  <c r="T1889" i="1"/>
  <c r="O1874" i="1"/>
  <c r="O1851" i="1"/>
  <c r="T1797" i="1"/>
  <c r="O1853" i="1"/>
  <c r="O1852" i="1"/>
  <c r="AA1828" i="1"/>
  <c r="V1828" i="1"/>
  <c r="W1828" i="1" s="1"/>
  <c r="T1804" i="1"/>
  <c r="O1835" i="1"/>
  <c r="O1830" i="1"/>
  <c r="O1826" i="1"/>
  <c r="V1816" i="1"/>
  <c r="W1816" i="1" s="1"/>
  <c r="AA1816" i="1"/>
  <c r="O1723" i="1"/>
  <c r="O1720" i="1"/>
  <c r="O1721" i="1"/>
  <c r="O1893" i="1"/>
  <c r="AA1891" i="1"/>
  <c r="O1885" i="1"/>
  <c r="AA1883" i="1"/>
  <c r="O1877" i="1"/>
  <c r="AA1875" i="1"/>
  <c r="AQ1875" i="1" s="1"/>
  <c r="T1847" i="1"/>
  <c r="O1843" i="1"/>
  <c r="AA1836" i="1"/>
  <c r="T1816" i="1"/>
  <c r="AA1868" i="1"/>
  <c r="Y1864" i="1"/>
  <c r="Z1864" i="1" s="1"/>
  <c r="O1858" i="1"/>
  <c r="O1850" i="1"/>
  <c r="AA1839" i="1"/>
  <c r="O1817" i="1"/>
  <c r="T1815" i="1"/>
  <c r="AA1884" i="1"/>
  <c r="AA1876" i="1"/>
  <c r="O1870" i="1"/>
  <c r="AA1866" i="1"/>
  <c r="AQ1866" i="1" s="1"/>
  <c r="AA1860" i="1"/>
  <c r="T1844" i="1"/>
  <c r="O1824" i="1"/>
  <c r="O1822" i="1"/>
  <c r="AA1806" i="1"/>
  <c r="Y1806" i="1"/>
  <c r="Z1806" i="1" s="1"/>
  <c r="AA1778" i="1"/>
  <c r="AN1778" i="1" s="1"/>
  <c r="V1778" i="1"/>
  <c r="W1778" i="1" s="1"/>
  <c r="AA1869" i="1"/>
  <c r="O1862" i="1"/>
  <c r="AA1854" i="1"/>
  <c r="AQ1854" i="1" s="1"/>
  <c r="O1849" i="1"/>
  <c r="O1847" i="1"/>
  <c r="T1839" i="1"/>
  <c r="O1838" i="1"/>
  <c r="T1832" i="1"/>
  <c r="T1814" i="1"/>
  <c r="T1806" i="1"/>
  <c r="O1793" i="1"/>
  <c r="V1774" i="1"/>
  <c r="W1774" i="1" s="1"/>
  <c r="AA1774" i="1"/>
  <c r="AA1863" i="1"/>
  <c r="AQ1863" i="1" s="1"/>
  <c r="AA1856" i="1"/>
  <c r="V1832" i="1"/>
  <c r="W1832" i="1" s="1"/>
  <c r="AA1832" i="1"/>
  <c r="AA1823" i="1"/>
  <c r="AN1823" i="1" s="1"/>
  <c r="T1778" i="1"/>
  <c r="Y1859" i="1"/>
  <c r="Z1859" i="1" s="1"/>
  <c r="AA1859" i="1"/>
  <c r="O1846" i="1"/>
  <c r="O1845" i="1"/>
  <c r="O1844" i="1"/>
  <c r="T1838" i="1"/>
  <c r="V1824" i="1"/>
  <c r="W1824" i="1" s="1"/>
  <c r="AA1824" i="1"/>
  <c r="AA1812" i="1"/>
  <c r="V1812" i="1"/>
  <c r="W1812" i="1" s="1"/>
  <c r="V1766" i="1"/>
  <c r="W1766" i="1" s="1"/>
  <c r="AA1766" i="1"/>
  <c r="O1872" i="1"/>
  <c r="O1861" i="1"/>
  <c r="O1857" i="1"/>
  <c r="Y1842" i="1"/>
  <c r="Z1842" i="1" s="1"/>
  <c r="AA1842" i="1"/>
  <c r="Y1799" i="1"/>
  <c r="Z1799" i="1" s="1"/>
  <c r="AA1799" i="1"/>
  <c r="T1855" i="1"/>
  <c r="AA1852" i="1"/>
  <c r="AQ1852" i="1" s="1"/>
  <c r="Y1851" i="1"/>
  <c r="Z1851" i="1" s="1"/>
  <c r="AA1851" i="1"/>
  <c r="V1841" i="1"/>
  <c r="W1841" i="1" s="1"/>
  <c r="Y1835" i="1"/>
  <c r="Z1835" i="1" s="1"/>
  <c r="AA1835" i="1"/>
  <c r="O1829" i="1"/>
  <c r="O1825" i="1"/>
  <c r="V1817" i="1"/>
  <c r="W1817" i="1" s="1"/>
  <c r="AA1817" i="1"/>
  <c r="Y1798" i="1"/>
  <c r="Z1798" i="1" s="1"/>
  <c r="AA1798" i="1"/>
  <c r="V1833" i="1"/>
  <c r="W1833" i="1" s="1"/>
  <c r="AA1833" i="1"/>
  <c r="O1801" i="1"/>
  <c r="O1800" i="1"/>
  <c r="Y1843" i="1"/>
  <c r="Z1843" i="1" s="1"/>
  <c r="AA1843" i="1"/>
  <c r="O1823" i="1"/>
  <c r="O1818" i="1"/>
  <c r="AA1804" i="1"/>
  <c r="V1804" i="1"/>
  <c r="W1804" i="1" s="1"/>
  <c r="T1798" i="1"/>
  <c r="V1776" i="1"/>
  <c r="W1776" i="1" s="1"/>
  <c r="AA1776" i="1"/>
  <c r="O1781" i="1"/>
  <c r="V1760" i="1"/>
  <c r="W1760" i="1" s="1"/>
  <c r="AA1760" i="1"/>
  <c r="Y1803" i="1"/>
  <c r="Z1803" i="1" s="1"/>
  <c r="O1787" i="1"/>
  <c r="V1768" i="1"/>
  <c r="W1768" i="1" s="1"/>
  <c r="AA1768" i="1"/>
  <c r="AA1840" i="1"/>
  <c r="AN1840" i="1" s="1"/>
  <c r="AA1809" i="1"/>
  <c r="AQ1809" i="1" s="1"/>
  <c r="O1805" i="1"/>
  <c r="O1794" i="1"/>
  <c r="V1784" i="1"/>
  <c r="W1784" i="1" s="1"/>
  <c r="AA1784" i="1"/>
  <c r="T1771" i="1"/>
  <c r="O1799" i="1"/>
  <c r="AA1789" i="1"/>
  <c r="AQ1789" i="1" s="1"/>
  <c r="O1782" i="1"/>
  <c r="AA1748" i="1"/>
  <c r="O1827" i="1"/>
  <c r="O1819" i="1"/>
  <c r="O1811" i="1"/>
  <c r="O1797" i="1"/>
  <c r="O1796" i="1"/>
  <c r="O1795" i="1"/>
  <c r="AA1790" i="1"/>
  <c r="AA1786" i="1"/>
  <c r="AN1786" i="1" s="1"/>
  <c r="V1786" i="1"/>
  <c r="W1786" i="1" s="1"/>
  <c r="O1785" i="1"/>
  <c r="T1780" i="1"/>
  <c r="T1760" i="1"/>
  <c r="T1751" i="1"/>
  <c r="T1745" i="1"/>
  <c r="Y1720" i="1"/>
  <c r="Z1720" i="1" s="1"/>
  <c r="AA1720" i="1"/>
  <c r="AN1720" i="1" s="1"/>
  <c r="Y1802" i="1"/>
  <c r="Z1802" i="1" s="1"/>
  <c r="AA1802" i="1"/>
  <c r="O1778" i="1"/>
  <c r="AA1762" i="1"/>
  <c r="V1762" i="1"/>
  <c r="W1762" i="1" s="1"/>
  <c r="T1756" i="1"/>
  <c r="O1836" i="1"/>
  <c r="AA1834" i="1"/>
  <c r="AN1834" i="1" s="1"/>
  <c r="O1828" i="1"/>
  <c r="AA1826" i="1"/>
  <c r="AN1826" i="1" s="1"/>
  <c r="O1820" i="1"/>
  <c r="AA1818" i="1"/>
  <c r="O1812" i="1"/>
  <c r="Y1791" i="1"/>
  <c r="Z1791" i="1" s="1"/>
  <c r="AA1791" i="1"/>
  <c r="AN1791" i="1" s="1"/>
  <c r="AA1770" i="1"/>
  <c r="V1770" i="1"/>
  <c r="W1770" i="1" s="1"/>
  <c r="V1759" i="1"/>
  <c r="W1759" i="1" s="1"/>
  <c r="AA1759" i="1"/>
  <c r="O1744" i="1"/>
  <c r="O1745" i="1"/>
  <c r="AA1805" i="1"/>
  <c r="O1804" i="1"/>
  <c r="Y1793" i="1"/>
  <c r="Z1793" i="1" s="1"/>
  <c r="AA1793" i="1"/>
  <c r="O1780" i="1"/>
  <c r="AA1779" i="1"/>
  <c r="Y1737" i="1"/>
  <c r="Z1737" i="1" s="1"/>
  <c r="AA1737" i="1"/>
  <c r="O1707" i="1"/>
  <c r="O1705" i="1"/>
  <c r="O1700" i="1"/>
  <c r="O1704" i="1"/>
  <c r="Y1704" i="1"/>
  <c r="AA1704" i="1"/>
  <c r="AA1827" i="1"/>
  <c r="AA1819" i="1"/>
  <c r="AA1811" i="1"/>
  <c r="O1806" i="1"/>
  <c r="Y1801" i="1"/>
  <c r="Z1801" i="1" s="1"/>
  <c r="AA1801" i="1"/>
  <c r="AQ1801" i="1" s="1"/>
  <c r="T1790" i="1"/>
  <c r="T1757" i="1"/>
  <c r="V1703" i="1"/>
  <c r="W1703" i="1" s="1"/>
  <c r="AA1703" i="1"/>
  <c r="AN1703" i="1" s="1"/>
  <c r="AA1808" i="1"/>
  <c r="O1786" i="1"/>
  <c r="Y1794" i="1"/>
  <c r="Z1794" i="1" s="1"/>
  <c r="AA1794" i="1"/>
  <c r="O1766" i="1"/>
  <c r="O1803" i="1"/>
  <c r="Y1800" i="1"/>
  <c r="Z1800" i="1" s="1"/>
  <c r="AA1800" i="1"/>
  <c r="O1791" i="1"/>
  <c r="T1783" i="1"/>
  <c r="V1758" i="1"/>
  <c r="W1758" i="1" s="1"/>
  <c r="AA1758" i="1"/>
  <c r="AQ1758" i="1" s="1"/>
  <c r="AA1795" i="1"/>
  <c r="AN1795" i="1" s="1"/>
  <c r="O1792" i="1"/>
  <c r="O1789" i="1"/>
  <c r="O1784" i="1"/>
  <c r="T1781" i="1"/>
  <c r="O1774" i="1"/>
  <c r="T1772" i="1"/>
  <c r="T1765" i="1"/>
  <c r="V1761" i="1"/>
  <c r="W1761" i="1" s="1"/>
  <c r="AA1761" i="1"/>
  <c r="Y1753" i="1"/>
  <c r="Z1753" i="1" s="1"/>
  <c r="AA1753" i="1"/>
  <c r="O1737" i="1"/>
  <c r="AA1701" i="1"/>
  <c r="Y1701" i="1"/>
  <c r="Z1701" i="1" s="1"/>
  <c r="AA1782" i="1"/>
  <c r="AQ1782" i="1" s="1"/>
  <c r="O1736" i="1"/>
  <c r="O1755" i="1"/>
  <c r="O1751" i="1"/>
  <c r="AA1749" i="1"/>
  <c r="AA1742" i="1"/>
  <c r="AQ1742" i="1" s="1"/>
  <c r="AA1741" i="1"/>
  <c r="O1717" i="1"/>
  <c r="Y1712" i="1"/>
  <c r="Z1712" i="1" s="1"/>
  <c r="AA1712" i="1"/>
  <c r="AQ1712" i="1" s="1"/>
  <c r="AA1696" i="1"/>
  <c r="Y1696" i="1"/>
  <c r="Z1696" i="1" s="1"/>
  <c r="O1735" i="1"/>
  <c r="O1734" i="1"/>
  <c r="O1730" i="1"/>
  <c r="O1725" i="1"/>
  <c r="Y1722" i="1"/>
  <c r="Z1722" i="1" s="1"/>
  <c r="AA1722" i="1"/>
  <c r="O1715" i="1"/>
  <c r="Y1706" i="1"/>
  <c r="Z1706" i="1" s="1"/>
  <c r="AA1706" i="1"/>
  <c r="O1754" i="1"/>
  <c r="Y1714" i="1"/>
  <c r="Z1714" i="1" s="1"/>
  <c r="AA1714" i="1"/>
  <c r="AN1714" i="1" s="1"/>
  <c r="O1692" i="1"/>
  <c r="AA1747" i="1"/>
  <c r="O1740" i="1"/>
  <c r="Y1732" i="1"/>
  <c r="Z1732" i="1" s="1"/>
  <c r="AA1732" i="1"/>
  <c r="AA1727" i="1"/>
  <c r="AN1727" i="1" s="1"/>
  <c r="O1712" i="1"/>
  <c r="AA1708" i="1"/>
  <c r="V1708" i="1"/>
  <c r="W1708" i="1" s="1"/>
  <c r="O1703" i="1"/>
  <c r="T1695" i="1"/>
  <c r="AA1783" i="1"/>
  <c r="AN1783" i="1" s="1"/>
  <c r="O1777" i="1"/>
  <c r="AA1775" i="1"/>
  <c r="O1769" i="1"/>
  <c r="AA1767" i="1"/>
  <c r="O1761" i="1"/>
  <c r="Y1752" i="1"/>
  <c r="Z1752" i="1" s="1"/>
  <c r="AA1752" i="1"/>
  <c r="Y1746" i="1"/>
  <c r="Z1746" i="1" s="1"/>
  <c r="AA1746" i="1"/>
  <c r="O1739" i="1"/>
  <c r="Y1729" i="1"/>
  <c r="Z1729" i="1" s="1"/>
  <c r="AA1729" i="1"/>
  <c r="AA1716" i="1"/>
  <c r="V1716" i="1"/>
  <c r="W1716" i="1" s="1"/>
  <c r="O1711" i="1"/>
  <c r="Y1699" i="1"/>
  <c r="Z1699" i="1" s="1"/>
  <c r="AA1699" i="1"/>
  <c r="Y1755" i="1"/>
  <c r="Z1755" i="1" s="1"/>
  <c r="O1738" i="1"/>
  <c r="AA1711" i="1"/>
  <c r="T1705" i="1"/>
  <c r="AA1792" i="1"/>
  <c r="O1753" i="1"/>
  <c r="O1749" i="1"/>
  <c r="O1743" i="1"/>
  <c r="O1741" i="1"/>
  <c r="AA1719" i="1"/>
  <c r="AQ1719" i="1" s="1"/>
  <c r="O1708" i="1"/>
  <c r="O1701" i="1"/>
  <c r="T1703" i="1"/>
  <c r="T1699" i="1"/>
  <c r="AA1734" i="1"/>
  <c r="O1731" i="1"/>
  <c r="O1724" i="1"/>
  <c r="O1722" i="1"/>
  <c r="O1716" i="1"/>
  <c r="O1714" i="1"/>
  <c r="AA1785" i="1"/>
  <c r="O1779" i="1"/>
  <c r="AA1777" i="1"/>
  <c r="O1771" i="1"/>
  <c r="AA1769" i="1"/>
  <c r="O1763" i="1"/>
  <c r="O1756" i="1"/>
  <c r="O1748" i="1"/>
  <c r="Y1745" i="1"/>
  <c r="Z1745" i="1" s="1"/>
  <c r="AA1745" i="1"/>
  <c r="O1742" i="1"/>
  <c r="O1729" i="1"/>
  <c r="T1711" i="1"/>
  <c r="Y1754" i="1"/>
  <c r="Z1754" i="1" s="1"/>
  <c r="AA1754" i="1"/>
  <c r="AA1735" i="1"/>
  <c r="T1719" i="1"/>
  <c r="O1682" i="1"/>
  <c r="O1680" i="1"/>
  <c r="O1732" i="1"/>
  <c r="O1727" i="1"/>
  <c r="AA1702" i="1"/>
  <c r="AN1702" i="1" s="1"/>
  <c r="O1747" i="1"/>
  <c r="Y1744" i="1"/>
  <c r="Z1744" i="1" s="1"/>
  <c r="AA1744" i="1"/>
  <c r="AQ1744" i="1" s="1"/>
  <c r="Y1740" i="1"/>
  <c r="Z1740" i="1" s="1"/>
  <c r="AA1740" i="1"/>
  <c r="Y1730" i="1"/>
  <c r="Z1730" i="1" s="1"/>
  <c r="AA1730" i="1"/>
  <c r="Y1728" i="1"/>
  <c r="Z1728" i="1" s="1"/>
  <c r="AA1728" i="1"/>
  <c r="AA1723" i="1"/>
  <c r="AA1707" i="1"/>
  <c r="Y1655" i="1"/>
  <c r="Z1655" i="1" s="1"/>
  <c r="AA1655" i="1"/>
  <c r="AA1739" i="1"/>
  <c r="Y1736" i="1"/>
  <c r="Z1736" i="1" s="1"/>
  <c r="AA1736" i="1"/>
  <c r="AA1725" i="1"/>
  <c r="O1719" i="1"/>
  <c r="O1674" i="1"/>
  <c r="O1672" i="1"/>
  <c r="O1746" i="1"/>
  <c r="Y1738" i="1"/>
  <c r="Z1738" i="1" s="1"/>
  <c r="AA1738" i="1"/>
  <c r="O1733" i="1"/>
  <c r="O1713" i="1"/>
  <c r="AA1710" i="1"/>
  <c r="T1702" i="1"/>
  <c r="O1691" i="1"/>
  <c r="O1689" i="1"/>
  <c r="O1669" i="1"/>
  <c r="O1668" i="1"/>
  <c r="O1664" i="1"/>
  <c r="Y1663" i="1"/>
  <c r="Z1663" i="1" s="1"/>
  <c r="AA1663" i="1"/>
  <c r="AA1656" i="1"/>
  <c r="Y1656" i="1"/>
  <c r="Z1656" i="1" s="1"/>
  <c r="V1649" i="1"/>
  <c r="W1649" i="1" s="1"/>
  <c r="AA1649" i="1"/>
  <c r="O1646" i="1"/>
  <c r="O1640" i="1"/>
  <c r="T1638" i="1"/>
  <c r="Y1666" i="1"/>
  <c r="Z1666" i="1" s="1"/>
  <c r="AA1666" i="1"/>
  <c r="V1652" i="1"/>
  <c r="W1652" i="1" s="1"/>
  <c r="AA1652" i="1"/>
  <c r="AA1623" i="1"/>
  <c r="Y1623" i="1"/>
  <c r="Z1623" i="1" s="1"/>
  <c r="O1690" i="1"/>
  <c r="AA1686" i="1"/>
  <c r="AA1673" i="1"/>
  <c r="V1659" i="1"/>
  <c r="W1659" i="1" s="1"/>
  <c r="AA1659" i="1"/>
  <c r="T1656" i="1"/>
  <c r="O1650" i="1"/>
  <c r="O1648" i="1"/>
  <c r="O1642" i="1"/>
  <c r="O1706" i="1"/>
  <c r="O1697" i="1"/>
  <c r="O1694" i="1"/>
  <c r="Y1685" i="1"/>
  <c r="Z1685" i="1" s="1"/>
  <c r="AA1681" i="1"/>
  <c r="O1679" i="1"/>
  <c r="T1663" i="1"/>
  <c r="O1655" i="1"/>
  <c r="O1653" i="1"/>
  <c r="O1683" i="1"/>
  <c r="T1665" i="1"/>
  <c r="AA1721" i="1"/>
  <c r="AA1713" i="1"/>
  <c r="AA1705" i="1"/>
  <c r="AA1698" i="1"/>
  <c r="Y1687" i="1"/>
  <c r="AA1687" i="1"/>
  <c r="V1675" i="1"/>
  <c r="W1675" i="1" s="1"/>
  <c r="AA1675" i="1"/>
  <c r="T1668" i="1"/>
  <c r="O1666" i="1"/>
  <c r="O1659" i="1"/>
  <c r="T1648" i="1"/>
  <c r="T1636" i="1"/>
  <c r="Y1700" i="1"/>
  <c r="Z1700" i="1" s="1"/>
  <c r="AA1700" i="1"/>
  <c r="AA1688" i="1"/>
  <c r="AN1688" i="1" s="1"/>
  <c r="Y1688" i="1"/>
  <c r="Z1688" i="1" s="1"/>
  <c r="O1677" i="1"/>
  <c r="O1673" i="1"/>
  <c r="AA1672" i="1"/>
  <c r="Y1672" i="1"/>
  <c r="Z1672" i="1" s="1"/>
  <c r="T1652" i="1"/>
  <c r="O1699" i="1"/>
  <c r="O1696" i="1"/>
  <c r="O1693" i="1"/>
  <c r="AA1691" i="1"/>
  <c r="O1681" i="1"/>
  <c r="AA1680" i="1"/>
  <c r="Y1680" i="1"/>
  <c r="Z1680" i="1" s="1"/>
  <c r="O1670" i="1"/>
  <c r="O1661" i="1"/>
  <c r="O1660" i="1"/>
  <c r="O1675" i="1"/>
  <c r="AA1665" i="1"/>
  <c r="Y1658" i="1"/>
  <c r="Z1658" i="1" s="1"/>
  <c r="AA1658" i="1"/>
  <c r="T1651" i="1"/>
  <c r="AA1694" i="1"/>
  <c r="V1653" i="1"/>
  <c r="W1653" i="1" s="1"/>
  <c r="AA1653" i="1"/>
  <c r="T1633" i="1"/>
  <c r="O1685" i="1"/>
  <c r="AA1676" i="1"/>
  <c r="Y1671" i="1"/>
  <c r="Z1671" i="1" s="1"/>
  <c r="AA1671" i="1"/>
  <c r="O1598" i="1"/>
  <c r="O1596" i="1"/>
  <c r="O1726" i="1"/>
  <c r="AA1724" i="1"/>
  <c r="O1718" i="1"/>
  <c r="O1710" i="1"/>
  <c r="O1702" i="1"/>
  <c r="AA1689" i="1"/>
  <c r="O1686" i="1"/>
  <c r="Y1674" i="1"/>
  <c r="Z1674" i="1" s="1"/>
  <c r="AA1674" i="1"/>
  <c r="O1671" i="1"/>
  <c r="V1667" i="1"/>
  <c r="W1667" i="1" s="1"/>
  <c r="AA1667" i="1"/>
  <c r="O1654" i="1"/>
  <c r="AA1697" i="1"/>
  <c r="O1687" i="1"/>
  <c r="O1678" i="1"/>
  <c r="T1676" i="1"/>
  <c r="O1665" i="1"/>
  <c r="AA1664" i="1"/>
  <c r="AQ1664" i="1" s="1"/>
  <c r="Y1664" i="1"/>
  <c r="Z1664" i="1" s="1"/>
  <c r="O1658" i="1"/>
  <c r="O1657" i="1"/>
  <c r="O1656" i="1"/>
  <c r="O1626" i="1"/>
  <c r="O1695" i="1"/>
  <c r="O1688" i="1"/>
  <c r="Y1679" i="1"/>
  <c r="Z1679" i="1" s="1"/>
  <c r="AA1679" i="1"/>
  <c r="O1651" i="1"/>
  <c r="O1633" i="1"/>
  <c r="O1632" i="1"/>
  <c r="Y1630" i="1"/>
  <c r="Z1630" i="1" s="1"/>
  <c r="AA1630" i="1"/>
  <c r="T1681" i="1"/>
  <c r="T1675" i="1"/>
  <c r="T1673" i="1"/>
  <c r="O1667" i="1"/>
  <c r="O1662" i="1"/>
  <c r="T1659" i="1"/>
  <c r="V1646" i="1"/>
  <c r="W1646" i="1" s="1"/>
  <c r="AA1646" i="1"/>
  <c r="T1639" i="1"/>
  <c r="O1636" i="1"/>
  <c r="O1607" i="1"/>
  <c r="O1586" i="1"/>
  <c r="Y1634" i="1"/>
  <c r="Z1634" i="1" s="1"/>
  <c r="AA1634" i="1"/>
  <c r="AQ1634" i="1" s="1"/>
  <c r="AA1631" i="1"/>
  <c r="O1628" i="1"/>
  <c r="AA1619" i="1"/>
  <c r="AA1611" i="1"/>
  <c r="O1652" i="1"/>
  <c r="AA1650" i="1"/>
  <c r="O1639" i="1"/>
  <c r="O1618" i="1"/>
  <c r="AA1647" i="1"/>
  <c r="AA1640" i="1"/>
  <c r="Y1637" i="1"/>
  <c r="Z1637" i="1" s="1"/>
  <c r="O1629" i="1"/>
  <c r="O1623" i="1"/>
  <c r="Y1596" i="1"/>
  <c r="Z1596" i="1" s="1"/>
  <c r="AA1596" i="1"/>
  <c r="AA1683" i="1"/>
  <c r="AA1651" i="1"/>
  <c r="O1645" i="1"/>
  <c r="AA1622" i="1"/>
  <c r="O1621" i="1"/>
  <c r="V1608" i="1"/>
  <c r="W1608" i="1" s="1"/>
  <c r="AA1608" i="1"/>
  <c r="O1605" i="1"/>
  <c r="AA1599" i="1"/>
  <c r="Y1599" i="1"/>
  <c r="Z1599" i="1" s="1"/>
  <c r="Y1581" i="1"/>
  <c r="Z1581" i="1" s="1"/>
  <c r="AA1581" i="1"/>
  <c r="T1615" i="1"/>
  <c r="O1613" i="1"/>
  <c r="T1608" i="1"/>
  <c r="T1599" i="1"/>
  <c r="AA1692" i="1"/>
  <c r="AA1684" i="1"/>
  <c r="AA1643" i="1"/>
  <c r="O1638" i="1"/>
  <c r="AA1636" i="1"/>
  <c r="AA1633" i="1"/>
  <c r="T1630" i="1"/>
  <c r="V1620" i="1"/>
  <c r="W1620" i="1" s="1"/>
  <c r="O1616" i="1"/>
  <c r="O1609" i="1"/>
  <c r="O1600" i="1"/>
  <c r="O1599" i="1"/>
  <c r="O1591" i="1"/>
  <c r="O1583" i="1"/>
  <c r="O1641" i="1"/>
  <c r="O1631" i="1"/>
  <c r="AA1625" i="1"/>
  <c r="O1619" i="1"/>
  <c r="O1614" i="1"/>
  <c r="O1644" i="1"/>
  <c r="AA1615" i="1"/>
  <c r="Y1615" i="1"/>
  <c r="Z1615" i="1" s="1"/>
  <c r="O1602" i="1"/>
  <c r="Y1642" i="1"/>
  <c r="Z1642" i="1" s="1"/>
  <c r="AA1642" i="1"/>
  <c r="AA1627" i="1"/>
  <c r="O1557" i="1"/>
  <c r="O1556" i="1"/>
  <c r="O1647" i="1"/>
  <c r="O1590" i="1"/>
  <c r="AA1639" i="1"/>
  <c r="AA1632" i="1"/>
  <c r="V1624" i="1"/>
  <c r="W1624" i="1" s="1"/>
  <c r="AA1624" i="1"/>
  <c r="AQ1624" i="1" s="1"/>
  <c r="O1622" i="1"/>
  <c r="O1620" i="1"/>
  <c r="V1616" i="1"/>
  <c r="W1616" i="1" s="1"/>
  <c r="AA1616" i="1"/>
  <c r="T1614" i="1"/>
  <c r="O1604" i="1"/>
  <c r="Y1587" i="1"/>
  <c r="Z1587" i="1" s="1"/>
  <c r="AA1587" i="1"/>
  <c r="O1649" i="1"/>
  <c r="AA1645" i="1"/>
  <c r="AA1638" i="1"/>
  <c r="O1637" i="1"/>
  <c r="AA1629" i="1"/>
  <c r="AQ1629" i="1" s="1"/>
  <c r="T1616" i="1"/>
  <c r="O1615" i="1"/>
  <c r="Y1614" i="1"/>
  <c r="Z1614" i="1" s="1"/>
  <c r="AA1614" i="1"/>
  <c r="AQ1614" i="1" s="1"/>
  <c r="O1612" i="1"/>
  <c r="T1607" i="1"/>
  <c r="AA1607" i="1"/>
  <c r="Y1607" i="1"/>
  <c r="Z1607" i="1" s="1"/>
  <c r="T1598" i="1"/>
  <c r="T1588" i="1"/>
  <c r="T1579" i="1"/>
  <c r="O1625" i="1"/>
  <c r="O1617" i="1"/>
  <c r="T1609" i="1"/>
  <c r="O1608" i="1"/>
  <c r="O1606" i="1"/>
  <c r="O1603" i="1"/>
  <c r="Y1606" i="1"/>
  <c r="Z1606" i="1" s="1"/>
  <c r="AA1606" i="1"/>
  <c r="V1600" i="1"/>
  <c r="W1600" i="1" s="1"/>
  <c r="AA1600" i="1"/>
  <c r="AN1600" i="1" s="1"/>
  <c r="O1594" i="1"/>
  <c r="AA1576" i="1"/>
  <c r="AQ1576" i="1" s="1"/>
  <c r="Y1576" i="1"/>
  <c r="Z1576" i="1" s="1"/>
  <c r="AA1635" i="1"/>
  <c r="Y1613" i="1"/>
  <c r="Z1613" i="1" s="1"/>
  <c r="AA1613" i="1"/>
  <c r="O1610" i="1"/>
  <c r="Y1605" i="1"/>
  <c r="Z1605" i="1" s="1"/>
  <c r="AA1605" i="1"/>
  <c r="O1588" i="1"/>
  <c r="AA1584" i="1"/>
  <c r="AQ1584" i="1" s="1"/>
  <c r="Y1584" i="1"/>
  <c r="Z1584" i="1" s="1"/>
  <c r="O1573" i="1"/>
  <c r="O1572" i="1"/>
  <c r="O1571" i="1"/>
  <c r="Y1566" i="1"/>
  <c r="Z1566" i="1" s="1"/>
  <c r="AA1566" i="1"/>
  <c r="O1578" i="1"/>
  <c r="Y1565" i="1"/>
  <c r="Z1565" i="1" s="1"/>
  <c r="AA1565" i="1"/>
  <c r="Y1595" i="1"/>
  <c r="Z1595" i="1" s="1"/>
  <c r="AA1595" i="1"/>
  <c r="AA1626" i="1"/>
  <c r="AA1618" i="1"/>
  <c r="AA1610" i="1"/>
  <c r="AA1602" i="1"/>
  <c r="O1597" i="1"/>
  <c r="Y1590" i="1"/>
  <c r="Z1590" i="1" s="1"/>
  <c r="AA1590" i="1"/>
  <c r="AQ1590" i="1" s="1"/>
  <c r="Y1582" i="1"/>
  <c r="Z1582" i="1" s="1"/>
  <c r="AA1582" i="1"/>
  <c r="Y1579" i="1"/>
  <c r="Z1579" i="1" s="1"/>
  <c r="AA1579" i="1"/>
  <c r="Y1589" i="1"/>
  <c r="Z1589" i="1" s="1"/>
  <c r="AA1589" i="1"/>
  <c r="AQ1589" i="1" s="1"/>
  <c r="Y1598" i="1"/>
  <c r="Z1598" i="1" s="1"/>
  <c r="AA1598" i="1"/>
  <c r="AA1593" i="1"/>
  <c r="AA1591" i="1"/>
  <c r="O1587" i="1"/>
  <c r="O1581" i="1"/>
  <c r="O1580" i="1"/>
  <c r="O1576" i="1"/>
  <c r="T1570" i="1"/>
  <c r="O1565" i="1"/>
  <c r="O1564" i="1"/>
  <c r="O1584" i="1"/>
  <c r="O1574" i="1"/>
  <c r="T1572" i="1"/>
  <c r="Y1559" i="1"/>
  <c r="Z1559" i="1" s="1"/>
  <c r="AA1559" i="1"/>
  <c r="AA1585" i="1"/>
  <c r="AA1577" i="1"/>
  <c r="O1551" i="1"/>
  <c r="O1548" i="1"/>
  <c r="O1547" i="1"/>
  <c r="O1545" i="1"/>
  <c r="O1595" i="1"/>
  <c r="O1579" i="1"/>
  <c r="Y1575" i="1"/>
  <c r="Z1575" i="1" s="1"/>
  <c r="AA1575" i="1"/>
  <c r="Y1573" i="1"/>
  <c r="Z1573" i="1" s="1"/>
  <c r="AA1573" i="1"/>
  <c r="AN1573" i="1" s="1"/>
  <c r="T1563" i="1"/>
  <c r="T1559" i="1"/>
  <c r="AA1597" i="1"/>
  <c r="AA1586" i="1"/>
  <c r="Y1583" i="1"/>
  <c r="Z1583" i="1" s="1"/>
  <c r="AA1583" i="1"/>
  <c r="O1582" i="1"/>
  <c r="O1593" i="1"/>
  <c r="O1592" i="1"/>
  <c r="O1589" i="1"/>
  <c r="T1575" i="1"/>
  <c r="Y1571" i="1"/>
  <c r="Z1571" i="1" s="1"/>
  <c r="AA1571" i="1"/>
  <c r="O1585" i="1"/>
  <c r="Y1578" i="1"/>
  <c r="Z1578" i="1" s="1"/>
  <c r="AA1578" i="1"/>
  <c r="O1577" i="1"/>
  <c r="T1583" i="1"/>
  <c r="T1568" i="1"/>
  <c r="O1568" i="1"/>
  <c r="T1543" i="1"/>
  <c r="O1558" i="1"/>
  <c r="Y1553" i="1"/>
  <c r="Z1553" i="1" s="1"/>
  <c r="O1552" i="1"/>
  <c r="O1544" i="1"/>
  <c r="Y1563" i="1"/>
  <c r="Z1563" i="1" s="1"/>
  <c r="AA1563" i="1"/>
  <c r="O1559" i="1"/>
  <c r="AA1538" i="1"/>
  <c r="Y1538" i="1"/>
  <c r="Z1538" i="1" s="1"/>
  <c r="Y1564" i="1"/>
  <c r="Z1564" i="1" s="1"/>
  <c r="AA1564" i="1"/>
  <c r="AQ1564" i="1" s="1"/>
  <c r="AA1554" i="1"/>
  <c r="AA1569" i="1"/>
  <c r="O1560" i="1"/>
  <c r="O1550" i="1"/>
  <c r="Y1549" i="1"/>
  <c r="Z1549" i="1" s="1"/>
  <c r="AA1549" i="1"/>
  <c r="Y1551" i="1"/>
  <c r="Z1551" i="1" s="1"/>
  <c r="AA1551" i="1"/>
  <c r="AA1588" i="1"/>
  <c r="AA1580" i="1"/>
  <c r="Y1555" i="1"/>
  <c r="Z1555" i="1" s="1"/>
  <c r="AA1555" i="1"/>
  <c r="Y1567" i="1"/>
  <c r="Z1567" i="1" s="1"/>
  <c r="AA1567" i="1"/>
  <c r="AN1567" i="1" s="1"/>
  <c r="O1561" i="1"/>
  <c r="Y1556" i="1"/>
  <c r="Z1556" i="1" s="1"/>
  <c r="AA1556" i="1"/>
  <c r="AQ1556" i="1" s="1"/>
  <c r="O1553" i="1"/>
  <c r="O1570" i="1"/>
  <c r="O1563" i="1"/>
  <c r="O1562" i="1"/>
  <c r="O1529" i="1"/>
  <c r="V1513" i="1"/>
  <c r="W1513" i="1" s="1"/>
  <c r="AA1513" i="1"/>
  <c r="AA1568" i="1"/>
  <c r="Y1568" i="1"/>
  <c r="Z1568" i="1" s="1"/>
  <c r="Y1558" i="1"/>
  <c r="Z1558" i="1" s="1"/>
  <c r="AA1558" i="1"/>
  <c r="AQ1558" i="1" s="1"/>
  <c r="Y1557" i="1"/>
  <c r="Z1557" i="1" s="1"/>
  <c r="AA1557" i="1"/>
  <c r="AQ1557" i="1" s="1"/>
  <c r="O1549" i="1"/>
  <c r="Y1548" i="1"/>
  <c r="Z1548" i="1" s="1"/>
  <c r="AA1548" i="1"/>
  <c r="AA1574" i="1"/>
  <c r="O1555" i="1"/>
  <c r="O1554" i="1"/>
  <c r="AA1552" i="1"/>
  <c r="O1566" i="1"/>
  <c r="AA1560" i="1"/>
  <c r="Y1560" i="1"/>
  <c r="Z1560" i="1" s="1"/>
  <c r="O1541" i="1"/>
  <c r="O1537" i="1"/>
  <c r="AA1507" i="1"/>
  <c r="V1507" i="1"/>
  <c r="W1507" i="1" s="1"/>
  <c r="O1569" i="1"/>
  <c r="O1567" i="1"/>
  <c r="Y1550" i="1"/>
  <c r="Z1550" i="1" s="1"/>
  <c r="AA1550" i="1"/>
  <c r="T1544" i="1"/>
  <c r="V1503" i="1"/>
  <c r="W1503" i="1" s="1"/>
  <c r="AA1503" i="1"/>
  <c r="AN1503" i="1" s="1"/>
  <c r="O1540" i="1"/>
  <c r="AA1516" i="1"/>
  <c r="Y1537" i="1"/>
  <c r="Z1537" i="1" s="1"/>
  <c r="AA1537" i="1"/>
  <c r="O1534" i="1"/>
  <c r="T1527" i="1"/>
  <c r="Y1524" i="1"/>
  <c r="Z1524" i="1" s="1"/>
  <c r="AA1524" i="1"/>
  <c r="O1520" i="1"/>
  <c r="V1491" i="1"/>
  <c r="W1491" i="1" s="1"/>
  <c r="AA1491" i="1"/>
  <c r="O1528" i="1"/>
  <c r="O1525" i="1"/>
  <c r="O1539" i="1"/>
  <c r="Y1531" i="1"/>
  <c r="Z1531" i="1" s="1"/>
  <c r="AA1531" i="1"/>
  <c r="Y1530" i="1"/>
  <c r="Z1530" i="1" s="1"/>
  <c r="AA1530" i="1"/>
  <c r="V1521" i="1"/>
  <c r="W1521" i="1" s="1"/>
  <c r="AA1521" i="1"/>
  <c r="T1513" i="1"/>
  <c r="V1510" i="1"/>
  <c r="W1510" i="1" s="1"/>
  <c r="AA1510" i="1"/>
  <c r="AA1501" i="1"/>
  <c r="V1499" i="1"/>
  <c r="W1499" i="1" s="1"/>
  <c r="AA1547" i="1"/>
  <c r="Y1536" i="1"/>
  <c r="Z1536" i="1" s="1"/>
  <c r="AA1536" i="1"/>
  <c r="V1518" i="1"/>
  <c r="W1518" i="1" s="1"/>
  <c r="AA1518" i="1"/>
  <c r="V1506" i="1"/>
  <c r="W1506" i="1" s="1"/>
  <c r="AA1506" i="1"/>
  <c r="Y1532" i="1"/>
  <c r="Z1532" i="1" s="1"/>
  <c r="AA1532" i="1"/>
  <c r="Y1527" i="1"/>
  <c r="Z1527" i="1" s="1"/>
  <c r="AA1527" i="1"/>
  <c r="O1522" i="1"/>
  <c r="T1518" i="1"/>
  <c r="V1512" i="1"/>
  <c r="W1512" i="1" s="1"/>
  <c r="AA1512" i="1"/>
  <c r="AA1535" i="1"/>
  <c r="AQ1535" i="1" s="1"/>
  <c r="O1519" i="1"/>
  <c r="AA1541" i="1"/>
  <c r="O1538" i="1"/>
  <c r="AA1533" i="1"/>
  <c r="Y1533" i="1"/>
  <c r="Z1533" i="1" s="1"/>
  <c r="O1543" i="1"/>
  <c r="Y1540" i="1"/>
  <c r="Z1540" i="1" s="1"/>
  <c r="AA1540" i="1"/>
  <c r="Y1526" i="1"/>
  <c r="Z1526" i="1" s="1"/>
  <c r="AA1526" i="1"/>
  <c r="O1527" i="1"/>
  <c r="V1520" i="1"/>
  <c r="W1520" i="1" s="1"/>
  <c r="AA1520" i="1"/>
  <c r="AA1544" i="1"/>
  <c r="O1530" i="1"/>
  <c r="T1520" i="1"/>
  <c r="V1514" i="1"/>
  <c r="W1514" i="1" s="1"/>
  <c r="AA1514" i="1"/>
  <c r="V1505" i="1"/>
  <c r="W1505" i="1" s="1"/>
  <c r="AA1505" i="1"/>
  <c r="T1503" i="1"/>
  <c r="O1536" i="1"/>
  <c r="O1531" i="1"/>
  <c r="O1521" i="1"/>
  <c r="V1497" i="1"/>
  <c r="W1497" i="1" s="1"/>
  <c r="AA1497" i="1"/>
  <c r="Y1493" i="1"/>
  <c r="Z1493" i="1" s="1"/>
  <c r="AA1493" i="1"/>
  <c r="O1542" i="1"/>
  <c r="O1532" i="1"/>
  <c r="O1523" i="1"/>
  <c r="O1526" i="1"/>
  <c r="AA1525" i="1"/>
  <c r="Y1517" i="1"/>
  <c r="Z1517" i="1" s="1"/>
  <c r="AA1517" i="1"/>
  <c r="Y1508" i="1"/>
  <c r="Z1508" i="1" s="1"/>
  <c r="AA1508" i="1"/>
  <c r="V1502" i="1"/>
  <c r="W1502" i="1" s="1"/>
  <c r="AA1502" i="1"/>
  <c r="O1546" i="1"/>
  <c r="AA1543" i="1"/>
  <c r="O1533" i="1"/>
  <c r="O1518" i="1"/>
  <c r="V1511" i="1"/>
  <c r="W1511" i="1" s="1"/>
  <c r="AA1511" i="1"/>
  <c r="T1502" i="1"/>
  <c r="Y1525" i="1"/>
  <c r="Z1525" i="1" s="1"/>
  <c r="Y1516" i="1"/>
  <c r="Z1516" i="1" s="1"/>
  <c r="O1511" i="1"/>
  <c r="AA1500" i="1"/>
  <c r="V1487" i="1"/>
  <c r="W1487" i="1" s="1"/>
  <c r="AA1487" i="1"/>
  <c r="O1514" i="1"/>
  <c r="O1504" i="1"/>
  <c r="T1517" i="1"/>
  <c r="O1510" i="1"/>
  <c r="O1490" i="1"/>
  <c r="O1488" i="1"/>
  <c r="Y1481" i="1"/>
  <c r="Z1481" i="1" s="1"/>
  <c r="AA1481" i="1"/>
  <c r="AA1528" i="1"/>
  <c r="V1480" i="1"/>
  <c r="W1480" i="1" s="1"/>
  <c r="AA1480" i="1"/>
  <c r="O1485" i="1"/>
  <c r="Y1446" i="1"/>
  <c r="Z1446" i="1" s="1"/>
  <c r="AA1446" i="1"/>
  <c r="AA1529" i="1"/>
  <c r="T1484" i="1"/>
  <c r="T1469" i="1"/>
  <c r="AA1467" i="1"/>
  <c r="V1467" i="1"/>
  <c r="W1467" i="1" s="1"/>
  <c r="O1513" i="1"/>
  <c r="O1507" i="1"/>
  <c r="O1493" i="1"/>
  <c r="O1524" i="1"/>
  <c r="O1516" i="1"/>
  <c r="T1483" i="1"/>
  <c r="V1479" i="1"/>
  <c r="W1479" i="1" s="1"/>
  <c r="AA1479" i="1"/>
  <c r="O1468" i="1"/>
  <c r="T1512" i="1"/>
  <c r="O1506" i="1"/>
  <c r="O1500" i="1"/>
  <c r="O1489" i="1"/>
  <c r="AA1523" i="1"/>
  <c r="AA1477" i="1"/>
  <c r="V1477" i="1"/>
  <c r="W1477" i="1" s="1"/>
  <c r="V1475" i="1"/>
  <c r="W1475" i="1" s="1"/>
  <c r="AA1496" i="1"/>
  <c r="O1491" i="1"/>
  <c r="AA1509" i="1"/>
  <c r="O1494" i="1"/>
  <c r="O1483" i="1"/>
  <c r="AA1519" i="1"/>
  <c r="T1504" i="1"/>
  <c r="Y1476" i="1"/>
  <c r="Z1476" i="1" s="1"/>
  <c r="AA1476" i="1"/>
  <c r="T1453" i="1"/>
  <c r="V1474" i="1"/>
  <c r="W1474" i="1" s="1"/>
  <c r="AA1474" i="1"/>
  <c r="O1474" i="1"/>
  <c r="Y1472" i="1"/>
  <c r="Z1472" i="1" s="1"/>
  <c r="V1455" i="1"/>
  <c r="W1455" i="1" s="1"/>
  <c r="AA1455" i="1"/>
  <c r="O1482" i="1"/>
  <c r="O1475" i="1"/>
  <c r="O1466" i="1"/>
  <c r="AA1465" i="1"/>
  <c r="O1452" i="1"/>
  <c r="AA1492" i="1"/>
  <c r="AA1485" i="1"/>
  <c r="Y1484" i="1"/>
  <c r="Z1484" i="1" s="1"/>
  <c r="AA1484" i="1"/>
  <c r="O1479" i="1"/>
  <c r="O1476" i="1"/>
  <c r="O1471" i="1"/>
  <c r="O1463" i="1"/>
  <c r="O1451" i="1"/>
  <c r="AA1450" i="1"/>
  <c r="V1450" i="1"/>
  <c r="W1450" i="1" s="1"/>
  <c r="AA1483" i="1"/>
  <c r="T1478" i="1"/>
  <c r="Y1490" i="1"/>
  <c r="Z1490" i="1" s="1"/>
  <c r="O1487" i="1"/>
  <c r="T1486" i="1"/>
  <c r="O1478" i="1"/>
  <c r="Y1473" i="1"/>
  <c r="Z1473" i="1" s="1"/>
  <c r="AA1473" i="1"/>
  <c r="O1469" i="1"/>
  <c r="O1467" i="1"/>
  <c r="O1472" i="1"/>
  <c r="O1465" i="1"/>
  <c r="T1462" i="1"/>
  <c r="O1459" i="1"/>
  <c r="O1456" i="1"/>
  <c r="O1457" i="1"/>
  <c r="O1455" i="1"/>
  <c r="O1486" i="1"/>
  <c r="AA1468" i="1"/>
  <c r="Y1468" i="1"/>
  <c r="Z1468" i="1" s="1"/>
  <c r="AA1461" i="1"/>
  <c r="V1461" i="1"/>
  <c r="W1461" i="1" s="1"/>
  <c r="T1461" i="1"/>
  <c r="O1444" i="1"/>
  <c r="AA1489" i="1"/>
  <c r="O1484" i="1"/>
  <c r="AA1482" i="1"/>
  <c r="O1464" i="1"/>
  <c r="O1462" i="1"/>
  <c r="Y1448" i="1"/>
  <c r="Z1448" i="1" s="1"/>
  <c r="AA1448" i="1"/>
  <c r="AA1470" i="1"/>
  <c r="AA1454" i="1"/>
  <c r="O1440" i="1"/>
  <c r="AA1439" i="1"/>
  <c r="T1410" i="1"/>
  <c r="AA1457" i="1"/>
  <c r="T1450" i="1"/>
  <c r="AA1426" i="1"/>
  <c r="Y1426" i="1"/>
  <c r="Z1426" i="1" s="1"/>
  <c r="AA1460" i="1"/>
  <c r="Y1425" i="1"/>
  <c r="Z1425" i="1" s="1"/>
  <c r="AA1425" i="1"/>
  <c r="O1458" i="1"/>
  <c r="V1436" i="1"/>
  <c r="W1436" i="1" s="1"/>
  <c r="AA1436" i="1"/>
  <c r="T1447" i="1"/>
  <c r="O1443" i="1"/>
  <c r="O1442" i="1"/>
  <c r="O1441" i="1"/>
  <c r="O1434" i="1"/>
  <c r="T1425" i="1"/>
  <c r="Y1459" i="1"/>
  <c r="Z1459" i="1" s="1"/>
  <c r="AA1459" i="1"/>
  <c r="Y1456" i="1"/>
  <c r="Z1456" i="1" s="1"/>
  <c r="AA1456" i="1"/>
  <c r="O1450" i="1"/>
  <c r="O1448" i="1"/>
  <c r="O1446" i="1"/>
  <c r="O1445" i="1"/>
  <c r="O1437" i="1"/>
  <c r="O1461" i="1"/>
  <c r="O1415" i="1"/>
  <c r="O1414" i="1"/>
  <c r="AA1452" i="1"/>
  <c r="T1440" i="1"/>
  <c r="AA1430" i="1"/>
  <c r="Y1451" i="1"/>
  <c r="Z1451" i="1" s="1"/>
  <c r="AA1451" i="1"/>
  <c r="Y1444" i="1"/>
  <c r="Z1444" i="1" s="1"/>
  <c r="AA1444" i="1"/>
  <c r="AA1464" i="1"/>
  <c r="AA1458" i="1"/>
  <c r="O1470" i="1"/>
  <c r="O1460" i="1"/>
  <c r="O1454" i="1"/>
  <c r="Y1442" i="1"/>
  <c r="Z1442" i="1" s="1"/>
  <c r="AA1440" i="1"/>
  <c r="AA1445" i="1"/>
  <c r="T1427" i="1"/>
  <c r="O1453" i="1"/>
  <c r="AA1447" i="1"/>
  <c r="T1437" i="1"/>
  <c r="AA1419" i="1"/>
  <c r="AA1407" i="1"/>
  <c r="Y1407" i="1"/>
  <c r="Z1407" i="1" s="1"/>
  <c r="O1397" i="1"/>
  <c r="AA1433" i="1"/>
  <c r="O1432" i="1"/>
  <c r="AA1423" i="1"/>
  <c r="O1416" i="1"/>
  <c r="T1409" i="1"/>
  <c r="T1406" i="1"/>
  <c r="AA1438" i="1"/>
  <c r="O1429" i="1"/>
  <c r="O1426" i="1"/>
  <c r="O1402" i="1"/>
  <c r="T1400" i="1"/>
  <c r="O1439" i="1"/>
  <c r="AA1422" i="1"/>
  <c r="Y1421" i="1"/>
  <c r="Z1421" i="1" s="1"/>
  <c r="AA1421" i="1"/>
  <c r="Y1417" i="1"/>
  <c r="Z1417" i="1" s="1"/>
  <c r="AA1417" i="1"/>
  <c r="O1383" i="1"/>
  <c r="O1378" i="1"/>
  <c r="Y1413" i="1"/>
  <c r="Z1413" i="1" s="1"/>
  <c r="AA1413" i="1"/>
  <c r="O1419" i="1"/>
  <c r="O1413" i="1"/>
  <c r="AA1432" i="1"/>
  <c r="O1431" i="1"/>
  <c r="AA1427" i="1"/>
  <c r="O1409" i="1"/>
  <c r="AA1441" i="1"/>
  <c r="AA1434" i="1"/>
  <c r="O1428" i="1"/>
  <c r="O1417" i="1"/>
  <c r="T1411" i="1"/>
  <c r="Y1404" i="1"/>
  <c r="Z1404" i="1" s="1"/>
  <c r="AA1404" i="1"/>
  <c r="T1415" i="1"/>
  <c r="V1408" i="1"/>
  <c r="W1408" i="1" s="1"/>
  <c r="AA1408" i="1"/>
  <c r="O1394" i="1"/>
  <c r="O1435" i="1"/>
  <c r="O1433" i="1"/>
  <c r="AA1429" i="1"/>
  <c r="O1424" i="1"/>
  <c r="O1423" i="1"/>
  <c r="O1422" i="1"/>
  <c r="AA1416" i="1"/>
  <c r="O1386" i="1"/>
  <c r="O1411" i="1"/>
  <c r="AA1403" i="1"/>
  <c r="O1399" i="1"/>
  <c r="T1381" i="1"/>
  <c r="V1390" i="1"/>
  <c r="W1390" i="1" s="1"/>
  <c r="AA1390" i="1"/>
  <c r="AA1367" i="1"/>
  <c r="Y1367" i="1"/>
  <c r="Z1367" i="1" s="1"/>
  <c r="T1390" i="1"/>
  <c r="O1412" i="1"/>
  <c r="Y1398" i="1"/>
  <c r="Z1398" i="1" s="1"/>
  <c r="AA1398" i="1"/>
  <c r="T1392" i="1"/>
  <c r="O1391" i="1"/>
  <c r="T1385" i="1"/>
  <c r="T1375" i="1"/>
  <c r="O1408" i="1"/>
  <c r="O1393" i="1"/>
  <c r="O1406" i="1"/>
  <c r="O1405" i="1"/>
  <c r="AA1401" i="1"/>
  <c r="V1401" i="1"/>
  <c r="W1401" i="1" s="1"/>
  <c r="O1400" i="1"/>
  <c r="Y1378" i="1"/>
  <c r="Z1378" i="1" s="1"/>
  <c r="AA1378" i="1"/>
  <c r="AA1410" i="1"/>
  <c r="O1407" i="1"/>
  <c r="O1401" i="1"/>
  <c r="O1395" i="1"/>
  <c r="V1373" i="1"/>
  <c r="W1373" i="1" s="1"/>
  <c r="AA1373" i="1"/>
  <c r="O1404" i="1"/>
  <c r="O1379" i="1"/>
  <c r="O1398" i="1"/>
  <c r="AA1358" i="1"/>
  <c r="V1358" i="1"/>
  <c r="W1358" i="1" s="1"/>
  <c r="Y1409" i="1"/>
  <c r="Z1409" i="1" s="1"/>
  <c r="AA1409" i="1"/>
  <c r="V1392" i="1"/>
  <c r="W1392" i="1" s="1"/>
  <c r="AA1392" i="1"/>
  <c r="O1420" i="1"/>
  <c r="Y1397" i="1"/>
  <c r="Z1397" i="1" s="1"/>
  <c r="AA1397" i="1"/>
  <c r="O1396" i="1"/>
  <c r="AA1394" i="1"/>
  <c r="V1391" i="1"/>
  <c r="W1391" i="1" s="1"/>
  <c r="AA1391" i="1"/>
  <c r="AA1388" i="1"/>
  <c r="Y1388" i="1"/>
  <c r="Z1388" i="1" s="1"/>
  <c r="AA1383" i="1"/>
  <c r="Y1383" i="1"/>
  <c r="Z1383" i="1" s="1"/>
  <c r="AA1399" i="1"/>
  <c r="O1375" i="1"/>
  <c r="O1410" i="1"/>
  <c r="AA1393" i="1"/>
  <c r="V1393" i="1"/>
  <c r="W1393" i="1" s="1"/>
  <c r="O1392" i="1"/>
  <c r="AA1418" i="1"/>
  <c r="Y1406" i="1"/>
  <c r="Z1406" i="1" s="1"/>
  <c r="AA1406" i="1"/>
  <c r="Y1405" i="1"/>
  <c r="Z1405" i="1" s="1"/>
  <c r="AA1405" i="1"/>
  <c r="AA1400" i="1"/>
  <c r="T1393" i="1"/>
  <c r="O1388" i="1"/>
  <c r="O1387" i="1"/>
  <c r="Y1381" i="1"/>
  <c r="Z1381" i="1" s="1"/>
  <c r="AA1381" i="1"/>
  <c r="O1390" i="1"/>
  <c r="O1369" i="1"/>
  <c r="T1361" i="1"/>
  <c r="AA1353" i="1"/>
  <c r="AA1396" i="1"/>
  <c r="AA1377" i="1"/>
  <c r="T1350" i="1"/>
  <c r="AA1344" i="1"/>
  <c r="AA1386" i="1"/>
  <c r="O1382" i="1"/>
  <c r="O1374" i="1"/>
  <c r="Y1371" i="1"/>
  <c r="Z1371" i="1" s="1"/>
  <c r="AA1371" i="1"/>
  <c r="O1358" i="1"/>
  <c r="AA1364" i="1"/>
  <c r="T1353" i="1"/>
  <c r="O1323" i="1"/>
  <c r="O1368" i="1"/>
  <c r="O1361" i="1"/>
  <c r="V1354" i="1"/>
  <c r="W1354" i="1" s="1"/>
  <c r="AA1354" i="1"/>
  <c r="T1343" i="1"/>
  <c r="T1332" i="1"/>
  <c r="O1385" i="1"/>
  <c r="AA1380" i="1"/>
  <c r="O1373" i="1"/>
  <c r="Y1370" i="1"/>
  <c r="Z1370" i="1" s="1"/>
  <c r="AA1370" i="1"/>
  <c r="V1362" i="1"/>
  <c r="W1362" i="1" s="1"/>
  <c r="AA1360" i="1"/>
  <c r="O1333" i="1"/>
  <c r="O1367" i="1"/>
  <c r="O1366" i="1"/>
  <c r="V1348" i="1"/>
  <c r="W1348" i="1" s="1"/>
  <c r="AA1348" i="1"/>
  <c r="T1342" i="1"/>
  <c r="AA1341" i="1"/>
  <c r="Y1341" i="1"/>
  <c r="Z1341" i="1" s="1"/>
  <c r="O1381" i="1"/>
  <c r="V1357" i="1"/>
  <c r="W1357" i="1" s="1"/>
  <c r="AA1357" i="1"/>
  <c r="O1389" i="1"/>
  <c r="Y1375" i="1"/>
  <c r="Z1375" i="1" s="1"/>
  <c r="O1372" i="1"/>
  <c r="O1365" i="1"/>
  <c r="O1364" i="1"/>
  <c r="Y1382" i="1"/>
  <c r="Z1382" i="1" s="1"/>
  <c r="AA1382" i="1"/>
  <c r="Y1379" i="1"/>
  <c r="Z1379" i="1" s="1"/>
  <c r="AA1379" i="1"/>
  <c r="O1371" i="1"/>
  <c r="O1362" i="1"/>
  <c r="T1360" i="1"/>
  <c r="O1342" i="1"/>
  <c r="O1341" i="1"/>
  <c r="O1384" i="1"/>
  <c r="O1377" i="1"/>
  <c r="Y1374" i="1"/>
  <c r="Z1374" i="1" s="1"/>
  <c r="AA1374" i="1"/>
  <c r="O1359" i="1"/>
  <c r="AA1359" i="1"/>
  <c r="O1357" i="1"/>
  <c r="V1328" i="1"/>
  <c r="W1328" i="1" s="1"/>
  <c r="AA1328" i="1"/>
  <c r="Y1387" i="1"/>
  <c r="Z1387" i="1" s="1"/>
  <c r="AA1387" i="1"/>
  <c r="O1380" i="1"/>
  <c r="Y1363" i="1"/>
  <c r="Z1363" i="1" s="1"/>
  <c r="AA1363" i="1"/>
  <c r="O1330" i="1"/>
  <c r="AA1361" i="1"/>
  <c r="O1354" i="1"/>
  <c r="AA1351" i="1"/>
  <c r="V1351" i="1"/>
  <c r="W1351" i="1" s="1"/>
  <c r="T1346" i="1"/>
  <c r="T1339" i="1"/>
  <c r="O1376" i="1"/>
  <c r="AA1356" i="1"/>
  <c r="O1353" i="1"/>
  <c r="O1347" i="1"/>
  <c r="O1346" i="1"/>
  <c r="O1345" i="1"/>
  <c r="O1340" i="1"/>
  <c r="V1335" i="1"/>
  <c r="O1331" i="1"/>
  <c r="V1324" i="1"/>
  <c r="W1324" i="1" s="1"/>
  <c r="AA1324" i="1"/>
  <c r="O1350" i="1"/>
  <c r="V1346" i="1"/>
  <c r="W1346" i="1" s="1"/>
  <c r="O1336" i="1"/>
  <c r="Y1334" i="1"/>
  <c r="Z1334" i="1" s="1"/>
  <c r="AA1334" i="1"/>
  <c r="T1324" i="1"/>
  <c r="O1356" i="1"/>
  <c r="AA1349" i="1"/>
  <c r="AA1347" i="1"/>
  <c r="O1339" i="1"/>
  <c r="AA1329" i="1"/>
  <c r="O1309" i="1"/>
  <c r="AA1355" i="1"/>
  <c r="O1343" i="1"/>
  <c r="AA1350" i="1"/>
  <c r="AA1337" i="1"/>
  <c r="AA1323" i="1"/>
  <c r="O1351" i="1"/>
  <c r="AA1336" i="1"/>
  <c r="O1335" i="1"/>
  <c r="AA1332" i="1"/>
  <c r="AA1330" i="1"/>
  <c r="Y1322" i="1"/>
  <c r="Z1322" i="1" s="1"/>
  <c r="AA1322" i="1"/>
  <c r="AA1345" i="1"/>
  <c r="O1338" i="1"/>
  <c r="O1326" i="1"/>
  <c r="Y1325" i="1"/>
  <c r="Z1325" i="1" s="1"/>
  <c r="AA1325" i="1"/>
  <c r="AA1343" i="1"/>
  <c r="AA1339" i="1"/>
  <c r="O1329" i="1"/>
  <c r="AA1366" i="1"/>
  <c r="O1360" i="1"/>
  <c r="O1352" i="1"/>
  <c r="V1327" i="1"/>
  <c r="W1327" i="1" s="1"/>
  <c r="T1330" i="1"/>
  <c r="O1337" i="1"/>
  <c r="T1315" i="1"/>
  <c r="O1314" i="1"/>
  <c r="O1308" i="1"/>
  <c r="T1301" i="1"/>
  <c r="O1291" i="1"/>
  <c r="O1284" i="1"/>
  <c r="O1320" i="1"/>
  <c r="Y1317" i="1"/>
  <c r="Z1317" i="1" s="1"/>
  <c r="AA1317" i="1"/>
  <c r="O1313" i="1"/>
  <c r="O1305" i="1"/>
  <c r="O1302" i="1"/>
  <c r="O1297" i="1"/>
  <c r="O1296" i="1"/>
  <c r="AA1301" i="1"/>
  <c r="Y1301" i="1"/>
  <c r="Z1301" i="1" s="1"/>
  <c r="O1293" i="1"/>
  <c r="O1288" i="1"/>
  <c r="V1308" i="1"/>
  <c r="W1308" i="1" s="1"/>
  <c r="AA1308" i="1"/>
  <c r="AA1307" i="1"/>
  <c r="V1304" i="1"/>
  <c r="W1304" i="1" s="1"/>
  <c r="AA1304" i="1"/>
  <c r="V1299" i="1"/>
  <c r="W1299" i="1" s="1"/>
  <c r="AA1299" i="1"/>
  <c r="T1282" i="1"/>
  <c r="AA1326" i="1"/>
  <c r="O1319" i="1"/>
  <c r="Y1310" i="1"/>
  <c r="Z1310" i="1" s="1"/>
  <c r="AA1310" i="1"/>
  <c r="T1308" i="1"/>
  <c r="AA1333" i="1"/>
  <c r="O1324" i="1"/>
  <c r="Y1316" i="1"/>
  <c r="Z1316" i="1" s="1"/>
  <c r="AA1316" i="1"/>
  <c r="AA1315" i="1"/>
  <c r="O1301" i="1"/>
  <c r="O1318" i="1"/>
  <c r="AA1314" i="1"/>
  <c r="T1289" i="1"/>
  <c r="O1328" i="1"/>
  <c r="O1322" i="1"/>
  <c r="Y1312" i="1"/>
  <c r="Z1312" i="1" s="1"/>
  <c r="AA1312" i="1"/>
  <c r="O1307" i="1"/>
  <c r="O1304" i="1"/>
  <c r="O1325" i="1"/>
  <c r="AA1320" i="1"/>
  <c r="Y1313" i="1"/>
  <c r="Z1313" i="1" s="1"/>
  <c r="Y1262" i="1"/>
  <c r="Z1262" i="1" s="1"/>
  <c r="AA1262" i="1"/>
  <c r="T1306" i="1"/>
  <c r="O1299" i="1"/>
  <c r="T1287" i="1"/>
  <c r="Y1319" i="1"/>
  <c r="Z1319" i="1" s="1"/>
  <c r="AA1319" i="1"/>
  <c r="O1316" i="1"/>
  <c r="O1310" i="1"/>
  <c r="O1287" i="1"/>
  <c r="O1306" i="1"/>
  <c r="T1294" i="1"/>
  <c r="Y1284" i="1"/>
  <c r="Z1284" i="1" s="1"/>
  <c r="AA1284" i="1"/>
  <c r="O1321" i="1"/>
  <c r="O1315" i="1"/>
  <c r="O1311" i="1"/>
  <c r="T1302" i="1"/>
  <c r="Y1318" i="1"/>
  <c r="Z1318" i="1" s="1"/>
  <c r="AA1318" i="1"/>
  <c r="T1297" i="1"/>
  <c r="Y1295" i="1"/>
  <c r="Z1295" i="1" s="1"/>
  <c r="AA1295" i="1"/>
  <c r="O1292" i="1"/>
  <c r="T1272" i="1"/>
  <c r="Y1279" i="1"/>
  <c r="Z1279" i="1" s="1"/>
  <c r="AA1279" i="1"/>
  <c r="O1275" i="1"/>
  <c r="O1273" i="1"/>
  <c r="O1286" i="1"/>
  <c r="Y1283" i="1"/>
  <c r="Z1283" i="1" s="1"/>
  <c r="AA1283" i="1"/>
  <c r="AA1309" i="1"/>
  <c r="O1303" i="1"/>
  <c r="O1300" i="1"/>
  <c r="T1271" i="1"/>
  <c r="AA1302" i="1"/>
  <c r="AA1297" i="1"/>
  <c r="O1272" i="1"/>
  <c r="T1270" i="1"/>
  <c r="V1245" i="1"/>
  <c r="W1245" i="1" s="1"/>
  <c r="AA1245" i="1"/>
  <c r="O1285" i="1"/>
  <c r="O1271" i="1"/>
  <c r="AA1288" i="1"/>
  <c r="AA1281" i="1"/>
  <c r="AA1280" i="1"/>
  <c r="Y1276" i="1"/>
  <c r="Z1276" i="1" s="1"/>
  <c r="AA1311" i="1"/>
  <c r="AA1303" i="1"/>
  <c r="O1298" i="1"/>
  <c r="O1290" i="1"/>
  <c r="Y1287" i="1"/>
  <c r="Z1287" i="1" s="1"/>
  <c r="AA1287" i="1"/>
  <c r="O1278" i="1"/>
  <c r="AA1293" i="1"/>
  <c r="AA1286" i="1"/>
  <c r="O1279" i="1"/>
  <c r="T1273" i="1"/>
  <c r="O1270" i="1"/>
  <c r="T1268" i="1"/>
  <c r="O1267" i="1"/>
  <c r="AA1300" i="1"/>
  <c r="O1295" i="1"/>
  <c r="Y1292" i="1"/>
  <c r="Z1292" i="1" s="1"/>
  <c r="AA1292" i="1"/>
  <c r="O1283" i="1"/>
  <c r="O1269" i="1"/>
  <c r="O1289" i="1"/>
  <c r="O1266" i="1"/>
  <c r="O1294" i="1"/>
  <c r="Y1291" i="1"/>
  <c r="Z1291" i="1" s="1"/>
  <c r="AA1291" i="1"/>
  <c r="O1282" i="1"/>
  <c r="V1277" i="1"/>
  <c r="W1277" i="1" s="1"/>
  <c r="AA1277" i="1"/>
  <c r="AA1296" i="1"/>
  <c r="T1280" i="1"/>
  <c r="O1281" i="1"/>
  <c r="Y1263" i="1"/>
  <c r="Z1263" i="1" s="1"/>
  <c r="AA1263" i="1"/>
  <c r="O1257" i="1"/>
  <c r="AA1251" i="1"/>
  <c r="Y1250" i="1"/>
  <c r="Z1250" i="1" s="1"/>
  <c r="O1246" i="1"/>
  <c r="Y1264" i="1"/>
  <c r="Z1264" i="1" s="1"/>
  <c r="AA1264" i="1"/>
  <c r="O1248" i="1"/>
  <c r="AA1241" i="1"/>
  <c r="V1241" i="1"/>
  <c r="W1241" i="1" s="1"/>
  <c r="Y1274" i="1"/>
  <c r="Z1274" i="1" s="1"/>
  <c r="Y1265" i="1"/>
  <c r="Z1265" i="1" s="1"/>
  <c r="AA1265" i="1"/>
  <c r="O1259" i="1"/>
  <c r="O1258" i="1"/>
  <c r="Y1252" i="1"/>
  <c r="Z1252" i="1" s="1"/>
  <c r="AA1252" i="1"/>
  <c r="O1276" i="1"/>
  <c r="O1260" i="1"/>
  <c r="Y1253" i="1"/>
  <c r="Z1253" i="1" s="1"/>
  <c r="AA1253" i="1"/>
  <c r="Y1247" i="1"/>
  <c r="Z1247" i="1" s="1"/>
  <c r="AA1247" i="1"/>
  <c r="O1242" i="1"/>
  <c r="Y1271" i="1"/>
  <c r="Z1271" i="1" s="1"/>
  <c r="AA1271" i="1"/>
  <c r="AA1267" i="1"/>
  <c r="Y1266" i="1"/>
  <c r="Z1266" i="1" s="1"/>
  <c r="Y1254" i="1"/>
  <c r="Z1254" i="1" s="1"/>
  <c r="AA1254" i="1"/>
  <c r="O1244" i="1"/>
  <c r="O1241" i="1"/>
  <c r="Y1272" i="1"/>
  <c r="Z1272" i="1" s="1"/>
  <c r="Y1270" i="1"/>
  <c r="Z1270" i="1" s="1"/>
  <c r="AA1270" i="1"/>
  <c r="Y1269" i="1"/>
  <c r="Z1269" i="1" s="1"/>
  <c r="AA1269" i="1"/>
  <c r="O1262" i="1"/>
  <c r="Y1255" i="1"/>
  <c r="Z1255" i="1" s="1"/>
  <c r="AA1255" i="1"/>
  <c r="O1263" i="1"/>
  <c r="O1249" i="1"/>
  <c r="Y1268" i="1"/>
  <c r="Z1268" i="1" s="1"/>
  <c r="AA1268" i="1"/>
  <c r="Y1256" i="1"/>
  <c r="Z1256" i="1" s="1"/>
  <c r="AA1256" i="1"/>
  <c r="O1240" i="1"/>
  <c r="O1264" i="1"/>
  <c r="Y1257" i="1"/>
  <c r="Z1257" i="1" s="1"/>
  <c r="AA1257" i="1"/>
  <c r="O1251" i="1"/>
  <c r="O1250" i="1"/>
  <c r="O1247" i="1"/>
  <c r="AA1243" i="1"/>
  <c r="O1252" i="1"/>
  <c r="O1245" i="1"/>
  <c r="O1274" i="1"/>
  <c r="O1265" i="1"/>
  <c r="AA1259" i="1"/>
  <c r="Y1258" i="1"/>
  <c r="Z1258" i="1" s="1"/>
  <c r="O1254" i="1"/>
  <c r="Y1260" i="1"/>
  <c r="Z1260" i="1" s="1"/>
  <c r="AA1260" i="1"/>
  <c r="O1255" i="1"/>
  <c r="Y1248" i="1"/>
  <c r="Z1248" i="1" s="1"/>
  <c r="AA1248" i="1"/>
  <c r="O1243" i="1"/>
  <c r="O1268" i="1"/>
  <c r="Y1261" i="1"/>
  <c r="Z1261" i="1" s="1"/>
  <c r="AA1261" i="1"/>
  <c r="AA1244" i="1"/>
  <c r="AA1246" i="1"/>
  <c r="AA1240" i="1"/>
  <c r="AA1249" i="1"/>
  <c r="AP1529" i="1" l="1"/>
  <c r="AQ1529" i="1" s="1"/>
  <c r="AN1529" i="1"/>
  <c r="AM1529" i="1"/>
  <c r="AM1387" i="1"/>
  <c r="AN1387" i="1" s="1"/>
  <c r="AP1387" i="1"/>
  <c r="AQ1387" i="1" s="1"/>
  <c r="AP1517" i="1"/>
  <c r="AQ1517" i="1" s="1"/>
  <c r="AM1517" i="1"/>
  <c r="AN1517" i="1"/>
  <c r="AP1401" i="1"/>
  <c r="AQ1401" i="1" s="1"/>
  <c r="AM1401" i="1"/>
  <c r="AN1401" i="1" s="1"/>
  <c r="AP1423" i="1"/>
  <c r="AQ1423" i="1" s="1"/>
  <c r="AM1423" i="1"/>
  <c r="AN1423" i="1"/>
  <c r="AP1500" i="1"/>
  <c r="AQ1500" i="1" s="1"/>
  <c r="AN1500" i="1"/>
  <c r="AM1500" i="1"/>
  <c r="AP1390" i="1"/>
  <c r="AQ1390" i="1" s="1"/>
  <c r="AM1390" i="1"/>
  <c r="AN1390" i="1" s="1"/>
  <c r="AP1345" i="1"/>
  <c r="AM1345" i="1"/>
  <c r="AN1345" i="1" s="1"/>
  <c r="AQ1345" i="1"/>
  <c r="AQ1347" i="1"/>
  <c r="AP1347" i="1"/>
  <c r="AM1347" i="1"/>
  <c r="AN1347" i="1" s="1"/>
  <c r="AQ1328" i="1"/>
  <c r="AP1328" i="1"/>
  <c r="AM1328" i="1"/>
  <c r="AN1328" i="1" s="1"/>
  <c r="AP1382" i="1"/>
  <c r="AQ1382" i="1" s="1"/>
  <c r="AM1382" i="1"/>
  <c r="AN1382" i="1" s="1"/>
  <c r="AP1381" i="1"/>
  <c r="AQ1381" i="1" s="1"/>
  <c r="AM1381" i="1"/>
  <c r="AN1381" i="1" s="1"/>
  <c r="AM1399" i="1"/>
  <c r="AN1399" i="1" s="1"/>
  <c r="AP1399" i="1"/>
  <c r="AQ1399" i="1" s="1"/>
  <c r="AQ1404" i="1"/>
  <c r="AP1404" i="1"/>
  <c r="AM1404" i="1"/>
  <c r="AN1404" i="1" s="1"/>
  <c r="AQ1458" i="1"/>
  <c r="AP1458" i="1"/>
  <c r="AM1458" i="1"/>
  <c r="AN1458" i="1" s="1"/>
  <c r="AP1460" i="1"/>
  <c r="AM1460" i="1"/>
  <c r="AN1460" i="1" s="1"/>
  <c r="AQ1460" i="1"/>
  <c r="AP1489" i="1"/>
  <c r="AQ1489" i="1" s="1"/>
  <c r="AM1489" i="1"/>
  <c r="AN1489" i="1" s="1"/>
  <c r="AP1484" i="1"/>
  <c r="AQ1484" i="1" s="1"/>
  <c r="AM1484" i="1"/>
  <c r="AN1484" i="1" s="1"/>
  <c r="AP1476" i="1"/>
  <c r="AQ1476" i="1" s="1"/>
  <c r="AN1476" i="1"/>
  <c r="AM1476" i="1"/>
  <c r="AP1525" i="1"/>
  <c r="AM1525" i="1"/>
  <c r="AN1525" i="1" s="1"/>
  <c r="AQ1525" i="1"/>
  <c r="AQ1252" i="1"/>
  <c r="AP1252" i="1"/>
  <c r="AM1252" i="1"/>
  <c r="AN1252" i="1" s="1"/>
  <c r="AP1349" i="1"/>
  <c r="AQ1349" i="1" s="1"/>
  <c r="AM1349" i="1"/>
  <c r="AN1349" i="1"/>
  <c r="AQ1364" i="1"/>
  <c r="AM1364" i="1"/>
  <c r="AN1364" i="1" s="1"/>
  <c r="AP1364" i="1"/>
  <c r="AP1358" i="1"/>
  <c r="AM1358" i="1"/>
  <c r="AN1358" i="1" s="1"/>
  <c r="AQ1358" i="1"/>
  <c r="AP1417" i="1"/>
  <c r="AQ1417" i="1" s="1"/>
  <c r="AN1417" i="1"/>
  <c r="AM1417" i="1"/>
  <c r="AP1433" i="1"/>
  <c r="AQ1433" i="1" s="1"/>
  <c r="AN1433" i="1"/>
  <c r="AM1433" i="1"/>
  <c r="AM1464" i="1"/>
  <c r="AN1464" i="1" s="1"/>
  <c r="AP1464" i="1"/>
  <c r="AQ1464" i="1"/>
  <c r="AP1456" i="1"/>
  <c r="AM1456" i="1"/>
  <c r="AN1456" i="1" s="1"/>
  <c r="AQ1456" i="1"/>
  <c r="AQ1473" i="1"/>
  <c r="AP1473" i="1"/>
  <c r="AM1473" i="1"/>
  <c r="AN1473" i="1" s="1"/>
  <c r="AM1307" i="1"/>
  <c r="AP1307" i="1"/>
  <c r="AQ1307" i="1" s="1"/>
  <c r="AN1307" i="1"/>
  <c r="AP1514" i="1"/>
  <c r="AQ1514" i="1" s="1"/>
  <c r="AM1514" i="1"/>
  <c r="AN1514" i="1" s="1"/>
  <c r="AQ1356" i="1"/>
  <c r="AP1356" i="1"/>
  <c r="AM1356" i="1"/>
  <c r="AN1356" i="1" s="1"/>
  <c r="AM1360" i="1"/>
  <c r="AN1360" i="1" s="1"/>
  <c r="AQ1360" i="1"/>
  <c r="AP1360" i="1"/>
  <c r="AP1383" i="1"/>
  <c r="AM1383" i="1"/>
  <c r="AN1383" i="1" s="1"/>
  <c r="AQ1383" i="1"/>
  <c r="AQ1403" i="1"/>
  <c r="AP1403" i="1"/>
  <c r="AM1403" i="1"/>
  <c r="AN1403" i="1" s="1"/>
  <c r="AM1444" i="1"/>
  <c r="AP1444" i="1"/>
  <c r="AQ1444" i="1" s="1"/>
  <c r="AN1444" i="1"/>
  <c r="AQ1426" i="1"/>
  <c r="AP1426" i="1"/>
  <c r="AM1426" i="1"/>
  <c r="AN1426" i="1" s="1"/>
  <c r="AP1485" i="1"/>
  <c r="AQ1485" i="1" s="1"/>
  <c r="AM1485" i="1"/>
  <c r="AN1485" i="1"/>
  <c r="AQ1479" i="1"/>
  <c r="AP1479" i="1"/>
  <c r="AM1479" i="1"/>
  <c r="AN1479" i="1" s="1"/>
  <c r="AP1480" i="1"/>
  <c r="AQ1480" i="1" s="1"/>
  <c r="AM1480" i="1"/>
  <c r="AN1480" i="1" s="1"/>
  <c r="AP1512" i="1"/>
  <c r="AM1512" i="1"/>
  <c r="AN1512" i="1" s="1"/>
  <c r="AQ1512" i="1"/>
  <c r="AP1501" i="1"/>
  <c r="AM1501" i="1"/>
  <c r="AN1501" i="1" s="1"/>
  <c r="AQ1501" i="1"/>
  <c r="AQ1524" i="1"/>
  <c r="AP1524" i="1"/>
  <c r="AM1524" i="1"/>
  <c r="AN1524" i="1" s="1"/>
  <c r="AQ1507" i="1"/>
  <c r="AP1507" i="1"/>
  <c r="AM1507" i="1"/>
  <c r="AN1507" i="1" s="1"/>
  <c r="AQ1563" i="1"/>
  <c r="AP1563" i="1"/>
  <c r="AM1563" i="1"/>
  <c r="AN1563" i="1" s="1"/>
  <c r="AP1602" i="1"/>
  <c r="AQ1602" i="1" s="1"/>
  <c r="AM1602" i="1"/>
  <c r="AN1602" i="1"/>
  <c r="AM1679" i="1"/>
  <c r="AP1679" i="1"/>
  <c r="AQ1679" i="1" s="1"/>
  <c r="AN1679" i="1"/>
  <c r="AP1667" i="1"/>
  <c r="AQ1667" i="1" s="1"/>
  <c r="AM1667" i="1"/>
  <c r="AN1667" i="1"/>
  <c r="AM1676" i="1"/>
  <c r="AP1676" i="1"/>
  <c r="AQ1676" i="1" s="1"/>
  <c r="AN1676" i="1"/>
  <c r="AM1623" i="1"/>
  <c r="AN1623" i="1" s="1"/>
  <c r="AQ1623" i="1"/>
  <c r="AP1623" i="1"/>
  <c r="AP1739" i="1"/>
  <c r="AQ1739" i="1" s="1"/>
  <c r="AM1739" i="1"/>
  <c r="AN1739" i="1" s="1"/>
  <c r="AQ1746" i="1"/>
  <c r="AP1746" i="1"/>
  <c r="AM1746" i="1"/>
  <c r="AN1746" i="1" s="1"/>
  <c r="AP1732" i="1"/>
  <c r="AM1732" i="1"/>
  <c r="AN1732" i="1" s="1"/>
  <c r="AQ1732" i="1"/>
  <c r="AP1753" i="1"/>
  <c r="AQ1753" i="1" s="1"/>
  <c r="AM1753" i="1"/>
  <c r="AN1753" i="1" s="1"/>
  <c r="AM1800" i="1"/>
  <c r="AN1800" i="1" s="1"/>
  <c r="AP1800" i="1"/>
  <c r="AQ1800" i="1" s="1"/>
  <c r="AP1819" i="1"/>
  <c r="AQ1819" i="1" s="1"/>
  <c r="AN1819" i="1"/>
  <c r="AM1819" i="1"/>
  <c r="AP1768" i="1"/>
  <c r="AQ1768" i="1" s="1"/>
  <c r="AM1768" i="1"/>
  <c r="AN1768" i="1" s="1"/>
  <c r="AP1883" i="1"/>
  <c r="AQ1883" i="1" s="1"/>
  <c r="AM1883" i="1"/>
  <c r="AN1883" i="1" s="1"/>
  <c r="AP1905" i="1"/>
  <c r="AQ1905" i="1" s="1"/>
  <c r="AM1905" i="1"/>
  <c r="AN1905" i="1" s="1"/>
  <c r="AQ1892" i="1"/>
  <c r="AP1892" i="1"/>
  <c r="AM1892" i="1"/>
  <c r="AN1892" i="1" s="1"/>
  <c r="AQ1916" i="1"/>
  <c r="AP1916" i="1"/>
  <c r="AM1916" i="1"/>
  <c r="AN1916" i="1" s="1"/>
  <c r="AP1919" i="1"/>
  <c r="AM1919" i="1"/>
  <c r="AN1919" i="1" s="1"/>
  <c r="AQ1919" i="1"/>
  <c r="AQ1980" i="1"/>
  <c r="AP1980" i="1"/>
  <c r="AM1980" i="1"/>
  <c r="AN1980" i="1" s="1"/>
  <c r="AP1953" i="1"/>
  <c r="AQ1953" i="1" s="1"/>
  <c r="AM1953" i="1"/>
  <c r="AN1953" i="1" s="1"/>
  <c r="AP2031" i="1"/>
  <c r="AM2031" i="1"/>
  <c r="AN2031" i="1" s="1"/>
  <c r="AQ2031" i="1"/>
  <c r="AP2021" i="1"/>
  <c r="AQ2021" i="1" s="1"/>
  <c r="AM2021" i="1"/>
  <c r="AN2021" i="1" s="1"/>
  <c r="AP2005" i="1"/>
  <c r="AQ2005" i="1" s="1"/>
  <c r="AM2005" i="1"/>
  <c r="AN2005" i="1"/>
  <c r="AQ2012" i="1"/>
  <c r="AP2012" i="1"/>
  <c r="AM2012" i="1"/>
  <c r="AN2012" i="1" s="1"/>
  <c r="AQ2068" i="1"/>
  <c r="AP2068" i="1"/>
  <c r="AM2068" i="1"/>
  <c r="AN2068" i="1" s="1"/>
  <c r="AP2076" i="1"/>
  <c r="AQ2076" i="1" s="1"/>
  <c r="AM2076" i="1"/>
  <c r="AN2076" i="1" s="1"/>
  <c r="AM2111" i="1"/>
  <c r="AN2111" i="1" s="1"/>
  <c r="AP2111" i="1"/>
  <c r="AQ2111" i="1"/>
  <c r="AP2124" i="1"/>
  <c r="AQ2124" i="1" s="1"/>
  <c r="AM2124" i="1"/>
  <c r="AN2124" i="1" s="1"/>
  <c r="AP2142" i="1"/>
  <c r="AQ2142" i="1" s="1"/>
  <c r="AN2142" i="1"/>
  <c r="AM2142" i="1"/>
  <c r="AP2186" i="1"/>
  <c r="AQ2186" i="1" s="1"/>
  <c r="AM2186" i="1"/>
  <c r="AN2186" i="1" s="1"/>
  <c r="AP2176" i="1"/>
  <c r="AQ2176" i="1" s="1"/>
  <c r="AM2176" i="1"/>
  <c r="AN2176" i="1"/>
  <c r="AP2265" i="1"/>
  <c r="AQ2265" i="1" s="1"/>
  <c r="AM2265" i="1"/>
  <c r="AN2265" i="1" s="1"/>
  <c r="AM2203" i="1"/>
  <c r="AN2203" i="1" s="1"/>
  <c r="AQ2203" i="1"/>
  <c r="AP2203" i="1"/>
  <c r="AP2197" i="1"/>
  <c r="AQ2197" i="1" s="1"/>
  <c r="AM2197" i="1"/>
  <c r="AN2197" i="1"/>
  <c r="AQ2295" i="1"/>
  <c r="AP2295" i="1"/>
  <c r="AM2295" i="1"/>
  <c r="AN2295" i="1" s="1"/>
  <c r="AQ2308" i="1"/>
  <c r="AP2308" i="1"/>
  <c r="AM2308" i="1"/>
  <c r="AN2308" i="1" s="1"/>
  <c r="AP2276" i="1"/>
  <c r="AQ2276" i="1" s="1"/>
  <c r="AM2276" i="1"/>
  <c r="AN2276" i="1" s="1"/>
  <c r="AP2286" i="1"/>
  <c r="AQ2286" i="1" s="1"/>
  <c r="AN2286" i="1"/>
  <c r="AM2286" i="1"/>
  <c r="AP2335" i="1"/>
  <c r="AQ2335" i="1" s="1"/>
  <c r="AM2335" i="1"/>
  <c r="AN2335" i="1" s="1"/>
  <c r="AQ2371" i="1"/>
  <c r="AP2371" i="1"/>
  <c r="AM2371" i="1"/>
  <c r="AN2371" i="1" s="1"/>
  <c r="AP2315" i="1"/>
  <c r="AQ2315" i="1" s="1"/>
  <c r="AM2315" i="1"/>
  <c r="AN2315" i="1" s="1"/>
  <c r="AP2402" i="1"/>
  <c r="AQ2402" i="1" s="1"/>
  <c r="AM2402" i="1"/>
  <c r="AN2402" i="1" s="1"/>
  <c r="AP2390" i="1"/>
  <c r="AM2390" i="1"/>
  <c r="AN2390" i="1" s="1"/>
  <c r="AQ2390" i="1"/>
  <c r="AP2486" i="1"/>
  <c r="AQ2486" i="1" s="1"/>
  <c r="AM2486" i="1"/>
  <c r="AN2486" i="1"/>
  <c r="AM2492" i="1"/>
  <c r="AP2492" i="1"/>
  <c r="AQ2492" i="1" s="1"/>
  <c r="AN2492" i="1"/>
  <c r="AM2467" i="1"/>
  <c r="AN2467" i="1" s="1"/>
  <c r="AP2467" i="1"/>
  <c r="AQ2467" i="1"/>
  <c r="AP1329" i="1"/>
  <c r="AQ1329" i="1" s="1"/>
  <c r="AM1329" i="1"/>
  <c r="AN1329" i="1"/>
  <c r="AP1492" i="1"/>
  <c r="AQ1492" i="1" s="1"/>
  <c r="AM1492" i="1"/>
  <c r="AN1492" i="1" s="1"/>
  <c r="AQ1425" i="1"/>
  <c r="AM1425" i="1"/>
  <c r="AN1425" i="1" s="1"/>
  <c r="AP1425" i="1"/>
  <c r="AP1263" i="1"/>
  <c r="AM1263" i="1"/>
  <c r="AN1263" i="1" s="1"/>
  <c r="AQ1263" i="1"/>
  <c r="AP1283" i="1"/>
  <c r="AQ1283" i="1" s="1"/>
  <c r="AN1283" i="1"/>
  <c r="AM1283" i="1"/>
  <c r="AP1260" i="1"/>
  <c r="AQ1260" i="1" s="1"/>
  <c r="AM1260" i="1"/>
  <c r="AN1260" i="1" s="1"/>
  <c r="AQ1300" i="1"/>
  <c r="AP1300" i="1"/>
  <c r="AM1300" i="1"/>
  <c r="AN1300" i="1" s="1"/>
  <c r="AP1280" i="1"/>
  <c r="AQ1280" i="1" s="1"/>
  <c r="AM1280" i="1"/>
  <c r="AN1280" i="1" s="1"/>
  <c r="AP1320" i="1"/>
  <c r="AQ1320" i="1" s="1"/>
  <c r="AM1320" i="1"/>
  <c r="AN1320" i="1"/>
  <c r="AP1333" i="1"/>
  <c r="AM1333" i="1"/>
  <c r="AN1333" i="1" s="1"/>
  <c r="AQ1333" i="1"/>
  <c r="AP1330" i="1"/>
  <c r="AM1330" i="1"/>
  <c r="AN1330" i="1" s="1"/>
  <c r="AQ1330" i="1"/>
  <c r="AP1359" i="1"/>
  <c r="AQ1359" i="1" s="1"/>
  <c r="AM1359" i="1"/>
  <c r="AN1359" i="1" s="1"/>
  <c r="AM1371" i="1"/>
  <c r="AP1371" i="1"/>
  <c r="AQ1371" i="1" s="1"/>
  <c r="AN1371" i="1"/>
  <c r="AP1421" i="1"/>
  <c r="AQ1421" i="1" s="1"/>
  <c r="AM1421" i="1"/>
  <c r="AN1421" i="1"/>
  <c r="AP1459" i="1"/>
  <c r="AQ1459" i="1" s="1"/>
  <c r="AM1459" i="1"/>
  <c r="AN1459" i="1" s="1"/>
  <c r="AP1519" i="1"/>
  <c r="AM1519" i="1"/>
  <c r="AN1519" i="1" s="1"/>
  <c r="AQ1519" i="1"/>
  <c r="AM1256" i="1"/>
  <c r="AN1256" i="1" s="1"/>
  <c r="AQ1256" i="1"/>
  <c r="AP1256" i="1"/>
  <c r="AP1254" i="1"/>
  <c r="AM1254" i="1"/>
  <c r="AN1254" i="1" s="1"/>
  <c r="AQ1254" i="1"/>
  <c r="AQ1281" i="1"/>
  <c r="AP1281" i="1"/>
  <c r="AM1281" i="1"/>
  <c r="AN1281" i="1" s="1"/>
  <c r="AP1284" i="1"/>
  <c r="AQ1284" i="1" s="1"/>
  <c r="AN1284" i="1"/>
  <c r="AM1284" i="1"/>
  <c r="AP1301" i="1"/>
  <c r="AM1301" i="1"/>
  <c r="AN1301" i="1" s="1"/>
  <c r="AQ1301" i="1"/>
  <c r="AM1332" i="1"/>
  <c r="AN1332" i="1" s="1"/>
  <c r="AP1332" i="1"/>
  <c r="AQ1332" i="1" s="1"/>
  <c r="AP1334" i="1"/>
  <c r="AM1334" i="1"/>
  <c r="AN1334" i="1" s="1"/>
  <c r="AQ1334" i="1"/>
  <c r="AQ1370" i="1"/>
  <c r="AP1370" i="1"/>
  <c r="AM1370" i="1"/>
  <c r="AN1370" i="1" s="1"/>
  <c r="AN1388" i="1"/>
  <c r="AM1388" i="1"/>
  <c r="AP1388" i="1"/>
  <c r="AQ1388" i="1" s="1"/>
  <c r="AP1407" i="1"/>
  <c r="AM1407" i="1"/>
  <c r="AN1407" i="1" s="1"/>
  <c r="AQ1407" i="1"/>
  <c r="AM1451" i="1"/>
  <c r="AN1451" i="1" s="1"/>
  <c r="AP1451" i="1"/>
  <c r="AQ1451" i="1" s="1"/>
  <c r="AQ1457" i="1"/>
  <c r="AP1457" i="1"/>
  <c r="AM1457" i="1"/>
  <c r="AN1457" i="1" s="1"/>
  <c r="AP1461" i="1"/>
  <c r="AM1461" i="1"/>
  <c r="AN1461" i="1" s="1"/>
  <c r="AQ1461" i="1"/>
  <c r="AP1528" i="1"/>
  <c r="AM1528" i="1"/>
  <c r="AN1528" i="1" s="1"/>
  <c r="AQ1528" i="1"/>
  <c r="AP1511" i="1"/>
  <c r="AQ1511" i="1" s="1"/>
  <c r="AM1511" i="1"/>
  <c r="AN1511" i="1" s="1"/>
  <c r="AP1318" i="1"/>
  <c r="AQ1318" i="1" s="1"/>
  <c r="AN1318" i="1"/>
  <c r="AM1318" i="1"/>
  <c r="AQ1308" i="1"/>
  <c r="AP1308" i="1"/>
  <c r="AM1308" i="1"/>
  <c r="AN1308" i="1" s="1"/>
  <c r="AP1303" i="1"/>
  <c r="AM1303" i="1"/>
  <c r="AN1303" i="1" s="1"/>
  <c r="AQ1303" i="1"/>
  <c r="AQ1265" i="1"/>
  <c r="AP1265" i="1"/>
  <c r="AM1265" i="1"/>
  <c r="AN1265" i="1" s="1"/>
  <c r="AQ1296" i="1"/>
  <c r="AP1296" i="1"/>
  <c r="AM1296" i="1"/>
  <c r="AN1296" i="1" s="1"/>
  <c r="AQ1288" i="1"/>
  <c r="AP1288" i="1"/>
  <c r="AM1288" i="1"/>
  <c r="AN1288" i="1" s="1"/>
  <c r="AP1310" i="1"/>
  <c r="AM1310" i="1"/>
  <c r="AN1310" i="1" s="1"/>
  <c r="AQ1310" i="1"/>
  <c r="AM1374" i="1"/>
  <c r="AP1374" i="1"/>
  <c r="AQ1374" i="1" s="1"/>
  <c r="AN1374" i="1"/>
  <c r="AP1400" i="1"/>
  <c r="AQ1400" i="1" s="1"/>
  <c r="AM1400" i="1"/>
  <c r="AN1400" i="1" s="1"/>
  <c r="AP1391" i="1"/>
  <c r="AQ1391" i="1" s="1"/>
  <c r="AM1391" i="1"/>
  <c r="AN1391" i="1" s="1"/>
  <c r="AP1373" i="1"/>
  <c r="AQ1373" i="1" s="1"/>
  <c r="AM1373" i="1"/>
  <c r="AN1373" i="1" s="1"/>
  <c r="AP1416" i="1"/>
  <c r="AM1416" i="1"/>
  <c r="AN1416" i="1" s="1"/>
  <c r="AQ1416" i="1"/>
  <c r="AQ1434" i="1"/>
  <c r="AM1434" i="1"/>
  <c r="AN1434" i="1" s="1"/>
  <c r="AP1434" i="1"/>
  <c r="AM1422" i="1"/>
  <c r="AN1422" i="1" s="1"/>
  <c r="AP1422" i="1"/>
  <c r="AQ1422" i="1"/>
  <c r="AQ1419" i="1"/>
  <c r="AP1419" i="1"/>
  <c r="AM1419" i="1"/>
  <c r="AN1419" i="1" s="1"/>
  <c r="AP1465" i="1"/>
  <c r="AQ1465" i="1" s="1"/>
  <c r="AM1465" i="1"/>
  <c r="AN1465" i="1" s="1"/>
  <c r="AP1481" i="1"/>
  <c r="AQ1481" i="1" s="1"/>
  <c r="AN1481" i="1"/>
  <c r="AM1481" i="1"/>
  <c r="AM1493" i="1"/>
  <c r="AN1493" i="1" s="1"/>
  <c r="AP1493" i="1"/>
  <c r="AQ1493" i="1" s="1"/>
  <c r="AP1513" i="1"/>
  <c r="AQ1513" i="1" s="1"/>
  <c r="AN1513" i="1"/>
  <c r="AM1513" i="1"/>
  <c r="AP1551" i="1"/>
  <c r="AQ1551" i="1" s="1"/>
  <c r="AM1551" i="1"/>
  <c r="AN1551" i="1" s="1"/>
  <c r="AP1591" i="1"/>
  <c r="AQ1591" i="1" s="1"/>
  <c r="AM1591" i="1"/>
  <c r="AN1591" i="1"/>
  <c r="AP1626" i="1"/>
  <c r="AQ1626" i="1" s="1"/>
  <c r="AM1626" i="1"/>
  <c r="AN1626" i="1" s="1"/>
  <c r="AM1405" i="1"/>
  <c r="AN1405" i="1" s="1"/>
  <c r="AP1405" i="1"/>
  <c r="AQ1405" i="1"/>
  <c r="AM1441" i="1"/>
  <c r="AN1441" i="1" s="1"/>
  <c r="AP1441" i="1"/>
  <c r="AQ1441" i="1"/>
  <c r="AP1430" i="1"/>
  <c r="AQ1430" i="1" s="1"/>
  <c r="AM1430" i="1"/>
  <c r="AN1430" i="1" s="1"/>
  <c r="AP1439" i="1"/>
  <c r="AM1439" i="1"/>
  <c r="AN1439" i="1" s="1"/>
  <c r="AQ1439" i="1"/>
  <c r="AP1468" i="1"/>
  <c r="AQ1468" i="1" s="1"/>
  <c r="AM1468" i="1"/>
  <c r="AN1468" i="1" s="1"/>
  <c r="AM1509" i="1"/>
  <c r="AP1509" i="1"/>
  <c r="AQ1509" i="1" s="1"/>
  <c r="AN1509" i="1"/>
  <c r="AQ1257" i="1"/>
  <c r="AP1257" i="1"/>
  <c r="AM1257" i="1"/>
  <c r="AN1257" i="1" s="1"/>
  <c r="AP1309" i="1"/>
  <c r="AQ1309" i="1" s="1"/>
  <c r="AM1309" i="1"/>
  <c r="AN1309" i="1" s="1"/>
  <c r="AQ1268" i="1"/>
  <c r="AP1268" i="1"/>
  <c r="AM1268" i="1"/>
  <c r="AN1268" i="1" s="1"/>
  <c r="AP1259" i="1"/>
  <c r="AM1259" i="1"/>
  <c r="AN1259" i="1" s="1"/>
  <c r="AQ1259" i="1"/>
  <c r="AQ1267" i="1"/>
  <c r="AP1267" i="1"/>
  <c r="AM1267" i="1"/>
  <c r="AN1267" i="1" s="1"/>
  <c r="AP1279" i="1"/>
  <c r="AQ1279" i="1" s="1"/>
  <c r="AM1279" i="1"/>
  <c r="AN1279" i="1"/>
  <c r="AP1312" i="1"/>
  <c r="AQ1312" i="1" s="1"/>
  <c r="AM1312" i="1"/>
  <c r="AN1312" i="1" s="1"/>
  <c r="AP1351" i="1"/>
  <c r="AM1351" i="1"/>
  <c r="AN1351" i="1" s="1"/>
  <c r="AQ1351" i="1"/>
  <c r="AP1357" i="1"/>
  <c r="AM1357" i="1"/>
  <c r="AN1357" i="1" s="1"/>
  <c r="AQ1357" i="1"/>
  <c r="AP1380" i="1"/>
  <c r="AQ1380" i="1" s="1"/>
  <c r="AN1380" i="1"/>
  <c r="AM1380" i="1"/>
  <c r="AP1386" i="1"/>
  <c r="AM1386" i="1"/>
  <c r="AN1386" i="1" s="1"/>
  <c r="AQ1386" i="1"/>
  <c r="AP1394" i="1"/>
  <c r="AQ1394" i="1" s="1"/>
  <c r="AM1394" i="1"/>
  <c r="AN1394" i="1" s="1"/>
  <c r="AP1447" i="1"/>
  <c r="AQ1447" i="1" s="1"/>
  <c r="AM1447" i="1"/>
  <c r="AN1447" i="1" s="1"/>
  <c r="AP1497" i="1"/>
  <c r="AQ1497" i="1" s="1"/>
  <c r="AN1497" i="1"/>
  <c r="AM1497" i="1"/>
  <c r="AP1270" i="1"/>
  <c r="AQ1270" i="1" s="1"/>
  <c r="AM1270" i="1"/>
  <c r="AN1270" i="1"/>
  <c r="AM1316" i="1"/>
  <c r="AN1316" i="1" s="1"/>
  <c r="AQ1316" i="1"/>
  <c r="AP1316" i="1"/>
  <c r="AP1336" i="1"/>
  <c r="AQ1336" i="1" s="1"/>
  <c r="AM1336" i="1"/>
  <c r="AN1336" i="1" s="1"/>
  <c r="AQ1249" i="1"/>
  <c r="AP1249" i="1"/>
  <c r="AM1249" i="1"/>
  <c r="AN1249" i="1" s="1"/>
  <c r="AP1271" i="1"/>
  <c r="AM1271" i="1"/>
  <c r="AN1271" i="1" s="1"/>
  <c r="AQ1271" i="1"/>
  <c r="AP1245" i="1"/>
  <c r="AM1245" i="1"/>
  <c r="AN1245" i="1" s="1"/>
  <c r="AQ1245" i="1"/>
  <c r="AP1326" i="1"/>
  <c r="AM1326" i="1"/>
  <c r="AN1326" i="1" s="1"/>
  <c r="AQ1326" i="1"/>
  <c r="AP1366" i="1"/>
  <c r="AM1366" i="1"/>
  <c r="AN1366" i="1" s="1"/>
  <c r="AQ1366" i="1"/>
  <c r="AP1323" i="1"/>
  <c r="AQ1323" i="1" s="1"/>
  <c r="AM1323" i="1"/>
  <c r="AN1323" i="1" s="1"/>
  <c r="AP1344" i="1"/>
  <c r="AQ1344" i="1" s="1"/>
  <c r="AM1344" i="1"/>
  <c r="AN1344" i="1" s="1"/>
  <c r="AP1406" i="1"/>
  <c r="AQ1406" i="1" s="1"/>
  <c r="AM1406" i="1"/>
  <c r="AN1406" i="1" s="1"/>
  <c r="AP1398" i="1"/>
  <c r="AM1398" i="1"/>
  <c r="AN1398" i="1" s="1"/>
  <c r="AQ1398" i="1"/>
  <c r="AQ1427" i="1"/>
  <c r="AP1427" i="1"/>
  <c r="AM1427" i="1"/>
  <c r="AN1427" i="1" s="1"/>
  <c r="AQ1452" i="1"/>
  <c r="AP1452" i="1"/>
  <c r="AM1452" i="1"/>
  <c r="AN1452" i="1" s="1"/>
  <c r="AM1454" i="1"/>
  <c r="AN1454" i="1" s="1"/>
  <c r="AP1454" i="1"/>
  <c r="AQ1454" i="1"/>
  <c r="AP1483" i="1"/>
  <c r="AQ1483" i="1" s="1"/>
  <c r="AN1483" i="1"/>
  <c r="AM1483" i="1"/>
  <c r="AQ1496" i="1"/>
  <c r="AP1496" i="1"/>
  <c r="AM1496" i="1"/>
  <c r="AN1496" i="1" s="1"/>
  <c r="AP1543" i="1"/>
  <c r="AQ1543" i="1" s="1"/>
  <c r="AM1543" i="1"/>
  <c r="AN1543" i="1" s="1"/>
  <c r="AQ1251" i="1"/>
  <c r="AP1251" i="1"/>
  <c r="AM1251" i="1"/>
  <c r="AN1251" i="1" s="1"/>
  <c r="AQ1248" i="1"/>
  <c r="AP1248" i="1"/>
  <c r="AM1248" i="1"/>
  <c r="AN1248" i="1" s="1"/>
  <c r="AP1286" i="1"/>
  <c r="AQ1286" i="1" s="1"/>
  <c r="AM1286" i="1"/>
  <c r="AN1286" i="1" s="1"/>
  <c r="AP1324" i="1"/>
  <c r="AQ1324" i="1" s="1"/>
  <c r="AM1324" i="1"/>
  <c r="AN1324" i="1" s="1"/>
  <c r="AM1361" i="1"/>
  <c r="AN1361" i="1" s="1"/>
  <c r="AP1361" i="1"/>
  <c r="AQ1361" i="1" s="1"/>
  <c r="AP1397" i="1"/>
  <c r="AQ1397" i="1" s="1"/>
  <c r="AM1397" i="1"/>
  <c r="AN1397" i="1" s="1"/>
  <c r="AP1429" i="1"/>
  <c r="AQ1429" i="1" s="1"/>
  <c r="AM1429" i="1"/>
  <c r="AN1429" i="1" s="1"/>
  <c r="AP1470" i="1"/>
  <c r="AQ1470" i="1" s="1"/>
  <c r="AM1470" i="1"/>
  <c r="AN1470" i="1" s="1"/>
  <c r="AP1455" i="1"/>
  <c r="AM1455" i="1"/>
  <c r="AN1455" i="1" s="1"/>
  <c r="AQ1455" i="1"/>
  <c r="AP1379" i="1"/>
  <c r="AQ1379" i="1" s="1"/>
  <c r="AM1379" i="1"/>
  <c r="AN1379" i="1"/>
  <c r="AP1446" i="1"/>
  <c r="AM1446" i="1"/>
  <c r="AN1446" i="1" s="1"/>
  <c r="AQ1446" i="1"/>
  <c r="AQ1292" i="1"/>
  <c r="AP1292" i="1"/>
  <c r="AM1292" i="1"/>
  <c r="AN1292" i="1" s="1"/>
  <c r="AP1311" i="1"/>
  <c r="AM1311" i="1"/>
  <c r="AN1311" i="1" s="1"/>
  <c r="AQ1311" i="1"/>
  <c r="AP1277" i="1"/>
  <c r="AQ1277" i="1" s="1"/>
  <c r="AM1277" i="1"/>
  <c r="AN1277" i="1"/>
  <c r="AM1241" i="1"/>
  <c r="AN1241" i="1" s="1"/>
  <c r="AP1241" i="1"/>
  <c r="AQ1241" i="1" s="1"/>
  <c r="AP1291" i="1"/>
  <c r="AQ1291" i="1" s="1"/>
  <c r="AM1291" i="1"/>
  <c r="AN1291" i="1" s="1"/>
  <c r="AP1255" i="1"/>
  <c r="AM1255" i="1"/>
  <c r="AN1255" i="1" s="1"/>
  <c r="AQ1255" i="1"/>
  <c r="AP1293" i="1"/>
  <c r="AM1293" i="1"/>
  <c r="AN1293" i="1" s="1"/>
  <c r="AQ1293" i="1"/>
  <c r="AP1299" i="1"/>
  <c r="AQ1299" i="1" s="1"/>
  <c r="AN1299" i="1"/>
  <c r="AM1299" i="1"/>
  <c r="AP1317" i="1"/>
  <c r="AM1317" i="1"/>
  <c r="AN1317" i="1" s="1"/>
  <c r="AQ1317" i="1"/>
  <c r="AP1339" i="1"/>
  <c r="AQ1339" i="1" s="1"/>
  <c r="AM1339" i="1"/>
  <c r="AN1339" i="1" s="1"/>
  <c r="AM1350" i="1"/>
  <c r="AN1350" i="1" s="1"/>
  <c r="AP1350" i="1"/>
  <c r="AQ1350" i="1"/>
  <c r="AP1377" i="1"/>
  <c r="AQ1377" i="1" s="1"/>
  <c r="AN1377" i="1"/>
  <c r="AM1377" i="1"/>
  <c r="AP1418" i="1"/>
  <c r="AM1418" i="1"/>
  <c r="AN1418" i="1" s="1"/>
  <c r="AQ1418" i="1"/>
  <c r="AP1410" i="1"/>
  <c r="AQ1410" i="1" s="1"/>
  <c r="AM1410" i="1"/>
  <c r="AN1410" i="1" s="1"/>
  <c r="AP1432" i="1"/>
  <c r="AQ1432" i="1" s="1"/>
  <c r="AM1432" i="1"/>
  <c r="AN1432" i="1" s="1"/>
  <c r="AP1445" i="1"/>
  <c r="AM1445" i="1"/>
  <c r="AN1445" i="1" s="1"/>
  <c r="AQ1445" i="1"/>
  <c r="AP1448" i="1"/>
  <c r="AQ1448" i="1" s="1"/>
  <c r="AM1448" i="1"/>
  <c r="AN1448" i="1" s="1"/>
  <c r="AQ1450" i="1"/>
  <c r="AP1450" i="1"/>
  <c r="AM1450" i="1"/>
  <c r="AN1450" i="1" s="1"/>
  <c r="AP1502" i="1"/>
  <c r="AQ1502" i="1" s="1"/>
  <c r="AM1502" i="1"/>
  <c r="AN1502" i="1" s="1"/>
  <c r="AP1262" i="1"/>
  <c r="AM1262" i="1"/>
  <c r="AN1262" i="1" s="1"/>
  <c r="AQ1262" i="1"/>
  <c r="AQ1240" i="1"/>
  <c r="AP1240" i="1"/>
  <c r="AM1240" i="1"/>
  <c r="AN1240" i="1" s="1"/>
  <c r="AP1295" i="1"/>
  <c r="AQ1295" i="1" s="1"/>
  <c r="AM1295" i="1"/>
  <c r="AN1295" i="1" s="1"/>
  <c r="AM1363" i="1"/>
  <c r="AN1363" i="1" s="1"/>
  <c r="AQ1363" i="1"/>
  <c r="AP1363" i="1"/>
  <c r="AP1354" i="1"/>
  <c r="AQ1354" i="1" s="1"/>
  <c r="AM1354" i="1"/>
  <c r="AN1354" i="1" s="1"/>
  <c r="AP1378" i="1"/>
  <c r="AM1378" i="1"/>
  <c r="AN1378" i="1" s="1"/>
  <c r="AQ1378" i="1"/>
  <c r="AP1440" i="1"/>
  <c r="AM1440" i="1"/>
  <c r="AN1440" i="1" s="1"/>
  <c r="AQ1440" i="1"/>
  <c r="AP1436" i="1"/>
  <c r="AQ1436" i="1" s="1"/>
  <c r="AM1436" i="1"/>
  <c r="AN1436" i="1" s="1"/>
  <c r="AM1477" i="1"/>
  <c r="AN1477" i="1" s="1"/>
  <c r="AP1477" i="1"/>
  <c r="AQ1477" i="1"/>
  <c r="AP1467" i="1"/>
  <c r="AM1467" i="1"/>
  <c r="AN1467" i="1" s="1"/>
  <c r="AQ1467" i="1"/>
  <c r="AP1409" i="1"/>
  <c r="AM1409" i="1"/>
  <c r="AN1409" i="1" s="1"/>
  <c r="AQ1409" i="1"/>
  <c r="AP1315" i="1"/>
  <c r="AQ1315" i="1" s="1"/>
  <c r="AM1315" i="1"/>
  <c r="AN1315" i="1"/>
  <c r="AQ1322" i="1"/>
  <c r="AP1322" i="1"/>
  <c r="AM1322" i="1"/>
  <c r="AN1322" i="1" s="1"/>
  <c r="AQ1337" i="1"/>
  <c r="AP1337" i="1"/>
  <c r="AM1337" i="1"/>
  <c r="AN1337" i="1" s="1"/>
  <c r="AP1246" i="1"/>
  <c r="AM1246" i="1"/>
  <c r="AN1246" i="1" s="1"/>
  <c r="AQ1246" i="1"/>
  <c r="AQ1244" i="1"/>
  <c r="AP1244" i="1"/>
  <c r="AM1244" i="1"/>
  <c r="AN1244" i="1" s="1"/>
  <c r="AM1247" i="1"/>
  <c r="AN1247" i="1" s="1"/>
  <c r="AQ1247" i="1"/>
  <c r="AP1247" i="1"/>
  <c r="AQ1264" i="1"/>
  <c r="AP1264" i="1"/>
  <c r="AM1264" i="1"/>
  <c r="AN1264" i="1" s="1"/>
  <c r="AM1319" i="1"/>
  <c r="AN1319" i="1" s="1"/>
  <c r="AP1319" i="1"/>
  <c r="AQ1319" i="1"/>
  <c r="AP1343" i="1"/>
  <c r="AM1343" i="1"/>
  <c r="AN1343" i="1" s="1"/>
  <c r="AQ1343" i="1"/>
  <c r="AP1341" i="1"/>
  <c r="AQ1341" i="1" s="1"/>
  <c r="AM1341" i="1"/>
  <c r="AN1341" i="1" s="1"/>
  <c r="AQ1396" i="1"/>
  <c r="AM1396" i="1"/>
  <c r="AN1396" i="1" s="1"/>
  <c r="AP1396" i="1"/>
  <c r="AP1438" i="1"/>
  <c r="AM1438" i="1"/>
  <c r="AN1438" i="1" s="1"/>
  <c r="AQ1438" i="1"/>
  <c r="AP1261" i="1"/>
  <c r="AM1261" i="1"/>
  <c r="AN1261" i="1" s="1"/>
  <c r="AQ1261" i="1"/>
  <c r="AQ1243" i="1"/>
  <c r="AP1243" i="1"/>
  <c r="AM1243" i="1"/>
  <c r="AN1243" i="1" s="1"/>
  <c r="AP1287" i="1"/>
  <c r="AM1287" i="1"/>
  <c r="AN1287" i="1" s="1"/>
  <c r="AQ1287" i="1"/>
  <c r="AQ1297" i="1"/>
  <c r="AP1297" i="1"/>
  <c r="AM1297" i="1"/>
  <c r="AN1297" i="1" s="1"/>
  <c r="AP1314" i="1"/>
  <c r="AQ1314" i="1" s="1"/>
  <c r="AN1314" i="1"/>
  <c r="AM1314" i="1"/>
  <c r="AM1304" i="1"/>
  <c r="AP1304" i="1"/>
  <c r="AQ1304" i="1" s="1"/>
  <c r="AN1304" i="1"/>
  <c r="AP1325" i="1"/>
  <c r="AQ1325" i="1" s="1"/>
  <c r="AM1325" i="1"/>
  <c r="AN1325" i="1" s="1"/>
  <c r="AP1355" i="1"/>
  <c r="AM1355" i="1"/>
  <c r="AN1355" i="1" s="1"/>
  <c r="AQ1355" i="1"/>
  <c r="AQ1353" i="1"/>
  <c r="AP1353" i="1"/>
  <c r="AM1353" i="1"/>
  <c r="AN1353" i="1" s="1"/>
  <c r="AP1392" i="1"/>
  <c r="AM1392" i="1"/>
  <c r="AN1392" i="1" s="1"/>
  <c r="AQ1392" i="1"/>
  <c r="AQ1523" i="1"/>
  <c r="AP1523" i="1"/>
  <c r="AM1523" i="1"/>
  <c r="AN1523" i="1" s="1"/>
  <c r="AQ1508" i="1"/>
  <c r="AP1508" i="1"/>
  <c r="AM1508" i="1"/>
  <c r="AN1508" i="1" s="1"/>
  <c r="AP1482" i="1"/>
  <c r="AQ1482" i="1" s="1"/>
  <c r="AN1482" i="1"/>
  <c r="AM1482" i="1"/>
  <c r="AP1269" i="1"/>
  <c r="AM1269" i="1"/>
  <c r="AN1269" i="1" s="1"/>
  <c r="AQ1269" i="1"/>
  <c r="AP1253" i="1"/>
  <c r="AM1253" i="1"/>
  <c r="AN1253" i="1" s="1"/>
  <c r="AQ1253" i="1"/>
  <c r="AP1302" i="1"/>
  <c r="AM1302" i="1"/>
  <c r="AN1302" i="1" s="1"/>
  <c r="AQ1302" i="1"/>
  <c r="AP1348" i="1"/>
  <c r="AQ1348" i="1" s="1"/>
  <c r="AN1348" i="1"/>
  <c r="AM1348" i="1"/>
  <c r="AM1393" i="1"/>
  <c r="AN1393" i="1" s="1"/>
  <c r="AP1393" i="1"/>
  <c r="AQ1393" i="1" s="1"/>
  <c r="AQ1367" i="1"/>
  <c r="AP1367" i="1"/>
  <c r="AM1367" i="1"/>
  <c r="AN1367" i="1" s="1"/>
  <c r="AP1408" i="1"/>
  <c r="AM1408" i="1"/>
  <c r="AN1408" i="1" s="1"/>
  <c r="AQ1408" i="1"/>
  <c r="AP1413" i="1"/>
  <c r="AM1413" i="1"/>
  <c r="AN1413" i="1" s="1"/>
  <c r="AQ1413" i="1"/>
  <c r="AM1474" i="1"/>
  <c r="AN1474" i="1" s="1"/>
  <c r="AP1474" i="1"/>
  <c r="AQ1474" i="1" s="1"/>
  <c r="AM1487" i="1"/>
  <c r="AN1487" i="1" s="1"/>
  <c r="AQ1487" i="1"/>
  <c r="AP1487" i="1"/>
  <c r="AP1515" i="1"/>
  <c r="AQ1515" i="1" s="1"/>
  <c r="AN1515" i="1"/>
  <c r="AM1515" i="1"/>
  <c r="AP1369" i="1"/>
  <c r="AQ1369" i="1" s="1"/>
  <c r="AM1369" i="1"/>
  <c r="AN1369" i="1" s="1"/>
  <c r="AP1472" i="1"/>
  <c r="AM1472" i="1"/>
  <c r="AN1472" i="1" s="1"/>
  <c r="AP1494" i="1"/>
  <c r="AM1494" i="1"/>
  <c r="AN1494" i="1" s="1"/>
  <c r="AP1771" i="1"/>
  <c r="AQ1771" i="1" s="1"/>
  <c r="AM1771" i="1"/>
  <c r="AN1771" i="1" s="1"/>
  <c r="AP2070" i="1"/>
  <c r="AQ2070" i="1" s="1"/>
  <c r="AM2070" i="1"/>
  <c r="AN2070" i="1" s="1"/>
  <c r="AP2275" i="1"/>
  <c r="AM2275" i="1"/>
  <c r="AN2275" i="1" s="1"/>
  <c r="AQ2275" i="1"/>
  <c r="AP2239" i="1"/>
  <c r="AQ2239" i="1" s="1"/>
  <c r="AM2239" i="1"/>
  <c r="AN2239" i="1" s="1"/>
  <c r="AQ2152" i="1"/>
  <c r="AP2152" i="1"/>
  <c r="AM2152" i="1"/>
  <c r="AN2152" i="1" s="1"/>
  <c r="AP2000" i="1"/>
  <c r="AQ2000" i="1" s="1"/>
  <c r="AN2000" i="1"/>
  <c r="AM2000" i="1"/>
  <c r="AP2398" i="1"/>
  <c r="AQ2398" i="1" s="1"/>
  <c r="AM2398" i="1"/>
  <c r="AN2398" i="1" s="1"/>
  <c r="AP2309" i="1"/>
  <c r="AQ2309" i="1" s="1"/>
  <c r="AM2309" i="1"/>
  <c r="AN2309" i="1" s="1"/>
  <c r="AM2394" i="1"/>
  <c r="AN2394" i="1" s="1"/>
  <c r="AP2394" i="1"/>
  <c r="AP2460" i="1"/>
  <c r="AQ2460" i="1" s="1"/>
  <c r="AM2460" i="1"/>
  <c r="AN2460" i="1" s="1"/>
  <c r="AP2279" i="1"/>
  <c r="AQ2279" i="1" s="1"/>
  <c r="AM2279" i="1"/>
  <c r="AN2279" i="1" s="1"/>
  <c r="AQ2204" i="1"/>
  <c r="AP2204" i="1"/>
  <c r="AM2204" i="1"/>
  <c r="AN2204" i="1" s="1"/>
  <c r="AQ1948" i="1"/>
  <c r="AP1948" i="1"/>
  <c r="AM1948" i="1"/>
  <c r="AN1948" i="1" s="1"/>
  <c r="AQ1494" i="1"/>
  <c r="AP1544" i="1"/>
  <c r="AM1544" i="1"/>
  <c r="AN1544" i="1" s="1"/>
  <c r="AP1510" i="1"/>
  <c r="AQ1510" i="1" s="1"/>
  <c r="AN1510" i="1"/>
  <c r="AM1510" i="1"/>
  <c r="AP1580" i="1"/>
  <c r="AQ1580" i="1" s="1"/>
  <c r="AN1580" i="1"/>
  <c r="AM1580" i="1"/>
  <c r="AP1610" i="1"/>
  <c r="AQ1610" i="1" s="1"/>
  <c r="AM1610" i="1"/>
  <c r="AP1605" i="1"/>
  <c r="AM1605" i="1"/>
  <c r="AN1605" i="1" s="1"/>
  <c r="AP1638" i="1"/>
  <c r="AQ1638" i="1" s="1"/>
  <c r="AM1638" i="1"/>
  <c r="AN1638" i="1" s="1"/>
  <c r="AP1691" i="1"/>
  <c r="AQ1691" i="1" s="1"/>
  <c r="AN1691" i="1"/>
  <c r="AM1691" i="1"/>
  <c r="AP1681" i="1"/>
  <c r="AQ1681" i="1" s="1"/>
  <c r="AN1681" i="1"/>
  <c r="AM1681" i="1"/>
  <c r="AP1652" i="1"/>
  <c r="AM1652" i="1"/>
  <c r="AN1652" i="1" s="1"/>
  <c r="AP1655" i="1"/>
  <c r="AQ1655" i="1" s="1"/>
  <c r="AM1655" i="1"/>
  <c r="AP1777" i="1"/>
  <c r="AQ1777" i="1" s="1"/>
  <c r="AM1777" i="1"/>
  <c r="AN1777" i="1" s="1"/>
  <c r="AP1827" i="1"/>
  <c r="AQ1827" i="1" s="1"/>
  <c r="AM1827" i="1"/>
  <c r="AN1827" i="1" s="1"/>
  <c r="AM1762" i="1"/>
  <c r="AN1762" i="1" s="1"/>
  <c r="AQ1762" i="1"/>
  <c r="AP1762" i="1"/>
  <c r="AP1799" i="1"/>
  <c r="AQ1799" i="1" s="1"/>
  <c r="AM1799" i="1"/>
  <c r="AN1799" i="1" s="1"/>
  <c r="AQ1876" i="1"/>
  <c r="AP1876" i="1"/>
  <c r="AM1876" i="1"/>
  <c r="AN1876" i="1" s="1"/>
  <c r="AP1853" i="1"/>
  <c r="AQ1853" i="1" s="1"/>
  <c r="AM1853" i="1"/>
  <c r="AN1853" i="1" s="1"/>
  <c r="AP2058" i="1"/>
  <c r="AM2058" i="1"/>
  <c r="AN2058" i="1" s="1"/>
  <c r="AP2073" i="1"/>
  <c r="AM2073" i="1"/>
  <c r="AN2073" i="1" s="1"/>
  <c r="AQ2083" i="1"/>
  <c r="AP2083" i="1"/>
  <c r="AM2083" i="1"/>
  <c r="AN2083" i="1" s="1"/>
  <c r="AQ2150" i="1"/>
  <c r="AP2150" i="1"/>
  <c r="AM2150" i="1"/>
  <c r="AN2150" i="1" s="1"/>
  <c r="AQ2273" i="1"/>
  <c r="AP2273" i="1"/>
  <c r="AM2273" i="1"/>
  <c r="AN2273" i="1" s="1"/>
  <c r="AP2238" i="1"/>
  <c r="AM2238" i="1"/>
  <c r="AN2238" i="1" s="1"/>
  <c r="AP2290" i="1"/>
  <c r="AQ2290" i="1" s="1"/>
  <c r="AM2290" i="1"/>
  <c r="AP2329" i="1"/>
  <c r="AM2329" i="1"/>
  <c r="AN2329" i="1" s="1"/>
  <c r="AP2337" i="1"/>
  <c r="AM2337" i="1"/>
  <c r="AN2337" i="1" s="1"/>
  <c r="AP2379" i="1"/>
  <c r="AQ2379" i="1" s="1"/>
  <c r="AN2379" i="1"/>
  <c r="AM2379" i="1"/>
  <c r="AM2345" i="1"/>
  <c r="AN2345" i="1" s="1"/>
  <c r="AQ2345" i="1"/>
  <c r="AP2345" i="1"/>
  <c r="AQ2425" i="1"/>
  <c r="AP2425" i="1"/>
  <c r="AM2425" i="1"/>
  <c r="AN2425" i="1" s="1"/>
  <c r="AP2382" i="1"/>
  <c r="AM2382" i="1"/>
  <c r="AN2382" i="1" s="1"/>
  <c r="AQ2401" i="1"/>
  <c r="AP2401" i="1"/>
  <c r="AM2401" i="1"/>
  <c r="AN2401" i="1" s="1"/>
  <c r="AM2404" i="1"/>
  <c r="AN2404" i="1" s="1"/>
  <c r="AQ2404" i="1"/>
  <c r="AP2404" i="1"/>
  <c r="AP2471" i="1"/>
  <c r="AM2471" i="1"/>
  <c r="AN2471" i="1" s="1"/>
  <c r="AQ2458" i="1"/>
  <c r="AP2458" i="1"/>
  <c r="AM2458" i="1"/>
  <c r="AN2458" i="1" s="1"/>
  <c r="AP2473" i="1"/>
  <c r="AQ2473" i="1" s="1"/>
  <c r="AM2473" i="1"/>
  <c r="AM1372" i="1"/>
  <c r="AP1372" i="1"/>
  <c r="AQ1372" i="1" s="1"/>
  <c r="AN1372" i="1"/>
  <c r="AP1375" i="1"/>
  <c r="AQ1375" i="1" s="1"/>
  <c r="AM1375" i="1"/>
  <c r="AN1375" i="1" s="1"/>
  <c r="AP1678" i="1"/>
  <c r="AQ1678" i="1" s="1"/>
  <c r="AM1678" i="1"/>
  <c r="AN1678" i="1" s="1"/>
  <c r="AP1755" i="1"/>
  <c r="AM1755" i="1"/>
  <c r="AN1755" i="1" s="1"/>
  <c r="AQ1755" i="1"/>
  <c r="AQ1539" i="1"/>
  <c r="AP1539" i="1"/>
  <c r="AM1539" i="1"/>
  <c r="AN1539" i="1" s="1"/>
  <c r="AP1637" i="1"/>
  <c r="AM1637" i="1"/>
  <c r="AN1637" i="1" s="1"/>
  <c r="AP1546" i="1"/>
  <c r="AM1546" i="1"/>
  <c r="AN1546" i="1" s="1"/>
  <c r="AP1906" i="1"/>
  <c r="AM1906" i="1"/>
  <c r="AN1906" i="1" s="1"/>
  <c r="AQ1955" i="1"/>
  <c r="AP1955" i="1"/>
  <c r="AM1955" i="1"/>
  <c r="AN1955" i="1" s="1"/>
  <c r="AP2284" i="1"/>
  <c r="AQ2284" i="1" s="1"/>
  <c r="AN2284" i="1"/>
  <c r="AM2284" i="1"/>
  <c r="AQ2144" i="1"/>
  <c r="AP2144" i="1"/>
  <c r="AM2144" i="1"/>
  <c r="AN2144" i="1" s="1"/>
  <c r="AP2036" i="1"/>
  <c r="AQ2036" i="1" s="1"/>
  <c r="AM2036" i="1"/>
  <c r="AN2036" i="1" s="1"/>
  <c r="AP1947" i="1"/>
  <c r="AQ1947" i="1" s="1"/>
  <c r="AM1947" i="1"/>
  <c r="AN1947" i="1" s="1"/>
  <c r="AP2102" i="1"/>
  <c r="AQ2102" i="1" s="1"/>
  <c r="AN2102" i="1"/>
  <c r="AM2102" i="1"/>
  <c r="AP1972" i="1"/>
  <c r="AM1972" i="1"/>
  <c r="AN1972" i="1" s="1"/>
  <c r="AQ1972" i="1"/>
  <c r="AP1813" i="1"/>
  <c r="AM1813" i="1"/>
  <c r="AN1813" i="1" s="1"/>
  <c r="AM2294" i="1"/>
  <c r="AP2294" i="1"/>
  <c r="AQ2294" i="1" s="1"/>
  <c r="AP1376" i="1"/>
  <c r="AQ1376" i="1" s="1"/>
  <c r="AM1376" i="1"/>
  <c r="AN1376" i="1" s="1"/>
  <c r="AM1285" i="1"/>
  <c r="AN1285" i="1" s="1"/>
  <c r="AP1285" i="1"/>
  <c r="AQ1285" i="1" s="1"/>
  <c r="AM1872" i="1"/>
  <c r="AN1872" i="1" s="1"/>
  <c r="AQ1872" i="1"/>
  <c r="AP1872" i="1"/>
  <c r="AP2386" i="1"/>
  <c r="AM2386" i="1"/>
  <c r="AN2386" i="1" s="1"/>
  <c r="AP2269" i="1"/>
  <c r="AM2269" i="1"/>
  <c r="AN2269" i="1" s="1"/>
  <c r="AQ2269" i="1"/>
  <c r="AQ1976" i="1"/>
  <c r="AP1976" i="1"/>
  <c r="AM1976" i="1"/>
  <c r="AN1976" i="1" s="1"/>
  <c r="AP1520" i="1"/>
  <c r="AQ1520" i="1" s="1"/>
  <c r="AM1520" i="1"/>
  <c r="AP1568" i="1"/>
  <c r="AQ1568" i="1" s="1"/>
  <c r="AM1568" i="1"/>
  <c r="AP1588" i="1"/>
  <c r="AQ1588" i="1" s="1"/>
  <c r="AM1588" i="1"/>
  <c r="AN1588" i="1" s="1"/>
  <c r="AP1618" i="1"/>
  <c r="AQ1618" i="1" s="1"/>
  <c r="AM1618" i="1"/>
  <c r="AN1618" i="1" s="1"/>
  <c r="AQ1645" i="1"/>
  <c r="AP1645" i="1"/>
  <c r="AM1645" i="1"/>
  <c r="AN1645" i="1" s="1"/>
  <c r="AP1581" i="1"/>
  <c r="AM1581" i="1"/>
  <c r="AN1581" i="1" s="1"/>
  <c r="AM1752" i="1"/>
  <c r="AN1752" i="1" s="1"/>
  <c r="AP1752" i="1"/>
  <c r="AP1696" i="1"/>
  <c r="AM1696" i="1"/>
  <c r="AN1696" i="1" s="1"/>
  <c r="AP1761" i="1"/>
  <c r="AQ1761" i="1" s="1"/>
  <c r="AM1761" i="1"/>
  <c r="AN1761" i="1" s="1"/>
  <c r="AP1704" i="1"/>
  <c r="AM1704" i="1"/>
  <c r="AN1704" i="1" s="1"/>
  <c r="AP1759" i="1"/>
  <c r="AQ1759" i="1" s="1"/>
  <c r="AM1759" i="1"/>
  <c r="AP1833" i="1"/>
  <c r="AQ1833" i="1" s="1"/>
  <c r="AN1833" i="1"/>
  <c r="AM1833" i="1"/>
  <c r="AP1859" i="1"/>
  <c r="AQ1859" i="1" s="1"/>
  <c r="AM1859" i="1"/>
  <c r="AN1859" i="1" s="1"/>
  <c r="AP1884" i="1"/>
  <c r="AQ1884" i="1" s="1"/>
  <c r="AN1884" i="1"/>
  <c r="AM1884" i="1"/>
  <c r="AP1891" i="1"/>
  <c r="AQ1891" i="1" s="1"/>
  <c r="AM1891" i="1"/>
  <c r="AN1891" i="1" s="1"/>
  <c r="AP1810" i="1"/>
  <c r="AQ1810" i="1" s="1"/>
  <c r="AM1810" i="1"/>
  <c r="AN1810" i="1" s="1"/>
  <c r="AM1988" i="1"/>
  <c r="AN1988" i="1" s="1"/>
  <c r="AQ1988" i="1"/>
  <c r="AP1988" i="1"/>
  <c r="AM1969" i="1"/>
  <c r="AN1969" i="1" s="1"/>
  <c r="AP1969" i="1"/>
  <c r="AQ1979" i="1"/>
  <c r="AP1979" i="1"/>
  <c r="AM1979" i="1"/>
  <c r="AN1979" i="1" s="1"/>
  <c r="AP1985" i="1"/>
  <c r="AM1985" i="1"/>
  <c r="AN1985" i="1" s="1"/>
  <c r="AP1957" i="1"/>
  <c r="AQ1957" i="1" s="1"/>
  <c r="AM1957" i="1"/>
  <c r="AP2042" i="1"/>
  <c r="AM2042" i="1"/>
  <c r="AN2042" i="1" s="1"/>
  <c r="AP2047" i="1"/>
  <c r="AQ2047" i="1" s="1"/>
  <c r="AM2047" i="1"/>
  <c r="AQ2091" i="1"/>
  <c r="AP2091" i="1"/>
  <c r="AM2091" i="1"/>
  <c r="AN2091" i="1" s="1"/>
  <c r="AP2123" i="1"/>
  <c r="AM2123" i="1"/>
  <c r="AN2123" i="1" s="1"/>
  <c r="AQ2153" i="1"/>
  <c r="AP2153" i="1"/>
  <c r="AM2153" i="1"/>
  <c r="AN2153" i="1" s="1"/>
  <c r="AP2062" i="1"/>
  <c r="AQ2062" i="1" s="1"/>
  <c r="AN2062" i="1"/>
  <c r="AM2062" i="1"/>
  <c r="AP2130" i="1"/>
  <c r="AM2130" i="1"/>
  <c r="AN2130" i="1" s="1"/>
  <c r="AQ2158" i="1"/>
  <c r="AM2158" i="1"/>
  <c r="AN2158" i="1" s="1"/>
  <c r="AP2158" i="1"/>
  <c r="AQ2235" i="1"/>
  <c r="AP2235" i="1"/>
  <c r="AM2235" i="1"/>
  <c r="AN2235" i="1" s="1"/>
  <c r="AP2246" i="1"/>
  <c r="AM2246" i="1"/>
  <c r="AN2246" i="1" s="1"/>
  <c r="AP2211" i="1"/>
  <c r="AQ2211" i="1" s="1"/>
  <c r="AN2211" i="1"/>
  <c r="AM2211" i="1"/>
  <c r="AN2281" i="1"/>
  <c r="AM2281" i="1"/>
  <c r="AP2281" i="1"/>
  <c r="AQ2281" i="1" s="1"/>
  <c r="AM2215" i="1"/>
  <c r="AN2215" i="1" s="1"/>
  <c r="AP2215" i="1"/>
  <c r="AQ2215" i="1" s="1"/>
  <c r="AP2242" i="1"/>
  <c r="AM2242" i="1"/>
  <c r="AN2242" i="1" s="1"/>
  <c r="AP2283" i="1"/>
  <c r="AQ2283" i="1" s="1"/>
  <c r="AM2283" i="1"/>
  <c r="AN2283" i="1" s="1"/>
  <c r="AP2263" i="1"/>
  <c r="AQ2263" i="1" s="1"/>
  <c r="AM2263" i="1"/>
  <c r="AN2263" i="1" s="1"/>
  <c r="AM2254" i="1"/>
  <c r="AN2254" i="1" s="1"/>
  <c r="AP2254" i="1"/>
  <c r="AQ2288" i="1"/>
  <c r="AP2288" i="1"/>
  <c r="AM2288" i="1"/>
  <c r="AN2288" i="1" s="1"/>
  <c r="AP2323" i="1"/>
  <c r="AQ2323" i="1" s="1"/>
  <c r="AM2323" i="1"/>
  <c r="AN2323" i="1" s="1"/>
  <c r="AP2297" i="1"/>
  <c r="AQ2297" i="1" s="1"/>
  <c r="AM2297" i="1"/>
  <c r="AP2322" i="1"/>
  <c r="AM2322" i="1"/>
  <c r="AN2322" i="1" s="1"/>
  <c r="AP2313" i="1"/>
  <c r="AM2313" i="1"/>
  <c r="AN2313" i="1" s="1"/>
  <c r="AQ2433" i="1"/>
  <c r="AP2433" i="1"/>
  <c r="AM2433" i="1"/>
  <c r="AN2433" i="1" s="1"/>
  <c r="AP2370" i="1"/>
  <c r="AQ2370" i="1" s="1"/>
  <c r="AM2370" i="1"/>
  <c r="AN2370" i="1" s="1"/>
  <c r="AP2448" i="1"/>
  <c r="AQ2448" i="1" s="1"/>
  <c r="AM2448" i="1"/>
  <c r="AN2448" i="1" s="1"/>
  <c r="AP2479" i="1"/>
  <c r="AQ2479" i="1" s="1"/>
  <c r="AM2479" i="1"/>
  <c r="AP2494" i="1"/>
  <c r="AQ2494" i="1" s="1"/>
  <c r="AM2494" i="1"/>
  <c r="AP2389" i="1"/>
  <c r="AQ2389" i="1" s="1"/>
  <c r="AM2389" i="1"/>
  <c r="AN2389" i="1" s="1"/>
  <c r="AP2475" i="1"/>
  <c r="AM2475" i="1"/>
  <c r="AN2475" i="1" s="1"/>
  <c r="AM2397" i="1"/>
  <c r="AN2397" i="1" s="1"/>
  <c r="AP2397" i="1"/>
  <c r="AM2469" i="1"/>
  <c r="AP2469" i="1"/>
  <c r="AQ2469" i="1" s="1"/>
  <c r="AQ1331" i="1"/>
  <c r="AP1331" i="1"/>
  <c r="AM1331" i="1"/>
  <c r="AN1331" i="1" s="1"/>
  <c r="AP1414" i="1"/>
  <c r="AM1414" i="1"/>
  <c r="AN1414" i="1" s="1"/>
  <c r="AN1385" i="1"/>
  <c r="AP1385" i="1"/>
  <c r="AQ1385" i="1" s="1"/>
  <c r="AM1385" i="1"/>
  <c r="AM1757" i="1"/>
  <c r="AP1757" i="1"/>
  <c r="AQ1757" i="1" s="1"/>
  <c r="AP1594" i="1"/>
  <c r="AM1594" i="1"/>
  <c r="AN1594" i="1" s="1"/>
  <c r="AP1654" i="1"/>
  <c r="AM1654" i="1"/>
  <c r="AN1654" i="1" s="1"/>
  <c r="AP1962" i="1"/>
  <c r="AQ1962" i="1" s="1"/>
  <c r="AM1962" i="1"/>
  <c r="AP2334" i="1"/>
  <c r="AM2334" i="1"/>
  <c r="AN2334" i="1" s="1"/>
  <c r="AM2148" i="1"/>
  <c r="AN2148" i="1" s="1"/>
  <c r="AP2148" i="1"/>
  <c r="AQ2148" i="1" s="1"/>
  <c r="AP1807" i="1"/>
  <c r="AM1807" i="1"/>
  <c r="AN1807" i="1" s="1"/>
  <c r="AP2052" i="1"/>
  <c r="AQ2052" i="1" s="1"/>
  <c r="AN2052" i="1"/>
  <c r="AM2052" i="1"/>
  <c r="AP1958" i="1"/>
  <c r="AQ1958" i="1" s="1"/>
  <c r="AN1958" i="1"/>
  <c r="AM1958" i="1"/>
  <c r="AQ2417" i="1"/>
  <c r="AP2417" i="1"/>
  <c r="AM2417" i="1"/>
  <c r="AN2417" i="1" s="1"/>
  <c r="AP2454" i="1"/>
  <c r="AQ2454" i="1" s="1"/>
  <c r="AM2454" i="1"/>
  <c r="AN2454" i="1" s="1"/>
  <c r="AP2377" i="1"/>
  <c r="AQ2377" i="1" s="1"/>
  <c r="AN2377" i="1"/>
  <c r="AM2377" i="1"/>
  <c r="AP1928" i="1"/>
  <c r="AQ1928" i="1" s="1"/>
  <c r="AN1928" i="1"/>
  <c r="AM1928" i="1"/>
  <c r="AP2367" i="1"/>
  <c r="AQ2367" i="1" s="1"/>
  <c r="AM2367" i="1"/>
  <c r="AP1733" i="1"/>
  <c r="AQ1733" i="1" s="1"/>
  <c r="AM1733" i="1"/>
  <c r="AN1733" i="1" s="1"/>
  <c r="AQ1471" i="1"/>
  <c r="AP1471" i="1"/>
  <c r="AM1471" i="1"/>
  <c r="AN1471" i="1" s="1"/>
  <c r="AP1911" i="1"/>
  <c r="AM1911" i="1"/>
  <c r="AN1911" i="1" s="1"/>
  <c r="AQ2392" i="1"/>
  <c r="AP2392" i="1"/>
  <c r="AM2392" i="1"/>
  <c r="AN2392" i="1" s="1"/>
  <c r="AP1903" i="1"/>
  <c r="AM1903" i="1"/>
  <c r="AN1903" i="1" s="1"/>
  <c r="AQ2219" i="1"/>
  <c r="AP2219" i="1"/>
  <c r="AM2219" i="1"/>
  <c r="AN2219" i="1" s="1"/>
  <c r="AN2294" i="1"/>
  <c r="AQ2471" i="1"/>
  <c r="AN1957" i="1"/>
  <c r="AQ1652" i="1"/>
  <c r="AQ1696" i="1"/>
  <c r="AP1640" i="1"/>
  <c r="AM1640" i="1"/>
  <c r="AN1640" i="1" s="1"/>
  <c r="AM1646" i="1"/>
  <c r="AN1646" i="1" s="1"/>
  <c r="AP1646" i="1"/>
  <c r="AP1674" i="1"/>
  <c r="AQ1674" i="1" s="1"/>
  <c r="AM1674" i="1"/>
  <c r="AN1674" i="1" s="1"/>
  <c r="AM1653" i="1"/>
  <c r="AN1653" i="1" s="1"/>
  <c r="AQ1653" i="1"/>
  <c r="AP1653" i="1"/>
  <c r="AP1675" i="1"/>
  <c r="AQ1675" i="1" s="1"/>
  <c r="AM1675" i="1"/>
  <c r="AN1675" i="1" s="1"/>
  <c r="AN1666" i="1"/>
  <c r="AM1666" i="1"/>
  <c r="AP1666" i="1"/>
  <c r="AQ1666" i="1" s="1"/>
  <c r="AP1707" i="1"/>
  <c r="AQ1707" i="1" s="1"/>
  <c r="AN1707" i="1"/>
  <c r="AM1707" i="1"/>
  <c r="AN1785" i="1"/>
  <c r="AP1785" i="1"/>
  <c r="AQ1785" i="1" s="1"/>
  <c r="AM1785" i="1"/>
  <c r="AP1792" i="1"/>
  <c r="AQ1792" i="1" s="1"/>
  <c r="AM1792" i="1"/>
  <c r="AN1792" i="1" s="1"/>
  <c r="AQ1747" i="1"/>
  <c r="AM1747" i="1"/>
  <c r="AN1747" i="1" s="1"/>
  <c r="AP1747" i="1"/>
  <c r="AM1712" i="1"/>
  <c r="AN1712" i="1" s="1"/>
  <c r="AP1712" i="1"/>
  <c r="AQ1802" i="1"/>
  <c r="AP1802" i="1"/>
  <c r="AM1802" i="1"/>
  <c r="AN1802" i="1" s="1"/>
  <c r="AQ1842" i="1"/>
  <c r="AP1842" i="1"/>
  <c r="AM1842" i="1"/>
  <c r="AN1842" i="1" s="1"/>
  <c r="AP1865" i="1"/>
  <c r="AQ1865" i="1" s="1"/>
  <c r="AM1865" i="1"/>
  <c r="AN1865" i="1" s="1"/>
  <c r="AP2019" i="1"/>
  <c r="AQ2019" i="1" s="1"/>
  <c r="AM2019" i="1"/>
  <c r="AN2019" i="1" s="1"/>
  <c r="AP2060" i="1"/>
  <c r="AQ2060" i="1" s="1"/>
  <c r="AM2060" i="1"/>
  <c r="AN2060" i="1" s="1"/>
  <c r="AP2056" i="1"/>
  <c r="AQ2056" i="1" s="1"/>
  <c r="AN2056" i="1"/>
  <c r="AM2056" i="1"/>
  <c r="AP2074" i="1"/>
  <c r="AM2074" i="1"/>
  <c r="AN2074" i="1" s="1"/>
  <c r="AP2099" i="1"/>
  <c r="AM2099" i="1"/>
  <c r="AN2099" i="1" s="1"/>
  <c r="AM2096" i="1"/>
  <c r="AN2096" i="1" s="1"/>
  <c r="AQ2096" i="1"/>
  <c r="AP2096" i="1"/>
  <c r="AP2087" i="1"/>
  <c r="AM2087" i="1"/>
  <c r="AN2087" i="1" s="1"/>
  <c r="AM2161" i="1"/>
  <c r="AN2161" i="1" s="1"/>
  <c r="AQ2161" i="1"/>
  <c r="AP2161" i="1"/>
  <c r="AN2132" i="1"/>
  <c r="AM2132" i="1"/>
  <c r="AP2132" i="1"/>
  <c r="AQ2132" i="1" s="1"/>
  <c r="AP2166" i="1"/>
  <c r="AM2166" i="1"/>
  <c r="AN2166" i="1" s="1"/>
  <c r="AP1977" i="1"/>
  <c r="AM1977" i="1"/>
  <c r="AN1977" i="1" s="1"/>
  <c r="AP2139" i="1"/>
  <c r="AQ2139" i="1" s="1"/>
  <c r="AN2139" i="1"/>
  <c r="AM2139" i="1"/>
  <c r="AP2143" i="1"/>
  <c r="AQ2143" i="1" s="1"/>
  <c r="AM2143" i="1"/>
  <c r="AN2143" i="1" s="1"/>
  <c r="AP2167" i="1"/>
  <c r="AM2167" i="1"/>
  <c r="AN2167" i="1" s="1"/>
  <c r="AM2151" i="1"/>
  <c r="AP2151" i="1"/>
  <c r="AQ2151" i="1" s="1"/>
  <c r="AP2178" i="1"/>
  <c r="AM2178" i="1"/>
  <c r="AN2178" i="1" s="1"/>
  <c r="AP2205" i="1"/>
  <c r="AQ2205" i="1" s="1"/>
  <c r="AM2205" i="1"/>
  <c r="AP2306" i="1"/>
  <c r="AM2306" i="1"/>
  <c r="AN2306" i="1" s="1"/>
  <c r="AQ2341" i="1"/>
  <c r="AP2341" i="1"/>
  <c r="AM2341" i="1"/>
  <c r="AN2341" i="1" s="1"/>
  <c r="AP2298" i="1"/>
  <c r="AM2298" i="1"/>
  <c r="AN2298" i="1" s="1"/>
  <c r="AM2374" i="1"/>
  <c r="AN2374" i="1" s="1"/>
  <c r="AP2374" i="1"/>
  <c r="AQ2396" i="1"/>
  <c r="AP2396" i="1"/>
  <c r="AM2396" i="1"/>
  <c r="AN2396" i="1" s="1"/>
  <c r="AP2487" i="1"/>
  <c r="AM2487" i="1"/>
  <c r="AN2487" i="1" s="1"/>
  <c r="AM2358" i="1"/>
  <c r="AN2358" i="1" s="1"/>
  <c r="AP2358" i="1"/>
  <c r="AP2411" i="1"/>
  <c r="AM2411" i="1"/>
  <c r="AN2411" i="1" s="1"/>
  <c r="AN2483" i="1"/>
  <c r="AM2483" i="1"/>
  <c r="AP2483" i="1"/>
  <c r="AQ2483" i="1" s="1"/>
  <c r="AQ2400" i="1"/>
  <c r="AP2400" i="1"/>
  <c r="AM2400" i="1"/>
  <c r="AN2400" i="1" s="1"/>
  <c r="AM2423" i="1"/>
  <c r="AN2423" i="1" s="1"/>
  <c r="AQ2423" i="1"/>
  <c r="AP2423" i="1"/>
  <c r="AP1389" i="1"/>
  <c r="AM1389" i="1"/>
  <c r="AN1389" i="1" s="1"/>
  <c r="AM1282" i="1"/>
  <c r="AN1282" i="1" s="1"/>
  <c r="AP1282" i="1"/>
  <c r="AQ1282" i="1" s="1"/>
  <c r="AP1278" i="1"/>
  <c r="AM1278" i="1"/>
  <c r="AN1278" i="1" s="1"/>
  <c r="AP1873" i="1"/>
  <c r="AQ1873" i="1" s="1"/>
  <c r="AN1873" i="1"/>
  <c r="AM1873" i="1"/>
  <c r="AQ1641" i="1"/>
  <c r="AP1641" i="1"/>
  <c r="AM1641" i="1"/>
  <c r="AN1641" i="1" s="1"/>
  <c r="AP2006" i="1"/>
  <c r="AQ2006" i="1" s="1"/>
  <c r="AM2006" i="1"/>
  <c r="AN2006" i="1" s="1"/>
  <c r="AQ1814" i="1"/>
  <c r="AP1814" i="1"/>
  <c r="AM1814" i="1"/>
  <c r="AN1814" i="1" s="1"/>
  <c r="AM2209" i="1"/>
  <c r="AN2209" i="1" s="1"/>
  <c r="AP2209" i="1"/>
  <c r="AQ2209" i="1" s="1"/>
  <c r="AP2409" i="1"/>
  <c r="AQ2409" i="1" s="1"/>
  <c r="AM2409" i="1"/>
  <c r="AN2409" i="1" s="1"/>
  <c r="AP2421" i="1"/>
  <c r="AM2421" i="1"/>
  <c r="AN2421" i="1" s="1"/>
  <c r="AM2110" i="1"/>
  <c r="AN2110" i="1" s="1"/>
  <c r="AP2110" i="1"/>
  <c r="AQ2110" i="1" s="1"/>
  <c r="AP2429" i="1"/>
  <c r="AQ2429" i="1" s="1"/>
  <c r="AM2429" i="1"/>
  <c r="AN2429" i="1" s="1"/>
  <c r="AQ1964" i="1"/>
  <c r="AP1964" i="1"/>
  <c r="AM1964" i="1"/>
  <c r="AN1964" i="1" s="1"/>
  <c r="AM1368" i="1"/>
  <c r="AP1368" i="1"/>
  <c r="AQ1368" i="1" s="1"/>
  <c r="AP2089" i="1"/>
  <c r="AM2089" i="1"/>
  <c r="AN2089" i="1" s="1"/>
  <c r="AP1617" i="1"/>
  <c r="AQ1617" i="1" s="1"/>
  <c r="AM1617" i="1"/>
  <c r="AN1617" i="1" s="1"/>
  <c r="AP1935" i="1"/>
  <c r="AM1935" i="1"/>
  <c r="AN1935" i="1" s="1"/>
  <c r="AP1499" i="1"/>
  <c r="AM1499" i="1"/>
  <c r="AN1499" i="1" s="1"/>
  <c r="AQ1499" i="1"/>
  <c r="AM2251" i="1"/>
  <c r="AP2251" i="1"/>
  <c r="AQ2251" i="1" s="1"/>
  <c r="AN2251" i="1"/>
  <c r="AP1449" i="1"/>
  <c r="AM1449" i="1"/>
  <c r="AN1449" i="1" s="1"/>
  <c r="AN2494" i="1"/>
  <c r="AQ2394" i="1"/>
  <c r="AQ1813" i="1"/>
  <c r="AQ1807" i="1"/>
  <c r="AQ2087" i="1"/>
  <c r="AQ1646" i="1"/>
  <c r="AQ1414" i="1"/>
  <c r="AQ1637" i="1"/>
  <c r="AP1527" i="1"/>
  <c r="AQ1527" i="1" s="1"/>
  <c r="AM1527" i="1"/>
  <c r="AP1521" i="1"/>
  <c r="AQ1521" i="1" s="1"/>
  <c r="AM1521" i="1"/>
  <c r="AN1521" i="1" s="1"/>
  <c r="AP1537" i="1"/>
  <c r="AQ1537" i="1" s="1"/>
  <c r="AM1537" i="1"/>
  <c r="AP1560" i="1"/>
  <c r="AM1560" i="1"/>
  <c r="AN1560" i="1" s="1"/>
  <c r="AM1593" i="1"/>
  <c r="AP1593" i="1"/>
  <c r="AQ1593" i="1" s="1"/>
  <c r="AN1593" i="1"/>
  <c r="AQ1595" i="1"/>
  <c r="AP1595" i="1"/>
  <c r="AM1595" i="1"/>
  <c r="AN1595" i="1" s="1"/>
  <c r="AM1613" i="1"/>
  <c r="AP1613" i="1"/>
  <c r="AQ1613" i="1" s="1"/>
  <c r="AQ1587" i="1"/>
  <c r="AP1587" i="1"/>
  <c r="AM1587" i="1"/>
  <c r="AN1587" i="1" s="1"/>
  <c r="AQ1627" i="1"/>
  <c r="AP1627" i="1"/>
  <c r="AM1627" i="1"/>
  <c r="AN1627" i="1" s="1"/>
  <c r="AQ1647" i="1"/>
  <c r="AP1647" i="1"/>
  <c r="AM1647" i="1"/>
  <c r="AN1647" i="1" s="1"/>
  <c r="AP1710" i="1"/>
  <c r="AQ1710" i="1" s="1"/>
  <c r="AM1710" i="1"/>
  <c r="AQ1723" i="1"/>
  <c r="AP1723" i="1"/>
  <c r="AM1723" i="1"/>
  <c r="AN1723" i="1" s="1"/>
  <c r="AM1735" i="1"/>
  <c r="AN1735" i="1" s="1"/>
  <c r="AP1735" i="1"/>
  <c r="AQ1794" i="1"/>
  <c r="AP1794" i="1"/>
  <c r="AM1794" i="1"/>
  <c r="AN1794" i="1" s="1"/>
  <c r="AP1760" i="1"/>
  <c r="AQ1760" i="1" s="1"/>
  <c r="AM1760" i="1"/>
  <c r="AP1798" i="1"/>
  <c r="AQ1798" i="1" s="1"/>
  <c r="AM1798" i="1"/>
  <c r="AN1798" i="1" s="1"/>
  <c r="AP1854" i="1"/>
  <c r="AM1854" i="1"/>
  <c r="AN1854" i="1" s="1"/>
  <c r="AP1829" i="1"/>
  <c r="AQ1829" i="1" s="1"/>
  <c r="AN1829" i="1"/>
  <c r="AM1829" i="1"/>
  <c r="AP1893" i="1"/>
  <c r="AQ1893" i="1" s="1"/>
  <c r="AN1893" i="1"/>
  <c r="AM1893" i="1"/>
  <c r="AP1890" i="1"/>
  <c r="AQ1890" i="1" s="1"/>
  <c r="AM1890" i="1"/>
  <c r="AN1890" i="1" s="1"/>
  <c r="AP1996" i="1"/>
  <c r="AQ1996" i="1" s="1"/>
  <c r="AM1996" i="1"/>
  <c r="AN1996" i="1" s="1"/>
  <c r="AP2003" i="1"/>
  <c r="AQ2003" i="1" s="1"/>
  <c r="AM2003" i="1"/>
  <c r="AP2028" i="1"/>
  <c r="AQ2028" i="1" s="1"/>
  <c r="AM2028" i="1"/>
  <c r="AN2028" i="1" s="1"/>
  <c r="AP2050" i="1"/>
  <c r="AM2050" i="1"/>
  <c r="AN2050" i="1" s="1"/>
  <c r="AP2107" i="1"/>
  <c r="AM2107" i="1"/>
  <c r="AN2107" i="1" s="1"/>
  <c r="AM2064" i="1"/>
  <c r="AN2064" i="1" s="1"/>
  <c r="AP2064" i="1"/>
  <c r="AP2114" i="1"/>
  <c r="AQ2114" i="1" s="1"/>
  <c r="AM2114" i="1"/>
  <c r="AP2169" i="1"/>
  <c r="AQ2169" i="1" s="1"/>
  <c r="AN2169" i="1"/>
  <c r="AM2169" i="1"/>
  <c r="AM2174" i="1"/>
  <c r="AP2174" i="1"/>
  <c r="AQ2174" i="1" s="1"/>
  <c r="AN2174" i="1"/>
  <c r="AP2159" i="1"/>
  <c r="AM2159" i="1"/>
  <c r="AN2159" i="1" s="1"/>
  <c r="AP2194" i="1"/>
  <c r="AM2194" i="1"/>
  <c r="AN2194" i="1" s="1"/>
  <c r="AQ2216" i="1"/>
  <c r="AP2216" i="1"/>
  <c r="AM2216" i="1"/>
  <c r="AN2216" i="1" s="1"/>
  <c r="AP2245" i="1"/>
  <c r="AQ2245" i="1" s="1"/>
  <c r="AM2245" i="1"/>
  <c r="AN2245" i="1" s="1"/>
  <c r="AQ2316" i="1"/>
  <c r="AP2316" i="1"/>
  <c r="AM2316" i="1"/>
  <c r="AN2316" i="1" s="1"/>
  <c r="AP2266" i="1"/>
  <c r="AQ2266" i="1" s="1"/>
  <c r="AM2266" i="1"/>
  <c r="AN2266" i="1" s="1"/>
  <c r="AM2339" i="1"/>
  <c r="AP2339" i="1"/>
  <c r="AQ2339" i="1" s="1"/>
  <c r="AP2491" i="1"/>
  <c r="AQ2491" i="1" s="1"/>
  <c r="AN2491" i="1"/>
  <c r="AM2491" i="1"/>
  <c r="AP2439" i="1"/>
  <c r="AM2439" i="1"/>
  <c r="AN2439" i="1" s="1"/>
  <c r="AQ2439" i="1"/>
  <c r="AQ1411" i="1"/>
  <c r="AP1411" i="1"/>
  <c r="AM1411" i="1"/>
  <c r="AN1411" i="1" s="1"/>
  <c r="AQ1306" i="1"/>
  <c r="AP1306" i="1"/>
  <c r="AM1306" i="1"/>
  <c r="AN1306" i="1" s="1"/>
  <c r="AP1352" i="1"/>
  <c r="AQ1352" i="1" s="1"/>
  <c r="AM1352" i="1"/>
  <c r="AN1352" i="1" s="1"/>
  <c r="AP1620" i="1"/>
  <c r="AM1620" i="1"/>
  <c r="AN1620" i="1" s="1"/>
  <c r="AP1289" i="1"/>
  <c r="AQ1289" i="1" s="1"/>
  <c r="AT1289" i="1" s="1"/>
  <c r="AM1289" i="1"/>
  <c r="AQ1266" i="1"/>
  <c r="AP1266" i="1"/>
  <c r="AM1266" i="1"/>
  <c r="AN1266" i="1" s="1"/>
  <c r="AP1662" i="1"/>
  <c r="AQ1662" i="1" s="1"/>
  <c r="AN1662" i="1"/>
  <c r="AM1662" i="1"/>
  <c r="AM1803" i="1"/>
  <c r="AN1803" i="1" s="1"/>
  <c r="AQ1803" i="1"/>
  <c r="AP1803" i="1"/>
  <c r="AP1765" i="1"/>
  <c r="AQ1765" i="1" s="1"/>
  <c r="AM1765" i="1"/>
  <c r="AN1765" i="1" s="1"/>
  <c r="AP2198" i="1"/>
  <c r="AM2198" i="1"/>
  <c r="AN2198" i="1" s="1"/>
  <c r="AP2069" i="1"/>
  <c r="AQ2069" i="1" s="1"/>
  <c r="AM2069" i="1"/>
  <c r="AP1764" i="1"/>
  <c r="AQ1764" i="1" s="1"/>
  <c r="AN1764" i="1"/>
  <c r="AM1764" i="1"/>
  <c r="AP2325" i="1"/>
  <c r="AQ2325" i="1" s="1"/>
  <c r="AM2325" i="1"/>
  <c r="AN2325" i="1" s="1"/>
  <c r="AP2145" i="1"/>
  <c r="AQ2145" i="1" s="1"/>
  <c r="AN2145" i="1"/>
  <c r="AM2145" i="1"/>
  <c r="AP1986" i="1"/>
  <c r="AM1986" i="1"/>
  <c r="AN1986" i="1" s="1"/>
  <c r="AM2164" i="1"/>
  <c r="AN2164" i="1" s="1"/>
  <c r="AP2164" i="1"/>
  <c r="AQ2164" i="1"/>
  <c r="AP1944" i="1"/>
  <c r="AQ1944" i="1" s="1"/>
  <c r="AN1944" i="1"/>
  <c r="AM1944" i="1"/>
  <c r="AM2413" i="1"/>
  <c r="AP2413" i="1"/>
  <c r="AQ2413" i="1" s="1"/>
  <c r="AQ2438" i="1"/>
  <c r="AP2438" i="1"/>
  <c r="AM2438" i="1"/>
  <c r="AN2438" i="1" s="1"/>
  <c r="AP2112" i="1"/>
  <c r="AQ2112" i="1" s="1"/>
  <c r="AN2112" i="1"/>
  <c r="AM2112" i="1"/>
  <c r="AP1545" i="1"/>
  <c r="AQ1545" i="1" s="1"/>
  <c r="AM1545" i="1"/>
  <c r="AN1545" i="1" s="1"/>
  <c r="AQ1395" i="1"/>
  <c r="AM1395" i="1"/>
  <c r="AN1395" i="1" s="1"/>
  <c r="AP1395" i="1"/>
  <c r="AP1682" i="1"/>
  <c r="AQ1682" i="1" s="1"/>
  <c r="AN1682" i="1"/>
  <c r="AM1682" i="1"/>
  <c r="AP2082" i="1"/>
  <c r="AM2082" i="1"/>
  <c r="AN2082" i="1" s="1"/>
  <c r="AP1751" i="1"/>
  <c r="AM1751" i="1"/>
  <c r="AN1751" i="1" s="1"/>
  <c r="AM2361" i="1"/>
  <c r="AN2361" i="1" s="1"/>
  <c r="AP2361" i="1"/>
  <c r="AQ2361" i="1" s="1"/>
  <c r="AP2137" i="1"/>
  <c r="AM2137" i="1"/>
  <c r="AN2137" i="1" s="1"/>
  <c r="AN2290" i="1"/>
  <c r="AQ2198" i="1"/>
  <c r="AQ2298" i="1"/>
  <c r="AQ1389" i="1"/>
  <c r="AP1526" i="1"/>
  <c r="AQ1526" i="1" s="1"/>
  <c r="AN1526" i="1"/>
  <c r="AM1526" i="1"/>
  <c r="AP1549" i="1"/>
  <c r="AM1549" i="1"/>
  <c r="AN1549" i="1" s="1"/>
  <c r="AP1583" i="1"/>
  <c r="AQ1583" i="1" s="1"/>
  <c r="AM1583" i="1"/>
  <c r="AQ1577" i="1"/>
  <c r="AP1577" i="1"/>
  <c r="AM1577" i="1"/>
  <c r="AN1577" i="1" s="1"/>
  <c r="AP1598" i="1"/>
  <c r="AQ1598" i="1" s="1"/>
  <c r="AM1598" i="1"/>
  <c r="AP1642" i="1"/>
  <c r="AM1642" i="1"/>
  <c r="AN1642" i="1" s="1"/>
  <c r="AP1599" i="1"/>
  <c r="AQ1599" i="1" s="1"/>
  <c r="AM1599" i="1"/>
  <c r="AP1694" i="1"/>
  <c r="AQ1694" i="1" s="1"/>
  <c r="AM1694" i="1"/>
  <c r="AP1687" i="1"/>
  <c r="AQ1687" i="1" s="1"/>
  <c r="AM1687" i="1"/>
  <c r="AN1687" i="1" s="1"/>
  <c r="AP1728" i="1"/>
  <c r="AQ1728" i="1" s="1"/>
  <c r="AM1728" i="1"/>
  <c r="AN1728" i="1" s="1"/>
  <c r="AP1754" i="1"/>
  <c r="AQ1754" i="1" s="1"/>
  <c r="AM1754" i="1"/>
  <c r="AP1711" i="1"/>
  <c r="AQ1711" i="1" s="1"/>
  <c r="AM1711" i="1"/>
  <c r="AP1767" i="1"/>
  <c r="AM1767" i="1"/>
  <c r="AN1767" i="1" s="1"/>
  <c r="AM1714" i="1"/>
  <c r="AP1714" i="1"/>
  <c r="AQ1714" i="1" s="1"/>
  <c r="AP1770" i="1"/>
  <c r="AQ1770" i="1" s="1"/>
  <c r="AM1770" i="1"/>
  <c r="AP1720" i="1"/>
  <c r="AQ1720" i="1" s="1"/>
  <c r="AT1720" i="1" s="1"/>
  <c r="AM1720" i="1"/>
  <c r="AP1748" i="1"/>
  <c r="AQ1748" i="1" s="1"/>
  <c r="AM1748" i="1"/>
  <c r="AN1748" i="1" s="1"/>
  <c r="AP1823" i="1"/>
  <c r="AQ1823" i="1" s="1"/>
  <c r="AS1823" i="1" s="1"/>
  <c r="AU1823" i="1" s="1"/>
  <c r="AM1823" i="1"/>
  <c r="AP1839" i="1"/>
  <c r="AQ1839" i="1" s="1"/>
  <c r="AM1839" i="1"/>
  <c r="AN1839" i="1" s="1"/>
  <c r="AQ1886" i="1"/>
  <c r="AP1886" i="1"/>
  <c r="AM1886" i="1"/>
  <c r="AN1886" i="1" s="1"/>
  <c r="AP1921" i="1"/>
  <c r="AQ1921" i="1" s="1"/>
  <c r="AM1921" i="1"/>
  <c r="AQ1870" i="1"/>
  <c r="AP1870" i="1"/>
  <c r="AM1870" i="1"/>
  <c r="AN1870" i="1" s="1"/>
  <c r="AP1970" i="1"/>
  <c r="AM1970" i="1"/>
  <c r="AN1970" i="1" s="1"/>
  <c r="AP1943" i="1"/>
  <c r="AQ1943" i="1" s="1"/>
  <c r="AM1943" i="1"/>
  <c r="AM2020" i="1"/>
  <c r="AN2020" i="1" s="1"/>
  <c r="AQ2020" i="1"/>
  <c r="AP2020" i="1"/>
  <c r="AQ2027" i="1"/>
  <c r="AP2027" i="1"/>
  <c r="AM2027" i="1"/>
  <c r="AN2027" i="1" s="1"/>
  <c r="AP2117" i="1"/>
  <c r="AM2117" i="1"/>
  <c r="AN2117" i="1" s="1"/>
  <c r="AN2177" i="1"/>
  <c r="AM2177" i="1"/>
  <c r="AP2177" i="1"/>
  <c r="AQ2177" i="1" s="1"/>
  <c r="AP2063" i="1"/>
  <c r="AM2063" i="1"/>
  <c r="AN2063" i="1" s="1"/>
  <c r="AQ2085" i="1"/>
  <c r="AP2085" i="1"/>
  <c r="AM2085" i="1"/>
  <c r="AN2085" i="1" s="1"/>
  <c r="AM2154" i="1"/>
  <c r="AN2154" i="1" s="1"/>
  <c r="AP2154" i="1"/>
  <c r="AM2187" i="1"/>
  <c r="AN2187" i="1" s="1"/>
  <c r="AP2187" i="1"/>
  <c r="AQ2187" i="1" s="1"/>
  <c r="AP2138" i="1"/>
  <c r="AM2138" i="1"/>
  <c r="AN2138" i="1" s="1"/>
  <c r="AQ2248" i="1"/>
  <c r="AP2248" i="1"/>
  <c r="AM2248" i="1"/>
  <c r="AN2248" i="1" s="1"/>
  <c r="AP2324" i="1"/>
  <c r="AQ2324" i="1" s="1"/>
  <c r="AN2324" i="1"/>
  <c r="AM2324" i="1"/>
  <c r="AP2289" i="1"/>
  <c r="AQ2289" i="1" s="1"/>
  <c r="AM2289" i="1"/>
  <c r="AP2255" i="1"/>
  <c r="AQ2255" i="1" s="1"/>
  <c r="AM2255" i="1"/>
  <c r="AP2270" i="1"/>
  <c r="AM2270" i="1"/>
  <c r="AN2270" i="1" s="1"/>
  <c r="AQ2351" i="1"/>
  <c r="AP2351" i="1"/>
  <c r="AM2351" i="1"/>
  <c r="AN2351" i="1" s="1"/>
  <c r="AP2346" i="1"/>
  <c r="AQ2346" i="1" s="1"/>
  <c r="AT2346" i="1" s="1"/>
  <c r="AM2346" i="1"/>
  <c r="AP2321" i="1"/>
  <c r="AM2321" i="1"/>
  <c r="AN2321" i="1" s="1"/>
  <c r="AP2348" i="1"/>
  <c r="AQ2348" i="1" s="1"/>
  <c r="AM2348" i="1"/>
  <c r="AN2348" i="1" s="1"/>
  <c r="AP2383" i="1"/>
  <c r="AQ2383" i="1" s="1"/>
  <c r="AM2383" i="1"/>
  <c r="AN2383" i="1" s="1"/>
  <c r="AP2412" i="1"/>
  <c r="AQ2412" i="1" s="1"/>
  <c r="AM2412" i="1"/>
  <c r="AN2412" i="1" s="1"/>
  <c r="AQ2399" i="1"/>
  <c r="AP2399" i="1"/>
  <c r="AM2399" i="1"/>
  <c r="AN2399" i="1" s="1"/>
  <c r="AM2410" i="1"/>
  <c r="AN2410" i="1" s="1"/>
  <c r="AP2410" i="1"/>
  <c r="AQ2410" i="1" s="1"/>
  <c r="AP1273" i="1"/>
  <c r="AQ1273" i="1" s="1"/>
  <c r="AM1273" i="1"/>
  <c r="AP1772" i="1"/>
  <c r="AQ1772" i="1" s="1"/>
  <c r="AM1772" i="1"/>
  <c r="AN1772" i="1" s="1"/>
  <c r="AP1787" i="1"/>
  <c r="AQ1787" i="1" s="1"/>
  <c r="AM1787" i="1"/>
  <c r="AN1787" i="1" s="1"/>
  <c r="AM1821" i="1"/>
  <c r="AN1821" i="1" s="1"/>
  <c r="AP1821" i="1"/>
  <c r="AM1815" i="1"/>
  <c r="AN1815" i="1" s="1"/>
  <c r="AP1815" i="1"/>
  <c r="AP1931" i="1"/>
  <c r="AQ1931" i="1" s="1"/>
  <c r="AN1931" i="1"/>
  <c r="AM1931" i="1"/>
  <c r="AP1857" i="1"/>
  <c r="AQ1857" i="1" s="1"/>
  <c r="AN1857" i="1"/>
  <c r="AM1857" i="1"/>
  <c r="AP2002" i="1"/>
  <c r="AQ2002" i="1" s="1"/>
  <c r="AT2002" i="1" s="1"/>
  <c r="AM2002" i="1"/>
  <c r="AP2165" i="1"/>
  <c r="AQ2165" i="1" s="1"/>
  <c r="AM2165" i="1"/>
  <c r="AP2009" i="1"/>
  <c r="AQ2009" i="1" s="1"/>
  <c r="AM2009" i="1"/>
  <c r="AP2214" i="1"/>
  <c r="AM2214" i="1"/>
  <c r="AN2214" i="1" s="1"/>
  <c r="AP1849" i="1"/>
  <c r="AM1849" i="1"/>
  <c r="AN1849" i="1" s="1"/>
  <c r="AQ1849" i="1"/>
  <c r="AQ2232" i="1"/>
  <c r="AP2232" i="1"/>
  <c r="AM2232" i="1"/>
  <c r="AN2232" i="1" s="1"/>
  <c r="AQ2134" i="1"/>
  <c r="AP2134" i="1"/>
  <c r="AM2134" i="1"/>
  <c r="AN2134" i="1" s="1"/>
  <c r="AP2437" i="1"/>
  <c r="AM2437" i="1"/>
  <c r="AN2437" i="1" s="1"/>
  <c r="AP2090" i="1"/>
  <c r="AM2090" i="1"/>
  <c r="AN2090" i="1" s="1"/>
  <c r="AP1923" i="1"/>
  <c r="AQ1923" i="1" s="1"/>
  <c r="AN1923" i="1"/>
  <c r="AM1923" i="1"/>
  <c r="AP2121" i="1"/>
  <c r="AM2121" i="1"/>
  <c r="AN2121" i="1" s="1"/>
  <c r="AN1603" i="1"/>
  <c r="AM1603" i="1"/>
  <c r="AP1603" i="1"/>
  <c r="AQ1603" i="1" s="1"/>
  <c r="AP1898" i="1"/>
  <c r="AM1898" i="1"/>
  <c r="AN1898" i="1" s="1"/>
  <c r="AP1978" i="1"/>
  <c r="AM1978" i="1"/>
  <c r="AN1978" i="1" s="1"/>
  <c r="AP1855" i="1"/>
  <c r="AQ1855" i="1" s="1"/>
  <c r="AM1855" i="1"/>
  <c r="AQ1443" i="1"/>
  <c r="AP1443" i="1"/>
  <c r="AM1443" i="1"/>
  <c r="AN1443" i="1" s="1"/>
  <c r="AQ2337" i="1"/>
  <c r="AQ2159" i="1"/>
  <c r="AN2165" i="1"/>
  <c r="AQ2090" i="1"/>
  <c r="AN1610" i="1"/>
  <c r="AN1710" i="1"/>
  <c r="AQ1532" i="1"/>
  <c r="AP1532" i="1"/>
  <c r="AM1532" i="1"/>
  <c r="AN1532" i="1" s="1"/>
  <c r="AQ1530" i="1"/>
  <c r="AP1530" i="1"/>
  <c r="AM1530" i="1"/>
  <c r="AN1530" i="1" s="1"/>
  <c r="AQ1516" i="1"/>
  <c r="AP1516" i="1"/>
  <c r="AM1516" i="1"/>
  <c r="AN1516" i="1" s="1"/>
  <c r="AP1552" i="1"/>
  <c r="AM1552" i="1"/>
  <c r="AN1552" i="1" s="1"/>
  <c r="AQ1585" i="1"/>
  <c r="AP1585" i="1"/>
  <c r="AM1585" i="1"/>
  <c r="AN1585" i="1" s="1"/>
  <c r="AM1565" i="1"/>
  <c r="AN1565" i="1" s="1"/>
  <c r="AP1565" i="1"/>
  <c r="AQ1565" i="1" s="1"/>
  <c r="AQ1635" i="1"/>
  <c r="AP1635" i="1"/>
  <c r="AM1635" i="1"/>
  <c r="AN1635" i="1" s="1"/>
  <c r="AM1689" i="1"/>
  <c r="AP1689" i="1"/>
  <c r="AQ1689" i="1" s="1"/>
  <c r="AN1689" i="1"/>
  <c r="AQ1741" i="1"/>
  <c r="AM1741" i="1"/>
  <c r="AN1741" i="1" s="1"/>
  <c r="AP1741" i="1"/>
  <c r="AP1791" i="1"/>
  <c r="AQ1791" i="1" s="1"/>
  <c r="AM1791" i="1"/>
  <c r="AP1817" i="1"/>
  <c r="AQ1817" i="1" s="1"/>
  <c r="AN1817" i="1"/>
  <c r="AM1817" i="1"/>
  <c r="AP1832" i="1"/>
  <c r="AM1832" i="1"/>
  <c r="AN1832" i="1" s="1"/>
  <c r="AM1869" i="1"/>
  <c r="AN1869" i="1" s="1"/>
  <c r="AQ1869" i="1"/>
  <c r="AP1869" i="1"/>
  <c r="AP1913" i="1"/>
  <c r="AM1913" i="1"/>
  <c r="AN1913" i="1" s="1"/>
  <c r="AP1929" i="1"/>
  <c r="AQ1929" i="1" s="1"/>
  <c r="AM1929" i="1"/>
  <c r="AP1934" i="1"/>
  <c r="AQ1934" i="1" s="1"/>
  <c r="AN1934" i="1"/>
  <c r="AM1934" i="1"/>
  <c r="AP1889" i="1"/>
  <c r="AQ1889" i="1" s="1"/>
  <c r="AN1889" i="1"/>
  <c r="AM1889" i="1"/>
  <c r="AP2013" i="1"/>
  <c r="AQ2013" i="1" s="1"/>
  <c r="AT2013" i="1" s="1"/>
  <c r="AM2013" i="1"/>
  <c r="AM2004" i="1"/>
  <c r="AN2004" i="1" s="1"/>
  <c r="AQ2004" i="1"/>
  <c r="AP2004" i="1"/>
  <c r="AQ2030" i="1"/>
  <c r="AP2030" i="1"/>
  <c r="AM2030" i="1"/>
  <c r="AN2030" i="1" s="1"/>
  <c r="AQ1933" i="1"/>
  <c r="AP1933" i="1"/>
  <c r="AM1933" i="1"/>
  <c r="AN1933" i="1" s="1"/>
  <c r="AP2034" i="1"/>
  <c r="AM2034" i="1"/>
  <c r="AN2034" i="1" s="1"/>
  <c r="AP2022" i="1"/>
  <c r="AQ2022" i="1" s="1"/>
  <c r="AM2022" i="1"/>
  <c r="AN2022" i="1" s="1"/>
  <c r="AP2081" i="1"/>
  <c r="AM2081" i="1"/>
  <c r="AN2081" i="1" s="1"/>
  <c r="AP2119" i="1"/>
  <c r="AQ2119" i="1" s="1"/>
  <c r="AM2119" i="1"/>
  <c r="AM2115" i="1"/>
  <c r="AN2115" i="1" s="1"/>
  <c r="AP2115" i="1"/>
  <c r="AP2183" i="1"/>
  <c r="AQ2183" i="1" s="1"/>
  <c r="AM2183" i="1"/>
  <c r="AP2146" i="1"/>
  <c r="AM2146" i="1"/>
  <c r="AN2146" i="1" s="1"/>
  <c r="AP2163" i="1"/>
  <c r="AQ2163" i="1" s="1"/>
  <c r="AM2163" i="1"/>
  <c r="AN2163" i="1" s="1"/>
  <c r="AQ2224" i="1"/>
  <c r="AP2224" i="1"/>
  <c r="AM2224" i="1"/>
  <c r="AN2224" i="1" s="1"/>
  <c r="AP2207" i="1"/>
  <c r="AQ2207" i="1" s="1"/>
  <c r="AT2207" i="1" s="1"/>
  <c r="AM2207" i="1"/>
  <c r="AN2332" i="1"/>
  <c r="AM2332" i="1"/>
  <c r="AP2332" i="1"/>
  <c r="AQ2332" i="1" s="1"/>
  <c r="AP2340" i="1"/>
  <c r="AQ2340" i="1" s="1"/>
  <c r="AN2340" i="1"/>
  <c r="AM2340" i="1"/>
  <c r="AP2352" i="1"/>
  <c r="AQ2352" i="1" s="1"/>
  <c r="AM2352" i="1"/>
  <c r="AN2352" i="1" s="1"/>
  <c r="AP2391" i="1"/>
  <c r="AQ2391" i="1" s="1"/>
  <c r="AM2391" i="1"/>
  <c r="AN2391" i="1" s="1"/>
  <c r="AM2420" i="1"/>
  <c r="AN2420" i="1" s="1"/>
  <c r="AQ2420" i="1"/>
  <c r="AP2420" i="1"/>
  <c r="AP2419" i="1"/>
  <c r="AM2419" i="1"/>
  <c r="AN2419" i="1" s="1"/>
  <c r="AP2451" i="1"/>
  <c r="AQ2451" i="1" s="1"/>
  <c r="AN2451" i="1"/>
  <c r="AM2451" i="1"/>
  <c r="AP2481" i="1"/>
  <c r="AQ2481" i="1" s="1"/>
  <c r="AM2481" i="1"/>
  <c r="AQ1340" i="1"/>
  <c r="AP1340" i="1"/>
  <c r="AM1340" i="1"/>
  <c r="AN1340" i="1" s="1"/>
  <c r="AM1313" i="1"/>
  <c r="AN1313" i="1" s="1"/>
  <c r="AQ1313" i="1"/>
  <c r="AP1313" i="1"/>
  <c r="AP1788" i="1"/>
  <c r="AQ1788" i="1" s="1"/>
  <c r="AM1788" i="1"/>
  <c r="AN1788" i="1" s="1"/>
  <c r="AQ1841" i="1"/>
  <c r="AP1841" i="1"/>
  <c r="AM1841" i="1"/>
  <c r="AN1841" i="1" s="1"/>
  <c r="AP1365" i="1"/>
  <c r="AM1365" i="1"/>
  <c r="AN1365" i="1" s="1"/>
  <c r="AQ1715" i="1"/>
  <c r="AP1715" i="1"/>
  <c r="AM1715" i="1"/>
  <c r="AN1715" i="1" s="1"/>
  <c r="AQ1848" i="1"/>
  <c r="AP1848" i="1"/>
  <c r="AM1848" i="1"/>
  <c r="AN1848" i="1" s="1"/>
  <c r="AP1831" i="1"/>
  <c r="AQ1831" i="1" s="1"/>
  <c r="AM1831" i="1"/>
  <c r="AQ2077" i="1"/>
  <c r="AP2077" i="1"/>
  <c r="AM2077" i="1"/>
  <c r="AN2077" i="1" s="1"/>
  <c r="AP1895" i="1"/>
  <c r="AQ1895" i="1" s="1"/>
  <c r="AM1895" i="1"/>
  <c r="AM2007" i="1"/>
  <c r="AN2007" i="1" s="1"/>
  <c r="AP2007" i="1"/>
  <c r="AM2260" i="1"/>
  <c r="AN2260" i="1" s="1"/>
  <c r="AQ2260" i="1"/>
  <c r="AP2260" i="1"/>
  <c r="AQ2252" i="1"/>
  <c r="AP2252" i="1"/>
  <c r="AM2252" i="1"/>
  <c r="AN2252" i="1" s="1"/>
  <c r="AP2179" i="1"/>
  <c r="AQ2179" i="1" s="1"/>
  <c r="AN2179" i="1"/>
  <c r="AM2179" i="1"/>
  <c r="AP1838" i="1"/>
  <c r="AQ1838" i="1" s="1"/>
  <c r="AM1838" i="1"/>
  <c r="AP2129" i="1"/>
  <c r="AQ2129" i="1" s="1"/>
  <c r="AM2129" i="1"/>
  <c r="AP2010" i="1"/>
  <c r="AQ2010" i="1" s="1"/>
  <c r="AM2010" i="1"/>
  <c r="AN2010" i="1" s="1"/>
  <c r="AP2217" i="1"/>
  <c r="AQ2217" i="1" s="1"/>
  <c r="AM2217" i="1"/>
  <c r="AN2217" i="1" s="1"/>
  <c r="AP1592" i="1"/>
  <c r="AM1592" i="1"/>
  <c r="AN1592" i="1" s="1"/>
  <c r="AP2259" i="1"/>
  <c r="AQ2259" i="1" s="1"/>
  <c r="AN2259" i="1"/>
  <c r="AM2259" i="1"/>
  <c r="AQ2138" i="1"/>
  <c r="AQ2214" i="1"/>
  <c r="AQ2137" i="1"/>
  <c r="AQ2146" i="1"/>
  <c r="AN2481" i="1"/>
  <c r="AQ1821" i="1"/>
  <c r="AN1929" i="1"/>
  <c r="AQ1906" i="1"/>
  <c r="AN2069" i="1"/>
  <c r="AN1770" i="1"/>
  <c r="AQ2058" i="1"/>
  <c r="AQ1815" i="1"/>
  <c r="AN1655" i="1"/>
  <c r="AQ1540" i="1"/>
  <c r="AP1540" i="1"/>
  <c r="AM1540" i="1"/>
  <c r="AN1540" i="1" s="1"/>
  <c r="AP1586" i="1"/>
  <c r="AM1586" i="1"/>
  <c r="AN1586" i="1" s="1"/>
  <c r="AQ1559" i="1"/>
  <c r="AP1559" i="1"/>
  <c r="AM1559" i="1"/>
  <c r="AN1559" i="1" s="1"/>
  <c r="AM1589" i="1"/>
  <c r="AN1589" i="1" s="1"/>
  <c r="AP1589" i="1"/>
  <c r="AP1608" i="1"/>
  <c r="AQ1608" i="1" s="1"/>
  <c r="AM1608" i="1"/>
  <c r="AQ1650" i="1"/>
  <c r="AP1650" i="1"/>
  <c r="AM1650" i="1"/>
  <c r="AN1650" i="1" s="1"/>
  <c r="AQ1658" i="1"/>
  <c r="AP1658" i="1"/>
  <c r="AM1658" i="1"/>
  <c r="AN1658" i="1" s="1"/>
  <c r="AP1672" i="1"/>
  <c r="AQ1672" i="1" s="1"/>
  <c r="AM1672" i="1"/>
  <c r="AN1672" i="1" s="1"/>
  <c r="AP1698" i="1"/>
  <c r="AQ1698" i="1" s="1"/>
  <c r="AN1698" i="1"/>
  <c r="AM1698" i="1"/>
  <c r="AP1738" i="1"/>
  <c r="AM1738" i="1"/>
  <c r="AN1738" i="1" s="1"/>
  <c r="AQ1738" i="1"/>
  <c r="AP1730" i="1"/>
  <c r="AQ1730" i="1" s="1"/>
  <c r="AM1730" i="1"/>
  <c r="AP1775" i="1"/>
  <c r="AQ1775" i="1" s="1"/>
  <c r="AM1775" i="1"/>
  <c r="AP1742" i="1"/>
  <c r="AM1742" i="1"/>
  <c r="AN1742" i="1" s="1"/>
  <c r="AP1808" i="1"/>
  <c r="AQ1808" i="1" s="1"/>
  <c r="AN1808" i="1"/>
  <c r="AM1808" i="1"/>
  <c r="AP1789" i="1"/>
  <c r="AM1789" i="1"/>
  <c r="AN1789" i="1" s="1"/>
  <c r="AP1776" i="1"/>
  <c r="AQ1776" i="1" s="1"/>
  <c r="AN1776" i="1"/>
  <c r="AM1776" i="1"/>
  <c r="AP1816" i="1"/>
  <c r="AQ1816" i="1" s="1"/>
  <c r="AN1816" i="1"/>
  <c r="AM1816" i="1"/>
  <c r="AP1907" i="1"/>
  <c r="AQ1907" i="1" s="1"/>
  <c r="AM1907" i="1"/>
  <c r="AN1907" i="1" s="1"/>
  <c r="AQ1915" i="1"/>
  <c r="AP1915" i="1"/>
  <c r="AM1915" i="1"/>
  <c r="AN1915" i="1" s="1"/>
  <c r="AP1937" i="1"/>
  <c r="AQ1937" i="1" s="1"/>
  <c r="AM1937" i="1"/>
  <c r="AN1937" i="1" s="1"/>
  <c r="AP1879" i="1"/>
  <c r="AM1879" i="1"/>
  <c r="AN1879" i="1" s="1"/>
  <c r="AN1888" i="1"/>
  <c r="AM1888" i="1"/>
  <c r="AP1888" i="1"/>
  <c r="AQ1888" i="1" s="1"/>
  <c r="AP1949" i="1"/>
  <c r="AM1949" i="1"/>
  <c r="AN1949" i="1" s="1"/>
  <c r="AP2015" i="1"/>
  <c r="AQ2015" i="1" s="1"/>
  <c r="AM2015" i="1"/>
  <c r="AP2029" i="1"/>
  <c r="AM2029" i="1"/>
  <c r="AN2029" i="1" s="1"/>
  <c r="AQ2029" i="1"/>
  <c r="AP1871" i="1"/>
  <c r="AQ1871" i="1" s="1"/>
  <c r="AM1871" i="1"/>
  <c r="AP2078" i="1"/>
  <c r="AQ2078" i="1" s="1"/>
  <c r="AM2078" i="1"/>
  <c r="AN2078" i="1" s="1"/>
  <c r="AP2079" i="1"/>
  <c r="AM2079" i="1"/>
  <c r="AN2079" i="1" s="1"/>
  <c r="AP2173" i="1"/>
  <c r="AQ2173" i="1" s="1"/>
  <c r="AM2173" i="1"/>
  <c r="AN2173" i="1" s="1"/>
  <c r="AP2256" i="1"/>
  <c r="AQ2256" i="1" s="1"/>
  <c r="AN2256" i="1"/>
  <c r="AM2256" i="1"/>
  <c r="AP2222" i="1"/>
  <c r="AQ2222" i="1" s="1"/>
  <c r="AM2222" i="1"/>
  <c r="AN2222" i="1" s="1"/>
  <c r="AP2262" i="1"/>
  <c r="AQ2262" i="1" s="1"/>
  <c r="AM2262" i="1"/>
  <c r="AN2262" i="1" s="1"/>
  <c r="AP2250" i="1"/>
  <c r="AM2250" i="1"/>
  <c r="AN2250" i="1" s="1"/>
  <c r="AP2274" i="1"/>
  <c r="AQ2274" i="1" s="1"/>
  <c r="AN2274" i="1"/>
  <c r="AM2274" i="1"/>
  <c r="AP2354" i="1"/>
  <c r="AM2354" i="1"/>
  <c r="AN2354" i="1" s="1"/>
  <c r="AP2326" i="1"/>
  <c r="AQ2326" i="1" s="1"/>
  <c r="AN2326" i="1"/>
  <c r="AM2326" i="1"/>
  <c r="AP2331" i="1"/>
  <c r="AQ2331" i="1" s="1"/>
  <c r="AM2331" i="1"/>
  <c r="AN2331" i="1" s="1"/>
  <c r="AP2373" i="1"/>
  <c r="AM2373" i="1"/>
  <c r="AN2373" i="1" s="1"/>
  <c r="AM2407" i="1"/>
  <c r="AN2407" i="1" s="1"/>
  <c r="AQ2407" i="1"/>
  <c r="AP2407" i="1"/>
  <c r="AP2356" i="1"/>
  <c r="AQ2356" i="1" s="1"/>
  <c r="AM2356" i="1"/>
  <c r="AN2356" i="1" s="1"/>
  <c r="AP2317" i="1"/>
  <c r="AM2317" i="1"/>
  <c r="AN2317" i="1" s="1"/>
  <c r="AQ2428" i="1"/>
  <c r="AP2428" i="1"/>
  <c r="AM2428" i="1"/>
  <c r="AN2428" i="1" s="1"/>
  <c r="AP2416" i="1"/>
  <c r="AQ2416" i="1" s="1"/>
  <c r="AS2416" i="1" s="1"/>
  <c r="AU2416" i="1" s="1"/>
  <c r="AM2416" i="1"/>
  <c r="AP2418" i="1"/>
  <c r="AM2418" i="1"/>
  <c r="AN2418" i="1" s="1"/>
  <c r="AQ2414" i="1"/>
  <c r="AP2414" i="1"/>
  <c r="AM2414" i="1"/>
  <c r="AN2414" i="1" s="1"/>
  <c r="AP2403" i="1"/>
  <c r="AM2403" i="1"/>
  <c r="AN2403" i="1" s="1"/>
  <c r="AM2452" i="1"/>
  <c r="AN2452" i="1" s="1"/>
  <c r="AQ2452" i="1"/>
  <c r="AP2452" i="1"/>
  <c r="AP1553" i="1"/>
  <c r="AQ1553" i="1" s="1"/>
  <c r="AM1553" i="1"/>
  <c r="AN1553" i="1" s="1"/>
  <c r="AP1384" i="1"/>
  <c r="AQ1384" i="1" s="1"/>
  <c r="AM1384" i="1"/>
  <c r="AN1384" i="1" s="1"/>
  <c r="AM1522" i="1"/>
  <c r="AN1522" i="1" s="1"/>
  <c r="AP1522" i="1"/>
  <c r="AQ1522" i="1" s="1"/>
  <c r="AP1486" i="1"/>
  <c r="AQ1486" i="1" s="1"/>
  <c r="AN1486" i="1"/>
  <c r="AM1486" i="1"/>
  <c r="AP1864" i="1"/>
  <c r="AQ1864" i="1" s="1"/>
  <c r="AN1864" i="1"/>
  <c r="AM1864" i="1"/>
  <c r="AP2225" i="1"/>
  <c r="AQ2225" i="1" s="1"/>
  <c r="AM2225" i="1"/>
  <c r="AN2225" i="1" s="1"/>
  <c r="AQ2141" i="1"/>
  <c r="AP2141" i="1"/>
  <c r="AM2141" i="1"/>
  <c r="AN2141" i="1" s="1"/>
  <c r="AP1796" i="1"/>
  <c r="AQ1796" i="1" s="1"/>
  <c r="AN1796" i="1"/>
  <c r="AM1796" i="1"/>
  <c r="AP2017" i="1"/>
  <c r="AQ2017" i="1" s="1"/>
  <c r="AM2017" i="1"/>
  <c r="AN2017" i="1" s="1"/>
  <c r="AM2113" i="1"/>
  <c r="AN2113" i="1" s="1"/>
  <c r="AP2113" i="1"/>
  <c r="AM2291" i="1"/>
  <c r="AP2291" i="1"/>
  <c r="AQ2291" i="1" s="1"/>
  <c r="AN2291" i="1"/>
  <c r="AP2453" i="1"/>
  <c r="AQ2453" i="1" s="1"/>
  <c r="AM2453" i="1"/>
  <c r="AN2453" i="1" s="1"/>
  <c r="AM1695" i="1"/>
  <c r="AP1695" i="1"/>
  <c r="AQ1695" i="1" s="1"/>
  <c r="AP1542" i="1"/>
  <c r="AM1542" i="1"/>
  <c r="AN1542" i="1" s="1"/>
  <c r="AP2105" i="1"/>
  <c r="AQ2105" i="1" s="1"/>
  <c r="AN2105" i="1"/>
  <c r="AM2105" i="1"/>
  <c r="AQ2406" i="1"/>
  <c r="AP2406" i="1"/>
  <c r="AM2406" i="1"/>
  <c r="AN2406" i="1" s="1"/>
  <c r="AQ2046" i="1"/>
  <c r="AP2046" i="1"/>
  <c r="AM2046" i="1"/>
  <c r="AN2046" i="1" s="1"/>
  <c r="AN2051" i="1"/>
  <c r="AM2051" i="1"/>
  <c r="AP2051" i="1"/>
  <c r="AQ2051" i="1" s="1"/>
  <c r="AP1887" i="1"/>
  <c r="AQ1887" i="1" s="1"/>
  <c r="AM1887" i="1"/>
  <c r="AN1887" i="1" s="1"/>
  <c r="AP1940" i="1"/>
  <c r="AQ1940" i="1" s="1"/>
  <c r="AN1940" i="1"/>
  <c r="AM1940" i="1"/>
  <c r="AN2473" i="1"/>
  <c r="AQ2130" i="1"/>
  <c r="AQ2034" i="1"/>
  <c r="AQ1949" i="1"/>
  <c r="AN1757" i="1"/>
  <c r="AN1760" i="1"/>
  <c r="AQ1752" i="1"/>
  <c r="AQ1552" i="1"/>
  <c r="AM1506" i="1"/>
  <c r="AP1506" i="1"/>
  <c r="AQ1506" i="1" s="1"/>
  <c r="AN1506" i="1"/>
  <c r="AP1531" i="1"/>
  <c r="AQ1531" i="1" s="1"/>
  <c r="AM1531" i="1"/>
  <c r="AP1503" i="1"/>
  <c r="AQ1503" i="1" s="1"/>
  <c r="AT1503" i="1" s="1"/>
  <c r="AM1503" i="1"/>
  <c r="AP1597" i="1"/>
  <c r="AQ1597" i="1" s="1"/>
  <c r="AM1597" i="1"/>
  <c r="AN1597" i="1" s="1"/>
  <c r="AP1576" i="1"/>
  <c r="AM1576" i="1"/>
  <c r="AN1576" i="1" s="1"/>
  <c r="AQ1607" i="1"/>
  <c r="AP1607" i="1"/>
  <c r="AM1607" i="1"/>
  <c r="AN1607" i="1" s="1"/>
  <c r="AP1616" i="1"/>
  <c r="AM1616" i="1"/>
  <c r="AN1616" i="1" s="1"/>
  <c r="AM1633" i="1"/>
  <c r="AN1633" i="1" s="1"/>
  <c r="AP1633" i="1"/>
  <c r="AQ1633" i="1" s="1"/>
  <c r="AP1705" i="1"/>
  <c r="AQ1705" i="1" s="1"/>
  <c r="AM1705" i="1"/>
  <c r="AN1705" i="1" s="1"/>
  <c r="AP1649" i="1"/>
  <c r="AQ1649" i="1" s="1"/>
  <c r="AM1649" i="1"/>
  <c r="AN1649" i="1" s="1"/>
  <c r="AQ1699" i="1"/>
  <c r="AP1699" i="1"/>
  <c r="AM1699" i="1"/>
  <c r="AN1699" i="1" s="1"/>
  <c r="AP1706" i="1"/>
  <c r="AQ1706" i="1" s="1"/>
  <c r="AM1706" i="1"/>
  <c r="AN1706" i="1" s="1"/>
  <c r="AP1749" i="1"/>
  <c r="AQ1749" i="1" s="1"/>
  <c r="AM1749" i="1"/>
  <c r="AN1749" i="1" s="1"/>
  <c r="AP1703" i="1"/>
  <c r="AQ1703" i="1" s="1"/>
  <c r="AT1703" i="1" s="1"/>
  <c r="AM1703" i="1"/>
  <c r="AQ1737" i="1"/>
  <c r="AP1737" i="1"/>
  <c r="AM1737" i="1"/>
  <c r="AN1737" i="1" s="1"/>
  <c r="AP1766" i="1"/>
  <c r="AQ1766" i="1" s="1"/>
  <c r="AM1766" i="1"/>
  <c r="AN1856" i="1"/>
  <c r="AM1856" i="1"/>
  <c r="AP1856" i="1"/>
  <c r="AQ1856" i="1" s="1"/>
  <c r="AM1778" i="1"/>
  <c r="AP1778" i="1"/>
  <c r="AQ1778" i="1" s="1"/>
  <c r="AT1778" i="1" s="1"/>
  <c r="AQ1908" i="1"/>
  <c r="AP1908" i="1"/>
  <c r="AM1908" i="1"/>
  <c r="AN1908" i="1" s="1"/>
  <c r="AP1945" i="1"/>
  <c r="AQ1945" i="1" s="1"/>
  <c r="AM1945" i="1"/>
  <c r="AN1945" i="1" s="1"/>
  <c r="AQ1858" i="1"/>
  <c r="AP1858" i="1"/>
  <c r="AM1858" i="1"/>
  <c r="AN1858" i="1" s="1"/>
  <c r="AM1920" i="1"/>
  <c r="AN1920" i="1" s="1"/>
  <c r="AP1920" i="1"/>
  <c r="AQ1920" i="1" s="1"/>
  <c r="AP1951" i="1"/>
  <c r="AQ1951" i="1" s="1"/>
  <c r="AM1951" i="1"/>
  <c r="AN1951" i="1" s="1"/>
  <c r="AQ1965" i="1"/>
  <c r="AP1965" i="1"/>
  <c r="AM1965" i="1"/>
  <c r="AN1965" i="1" s="1"/>
  <c r="AP1897" i="1"/>
  <c r="AQ1897" i="1" s="1"/>
  <c r="AN1897" i="1"/>
  <c r="AM1897" i="1"/>
  <c r="AP1959" i="1"/>
  <c r="AM1959" i="1"/>
  <c r="AN1959" i="1" s="1"/>
  <c r="AP1961" i="1"/>
  <c r="AM1961" i="1"/>
  <c r="AN1961" i="1" s="1"/>
  <c r="AP2041" i="1"/>
  <c r="AQ2041" i="1" s="1"/>
  <c r="AT2041" i="1" s="1"/>
  <c r="AM2041" i="1"/>
  <c r="AP2049" i="1"/>
  <c r="AQ2049" i="1" s="1"/>
  <c r="AM2049" i="1"/>
  <c r="AQ2035" i="1"/>
  <c r="AP2035" i="1"/>
  <c r="AM2035" i="1"/>
  <c r="AN2035" i="1" s="1"/>
  <c r="AP2071" i="1"/>
  <c r="AM2071" i="1"/>
  <c r="AN2071" i="1" s="1"/>
  <c r="AQ2125" i="1"/>
  <c r="AP2125" i="1"/>
  <c r="AM2125" i="1"/>
  <c r="AN2125" i="1" s="1"/>
  <c r="AM2093" i="1"/>
  <c r="AN2093" i="1" s="1"/>
  <c r="AQ2093" i="1"/>
  <c r="AP2093" i="1"/>
  <c r="AP2182" i="1"/>
  <c r="AQ2182" i="1" s="1"/>
  <c r="AN2182" i="1"/>
  <c r="AM2182" i="1"/>
  <c r="AP2170" i="1"/>
  <c r="AM2170" i="1"/>
  <c r="AN2170" i="1" s="1"/>
  <c r="AP2189" i="1"/>
  <c r="AM2189" i="1"/>
  <c r="AN2189" i="1" s="1"/>
  <c r="AP2147" i="1"/>
  <c r="AM2147" i="1"/>
  <c r="AN2147" i="1" s="1"/>
  <c r="AP2231" i="1"/>
  <c r="AQ2231" i="1" s="1"/>
  <c r="AM2231" i="1"/>
  <c r="AN2231" i="1" s="1"/>
  <c r="AQ2264" i="1"/>
  <c r="AP2264" i="1"/>
  <c r="AM2264" i="1"/>
  <c r="AN2264" i="1" s="1"/>
  <c r="AQ2220" i="1"/>
  <c r="AP2220" i="1"/>
  <c r="AM2220" i="1"/>
  <c r="AN2220" i="1" s="1"/>
  <c r="AP2304" i="1"/>
  <c r="AQ2304" i="1" s="1"/>
  <c r="AM2304" i="1"/>
  <c r="AN2304" i="1" s="1"/>
  <c r="AP2299" i="1"/>
  <c r="AQ2299" i="1" s="1"/>
  <c r="AM2299" i="1"/>
  <c r="AN2299" i="1" s="1"/>
  <c r="AM2303" i="1"/>
  <c r="AN2303" i="1" s="1"/>
  <c r="AQ2303" i="1"/>
  <c r="AP2303" i="1"/>
  <c r="AM2300" i="1"/>
  <c r="AN2300" i="1" s="1"/>
  <c r="AP2300" i="1"/>
  <c r="AQ2300" i="1" s="1"/>
  <c r="AQ2301" i="1"/>
  <c r="AP2301" i="1"/>
  <c r="AM2301" i="1"/>
  <c r="AN2301" i="1" s="1"/>
  <c r="AP2415" i="1"/>
  <c r="AQ2415" i="1" s="1"/>
  <c r="AM2415" i="1"/>
  <c r="AM2436" i="1"/>
  <c r="AN2436" i="1" s="1"/>
  <c r="AQ2436" i="1"/>
  <c r="AP2436" i="1"/>
  <c r="AM2449" i="1"/>
  <c r="AN2449" i="1" s="1"/>
  <c r="AQ2449" i="1"/>
  <c r="AP2449" i="1"/>
  <c r="AQ2422" i="1"/>
  <c r="AP2422" i="1"/>
  <c r="AM2422" i="1"/>
  <c r="AN2422" i="1" s="1"/>
  <c r="AP2434" i="1"/>
  <c r="AM2434" i="1"/>
  <c r="AN2434" i="1" s="1"/>
  <c r="AP2443" i="1"/>
  <c r="AM2443" i="1"/>
  <c r="AN2443" i="1" s="1"/>
  <c r="AQ1435" i="1"/>
  <c r="AP1435" i="1"/>
  <c r="AM1435" i="1"/>
  <c r="AN1435" i="1" s="1"/>
  <c r="AP1453" i="1"/>
  <c r="AQ1453" i="1" s="1"/>
  <c r="AM1453" i="1"/>
  <c r="AN1453" i="1" s="1"/>
  <c r="AM1428" i="1"/>
  <c r="AN1428" i="1" s="1"/>
  <c r="AP1428" i="1"/>
  <c r="AQ1428" i="1" s="1"/>
  <c r="AM1717" i="1"/>
  <c r="AN1717" i="1" s="1"/>
  <c r="AQ1717" i="1"/>
  <c r="AP1717" i="1"/>
  <c r="AM1914" i="1"/>
  <c r="AN1914" i="1" s="1"/>
  <c r="AP1914" i="1"/>
  <c r="AP2240" i="1"/>
  <c r="AQ2240" i="1" s="1"/>
  <c r="AM2240" i="1"/>
  <c r="AN2240" i="1" s="1"/>
  <c r="AP1936" i="1"/>
  <c r="AQ1936" i="1" s="1"/>
  <c r="AN1936" i="1"/>
  <c r="AM1936" i="1"/>
  <c r="AP2086" i="1"/>
  <c r="AQ2086" i="1" s="1"/>
  <c r="AM2086" i="1"/>
  <c r="AN2086" i="1" s="1"/>
  <c r="AP2122" i="1"/>
  <c r="AM2122" i="1"/>
  <c r="AN2122" i="1" s="1"/>
  <c r="AQ2233" i="1"/>
  <c r="AP2233" i="1"/>
  <c r="AM2233" i="1"/>
  <c r="AN2233" i="1" s="1"/>
  <c r="AQ2271" i="1"/>
  <c r="AP2271" i="1"/>
  <c r="AM2271" i="1"/>
  <c r="AN2271" i="1" s="1"/>
  <c r="AP2461" i="1"/>
  <c r="AQ2461" i="1" s="1"/>
  <c r="AM2461" i="1"/>
  <c r="AN2461" i="1" s="1"/>
  <c r="AM2342" i="1"/>
  <c r="AN2342" i="1" s="1"/>
  <c r="AP2342" i="1"/>
  <c r="AQ2347" i="1"/>
  <c r="AP2347" i="1"/>
  <c r="AM2347" i="1"/>
  <c r="AN2347" i="1" s="1"/>
  <c r="AP1668" i="1"/>
  <c r="AQ1668" i="1" s="1"/>
  <c r="AM1668" i="1"/>
  <c r="AN1668" i="1" s="1"/>
  <c r="AP1881" i="1"/>
  <c r="AQ1881" i="1" s="1"/>
  <c r="AN1881" i="1"/>
  <c r="AM1881" i="1"/>
  <c r="AM1837" i="1"/>
  <c r="AP1837" i="1"/>
  <c r="AQ1837" i="1" s="1"/>
  <c r="AN1837" i="1"/>
  <c r="AP1726" i="1"/>
  <c r="AQ1726" i="1" s="1"/>
  <c r="AT1726" i="1" s="1"/>
  <c r="AM1726" i="1"/>
  <c r="AM1346" i="1"/>
  <c r="AN1346" i="1" s="1"/>
  <c r="AQ1346" i="1"/>
  <c r="AP1346" i="1"/>
  <c r="AP1950" i="1"/>
  <c r="AQ1950" i="1" s="1"/>
  <c r="AM1950" i="1"/>
  <c r="AN1950" i="1" s="1"/>
  <c r="AQ2369" i="1"/>
  <c r="AP2369" i="1"/>
  <c r="AM2369" i="1"/>
  <c r="AN2369" i="1" s="1"/>
  <c r="AQ2397" i="1"/>
  <c r="AQ2487" i="1"/>
  <c r="AQ2250" i="1"/>
  <c r="AN2183" i="1"/>
  <c r="AQ2434" i="1"/>
  <c r="AQ2313" i="1"/>
  <c r="AQ2358" i="1"/>
  <c r="AN1775" i="1"/>
  <c r="AQ2107" i="1"/>
  <c r="AQ1913" i="1"/>
  <c r="AQ1767" i="1"/>
  <c r="AQ1832" i="1"/>
  <c r="AN1730" i="1"/>
  <c r="AN1711" i="1"/>
  <c r="AQ1542" i="1"/>
  <c r="AP1574" i="1"/>
  <c r="AM1574" i="1"/>
  <c r="AN1574" i="1" s="1"/>
  <c r="AQ1569" i="1"/>
  <c r="AP1569" i="1"/>
  <c r="AM1569" i="1"/>
  <c r="AN1569" i="1" s="1"/>
  <c r="AM1579" i="1"/>
  <c r="AN1579" i="1" s="1"/>
  <c r="AQ1579" i="1"/>
  <c r="AP1579" i="1"/>
  <c r="AP1566" i="1"/>
  <c r="AM1566" i="1"/>
  <c r="AN1566" i="1" s="1"/>
  <c r="AQ1615" i="1"/>
  <c r="AP1615" i="1"/>
  <c r="AM1615" i="1"/>
  <c r="AN1615" i="1" s="1"/>
  <c r="AM1636" i="1"/>
  <c r="AN1636" i="1" s="1"/>
  <c r="AP1636" i="1"/>
  <c r="AQ1636" i="1" s="1"/>
  <c r="AQ1611" i="1"/>
  <c r="AP1611" i="1"/>
  <c r="AM1611" i="1"/>
  <c r="AN1611" i="1" s="1"/>
  <c r="AP1664" i="1"/>
  <c r="AM1664" i="1"/>
  <c r="AN1664" i="1" s="1"/>
  <c r="AQ1665" i="1"/>
  <c r="AP1665" i="1"/>
  <c r="AM1665" i="1"/>
  <c r="AN1665" i="1" s="1"/>
  <c r="AP1713" i="1"/>
  <c r="AQ1713" i="1" s="1"/>
  <c r="AN1713" i="1"/>
  <c r="AM1713" i="1"/>
  <c r="AP1740" i="1"/>
  <c r="AQ1740" i="1" s="1"/>
  <c r="AM1740" i="1"/>
  <c r="AN1740" i="1" s="1"/>
  <c r="AM1734" i="1"/>
  <c r="AN1734" i="1" s="1"/>
  <c r="AP1734" i="1"/>
  <c r="AP1783" i="1"/>
  <c r="AQ1783" i="1" s="1"/>
  <c r="AM1783" i="1"/>
  <c r="AP1818" i="1"/>
  <c r="AM1818" i="1"/>
  <c r="AN1818" i="1" s="1"/>
  <c r="AQ1818" i="1"/>
  <c r="AP1863" i="1"/>
  <c r="AM1863" i="1"/>
  <c r="AN1863" i="1" s="1"/>
  <c r="AQ1868" i="1"/>
  <c r="AP1868" i="1"/>
  <c r="AM1868" i="1"/>
  <c r="AN1868" i="1" s="1"/>
  <c r="AP1850" i="1"/>
  <c r="AQ1850" i="1" s="1"/>
  <c r="AM1850" i="1"/>
  <c r="AN1850" i="1" s="1"/>
  <c r="AP1797" i="1"/>
  <c r="AM1797" i="1"/>
  <c r="AN1797" i="1" s="1"/>
  <c r="AP1825" i="1"/>
  <c r="AQ1825" i="1" s="1"/>
  <c r="AN1825" i="1"/>
  <c r="AM1825" i="1"/>
  <c r="AP1874" i="1"/>
  <c r="AM1874" i="1"/>
  <c r="AN1874" i="1" s="1"/>
  <c r="AP1926" i="1"/>
  <c r="AQ1926" i="1" s="1"/>
  <c r="AN1926" i="1"/>
  <c r="AM1926" i="1"/>
  <c r="AP1954" i="1"/>
  <c r="AM1954" i="1"/>
  <c r="AN1954" i="1" s="1"/>
  <c r="AP1975" i="1"/>
  <c r="AM1975" i="1"/>
  <c r="AN1975" i="1" s="1"/>
  <c r="AQ1981" i="1"/>
  <c r="AP1981" i="1"/>
  <c r="AM1981" i="1"/>
  <c r="AN1981" i="1" s="1"/>
  <c r="AQ2014" i="1"/>
  <c r="AP2014" i="1"/>
  <c r="AM2014" i="1"/>
  <c r="AN2014" i="1" s="1"/>
  <c r="AP2011" i="1"/>
  <c r="AQ2011" i="1" s="1"/>
  <c r="AM2011" i="1"/>
  <c r="AN2011" i="1" s="1"/>
  <c r="AP2131" i="1"/>
  <c r="AQ2131" i="1" s="1"/>
  <c r="AM2131" i="1"/>
  <c r="AN2131" i="1" s="1"/>
  <c r="AM2135" i="1"/>
  <c r="AN2135" i="1" s="1"/>
  <c r="AP2135" i="1"/>
  <c r="AQ2192" i="1"/>
  <c r="AP2192" i="1"/>
  <c r="AM2192" i="1"/>
  <c r="AN2192" i="1" s="1"/>
  <c r="AP2181" i="1"/>
  <c r="AQ2181" i="1" s="1"/>
  <c r="AT2181" i="1" s="1"/>
  <c r="AM2181" i="1"/>
  <c r="AP2234" i="1"/>
  <c r="AQ2234" i="1" s="1"/>
  <c r="AM2234" i="1"/>
  <c r="AN2234" i="1" s="1"/>
  <c r="AQ2261" i="1"/>
  <c r="AP2261" i="1"/>
  <c r="AM2261" i="1"/>
  <c r="AN2261" i="1" s="1"/>
  <c r="AP2330" i="1"/>
  <c r="AQ2330" i="1" s="1"/>
  <c r="AT2330" i="1" s="1"/>
  <c r="AM2330" i="1"/>
  <c r="AM2319" i="1"/>
  <c r="AN2319" i="1" s="1"/>
  <c r="AP2319" i="1"/>
  <c r="AQ2319" i="1" s="1"/>
  <c r="AP2318" i="1"/>
  <c r="AM2318" i="1"/>
  <c r="AN2318" i="1" s="1"/>
  <c r="AQ2380" i="1"/>
  <c r="AP2380" i="1"/>
  <c r="AM2380" i="1"/>
  <c r="AN2380" i="1" s="1"/>
  <c r="AQ2353" i="1"/>
  <c r="AP2353" i="1"/>
  <c r="AM2353" i="1"/>
  <c r="AN2353" i="1" s="1"/>
  <c r="AQ2442" i="1"/>
  <c r="AP2442" i="1"/>
  <c r="AM2442" i="1"/>
  <c r="AN2442" i="1" s="1"/>
  <c r="AP2426" i="1"/>
  <c r="AM2426" i="1"/>
  <c r="AN2426" i="1" s="1"/>
  <c r="AM2462" i="1"/>
  <c r="AN2462" i="1" s="1"/>
  <c r="AQ2462" i="1"/>
  <c r="AP2462" i="1"/>
  <c r="AP1431" i="1"/>
  <c r="AM1431" i="1"/>
  <c r="AN1431" i="1" s="1"/>
  <c r="AP1495" i="1"/>
  <c r="AQ1495" i="1" s="1"/>
  <c r="AT1495" i="1" s="1"/>
  <c r="AM1495" i="1"/>
  <c r="AQ1242" i="1"/>
  <c r="AP1242" i="1"/>
  <c r="AM1242" i="1"/>
  <c r="AN1242" i="1" s="1"/>
  <c r="AQ1305" i="1"/>
  <c r="AP1305" i="1"/>
  <c r="AM1305" i="1"/>
  <c r="AN1305" i="1" s="1"/>
  <c r="AP1880" i="1"/>
  <c r="AQ1880" i="1" s="1"/>
  <c r="AM1880" i="1"/>
  <c r="AN1880" i="1" s="1"/>
  <c r="AP2133" i="1"/>
  <c r="AQ2133" i="1" s="1"/>
  <c r="AM2133" i="1"/>
  <c r="AM2241" i="1"/>
  <c r="AN2241" i="1" s="1"/>
  <c r="AQ2241" i="1"/>
  <c r="AP2241" i="1"/>
  <c r="AQ1952" i="1"/>
  <c r="AP1952" i="1"/>
  <c r="AM1952" i="1"/>
  <c r="AN1952" i="1" s="1"/>
  <c r="AP1822" i="1"/>
  <c r="AQ1822" i="1" s="1"/>
  <c r="AM1822" i="1"/>
  <c r="AN1822" i="1" s="1"/>
  <c r="AP2292" i="1"/>
  <c r="AQ2292" i="1" s="1"/>
  <c r="AN2292" i="1"/>
  <c r="AM2292" i="1"/>
  <c r="AQ2465" i="1"/>
  <c r="AP2465" i="1"/>
  <c r="AM2465" i="1"/>
  <c r="AN2465" i="1" s="1"/>
  <c r="AP2485" i="1"/>
  <c r="AQ2485" i="1" s="1"/>
  <c r="AM2485" i="1"/>
  <c r="AQ1845" i="1"/>
  <c r="AP1845" i="1"/>
  <c r="AM1845" i="1"/>
  <c r="AN1845" i="1" s="1"/>
  <c r="AP1442" i="1"/>
  <c r="AQ1442" i="1" s="1"/>
  <c r="AM1442" i="1"/>
  <c r="AN1442" i="1" s="1"/>
  <c r="AP1847" i="1"/>
  <c r="AQ1847" i="1" s="1"/>
  <c r="AM1847" i="1"/>
  <c r="AP2001" i="1"/>
  <c r="AQ2001" i="1" s="1"/>
  <c r="AT2001" i="1" s="1"/>
  <c r="AM2001" i="1"/>
  <c r="AP2430" i="1"/>
  <c r="AQ2430" i="1" s="1"/>
  <c r="AM2430" i="1"/>
  <c r="AN2430" i="1" s="1"/>
  <c r="AP1670" i="1"/>
  <c r="AQ1670" i="1" s="1"/>
  <c r="AN1670" i="1"/>
  <c r="AM1670" i="1"/>
  <c r="AM1917" i="1"/>
  <c r="AN1917" i="1" s="1"/>
  <c r="AQ1917" i="1"/>
  <c r="AP1917" i="1"/>
  <c r="AN2297" i="1"/>
  <c r="AN2469" i="1"/>
  <c r="AQ2167" i="1"/>
  <c r="AQ2170" i="1"/>
  <c r="AQ2115" i="1"/>
  <c r="AQ2166" i="1"/>
  <c r="AQ2421" i="1"/>
  <c r="AN2485" i="1"/>
  <c r="AQ2342" i="1"/>
  <c r="AQ2374" i="1"/>
  <c r="AQ2089" i="1"/>
  <c r="AQ1903" i="1"/>
  <c r="AN2009" i="1"/>
  <c r="AN1754" i="1"/>
  <c r="AN2114" i="1"/>
  <c r="AQ1970" i="1"/>
  <c r="AN1895" i="1"/>
  <c r="AN1695" i="1"/>
  <c r="AQ2121" i="1"/>
  <c r="AQ1704" i="1"/>
  <c r="AQ1560" i="1"/>
  <c r="AQ1654" i="1"/>
  <c r="AQ1566" i="1"/>
  <c r="AQ1914" i="1"/>
  <c r="AP1518" i="1"/>
  <c r="AQ1518" i="1" s="1"/>
  <c r="AN1518" i="1"/>
  <c r="AM1518" i="1"/>
  <c r="AM1548" i="1"/>
  <c r="AN1548" i="1" s="1"/>
  <c r="AQ1548" i="1"/>
  <c r="AP1548" i="1"/>
  <c r="AP1556" i="1"/>
  <c r="AM1556" i="1"/>
  <c r="AN1556" i="1" s="1"/>
  <c r="AQ1554" i="1"/>
  <c r="AP1554" i="1"/>
  <c r="AM1554" i="1"/>
  <c r="AN1554" i="1" s="1"/>
  <c r="AM1600" i="1"/>
  <c r="AP1600" i="1"/>
  <c r="AQ1600" i="1" s="1"/>
  <c r="AP1622" i="1"/>
  <c r="AQ1622" i="1" s="1"/>
  <c r="AM1622" i="1"/>
  <c r="AN1622" i="1" s="1"/>
  <c r="AQ1619" i="1"/>
  <c r="AP1619" i="1"/>
  <c r="AM1619" i="1"/>
  <c r="AN1619" i="1" s="1"/>
  <c r="AM1724" i="1"/>
  <c r="AN1724" i="1" s="1"/>
  <c r="AP1724" i="1"/>
  <c r="AQ1724" i="1" s="1"/>
  <c r="AQ1721" i="1"/>
  <c r="AP1721" i="1"/>
  <c r="AM1721" i="1"/>
  <c r="AN1721" i="1" s="1"/>
  <c r="AP1659" i="1"/>
  <c r="AQ1659" i="1" s="1"/>
  <c r="AM1659" i="1"/>
  <c r="AM1745" i="1"/>
  <c r="AN1745" i="1" s="1"/>
  <c r="AQ1745" i="1"/>
  <c r="AP1745" i="1"/>
  <c r="AP1779" i="1"/>
  <c r="AQ1779" i="1" s="1"/>
  <c r="AM1779" i="1"/>
  <c r="AP1784" i="1"/>
  <c r="AQ1784" i="1" s="1"/>
  <c r="AN1784" i="1"/>
  <c r="AM1784" i="1"/>
  <c r="AP1835" i="1"/>
  <c r="AQ1835" i="1" s="1"/>
  <c r="AM1835" i="1"/>
  <c r="AN1835" i="1" s="1"/>
  <c r="AP1774" i="1"/>
  <c r="AQ1774" i="1" s="1"/>
  <c r="AM1774" i="1"/>
  <c r="AN1774" i="1" s="1"/>
  <c r="AM1806" i="1"/>
  <c r="AN1806" i="1" s="1"/>
  <c r="AP1806" i="1"/>
  <c r="AQ1806" i="1" s="1"/>
  <c r="AQ1909" i="1"/>
  <c r="AP1909" i="1"/>
  <c r="AM1909" i="1"/>
  <c r="AN1909" i="1" s="1"/>
  <c r="AP1918" i="1"/>
  <c r="AQ1918" i="1" s="1"/>
  <c r="AM1918" i="1"/>
  <c r="AN1918" i="1" s="1"/>
  <c r="AQ1941" i="1"/>
  <c r="AP1941" i="1"/>
  <c r="AM1941" i="1"/>
  <c r="AN1941" i="1" s="1"/>
  <c r="AP1867" i="1"/>
  <c r="AQ1867" i="1" s="1"/>
  <c r="AM1867" i="1"/>
  <c r="AP1997" i="1"/>
  <c r="AQ1997" i="1" s="1"/>
  <c r="AM1997" i="1"/>
  <c r="AN1997" i="1" s="1"/>
  <c r="AQ1990" i="1"/>
  <c r="AP1990" i="1"/>
  <c r="AM1990" i="1"/>
  <c r="AN1990" i="1" s="1"/>
  <c r="AP2032" i="1"/>
  <c r="AM2032" i="1"/>
  <c r="AN2032" i="1" s="1"/>
  <c r="AQ2032" i="1"/>
  <c r="AP1974" i="1"/>
  <c r="AQ1974" i="1" s="1"/>
  <c r="AM1974" i="1"/>
  <c r="AN1974" i="1" s="1"/>
  <c r="AP2008" i="1"/>
  <c r="AQ2008" i="1" s="1"/>
  <c r="AN2008" i="1"/>
  <c r="AM2008" i="1"/>
  <c r="AP2043" i="1"/>
  <c r="AQ2043" i="1" s="1"/>
  <c r="AM2043" i="1"/>
  <c r="AN2043" i="1" s="1"/>
  <c r="AQ2059" i="1"/>
  <c r="AP2059" i="1"/>
  <c r="AM2059" i="1"/>
  <c r="AN2059" i="1" s="1"/>
  <c r="AQ2072" i="1"/>
  <c r="AP2072" i="1"/>
  <c r="AM2072" i="1"/>
  <c r="AN2072" i="1" s="1"/>
  <c r="AP2100" i="1"/>
  <c r="AM2100" i="1"/>
  <c r="AN2100" i="1" s="1"/>
  <c r="AQ2100" i="1"/>
  <c r="AN2054" i="1"/>
  <c r="AM2054" i="1"/>
  <c r="AP2054" i="1"/>
  <c r="AQ2054" i="1" s="1"/>
  <c r="AQ2088" i="1"/>
  <c r="AP2088" i="1"/>
  <c r="AM2088" i="1"/>
  <c r="AN2088" i="1" s="1"/>
  <c r="AP2103" i="1"/>
  <c r="AM2103" i="1"/>
  <c r="AN2103" i="1" s="1"/>
  <c r="AQ2136" i="1"/>
  <c r="AP2136" i="1"/>
  <c r="AM2136" i="1"/>
  <c r="AN2136" i="1" s="1"/>
  <c r="AP2185" i="1"/>
  <c r="AM2185" i="1"/>
  <c r="AN2185" i="1" s="1"/>
  <c r="AP2175" i="1"/>
  <c r="AQ2175" i="1" s="1"/>
  <c r="AM2175" i="1"/>
  <c r="AP2172" i="1"/>
  <c r="AQ2172" i="1" s="1"/>
  <c r="AM2172" i="1"/>
  <c r="AN2172" i="1" s="1"/>
  <c r="AP2184" i="1"/>
  <c r="AM2184" i="1"/>
  <c r="AN2184" i="1" s="1"/>
  <c r="AP2221" i="1"/>
  <c r="AM2221" i="1"/>
  <c r="AN2221" i="1" s="1"/>
  <c r="AP2226" i="1"/>
  <c r="AM2226" i="1"/>
  <c r="AN2226" i="1" s="1"/>
  <c r="AP2305" i="1"/>
  <c r="AM2305" i="1"/>
  <c r="AN2305" i="1" s="1"/>
  <c r="AP2344" i="1"/>
  <c r="AQ2344" i="1" s="1"/>
  <c r="AM2344" i="1"/>
  <c r="AN2344" i="1" s="1"/>
  <c r="AP2327" i="1"/>
  <c r="AQ2327" i="1" s="1"/>
  <c r="AM2327" i="1"/>
  <c r="AN2327" i="1" s="1"/>
  <c r="AP2336" i="1"/>
  <c r="AQ2336" i="1" s="1"/>
  <c r="AN2336" i="1"/>
  <c r="AM2336" i="1"/>
  <c r="AQ2450" i="1"/>
  <c r="AP2450" i="1"/>
  <c r="AM2450" i="1"/>
  <c r="AN2450" i="1" s="1"/>
  <c r="AQ2441" i="1"/>
  <c r="AP2441" i="1"/>
  <c r="AM2441" i="1"/>
  <c r="AN2441" i="1" s="1"/>
  <c r="AP2424" i="1"/>
  <c r="AQ2424" i="1" s="1"/>
  <c r="AM2424" i="1"/>
  <c r="AN2424" i="1" s="1"/>
  <c r="AQ2444" i="1"/>
  <c r="AP2444" i="1"/>
  <c r="AM2444" i="1"/>
  <c r="AN2444" i="1" s="1"/>
  <c r="AQ2466" i="1"/>
  <c r="AP2466" i="1"/>
  <c r="AM2466" i="1"/>
  <c r="AN2466" i="1" s="1"/>
  <c r="AP1258" i="1"/>
  <c r="AM1258" i="1"/>
  <c r="AN1258" i="1" s="1"/>
  <c r="AM1272" i="1"/>
  <c r="AP1272" i="1"/>
  <c r="AQ1272" i="1" s="1"/>
  <c r="AP1424" i="1"/>
  <c r="AQ1424" i="1" s="1"/>
  <c r="AT1424" i="1" s="1"/>
  <c r="AM1424" i="1"/>
  <c r="AP1478" i="1"/>
  <c r="AQ1478" i="1" s="1"/>
  <c r="AN1478" i="1"/>
  <c r="AM1478" i="1"/>
  <c r="AP1644" i="1"/>
  <c r="AM1644" i="1"/>
  <c r="AN1644" i="1" s="1"/>
  <c r="AP1669" i="1"/>
  <c r="AQ1669" i="1" s="1"/>
  <c r="AN1669" i="1"/>
  <c r="AM1669" i="1"/>
  <c r="AP1877" i="1"/>
  <c r="AQ1877" i="1" s="1"/>
  <c r="AN1877" i="1"/>
  <c r="AM1877" i="1"/>
  <c r="AP1763" i="1"/>
  <c r="AQ1763" i="1" s="1"/>
  <c r="AN1763" i="1"/>
  <c r="AM1763" i="1"/>
  <c r="AQ1601" i="1"/>
  <c r="AP1601" i="1"/>
  <c r="AM1601" i="1"/>
  <c r="AN1601" i="1" s="1"/>
  <c r="AN1885" i="1"/>
  <c r="AM1885" i="1"/>
  <c r="AP1885" i="1"/>
  <c r="AQ1885" i="1" s="1"/>
  <c r="AP2140" i="1"/>
  <c r="AQ2140" i="1" s="1"/>
  <c r="AN2140" i="1"/>
  <c r="AM2140" i="1"/>
  <c r="AP2302" i="1"/>
  <c r="AM2302" i="1"/>
  <c r="AN2302" i="1" s="1"/>
  <c r="AN2278" i="1"/>
  <c r="AM2278" i="1"/>
  <c r="AP2278" i="1"/>
  <c r="AQ2278" i="1" s="1"/>
  <c r="AQ2237" i="1"/>
  <c r="AP2237" i="1"/>
  <c r="AM2237" i="1"/>
  <c r="AN2237" i="1" s="1"/>
  <c r="AP2405" i="1"/>
  <c r="AM2405" i="1"/>
  <c r="AN2405" i="1" s="1"/>
  <c r="AM1994" i="1"/>
  <c r="AP1994" i="1"/>
  <c r="AQ1994" i="1" s="1"/>
  <c r="AP1469" i="1"/>
  <c r="AM1469" i="1"/>
  <c r="AN1469" i="1" s="1"/>
  <c r="AP1894" i="1"/>
  <c r="AM1894" i="1"/>
  <c r="AN1894" i="1" s="1"/>
  <c r="AQ1894" i="1"/>
  <c r="AP2025" i="1"/>
  <c r="AQ2025" i="1" s="1"/>
  <c r="AM2025" i="1"/>
  <c r="AN2025" i="1" s="1"/>
  <c r="AP1612" i="1"/>
  <c r="AQ1612" i="1" s="1"/>
  <c r="AM1612" i="1"/>
  <c r="AN1612" i="1" s="1"/>
  <c r="AP1912" i="1"/>
  <c r="AM1912" i="1"/>
  <c r="AN1912" i="1" s="1"/>
  <c r="AQ2277" i="1"/>
  <c r="AP2277" i="1"/>
  <c r="AM2277" i="1"/>
  <c r="AN2277" i="1" s="1"/>
  <c r="AP1693" i="1"/>
  <c r="AQ1693" i="1" s="1"/>
  <c r="AT1693" i="1" s="1"/>
  <c r="AM1693" i="1"/>
  <c r="AQ2154" i="1"/>
  <c r="AQ2405" i="1"/>
  <c r="AN2255" i="1"/>
  <c r="AQ2329" i="1"/>
  <c r="AQ2099" i="1"/>
  <c r="AN1994" i="1"/>
  <c r="AN2133" i="1"/>
  <c r="AQ1879" i="1"/>
  <c r="AN1659" i="1"/>
  <c r="AN1694" i="1"/>
  <c r="AN1520" i="1"/>
  <c r="AQ1278" i="1"/>
  <c r="AQ1505" i="1"/>
  <c r="AP1505" i="1"/>
  <c r="AM1505" i="1"/>
  <c r="AN1505" i="1" s="1"/>
  <c r="AP1533" i="1"/>
  <c r="AM1533" i="1"/>
  <c r="AN1533" i="1" s="1"/>
  <c r="AP1550" i="1"/>
  <c r="AM1550" i="1"/>
  <c r="AN1550" i="1" s="1"/>
  <c r="AP1564" i="1"/>
  <c r="AM1564" i="1"/>
  <c r="AN1564" i="1" s="1"/>
  <c r="AP1578" i="1"/>
  <c r="AQ1578" i="1" s="1"/>
  <c r="AM1578" i="1"/>
  <c r="AN1578" i="1" s="1"/>
  <c r="AP1573" i="1"/>
  <c r="AQ1573" i="1" s="1"/>
  <c r="AT1573" i="1" s="1"/>
  <c r="AM1573" i="1"/>
  <c r="AN1582" i="1"/>
  <c r="AM1582" i="1"/>
  <c r="AP1582" i="1"/>
  <c r="AQ1582" i="1" s="1"/>
  <c r="AP1614" i="1"/>
  <c r="AM1614" i="1"/>
  <c r="AN1614" i="1" s="1"/>
  <c r="AM1643" i="1"/>
  <c r="AN1643" i="1" s="1"/>
  <c r="AQ1643" i="1"/>
  <c r="AP1643" i="1"/>
  <c r="AP1630" i="1"/>
  <c r="AQ1630" i="1" s="1"/>
  <c r="AM1630" i="1"/>
  <c r="AN1630" i="1" s="1"/>
  <c r="AP1688" i="1"/>
  <c r="AQ1688" i="1" s="1"/>
  <c r="AT1688" i="1" s="1"/>
  <c r="AM1688" i="1"/>
  <c r="AP1656" i="1"/>
  <c r="AM1656" i="1"/>
  <c r="AN1656" i="1" s="1"/>
  <c r="AP1744" i="1"/>
  <c r="AM1744" i="1"/>
  <c r="AN1744" i="1" s="1"/>
  <c r="AP1722" i="1"/>
  <c r="AQ1722" i="1" s="1"/>
  <c r="AM1722" i="1"/>
  <c r="AN1722" i="1" s="1"/>
  <c r="AP1795" i="1"/>
  <c r="AQ1795" i="1" s="1"/>
  <c r="AT1795" i="1" s="1"/>
  <c r="AM1795" i="1"/>
  <c r="AP1826" i="1"/>
  <c r="AQ1826" i="1" s="1"/>
  <c r="AT1826" i="1" s="1"/>
  <c r="AM1826" i="1"/>
  <c r="AP1804" i="1"/>
  <c r="AQ1804" i="1" s="1"/>
  <c r="AN1804" i="1"/>
  <c r="AM1804" i="1"/>
  <c r="AN1812" i="1"/>
  <c r="AM1812" i="1"/>
  <c r="AP1812" i="1"/>
  <c r="AQ1812" i="1" s="1"/>
  <c r="AQ1836" i="1"/>
  <c r="AP1836" i="1"/>
  <c r="AM1836" i="1"/>
  <c r="AN1836" i="1" s="1"/>
  <c r="AP1820" i="1"/>
  <c r="AQ1820" i="1" s="1"/>
  <c r="AN1820" i="1"/>
  <c r="AM1820" i="1"/>
  <c r="AQ1862" i="1"/>
  <c r="AP1862" i="1"/>
  <c r="AM1862" i="1"/>
  <c r="AN1862" i="1" s="1"/>
  <c r="AP1922" i="1"/>
  <c r="AM1922" i="1"/>
  <c r="AN1922" i="1" s="1"/>
  <c r="AQ1942" i="1"/>
  <c r="AP1942" i="1"/>
  <c r="AM1942" i="1"/>
  <c r="AN1942" i="1" s="1"/>
  <c r="AP1983" i="1"/>
  <c r="AM1983" i="1"/>
  <c r="AN1983" i="1" s="1"/>
  <c r="AP2039" i="1"/>
  <c r="AM2039" i="1"/>
  <c r="AN2039" i="1" s="1"/>
  <c r="AM2023" i="1"/>
  <c r="AN2023" i="1" s="1"/>
  <c r="AP2023" i="1"/>
  <c r="AQ2024" i="1"/>
  <c r="AP2024" i="1"/>
  <c r="AM2024" i="1"/>
  <c r="AN2024" i="1" s="1"/>
  <c r="AM2061" i="1"/>
  <c r="AN2061" i="1" s="1"/>
  <c r="AQ2061" i="1"/>
  <c r="AP2061" i="1"/>
  <c r="AP2108" i="1"/>
  <c r="AM2108" i="1"/>
  <c r="AN2108" i="1" s="1"/>
  <c r="AQ2108" i="1"/>
  <c r="AP2055" i="1"/>
  <c r="AM2055" i="1"/>
  <c r="AN2055" i="1" s="1"/>
  <c r="AP2128" i="1"/>
  <c r="AQ2128" i="1" s="1"/>
  <c r="AT2128" i="1" s="1"/>
  <c r="AM2128" i="1"/>
  <c r="AM2212" i="1"/>
  <c r="AN2212" i="1" s="1"/>
  <c r="AP2212" i="1"/>
  <c r="AQ2212" i="1" s="1"/>
  <c r="AM2155" i="1"/>
  <c r="AN2155" i="1" s="1"/>
  <c r="AP2155" i="1"/>
  <c r="AN2190" i="1"/>
  <c r="AM2190" i="1"/>
  <c r="AP2190" i="1"/>
  <c r="AQ2190" i="1" s="1"/>
  <c r="AQ2191" i="1"/>
  <c r="AP2191" i="1"/>
  <c r="AM2191" i="1"/>
  <c r="AN2191" i="1" s="1"/>
  <c r="AP2272" i="1"/>
  <c r="AM2272" i="1"/>
  <c r="AN2272" i="1" s="1"/>
  <c r="AQ2272" i="1"/>
  <c r="AQ2307" i="1"/>
  <c r="AP2307" i="1"/>
  <c r="AM2307" i="1"/>
  <c r="AN2307" i="1" s="1"/>
  <c r="AP2338" i="1"/>
  <c r="AQ2338" i="1" s="1"/>
  <c r="AM2338" i="1"/>
  <c r="AP2312" i="1"/>
  <c r="AM2312" i="1"/>
  <c r="AN2312" i="1" s="1"/>
  <c r="AQ2312" i="1"/>
  <c r="AP2387" i="1"/>
  <c r="AQ2387" i="1" s="1"/>
  <c r="AN2387" i="1"/>
  <c r="AM2387" i="1"/>
  <c r="AP2365" i="1"/>
  <c r="AM2365" i="1"/>
  <c r="AN2365" i="1" s="1"/>
  <c r="AQ2440" i="1"/>
  <c r="AP2440" i="1"/>
  <c r="AM2440" i="1"/>
  <c r="AN2440" i="1" s="1"/>
  <c r="AP2474" i="1"/>
  <c r="AQ2474" i="1" s="1"/>
  <c r="AN2474" i="1"/>
  <c r="AM2474" i="1"/>
  <c r="AM1250" i="1"/>
  <c r="AN1250" i="1" s="1"/>
  <c r="AP1250" i="1"/>
  <c r="AM1846" i="1"/>
  <c r="AN1846" i="1" s="1"/>
  <c r="AP1846" i="1"/>
  <c r="AP1902" i="1"/>
  <c r="AQ1902" i="1" s="1"/>
  <c r="AN1902" i="1"/>
  <c r="AM1902" i="1"/>
  <c r="AP1963" i="1"/>
  <c r="AM1963" i="1"/>
  <c r="AN1963" i="1" s="1"/>
  <c r="AQ1963" i="1"/>
  <c r="AP2201" i="1"/>
  <c r="AM2201" i="1"/>
  <c r="AN2201" i="1" s="1"/>
  <c r="AQ1924" i="1"/>
  <c r="AP1924" i="1"/>
  <c r="AM1924" i="1"/>
  <c r="AN1924" i="1" s="1"/>
  <c r="AP2098" i="1"/>
  <c r="AM2098" i="1"/>
  <c r="AN2098" i="1" s="1"/>
  <c r="AM1966" i="1"/>
  <c r="AN1966" i="1" s="1"/>
  <c r="AQ1966" i="1"/>
  <c r="AP1966" i="1"/>
  <c r="AM1960" i="1"/>
  <c r="AP1960" i="1"/>
  <c r="AQ1960" i="1" s="1"/>
  <c r="AN1960" i="1"/>
  <c r="AP2343" i="1"/>
  <c r="AQ2343" i="1" s="1"/>
  <c r="AT2343" i="1" s="1"/>
  <c r="AM2343" i="1"/>
  <c r="AM2480" i="1"/>
  <c r="AP2480" i="1"/>
  <c r="AQ2480" i="1" s="1"/>
  <c r="AT2480" i="1" s="1"/>
  <c r="AQ2037" i="1"/>
  <c r="AP2037" i="1"/>
  <c r="AM2037" i="1"/>
  <c r="AN2037" i="1" s="1"/>
  <c r="AP2393" i="1"/>
  <c r="AQ2393" i="1" s="1"/>
  <c r="AM2393" i="1"/>
  <c r="AN2393" i="1" s="1"/>
  <c r="AP2477" i="1"/>
  <c r="AQ2477" i="1" s="1"/>
  <c r="AT2477" i="1" s="1"/>
  <c r="AM2477" i="1"/>
  <c r="AM1572" i="1"/>
  <c r="AP1572" i="1"/>
  <c r="AQ1572" i="1" s="1"/>
  <c r="AN1572" i="1"/>
  <c r="AQ1901" i="1"/>
  <c r="AP1901" i="1"/>
  <c r="AM1901" i="1"/>
  <c r="AN1901" i="1" s="1"/>
  <c r="AN2171" i="1"/>
  <c r="AM2171" i="1"/>
  <c r="AP2171" i="1"/>
  <c r="AQ2171" i="1" s="1"/>
  <c r="AP2227" i="1"/>
  <c r="AQ2227" i="1" s="1"/>
  <c r="AM2227" i="1"/>
  <c r="AN2227" i="1" s="1"/>
  <c r="AP2287" i="1"/>
  <c r="AQ2287" i="1" s="1"/>
  <c r="AM2287" i="1"/>
  <c r="AN2287" i="1" s="1"/>
  <c r="AQ2135" i="1"/>
  <c r="AN2413" i="1"/>
  <c r="AN2119" i="1"/>
  <c r="AQ2147" i="1"/>
  <c r="AQ2382" i="1"/>
  <c r="AQ2073" i="1"/>
  <c r="AQ1978" i="1"/>
  <c r="AQ1751" i="1"/>
  <c r="AQ2098" i="1"/>
  <c r="AN1962" i="1"/>
  <c r="AQ2123" i="1"/>
  <c r="AQ2081" i="1"/>
  <c r="AN1921" i="1"/>
  <c r="AQ1544" i="1"/>
  <c r="AQ2007" i="1"/>
  <c r="AQ1581" i="1"/>
  <c r="AN1537" i="1"/>
  <c r="AN1608" i="1"/>
  <c r="AN1272" i="1"/>
  <c r="AN1766" i="1"/>
  <c r="AN1368" i="1"/>
  <c r="AP1536" i="1"/>
  <c r="AM1536" i="1"/>
  <c r="AN1536" i="1" s="1"/>
  <c r="AP1606" i="1"/>
  <c r="AQ1606" i="1" s="1"/>
  <c r="AM1606" i="1"/>
  <c r="AN1606" i="1" s="1"/>
  <c r="AP1624" i="1"/>
  <c r="AM1624" i="1"/>
  <c r="AN1624" i="1" s="1"/>
  <c r="AP1684" i="1"/>
  <c r="AQ1684" i="1" s="1"/>
  <c r="AN1684" i="1"/>
  <c r="AM1684" i="1"/>
  <c r="AQ1651" i="1"/>
  <c r="AP1651" i="1"/>
  <c r="AM1651" i="1"/>
  <c r="AN1651" i="1" s="1"/>
  <c r="AP1631" i="1"/>
  <c r="AQ1631" i="1" s="1"/>
  <c r="AM1631" i="1"/>
  <c r="AN1631" i="1" s="1"/>
  <c r="AP1700" i="1"/>
  <c r="AQ1700" i="1" s="1"/>
  <c r="AM1700" i="1"/>
  <c r="AN1700" i="1" s="1"/>
  <c r="AM1673" i="1"/>
  <c r="AP1673" i="1"/>
  <c r="AQ1673" i="1" s="1"/>
  <c r="AN1673" i="1"/>
  <c r="AP1663" i="1"/>
  <c r="AM1663" i="1"/>
  <c r="AN1663" i="1" s="1"/>
  <c r="AM1716" i="1"/>
  <c r="AP1716" i="1"/>
  <c r="AQ1716" i="1" s="1"/>
  <c r="AN1716" i="1"/>
  <c r="AP1782" i="1"/>
  <c r="AM1782" i="1"/>
  <c r="AN1782" i="1" s="1"/>
  <c r="AP1758" i="1"/>
  <c r="AM1758" i="1"/>
  <c r="AN1758" i="1" s="1"/>
  <c r="AP1801" i="1"/>
  <c r="AM1801" i="1"/>
  <c r="AN1801" i="1" s="1"/>
  <c r="AP1793" i="1"/>
  <c r="AQ1793" i="1" s="1"/>
  <c r="AN1793" i="1"/>
  <c r="AM1793" i="1"/>
  <c r="AP1824" i="1"/>
  <c r="AQ1824" i="1" s="1"/>
  <c r="AM1824" i="1"/>
  <c r="AN1824" i="1" s="1"/>
  <c r="AP1930" i="1"/>
  <c r="AQ1930" i="1" s="1"/>
  <c r="AM1930" i="1"/>
  <c r="AN1930" i="1" s="1"/>
  <c r="AP1899" i="1"/>
  <c r="AQ1899" i="1" s="1"/>
  <c r="AN1899" i="1"/>
  <c r="AM1899" i="1"/>
  <c r="AP1927" i="1"/>
  <c r="AM1927" i="1"/>
  <c r="AN1927" i="1" s="1"/>
  <c r="AP1989" i="1"/>
  <c r="AQ1989" i="1" s="1"/>
  <c r="AT1989" i="1" s="1"/>
  <c r="AM1989" i="1"/>
  <c r="AQ1982" i="1"/>
  <c r="AP1982" i="1"/>
  <c r="AM1982" i="1"/>
  <c r="AN1982" i="1" s="1"/>
  <c r="AP2026" i="1"/>
  <c r="AQ2026" i="1" s="1"/>
  <c r="AM2026" i="1"/>
  <c r="AN2026" i="1" s="1"/>
  <c r="AM2080" i="1"/>
  <c r="AN2080" i="1" s="1"/>
  <c r="AP2080" i="1"/>
  <c r="AM2116" i="1"/>
  <c r="AN2116" i="1" s="1"/>
  <c r="AP2116" i="1"/>
  <c r="AQ2116" i="1"/>
  <c r="AP2066" i="1"/>
  <c r="AM2066" i="1"/>
  <c r="AN2066" i="1" s="1"/>
  <c r="AP2095" i="1"/>
  <c r="AM2095" i="1"/>
  <c r="AN2095" i="1" s="1"/>
  <c r="AQ2243" i="1"/>
  <c r="AP2243" i="1"/>
  <c r="AM2243" i="1"/>
  <c r="AN2243" i="1" s="1"/>
  <c r="AQ2213" i="1"/>
  <c r="AP2213" i="1"/>
  <c r="AM2213" i="1"/>
  <c r="AN2213" i="1" s="1"/>
  <c r="AP2280" i="1"/>
  <c r="AQ2280" i="1" s="1"/>
  <c r="AM2280" i="1"/>
  <c r="AN2280" i="1" s="1"/>
  <c r="AP2282" i="1"/>
  <c r="AQ2282" i="1" s="1"/>
  <c r="AT2282" i="1" s="1"/>
  <c r="AM2282" i="1"/>
  <c r="AQ2320" i="1"/>
  <c r="AP2320" i="1"/>
  <c r="AM2320" i="1"/>
  <c r="AN2320" i="1" s="1"/>
  <c r="AP2366" i="1"/>
  <c r="AM2366" i="1"/>
  <c r="AN2366" i="1" s="1"/>
  <c r="AQ2431" i="1"/>
  <c r="AP2431" i="1"/>
  <c r="AM2431" i="1"/>
  <c r="AN2431" i="1" s="1"/>
  <c r="AP2463" i="1"/>
  <c r="AM2463" i="1"/>
  <c r="AN2463" i="1" s="1"/>
  <c r="AP2447" i="1"/>
  <c r="AM2447" i="1"/>
  <c r="AN2447" i="1" s="1"/>
  <c r="AM2470" i="1"/>
  <c r="AN2470" i="1" s="1"/>
  <c r="AP2470" i="1"/>
  <c r="AQ2470" i="1" s="1"/>
  <c r="AP2446" i="1"/>
  <c r="AQ2446" i="1" s="1"/>
  <c r="AM2446" i="1"/>
  <c r="AN2446" i="1" s="1"/>
  <c r="AP2432" i="1"/>
  <c r="AQ2432" i="1" s="1"/>
  <c r="AM2432" i="1"/>
  <c r="AN2432" i="1" s="1"/>
  <c r="AP2427" i="1"/>
  <c r="AQ2427" i="1" s="1"/>
  <c r="AN2427" i="1"/>
  <c r="AM2427" i="1"/>
  <c r="AP2482" i="1"/>
  <c r="AQ2482" i="1" s="1"/>
  <c r="AN2482" i="1"/>
  <c r="AM2482" i="1"/>
  <c r="AP2488" i="1"/>
  <c r="AQ2488" i="1" s="1"/>
  <c r="AT2488" i="1" s="1"/>
  <c r="AM2488" i="1"/>
  <c r="AQ1290" i="1"/>
  <c r="AP1290" i="1"/>
  <c r="AM1290" i="1"/>
  <c r="AN1290" i="1" s="1"/>
  <c r="AP1562" i="1"/>
  <c r="AM1562" i="1"/>
  <c r="AN1562" i="1" s="1"/>
  <c r="AQ1657" i="1"/>
  <c r="AP1657" i="1"/>
  <c r="AM1657" i="1"/>
  <c r="AN1657" i="1" s="1"/>
  <c r="AP1628" i="1"/>
  <c r="AQ1628" i="1" s="1"/>
  <c r="AN1628" i="1"/>
  <c r="AM1628" i="1"/>
  <c r="AP1534" i="1"/>
  <c r="AQ1534" i="1" s="1"/>
  <c r="AM1534" i="1"/>
  <c r="AN1534" i="1" s="1"/>
  <c r="AQ2236" i="1"/>
  <c r="AP2236" i="1"/>
  <c r="AM2236" i="1"/>
  <c r="AN2236" i="1" s="1"/>
  <c r="AM1830" i="1"/>
  <c r="AN1830" i="1" s="1"/>
  <c r="AP1830" i="1"/>
  <c r="AM1882" i="1"/>
  <c r="AN1882" i="1" s="1"/>
  <c r="AP1882" i="1"/>
  <c r="AQ1925" i="1"/>
  <c r="AP1925" i="1"/>
  <c r="AM1925" i="1"/>
  <c r="AN1925" i="1" s="1"/>
  <c r="AP2106" i="1"/>
  <c r="AQ2106" i="1" s="1"/>
  <c r="AM2106" i="1"/>
  <c r="AN2106" i="1" s="1"/>
  <c r="AP2293" i="1"/>
  <c r="AQ2293" i="1" s="1"/>
  <c r="AT2293" i="1" s="1"/>
  <c r="AM2293" i="1"/>
  <c r="AM1781" i="1"/>
  <c r="AN1781" i="1" s="1"/>
  <c r="AP1781" i="1"/>
  <c r="AP2268" i="1"/>
  <c r="AQ2268" i="1" s="1"/>
  <c r="AM2268" i="1"/>
  <c r="AN2268" i="1" s="1"/>
  <c r="AP2493" i="1"/>
  <c r="AQ2493" i="1" s="1"/>
  <c r="AM2493" i="1"/>
  <c r="AN2493" i="1" s="1"/>
  <c r="AP2310" i="1"/>
  <c r="AM2310" i="1"/>
  <c r="AN2310" i="1" s="1"/>
  <c r="AP1861" i="1"/>
  <c r="AQ1861" i="1" s="1"/>
  <c r="AN1861" i="1"/>
  <c r="AM1861" i="1"/>
  <c r="AP1415" i="1"/>
  <c r="AM1415" i="1"/>
  <c r="AN1415" i="1" s="1"/>
  <c r="AM1335" i="1"/>
  <c r="AN1335" i="1" s="1"/>
  <c r="AP1335" i="1"/>
  <c r="AQ2188" i="1"/>
  <c r="AP2188" i="1"/>
  <c r="AM2188" i="1"/>
  <c r="AN2188" i="1" s="1"/>
  <c r="AP1327" i="1"/>
  <c r="AM1327" i="1"/>
  <c r="AN1327" i="1" s="1"/>
  <c r="AN2129" i="1"/>
  <c r="AQ2386" i="1"/>
  <c r="AQ2418" i="1"/>
  <c r="AN2289" i="1"/>
  <c r="AQ2270" i="1"/>
  <c r="AN2175" i="1"/>
  <c r="AQ2082" i="1"/>
  <c r="AQ1912" i="1"/>
  <c r="AQ1927" i="1"/>
  <c r="AN1779" i="1"/>
  <c r="AN1847" i="1"/>
  <c r="AN1759" i="1"/>
  <c r="AQ1574" i="1"/>
  <c r="AQ1605" i="1"/>
  <c r="AQ1533" i="1"/>
  <c r="AQ1546" i="1"/>
  <c r="AN1598" i="1"/>
  <c r="AQ1663" i="1"/>
  <c r="AQ1431" i="1"/>
  <c r="AN1273" i="1"/>
  <c r="AP1541" i="1"/>
  <c r="AQ1541" i="1" s="1"/>
  <c r="AM1541" i="1"/>
  <c r="AN1541" i="1" s="1"/>
  <c r="AP1491" i="1"/>
  <c r="AQ1491" i="1" s="1"/>
  <c r="AN1491" i="1"/>
  <c r="AM1491" i="1"/>
  <c r="AP1557" i="1"/>
  <c r="AM1557" i="1"/>
  <c r="AN1557" i="1" s="1"/>
  <c r="AP1567" i="1"/>
  <c r="AQ1567" i="1" s="1"/>
  <c r="AT1567" i="1" s="1"/>
  <c r="AM1567" i="1"/>
  <c r="AP1575" i="1"/>
  <c r="AQ1575" i="1" s="1"/>
  <c r="AM1575" i="1"/>
  <c r="AN1575" i="1" s="1"/>
  <c r="AP1590" i="1"/>
  <c r="AM1590" i="1"/>
  <c r="AN1590" i="1" s="1"/>
  <c r="AQ1625" i="1"/>
  <c r="AP1625" i="1"/>
  <c r="AM1625" i="1"/>
  <c r="AN1625" i="1" s="1"/>
  <c r="AP1692" i="1"/>
  <c r="AQ1692" i="1" s="1"/>
  <c r="AM1692" i="1"/>
  <c r="AN1692" i="1" s="1"/>
  <c r="AP1683" i="1"/>
  <c r="AQ1683" i="1" s="1"/>
  <c r="AN1683" i="1"/>
  <c r="AM1683" i="1"/>
  <c r="AP1634" i="1"/>
  <c r="AM1634" i="1"/>
  <c r="AN1634" i="1" s="1"/>
  <c r="AP1686" i="1"/>
  <c r="AQ1686" i="1" s="1"/>
  <c r="AM1686" i="1"/>
  <c r="AQ1725" i="1"/>
  <c r="AP1725" i="1"/>
  <c r="AM1725" i="1"/>
  <c r="AN1725" i="1" s="1"/>
  <c r="AQ1729" i="1"/>
  <c r="AP1729" i="1"/>
  <c r="AM1729" i="1"/>
  <c r="AN1729" i="1" s="1"/>
  <c r="AM1708" i="1"/>
  <c r="AN1708" i="1" s="1"/>
  <c r="AP1708" i="1"/>
  <c r="AQ1708" i="1" s="1"/>
  <c r="AM1834" i="1"/>
  <c r="AP1834" i="1"/>
  <c r="AQ1834" i="1" s="1"/>
  <c r="AT1834" i="1" s="1"/>
  <c r="AP1786" i="1"/>
  <c r="AQ1786" i="1" s="1"/>
  <c r="AM1786" i="1"/>
  <c r="AP1851" i="1"/>
  <c r="AM1851" i="1"/>
  <c r="AN1851" i="1" s="1"/>
  <c r="AP1938" i="1"/>
  <c r="AQ1938" i="1" s="1"/>
  <c r="AM1938" i="1"/>
  <c r="AP2016" i="1"/>
  <c r="AQ2016" i="1" s="1"/>
  <c r="AN2016" i="1"/>
  <c r="AM2016" i="1"/>
  <c r="AP1999" i="1"/>
  <c r="AQ1999" i="1" s="1"/>
  <c r="AM1999" i="1"/>
  <c r="AM1991" i="1"/>
  <c r="AP1991" i="1"/>
  <c r="AQ1991" i="1" s="1"/>
  <c r="AP2067" i="1"/>
  <c r="AM2067" i="1"/>
  <c r="AN2067" i="1" s="1"/>
  <c r="AQ2067" i="1"/>
  <c r="AP2162" i="1"/>
  <c r="AM2162" i="1"/>
  <c r="AN2162" i="1" s="1"/>
  <c r="AM2193" i="1"/>
  <c r="AN2193" i="1" s="1"/>
  <c r="AP2193" i="1"/>
  <c r="AQ2199" i="1"/>
  <c r="AP2199" i="1"/>
  <c r="AM2199" i="1"/>
  <c r="AN2199" i="1" s="1"/>
  <c r="AP2202" i="1"/>
  <c r="AM2202" i="1"/>
  <c r="AN2202" i="1" s="1"/>
  <c r="AQ2229" i="1"/>
  <c r="AP2229" i="1"/>
  <c r="AM2229" i="1"/>
  <c r="AN2229" i="1" s="1"/>
  <c r="AP2258" i="1"/>
  <c r="AM2258" i="1"/>
  <c r="AN2258" i="1" s="1"/>
  <c r="AP2253" i="1"/>
  <c r="AQ2253" i="1" s="1"/>
  <c r="AM2253" i="1"/>
  <c r="AN2253" i="1" s="1"/>
  <c r="AP2349" i="1"/>
  <c r="AM2349" i="1"/>
  <c r="AN2349" i="1" s="1"/>
  <c r="AP2328" i="1"/>
  <c r="AQ2328" i="1" s="1"/>
  <c r="AM2328" i="1"/>
  <c r="AN2328" i="1" s="1"/>
  <c r="AQ2360" i="1"/>
  <c r="AP2360" i="1"/>
  <c r="AM2360" i="1"/>
  <c r="AN2360" i="1" s="1"/>
  <c r="AQ2408" i="1"/>
  <c r="AP2408" i="1"/>
  <c r="AM2408" i="1"/>
  <c r="AN2408" i="1" s="1"/>
  <c r="AP2362" i="1"/>
  <c r="AM2362" i="1"/>
  <c r="AN2362" i="1" s="1"/>
  <c r="AP2468" i="1"/>
  <c r="AQ2468" i="1" s="1"/>
  <c r="AM2468" i="1"/>
  <c r="AN2468" i="1" s="1"/>
  <c r="AP2435" i="1"/>
  <c r="AM2435" i="1"/>
  <c r="AN2435" i="1" s="1"/>
  <c r="AP2490" i="1"/>
  <c r="AM2490" i="1"/>
  <c r="AN2490" i="1" s="1"/>
  <c r="AM1298" i="1"/>
  <c r="AN1298" i="1" s="1"/>
  <c r="AQ1298" i="1"/>
  <c r="AP1298" i="1"/>
  <c r="AQ1275" i="1"/>
  <c r="AP1275" i="1"/>
  <c r="AM1275" i="1"/>
  <c r="AN1275" i="1" s="1"/>
  <c r="AQ1466" i="1"/>
  <c r="AP1466" i="1"/>
  <c r="AM1466" i="1"/>
  <c r="AN1466" i="1" s="1"/>
  <c r="AQ1561" i="1"/>
  <c r="AP1561" i="1"/>
  <c r="AM1561" i="1"/>
  <c r="AN1561" i="1" s="1"/>
  <c r="AP1661" i="1"/>
  <c r="AQ1661" i="1" s="1"/>
  <c r="AM1661" i="1"/>
  <c r="AN1661" i="1" s="1"/>
  <c r="AP1498" i="1"/>
  <c r="AQ1498" i="1" s="1"/>
  <c r="AN1498" i="1"/>
  <c r="AM1498" i="1"/>
  <c r="AQ1463" i="1"/>
  <c r="AP1463" i="1"/>
  <c r="AM1463" i="1"/>
  <c r="AN1463" i="1" s="1"/>
  <c r="AQ1570" i="1"/>
  <c r="AP1570" i="1"/>
  <c r="AM1570" i="1"/>
  <c r="AN1570" i="1" s="1"/>
  <c r="AP1621" i="1"/>
  <c r="AM1621" i="1"/>
  <c r="AN1621" i="1" s="1"/>
  <c r="AP2196" i="1"/>
  <c r="AM2196" i="1"/>
  <c r="AN2196" i="1" s="1"/>
  <c r="AQ2196" i="1"/>
  <c r="AP1896" i="1"/>
  <c r="AM1896" i="1"/>
  <c r="AN1896" i="1" s="1"/>
  <c r="AP2118" i="1"/>
  <c r="AM2118" i="1"/>
  <c r="AN2118" i="1" s="1"/>
  <c r="AQ2118" i="1"/>
  <c r="AP2459" i="1"/>
  <c r="AM2459" i="1"/>
  <c r="AN2459" i="1" s="1"/>
  <c r="AP2149" i="1"/>
  <c r="AQ2149" i="1" s="1"/>
  <c r="AT2149" i="1" s="1"/>
  <c r="AM2149" i="1"/>
  <c r="AQ1932" i="1"/>
  <c r="AP1932" i="1"/>
  <c r="AM1932" i="1"/>
  <c r="AN1932" i="1" s="1"/>
  <c r="AP2395" i="1"/>
  <c r="AQ2395" i="1" s="1"/>
  <c r="AM2395" i="1"/>
  <c r="AN2395" i="1" s="1"/>
  <c r="AP1402" i="1"/>
  <c r="AM1402" i="1"/>
  <c r="AN1402" i="1" s="1"/>
  <c r="AQ1402" i="1"/>
  <c r="AQ1274" i="1"/>
  <c r="AP1274" i="1"/>
  <c r="AM1274" i="1"/>
  <c r="AN1274" i="1" s="1"/>
  <c r="AQ2104" i="1"/>
  <c r="AM2104" i="1"/>
  <c r="AN2104" i="1" s="1"/>
  <c r="AP2104" i="1"/>
  <c r="AM1437" i="1"/>
  <c r="AN1437" i="1" s="1"/>
  <c r="AP1437" i="1"/>
  <c r="AQ1437" i="1" s="1"/>
  <c r="AQ1362" i="1"/>
  <c r="AP1362" i="1"/>
  <c r="AM1362" i="1"/>
  <c r="AN1362" i="1" s="1"/>
  <c r="AP2267" i="1"/>
  <c r="AQ2267" i="1" s="1"/>
  <c r="AM2267" i="1"/>
  <c r="AN2267" i="1" s="1"/>
  <c r="AP2045" i="1"/>
  <c r="AQ2045" i="1" s="1"/>
  <c r="AT2045" i="1" s="1"/>
  <c r="AM2045" i="1"/>
  <c r="AQ2426" i="1"/>
  <c r="AN2479" i="1"/>
  <c r="AN2367" i="1"/>
  <c r="AQ2246" i="1"/>
  <c r="AN2415" i="1"/>
  <c r="AQ2226" i="1"/>
  <c r="AQ2258" i="1"/>
  <c r="AQ2459" i="1"/>
  <c r="AQ2254" i="1"/>
  <c r="AQ2063" i="1"/>
  <c r="AQ2066" i="1"/>
  <c r="AN1871" i="1"/>
  <c r="AQ1986" i="1"/>
  <c r="AN2049" i="1"/>
  <c r="AQ1911" i="1"/>
  <c r="AN1831" i="1"/>
  <c r="AQ1656" i="1"/>
  <c r="AQ1734" i="1"/>
  <c r="AN1568" i="1"/>
  <c r="AN1599" i="1"/>
  <c r="AN1527" i="1"/>
  <c r="AQ1536" i="1"/>
  <c r="AQ1594" i="1"/>
  <c r="AN1686" i="1"/>
  <c r="AQ1640" i="1"/>
  <c r="AQ1335" i="1"/>
  <c r="AP1547" i="1"/>
  <c r="AQ1547" i="1" s="1"/>
  <c r="AM1547" i="1"/>
  <c r="AN1547" i="1" s="1"/>
  <c r="AP1538" i="1"/>
  <c r="AM1538" i="1"/>
  <c r="AN1538" i="1" s="1"/>
  <c r="AQ1538" i="1"/>
  <c r="AQ1571" i="1"/>
  <c r="AP1571" i="1"/>
  <c r="AM1571" i="1"/>
  <c r="AN1571" i="1" s="1"/>
  <c r="AP1632" i="1"/>
  <c r="AM1632" i="1"/>
  <c r="AN1632" i="1" s="1"/>
  <c r="AN1596" i="1"/>
  <c r="AM1596" i="1"/>
  <c r="AP1596" i="1"/>
  <c r="AQ1596" i="1" s="1"/>
  <c r="AP1697" i="1"/>
  <c r="AQ1697" i="1" s="1"/>
  <c r="AN1697" i="1"/>
  <c r="AM1697" i="1"/>
  <c r="AP1671" i="1"/>
  <c r="AQ1671" i="1" s="1"/>
  <c r="AM1671" i="1"/>
  <c r="AN1671" i="1" s="1"/>
  <c r="AM1736" i="1"/>
  <c r="AN1736" i="1" s="1"/>
  <c r="AP1736" i="1"/>
  <c r="AQ1736" i="1" s="1"/>
  <c r="AP1702" i="1"/>
  <c r="AQ1702" i="1" s="1"/>
  <c r="AT1702" i="1" s="1"/>
  <c r="AM1702" i="1"/>
  <c r="AP1719" i="1"/>
  <c r="AM1719" i="1"/>
  <c r="AN1719" i="1" s="1"/>
  <c r="AP1701" i="1"/>
  <c r="AQ1701" i="1" s="1"/>
  <c r="AM1701" i="1"/>
  <c r="AN1701" i="1" s="1"/>
  <c r="AP1790" i="1"/>
  <c r="AQ1790" i="1" s="1"/>
  <c r="AM1790" i="1"/>
  <c r="AN1790" i="1" s="1"/>
  <c r="AM1809" i="1"/>
  <c r="AN1809" i="1" s="1"/>
  <c r="AP1809" i="1"/>
  <c r="AP1843" i="1"/>
  <c r="AM1843" i="1"/>
  <c r="AN1843" i="1" s="1"/>
  <c r="AQ1843" i="1"/>
  <c r="AP1860" i="1"/>
  <c r="AQ1860" i="1" s="1"/>
  <c r="AN1860" i="1"/>
  <c r="AM1860" i="1"/>
  <c r="AP1875" i="1"/>
  <c r="AM1875" i="1"/>
  <c r="AN1875" i="1" s="1"/>
  <c r="AQ1828" i="1"/>
  <c r="AP1828" i="1"/>
  <c r="AM1828" i="1"/>
  <c r="AN1828" i="1" s="1"/>
  <c r="AQ1878" i="1"/>
  <c r="AP1878" i="1"/>
  <c r="AM1878" i="1"/>
  <c r="AN1878" i="1" s="1"/>
  <c r="AP1946" i="1"/>
  <c r="AQ1946" i="1" s="1"/>
  <c r="AS1946" i="1" s="1"/>
  <c r="AU1946" i="1" s="1"/>
  <c r="AW1946" i="1" s="1"/>
  <c r="AM1946" i="1"/>
  <c r="AP1900" i="1"/>
  <c r="AQ1900" i="1" s="1"/>
  <c r="AN1900" i="1"/>
  <c r="AM1900" i="1"/>
  <c r="AP1967" i="1"/>
  <c r="AQ1967" i="1" s="1"/>
  <c r="AM1967" i="1"/>
  <c r="AN1967" i="1" s="1"/>
  <c r="AP2018" i="1"/>
  <c r="AM2018" i="1"/>
  <c r="AN2018" i="1" s="1"/>
  <c r="AQ2040" i="1"/>
  <c r="AP2040" i="1"/>
  <c r="AM2040" i="1"/>
  <c r="AN2040" i="1" s="1"/>
  <c r="AQ1987" i="1"/>
  <c r="AP1987" i="1"/>
  <c r="AM1987" i="1"/>
  <c r="AN1987" i="1" s="1"/>
  <c r="AQ1995" i="1"/>
  <c r="AP1995" i="1"/>
  <c r="AM1995" i="1"/>
  <c r="AN1995" i="1" s="1"/>
  <c r="AP2044" i="1"/>
  <c r="AQ2044" i="1" s="1"/>
  <c r="AN2044" i="1"/>
  <c r="AM2044" i="1"/>
  <c r="AP2033" i="1"/>
  <c r="AM2033" i="1"/>
  <c r="AN2033" i="1" s="1"/>
  <c r="AP2057" i="1"/>
  <c r="AQ2057" i="1" s="1"/>
  <c r="AM2057" i="1"/>
  <c r="AN2057" i="1" s="1"/>
  <c r="AM2097" i="1"/>
  <c r="AN2097" i="1" s="1"/>
  <c r="AP2097" i="1"/>
  <c r="AQ2097" i="1" s="1"/>
  <c r="AP2120" i="1"/>
  <c r="AQ2120" i="1" s="1"/>
  <c r="AM2120" i="1"/>
  <c r="AN2120" i="1" s="1"/>
  <c r="AQ2249" i="1"/>
  <c r="AP2249" i="1"/>
  <c r="AM2249" i="1"/>
  <c r="AN2249" i="1" s="1"/>
  <c r="AQ2200" i="1"/>
  <c r="AP2200" i="1"/>
  <c r="AM2200" i="1"/>
  <c r="AN2200" i="1" s="1"/>
  <c r="AQ2247" i="1"/>
  <c r="AP2247" i="1"/>
  <c r="AM2247" i="1"/>
  <c r="AN2247" i="1" s="1"/>
  <c r="AP2333" i="1"/>
  <c r="AQ2333" i="1" s="1"/>
  <c r="AT2333" i="1" s="1"/>
  <c r="AM2333" i="1"/>
  <c r="AQ2359" i="1"/>
  <c r="AP2359" i="1"/>
  <c r="AM2359" i="1"/>
  <c r="AN2359" i="1" s="1"/>
  <c r="AQ2311" i="1"/>
  <c r="AP2311" i="1"/>
  <c r="AM2311" i="1"/>
  <c r="AN2311" i="1" s="1"/>
  <c r="AP2381" i="1"/>
  <c r="AM2381" i="1"/>
  <c r="AN2381" i="1" s="1"/>
  <c r="AP2372" i="1"/>
  <c r="AQ2372" i="1" s="1"/>
  <c r="AM2372" i="1"/>
  <c r="AN2372" i="1" s="1"/>
  <c r="AQ2388" i="1"/>
  <c r="AP2388" i="1"/>
  <c r="AM2388" i="1"/>
  <c r="AN2388" i="1" s="1"/>
  <c r="AQ2478" i="1"/>
  <c r="AP2478" i="1"/>
  <c r="AM2478" i="1"/>
  <c r="AN2478" i="1" s="1"/>
  <c r="AP2457" i="1"/>
  <c r="AQ2457" i="1" s="1"/>
  <c r="AM2457" i="1"/>
  <c r="AN2457" i="1" s="1"/>
  <c r="AP2476" i="1"/>
  <c r="AQ2476" i="1" s="1"/>
  <c r="AN2476" i="1"/>
  <c r="AM2476" i="1"/>
  <c r="AM2464" i="1"/>
  <c r="AN2464" i="1" s="1"/>
  <c r="AQ2464" i="1"/>
  <c r="AP2464" i="1"/>
  <c r="AQ2472" i="1"/>
  <c r="AP2472" i="1"/>
  <c r="AM2472" i="1"/>
  <c r="AN2472" i="1" s="1"/>
  <c r="AP1420" i="1"/>
  <c r="AM1420" i="1"/>
  <c r="AN1420" i="1" s="1"/>
  <c r="AM1342" i="1"/>
  <c r="AN1342" i="1" s="1"/>
  <c r="AP1342" i="1"/>
  <c r="AP1321" i="1"/>
  <c r="AQ1321" i="1" s="1"/>
  <c r="AM1321" i="1"/>
  <c r="AN1321" i="1" s="1"/>
  <c r="AP1462" i="1"/>
  <c r="AQ1462" i="1" s="1"/>
  <c r="AM1462" i="1"/>
  <c r="AN1462" i="1" s="1"/>
  <c r="AP1609" i="1"/>
  <c r="AQ1609" i="1" s="1"/>
  <c r="AN1609" i="1"/>
  <c r="AM1609" i="1"/>
  <c r="AP1677" i="1"/>
  <c r="AQ1677" i="1" s="1"/>
  <c r="AT1677" i="1" s="1"/>
  <c r="AM1677" i="1"/>
  <c r="AP1660" i="1"/>
  <c r="AM1660" i="1"/>
  <c r="AN1660" i="1" s="1"/>
  <c r="AP1648" i="1"/>
  <c r="AM1648" i="1"/>
  <c r="AN1648" i="1" s="1"/>
  <c r="AP1743" i="1"/>
  <c r="AQ1743" i="1" s="1"/>
  <c r="AM1743" i="1"/>
  <c r="AN1743" i="1" s="1"/>
  <c r="AM1904" i="1"/>
  <c r="AN1904" i="1" s="1"/>
  <c r="AP1904" i="1"/>
  <c r="AQ1904" i="1" s="1"/>
  <c r="AP1998" i="1"/>
  <c r="AQ1998" i="1" s="1"/>
  <c r="AN1998" i="1"/>
  <c r="AM1998" i="1"/>
  <c r="AM2206" i="1"/>
  <c r="AN2206" i="1" s="1"/>
  <c r="AQ2206" i="1"/>
  <c r="AP2206" i="1"/>
  <c r="AP1992" i="1"/>
  <c r="AQ1992" i="1" s="1"/>
  <c r="AM1992" i="1"/>
  <c r="AN1992" i="1" s="1"/>
  <c r="AQ2223" i="1"/>
  <c r="AP2223" i="1"/>
  <c r="AM2223" i="1"/>
  <c r="AN2223" i="1" s="1"/>
  <c r="AP1939" i="1"/>
  <c r="AQ1939" i="1" s="1"/>
  <c r="AN1939" i="1"/>
  <c r="AM1939" i="1"/>
  <c r="AP2157" i="1"/>
  <c r="AQ2157" i="1" s="1"/>
  <c r="AM2157" i="1"/>
  <c r="AN2157" i="1" s="1"/>
  <c r="AM1750" i="1"/>
  <c r="AN1750" i="1" s="1"/>
  <c r="AP1750" i="1"/>
  <c r="AQ2094" i="1"/>
  <c r="AP2094" i="1"/>
  <c r="AM2094" i="1"/>
  <c r="AN2094" i="1" s="1"/>
  <c r="AP1973" i="1"/>
  <c r="AM1973" i="1"/>
  <c r="AN1973" i="1" s="1"/>
  <c r="AQ1984" i="1"/>
  <c r="AP1984" i="1"/>
  <c r="AM1984" i="1"/>
  <c r="AN1984" i="1" s="1"/>
  <c r="AP1844" i="1"/>
  <c r="AQ1844" i="1" s="1"/>
  <c r="AN1844" i="1"/>
  <c r="AM1844" i="1"/>
  <c r="AP1338" i="1"/>
  <c r="AM1338" i="1"/>
  <c r="AN1338" i="1" s="1"/>
  <c r="AP1718" i="1"/>
  <c r="AQ1718" i="1" s="1"/>
  <c r="AT1718" i="1" s="1"/>
  <c r="AM1718" i="1"/>
  <c r="AM2228" i="1"/>
  <c r="AN2228" i="1" s="1"/>
  <c r="AP2228" i="1"/>
  <c r="AQ2156" i="1"/>
  <c r="AP2156" i="1"/>
  <c r="AM2156" i="1"/>
  <c r="AN2156" i="1" s="1"/>
  <c r="AP1604" i="1"/>
  <c r="AQ1604" i="1" s="1"/>
  <c r="AN1604" i="1"/>
  <c r="AM1604" i="1"/>
  <c r="AP2376" i="1"/>
  <c r="AQ2376" i="1" s="1"/>
  <c r="AT2376" i="1" s="1"/>
  <c r="AM2376" i="1"/>
  <c r="AM2384" i="1"/>
  <c r="AN2384" i="1" s="1"/>
  <c r="AQ2384" i="1"/>
  <c r="AP2384" i="1"/>
  <c r="AN2151" i="1"/>
  <c r="AQ2475" i="1"/>
  <c r="AN2338" i="1"/>
  <c r="AQ2185" i="1"/>
  <c r="AQ2242" i="1"/>
  <c r="AQ2381" i="1"/>
  <c r="AQ2238" i="1"/>
  <c r="AN1991" i="1"/>
  <c r="AN2003" i="1"/>
  <c r="AN1855" i="1"/>
  <c r="AQ1961" i="1"/>
  <c r="AQ2018" i="1"/>
  <c r="AN1867" i="1"/>
  <c r="AQ2074" i="1"/>
  <c r="AQ1797" i="1"/>
  <c r="AQ1616" i="1"/>
  <c r="AQ1642" i="1"/>
  <c r="AN1531" i="1"/>
  <c r="AQ1550" i="1"/>
  <c r="AQ1469" i="1"/>
  <c r="AQ1472" i="1"/>
  <c r="AQ1660" i="1"/>
  <c r="AQ1586" i="1"/>
  <c r="AQ1365" i="1"/>
  <c r="AQ1250" i="1"/>
  <c r="AP1535" i="1"/>
  <c r="AM1535" i="1"/>
  <c r="AN1535" i="1" s="1"/>
  <c r="AM1558" i="1"/>
  <c r="AN1558" i="1" s="1"/>
  <c r="AP1558" i="1"/>
  <c r="AP1555" i="1"/>
  <c r="AQ1555" i="1" s="1"/>
  <c r="AM1555" i="1"/>
  <c r="AN1555" i="1" s="1"/>
  <c r="AP1584" i="1"/>
  <c r="AM1584" i="1"/>
  <c r="AN1584" i="1" s="1"/>
  <c r="AP1629" i="1"/>
  <c r="AM1629" i="1"/>
  <c r="AN1629" i="1" s="1"/>
  <c r="AQ1639" i="1"/>
  <c r="AP1639" i="1"/>
  <c r="AM1639" i="1"/>
  <c r="AN1639" i="1" s="1"/>
  <c r="AP1680" i="1"/>
  <c r="AQ1680" i="1" s="1"/>
  <c r="AM1680" i="1"/>
  <c r="AN1680" i="1" s="1"/>
  <c r="AP1769" i="1"/>
  <c r="AQ1769" i="1" s="1"/>
  <c r="AM1769" i="1"/>
  <c r="AN1769" i="1" s="1"/>
  <c r="AM1727" i="1"/>
  <c r="AP1727" i="1"/>
  <c r="AQ1727" i="1" s="1"/>
  <c r="AT1727" i="1" s="1"/>
  <c r="AQ1811" i="1"/>
  <c r="AP1811" i="1"/>
  <c r="AM1811" i="1"/>
  <c r="AN1811" i="1" s="1"/>
  <c r="AP1805" i="1"/>
  <c r="AQ1805" i="1" s="1"/>
  <c r="AN1805" i="1"/>
  <c r="AM1805" i="1"/>
  <c r="AP1840" i="1"/>
  <c r="AQ1840" i="1" s="1"/>
  <c r="AT1840" i="1" s="1"/>
  <c r="AM1840" i="1"/>
  <c r="AP1852" i="1"/>
  <c r="AM1852" i="1"/>
  <c r="AN1852" i="1" s="1"/>
  <c r="AP1866" i="1"/>
  <c r="AM1866" i="1"/>
  <c r="AN1866" i="1" s="1"/>
  <c r="AP1780" i="1"/>
  <c r="AQ1780" i="1" s="1"/>
  <c r="AM1780" i="1"/>
  <c r="AN1780" i="1"/>
  <c r="AP1968" i="1"/>
  <c r="AQ1968" i="1" s="1"/>
  <c r="AM1968" i="1"/>
  <c r="AN1968" i="1" s="1"/>
  <c r="AQ1971" i="1"/>
  <c r="AP1971" i="1"/>
  <c r="AM1971" i="1"/>
  <c r="AN1971" i="1" s="1"/>
  <c r="AP2048" i="1"/>
  <c r="AQ2048" i="1" s="1"/>
  <c r="AM2048" i="1"/>
  <c r="AN2048" i="1" s="1"/>
  <c r="AP2053" i="1"/>
  <c r="AQ2053" i="1" s="1"/>
  <c r="AM2053" i="1"/>
  <c r="AN2053" i="1" s="1"/>
  <c r="AQ2075" i="1"/>
  <c r="AP2075" i="1"/>
  <c r="AM2075" i="1"/>
  <c r="AN2075" i="1" s="1"/>
  <c r="AP2065" i="1"/>
  <c r="AM2065" i="1"/>
  <c r="AN2065" i="1" s="1"/>
  <c r="AQ2101" i="1"/>
  <c r="AP2101" i="1"/>
  <c r="AM2101" i="1"/>
  <c r="AN2101" i="1" s="1"/>
  <c r="AM2127" i="1"/>
  <c r="AN2127" i="1" s="1"/>
  <c r="AP2127" i="1"/>
  <c r="AQ2084" i="1"/>
  <c r="AP2084" i="1"/>
  <c r="AM2084" i="1"/>
  <c r="AN2084" i="1" s="1"/>
  <c r="AP2109" i="1"/>
  <c r="AQ2109" i="1" s="1"/>
  <c r="AM2109" i="1"/>
  <c r="AN2109" i="1" s="1"/>
  <c r="AP2160" i="1"/>
  <c r="AM2160" i="1"/>
  <c r="AN2160" i="1" s="1"/>
  <c r="AM2168" i="1"/>
  <c r="AN2168" i="1" s="1"/>
  <c r="AP2168" i="1"/>
  <c r="AQ2168" i="1" s="1"/>
  <c r="AP2218" i="1"/>
  <c r="AQ2218" i="1" s="1"/>
  <c r="AM2218" i="1"/>
  <c r="AN2218" i="1" s="1"/>
  <c r="AP2210" i="1"/>
  <c r="AQ2210" i="1" s="1"/>
  <c r="AT2210" i="1" s="1"/>
  <c r="AM2210" i="1"/>
  <c r="AN2257" i="1"/>
  <c r="AM2257" i="1"/>
  <c r="AP2257" i="1"/>
  <c r="AQ2257" i="1" s="1"/>
  <c r="AP2195" i="1"/>
  <c r="AQ2195" i="1" s="1"/>
  <c r="AM2195" i="1"/>
  <c r="AN2195" i="1" s="1"/>
  <c r="AP2230" i="1"/>
  <c r="AM2230" i="1"/>
  <c r="AN2230" i="1" s="1"/>
  <c r="AQ2296" i="1"/>
  <c r="AP2296" i="1"/>
  <c r="AM2296" i="1"/>
  <c r="AN2296" i="1" s="1"/>
  <c r="AP2285" i="1"/>
  <c r="AQ2285" i="1" s="1"/>
  <c r="AT2285" i="1" s="1"/>
  <c r="AM2285" i="1"/>
  <c r="AM2364" i="1"/>
  <c r="AN2364" i="1" s="1"/>
  <c r="AQ2364" i="1"/>
  <c r="AP2364" i="1"/>
  <c r="AQ2363" i="1"/>
  <c r="AP2363" i="1"/>
  <c r="AM2363" i="1"/>
  <c r="AN2363" i="1" s="1"/>
  <c r="AP2314" i="1"/>
  <c r="AM2314" i="1"/>
  <c r="AN2314" i="1" s="1"/>
  <c r="AP2357" i="1"/>
  <c r="AM2357" i="1"/>
  <c r="AN2357" i="1" s="1"/>
  <c r="AQ2456" i="1"/>
  <c r="AP2456" i="1"/>
  <c r="AM2456" i="1"/>
  <c r="AN2456" i="1" s="1"/>
  <c r="AM2455" i="1"/>
  <c r="AP2455" i="1"/>
  <c r="AQ2455" i="1" s="1"/>
  <c r="AT2455" i="1" s="1"/>
  <c r="AM2484" i="1"/>
  <c r="AN2484" i="1" s="1"/>
  <c r="AP2484" i="1"/>
  <c r="AQ2484" i="1" s="1"/>
  <c r="AP2378" i="1"/>
  <c r="AM2378" i="1"/>
  <c r="AN2378" i="1" s="1"/>
  <c r="AP2489" i="1"/>
  <c r="AQ2489" i="1" s="1"/>
  <c r="AM2489" i="1"/>
  <c r="AQ1276" i="1"/>
  <c r="AP1276" i="1"/>
  <c r="AM1276" i="1"/>
  <c r="AN1276" i="1" s="1"/>
  <c r="AM1412" i="1"/>
  <c r="AN1412" i="1" s="1"/>
  <c r="AQ1412" i="1"/>
  <c r="AP1412" i="1"/>
  <c r="AP1488" i="1"/>
  <c r="AQ1488" i="1" s="1"/>
  <c r="AT1488" i="1" s="1"/>
  <c r="AM1488" i="1"/>
  <c r="AM1685" i="1"/>
  <c r="AN1685" i="1" s="1"/>
  <c r="AP1685" i="1"/>
  <c r="AQ1685" i="1" s="1"/>
  <c r="AQ1731" i="1"/>
  <c r="AM1731" i="1"/>
  <c r="AN1731" i="1" s="1"/>
  <c r="AP1731" i="1"/>
  <c r="AP1756" i="1"/>
  <c r="AM1756" i="1"/>
  <c r="AN1756" i="1" s="1"/>
  <c r="AP1709" i="1"/>
  <c r="AQ1709" i="1" s="1"/>
  <c r="AN1709" i="1"/>
  <c r="AM1709" i="1"/>
  <c r="AM1490" i="1"/>
  <c r="AN1490" i="1" s="1"/>
  <c r="AQ1490" i="1"/>
  <c r="AP1490" i="1"/>
  <c r="AM2355" i="1"/>
  <c r="AN2355" i="1" s="1"/>
  <c r="AQ2355" i="1"/>
  <c r="AP2355" i="1"/>
  <c r="AP2350" i="1"/>
  <c r="AM2350" i="1"/>
  <c r="AN2350" i="1" s="1"/>
  <c r="AM2180" i="1"/>
  <c r="AN2180" i="1" s="1"/>
  <c r="AQ2180" i="1"/>
  <c r="AP2180" i="1"/>
  <c r="AQ2375" i="1"/>
  <c r="AP2375" i="1"/>
  <c r="AM2375" i="1"/>
  <c r="AN2375" i="1" s="1"/>
  <c r="AM2126" i="1"/>
  <c r="AN2126" i="1" s="1"/>
  <c r="AQ2126" i="1"/>
  <c r="AP2126" i="1"/>
  <c r="AP1773" i="1"/>
  <c r="AQ1773" i="1" s="1"/>
  <c r="AM1773" i="1"/>
  <c r="AQ2092" i="1"/>
  <c r="AP2092" i="1"/>
  <c r="AM2092" i="1"/>
  <c r="AN2092" i="1" s="1"/>
  <c r="AM1910" i="1"/>
  <c r="AN1910" i="1" s="1"/>
  <c r="AQ1910" i="1"/>
  <c r="AP1910" i="1"/>
  <c r="AP2445" i="1"/>
  <c r="AQ2445" i="1" s="1"/>
  <c r="AM2445" i="1"/>
  <c r="AN2445" i="1" s="1"/>
  <c r="AP1956" i="1"/>
  <c r="AQ1956" i="1" s="1"/>
  <c r="AN1956" i="1"/>
  <c r="AM1956" i="1"/>
  <c r="AP2385" i="1"/>
  <c r="AQ2385" i="1" s="1"/>
  <c r="AN2385" i="1"/>
  <c r="AM2385" i="1"/>
  <c r="AQ2208" i="1"/>
  <c r="AP2208" i="1"/>
  <c r="AM2208" i="1"/>
  <c r="AN2208" i="1" s="1"/>
  <c r="AP1504" i="1"/>
  <c r="AQ1504" i="1" s="1"/>
  <c r="AM1504" i="1"/>
  <c r="AN1504" i="1" s="1"/>
  <c r="AP1993" i="1"/>
  <c r="AQ1993" i="1" s="1"/>
  <c r="AM1993" i="1"/>
  <c r="AN1993" i="1" s="1"/>
  <c r="AP2038" i="1"/>
  <c r="AM2038" i="1"/>
  <c r="AN2038" i="1" s="1"/>
  <c r="AQ2038" i="1"/>
  <c r="AP2244" i="1"/>
  <c r="AM2244" i="1"/>
  <c r="AN2244" i="1" s="1"/>
  <c r="AQ2244" i="1"/>
  <c r="AQ2368" i="1"/>
  <c r="AP2368" i="1"/>
  <c r="AM2368" i="1"/>
  <c r="AN2368" i="1" s="1"/>
  <c r="AP1690" i="1"/>
  <c r="AQ1690" i="1" s="1"/>
  <c r="AN1690" i="1"/>
  <c r="AM1690" i="1"/>
  <c r="AP1294" i="1"/>
  <c r="AM1294" i="1"/>
  <c r="AN1294" i="1" s="1"/>
  <c r="AQ1475" i="1"/>
  <c r="AP1475" i="1"/>
  <c r="AM1475" i="1"/>
  <c r="AN1475" i="1" s="1"/>
  <c r="AN2339" i="1"/>
  <c r="AQ2122" i="1"/>
  <c r="AQ2334" i="1"/>
  <c r="AN2205" i="1"/>
  <c r="AQ2194" i="1"/>
  <c r="AQ2378" i="1"/>
  <c r="AQ1975" i="1"/>
  <c r="AQ2050" i="1"/>
  <c r="AQ1977" i="1"/>
  <c r="AQ1851" i="1"/>
  <c r="AN1943" i="1"/>
  <c r="AN2015" i="1"/>
  <c r="AN1838" i="1"/>
  <c r="AQ2042" i="1"/>
  <c r="AQ1735" i="1"/>
  <c r="AN1613" i="1"/>
  <c r="AQ1882" i="1"/>
  <c r="AQ1632" i="1"/>
  <c r="AQ1420" i="1"/>
  <c r="AQ1449" i="1"/>
  <c r="AQ1549" i="1"/>
  <c r="AQ2064" i="1"/>
  <c r="AQ1620" i="1"/>
  <c r="AN1583" i="1"/>
  <c r="AQ1327" i="1"/>
  <c r="AB1485" i="1"/>
  <c r="AB1569" i="1"/>
  <c r="AC1569" i="1" s="1"/>
  <c r="AB1767" i="1"/>
  <c r="AC1767" i="1" s="1"/>
  <c r="AB2062" i="1"/>
  <c r="AC2062" i="1" s="1"/>
  <c r="AB2288" i="1"/>
  <c r="AC2288" i="1" s="1"/>
  <c r="AB1375" i="1"/>
  <c r="AC1375" i="1" s="1"/>
  <c r="AD1375" i="1" s="1"/>
  <c r="AB1609" i="1"/>
  <c r="AC1609" i="1" s="1"/>
  <c r="AD1609" i="1" s="1"/>
  <c r="AB1478" i="1"/>
  <c r="AB1428" i="1"/>
  <c r="AB1628" i="1"/>
  <c r="AC1628" i="1" s="1"/>
  <c r="AD1628" i="1" s="1"/>
  <c r="AB1882" i="1"/>
  <c r="AC1882" i="1" s="1"/>
  <c r="AB2201" i="1"/>
  <c r="AB2118" i="1"/>
  <c r="AC2118" i="1" s="1"/>
  <c r="AD2118" i="1" s="1"/>
  <c r="AB2214" i="1"/>
  <c r="AB1814" i="1"/>
  <c r="AC1814" i="1" s="1"/>
  <c r="AB1504" i="1"/>
  <c r="AB1993" i="1"/>
  <c r="AB2038" i="1"/>
  <c r="AC2038" i="1" s="1"/>
  <c r="AD2038" i="1" s="1"/>
  <c r="AB2244" i="1"/>
  <c r="AC2244" i="1" s="1"/>
  <c r="AD2244" i="1" s="1"/>
  <c r="AB2368" i="1"/>
  <c r="AC2368" i="1" s="1"/>
  <c r="AB1690" i="1"/>
  <c r="AC1690" i="1" s="1"/>
  <c r="AB1294" i="1"/>
  <c r="AC1294" i="1" s="1"/>
  <c r="AD1294" i="1" s="1"/>
  <c r="AB1475" i="1"/>
  <c r="AB1248" i="1"/>
  <c r="AC1248" i="1" s="1"/>
  <c r="AB1257" i="1"/>
  <c r="AB1292" i="1"/>
  <c r="AC1292" i="1" s="1"/>
  <c r="AD1292" i="1" s="1"/>
  <c r="AB1303" i="1"/>
  <c r="AC1303" i="1" s="1"/>
  <c r="AB1343" i="1"/>
  <c r="AC1343" i="1" s="1"/>
  <c r="AB1344" i="1"/>
  <c r="AC1344" i="1" s="1"/>
  <c r="AD1344" i="1" s="1"/>
  <c r="AB1406" i="1"/>
  <c r="AC1406" i="1" s="1"/>
  <c r="AD1406" i="1" s="1"/>
  <c r="AB1441" i="1"/>
  <c r="AC1441" i="1" s="1"/>
  <c r="AB1430" i="1"/>
  <c r="AB1457" i="1"/>
  <c r="AB1461" i="1"/>
  <c r="AC1461" i="1" s="1"/>
  <c r="AD1461" i="1" s="1"/>
  <c r="AB1492" i="1"/>
  <c r="AC1492" i="1" s="1"/>
  <c r="AB1519" i="1"/>
  <c r="AC1519" i="1" s="1"/>
  <c r="AD1519" i="1" s="1"/>
  <c r="AB1529" i="1"/>
  <c r="AC1529" i="1" s="1"/>
  <c r="AB1517" i="1"/>
  <c r="AC1517" i="1" s="1"/>
  <c r="AB1536" i="1"/>
  <c r="AC1536" i="1" s="1"/>
  <c r="AB1550" i="1"/>
  <c r="AB1554" i="1"/>
  <c r="AC1554" i="1" s="1"/>
  <c r="AB1615" i="1"/>
  <c r="AC1615" i="1" s="1"/>
  <c r="AD1615" i="1" s="1"/>
  <c r="AB1636" i="1"/>
  <c r="AC1636" i="1" s="1"/>
  <c r="AB1611" i="1"/>
  <c r="AC1611" i="1" s="1"/>
  <c r="AD1611" i="1" s="1"/>
  <c r="AB1664" i="1"/>
  <c r="AC1664" i="1" s="1"/>
  <c r="AD1664" i="1" s="1"/>
  <c r="AB1705" i="1"/>
  <c r="AC1705" i="1" s="1"/>
  <c r="AB1738" i="1"/>
  <c r="AC1738" i="1" s="1"/>
  <c r="AB1714" i="1"/>
  <c r="AB1819" i="1"/>
  <c r="AB1768" i="1"/>
  <c r="AC1768" i="1" s="1"/>
  <c r="AB1909" i="1"/>
  <c r="AC1909" i="1" s="1"/>
  <c r="AB1858" i="1"/>
  <c r="AC1858" i="1" s="1"/>
  <c r="AB1988" i="1"/>
  <c r="AC1988" i="1" s="1"/>
  <c r="AB1969" i="1"/>
  <c r="AC1969" i="1" s="1"/>
  <c r="AD1969" i="1" s="1"/>
  <c r="AB1953" i="1"/>
  <c r="AC1953" i="1" s="1"/>
  <c r="AD1953" i="1" s="1"/>
  <c r="AB2018" i="1"/>
  <c r="AC2018" i="1" s="1"/>
  <c r="AB2032" i="1"/>
  <c r="AC2032" i="1" s="1"/>
  <c r="AB2049" i="1"/>
  <c r="AC2049" i="1" s="1"/>
  <c r="AD2049" i="1" s="1"/>
  <c r="AB2035" i="1"/>
  <c r="AB2071" i="1"/>
  <c r="AC2071" i="1" s="1"/>
  <c r="AE2070" i="1" s="1"/>
  <c r="AB2117" i="1"/>
  <c r="AC2117" i="1" s="1"/>
  <c r="AB2161" i="1"/>
  <c r="AC2161" i="1" s="1"/>
  <c r="AE2160" i="1" s="1"/>
  <c r="AB2132" i="1"/>
  <c r="AC2132" i="1" s="1"/>
  <c r="AE2131" i="1" s="1"/>
  <c r="AB2166" i="1"/>
  <c r="AC2166" i="1" s="1"/>
  <c r="AB2191" i="1"/>
  <c r="AC2191" i="1" s="1"/>
  <c r="AB2234" i="1"/>
  <c r="AC2234" i="1" s="1"/>
  <c r="AD2234" i="1" s="1"/>
  <c r="AB2306" i="1"/>
  <c r="AC2306" i="1" s="1"/>
  <c r="AB2323" i="1"/>
  <c r="AC2323" i="1" s="1"/>
  <c r="AB2371" i="1"/>
  <c r="AC2371" i="1" s="1"/>
  <c r="AB2315" i="1"/>
  <c r="AC2315" i="1" s="1"/>
  <c r="AE2314" i="1" s="1"/>
  <c r="AB2314" i="1"/>
  <c r="AC2314" i="1" s="1"/>
  <c r="AD2314" i="1" s="1"/>
  <c r="AB2381" i="1"/>
  <c r="AC2381" i="1" s="1"/>
  <c r="AB2372" i="1"/>
  <c r="AC2372" i="1" s="1"/>
  <c r="AB2388" i="1"/>
  <c r="AC2388" i="1" s="1"/>
  <c r="AB2446" i="1"/>
  <c r="AC2446" i="1" s="1"/>
  <c r="AB2432" i="1"/>
  <c r="AC2432" i="1" s="1"/>
  <c r="AD2432" i="1" s="1"/>
  <c r="AB2444" i="1"/>
  <c r="AC2444" i="1" s="1"/>
  <c r="AB2466" i="1"/>
  <c r="AC2466" i="1" s="1"/>
  <c r="AD2466" i="1" s="1"/>
  <c r="AB2473" i="1"/>
  <c r="AC2473" i="1" s="1"/>
  <c r="AD2473" i="1" s="1"/>
  <c r="AB1272" i="1"/>
  <c r="AC1272" i="1" s="1"/>
  <c r="AB1385" i="1"/>
  <c r="AC1385" i="1" s="1"/>
  <c r="AE1384" i="1" s="1"/>
  <c r="AB1462" i="1"/>
  <c r="AC1462" i="1" s="1"/>
  <c r="AB1266" i="1"/>
  <c r="AB1539" i="1"/>
  <c r="AC1539" i="1" s="1"/>
  <c r="AE1538" i="1" s="1"/>
  <c r="AB1902" i="1"/>
  <c r="AC1902" i="1" s="1"/>
  <c r="AB1546" i="1"/>
  <c r="AC1546" i="1" s="1"/>
  <c r="AE1545" i="1" s="1"/>
  <c r="AB1486" i="1"/>
  <c r="AC1486" i="1" s="1"/>
  <c r="AB1803" i="1"/>
  <c r="AC1803" i="1" s="1"/>
  <c r="T1704" i="1"/>
  <c r="AB2133" i="1"/>
  <c r="AC2133" i="1" s="1"/>
  <c r="AD2133" i="1" s="1"/>
  <c r="AB1764" i="1"/>
  <c r="AB1955" i="1"/>
  <c r="AC1955" i="1" s="1"/>
  <c r="AB2157" i="1"/>
  <c r="AC2157" i="1" s="1"/>
  <c r="AB2113" i="1"/>
  <c r="AB2000" i="1"/>
  <c r="AC2000" i="1" s="1"/>
  <c r="AD2000" i="1" s="1"/>
  <c r="AB2453" i="1"/>
  <c r="AB1956" i="1"/>
  <c r="AC1956" i="1" s="1"/>
  <c r="AE1955" i="1" s="1"/>
  <c r="AB2454" i="1"/>
  <c r="AC2454" i="1" s="1"/>
  <c r="AB2309" i="1"/>
  <c r="AC2309" i="1" s="1"/>
  <c r="AB2394" i="1"/>
  <c r="AB2460" i="1"/>
  <c r="AC2460" i="1" s="1"/>
  <c r="AB2279" i="1"/>
  <c r="AC2279" i="1" s="1"/>
  <c r="AB2204" i="1"/>
  <c r="AB1304" i="1"/>
  <c r="AC1304" i="1" s="1"/>
  <c r="AB1416" i="1"/>
  <c r="AC1416" i="1" s="1"/>
  <c r="AB1487" i="1"/>
  <c r="AC1487" i="1" s="1"/>
  <c r="AB1579" i="1"/>
  <c r="AC1579" i="1" s="1"/>
  <c r="AB1672" i="1"/>
  <c r="AB1971" i="1"/>
  <c r="AC1971" i="1" s="1"/>
  <c r="AB2184" i="1"/>
  <c r="AC2184" i="1" s="1"/>
  <c r="AE2183" i="1" s="1"/>
  <c r="AB2408" i="1"/>
  <c r="AC2408" i="1" s="1"/>
  <c r="AD2408" i="1" s="1"/>
  <c r="AB2470" i="1"/>
  <c r="AC2470" i="1" s="1"/>
  <c r="AD2470" i="1" s="1"/>
  <c r="AB1311" i="1"/>
  <c r="AC1311" i="1" s="1"/>
  <c r="AD1311" i="1" s="1"/>
  <c r="AB1730" i="1"/>
  <c r="AC1730" i="1" s="1"/>
  <c r="AB1852" i="1"/>
  <c r="AC1852" i="1" s="1"/>
  <c r="AD1852" i="1" s="1"/>
  <c r="AB2193" i="1"/>
  <c r="AC2193" i="1" s="1"/>
  <c r="AB1275" i="1"/>
  <c r="AC1275" i="1" s="1"/>
  <c r="AB1309" i="1"/>
  <c r="AC1309" i="1" s="1"/>
  <c r="AB1315" i="1"/>
  <c r="AC1315" i="1" s="1"/>
  <c r="AE1314" i="1" s="1"/>
  <c r="AB1308" i="1"/>
  <c r="AC1308" i="1" s="1"/>
  <c r="W1335" i="1"/>
  <c r="AB1377" i="1"/>
  <c r="AC1377" i="1" s="1"/>
  <c r="AB1418" i="1"/>
  <c r="AC1418" i="1" s="1"/>
  <c r="AB1398" i="1"/>
  <c r="AC1398" i="1" s="1"/>
  <c r="AB1427" i="1"/>
  <c r="AC1427" i="1" s="1"/>
  <c r="AD1427" i="1" s="1"/>
  <c r="AB1452" i="1"/>
  <c r="AC1452" i="1" s="1"/>
  <c r="AB1439" i="1"/>
  <c r="AC1439" i="1" s="1"/>
  <c r="AD1439" i="1" s="1"/>
  <c r="AB1468" i="1"/>
  <c r="AC1468" i="1" s="1"/>
  <c r="AD1468" i="1" s="1"/>
  <c r="AB1465" i="1"/>
  <c r="AC1465" i="1" s="1"/>
  <c r="AB1525" i="1"/>
  <c r="AC1525" i="1" s="1"/>
  <c r="AD1525" i="1" s="1"/>
  <c r="AB1547" i="1"/>
  <c r="AC1547" i="1" s="1"/>
  <c r="AB1557" i="1"/>
  <c r="AB1567" i="1"/>
  <c r="AC1567" i="1" s="1"/>
  <c r="AB1614" i="1"/>
  <c r="AC1614" i="1" s="1"/>
  <c r="AD1614" i="1" s="1"/>
  <c r="AB1643" i="1"/>
  <c r="AC1643" i="1" s="1"/>
  <c r="AD1643" i="1" s="1"/>
  <c r="AB1630" i="1"/>
  <c r="AB1724" i="1"/>
  <c r="AB1721" i="1"/>
  <c r="AC1721" i="1" s="1"/>
  <c r="AD1721" i="1" s="1"/>
  <c r="AB1699" i="1"/>
  <c r="AC1699" i="1" s="1"/>
  <c r="AB1741" i="1"/>
  <c r="AC1741" i="1" s="1"/>
  <c r="AB1704" i="1"/>
  <c r="AC1704" i="1" s="1"/>
  <c r="AB1759" i="1"/>
  <c r="AC1759" i="1" s="1"/>
  <c r="AD1759" i="1" s="1"/>
  <c r="AB1866" i="1"/>
  <c r="AC1866" i="1" s="1"/>
  <c r="AE1865" i="1" s="1"/>
  <c r="AB1828" i="1"/>
  <c r="AB1930" i="1"/>
  <c r="AC1930" i="1" s="1"/>
  <c r="AB1899" i="1"/>
  <c r="AC1899" i="1" s="1"/>
  <c r="AD1899" i="1" s="1"/>
  <c r="AB1996" i="1"/>
  <c r="AC1996" i="1" s="1"/>
  <c r="AB1979" i="1"/>
  <c r="AC1979" i="1" s="1"/>
  <c r="AB2031" i="1"/>
  <c r="AC2031" i="1" s="1"/>
  <c r="AB2040" i="1"/>
  <c r="AC2040" i="1" s="1"/>
  <c r="AB1982" i="1"/>
  <c r="AC1982" i="1" s="1"/>
  <c r="AD1982" i="1" s="1"/>
  <c r="AB2024" i="1"/>
  <c r="AC2024" i="1" s="1"/>
  <c r="AB2059" i="1"/>
  <c r="AB2072" i="1"/>
  <c r="AC2072" i="1" s="1"/>
  <c r="AE2071" i="1" s="1"/>
  <c r="AB2100" i="1"/>
  <c r="AC2100" i="1" s="1"/>
  <c r="AB2054" i="1"/>
  <c r="AB2177" i="1"/>
  <c r="AC2177" i="1" s="1"/>
  <c r="AD2177" i="1" s="1"/>
  <c r="AB2063" i="1"/>
  <c r="AC2063" i="1" s="1"/>
  <c r="AE2062" i="1" s="1"/>
  <c r="AB1977" i="1"/>
  <c r="AC1977" i="1" s="1"/>
  <c r="AD1977" i="1" s="1"/>
  <c r="AB2186" i="1"/>
  <c r="AC2186" i="1" s="1"/>
  <c r="AB2176" i="1"/>
  <c r="AB2220" i="1"/>
  <c r="AC2220" i="1" s="1"/>
  <c r="AD2220" i="1" s="1"/>
  <c r="AB2207" i="1"/>
  <c r="AB2324" i="1"/>
  <c r="AB2289" i="1"/>
  <c r="AC2289" i="1" s="1"/>
  <c r="AB2255" i="1"/>
  <c r="AC2255" i="1" s="1"/>
  <c r="AD2255" i="1" s="1"/>
  <c r="AB2339" i="1"/>
  <c r="AC2339" i="1" s="1"/>
  <c r="AE2338" i="1" s="1"/>
  <c r="AB2297" i="1"/>
  <c r="AC2297" i="1" s="1"/>
  <c r="AB2322" i="1"/>
  <c r="AC2322" i="1" s="1"/>
  <c r="AB2345" i="1"/>
  <c r="AC2345" i="1" s="1"/>
  <c r="AE2344" i="1" s="1"/>
  <c r="AB2402" i="1"/>
  <c r="AB2390" i="1"/>
  <c r="AC2390" i="1" s="1"/>
  <c r="AB2457" i="1"/>
  <c r="AC2457" i="1" s="1"/>
  <c r="AE2456" i="1" s="1"/>
  <c r="AB2427" i="1"/>
  <c r="AC2427" i="1" s="1"/>
  <c r="AD2427" i="1" s="1"/>
  <c r="AB2482" i="1"/>
  <c r="AC2482" i="1" s="1"/>
  <c r="AD2482" i="1" s="1"/>
  <c r="AB2488" i="1"/>
  <c r="AC2488" i="1" s="1"/>
  <c r="AB1389" i="1"/>
  <c r="AB1342" i="1"/>
  <c r="AC1342" i="1" s="1"/>
  <c r="AB1494" i="1"/>
  <c r="AC1494" i="1" s="1"/>
  <c r="AB1644" i="1"/>
  <c r="AC1644" i="1" s="1"/>
  <c r="AD1644" i="1" s="1"/>
  <c r="AB1662" i="1"/>
  <c r="AC1662" i="1" s="1"/>
  <c r="AB1756" i="1"/>
  <c r="AC1756" i="1" s="1"/>
  <c r="AB1709" i="1"/>
  <c r="AC1709" i="1" s="1"/>
  <c r="AE1708" i="1" s="1"/>
  <c r="T1547" i="1"/>
  <c r="T1805" i="1"/>
  <c r="AB1962" i="1"/>
  <c r="AB2223" i="1"/>
  <c r="AC2223" i="1" s="1"/>
  <c r="AB1849" i="1"/>
  <c r="AC1849" i="1" s="1"/>
  <c r="AB2209" i="1"/>
  <c r="AC2209" i="1" s="1"/>
  <c r="AD2209" i="1" s="1"/>
  <c r="AB2052" i="1"/>
  <c r="AC2052" i="1" s="1"/>
  <c r="AE2051" i="1" s="1"/>
  <c r="AB2465" i="1"/>
  <c r="AB1928" i="1"/>
  <c r="AB2367" i="1"/>
  <c r="AC2367" i="1" s="1"/>
  <c r="AB1733" i="1"/>
  <c r="AC1733" i="1" s="1"/>
  <c r="AB1471" i="1"/>
  <c r="AB1911" i="1"/>
  <c r="AC1911" i="1" s="1"/>
  <c r="AB2392" i="1"/>
  <c r="AB1903" i="1"/>
  <c r="AB2219" i="1"/>
  <c r="AC2219" i="1" s="1"/>
  <c r="W2293" i="1"/>
  <c r="W2493" i="1"/>
  <c r="AB1270" i="1"/>
  <c r="AC1270" i="1" s="1"/>
  <c r="AE1269" i="1" s="1"/>
  <c r="AB1394" i="1"/>
  <c r="AC1394" i="1" s="1"/>
  <c r="AB1533" i="1"/>
  <c r="AC1533" i="1" s="1"/>
  <c r="AB2014" i="1"/>
  <c r="AC2014" i="1" s="1"/>
  <c r="AD2014" i="1" s="1"/>
  <c r="AB2064" i="1"/>
  <c r="AC2064" i="1" s="1"/>
  <c r="AD2064" i="1" s="1"/>
  <c r="AB2162" i="1"/>
  <c r="AC2162" i="1" s="1"/>
  <c r="AB2283" i="1"/>
  <c r="AC2283" i="1" s="1"/>
  <c r="AB1341" i="1"/>
  <c r="AC1341" i="1" s="1"/>
  <c r="AB1396" i="1"/>
  <c r="AC1396" i="1" s="1"/>
  <c r="AB1429" i="1"/>
  <c r="AC1429" i="1" s="1"/>
  <c r="AB1479" i="1"/>
  <c r="AC1479" i="1" s="1"/>
  <c r="AD1479" i="1" s="1"/>
  <c r="AB1535" i="1"/>
  <c r="AC1535" i="1" s="1"/>
  <c r="AB1575" i="1"/>
  <c r="AC1575" i="1" s="1"/>
  <c r="AD1575" i="1" s="1"/>
  <c r="AB1590" i="1"/>
  <c r="AC1590" i="1" s="1"/>
  <c r="AB1606" i="1"/>
  <c r="AB1624" i="1"/>
  <c r="AB1684" i="1"/>
  <c r="AC1684" i="1" s="1"/>
  <c r="AB1651" i="1"/>
  <c r="AB1631" i="1"/>
  <c r="AC1631" i="1" s="1"/>
  <c r="AD1631" i="1" s="1"/>
  <c r="AB1688" i="1"/>
  <c r="AC1688" i="1" s="1"/>
  <c r="AE1687" i="1" s="1"/>
  <c r="AB1659" i="1"/>
  <c r="AC1659" i="1" s="1"/>
  <c r="AE1658" i="1" s="1"/>
  <c r="AB1740" i="1"/>
  <c r="AC1740" i="1" s="1"/>
  <c r="AE1739" i="1" s="1"/>
  <c r="AB1734" i="1"/>
  <c r="AC1734" i="1" s="1"/>
  <c r="AB1783" i="1"/>
  <c r="AB1706" i="1"/>
  <c r="AC1706" i="1" s="1"/>
  <c r="AE1705" i="1" s="1"/>
  <c r="AB1742" i="1"/>
  <c r="Z1704" i="1"/>
  <c r="AB1802" i="1"/>
  <c r="AC1802" i="1" s="1"/>
  <c r="AB1799" i="1"/>
  <c r="AC1799" i="1" s="1"/>
  <c r="AB1883" i="1"/>
  <c r="AC1883" i="1" s="1"/>
  <c r="AD1883" i="1" s="1"/>
  <c r="AB1938" i="1"/>
  <c r="AC1938" i="1" s="1"/>
  <c r="AB1862" i="1"/>
  <c r="AB1797" i="1"/>
  <c r="AC1797" i="1" s="1"/>
  <c r="AD1797" i="1" s="1"/>
  <c r="AB1825" i="1"/>
  <c r="AC1825" i="1" s="1"/>
  <c r="AD1825" i="1" s="1"/>
  <c r="AB1920" i="1"/>
  <c r="AC1920" i="1" s="1"/>
  <c r="AD1920" i="1" s="1"/>
  <c r="AB1934" i="1"/>
  <c r="AB1970" i="1"/>
  <c r="AB1943" i="1"/>
  <c r="AC1943" i="1" s="1"/>
  <c r="AE1942" i="1" s="1"/>
  <c r="AB2048" i="1"/>
  <c r="AB2026" i="1"/>
  <c r="AC2026" i="1" s="1"/>
  <c r="AB2061" i="1"/>
  <c r="AC2061" i="1" s="1"/>
  <c r="AD2061" i="1" s="1"/>
  <c r="AB2108" i="1"/>
  <c r="AC2108" i="1" s="1"/>
  <c r="AD2108" i="1" s="1"/>
  <c r="AB2055" i="1"/>
  <c r="AC2055" i="1" s="1"/>
  <c r="AB2125" i="1"/>
  <c r="AB2078" i="1"/>
  <c r="AC2078" i="1" s="1"/>
  <c r="AB2115" i="1"/>
  <c r="AC2115" i="1" s="1"/>
  <c r="AD2115" i="1" s="1"/>
  <c r="W2139" i="1"/>
  <c r="AB2218" i="1"/>
  <c r="AB2243" i="1"/>
  <c r="AB2332" i="1"/>
  <c r="AC2332" i="1" s="1"/>
  <c r="AD2332" i="1" s="1"/>
  <c r="AB2351" i="1"/>
  <c r="AC2351" i="1" s="1"/>
  <c r="AB2346" i="1"/>
  <c r="AC2346" i="1" s="1"/>
  <c r="AB2298" i="1"/>
  <c r="AC2298" i="1" s="1"/>
  <c r="AD2298" i="1" s="1"/>
  <c r="AB2425" i="1"/>
  <c r="AC2425" i="1" s="1"/>
  <c r="AB2382" i="1"/>
  <c r="AC2382" i="1" s="1"/>
  <c r="AE2381" i="1" s="1"/>
  <c r="AB2401" i="1"/>
  <c r="AC2401" i="1" s="1"/>
  <c r="AB2404" i="1"/>
  <c r="AB2486" i="1"/>
  <c r="AC2486" i="1" s="1"/>
  <c r="AD2486" i="1" s="1"/>
  <c r="AB2456" i="1"/>
  <c r="AB2468" i="1"/>
  <c r="AC2468" i="1" s="1"/>
  <c r="AB2435" i="1"/>
  <c r="AC2435" i="1" s="1"/>
  <c r="AD2435" i="1" s="1"/>
  <c r="AB2490" i="1"/>
  <c r="AC2490" i="1" s="1"/>
  <c r="AD2490" i="1" s="1"/>
  <c r="AB1411" i="1"/>
  <c r="AC1411" i="1" s="1"/>
  <c r="Z1668" i="1"/>
  <c r="AB1594" i="1"/>
  <c r="AC1594" i="1" s="1"/>
  <c r="AB1815" i="1"/>
  <c r="AC1815" i="1" s="1"/>
  <c r="AB1822" i="1"/>
  <c r="AB2233" i="1"/>
  <c r="AC2233" i="1" s="1"/>
  <c r="AD2233" i="1" s="1"/>
  <c r="AB1947" i="1"/>
  <c r="AC1947" i="1" s="1"/>
  <c r="AB2237" i="1"/>
  <c r="AC2237" i="1" s="1"/>
  <c r="AB2090" i="1"/>
  <c r="AC2090" i="1" s="1"/>
  <c r="AD2090" i="1" s="1"/>
  <c r="AB2110" i="1"/>
  <c r="AC2110" i="1" s="1"/>
  <c r="AB1964" i="1"/>
  <c r="AC1964" i="1" s="1"/>
  <c r="AE1963" i="1" s="1"/>
  <c r="AB1368" i="1"/>
  <c r="AC1368" i="1" s="1"/>
  <c r="AB2089" i="1"/>
  <c r="AB1617" i="1"/>
  <c r="AB1935" i="1"/>
  <c r="AB1499" i="1"/>
  <c r="AB2251" i="1"/>
  <c r="AC2251" i="1" s="1"/>
  <c r="AB1449" i="1"/>
  <c r="AB1693" i="1"/>
  <c r="AC1693" i="1" s="1"/>
  <c r="AE1692" i="1" s="1"/>
  <c r="AB1658" i="1"/>
  <c r="AC1658" i="1" s="1"/>
  <c r="AD1658" i="1" s="1"/>
  <c r="AB1263" i="1"/>
  <c r="AC1263" i="1" s="1"/>
  <c r="AB2119" i="1"/>
  <c r="AC2119" i="1" s="1"/>
  <c r="AB1387" i="1"/>
  <c r="AC1387" i="1" s="1"/>
  <c r="AB1353" i="1"/>
  <c r="AC1353" i="1" s="1"/>
  <c r="AB1410" i="1"/>
  <c r="AC1410" i="1" s="1"/>
  <c r="AB1432" i="1"/>
  <c r="AC1432" i="1" s="1"/>
  <c r="AE1431" i="1" s="1"/>
  <c r="AB1445" i="1"/>
  <c r="AC1445" i="1" s="1"/>
  <c r="AD1445" i="1" s="1"/>
  <c r="AB1454" i="1"/>
  <c r="AC1454" i="1" s="1"/>
  <c r="AB1480" i="1"/>
  <c r="AC1480" i="1" s="1"/>
  <c r="AB1512" i="1"/>
  <c r="AC1512" i="1" s="1"/>
  <c r="AB1501" i="1"/>
  <c r="AC1501" i="1" s="1"/>
  <c r="AB1524" i="1"/>
  <c r="AC1524" i="1" s="1"/>
  <c r="AB1558" i="1"/>
  <c r="AC1558" i="1" s="1"/>
  <c r="AB1555" i="1"/>
  <c r="AC1555" i="1" s="1"/>
  <c r="AB1538" i="1"/>
  <c r="AC1538" i="1" s="1"/>
  <c r="AD1538" i="1" s="1"/>
  <c r="AB1571" i="1"/>
  <c r="AB1625" i="1"/>
  <c r="AC1625" i="1" s="1"/>
  <c r="AB1692" i="1"/>
  <c r="AC1692" i="1" s="1"/>
  <c r="AE1691" i="1" s="1"/>
  <c r="AB1683" i="1"/>
  <c r="AC1683" i="1" s="1"/>
  <c r="AB1634" i="1"/>
  <c r="AB1700" i="1"/>
  <c r="AC1700" i="1" s="1"/>
  <c r="AD1700" i="1" s="1"/>
  <c r="AB1745" i="1"/>
  <c r="AC1745" i="1" s="1"/>
  <c r="AB1749" i="1"/>
  <c r="AC1749" i="1" s="1"/>
  <c r="AE1748" i="1" s="1"/>
  <c r="AB1760" i="1"/>
  <c r="AB1833" i="1"/>
  <c r="AC1833" i="1" s="1"/>
  <c r="AB1859" i="1"/>
  <c r="AC1859" i="1" s="1"/>
  <c r="AB1876" i="1"/>
  <c r="AC1876" i="1" s="1"/>
  <c r="AB1878" i="1"/>
  <c r="AC1878" i="1" s="1"/>
  <c r="AB1946" i="1"/>
  <c r="AC1946" i="1" s="1"/>
  <c r="AB1900" i="1"/>
  <c r="AC1900" i="1" s="1"/>
  <c r="AB1889" i="1"/>
  <c r="AC1889" i="1" s="1"/>
  <c r="AD1889" i="1" s="1"/>
  <c r="AB1987" i="1"/>
  <c r="AC1987" i="1" s="1"/>
  <c r="AB1991" i="1"/>
  <c r="AB2080" i="1"/>
  <c r="AC2080" i="1" s="1"/>
  <c r="AE2079" i="1" s="1"/>
  <c r="AB2116" i="1"/>
  <c r="AB2066" i="1"/>
  <c r="AB2079" i="1"/>
  <c r="AC2079" i="1" s="1"/>
  <c r="AE2078" i="1" s="1"/>
  <c r="AB2085" i="1"/>
  <c r="AC2085" i="1" s="1"/>
  <c r="AD2085" i="1" s="1"/>
  <c r="AB2139" i="1"/>
  <c r="AC2139" i="1" s="1"/>
  <c r="AD2139" i="1" s="1"/>
  <c r="AB2235" i="1"/>
  <c r="AC2235" i="1" s="1"/>
  <c r="AB2199" i="1"/>
  <c r="AB2202" i="1"/>
  <c r="AC2202" i="1" s="1"/>
  <c r="AB2229" i="1"/>
  <c r="AB2213" i="1"/>
  <c r="AB2221" i="1"/>
  <c r="AC2221" i="1" s="1"/>
  <c r="AB2222" i="1"/>
  <c r="AC2222" i="1" s="1"/>
  <c r="AB2262" i="1"/>
  <c r="AC2262" i="1" s="1"/>
  <c r="AB2250" i="1"/>
  <c r="AC2250" i="1" s="1"/>
  <c r="AB2274" i="1"/>
  <c r="AC2274" i="1" s="1"/>
  <c r="AD2274" i="1" s="1"/>
  <c r="AB2340" i="1"/>
  <c r="AC2340" i="1" s="1"/>
  <c r="AE2339" i="1" s="1"/>
  <c r="AB2352" i="1"/>
  <c r="AC2352" i="1" s="1"/>
  <c r="AB2313" i="1"/>
  <c r="AB2433" i="1"/>
  <c r="AC2433" i="1" s="1"/>
  <c r="AD2433" i="1" s="1"/>
  <c r="AB2370" i="1"/>
  <c r="AC2370" i="1" s="1"/>
  <c r="AD2370" i="1" s="1"/>
  <c r="AB2448" i="1"/>
  <c r="AC2448" i="1" s="1"/>
  <c r="AB2471" i="1"/>
  <c r="AC2471" i="1" s="1"/>
  <c r="AB2476" i="1"/>
  <c r="AC2476" i="1" s="1"/>
  <c r="AB2464" i="1"/>
  <c r="AC2464" i="1" s="1"/>
  <c r="T2477" i="1"/>
  <c r="AB1250" i="1"/>
  <c r="AB1678" i="1"/>
  <c r="AC1678" i="1" s="1"/>
  <c r="AB1677" i="1"/>
  <c r="AC1677" i="1" s="1"/>
  <c r="AB1657" i="1"/>
  <c r="AB1755" i="1"/>
  <c r="AC1755" i="1" s="1"/>
  <c r="AB1498" i="1"/>
  <c r="AB1641" i="1"/>
  <c r="AC1641" i="1" s="1"/>
  <c r="AB1906" i="1"/>
  <c r="AC1906" i="1" s="1"/>
  <c r="AD1906" i="1" s="1"/>
  <c r="AB1963" i="1"/>
  <c r="AB1998" i="1"/>
  <c r="AB2196" i="1"/>
  <c r="AB2239" i="1"/>
  <c r="AB1986" i="1"/>
  <c r="AB2232" i="1"/>
  <c r="AC2232" i="1" s="1"/>
  <c r="AB2260" i="1"/>
  <c r="AC2260" i="1" s="1"/>
  <c r="AB2252" i="1"/>
  <c r="AC2252" i="1" s="1"/>
  <c r="AE2251" i="1" s="1"/>
  <c r="AB1545" i="1"/>
  <c r="AC1545" i="1" s="1"/>
  <c r="AD1545" i="1" s="1"/>
  <c r="AB1395" i="1"/>
  <c r="AB1682" i="1"/>
  <c r="AB2082" i="1"/>
  <c r="AC2082" i="1" s="1"/>
  <c r="AB1751" i="1"/>
  <c r="AC1751" i="1" s="1"/>
  <c r="AE1750" i="1" s="1"/>
  <c r="AB2361" i="1"/>
  <c r="AC2361" i="1" s="1"/>
  <c r="W2370" i="1"/>
  <c r="Z1717" i="1"/>
  <c r="AB2041" i="1"/>
  <c r="AC2041" i="1" s="1"/>
  <c r="AD2041" i="1" s="1"/>
  <c r="AB1355" i="1"/>
  <c r="AC1355" i="1" s="1"/>
  <c r="AD1355" i="1" s="1"/>
  <c r="AB1622" i="1"/>
  <c r="AC1622" i="1" s="1"/>
  <c r="AD1622" i="1" s="1"/>
  <c r="AB1570" i="1"/>
  <c r="AC1570" i="1" s="1"/>
  <c r="AB1329" i="1"/>
  <c r="AC1329" i="1" s="1"/>
  <c r="AB1354" i="1"/>
  <c r="AC1354" i="1" s="1"/>
  <c r="AD1354" i="1" s="1"/>
  <c r="AB1256" i="1"/>
  <c r="AC1256" i="1" s="1"/>
  <c r="AB1254" i="1"/>
  <c r="AC1254" i="1" s="1"/>
  <c r="AB1280" i="1"/>
  <c r="AC1280" i="1" s="1"/>
  <c r="AD1280" i="1" s="1"/>
  <c r="AB1296" i="1"/>
  <c r="AC1296" i="1" s="1"/>
  <c r="AB1281" i="1"/>
  <c r="AC1281" i="1" s="1"/>
  <c r="AB1284" i="1"/>
  <c r="AC1284" i="1" s="1"/>
  <c r="AB1345" i="1"/>
  <c r="AC1345" i="1" s="1"/>
  <c r="AB1347" i="1"/>
  <c r="AC1347" i="1" s="1"/>
  <c r="AB1379" i="1"/>
  <c r="AC1379" i="1" s="1"/>
  <c r="AB1348" i="1"/>
  <c r="AB1393" i="1"/>
  <c r="AC1393" i="1" s="1"/>
  <c r="AB1392" i="1"/>
  <c r="AC1392" i="1" s="1"/>
  <c r="AD1392" i="1" s="1"/>
  <c r="AB1378" i="1"/>
  <c r="AC1378" i="1" s="1"/>
  <c r="AD1378" i="1" s="1"/>
  <c r="AB1438" i="1"/>
  <c r="AC1438" i="1" s="1"/>
  <c r="AB1440" i="1"/>
  <c r="AC1440" i="1" s="1"/>
  <c r="AB1483" i="1"/>
  <c r="AC1483" i="1" s="1"/>
  <c r="AB1509" i="1"/>
  <c r="AC1509" i="1" s="1"/>
  <c r="AB1544" i="1"/>
  <c r="AC1544" i="1" s="1"/>
  <c r="AB1510" i="1"/>
  <c r="AC1510" i="1" s="1"/>
  <c r="AD1510" i="1" s="1"/>
  <c r="AB1507" i="1"/>
  <c r="AC1507" i="1" s="1"/>
  <c r="AB1584" i="1"/>
  <c r="AC1584" i="1" s="1"/>
  <c r="AB1632" i="1"/>
  <c r="AB1596" i="1"/>
  <c r="AB1697" i="1"/>
  <c r="AC1697" i="1" s="1"/>
  <c r="AE1696" i="1" s="1"/>
  <c r="AB1673" i="1"/>
  <c r="AC1673" i="1" s="1"/>
  <c r="AB1663" i="1"/>
  <c r="AB1744" i="1"/>
  <c r="AC1744" i="1" s="1"/>
  <c r="AE1743" i="1" s="1"/>
  <c r="AB1770" i="1"/>
  <c r="AC1770" i="1" s="1"/>
  <c r="AD1770" i="1" s="1"/>
  <c r="AB1720" i="1"/>
  <c r="AC1720" i="1" s="1"/>
  <c r="AD1720" i="1" s="1"/>
  <c r="AB1748" i="1"/>
  <c r="AC1748" i="1" s="1"/>
  <c r="AD1748" i="1" s="1"/>
  <c r="AB1842" i="1"/>
  <c r="AC1842" i="1" s="1"/>
  <c r="AB1884" i="1"/>
  <c r="AC1884" i="1" s="1"/>
  <c r="AD1884" i="1" s="1"/>
  <c r="AB1891" i="1"/>
  <c r="AC1891" i="1" s="1"/>
  <c r="AB1780" i="1"/>
  <c r="AC1780" i="1" s="1"/>
  <c r="AD1780" i="1" s="1"/>
  <c r="AB1951" i="1"/>
  <c r="AC1951" i="1" s="1"/>
  <c r="AD1951" i="1" s="1"/>
  <c r="AB1949" i="1"/>
  <c r="AC1949" i="1" s="1"/>
  <c r="AB1995" i="1"/>
  <c r="AC1995" i="1" s="1"/>
  <c r="AD1995" i="1" s="1"/>
  <c r="AB2044" i="1"/>
  <c r="AC2044" i="1" s="1"/>
  <c r="AB2033" i="1"/>
  <c r="AC2033" i="1" s="1"/>
  <c r="AB2067" i="1"/>
  <c r="AC2067" i="1" s="1"/>
  <c r="AE2066" i="1" s="1"/>
  <c r="AB2093" i="1"/>
  <c r="AB2143" i="1"/>
  <c r="AC2143" i="1" s="1"/>
  <c r="AB2167" i="1"/>
  <c r="AC2167" i="1" s="1"/>
  <c r="AB2249" i="1"/>
  <c r="AC2249" i="1" s="1"/>
  <c r="AD2249" i="1" s="1"/>
  <c r="AB2200" i="1"/>
  <c r="AC2200" i="1" s="1"/>
  <c r="AD2200" i="1" s="1"/>
  <c r="AB2304" i="1"/>
  <c r="AB2299" i="1"/>
  <c r="AC2299" i="1" s="1"/>
  <c r="AB2354" i="1"/>
  <c r="AC2354" i="1" s="1"/>
  <c r="AE2353" i="1" s="1"/>
  <c r="AB2374" i="1"/>
  <c r="AC2374" i="1" s="1"/>
  <c r="AB2396" i="1"/>
  <c r="AC2396" i="1" s="1"/>
  <c r="AE2395" i="1" s="1"/>
  <c r="AB2479" i="1"/>
  <c r="AC2479" i="1" s="1"/>
  <c r="AD2479" i="1" s="1"/>
  <c r="AB2494" i="1"/>
  <c r="AC2494" i="1" s="1"/>
  <c r="AB2458" i="1"/>
  <c r="AC2458" i="1" s="1"/>
  <c r="AD2458" i="1" s="1"/>
  <c r="AB2455" i="1"/>
  <c r="AC2455" i="1" s="1"/>
  <c r="AD2455" i="1" s="1"/>
  <c r="AB2484" i="1"/>
  <c r="AC2484" i="1" s="1"/>
  <c r="AB2378" i="1"/>
  <c r="AC2378" i="1" s="1"/>
  <c r="T1424" i="1"/>
  <c r="AB1661" i="1"/>
  <c r="AC1661" i="1" s="1"/>
  <c r="AE1660" i="1" s="1"/>
  <c r="AB1757" i="1"/>
  <c r="AB1601" i="1"/>
  <c r="AC1601" i="1" s="1"/>
  <c r="AB1864" i="1"/>
  <c r="AC1864" i="1" s="1"/>
  <c r="AB2236" i="1"/>
  <c r="AB2206" i="1"/>
  <c r="AC2206" i="1" s="1"/>
  <c r="AB2002" i="1"/>
  <c r="AB2144" i="1"/>
  <c r="AC2144" i="1" s="1"/>
  <c r="AB2134" i="1"/>
  <c r="AC2134" i="1" s="1"/>
  <c r="AE2133" i="1" s="1"/>
  <c r="AB2268" i="1"/>
  <c r="AC2268" i="1" s="1"/>
  <c r="AB2121" i="1"/>
  <c r="AB1603" i="1"/>
  <c r="AB1898" i="1"/>
  <c r="AB1978" i="1"/>
  <c r="AB1855" i="1"/>
  <c r="AC1855" i="1" s="1"/>
  <c r="AB1443" i="1"/>
  <c r="AC1443" i="1" s="1"/>
  <c r="Z1450" i="1"/>
  <c r="AB1324" i="1"/>
  <c r="AB1616" i="1"/>
  <c r="AC1616" i="1" s="1"/>
  <c r="AD1616" i="1" s="1"/>
  <c r="AB2316" i="1"/>
  <c r="AC2316" i="1" s="1"/>
  <c r="AB2478" i="1"/>
  <c r="AB1322" i="1"/>
  <c r="AC1322" i="1" s="1"/>
  <c r="AB1448" i="1"/>
  <c r="AC1448" i="1" s="1"/>
  <c r="AD1448" i="1" s="1"/>
  <c r="AB1455" i="1"/>
  <c r="AC1455" i="1" s="1"/>
  <c r="AB1528" i="1"/>
  <c r="AC1528" i="1" s="1"/>
  <c r="AB1511" i="1"/>
  <c r="AC1511" i="1" s="1"/>
  <c r="AB1520" i="1"/>
  <c r="AC1520" i="1" s="1"/>
  <c r="AB1580" i="1"/>
  <c r="AC1580" i="1" s="1"/>
  <c r="AB1563" i="1"/>
  <c r="AC1563" i="1" s="1"/>
  <c r="AB1629" i="1"/>
  <c r="AC1629" i="1" s="1"/>
  <c r="AD1629" i="1" s="1"/>
  <c r="AB1639" i="1"/>
  <c r="AC1639" i="1" s="1"/>
  <c r="AD1639" i="1" s="1"/>
  <c r="AB1671" i="1"/>
  <c r="AC1671" i="1" s="1"/>
  <c r="AD1671" i="1" s="1"/>
  <c r="AB1686" i="1"/>
  <c r="AC1686" i="1" s="1"/>
  <c r="AE1685" i="1" s="1"/>
  <c r="AB1716" i="1"/>
  <c r="AB1722" i="1"/>
  <c r="AC1722" i="1" s="1"/>
  <c r="AD1722" i="1" s="1"/>
  <c r="AB1791" i="1"/>
  <c r="AC1791" i="1" s="1"/>
  <c r="AB1798" i="1"/>
  <c r="AB1905" i="1"/>
  <c r="AC1905" i="1" s="1"/>
  <c r="AD1905" i="1" s="1"/>
  <c r="AB1965" i="1"/>
  <c r="AC1965" i="1" s="1"/>
  <c r="AD1965" i="1" s="1"/>
  <c r="AB1897" i="1"/>
  <c r="AC1897" i="1" s="1"/>
  <c r="AB2013" i="1"/>
  <c r="AC2013" i="1" s="1"/>
  <c r="AB2020" i="1"/>
  <c r="AC2020" i="1" s="1"/>
  <c r="AB2021" i="1"/>
  <c r="AC2021" i="1" s="1"/>
  <c r="AB2053" i="1"/>
  <c r="AB2057" i="1"/>
  <c r="AC2057" i="1" s="1"/>
  <c r="AB2088" i="1"/>
  <c r="AC2088" i="1" s="1"/>
  <c r="AD2088" i="1" s="1"/>
  <c r="AB2131" i="1"/>
  <c r="AC2131" i="1" s="1"/>
  <c r="AE2130" i="1" s="1"/>
  <c r="AB2135" i="1"/>
  <c r="AC2135" i="1" s="1"/>
  <c r="AD2135" i="1" s="1"/>
  <c r="AB2151" i="1"/>
  <c r="AB2210" i="1"/>
  <c r="AB2257" i="1"/>
  <c r="AC2257" i="1" s="1"/>
  <c r="AD2257" i="1" s="1"/>
  <c r="AB2261" i="1"/>
  <c r="AC2261" i="1" s="1"/>
  <c r="AB2303" i="1"/>
  <c r="AC2303" i="1" s="1"/>
  <c r="AB2300" i="1"/>
  <c r="AC2300" i="1" s="1"/>
  <c r="AD2300" i="1" s="1"/>
  <c r="AB2321" i="1"/>
  <c r="AC2321" i="1" s="1"/>
  <c r="AD2321" i="1" s="1"/>
  <c r="AB2487" i="1"/>
  <c r="AC2487" i="1" s="1"/>
  <c r="AB2358" i="1"/>
  <c r="AC2358" i="1" s="1"/>
  <c r="AB2389" i="1"/>
  <c r="AC2389" i="1" s="1"/>
  <c r="AB2492" i="1"/>
  <c r="AC2492" i="1" s="1"/>
  <c r="AB2467" i="1"/>
  <c r="AB2489" i="1"/>
  <c r="AB1276" i="1"/>
  <c r="AB1290" i="1"/>
  <c r="AC1290" i="1" s="1"/>
  <c r="AD1290" i="1" s="1"/>
  <c r="AB1435" i="1"/>
  <c r="AC1435" i="1" s="1"/>
  <c r="AB1412" i="1"/>
  <c r="AC1412" i="1" s="1"/>
  <c r="AB2006" i="1"/>
  <c r="AC2006" i="1" s="1"/>
  <c r="AB2141" i="1"/>
  <c r="AC2141" i="1" s="1"/>
  <c r="AD2141" i="1" s="1"/>
  <c r="AB2148" i="1"/>
  <c r="AB2493" i="1"/>
  <c r="AC2493" i="1" s="1"/>
  <c r="AB2485" i="1"/>
  <c r="AC2485" i="1" s="1"/>
  <c r="AB2347" i="1"/>
  <c r="AC2347" i="1" s="1"/>
  <c r="AB1695" i="1"/>
  <c r="AB2179" i="1"/>
  <c r="AC2179" i="1" s="1"/>
  <c r="AB1838" i="1"/>
  <c r="AC1838" i="1" s="1"/>
  <c r="AB2129" i="1"/>
  <c r="AC2129" i="1" s="1"/>
  <c r="AB2010" i="1"/>
  <c r="AB1592" i="1"/>
  <c r="AC1592" i="1" s="1"/>
  <c r="AB2259" i="1"/>
  <c r="AC2259" i="1" s="1"/>
  <c r="AB1318" i="1"/>
  <c r="AC1318" i="1" s="1"/>
  <c r="AD1318" i="1" s="1"/>
  <c r="AB1633" i="1"/>
  <c r="AC1633" i="1" s="1"/>
  <c r="AB2016" i="1"/>
  <c r="AC2016" i="1" s="1"/>
  <c r="AB2153" i="1"/>
  <c r="AC2153" i="1" s="1"/>
  <c r="AD2153" i="1" s="1"/>
  <c r="AB2190" i="1"/>
  <c r="AC2190" i="1" s="1"/>
  <c r="AE2189" i="1" s="1"/>
  <c r="AB2264" i="1"/>
  <c r="AC2264" i="1" s="1"/>
  <c r="AD2264" i="1" s="1"/>
  <c r="AB2254" i="1"/>
  <c r="AC2254" i="1" s="1"/>
  <c r="AD2254" i="1" s="1"/>
  <c r="AB1541" i="1"/>
  <c r="AC1541" i="1" s="1"/>
  <c r="AB1860" i="1"/>
  <c r="AC1860" i="1" s="1"/>
  <c r="AE1859" i="1" s="1"/>
  <c r="AB2481" i="1"/>
  <c r="AB1268" i="1"/>
  <c r="T1329" i="1"/>
  <c r="AB1267" i="1"/>
  <c r="AC1267" i="1" s="1"/>
  <c r="AB1301" i="1"/>
  <c r="AC1301" i="1" s="1"/>
  <c r="AB1349" i="1"/>
  <c r="AC1349" i="1" s="1"/>
  <c r="AD1349" i="1" s="1"/>
  <c r="AB1382" i="1"/>
  <c r="AC1382" i="1" s="1"/>
  <c r="AD1382" i="1" s="1"/>
  <c r="AB1409" i="1"/>
  <c r="AC1409" i="1" s="1"/>
  <c r="AD1409" i="1" s="1"/>
  <c r="AB1367" i="1"/>
  <c r="AC1367" i="1" s="1"/>
  <c r="AB1408" i="1"/>
  <c r="AC1408" i="1" s="1"/>
  <c r="AB1413" i="1"/>
  <c r="AB1436" i="1"/>
  <c r="AC1436" i="1" s="1"/>
  <c r="AD1436" i="1" s="1"/>
  <c r="AB1450" i="1"/>
  <c r="AB1481" i="1"/>
  <c r="AC1481" i="1" s="1"/>
  <c r="AD1481" i="1" s="1"/>
  <c r="AB1493" i="1"/>
  <c r="AC1493" i="1" s="1"/>
  <c r="AD1493" i="1" s="1"/>
  <c r="AB1568" i="1"/>
  <c r="AC1568" i="1" s="1"/>
  <c r="AE1567" i="1" s="1"/>
  <c r="AB1588" i="1"/>
  <c r="AC1588" i="1" s="1"/>
  <c r="AB1610" i="1"/>
  <c r="AB1679" i="1"/>
  <c r="AB1680" i="1"/>
  <c r="AC1680" i="1" s="1"/>
  <c r="AB1725" i="1"/>
  <c r="AB1729" i="1"/>
  <c r="AC1729" i="1" s="1"/>
  <c r="AE1728" i="1" s="1"/>
  <c r="AB1708" i="1"/>
  <c r="AC1708" i="1" s="1"/>
  <c r="AD1708" i="1" s="1"/>
  <c r="AB1808" i="1"/>
  <c r="AC1808" i="1" s="1"/>
  <c r="AE1807" i="1" s="1"/>
  <c r="AB1789" i="1"/>
  <c r="AC1789" i="1" s="1"/>
  <c r="AE1788" i="1" s="1"/>
  <c r="AB1776" i="1"/>
  <c r="AB1823" i="1"/>
  <c r="AC1823" i="1" s="1"/>
  <c r="AD1823" i="1" s="1"/>
  <c r="AB1854" i="1"/>
  <c r="AC1854" i="1" s="1"/>
  <c r="AD1854" i="1" s="1"/>
  <c r="AB1874" i="1"/>
  <c r="AB2015" i="1"/>
  <c r="AC2015" i="1" s="1"/>
  <c r="AE2014" i="1" s="1"/>
  <c r="AB2005" i="1"/>
  <c r="AC2005" i="1" s="1"/>
  <c r="AE2004" i="1" s="1"/>
  <c r="AB2012" i="1"/>
  <c r="AC2012" i="1" s="1"/>
  <c r="AD2012" i="1" s="1"/>
  <c r="AB2075" i="1"/>
  <c r="AC2075" i="1" s="1"/>
  <c r="AB2154" i="1"/>
  <c r="AB2159" i="1"/>
  <c r="AC2159" i="1" s="1"/>
  <c r="AE2158" i="1" s="1"/>
  <c r="AB2178" i="1"/>
  <c r="AC2178" i="1" s="1"/>
  <c r="AB2265" i="1"/>
  <c r="AB2203" i="1"/>
  <c r="AC2203" i="1" s="1"/>
  <c r="AD2203" i="1" s="1"/>
  <c r="AB2247" i="1"/>
  <c r="AC2247" i="1" s="1"/>
  <c r="AB2226" i="1"/>
  <c r="AC2226" i="1" s="1"/>
  <c r="AD2226" i="1" s="1"/>
  <c r="AB2305" i="1"/>
  <c r="AC2305" i="1" s="1"/>
  <c r="AE2304" i="1" s="1"/>
  <c r="AB2330" i="1"/>
  <c r="AC2330" i="1" s="1"/>
  <c r="AB2326" i="1"/>
  <c r="AC2326" i="1" s="1"/>
  <c r="AB2348" i="1"/>
  <c r="AC2348" i="1" s="1"/>
  <c r="AB2383" i="1"/>
  <c r="AC2383" i="1" s="1"/>
  <c r="AB2412" i="1"/>
  <c r="AC2412" i="1" s="1"/>
  <c r="AD2412" i="1" s="1"/>
  <c r="AB1515" i="1"/>
  <c r="AC1515" i="1" s="1"/>
  <c r="AD1515" i="1" s="1"/>
  <c r="AB1298" i="1"/>
  <c r="AC1298" i="1" s="1"/>
  <c r="AD1298" i="1" s="1"/>
  <c r="AB1472" i="1"/>
  <c r="AC1472" i="1" s="1"/>
  <c r="AB1242" i="1"/>
  <c r="AC1242" i="1" s="1"/>
  <c r="AE1241" i="1" s="1"/>
  <c r="AB1466" i="1"/>
  <c r="AB1731" i="1"/>
  <c r="AC1731" i="1" s="1"/>
  <c r="AB1522" i="1"/>
  <c r="AC1522" i="1" s="1"/>
  <c r="AB1717" i="1"/>
  <c r="AC1717" i="1" s="1"/>
  <c r="AB1880" i="1"/>
  <c r="AC1880" i="1" s="1"/>
  <c r="AD1880" i="1" s="1"/>
  <c r="AB2017" i="1"/>
  <c r="AC2017" i="1" s="1"/>
  <c r="AD2017" i="1" s="1"/>
  <c r="AB2293" i="1"/>
  <c r="AC2293" i="1" s="1"/>
  <c r="AB2291" i="1"/>
  <c r="AC2291" i="1" s="1"/>
  <c r="AB2480" i="1"/>
  <c r="AC2480" i="1" s="1"/>
  <c r="AB1542" i="1"/>
  <c r="AB2105" i="1"/>
  <c r="AC2105" i="1" s="1"/>
  <c r="AB2406" i="1"/>
  <c r="AB2046" i="1"/>
  <c r="AB2051" i="1"/>
  <c r="AC2051" i="1" s="1"/>
  <c r="AB1887" i="1"/>
  <c r="AC1887" i="1" s="1"/>
  <c r="AB1940" i="1"/>
  <c r="Z1335" i="1"/>
  <c r="W2020" i="1"/>
  <c r="AB1350" i="1"/>
  <c r="AC1350" i="1" s="1"/>
  <c r="AD1350" i="1" s="1"/>
  <c r="AB1419" i="1"/>
  <c r="AB1505" i="1"/>
  <c r="AC1505" i="1" s="1"/>
  <c r="AB1576" i="1"/>
  <c r="AC1576" i="1" s="1"/>
  <c r="AD1576" i="1" s="1"/>
  <c r="AB2363" i="1"/>
  <c r="AC2363" i="1" s="1"/>
  <c r="AE2362" i="1" s="1"/>
  <c r="AB2447" i="1"/>
  <c r="AC2447" i="1" s="1"/>
  <c r="AB1252" i="1"/>
  <c r="AB1363" i="1"/>
  <c r="AC1363" i="1" s="1"/>
  <c r="AB1500" i="1"/>
  <c r="AC1500" i="1" s="1"/>
  <c r="AD1500" i="1" s="1"/>
  <c r="AB1564" i="1"/>
  <c r="AB1573" i="1"/>
  <c r="AC1573" i="1" s="1"/>
  <c r="AE1572" i="1" s="1"/>
  <c r="AB1582" i="1"/>
  <c r="AC1582" i="1" s="1"/>
  <c r="AD1582" i="1" s="1"/>
  <c r="AB1794" i="1"/>
  <c r="AC1794" i="1" s="1"/>
  <c r="AB1762" i="1"/>
  <c r="AC1762" i="1" s="1"/>
  <c r="AD1762" i="1" s="1"/>
  <c r="AB1875" i="1"/>
  <c r="AB1999" i="1"/>
  <c r="AC1999" i="1" s="1"/>
  <c r="AB2168" i="1"/>
  <c r="AC2168" i="1" s="1"/>
  <c r="AB2266" i="1"/>
  <c r="AB2341" i="1"/>
  <c r="AB2440" i="1"/>
  <c r="AC2440" i="1" s="1"/>
  <c r="AE2439" i="1" s="1"/>
  <c r="AB1914" i="1"/>
  <c r="AC1914" i="1" s="1"/>
  <c r="AD1914" i="1" s="1"/>
  <c r="AB1262" i="1"/>
  <c r="AC1262" i="1" s="1"/>
  <c r="AD1262" i="1" s="1"/>
  <c r="AB1277" i="1"/>
  <c r="AC1277" i="1" s="1"/>
  <c r="AE1276" i="1" s="1"/>
  <c r="AB1333" i="1"/>
  <c r="AC1333" i="1" s="1"/>
  <c r="T1431" i="1"/>
  <c r="AB1259" i="1"/>
  <c r="AC1259" i="1" s="1"/>
  <c r="AB1249" i="1"/>
  <c r="AC1249" i="1" s="1"/>
  <c r="AB1271" i="1"/>
  <c r="AC1271" i="1" s="1"/>
  <c r="AD1271" i="1" s="1"/>
  <c r="AB1279" i="1"/>
  <c r="AC1279" i="1" s="1"/>
  <c r="AB1310" i="1"/>
  <c r="AC1310" i="1" s="1"/>
  <c r="AE1309" i="1" s="1"/>
  <c r="AB1330" i="1"/>
  <c r="AC1330" i="1" s="1"/>
  <c r="AB1356" i="1"/>
  <c r="AB1381" i="1"/>
  <c r="AC1381" i="1" s="1"/>
  <c r="AD1381" i="1" s="1"/>
  <c r="AB1399" i="1"/>
  <c r="AB1390" i="1"/>
  <c r="AC1390" i="1" s="1"/>
  <c r="AB1496" i="1"/>
  <c r="AC1496" i="1" s="1"/>
  <c r="AD1496" i="1" s="1"/>
  <c r="AB1527" i="1"/>
  <c r="AC1527" i="1" s="1"/>
  <c r="AD1527" i="1" s="1"/>
  <c r="AB1521" i="1"/>
  <c r="AC1521" i="1" s="1"/>
  <c r="AE1520" i="1" s="1"/>
  <c r="AB1537" i="1"/>
  <c r="AB1513" i="1"/>
  <c r="AB1551" i="1"/>
  <c r="AC1551" i="1" s="1"/>
  <c r="AD1551" i="1" s="1"/>
  <c r="AB1618" i="1"/>
  <c r="AB1605" i="1"/>
  <c r="AC1605" i="1" s="1"/>
  <c r="AB1638" i="1"/>
  <c r="AC1638" i="1" s="1"/>
  <c r="AD1638" i="1" s="1"/>
  <c r="AB1667" i="1"/>
  <c r="AC1667" i="1" s="1"/>
  <c r="AB1676" i="1"/>
  <c r="AC1676" i="1" s="1"/>
  <c r="AD1676" i="1" s="1"/>
  <c r="AB1736" i="1"/>
  <c r="AC1736" i="1" s="1"/>
  <c r="AB1702" i="1"/>
  <c r="AB1719" i="1"/>
  <c r="AC1719" i="1" s="1"/>
  <c r="AB1782" i="1"/>
  <c r="AC1782" i="1" s="1"/>
  <c r="AB1795" i="1"/>
  <c r="AB1703" i="1"/>
  <c r="AC1703" i="1" s="1"/>
  <c r="AD1703" i="1" s="1"/>
  <c r="AB1737" i="1"/>
  <c r="AC1737" i="1" s="1"/>
  <c r="AE1736" i="1" s="1"/>
  <c r="AB1817" i="1"/>
  <c r="AC1817" i="1" s="1"/>
  <c r="AD1817" i="1" s="1"/>
  <c r="AB1832" i="1"/>
  <c r="AB1839" i="1"/>
  <c r="AC1839" i="1" s="1"/>
  <c r="AB1810" i="1"/>
  <c r="AC1810" i="1" s="1"/>
  <c r="AB1918" i="1"/>
  <c r="AC1918" i="1" s="1"/>
  <c r="AB1941" i="1"/>
  <c r="AB1867" i="1"/>
  <c r="AC1867" i="1" s="1"/>
  <c r="AD1867" i="1" s="1"/>
  <c r="AB2029" i="1"/>
  <c r="AC2029" i="1" s="1"/>
  <c r="AB1985" i="1"/>
  <c r="AC1985" i="1" s="1"/>
  <c r="AD1985" i="1" s="1"/>
  <c r="AB2058" i="1"/>
  <c r="AC2058" i="1" s="1"/>
  <c r="AB2068" i="1"/>
  <c r="AB2076" i="1"/>
  <c r="AC2076" i="1" s="1"/>
  <c r="AB2095" i="1"/>
  <c r="AC2095" i="1" s="1"/>
  <c r="AB2128" i="1"/>
  <c r="AB2183" i="1"/>
  <c r="AC2183" i="1" s="1"/>
  <c r="AB2146" i="1"/>
  <c r="AC2146" i="1" s="1"/>
  <c r="AE2145" i="1" s="1"/>
  <c r="AB2194" i="1"/>
  <c r="AC2194" i="1" s="1"/>
  <c r="AD2194" i="1" s="1"/>
  <c r="AB2273" i="1"/>
  <c r="AC2273" i="1" s="1"/>
  <c r="AB2272" i="1"/>
  <c r="AB2331" i="1"/>
  <c r="AC2331" i="1" s="1"/>
  <c r="AD2331" i="1" s="1"/>
  <c r="AB2391" i="1"/>
  <c r="AB2420" i="1"/>
  <c r="AC2420" i="1" s="1"/>
  <c r="AB2475" i="1"/>
  <c r="AC2475" i="1" s="1"/>
  <c r="AD2475" i="1" s="1"/>
  <c r="AB2397" i="1"/>
  <c r="AC2397" i="1" s="1"/>
  <c r="AB1637" i="1"/>
  <c r="AC1637" i="1" s="1"/>
  <c r="AE1636" i="1" s="1"/>
  <c r="AB1715" i="1"/>
  <c r="AC1715" i="1" s="1"/>
  <c r="AB1885" i="1"/>
  <c r="AC1885" i="1" s="1"/>
  <c r="AB2355" i="1"/>
  <c r="AC2355" i="1" s="1"/>
  <c r="AB1925" i="1"/>
  <c r="AB1750" i="1"/>
  <c r="AC1750" i="1" s="1"/>
  <c r="AB2094" i="1"/>
  <c r="AB1960" i="1"/>
  <c r="AB2405" i="1"/>
  <c r="AC2405" i="1" s="1"/>
  <c r="AD2405" i="1" s="1"/>
  <c r="AB1668" i="1"/>
  <c r="AC1668" i="1" s="1"/>
  <c r="AB1881" i="1"/>
  <c r="AC1881" i="1" s="1"/>
  <c r="AB1837" i="1"/>
  <c r="AB1726" i="1"/>
  <c r="AB1346" i="1"/>
  <c r="AC1346" i="1" s="1"/>
  <c r="AD1346" i="1" s="1"/>
  <c r="AB1950" i="1"/>
  <c r="AB2369" i="1"/>
  <c r="AC2369" i="1" s="1"/>
  <c r="W2179" i="1"/>
  <c r="AB1314" i="1"/>
  <c r="AC1314" i="1" s="1"/>
  <c r="AD1314" i="1" s="1"/>
  <c r="AB1566" i="1"/>
  <c r="AB1698" i="1"/>
  <c r="AC1698" i="1" s="1"/>
  <c r="AB1851" i="1"/>
  <c r="AC1851" i="1" s="1"/>
  <c r="AD1851" i="1" s="1"/>
  <c r="AB2087" i="1"/>
  <c r="AB2337" i="1"/>
  <c r="AC2337" i="1" s="1"/>
  <c r="AD2337" i="1" s="1"/>
  <c r="AB2462" i="1"/>
  <c r="AC2462" i="1" s="1"/>
  <c r="AD2462" i="1" s="1"/>
  <c r="AB2043" i="1"/>
  <c r="AC2043" i="1" s="1"/>
  <c r="AD2043" i="1" s="1"/>
  <c r="AB2160" i="1"/>
  <c r="AC2160" i="1" s="1"/>
  <c r="AD2160" i="1" s="1"/>
  <c r="AB1431" i="1"/>
  <c r="AB1240" i="1"/>
  <c r="AB1241" i="1"/>
  <c r="AC1241" i="1" s="1"/>
  <c r="AD1241" i="1" s="1"/>
  <c r="AB1291" i="1"/>
  <c r="AC1291" i="1" s="1"/>
  <c r="AB1286" i="1"/>
  <c r="AC1286" i="1" s="1"/>
  <c r="AD1286" i="1" s="1"/>
  <c r="AB1245" i="1"/>
  <c r="AC1245" i="1" s="1"/>
  <c r="AB1332" i="1"/>
  <c r="AC1332" i="1" s="1"/>
  <c r="AB1359" i="1"/>
  <c r="AC1359" i="1" s="1"/>
  <c r="AD1359" i="1" s="1"/>
  <c r="AB1364" i="1"/>
  <c r="AB1401" i="1"/>
  <c r="AC1401" i="1" s="1"/>
  <c r="AB1423" i="1"/>
  <c r="AC1423" i="1" s="1"/>
  <c r="AD1423" i="1" s="1"/>
  <c r="AB1497" i="1"/>
  <c r="AB1526" i="1"/>
  <c r="AC1526" i="1" s="1"/>
  <c r="AD1526" i="1" s="1"/>
  <c r="AB1560" i="1"/>
  <c r="AC1560" i="1" s="1"/>
  <c r="AD1560" i="1" s="1"/>
  <c r="AB1591" i="1"/>
  <c r="AC1591" i="1" s="1"/>
  <c r="AB1626" i="1"/>
  <c r="AC1626" i="1" s="1"/>
  <c r="AE1625" i="1" s="1"/>
  <c r="AB1645" i="1"/>
  <c r="AC1645" i="1" s="1"/>
  <c r="AB1581" i="1"/>
  <c r="AB1691" i="1"/>
  <c r="AC1691" i="1" s="1"/>
  <c r="AE1690" i="1" s="1"/>
  <c r="AB1623" i="1"/>
  <c r="AB1769" i="1"/>
  <c r="AC1769" i="1" s="1"/>
  <c r="AD1769" i="1" s="1"/>
  <c r="AB1727" i="1"/>
  <c r="AC1727" i="1" s="1"/>
  <c r="AB1758" i="1"/>
  <c r="AC1758" i="1" s="1"/>
  <c r="AE1757" i="1" s="1"/>
  <c r="AB1818" i="1"/>
  <c r="AC1818" i="1" s="1"/>
  <c r="AD1818" i="1" s="1"/>
  <c r="AB1869" i="1"/>
  <c r="AC1869" i="1" s="1"/>
  <c r="AB1865" i="1"/>
  <c r="AC1865" i="1" s="1"/>
  <c r="AB1922" i="1"/>
  <c r="AC1922" i="1" s="1"/>
  <c r="AD1922" i="1" s="1"/>
  <c r="AB1942" i="1"/>
  <c r="AB1926" i="1"/>
  <c r="AC1926" i="1" s="1"/>
  <c r="AE1925" i="1" s="1"/>
  <c r="AB1954" i="1"/>
  <c r="AC1954" i="1" s="1"/>
  <c r="AB1957" i="1"/>
  <c r="AC1957" i="1" s="1"/>
  <c r="AD1957" i="1" s="1"/>
  <c r="AB2042" i="1"/>
  <c r="AC2042" i="1" s="1"/>
  <c r="AB2073" i="1"/>
  <c r="AB2083" i="1"/>
  <c r="AC2083" i="1" s="1"/>
  <c r="AB2182" i="1"/>
  <c r="AC2182" i="1" s="1"/>
  <c r="AD2182" i="1" s="1"/>
  <c r="AB2187" i="1"/>
  <c r="AC2187" i="1" s="1"/>
  <c r="AB2246" i="1"/>
  <c r="AC2246" i="1" s="1"/>
  <c r="AD2246" i="1" s="1"/>
  <c r="AB2211" i="1"/>
  <c r="AC2211" i="1" s="1"/>
  <c r="AB2281" i="1"/>
  <c r="AC2281" i="1" s="1"/>
  <c r="AB2280" i="1"/>
  <c r="AC2280" i="1" s="1"/>
  <c r="AD2280" i="1" s="1"/>
  <c r="AB2282" i="1"/>
  <c r="AB2307" i="1"/>
  <c r="AB2338" i="1"/>
  <c r="AC2338" i="1" s="1"/>
  <c r="AB2312" i="1"/>
  <c r="AC2312" i="1" s="1"/>
  <c r="AB2319" i="1"/>
  <c r="AC2319" i="1" s="1"/>
  <c r="AD2319" i="1" s="1"/>
  <c r="AB2373" i="1"/>
  <c r="AC2373" i="1" s="1"/>
  <c r="AD2373" i="1" s="1"/>
  <c r="AB2407" i="1"/>
  <c r="AC2407" i="1" s="1"/>
  <c r="AD2407" i="1" s="1"/>
  <c r="AB2356" i="1"/>
  <c r="AC2356" i="1" s="1"/>
  <c r="AD2356" i="1" s="1"/>
  <c r="AB2317" i="1"/>
  <c r="AC2317" i="1" s="1"/>
  <c r="AB2428" i="1"/>
  <c r="AB2399" i="1"/>
  <c r="AC2399" i="1" s="1"/>
  <c r="AB2411" i="1"/>
  <c r="AB2483" i="1"/>
  <c r="AC2483" i="1" s="1"/>
  <c r="AE2482" i="1" s="1"/>
  <c r="AB2400" i="1"/>
  <c r="AC2400" i="1" s="1"/>
  <c r="AB2423" i="1"/>
  <c r="AC2423" i="1" s="1"/>
  <c r="AD2423" i="1" s="1"/>
  <c r="AB1553" i="1"/>
  <c r="AC1553" i="1" s="1"/>
  <c r="AD1553" i="1" s="1"/>
  <c r="AB1620" i="1"/>
  <c r="AB1488" i="1"/>
  <c r="AC1488" i="1" s="1"/>
  <c r="AD1488" i="1" s="1"/>
  <c r="AB1453" i="1"/>
  <c r="AB1771" i="1"/>
  <c r="AB1787" i="1"/>
  <c r="AC1787" i="1" s="1"/>
  <c r="AB1846" i="1"/>
  <c r="AB1648" i="1"/>
  <c r="AB1931" i="1"/>
  <c r="AC1931" i="1" s="1"/>
  <c r="AD1931" i="1" s="1"/>
  <c r="AB2241" i="1"/>
  <c r="AB1857" i="1"/>
  <c r="AC1857" i="1" s="1"/>
  <c r="AB1924" i="1"/>
  <c r="AB2165" i="1"/>
  <c r="AB2126" i="1"/>
  <c r="AC2126" i="1" s="1"/>
  <c r="AB2271" i="1"/>
  <c r="AB2477" i="1"/>
  <c r="AC2477" i="1" s="1"/>
  <c r="AB1845" i="1"/>
  <c r="AC1845" i="1" s="1"/>
  <c r="AB1442" i="1"/>
  <c r="AC1442" i="1" s="1"/>
  <c r="AB2001" i="1"/>
  <c r="AC2001" i="1" s="1"/>
  <c r="AD2001" i="1" s="1"/>
  <c r="AB2430" i="1"/>
  <c r="AC2430" i="1" s="1"/>
  <c r="AE2429" i="1" s="1"/>
  <c r="AB1670" i="1"/>
  <c r="AB1917" i="1"/>
  <c r="AC1917" i="1" s="1"/>
  <c r="AD1917" i="1" s="1"/>
  <c r="W2441" i="1"/>
  <c r="AB1386" i="1"/>
  <c r="AB1548" i="1"/>
  <c r="AB1811" i="1"/>
  <c r="AC1811" i="1" s="1"/>
  <c r="AB1447" i="1"/>
  <c r="AB2008" i="1"/>
  <c r="AC2008" i="1" s="1"/>
  <c r="AD2008" i="1" s="1"/>
  <c r="AB1260" i="1"/>
  <c r="AC1260" i="1" s="1"/>
  <c r="AD1260" i="1" s="1"/>
  <c r="AB1316" i="1"/>
  <c r="AC1316" i="1" s="1"/>
  <c r="AE1315" i="1" s="1"/>
  <c r="AB1334" i="1"/>
  <c r="AC1334" i="1" s="1"/>
  <c r="AB1383" i="1"/>
  <c r="AB1358" i="1"/>
  <c r="AB1404" i="1"/>
  <c r="AC1404" i="1" s="1"/>
  <c r="AB1458" i="1"/>
  <c r="AC1458" i="1" s="1"/>
  <c r="AB1425" i="1"/>
  <c r="AC1425" i="1" s="1"/>
  <c r="AD1425" i="1" s="1"/>
  <c r="AB1482" i="1"/>
  <c r="AC1482" i="1" s="1"/>
  <c r="AB1543" i="1"/>
  <c r="AC1543" i="1" s="1"/>
  <c r="AD1543" i="1" s="1"/>
  <c r="AB1532" i="1"/>
  <c r="AC1532" i="1" s="1"/>
  <c r="AD1532" i="1" s="1"/>
  <c r="AB1530" i="1"/>
  <c r="AB1593" i="1"/>
  <c r="AB1595" i="1"/>
  <c r="AC1595" i="1" s="1"/>
  <c r="AD1595" i="1" s="1"/>
  <c r="AB1640" i="1"/>
  <c r="AB1646" i="1"/>
  <c r="AC1646" i="1" s="1"/>
  <c r="AD1646" i="1" s="1"/>
  <c r="AB1652" i="1"/>
  <c r="AC1652" i="1" s="1"/>
  <c r="AD1652" i="1" s="1"/>
  <c r="AB1739" i="1"/>
  <c r="AC1739" i="1" s="1"/>
  <c r="AD1739" i="1" s="1"/>
  <c r="AB1746" i="1"/>
  <c r="AC1746" i="1" s="1"/>
  <c r="AB1732" i="1"/>
  <c r="AB1701" i="1"/>
  <c r="AB1779" i="1"/>
  <c r="AC1779" i="1" s="1"/>
  <c r="AB1784" i="1"/>
  <c r="AC1784" i="1" s="1"/>
  <c r="AB1766" i="1"/>
  <c r="AC1766" i="1" s="1"/>
  <c r="AD1766" i="1" s="1"/>
  <c r="T1836" i="1"/>
  <c r="AB1816" i="1"/>
  <c r="AC1816" i="1" s="1"/>
  <c r="AB1829" i="1"/>
  <c r="AC1829" i="1" s="1"/>
  <c r="AD1829" i="1" s="1"/>
  <c r="AB1893" i="1"/>
  <c r="AB1892" i="1"/>
  <c r="AC1892" i="1" s="1"/>
  <c r="AB1916" i="1"/>
  <c r="AC1916" i="1" s="1"/>
  <c r="AD1916" i="1" s="1"/>
  <c r="AB1975" i="1"/>
  <c r="AC1975" i="1" s="1"/>
  <c r="AD1975" i="1" s="1"/>
  <c r="AB2027" i="1"/>
  <c r="AC2027" i="1" s="1"/>
  <c r="AE2026" i="1" s="1"/>
  <c r="AB2019" i="1"/>
  <c r="AC2019" i="1" s="1"/>
  <c r="AB2060" i="1"/>
  <c r="AB2047" i="1"/>
  <c r="AC2047" i="1" s="1"/>
  <c r="AB2091" i="1"/>
  <c r="AB2065" i="1"/>
  <c r="AC2065" i="1" s="1"/>
  <c r="AB2097" i="1"/>
  <c r="AC2097" i="1" s="1"/>
  <c r="AB2170" i="1"/>
  <c r="AC2170" i="1" s="1"/>
  <c r="AD2170" i="1" s="1"/>
  <c r="AB2189" i="1"/>
  <c r="AC2189" i="1" s="1"/>
  <c r="AD2189" i="1" s="1"/>
  <c r="AB2173" i="1"/>
  <c r="AC2173" i="1" s="1"/>
  <c r="AB2230" i="1"/>
  <c r="T2157" i="1"/>
  <c r="AB2258" i="1"/>
  <c r="AC2258" i="1" s="1"/>
  <c r="AD2258" i="1" s="1"/>
  <c r="AB2253" i="1"/>
  <c r="AB2320" i="1"/>
  <c r="AB2318" i="1"/>
  <c r="AC2318" i="1" s="1"/>
  <c r="AD2318" i="1" s="1"/>
  <c r="AB2415" i="1"/>
  <c r="AC2415" i="1" s="1"/>
  <c r="AB2436" i="1"/>
  <c r="AC2436" i="1" s="1"/>
  <c r="AD2436" i="1" s="1"/>
  <c r="AB2449" i="1"/>
  <c r="AC2449" i="1" s="1"/>
  <c r="AB2416" i="1"/>
  <c r="AC2416" i="1" s="1"/>
  <c r="AB2491" i="1"/>
  <c r="AC2491" i="1" s="1"/>
  <c r="AE2490" i="1" s="1"/>
  <c r="AB2439" i="1"/>
  <c r="AC2439" i="1" s="1"/>
  <c r="AB1331" i="1"/>
  <c r="AC1331" i="1" s="1"/>
  <c r="AB1369" i="1"/>
  <c r="AC1369" i="1" s="1"/>
  <c r="AE1368" i="1" s="1"/>
  <c r="AB1305" i="1"/>
  <c r="AC1305" i="1" s="1"/>
  <c r="AD1305" i="1" s="1"/>
  <c r="AB1772" i="1"/>
  <c r="AB1788" i="1"/>
  <c r="AB1763" i="1"/>
  <c r="AB1841" i="1"/>
  <c r="AB1534" i="1"/>
  <c r="AC1534" i="1" s="1"/>
  <c r="AE1534" i="1" s="1"/>
  <c r="Z1857" i="1"/>
  <c r="AB2069" i="1"/>
  <c r="AB2275" i="1"/>
  <c r="AC2275" i="1" s="1"/>
  <c r="AD2275" i="1" s="1"/>
  <c r="AB1992" i="1"/>
  <c r="AC1992" i="1" s="1"/>
  <c r="AB1895" i="1"/>
  <c r="AB2152" i="1"/>
  <c r="AC2152" i="1" s="1"/>
  <c r="AB2102" i="1"/>
  <c r="AC2102" i="1" s="1"/>
  <c r="AB1844" i="1"/>
  <c r="AB2037" i="1"/>
  <c r="AC2037" i="1" s="1"/>
  <c r="T2417" i="1"/>
  <c r="AB2398" i="1"/>
  <c r="AC2398" i="1" s="1"/>
  <c r="AB1994" i="1"/>
  <c r="AC1994" i="1" s="1"/>
  <c r="AB1894" i="1"/>
  <c r="AB2025" i="1"/>
  <c r="AC2025" i="1" s="1"/>
  <c r="AB1612" i="1"/>
  <c r="AC1612" i="1" s="1"/>
  <c r="AE1611" i="1" s="1"/>
  <c r="AB1912" i="1"/>
  <c r="AC1912" i="1" s="1"/>
  <c r="AB2277" i="1"/>
  <c r="AC2277" i="1" s="1"/>
  <c r="AD2277" i="1" s="1"/>
  <c r="W2246" i="1"/>
  <c r="AB1380" i="1"/>
  <c r="AC1380" i="1" s="1"/>
  <c r="AB1607" i="1"/>
  <c r="AC1607" i="1" s="1"/>
  <c r="AE1606" i="1" s="1"/>
  <c r="AB1961" i="1"/>
  <c r="AC1961" i="1" s="1"/>
  <c r="AB2158" i="1"/>
  <c r="AC2158" i="1" s="1"/>
  <c r="AB2263" i="1"/>
  <c r="AC2263" i="1" s="1"/>
  <c r="AD2263" i="1" s="1"/>
  <c r="AB1974" i="1"/>
  <c r="AB2379" i="1"/>
  <c r="AC2379" i="1" s="1"/>
  <c r="AB1420" i="1"/>
  <c r="AB1424" i="1"/>
  <c r="AC1424" i="1" s="1"/>
  <c r="AB1273" i="1"/>
  <c r="AC1273" i="1" s="1"/>
  <c r="AD1273" i="1" s="1"/>
  <c r="AB1562" i="1"/>
  <c r="AB1877" i="1"/>
  <c r="AC1877" i="1" s="1"/>
  <c r="AB2198" i="1"/>
  <c r="AC2198" i="1" s="1"/>
  <c r="AD2198" i="1" s="1"/>
  <c r="AB2350" i="1"/>
  <c r="AC2350" i="1" s="1"/>
  <c r="AB1796" i="1"/>
  <c r="AC1796" i="1" s="1"/>
  <c r="AD1796" i="1" s="1"/>
  <c r="AB2180" i="1"/>
  <c r="AC2180" i="1" s="1"/>
  <c r="AB2302" i="1"/>
  <c r="AB2122" i="1"/>
  <c r="AC2122" i="1" s="1"/>
  <c r="AB2036" i="1"/>
  <c r="AB1910" i="1"/>
  <c r="AB2461" i="1"/>
  <c r="AC2461" i="1" s="1"/>
  <c r="AB2007" i="1"/>
  <c r="AB1972" i="1"/>
  <c r="AC1972" i="1" s="1"/>
  <c r="AB2429" i="1"/>
  <c r="AC2429" i="1" s="1"/>
  <c r="AB1813" i="1"/>
  <c r="AB2294" i="1"/>
  <c r="AB1376" i="1"/>
  <c r="AC1376" i="1" s="1"/>
  <c r="AB1285" i="1"/>
  <c r="AB1872" i="1"/>
  <c r="AC1872" i="1" s="1"/>
  <c r="AD1872" i="1" s="1"/>
  <c r="AB2386" i="1"/>
  <c r="AC2386" i="1" s="1"/>
  <c r="AB2269" i="1"/>
  <c r="AC2269" i="1" s="1"/>
  <c r="AB1976" i="1"/>
  <c r="AB1283" i="1"/>
  <c r="AC1283" i="1" s="1"/>
  <c r="AE1282" i="1" s="1"/>
  <c r="AB1328" i="1"/>
  <c r="AC1328" i="1" s="1"/>
  <c r="AD1328" i="1" s="1"/>
  <c r="AB1246" i="1"/>
  <c r="AB1255" i="1"/>
  <c r="AB1293" i="1"/>
  <c r="AC1293" i="1" s="1"/>
  <c r="AB1244" i="1"/>
  <c r="AB1247" i="1"/>
  <c r="AC1247" i="1" s="1"/>
  <c r="AB1264" i="1"/>
  <c r="AC1264" i="1" s="1"/>
  <c r="AD1264" i="1" s="1"/>
  <c r="AB1336" i="1"/>
  <c r="AC1336" i="1" s="1"/>
  <c r="AB1374" i="1"/>
  <c r="AC1374" i="1" s="1"/>
  <c r="AB1417" i="1"/>
  <c r="AB1433" i="1"/>
  <c r="AC1433" i="1" s="1"/>
  <c r="AB1464" i="1"/>
  <c r="AC1464" i="1" s="1"/>
  <c r="AD1464" i="1" s="1"/>
  <c r="AB1456" i="1"/>
  <c r="AB1540" i="1"/>
  <c r="AC1540" i="1" s="1"/>
  <c r="AE1539" i="1" s="1"/>
  <c r="AB1516" i="1"/>
  <c r="AC1516" i="1" s="1"/>
  <c r="AD1516" i="1" s="1"/>
  <c r="AB1552" i="1"/>
  <c r="AC1552" i="1" s="1"/>
  <c r="AB1549" i="1"/>
  <c r="AC1549" i="1" s="1"/>
  <c r="AD1549" i="1" s="1"/>
  <c r="AB1583" i="1"/>
  <c r="AB1577" i="1"/>
  <c r="AC1577" i="1" s="1"/>
  <c r="AB1598" i="1"/>
  <c r="AC1598" i="1" s="1"/>
  <c r="AB1613" i="1"/>
  <c r="AB1587" i="1"/>
  <c r="AC1587" i="1" s="1"/>
  <c r="AB1627" i="1"/>
  <c r="AC1627" i="1" s="1"/>
  <c r="AD1627" i="1" s="1"/>
  <c r="AB1647" i="1"/>
  <c r="AC1647" i="1" s="1"/>
  <c r="AD1647" i="1" s="1"/>
  <c r="AB1674" i="1"/>
  <c r="AC1674" i="1" s="1"/>
  <c r="AD1674" i="1" s="1"/>
  <c r="AB1653" i="1"/>
  <c r="AB1675" i="1"/>
  <c r="AB1655" i="1"/>
  <c r="AC1655" i="1" s="1"/>
  <c r="AD1655" i="1" s="1"/>
  <c r="AB1777" i="1"/>
  <c r="AB1826" i="1"/>
  <c r="AC1826" i="1" s="1"/>
  <c r="AD1826" i="1" s="1"/>
  <c r="AB1804" i="1"/>
  <c r="AC1804" i="1" s="1"/>
  <c r="AE1803" i="1" s="1"/>
  <c r="AB1856" i="1"/>
  <c r="AC1856" i="1" s="1"/>
  <c r="AE1855" i="1" s="1"/>
  <c r="AB1778" i="1"/>
  <c r="AC1778" i="1" s="1"/>
  <c r="AB1886" i="1"/>
  <c r="AC1886" i="1" s="1"/>
  <c r="AB1921" i="1"/>
  <c r="AB1870" i="1"/>
  <c r="AC1870" i="1" s="1"/>
  <c r="AD1870" i="1" s="1"/>
  <c r="AB1853" i="1"/>
  <c r="AB1983" i="1"/>
  <c r="AC1983" i="1" s="1"/>
  <c r="AB1959" i="1"/>
  <c r="AC1959" i="1" s="1"/>
  <c r="AD1959" i="1" s="1"/>
  <c r="AB2003" i="1"/>
  <c r="AC2003" i="1" s="1"/>
  <c r="AE2002" i="1" s="1"/>
  <c r="AB2028" i="1"/>
  <c r="AC2028" i="1" s="1"/>
  <c r="AD2028" i="1" s="1"/>
  <c r="AB2056" i="1"/>
  <c r="AB2074" i="1"/>
  <c r="AB2099" i="1"/>
  <c r="AC2099" i="1" s="1"/>
  <c r="AD2099" i="1" s="1"/>
  <c r="AB2101" i="1"/>
  <c r="AC2101" i="1" s="1"/>
  <c r="AB2136" i="1"/>
  <c r="AC2136" i="1" s="1"/>
  <c r="AB2185" i="1"/>
  <c r="AC2185" i="1" s="1"/>
  <c r="AE2184" i="1" s="1"/>
  <c r="AB2192" i="1"/>
  <c r="AC2192" i="1" s="1"/>
  <c r="AE2191" i="1" s="1"/>
  <c r="AB2163" i="1"/>
  <c r="AC2163" i="1" s="1"/>
  <c r="AD2163" i="1" s="1"/>
  <c r="AB2138" i="1"/>
  <c r="AB2216" i="1"/>
  <c r="AC2216" i="1" s="1"/>
  <c r="AB2245" i="1"/>
  <c r="AC2245" i="1" s="1"/>
  <c r="AD2245" i="1" s="1"/>
  <c r="AB2238" i="1"/>
  <c r="AB2349" i="1"/>
  <c r="AC2349" i="1" s="1"/>
  <c r="AB2380" i="1"/>
  <c r="AC2380" i="1" s="1"/>
  <c r="AE2379" i="1" s="1"/>
  <c r="AB2353" i="1"/>
  <c r="AC2353" i="1" s="1"/>
  <c r="AD2353" i="1" s="1"/>
  <c r="AB2418" i="1"/>
  <c r="AC2418" i="1" s="1"/>
  <c r="AE2417" i="1" s="1"/>
  <c r="AB2414" i="1"/>
  <c r="AC2414" i="1" s="1"/>
  <c r="AB2410" i="1"/>
  <c r="AB2469" i="1"/>
  <c r="AC2469" i="1" s="1"/>
  <c r="AD2469" i="1" s="1"/>
  <c r="AB2472" i="1"/>
  <c r="AB1306" i="1"/>
  <c r="AC1306" i="1" s="1"/>
  <c r="AB1372" i="1"/>
  <c r="AC1372" i="1" s="1"/>
  <c r="AE1371" i="1" s="1"/>
  <c r="AB1282" i="1"/>
  <c r="AC1282" i="1" s="1"/>
  <c r="AB1654" i="1"/>
  <c r="AB1830" i="1"/>
  <c r="T2170" i="1"/>
  <c r="AB1773" i="1"/>
  <c r="AC1773" i="1" s="1"/>
  <c r="AB2292" i="1"/>
  <c r="AC2292" i="1" s="1"/>
  <c r="AD2292" i="1" s="1"/>
  <c r="AB2393" i="1"/>
  <c r="AC2393" i="1" s="1"/>
  <c r="AB2149" i="1"/>
  <c r="AC2149" i="1" s="1"/>
  <c r="AD2149" i="1" s="1"/>
  <c r="AB1932" i="1"/>
  <c r="AC1932" i="1" s="1"/>
  <c r="AD1932" i="1" s="1"/>
  <c r="AB1572" i="1"/>
  <c r="AC1572" i="1" s="1"/>
  <c r="AB1901" i="1"/>
  <c r="AC1901" i="1" s="1"/>
  <c r="AB2171" i="1"/>
  <c r="AC2171" i="1" s="1"/>
  <c r="AB2227" i="1"/>
  <c r="AC2227" i="1" s="1"/>
  <c r="AB2287" i="1"/>
  <c r="AC2287" i="1" s="1"/>
  <c r="AE2286" i="1" s="1"/>
  <c r="AB2137" i="1"/>
  <c r="AB1251" i="1"/>
  <c r="AC1251" i="1" s="1"/>
  <c r="AD1251" i="1" s="1"/>
  <c r="AB1361" i="1"/>
  <c r="AC1361" i="1" s="1"/>
  <c r="AD1361" i="1" s="1"/>
  <c r="AB1434" i="1"/>
  <c r="AB1711" i="1"/>
  <c r="AB1840" i="1"/>
  <c r="AC1840" i="1" s="1"/>
  <c r="AE1839" i="1" s="1"/>
  <c r="AB1850" i="1"/>
  <c r="AB2130" i="1"/>
  <c r="AC2130" i="1" s="1"/>
  <c r="AE2129" i="1" s="1"/>
  <c r="AB2362" i="1"/>
  <c r="AC2362" i="1" s="1"/>
  <c r="AB1665" i="1"/>
  <c r="AC1665" i="1" s="1"/>
  <c r="AD1665" i="1" s="1"/>
  <c r="AB2174" i="1"/>
  <c r="AC2174" i="1" s="1"/>
  <c r="AE2173" i="1" s="1"/>
  <c r="AB2474" i="1"/>
  <c r="AB1743" i="1"/>
  <c r="AB1300" i="1"/>
  <c r="AC1300" i="1" s="1"/>
  <c r="AD1300" i="1" s="1"/>
  <c r="AB1320" i="1"/>
  <c r="AC1320" i="1" s="1"/>
  <c r="AB1261" i="1"/>
  <c r="AC1261" i="1" s="1"/>
  <c r="AB1243" i="1"/>
  <c r="AC1243" i="1" s="1"/>
  <c r="AD1243" i="1" s="1"/>
  <c r="AB1287" i="1"/>
  <c r="AC1287" i="1" s="1"/>
  <c r="AB1295" i="1"/>
  <c r="AC1295" i="1" s="1"/>
  <c r="AD1295" i="1" s="1"/>
  <c r="AB1319" i="1"/>
  <c r="AB1366" i="1"/>
  <c r="AB1370" i="1"/>
  <c r="AC1370" i="1" s="1"/>
  <c r="AD1370" i="1" s="1"/>
  <c r="AB1388" i="1"/>
  <c r="AB1403" i="1"/>
  <c r="AC1403" i="1" s="1"/>
  <c r="AD1403" i="1" s="1"/>
  <c r="AB1444" i="1"/>
  <c r="AC1444" i="1" s="1"/>
  <c r="AB1460" i="1"/>
  <c r="AC1460" i="1" s="1"/>
  <c r="AE1459" i="1" s="1"/>
  <c r="AB1489" i="1"/>
  <c r="AC1489" i="1" s="1"/>
  <c r="AB1477" i="1"/>
  <c r="AC1477" i="1" s="1"/>
  <c r="AB1502" i="1"/>
  <c r="AC1502" i="1" s="1"/>
  <c r="AB1506" i="1"/>
  <c r="AC1506" i="1" s="1"/>
  <c r="AD1506" i="1" s="1"/>
  <c r="AB1531" i="1"/>
  <c r="AC1531" i="1" s="1"/>
  <c r="AB1585" i="1"/>
  <c r="AC1585" i="1" s="1"/>
  <c r="AE1584" i="1" s="1"/>
  <c r="AB1565" i="1"/>
  <c r="AC1565" i="1" s="1"/>
  <c r="AD1565" i="1" s="1"/>
  <c r="AB1642" i="1"/>
  <c r="AC1642" i="1" s="1"/>
  <c r="AB1599" i="1"/>
  <c r="AC1599" i="1" s="1"/>
  <c r="AD1599" i="1" s="1"/>
  <c r="AB1666" i="1"/>
  <c r="AB1752" i="1"/>
  <c r="AB1753" i="1"/>
  <c r="AC1753" i="1" s="1"/>
  <c r="AB1801" i="1"/>
  <c r="AC1801" i="1" s="1"/>
  <c r="AB1793" i="1"/>
  <c r="AC1793" i="1" s="1"/>
  <c r="AB1835" i="1"/>
  <c r="AC1835" i="1" s="1"/>
  <c r="AB1863" i="1"/>
  <c r="AC1863" i="1" s="1"/>
  <c r="AE1862" i="1" s="1"/>
  <c r="AB1868" i="1"/>
  <c r="AC1868" i="1" s="1"/>
  <c r="AB1907" i="1"/>
  <c r="AB1913" i="1"/>
  <c r="AB1929" i="1"/>
  <c r="AC1929" i="1" s="1"/>
  <c r="AD1929" i="1" s="1"/>
  <c r="T1849" i="1"/>
  <c r="AB1967" i="1"/>
  <c r="AC1967" i="1" s="1"/>
  <c r="AD1967" i="1" s="1"/>
  <c r="AB1927" i="1"/>
  <c r="AC1927" i="1" s="1"/>
  <c r="AB1989" i="1"/>
  <c r="AC1989" i="1" s="1"/>
  <c r="AB1981" i="1"/>
  <c r="AC1981" i="1" s="1"/>
  <c r="AB1871" i="1"/>
  <c r="AB2004" i="1"/>
  <c r="AB2050" i="1"/>
  <c r="AC2050" i="1" s="1"/>
  <c r="AB2107" i="1"/>
  <c r="AC2107" i="1" s="1"/>
  <c r="AE2106" i="1" s="1"/>
  <c r="AB2111" i="1"/>
  <c r="AC2111" i="1" s="1"/>
  <c r="AD2111" i="1" s="1"/>
  <c r="AB2124" i="1"/>
  <c r="AC2124" i="1" s="1"/>
  <c r="AB2127" i="1"/>
  <c r="AB2084" i="1"/>
  <c r="AC2084" i="1" s="1"/>
  <c r="AD2084" i="1" s="1"/>
  <c r="AB2109" i="1"/>
  <c r="AC2109" i="1" s="1"/>
  <c r="AB2175" i="1"/>
  <c r="AC2175" i="1" s="1"/>
  <c r="AB2248" i="1"/>
  <c r="AC2248" i="1" s="1"/>
  <c r="AD2248" i="1" s="1"/>
  <c r="AB2215" i="1"/>
  <c r="AC2215" i="1" s="1"/>
  <c r="AD2215" i="1" s="1"/>
  <c r="AB2296" i="1"/>
  <c r="AC2296" i="1" s="1"/>
  <c r="AD2296" i="1" s="1"/>
  <c r="AB2285" i="1"/>
  <c r="AB2333" i="1"/>
  <c r="AC2333" i="1" s="1"/>
  <c r="AB2344" i="1"/>
  <c r="AC2344" i="1" s="1"/>
  <c r="AD2344" i="1" s="1"/>
  <c r="AB2327" i="1"/>
  <c r="AB2336" i="1"/>
  <c r="AB2450" i="1"/>
  <c r="AC2450" i="1" s="1"/>
  <c r="AB2442" i="1"/>
  <c r="AC2442" i="1" s="1"/>
  <c r="AD2442" i="1" s="1"/>
  <c r="AB2422" i="1"/>
  <c r="AC2422" i="1" s="1"/>
  <c r="AD2422" i="1" s="1"/>
  <c r="AB2419" i="1"/>
  <c r="AB2451" i="1"/>
  <c r="AB1352" i="1"/>
  <c r="AB1289" i="1"/>
  <c r="AC1289" i="1" s="1"/>
  <c r="AB1321" i="1"/>
  <c r="AB1669" i="1"/>
  <c r="AC1669" i="1" s="1"/>
  <c r="AD1669" i="1" s="1"/>
  <c r="AB1621" i="1"/>
  <c r="AB2077" i="1"/>
  <c r="AC2077" i="1" s="1"/>
  <c r="AB2409" i="1"/>
  <c r="AC2409" i="1" s="1"/>
  <c r="AB2417" i="1"/>
  <c r="AB2445" i="1"/>
  <c r="AC2445" i="1" s="1"/>
  <c r="AD2445" i="1" s="1"/>
  <c r="AB2438" i="1"/>
  <c r="T2432" i="1"/>
  <c r="AB2310" i="1"/>
  <c r="AC2310" i="1" s="1"/>
  <c r="AB1861" i="1"/>
  <c r="AC1861" i="1" s="1"/>
  <c r="AB1415" i="1"/>
  <c r="AC1415" i="1" s="1"/>
  <c r="AD1415" i="1" s="1"/>
  <c r="AB1335" i="1"/>
  <c r="AC1335" i="1" s="1"/>
  <c r="AB2188" i="1"/>
  <c r="AB1327" i="1"/>
  <c r="AB1728" i="1"/>
  <c r="AC1728" i="1" s="1"/>
  <c r="AB2114" i="1"/>
  <c r="AB1307" i="1"/>
  <c r="AC1307" i="1" s="1"/>
  <c r="AE1307" i="1" s="1"/>
  <c r="AB1325" i="1"/>
  <c r="AC1325" i="1" s="1"/>
  <c r="AB1397" i="1"/>
  <c r="AC1397" i="1" s="1"/>
  <c r="AD1397" i="1" s="1"/>
  <c r="AB1446" i="1"/>
  <c r="AC1446" i="1" s="1"/>
  <c r="AE1445" i="1" s="1"/>
  <c r="AB1514" i="1"/>
  <c r="AB1491" i="1"/>
  <c r="AC1491" i="1" s="1"/>
  <c r="AB1578" i="1"/>
  <c r="AC1578" i="1" s="1"/>
  <c r="AD1578" i="1" s="1"/>
  <c r="AB1600" i="1"/>
  <c r="AB1619" i="1"/>
  <c r="AC1619" i="1" s="1"/>
  <c r="AD1619" i="1" s="1"/>
  <c r="AB1713" i="1"/>
  <c r="AC1713" i="1" s="1"/>
  <c r="AD1713" i="1" s="1"/>
  <c r="AB1649" i="1"/>
  <c r="AC1649" i="1" s="1"/>
  <c r="AD1649" i="1" s="1"/>
  <c r="AB1775" i="1"/>
  <c r="AC1775" i="1" s="1"/>
  <c r="AE1774" i="1" s="1"/>
  <c r="AB1827" i="1"/>
  <c r="AB1888" i="1"/>
  <c r="AC1888" i="1" s="1"/>
  <c r="AB2039" i="1"/>
  <c r="AC2039" i="1" s="1"/>
  <c r="AD2039" i="1" s="1"/>
  <c r="AB2081" i="1"/>
  <c r="AB2169" i="1"/>
  <c r="AC2169" i="1" s="1"/>
  <c r="AB2357" i="1"/>
  <c r="AC2357" i="1" s="1"/>
  <c r="AD2357" i="1" s="1"/>
  <c r="AB1288" i="1"/>
  <c r="AC1288" i="1" s="1"/>
  <c r="AB1312" i="1"/>
  <c r="AC1312" i="1" s="1"/>
  <c r="AD1312" i="1" s="1"/>
  <c r="AB1360" i="1"/>
  <c r="AB1269" i="1"/>
  <c r="AB1253" i="1"/>
  <c r="AC1253" i="1" s="1"/>
  <c r="AD1253" i="1" s="1"/>
  <c r="AB1297" i="1"/>
  <c r="AB1299" i="1"/>
  <c r="AC1299" i="1" s="1"/>
  <c r="AB1317" i="1"/>
  <c r="AC1317" i="1" s="1"/>
  <c r="AB1323" i="1"/>
  <c r="AC1323" i="1" s="1"/>
  <c r="AD1323" i="1" s="1"/>
  <c r="AB1400" i="1"/>
  <c r="AC1400" i="1" s="1"/>
  <c r="AB1391" i="1"/>
  <c r="AB1421" i="1"/>
  <c r="AB1459" i="1"/>
  <c r="AC1459" i="1" s="1"/>
  <c r="AD1459" i="1" s="1"/>
  <c r="AB1484" i="1"/>
  <c r="AB1476" i="1"/>
  <c r="AC1476" i="1" s="1"/>
  <c r="AD1476" i="1" s="1"/>
  <c r="AB1523" i="1"/>
  <c r="AC1523" i="1" s="1"/>
  <c r="AD1523" i="1" s="1"/>
  <c r="AB1467" i="1"/>
  <c r="AC1467" i="1" s="1"/>
  <c r="AE1466" i="1" s="1"/>
  <c r="AB1503" i="1"/>
  <c r="AC1503" i="1" s="1"/>
  <c r="AD1503" i="1" s="1"/>
  <c r="AB1586" i="1"/>
  <c r="AB1559" i="1"/>
  <c r="AB1589" i="1"/>
  <c r="AC1589" i="1" s="1"/>
  <c r="AD1589" i="1" s="1"/>
  <c r="AB1635" i="1"/>
  <c r="AB1687" i="1"/>
  <c r="AC1687" i="1" s="1"/>
  <c r="AD1687" i="1" s="1"/>
  <c r="AB1710" i="1"/>
  <c r="AC1710" i="1" s="1"/>
  <c r="AD1710" i="1" s="1"/>
  <c r="AB1707" i="1"/>
  <c r="AC1707" i="1" s="1"/>
  <c r="AE1706" i="1" s="1"/>
  <c r="AB1785" i="1"/>
  <c r="AC1785" i="1" s="1"/>
  <c r="AB1792" i="1"/>
  <c r="AB1747" i="1"/>
  <c r="AB1696" i="1"/>
  <c r="AC1696" i="1" s="1"/>
  <c r="AE1695" i="1" s="1"/>
  <c r="AB1800" i="1"/>
  <c r="AB1834" i="1"/>
  <c r="AC1834" i="1" s="1"/>
  <c r="AD1834" i="1" s="1"/>
  <c r="AB1786" i="1"/>
  <c r="AC1786" i="1" s="1"/>
  <c r="AD1786" i="1" s="1"/>
  <c r="AB1774" i="1"/>
  <c r="AC1774" i="1" s="1"/>
  <c r="AD1774" i="1" s="1"/>
  <c r="AB1806" i="1"/>
  <c r="AC1806" i="1" s="1"/>
  <c r="AE1805" i="1" s="1"/>
  <c r="AB1915" i="1"/>
  <c r="AC1915" i="1" s="1"/>
  <c r="AB1937" i="1"/>
  <c r="AB1879" i="1"/>
  <c r="AC1879" i="1" s="1"/>
  <c r="AD1879" i="1" s="1"/>
  <c r="AB1968" i="1"/>
  <c r="AB2030" i="1"/>
  <c r="AC2030" i="1" s="1"/>
  <c r="AE2029" i="1" s="1"/>
  <c r="AB1933" i="1"/>
  <c r="AC1933" i="1" s="1"/>
  <c r="AB2142" i="1"/>
  <c r="AC2142" i="1" s="1"/>
  <c r="AE2141" i="1" s="1"/>
  <c r="AB2212" i="1"/>
  <c r="AC2212" i="1" s="1"/>
  <c r="AB2155" i="1"/>
  <c r="T2139" i="1"/>
  <c r="AB2224" i="1"/>
  <c r="AC2224" i="1" s="1"/>
  <c r="AE2223" i="1" s="1"/>
  <c r="AB2242" i="1"/>
  <c r="AC2242" i="1" s="1"/>
  <c r="AE2241" i="1" s="1"/>
  <c r="AB2197" i="1"/>
  <c r="AC2197" i="1" s="1"/>
  <c r="AD2197" i="1" s="1"/>
  <c r="AB2295" i="1"/>
  <c r="AC2295" i="1" s="1"/>
  <c r="AB2308" i="1"/>
  <c r="AC2308" i="1" s="1"/>
  <c r="AB2276" i="1"/>
  <c r="AC2276" i="1" s="1"/>
  <c r="AD2276" i="1" s="1"/>
  <c r="AB2286" i="1"/>
  <c r="AB2364" i="1"/>
  <c r="AC2364" i="1" s="1"/>
  <c r="AD2364" i="1" s="1"/>
  <c r="AB2328" i="1"/>
  <c r="AC2328" i="1" s="1"/>
  <c r="AD2328" i="1" s="1"/>
  <c r="AB2387" i="1"/>
  <c r="AC2387" i="1" s="1"/>
  <c r="AD2387" i="1" s="1"/>
  <c r="AB2365" i="1"/>
  <c r="AC2365" i="1" s="1"/>
  <c r="AD2365" i="1" s="1"/>
  <c r="AB2441" i="1"/>
  <c r="AB2426" i="1"/>
  <c r="AB2403" i="1"/>
  <c r="AC2403" i="1" s="1"/>
  <c r="AB1340" i="1"/>
  <c r="AB1495" i="1"/>
  <c r="AC1495" i="1" s="1"/>
  <c r="AB1873" i="1"/>
  <c r="AC1873" i="1" s="1"/>
  <c r="AD1873" i="1" s="1"/>
  <c r="AB1821" i="1"/>
  <c r="AC1821" i="1" s="1"/>
  <c r="AD1821" i="1" s="1"/>
  <c r="AB1765" i="1"/>
  <c r="AC1765" i="1" s="1"/>
  <c r="AD1765" i="1" s="1"/>
  <c r="AB2098" i="1"/>
  <c r="AB2343" i="1"/>
  <c r="AB2413" i="1"/>
  <c r="AC2413" i="1" s="1"/>
  <c r="AD2413" i="1" s="1"/>
  <c r="AB2421" i="1"/>
  <c r="AB2208" i="1"/>
  <c r="AC2208" i="1" s="1"/>
  <c r="AB2395" i="1"/>
  <c r="AC2395" i="1" s="1"/>
  <c r="AD2395" i="1" s="1"/>
  <c r="AB1274" i="1"/>
  <c r="AC1274" i="1" s="1"/>
  <c r="AD1274" i="1" s="1"/>
  <c r="AB2104" i="1"/>
  <c r="AB1437" i="1"/>
  <c r="AB1362" i="1"/>
  <c r="AB2267" i="1"/>
  <c r="AC2267" i="1" s="1"/>
  <c r="AB2045" i="1"/>
  <c r="AC2045" i="1" s="1"/>
  <c r="Z1400" i="1"/>
  <c r="AB1357" i="1"/>
  <c r="AC1357" i="1" s="1"/>
  <c r="AB1422" i="1"/>
  <c r="AC1422" i="1" s="1"/>
  <c r="AD1422" i="1" s="1"/>
  <c r="AB1556" i="1"/>
  <c r="AC1556" i="1" s="1"/>
  <c r="AE1555" i="1" s="1"/>
  <c r="AB1754" i="1"/>
  <c r="AC1754" i="1" s="1"/>
  <c r="AB1805" i="1"/>
  <c r="AB1890" i="1"/>
  <c r="AC1890" i="1" s="1"/>
  <c r="AD1890" i="1" s="1"/>
  <c r="AB2011" i="1"/>
  <c r="AC2011" i="1" s="1"/>
  <c r="AE2011" i="1" s="1"/>
  <c r="AB2231" i="1"/>
  <c r="AC2231" i="1" s="1"/>
  <c r="AD2231" i="1" s="1"/>
  <c r="AB1820" i="1"/>
  <c r="AB2023" i="1"/>
  <c r="AC2023" i="1" s="1"/>
  <c r="AD2023" i="1" s="1"/>
  <c r="AB1302" i="1"/>
  <c r="AC1302" i="1" s="1"/>
  <c r="AB1337" i="1"/>
  <c r="AC1337" i="1" s="1"/>
  <c r="AB1405" i="1"/>
  <c r="AB1373" i="1"/>
  <c r="AC1373" i="1" s="1"/>
  <c r="AE1372" i="1" s="1"/>
  <c r="AB1407" i="1"/>
  <c r="AC1407" i="1" s="1"/>
  <c r="AE1406" i="1" s="1"/>
  <c r="AB1451" i="1"/>
  <c r="AC1451" i="1" s="1"/>
  <c r="AD1451" i="1" s="1"/>
  <c r="AB1426" i="1"/>
  <c r="AB1473" i="1"/>
  <c r="AC1473" i="1" s="1"/>
  <c r="AB1508" i="1"/>
  <c r="AC1508" i="1" s="1"/>
  <c r="AD1508" i="1" s="1"/>
  <c r="AB1518" i="1"/>
  <c r="AB1574" i="1"/>
  <c r="AB1597" i="1"/>
  <c r="AC1597" i="1" s="1"/>
  <c r="AD1597" i="1" s="1"/>
  <c r="AB1608" i="1"/>
  <c r="AC1608" i="1" s="1"/>
  <c r="AB1650" i="1"/>
  <c r="AC1650" i="1" s="1"/>
  <c r="AB1689" i="1"/>
  <c r="AC1689" i="1" s="1"/>
  <c r="AB1723" i="1"/>
  <c r="AB1735" i="1"/>
  <c r="AC1735" i="1" s="1"/>
  <c r="AB1712" i="1"/>
  <c r="AC1712" i="1" s="1"/>
  <c r="AB1761" i="1"/>
  <c r="AB1790" i="1"/>
  <c r="AC1790" i="1" s="1"/>
  <c r="AD1790" i="1" s="1"/>
  <c r="AB1809" i="1"/>
  <c r="AC1809" i="1" s="1"/>
  <c r="AD1809" i="1" s="1"/>
  <c r="AB1843" i="1"/>
  <c r="AC1843" i="1" s="1"/>
  <c r="AD1843" i="1" s="1"/>
  <c r="AB1824" i="1"/>
  <c r="AC1824" i="1" s="1"/>
  <c r="AB1836" i="1"/>
  <c r="AB1908" i="1"/>
  <c r="AC1908" i="1" s="1"/>
  <c r="AE1907" i="1" s="1"/>
  <c r="AB1945" i="1"/>
  <c r="AB1919" i="1"/>
  <c r="AC1919" i="1" s="1"/>
  <c r="AB1980" i="1"/>
  <c r="AC1980" i="1" s="1"/>
  <c r="AD1980" i="1" s="1"/>
  <c r="AB1990" i="1"/>
  <c r="AC1990" i="1" s="1"/>
  <c r="AD1990" i="1" s="1"/>
  <c r="AB2034" i="1"/>
  <c r="AC2034" i="1" s="1"/>
  <c r="AD2034" i="1" s="1"/>
  <c r="AB2022" i="1"/>
  <c r="AC2022" i="1" s="1"/>
  <c r="AB2096" i="1"/>
  <c r="AB2123" i="1"/>
  <c r="AC2123" i="1" s="1"/>
  <c r="AD2123" i="1" s="1"/>
  <c r="AB2150" i="1"/>
  <c r="AC2150" i="1" s="1"/>
  <c r="T2145" i="1"/>
  <c r="AB2172" i="1"/>
  <c r="AB2181" i="1"/>
  <c r="AC2181" i="1" s="1"/>
  <c r="AE2180" i="1" s="1"/>
  <c r="AB2256" i="1"/>
  <c r="AB2205" i="1"/>
  <c r="AC2205" i="1" s="1"/>
  <c r="AD2205" i="1" s="1"/>
  <c r="AB2290" i="1"/>
  <c r="AC2290" i="1" s="1"/>
  <c r="AD2290" i="1" s="1"/>
  <c r="AB2329" i="1"/>
  <c r="AC2329" i="1" s="1"/>
  <c r="AD2329" i="1" s="1"/>
  <c r="AB2335" i="1"/>
  <c r="AC2335" i="1" s="1"/>
  <c r="AD2335" i="1" s="1"/>
  <c r="AB2359" i="1"/>
  <c r="AB2311" i="1"/>
  <c r="AB2360" i="1"/>
  <c r="AC2360" i="1" s="1"/>
  <c r="AE2359" i="1" s="1"/>
  <c r="AB2366" i="1"/>
  <c r="AB2431" i="1"/>
  <c r="AC2431" i="1" s="1"/>
  <c r="AD2431" i="1" s="1"/>
  <c r="AB2463" i="1"/>
  <c r="AC2463" i="1" s="1"/>
  <c r="AE2463" i="1" s="1"/>
  <c r="AB2424" i="1"/>
  <c r="AC2424" i="1" s="1"/>
  <c r="AD2424" i="1" s="1"/>
  <c r="AB2434" i="1"/>
  <c r="AC2434" i="1" s="1"/>
  <c r="AB2443" i="1"/>
  <c r="AB1384" i="1"/>
  <c r="AB1561" i="1"/>
  <c r="AC1561" i="1" s="1"/>
  <c r="AE1560" i="1" s="1"/>
  <c r="AB1490" i="1"/>
  <c r="AB1952" i="1"/>
  <c r="AC1952" i="1" s="1"/>
  <c r="AD1952" i="1" s="1"/>
  <c r="AB2334" i="1"/>
  <c r="AC2334" i="1" s="1"/>
  <c r="AE2333" i="1" s="1"/>
  <c r="AB2140" i="1"/>
  <c r="AB2106" i="1"/>
  <c r="AB2009" i="1"/>
  <c r="AC2009" i="1" s="1"/>
  <c r="AE2008" i="1" s="1"/>
  <c r="AB1944" i="1"/>
  <c r="AC1944" i="1" s="1"/>
  <c r="AD1944" i="1" s="1"/>
  <c r="AB1807" i="1"/>
  <c r="AC1807" i="1" s="1"/>
  <c r="AD1807" i="1" s="1"/>
  <c r="AB2092" i="1"/>
  <c r="AB1984" i="1"/>
  <c r="AB1781" i="1"/>
  <c r="AC1781" i="1" s="1"/>
  <c r="AD1781" i="1" s="1"/>
  <c r="AB2437" i="1"/>
  <c r="AC2437" i="1" s="1"/>
  <c r="AB2459" i="1"/>
  <c r="AB2228" i="1"/>
  <c r="AC2228" i="1" s="1"/>
  <c r="AD2228" i="1" s="1"/>
  <c r="AB2156" i="1"/>
  <c r="AB1604" i="1"/>
  <c r="AC1604" i="1" s="1"/>
  <c r="AB2376" i="1"/>
  <c r="AB2384" i="1"/>
  <c r="AC2384" i="1" s="1"/>
  <c r="T1577" i="1"/>
  <c r="T1687" i="1"/>
  <c r="Z2051" i="1"/>
  <c r="Z2361" i="1"/>
  <c r="Z1308" i="1"/>
  <c r="W1282" i="1"/>
  <c r="Z1846" i="1"/>
  <c r="Z1762" i="1"/>
  <c r="Z1492" i="1"/>
  <c r="Z2106" i="1"/>
  <c r="Z1435" i="1"/>
  <c r="W1939" i="1"/>
  <c r="W1802" i="1"/>
  <c r="Z2477" i="1"/>
  <c r="W1529" i="1"/>
  <c r="W2177" i="1"/>
  <c r="W1683" i="1"/>
  <c r="Z1294" i="1"/>
  <c r="W2417" i="1"/>
  <c r="W2454" i="1"/>
  <c r="W1933" i="1"/>
  <c r="T1458" i="1"/>
  <c r="T1303" i="1"/>
  <c r="T1452" i="1"/>
  <c r="T2318" i="1"/>
  <c r="W1805" i="1"/>
  <c r="W1688" i="1"/>
  <c r="W1660" i="1"/>
  <c r="W1657" i="1"/>
  <c r="W2134" i="1"/>
  <c r="Z1989" i="1"/>
  <c r="Z2259" i="1"/>
  <c r="W1424" i="1"/>
  <c r="Z2244" i="1"/>
  <c r="Z1739" i="1"/>
  <c r="Z2177" i="1"/>
  <c r="T1372" i="1"/>
  <c r="T1846" i="1"/>
  <c r="T2081" i="1"/>
  <c r="T2469" i="1"/>
  <c r="W1492" i="1"/>
  <c r="Z1760" i="1"/>
  <c r="W1528" i="1"/>
  <c r="Z1547" i="1"/>
  <c r="Z1805" i="1"/>
  <c r="W1368" i="1"/>
  <c r="Z2033" i="1"/>
  <c r="Z2318" i="1"/>
  <c r="Z2043" i="1"/>
  <c r="Z1885" i="1"/>
  <c r="Z2246" i="1"/>
  <c r="T1376" i="1"/>
  <c r="T2373" i="1"/>
  <c r="W1509" i="1"/>
  <c r="W1495" i="1"/>
  <c r="Z1652" i="1"/>
  <c r="W1273" i="1"/>
  <c r="W1705" i="1"/>
  <c r="W1332" i="1"/>
  <c r="Z1570" i="1"/>
  <c r="W1580" i="1"/>
  <c r="Z1372" i="1"/>
  <c r="W1376" i="1"/>
  <c r="Z1641" i="1"/>
  <c r="W1914" i="1"/>
  <c r="W2157" i="1"/>
  <c r="W1590" i="1"/>
  <c r="W2231" i="1"/>
  <c r="W2291" i="1"/>
  <c r="Z1997" i="1"/>
  <c r="Z2219" i="1"/>
  <c r="W1329" i="1"/>
  <c r="W1687" i="1"/>
  <c r="T1298" i="1"/>
  <c r="Z1437" i="1"/>
  <c r="T1955" i="1"/>
  <c r="W1676" i="1"/>
  <c r="W1577" i="1"/>
  <c r="Z1495" i="1"/>
  <c r="Z1552" i="1"/>
  <c r="Z1543" i="1"/>
  <c r="Z1528" i="1"/>
  <c r="W1672" i="1"/>
  <c r="Z1707" i="1"/>
  <c r="W1997" i="1"/>
  <c r="W1723" i="1"/>
  <c r="W2290" i="1"/>
  <c r="W2359" i="1"/>
  <c r="Z2420" i="1"/>
  <c r="W1755" i="1"/>
  <c r="Z2081" i="1"/>
  <c r="W2275" i="1"/>
  <c r="Z2231" i="1"/>
  <c r="W2009" i="1"/>
  <c r="T1257" i="1"/>
  <c r="T1331" i="1"/>
  <c r="T1717" i="1"/>
  <c r="T2177" i="1"/>
  <c r="T2398" i="1"/>
  <c r="Z1298" i="1"/>
  <c r="W1846" i="1"/>
  <c r="W1543" i="1"/>
  <c r="W1717" i="1"/>
  <c r="Z1683" i="1"/>
  <c r="W1836" i="1"/>
  <c r="Z1694" i="1"/>
  <c r="W1594" i="1"/>
  <c r="Z1705" i="1"/>
  <c r="Z1676" i="1"/>
  <c r="W1738" i="1"/>
  <c r="Z2053" i="1"/>
  <c r="Z1577" i="1"/>
  <c r="W1294" i="1"/>
  <c r="W2432" i="1"/>
  <c r="W2469" i="1"/>
  <c r="Z2343" i="1"/>
  <c r="Z1770" i="1"/>
  <c r="Z1917" i="1"/>
  <c r="T1997" i="1"/>
  <c r="Z2179" i="1"/>
  <c r="Z1646" i="1"/>
  <c r="Z1324" i="1"/>
  <c r="W2373" i="1"/>
  <c r="W2310" i="1"/>
  <c r="W1885" i="1"/>
  <c r="W2112" i="1"/>
  <c r="W2106" i="1"/>
  <c r="Z2267" i="1"/>
  <c r="Z2400" i="1"/>
  <c r="W1789" i="1"/>
  <c r="Z2139" i="1"/>
  <c r="W1251" i="1"/>
  <c r="T1841" i="1"/>
  <c r="T1680" i="1"/>
  <c r="T2120" i="1"/>
  <c r="W1912" i="1"/>
  <c r="Z1245" i="1"/>
  <c r="W1694" i="1"/>
  <c r="Z1660" i="1"/>
  <c r="W1572" i="1"/>
  <c r="W1377" i="1"/>
  <c r="Z1418" i="1"/>
  <c r="W1707" i="1"/>
  <c r="Z1723" i="1"/>
  <c r="Z1955" i="1"/>
  <c r="W2368" i="1"/>
  <c r="Z1912" i="1"/>
  <c r="W2313" i="1"/>
  <c r="Z2134" i="1"/>
  <c r="W1494" i="1"/>
  <c r="W1955" i="1"/>
  <c r="W1547" i="1"/>
  <c r="T2275" i="1"/>
  <c r="T1374" i="1"/>
  <c r="T1509" i="1"/>
  <c r="Z1251" i="1"/>
  <c r="W1298" i="1"/>
  <c r="W1668" i="1"/>
  <c r="Z1751" i="1"/>
  <c r="W1400" i="1"/>
  <c r="Z1392" i="1"/>
  <c r="Z1572" i="1"/>
  <c r="Z2417" i="1"/>
  <c r="Z1673" i="1"/>
  <c r="W1989" i="1"/>
  <c r="Z1914" i="1"/>
  <c r="W2283" i="1"/>
  <c r="W1704" i="1"/>
  <c r="Z1941" i="1"/>
  <c r="T1529" i="1"/>
  <c r="T2493" i="1"/>
  <c r="W1751" i="1"/>
  <c r="Z1277" i="1"/>
  <c r="Z1368" i="1"/>
  <c r="Z1431" i="1"/>
  <c r="Z1588" i="1"/>
  <c r="W1588" i="1"/>
  <c r="Z1303" i="1"/>
  <c r="Z1832" i="1"/>
  <c r="Z2275" i="1"/>
  <c r="W2081" i="1"/>
  <c r="W2145" i="1"/>
  <c r="Z2035" i="1"/>
  <c r="W1722" i="1"/>
  <c r="W2051" i="1"/>
  <c r="Z2157" i="1"/>
  <c r="Z2368" i="1"/>
  <c r="Z1849" i="1"/>
  <c r="Z2293" i="1"/>
  <c r="W1739" i="1"/>
  <c r="W2219" i="1"/>
  <c r="W2384" i="1"/>
  <c r="AE2367" i="1"/>
  <c r="Z1331" i="1"/>
  <c r="W1730" i="1"/>
  <c r="W1665" i="1"/>
  <c r="W1431" i="1"/>
  <c r="W1437" i="1"/>
  <c r="W2409" i="1"/>
  <c r="Z2291" i="1"/>
  <c r="Z2487" i="1"/>
  <c r="W2471" i="1"/>
  <c r="T1433" i="1"/>
  <c r="T1776" i="1"/>
  <c r="T2053" i="1"/>
  <c r="Z1273" i="1"/>
  <c r="Z1574" i="1"/>
  <c r="W1374" i="1"/>
  <c r="Z1424" i="1"/>
  <c r="Z1836" i="1"/>
  <c r="W1303" i="1"/>
  <c r="Z1624" i="1"/>
  <c r="Z1329" i="1"/>
  <c r="Z1841" i="1"/>
  <c r="Z1580" i="1"/>
  <c r="W1779" i="1"/>
  <c r="W1931" i="1"/>
  <c r="Z2373" i="1"/>
  <c r="Z2428" i="1"/>
  <c r="Z2404" i="1"/>
  <c r="W1857" i="1"/>
  <c r="Z2485" i="1"/>
  <c r="Z2370" i="1"/>
  <c r="W2318" i="1"/>
  <c r="W2477" i="1"/>
  <c r="Z1962" i="1"/>
  <c r="W1949" i="1"/>
  <c r="W2053" i="1"/>
  <c r="T1641" i="1"/>
  <c r="AD1529" i="1"/>
  <c r="Z1687" i="1"/>
  <c r="T1335" i="1"/>
  <c r="T1789" i="1"/>
  <c r="W1415" i="1"/>
  <c r="W1451" i="1"/>
  <c r="Z1608" i="1"/>
  <c r="Z1779" i="1"/>
  <c r="Z1415" i="1"/>
  <c r="W1313" i="1"/>
  <c r="Z1332" i="1"/>
  <c r="W1849" i="1"/>
  <c r="Z2283" i="1"/>
  <c r="Z2384" i="1"/>
  <c r="Z1998" i="1"/>
  <c r="W2244" i="1"/>
  <c r="Z1949" i="1"/>
  <c r="Z2471" i="1"/>
  <c r="Z2398" i="1"/>
  <c r="Z2313" i="1"/>
  <c r="W1435" i="1"/>
  <c r="Z2493" i="1"/>
  <c r="Z2145" i="1"/>
  <c r="W2398" i="1"/>
  <c r="T1933" i="1"/>
  <c r="T1720" i="1"/>
  <c r="T2272" i="1"/>
  <c r="T2359" i="1"/>
  <c r="Z1282" i="1"/>
  <c r="Z1594" i="1"/>
  <c r="Z1458" i="1"/>
  <c r="Z1657" i="1"/>
  <c r="Z1433" i="1"/>
  <c r="Z1665" i="1"/>
  <c r="W1452" i="1"/>
  <c r="Z1600" i="1"/>
  <c r="W2064" i="1"/>
  <c r="W2485" i="1"/>
  <c r="Z1494" i="1"/>
  <c r="Z2009" i="1"/>
  <c r="W1570" i="1"/>
  <c r="W2234" i="1"/>
  <c r="W2274" i="1"/>
  <c r="Z2211" i="1"/>
  <c r="Z1447" i="1"/>
  <c r="W1998" i="1"/>
  <c r="Z2310" i="1"/>
  <c r="W2343" i="1"/>
  <c r="W2170" i="1"/>
  <c r="T1446" i="1"/>
  <c r="T2269" i="1"/>
  <c r="T2441" i="1"/>
  <c r="Z1461" i="1"/>
  <c r="W1552" i="1"/>
  <c r="W1444" i="1"/>
  <c r="W1673" i="1"/>
  <c r="Z1377" i="1"/>
  <c r="Z1789" i="1"/>
  <c r="Z1931" i="1"/>
  <c r="Z2251" i="1"/>
  <c r="Z2454" i="1"/>
  <c r="Z2277" i="1"/>
  <c r="W1574" i="1"/>
  <c r="Z1939" i="1"/>
  <c r="Z2359" i="1"/>
  <c r="W2361" i="1"/>
  <c r="W1917" i="1"/>
  <c r="W2420" i="1"/>
  <c r="W1418" i="1"/>
  <c r="Z2409" i="1"/>
  <c r="W1641" i="1"/>
  <c r="Z2469" i="1"/>
  <c r="W2428" i="1"/>
  <c r="W2487" i="1"/>
  <c r="AB1474" i="1"/>
  <c r="AC1474" i="1" s="1"/>
  <c r="AB1660" i="1"/>
  <c r="AB2217" i="1"/>
  <c r="AB1656" i="1"/>
  <c r="AC1656" i="1" s="1"/>
  <c r="AD1656" i="1" s="1"/>
  <c r="AB2086" i="1"/>
  <c r="AB1939" i="1"/>
  <c r="AC1939" i="1" s="1"/>
  <c r="AD1939" i="1" s="1"/>
  <c r="AB2377" i="1"/>
  <c r="AC2377" i="1" s="1"/>
  <c r="AE2376" i="1" s="1"/>
  <c r="AB2225" i="1"/>
  <c r="AC2225" i="1" s="1"/>
  <c r="AB1414" i="1"/>
  <c r="AB1278" i="1"/>
  <c r="AB1685" i="1"/>
  <c r="AB2240" i="1"/>
  <c r="AB2145" i="1"/>
  <c r="AB1923" i="1"/>
  <c r="AB1402" i="1"/>
  <c r="AB1681" i="1"/>
  <c r="AB2270" i="1"/>
  <c r="AC2270" i="1" s="1"/>
  <c r="AE2269" i="1" s="1"/>
  <c r="AB2301" i="1"/>
  <c r="AB2452" i="1"/>
  <c r="AC2452" i="1" s="1"/>
  <c r="AE2451" i="1" s="1"/>
  <c r="AB1831" i="1"/>
  <c r="AB1896" i="1"/>
  <c r="AB1966" i="1"/>
  <c r="AB2375" i="1"/>
  <c r="AB2342" i="1"/>
  <c r="AC2342" i="1" s="1"/>
  <c r="AB1338" i="1"/>
  <c r="AB1718" i="1"/>
  <c r="AB1470" i="1"/>
  <c r="AC1470" i="1" s="1"/>
  <c r="AD1470" i="1" s="1"/>
  <c r="AB2147" i="1"/>
  <c r="AB1463" i="1"/>
  <c r="AB1848" i="1"/>
  <c r="AB2070" i="1"/>
  <c r="AB2325" i="1"/>
  <c r="AC2325" i="1" s="1"/>
  <c r="AB2278" i="1"/>
  <c r="AB1958" i="1"/>
  <c r="AB1904" i="1"/>
  <c r="AB2164" i="1"/>
  <c r="AB1469" i="1"/>
  <c r="AB1258" i="1"/>
  <c r="AB1313" i="1"/>
  <c r="AB1847" i="1"/>
  <c r="AB1365" i="1"/>
  <c r="AB1326" i="1"/>
  <c r="AC1326" i="1" s="1"/>
  <c r="AD1326" i="1" s="1"/>
  <c r="AB1371" i="1"/>
  <c r="AC1371" i="1" s="1"/>
  <c r="AE1370" i="1" s="1"/>
  <c r="AB1602" i="1"/>
  <c r="AC1602" i="1" s="1"/>
  <c r="AB2120" i="1"/>
  <c r="AB2112" i="1"/>
  <c r="AB2385" i="1"/>
  <c r="AB1339" i="1"/>
  <c r="AC1339" i="1" s="1"/>
  <c r="AE1338" i="1" s="1"/>
  <c r="AB1997" i="1"/>
  <c r="AB2284" i="1"/>
  <c r="AB1973" i="1"/>
  <c r="AB1351" i="1"/>
  <c r="AC1351" i="1" s="1"/>
  <c r="AB1948" i="1"/>
  <c r="AB1812" i="1"/>
  <c r="AC1812" i="1" s="1"/>
  <c r="AD1812" i="1" s="1"/>
  <c r="AB1694" i="1"/>
  <c r="AB1936" i="1"/>
  <c r="AC1936" i="1" s="1"/>
  <c r="AB1265" i="1"/>
  <c r="AB2103" i="1"/>
  <c r="AC2103" i="1" s="1"/>
  <c r="AD2103" i="1" s="1"/>
  <c r="AB2195" i="1"/>
  <c r="AC2195" i="1" s="1"/>
  <c r="AD2195" i="1" s="1"/>
  <c r="AE1886" i="1"/>
  <c r="AD1887" i="1"/>
  <c r="AD1902" i="1"/>
  <c r="AD1662" i="1"/>
  <c r="AE2128" i="1"/>
  <c r="AD1331" i="1"/>
  <c r="AE2428" i="1"/>
  <c r="AD2152" i="1"/>
  <c r="AD1911" i="1"/>
  <c r="AE1643" i="1"/>
  <c r="AE1661" i="1"/>
  <c r="T1802" i="1"/>
  <c r="T1755" i="1"/>
  <c r="T2471" i="1"/>
  <c r="T2179" i="1"/>
  <c r="T2343" i="1"/>
  <c r="T2211" i="1"/>
  <c r="T2400" i="1"/>
  <c r="T1494" i="1"/>
  <c r="T2064" i="1"/>
  <c r="T1373" i="1"/>
  <c r="T1590" i="1"/>
  <c r="T1528" i="1"/>
  <c r="T1962" i="1"/>
  <c r="T2290" i="1"/>
  <c r="T1368" i="1"/>
  <c r="T1672" i="1"/>
  <c r="T1552" i="1"/>
  <c r="T1688" i="1"/>
  <c r="T2353" i="1"/>
  <c r="T2313" i="1"/>
  <c r="T2234" i="1"/>
  <c r="T2361" i="1"/>
  <c r="T1251" i="1"/>
  <c r="T1683" i="1"/>
  <c r="T1574" i="1"/>
  <c r="T1377" i="1"/>
  <c r="T2009" i="1"/>
  <c r="T1914" i="1"/>
  <c r="T1835" i="1"/>
  <c r="T2454" i="1"/>
  <c r="T1722" i="1"/>
  <c r="T2227" i="1"/>
  <c r="T2283" i="1"/>
  <c r="T2274" i="1"/>
  <c r="AD1335" i="1"/>
  <c r="T1885" i="1"/>
  <c r="T1435" i="1"/>
  <c r="T1707" i="1"/>
  <c r="T1594" i="1"/>
  <c r="T1580" i="1"/>
  <c r="T1931" i="1"/>
  <c r="T1418" i="1"/>
  <c r="T1730" i="1"/>
  <c r="T1600" i="1"/>
  <c r="T1694" i="1"/>
  <c r="T1723" i="1"/>
  <c r="T1739" i="1"/>
  <c r="T1738" i="1"/>
  <c r="T2420" i="1"/>
  <c r="T1779" i="1"/>
  <c r="T1657" i="1"/>
  <c r="T1917" i="1"/>
  <c r="T1660" i="1"/>
  <c r="T2219" i="1"/>
  <c r="T1277" i="1"/>
  <c r="T2033" i="1"/>
  <c r="T2277" i="1"/>
  <c r="T2409" i="1"/>
  <c r="AD1900" i="1"/>
  <c r="AE1899" i="1"/>
  <c r="AD2323" i="1"/>
  <c r="AD2449" i="1"/>
  <c r="AE1285" i="1"/>
  <c r="AD1400" i="1"/>
  <c r="AE1614" i="1"/>
  <c r="AD1706" i="1"/>
  <c r="AD1988" i="1"/>
  <c r="AD2021" i="1"/>
  <c r="AD2005" i="1"/>
  <c r="AD2047" i="1"/>
  <c r="AE1478" i="1"/>
  <c r="AD1746" i="1"/>
  <c r="AD1971" i="1"/>
  <c r="AE2030" i="1"/>
  <c r="AD2031" i="1"/>
  <c r="AD2097" i="1"/>
  <c r="AE2117" i="1"/>
  <c r="AD2126" i="1"/>
  <c r="AD2450" i="1"/>
  <c r="AD2468" i="1"/>
  <c r="AE1291" i="1"/>
  <c r="AD1539" i="1"/>
  <c r="AE2013" i="1"/>
  <c r="AD2050" i="1"/>
  <c r="AE2107" i="1"/>
  <c r="AE2074" i="1"/>
  <c r="AD2075" i="1"/>
  <c r="AD2212" i="1"/>
  <c r="AE2211" i="1"/>
  <c r="AD2289" i="1"/>
  <c r="AE2288" i="1"/>
  <c r="AD2494" i="1"/>
  <c r="AE1349" i="1"/>
  <c r="AE1666" i="1"/>
  <c r="AD1667" i="1"/>
  <c r="AD1735" i="1"/>
  <c r="AD1860" i="1"/>
  <c r="AD2157" i="1"/>
  <c r="AD2349" i="1"/>
  <c r="AD2464" i="1"/>
  <c r="AD1267" i="1"/>
  <c r="AD1275" i="1"/>
  <c r="AE1511" i="1"/>
  <c r="AD1512" i="1"/>
  <c r="AD1693" i="1"/>
  <c r="AE1994" i="1"/>
  <c r="AD2492" i="1"/>
  <c r="AE2491" i="1"/>
  <c r="AD1394" i="1"/>
  <c r="AD1367" i="1"/>
  <c r="AD1416" i="1"/>
  <c r="AD1483" i="1"/>
  <c r="AE1519" i="1"/>
  <c r="AD1520" i="1"/>
  <c r="AD1558" i="1"/>
  <c r="AD1690" i="1"/>
  <c r="AD2032" i="1"/>
  <c r="AD1296" i="1"/>
  <c r="AE1403" i="1"/>
  <c r="AD1404" i="1"/>
  <c r="AD1779" i="1"/>
  <c r="AE1778" i="1"/>
  <c r="AD1840" i="1"/>
  <c r="AD1972" i="1"/>
  <c r="AD2030" i="1"/>
  <c r="AD2037" i="1"/>
  <c r="AE2134" i="1"/>
  <c r="AD2354" i="1"/>
  <c r="AD2371" i="1"/>
  <c r="AE2370" i="1"/>
  <c r="AD2345" i="1"/>
  <c r="AD2487" i="1"/>
  <c r="AE2486" i="1"/>
  <c r="AD2416" i="1"/>
  <c r="AE2415" i="1"/>
  <c r="AD2444" i="1"/>
  <c r="AD1279" i="1"/>
  <c r="AD1304" i="1"/>
  <c r="AE1328" i="1"/>
  <c r="AE1441" i="1"/>
  <c r="AD1442" i="1"/>
  <c r="AE1554" i="1"/>
  <c r="AD1555" i="1"/>
  <c r="AD1569" i="1"/>
  <c r="AD1680" i="1"/>
  <c r="AE1679" i="1"/>
  <c r="AE1703" i="1"/>
  <c r="AD1704" i="1"/>
  <c r="AD1949" i="1"/>
  <c r="AD2117" i="1"/>
  <c r="AD2168" i="1"/>
  <c r="AD2211" i="1"/>
  <c r="AE2494" i="1"/>
  <c r="AH2494" i="1"/>
  <c r="AD1270" i="1"/>
  <c r="AD1334" i="1"/>
  <c r="AD1411" i="1"/>
  <c r="AE1443" i="1"/>
  <c r="AD1444" i="1"/>
  <c r="AD1785" i="1"/>
  <c r="AD1775" i="1"/>
  <c r="AD1835" i="1"/>
  <c r="AE1858" i="1"/>
  <c r="AD1859" i="1"/>
  <c r="AE1883" i="1"/>
  <c r="AD1954" i="1"/>
  <c r="AD2158" i="1"/>
  <c r="AD2221" i="1"/>
  <c r="AD2222" i="1"/>
  <c r="AE2221" i="1"/>
  <c r="AE1454" i="1"/>
  <c r="AD1455" i="1"/>
  <c r="AD1567" i="1"/>
  <c r="AD1678" i="1"/>
  <c r="AD1897" i="1"/>
  <c r="AE1998" i="1"/>
  <c r="AD2119" i="1"/>
  <c r="AE2118" i="1"/>
  <c r="AE2169" i="1"/>
  <c r="AD2362" i="1"/>
  <c r="AD2457" i="1"/>
  <c r="AD1281" i="1"/>
  <c r="AE1280" i="1"/>
  <c r="AD1308" i="1"/>
  <c r="AD1587" i="1"/>
  <c r="AD1727" i="1"/>
  <c r="AE1726" i="1"/>
  <c r="AE2028" i="1"/>
  <c r="AD2029" i="1"/>
  <c r="AD2011" i="1"/>
  <c r="AD2288" i="1"/>
  <c r="AE2287" i="1"/>
  <c r="AD2381" i="1"/>
  <c r="AE2380" i="1"/>
  <c r="AD1535" i="1"/>
  <c r="AE1583" i="1"/>
  <c r="AD1584" i="1"/>
  <c r="AD1247" i="1"/>
  <c r="AD1342" i="1"/>
  <c r="AD1858" i="1"/>
  <c r="AD2403" i="1"/>
  <c r="AD2397" i="1"/>
  <c r="AE2396" i="1"/>
  <c r="AD1245" i="1"/>
  <c r="AD1302" i="1"/>
  <c r="AD1507" i="1"/>
  <c r="AD1794" i="1"/>
  <c r="AD1778" i="1"/>
  <c r="AE1945" i="1"/>
  <c r="AD1946" i="1"/>
  <c r="AD1983" i="1"/>
  <c r="AD2080" i="1"/>
  <c r="AD2055" i="1"/>
  <c r="AD2262" i="1"/>
  <c r="AE2399" i="1"/>
  <c r="AD2400" i="1"/>
  <c r="AE1493" i="1"/>
  <c r="AE1587" i="1"/>
  <c r="AD1588" i="1"/>
  <c r="AD2206" i="1"/>
  <c r="AD1753" i="1"/>
  <c r="AE1767" i="1"/>
  <c r="AE2017" i="1"/>
  <c r="AD2018" i="1"/>
  <c r="AE2177" i="1"/>
  <c r="AD2178" i="1"/>
  <c r="AD2202" i="1"/>
  <c r="AD2347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AE2346" i="1" l="1"/>
  <c r="AE2061" i="1"/>
  <c r="AE2475" i="1"/>
  <c r="AE1911" i="1"/>
  <c r="AD1568" i="1"/>
  <c r="AE1482" i="1"/>
  <c r="AD2463" i="1"/>
  <c r="AE1867" i="1"/>
  <c r="AE2462" i="1"/>
  <c r="AD1316" i="1"/>
  <c r="AD2483" i="1"/>
  <c r="AH1858" i="1"/>
  <c r="AE1298" i="1"/>
  <c r="AD2062" i="1"/>
  <c r="AD1806" i="1"/>
  <c r="AE2075" i="1"/>
  <c r="AE1369" i="1"/>
  <c r="AD1607" i="1"/>
  <c r="AE1793" i="1"/>
  <c r="AD2076" i="1"/>
  <c r="AH2168" i="1"/>
  <c r="AD2380" i="1"/>
  <c r="AE2148" i="1"/>
  <c r="AD1460" i="1"/>
  <c r="AE1664" i="1"/>
  <c r="AE1626" i="1"/>
  <c r="AD1369" i="1"/>
  <c r="AD1863" i="1"/>
  <c r="AE1350" i="1"/>
  <c r="AE2076" i="1"/>
  <c r="AE2170" i="1"/>
  <c r="AD2181" i="1"/>
  <c r="AG2180" i="1" s="1"/>
  <c r="AD1407" i="1"/>
  <c r="AE2364" i="1"/>
  <c r="AE2387" i="1"/>
  <c r="AE1615" i="1"/>
  <c r="AD2072" i="1"/>
  <c r="AE2049" i="1"/>
  <c r="AE1270" i="1"/>
  <c r="AE2181" i="1"/>
  <c r="AD2388" i="1"/>
  <c r="AE1627" i="1"/>
  <c r="AD1729" i="1"/>
  <c r="AE1982" i="1"/>
  <c r="AD1793" i="1"/>
  <c r="AE2345" i="1"/>
  <c r="AE1342" i="1"/>
  <c r="AD1373" i="1"/>
  <c r="AD2067" i="1"/>
  <c r="AE2016" i="1"/>
  <c r="AE1575" i="1"/>
  <c r="AE1638" i="1"/>
  <c r="AE1971" i="1"/>
  <c r="AD1299" i="1"/>
  <c r="AE2457" i="1"/>
  <c r="AE1343" i="1"/>
  <c r="AD2146" i="1"/>
  <c r="AD2363" i="1"/>
  <c r="AD1692" i="1"/>
  <c r="AE1670" i="1"/>
  <c r="AE1589" i="1"/>
  <c r="AE1535" i="1"/>
  <c r="AD2346" i="1"/>
  <c r="AE2168" i="1"/>
  <c r="AD1789" i="1"/>
  <c r="AD2305" i="1"/>
  <c r="AD1688" i="1"/>
  <c r="AI1686" i="1" s="1"/>
  <c r="AH2344" i="1"/>
  <c r="AD2340" i="1"/>
  <c r="AH1587" i="1"/>
  <c r="AE1279" i="1"/>
  <c r="AE1509" i="1"/>
  <c r="AD2142" i="1"/>
  <c r="AD2339" i="1"/>
  <c r="AE1649" i="1"/>
  <c r="AE1981" i="1"/>
  <c r="AE1552" i="1"/>
  <c r="AD1315" i="1"/>
  <c r="AE1642" i="1"/>
  <c r="AD1590" i="1"/>
  <c r="AG1587" i="1" s="1"/>
  <c r="AE1410" i="1"/>
  <c r="AE1402" i="1"/>
  <c r="AE2434" i="1"/>
  <c r="AD2130" i="1"/>
  <c r="AD1536" i="1"/>
  <c r="AE1590" i="1"/>
  <c r="AE1953" i="1"/>
  <c r="AD1707" i="1"/>
  <c r="AD2315" i="1"/>
  <c r="AE1415" i="1"/>
  <c r="AE1655" i="1"/>
  <c r="AE2355" i="1"/>
  <c r="AE2182" i="1"/>
  <c r="AE1808" i="1"/>
  <c r="AE1346" i="1"/>
  <c r="AE2295" i="1"/>
  <c r="AE2449" i="1"/>
  <c r="AH2129" i="1"/>
  <c r="AD2287" i="1"/>
  <c r="AJ2286" i="1" s="1"/>
  <c r="AE1789" i="1"/>
  <c r="AE1442" i="1"/>
  <c r="AT1453" i="1"/>
  <c r="AD1343" i="1"/>
  <c r="AD1808" i="1"/>
  <c r="AE1526" i="1"/>
  <c r="AD2440" i="1"/>
  <c r="AT2457" i="1"/>
  <c r="AH2128" i="1"/>
  <c r="AE1765" i="1"/>
  <c r="AD1697" i="1"/>
  <c r="AT2234" i="1"/>
  <c r="AD1926" i="1"/>
  <c r="AE1785" i="1"/>
  <c r="AD2071" i="1"/>
  <c r="AD1347" i="1"/>
  <c r="AI1345" i="1" s="1"/>
  <c r="AE1317" i="1"/>
  <c r="AT1967" i="1"/>
  <c r="AT1541" i="1"/>
  <c r="AT1547" i="1"/>
  <c r="AD2131" i="1"/>
  <c r="AD2161" i="1"/>
  <c r="AE2225" i="1"/>
  <c r="AT2227" i="1"/>
  <c r="AE2398" i="1"/>
  <c r="AE2448" i="1"/>
  <c r="AE1396" i="1"/>
  <c r="AE1768" i="1"/>
  <c r="AE1568" i="1"/>
  <c r="AT2025" i="1"/>
  <c r="AD2183" i="1"/>
  <c r="AE1630" i="1"/>
  <c r="AD2174" i="1"/>
  <c r="AE1919" i="1"/>
  <c r="AD1768" i="1"/>
  <c r="AD1981" i="1"/>
  <c r="AE2343" i="1"/>
  <c r="AD1691" i="1"/>
  <c r="AD2169" i="1"/>
  <c r="AK2167" i="1" s="1"/>
  <c r="AH1690" i="1"/>
  <c r="AD1650" i="1"/>
  <c r="AH1442" i="1"/>
  <c r="AE2135" i="1"/>
  <c r="AE1333" i="1"/>
  <c r="AS1437" i="1"/>
  <c r="AU1437" i="1" s="1"/>
  <c r="AW1437" i="1" s="1"/>
  <c r="AD1283" i="1"/>
  <c r="AE1525" i="1"/>
  <c r="AD1552" i="1"/>
  <c r="AE1444" i="1"/>
  <c r="AE2138" i="1"/>
  <c r="AE1834" i="1"/>
  <c r="AD1396" i="1"/>
  <c r="AE2447" i="1"/>
  <c r="AE1295" i="1"/>
  <c r="AD1737" i="1"/>
  <c r="AD2192" i="1"/>
  <c r="AD1443" i="1"/>
  <c r="AK1442" i="1" s="1"/>
  <c r="AE1749" i="1"/>
  <c r="AE1646" i="1"/>
  <c r="AE1729" i="1"/>
  <c r="AT1722" i="1"/>
  <c r="AD2448" i="1"/>
  <c r="AD1856" i="1"/>
  <c r="AD2027" i="1"/>
  <c r="AK2026" i="1" s="1"/>
  <c r="AE1460" i="1"/>
  <c r="AE1240" i="1"/>
  <c r="AD2399" i="1"/>
  <c r="AE1964" i="1"/>
  <c r="AE1480" i="1"/>
  <c r="AD2171" i="1"/>
  <c r="AE2220" i="1"/>
  <c r="AD1964" i="1"/>
  <c r="AD2270" i="1"/>
  <c r="AE2233" i="1"/>
  <c r="AD2015" i="1"/>
  <c r="AD1556" i="1"/>
  <c r="AI1554" i="1" s="1"/>
  <c r="AD1749" i="1"/>
  <c r="AD1307" i="1"/>
  <c r="AE1306" i="1"/>
  <c r="AH1689" i="1"/>
  <c r="AE2122" i="1"/>
  <c r="AE1322" i="1"/>
  <c r="AD2452" i="1"/>
  <c r="AD2122" i="1"/>
  <c r="AH1808" i="1"/>
  <c r="AH2346" i="1"/>
  <c r="AE1260" i="1"/>
  <c r="AE1325" i="1"/>
  <c r="AH1406" i="1"/>
  <c r="AH1704" i="1"/>
  <c r="AE2431" i="1"/>
  <c r="AE1299" i="1"/>
  <c r="AD1322" i="1"/>
  <c r="AE1588" i="1"/>
  <c r="AD1351" i="1"/>
  <c r="AE1851" i="1"/>
  <c r="AE1321" i="1"/>
  <c r="AE1952" i="1"/>
  <c r="AE1548" i="1"/>
  <c r="AE1481" i="1"/>
  <c r="AE1878" i="1"/>
  <c r="AE2280" i="1"/>
  <c r="AE1327" i="1"/>
  <c r="AE1381" i="1"/>
  <c r="AE1607" i="1"/>
  <c r="AE1286" i="1"/>
  <c r="AE2161" i="1"/>
  <c r="AD2447" i="1"/>
  <c r="AH2061" i="1"/>
  <c r="AE1596" i="1"/>
  <c r="AH1588" i="1"/>
  <c r="AE2412" i="1"/>
  <c r="AH1980" i="1"/>
  <c r="AE1704" i="1"/>
  <c r="AE1769" i="1"/>
  <c r="AE1980" i="1"/>
  <c r="AD2063" i="1"/>
  <c r="AE2469" i="1"/>
  <c r="AE1506" i="1"/>
  <c r="AD1705" i="1"/>
  <c r="AF1703" i="1" s="1"/>
  <c r="AD1659" i="1"/>
  <c r="AE1817" i="1"/>
  <c r="AH1703" i="1"/>
  <c r="AE2063" i="1"/>
  <c r="AE1507" i="1"/>
  <c r="AE1928" i="1"/>
  <c r="AE2194" i="1"/>
  <c r="AD2079" i="1"/>
  <c r="AE1816" i="1"/>
  <c r="AD2242" i="1"/>
  <c r="AD1521" i="1"/>
  <c r="AE1451" i="1"/>
  <c r="AH1493" i="1"/>
  <c r="AH1333" i="1"/>
  <c r="AE1424" i="1"/>
  <c r="AE2337" i="1"/>
  <c r="AE1811" i="1"/>
  <c r="AH2447" i="1"/>
  <c r="AD1908" i="1"/>
  <c r="AE1354" i="1"/>
  <c r="AE1721" i="1"/>
  <c r="AD1811" i="1"/>
  <c r="AE2248" i="1"/>
  <c r="AE2356" i="1"/>
  <c r="AD1540" i="1"/>
  <c r="AI1538" i="1" s="1"/>
  <c r="AE2328" i="1"/>
  <c r="AD2190" i="1"/>
  <c r="AH2345" i="1"/>
  <c r="AH2287" i="1"/>
  <c r="AH2431" i="1"/>
  <c r="AD1446" i="1"/>
  <c r="AG1443" i="1" s="1"/>
  <c r="AD1410" i="1"/>
  <c r="AE2433" i="1"/>
  <c r="AE2348" i="1"/>
  <c r="AE2468" i="1"/>
  <c r="AD1325" i="1"/>
  <c r="AH1443" i="1"/>
  <c r="AE2432" i="1"/>
  <c r="AE1409" i="1"/>
  <c r="AD2382" i="1"/>
  <c r="AG2379" i="1" s="1"/>
  <c r="AE1889" i="1"/>
  <c r="AD1591" i="1"/>
  <c r="AD1333" i="1"/>
  <c r="AT1736" i="1"/>
  <c r="AE2257" i="1"/>
  <c r="AD2348" i="1"/>
  <c r="AD2136" i="1"/>
  <c r="AE2197" i="1"/>
  <c r="AE1956" i="1"/>
  <c r="AE2347" i="1"/>
  <c r="AE2289" i="1"/>
  <c r="AE1495" i="1"/>
  <c r="AE2083" i="1"/>
  <c r="AE1720" i="1"/>
  <c r="AD2003" i="1"/>
  <c r="AD1371" i="1"/>
  <c r="AI1369" i="1" s="1"/>
  <c r="AD1868" i="1"/>
  <c r="AI1866" i="1" s="1"/>
  <c r="AE1304" i="1"/>
  <c r="AH2337" i="1"/>
  <c r="AD2338" i="1"/>
  <c r="AD1495" i="1"/>
  <c r="AH1726" i="1"/>
  <c r="AE2202" i="1"/>
  <c r="AD1336" i="1"/>
  <c r="AF1332" i="1" s="1"/>
  <c r="AE1335" i="1"/>
  <c r="AE1292" i="1"/>
  <c r="AE1598" i="1"/>
  <c r="AH2460" i="1"/>
  <c r="AE2422" i="1"/>
  <c r="AH1332" i="1"/>
  <c r="AH2040" i="1"/>
  <c r="AE1516" i="1"/>
  <c r="AE1374" i="1"/>
  <c r="AH2180" i="1"/>
  <c r="AE1810" i="1"/>
  <c r="AE1551" i="1"/>
  <c r="AE1745" i="1"/>
  <c r="AE2110" i="1"/>
  <c r="AH1807" i="1"/>
  <c r="AD1745" i="1"/>
  <c r="AI1744" i="1" s="1"/>
  <c r="AD2252" i="1"/>
  <c r="AD1861" i="1"/>
  <c r="AF1857" i="1" s="1"/>
  <c r="AE2262" i="1"/>
  <c r="AH1369" i="1"/>
  <c r="AE1744" i="1"/>
  <c r="AD2180" i="1"/>
  <c r="AD1385" i="1"/>
  <c r="AE2435" i="1"/>
  <c r="AE2423" i="1"/>
  <c r="AE1860" i="1"/>
  <c r="AD1372" i="1"/>
  <c r="AE2179" i="1"/>
  <c r="AD2281" i="1"/>
  <c r="AH1315" i="1"/>
  <c r="AE2254" i="1"/>
  <c r="AE1761" i="1"/>
  <c r="AD1332" i="1"/>
  <c r="AG1330" i="1" s="1"/>
  <c r="AD1293" i="1"/>
  <c r="AI1291" i="1" s="1"/>
  <c r="AE2039" i="1"/>
  <c r="AD1310" i="1"/>
  <c r="AH1331" i="1"/>
  <c r="AH2432" i="1"/>
  <c r="AD2040" i="1"/>
  <c r="AE2010" i="1"/>
  <c r="AD1804" i="1"/>
  <c r="AD2434" i="1"/>
  <c r="AJ2431" i="1" s="1"/>
  <c r="AE1331" i="1"/>
  <c r="AD1287" i="1"/>
  <c r="AE2318" i="1"/>
  <c r="AH2433" i="1"/>
  <c r="AE1968" i="1"/>
  <c r="AE1287" i="1"/>
  <c r="AH2076" i="1"/>
  <c r="AD1642" i="1"/>
  <c r="AI1641" i="1" s="1"/>
  <c r="AD2360" i="1"/>
  <c r="AD2134" i="1"/>
  <c r="AI2133" i="1" s="1"/>
  <c r="AD1432" i="1"/>
  <c r="AE1311" i="1"/>
  <c r="AE1316" i="1"/>
  <c r="AE2109" i="1"/>
  <c r="AE1574" i="1"/>
  <c r="AH1370" i="1"/>
  <c r="AD1598" i="1"/>
  <c r="AD2107" i="1"/>
  <c r="AD1317" i="1"/>
  <c r="AD1810" i="1"/>
  <c r="AE1806" i="1"/>
  <c r="AD1339" i="1"/>
  <c r="AD2185" i="1"/>
  <c r="AE1597" i="1"/>
  <c r="AH1806" i="1"/>
  <c r="AE1310" i="1"/>
  <c r="AD1546" i="1"/>
  <c r="AI1544" i="1" s="1"/>
  <c r="AH1314" i="1"/>
  <c r="AH1809" i="1"/>
  <c r="AE1608" i="1"/>
  <c r="AD1608" i="1"/>
  <c r="AG1606" i="1" s="1"/>
  <c r="AH2461" i="1"/>
  <c r="AE2245" i="1"/>
  <c r="AE1989" i="1"/>
  <c r="AE1809" i="1"/>
  <c r="AE1499" i="1"/>
  <c r="AE1332" i="1"/>
  <c r="AD1517" i="1"/>
  <c r="AI1515" i="1" s="1"/>
  <c r="AE2263" i="1"/>
  <c r="AE1758" i="1"/>
  <c r="AE2461" i="1"/>
  <c r="AE2084" i="1"/>
  <c r="AD2491" i="1"/>
  <c r="AG2489" i="1" s="1"/>
  <c r="AD1758" i="1"/>
  <c r="AH1805" i="1"/>
  <c r="AE2334" i="1"/>
  <c r="AE2042" i="1"/>
  <c r="AE1392" i="1"/>
  <c r="AE2102" i="1"/>
  <c r="AE2167" i="1"/>
  <c r="AH2422" i="1"/>
  <c r="AE1738" i="1"/>
  <c r="AH1441" i="1"/>
  <c r="AD2077" i="1"/>
  <c r="AI2075" i="1" s="1"/>
  <c r="AH1737" i="1"/>
  <c r="AE2040" i="1"/>
  <c r="AD1738" i="1"/>
  <c r="AI1737" i="1" s="1"/>
  <c r="AD2167" i="1"/>
  <c r="AE2424" i="1"/>
  <c r="AE2041" i="1"/>
  <c r="AE1737" i="1"/>
  <c r="AE2166" i="1"/>
  <c r="AD2425" i="1"/>
  <c r="AI2423" i="1" s="1"/>
  <c r="AD1534" i="1"/>
  <c r="AI1533" i="1" s="1"/>
  <c r="AE1261" i="1"/>
  <c r="AD2132" i="1"/>
  <c r="AD2042" i="1"/>
  <c r="AH2039" i="1"/>
  <c r="AH1287" i="1"/>
  <c r="AE1373" i="1"/>
  <c r="AH2245" i="1"/>
  <c r="AH1343" i="1"/>
  <c r="AH2220" i="1"/>
  <c r="AE1976" i="1"/>
  <c r="AE1931" i="1"/>
  <c r="AD1441" i="1"/>
  <c r="AD1744" i="1"/>
  <c r="AD1626" i="1"/>
  <c r="AI1625" i="1" s="1"/>
  <c r="AD1393" i="1"/>
  <c r="AG1391" i="1" s="1"/>
  <c r="AD1288" i="1"/>
  <c r="AE1866" i="1"/>
  <c r="AH1625" i="1"/>
  <c r="AD1261" i="1"/>
  <c r="AD1277" i="1"/>
  <c r="AE2162" i="1"/>
  <c r="AE2407" i="1"/>
  <c r="AE2152" i="1"/>
  <c r="AD1866" i="1"/>
  <c r="AD2009" i="1"/>
  <c r="AH2160" i="1"/>
  <c r="AH2354" i="1"/>
  <c r="AE2159" i="1"/>
  <c r="AH2353" i="1"/>
  <c r="AD1943" i="1"/>
  <c r="AI1942" i="1" s="1"/>
  <c r="AD1467" i="1"/>
  <c r="AE1930" i="1"/>
  <c r="AH2167" i="1"/>
  <c r="AD1585" i="1"/>
  <c r="AD1740" i="1"/>
  <c r="AD2162" i="1"/>
  <c r="AD2247" i="1"/>
  <c r="AK2244" i="1" s="1"/>
  <c r="AD1482" i="1"/>
  <c r="AG1480" i="1" s="1"/>
  <c r="AH1705" i="1"/>
  <c r="AD2223" i="1"/>
  <c r="AE1289" i="1"/>
  <c r="AE2205" i="1"/>
  <c r="AH2028" i="1"/>
  <c r="AH2246" i="1"/>
  <c r="AD1751" i="1"/>
  <c r="AH2222" i="1"/>
  <c r="AD1289" i="1"/>
  <c r="AI1288" i="1" s="1"/>
  <c r="AH2027" i="1"/>
  <c r="AE2246" i="1"/>
  <c r="AH1728" i="1"/>
  <c r="AE2222" i="1"/>
  <c r="AE1288" i="1"/>
  <c r="AE2027" i="1"/>
  <c r="AH2223" i="1"/>
  <c r="AD1696" i="1"/>
  <c r="AD1728" i="1"/>
  <c r="AG1726" i="1" s="1"/>
  <c r="AE1707" i="1"/>
  <c r="AE2247" i="1"/>
  <c r="AE1879" i="1"/>
  <c r="AD2224" i="1"/>
  <c r="AH1372" i="1"/>
  <c r="AE1727" i="1"/>
  <c r="AH1286" i="1"/>
  <c r="AE1825" i="1"/>
  <c r="AH1951" i="1"/>
  <c r="AH2221" i="1"/>
  <c r="AD1374" i="1"/>
  <c r="AE1824" i="1"/>
  <c r="AE2087" i="1"/>
  <c r="AE1628" i="1"/>
  <c r="AH1626" i="1"/>
  <c r="AD1750" i="1"/>
  <c r="AI1749" i="1" s="1"/>
  <c r="AE2331" i="1"/>
  <c r="AE1951" i="1"/>
  <c r="AD2418" i="1"/>
  <c r="AT2017" i="1"/>
  <c r="AT1787" i="1"/>
  <c r="AT1839" i="1"/>
  <c r="AT2053" i="1"/>
  <c r="AT1890" i="1"/>
  <c r="AT1930" i="1"/>
  <c r="AT2106" i="1"/>
  <c r="AT1946" i="1"/>
  <c r="AS1840" i="1"/>
  <c r="AU1840" i="1" s="1"/>
  <c r="AS2106" i="1"/>
  <c r="AU2106" i="1" s="1"/>
  <c r="AX2106" i="1" s="1"/>
  <c r="AT1437" i="1"/>
  <c r="AS1573" i="1"/>
  <c r="AU1573" i="1" s="1"/>
  <c r="AT2416" i="1"/>
  <c r="AS2477" i="1"/>
  <c r="AU2477" i="1" s="1"/>
  <c r="AT2355" i="1"/>
  <c r="AS2355" i="1"/>
  <c r="AU2355" i="1" s="1"/>
  <c r="AT2157" i="1"/>
  <c r="AS2157" i="1"/>
  <c r="AU2157" i="1" s="1"/>
  <c r="AT1781" i="1"/>
  <c r="AS1781" i="1"/>
  <c r="AU1781" i="1" s="1"/>
  <c r="AT1431" i="1"/>
  <c r="AS1431" i="1"/>
  <c r="AU1431" i="1" s="1"/>
  <c r="AT2452" i="1"/>
  <c r="AS2452" i="1"/>
  <c r="AU2452" i="1" s="1"/>
  <c r="AT2252" i="1"/>
  <c r="AS2252" i="1"/>
  <c r="AU2252" i="1" s="1"/>
  <c r="AT2281" i="1"/>
  <c r="AS2281" i="1"/>
  <c r="AU2281" i="1" s="1"/>
  <c r="AT1955" i="1"/>
  <c r="AS1955" i="1"/>
  <c r="AU1955" i="1" s="1"/>
  <c r="AT1396" i="1"/>
  <c r="AS1396" i="1"/>
  <c r="AU1396" i="1" s="1"/>
  <c r="AT1292" i="1"/>
  <c r="AS1292" i="1"/>
  <c r="AU1292" i="1" s="1"/>
  <c r="AT2467" i="1"/>
  <c r="AS2467" i="1"/>
  <c r="AU2467" i="1" s="1"/>
  <c r="AC1841" i="1"/>
  <c r="AD1841" i="1" s="1"/>
  <c r="AC1252" i="1"/>
  <c r="AE1251" i="1" s="1"/>
  <c r="AT1661" i="1"/>
  <c r="AS1661" i="1"/>
  <c r="AU1661" i="1" s="1"/>
  <c r="AT2199" i="1"/>
  <c r="AS2199" i="1"/>
  <c r="AU2199" i="1" s="1"/>
  <c r="AT2280" i="1"/>
  <c r="AS2280" i="1"/>
  <c r="AU2280" i="1" s="1"/>
  <c r="AT1737" i="1"/>
  <c r="AS1737" i="1"/>
  <c r="AU1737" i="1" s="1"/>
  <c r="AT2391" i="1"/>
  <c r="AS2391" i="1"/>
  <c r="AU2391" i="1" s="1"/>
  <c r="AT1389" i="1"/>
  <c r="AS1389" i="1"/>
  <c r="AU1389" i="1" s="1"/>
  <c r="AT2433" i="1"/>
  <c r="AS2433" i="1"/>
  <c r="AU2433" i="1" s="1"/>
  <c r="AT2254" i="1"/>
  <c r="AS2254" i="1"/>
  <c r="AU2254" i="1" s="1"/>
  <c r="AS1315" i="1"/>
  <c r="AU1315" i="1" s="1"/>
  <c r="AT1315" i="1"/>
  <c r="AT1326" i="1"/>
  <c r="AS1326" i="1"/>
  <c r="AU1326" i="1" s="1"/>
  <c r="AT1279" i="1"/>
  <c r="AS1279" i="1"/>
  <c r="AU1279" i="1" s="1"/>
  <c r="AT1370" i="1"/>
  <c r="AS1370" i="1"/>
  <c r="AU1370" i="1" s="1"/>
  <c r="AT1281" i="1"/>
  <c r="AS1281" i="1"/>
  <c r="AU1281" i="1" s="1"/>
  <c r="AT1421" i="1"/>
  <c r="AS1421" i="1"/>
  <c r="AU1421" i="1" s="1"/>
  <c r="AC2410" i="1"/>
  <c r="AD2410" i="1" s="1"/>
  <c r="AC2074" i="1"/>
  <c r="AD2074" i="1" s="1"/>
  <c r="AC1675" i="1"/>
  <c r="AE1674" i="1" s="1"/>
  <c r="AC1285" i="1"/>
  <c r="AD1285" i="1" s="1"/>
  <c r="AT1773" i="1"/>
  <c r="AS1773" i="1"/>
  <c r="AU1773" i="1" s="1"/>
  <c r="AT2175" i="1"/>
  <c r="AS2175" i="1"/>
  <c r="AU2175" i="1" s="1"/>
  <c r="AT1335" i="1"/>
  <c r="AS1335" i="1"/>
  <c r="AU1335" i="1" s="1"/>
  <c r="AT2135" i="1"/>
  <c r="AS2135" i="1"/>
  <c r="AU2135" i="1" s="1"/>
  <c r="AT2303" i="1"/>
  <c r="AS2303" i="1"/>
  <c r="AU2303" i="1" s="1"/>
  <c r="AT1499" i="1"/>
  <c r="AS1499" i="1"/>
  <c r="AU1499" i="1" s="1"/>
  <c r="AT2429" i="1"/>
  <c r="AS2429" i="1"/>
  <c r="AU2429" i="1" s="1"/>
  <c r="AT2006" i="1"/>
  <c r="AS2006" i="1"/>
  <c r="AU2006" i="1" s="1"/>
  <c r="AT2396" i="1"/>
  <c r="AS2396" i="1"/>
  <c r="AU2396" i="1" s="1"/>
  <c r="AT2475" i="1"/>
  <c r="AS2475" i="1"/>
  <c r="AU2475" i="1" s="1"/>
  <c r="AT2275" i="1"/>
  <c r="AS2275" i="1"/>
  <c r="AU2275" i="1" s="1"/>
  <c r="AT1386" i="1"/>
  <c r="AS1386" i="1"/>
  <c r="AU1386" i="1" s="1"/>
  <c r="AT1303" i="1"/>
  <c r="AS1303" i="1"/>
  <c r="AU1303" i="1" s="1"/>
  <c r="AT2031" i="1"/>
  <c r="AS2031" i="1"/>
  <c r="AU2031" i="1" s="1"/>
  <c r="AC1896" i="1"/>
  <c r="AE1896" i="1" s="1"/>
  <c r="AC2210" i="1"/>
  <c r="AE2210" i="1" s="1"/>
  <c r="AC1716" i="1"/>
  <c r="AD1716" i="1" s="1"/>
  <c r="AC1324" i="1"/>
  <c r="AD1324" i="1" s="1"/>
  <c r="AC1757" i="1"/>
  <c r="AD1757" i="1" s="1"/>
  <c r="AT2364" i="1"/>
  <c r="AS2364" i="1"/>
  <c r="AU2364" i="1" s="1"/>
  <c r="AT2249" i="1"/>
  <c r="AS2249" i="1"/>
  <c r="AU2249" i="1" s="1"/>
  <c r="AT2044" i="1"/>
  <c r="AS2044" i="1"/>
  <c r="AU2044" i="1" s="1"/>
  <c r="AT2328" i="1"/>
  <c r="AS2328" i="1"/>
  <c r="AU2328" i="1" s="1"/>
  <c r="AT1273" i="1"/>
  <c r="AS1273" i="1"/>
  <c r="AU1273" i="1" s="1"/>
  <c r="AT2272" i="1"/>
  <c r="AS2272" i="1"/>
  <c r="AU2272" i="1" s="1"/>
  <c r="AT2485" i="1"/>
  <c r="AS2485" i="1"/>
  <c r="AU2485" i="1" s="1"/>
  <c r="AT2131" i="1"/>
  <c r="AS2131" i="1"/>
  <c r="AU2131" i="1" s="1"/>
  <c r="AT1945" i="1"/>
  <c r="AS1945" i="1"/>
  <c r="AU1945" i="1" s="1"/>
  <c r="AT1340" i="1"/>
  <c r="AS1340" i="1"/>
  <c r="AU1340" i="1" s="1"/>
  <c r="AT2004" i="1"/>
  <c r="AS2004" i="1"/>
  <c r="AU2004" i="1" s="1"/>
  <c r="AT1375" i="1"/>
  <c r="AS1375" i="1"/>
  <c r="AU1375" i="1" s="1"/>
  <c r="AX1375" i="1" s="1"/>
  <c r="AT2329" i="1"/>
  <c r="AS2329" i="1"/>
  <c r="AU2329" i="1" s="1"/>
  <c r="AT2073" i="1"/>
  <c r="AS2073" i="1"/>
  <c r="AU2073" i="1" s="1"/>
  <c r="AS1762" i="1"/>
  <c r="AU1762" i="1" s="1"/>
  <c r="AT1762" i="1"/>
  <c r="AT2309" i="1"/>
  <c r="AS2309" i="1"/>
  <c r="AU2309" i="1" s="1"/>
  <c r="AT1316" i="1"/>
  <c r="AS1316" i="1"/>
  <c r="AU1316" i="1" s="1"/>
  <c r="AT1422" i="1"/>
  <c r="AS1422" i="1"/>
  <c r="AU1422" i="1" s="1"/>
  <c r="AT1404" i="1"/>
  <c r="AS1404" i="1"/>
  <c r="AU1404" i="1" s="1"/>
  <c r="AT2244" i="1"/>
  <c r="AS2244" i="1"/>
  <c r="AU2244" i="1" s="1"/>
  <c r="AT1321" i="1"/>
  <c r="AS1321" i="1"/>
  <c r="AU1321" i="1" s="1"/>
  <c r="AT2311" i="1"/>
  <c r="AS2311" i="1"/>
  <c r="AU2311" i="1" s="1"/>
  <c r="AT2435" i="1"/>
  <c r="AS2435" i="1"/>
  <c r="AU2435" i="1" s="1"/>
  <c r="AT2319" i="1"/>
  <c r="AS2319" i="1"/>
  <c r="AU2319" i="1" s="1"/>
  <c r="AT2299" i="1"/>
  <c r="AS2299" i="1"/>
  <c r="AU2299" i="1" s="1"/>
  <c r="AT2231" i="1"/>
  <c r="AS2231" i="1"/>
  <c r="AU2231" i="1" s="1"/>
  <c r="AT2071" i="1"/>
  <c r="AS2071" i="1"/>
  <c r="AU2071" i="1" s="1"/>
  <c r="AT1715" i="1"/>
  <c r="AS1715" i="1"/>
  <c r="AU1715" i="1" s="1"/>
  <c r="AT2232" i="1"/>
  <c r="AS2232" i="1"/>
  <c r="AU2232" i="1" s="1"/>
  <c r="AT2020" i="1"/>
  <c r="AS2020" i="1"/>
  <c r="AU2020" i="1" s="1"/>
  <c r="AY1823" i="1"/>
  <c r="AX1823" i="1"/>
  <c r="AW1823" i="1"/>
  <c r="AT2246" i="1"/>
  <c r="AS2246" i="1"/>
  <c r="AU2246" i="1" s="1"/>
  <c r="AT1827" i="1"/>
  <c r="AS1827" i="1"/>
  <c r="AU1827" i="1" s="1"/>
  <c r="AT1367" i="1"/>
  <c r="AS1367" i="1"/>
  <c r="AU1367" i="1" s="1"/>
  <c r="AT1244" i="1"/>
  <c r="AS1244" i="1"/>
  <c r="AU1244" i="1" s="1"/>
  <c r="AT1262" i="1"/>
  <c r="AS1262" i="1"/>
  <c r="AU1262" i="1" s="1"/>
  <c r="AT1317" i="1"/>
  <c r="AS1317" i="1"/>
  <c r="AU1317" i="1" s="1"/>
  <c r="AT1267" i="1"/>
  <c r="AS1267" i="1"/>
  <c r="AU1267" i="1" s="1"/>
  <c r="AT1308" i="1"/>
  <c r="AS1308" i="1"/>
  <c r="AU1308" i="1" s="1"/>
  <c r="AT1280" i="1"/>
  <c r="AS1280" i="1"/>
  <c r="AU1280" i="1" s="1"/>
  <c r="AT2068" i="1"/>
  <c r="AS2068" i="1"/>
  <c r="AU2068" i="1" s="1"/>
  <c r="AT1383" i="1"/>
  <c r="AS1383" i="1"/>
  <c r="AU1383" i="1" s="1"/>
  <c r="AC1904" i="1"/>
  <c r="AE1904" i="1" s="1"/>
  <c r="AT2127" i="1"/>
  <c r="AS2127" i="1"/>
  <c r="AU2127" i="1" s="1"/>
  <c r="AT1743" i="1"/>
  <c r="AS1743" i="1"/>
  <c r="AU1743" i="1" s="1"/>
  <c r="AT1938" i="1"/>
  <c r="AS1938" i="1"/>
  <c r="AU1938" i="1" s="1"/>
  <c r="AT2191" i="1"/>
  <c r="AS2191" i="1"/>
  <c r="AU2191" i="1" s="1"/>
  <c r="AT1600" i="1"/>
  <c r="AS1600" i="1"/>
  <c r="AU1600" i="1" s="1"/>
  <c r="AT1378" i="1"/>
  <c r="AS1378" i="1"/>
  <c r="AU1378" i="1" s="1"/>
  <c r="AY1378" i="1" s="1"/>
  <c r="AT1434" i="1"/>
  <c r="AS1434" i="1"/>
  <c r="AU1434" i="1" s="1"/>
  <c r="AY1434" i="1" s="1"/>
  <c r="AT1334" i="1"/>
  <c r="AS1334" i="1"/>
  <c r="AU1334" i="1" s="1"/>
  <c r="AT2335" i="1"/>
  <c r="AS2335" i="1"/>
  <c r="AU2335" i="1" s="1"/>
  <c r="AT1953" i="1"/>
  <c r="AS1953" i="1"/>
  <c r="AU1953" i="1" s="1"/>
  <c r="AC1934" i="1"/>
  <c r="AE1933" i="1" s="1"/>
  <c r="AT1824" i="1"/>
  <c r="AS1824" i="1"/>
  <c r="AU1824" i="1" s="1"/>
  <c r="AT1902" i="1"/>
  <c r="AS1902" i="1"/>
  <c r="AU1902" i="1" s="1"/>
  <c r="AY1902" i="1" s="1"/>
  <c r="AT2436" i="1"/>
  <c r="AS2436" i="1"/>
  <c r="AU2436" i="1" s="1"/>
  <c r="AT2260" i="1"/>
  <c r="AS2260" i="1"/>
  <c r="AU2260" i="1" s="1"/>
  <c r="AT1969" i="1"/>
  <c r="AS1969" i="1"/>
  <c r="AU1969" i="1" s="1"/>
  <c r="AT1243" i="1"/>
  <c r="AS1243" i="1"/>
  <c r="AU1243" i="1" s="1"/>
  <c r="AT1343" i="1"/>
  <c r="AS1343" i="1"/>
  <c r="AU1343" i="1" s="1"/>
  <c r="AT1300" i="1"/>
  <c r="AS1300" i="1"/>
  <c r="AU1300" i="1" s="1"/>
  <c r="AC2426" i="1"/>
  <c r="AE2425" i="1" s="1"/>
  <c r="AC2307" i="1"/>
  <c r="AD2307" i="1" s="1"/>
  <c r="AD2355" i="1"/>
  <c r="AE2354" i="1"/>
  <c r="AT2015" i="1"/>
  <c r="AS2015" i="1"/>
  <c r="AU2015" i="1" s="1"/>
  <c r="AT2296" i="1"/>
  <c r="AS2296" i="1"/>
  <c r="AU2296" i="1" s="1"/>
  <c r="AT2104" i="1"/>
  <c r="AS2104" i="1"/>
  <c r="AU2104" i="1" s="1"/>
  <c r="AT1982" i="1"/>
  <c r="AS1982" i="1"/>
  <c r="AU1982" i="1" s="1"/>
  <c r="AT2287" i="1"/>
  <c r="AS2287" i="1"/>
  <c r="AU2287" i="1" s="1"/>
  <c r="AT1774" i="1"/>
  <c r="AS1774" i="1"/>
  <c r="AU1774" i="1" s="1"/>
  <c r="AT1522" i="1"/>
  <c r="AS1522" i="1"/>
  <c r="AU1522" i="1" s="1"/>
  <c r="AT2143" i="1"/>
  <c r="AS2143" i="1"/>
  <c r="AU2143" i="1" s="1"/>
  <c r="AT2010" i="1"/>
  <c r="AS2010" i="1"/>
  <c r="AU2010" i="1" s="1"/>
  <c r="AT2063" i="1"/>
  <c r="AS2063" i="1"/>
  <c r="AU2063" i="1" s="1"/>
  <c r="AT1414" i="1"/>
  <c r="AS1414" i="1"/>
  <c r="AU1414" i="1" s="1"/>
  <c r="AT1976" i="1"/>
  <c r="AS1976" i="1"/>
  <c r="AU1976" i="1" s="1"/>
  <c r="AT2036" i="1"/>
  <c r="AS2036" i="1"/>
  <c r="AU2036" i="1" s="1"/>
  <c r="AT1777" i="1"/>
  <c r="AS1777" i="1"/>
  <c r="AU1777" i="1" s="1"/>
  <c r="AY1777" i="1" s="1"/>
  <c r="AT1502" i="1"/>
  <c r="AS1502" i="1"/>
  <c r="AU1502" i="1" s="1"/>
  <c r="AT1823" i="1"/>
  <c r="AT1980" i="1"/>
  <c r="AS1980" i="1"/>
  <c r="AU1980" i="1" s="1"/>
  <c r="AT1732" i="1"/>
  <c r="AS1732" i="1"/>
  <c r="AU1732" i="1" s="1"/>
  <c r="AT1484" i="1"/>
  <c r="AS1484" i="1"/>
  <c r="AU1484" i="1" s="1"/>
  <c r="AT1412" i="1"/>
  <c r="AS1412" i="1"/>
  <c r="AU1412" i="1" s="1"/>
  <c r="AT1973" i="1"/>
  <c r="AS1973" i="1"/>
  <c r="AU1973" i="1" s="1"/>
  <c r="AT2253" i="1"/>
  <c r="AS2253" i="1"/>
  <c r="AU2253" i="1" s="1"/>
  <c r="AT1921" i="1"/>
  <c r="AS1921" i="1"/>
  <c r="AU1921" i="1" s="1"/>
  <c r="AT2014" i="1"/>
  <c r="AS2014" i="1"/>
  <c r="AU2014" i="1" s="1"/>
  <c r="AT1586" i="1"/>
  <c r="AS1586" i="1"/>
  <c r="AU1586" i="1" s="1"/>
  <c r="AT2007" i="1"/>
  <c r="AS2007" i="1"/>
  <c r="AU2007" i="1" s="1"/>
  <c r="AT1306" i="1"/>
  <c r="AS1306" i="1"/>
  <c r="AU1306" i="1" s="1"/>
  <c r="AT2204" i="1"/>
  <c r="AS2204" i="1"/>
  <c r="AU2204" i="1" s="1"/>
  <c r="AT1508" i="1"/>
  <c r="AS1508" i="1"/>
  <c r="AU1508" i="1" s="1"/>
  <c r="AT1418" i="1"/>
  <c r="AS1418" i="1"/>
  <c r="AU1418" i="1" s="1"/>
  <c r="AT1468" i="1"/>
  <c r="AS1468" i="1"/>
  <c r="AU1468" i="1" s="1"/>
  <c r="AT1492" i="1"/>
  <c r="AS1492" i="1"/>
  <c r="AU1492" i="1" s="1"/>
  <c r="AT1966" i="1"/>
  <c r="AS1966" i="1"/>
  <c r="AU1966" i="1" s="1"/>
  <c r="AT1574" i="1"/>
  <c r="AS1574" i="1"/>
  <c r="AU1574" i="1" s="1"/>
  <c r="AT2271" i="1"/>
  <c r="AS2271" i="1"/>
  <c r="AU2271" i="1" s="1"/>
  <c r="AT2443" i="1"/>
  <c r="AS2443" i="1"/>
  <c r="AU2443" i="1" s="1"/>
  <c r="AT1672" i="1"/>
  <c r="AS1672" i="1"/>
  <c r="AU1672" i="1" s="1"/>
  <c r="AT1841" i="1"/>
  <c r="AS1841" i="1"/>
  <c r="AU1841" i="1" s="1"/>
  <c r="AT1803" i="1"/>
  <c r="AS1803" i="1"/>
  <c r="AU1803" i="1" s="1"/>
  <c r="AX1803" i="1" s="1"/>
  <c r="AT2089" i="1"/>
  <c r="AS2089" i="1"/>
  <c r="AU2089" i="1" s="1"/>
  <c r="AT2334" i="1"/>
  <c r="AS2334" i="1"/>
  <c r="AU2334" i="1" s="1"/>
  <c r="AT1450" i="1"/>
  <c r="AS1450" i="1"/>
  <c r="AU1450" i="1" s="1"/>
  <c r="AS2207" i="1"/>
  <c r="AU2207" i="1" s="1"/>
  <c r="AT1452" i="1"/>
  <c r="AS1452" i="1"/>
  <c r="AU1452" i="1" s="1"/>
  <c r="AT1746" i="1"/>
  <c r="AS1746" i="1"/>
  <c r="AU1746" i="1" s="1"/>
  <c r="AT1356" i="1"/>
  <c r="AS1356" i="1"/>
  <c r="AU1356" i="1" s="1"/>
  <c r="AT1489" i="1"/>
  <c r="AS1489" i="1"/>
  <c r="AU1489" i="1" s="1"/>
  <c r="AC1923" i="1"/>
  <c r="AD1923" i="1" s="1"/>
  <c r="AC2096" i="1"/>
  <c r="AD2096" i="1" s="1"/>
  <c r="AC1723" i="1"/>
  <c r="AH1720" i="1" s="1"/>
  <c r="AC1679" i="1"/>
  <c r="AD1679" i="1" s="1"/>
  <c r="AT2094" i="1"/>
  <c r="AS2094" i="1"/>
  <c r="AU2094" i="1" s="1"/>
  <c r="AY1946" i="1"/>
  <c r="AX1946" i="1"/>
  <c r="AT1786" i="1"/>
  <c r="AS1786" i="1"/>
  <c r="AU1786" i="1" s="1"/>
  <c r="AT2493" i="1"/>
  <c r="AS2493" i="1"/>
  <c r="AU2493" i="1" s="1"/>
  <c r="AT2312" i="1"/>
  <c r="AS2312" i="1"/>
  <c r="AU2312" i="1" s="1"/>
  <c r="AT2444" i="1"/>
  <c r="AS2444" i="1"/>
  <c r="AU2444" i="1" s="1"/>
  <c r="AT2054" i="1"/>
  <c r="AS2054" i="1"/>
  <c r="AU2054" i="1" s="1"/>
  <c r="AT1556" i="1"/>
  <c r="AS1556" i="1"/>
  <c r="AU1556" i="1" s="1"/>
  <c r="AT1825" i="1"/>
  <c r="AS1825" i="1"/>
  <c r="AU1825" i="1" s="1"/>
  <c r="AT1783" i="1"/>
  <c r="AS1783" i="1"/>
  <c r="AU1783" i="1" s="1"/>
  <c r="AT1951" i="1"/>
  <c r="AS1951" i="1"/>
  <c r="AU1951" i="1" s="1"/>
  <c r="AW2416" i="1"/>
  <c r="AY2416" i="1"/>
  <c r="AX2416" i="1"/>
  <c r="AT2331" i="1"/>
  <c r="AS2331" i="1"/>
  <c r="AU2331" i="1" s="1"/>
  <c r="AT1540" i="1"/>
  <c r="AS1540" i="1"/>
  <c r="AU1540" i="1" s="1"/>
  <c r="AT1791" i="1"/>
  <c r="AS1791" i="1"/>
  <c r="AU1791" i="1" s="1"/>
  <c r="AT2399" i="1"/>
  <c r="AS2399" i="1"/>
  <c r="AU2399" i="1" s="1"/>
  <c r="AT2316" i="1"/>
  <c r="AS2316" i="1"/>
  <c r="AU2316" i="1" s="1"/>
  <c r="AT1675" i="1"/>
  <c r="AS1675" i="1"/>
  <c r="AU1675" i="1" s="1"/>
  <c r="AT2144" i="1"/>
  <c r="AS2144" i="1"/>
  <c r="AU2144" i="1" s="1"/>
  <c r="AT1494" i="1"/>
  <c r="AS1494" i="1"/>
  <c r="AU1494" i="1" s="1"/>
  <c r="AT1304" i="1"/>
  <c r="AS1304" i="1"/>
  <c r="AU1304" i="1" s="1"/>
  <c r="AS2149" i="1"/>
  <c r="AU2149" i="1" s="1"/>
  <c r="AC1984" i="1"/>
  <c r="AC2060" i="1"/>
  <c r="AI2060" i="1" s="1"/>
  <c r="AT1968" i="1"/>
  <c r="AS1968" i="1"/>
  <c r="AU1968" i="1" s="1"/>
  <c r="AT1811" i="1"/>
  <c r="AS1811" i="1"/>
  <c r="AU1811" i="1" s="1"/>
  <c r="AT1275" i="1"/>
  <c r="AS1275" i="1"/>
  <c r="AU1275" i="1" s="1"/>
  <c r="AT1942" i="1"/>
  <c r="AS1942" i="1"/>
  <c r="AU1942" i="1" s="1"/>
  <c r="AY1942" i="1" s="1"/>
  <c r="AT1952" i="1"/>
  <c r="AS1952" i="1"/>
  <c r="AU1952" i="1" s="1"/>
  <c r="AT1242" i="1"/>
  <c r="AS1242" i="1"/>
  <c r="AU1242" i="1" s="1"/>
  <c r="AT2453" i="1"/>
  <c r="AS2453" i="1"/>
  <c r="AU2453" i="1" s="1"/>
  <c r="AT2419" i="1"/>
  <c r="AS2419" i="1"/>
  <c r="AU2419" i="1" s="1"/>
  <c r="AT1923" i="1"/>
  <c r="AS1923" i="1"/>
  <c r="AU1923" i="1" s="1"/>
  <c r="AT1278" i="1"/>
  <c r="AS1278" i="1"/>
  <c r="AU1278" i="1" s="1"/>
  <c r="AT2047" i="1"/>
  <c r="AS2047" i="1"/>
  <c r="AU2047" i="1" s="1"/>
  <c r="AT1813" i="1"/>
  <c r="AS1813" i="1"/>
  <c r="AU1813" i="1" s="1"/>
  <c r="AT1293" i="1"/>
  <c r="AS1293" i="1"/>
  <c r="AU1293" i="1" s="1"/>
  <c r="AT1268" i="1"/>
  <c r="AS1268" i="1"/>
  <c r="AU1268" i="1" s="1"/>
  <c r="AT1439" i="1"/>
  <c r="AS1439" i="1"/>
  <c r="AU1439" i="1" s="1"/>
  <c r="AT1301" i="1"/>
  <c r="AS1301" i="1"/>
  <c r="AU1301" i="1" s="1"/>
  <c r="AT1919" i="1"/>
  <c r="AS1919" i="1"/>
  <c r="AU1919" i="1" s="1"/>
  <c r="AT1910" i="1"/>
  <c r="AS1910" i="1"/>
  <c r="AU1910" i="1" s="1"/>
  <c r="AT2160" i="1"/>
  <c r="AS2160" i="1"/>
  <c r="AU2160" i="1" s="1"/>
  <c r="AT1801" i="1"/>
  <c r="AS1801" i="1"/>
  <c r="AU1801" i="1" s="1"/>
  <c r="AT1700" i="1"/>
  <c r="AS1700" i="1"/>
  <c r="AU1700" i="1" s="1"/>
  <c r="AT2100" i="1"/>
  <c r="AS2100" i="1"/>
  <c r="AU2100" i="1" s="1"/>
  <c r="AT1845" i="1"/>
  <c r="AS1845" i="1"/>
  <c r="AU1845" i="1" s="1"/>
  <c r="AT1734" i="1"/>
  <c r="AS1734" i="1"/>
  <c r="AU1734" i="1" s="1"/>
  <c r="AT1741" i="1"/>
  <c r="AS1741" i="1"/>
  <c r="AU1741" i="1" s="1"/>
  <c r="AT1516" i="1"/>
  <c r="AS1516" i="1"/>
  <c r="AU1516" i="1" s="1"/>
  <c r="AT1443" i="1"/>
  <c r="AS1443" i="1"/>
  <c r="AU1443" i="1" s="1"/>
  <c r="AT2411" i="1"/>
  <c r="AS2411" i="1"/>
  <c r="AU2411" i="1" s="1"/>
  <c r="AT1652" i="1"/>
  <c r="AS1652" i="1"/>
  <c r="AU1652" i="1" s="1"/>
  <c r="AT1427" i="1"/>
  <c r="AS1427" i="1"/>
  <c r="AU1427" i="1" s="1"/>
  <c r="AT2124" i="1"/>
  <c r="AS2124" i="1"/>
  <c r="AU2124" i="1" s="1"/>
  <c r="AT1514" i="1"/>
  <c r="AS1514" i="1"/>
  <c r="AU1514" i="1" s="1"/>
  <c r="AT1387" i="1"/>
  <c r="AS1387" i="1"/>
  <c r="AU1387" i="1" s="1"/>
  <c r="AC2204" i="1"/>
  <c r="AT2040" i="1"/>
  <c r="AS2040" i="1"/>
  <c r="AU2040" i="1" s="1"/>
  <c r="AT2118" i="1"/>
  <c r="AS2118" i="1"/>
  <c r="AU2118" i="1" s="1"/>
  <c r="AT1927" i="1"/>
  <c r="AS1927" i="1"/>
  <c r="AU1927" i="1" s="1"/>
  <c r="AT2380" i="1"/>
  <c r="AS2380" i="1"/>
  <c r="AU2380" i="1" s="1"/>
  <c r="AT1714" i="1"/>
  <c r="AS1714" i="1"/>
  <c r="AU1714" i="1" s="1"/>
  <c r="AT1642" i="1"/>
  <c r="AS1642" i="1"/>
  <c r="AU1642" i="1" s="1"/>
  <c r="AW1642" i="1" s="1"/>
  <c r="AT1977" i="1"/>
  <c r="AS1977" i="1"/>
  <c r="AU1977" i="1" s="1"/>
  <c r="AT2096" i="1"/>
  <c r="AS2096" i="1"/>
  <c r="AU2096" i="1" s="1"/>
  <c r="AT1438" i="1"/>
  <c r="AS1438" i="1"/>
  <c r="AU1438" i="1" s="1"/>
  <c r="AT1916" i="1"/>
  <c r="AS1916" i="1"/>
  <c r="AU1916" i="1" s="1"/>
  <c r="AT1460" i="1"/>
  <c r="AS1460" i="1"/>
  <c r="AU1460" i="1" s="1"/>
  <c r="AT1575" i="1"/>
  <c r="AS1575" i="1"/>
  <c r="AU1575" i="1" s="1"/>
  <c r="AT2350" i="1"/>
  <c r="AS2350" i="1"/>
  <c r="AU2350" i="1" s="1"/>
  <c r="AT2489" i="1"/>
  <c r="AS2489" i="1"/>
  <c r="AU2489" i="1" s="1"/>
  <c r="AT2363" i="1"/>
  <c r="AS2363" i="1"/>
  <c r="AU2363" i="1" s="1"/>
  <c r="AT1828" i="1"/>
  <c r="AS1828" i="1"/>
  <c r="AU1828" i="1" s="1"/>
  <c r="AT2307" i="1"/>
  <c r="AS2307" i="1"/>
  <c r="AU2307" i="1" s="1"/>
  <c r="AT2072" i="1"/>
  <c r="AS2072" i="1"/>
  <c r="AU2072" i="1" s="1"/>
  <c r="AT1548" i="1"/>
  <c r="AS1548" i="1"/>
  <c r="AU1548" i="1" s="1"/>
  <c r="AY1548" i="1" s="1"/>
  <c r="AT2192" i="1"/>
  <c r="AS2192" i="1"/>
  <c r="AU2192" i="1" s="1"/>
  <c r="AT2030" i="1"/>
  <c r="AS2030" i="1"/>
  <c r="AU2030" i="1" s="1"/>
  <c r="AT2270" i="1"/>
  <c r="AS2270" i="1"/>
  <c r="AU2270" i="1" s="1"/>
  <c r="AT1886" i="1"/>
  <c r="AS1886" i="1"/>
  <c r="AU1886" i="1" s="1"/>
  <c r="AT1814" i="1"/>
  <c r="AS1814" i="1"/>
  <c r="AU1814" i="1" s="1"/>
  <c r="AT2099" i="1"/>
  <c r="AS2099" i="1"/>
  <c r="AU2099" i="1" s="1"/>
  <c r="AT1322" i="1"/>
  <c r="AS1322" i="1"/>
  <c r="AU1322" i="1" s="1"/>
  <c r="AT1312" i="1"/>
  <c r="AS1312" i="1"/>
  <c r="AU1312" i="1" s="1"/>
  <c r="AT1419" i="1"/>
  <c r="AS1419" i="1"/>
  <c r="AU1419" i="1" s="1"/>
  <c r="AY1419" i="1" s="1"/>
  <c r="AT2208" i="1"/>
  <c r="AS2208" i="1"/>
  <c r="AU2208" i="1" s="1"/>
  <c r="AT1731" i="1"/>
  <c r="AS1731" i="1"/>
  <c r="AU1731" i="1" s="1"/>
  <c r="AT1338" i="1"/>
  <c r="AS1338" i="1"/>
  <c r="AU1338" i="1" s="1"/>
  <c r="AT1686" i="1"/>
  <c r="AS1686" i="1"/>
  <c r="AU1686" i="1" s="1"/>
  <c r="AT1896" i="1"/>
  <c r="AS1896" i="1"/>
  <c r="AU1896" i="1" s="1"/>
  <c r="AT1999" i="1"/>
  <c r="AS1999" i="1"/>
  <c r="AU1999" i="1" s="1"/>
  <c r="AT1912" i="1"/>
  <c r="AS1912" i="1"/>
  <c r="AU1912" i="1" s="1"/>
  <c r="AT1601" i="1"/>
  <c r="AS1601" i="1"/>
  <c r="AU1601" i="1" s="1"/>
  <c r="AT2136" i="1"/>
  <c r="AS2136" i="1"/>
  <c r="AU2136" i="1" s="1"/>
  <c r="AT2113" i="1"/>
  <c r="AS2113" i="1"/>
  <c r="AU2113" i="1" s="1"/>
  <c r="AT1864" i="1"/>
  <c r="AS1864" i="1"/>
  <c r="AU1864" i="1" s="1"/>
  <c r="AT2290" i="1"/>
  <c r="AS2290" i="1"/>
  <c r="AU2290" i="1" s="1"/>
  <c r="AT1395" i="1"/>
  <c r="AS1395" i="1"/>
  <c r="AU1395" i="1" s="1"/>
  <c r="AT1944" i="1"/>
  <c r="AS1944" i="1"/>
  <c r="AU1944" i="1" s="1"/>
  <c r="AT2358" i="1"/>
  <c r="AS2358" i="1"/>
  <c r="AU2358" i="1" s="1"/>
  <c r="AT1678" i="1"/>
  <c r="AS1678" i="1"/>
  <c r="AU1678" i="1" s="1"/>
  <c r="AT1369" i="1"/>
  <c r="AS1369" i="1"/>
  <c r="AU1369" i="1" s="1"/>
  <c r="AT1413" i="1"/>
  <c r="AS1413" i="1"/>
  <c r="AU1413" i="1" s="1"/>
  <c r="AT1445" i="1"/>
  <c r="AS1445" i="1"/>
  <c r="AU1445" i="1" s="1"/>
  <c r="AT1255" i="1"/>
  <c r="AS1255" i="1"/>
  <c r="AU1255" i="1" s="1"/>
  <c r="AT1309" i="1"/>
  <c r="AS1309" i="1"/>
  <c r="AU1309" i="1" s="1"/>
  <c r="AT1333" i="1"/>
  <c r="AS1333" i="1"/>
  <c r="AU1333" i="1" s="1"/>
  <c r="AT2308" i="1"/>
  <c r="AS2308" i="1"/>
  <c r="AU2308" i="1" s="1"/>
  <c r="AC1958" i="1"/>
  <c r="AD1958" i="1" s="1"/>
  <c r="AC1831" i="1"/>
  <c r="AD1831" i="1" s="1"/>
  <c r="AC2092" i="1"/>
  <c r="AD2092" i="1" s="1"/>
  <c r="AC1820" i="1"/>
  <c r="AD1820" i="1" s="1"/>
  <c r="AC2441" i="1"/>
  <c r="AD2441" i="1" s="1"/>
  <c r="AC2451" i="1"/>
  <c r="AE2450" i="1" s="1"/>
  <c r="AC2127" i="1"/>
  <c r="AE2126" i="1" s="1"/>
  <c r="AC2056" i="1"/>
  <c r="AD2056" i="1" s="1"/>
  <c r="AC1653" i="1"/>
  <c r="AD1653" i="1" s="1"/>
  <c r="AC1417" i="1"/>
  <c r="AE1416" i="1" s="1"/>
  <c r="AC1562" i="1"/>
  <c r="AD1562" i="1" s="1"/>
  <c r="AC1763" i="1"/>
  <c r="AE1762" i="1" s="1"/>
  <c r="AC2165" i="1"/>
  <c r="AD2165" i="1" s="1"/>
  <c r="AC2282" i="1"/>
  <c r="AD2282" i="1" s="1"/>
  <c r="AC1364" i="1"/>
  <c r="AD1364" i="1" s="1"/>
  <c r="AC1566" i="1"/>
  <c r="AE1566" i="1" s="1"/>
  <c r="AC2154" i="1"/>
  <c r="AD2154" i="1" s="1"/>
  <c r="AC1610" i="1"/>
  <c r="AE1609" i="1" s="1"/>
  <c r="AC1268" i="1"/>
  <c r="AD1268" i="1" s="1"/>
  <c r="AC2151" i="1"/>
  <c r="AD2151" i="1" s="1"/>
  <c r="AC2213" i="1"/>
  <c r="AD2213" i="1" s="1"/>
  <c r="AC1499" i="1"/>
  <c r="AD1499" i="1" s="1"/>
  <c r="AC2214" i="1"/>
  <c r="AE2214" i="1" s="1"/>
  <c r="AT1749" i="1"/>
  <c r="AS1749" i="1"/>
  <c r="AU1749" i="1" s="1"/>
  <c r="AT1943" i="1"/>
  <c r="AS1943" i="1"/>
  <c r="AU1943" i="1" s="1"/>
  <c r="AT1956" i="1"/>
  <c r="AS1956" i="1"/>
  <c r="AU1956" i="1" s="1"/>
  <c r="AT2378" i="1"/>
  <c r="AS2378" i="1"/>
  <c r="AU2378" i="1" s="1"/>
  <c r="AT2195" i="1"/>
  <c r="AS2195" i="1"/>
  <c r="AU2195" i="1" s="1"/>
  <c r="AT1555" i="1"/>
  <c r="AS1555" i="1"/>
  <c r="AU1555" i="1" s="1"/>
  <c r="AT1531" i="1"/>
  <c r="AS1531" i="1"/>
  <c r="AU1531" i="1" s="1"/>
  <c r="AT2338" i="1"/>
  <c r="AS2338" i="1"/>
  <c r="AU2338" i="1" s="1"/>
  <c r="AT1342" i="1"/>
  <c r="AS1342" i="1"/>
  <c r="AU1342" i="1" s="1"/>
  <c r="AT1875" i="1"/>
  <c r="AS1875" i="1"/>
  <c r="AU1875" i="1" s="1"/>
  <c r="AT2362" i="1"/>
  <c r="AS2362" i="1"/>
  <c r="AU2362" i="1" s="1"/>
  <c r="AT1590" i="1"/>
  <c r="AS1590" i="1"/>
  <c r="AU1590" i="1" s="1"/>
  <c r="AT1630" i="1"/>
  <c r="AS1630" i="1"/>
  <c r="AU1630" i="1" s="1"/>
  <c r="AT2237" i="1"/>
  <c r="AS2237" i="1"/>
  <c r="AU2237" i="1" s="1"/>
  <c r="AT2424" i="1"/>
  <c r="AS2424" i="1"/>
  <c r="AU2424" i="1" s="1"/>
  <c r="AT2344" i="1"/>
  <c r="AS2344" i="1"/>
  <c r="AU2344" i="1" s="1"/>
  <c r="AY2344" i="1" s="1"/>
  <c r="AT2008" i="1"/>
  <c r="AS2008" i="1"/>
  <c r="AU2008" i="1" s="1"/>
  <c r="AT1618" i="1"/>
  <c r="AS1618" i="1"/>
  <c r="AU1618" i="1" s="1"/>
  <c r="AT2318" i="1"/>
  <c r="AS2318" i="1"/>
  <c r="AU2318" i="1" s="1"/>
  <c r="AT1981" i="1"/>
  <c r="AS1981" i="1"/>
  <c r="AU1981" i="1" s="1"/>
  <c r="AT2369" i="1"/>
  <c r="AS2369" i="1"/>
  <c r="AU2369" i="1" s="1"/>
  <c r="AY2369" i="1" s="1"/>
  <c r="AT2147" i="1"/>
  <c r="AS2147" i="1"/>
  <c r="AU2147" i="1" s="1"/>
  <c r="AT1705" i="1"/>
  <c r="AS1705" i="1"/>
  <c r="AU1705" i="1" s="1"/>
  <c r="AX1705" i="1" s="1"/>
  <c r="AT2473" i="1"/>
  <c r="AS2473" i="1"/>
  <c r="AU2473" i="1" s="1"/>
  <c r="AT1815" i="1"/>
  <c r="AS1815" i="1"/>
  <c r="AU1815" i="1" s="1"/>
  <c r="AT2248" i="1"/>
  <c r="AS2248" i="1"/>
  <c r="AU2248" i="1" s="1"/>
  <c r="AT2245" i="1"/>
  <c r="AS2245" i="1"/>
  <c r="AU2245" i="1" s="1"/>
  <c r="AT1798" i="1"/>
  <c r="AS1798" i="1"/>
  <c r="AU1798" i="1" s="1"/>
  <c r="AT1560" i="1"/>
  <c r="AS1560" i="1"/>
  <c r="AU1560" i="1" s="1"/>
  <c r="AT2494" i="1"/>
  <c r="AS2494" i="1"/>
  <c r="AU2494" i="1" s="1"/>
  <c r="AY2494" i="1" s="1"/>
  <c r="AT2487" i="1"/>
  <c r="AS2487" i="1"/>
  <c r="AU2487" i="1" s="1"/>
  <c r="AT1957" i="1"/>
  <c r="AS1957" i="1"/>
  <c r="AU1957" i="1" s="1"/>
  <c r="AT2062" i="1"/>
  <c r="AS2062" i="1"/>
  <c r="AU2062" i="1" s="1"/>
  <c r="AT1546" i="1"/>
  <c r="AS1546" i="1"/>
  <c r="AU1546" i="1" s="1"/>
  <c r="AT1372" i="1"/>
  <c r="AS1372" i="1"/>
  <c r="AU1372" i="1" s="1"/>
  <c r="AT1510" i="1"/>
  <c r="AS1510" i="1"/>
  <c r="AU1510" i="1" s="1"/>
  <c r="AY1510" i="1" s="1"/>
  <c r="AT1523" i="1"/>
  <c r="AS1523" i="1"/>
  <c r="AU1523" i="1" s="1"/>
  <c r="AT1354" i="1"/>
  <c r="AS1354" i="1"/>
  <c r="AU1354" i="1" s="1"/>
  <c r="AT1361" i="1"/>
  <c r="AS1361" i="1"/>
  <c r="AU1361" i="1" s="1"/>
  <c r="AS1720" i="1"/>
  <c r="AU1720" i="1" s="1"/>
  <c r="AT1493" i="1"/>
  <c r="AS1493" i="1"/>
  <c r="AU1493" i="1" s="1"/>
  <c r="AT1457" i="1"/>
  <c r="AS1457" i="1"/>
  <c r="AU1457" i="1" s="1"/>
  <c r="AT2186" i="1"/>
  <c r="AS2186" i="1"/>
  <c r="AU2186" i="1" s="1"/>
  <c r="AT1679" i="1"/>
  <c r="AS1679" i="1"/>
  <c r="AU1679" i="1" s="1"/>
  <c r="AT1417" i="1"/>
  <c r="AS1417" i="1"/>
  <c r="AU1417" i="1" s="1"/>
  <c r="AS1702" i="1"/>
  <c r="AU1702" i="1" s="1"/>
  <c r="AT1399" i="1"/>
  <c r="AS1399" i="1"/>
  <c r="AU1399" i="1" s="1"/>
  <c r="AT1345" i="1"/>
  <c r="AS1345" i="1"/>
  <c r="AU1345" i="1" s="1"/>
  <c r="AS1567" i="1"/>
  <c r="AU1567" i="1" s="1"/>
  <c r="AC2385" i="1"/>
  <c r="AE2384" i="1" s="1"/>
  <c r="AC2278" i="1"/>
  <c r="AE2277" i="1" s="1"/>
  <c r="AC2086" i="1"/>
  <c r="AE2085" i="1" s="1"/>
  <c r="AC2366" i="1"/>
  <c r="AD2366" i="1" s="1"/>
  <c r="AC2419" i="1"/>
  <c r="AE2418" i="1" s="1"/>
  <c r="AC2294" i="1"/>
  <c r="AD2294" i="1" s="1"/>
  <c r="AC1894" i="1"/>
  <c r="AD1894" i="1" s="1"/>
  <c r="AC1788" i="1"/>
  <c r="AH1786" i="1" s="1"/>
  <c r="AC1924" i="1"/>
  <c r="AD1924" i="1" s="1"/>
  <c r="AC2481" i="1"/>
  <c r="AD2481" i="1" s="1"/>
  <c r="AC1695" i="1"/>
  <c r="AD1695" i="1" s="1"/>
  <c r="AC1986" i="1"/>
  <c r="AE1985" i="1" s="1"/>
  <c r="AC2229" i="1"/>
  <c r="AD2229" i="1" s="1"/>
  <c r="AC1935" i="1"/>
  <c r="AD1935" i="1" s="1"/>
  <c r="AC1651" i="1"/>
  <c r="AE1650" i="1" s="1"/>
  <c r="AT1294" i="1"/>
  <c r="AS1294" i="1"/>
  <c r="AU1294" i="1" s="1"/>
  <c r="AT2038" i="1"/>
  <c r="AS2038" i="1"/>
  <c r="AU2038" i="1" s="1"/>
  <c r="AT2109" i="1"/>
  <c r="AS2109" i="1"/>
  <c r="AU2109" i="1" s="1"/>
  <c r="AT2075" i="1"/>
  <c r="AS2075" i="1"/>
  <c r="AU2075" i="1" s="1"/>
  <c r="AT1780" i="1"/>
  <c r="AS1780" i="1"/>
  <c r="AU1780" i="1" s="1"/>
  <c r="AT2228" i="1"/>
  <c r="AS2228" i="1"/>
  <c r="AU2228" i="1" s="1"/>
  <c r="AY2228" i="1" s="1"/>
  <c r="AT1992" i="1"/>
  <c r="AS1992" i="1"/>
  <c r="AU1992" i="1" s="1"/>
  <c r="AT1648" i="1"/>
  <c r="AS1648" i="1"/>
  <c r="AU1648" i="1" s="1"/>
  <c r="AT1701" i="1"/>
  <c r="AS1701" i="1"/>
  <c r="AU1701" i="1" s="1"/>
  <c r="AT1596" i="1"/>
  <c r="AS1596" i="1"/>
  <c r="AU1596" i="1" s="1"/>
  <c r="AT1362" i="1"/>
  <c r="AS1362" i="1"/>
  <c r="AU1362" i="1" s="1"/>
  <c r="AT2395" i="1"/>
  <c r="AS2395" i="1"/>
  <c r="AU2395" i="1" s="1"/>
  <c r="AT1498" i="1"/>
  <c r="AS1498" i="1"/>
  <c r="AU1498" i="1" s="1"/>
  <c r="AT2258" i="1"/>
  <c r="AS2258" i="1"/>
  <c r="AU2258" i="1" s="1"/>
  <c r="AT1851" i="1"/>
  <c r="AS1851" i="1"/>
  <c r="AU1851" i="1" s="1"/>
  <c r="AT2289" i="1"/>
  <c r="AS2289" i="1"/>
  <c r="AU2289" i="1" s="1"/>
  <c r="AT1415" i="1"/>
  <c r="AS1415" i="1"/>
  <c r="AU1415" i="1" s="1"/>
  <c r="AT1606" i="1"/>
  <c r="AS1606" i="1"/>
  <c r="AU1606" i="1" s="1"/>
  <c r="AT2387" i="1"/>
  <c r="AS2387" i="1"/>
  <c r="AU2387" i="1" s="1"/>
  <c r="AT2023" i="1"/>
  <c r="AS2023" i="1"/>
  <c r="AU2023" i="1" s="1"/>
  <c r="AT1564" i="1"/>
  <c r="AS1564" i="1"/>
  <c r="AU1564" i="1" s="1"/>
  <c r="AT2133" i="1"/>
  <c r="AS2133" i="1"/>
  <c r="AU2133" i="1" s="1"/>
  <c r="AT1478" i="1"/>
  <c r="AS1478" i="1"/>
  <c r="AU1478" i="1" s="1"/>
  <c r="AT2185" i="1"/>
  <c r="AS2185" i="1"/>
  <c r="AU2185" i="1" s="1"/>
  <c r="AT1554" i="1"/>
  <c r="AS1554" i="1"/>
  <c r="AU1554" i="1" s="1"/>
  <c r="AT1797" i="1"/>
  <c r="AS1797" i="1"/>
  <c r="AU1797" i="1" s="1"/>
  <c r="AT1881" i="1"/>
  <c r="AS1881" i="1"/>
  <c r="AU1881" i="1" s="1"/>
  <c r="AT1897" i="1"/>
  <c r="AS1897" i="1"/>
  <c r="AU1897" i="1" s="1"/>
  <c r="AT2317" i="1"/>
  <c r="AS2317" i="1"/>
  <c r="AU2317" i="1" s="1"/>
  <c r="AT2326" i="1"/>
  <c r="AS2326" i="1"/>
  <c r="AU2326" i="1" s="1"/>
  <c r="AT2256" i="1"/>
  <c r="AS2256" i="1"/>
  <c r="AU2256" i="1" s="1"/>
  <c r="AT1742" i="1"/>
  <c r="AS1742" i="1"/>
  <c r="AU1742" i="1" s="1"/>
  <c r="AT1658" i="1"/>
  <c r="AS1658" i="1"/>
  <c r="AU1658" i="1" s="1"/>
  <c r="AW1658" i="1" s="1"/>
  <c r="AT2224" i="1"/>
  <c r="AS2224" i="1"/>
  <c r="AU2224" i="1" s="1"/>
  <c r="AT1913" i="1"/>
  <c r="AS1913" i="1"/>
  <c r="AU1913" i="1" s="1"/>
  <c r="AT1689" i="1"/>
  <c r="AS1689" i="1"/>
  <c r="AU1689" i="1" s="1"/>
  <c r="AT2090" i="1"/>
  <c r="AS2090" i="1"/>
  <c r="AU2090" i="1" s="1"/>
  <c r="AT2214" i="1"/>
  <c r="AS2214" i="1"/>
  <c r="AU2214" i="1" s="1"/>
  <c r="AT2351" i="1"/>
  <c r="AS2351" i="1"/>
  <c r="AU2351" i="1" s="1"/>
  <c r="AT1970" i="1"/>
  <c r="AS1970" i="1"/>
  <c r="AU1970" i="1" s="1"/>
  <c r="AT1577" i="1"/>
  <c r="AS1577" i="1"/>
  <c r="AU1577" i="1" s="1"/>
  <c r="AT2137" i="1"/>
  <c r="AS2137" i="1"/>
  <c r="AU2137" i="1" s="1"/>
  <c r="AT1545" i="1"/>
  <c r="AS1545" i="1"/>
  <c r="AU1545" i="1" s="1"/>
  <c r="AT1996" i="1"/>
  <c r="AS1996" i="1"/>
  <c r="AU1996" i="1" s="1"/>
  <c r="AT1627" i="1"/>
  <c r="AS1627" i="1"/>
  <c r="AU1627" i="1" s="1"/>
  <c r="AT1449" i="1"/>
  <c r="AS1449" i="1"/>
  <c r="AU1449" i="1" s="1"/>
  <c r="AT2178" i="1"/>
  <c r="AS2178" i="1"/>
  <c r="AU2178" i="1" s="1"/>
  <c r="AT2166" i="1"/>
  <c r="AS2166" i="1"/>
  <c r="AU2166" i="1" s="1"/>
  <c r="AT1792" i="1"/>
  <c r="AS1792" i="1"/>
  <c r="AU1792" i="1" s="1"/>
  <c r="AT1733" i="1"/>
  <c r="AS1733" i="1"/>
  <c r="AU1733" i="1" s="1"/>
  <c r="AT2417" i="1"/>
  <c r="AS2417" i="1"/>
  <c r="AU2417" i="1" s="1"/>
  <c r="AT2148" i="1"/>
  <c r="AS2148" i="1"/>
  <c r="AU2148" i="1" s="1"/>
  <c r="AT1385" i="1"/>
  <c r="AS1385" i="1"/>
  <c r="AU1385" i="1" s="1"/>
  <c r="AT2211" i="1"/>
  <c r="AS2211" i="1"/>
  <c r="AU2211" i="1" s="1"/>
  <c r="AT1704" i="1"/>
  <c r="AS1704" i="1"/>
  <c r="AU1704" i="1" s="1"/>
  <c r="AT2269" i="1"/>
  <c r="AS2269" i="1"/>
  <c r="AU2269" i="1" s="1"/>
  <c r="AT2382" i="1"/>
  <c r="AS2382" i="1"/>
  <c r="AU2382" i="1" s="1"/>
  <c r="AT2058" i="1"/>
  <c r="AS2058" i="1"/>
  <c r="AU2058" i="1" s="1"/>
  <c r="AT1691" i="1"/>
  <c r="AS1691" i="1"/>
  <c r="AU1691" i="1" s="1"/>
  <c r="AT2398" i="1"/>
  <c r="AS2398" i="1"/>
  <c r="AU2398" i="1" s="1"/>
  <c r="AT1487" i="1"/>
  <c r="AS1487" i="1"/>
  <c r="AU1487" i="1" s="1"/>
  <c r="AT1269" i="1"/>
  <c r="AS1269" i="1"/>
  <c r="AU1269" i="1" s="1"/>
  <c r="AT1261" i="1"/>
  <c r="AS1261" i="1"/>
  <c r="AU1261" i="1" s="1"/>
  <c r="AT1467" i="1"/>
  <c r="AS1467" i="1"/>
  <c r="AU1467" i="1" s="1"/>
  <c r="AT1410" i="1"/>
  <c r="AS1410" i="1"/>
  <c r="AU1410" i="1" s="1"/>
  <c r="AT1455" i="1"/>
  <c r="AS1455" i="1"/>
  <c r="AU1455" i="1" s="1"/>
  <c r="AS2013" i="1"/>
  <c r="AU2013" i="1" s="1"/>
  <c r="AT1454" i="1"/>
  <c r="AS1454" i="1"/>
  <c r="AU1454" i="1" s="1"/>
  <c r="AT1406" i="1"/>
  <c r="AS1406" i="1"/>
  <c r="AU1406" i="1" s="1"/>
  <c r="AT1374" i="1"/>
  <c r="AS1374" i="1"/>
  <c r="AU1374" i="1" s="1"/>
  <c r="AX1374" i="1" s="1"/>
  <c r="AS2293" i="1"/>
  <c r="AU2293" i="1" s="1"/>
  <c r="AS2343" i="1"/>
  <c r="AU2343" i="1" s="1"/>
  <c r="AS2480" i="1"/>
  <c r="AU2480" i="1" s="1"/>
  <c r="AT2197" i="1"/>
  <c r="AS2197" i="1"/>
  <c r="AU2197" i="1" s="1"/>
  <c r="AT1819" i="1"/>
  <c r="AS1819" i="1"/>
  <c r="AU1819" i="1" s="1"/>
  <c r="AS2227" i="1"/>
  <c r="AU2227" i="1" s="1"/>
  <c r="AS1727" i="1"/>
  <c r="AU1727" i="1" s="1"/>
  <c r="AS1693" i="1"/>
  <c r="AU1693" i="1" s="1"/>
  <c r="AC2112" i="1"/>
  <c r="AE2111" i="1" s="1"/>
  <c r="AC2421" i="1"/>
  <c r="AD2421" i="1" s="1"/>
  <c r="AC1968" i="1"/>
  <c r="AD1968" i="1" s="1"/>
  <c r="AC1635" i="1"/>
  <c r="AD1635" i="1" s="1"/>
  <c r="AC1297" i="1"/>
  <c r="AD1297" i="1" s="1"/>
  <c r="AG1295" i="1" s="1"/>
  <c r="AC1600" i="1"/>
  <c r="AE1600" i="1" s="1"/>
  <c r="AC1813" i="1"/>
  <c r="AE1813" i="1" s="1"/>
  <c r="AC1772" i="1"/>
  <c r="AD1772" i="1" s="1"/>
  <c r="AC1640" i="1"/>
  <c r="AE1639" i="1" s="1"/>
  <c r="AC1447" i="1"/>
  <c r="AD1447" i="1" s="1"/>
  <c r="AC2128" i="1"/>
  <c r="AE2127" i="1" s="1"/>
  <c r="AC1795" i="1"/>
  <c r="AD1795" i="1" s="1"/>
  <c r="AC2304" i="1"/>
  <c r="AD2304" i="1" s="1"/>
  <c r="AC2239" i="1"/>
  <c r="AD2239" i="1" s="1"/>
  <c r="AC1617" i="1"/>
  <c r="AC2243" i="1"/>
  <c r="AE2242" i="1" s="1"/>
  <c r="AC1962" i="1"/>
  <c r="AE1961" i="1" s="1"/>
  <c r="AC2324" i="1"/>
  <c r="AD2324" i="1" s="1"/>
  <c r="AC1557" i="1"/>
  <c r="AD1557" i="1" s="1"/>
  <c r="AC2394" i="1"/>
  <c r="AE2393" i="1" s="1"/>
  <c r="AC2201" i="1"/>
  <c r="AD2201" i="1" s="1"/>
  <c r="AT1285" i="1"/>
  <c r="AS1285" i="1"/>
  <c r="AU1285" i="1" s="1"/>
  <c r="AT2484" i="1"/>
  <c r="AS2484" i="1"/>
  <c r="AU2484" i="1" s="1"/>
  <c r="AT2151" i="1"/>
  <c r="AS2151" i="1"/>
  <c r="AU2151" i="1" s="1"/>
  <c r="AT2478" i="1"/>
  <c r="AS2478" i="1"/>
  <c r="AU2478" i="1" s="1"/>
  <c r="AW2478" i="1" s="1"/>
  <c r="AT1995" i="1"/>
  <c r="AS1995" i="1"/>
  <c r="AU1995" i="1" s="1"/>
  <c r="AT1632" i="1"/>
  <c r="AS1632" i="1"/>
  <c r="AU1632" i="1" s="1"/>
  <c r="AT1527" i="1"/>
  <c r="AS1527" i="1"/>
  <c r="AU1527" i="1" s="1"/>
  <c r="AT2408" i="1"/>
  <c r="AS2408" i="1"/>
  <c r="AU2408" i="1" s="1"/>
  <c r="AT2067" i="1"/>
  <c r="AS2067" i="1"/>
  <c r="AU2067" i="1" s="1"/>
  <c r="AT1598" i="1"/>
  <c r="AS1598" i="1"/>
  <c r="AU1598" i="1" s="1"/>
  <c r="AT1534" i="1"/>
  <c r="AS1534" i="1"/>
  <c r="AU1534" i="1" s="1"/>
  <c r="AT2470" i="1"/>
  <c r="AS2470" i="1"/>
  <c r="AU2470" i="1" s="1"/>
  <c r="AY2470" i="1" s="1"/>
  <c r="AT1899" i="1"/>
  <c r="AS1899" i="1"/>
  <c r="AU1899" i="1" s="1"/>
  <c r="AT1962" i="1"/>
  <c r="AS1962" i="1"/>
  <c r="AU1962" i="1" s="1"/>
  <c r="AT1846" i="1"/>
  <c r="AS1846" i="1"/>
  <c r="AU1846" i="1" s="1"/>
  <c r="AT2055" i="1"/>
  <c r="AS2055" i="1"/>
  <c r="AU2055" i="1" s="1"/>
  <c r="AT1820" i="1"/>
  <c r="AS1820" i="1"/>
  <c r="AU1820" i="1" s="1"/>
  <c r="AT1994" i="1"/>
  <c r="AS1994" i="1"/>
  <c r="AU1994" i="1" s="1"/>
  <c r="AT1612" i="1"/>
  <c r="AS1612" i="1"/>
  <c r="AU1612" i="1" s="1"/>
  <c r="AT2305" i="1"/>
  <c r="AS2305" i="1"/>
  <c r="AU2305" i="1" s="1"/>
  <c r="AT1941" i="1"/>
  <c r="AS1941" i="1"/>
  <c r="AU1941" i="1" s="1"/>
  <c r="AT1721" i="1"/>
  <c r="AS1721" i="1"/>
  <c r="AU1721" i="1" s="1"/>
  <c r="AW1721" i="1" s="1"/>
  <c r="AT2292" i="1"/>
  <c r="AS2292" i="1"/>
  <c r="AU2292" i="1" s="1"/>
  <c r="AT1711" i="1"/>
  <c r="AS1711" i="1"/>
  <c r="AU1711" i="1" s="1"/>
  <c r="AT2233" i="1"/>
  <c r="AS2233" i="1"/>
  <c r="AU2233" i="1" s="1"/>
  <c r="AT1914" i="1"/>
  <c r="AS1914" i="1"/>
  <c r="AU1914" i="1" s="1"/>
  <c r="AT2189" i="1"/>
  <c r="AS2189" i="1"/>
  <c r="AU2189" i="1" s="1"/>
  <c r="AT1940" i="1"/>
  <c r="AS1940" i="1"/>
  <c r="AU1940" i="1" s="1"/>
  <c r="AX1940" i="1" s="1"/>
  <c r="AT2105" i="1"/>
  <c r="AS2105" i="1"/>
  <c r="AU2105" i="1" s="1"/>
  <c r="AT1907" i="1"/>
  <c r="AS1907" i="1"/>
  <c r="AU1907" i="1" s="1"/>
  <c r="AT1365" i="1"/>
  <c r="AS1365" i="1"/>
  <c r="AU1365" i="1" s="1"/>
  <c r="AT1530" i="1"/>
  <c r="AS1530" i="1"/>
  <c r="AU1530" i="1" s="1"/>
  <c r="AY1530" i="1" s="1"/>
  <c r="AT1821" i="1"/>
  <c r="AS1821" i="1"/>
  <c r="AU1821" i="1" s="1"/>
  <c r="AT1748" i="1"/>
  <c r="AS1748" i="1"/>
  <c r="AU1748" i="1" s="1"/>
  <c r="AT2198" i="1"/>
  <c r="AS2198" i="1"/>
  <c r="AU2198" i="1" s="1"/>
  <c r="AT2439" i="1"/>
  <c r="AS2439" i="1"/>
  <c r="AU2439" i="1" s="1"/>
  <c r="AT2421" i="1"/>
  <c r="AS2421" i="1"/>
  <c r="AU2421" i="1" s="1"/>
  <c r="AT1641" i="1"/>
  <c r="AS1641" i="1"/>
  <c r="AU1641" i="1" s="1"/>
  <c r="AT1865" i="1"/>
  <c r="AS1865" i="1"/>
  <c r="AU1865" i="1" s="1"/>
  <c r="AT2294" i="1"/>
  <c r="AS2294" i="1"/>
  <c r="AU2294" i="1" s="1"/>
  <c r="AT2313" i="1"/>
  <c r="AS2313" i="1"/>
  <c r="AU2313" i="1" s="1"/>
  <c r="AT2153" i="1"/>
  <c r="AS2153" i="1"/>
  <c r="AU2153" i="1" s="1"/>
  <c r="AT1985" i="1"/>
  <c r="AS1985" i="1"/>
  <c r="AU1985" i="1" s="1"/>
  <c r="AT1891" i="1"/>
  <c r="AS1891" i="1"/>
  <c r="AU1891" i="1" s="1"/>
  <c r="AT1637" i="1"/>
  <c r="AS1637" i="1"/>
  <c r="AU1637" i="1" s="1"/>
  <c r="AT1544" i="1"/>
  <c r="AS1544" i="1"/>
  <c r="AU1544" i="1" s="1"/>
  <c r="AX1544" i="1" s="1"/>
  <c r="AT1291" i="1"/>
  <c r="AS1291" i="1"/>
  <c r="AU1291" i="1" s="1"/>
  <c r="AT1324" i="1"/>
  <c r="AS1324" i="1"/>
  <c r="AU1324" i="1" s="1"/>
  <c r="AT1245" i="1"/>
  <c r="AS1245" i="1"/>
  <c r="AU1245" i="1" s="1"/>
  <c r="AT1380" i="1"/>
  <c r="AS1380" i="1"/>
  <c r="AU1380" i="1" s="1"/>
  <c r="AT1257" i="1"/>
  <c r="AS1257" i="1"/>
  <c r="AU1257" i="1" s="1"/>
  <c r="AT1371" i="1"/>
  <c r="AS1371" i="1"/>
  <c r="AU1371" i="1" s="1"/>
  <c r="AT1320" i="1"/>
  <c r="AS1320" i="1"/>
  <c r="AU1320" i="1" s="1"/>
  <c r="AT1283" i="1"/>
  <c r="AS1283" i="1"/>
  <c r="AU1283" i="1" s="1"/>
  <c r="AT2390" i="1"/>
  <c r="AS2390" i="1"/>
  <c r="AU2390" i="1" s="1"/>
  <c r="AT2286" i="1"/>
  <c r="AS2286" i="1"/>
  <c r="AU2286" i="1" s="1"/>
  <c r="AT1739" i="1"/>
  <c r="AS1739" i="1"/>
  <c r="AU1739" i="1" s="1"/>
  <c r="AS1736" i="1"/>
  <c r="AU1736" i="1" s="1"/>
  <c r="AS1726" i="1"/>
  <c r="AU1726" i="1" s="1"/>
  <c r="AH1371" i="1"/>
  <c r="AC2120" i="1"/>
  <c r="AH2117" i="1" s="1"/>
  <c r="AC2070" i="1"/>
  <c r="AD2070" i="1" s="1"/>
  <c r="AG2069" i="1" s="1"/>
  <c r="AC2301" i="1"/>
  <c r="AE2300" i="1" s="1"/>
  <c r="AC2311" i="1"/>
  <c r="AD2311" i="1" s="1"/>
  <c r="AC2438" i="1"/>
  <c r="AD2438" i="1" s="1"/>
  <c r="AC1388" i="1"/>
  <c r="AD1388" i="1" s="1"/>
  <c r="AC1850" i="1"/>
  <c r="AE1850" i="1" s="1"/>
  <c r="AC1420" i="1"/>
  <c r="AD1420" i="1" s="1"/>
  <c r="AC2320" i="1"/>
  <c r="AE2319" i="1" s="1"/>
  <c r="AC2241" i="1"/>
  <c r="AD2241" i="1" s="1"/>
  <c r="AC1399" i="1"/>
  <c r="AD1399" i="1" s="1"/>
  <c r="AC2341" i="1"/>
  <c r="AD2341" i="1" s="1"/>
  <c r="AC1978" i="1"/>
  <c r="AE1977" i="1" s="1"/>
  <c r="AC2196" i="1"/>
  <c r="AD2196" i="1" s="1"/>
  <c r="AC2199" i="1"/>
  <c r="AD2199" i="1" s="1"/>
  <c r="AC2089" i="1"/>
  <c r="AD2089" i="1" s="1"/>
  <c r="AC2218" i="1"/>
  <c r="AD2218" i="1" s="1"/>
  <c r="AC1862" i="1"/>
  <c r="AD1862" i="1" s="1"/>
  <c r="AC1624" i="1"/>
  <c r="AD1624" i="1" s="1"/>
  <c r="AC2207" i="1"/>
  <c r="AD2207" i="1" s="1"/>
  <c r="AC1266" i="1"/>
  <c r="AD1266" i="1" s="1"/>
  <c r="AC2035" i="1"/>
  <c r="AD2035" i="1" s="1"/>
  <c r="AT1583" i="1"/>
  <c r="AS1583" i="1"/>
  <c r="AU1583" i="1" s="1"/>
  <c r="AT1993" i="1"/>
  <c r="AS1993" i="1"/>
  <c r="AU1993" i="1" s="1"/>
  <c r="AT1685" i="1"/>
  <c r="AS1685" i="1"/>
  <c r="AU1685" i="1" s="1"/>
  <c r="AT2359" i="1"/>
  <c r="AS2359" i="1"/>
  <c r="AU2359" i="1" s="1"/>
  <c r="AT2120" i="1"/>
  <c r="AS2120" i="1"/>
  <c r="AU2120" i="1" s="1"/>
  <c r="AT1900" i="1"/>
  <c r="AS1900" i="1"/>
  <c r="AU1900" i="1" s="1"/>
  <c r="AT1860" i="1"/>
  <c r="AS1860" i="1"/>
  <c r="AU1860" i="1" s="1"/>
  <c r="AT1599" i="1"/>
  <c r="AS1599" i="1"/>
  <c r="AU1599" i="1" s="1"/>
  <c r="AT2415" i="1"/>
  <c r="AS2415" i="1"/>
  <c r="AU2415" i="1" s="1"/>
  <c r="AT1298" i="1"/>
  <c r="AS1298" i="1"/>
  <c r="AU1298" i="1" s="1"/>
  <c r="AT2229" i="1"/>
  <c r="AS2229" i="1"/>
  <c r="AU2229" i="1" s="1"/>
  <c r="AT2447" i="1"/>
  <c r="AS2447" i="1"/>
  <c r="AU2447" i="1" s="1"/>
  <c r="AT2116" i="1"/>
  <c r="AS2116" i="1"/>
  <c r="AU2116" i="1" s="1"/>
  <c r="AT1758" i="1"/>
  <c r="AS1758" i="1"/>
  <c r="AU1758" i="1" s="1"/>
  <c r="AT1536" i="1"/>
  <c r="AS1536" i="1"/>
  <c r="AU1536" i="1" s="1"/>
  <c r="AT2098" i="1"/>
  <c r="AS2098" i="1"/>
  <c r="AU2098" i="1" s="1"/>
  <c r="AT1250" i="1"/>
  <c r="AS1250" i="1"/>
  <c r="AU1250" i="1" s="1"/>
  <c r="AT2039" i="1"/>
  <c r="AS2039" i="1"/>
  <c r="AU2039" i="1" s="1"/>
  <c r="AT1550" i="1"/>
  <c r="AS1550" i="1"/>
  <c r="AU1550" i="1" s="1"/>
  <c r="AT1763" i="1"/>
  <c r="AS1763" i="1"/>
  <c r="AU1763" i="1" s="1"/>
  <c r="AT2441" i="1"/>
  <c r="AS2441" i="1"/>
  <c r="AU2441" i="1" s="1"/>
  <c r="AT1835" i="1"/>
  <c r="AS1835" i="1"/>
  <c r="AU1835" i="1" s="1"/>
  <c r="AT1880" i="1"/>
  <c r="AS1880" i="1"/>
  <c r="AU1880" i="1" s="1"/>
  <c r="AT2462" i="1"/>
  <c r="AS2462" i="1"/>
  <c r="AU2462" i="1" s="1"/>
  <c r="AT1636" i="1"/>
  <c r="AS1636" i="1"/>
  <c r="AU1636" i="1" s="1"/>
  <c r="AT1730" i="1"/>
  <c r="AS1730" i="1"/>
  <c r="AU1730" i="1" s="1"/>
  <c r="AT2301" i="1"/>
  <c r="AS2301" i="1"/>
  <c r="AU2301" i="1" s="1"/>
  <c r="AT2304" i="1"/>
  <c r="AS2304" i="1"/>
  <c r="AU2304" i="1" s="1"/>
  <c r="AT2035" i="1"/>
  <c r="AS2035" i="1"/>
  <c r="AU2035" i="1" s="1"/>
  <c r="AT1965" i="1"/>
  <c r="AS1965" i="1"/>
  <c r="AU1965" i="1" s="1"/>
  <c r="AT1908" i="1"/>
  <c r="AS1908" i="1"/>
  <c r="AU1908" i="1" s="1"/>
  <c r="AT1486" i="1"/>
  <c r="AS1486" i="1"/>
  <c r="AU1486" i="1" s="1"/>
  <c r="AT2354" i="1"/>
  <c r="AS2354" i="1"/>
  <c r="AU2354" i="1" s="1"/>
  <c r="AY2354" i="1" s="1"/>
  <c r="AT2173" i="1"/>
  <c r="AS2173" i="1"/>
  <c r="AU2173" i="1" s="1"/>
  <c r="AT1949" i="1"/>
  <c r="AS1949" i="1"/>
  <c r="AU1949" i="1" s="1"/>
  <c r="AT2263" i="1"/>
  <c r="AS2263" i="1"/>
  <c r="AU2263" i="1" s="1"/>
  <c r="AT2352" i="1"/>
  <c r="AS2352" i="1"/>
  <c r="AU2352" i="1" s="1"/>
  <c r="AT2081" i="1"/>
  <c r="AS2081" i="1"/>
  <c r="AU2081" i="1" s="1"/>
  <c r="AT2437" i="1"/>
  <c r="AS2437" i="1"/>
  <c r="AU2437" i="1" s="1"/>
  <c r="AT2412" i="1"/>
  <c r="AS2412" i="1"/>
  <c r="AU2412" i="1" s="1"/>
  <c r="AT2138" i="1"/>
  <c r="AS2138" i="1"/>
  <c r="AU2138" i="1" s="1"/>
  <c r="AT2177" i="1"/>
  <c r="AS2177" i="1"/>
  <c r="AU2177" i="1" s="1"/>
  <c r="AT1870" i="1"/>
  <c r="AS1870" i="1"/>
  <c r="AU1870" i="1" s="1"/>
  <c r="AT1728" i="1"/>
  <c r="AS1728" i="1"/>
  <c r="AU1728" i="1" s="1"/>
  <c r="AT2216" i="1"/>
  <c r="AS2216" i="1"/>
  <c r="AU2216" i="1" s="1"/>
  <c r="AT2251" i="1"/>
  <c r="AS2251" i="1"/>
  <c r="AU2251" i="1" s="1"/>
  <c r="AT2423" i="1"/>
  <c r="AS2423" i="1"/>
  <c r="AU2423" i="1" s="1"/>
  <c r="AT1761" i="1"/>
  <c r="AS1761" i="1"/>
  <c r="AU1761" i="1" s="1"/>
  <c r="AT1588" i="1"/>
  <c r="AS1588" i="1"/>
  <c r="AU1588" i="1" s="1"/>
  <c r="AT2386" i="1"/>
  <c r="AS2386" i="1"/>
  <c r="AU2386" i="1" s="1"/>
  <c r="AT2425" i="1"/>
  <c r="AS2425" i="1"/>
  <c r="AU2425" i="1" s="1"/>
  <c r="AT2238" i="1"/>
  <c r="AS2238" i="1"/>
  <c r="AU2238" i="1" s="1"/>
  <c r="AT1515" i="1"/>
  <c r="AS1515" i="1"/>
  <c r="AU1515" i="1" s="1"/>
  <c r="AT1270" i="1"/>
  <c r="AS1270" i="1"/>
  <c r="AU1270" i="1" s="1"/>
  <c r="AT1626" i="1"/>
  <c r="AS1626" i="1"/>
  <c r="AU1626" i="1" s="1"/>
  <c r="AS1488" i="1"/>
  <c r="AU1488" i="1" s="1"/>
  <c r="AS1677" i="1"/>
  <c r="AU1677" i="1" s="1"/>
  <c r="AT1602" i="1"/>
  <c r="AS1602" i="1"/>
  <c r="AU1602" i="1" s="1"/>
  <c r="AT1501" i="1"/>
  <c r="AS1501" i="1"/>
  <c r="AU1501" i="1" s="1"/>
  <c r="AT1426" i="1"/>
  <c r="AS1426" i="1"/>
  <c r="AU1426" i="1" s="1"/>
  <c r="AT1473" i="1"/>
  <c r="AS1473" i="1"/>
  <c r="AU1473" i="1" s="1"/>
  <c r="AT1358" i="1"/>
  <c r="AS1358" i="1"/>
  <c r="AU1358" i="1" s="1"/>
  <c r="AS2025" i="1"/>
  <c r="AU2025" i="1" s="1"/>
  <c r="AT1381" i="1"/>
  <c r="AS1381" i="1"/>
  <c r="AU1381" i="1" s="1"/>
  <c r="AT1500" i="1"/>
  <c r="AS1500" i="1"/>
  <c r="AU1500" i="1" s="1"/>
  <c r="AC1265" i="1"/>
  <c r="AE1264" i="1" s="1"/>
  <c r="AC1848" i="1"/>
  <c r="AE1847" i="1" s="1"/>
  <c r="AC2217" i="1"/>
  <c r="AD2217" i="1" s="1"/>
  <c r="AC2106" i="1"/>
  <c r="AD2106" i="1" s="1"/>
  <c r="AC2359" i="1"/>
  <c r="AE2358" i="1" s="1"/>
  <c r="AC1574" i="1"/>
  <c r="AH1572" i="1" s="1"/>
  <c r="AC1805" i="1"/>
  <c r="AH1803" i="1" s="1"/>
  <c r="AC2343" i="1"/>
  <c r="AH2343" i="1" s="1"/>
  <c r="AC1937" i="1"/>
  <c r="AD1937" i="1" s="1"/>
  <c r="AC1559" i="1"/>
  <c r="AE1559" i="1" s="1"/>
  <c r="AC1269" i="1"/>
  <c r="AD1269" i="1" s="1"/>
  <c r="AC2253" i="1"/>
  <c r="AE2252" i="1" s="1"/>
  <c r="AC1593" i="1"/>
  <c r="AH1590" i="1" s="1"/>
  <c r="AC1548" i="1"/>
  <c r="AD1548" i="1" s="1"/>
  <c r="AC1950" i="1"/>
  <c r="AD1950" i="1" s="1"/>
  <c r="AC2266" i="1"/>
  <c r="AD2266" i="1" s="1"/>
  <c r="AC1419" i="1"/>
  <c r="AE1418" i="1" s="1"/>
  <c r="AC2489" i="1"/>
  <c r="AE2489" i="1" s="1"/>
  <c r="AC1898" i="1"/>
  <c r="AH1897" i="1" s="1"/>
  <c r="AC1998" i="1"/>
  <c r="AE1997" i="1" s="1"/>
  <c r="AC1760" i="1"/>
  <c r="AD1760" i="1" s="1"/>
  <c r="AC1606" i="1"/>
  <c r="AD1606" i="1" s="1"/>
  <c r="AI1605" i="1" s="1"/>
  <c r="AT1690" i="1"/>
  <c r="AS1690" i="1"/>
  <c r="AU1690" i="1" s="1"/>
  <c r="AT2126" i="1"/>
  <c r="AS2126" i="1"/>
  <c r="AU2126" i="1" s="1"/>
  <c r="AT2257" i="1"/>
  <c r="AS2257" i="1"/>
  <c r="AU2257" i="1" s="1"/>
  <c r="AT2084" i="1"/>
  <c r="AS2084" i="1"/>
  <c r="AU2084" i="1" s="1"/>
  <c r="AT1866" i="1"/>
  <c r="AS1866" i="1"/>
  <c r="AU1866" i="1" s="1"/>
  <c r="AT1769" i="1"/>
  <c r="AS1769" i="1"/>
  <c r="AU1769" i="1" s="1"/>
  <c r="AT1558" i="1"/>
  <c r="AS1558" i="1"/>
  <c r="AU1558" i="1" s="1"/>
  <c r="AT1660" i="1"/>
  <c r="AS1660" i="1"/>
  <c r="AU1660" i="1" s="1"/>
  <c r="AT1420" i="1"/>
  <c r="AS1420" i="1"/>
  <c r="AU1420" i="1" s="1"/>
  <c r="AT1719" i="1"/>
  <c r="AS1719" i="1"/>
  <c r="AU1719" i="1" s="1"/>
  <c r="AT1571" i="1"/>
  <c r="AS1571" i="1"/>
  <c r="AU1571" i="1" s="1"/>
  <c r="AT1568" i="1"/>
  <c r="AS1568" i="1"/>
  <c r="AU1568" i="1" s="1"/>
  <c r="AT1932" i="1"/>
  <c r="AS1932" i="1"/>
  <c r="AU1932" i="1" s="1"/>
  <c r="AT1634" i="1"/>
  <c r="AS1634" i="1"/>
  <c r="AU1634" i="1" s="1"/>
  <c r="AT2393" i="1"/>
  <c r="AS2393" i="1"/>
  <c r="AU2393" i="1" s="1"/>
  <c r="AT1861" i="1"/>
  <c r="AS1861" i="1"/>
  <c r="AU1861" i="1" s="1"/>
  <c r="AS2482" i="1"/>
  <c r="AU2482" i="1" s="1"/>
  <c r="AT2482" i="1"/>
  <c r="AT1631" i="1"/>
  <c r="AS1631" i="1"/>
  <c r="AU1631" i="1" s="1"/>
  <c r="AT2037" i="1"/>
  <c r="AS2037" i="1"/>
  <c r="AU2037" i="1" s="1"/>
  <c r="AT2108" i="1"/>
  <c r="AS2108" i="1"/>
  <c r="AU2108" i="1" s="1"/>
  <c r="AT1643" i="1"/>
  <c r="AS1643" i="1"/>
  <c r="AU1643" i="1" s="1"/>
  <c r="AT2226" i="1"/>
  <c r="AS2226" i="1"/>
  <c r="AU2226" i="1" s="1"/>
  <c r="AT1974" i="1"/>
  <c r="AS1974" i="1"/>
  <c r="AU1974" i="1" s="1"/>
  <c r="AT2426" i="1"/>
  <c r="AS2426" i="1"/>
  <c r="AU2426" i="1" s="1"/>
  <c r="AT1975" i="1"/>
  <c r="AS1975" i="1"/>
  <c r="AU1975" i="1" s="1"/>
  <c r="AT1740" i="1"/>
  <c r="AS1740" i="1"/>
  <c r="AU1740" i="1" s="1"/>
  <c r="AT1615" i="1"/>
  <c r="AS1615" i="1"/>
  <c r="AU1615" i="1" s="1"/>
  <c r="AT1950" i="1"/>
  <c r="AS1950" i="1"/>
  <c r="AU1950" i="1" s="1"/>
  <c r="AW1950" i="1" s="1"/>
  <c r="AT1668" i="1"/>
  <c r="AS1668" i="1"/>
  <c r="AU1668" i="1" s="1"/>
  <c r="AS2434" i="1"/>
  <c r="AU2434" i="1" s="1"/>
  <c r="AT2434" i="1"/>
  <c r="AT2170" i="1"/>
  <c r="AS2170" i="1"/>
  <c r="AU2170" i="1" s="1"/>
  <c r="AS1506" i="1"/>
  <c r="AU1506" i="1" s="1"/>
  <c r="AT1506" i="1"/>
  <c r="AT1542" i="1"/>
  <c r="AS1542" i="1"/>
  <c r="AU1542" i="1" s="1"/>
  <c r="AT2403" i="1"/>
  <c r="AS2403" i="1"/>
  <c r="AU2403" i="1" s="1"/>
  <c r="AT2356" i="1"/>
  <c r="AS2356" i="1"/>
  <c r="AU2356" i="1" s="1"/>
  <c r="AT1650" i="1"/>
  <c r="AS1650" i="1"/>
  <c r="AU1650" i="1" s="1"/>
  <c r="AT2163" i="1"/>
  <c r="AS2163" i="1"/>
  <c r="AU2163" i="1" s="1"/>
  <c r="AT1635" i="1"/>
  <c r="AS1635" i="1"/>
  <c r="AU1635" i="1" s="1"/>
  <c r="AT1978" i="1"/>
  <c r="AS1978" i="1"/>
  <c r="AU1978" i="1" s="1"/>
  <c r="AT2117" i="1"/>
  <c r="AS2117" i="1"/>
  <c r="AU2117" i="1" s="1"/>
  <c r="AT2164" i="1"/>
  <c r="AS2164" i="1"/>
  <c r="AU2164" i="1" s="1"/>
  <c r="AT1765" i="1"/>
  <c r="AS1765" i="1"/>
  <c r="AU1765" i="1" s="1"/>
  <c r="AT1620" i="1"/>
  <c r="AS1620" i="1"/>
  <c r="AU1620" i="1" s="1"/>
  <c r="AT2064" i="1"/>
  <c r="AS2064" i="1"/>
  <c r="AU2064" i="1" s="1"/>
  <c r="AT1794" i="1"/>
  <c r="AS1794" i="1"/>
  <c r="AU1794" i="1" s="1"/>
  <c r="AT1587" i="1"/>
  <c r="AS1587" i="1"/>
  <c r="AU1587" i="1" s="1"/>
  <c r="AT2409" i="1"/>
  <c r="AS2409" i="1"/>
  <c r="AU2409" i="1" s="1"/>
  <c r="AT2400" i="1"/>
  <c r="AS2400" i="1"/>
  <c r="AU2400" i="1" s="1"/>
  <c r="AT2074" i="1"/>
  <c r="AS2074" i="1"/>
  <c r="AU2074" i="1" s="1"/>
  <c r="AT1653" i="1"/>
  <c r="AS1653" i="1"/>
  <c r="AU1653" i="1" s="1"/>
  <c r="AT2219" i="1"/>
  <c r="AS2219" i="1"/>
  <c r="AU2219" i="1" s="1"/>
  <c r="AT2322" i="1"/>
  <c r="AS2322" i="1"/>
  <c r="AU2322" i="1" s="1"/>
  <c r="AT1979" i="1"/>
  <c r="AS1979" i="1"/>
  <c r="AU1979" i="1" s="1"/>
  <c r="AT1539" i="1"/>
  <c r="AS1539" i="1"/>
  <c r="AU1539" i="1" s="1"/>
  <c r="AT1853" i="1"/>
  <c r="AS1853" i="1"/>
  <c r="AU1853" i="1" s="1"/>
  <c r="AS1289" i="1"/>
  <c r="AU1289" i="1" s="1"/>
  <c r="AT2070" i="1"/>
  <c r="AS2070" i="1"/>
  <c r="AU2070" i="1" s="1"/>
  <c r="AT1482" i="1"/>
  <c r="AS1482" i="1"/>
  <c r="AU1482" i="1" s="1"/>
  <c r="AT1392" i="1"/>
  <c r="AS1392" i="1"/>
  <c r="AU1392" i="1" s="1"/>
  <c r="AT1314" i="1"/>
  <c r="AS1314" i="1"/>
  <c r="AU1314" i="1" s="1"/>
  <c r="AT1246" i="1"/>
  <c r="AS1246" i="1"/>
  <c r="AU1246" i="1" s="1"/>
  <c r="AT1409" i="1"/>
  <c r="AS1409" i="1"/>
  <c r="AU1409" i="1" s="1"/>
  <c r="AT1344" i="1"/>
  <c r="AS1344" i="1"/>
  <c r="AU1344" i="1" s="1"/>
  <c r="AT1481" i="1"/>
  <c r="AS1481" i="1"/>
  <c r="AU1481" i="1" s="1"/>
  <c r="AT1332" i="1"/>
  <c r="AS1332" i="1"/>
  <c r="AU1332" i="1" s="1"/>
  <c r="AY1332" i="1" s="1"/>
  <c r="AT1254" i="1"/>
  <c r="AS1254" i="1"/>
  <c r="AU1254" i="1" s="1"/>
  <c r="AT2142" i="1"/>
  <c r="AS2142" i="1"/>
  <c r="AU2142" i="1" s="1"/>
  <c r="AT1892" i="1"/>
  <c r="AS1892" i="1"/>
  <c r="AU1892" i="1" s="1"/>
  <c r="AT1360" i="1"/>
  <c r="AS1360" i="1"/>
  <c r="AU1360" i="1" s="1"/>
  <c r="AS1547" i="1"/>
  <c r="AU1547" i="1" s="1"/>
  <c r="AT1390" i="1"/>
  <c r="AS1390" i="1"/>
  <c r="AU1390" i="1" s="1"/>
  <c r="AC1463" i="1"/>
  <c r="AH1462" i="1" s="1"/>
  <c r="AC1660" i="1"/>
  <c r="AE1659" i="1" s="1"/>
  <c r="AC2140" i="1"/>
  <c r="AH2139" i="1" s="1"/>
  <c r="AC1945" i="1"/>
  <c r="AD1945" i="1" s="1"/>
  <c r="AC1518" i="1"/>
  <c r="AD1518" i="1" s="1"/>
  <c r="AC2098" i="1"/>
  <c r="AD2098" i="1" s="1"/>
  <c r="AC2286" i="1"/>
  <c r="AH2286" i="1" s="1"/>
  <c r="AC1586" i="1"/>
  <c r="AD1586" i="1" s="1"/>
  <c r="AC1360" i="1"/>
  <c r="AE1360" i="1" s="1"/>
  <c r="AC1514" i="1"/>
  <c r="AD1514" i="1" s="1"/>
  <c r="AC2417" i="1"/>
  <c r="AD2417" i="1" s="1"/>
  <c r="AC2336" i="1"/>
  <c r="AH2335" i="1" s="1"/>
  <c r="AC2004" i="1"/>
  <c r="AE2003" i="1" s="1"/>
  <c r="AC1752" i="1"/>
  <c r="AH1749" i="1" s="1"/>
  <c r="AC1366" i="1"/>
  <c r="AD1366" i="1" s="1"/>
  <c r="AC1711" i="1"/>
  <c r="AH1708" i="1" s="1"/>
  <c r="AC1830" i="1"/>
  <c r="AD1830" i="1" s="1"/>
  <c r="AC2238" i="1"/>
  <c r="AD2238" i="1" s="1"/>
  <c r="AC1853" i="1"/>
  <c r="AE1853" i="1" s="1"/>
  <c r="AC1613" i="1"/>
  <c r="AD1613" i="1" s="1"/>
  <c r="AK1612" i="1" s="1"/>
  <c r="AC1244" i="1"/>
  <c r="AD1244" i="1" s="1"/>
  <c r="AC2007" i="1"/>
  <c r="AD2007" i="1" s="1"/>
  <c r="AC1974" i="1"/>
  <c r="AD1974" i="1" s="1"/>
  <c r="AC1893" i="1"/>
  <c r="AD1893" i="1" s="1"/>
  <c r="AC1530" i="1"/>
  <c r="AE1529" i="1" s="1"/>
  <c r="AC1386" i="1"/>
  <c r="AE1385" i="1" s="1"/>
  <c r="AC1648" i="1"/>
  <c r="AE1647" i="1" s="1"/>
  <c r="AC2411" i="1"/>
  <c r="AE2411" i="1" s="1"/>
  <c r="AC1623" i="1"/>
  <c r="AD1623" i="1" s="1"/>
  <c r="AC2068" i="1"/>
  <c r="AE2067" i="1" s="1"/>
  <c r="AC1702" i="1"/>
  <c r="AD1702" i="1" s="1"/>
  <c r="AC1356" i="1"/>
  <c r="AD1356" i="1" s="1"/>
  <c r="AC1874" i="1"/>
  <c r="AE1873" i="1" s="1"/>
  <c r="AC1450" i="1"/>
  <c r="AD1450" i="1" s="1"/>
  <c r="AC2148" i="1"/>
  <c r="AE2147" i="1" s="1"/>
  <c r="AC2467" i="1"/>
  <c r="AE2466" i="1" s="1"/>
  <c r="AC2053" i="1"/>
  <c r="AD2053" i="1" s="1"/>
  <c r="AC1603" i="1"/>
  <c r="AD1603" i="1" s="1"/>
  <c r="AC1963" i="1"/>
  <c r="AD1963" i="1" s="1"/>
  <c r="AC2176" i="1"/>
  <c r="AD2176" i="1" s="1"/>
  <c r="AC1257" i="1"/>
  <c r="AD1257" i="1" s="1"/>
  <c r="AC1428" i="1"/>
  <c r="AD1428" i="1" s="1"/>
  <c r="AT1504" i="1"/>
  <c r="AS1504" i="1"/>
  <c r="AU1504" i="1" s="1"/>
  <c r="AT2375" i="1"/>
  <c r="AS2375" i="1"/>
  <c r="AU2375" i="1" s="1"/>
  <c r="AT1867" i="1"/>
  <c r="AS1867" i="1"/>
  <c r="AU1867" i="1" s="1"/>
  <c r="AT2384" i="1"/>
  <c r="AS2384" i="1"/>
  <c r="AU2384" i="1" s="1"/>
  <c r="AT2367" i="1"/>
  <c r="AS2367" i="1"/>
  <c r="AU2367" i="1" s="1"/>
  <c r="AT1925" i="1"/>
  <c r="AS1925" i="1"/>
  <c r="AU1925" i="1" s="1"/>
  <c r="AT1628" i="1"/>
  <c r="AS1628" i="1"/>
  <c r="AU1628" i="1" s="1"/>
  <c r="AT2463" i="1"/>
  <c r="AS2463" i="1"/>
  <c r="AU2463" i="1" s="1"/>
  <c r="AT2213" i="1"/>
  <c r="AS2213" i="1"/>
  <c r="AU2213" i="1" s="1"/>
  <c r="AT2080" i="1"/>
  <c r="AS2080" i="1"/>
  <c r="AU2080" i="1" s="1"/>
  <c r="AT1368" i="1"/>
  <c r="AS1368" i="1"/>
  <c r="AU1368" i="1" s="1"/>
  <c r="AT1614" i="1"/>
  <c r="AS1614" i="1"/>
  <c r="AU1614" i="1" s="1"/>
  <c r="AT2255" i="1"/>
  <c r="AS2255" i="1"/>
  <c r="AU2255" i="1" s="1"/>
  <c r="AT2278" i="1"/>
  <c r="AS2278" i="1"/>
  <c r="AU2278" i="1" s="1"/>
  <c r="AT1724" i="1"/>
  <c r="AS1724" i="1"/>
  <c r="AU1724" i="1" s="1"/>
  <c r="AT1695" i="1"/>
  <c r="AS1695" i="1"/>
  <c r="AU1695" i="1" s="1"/>
  <c r="AT2469" i="1"/>
  <c r="AS2469" i="1"/>
  <c r="AU2469" i="1" s="1"/>
  <c r="AT1442" i="1"/>
  <c r="AS1442" i="1"/>
  <c r="AU1442" i="1" s="1"/>
  <c r="AT2122" i="1"/>
  <c r="AS2122" i="1"/>
  <c r="AU2122" i="1" s="1"/>
  <c r="AT1717" i="1"/>
  <c r="AS1717" i="1"/>
  <c r="AU1717" i="1" s="1"/>
  <c r="AT1633" i="1"/>
  <c r="AS1633" i="1"/>
  <c r="AU1633" i="1" s="1"/>
  <c r="AT1887" i="1"/>
  <c r="AS1887" i="1"/>
  <c r="AU1887" i="1" s="1"/>
  <c r="AT1796" i="1"/>
  <c r="AS1796" i="1"/>
  <c r="AU1796" i="1" s="1"/>
  <c r="AT1816" i="1"/>
  <c r="AS1816" i="1"/>
  <c r="AU1816" i="1" s="1"/>
  <c r="AT1655" i="1"/>
  <c r="AS1655" i="1"/>
  <c r="AU1655" i="1" s="1"/>
  <c r="AT2179" i="1"/>
  <c r="AS2179" i="1"/>
  <c r="AU2179" i="1" s="1"/>
  <c r="AT1869" i="1"/>
  <c r="AS1869" i="1"/>
  <c r="AU1869" i="1" s="1"/>
  <c r="AT2134" i="1"/>
  <c r="AS2134" i="1"/>
  <c r="AU2134" i="1" s="1"/>
  <c r="AT1687" i="1"/>
  <c r="AS1687" i="1"/>
  <c r="AU1687" i="1" s="1"/>
  <c r="AT2361" i="1"/>
  <c r="AS2361" i="1"/>
  <c r="AU2361" i="1" s="1"/>
  <c r="AT2112" i="1"/>
  <c r="AS2112" i="1"/>
  <c r="AU2112" i="1" s="1"/>
  <c r="AT1986" i="1"/>
  <c r="AS1986" i="1"/>
  <c r="AU1986" i="1" s="1"/>
  <c r="AT2491" i="1"/>
  <c r="AS2491" i="1"/>
  <c r="AU2491" i="1" s="1"/>
  <c r="AT1521" i="1"/>
  <c r="AS1521" i="1"/>
  <c r="AU1521" i="1" s="1"/>
  <c r="AT1842" i="1"/>
  <c r="AS1842" i="1"/>
  <c r="AU1842" i="1" s="1"/>
  <c r="AY1842" i="1" s="1"/>
  <c r="AT1958" i="1"/>
  <c r="AS1958" i="1"/>
  <c r="AU1958" i="1" s="1"/>
  <c r="AT2458" i="1"/>
  <c r="AS2458" i="1"/>
  <c r="AU2458" i="1" s="1"/>
  <c r="AT2273" i="1"/>
  <c r="AS2273" i="1"/>
  <c r="AU2273" i="1" s="1"/>
  <c r="AX2273" i="1" s="1"/>
  <c r="AT1638" i="1"/>
  <c r="AS1638" i="1"/>
  <c r="AU1638" i="1" s="1"/>
  <c r="AS2128" i="1"/>
  <c r="AU2128" i="1" s="1"/>
  <c r="AT1393" i="1"/>
  <c r="AS1393" i="1"/>
  <c r="AU1393" i="1" s="1"/>
  <c r="AT1477" i="1"/>
  <c r="AS1477" i="1"/>
  <c r="AU1477" i="1" s="1"/>
  <c r="AT1363" i="1"/>
  <c r="AS1363" i="1"/>
  <c r="AU1363" i="1" s="1"/>
  <c r="AS2041" i="1"/>
  <c r="AU2041" i="1" s="1"/>
  <c r="AT1470" i="1"/>
  <c r="AS1470" i="1"/>
  <c r="AU1470" i="1" s="1"/>
  <c r="AT1497" i="1"/>
  <c r="AS1497" i="1"/>
  <c r="AU1497" i="1" s="1"/>
  <c r="AS1787" i="1"/>
  <c r="AU1787" i="1" s="1"/>
  <c r="AT1591" i="1"/>
  <c r="AS1591" i="1"/>
  <c r="AU1591" i="1" s="1"/>
  <c r="AT1310" i="1"/>
  <c r="AS1310" i="1"/>
  <c r="AU1310" i="1" s="1"/>
  <c r="AT1451" i="1"/>
  <c r="AS1451" i="1"/>
  <c r="AU1451" i="1" s="1"/>
  <c r="AX1451" i="1" s="1"/>
  <c r="AT2402" i="1"/>
  <c r="AS2402" i="1"/>
  <c r="AU2402" i="1" s="1"/>
  <c r="AS2455" i="1"/>
  <c r="AU2455" i="1" s="1"/>
  <c r="AS1495" i="1"/>
  <c r="AU1495" i="1" s="1"/>
  <c r="AS2001" i="1"/>
  <c r="AU2001" i="1" s="1"/>
  <c r="AT1423" i="1"/>
  <c r="AS1423" i="1"/>
  <c r="AU1423" i="1" s="1"/>
  <c r="AC1694" i="1"/>
  <c r="AE1693" i="1" s="1"/>
  <c r="AC2147" i="1"/>
  <c r="AD2147" i="1" s="1"/>
  <c r="AC1681" i="1"/>
  <c r="AD1681" i="1" s="1"/>
  <c r="AI1679" i="1" s="1"/>
  <c r="AC2327" i="1"/>
  <c r="AD2327" i="1" s="1"/>
  <c r="AC1871" i="1"/>
  <c r="AE1871" i="1" s="1"/>
  <c r="AC1666" i="1"/>
  <c r="AH1664" i="1" s="1"/>
  <c r="AC1319" i="1"/>
  <c r="AE1318" i="1" s="1"/>
  <c r="AC1434" i="1"/>
  <c r="AD1434" i="1" s="1"/>
  <c r="AC1654" i="1"/>
  <c r="AD1654" i="1" s="1"/>
  <c r="AC1844" i="1"/>
  <c r="AE1843" i="1" s="1"/>
  <c r="AC1846" i="1"/>
  <c r="AD1846" i="1" s="1"/>
  <c r="AC1726" i="1"/>
  <c r="AD1726" i="1" s="1"/>
  <c r="AC2121" i="1"/>
  <c r="AD2121" i="1" s="1"/>
  <c r="AC1663" i="1"/>
  <c r="AE1662" i="1" s="1"/>
  <c r="AC1348" i="1"/>
  <c r="AE1347" i="1" s="1"/>
  <c r="AC1903" i="1"/>
  <c r="AH1900" i="1" s="1"/>
  <c r="AC1828" i="1"/>
  <c r="AD1828" i="1" s="1"/>
  <c r="AC2453" i="1"/>
  <c r="AE2452" i="1" s="1"/>
  <c r="AC1550" i="1"/>
  <c r="AD1550" i="1" s="1"/>
  <c r="AC1478" i="1"/>
  <c r="AD1478" i="1" s="1"/>
  <c r="AT1490" i="1"/>
  <c r="AS1490" i="1"/>
  <c r="AU1490" i="1" s="1"/>
  <c r="AT1535" i="1"/>
  <c r="AS1535" i="1"/>
  <c r="AU1535" i="1" s="1"/>
  <c r="AT1750" i="1"/>
  <c r="AS1750" i="1"/>
  <c r="AU1750" i="1" s="1"/>
  <c r="AT2206" i="1"/>
  <c r="AS2206" i="1"/>
  <c r="AU2206" i="1" s="1"/>
  <c r="AT2472" i="1"/>
  <c r="AS2472" i="1"/>
  <c r="AU2472" i="1" s="1"/>
  <c r="AW2472" i="1" s="1"/>
  <c r="AT2388" i="1"/>
  <c r="AS2388" i="1"/>
  <c r="AU2388" i="1" s="1"/>
  <c r="AT1987" i="1"/>
  <c r="AS1987" i="1"/>
  <c r="AU1987" i="1" s="1"/>
  <c r="AT2479" i="1"/>
  <c r="AS2479" i="1"/>
  <c r="AU2479" i="1" s="1"/>
  <c r="AT2196" i="1"/>
  <c r="AS2196" i="1"/>
  <c r="AU2196" i="1" s="1"/>
  <c r="AT2360" i="1"/>
  <c r="AS2360" i="1"/>
  <c r="AU2360" i="1" s="1"/>
  <c r="AT2202" i="1"/>
  <c r="AS2202" i="1"/>
  <c r="AU2202" i="1" s="1"/>
  <c r="AT1557" i="1"/>
  <c r="AS1557" i="1"/>
  <c r="AU1557" i="1" s="1"/>
  <c r="AT2129" i="1"/>
  <c r="AS2129" i="1"/>
  <c r="AU2129" i="1" s="1"/>
  <c r="AT2310" i="1"/>
  <c r="AS2310" i="1"/>
  <c r="AU2310" i="1" s="1"/>
  <c r="AT2026" i="1"/>
  <c r="AS2026" i="1"/>
  <c r="AU2026" i="1" s="1"/>
  <c r="AT1782" i="1"/>
  <c r="AS1782" i="1"/>
  <c r="AU1782" i="1" s="1"/>
  <c r="AT1766" i="1"/>
  <c r="AS1766" i="1"/>
  <c r="AU1766" i="1" s="1"/>
  <c r="AT1924" i="1"/>
  <c r="AS1924" i="1"/>
  <c r="AU1924" i="1" s="1"/>
  <c r="AT1983" i="1"/>
  <c r="AS1983" i="1"/>
  <c r="AU1983" i="1" s="1"/>
  <c r="AT1836" i="1"/>
  <c r="AS1836" i="1"/>
  <c r="AU1836" i="1" s="1"/>
  <c r="AT1533" i="1"/>
  <c r="AS1533" i="1"/>
  <c r="AU1533" i="1" s="1"/>
  <c r="AT2302" i="1"/>
  <c r="AS2302" i="1"/>
  <c r="AU2302" i="1" s="1"/>
  <c r="AS2450" i="1"/>
  <c r="AU2450" i="1" s="1"/>
  <c r="AT2450" i="1"/>
  <c r="AT2221" i="1"/>
  <c r="AS2221" i="1"/>
  <c r="AU2221" i="1" s="1"/>
  <c r="AT1918" i="1"/>
  <c r="AS1918" i="1"/>
  <c r="AU1918" i="1" s="1"/>
  <c r="AW1918" i="1" s="1"/>
  <c r="AT1895" i="1"/>
  <c r="AS1895" i="1"/>
  <c r="AU1895" i="1" s="1"/>
  <c r="AT2297" i="1"/>
  <c r="AS2297" i="1"/>
  <c r="AU2297" i="1" s="1"/>
  <c r="AT1822" i="1"/>
  <c r="AS1822" i="1"/>
  <c r="AU1822" i="1" s="1"/>
  <c r="AT1305" i="1"/>
  <c r="AS1305" i="1"/>
  <c r="AU1305" i="1" s="1"/>
  <c r="AT2442" i="1"/>
  <c r="AS2442" i="1"/>
  <c r="AU2442" i="1" s="1"/>
  <c r="AT1954" i="1"/>
  <c r="AS1954" i="1"/>
  <c r="AU1954" i="1" s="1"/>
  <c r="AT1868" i="1"/>
  <c r="AS1868" i="1"/>
  <c r="AU1868" i="1" s="1"/>
  <c r="AT2347" i="1"/>
  <c r="AS2347" i="1"/>
  <c r="AU2347" i="1" s="1"/>
  <c r="AT2422" i="1"/>
  <c r="AS2422" i="1"/>
  <c r="AU2422" i="1" s="1"/>
  <c r="AT1616" i="1"/>
  <c r="AS1616" i="1"/>
  <c r="AU1616" i="1" s="1"/>
  <c r="AT2414" i="1"/>
  <c r="AS2414" i="1"/>
  <c r="AU2414" i="1" s="1"/>
  <c r="AT2274" i="1"/>
  <c r="AS2274" i="1"/>
  <c r="AU2274" i="1" s="1"/>
  <c r="AT2079" i="1"/>
  <c r="AS2079" i="1"/>
  <c r="AU2079" i="1" s="1"/>
  <c r="AT2259" i="1"/>
  <c r="AS2259" i="1"/>
  <c r="AU2259" i="1" s="1"/>
  <c r="AT2077" i="1"/>
  <c r="AS2077" i="1"/>
  <c r="AU2077" i="1" s="1"/>
  <c r="AT2451" i="1"/>
  <c r="AS2451" i="1"/>
  <c r="AU2451" i="1" s="1"/>
  <c r="AT2022" i="1"/>
  <c r="AS2022" i="1"/>
  <c r="AU2022" i="1" s="1"/>
  <c r="AT1832" i="1"/>
  <c r="AS1832" i="1"/>
  <c r="AU1832" i="1" s="1"/>
  <c r="AT1532" i="1"/>
  <c r="AS1532" i="1"/>
  <c r="AU1532" i="1" s="1"/>
  <c r="AT1898" i="1"/>
  <c r="AS1898" i="1"/>
  <c r="AU1898" i="1" s="1"/>
  <c r="AT1772" i="1"/>
  <c r="AS1772" i="1"/>
  <c r="AU1772" i="1" s="1"/>
  <c r="AT2383" i="1"/>
  <c r="AS2383" i="1"/>
  <c r="AU2383" i="1" s="1"/>
  <c r="AT1751" i="1"/>
  <c r="AS1751" i="1"/>
  <c r="AU1751" i="1" s="1"/>
  <c r="AT1352" i="1"/>
  <c r="AS1352" i="1"/>
  <c r="AU1352" i="1" s="1"/>
  <c r="AT2194" i="1"/>
  <c r="AS2194" i="1"/>
  <c r="AU2194" i="1" s="1"/>
  <c r="AT2107" i="1"/>
  <c r="AS2107" i="1"/>
  <c r="AU2107" i="1" s="1"/>
  <c r="AT1873" i="1"/>
  <c r="AS1873" i="1"/>
  <c r="AU1873" i="1" s="1"/>
  <c r="AT2167" i="1"/>
  <c r="AS2167" i="1"/>
  <c r="AU2167" i="1" s="1"/>
  <c r="AT2132" i="1"/>
  <c r="AS2132" i="1"/>
  <c r="AU2132" i="1" s="1"/>
  <c r="AT1785" i="1"/>
  <c r="AS1785" i="1"/>
  <c r="AU1785" i="1" s="1"/>
  <c r="AT1674" i="1"/>
  <c r="AS1674" i="1"/>
  <c r="AU1674" i="1" s="1"/>
  <c r="AY1674" i="1" s="1"/>
  <c r="AT1331" i="1"/>
  <c r="AS1331" i="1"/>
  <c r="AU1331" i="1" s="1"/>
  <c r="AT2283" i="1"/>
  <c r="AS2283" i="1"/>
  <c r="AU2283" i="1" s="1"/>
  <c r="AT2123" i="1"/>
  <c r="AS2123" i="1"/>
  <c r="AU2123" i="1" s="1"/>
  <c r="AT1884" i="1"/>
  <c r="AS1884" i="1"/>
  <c r="AU1884" i="1" s="1"/>
  <c r="AT1696" i="1"/>
  <c r="AS1696" i="1"/>
  <c r="AU1696" i="1" s="1"/>
  <c r="AT1972" i="1"/>
  <c r="AS1972" i="1"/>
  <c r="AU1972" i="1" s="1"/>
  <c r="AT2000" i="1"/>
  <c r="AS2000" i="1"/>
  <c r="AU2000" i="1" s="1"/>
  <c r="AT1771" i="1"/>
  <c r="AS1771" i="1"/>
  <c r="AU1771" i="1" s="1"/>
  <c r="AT1353" i="1"/>
  <c r="AS1353" i="1"/>
  <c r="AU1353" i="1" s="1"/>
  <c r="AT1297" i="1"/>
  <c r="AS1297" i="1"/>
  <c r="AU1297" i="1" s="1"/>
  <c r="AT1319" i="1"/>
  <c r="AS1319" i="1"/>
  <c r="AU1319" i="1" s="1"/>
  <c r="AT1337" i="1"/>
  <c r="AS1337" i="1"/>
  <c r="AU1337" i="1" s="1"/>
  <c r="AS2330" i="1"/>
  <c r="AU2330" i="1" s="1"/>
  <c r="AT1299" i="1"/>
  <c r="AS1299" i="1"/>
  <c r="AU1299" i="1" s="1"/>
  <c r="AT1446" i="1"/>
  <c r="AS1446" i="1"/>
  <c r="AU1446" i="1" s="1"/>
  <c r="AT1286" i="1"/>
  <c r="AS1286" i="1"/>
  <c r="AU1286" i="1" s="1"/>
  <c r="AT1543" i="1"/>
  <c r="AS1543" i="1"/>
  <c r="AU1543" i="1" s="1"/>
  <c r="AT1271" i="1"/>
  <c r="AS1271" i="1"/>
  <c r="AU1271" i="1" s="1"/>
  <c r="AT1357" i="1"/>
  <c r="AS1357" i="1"/>
  <c r="AU1357" i="1" s="1"/>
  <c r="AT1465" i="1"/>
  <c r="AS1465" i="1"/>
  <c r="AU1465" i="1" s="1"/>
  <c r="AT1416" i="1"/>
  <c r="AS1416" i="1"/>
  <c r="AU1416" i="1" s="1"/>
  <c r="AT2276" i="1"/>
  <c r="AS2276" i="1"/>
  <c r="AU2276" i="1" s="1"/>
  <c r="AY2276" i="1" s="1"/>
  <c r="AT2012" i="1"/>
  <c r="AS2012" i="1"/>
  <c r="AU2012" i="1" s="1"/>
  <c r="AT1512" i="1"/>
  <c r="AS1512" i="1"/>
  <c r="AU1512" i="1" s="1"/>
  <c r="AT1444" i="1"/>
  <c r="AS1444" i="1"/>
  <c r="AU1444" i="1" s="1"/>
  <c r="AS2488" i="1"/>
  <c r="AU2488" i="1" s="1"/>
  <c r="AY2488" i="1" s="1"/>
  <c r="AC1402" i="1"/>
  <c r="AD1402" i="1" s="1"/>
  <c r="AC1836" i="1"/>
  <c r="AD1836" i="1" s="1"/>
  <c r="AC1921" i="1"/>
  <c r="AE1921" i="1" s="1"/>
  <c r="AC1255" i="1"/>
  <c r="AE1254" i="1" s="1"/>
  <c r="AC1910" i="1"/>
  <c r="AE1910" i="1" s="1"/>
  <c r="AC2230" i="1"/>
  <c r="AC2428" i="1"/>
  <c r="AD2428" i="1" s="1"/>
  <c r="AC1581" i="1"/>
  <c r="AE1581" i="1" s="1"/>
  <c r="AC1240" i="1"/>
  <c r="AD1240" i="1" s="1"/>
  <c r="AC1837" i="1"/>
  <c r="AD1837" i="1" s="1"/>
  <c r="AC1875" i="1"/>
  <c r="AD1875" i="1" s="1"/>
  <c r="AC1466" i="1"/>
  <c r="AD1466" i="1" s="1"/>
  <c r="AC1413" i="1"/>
  <c r="AE1412" i="1" s="1"/>
  <c r="AC2093" i="1"/>
  <c r="AD2093" i="1" s="1"/>
  <c r="AC2125" i="1"/>
  <c r="AD2125" i="1" s="1"/>
  <c r="AC2392" i="1"/>
  <c r="AD2392" i="1" s="1"/>
  <c r="AC1475" i="1"/>
  <c r="AD1475" i="1" s="1"/>
  <c r="AT1852" i="1"/>
  <c r="AS1852" i="1"/>
  <c r="AU1852" i="1" s="1"/>
  <c r="AT1680" i="1"/>
  <c r="AS1680" i="1"/>
  <c r="AU1680" i="1" s="1"/>
  <c r="AT1831" i="1"/>
  <c r="AS1831" i="1"/>
  <c r="AU1831" i="1" s="1"/>
  <c r="AT2215" i="1"/>
  <c r="AS2215" i="1"/>
  <c r="AU2215" i="1" s="1"/>
  <c r="AT2490" i="1"/>
  <c r="AS2490" i="1"/>
  <c r="AU2490" i="1" s="1"/>
  <c r="AT1683" i="1"/>
  <c r="AS1683" i="1"/>
  <c r="AU1683" i="1" s="1"/>
  <c r="AT1759" i="1"/>
  <c r="AS1759" i="1"/>
  <c r="AU1759" i="1" s="1"/>
  <c r="AT1657" i="1"/>
  <c r="AS1657" i="1"/>
  <c r="AU1657" i="1" s="1"/>
  <c r="AT2431" i="1"/>
  <c r="AS2431" i="1"/>
  <c r="AU2431" i="1" s="1"/>
  <c r="AT1651" i="1"/>
  <c r="AS1651" i="1"/>
  <c r="AU1651" i="1" s="1"/>
  <c r="AT1272" i="1"/>
  <c r="AS1272" i="1"/>
  <c r="AU1272" i="1" s="1"/>
  <c r="AT2474" i="1"/>
  <c r="AS2474" i="1"/>
  <c r="AU2474" i="1" s="1"/>
  <c r="AT2461" i="1"/>
  <c r="AS2461" i="1"/>
  <c r="AU2461" i="1" s="1"/>
  <c r="AT1877" i="1"/>
  <c r="AS1877" i="1"/>
  <c r="AU1877" i="1" s="1"/>
  <c r="AT1258" i="1"/>
  <c r="AS1258" i="1"/>
  <c r="AU1258" i="1" s="1"/>
  <c r="AW1258" i="1" s="1"/>
  <c r="AT1784" i="1"/>
  <c r="AS1784" i="1"/>
  <c r="AU1784" i="1" s="1"/>
  <c r="AT1713" i="1"/>
  <c r="AS1713" i="1"/>
  <c r="AU1713" i="1" s="1"/>
  <c r="AT1566" i="1"/>
  <c r="AS1566" i="1"/>
  <c r="AU1566" i="1" s="1"/>
  <c r="AT1428" i="1"/>
  <c r="AS1428" i="1"/>
  <c r="AU1428" i="1" s="1"/>
  <c r="AT2220" i="1"/>
  <c r="AS2220" i="1"/>
  <c r="AU2220" i="1" s="1"/>
  <c r="AT2182" i="1"/>
  <c r="AS2182" i="1"/>
  <c r="AU2182" i="1" s="1"/>
  <c r="AT1706" i="1"/>
  <c r="AS1706" i="1"/>
  <c r="AU1706" i="1" s="1"/>
  <c r="AT1888" i="1"/>
  <c r="AS1888" i="1"/>
  <c r="AU1888" i="1" s="1"/>
  <c r="AT2340" i="1"/>
  <c r="AS2340" i="1"/>
  <c r="AU2340" i="1" s="1"/>
  <c r="AT2146" i="1"/>
  <c r="AS2146" i="1"/>
  <c r="AU2146" i="1" s="1"/>
  <c r="AW2146" i="1" s="1"/>
  <c r="AT2027" i="1"/>
  <c r="AS2027" i="1"/>
  <c r="AU2027" i="1" s="1"/>
  <c r="AT1549" i="1"/>
  <c r="AS1549" i="1"/>
  <c r="AU1549" i="1" s="1"/>
  <c r="AT1893" i="1"/>
  <c r="AS1893" i="1"/>
  <c r="AU1893" i="1" s="1"/>
  <c r="AT2374" i="1"/>
  <c r="AS2374" i="1"/>
  <c r="AU2374" i="1" s="1"/>
  <c r="AY2374" i="1" s="1"/>
  <c r="AT2056" i="1"/>
  <c r="AS2056" i="1"/>
  <c r="AU2056" i="1" s="1"/>
  <c r="AT1903" i="1"/>
  <c r="AS1903" i="1"/>
  <c r="AU1903" i="1" s="1"/>
  <c r="AT2235" i="1"/>
  <c r="AS2235" i="1"/>
  <c r="AU2235" i="1" s="1"/>
  <c r="AT2284" i="1"/>
  <c r="AS2284" i="1"/>
  <c r="AU2284" i="1" s="1"/>
  <c r="AT1876" i="1"/>
  <c r="AS1876" i="1"/>
  <c r="AU1876" i="1" s="1"/>
  <c r="AT1605" i="1"/>
  <c r="AS1605" i="1"/>
  <c r="AU1605" i="1" s="1"/>
  <c r="AS2002" i="1"/>
  <c r="AU2002" i="1" s="1"/>
  <c r="AS1826" i="1"/>
  <c r="AU1826" i="1" s="1"/>
  <c r="AT1264" i="1"/>
  <c r="AS1264" i="1"/>
  <c r="AU1264" i="1" s="1"/>
  <c r="AT1436" i="1"/>
  <c r="AS1436" i="1"/>
  <c r="AU1436" i="1" s="1"/>
  <c r="AT1448" i="1"/>
  <c r="AS1448" i="1"/>
  <c r="AU1448" i="1" s="1"/>
  <c r="AT1429" i="1"/>
  <c r="AS1429" i="1"/>
  <c r="AU1429" i="1" s="1"/>
  <c r="AT1323" i="1"/>
  <c r="AS1323" i="1"/>
  <c r="AU1323" i="1" s="1"/>
  <c r="AT1430" i="1"/>
  <c r="AS1430" i="1"/>
  <c r="AU1430" i="1" s="1"/>
  <c r="AT1288" i="1"/>
  <c r="AS1288" i="1"/>
  <c r="AU1288" i="1" s="1"/>
  <c r="AT1407" i="1"/>
  <c r="AS1407" i="1"/>
  <c r="AU1407" i="1" s="1"/>
  <c r="AT1263" i="1"/>
  <c r="AS1263" i="1"/>
  <c r="AU1263" i="1" s="1"/>
  <c r="AS1424" i="1"/>
  <c r="AU1424" i="1" s="1"/>
  <c r="AT2203" i="1"/>
  <c r="AS2203" i="1"/>
  <c r="AU2203" i="1" s="1"/>
  <c r="AT1905" i="1"/>
  <c r="AS1905" i="1"/>
  <c r="AU1905" i="1" s="1"/>
  <c r="AT1800" i="1"/>
  <c r="AS1800" i="1"/>
  <c r="AU1800" i="1" s="1"/>
  <c r="AT1623" i="1"/>
  <c r="AS1623" i="1"/>
  <c r="AU1623" i="1" s="1"/>
  <c r="AT1563" i="1"/>
  <c r="AS1563" i="1"/>
  <c r="AU1563" i="1" s="1"/>
  <c r="AS2285" i="1"/>
  <c r="AU2285" i="1" s="1"/>
  <c r="AT1456" i="1"/>
  <c r="AS1456" i="1"/>
  <c r="AU1456" i="1" s="1"/>
  <c r="AT1364" i="1"/>
  <c r="AS1364" i="1"/>
  <c r="AU1364" i="1" s="1"/>
  <c r="AS2457" i="1"/>
  <c r="AU2457" i="1" s="1"/>
  <c r="AT1525" i="1"/>
  <c r="AS1525" i="1"/>
  <c r="AU1525" i="1" s="1"/>
  <c r="AT1458" i="1"/>
  <c r="AS1458" i="1"/>
  <c r="AU1458" i="1" s="1"/>
  <c r="AC2376" i="1"/>
  <c r="AD2376" i="1" s="1"/>
  <c r="AC1490" i="1"/>
  <c r="AE1489" i="1" s="1"/>
  <c r="AC1426" i="1"/>
  <c r="AE1425" i="1" s="1"/>
  <c r="AC1621" i="1"/>
  <c r="AE1621" i="1" s="1"/>
  <c r="AC2138" i="1"/>
  <c r="AD2138" i="1" s="1"/>
  <c r="AC1583" i="1"/>
  <c r="AC1246" i="1"/>
  <c r="AE1246" i="1" s="1"/>
  <c r="AC2036" i="1"/>
  <c r="AD2036" i="1" s="1"/>
  <c r="AC1670" i="1"/>
  <c r="AD1670" i="1" s="1"/>
  <c r="AC1771" i="1"/>
  <c r="AE1770" i="1" s="1"/>
  <c r="AC2073" i="1"/>
  <c r="AH2070" i="1" s="1"/>
  <c r="AC1431" i="1"/>
  <c r="AD1431" i="1" s="1"/>
  <c r="AC1940" i="1"/>
  <c r="AD1940" i="1" s="1"/>
  <c r="AC1776" i="1"/>
  <c r="AD1776" i="1" s="1"/>
  <c r="AC1498" i="1"/>
  <c r="AD1498" i="1" s="1"/>
  <c r="AC2313" i="1"/>
  <c r="AE2313" i="1" s="1"/>
  <c r="AC2066" i="1"/>
  <c r="AD2066" i="1" s="1"/>
  <c r="AC1634" i="1"/>
  <c r="AE1633" i="1" s="1"/>
  <c r="AC2456" i="1"/>
  <c r="AD2456" i="1" s="1"/>
  <c r="AC2113" i="1"/>
  <c r="AD2113" i="1" s="1"/>
  <c r="AT2389" i="1"/>
  <c r="AS2389" i="1"/>
  <c r="AU2389" i="1" s="1"/>
  <c r="AT2368" i="1"/>
  <c r="AS2368" i="1"/>
  <c r="AU2368" i="1" s="1"/>
  <c r="AT1709" i="1"/>
  <c r="AS1709" i="1"/>
  <c r="AU1709" i="1" s="1"/>
  <c r="AT2456" i="1"/>
  <c r="AS2456" i="1"/>
  <c r="AU2456" i="1" s="1"/>
  <c r="AT2218" i="1"/>
  <c r="AS2218" i="1"/>
  <c r="AU2218" i="1" s="1"/>
  <c r="AT2048" i="1"/>
  <c r="AS2048" i="1"/>
  <c r="AU2048" i="1" s="1"/>
  <c r="AT1855" i="1"/>
  <c r="AS1855" i="1"/>
  <c r="AU1855" i="1" s="1"/>
  <c r="AT1844" i="1"/>
  <c r="AS1844" i="1"/>
  <c r="AU1844" i="1" s="1"/>
  <c r="AT1998" i="1"/>
  <c r="AS1998" i="1"/>
  <c r="AU1998" i="1" s="1"/>
  <c r="AT2247" i="1"/>
  <c r="AS2247" i="1"/>
  <c r="AU2247" i="1" s="1"/>
  <c r="AT2097" i="1"/>
  <c r="AS2097" i="1"/>
  <c r="AU2097" i="1" s="1"/>
  <c r="AT1843" i="1"/>
  <c r="AS1843" i="1"/>
  <c r="AU1843" i="1" s="1"/>
  <c r="AT1538" i="1"/>
  <c r="AS1538" i="1"/>
  <c r="AU1538" i="1" s="1"/>
  <c r="AT1621" i="1"/>
  <c r="AS1621" i="1"/>
  <c r="AU1621" i="1" s="1"/>
  <c r="AT1561" i="1"/>
  <c r="AS1561" i="1"/>
  <c r="AU1561" i="1" s="1"/>
  <c r="AT1708" i="1"/>
  <c r="AS1708" i="1"/>
  <c r="AU1708" i="1" s="1"/>
  <c r="AT1847" i="1"/>
  <c r="AS1847" i="1"/>
  <c r="AU1847" i="1" s="1"/>
  <c r="AT1327" i="1"/>
  <c r="AS1327" i="1"/>
  <c r="AU1327" i="1" s="1"/>
  <c r="AT2427" i="1"/>
  <c r="AS2427" i="1"/>
  <c r="AU2427" i="1" s="1"/>
  <c r="AT2243" i="1"/>
  <c r="AS2243" i="1"/>
  <c r="AU2243" i="1" s="1"/>
  <c r="AT1716" i="1"/>
  <c r="AS1716" i="1"/>
  <c r="AU1716" i="1" s="1"/>
  <c r="AT1608" i="1"/>
  <c r="AS1608" i="1"/>
  <c r="AU1608" i="1" s="1"/>
  <c r="AT2327" i="1"/>
  <c r="AS2327" i="1"/>
  <c r="AU2327" i="1" s="1"/>
  <c r="AT2171" i="1"/>
  <c r="AS2171" i="1"/>
  <c r="AU2171" i="1" s="1"/>
  <c r="AX2171" i="1" s="1"/>
  <c r="AT2190" i="1"/>
  <c r="AS2190" i="1"/>
  <c r="AU2190" i="1" s="1"/>
  <c r="AT1505" i="1"/>
  <c r="AS1505" i="1"/>
  <c r="AU1505" i="1" s="1"/>
  <c r="AT1894" i="1"/>
  <c r="AS1894" i="1"/>
  <c r="AU1894" i="1" s="1"/>
  <c r="AT2184" i="1"/>
  <c r="AS2184" i="1"/>
  <c r="AU2184" i="1" s="1"/>
  <c r="AT2103" i="1"/>
  <c r="AS2103" i="1"/>
  <c r="AU2103" i="1" s="1"/>
  <c r="AT2059" i="1"/>
  <c r="AS2059" i="1"/>
  <c r="AU2059" i="1" s="1"/>
  <c r="AT2032" i="1"/>
  <c r="AS2032" i="1"/>
  <c r="AU2032" i="1" s="1"/>
  <c r="AT2114" i="1"/>
  <c r="AS2114" i="1"/>
  <c r="AU2114" i="1" s="1"/>
  <c r="AT2261" i="1"/>
  <c r="AS2261" i="1"/>
  <c r="AU2261" i="1" s="1"/>
  <c r="AT1775" i="1"/>
  <c r="AS1775" i="1"/>
  <c r="AU1775" i="1" s="1"/>
  <c r="AT2086" i="1"/>
  <c r="AS2086" i="1"/>
  <c r="AU2086" i="1" s="1"/>
  <c r="AT1607" i="1"/>
  <c r="AS1607" i="1"/>
  <c r="AU1607" i="1" s="1"/>
  <c r="AT2141" i="1"/>
  <c r="AS2141" i="1"/>
  <c r="AU2141" i="1" s="1"/>
  <c r="AT2250" i="1"/>
  <c r="AS2250" i="1"/>
  <c r="AU2250" i="1" s="1"/>
  <c r="AT1879" i="1"/>
  <c r="AS1879" i="1"/>
  <c r="AU1879" i="1" s="1"/>
  <c r="AT1776" i="1"/>
  <c r="AS1776" i="1"/>
  <c r="AU1776" i="1" s="1"/>
  <c r="AT1770" i="1"/>
  <c r="AS1770" i="1"/>
  <c r="AU1770" i="1" s="1"/>
  <c r="AT1565" i="1"/>
  <c r="AS1565" i="1"/>
  <c r="AU1565" i="1" s="1"/>
  <c r="AT2187" i="1"/>
  <c r="AS2187" i="1"/>
  <c r="AU2187" i="1" s="1"/>
  <c r="AT2082" i="1"/>
  <c r="AS2082" i="1"/>
  <c r="AU2082" i="1" s="1"/>
  <c r="AY2082" i="1" s="1"/>
  <c r="AT2438" i="1"/>
  <c r="AS2438" i="1"/>
  <c r="AU2438" i="1" s="1"/>
  <c r="AT2145" i="1"/>
  <c r="AS2145" i="1"/>
  <c r="AU2145" i="1" s="1"/>
  <c r="AT2159" i="1"/>
  <c r="AS2159" i="1"/>
  <c r="AU2159" i="1" s="1"/>
  <c r="AT2050" i="1"/>
  <c r="AS2050" i="1"/>
  <c r="AU2050" i="1" s="1"/>
  <c r="AT1735" i="1"/>
  <c r="AS1735" i="1"/>
  <c r="AU1735" i="1" s="1"/>
  <c r="AT1964" i="1"/>
  <c r="AS1964" i="1"/>
  <c r="AU1964" i="1" s="1"/>
  <c r="AT2298" i="1"/>
  <c r="AS2298" i="1"/>
  <c r="AU2298" i="1" s="1"/>
  <c r="AT1802" i="1"/>
  <c r="AS1802" i="1"/>
  <c r="AU1802" i="1" s="1"/>
  <c r="AT1928" i="1"/>
  <c r="AS1928" i="1"/>
  <c r="AU1928" i="1" s="1"/>
  <c r="AT1654" i="1"/>
  <c r="AS1654" i="1"/>
  <c r="AU1654" i="1" s="1"/>
  <c r="AT2323" i="1"/>
  <c r="AS2323" i="1"/>
  <c r="AU2323" i="1" s="1"/>
  <c r="AT2242" i="1"/>
  <c r="AS2242" i="1"/>
  <c r="AU2242" i="1" s="1"/>
  <c r="AT2091" i="1"/>
  <c r="AS2091" i="1"/>
  <c r="AU2091" i="1" s="1"/>
  <c r="AT1872" i="1"/>
  <c r="AS1872" i="1"/>
  <c r="AU1872" i="1" s="1"/>
  <c r="AT1755" i="1"/>
  <c r="AS1755" i="1"/>
  <c r="AU1755" i="1" s="1"/>
  <c r="AT2471" i="1"/>
  <c r="AS2471" i="1"/>
  <c r="AU2471" i="1" s="1"/>
  <c r="AT2345" i="1"/>
  <c r="AS2345" i="1"/>
  <c r="AU2345" i="1" s="1"/>
  <c r="AT2150" i="1"/>
  <c r="AS2150" i="1"/>
  <c r="AU2150" i="1" s="1"/>
  <c r="AT2152" i="1"/>
  <c r="AS2152" i="1"/>
  <c r="AU2152" i="1" s="1"/>
  <c r="AT1474" i="1"/>
  <c r="AS1474" i="1"/>
  <c r="AU1474" i="1" s="1"/>
  <c r="AT1348" i="1"/>
  <c r="AS1348" i="1"/>
  <c r="AU1348" i="1" s="1"/>
  <c r="AS1453" i="1"/>
  <c r="AU1453" i="1" s="1"/>
  <c r="AX1453" i="1" s="1"/>
  <c r="AS2234" i="1"/>
  <c r="AU2234" i="1" s="1"/>
  <c r="AT1295" i="1"/>
  <c r="AS1295" i="1"/>
  <c r="AU1295" i="1" s="1"/>
  <c r="AS1778" i="1"/>
  <c r="AU1778" i="1" s="1"/>
  <c r="AT1377" i="1"/>
  <c r="AS1377" i="1"/>
  <c r="AU1377" i="1" s="1"/>
  <c r="AX1377" i="1" s="1"/>
  <c r="AT1241" i="1"/>
  <c r="AS1241" i="1"/>
  <c r="AU1241" i="1" s="1"/>
  <c r="AT1379" i="1"/>
  <c r="AS1379" i="1"/>
  <c r="AU1379" i="1" s="1"/>
  <c r="AT1248" i="1"/>
  <c r="AS1248" i="1"/>
  <c r="AU1248" i="1" s="1"/>
  <c r="AT1249" i="1"/>
  <c r="AS1249" i="1"/>
  <c r="AU1249" i="1" s="1"/>
  <c r="AT1447" i="1"/>
  <c r="AS1447" i="1"/>
  <c r="AU1447" i="1" s="1"/>
  <c r="AY1447" i="1" s="1"/>
  <c r="AT1259" i="1"/>
  <c r="AS1259" i="1"/>
  <c r="AU1259" i="1" s="1"/>
  <c r="AS1890" i="1"/>
  <c r="AU1890" i="1" s="1"/>
  <c r="AT1373" i="1"/>
  <c r="AS1373" i="1"/>
  <c r="AU1373" i="1" s="1"/>
  <c r="AS1930" i="1"/>
  <c r="AU1930" i="1" s="1"/>
  <c r="AT1511" i="1"/>
  <c r="AS1511" i="1"/>
  <c r="AU1511" i="1" s="1"/>
  <c r="AT1256" i="1"/>
  <c r="AS1256" i="1"/>
  <c r="AU1256" i="1" s="1"/>
  <c r="AT1359" i="1"/>
  <c r="AS1359" i="1"/>
  <c r="AU1359" i="1" s="1"/>
  <c r="AT2315" i="1"/>
  <c r="AS2315" i="1"/>
  <c r="AU2315" i="1" s="1"/>
  <c r="AT1753" i="1"/>
  <c r="AS1753" i="1"/>
  <c r="AU1753" i="1" s="1"/>
  <c r="AT1676" i="1"/>
  <c r="AS1676" i="1"/>
  <c r="AU1676" i="1" s="1"/>
  <c r="AT1382" i="1"/>
  <c r="AS1382" i="1"/>
  <c r="AU1382" i="1" s="1"/>
  <c r="AS2282" i="1"/>
  <c r="AU2282" i="1" s="1"/>
  <c r="AC1948" i="1"/>
  <c r="AE1948" i="1" s="1"/>
  <c r="AC1365" i="1"/>
  <c r="AD1365" i="1" s="1"/>
  <c r="AC2145" i="1"/>
  <c r="AD2145" i="1" s="1"/>
  <c r="AC2256" i="1"/>
  <c r="AD2256" i="1" s="1"/>
  <c r="AC2285" i="1"/>
  <c r="AD2285" i="1" s="1"/>
  <c r="AC2137" i="1"/>
  <c r="AC1895" i="1"/>
  <c r="AD1895" i="1" s="1"/>
  <c r="AC1453" i="1"/>
  <c r="AD1453" i="1" s="1"/>
  <c r="AC1596" i="1"/>
  <c r="AE1595" i="1" s="1"/>
  <c r="AC2116" i="1"/>
  <c r="AE2116" i="1" s="1"/>
  <c r="AC1742" i="1"/>
  <c r="AD1742" i="1" s="1"/>
  <c r="AC1471" i="1"/>
  <c r="AH1471" i="1" s="1"/>
  <c r="AT2205" i="1"/>
  <c r="AS2205" i="1"/>
  <c r="AU2205" i="1" s="1"/>
  <c r="AT1639" i="1"/>
  <c r="AS1639" i="1"/>
  <c r="AU1639" i="1" s="1"/>
  <c r="AT2003" i="1"/>
  <c r="AS2003" i="1"/>
  <c r="AU2003" i="1" s="1"/>
  <c r="AT1604" i="1"/>
  <c r="AS1604" i="1"/>
  <c r="AU1604" i="1" s="1"/>
  <c r="AT1878" i="1"/>
  <c r="AS1878" i="1"/>
  <c r="AU1878" i="1" s="1"/>
  <c r="AT2049" i="1"/>
  <c r="AS2049" i="1"/>
  <c r="AU2049" i="1" s="1"/>
  <c r="AT1491" i="1"/>
  <c r="AS1491" i="1"/>
  <c r="AU1491" i="1" s="1"/>
  <c r="AT1779" i="1"/>
  <c r="AS1779" i="1"/>
  <c r="AU1779" i="1" s="1"/>
  <c r="AT1882" i="1"/>
  <c r="AS1882" i="1"/>
  <c r="AU1882" i="1" s="1"/>
  <c r="AT1537" i="1"/>
  <c r="AS1537" i="1"/>
  <c r="AU1537" i="1" s="1"/>
  <c r="AT1901" i="1"/>
  <c r="AS1901" i="1"/>
  <c r="AU1901" i="1" s="1"/>
  <c r="AT2201" i="1"/>
  <c r="AS2201" i="1"/>
  <c r="AU2201" i="1" s="1"/>
  <c r="AT1744" i="1"/>
  <c r="AS1744" i="1"/>
  <c r="AU1744" i="1" s="1"/>
  <c r="AT1582" i="1"/>
  <c r="AS1582" i="1"/>
  <c r="AU1582" i="1" s="1"/>
  <c r="AT2140" i="1"/>
  <c r="AS2140" i="1"/>
  <c r="AU2140" i="1" s="1"/>
  <c r="AS2466" i="1"/>
  <c r="AU2466" i="1" s="1"/>
  <c r="AT2466" i="1"/>
  <c r="AT1909" i="1"/>
  <c r="AS1909" i="1"/>
  <c r="AU1909" i="1" s="1"/>
  <c r="AT1619" i="1"/>
  <c r="AS1619" i="1"/>
  <c r="AU1619" i="1" s="1"/>
  <c r="AT1754" i="1"/>
  <c r="AS1754" i="1"/>
  <c r="AU1754" i="1" s="1"/>
  <c r="AT1917" i="1"/>
  <c r="AS1917" i="1"/>
  <c r="AU1917" i="1" s="1"/>
  <c r="AT2353" i="1"/>
  <c r="AS2353" i="1"/>
  <c r="AU2353" i="1" s="1"/>
  <c r="AT1863" i="1"/>
  <c r="AS1863" i="1"/>
  <c r="AU1863" i="1" s="1"/>
  <c r="AT1665" i="1"/>
  <c r="AS1665" i="1"/>
  <c r="AU1665" i="1" s="1"/>
  <c r="AT1346" i="1"/>
  <c r="AS1346" i="1"/>
  <c r="AU1346" i="1" s="1"/>
  <c r="AT2342" i="1"/>
  <c r="AS2342" i="1"/>
  <c r="AU2342" i="1" s="1"/>
  <c r="AT2300" i="1"/>
  <c r="AS2300" i="1"/>
  <c r="AU2300" i="1" s="1"/>
  <c r="AT1920" i="1"/>
  <c r="AS1920" i="1"/>
  <c r="AU1920" i="1" s="1"/>
  <c r="AT2051" i="1"/>
  <c r="AS2051" i="1"/>
  <c r="AU2051" i="1" s="1"/>
  <c r="AT1384" i="1"/>
  <c r="AS1384" i="1"/>
  <c r="AU1384" i="1" s="1"/>
  <c r="AS2418" i="1"/>
  <c r="AU2418" i="1" s="1"/>
  <c r="AT2418" i="1"/>
  <c r="AT2407" i="1"/>
  <c r="AS2407" i="1"/>
  <c r="AU2407" i="1" s="1"/>
  <c r="AT2078" i="1"/>
  <c r="AS2078" i="1"/>
  <c r="AU2078" i="1" s="1"/>
  <c r="AT1738" i="1"/>
  <c r="AS1738" i="1"/>
  <c r="AU1738" i="1" s="1"/>
  <c r="AT2069" i="1"/>
  <c r="AS2069" i="1"/>
  <c r="AU2069" i="1" s="1"/>
  <c r="AT1592" i="1"/>
  <c r="AS1592" i="1"/>
  <c r="AU1592" i="1" s="1"/>
  <c r="AT1788" i="1"/>
  <c r="AS1788" i="1"/>
  <c r="AU1788" i="1" s="1"/>
  <c r="AT2034" i="1"/>
  <c r="AS2034" i="1"/>
  <c r="AU2034" i="1" s="1"/>
  <c r="AT1889" i="1"/>
  <c r="AS1889" i="1"/>
  <c r="AU1889" i="1" s="1"/>
  <c r="AT1817" i="1"/>
  <c r="AS1817" i="1"/>
  <c r="AU1817" i="1" s="1"/>
  <c r="AT1585" i="1"/>
  <c r="AS1585" i="1"/>
  <c r="AU1585" i="1" s="1"/>
  <c r="AT1710" i="1"/>
  <c r="AS1710" i="1"/>
  <c r="AU1710" i="1" s="1"/>
  <c r="AT1723" i="1"/>
  <c r="AS1723" i="1"/>
  <c r="AU1723" i="1" s="1"/>
  <c r="AT2209" i="1"/>
  <c r="AS2209" i="1"/>
  <c r="AU2209" i="1" s="1"/>
  <c r="AT2483" i="1"/>
  <c r="AS2483" i="1"/>
  <c r="AU2483" i="1" s="1"/>
  <c r="AT2161" i="1"/>
  <c r="AS2161" i="1"/>
  <c r="AU2161" i="1" s="1"/>
  <c r="AT1707" i="1"/>
  <c r="AS1707" i="1"/>
  <c r="AU1707" i="1" s="1"/>
  <c r="AT2392" i="1"/>
  <c r="AS2392" i="1"/>
  <c r="AU2392" i="1" s="1"/>
  <c r="AT2052" i="1"/>
  <c r="AS2052" i="1"/>
  <c r="AU2052" i="1" s="1"/>
  <c r="AT1859" i="1"/>
  <c r="AS1859" i="1"/>
  <c r="AU1859" i="1" s="1"/>
  <c r="AT1752" i="1"/>
  <c r="AS1752" i="1"/>
  <c r="AU1752" i="1" s="1"/>
  <c r="AT2102" i="1"/>
  <c r="AS2102" i="1"/>
  <c r="AU2102" i="1" s="1"/>
  <c r="AS2017" i="1"/>
  <c r="AU2017" i="1" s="1"/>
  <c r="AT2460" i="1"/>
  <c r="AS2460" i="1"/>
  <c r="AU2460" i="1" s="1"/>
  <c r="AS1795" i="1"/>
  <c r="AU1795" i="1" s="1"/>
  <c r="AT1277" i="1"/>
  <c r="AS1277" i="1"/>
  <c r="AU1277" i="1" s="1"/>
  <c r="AT1496" i="1"/>
  <c r="AS1496" i="1"/>
  <c r="AU1496" i="1" s="1"/>
  <c r="AT1351" i="1"/>
  <c r="AS1351" i="1"/>
  <c r="AU1351" i="1" s="1"/>
  <c r="AT2492" i="1"/>
  <c r="AS2492" i="1"/>
  <c r="AU2492" i="1" s="1"/>
  <c r="AT2265" i="1"/>
  <c r="AS2265" i="1"/>
  <c r="AU2265" i="1" s="1"/>
  <c r="AT2005" i="1"/>
  <c r="AS2005" i="1"/>
  <c r="AU2005" i="1" s="1"/>
  <c r="AT1480" i="1"/>
  <c r="AS1480" i="1"/>
  <c r="AU1480" i="1" s="1"/>
  <c r="AT1349" i="1"/>
  <c r="AS1349" i="1"/>
  <c r="AU1349" i="1" s="1"/>
  <c r="AS2333" i="1"/>
  <c r="AU2333" i="1" s="1"/>
  <c r="AT1328" i="1"/>
  <c r="AS1328" i="1"/>
  <c r="AU1328" i="1" s="1"/>
  <c r="AT1401" i="1"/>
  <c r="AS1401" i="1"/>
  <c r="AU1401" i="1" s="1"/>
  <c r="AC1847" i="1"/>
  <c r="AD1847" i="1" s="1"/>
  <c r="AC1718" i="1"/>
  <c r="AD1718" i="1" s="1"/>
  <c r="AC2240" i="1"/>
  <c r="AD2240" i="1" s="1"/>
  <c r="AC2156" i="1"/>
  <c r="AE2156" i="1" s="1"/>
  <c r="AC1384" i="1"/>
  <c r="AD1384" i="1" s="1"/>
  <c r="AC1340" i="1"/>
  <c r="AD1340" i="1" s="1"/>
  <c r="AC1800" i="1"/>
  <c r="AD1800" i="1" s="1"/>
  <c r="AC1484" i="1"/>
  <c r="AE1483" i="1" s="1"/>
  <c r="AC2081" i="1"/>
  <c r="AE2080" i="1" s="1"/>
  <c r="AC2114" i="1"/>
  <c r="AE2114" i="1" s="1"/>
  <c r="AC1321" i="1"/>
  <c r="AD1321" i="1" s="1"/>
  <c r="AC2302" i="1"/>
  <c r="AE2301" i="1" s="1"/>
  <c r="AC1941" i="1"/>
  <c r="AD1941" i="1" s="1"/>
  <c r="AC2002" i="1"/>
  <c r="AD2002" i="1" s="1"/>
  <c r="AC1632" i="1"/>
  <c r="AD1632" i="1" s="1"/>
  <c r="AI1630" i="1" s="1"/>
  <c r="AC1657" i="1"/>
  <c r="AE1656" i="1" s="1"/>
  <c r="AC2404" i="1"/>
  <c r="AD2404" i="1" s="1"/>
  <c r="AC2054" i="1"/>
  <c r="AD2054" i="1" s="1"/>
  <c r="AC1672" i="1"/>
  <c r="AD1672" i="1" s="1"/>
  <c r="AT2168" i="1"/>
  <c r="AS2168" i="1"/>
  <c r="AU2168" i="1" s="1"/>
  <c r="AT2101" i="1"/>
  <c r="AS2101" i="1"/>
  <c r="AU2101" i="1" s="1"/>
  <c r="AT2057" i="1"/>
  <c r="AS2057" i="1"/>
  <c r="AU2057" i="1" s="1"/>
  <c r="AT1609" i="1"/>
  <c r="AS1609" i="1"/>
  <c r="AU1609" i="1" s="1"/>
  <c r="AT2372" i="1"/>
  <c r="AS2372" i="1"/>
  <c r="AU2372" i="1" s="1"/>
  <c r="AT1671" i="1"/>
  <c r="AS1671" i="1"/>
  <c r="AU1671" i="1" s="1"/>
  <c r="AT1274" i="1"/>
  <c r="AS1274" i="1"/>
  <c r="AU1274" i="1" s="1"/>
  <c r="AT1570" i="1"/>
  <c r="AS1570" i="1"/>
  <c r="AU1570" i="1" s="1"/>
  <c r="AT2432" i="1"/>
  <c r="AS2432" i="1"/>
  <c r="AU2432" i="1" s="1"/>
  <c r="AT2366" i="1"/>
  <c r="AS2366" i="1"/>
  <c r="AU2366" i="1" s="1"/>
  <c r="AT2448" i="1"/>
  <c r="AS2448" i="1"/>
  <c r="AU2448" i="1" s="1"/>
  <c r="AT2440" i="1"/>
  <c r="AS2440" i="1"/>
  <c r="AU2440" i="1" s="1"/>
  <c r="AT2155" i="1"/>
  <c r="AS2155" i="1"/>
  <c r="AU2155" i="1" s="1"/>
  <c r="AT2061" i="1"/>
  <c r="AS2061" i="1"/>
  <c r="AU2061" i="1" s="1"/>
  <c r="AT1469" i="1"/>
  <c r="AS1469" i="1"/>
  <c r="AU1469" i="1" s="1"/>
  <c r="AT2336" i="1"/>
  <c r="AS2336" i="1"/>
  <c r="AU2336" i="1" s="1"/>
  <c r="AT2088" i="1"/>
  <c r="AS2088" i="1"/>
  <c r="AU2088" i="1" s="1"/>
  <c r="AT2009" i="1"/>
  <c r="AS2009" i="1"/>
  <c r="AU2009" i="1" s="1"/>
  <c r="AT2011" i="1"/>
  <c r="AS2011" i="1"/>
  <c r="AU2011" i="1" s="1"/>
  <c r="AT1926" i="1"/>
  <c r="AS1926" i="1"/>
  <c r="AU1926" i="1" s="1"/>
  <c r="AT2264" i="1"/>
  <c r="AS2264" i="1"/>
  <c r="AU2264" i="1" s="1"/>
  <c r="AT1699" i="1"/>
  <c r="AS1699" i="1"/>
  <c r="AU1699" i="1" s="1"/>
  <c r="AT1760" i="1"/>
  <c r="AS1760" i="1"/>
  <c r="AU1760" i="1" s="1"/>
  <c r="AT2373" i="1"/>
  <c r="AS2373" i="1"/>
  <c r="AU2373" i="1" s="1"/>
  <c r="AT1610" i="1"/>
  <c r="AS1610" i="1"/>
  <c r="AU1610" i="1" s="1"/>
  <c r="AT1857" i="1"/>
  <c r="AS1857" i="1"/>
  <c r="AU1857" i="1" s="1"/>
  <c r="AT2154" i="1"/>
  <c r="AS2154" i="1"/>
  <c r="AU2154" i="1" s="1"/>
  <c r="AT1526" i="1"/>
  <c r="AS1526" i="1"/>
  <c r="AU1526" i="1" s="1"/>
  <c r="AT2325" i="1"/>
  <c r="AS2325" i="1"/>
  <c r="AU2325" i="1" s="1"/>
  <c r="AT2266" i="1"/>
  <c r="AS2266" i="1"/>
  <c r="AU2266" i="1" s="1"/>
  <c r="AT2174" i="1"/>
  <c r="AS2174" i="1"/>
  <c r="AU2174" i="1" s="1"/>
  <c r="AT1829" i="1"/>
  <c r="AS1829" i="1"/>
  <c r="AU1829" i="1" s="1"/>
  <c r="AT1595" i="1"/>
  <c r="AS1595" i="1"/>
  <c r="AU1595" i="1" s="1"/>
  <c r="AX1595" i="1" s="1"/>
  <c r="AT2341" i="1"/>
  <c r="AS2341" i="1"/>
  <c r="AU2341" i="1" s="1"/>
  <c r="AT2060" i="1"/>
  <c r="AS2060" i="1"/>
  <c r="AU2060" i="1" s="1"/>
  <c r="AT1594" i="1"/>
  <c r="AS1594" i="1"/>
  <c r="AU1594" i="1" s="1"/>
  <c r="AT1988" i="1"/>
  <c r="AS1988" i="1"/>
  <c r="AU1988" i="1" s="1"/>
  <c r="AT1581" i="1"/>
  <c r="AS1581" i="1"/>
  <c r="AU1581" i="1" s="1"/>
  <c r="AT2404" i="1"/>
  <c r="AS2404" i="1"/>
  <c r="AU2404" i="1" s="1"/>
  <c r="AT2379" i="1"/>
  <c r="AS2379" i="1"/>
  <c r="AU2379" i="1" s="1"/>
  <c r="AT1355" i="1"/>
  <c r="AS1355" i="1"/>
  <c r="AU1355" i="1" s="1"/>
  <c r="AT1287" i="1"/>
  <c r="AS1287" i="1"/>
  <c r="AU1287" i="1" s="1"/>
  <c r="AT1247" i="1"/>
  <c r="AS1247" i="1"/>
  <c r="AU1247" i="1" s="1"/>
  <c r="AS2181" i="1"/>
  <c r="AU2181" i="1" s="1"/>
  <c r="AT1440" i="1"/>
  <c r="AS1440" i="1"/>
  <c r="AU1440" i="1" s="1"/>
  <c r="AT1240" i="1"/>
  <c r="AS1240" i="1"/>
  <c r="AU1240" i="1" s="1"/>
  <c r="AS1703" i="1"/>
  <c r="AU1703" i="1" s="1"/>
  <c r="AS2346" i="1"/>
  <c r="AU2346" i="1" s="1"/>
  <c r="AT1509" i="1"/>
  <c r="AS1509" i="1"/>
  <c r="AU1509" i="1" s="1"/>
  <c r="AT1296" i="1"/>
  <c r="AS1296" i="1"/>
  <c r="AU1296" i="1" s="1"/>
  <c r="AT1519" i="1"/>
  <c r="AS1519" i="1"/>
  <c r="AU1519" i="1" s="1"/>
  <c r="AT1425" i="1"/>
  <c r="AS1425" i="1"/>
  <c r="AU1425" i="1" s="1"/>
  <c r="AT1883" i="1"/>
  <c r="AS1883" i="1"/>
  <c r="AU1883" i="1" s="1"/>
  <c r="AT1507" i="1"/>
  <c r="AS1507" i="1"/>
  <c r="AU1507" i="1" s="1"/>
  <c r="AS2210" i="1"/>
  <c r="AU2210" i="1" s="1"/>
  <c r="AT1476" i="1"/>
  <c r="AS1476" i="1"/>
  <c r="AU1476" i="1" s="1"/>
  <c r="AS1989" i="1"/>
  <c r="AU1989" i="1" s="1"/>
  <c r="AC1313" i="1"/>
  <c r="AD1313" i="1" s="1"/>
  <c r="AC1338" i="1"/>
  <c r="AD1338" i="1" s="1"/>
  <c r="AC1685" i="1"/>
  <c r="AD1685" i="1" s="1"/>
  <c r="AC2172" i="1"/>
  <c r="AD2172" i="1" s="1"/>
  <c r="AC1976" i="1"/>
  <c r="AC1620" i="1"/>
  <c r="AE1619" i="1" s="1"/>
  <c r="AC1960" i="1"/>
  <c r="AD1960" i="1" s="1"/>
  <c r="AC2391" i="1"/>
  <c r="AE2390" i="1" s="1"/>
  <c r="AC1618" i="1"/>
  <c r="AE1617" i="1" s="1"/>
  <c r="AC2046" i="1"/>
  <c r="AE2046" i="1" s="1"/>
  <c r="AC1276" i="1"/>
  <c r="AE1275" i="1" s="1"/>
  <c r="AC1682" i="1"/>
  <c r="AD1682" i="1" s="1"/>
  <c r="AC1991" i="1"/>
  <c r="AD1991" i="1" s="1"/>
  <c r="AC1822" i="1"/>
  <c r="AD1822" i="1" s="1"/>
  <c r="AC1783" i="1"/>
  <c r="AE1782" i="1" s="1"/>
  <c r="AC1389" i="1"/>
  <c r="AD1389" i="1" s="1"/>
  <c r="AC2402" i="1"/>
  <c r="AE2401" i="1" s="1"/>
  <c r="AC1764" i="1"/>
  <c r="AD1764" i="1" s="1"/>
  <c r="AT1613" i="1"/>
  <c r="AS1613" i="1"/>
  <c r="AU1613" i="1" s="1"/>
  <c r="AT2445" i="1"/>
  <c r="AS2445" i="1"/>
  <c r="AU2445" i="1" s="1"/>
  <c r="AT2092" i="1"/>
  <c r="AS2092" i="1"/>
  <c r="AU2092" i="1" s="1"/>
  <c r="AT2180" i="1"/>
  <c r="AS2180" i="1"/>
  <c r="AU2180" i="1" s="1"/>
  <c r="AY2180" i="1" s="1"/>
  <c r="AT1276" i="1"/>
  <c r="AS1276" i="1"/>
  <c r="AU1276" i="1" s="1"/>
  <c r="AT2357" i="1"/>
  <c r="AS2357" i="1"/>
  <c r="AU2357" i="1" s="1"/>
  <c r="AT1971" i="1"/>
  <c r="AS1971" i="1"/>
  <c r="AU1971" i="1" s="1"/>
  <c r="AT1991" i="1"/>
  <c r="AS1991" i="1"/>
  <c r="AU1991" i="1" s="1"/>
  <c r="AT1939" i="1"/>
  <c r="AS1939" i="1"/>
  <c r="AU1939" i="1" s="1"/>
  <c r="AT1904" i="1"/>
  <c r="AS1904" i="1"/>
  <c r="AU1904" i="1" s="1"/>
  <c r="AT2464" i="1"/>
  <c r="AS2464" i="1"/>
  <c r="AU2464" i="1" s="1"/>
  <c r="AT1871" i="1"/>
  <c r="AS1871" i="1"/>
  <c r="AU1871" i="1" s="1"/>
  <c r="AT2459" i="1"/>
  <c r="AS2459" i="1"/>
  <c r="AU2459" i="1" s="1"/>
  <c r="AT2016" i="1"/>
  <c r="AS2016" i="1"/>
  <c r="AU2016" i="1" s="1"/>
  <c r="AT1729" i="1"/>
  <c r="AS1729" i="1"/>
  <c r="AU1729" i="1" s="1"/>
  <c r="AT1692" i="1"/>
  <c r="AS1692" i="1"/>
  <c r="AU1692" i="1" s="1"/>
  <c r="AT2188" i="1"/>
  <c r="AS2188" i="1"/>
  <c r="AU2188" i="1" s="1"/>
  <c r="AT2268" i="1"/>
  <c r="AS2268" i="1"/>
  <c r="AU2268" i="1" s="1"/>
  <c r="AT1562" i="1"/>
  <c r="AS1562" i="1"/>
  <c r="AU1562" i="1" s="1"/>
  <c r="AT1684" i="1"/>
  <c r="AS1684" i="1"/>
  <c r="AU1684" i="1" s="1"/>
  <c r="AT1656" i="1"/>
  <c r="AS1656" i="1"/>
  <c r="AU1656" i="1" s="1"/>
  <c r="AT1669" i="1"/>
  <c r="AS1669" i="1"/>
  <c r="AU1669" i="1" s="1"/>
  <c r="AT2172" i="1"/>
  <c r="AS2172" i="1"/>
  <c r="AU2172" i="1" s="1"/>
  <c r="AT1990" i="1"/>
  <c r="AS1990" i="1"/>
  <c r="AU1990" i="1" s="1"/>
  <c r="AT1670" i="1"/>
  <c r="AS1670" i="1"/>
  <c r="AU1670" i="1" s="1"/>
  <c r="AT1579" i="1"/>
  <c r="AS1579" i="1"/>
  <c r="AU1579" i="1" s="1"/>
  <c r="AT1936" i="1"/>
  <c r="AS1936" i="1"/>
  <c r="AU1936" i="1" s="1"/>
  <c r="AT2449" i="1"/>
  <c r="AS2449" i="1"/>
  <c r="AU2449" i="1" s="1"/>
  <c r="AT2093" i="1"/>
  <c r="AS2093" i="1"/>
  <c r="AU2093" i="1" s="1"/>
  <c r="AT1961" i="1"/>
  <c r="AS1961" i="1"/>
  <c r="AU1961" i="1" s="1"/>
  <c r="AT1576" i="1"/>
  <c r="AS1576" i="1"/>
  <c r="AU1576" i="1" s="1"/>
  <c r="AT1757" i="1"/>
  <c r="AS1757" i="1"/>
  <c r="AU1757" i="1" s="1"/>
  <c r="AT2046" i="1"/>
  <c r="AS2046" i="1"/>
  <c r="AU2046" i="1" s="1"/>
  <c r="AT2291" i="1"/>
  <c r="AS2291" i="1"/>
  <c r="AU2291" i="1" s="1"/>
  <c r="AT2262" i="1"/>
  <c r="AS2262" i="1"/>
  <c r="AU2262" i="1" s="1"/>
  <c r="AT1937" i="1"/>
  <c r="AS1937" i="1"/>
  <c r="AU1937" i="1" s="1"/>
  <c r="AT1789" i="1"/>
  <c r="AS1789" i="1"/>
  <c r="AU1789" i="1" s="1"/>
  <c r="AT1589" i="1"/>
  <c r="AS1589" i="1"/>
  <c r="AU1589" i="1" s="1"/>
  <c r="AT1929" i="1"/>
  <c r="AS1929" i="1"/>
  <c r="AU1929" i="1" s="1"/>
  <c r="AT2420" i="1"/>
  <c r="AS2420" i="1"/>
  <c r="AU2420" i="1" s="1"/>
  <c r="AT1933" i="1"/>
  <c r="AS1933" i="1"/>
  <c r="AU1933" i="1" s="1"/>
  <c r="AT1603" i="1"/>
  <c r="AS1603" i="1"/>
  <c r="AU1603" i="1" s="1"/>
  <c r="AT2348" i="1"/>
  <c r="AS2348" i="1"/>
  <c r="AU2348" i="1" s="1"/>
  <c r="AT2085" i="1"/>
  <c r="AS2085" i="1"/>
  <c r="AU2085" i="1" s="1"/>
  <c r="AT2028" i="1"/>
  <c r="AS2028" i="1"/>
  <c r="AU2028" i="1" s="1"/>
  <c r="AT2087" i="1"/>
  <c r="AS2087" i="1"/>
  <c r="AU2087" i="1" s="1"/>
  <c r="AT1646" i="1"/>
  <c r="AS1646" i="1"/>
  <c r="AU1646" i="1" s="1"/>
  <c r="AT2158" i="1"/>
  <c r="AS2158" i="1"/>
  <c r="AU2158" i="1" s="1"/>
  <c r="AT1799" i="1"/>
  <c r="AS1799" i="1"/>
  <c r="AU1799" i="1" s="1"/>
  <c r="AT1376" i="1"/>
  <c r="AS1376" i="1"/>
  <c r="AU1376" i="1" s="1"/>
  <c r="AT1947" i="1"/>
  <c r="AS1947" i="1"/>
  <c r="AU1947" i="1" s="1"/>
  <c r="AT2083" i="1"/>
  <c r="AS2083" i="1"/>
  <c r="AU2083" i="1" s="1"/>
  <c r="AS2376" i="1"/>
  <c r="AU2376" i="1" s="1"/>
  <c r="AS1722" i="1"/>
  <c r="AU1722" i="1" s="1"/>
  <c r="AT1302" i="1"/>
  <c r="AS1302" i="1"/>
  <c r="AU1302" i="1" s="1"/>
  <c r="AT1341" i="1"/>
  <c r="AS1341" i="1"/>
  <c r="AU1341" i="1" s="1"/>
  <c r="AT1366" i="1"/>
  <c r="AS1366" i="1"/>
  <c r="AU1366" i="1" s="1"/>
  <c r="AT1336" i="1"/>
  <c r="AS1336" i="1"/>
  <c r="AU1336" i="1" s="1"/>
  <c r="AY1336" i="1" s="1"/>
  <c r="AT1394" i="1"/>
  <c r="AS1394" i="1"/>
  <c r="AU1394" i="1" s="1"/>
  <c r="AT1441" i="1"/>
  <c r="AS1441" i="1"/>
  <c r="AU1441" i="1" s="1"/>
  <c r="AT1551" i="1"/>
  <c r="AS1551" i="1"/>
  <c r="AU1551" i="1" s="1"/>
  <c r="AT1318" i="1"/>
  <c r="AS1318" i="1"/>
  <c r="AU1318" i="1" s="1"/>
  <c r="AT1528" i="1"/>
  <c r="AS1528" i="1"/>
  <c r="AU1528" i="1" s="1"/>
  <c r="AT1388" i="1"/>
  <c r="AS1388" i="1"/>
  <c r="AU1388" i="1" s="1"/>
  <c r="AT2371" i="1"/>
  <c r="AS2371" i="1"/>
  <c r="AU2371" i="1" s="1"/>
  <c r="AT1479" i="1"/>
  <c r="AS1479" i="1"/>
  <c r="AU1479" i="1" s="1"/>
  <c r="AT1403" i="1"/>
  <c r="AS1403" i="1"/>
  <c r="AU1403" i="1" s="1"/>
  <c r="AT1464" i="1"/>
  <c r="AS1464" i="1"/>
  <c r="AU1464" i="1" s="1"/>
  <c r="AT1517" i="1"/>
  <c r="AS1517" i="1"/>
  <c r="AU1517" i="1" s="1"/>
  <c r="AC1973" i="1"/>
  <c r="AD1973" i="1" s="1"/>
  <c r="AC1258" i="1"/>
  <c r="AD1258" i="1" s="1"/>
  <c r="AC1278" i="1"/>
  <c r="AD1278" i="1" s="1"/>
  <c r="AC2459" i="1"/>
  <c r="AE2458" i="1" s="1"/>
  <c r="AC2443" i="1"/>
  <c r="AE2443" i="1" s="1"/>
  <c r="AC1761" i="1"/>
  <c r="AD1761" i="1" s="1"/>
  <c r="AC1405" i="1"/>
  <c r="AH1403" i="1" s="1"/>
  <c r="AC1362" i="1"/>
  <c r="AD1362" i="1" s="1"/>
  <c r="AC1747" i="1"/>
  <c r="AH1746" i="1" s="1"/>
  <c r="AC1421" i="1"/>
  <c r="AE1420" i="1" s="1"/>
  <c r="AC1327" i="1"/>
  <c r="AD1327" i="1" s="1"/>
  <c r="AC1352" i="1"/>
  <c r="AH1351" i="1" s="1"/>
  <c r="AC2069" i="1"/>
  <c r="AE2068" i="1" s="1"/>
  <c r="AC1701" i="1"/>
  <c r="AD1701" i="1" s="1"/>
  <c r="AC1358" i="1"/>
  <c r="AD1358" i="1" s="1"/>
  <c r="AC2094" i="1"/>
  <c r="AD2094" i="1" s="1"/>
  <c r="AC1564" i="1"/>
  <c r="AD1564" i="1" s="1"/>
  <c r="AC2406" i="1"/>
  <c r="AE2405" i="1" s="1"/>
  <c r="AC1798" i="1"/>
  <c r="AE1797" i="1" s="1"/>
  <c r="AC2478" i="1"/>
  <c r="AD2478" i="1" s="1"/>
  <c r="AC2236" i="1"/>
  <c r="AE2235" i="1" s="1"/>
  <c r="AC1395" i="1"/>
  <c r="AE1395" i="1" s="1"/>
  <c r="AC1571" i="1"/>
  <c r="AE1570" i="1" s="1"/>
  <c r="AC2048" i="1"/>
  <c r="AE2048" i="1" s="1"/>
  <c r="AC1928" i="1"/>
  <c r="AE1927" i="1" s="1"/>
  <c r="AT1756" i="1"/>
  <c r="AS1756" i="1"/>
  <c r="AU1756" i="1" s="1"/>
  <c r="AT1805" i="1"/>
  <c r="AS1805" i="1"/>
  <c r="AU1805" i="1" s="1"/>
  <c r="AT1629" i="1"/>
  <c r="AS1629" i="1"/>
  <c r="AU1629" i="1" s="1"/>
  <c r="AT1462" i="1"/>
  <c r="AS1462" i="1"/>
  <c r="AU1462" i="1" s="1"/>
  <c r="AT2156" i="1"/>
  <c r="AS2156" i="1"/>
  <c r="AU2156" i="1" s="1"/>
  <c r="AT1984" i="1"/>
  <c r="AS1984" i="1"/>
  <c r="AU1984" i="1" s="1"/>
  <c r="AT2200" i="1"/>
  <c r="AS2200" i="1"/>
  <c r="AU2200" i="1" s="1"/>
  <c r="AT2033" i="1"/>
  <c r="AS2033" i="1"/>
  <c r="AU2033" i="1" s="1"/>
  <c r="AT1809" i="1"/>
  <c r="AS1809" i="1"/>
  <c r="AU1809" i="1" s="1"/>
  <c r="AT1466" i="1"/>
  <c r="AS1466" i="1"/>
  <c r="AU1466" i="1" s="1"/>
  <c r="AT1830" i="1"/>
  <c r="AS1830" i="1"/>
  <c r="AU1830" i="1" s="1"/>
  <c r="AT2320" i="1"/>
  <c r="AS2320" i="1"/>
  <c r="AU2320" i="1" s="1"/>
  <c r="AT2095" i="1"/>
  <c r="AS2095" i="1"/>
  <c r="AU2095" i="1" s="1"/>
  <c r="AT1663" i="1"/>
  <c r="AS1663" i="1"/>
  <c r="AU1663" i="1" s="1"/>
  <c r="AT2119" i="1"/>
  <c r="AS2119" i="1"/>
  <c r="AU2119" i="1" s="1"/>
  <c r="AT1572" i="1"/>
  <c r="AS1572" i="1"/>
  <c r="AU1572" i="1" s="1"/>
  <c r="AT1960" i="1"/>
  <c r="AS1960" i="1"/>
  <c r="AU1960" i="1" s="1"/>
  <c r="AT1963" i="1"/>
  <c r="AS1963" i="1"/>
  <c r="AU1963" i="1" s="1"/>
  <c r="AT2024" i="1"/>
  <c r="AS2024" i="1"/>
  <c r="AU2024" i="1" s="1"/>
  <c r="AT1922" i="1"/>
  <c r="AS1922" i="1"/>
  <c r="AU1922" i="1" s="1"/>
  <c r="AT1812" i="1"/>
  <c r="AS1812" i="1"/>
  <c r="AU1812" i="1" s="1"/>
  <c r="AT1520" i="1"/>
  <c r="AS1520" i="1"/>
  <c r="AU1520" i="1" s="1"/>
  <c r="AT2277" i="1"/>
  <c r="AS2277" i="1"/>
  <c r="AU2277" i="1" s="1"/>
  <c r="AT2043" i="1"/>
  <c r="AS2043" i="1"/>
  <c r="AU2043" i="1" s="1"/>
  <c r="AT1806" i="1"/>
  <c r="AS1806" i="1"/>
  <c r="AU1806" i="1" s="1"/>
  <c r="AX1806" i="1" s="1"/>
  <c r="AT1518" i="1"/>
  <c r="AS1518" i="1"/>
  <c r="AU1518" i="1" s="1"/>
  <c r="AT1874" i="1"/>
  <c r="AS1874" i="1"/>
  <c r="AU1874" i="1" s="1"/>
  <c r="AT1818" i="1"/>
  <c r="AS1818" i="1"/>
  <c r="AU1818" i="1" s="1"/>
  <c r="AT1664" i="1"/>
  <c r="AS1664" i="1"/>
  <c r="AU1664" i="1" s="1"/>
  <c r="AT1569" i="1"/>
  <c r="AS1569" i="1"/>
  <c r="AU1569" i="1" s="1"/>
  <c r="AT2183" i="1"/>
  <c r="AS2183" i="1"/>
  <c r="AU2183" i="1" s="1"/>
  <c r="AT1837" i="1"/>
  <c r="AS1837" i="1"/>
  <c r="AU1837" i="1" s="1"/>
  <c r="AX1837" i="1" s="1"/>
  <c r="AT2125" i="1"/>
  <c r="AS2125" i="1"/>
  <c r="AU2125" i="1" s="1"/>
  <c r="AT1858" i="1"/>
  <c r="AS1858" i="1"/>
  <c r="AU1858" i="1" s="1"/>
  <c r="AT1856" i="1"/>
  <c r="AS1856" i="1"/>
  <c r="AU1856" i="1" s="1"/>
  <c r="AT2225" i="1"/>
  <c r="AS2225" i="1"/>
  <c r="AU2225" i="1" s="1"/>
  <c r="AT1553" i="1"/>
  <c r="AS1553" i="1"/>
  <c r="AU1553" i="1" s="1"/>
  <c r="AT1698" i="1"/>
  <c r="AS1698" i="1"/>
  <c r="AU1698" i="1" s="1"/>
  <c r="AT1559" i="1"/>
  <c r="AS1559" i="1"/>
  <c r="AU1559" i="1" s="1"/>
  <c r="AT2217" i="1"/>
  <c r="AS2217" i="1"/>
  <c r="AU2217" i="1" s="1"/>
  <c r="AT1848" i="1"/>
  <c r="AS1848" i="1"/>
  <c r="AU1848" i="1" s="1"/>
  <c r="AT2115" i="1"/>
  <c r="AS2115" i="1"/>
  <c r="AU2115" i="1" s="1"/>
  <c r="AT1934" i="1"/>
  <c r="AS1934" i="1"/>
  <c r="AU1934" i="1" s="1"/>
  <c r="AY1934" i="1" s="1"/>
  <c r="AT1552" i="1"/>
  <c r="AS1552" i="1"/>
  <c r="AU1552" i="1" s="1"/>
  <c r="AT2165" i="1"/>
  <c r="AS2165" i="1"/>
  <c r="AU2165" i="1" s="1"/>
  <c r="AT2121" i="1"/>
  <c r="AS2121" i="1"/>
  <c r="AU2121" i="1" s="1"/>
  <c r="AT1767" i="1"/>
  <c r="AS1767" i="1"/>
  <c r="AU1767" i="1" s="1"/>
  <c r="AT1682" i="1"/>
  <c r="AS1682" i="1"/>
  <c r="AU1682" i="1" s="1"/>
  <c r="AT1662" i="1"/>
  <c r="AS1662" i="1"/>
  <c r="AU1662" i="1" s="1"/>
  <c r="AT1935" i="1"/>
  <c r="AS1935" i="1"/>
  <c r="AU1935" i="1" s="1"/>
  <c r="AT2139" i="1"/>
  <c r="AS2139" i="1"/>
  <c r="AU2139" i="1" s="1"/>
  <c r="AT1712" i="1"/>
  <c r="AS1712" i="1"/>
  <c r="AU1712" i="1" s="1"/>
  <c r="AT1640" i="1"/>
  <c r="AS1640" i="1"/>
  <c r="AU1640" i="1" s="1"/>
  <c r="AT1911" i="1"/>
  <c r="AS1911" i="1"/>
  <c r="AU1911" i="1" s="1"/>
  <c r="AT2377" i="1"/>
  <c r="AS2377" i="1"/>
  <c r="AU2377" i="1" s="1"/>
  <c r="AT1807" i="1"/>
  <c r="AS1807" i="1"/>
  <c r="AU1807" i="1" s="1"/>
  <c r="AT2288" i="1"/>
  <c r="AS2288" i="1"/>
  <c r="AU2288" i="1" s="1"/>
  <c r="AT1833" i="1"/>
  <c r="AS1833" i="1"/>
  <c r="AU1833" i="1" s="1"/>
  <c r="AT1645" i="1"/>
  <c r="AS1645" i="1"/>
  <c r="AU1645" i="1" s="1"/>
  <c r="AT2239" i="1"/>
  <c r="AS2239" i="1"/>
  <c r="AU2239" i="1" s="1"/>
  <c r="AT1472" i="1"/>
  <c r="AS1472" i="1"/>
  <c r="AU1472" i="1" s="1"/>
  <c r="AT1325" i="1"/>
  <c r="AS1325" i="1"/>
  <c r="AU1325" i="1" s="1"/>
  <c r="AS1503" i="1"/>
  <c r="AU1503" i="1" s="1"/>
  <c r="AT1350" i="1"/>
  <c r="AS1350" i="1"/>
  <c r="AU1350" i="1" s="1"/>
  <c r="AT1397" i="1"/>
  <c r="AS1397" i="1"/>
  <c r="AU1397" i="1" s="1"/>
  <c r="AT1251" i="1"/>
  <c r="AS1251" i="1"/>
  <c r="AU1251" i="1" s="1"/>
  <c r="AS1839" i="1"/>
  <c r="AU1839" i="1" s="1"/>
  <c r="AT1391" i="1"/>
  <c r="AS1391" i="1"/>
  <c r="AU1391" i="1" s="1"/>
  <c r="AT1284" i="1"/>
  <c r="AS1284" i="1"/>
  <c r="AU1284" i="1" s="1"/>
  <c r="AT1459" i="1"/>
  <c r="AS1459" i="1"/>
  <c r="AU1459" i="1" s="1"/>
  <c r="AW1459" i="1" s="1"/>
  <c r="AT1330" i="1"/>
  <c r="AS1330" i="1"/>
  <c r="AU1330" i="1" s="1"/>
  <c r="AY1330" i="1" s="1"/>
  <c r="AS2045" i="1"/>
  <c r="AU2045" i="1" s="1"/>
  <c r="AT1329" i="1"/>
  <c r="AS1329" i="1"/>
  <c r="AU1329" i="1" s="1"/>
  <c r="AT2176" i="1"/>
  <c r="AS2176" i="1"/>
  <c r="AU2176" i="1" s="1"/>
  <c r="AT2111" i="1"/>
  <c r="AS2111" i="1"/>
  <c r="AU2111" i="1" s="1"/>
  <c r="AT2021" i="1"/>
  <c r="AS2021" i="1"/>
  <c r="AU2021" i="1" s="1"/>
  <c r="AT1667" i="1"/>
  <c r="AS1667" i="1"/>
  <c r="AU1667" i="1" s="1"/>
  <c r="AT1307" i="1"/>
  <c r="AS1307" i="1"/>
  <c r="AU1307" i="1" s="1"/>
  <c r="AS1967" i="1"/>
  <c r="AU1967" i="1" s="1"/>
  <c r="AT1347" i="1"/>
  <c r="AS1347" i="1"/>
  <c r="AU1347" i="1" s="1"/>
  <c r="AC2284" i="1"/>
  <c r="AD2284" i="1" s="1"/>
  <c r="AC1469" i="1"/>
  <c r="AH1467" i="1" s="1"/>
  <c r="AC2375" i="1"/>
  <c r="AD2375" i="1" s="1"/>
  <c r="AC1414" i="1"/>
  <c r="AE1414" i="1" s="1"/>
  <c r="AC1437" i="1"/>
  <c r="AD1437" i="1" s="1"/>
  <c r="AI1435" i="1" s="1"/>
  <c r="AC2155" i="1"/>
  <c r="AC1792" i="1"/>
  <c r="AC1391" i="1"/>
  <c r="AD1391" i="1" s="1"/>
  <c r="AC1827" i="1"/>
  <c r="AD1827" i="1" s="1"/>
  <c r="AC2188" i="1"/>
  <c r="AH2187" i="1" s="1"/>
  <c r="AC1913" i="1"/>
  <c r="AD1913" i="1" s="1"/>
  <c r="AC1743" i="1"/>
  <c r="AD1743" i="1" s="1"/>
  <c r="AC2472" i="1"/>
  <c r="AD2472" i="1" s="1"/>
  <c r="AC1777" i="1"/>
  <c r="AE1777" i="1" s="1"/>
  <c r="AC1456" i="1"/>
  <c r="AE1455" i="1" s="1"/>
  <c r="AC2091" i="1"/>
  <c r="AD2091" i="1" s="1"/>
  <c r="AC1732" i="1"/>
  <c r="AD1732" i="1" s="1"/>
  <c r="AC1383" i="1"/>
  <c r="AE1382" i="1" s="1"/>
  <c r="AC1942" i="1"/>
  <c r="AE1941" i="1" s="1"/>
  <c r="AC1497" i="1"/>
  <c r="AD1497" i="1" s="1"/>
  <c r="AC2087" i="1"/>
  <c r="AD2087" i="1" s="1"/>
  <c r="AC2272" i="1"/>
  <c r="AD2272" i="1" s="1"/>
  <c r="AC1513" i="1"/>
  <c r="AD1513" i="1" s="1"/>
  <c r="AC2265" i="1"/>
  <c r="AD2265" i="1" s="1"/>
  <c r="AC1725" i="1"/>
  <c r="AE1724" i="1" s="1"/>
  <c r="AC2010" i="1"/>
  <c r="AC1250" i="1"/>
  <c r="AH1249" i="1" s="1"/>
  <c r="AC2465" i="1"/>
  <c r="AD2465" i="1" s="1"/>
  <c r="AC2059" i="1"/>
  <c r="AD2059" i="1" s="1"/>
  <c r="AC1724" i="1"/>
  <c r="AD1724" i="1" s="1"/>
  <c r="AC1819" i="1"/>
  <c r="AD1819" i="1" s="1"/>
  <c r="AC1457" i="1"/>
  <c r="AD1457" i="1" s="1"/>
  <c r="AC1993" i="1"/>
  <c r="AD1993" i="1" s="1"/>
  <c r="AC1485" i="1"/>
  <c r="AE1484" i="1" s="1"/>
  <c r="AT2339" i="1"/>
  <c r="AS2339" i="1"/>
  <c r="AU2339" i="1" s="1"/>
  <c r="AT2385" i="1"/>
  <c r="AS2385" i="1"/>
  <c r="AU2385" i="1" s="1"/>
  <c r="AX2385" i="1" s="1"/>
  <c r="AT2314" i="1"/>
  <c r="AS2314" i="1"/>
  <c r="AU2314" i="1" s="1"/>
  <c r="AT2230" i="1"/>
  <c r="AS2230" i="1"/>
  <c r="AU2230" i="1" s="1"/>
  <c r="AT2223" i="1"/>
  <c r="AS2223" i="1"/>
  <c r="AU2223" i="1" s="1"/>
  <c r="AT2476" i="1"/>
  <c r="AS2476" i="1"/>
  <c r="AU2476" i="1" s="1"/>
  <c r="AT2381" i="1"/>
  <c r="AS2381" i="1"/>
  <c r="AU2381" i="1" s="1"/>
  <c r="AS2018" i="1"/>
  <c r="AU2018" i="1" s="1"/>
  <c r="AT2018" i="1"/>
  <c r="AT1697" i="1"/>
  <c r="AS1697" i="1"/>
  <c r="AU1697" i="1" s="1"/>
  <c r="AT2267" i="1"/>
  <c r="AS2267" i="1"/>
  <c r="AU2267" i="1" s="1"/>
  <c r="AT1463" i="1"/>
  <c r="AS1463" i="1"/>
  <c r="AU1463" i="1" s="1"/>
  <c r="AT2468" i="1"/>
  <c r="AS2468" i="1"/>
  <c r="AU2468" i="1" s="1"/>
  <c r="AT2349" i="1"/>
  <c r="AS2349" i="1"/>
  <c r="AU2349" i="1" s="1"/>
  <c r="AT2193" i="1"/>
  <c r="AS2193" i="1"/>
  <c r="AU2193" i="1" s="1"/>
  <c r="AT1625" i="1"/>
  <c r="AS1625" i="1"/>
  <c r="AU1625" i="1" s="1"/>
  <c r="AT2446" i="1"/>
  <c r="AS2446" i="1"/>
  <c r="AU2446" i="1" s="1"/>
  <c r="AT1793" i="1"/>
  <c r="AS1793" i="1"/>
  <c r="AU1793" i="1" s="1"/>
  <c r="AT2413" i="1"/>
  <c r="AS2413" i="1"/>
  <c r="AU2413" i="1" s="1"/>
  <c r="AT2365" i="1"/>
  <c r="AS2365" i="1"/>
  <c r="AU2365" i="1" s="1"/>
  <c r="AT1694" i="1"/>
  <c r="AS1694" i="1"/>
  <c r="AU1694" i="1" s="1"/>
  <c r="AT1622" i="1"/>
  <c r="AS1622" i="1"/>
  <c r="AU1622" i="1" s="1"/>
  <c r="AT2430" i="1"/>
  <c r="AS2430" i="1"/>
  <c r="AU2430" i="1" s="1"/>
  <c r="AT1649" i="1"/>
  <c r="AS1649" i="1"/>
  <c r="AU1649" i="1" s="1"/>
  <c r="AT1597" i="1"/>
  <c r="AS1597" i="1"/>
  <c r="AU1597" i="1" s="1"/>
  <c r="AT2332" i="1"/>
  <c r="AS2332" i="1"/>
  <c r="AU2332" i="1" s="1"/>
  <c r="AT1931" i="1"/>
  <c r="AS1931" i="1"/>
  <c r="AU1931" i="1" s="1"/>
  <c r="AT2321" i="1"/>
  <c r="AS2321" i="1"/>
  <c r="AU2321" i="1" s="1"/>
  <c r="AT2324" i="1"/>
  <c r="AS2324" i="1"/>
  <c r="AU2324" i="1" s="1"/>
  <c r="AT1764" i="1"/>
  <c r="AS1764" i="1"/>
  <c r="AU1764" i="1" s="1"/>
  <c r="AT1854" i="1"/>
  <c r="AS1854" i="1"/>
  <c r="AU1854" i="1" s="1"/>
  <c r="AT1593" i="1"/>
  <c r="AS1593" i="1"/>
  <c r="AU1593" i="1" s="1"/>
  <c r="AT2306" i="1"/>
  <c r="AS2306" i="1"/>
  <c r="AU2306" i="1" s="1"/>
  <c r="AT2397" i="1"/>
  <c r="AS2397" i="1"/>
  <c r="AU2397" i="1" s="1"/>
  <c r="AT2370" i="1"/>
  <c r="AS2370" i="1"/>
  <c r="AU2370" i="1" s="1"/>
  <c r="AT2130" i="1"/>
  <c r="AS2130" i="1"/>
  <c r="AU2130" i="1" s="1"/>
  <c r="AT2337" i="1"/>
  <c r="AS2337" i="1"/>
  <c r="AU2337" i="1" s="1"/>
  <c r="AT1580" i="1"/>
  <c r="AS1580" i="1"/>
  <c r="AU1580" i="1" s="1"/>
  <c r="AT2394" i="1"/>
  <c r="AS2394" i="1"/>
  <c r="AU2394" i="1" s="1"/>
  <c r="AS1688" i="1"/>
  <c r="AU1688" i="1" s="1"/>
  <c r="AY1688" i="1" s="1"/>
  <c r="AS1541" i="1"/>
  <c r="AU1541" i="1" s="1"/>
  <c r="AT1432" i="1"/>
  <c r="AS1432" i="1"/>
  <c r="AU1432" i="1" s="1"/>
  <c r="AT1339" i="1"/>
  <c r="AS1339" i="1"/>
  <c r="AU1339" i="1" s="1"/>
  <c r="AT1483" i="1"/>
  <c r="AS1483" i="1"/>
  <c r="AU1483" i="1" s="1"/>
  <c r="AT1265" i="1"/>
  <c r="AS1265" i="1"/>
  <c r="AU1265" i="1" s="1"/>
  <c r="AS1718" i="1"/>
  <c r="AU1718" i="1" s="1"/>
  <c r="AT2486" i="1"/>
  <c r="AS2486" i="1"/>
  <c r="AU2486" i="1" s="1"/>
  <c r="AS2053" i="1"/>
  <c r="AU2053" i="1" s="1"/>
  <c r="AT1433" i="1"/>
  <c r="AS1433" i="1"/>
  <c r="AU1433" i="1" s="1"/>
  <c r="AS1834" i="1"/>
  <c r="AU1834" i="1" s="1"/>
  <c r="AT1529" i="1"/>
  <c r="AS1529" i="1"/>
  <c r="AU1529" i="1" s="1"/>
  <c r="AC1997" i="1"/>
  <c r="AD1997" i="1" s="1"/>
  <c r="AC2164" i="1"/>
  <c r="AD2164" i="1" s="1"/>
  <c r="AC1966" i="1"/>
  <c r="AE1965" i="1" s="1"/>
  <c r="AC2104" i="1"/>
  <c r="AE2103" i="1" s="1"/>
  <c r="AC1907" i="1"/>
  <c r="AD1907" i="1" s="1"/>
  <c r="AC2474" i="1"/>
  <c r="AE2474" i="1" s="1"/>
  <c r="AC2271" i="1"/>
  <c r="AD2271" i="1" s="1"/>
  <c r="AC1925" i="1"/>
  <c r="AD1925" i="1" s="1"/>
  <c r="AC1832" i="1"/>
  <c r="AE1831" i="1" s="1"/>
  <c r="AC1537" i="1"/>
  <c r="AD1537" i="1" s="1"/>
  <c r="AC1542" i="1"/>
  <c r="AE1542" i="1" s="1"/>
  <c r="AC1449" i="1"/>
  <c r="AE1448" i="1" s="1"/>
  <c r="AC1970" i="1"/>
  <c r="AE1970" i="1" s="1"/>
  <c r="AC1630" i="1"/>
  <c r="AE1629" i="1" s="1"/>
  <c r="AC1714" i="1"/>
  <c r="AH1712" i="1" s="1"/>
  <c r="AC1430" i="1"/>
  <c r="AH1427" i="1" s="1"/>
  <c r="AC1504" i="1"/>
  <c r="AD1504" i="1" s="1"/>
  <c r="AT1838" i="1"/>
  <c r="AS1838" i="1"/>
  <c r="AU1838" i="1" s="1"/>
  <c r="AT1475" i="1"/>
  <c r="AS1475" i="1"/>
  <c r="AU1475" i="1" s="1"/>
  <c r="AT2065" i="1"/>
  <c r="AS2065" i="1"/>
  <c r="AU2065" i="1" s="1"/>
  <c r="AT1584" i="1"/>
  <c r="AS1584" i="1"/>
  <c r="AU1584" i="1" s="1"/>
  <c r="AT1790" i="1"/>
  <c r="AS1790" i="1"/>
  <c r="AU1790" i="1" s="1"/>
  <c r="AT1402" i="1"/>
  <c r="AS1402" i="1"/>
  <c r="AU1402" i="1" s="1"/>
  <c r="AT2162" i="1"/>
  <c r="AS2162" i="1"/>
  <c r="AU2162" i="1" s="1"/>
  <c r="AT1725" i="1"/>
  <c r="AS1725" i="1"/>
  <c r="AU1725" i="1" s="1"/>
  <c r="AT2279" i="1"/>
  <c r="AS2279" i="1"/>
  <c r="AU2279" i="1" s="1"/>
  <c r="AT2236" i="1"/>
  <c r="AS2236" i="1"/>
  <c r="AU2236" i="1" s="1"/>
  <c r="AT1290" i="1"/>
  <c r="AS1290" i="1"/>
  <c r="AU1290" i="1" s="1"/>
  <c r="AT2066" i="1"/>
  <c r="AS2066" i="1"/>
  <c r="AU2066" i="1" s="1"/>
  <c r="AT1673" i="1"/>
  <c r="AS1673" i="1"/>
  <c r="AU1673" i="1" s="1"/>
  <c r="AT1624" i="1"/>
  <c r="AS1624" i="1"/>
  <c r="AU1624" i="1" s="1"/>
  <c r="AT1850" i="1"/>
  <c r="AS1850" i="1"/>
  <c r="AU1850" i="1" s="1"/>
  <c r="AT2212" i="1"/>
  <c r="AS2212" i="1"/>
  <c r="AU2212" i="1" s="1"/>
  <c r="AT1862" i="1"/>
  <c r="AS1862" i="1"/>
  <c r="AU1862" i="1" s="1"/>
  <c r="AT1804" i="1"/>
  <c r="AS1804" i="1"/>
  <c r="AU1804" i="1" s="1"/>
  <c r="AT1578" i="1"/>
  <c r="AS1578" i="1"/>
  <c r="AU1578" i="1" s="1"/>
  <c r="AT1659" i="1"/>
  <c r="AS1659" i="1"/>
  <c r="AU1659" i="1" s="1"/>
  <c r="AT2405" i="1"/>
  <c r="AS2405" i="1"/>
  <c r="AU2405" i="1" s="1"/>
  <c r="AT1885" i="1"/>
  <c r="AS1885" i="1"/>
  <c r="AU1885" i="1" s="1"/>
  <c r="AT1644" i="1"/>
  <c r="AS1644" i="1"/>
  <c r="AU1644" i="1" s="1"/>
  <c r="AT1997" i="1"/>
  <c r="AS1997" i="1"/>
  <c r="AU1997" i="1" s="1"/>
  <c r="AT1745" i="1"/>
  <c r="AS1745" i="1"/>
  <c r="AU1745" i="1" s="1"/>
  <c r="AT2465" i="1"/>
  <c r="AS2465" i="1"/>
  <c r="AU2465" i="1" s="1"/>
  <c r="AT2241" i="1"/>
  <c r="AS2241" i="1"/>
  <c r="AU2241" i="1" s="1"/>
  <c r="AT1611" i="1"/>
  <c r="AS1611" i="1"/>
  <c r="AU1611" i="1" s="1"/>
  <c r="AT2240" i="1"/>
  <c r="AS2240" i="1"/>
  <c r="AU2240" i="1" s="1"/>
  <c r="AT1435" i="1"/>
  <c r="AS1435" i="1"/>
  <c r="AU1435" i="1" s="1"/>
  <c r="AT1959" i="1"/>
  <c r="AS1959" i="1"/>
  <c r="AU1959" i="1" s="1"/>
  <c r="AT2406" i="1"/>
  <c r="AS2406" i="1"/>
  <c r="AU2406" i="1" s="1"/>
  <c r="AT2428" i="1"/>
  <c r="AS2428" i="1"/>
  <c r="AU2428" i="1" s="1"/>
  <c r="AT2222" i="1"/>
  <c r="AS2222" i="1"/>
  <c r="AU2222" i="1" s="1"/>
  <c r="AT2029" i="1"/>
  <c r="AS2029" i="1"/>
  <c r="AU2029" i="1" s="1"/>
  <c r="AT1915" i="1"/>
  <c r="AS1915" i="1"/>
  <c r="AU1915" i="1" s="1"/>
  <c r="AY1915" i="1" s="1"/>
  <c r="AT1808" i="1"/>
  <c r="AS1808" i="1"/>
  <c r="AU1808" i="1" s="1"/>
  <c r="AT2481" i="1"/>
  <c r="AS2481" i="1"/>
  <c r="AU2481" i="1" s="1"/>
  <c r="AT1313" i="1"/>
  <c r="AS1313" i="1"/>
  <c r="AU1313" i="1" s="1"/>
  <c r="AT1849" i="1"/>
  <c r="AS1849" i="1"/>
  <c r="AU1849" i="1" s="1"/>
  <c r="AT2410" i="1"/>
  <c r="AS2410" i="1"/>
  <c r="AU2410" i="1" s="1"/>
  <c r="AT1266" i="1"/>
  <c r="AS1266" i="1"/>
  <c r="AU1266" i="1" s="1"/>
  <c r="AT1411" i="1"/>
  <c r="AS1411" i="1"/>
  <c r="AU1411" i="1" s="1"/>
  <c r="AT2169" i="1"/>
  <c r="AS2169" i="1"/>
  <c r="AU2169" i="1" s="1"/>
  <c r="AT1647" i="1"/>
  <c r="AS1647" i="1"/>
  <c r="AU1647" i="1" s="1"/>
  <c r="AT1617" i="1"/>
  <c r="AS1617" i="1"/>
  <c r="AU1617" i="1" s="1"/>
  <c r="AT2110" i="1"/>
  <c r="AS2110" i="1"/>
  <c r="AU2110" i="1" s="1"/>
  <c r="AT1282" i="1"/>
  <c r="AS1282" i="1"/>
  <c r="AU1282" i="1" s="1"/>
  <c r="AT2019" i="1"/>
  <c r="AS2019" i="1"/>
  <c r="AU2019" i="1" s="1"/>
  <c r="AT1747" i="1"/>
  <c r="AS1747" i="1"/>
  <c r="AU1747" i="1" s="1"/>
  <c r="AT1666" i="1"/>
  <c r="AS1666" i="1"/>
  <c r="AU1666" i="1" s="1"/>
  <c r="AW1666" i="1" s="1"/>
  <c r="AT1471" i="1"/>
  <c r="AS1471" i="1"/>
  <c r="AU1471" i="1" s="1"/>
  <c r="AT2454" i="1"/>
  <c r="AS2454" i="1"/>
  <c r="AU2454" i="1" s="1"/>
  <c r="AT2042" i="1"/>
  <c r="AS2042" i="1"/>
  <c r="AU2042" i="1" s="1"/>
  <c r="AT1810" i="1"/>
  <c r="AS1810" i="1"/>
  <c r="AU1810" i="1" s="1"/>
  <c r="AT1906" i="1"/>
  <c r="AS1906" i="1"/>
  <c r="AU1906" i="1" s="1"/>
  <c r="AT2401" i="1"/>
  <c r="AS2401" i="1"/>
  <c r="AU2401" i="1" s="1"/>
  <c r="AY2401" i="1" s="1"/>
  <c r="AT1681" i="1"/>
  <c r="AS1681" i="1"/>
  <c r="AU1681" i="1" s="1"/>
  <c r="AY1681" i="1" s="1"/>
  <c r="AT1948" i="1"/>
  <c r="AS1948" i="1"/>
  <c r="AU1948" i="1" s="1"/>
  <c r="AT1408" i="1"/>
  <c r="AS1408" i="1"/>
  <c r="AU1408" i="1" s="1"/>
  <c r="AT1253" i="1"/>
  <c r="AS1253" i="1"/>
  <c r="AU1253" i="1" s="1"/>
  <c r="AT1311" i="1"/>
  <c r="AS1311" i="1"/>
  <c r="AU1311" i="1" s="1"/>
  <c r="AT1398" i="1"/>
  <c r="AS1398" i="1"/>
  <c r="AU1398" i="1" s="1"/>
  <c r="AT1405" i="1"/>
  <c r="AS1405" i="1"/>
  <c r="AU1405" i="1" s="1"/>
  <c r="AT1513" i="1"/>
  <c r="AS1513" i="1"/>
  <c r="AU1513" i="1" s="1"/>
  <c r="AT1400" i="1"/>
  <c r="AS1400" i="1"/>
  <c r="AU1400" i="1" s="1"/>
  <c r="AT1461" i="1"/>
  <c r="AS1461" i="1"/>
  <c r="AU1461" i="1" s="1"/>
  <c r="AT1260" i="1"/>
  <c r="AS1260" i="1"/>
  <c r="AU1260" i="1" s="1"/>
  <c r="AT2295" i="1"/>
  <c r="AS2295" i="1"/>
  <c r="AU2295" i="1" s="1"/>
  <c r="AT2076" i="1"/>
  <c r="AS2076" i="1"/>
  <c r="AU2076" i="1" s="1"/>
  <c r="AT1768" i="1"/>
  <c r="AS1768" i="1"/>
  <c r="AU1768" i="1" s="1"/>
  <c r="AT1524" i="1"/>
  <c r="AS1524" i="1"/>
  <c r="AU1524" i="1" s="1"/>
  <c r="AT1485" i="1"/>
  <c r="AS1485" i="1"/>
  <c r="AU1485" i="1" s="1"/>
  <c r="AT1252" i="1"/>
  <c r="AS1252" i="1"/>
  <c r="AU1252" i="1" s="1"/>
  <c r="AY1252" i="1" s="1"/>
  <c r="AX2140" i="1"/>
  <c r="AX1998" i="1"/>
  <c r="AE1505" i="1"/>
  <c r="AE1780" i="1"/>
  <c r="AE1476" i="1"/>
  <c r="AE2413" i="1"/>
  <c r="AE2438" i="1"/>
  <c r="AE2317" i="1"/>
  <c r="AH1867" i="1"/>
  <c r="AH1642" i="1"/>
  <c r="AH2329" i="1"/>
  <c r="AE1407" i="1"/>
  <c r="AE1863" i="1"/>
  <c r="AE2400" i="1"/>
  <c r="AE1734" i="1"/>
  <c r="AH1755" i="1"/>
  <c r="AE1578" i="1"/>
  <c r="AH2166" i="1"/>
  <c r="AE1247" i="1"/>
  <c r="AE2020" i="1"/>
  <c r="AH1886" i="1"/>
  <c r="AE1490" i="1"/>
  <c r="AE1502" i="1"/>
  <c r="AH1575" i="1"/>
  <c r="AE1877" i="1"/>
  <c r="AH2025" i="1"/>
  <c r="AH2083" i="1"/>
  <c r="AH1865" i="1"/>
  <c r="AE1400" i="1"/>
  <c r="AH1695" i="1"/>
  <c r="AE2325" i="1"/>
  <c r="AH2159" i="1"/>
  <c r="AE1709" i="1"/>
  <c r="AE2193" i="1"/>
  <c r="AH1952" i="1"/>
  <c r="AH2370" i="1"/>
  <c r="AH2190" i="1"/>
  <c r="AH2029" i="1"/>
  <c r="AH1884" i="1"/>
  <c r="AE2330" i="1"/>
  <c r="AE1712" i="1"/>
  <c r="AH1889" i="1"/>
  <c r="AD2253" i="1"/>
  <c r="AH2398" i="1"/>
  <c r="AD2401" i="1"/>
  <c r="AE1408" i="1"/>
  <c r="AD1408" i="1"/>
  <c r="AG1407" i="1" s="1"/>
  <c r="AE1733" i="1"/>
  <c r="AH2002" i="1"/>
  <c r="AH1407" i="1"/>
  <c r="AD1734" i="1"/>
  <c r="AH1866" i="1"/>
  <c r="AH1756" i="1"/>
  <c r="AE2290" i="1"/>
  <c r="AD1248" i="1"/>
  <c r="AI1246" i="1" s="1"/>
  <c r="AD2120" i="1"/>
  <c r="AG2117" i="1" s="1"/>
  <c r="AX1847" i="1"/>
  <c r="AE1868" i="1"/>
  <c r="AE2119" i="1"/>
  <c r="AE1308" i="1"/>
  <c r="AD1869" i="1"/>
  <c r="AH1582" i="1"/>
  <c r="AE1885" i="1"/>
  <c r="AD1572" i="1"/>
  <c r="AE1571" i="1"/>
  <c r="AD1376" i="1"/>
  <c r="AH1373" i="1"/>
  <c r="AE1375" i="1"/>
  <c r="AE2218" i="1"/>
  <c r="AH2218" i="1"/>
  <c r="AD2219" i="1"/>
  <c r="AE2219" i="1"/>
  <c r="AH2219" i="1"/>
  <c r="AE1900" i="1"/>
  <c r="AD1901" i="1"/>
  <c r="AI1900" i="1" s="1"/>
  <c r="AH1899" i="1"/>
  <c r="AH1887" i="1"/>
  <c r="AH1551" i="1"/>
  <c r="AE2031" i="1"/>
  <c r="AH1750" i="1"/>
  <c r="AE2311" i="1"/>
  <c r="AE1678" i="1"/>
  <c r="AD1577" i="1"/>
  <c r="AJ1574" i="1" s="1"/>
  <c r="AD2317" i="1"/>
  <c r="AG2316" i="1" s="1"/>
  <c r="AD1864" i="1"/>
  <c r="AI1862" i="1" s="1"/>
  <c r="AD1698" i="1"/>
  <c r="AE1887" i="1"/>
  <c r="AE2275" i="1"/>
  <c r="AE2372" i="1"/>
  <c r="AH1576" i="1"/>
  <c r="AE1697" i="1"/>
  <c r="AD2216" i="1"/>
  <c r="AH2318" i="1"/>
  <c r="AD1888" i="1"/>
  <c r="AI1886" i="1" s="1"/>
  <c r="AD2083" i="1"/>
  <c r="AG2082" i="1" s="1"/>
  <c r="AE1501" i="1"/>
  <c r="AE1576" i="1"/>
  <c r="AE1876" i="1"/>
  <c r="AD2025" i="1"/>
  <c r="AH1752" i="1"/>
  <c r="AD2439" i="1"/>
  <c r="AE1864" i="1"/>
  <c r="AH1706" i="1"/>
  <c r="AH2252" i="1"/>
  <c r="AD1886" i="1"/>
  <c r="AI1885" i="1" s="1"/>
  <c r="AE2137" i="1"/>
  <c r="AE1577" i="1"/>
  <c r="AE1582" i="1"/>
  <c r="AH1408" i="1"/>
  <c r="AH1643" i="1"/>
  <c r="AD1502" i="1"/>
  <c r="AI1501" i="1" s="1"/>
  <c r="AE1433" i="1"/>
  <c r="AD1877" i="1"/>
  <c r="AH1864" i="1"/>
  <c r="AD1477" i="1"/>
  <c r="AH2136" i="1"/>
  <c r="AH1341" i="1"/>
  <c r="AE2215" i="1"/>
  <c r="AD1583" i="1"/>
  <c r="AF1581" i="1" s="1"/>
  <c r="AH2189" i="1"/>
  <c r="AD1645" i="1"/>
  <c r="AJ1642" i="1" s="1"/>
  <c r="AE1818" i="1"/>
  <c r="AH2328" i="1"/>
  <c r="AD1865" i="1"/>
  <c r="AE1341" i="1"/>
  <c r="AE1652" i="1"/>
  <c r="AD1554" i="1"/>
  <c r="AE1491" i="1"/>
  <c r="AH1644" i="1"/>
  <c r="AD2283" i="1"/>
  <c r="AD1752" i="1"/>
  <c r="AG1750" i="1" s="1"/>
  <c r="AD2155" i="1"/>
  <c r="AE1869" i="1"/>
  <c r="AD2372" i="1"/>
  <c r="AI2371" i="1" s="1"/>
  <c r="AH1553" i="1"/>
  <c r="AE1644" i="1"/>
  <c r="AE1751" i="1"/>
  <c r="AD1386" i="1"/>
  <c r="AD2414" i="1"/>
  <c r="AE1645" i="1"/>
  <c r="AH2330" i="1"/>
  <c r="AE1752" i="1"/>
  <c r="AE2371" i="1"/>
  <c r="AH2170" i="1"/>
  <c r="AE1553" i="1"/>
  <c r="AD1433" i="1"/>
  <c r="AI1431" i="1" s="1"/>
  <c r="AD1401" i="1"/>
  <c r="AH2442" i="1"/>
  <c r="AD1579" i="1"/>
  <c r="AH1707" i="1"/>
  <c r="AD1915" i="1"/>
  <c r="AD2193" i="1"/>
  <c r="AG2192" i="1" s="1"/>
  <c r="AE1432" i="1"/>
  <c r="AE2055" i="1"/>
  <c r="AD2443" i="1"/>
  <c r="AJ2441" i="1" s="1"/>
  <c r="AE1427" i="1"/>
  <c r="AE1914" i="1"/>
  <c r="AE2216" i="1"/>
  <c r="AH1863" i="1"/>
  <c r="AH2192" i="1"/>
  <c r="AE1513" i="1"/>
  <c r="AD1491" i="1"/>
  <c r="AH2191" i="1"/>
  <c r="AE2192" i="1"/>
  <c r="AE1888" i="1"/>
  <c r="AH1490" i="1"/>
  <c r="AD1709" i="1"/>
  <c r="AJ1706" i="1" s="1"/>
  <c r="AD2330" i="1"/>
  <c r="AI2328" i="1" s="1"/>
  <c r="AD2326" i="1"/>
  <c r="AE2190" i="1"/>
  <c r="AE2329" i="1"/>
  <c r="AE1915" i="1"/>
  <c r="AD1341" i="1"/>
  <c r="AD2191" i="1"/>
  <c r="AH1552" i="1"/>
  <c r="AD2320" i="1"/>
  <c r="AK2317" i="1" s="1"/>
  <c r="AD1783" i="1"/>
  <c r="AE2281" i="1"/>
  <c r="AD2159" i="1"/>
  <c r="AG2158" i="1" s="1"/>
  <c r="AH1883" i="1"/>
  <c r="AH1378" i="1"/>
  <c r="AE2043" i="1"/>
  <c r="AH1319" i="1"/>
  <c r="AE2386" i="1"/>
  <c r="AH2347" i="1"/>
  <c r="AH2412" i="1"/>
  <c r="AH1784" i="1"/>
  <c r="AH2309" i="1"/>
  <c r="AH1289" i="1"/>
  <c r="AH2381" i="1"/>
  <c r="AH1299" i="1"/>
  <c r="AH1853" i="1"/>
  <c r="AE2350" i="1"/>
  <c r="AH2181" i="1"/>
  <c r="AH2278" i="1"/>
  <c r="AH2444" i="1"/>
  <c r="AE2305" i="1"/>
  <c r="AE1908" i="1"/>
  <c r="AE1492" i="1"/>
  <c r="AH1302" i="1"/>
  <c r="AE1882" i="1"/>
  <c r="AH1766" i="1"/>
  <c r="AE2101" i="1"/>
  <c r="AH1754" i="1"/>
  <c r="AH1375" i="1"/>
  <c r="AE1398" i="1"/>
  <c r="AE2467" i="1"/>
  <c r="AE1686" i="1"/>
  <c r="AE2001" i="1"/>
  <c r="AE1531" i="1"/>
  <c r="AH1293" i="1"/>
  <c r="AD1909" i="1"/>
  <c r="AD1492" i="1"/>
  <c r="AI1491" i="1" s="1"/>
  <c r="AE1319" i="1"/>
  <c r="AD1636" i="1"/>
  <c r="AH1307" i="1"/>
  <c r="AD2187" i="1"/>
  <c r="AE1293" i="1"/>
  <c r="AH1491" i="1"/>
  <c r="AD2184" i="1"/>
  <c r="AG2181" i="1" s="1"/>
  <c r="AE2256" i="1"/>
  <c r="AD2312" i="1"/>
  <c r="AI2310" i="1" s="1"/>
  <c r="AD1773" i="1"/>
  <c r="AD1882" i="1"/>
  <c r="AH1767" i="1"/>
  <c r="AH1458" i="1"/>
  <c r="AE1651" i="1"/>
  <c r="AH2446" i="1"/>
  <c r="AH2380" i="1"/>
  <c r="AE1393" i="1"/>
  <c r="AH2348" i="1"/>
  <c r="AE1458" i="1"/>
  <c r="AH1298" i="1"/>
  <c r="AE2437" i="1"/>
  <c r="AD2386" i="1"/>
  <c r="AH1301" i="1"/>
  <c r="AH1492" i="1"/>
  <c r="AD1474" i="1"/>
  <c r="AD1429" i="1"/>
  <c r="AH1300" i="1"/>
  <c r="AH1309" i="1"/>
  <c r="AD2351" i="1"/>
  <c r="AE1854" i="1"/>
  <c r="AE2044" i="1"/>
  <c r="AH2385" i="1"/>
  <c r="AE1301" i="1"/>
  <c r="AE2446" i="1"/>
  <c r="AD2350" i="1"/>
  <c r="AG2347" i="1" s="1"/>
  <c r="AH1781" i="1"/>
  <c r="AE1300" i="1"/>
  <c r="AH2445" i="1"/>
  <c r="AE2279" i="1"/>
  <c r="AH2413" i="1"/>
  <c r="AD1855" i="1"/>
  <c r="AD2045" i="1"/>
  <c r="AE2385" i="1"/>
  <c r="AH2182" i="1"/>
  <c r="AD2383" i="1"/>
  <c r="AE1450" i="1"/>
  <c r="AE2349" i="1"/>
  <c r="AE1428" i="1"/>
  <c r="AD1301" i="1"/>
  <c r="AH2443" i="1"/>
  <c r="AD1309" i="1"/>
  <c r="AD2446" i="1"/>
  <c r="AK2443" i="1" s="1"/>
  <c r="AH2361" i="1"/>
  <c r="AH2062" i="1"/>
  <c r="AE1544" i="1"/>
  <c r="AH1288" i="1"/>
  <c r="AE2382" i="1"/>
  <c r="AE1303" i="1"/>
  <c r="AH1308" i="1"/>
  <c r="AE2445" i="1"/>
  <c r="AD2101" i="1"/>
  <c r="AH1649" i="1"/>
  <c r="AE1622" i="1"/>
  <c r="AE2414" i="1"/>
  <c r="AH1291" i="1"/>
  <c r="AH1292" i="1"/>
  <c r="AD1801" i="1"/>
  <c r="AD1456" i="1"/>
  <c r="AE2108" i="1"/>
  <c r="AE1783" i="1"/>
  <c r="AE1297" i="1"/>
  <c r="AD1767" i="1"/>
  <c r="AJ1766" i="1" s="1"/>
  <c r="AE1294" i="1"/>
  <c r="AD2415" i="1"/>
  <c r="AI2414" i="1" s="1"/>
  <c r="AD1458" i="1"/>
  <c r="AD1784" i="1"/>
  <c r="AD1733" i="1"/>
  <c r="AD2306" i="1"/>
  <c r="AE1784" i="1"/>
  <c r="AE1766" i="1"/>
  <c r="AE1773" i="1"/>
  <c r="AH1457" i="1"/>
  <c r="AD1651" i="1"/>
  <c r="AH1783" i="1"/>
  <c r="AD1531" i="1"/>
  <c r="AD1291" i="1"/>
  <c r="AI1289" i="1" s="1"/>
  <c r="AH1650" i="1"/>
  <c r="AE1302" i="1"/>
  <c r="AD1484" i="1"/>
  <c r="AH1290" i="1"/>
  <c r="AH2369" i="1"/>
  <c r="AE1541" i="1"/>
  <c r="AD1303" i="1"/>
  <c r="AI1302" i="1" s="1"/>
  <c r="AE2146" i="1"/>
  <c r="AH1613" i="1"/>
  <c r="AH1320" i="1"/>
  <c r="AD1320" i="1"/>
  <c r="AE1290" i="1"/>
  <c r="AH2016" i="1"/>
  <c r="AH2014" i="1"/>
  <c r="AH1409" i="1"/>
  <c r="AE2478" i="1"/>
  <c r="AH2308" i="1"/>
  <c r="AH1305" i="1"/>
  <c r="AH2386" i="1"/>
  <c r="AE2299" i="1"/>
  <c r="AE2033" i="1"/>
  <c r="AE1842" i="1"/>
  <c r="AH1440" i="1"/>
  <c r="AE1345" i="1"/>
  <c r="AH1329" i="1"/>
  <c r="AE2274" i="1"/>
  <c r="AE1833" i="1"/>
  <c r="AE1479" i="1"/>
  <c r="AE1263" i="1"/>
  <c r="AH2075" i="1"/>
  <c r="AE2322" i="1"/>
  <c r="AE1271" i="1"/>
  <c r="AH2484" i="1"/>
  <c r="AD2485" i="1"/>
  <c r="AE2484" i="1"/>
  <c r="AE2485" i="1"/>
  <c r="AH2483" i="1"/>
  <c r="AD1999" i="1"/>
  <c r="AG1998" i="1" s="1"/>
  <c r="AE1841" i="1"/>
  <c r="AD1329" i="1"/>
  <c r="AD2369" i="1"/>
  <c r="AD2476" i="1"/>
  <c r="AD1723" i="1"/>
  <c r="AK1720" i="1" s="1"/>
  <c r="AH2276" i="1"/>
  <c r="AD1842" i="1"/>
  <c r="AH2482" i="1"/>
  <c r="AD1473" i="1"/>
  <c r="AH2275" i="1"/>
  <c r="AH2060" i="1"/>
  <c r="AE2368" i="1"/>
  <c r="AE1838" i="1"/>
  <c r="AH2021" i="1"/>
  <c r="AH1686" i="1"/>
  <c r="AH2430" i="1"/>
  <c r="AE2273" i="1"/>
  <c r="AH1734" i="1"/>
  <c r="AE1242" i="1"/>
  <c r="AH2251" i="1"/>
  <c r="AH1589" i="1"/>
  <c r="AH2355" i="1"/>
  <c r="AH1685" i="1"/>
  <c r="AE1527" i="1"/>
  <c r="AH1438" i="1"/>
  <c r="AH1281" i="1"/>
  <c r="AH1567" i="1"/>
  <c r="AH2248" i="1"/>
  <c r="AH2233" i="1"/>
  <c r="AH1656" i="1"/>
  <c r="AH1815" i="1"/>
  <c r="AH2485" i="1"/>
  <c r="AE2297" i="1"/>
  <c r="AE2185" i="1"/>
  <c r="AH2022" i="1"/>
  <c r="AD2322" i="1"/>
  <c r="AG2320" i="1" s="1"/>
  <c r="AD1625" i="1"/>
  <c r="AE1422" i="1"/>
  <c r="AD1839" i="1"/>
  <c r="AE1722" i="1"/>
  <c r="AE2238" i="1"/>
  <c r="AE2321" i="1"/>
  <c r="AD1380" i="1"/>
  <c r="AH1928" i="1"/>
  <c r="AD2308" i="1"/>
  <c r="AH1596" i="1"/>
  <c r="AD2020" i="1"/>
  <c r="AH1439" i="1"/>
  <c r="AD1833" i="1"/>
  <c r="AF1832" i="1" s="1"/>
  <c r="AH1304" i="1"/>
  <c r="AD2389" i="1"/>
  <c r="AD2299" i="1"/>
  <c r="AH2320" i="1"/>
  <c r="AD1694" i="1"/>
  <c r="AJ1690" i="1" s="1"/>
  <c r="AD1440" i="1"/>
  <c r="AK1438" i="1" s="1"/>
  <c r="AH1260" i="1"/>
  <c r="AD2082" i="1"/>
  <c r="AH1261" i="1"/>
  <c r="AH2332" i="1"/>
  <c r="AE2388" i="1"/>
  <c r="AE1380" i="1"/>
  <c r="AE2276" i="1"/>
  <c r="AE2298" i="1"/>
  <c r="AH2031" i="1"/>
  <c r="AD1799" i="1"/>
  <c r="AD1345" i="1"/>
  <c r="AK1343" i="1" s="1"/>
  <c r="AE2483" i="1"/>
  <c r="AE1439" i="1"/>
  <c r="AH1342" i="1"/>
  <c r="AH1833" i="1"/>
  <c r="AD2333" i="1"/>
  <c r="AI2331" i="1" s="1"/>
  <c r="AE1473" i="1"/>
  <c r="AE1362" i="1"/>
  <c r="AH1344" i="1"/>
  <c r="AD2484" i="1"/>
  <c r="AG2481" i="1" s="1"/>
  <c r="AE1815" i="1"/>
  <c r="AE2332" i="1"/>
  <c r="AD1363" i="1"/>
  <c r="AE1344" i="1"/>
  <c r="AE2032" i="1"/>
  <c r="AH1822" i="1"/>
  <c r="AD1263" i="1"/>
  <c r="AI1261" i="1" s="1"/>
  <c r="AH2030" i="1"/>
  <c r="AD2068" i="1"/>
  <c r="AD1602" i="1"/>
  <c r="AE1988" i="1"/>
  <c r="AD1816" i="1"/>
  <c r="AG1815" i="1" s="1"/>
  <c r="AH1929" i="1"/>
  <c r="AE2369" i="1"/>
  <c r="AD2033" i="1"/>
  <c r="AF2030" i="1" s="1"/>
  <c r="AE1822" i="1"/>
  <c r="AE1262" i="1"/>
  <c r="AE2308" i="1"/>
  <c r="AH2174" i="1"/>
  <c r="AE1601" i="1"/>
  <c r="AD1989" i="1"/>
  <c r="AI1988" i="1" s="1"/>
  <c r="AE1929" i="1"/>
  <c r="AH1306" i="1"/>
  <c r="AH1303" i="1"/>
  <c r="AD1276" i="1"/>
  <c r="AF1273" i="1" s="1"/>
  <c r="AE1272" i="1"/>
  <c r="AH2274" i="1"/>
  <c r="AD2078" i="1"/>
  <c r="AE2479" i="1"/>
  <c r="AH1595" i="1"/>
  <c r="AE1440" i="1"/>
  <c r="AE1821" i="1"/>
  <c r="AD1930" i="1"/>
  <c r="AI1929" i="1" s="1"/>
  <c r="AH2277" i="1"/>
  <c r="AH1270" i="1"/>
  <c r="AH2077" i="1"/>
  <c r="AD2480" i="1"/>
  <c r="AD1596" i="1"/>
  <c r="AD1272" i="1"/>
  <c r="AK1270" i="1" s="1"/>
  <c r="AD1480" i="1"/>
  <c r="AG1478" i="1" s="1"/>
  <c r="AH1480" i="1"/>
  <c r="AE2077" i="1"/>
  <c r="AD1511" i="1"/>
  <c r="AI1510" i="1" s="1"/>
  <c r="AH1479" i="1"/>
  <c r="AE1510" i="1"/>
  <c r="AE1323" i="1"/>
  <c r="AD2060" i="1"/>
  <c r="AH1509" i="1"/>
  <c r="AE2492" i="1"/>
  <c r="AE2493" i="1"/>
  <c r="AH2493" i="1"/>
  <c r="AH2492" i="1"/>
  <c r="AH2490" i="1"/>
  <c r="AD2493" i="1"/>
  <c r="AF2491" i="1" s="1"/>
  <c r="AH2491" i="1"/>
  <c r="AH2468" i="1"/>
  <c r="AD2471" i="1"/>
  <c r="AI2469" i="1" s="1"/>
  <c r="AE2470" i="1"/>
  <c r="AH1368" i="1"/>
  <c r="AE1367" i="1"/>
  <c r="AD1368" i="1"/>
  <c r="AJ1366" i="1" s="1"/>
  <c r="AH1367" i="1"/>
  <c r="AH1854" i="1"/>
  <c r="AE1856" i="1"/>
  <c r="AD1857" i="1"/>
  <c r="AJ1855" i="1" s="1"/>
  <c r="AH1856" i="1"/>
  <c r="AH1855" i="1"/>
  <c r="AH1857" i="1"/>
  <c r="AE1857" i="1"/>
  <c r="AH2247" i="1"/>
  <c r="AH2295" i="1"/>
  <c r="AE1949" i="1"/>
  <c r="AH1949" i="1"/>
  <c r="AH2011" i="1"/>
  <c r="AD1377" i="1"/>
  <c r="AK1375" i="1" s="1"/>
  <c r="AE1631" i="1"/>
  <c r="AD1686" i="1"/>
  <c r="AH1374" i="1"/>
  <c r="AH1733" i="1"/>
  <c r="AE2430" i="1"/>
  <c r="AD2430" i="1"/>
  <c r="AF2429" i="1" s="1"/>
  <c r="AE1376" i="1"/>
  <c r="AH2234" i="1"/>
  <c r="AD2358" i="1"/>
  <c r="AG2355" i="1" s="1"/>
  <c r="AE1689" i="1"/>
  <c r="AE1467" i="1"/>
  <c r="AD2024" i="1"/>
  <c r="AE1329" i="1"/>
  <c r="AH2020" i="1"/>
  <c r="AH1330" i="1"/>
  <c r="AD1242" i="1"/>
  <c r="AH1688" i="1"/>
  <c r="AE2234" i="1"/>
  <c r="AD2058" i="1"/>
  <c r="AD1438" i="1"/>
  <c r="AH2290" i="1"/>
  <c r="AH2019" i="1"/>
  <c r="AH1328" i="1"/>
  <c r="AE2253" i="1"/>
  <c r="AE2023" i="1"/>
  <c r="AD1330" i="1"/>
  <c r="AE1926" i="1"/>
  <c r="AE1591" i="1"/>
  <c r="AD1592" i="1"/>
  <c r="AE1688" i="1"/>
  <c r="AD1357" i="1"/>
  <c r="AD2235" i="1"/>
  <c r="AD2124" i="1"/>
  <c r="AE2019" i="1"/>
  <c r="AE2357" i="1"/>
  <c r="AH2183" i="1"/>
  <c r="AH2289" i="1"/>
  <c r="AH2368" i="1"/>
  <c r="AH1736" i="1"/>
  <c r="AH2042" i="1"/>
  <c r="AD1927" i="1"/>
  <c r="AH2366" i="1"/>
  <c r="AE1913" i="1"/>
  <c r="AE2258" i="1"/>
  <c r="AD1689" i="1"/>
  <c r="AK1688" i="1" s="1"/>
  <c r="AD1284" i="1"/>
  <c r="AD2173" i="1"/>
  <c r="AE2123" i="1"/>
  <c r="AD1815" i="1"/>
  <c r="AD1252" i="1"/>
  <c r="AG1250" i="1" s="1"/>
  <c r="AH1687" i="1"/>
  <c r="AE1823" i="1"/>
  <c r="AH1676" i="1"/>
  <c r="AD2259" i="1"/>
  <c r="AE1283" i="1"/>
  <c r="AH2195" i="1"/>
  <c r="AE2172" i="1"/>
  <c r="AH1748" i="1"/>
  <c r="AH2288" i="1"/>
  <c r="AD1824" i="1"/>
  <c r="AI1822" i="1" s="1"/>
  <c r="AH1735" i="1"/>
  <c r="AE1987" i="1"/>
  <c r="AD2368" i="1"/>
  <c r="AE2024" i="1"/>
  <c r="AD1570" i="1"/>
  <c r="AE1377" i="1"/>
  <c r="AD2013" i="1"/>
  <c r="AF2010" i="1" s="1"/>
  <c r="AH1823" i="1"/>
  <c r="AD1736" i="1"/>
  <c r="AH2017" i="1"/>
  <c r="AH1436" i="1"/>
  <c r="AH2249" i="1"/>
  <c r="AH2184" i="1"/>
  <c r="AE2186" i="1"/>
  <c r="AD2295" i="1"/>
  <c r="AD2186" i="1"/>
  <c r="AE2012" i="1"/>
  <c r="AE1735" i="1"/>
  <c r="AH1987" i="1"/>
  <c r="AH2438" i="1"/>
  <c r="AE2249" i="1"/>
  <c r="AH1526" i="1"/>
  <c r="AE1569" i="1"/>
  <c r="AH1817" i="1"/>
  <c r="AD2273" i="1"/>
  <c r="AK2272" i="1" s="1"/>
  <c r="AH2012" i="1"/>
  <c r="AH2001" i="1"/>
  <c r="AH1505" i="1"/>
  <c r="AE2056" i="1"/>
  <c r="AH2395" i="1"/>
  <c r="AH2141" i="1"/>
  <c r="AH1778" i="1"/>
  <c r="AH2259" i="1"/>
  <c r="AH1877" i="1"/>
  <c r="AH1522" i="1"/>
  <c r="AE2237" i="1"/>
  <c r="AH2024" i="1"/>
  <c r="AH2387" i="1"/>
  <c r="AH1979" i="1"/>
  <c r="AD2250" i="1"/>
  <c r="AK2247" i="1" s="1"/>
  <c r="AD1987" i="1"/>
  <c r="AH2018" i="1"/>
  <c r="AH1821" i="1"/>
  <c r="AH1454" i="1"/>
  <c r="AH2441" i="1"/>
  <c r="AE2294" i="1"/>
  <c r="AE2296" i="1"/>
  <c r="AD2019" i="1"/>
  <c r="AI2017" i="1" s="1"/>
  <c r="AH1677" i="1"/>
  <c r="AD1454" i="1"/>
  <c r="AD2044" i="1"/>
  <c r="AJ2040" i="1" s="1"/>
  <c r="AE1528" i="1"/>
  <c r="AE2021" i="1"/>
  <c r="AD1677" i="1"/>
  <c r="AH1279" i="1"/>
  <c r="AE1917" i="1"/>
  <c r="AH1780" i="1"/>
  <c r="AE1259" i="1"/>
  <c r="AH1520" i="1"/>
  <c r="AH1631" i="1"/>
  <c r="AH1432" i="1"/>
  <c r="AE2261" i="1"/>
  <c r="AH1506" i="1"/>
  <c r="AE1379" i="1"/>
  <c r="AH2230" i="1"/>
  <c r="AH2352" i="1"/>
  <c r="AH2099" i="1"/>
  <c r="AH1696" i="1"/>
  <c r="AD2297" i="1"/>
  <c r="AG2295" i="1" s="1"/>
  <c r="AH2273" i="1"/>
  <c r="AH2194" i="1"/>
  <c r="AE2018" i="1"/>
  <c r="AE1677" i="1"/>
  <c r="AE1438" i="1"/>
  <c r="AE2441" i="1"/>
  <c r="AH2439" i="1"/>
  <c r="AH2041" i="1"/>
  <c r="AD1528" i="1"/>
  <c r="AJ1525" i="1" s="1"/>
  <c r="AD2022" i="1"/>
  <c r="AI2020" i="1" s="1"/>
  <c r="AH2440" i="1"/>
  <c r="AE2022" i="1"/>
  <c r="AH2296" i="1"/>
  <c r="AE2124" i="1"/>
  <c r="AH2297" i="1"/>
  <c r="AE2487" i="1"/>
  <c r="AH1950" i="1"/>
  <c r="AE2440" i="1"/>
  <c r="AH1525" i="1"/>
  <c r="AD2488" i="1"/>
  <c r="AI2486" i="1" s="1"/>
  <c r="AE1950" i="1"/>
  <c r="AE1716" i="1"/>
  <c r="AD1717" i="1"/>
  <c r="AH2176" i="1"/>
  <c r="AE2178" i="1"/>
  <c r="AH2178" i="1"/>
  <c r="AD2179" i="1"/>
  <c r="AK2177" i="1" s="1"/>
  <c r="AH2177" i="1"/>
  <c r="AH2179" i="1"/>
  <c r="AE1641" i="1"/>
  <c r="AH1641" i="1"/>
  <c r="AD1641" i="1"/>
  <c r="AD2409" i="1"/>
  <c r="AG2406" i="1" s="1"/>
  <c r="AE2408" i="1"/>
  <c r="AD1668" i="1"/>
  <c r="AI1667" i="1" s="1"/>
  <c r="AE1667" i="1"/>
  <c r="AH2476" i="1"/>
  <c r="AD2477" i="1"/>
  <c r="AI2475" i="1" s="1"/>
  <c r="AE2476" i="1"/>
  <c r="AH2475" i="1"/>
  <c r="AH2477" i="1"/>
  <c r="AD1933" i="1"/>
  <c r="AE1932" i="1"/>
  <c r="AH1930" i="1"/>
  <c r="AD1881" i="1"/>
  <c r="AI1879" i="1" s="1"/>
  <c r="AE1880" i="1"/>
  <c r="AE2477" i="1"/>
  <c r="AH2488" i="1"/>
  <c r="AE1563" i="1"/>
  <c r="AE2363" i="1"/>
  <c r="AH1885" i="1"/>
  <c r="AD1573" i="1"/>
  <c r="AH2157" i="1"/>
  <c r="AD1878" i="1"/>
  <c r="AK1877" i="1" s="1"/>
  <c r="AD1782" i="1"/>
  <c r="AD1379" i="1"/>
  <c r="AK1378" i="1" s="1"/>
  <c r="AD2004" i="1"/>
  <c r="AH2314" i="1"/>
  <c r="AH1751" i="1"/>
  <c r="AH1914" i="1"/>
  <c r="AD2260" i="1"/>
  <c r="AH1788" i="1"/>
  <c r="AE1698" i="1"/>
  <c r="AH2396" i="1"/>
  <c r="AE1954" i="1"/>
  <c r="AH1697" i="1"/>
  <c r="AE2157" i="1"/>
  <c r="AH1953" i="1"/>
  <c r="AH1377" i="1"/>
  <c r="AE1781" i="1"/>
  <c r="AE1378" i="1"/>
  <c r="AD2237" i="1"/>
  <c r="AH2003" i="1"/>
  <c r="AE2025" i="1"/>
  <c r="AD1754" i="1"/>
  <c r="AI1752" i="1" s="1"/>
  <c r="AE1266" i="1"/>
  <c r="AH2100" i="1"/>
  <c r="AE1891" i="1"/>
  <c r="AE2099" i="1"/>
  <c r="AD1282" i="1"/>
  <c r="AG1280" i="1" s="1"/>
  <c r="AD1435" i="1"/>
  <c r="AD1994" i="1"/>
  <c r="AE1993" i="1"/>
  <c r="AD1412" i="1"/>
  <c r="AI1410" i="1" s="1"/>
  <c r="AH1282" i="1"/>
  <c r="AD1699" i="1"/>
  <c r="AH1954" i="1"/>
  <c r="AH2349" i="1"/>
  <c r="AD2261" i="1"/>
  <c r="AH1878" i="1"/>
  <c r="AD1390" i="1"/>
  <c r="AE2236" i="1"/>
  <c r="AD1563" i="1"/>
  <c r="AH2362" i="1"/>
  <c r="AD2026" i="1"/>
  <c r="AE1500" i="1"/>
  <c r="AE2335" i="1"/>
  <c r="AH1753" i="1"/>
  <c r="AE2100" i="1"/>
  <c r="AD1633" i="1"/>
  <c r="AD1892" i="1"/>
  <c r="AD2100" i="1"/>
  <c r="AH1543" i="1"/>
  <c r="AD2361" i="1"/>
  <c r="AF2360" i="1" s="1"/>
  <c r="AE1714" i="1"/>
  <c r="AE1265" i="1"/>
  <c r="AD1787" i="1"/>
  <c r="AE1786" i="1"/>
  <c r="AE1411" i="1"/>
  <c r="AD1337" i="1"/>
  <c r="AH2257" i="1"/>
  <c r="AD1955" i="1"/>
  <c r="AJ1951" i="1" s="1"/>
  <c r="AD1673" i="1"/>
  <c r="AD1961" i="1"/>
  <c r="AH1459" i="1"/>
  <c r="AH2260" i="1"/>
  <c r="AD1741" i="1"/>
  <c r="AD1501" i="1"/>
  <c r="AE1753" i="1"/>
  <c r="AH1888" i="1"/>
  <c r="AE1461" i="1"/>
  <c r="AH2013" i="1"/>
  <c r="AE1353" i="1"/>
  <c r="AD1544" i="1"/>
  <c r="AF1542" i="1" s="1"/>
  <c r="AD2390" i="1"/>
  <c r="AE2105" i="1"/>
  <c r="AH1881" i="1"/>
  <c r="AD1979" i="1"/>
  <c r="AD2016" i="1"/>
  <c r="AH1882" i="1"/>
  <c r="AE1918" i="1"/>
  <c r="AH1280" i="1"/>
  <c r="AH1915" i="1"/>
  <c r="AE1754" i="1"/>
  <c r="AE2260" i="1"/>
  <c r="AE1740" i="1"/>
  <c r="AE1673" i="1"/>
  <c r="AE1389" i="1"/>
  <c r="AD2352" i="1"/>
  <c r="AK2350" i="1" s="1"/>
  <c r="AH1500" i="1"/>
  <c r="AH2023" i="1"/>
  <c r="AE1632" i="1"/>
  <c r="AE1543" i="1"/>
  <c r="AE2142" i="1"/>
  <c r="AE1890" i="1"/>
  <c r="AD1522" i="1"/>
  <c r="AI1521" i="1" s="1"/>
  <c r="AE1881" i="1"/>
  <c r="AD1306" i="1"/>
  <c r="AG1303" i="1" s="1"/>
  <c r="AE1305" i="1"/>
  <c r="AH2360" i="1"/>
  <c r="AH2015" i="1"/>
  <c r="AH1651" i="1"/>
  <c r="AH2261" i="1"/>
  <c r="AE1579" i="1"/>
  <c r="AE2057" i="1"/>
  <c r="AE1508" i="1"/>
  <c r="AE1336" i="1"/>
  <c r="AD1919" i="1"/>
  <c r="AE2361" i="1"/>
  <c r="AH2026" i="1"/>
  <c r="AH2231" i="1"/>
  <c r="AD2150" i="1"/>
  <c r="AI2148" i="1" s="1"/>
  <c r="AH2055" i="1"/>
  <c r="AH1275" i="1"/>
  <c r="AD1259" i="1"/>
  <c r="AH2351" i="1"/>
  <c r="AD1418" i="1"/>
  <c r="AH2158" i="1"/>
  <c r="AH1376" i="1"/>
  <c r="AE2389" i="1"/>
  <c r="AD2143" i="1"/>
  <c r="AG2140" i="1" s="1"/>
  <c r="AD2420" i="1"/>
  <c r="AD1891" i="1"/>
  <c r="AH1916" i="1"/>
  <c r="AD2393" i="1"/>
  <c r="AE2015" i="1"/>
  <c r="AD1580" i="1"/>
  <c r="AD1509" i="1"/>
  <c r="AF1505" i="1" s="1"/>
  <c r="AE1281" i="1"/>
  <c r="AH1577" i="1"/>
  <c r="AH2315" i="1"/>
  <c r="AE1648" i="1"/>
  <c r="AD1605" i="1"/>
  <c r="AE2231" i="1"/>
  <c r="AE2149" i="1"/>
  <c r="AD1712" i="1"/>
  <c r="AE2351" i="1"/>
  <c r="AE1790" i="1"/>
  <c r="AH1555" i="1"/>
  <c r="AH1519" i="1"/>
  <c r="AH1507" i="1"/>
  <c r="AH2316" i="1"/>
  <c r="AD2095" i="1"/>
  <c r="AH1993" i="1"/>
  <c r="AD2105" i="1"/>
  <c r="AE2104" i="1"/>
  <c r="AH2258" i="1"/>
  <c r="AH1542" i="1"/>
  <c r="AD1353" i="1"/>
  <c r="AH1508" i="1"/>
  <c r="AD1918" i="1"/>
  <c r="AG1915" i="1" s="1"/>
  <c r="AH1879" i="1"/>
  <c r="AE2315" i="1"/>
  <c r="AE1938" i="1"/>
  <c r="AD2232" i="1"/>
  <c r="AJ2230" i="1" s="1"/>
  <c r="AH2350" i="1"/>
  <c r="AD1791" i="1"/>
  <c r="AI1789" i="1" s="1"/>
  <c r="AH1546" i="1"/>
  <c r="AH1876" i="1"/>
  <c r="AY1837" i="1"/>
  <c r="AE1991" i="1"/>
  <c r="AE1937" i="1"/>
  <c r="AH1917" i="1"/>
  <c r="AH1782" i="1"/>
  <c r="AD2316" i="1"/>
  <c r="AD1876" i="1"/>
  <c r="AH1738" i="1"/>
  <c r="AD1547" i="1"/>
  <c r="AH2232" i="1"/>
  <c r="AE2316" i="1"/>
  <c r="AE1916" i="1"/>
  <c r="AD1992" i="1"/>
  <c r="AD1938" i="1"/>
  <c r="AH1524" i="1"/>
  <c r="AD2065" i="1"/>
  <c r="AK2062" i="1" s="1"/>
  <c r="AD2109" i="1"/>
  <c r="AE1699" i="1"/>
  <c r="AE1546" i="1"/>
  <c r="AD1996" i="1"/>
  <c r="AI1994" i="1" s="1"/>
  <c r="AE1564" i="1"/>
  <c r="AE2232" i="1"/>
  <c r="AE2278" i="1"/>
  <c r="AD2279" i="1"/>
  <c r="AE2360" i="1"/>
  <c r="AE2174" i="1"/>
  <c r="AE1979" i="1"/>
  <c r="AH1574" i="1"/>
  <c r="AD1256" i="1"/>
  <c r="AH1523" i="1"/>
  <c r="AD1398" i="1"/>
  <c r="AE1524" i="1"/>
  <c r="AH1379" i="1"/>
  <c r="AD2116" i="1"/>
  <c r="AE1504" i="1"/>
  <c r="AE1995" i="1"/>
  <c r="AE1946" i="1"/>
  <c r="AD2175" i="1"/>
  <c r="AE1255" i="1"/>
  <c r="AE2352" i="1"/>
  <c r="AE1523" i="1"/>
  <c r="AD1387" i="1"/>
  <c r="AK1384" i="1" s="1"/>
  <c r="AE1397" i="1"/>
  <c r="AH1259" i="1"/>
  <c r="AD1249" i="1"/>
  <c r="AD2303" i="1"/>
  <c r="AE2064" i="1"/>
  <c r="AH1521" i="1"/>
  <c r="AD2057" i="1"/>
  <c r="AD1912" i="1"/>
  <c r="AE2115" i="1"/>
  <c r="AE2206" i="1"/>
  <c r="AE1253" i="1"/>
  <c r="AH1633" i="1"/>
  <c r="AW1688" i="1"/>
  <c r="AD1462" i="1"/>
  <c r="AI1460" i="1" s="1"/>
  <c r="AE2266" i="1"/>
  <c r="AE2460" i="1"/>
  <c r="AD2461" i="1"/>
  <c r="AE2459" i="1"/>
  <c r="AD2460" i="1"/>
  <c r="AH1779" i="1"/>
  <c r="AD1524" i="1"/>
  <c r="AK1523" i="1" s="1"/>
  <c r="AD1683" i="1"/>
  <c r="AH2116" i="1"/>
  <c r="AH1880" i="1"/>
  <c r="AE1248" i="1"/>
  <c r="AH1334" i="1"/>
  <c r="AH2115" i="1"/>
  <c r="AD1505" i="1"/>
  <c r="AD2396" i="1"/>
  <c r="AK2394" i="1" s="1"/>
  <c r="AD2128" i="1"/>
  <c r="AD1254" i="1"/>
  <c r="AI1252" i="1" s="1"/>
  <c r="AD1947" i="1"/>
  <c r="AD1634" i="1"/>
  <c r="AD2402" i="1"/>
  <c r="AH2085" i="1"/>
  <c r="AW1705" i="1"/>
  <c r="AY1705" i="1"/>
  <c r="AE1837" i="1"/>
  <c r="AD1838" i="1"/>
  <c r="AE1779" i="1"/>
  <c r="AE1386" i="1"/>
  <c r="AE1522" i="1"/>
  <c r="AH1594" i="1"/>
  <c r="AH2227" i="1"/>
  <c r="AD2267" i="1"/>
  <c r="AW1252" i="1"/>
  <c r="AE1594" i="1"/>
  <c r="AE2226" i="1"/>
  <c r="AX1777" i="1"/>
  <c r="AW1777" i="1"/>
  <c r="AW2121" i="1"/>
  <c r="AX2121" i="1"/>
  <c r="AY2121" i="1"/>
  <c r="AH2224" i="1"/>
  <c r="AD2227" i="1"/>
  <c r="AI2226" i="1" s="1"/>
  <c r="AH2225" i="1"/>
  <c r="AX2374" i="1"/>
  <c r="AE1972" i="1"/>
  <c r="AX1447" i="1"/>
  <c r="AX1695" i="1"/>
  <c r="AW1695" i="1"/>
  <c r="AY1695" i="1"/>
  <c r="AE2267" i="1"/>
  <c r="AE2227" i="1"/>
  <c r="AD2278" i="1"/>
  <c r="AE2224" i="1"/>
  <c r="AD1936" i="1"/>
  <c r="AD2325" i="1"/>
  <c r="AD2342" i="1"/>
  <c r="AD2225" i="1"/>
  <c r="AI2224" i="1" s="1"/>
  <c r="AD2377" i="1"/>
  <c r="AD1756" i="1"/>
  <c r="AE1756" i="1"/>
  <c r="AE1901" i="1"/>
  <c r="AD2006" i="1"/>
  <c r="AE2005" i="1"/>
  <c r="AE1872" i="1"/>
  <c r="AH2130" i="1"/>
  <c r="AH2209" i="1"/>
  <c r="AD1719" i="1"/>
  <c r="AH2132" i="1"/>
  <c r="AH1719" i="1"/>
  <c r="AH2131" i="1"/>
  <c r="AE1719" i="1"/>
  <c r="AE2132" i="1"/>
  <c r="AH2133" i="1"/>
  <c r="AD1910" i="1"/>
  <c r="AE1909" i="1"/>
  <c r="AH2000" i="1"/>
  <c r="AE2000" i="1"/>
  <c r="AH1999" i="1"/>
  <c r="AH1908" i="1"/>
  <c r="AD2378" i="1"/>
  <c r="AH1909" i="1"/>
  <c r="AH2394" i="1"/>
  <c r="AE2377" i="1"/>
  <c r="AH2376" i="1"/>
  <c r="AE1999" i="1"/>
  <c r="AE1274" i="1"/>
  <c r="AH1271" i="1"/>
  <c r="AH2331" i="1"/>
  <c r="AH1272" i="1"/>
  <c r="AH1273" i="1"/>
  <c r="AH1274" i="1"/>
  <c r="AD2334" i="1"/>
  <c r="AI2333" i="1" s="1"/>
  <c r="AH2037" i="1"/>
  <c r="AE2037" i="1"/>
  <c r="AE2373" i="1"/>
  <c r="AD2374" i="1"/>
  <c r="AI2372" i="1" s="1"/>
  <c r="AK1320" i="1"/>
  <c r="AH2038" i="1"/>
  <c r="AH2371" i="1"/>
  <c r="AE2038" i="1"/>
  <c r="AI2354" i="1"/>
  <c r="AD2268" i="1"/>
  <c r="AE1273" i="1"/>
  <c r="AK1951" i="1"/>
  <c r="AG2037" i="1"/>
  <c r="AI1951" i="1"/>
  <c r="AH2377" i="1"/>
  <c r="AE1330" i="1"/>
  <c r="AE1464" i="1"/>
  <c r="AD1465" i="1"/>
  <c r="AH2379" i="1"/>
  <c r="AH2082" i="1"/>
  <c r="AE2082" i="1"/>
  <c r="AH2429" i="1"/>
  <c r="AH2378" i="1"/>
  <c r="AE1683" i="1"/>
  <c r="AD2379" i="1"/>
  <c r="AK2378" i="1" s="1"/>
  <c r="AD1684" i="1"/>
  <c r="AE2378" i="1"/>
  <c r="AE2323" i="1"/>
  <c r="AI1334" i="1"/>
  <c r="AH2457" i="1"/>
  <c r="AH2437" i="1"/>
  <c r="AH2435" i="1"/>
  <c r="AH2434" i="1"/>
  <c r="AD2166" i="1"/>
  <c r="AD1661" i="1"/>
  <c r="AE2436" i="1"/>
  <c r="AH2436" i="1"/>
  <c r="AH1451" i="1"/>
  <c r="AD1452" i="1"/>
  <c r="AE1487" i="1"/>
  <c r="AD1730" i="1"/>
  <c r="AH2108" i="1"/>
  <c r="AH1636" i="1"/>
  <c r="AE1668" i="1"/>
  <c r="AH1540" i="1"/>
  <c r="AH1727" i="1"/>
  <c r="AD1541" i="1"/>
  <c r="AH1538" i="1"/>
  <c r="AE1514" i="1"/>
  <c r="AE2165" i="1"/>
  <c r="AE1515" i="1"/>
  <c r="AE1540" i="1"/>
  <c r="AH1541" i="1"/>
  <c r="AH1514" i="1"/>
  <c r="AE1637" i="1"/>
  <c r="AH1634" i="1"/>
  <c r="AH1609" i="1"/>
  <c r="AH1539" i="1"/>
  <c r="AH1284" i="1"/>
  <c r="AD1487" i="1"/>
  <c r="AE1486" i="1"/>
  <c r="AH2127" i="1"/>
  <c r="AH2459" i="1"/>
  <c r="AE2090" i="1"/>
  <c r="AH2107" i="1"/>
  <c r="AH2465" i="1"/>
  <c r="AH2462" i="1"/>
  <c r="AH2463" i="1"/>
  <c r="AH1487" i="1"/>
  <c r="AD1604" i="1"/>
  <c r="AE1795" i="1"/>
  <c r="AD1814" i="1"/>
  <c r="AE2465" i="1"/>
  <c r="AH2206" i="1"/>
  <c r="AE1521" i="1"/>
  <c r="AH2205" i="1"/>
  <c r="AH1486" i="1"/>
  <c r="AE2464" i="1"/>
  <c r="AE1730" i="1"/>
  <c r="AH1489" i="1"/>
  <c r="AD1486" i="1"/>
  <c r="AE1604" i="1"/>
  <c r="AH1488" i="1"/>
  <c r="AE1488" i="1"/>
  <c r="AE1796" i="1"/>
  <c r="AD1489" i="1"/>
  <c r="AH1814" i="1"/>
  <c r="AE1814" i="1"/>
  <c r="AH1531" i="1"/>
  <c r="AH1904" i="1"/>
  <c r="AE1802" i="1"/>
  <c r="AE1423" i="1"/>
  <c r="AD1803" i="1"/>
  <c r="AH1469" i="1"/>
  <c r="AE2366" i="1"/>
  <c r="AD2367" i="1"/>
  <c r="AE1533" i="1"/>
  <c r="AD1424" i="1"/>
  <c r="AD1802" i="1"/>
  <c r="AH1422" i="1"/>
  <c r="AH1765" i="1"/>
  <c r="AI2444" i="1"/>
  <c r="AH1801" i="1"/>
  <c r="AD2052" i="1"/>
  <c r="AH2367" i="1"/>
  <c r="AE1801" i="1"/>
  <c r="AH1532" i="1"/>
  <c r="AD1533" i="1"/>
  <c r="AE1532" i="1"/>
  <c r="AH1544" i="1"/>
  <c r="AE1603" i="1"/>
  <c r="AE1472" i="1"/>
  <c r="AD2429" i="1"/>
  <c r="AE1905" i="1"/>
  <c r="AH1533" i="1"/>
  <c r="AD1956" i="1"/>
  <c r="AE2444" i="1"/>
  <c r="AD2110" i="1"/>
  <c r="AI1494" i="1"/>
  <c r="AD1472" i="1"/>
  <c r="AD2102" i="1"/>
  <c r="AE1943" i="1"/>
  <c r="AE2208" i="1"/>
  <c r="AE2207" i="1"/>
  <c r="AD2208" i="1"/>
  <c r="AI2207" i="1" s="1"/>
  <c r="AD1731" i="1"/>
  <c r="AE1845" i="1"/>
  <c r="AE2259" i="1"/>
  <c r="AD1845" i="1"/>
  <c r="AE2143" i="1"/>
  <c r="AD1715" i="1"/>
  <c r="AD2144" i="1"/>
  <c r="AG1951" i="1"/>
  <c r="AD1601" i="1"/>
  <c r="AD1637" i="1"/>
  <c r="AE1676" i="1"/>
  <c r="AD1612" i="1"/>
  <c r="AD2129" i="1"/>
  <c r="AD1561" i="1"/>
  <c r="AD2309" i="1"/>
  <c r="AD2459" i="1"/>
  <c r="AH2458" i="1"/>
  <c r="AD2437" i="1"/>
  <c r="AJ2492" i="1"/>
  <c r="AG1806" i="1"/>
  <c r="AF2037" i="1"/>
  <c r="AK2037" i="1"/>
  <c r="AJ2037" i="1"/>
  <c r="AI2037" i="1"/>
  <c r="AH2049" i="1"/>
  <c r="AH2244" i="1"/>
  <c r="AE2244" i="1"/>
  <c r="AF1330" i="1"/>
  <c r="AE2454" i="1"/>
  <c r="AE1435" i="1"/>
  <c r="AH1433" i="1"/>
  <c r="AD1849" i="1"/>
  <c r="AE1848" i="1"/>
  <c r="AY1886" i="1"/>
  <c r="AX1886" i="1"/>
  <c r="AW1886" i="1"/>
  <c r="AE1434" i="1"/>
  <c r="AE1494" i="1"/>
  <c r="AD1494" i="1"/>
  <c r="AE2309" i="1"/>
  <c r="AD2310" i="1"/>
  <c r="AE1334" i="1"/>
  <c r="AE2397" i="1"/>
  <c r="AD2398" i="1"/>
  <c r="AF2397" i="1" s="1"/>
  <c r="AD2293" i="1"/>
  <c r="AE2292" i="1"/>
  <c r="AH2291" i="1"/>
  <c r="AD2454" i="1"/>
  <c r="AY1451" i="1"/>
  <c r="AW1496" i="1"/>
  <c r="AY1496" i="1"/>
  <c r="AZ1496" i="1" s="1"/>
  <c r="AX1496" i="1"/>
  <c r="AD2051" i="1"/>
  <c r="AI2049" i="1" s="1"/>
  <c r="AE2050" i="1"/>
  <c r="AY1544" i="1"/>
  <c r="AE1593" i="1"/>
  <c r="AD1594" i="1"/>
  <c r="AE2250" i="1"/>
  <c r="AD2251" i="1"/>
  <c r="AE2383" i="1"/>
  <c r="AD2384" i="1"/>
  <c r="AW1940" i="1"/>
  <c r="AE1755" i="1"/>
  <c r="AD1755" i="1"/>
  <c r="AY1850" i="1"/>
  <c r="AX1850" i="1"/>
  <c r="AW1850" i="1"/>
  <c r="AH2267" i="1"/>
  <c r="AD2269" i="1"/>
  <c r="AE2268" i="1"/>
  <c r="AH2266" i="1"/>
  <c r="AE2291" i="1"/>
  <c r="AD2291" i="1"/>
  <c r="AK2288" i="1" s="1"/>
  <c r="AH2397" i="1"/>
  <c r="AE1884" i="1"/>
  <c r="AD1885" i="1"/>
  <c r="AH2250" i="1"/>
  <c r="AI2386" i="1"/>
  <c r="AI2447" i="1"/>
  <c r="AK2447" i="1"/>
  <c r="AG2447" i="1"/>
  <c r="AI1294" i="1"/>
  <c r="AK1294" i="1"/>
  <c r="AF1294" i="1"/>
  <c r="AI2468" i="1"/>
  <c r="AI1374" i="1"/>
  <c r="AI2434" i="1"/>
  <c r="AK2346" i="1"/>
  <c r="AG2346" i="1"/>
  <c r="AI2346" i="1"/>
  <c r="AK1518" i="1"/>
  <c r="AG1518" i="1"/>
  <c r="AI2244" i="1"/>
  <c r="AG2243" i="1"/>
  <c r="AG2352" i="1"/>
  <c r="AI2352" i="1"/>
  <c r="AF2352" i="1"/>
  <c r="AJ2352" i="1"/>
  <c r="AK2352" i="1"/>
  <c r="AG1626" i="1"/>
  <c r="AK1626" i="1"/>
  <c r="AI1626" i="1"/>
  <c r="AK1505" i="1"/>
  <c r="AG1505" i="1"/>
  <c r="AI1505" i="1"/>
  <c r="AI1706" i="1"/>
  <c r="AI2247" i="1"/>
  <c r="AG2247" i="1"/>
  <c r="AI2345" i="1"/>
  <c r="AK2345" i="1"/>
  <c r="AF2345" i="1"/>
  <c r="AI2083" i="1"/>
  <c r="AI1807" i="1"/>
  <c r="AJ1807" i="1"/>
  <c r="AK1807" i="1"/>
  <c r="AF1807" i="1"/>
  <c r="AG1807" i="1"/>
  <c r="AK1806" i="1"/>
  <c r="AF1806" i="1"/>
  <c r="AI1806" i="1"/>
  <c r="AJ1806" i="1"/>
  <c r="AI1824" i="1"/>
  <c r="AI1587" i="1"/>
  <c r="AF1777" i="1"/>
  <c r="AG1777" i="1"/>
  <c r="AK1777" i="1"/>
  <c r="AI2379" i="1"/>
  <c r="AI1574" i="1"/>
  <c r="AK1574" i="1"/>
  <c r="AF1574" i="1"/>
  <c r="AF2273" i="1"/>
  <c r="AG2273" i="1"/>
  <c r="AI2273" i="1"/>
  <c r="AJ2273" i="1"/>
  <c r="AK2273" i="1"/>
  <c r="AI1691" i="1"/>
  <c r="AI2028" i="1"/>
  <c r="AF2028" i="1"/>
  <c r="AG2028" i="1"/>
  <c r="AJ2028" i="1"/>
  <c r="AK2028" i="1"/>
  <c r="AI1779" i="1"/>
  <c r="AI2399" i="1"/>
  <c r="AK2398" i="1"/>
  <c r="AG2398" i="1"/>
  <c r="AI2398" i="1"/>
  <c r="AG1261" i="1"/>
  <c r="AI1506" i="1"/>
  <c r="AF2317" i="1"/>
  <c r="AG2317" i="1"/>
  <c r="AI2317" i="1"/>
  <c r="AI1568" i="1"/>
  <c r="AI1999" i="1"/>
  <c r="AI2313" i="1"/>
  <c r="AK2446" i="1"/>
  <c r="AF2446" i="1"/>
  <c r="AJ2446" i="1"/>
  <c r="AK2256" i="1"/>
  <c r="AG2256" i="1"/>
  <c r="AK2295" i="1"/>
  <c r="AI1342" i="1"/>
  <c r="AJ1342" i="1"/>
  <c r="AF1342" i="1"/>
  <c r="AG2261" i="1"/>
  <c r="AI2261" i="1"/>
  <c r="AK2261" i="1"/>
  <c r="AI2030" i="1"/>
  <c r="AJ2030" i="1"/>
  <c r="AK2030" i="1"/>
  <c r="AG2062" i="1"/>
  <c r="AI2062" i="1"/>
  <c r="AI1767" i="1"/>
  <c r="AK1767" i="1"/>
  <c r="AG1767" i="1"/>
  <c r="AI1720" i="1"/>
  <c r="AI2363" i="1"/>
  <c r="AF1979" i="1"/>
  <c r="AG1979" i="1"/>
  <c r="AI1979" i="1"/>
  <c r="AJ1979" i="1"/>
  <c r="AK1979" i="1"/>
  <c r="AI1980" i="1"/>
  <c r="AK1980" i="1"/>
  <c r="AG1980" i="1"/>
  <c r="AI1882" i="1"/>
  <c r="AI2361" i="1"/>
  <c r="AJ2361" i="1"/>
  <c r="AK2361" i="1"/>
  <c r="AF2361" i="1"/>
  <c r="AG2361" i="1"/>
  <c r="AI1583" i="1"/>
  <c r="AI2257" i="1"/>
  <c r="AG1594" i="1"/>
  <c r="AI1594" i="1"/>
  <c r="AK1594" i="1"/>
  <c r="AF1594" i="1"/>
  <c r="AJ1594" i="1"/>
  <c r="AI1915" i="1"/>
  <c r="AI2369" i="1"/>
  <c r="AI1377" i="1"/>
  <c r="AJ2167" i="1"/>
  <c r="AG2038" i="1"/>
  <c r="AI2038" i="1"/>
  <c r="AJ2038" i="1"/>
  <c r="AK2038" i="1"/>
  <c r="AF2038" i="1"/>
  <c r="AI1689" i="1"/>
  <c r="AF1689" i="1"/>
  <c r="AI2063" i="1"/>
  <c r="AI1353" i="1"/>
  <c r="AI2337" i="1"/>
  <c r="AK2337" i="1"/>
  <c r="AG2337" i="1"/>
  <c r="AI2193" i="1"/>
  <c r="AI1704" i="1"/>
  <c r="AI2106" i="1"/>
  <c r="AI2041" i="1"/>
  <c r="AG2394" i="1"/>
  <c r="AI1773" i="1"/>
  <c r="AI1414" i="1"/>
  <c r="AI1810" i="1"/>
  <c r="AI1888" i="1"/>
  <c r="AJ2493" i="1"/>
  <c r="AK2493" i="1"/>
  <c r="AF2493" i="1"/>
  <c r="AG2493" i="1"/>
  <c r="AI2493" i="1"/>
  <c r="AG1291" i="1"/>
  <c r="AK2160" i="1"/>
  <c r="AI2160" i="1"/>
  <c r="AG2160" i="1"/>
  <c r="AG1809" i="1"/>
  <c r="AI1809" i="1"/>
  <c r="AK1809" i="1"/>
  <c r="AG2328" i="1"/>
  <c r="AI2039" i="1"/>
  <c r="AK2039" i="1"/>
  <c r="AF2039" i="1"/>
  <c r="AG2039" i="1"/>
  <c r="AJ2039" i="1"/>
  <c r="AI2070" i="1"/>
  <c r="AG2027" i="1"/>
  <c r="AK2027" i="1"/>
  <c r="AF2027" i="1"/>
  <c r="AI2027" i="1"/>
  <c r="AJ2027" i="1"/>
  <c r="AI1534" i="1"/>
  <c r="AG1343" i="1"/>
  <c r="AI1343" i="1"/>
  <c r="AF1950" i="1"/>
  <c r="AG1950" i="1"/>
  <c r="AI1950" i="1"/>
  <c r="AJ1950" i="1"/>
  <c r="AK1950" i="1"/>
  <c r="AI1834" i="1"/>
  <c r="AG1308" i="1"/>
  <c r="AI1308" i="1"/>
  <c r="AJ1308" i="1"/>
  <c r="AG2130" i="1"/>
  <c r="AK2130" i="1"/>
  <c r="AI2130" i="1"/>
  <c r="AG2074" i="1"/>
  <c r="AK2040" i="1"/>
  <c r="AG2040" i="1"/>
  <c r="AI2040" i="1"/>
  <c r="AI2178" i="1"/>
  <c r="AG1743" i="1"/>
  <c r="AG1582" i="1"/>
  <c r="AK1582" i="1"/>
  <c r="AI1582" i="1"/>
  <c r="AI1878" i="1"/>
  <c r="AK1878" i="1"/>
  <c r="AK2029" i="1"/>
  <c r="AF2029" i="1"/>
  <c r="AG2029" i="1"/>
  <c r="AI2029" i="1"/>
  <c r="AJ2029" i="1"/>
  <c r="AI1481" i="1"/>
  <c r="AI2012" i="1"/>
  <c r="AI2338" i="1"/>
  <c r="AI1816" i="1"/>
  <c r="AI1768" i="1"/>
  <c r="AI1395" i="1"/>
  <c r="AI1273" i="1"/>
  <c r="AI2262" i="1"/>
  <c r="AG1348" i="1"/>
  <c r="AF1458" i="1"/>
  <c r="AG1458" i="1"/>
  <c r="AI1458" i="1"/>
  <c r="AJ1458" i="1"/>
  <c r="AK1458" i="1"/>
  <c r="AI2117" i="1"/>
  <c r="AI1854" i="1"/>
  <c r="AI2319" i="1"/>
  <c r="AG1613" i="1"/>
  <c r="AK1459" i="1"/>
  <c r="AI1459" i="1"/>
  <c r="AI2220" i="1"/>
  <c r="AI2116" i="1"/>
  <c r="AK2116" i="1"/>
  <c r="AG2116" i="1"/>
  <c r="AI2353" i="1"/>
  <c r="AK2353" i="1"/>
  <c r="AF2353" i="1"/>
  <c r="AG2353" i="1"/>
  <c r="AJ2353" i="1"/>
  <c r="AF1766" i="1"/>
  <c r="AI1766" i="1"/>
  <c r="AG2188" i="1"/>
  <c r="AK2188" i="1"/>
  <c r="AI2182" i="1"/>
  <c r="AK1833" i="1"/>
  <c r="AI1833" i="1"/>
  <c r="AG1833" i="1"/>
  <c r="AG2061" i="1"/>
  <c r="AI2061" i="1"/>
  <c r="AK2061" i="1"/>
  <c r="AF2061" i="1"/>
  <c r="AJ2061" i="1"/>
  <c r="AG1930" i="1"/>
  <c r="AI1930" i="1"/>
  <c r="AK1930" i="1"/>
  <c r="AG1306" i="1"/>
  <c r="AI1306" i="1"/>
  <c r="AJ1306" i="1"/>
  <c r="AK1306" i="1"/>
  <c r="AG2189" i="1"/>
  <c r="AI2189" i="1"/>
  <c r="AI1784" i="1"/>
  <c r="AG1567" i="1"/>
  <c r="AI1567" i="1"/>
  <c r="AK1567" i="1"/>
  <c r="AI2016" i="1"/>
  <c r="AK2016" i="1"/>
  <c r="AI1439" i="1"/>
  <c r="AK1439" i="1"/>
  <c r="AI1757" i="1"/>
  <c r="AI1341" i="1"/>
  <c r="AG1341" i="1"/>
  <c r="AK1341" i="1"/>
  <c r="AG2297" i="1"/>
  <c r="AI2297" i="1"/>
  <c r="AK2297" i="1"/>
  <c r="AG2010" i="1"/>
  <c r="AF2494" i="1"/>
  <c r="AG2494" i="1"/>
  <c r="AI2494" i="1"/>
  <c r="AJ2494" i="1"/>
  <c r="AK2494" i="1"/>
  <c r="AG2330" i="1"/>
  <c r="AI2330" i="1"/>
  <c r="AI1380" i="1"/>
  <c r="AG1278" i="1"/>
  <c r="AI1637" i="1"/>
  <c r="AI1349" i="1"/>
  <c r="AF1702" i="1"/>
  <c r="AK1857" i="1"/>
  <c r="AG1857" i="1"/>
  <c r="AI1857" i="1"/>
  <c r="AI2287" i="1"/>
  <c r="AK2287" i="1"/>
  <c r="AG2287" i="1"/>
  <c r="AI2131" i="1"/>
  <c r="AI2318" i="1"/>
  <c r="AK2318" i="1"/>
  <c r="AF1642" i="1"/>
  <c r="AI1642" i="1"/>
  <c r="AK1293" i="1"/>
  <c r="AG1293" i="1"/>
  <c r="AI1293" i="1"/>
  <c r="AI1316" i="1"/>
  <c r="AI2422" i="1"/>
  <c r="AG1366" i="1"/>
  <c r="AI1366" i="1"/>
  <c r="AG1272" i="1"/>
  <c r="AI1272" i="1"/>
  <c r="AK1272" i="1"/>
  <c r="AG2225" i="1"/>
  <c r="AK2225" i="1"/>
  <c r="AI2225" i="1"/>
  <c r="AG1504" i="1"/>
  <c r="AF1504" i="1"/>
  <c r="AI1262" i="1"/>
  <c r="AI2107" i="1"/>
  <c r="AI1367" i="1"/>
  <c r="AK1367" i="1"/>
  <c r="AI1595" i="1"/>
  <c r="AK1595" i="1"/>
  <c r="AF1595" i="1"/>
  <c r="AJ1595" i="1"/>
  <c r="AG1595" i="1"/>
  <c r="AI2343" i="1"/>
  <c r="AG2430" i="1"/>
  <c r="AI2430" i="1"/>
  <c r="AK2430" i="1"/>
  <c r="AG1581" i="1"/>
  <c r="AI2443" i="1"/>
  <c r="AF2443" i="1"/>
  <c r="AG2190" i="1"/>
  <c r="AI1981" i="1"/>
  <c r="AG2031" i="1"/>
  <c r="AI2031" i="1"/>
  <c r="AK2031" i="1"/>
  <c r="AK2348" i="1"/>
  <c r="AG2274" i="1"/>
  <c r="AI2274" i="1"/>
  <c r="AK2274" i="1"/>
  <c r="AG2354" i="1"/>
  <c r="AI2279" i="1"/>
  <c r="AK1457" i="1"/>
  <c r="AF1457" i="1"/>
  <c r="AG1457" i="1"/>
  <c r="AI1457" i="1"/>
  <c r="AJ1457" i="1"/>
  <c r="AI1645" i="1"/>
  <c r="AI1440" i="1"/>
  <c r="AI1285" i="1"/>
  <c r="AI1627" i="1"/>
  <c r="AI2129" i="1"/>
  <c r="AI1952" i="1"/>
  <c r="AI2011" i="1"/>
  <c r="AK2011" i="1"/>
  <c r="AG1719" i="1"/>
  <c r="AI1719" i="1"/>
  <c r="AK1719" i="1"/>
  <c r="AJ1441" i="1"/>
  <c r="AI2275" i="1"/>
  <c r="AK2219" i="1"/>
  <c r="AF2219" i="1"/>
  <c r="AI2219" i="1"/>
  <c r="AG2219" i="1"/>
  <c r="AJ2219" i="1"/>
  <c r="AI2003" i="1"/>
  <c r="AG2461" i="1"/>
  <c r="AI2461" i="1"/>
  <c r="AK2461" i="1"/>
  <c r="AI2161" i="1"/>
  <c r="AI2253" i="1"/>
  <c r="AI1993" i="1"/>
  <c r="AI2288" i="1"/>
  <c r="AG2336" i="1"/>
  <c r="AF2336" i="1"/>
  <c r="AG2191" i="1"/>
  <c r="AI1576" i="1"/>
  <c r="AK1576" i="1"/>
  <c r="AI1525" i="1"/>
  <c r="AI2137" i="1"/>
  <c r="AI1726" i="1"/>
  <c r="AK1726" i="1"/>
  <c r="AI1577" i="1"/>
  <c r="AI2169" i="1"/>
  <c r="AI1654" i="1"/>
  <c r="AF2344" i="1"/>
  <c r="AJ2344" i="1"/>
  <c r="AK2344" i="1"/>
  <c r="AK2246" i="1"/>
  <c r="AI1519" i="1"/>
  <c r="AI2002" i="1"/>
  <c r="AK2002" i="1"/>
  <c r="AG2002" i="1"/>
  <c r="AI2218" i="1"/>
  <c r="AK2218" i="1"/>
  <c r="AF2218" i="1"/>
  <c r="AG2218" i="1"/>
  <c r="AJ2218" i="1"/>
  <c r="AK2354" i="1"/>
  <c r="AI1733" i="1"/>
  <c r="AI1480" i="1"/>
  <c r="AI2192" i="1"/>
  <c r="AF1307" i="1"/>
  <c r="AG1307" i="1"/>
  <c r="AI1307" i="1"/>
  <c r="AG1566" i="1"/>
  <c r="AI2347" i="1"/>
  <c r="AI1514" i="1"/>
  <c r="AK1514" i="1"/>
  <c r="AI1384" i="1"/>
  <c r="AI2482" i="1"/>
  <c r="AI2462" i="1"/>
  <c r="AG2060" i="1"/>
  <c r="AF2060" i="1"/>
  <c r="AK1808" i="1"/>
  <c r="AF1808" i="1"/>
  <c r="AG1808" i="1"/>
  <c r="AI1808" i="1"/>
  <c r="AJ1808" i="1"/>
  <c r="AI2395" i="1"/>
  <c r="AI1298" i="1"/>
  <c r="AI1260" i="1"/>
  <c r="AG1524" i="1"/>
  <c r="AI1524" i="1"/>
  <c r="AK1524" i="1"/>
  <c r="AI1279" i="1"/>
  <c r="AI2431" i="1"/>
  <c r="AI1443" i="1"/>
  <c r="AI1703" i="1"/>
  <c r="AG1853" i="1"/>
  <c r="AK2362" i="1"/>
  <c r="AG2362" i="1"/>
  <c r="AI2362" i="1"/>
  <c r="AI1931" i="1"/>
  <c r="AI1904" i="1"/>
  <c r="AI1705" i="1"/>
  <c r="AK1705" i="1"/>
  <c r="AG1705" i="1"/>
  <c r="AI2159" i="1"/>
  <c r="AJ2159" i="1"/>
  <c r="AK2159" i="1"/>
  <c r="AG2159" i="1"/>
  <c r="AF2159" i="1"/>
  <c r="AI1402" i="1"/>
  <c r="AJ2331" i="1"/>
  <c r="AG1259" i="1"/>
  <c r="AI1259" i="1"/>
  <c r="AK1259" i="1"/>
  <c r="AJ1259" i="1"/>
  <c r="AI2181" i="1"/>
  <c r="AG1858" i="1"/>
  <c r="AI1858" i="1"/>
  <c r="AK1858" i="1"/>
  <c r="AI1333" i="1"/>
  <c r="AK1303" i="1"/>
  <c r="AI1303" i="1"/>
  <c r="AI2032" i="1"/>
  <c r="AI1368" i="1"/>
  <c r="AI2248" i="1"/>
  <c r="AK2075" i="1"/>
  <c r="AI1859" i="1"/>
  <c r="AG1315" i="1"/>
  <c r="AI1315" i="1"/>
  <c r="AK1315" i="1"/>
  <c r="AI1805" i="1"/>
  <c r="AF1805" i="1"/>
  <c r="AG1805" i="1"/>
  <c r="AK1805" i="1"/>
  <c r="AJ1805" i="1"/>
  <c r="AJ1593" i="1"/>
  <c r="AI2355" i="1"/>
  <c r="AI2232" i="1"/>
  <c r="AK2232" i="1"/>
  <c r="AG2232" i="1"/>
  <c r="AI1614" i="1"/>
  <c r="AK1914" i="1"/>
  <c r="AG1914" i="1"/>
  <c r="AI1914" i="1"/>
  <c r="AK1575" i="1"/>
  <c r="AF1575" i="1"/>
  <c r="AI1597" i="1"/>
  <c r="AI2233" i="1"/>
  <c r="AK1596" i="1"/>
  <c r="AG1596" i="1"/>
  <c r="AI1596" i="1"/>
  <c r="AG1332" i="1"/>
  <c r="AK1332" i="1"/>
  <c r="AI1332" i="1"/>
  <c r="AI2298" i="1"/>
  <c r="AG1778" i="1"/>
  <c r="AI1778" i="1"/>
  <c r="AK1778" i="1"/>
  <c r="AG2484" i="1"/>
  <c r="AI1865" i="1"/>
  <c r="AI1588" i="1"/>
  <c r="AG1913" i="1"/>
  <c r="AI1738" i="1"/>
  <c r="AI1310" i="1"/>
  <c r="AF2176" i="1"/>
  <c r="AG2176" i="1"/>
  <c r="AI2176" i="1"/>
  <c r="AJ2176" i="1"/>
  <c r="AK2176" i="1"/>
  <c r="AG1373" i="1"/>
  <c r="AK1373" i="1"/>
  <c r="AI1373" i="1"/>
  <c r="AI1578" i="1"/>
  <c r="AI2485" i="1"/>
  <c r="AI2448" i="1"/>
  <c r="U2" i="1"/>
  <c r="J3" i="12"/>
  <c r="Y3" i="1"/>
  <c r="V3" i="1"/>
  <c r="V4" i="1"/>
  <c r="V11" i="1"/>
  <c r="V12" i="1"/>
  <c r="R14" i="1"/>
  <c r="R15" i="1"/>
  <c r="V22" i="1"/>
  <c r="V28" i="1"/>
  <c r="V29" i="1"/>
  <c r="R30" i="1"/>
  <c r="V37" i="1"/>
  <c r="R46" i="1"/>
  <c r="V77" i="1"/>
  <c r="V84" i="1"/>
  <c r="R110" i="1"/>
  <c r="R126" i="1"/>
  <c r="R142" i="1"/>
  <c r="R158" i="1"/>
  <c r="R159" i="1"/>
  <c r="R174" i="1"/>
  <c r="R175" i="1"/>
  <c r="R190" i="1"/>
  <c r="R191" i="1"/>
  <c r="R206" i="1"/>
  <c r="R207" i="1"/>
  <c r="V212" i="1"/>
  <c r="V214" i="1"/>
  <c r="V221" i="1"/>
  <c r="R222" i="1"/>
  <c r="R223" i="1"/>
  <c r="R238" i="1"/>
  <c r="R239" i="1"/>
  <c r="V242" i="1"/>
  <c r="V244" i="1"/>
  <c r="V246" i="1"/>
  <c r="R254" i="1"/>
  <c r="R255" i="1"/>
  <c r="V258" i="1"/>
  <c r="V260" i="1"/>
  <c r="R270" i="1"/>
  <c r="R271" i="1"/>
  <c r="V284" i="1"/>
  <c r="R287" i="1"/>
  <c r="V306" i="1"/>
  <c r="V322" i="1"/>
  <c r="V338" i="1"/>
  <c r="V358" i="1"/>
  <c r="R398" i="1"/>
  <c r="V402" i="1"/>
  <c r="V404" i="1"/>
  <c r="V406" i="1"/>
  <c r="R414" i="1"/>
  <c r="R415" i="1"/>
  <c r="V420" i="1"/>
  <c r="R430" i="1"/>
  <c r="R431" i="1"/>
  <c r="R446" i="1"/>
  <c r="R447" i="1"/>
  <c r="V452" i="1"/>
  <c r="R462" i="1"/>
  <c r="R463" i="1"/>
  <c r="V468" i="1"/>
  <c r="R478" i="1"/>
  <c r="R479" i="1"/>
  <c r="V484" i="1"/>
  <c r="R495" i="1"/>
  <c r="R511" i="1"/>
  <c r="V516" i="1"/>
  <c r="AA518" i="1"/>
  <c r="R527" i="1"/>
  <c r="AA535" i="1"/>
  <c r="R543" i="1"/>
  <c r="AA551" i="1"/>
  <c r="V555" i="1"/>
  <c r="V557" i="1"/>
  <c r="AA565" i="1"/>
  <c r="AA567" i="1"/>
  <c r="V573" i="1"/>
  <c r="AA583" i="1"/>
  <c r="V589" i="1"/>
  <c r="AA599" i="1"/>
  <c r="V612" i="1"/>
  <c r="AA615" i="1"/>
  <c r="AA631" i="1"/>
  <c r="V645" i="1"/>
  <c r="V647" i="1"/>
  <c r="V653" i="1"/>
  <c r="V660" i="1"/>
  <c r="AA662" i="1"/>
  <c r="V676" i="1"/>
  <c r="V716" i="1"/>
  <c r="V724" i="1"/>
  <c r="V740" i="1"/>
  <c r="V747" i="1"/>
  <c r="V748" i="1"/>
  <c r="V749" i="1"/>
  <c r="V756" i="1"/>
  <c r="V772" i="1"/>
  <c r="AA775" i="1"/>
  <c r="V780" i="1"/>
  <c r="V804" i="1"/>
  <c r="V829" i="1"/>
  <c r="V852" i="1"/>
  <c r="V876" i="1"/>
  <c r="V885" i="1"/>
  <c r="AA950" i="1"/>
  <c r="AA967" i="1"/>
  <c r="V1029" i="1"/>
  <c r="V1044" i="1"/>
  <c r="V1045" i="1"/>
  <c r="AA1047" i="1"/>
  <c r="V1076" i="1"/>
  <c r="V1077" i="1"/>
  <c r="V1078" i="1"/>
  <c r="V1092" i="1"/>
  <c r="V1093" i="1"/>
  <c r="AA1110" i="1"/>
  <c r="V1124" i="1"/>
  <c r="AA1126" i="1"/>
  <c r="AA1142" i="1"/>
  <c r="AA1159" i="1"/>
  <c r="V1175" i="1"/>
  <c r="V1188" i="1"/>
  <c r="V1204" i="1"/>
  <c r="V1205" i="1"/>
  <c r="V1227" i="1"/>
  <c r="V1236" i="1"/>
  <c r="V1237" i="1"/>
  <c r="R1239" i="1"/>
  <c r="R40" i="1"/>
  <c r="R24" i="1"/>
  <c r="R12" i="1"/>
  <c r="R8" i="1"/>
  <c r="R5" i="1"/>
  <c r="Y4" i="1"/>
  <c r="Y5" i="1"/>
  <c r="Y13" i="1"/>
  <c r="Y15" i="1"/>
  <c r="Y18" i="1"/>
  <c r="Y19" i="1"/>
  <c r="Y29" i="1"/>
  <c r="Y31" i="1"/>
  <c r="AA32" i="1"/>
  <c r="AA33" i="1"/>
  <c r="Y34" i="1"/>
  <c r="Y35" i="1"/>
  <c r="Y41" i="1"/>
  <c r="Y42" i="1"/>
  <c r="Y45" i="1"/>
  <c r="Y47" i="1"/>
  <c r="Y48" i="1"/>
  <c r="AA49" i="1"/>
  <c r="Y50" i="1"/>
  <c r="Y51" i="1"/>
  <c r="Y58" i="1"/>
  <c r="Y61" i="1"/>
  <c r="AA62" i="1"/>
  <c r="Y63" i="1"/>
  <c r="AA65" i="1"/>
  <c r="Y67" i="1"/>
  <c r="Y77" i="1"/>
  <c r="AA78" i="1"/>
  <c r="Y79" i="1"/>
  <c r="AA81" i="1"/>
  <c r="Y82" i="1"/>
  <c r="Y83" i="1"/>
  <c r="Y93" i="1"/>
  <c r="AA94" i="1"/>
  <c r="Y95" i="1"/>
  <c r="Y96" i="1"/>
  <c r="AA97" i="1"/>
  <c r="Y98" i="1"/>
  <c r="Y99" i="1"/>
  <c r="Y105" i="1"/>
  <c r="Y109" i="1"/>
  <c r="Y111" i="1"/>
  <c r="Y112" i="1"/>
  <c r="AA113" i="1"/>
  <c r="Y114" i="1"/>
  <c r="Y115" i="1"/>
  <c r="Y125" i="1"/>
  <c r="Y127" i="1"/>
  <c r="Y128" i="1"/>
  <c r="AA129" i="1"/>
  <c r="Y130" i="1"/>
  <c r="Y131" i="1"/>
  <c r="Y138" i="1"/>
  <c r="Y141" i="1"/>
  <c r="Y143" i="1"/>
  <c r="Y144" i="1"/>
  <c r="AA145" i="1"/>
  <c r="Y147" i="1"/>
  <c r="Y153" i="1"/>
  <c r="Y154" i="1"/>
  <c r="Y157" i="1"/>
  <c r="Y159" i="1"/>
  <c r="Y160" i="1"/>
  <c r="AA161" i="1"/>
  <c r="Y163" i="1"/>
  <c r="Y170" i="1"/>
  <c r="Y173" i="1"/>
  <c r="Y175" i="1"/>
  <c r="AA177" i="1"/>
  <c r="Y179" i="1"/>
  <c r="Y186" i="1"/>
  <c r="Y189" i="1"/>
  <c r="Y191" i="1"/>
  <c r="AA193" i="1"/>
  <c r="Y195" i="1"/>
  <c r="Y205" i="1"/>
  <c r="Y207" i="1"/>
  <c r="AA209" i="1"/>
  <c r="Y211" i="1"/>
  <c r="Y221" i="1"/>
  <c r="Y223" i="1"/>
  <c r="AA225" i="1"/>
  <c r="Y227" i="1"/>
  <c r="Y239" i="1"/>
  <c r="AA241" i="1"/>
  <c r="Y243" i="1"/>
  <c r="Y253" i="1"/>
  <c r="Y255" i="1"/>
  <c r="AA257" i="1"/>
  <c r="Y259" i="1"/>
  <c r="Y266" i="1"/>
  <c r="Y268" i="1"/>
  <c r="Y271" i="1"/>
  <c r="AA273" i="1"/>
  <c r="Y275" i="1"/>
  <c r="Y282" i="1"/>
  <c r="Y284" i="1"/>
  <c r="Y285" i="1"/>
  <c r="Y287" i="1"/>
  <c r="AA289" i="1"/>
  <c r="Y291" i="1"/>
  <c r="Y301" i="1"/>
  <c r="Y303" i="1"/>
  <c r="AA305" i="1"/>
  <c r="Y307" i="1"/>
  <c r="Y314" i="1"/>
  <c r="Y317" i="1"/>
  <c r="Y319" i="1"/>
  <c r="AA321" i="1"/>
  <c r="Y323" i="1"/>
  <c r="Y335" i="1"/>
  <c r="AA337" i="1"/>
  <c r="Y339" i="1"/>
  <c r="Y351" i="1"/>
  <c r="AA353" i="1"/>
  <c r="Y355" i="1"/>
  <c r="Y367" i="1"/>
  <c r="AA369" i="1"/>
  <c r="Y371" i="1"/>
  <c r="Y383" i="1"/>
  <c r="AA385" i="1"/>
  <c r="Y387" i="1"/>
  <c r="Y394" i="1"/>
  <c r="Y399" i="1"/>
  <c r="AA401" i="1"/>
  <c r="Y403" i="1"/>
  <c r="Y410" i="1"/>
  <c r="Y415" i="1"/>
  <c r="AA417" i="1"/>
  <c r="Y419" i="1"/>
  <c r="Y425" i="1"/>
  <c r="Y426" i="1"/>
  <c r="Y431" i="1"/>
  <c r="AA433" i="1"/>
  <c r="Y435" i="1"/>
  <c r="Y441" i="1"/>
  <c r="Y442" i="1"/>
  <c r="Y444" i="1"/>
  <c r="Y447" i="1"/>
  <c r="AA449" i="1"/>
  <c r="Y451" i="1"/>
  <c r="Y457" i="1"/>
  <c r="Y458" i="1"/>
  <c r="Y463" i="1"/>
  <c r="AA465" i="1"/>
  <c r="Y467" i="1"/>
  <c r="Y473" i="1"/>
  <c r="Y479" i="1"/>
  <c r="Y481" i="1"/>
  <c r="Y483" i="1"/>
  <c r="Y489" i="1"/>
  <c r="Y492" i="1"/>
  <c r="Y493" i="1"/>
  <c r="Y495" i="1"/>
  <c r="AA497" i="1"/>
  <c r="Y499" i="1"/>
  <c r="Y505" i="1"/>
  <c r="Y511" i="1"/>
  <c r="AA513" i="1"/>
  <c r="Y515" i="1"/>
  <c r="Y521" i="1"/>
  <c r="Y522" i="1"/>
  <c r="Y527" i="1"/>
  <c r="AA529" i="1"/>
  <c r="Y531" i="1"/>
  <c r="Y543" i="1"/>
  <c r="AA545" i="1"/>
  <c r="Y547" i="1"/>
  <c r="Y554" i="1"/>
  <c r="Y559" i="1"/>
  <c r="AA561" i="1"/>
  <c r="Y563" i="1"/>
  <c r="Y574" i="1"/>
  <c r="Y575" i="1"/>
  <c r="AA577" i="1"/>
  <c r="Y579" i="1"/>
  <c r="Y586" i="1"/>
  <c r="Y591" i="1"/>
  <c r="Y604" i="1"/>
  <c r="Y605" i="1"/>
  <c r="Y607" i="1"/>
  <c r="Y611" i="1"/>
  <c r="Y623" i="1"/>
  <c r="Y637" i="1"/>
  <c r="Y639" i="1"/>
  <c r="AA641" i="1"/>
  <c r="Y643" i="1"/>
  <c r="Y650" i="1"/>
  <c r="Y652" i="1"/>
  <c r="Y655" i="1"/>
  <c r="Y659" i="1"/>
  <c r="Y671" i="1"/>
  <c r="Y682" i="1"/>
  <c r="Y687" i="1"/>
  <c r="Y691" i="1"/>
  <c r="Y698" i="1"/>
  <c r="Y703" i="1"/>
  <c r="Y707" i="1"/>
  <c r="Y714" i="1"/>
  <c r="Y716" i="1"/>
  <c r="Y719" i="1"/>
  <c r="AA721" i="1"/>
  <c r="Y723" i="1"/>
  <c r="Y735" i="1"/>
  <c r="AA737" i="1"/>
  <c r="Y739" i="1"/>
  <c r="Y749" i="1"/>
  <c r="Y751" i="1"/>
  <c r="Y755" i="1"/>
  <c r="Y761" i="1"/>
  <c r="Y767" i="1"/>
  <c r="Y771" i="1"/>
  <c r="Y777" i="1"/>
  <c r="Y778" i="1"/>
  <c r="Y781" i="1"/>
  <c r="Y783" i="1"/>
  <c r="Y793" i="1"/>
  <c r="Y799" i="1"/>
  <c r="Y803" i="1"/>
  <c r="Y809" i="1"/>
  <c r="Y810" i="1"/>
  <c r="Y815" i="1"/>
  <c r="AA817" i="1"/>
  <c r="Y826" i="1"/>
  <c r="Y831" i="1"/>
  <c r="Y833" i="1"/>
  <c r="AA834" i="1"/>
  <c r="Y835" i="1"/>
  <c r="Y847" i="1"/>
  <c r="Y851" i="1"/>
  <c r="Y863" i="1"/>
  <c r="Y879" i="1"/>
  <c r="Y883" i="1"/>
  <c r="Y895" i="1"/>
  <c r="Y911" i="1"/>
  <c r="Y915" i="1"/>
  <c r="Y922" i="1"/>
  <c r="Y927" i="1"/>
  <c r="Y943" i="1"/>
  <c r="Y945" i="1"/>
  <c r="Y947" i="1"/>
  <c r="Y954" i="1"/>
  <c r="Y959" i="1"/>
  <c r="Y975" i="1"/>
  <c r="Y991" i="1"/>
  <c r="AA993" i="1"/>
  <c r="Y995" i="1"/>
  <c r="Y1007" i="1"/>
  <c r="Y1011" i="1"/>
  <c r="Y1018" i="1"/>
  <c r="Y1025" i="1"/>
  <c r="Y1027" i="1"/>
  <c r="Y1028" i="1"/>
  <c r="Y1036" i="1"/>
  <c r="Y1039" i="1"/>
  <c r="AA1042" i="1"/>
  <c r="Y1053" i="1"/>
  <c r="Y1055" i="1"/>
  <c r="Y1071" i="1"/>
  <c r="Y1075" i="1"/>
  <c r="Y1084" i="1"/>
  <c r="Y1087" i="1"/>
  <c r="Y1091" i="1"/>
  <c r="Y1108" i="1"/>
  <c r="Y1119" i="1"/>
  <c r="Y1135" i="1"/>
  <c r="AA1138" i="1"/>
  <c r="Y1139" i="1"/>
  <c r="Y1167" i="1"/>
  <c r="Y1169" i="1"/>
  <c r="AA1174" i="1"/>
  <c r="Y1187" i="1"/>
  <c r="AA1190" i="1"/>
  <c r="Y1199" i="1"/>
  <c r="Y1203" i="1"/>
  <c r="Y1204" i="1"/>
  <c r="Y1219" i="1"/>
  <c r="Y1222" i="1"/>
  <c r="Y1236" i="1"/>
  <c r="Y825" i="1"/>
  <c r="Y745" i="1"/>
  <c r="Y713" i="1"/>
  <c r="Y73" i="1"/>
  <c r="R2" i="1"/>
  <c r="R3" i="1"/>
  <c r="R4" i="1"/>
  <c r="R6" i="1"/>
  <c r="R7" i="1"/>
  <c r="R9" i="1"/>
  <c r="R10" i="1"/>
  <c r="R11" i="1"/>
  <c r="S11" i="1" s="1"/>
  <c r="R16" i="1"/>
  <c r="R17" i="1"/>
  <c r="R18" i="1"/>
  <c r="R19" i="1"/>
  <c r="R20" i="1"/>
  <c r="R21" i="1"/>
  <c r="R22" i="1"/>
  <c r="R23" i="1"/>
  <c r="R25" i="1"/>
  <c r="R26" i="1"/>
  <c r="R27" i="1"/>
  <c r="R32" i="1"/>
  <c r="R33" i="1"/>
  <c r="R34" i="1"/>
  <c r="R35" i="1"/>
  <c r="R36" i="1"/>
  <c r="R37" i="1"/>
  <c r="R38" i="1"/>
  <c r="R39" i="1"/>
  <c r="R41" i="1"/>
  <c r="R42" i="1"/>
  <c r="R43" i="1"/>
  <c r="R48" i="1"/>
  <c r="R49" i="1"/>
  <c r="R50" i="1"/>
  <c r="R51" i="1"/>
  <c r="R52" i="1"/>
  <c r="R53" i="1"/>
  <c r="R54" i="1"/>
  <c r="R55" i="1"/>
  <c r="R57" i="1"/>
  <c r="R58" i="1"/>
  <c r="R59" i="1"/>
  <c r="R60" i="1"/>
  <c r="R61" i="1"/>
  <c r="R62" i="1"/>
  <c r="R64" i="1"/>
  <c r="R65" i="1"/>
  <c r="R66" i="1"/>
  <c r="R67" i="1"/>
  <c r="R68" i="1"/>
  <c r="R69" i="1"/>
  <c r="R70" i="1"/>
  <c r="R71" i="1"/>
  <c r="R73" i="1"/>
  <c r="R74" i="1"/>
  <c r="R75" i="1"/>
  <c r="R78" i="1"/>
  <c r="R80" i="1"/>
  <c r="R81" i="1"/>
  <c r="R82" i="1"/>
  <c r="R83" i="1"/>
  <c r="R84" i="1"/>
  <c r="R85" i="1"/>
  <c r="R86" i="1"/>
  <c r="S86" i="1" s="1"/>
  <c r="R87" i="1"/>
  <c r="R89" i="1"/>
  <c r="R90" i="1"/>
  <c r="R91" i="1"/>
  <c r="R94" i="1"/>
  <c r="R96" i="1"/>
  <c r="R97" i="1"/>
  <c r="R98" i="1"/>
  <c r="R99" i="1"/>
  <c r="R100" i="1"/>
  <c r="R101" i="1"/>
  <c r="R102" i="1"/>
  <c r="R103" i="1"/>
  <c r="R105" i="1"/>
  <c r="R106" i="1"/>
  <c r="R107" i="1"/>
  <c r="R112" i="1"/>
  <c r="R113" i="1"/>
  <c r="R114" i="1"/>
  <c r="R115" i="1"/>
  <c r="R116" i="1"/>
  <c r="R117" i="1"/>
  <c r="R118" i="1"/>
  <c r="R119" i="1"/>
  <c r="R121" i="1"/>
  <c r="R122" i="1"/>
  <c r="R123" i="1"/>
  <c r="R124" i="1"/>
  <c r="R128" i="1"/>
  <c r="R129" i="1"/>
  <c r="R130" i="1"/>
  <c r="R131" i="1"/>
  <c r="R132" i="1"/>
  <c r="R133" i="1"/>
  <c r="R134" i="1"/>
  <c r="R135" i="1"/>
  <c r="R137" i="1"/>
  <c r="R138" i="1"/>
  <c r="R139" i="1"/>
  <c r="R144" i="1"/>
  <c r="R145" i="1"/>
  <c r="R146" i="1"/>
  <c r="R147" i="1"/>
  <c r="R148" i="1"/>
  <c r="R149" i="1"/>
  <c r="R150" i="1"/>
  <c r="R151" i="1"/>
  <c r="R153" i="1"/>
  <c r="R154" i="1"/>
  <c r="R155" i="1"/>
  <c r="R156" i="1"/>
  <c r="R160" i="1"/>
  <c r="R161" i="1"/>
  <c r="R162" i="1"/>
  <c r="R163" i="1"/>
  <c r="R164" i="1"/>
  <c r="R165" i="1"/>
  <c r="R166" i="1"/>
  <c r="R167" i="1"/>
  <c r="R169" i="1"/>
  <c r="R170" i="1"/>
  <c r="R171" i="1"/>
  <c r="R176" i="1"/>
  <c r="R177" i="1"/>
  <c r="R178" i="1"/>
  <c r="R179" i="1"/>
  <c r="R180" i="1"/>
  <c r="R181" i="1"/>
  <c r="R182" i="1"/>
  <c r="R183" i="1"/>
  <c r="R185" i="1"/>
  <c r="R186" i="1"/>
  <c r="R187" i="1"/>
  <c r="R192" i="1"/>
  <c r="R193" i="1"/>
  <c r="R194" i="1"/>
  <c r="R195" i="1"/>
  <c r="R196" i="1"/>
  <c r="R197" i="1"/>
  <c r="R198" i="1"/>
  <c r="R199" i="1"/>
  <c r="R201" i="1"/>
  <c r="R202" i="1"/>
  <c r="R203" i="1"/>
  <c r="R208" i="1"/>
  <c r="R209" i="1"/>
  <c r="R210" i="1"/>
  <c r="R211" i="1"/>
  <c r="R212" i="1"/>
  <c r="R213" i="1"/>
  <c r="R214" i="1"/>
  <c r="S214" i="1" s="1"/>
  <c r="R215" i="1"/>
  <c r="R217" i="1"/>
  <c r="R218" i="1"/>
  <c r="R219" i="1"/>
  <c r="R220" i="1"/>
  <c r="R221" i="1"/>
  <c r="R224" i="1"/>
  <c r="R225" i="1"/>
  <c r="R226" i="1"/>
  <c r="R227" i="1"/>
  <c r="R228" i="1"/>
  <c r="R229" i="1"/>
  <c r="R230" i="1"/>
  <c r="R231" i="1"/>
  <c r="R233" i="1"/>
  <c r="R234" i="1"/>
  <c r="R235" i="1"/>
  <c r="R240" i="1"/>
  <c r="R241" i="1"/>
  <c r="R242" i="1"/>
  <c r="R243" i="1"/>
  <c r="R244" i="1"/>
  <c r="R245" i="1"/>
  <c r="R246" i="1"/>
  <c r="R247" i="1"/>
  <c r="R249" i="1"/>
  <c r="R250" i="1"/>
  <c r="R251" i="1"/>
  <c r="R256" i="1"/>
  <c r="R257" i="1"/>
  <c r="R258" i="1"/>
  <c r="R259" i="1"/>
  <c r="R260" i="1"/>
  <c r="R261" i="1"/>
  <c r="R262" i="1"/>
  <c r="R263" i="1"/>
  <c r="R265" i="1"/>
  <c r="R266" i="1"/>
  <c r="R267" i="1"/>
  <c r="R272" i="1"/>
  <c r="R273" i="1"/>
  <c r="R274" i="1"/>
  <c r="R275" i="1"/>
  <c r="R276" i="1"/>
  <c r="R277" i="1"/>
  <c r="R278" i="1"/>
  <c r="R279" i="1"/>
  <c r="R281" i="1"/>
  <c r="R282" i="1"/>
  <c r="R283" i="1"/>
  <c r="R288" i="1"/>
  <c r="R289" i="1"/>
  <c r="R290" i="1"/>
  <c r="R291" i="1"/>
  <c r="R292" i="1"/>
  <c r="R293" i="1"/>
  <c r="R294" i="1"/>
  <c r="R295" i="1"/>
  <c r="R297" i="1"/>
  <c r="R298" i="1"/>
  <c r="R299" i="1"/>
  <c r="R300" i="1"/>
  <c r="R301" i="1"/>
  <c r="R304" i="1"/>
  <c r="R305" i="1"/>
  <c r="R306" i="1"/>
  <c r="R307" i="1"/>
  <c r="R308" i="1"/>
  <c r="R309" i="1"/>
  <c r="R310" i="1"/>
  <c r="R311" i="1"/>
  <c r="R313" i="1"/>
  <c r="R314" i="1"/>
  <c r="R315" i="1"/>
  <c r="R318" i="1"/>
  <c r="R320" i="1"/>
  <c r="R321" i="1"/>
  <c r="R322" i="1"/>
  <c r="R323" i="1"/>
  <c r="R324" i="1"/>
  <c r="R325" i="1"/>
  <c r="R326" i="1"/>
  <c r="R327" i="1"/>
  <c r="R329" i="1"/>
  <c r="R330" i="1"/>
  <c r="R331" i="1"/>
  <c r="R332" i="1"/>
  <c r="R334" i="1"/>
  <c r="R336" i="1"/>
  <c r="R337" i="1"/>
  <c r="R338" i="1"/>
  <c r="R339" i="1"/>
  <c r="R340" i="1"/>
  <c r="R341" i="1"/>
  <c r="R342" i="1"/>
  <c r="R343" i="1"/>
  <c r="R345" i="1"/>
  <c r="R346" i="1"/>
  <c r="R347" i="1"/>
  <c r="R352" i="1"/>
  <c r="R353" i="1"/>
  <c r="R354" i="1"/>
  <c r="R355" i="1"/>
  <c r="R356" i="1"/>
  <c r="R357" i="1"/>
  <c r="R358" i="1"/>
  <c r="R359" i="1"/>
  <c r="R361" i="1"/>
  <c r="R362" i="1"/>
  <c r="R363" i="1"/>
  <c r="R368" i="1"/>
  <c r="R369" i="1"/>
  <c r="R370" i="1"/>
  <c r="R371" i="1"/>
  <c r="R372" i="1"/>
  <c r="R373" i="1"/>
  <c r="R374" i="1"/>
  <c r="R375" i="1"/>
  <c r="R377" i="1"/>
  <c r="R378" i="1"/>
  <c r="R379" i="1"/>
  <c r="R384" i="1"/>
  <c r="R385" i="1"/>
  <c r="R386" i="1"/>
  <c r="R387" i="1"/>
  <c r="R388" i="1"/>
  <c r="R389" i="1"/>
  <c r="R390" i="1"/>
  <c r="R391" i="1"/>
  <c r="R393" i="1"/>
  <c r="R394" i="1"/>
  <c r="R395" i="1"/>
  <c r="R396" i="1"/>
  <c r="R397" i="1"/>
  <c r="R400" i="1"/>
  <c r="R401" i="1"/>
  <c r="S401" i="1" s="1"/>
  <c r="R402" i="1"/>
  <c r="R403" i="1"/>
  <c r="R404" i="1"/>
  <c r="R405" i="1"/>
  <c r="R406" i="1"/>
  <c r="R407" i="1"/>
  <c r="R409" i="1"/>
  <c r="R410" i="1"/>
  <c r="R411" i="1"/>
  <c r="R416" i="1"/>
  <c r="R417" i="1"/>
  <c r="R418" i="1"/>
  <c r="R419" i="1"/>
  <c r="R420" i="1"/>
  <c r="R421" i="1"/>
  <c r="R422" i="1"/>
  <c r="R423" i="1"/>
  <c r="R425" i="1"/>
  <c r="R426" i="1"/>
  <c r="R427" i="1"/>
  <c r="R432" i="1"/>
  <c r="R433" i="1"/>
  <c r="R434" i="1"/>
  <c r="R435" i="1"/>
  <c r="R436" i="1"/>
  <c r="R437" i="1"/>
  <c r="R438" i="1"/>
  <c r="R439" i="1"/>
  <c r="R441" i="1"/>
  <c r="R442" i="1"/>
  <c r="R443" i="1"/>
  <c r="R449" i="1"/>
  <c r="R450" i="1"/>
  <c r="R451" i="1"/>
  <c r="R452" i="1"/>
  <c r="R453" i="1"/>
  <c r="R454" i="1"/>
  <c r="R455" i="1"/>
  <c r="R457" i="1"/>
  <c r="R458" i="1"/>
  <c r="R459" i="1"/>
  <c r="R464" i="1"/>
  <c r="R465" i="1"/>
  <c r="R466" i="1"/>
  <c r="R467" i="1"/>
  <c r="R468" i="1"/>
  <c r="R469" i="1"/>
  <c r="R470" i="1"/>
  <c r="R471" i="1"/>
  <c r="R473" i="1"/>
  <c r="R474" i="1"/>
  <c r="R475" i="1"/>
  <c r="R476" i="1"/>
  <c r="R477" i="1"/>
  <c r="R480" i="1"/>
  <c r="R481" i="1"/>
  <c r="R482" i="1"/>
  <c r="R483" i="1"/>
  <c r="R484" i="1"/>
  <c r="R485" i="1"/>
  <c r="R486" i="1"/>
  <c r="R487" i="1"/>
  <c r="R489" i="1"/>
  <c r="R490" i="1"/>
  <c r="R491" i="1"/>
  <c r="R497" i="1"/>
  <c r="R498" i="1"/>
  <c r="R499" i="1"/>
  <c r="R500" i="1"/>
  <c r="R501" i="1"/>
  <c r="R502" i="1"/>
  <c r="R503" i="1"/>
  <c r="R505" i="1"/>
  <c r="R506" i="1"/>
  <c r="R507" i="1"/>
  <c r="R512" i="1"/>
  <c r="R513" i="1"/>
  <c r="R514" i="1"/>
  <c r="R515" i="1"/>
  <c r="R516" i="1"/>
  <c r="R517" i="1"/>
  <c r="R518" i="1"/>
  <c r="R519" i="1"/>
  <c r="R521" i="1"/>
  <c r="R522" i="1"/>
  <c r="R523" i="1"/>
  <c r="R529" i="1"/>
  <c r="R530" i="1"/>
  <c r="R531" i="1"/>
  <c r="R532" i="1"/>
  <c r="R533" i="1"/>
  <c r="R534" i="1"/>
  <c r="R535" i="1"/>
  <c r="R537" i="1"/>
  <c r="R538" i="1"/>
  <c r="R539" i="1"/>
  <c r="R545" i="1"/>
  <c r="R546" i="1"/>
  <c r="R547" i="1"/>
  <c r="R548" i="1"/>
  <c r="R549" i="1"/>
  <c r="R550" i="1"/>
  <c r="R551" i="1"/>
  <c r="R553" i="1"/>
  <c r="R554" i="1"/>
  <c r="R555" i="1"/>
  <c r="R560" i="1"/>
  <c r="R561" i="1"/>
  <c r="R562" i="1"/>
  <c r="R563" i="1"/>
  <c r="R564" i="1"/>
  <c r="R565" i="1"/>
  <c r="R566" i="1"/>
  <c r="R567" i="1"/>
  <c r="R569" i="1"/>
  <c r="R570" i="1"/>
  <c r="R571" i="1"/>
  <c r="R572" i="1"/>
  <c r="R574" i="1"/>
  <c r="R576" i="1"/>
  <c r="R577" i="1"/>
  <c r="R578" i="1"/>
  <c r="R579" i="1"/>
  <c r="R580" i="1"/>
  <c r="R581" i="1"/>
  <c r="R582" i="1"/>
  <c r="R583" i="1"/>
  <c r="R585" i="1"/>
  <c r="R586" i="1"/>
  <c r="R587" i="1"/>
  <c r="R590" i="1"/>
  <c r="R593" i="1"/>
  <c r="R594" i="1"/>
  <c r="R595" i="1"/>
  <c r="R596" i="1"/>
  <c r="R597" i="1"/>
  <c r="R598" i="1"/>
  <c r="R599" i="1"/>
  <c r="R601" i="1"/>
  <c r="R602" i="1"/>
  <c r="R603" i="1"/>
  <c r="R608" i="1"/>
  <c r="R609" i="1"/>
  <c r="R610" i="1"/>
  <c r="R611" i="1"/>
  <c r="R612" i="1"/>
  <c r="R613" i="1"/>
  <c r="R614" i="1"/>
  <c r="R615" i="1"/>
  <c r="R617" i="1"/>
  <c r="R618" i="1"/>
  <c r="R619" i="1"/>
  <c r="R625" i="1"/>
  <c r="R626" i="1"/>
  <c r="R627" i="1"/>
  <c r="R628" i="1"/>
  <c r="R629" i="1"/>
  <c r="R630" i="1"/>
  <c r="R631" i="1"/>
  <c r="R633" i="1"/>
  <c r="R634" i="1"/>
  <c r="R635" i="1"/>
  <c r="R637" i="1"/>
  <c r="R641" i="1"/>
  <c r="R642" i="1"/>
  <c r="R643" i="1"/>
  <c r="R644" i="1"/>
  <c r="R645" i="1"/>
  <c r="R646" i="1"/>
  <c r="R647" i="1"/>
  <c r="R649" i="1"/>
  <c r="R650" i="1"/>
  <c r="R651" i="1"/>
  <c r="R652" i="1"/>
  <c r="R657" i="1"/>
  <c r="R658" i="1"/>
  <c r="R659" i="1"/>
  <c r="R660" i="1"/>
  <c r="R661" i="1"/>
  <c r="R662" i="1"/>
  <c r="R663" i="1"/>
  <c r="R665" i="1"/>
  <c r="R666" i="1"/>
  <c r="R667" i="1"/>
  <c r="R672" i="1"/>
  <c r="R673" i="1"/>
  <c r="R674" i="1"/>
  <c r="R675" i="1"/>
  <c r="R676" i="1"/>
  <c r="R677" i="1"/>
  <c r="R678" i="1"/>
  <c r="R679" i="1"/>
  <c r="R681" i="1"/>
  <c r="R682" i="1"/>
  <c r="R683" i="1"/>
  <c r="R689" i="1"/>
  <c r="R690" i="1"/>
  <c r="R691" i="1"/>
  <c r="R692" i="1"/>
  <c r="R693" i="1"/>
  <c r="R694" i="1"/>
  <c r="R695" i="1"/>
  <c r="R697" i="1"/>
  <c r="R698" i="1"/>
  <c r="R699" i="1"/>
  <c r="R700" i="1"/>
  <c r="R701" i="1"/>
  <c r="R704" i="1"/>
  <c r="R705" i="1"/>
  <c r="R706" i="1"/>
  <c r="R707" i="1"/>
  <c r="R708" i="1"/>
  <c r="R709" i="1"/>
  <c r="R710" i="1"/>
  <c r="R711" i="1"/>
  <c r="R713" i="1"/>
  <c r="R714" i="1"/>
  <c r="R715" i="1"/>
  <c r="R721" i="1"/>
  <c r="R722" i="1"/>
  <c r="R723" i="1"/>
  <c r="R724" i="1"/>
  <c r="R725" i="1"/>
  <c r="R726" i="1"/>
  <c r="R727" i="1"/>
  <c r="R729" i="1"/>
  <c r="R730" i="1"/>
  <c r="R731" i="1"/>
  <c r="R737" i="1"/>
  <c r="R738" i="1"/>
  <c r="R739" i="1"/>
  <c r="R740" i="1"/>
  <c r="R741" i="1"/>
  <c r="R742" i="1"/>
  <c r="R743" i="1"/>
  <c r="R745" i="1"/>
  <c r="R746" i="1"/>
  <c r="R747" i="1"/>
  <c r="R752" i="1"/>
  <c r="R753" i="1"/>
  <c r="R754" i="1"/>
  <c r="R755" i="1"/>
  <c r="R756" i="1"/>
  <c r="R757" i="1"/>
  <c r="R758" i="1"/>
  <c r="R759" i="1"/>
  <c r="R761" i="1"/>
  <c r="R762" i="1"/>
  <c r="R763" i="1"/>
  <c r="R769" i="1"/>
  <c r="R770" i="1"/>
  <c r="R771" i="1"/>
  <c r="R772" i="1"/>
  <c r="R773" i="1"/>
  <c r="R774" i="1"/>
  <c r="R775" i="1"/>
  <c r="R777" i="1"/>
  <c r="R778" i="1"/>
  <c r="R779" i="1"/>
  <c r="R785" i="1"/>
  <c r="R786" i="1"/>
  <c r="R787" i="1"/>
  <c r="R788" i="1"/>
  <c r="R789" i="1"/>
  <c r="R790" i="1"/>
  <c r="R791" i="1"/>
  <c r="R793" i="1"/>
  <c r="R794" i="1"/>
  <c r="R795" i="1"/>
  <c r="R801" i="1"/>
  <c r="R802" i="1"/>
  <c r="R803" i="1"/>
  <c r="R804" i="1"/>
  <c r="R805" i="1"/>
  <c r="R806" i="1"/>
  <c r="R807" i="1"/>
  <c r="R809" i="1"/>
  <c r="R810" i="1"/>
  <c r="R811" i="1"/>
  <c r="R817" i="1"/>
  <c r="S817" i="1" s="1"/>
  <c r="R818" i="1"/>
  <c r="R819" i="1"/>
  <c r="R820" i="1"/>
  <c r="R821" i="1"/>
  <c r="R822" i="1"/>
  <c r="R823" i="1"/>
  <c r="R825" i="1"/>
  <c r="R826" i="1"/>
  <c r="R827" i="1"/>
  <c r="R829" i="1"/>
  <c r="R830" i="1"/>
  <c r="R832" i="1"/>
  <c r="R833" i="1"/>
  <c r="R834" i="1"/>
  <c r="R835" i="1"/>
  <c r="R836" i="1"/>
  <c r="R837" i="1"/>
  <c r="R838" i="1"/>
  <c r="R839" i="1"/>
  <c r="R841" i="1"/>
  <c r="R842" i="1"/>
  <c r="R843" i="1"/>
  <c r="R846" i="1"/>
  <c r="R847" i="1"/>
  <c r="R849" i="1"/>
  <c r="R850" i="1"/>
  <c r="R851" i="1"/>
  <c r="R852" i="1"/>
  <c r="R853" i="1"/>
  <c r="R854" i="1"/>
  <c r="R855" i="1"/>
  <c r="R857" i="1"/>
  <c r="R858" i="1"/>
  <c r="R859" i="1"/>
  <c r="R860" i="1"/>
  <c r="R864" i="1"/>
  <c r="R865" i="1"/>
  <c r="R866" i="1"/>
  <c r="R867" i="1"/>
  <c r="R868" i="1"/>
  <c r="R869" i="1"/>
  <c r="R870" i="1"/>
  <c r="R871" i="1"/>
  <c r="R873" i="1"/>
  <c r="R874" i="1"/>
  <c r="R875" i="1"/>
  <c r="R881" i="1"/>
  <c r="R882" i="1"/>
  <c r="R883" i="1"/>
  <c r="R884" i="1"/>
  <c r="R885" i="1"/>
  <c r="R886" i="1"/>
  <c r="R887" i="1"/>
  <c r="R889" i="1"/>
  <c r="R890" i="1"/>
  <c r="R891" i="1"/>
  <c r="R897" i="1"/>
  <c r="R898" i="1"/>
  <c r="R899" i="1"/>
  <c r="R900" i="1"/>
  <c r="R901" i="1"/>
  <c r="S901" i="1" s="1"/>
  <c r="R902" i="1"/>
  <c r="R903" i="1"/>
  <c r="R905" i="1"/>
  <c r="R906" i="1"/>
  <c r="R907" i="1"/>
  <c r="R912" i="1"/>
  <c r="R913" i="1"/>
  <c r="R914" i="1"/>
  <c r="R915" i="1"/>
  <c r="R916" i="1"/>
  <c r="R917" i="1"/>
  <c r="R918" i="1"/>
  <c r="R919" i="1"/>
  <c r="R921" i="1"/>
  <c r="R922" i="1"/>
  <c r="R928" i="1"/>
  <c r="R929" i="1"/>
  <c r="R930" i="1"/>
  <c r="R931" i="1"/>
  <c r="R932" i="1"/>
  <c r="R933" i="1"/>
  <c r="R934" i="1"/>
  <c r="R935" i="1"/>
  <c r="R937" i="1"/>
  <c r="R938" i="1"/>
  <c r="R939" i="1"/>
  <c r="R945" i="1"/>
  <c r="R946" i="1"/>
  <c r="R947" i="1"/>
  <c r="R948" i="1"/>
  <c r="R949" i="1"/>
  <c r="R950" i="1"/>
  <c r="R951" i="1"/>
  <c r="R953" i="1"/>
  <c r="R954" i="1"/>
  <c r="R955" i="1"/>
  <c r="R956" i="1"/>
  <c r="R961" i="1"/>
  <c r="R962" i="1"/>
  <c r="R963" i="1"/>
  <c r="R964" i="1"/>
  <c r="R965" i="1"/>
  <c r="R966" i="1"/>
  <c r="R967" i="1"/>
  <c r="R969" i="1"/>
  <c r="R970" i="1"/>
  <c r="R971" i="1"/>
  <c r="R976" i="1"/>
  <c r="R977" i="1"/>
  <c r="R978" i="1"/>
  <c r="R979" i="1"/>
  <c r="R980" i="1"/>
  <c r="R981" i="1"/>
  <c r="R982" i="1"/>
  <c r="R983" i="1"/>
  <c r="R985" i="1"/>
  <c r="R986" i="1"/>
  <c r="R987" i="1"/>
  <c r="R992" i="1"/>
  <c r="R993" i="1"/>
  <c r="R994" i="1"/>
  <c r="R995" i="1"/>
  <c r="R996" i="1"/>
  <c r="R997" i="1"/>
  <c r="R998" i="1"/>
  <c r="R999" i="1"/>
  <c r="R1001" i="1"/>
  <c r="R1002" i="1"/>
  <c r="R1009" i="1"/>
  <c r="R1010" i="1"/>
  <c r="R1011" i="1"/>
  <c r="R1012" i="1"/>
  <c r="R1013" i="1"/>
  <c r="R1014" i="1"/>
  <c r="R1015" i="1"/>
  <c r="R1017" i="1"/>
  <c r="R1018" i="1"/>
  <c r="R1026" i="1"/>
  <c r="R1027" i="1"/>
  <c r="R1028" i="1"/>
  <c r="R1029" i="1"/>
  <c r="R1030" i="1"/>
  <c r="R1031" i="1"/>
  <c r="R1033" i="1"/>
  <c r="R1034" i="1"/>
  <c r="R1040" i="1"/>
  <c r="R1041" i="1"/>
  <c r="R1042" i="1"/>
  <c r="R1043" i="1"/>
  <c r="R1044" i="1"/>
  <c r="R1045" i="1"/>
  <c r="R1046" i="1"/>
  <c r="R1047" i="1"/>
  <c r="R1049" i="1"/>
  <c r="R1050" i="1"/>
  <c r="R1056" i="1"/>
  <c r="R1057" i="1"/>
  <c r="R1058" i="1"/>
  <c r="R1059" i="1"/>
  <c r="R1060" i="1"/>
  <c r="R1061" i="1"/>
  <c r="R1062" i="1"/>
  <c r="R1063" i="1"/>
  <c r="R1065" i="1"/>
  <c r="R1066" i="1"/>
  <c r="R1069" i="1"/>
  <c r="R1073" i="1"/>
  <c r="R1074" i="1"/>
  <c r="R1075" i="1"/>
  <c r="R1076" i="1"/>
  <c r="R1077" i="1"/>
  <c r="R1078" i="1"/>
  <c r="R1079" i="1"/>
  <c r="R1081" i="1"/>
  <c r="R1082" i="1"/>
  <c r="R1086" i="1"/>
  <c r="R1090" i="1"/>
  <c r="R1091" i="1"/>
  <c r="R1092" i="1"/>
  <c r="R1093" i="1"/>
  <c r="R1094" i="1"/>
  <c r="R1097" i="1"/>
  <c r="R1098" i="1"/>
  <c r="R1102" i="1"/>
  <c r="R1106" i="1"/>
  <c r="R1107" i="1"/>
  <c r="R1108" i="1"/>
  <c r="R1109" i="1"/>
  <c r="R1110" i="1"/>
  <c r="R1113" i="1"/>
  <c r="R1114" i="1"/>
  <c r="R1115" i="1"/>
  <c r="R1122" i="1"/>
  <c r="R1123" i="1"/>
  <c r="R1124" i="1"/>
  <c r="R1125" i="1"/>
  <c r="R1126" i="1"/>
  <c r="R1129" i="1"/>
  <c r="R1130" i="1"/>
  <c r="R1131" i="1"/>
  <c r="R1138" i="1"/>
  <c r="R1139" i="1"/>
  <c r="R1140" i="1"/>
  <c r="R1141" i="1"/>
  <c r="R1142" i="1"/>
  <c r="R1145" i="1"/>
  <c r="R1146" i="1"/>
  <c r="R1153" i="1"/>
  <c r="R1154" i="1"/>
  <c r="R1155" i="1"/>
  <c r="R1156" i="1"/>
  <c r="R1157" i="1"/>
  <c r="R1158" i="1"/>
  <c r="R1161" i="1"/>
  <c r="R1162" i="1"/>
  <c r="R1170" i="1"/>
  <c r="R1171" i="1"/>
  <c r="R1172" i="1"/>
  <c r="R1173" i="1"/>
  <c r="R1174" i="1"/>
  <c r="R1177" i="1"/>
  <c r="R1178" i="1"/>
  <c r="R1186" i="1"/>
  <c r="R1187" i="1"/>
  <c r="R1188" i="1"/>
  <c r="R1189" i="1"/>
  <c r="R1190" i="1"/>
  <c r="R1191" i="1"/>
  <c r="R1193" i="1"/>
  <c r="R1194" i="1"/>
  <c r="R1202" i="1"/>
  <c r="R1203" i="1"/>
  <c r="R1204" i="1"/>
  <c r="R1205" i="1"/>
  <c r="R1206" i="1"/>
  <c r="R1209" i="1"/>
  <c r="R1210" i="1"/>
  <c r="R1217" i="1"/>
  <c r="R1218" i="1"/>
  <c r="R1219" i="1"/>
  <c r="R1220" i="1"/>
  <c r="R1221" i="1"/>
  <c r="R1222" i="1"/>
  <c r="R1225" i="1"/>
  <c r="R1226" i="1"/>
  <c r="R1234" i="1"/>
  <c r="R1235" i="1"/>
  <c r="R1236" i="1"/>
  <c r="R1237" i="1"/>
  <c r="R1238" i="1"/>
  <c r="S57" i="1"/>
  <c r="Y1205" i="1"/>
  <c r="Y1110" i="1"/>
  <c r="Y1109" i="1"/>
  <c r="Y1094" i="1"/>
  <c r="Y1093" i="1"/>
  <c r="Y1092" i="1"/>
  <c r="Y1077" i="1"/>
  <c r="Y1076" i="1"/>
  <c r="Y1062" i="1"/>
  <c r="Y1030" i="1"/>
  <c r="Y1029" i="1"/>
  <c r="Y998" i="1"/>
  <c r="Y982" i="1"/>
  <c r="Y966" i="1"/>
  <c r="Y965" i="1"/>
  <c r="Y964" i="1"/>
  <c r="Y933" i="1"/>
  <c r="Y917" i="1"/>
  <c r="Y916" i="1"/>
  <c r="Y902" i="1"/>
  <c r="Y886" i="1"/>
  <c r="Y870" i="1"/>
  <c r="Y853" i="1"/>
  <c r="Y852" i="1"/>
  <c r="Y822" i="1"/>
  <c r="Y806" i="1"/>
  <c r="Y805" i="1"/>
  <c r="Y804" i="1"/>
  <c r="Y790" i="1"/>
  <c r="Y757" i="1"/>
  <c r="Y756" i="1"/>
  <c r="Y742" i="1"/>
  <c r="Y741" i="1"/>
  <c r="Y740" i="1"/>
  <c r="Y726" i="1"/>
  <c r="Y710" i="1"/>
  <c r="Y709" i="1"/>
  <c r="Y693" i="1"/>
  <c r="Y692" i="1"/>
  <c r="Y661" i="1"/>
  <c r="Y660" i="1"/>
  <c r="Y646" i="1"/>
  <c r="Y645" i="1"/>
  <c r="Y644" i="1"/>
  <c r="Y630" i="1"/>
  <c r="Y597" i="1"/>
  <c r="Y581" i="1"/>
  <c r="Y580" i="1"/>
  <c r="Y566" i="1"/>
  <c r="Y549" i="1"/>
  <c r="Y548" i="1"/>
  <c r="Y534" i="1"/>
  <c r="Y516" i="1"/>
  <c r="Y502" i="1"/>
  <c r="Y501" i="1"/>
  <c r="Y500" i="1"/>
  <c r="Y486" i="1"/>
  <c r="Y454" i="1"/>
  <c r="Y453" i="1"/>
  <c r="Y452" i="1"/>
  <c r="Y438" i="1"/>
  <c r="Y421" i="1"/>
  <c r="Y420" i="1"/>
  <c r="Y406" i="1"/>
  <c r="Y389" i="1"/>
  <c r="Y388" i="1"/>
  <c r="Y373" i="1"/>
  <c r="Y372" i="1"/>
  <c r="Y358" i="1"/>
  <c r="Y340" i="1"/>
  <c r="Y325" i="1"/>
  <c r="Y310" i="1"/>
  <c r="Y309" i="1"/>
  <c r="Y308" i="1"/>
  <c r="Y294" i="1"/>
  <c r="Y293" i="1"/>
  <c r="Y292" i="1"/>
  <c r="Y246" i="1"/>
  <c r="Y245" i="1"/>
  <c r="Y244" i="1"/>
  <c r="Y214" i="1"/>
  <c r="Y212" i="1"/>
  <c r="Y182" i="1"/>
  <c r="Y181" i="1"/>
  <c r="Y166" i="1"/>
  <c r="Y165" i="1"/>
  <c r="Y164" i="1"/>
  <c r="Y134" i="1"/>
  <c r="Y133" i="1"/>
  <c r="Y132" i="1"/>
  <c r="Y118" i="1"/>
  <c r="Y117" i="1"/>
  <c r="Y116" i="1"/>
  <c r="Y86" i="1"/>
  <c r="Y85" i="1"/>
  <c r="Y84" i="1"/>
  <c r="Y70" i="1"/>
  <c r="Y37" i="1"/>
  <c r="Y36" i="1"/>
  <c r="Y146" i="1"/>
  <c r="Y1002" i="1"/>
  <c r="Y842" i="1"/>
  <c r="Y298" i="1"/>
  <c r="Y250" i="1"/>
  <c r="AA1223" i="1"/>
  <c r="AA1206" i="1"/>
  <c r="AA1175" i="1"/>
  <c r="AA1173" i="1"/>
  <c r="AA1158" i="1"/>
  <c r="AA1079" i="1"/>
  <c r="AA1063" i="1"/>
  <c r="AA1061" i="1"/>
  <c r="AA1046" i="1"/>
  <c r="AA1031" i="1"/>
  <c r="AA1030" i="1"/>
  <c r="AA1015" i="1"/>
  <c r="AA1014" i="1"/>
  <c r="AA999" i="1"/>
  <c r="AA983" i="1"/>
  <c r="AA951" i="1"/>
  <c r="AA935" i="1"/>
  <c r="AA934" i="1"/>
  <c r="AA919" i="1"/>
  <c r="AA918" i="1"/>
  <c r="AA913" i="1"/>
  <c r="AA903" i="1"/>
  <c r="AA901" i="1"/>
  <c r="AA887" i="1"/>
  <c r="AA871" i="1"/>
  <c r="AA870" i="1"/>
  <c r="AA855" i="1"/>
  <c r="AA854" i="1"/>
  <c r="AA839" i="1"/>
  <c r="AA838" i="1"/>
  <c r="AA823" i="1"/>
  <c r="AA807" i="1"/>
  <c r="AA791" i="1"/>
  <c r="AA790" i="1"/>
  <c r="AA774" i="1"/>
  <c r="AA759" i="1"/>
  <c r="AA758" i="1"/>
  <c r="AA743" i="1"/>
  <c r="AA727" i="1"/>
  <c r="AA725" i="1"/>
  <c r="AA711" i="1"/>
  <c r="AA710" i="1"/>
  <c r="AA695" i="1"/>
  <c r="AA694" i="1"/>
  <c r="AA679" i="1"/>
  <c r="AA678" i="1"/>
  <c r="AA677" i="1"/>
  <c r="AA663" i="1"/>
  <c r="AA630" i="1"/>
  <c r="AA614" i="1"/>
  <c r="AA598" i="1"/>
  <c r="AA582" i="1"/>
  <c r="AA550" i="1"/>
  <c r="AA519" i="1"/>
  <c r="AA503" i="1"/>
  <c r="AA502" i="1"/>
  <c r="AA487" i="1"/>
  <c r="AA471" i="1"/>
  <c r="AA455" i="1"/>
  <c r="V445" i="1"/>
  <c r="AA439" i="1"/>
  <c r="AA423" i="1"/>
  <c r="AA407" i="1"/>
  <c r="AA391" i="1"/>
  <c r="AA375" i="1"/>
  <c r="AA359" i="1"/>
  <c r="AA343" i="1"/>
  <c r="AA327" i="1"/>
  <c r="AA311" i="1"/>
  <c r="AA295" i="1"/>
  <c r="AA291" i="1"/>
  <c r="AA279" i="1"/>
  <c r="AA263" i="1"/>
  <c r="AA261" i="1"/>
  <c r="AA247" i="1"/>
  <c r="AA231" i="1"/>
  <c r="AA215" i="1"/>
  <c r="AA199" i="1"/>
  <c r="AA183" i="1"/>
  <c r="AA167" i="1"/>
  <c r="AA151" i="1"/>
  <c r="AA149" i="1"/>
  <c r="AA135" i="1"/>
  <c r="AA119" i="1"/>
  <c r="AA103" i="1"/>
  <c r="AA87" i="1"/>
  <c r="AA71" i="1"/>
  <c r="AA55" i="1"/>
  <c r="AA53" i="1"/>
  <c r="AA39" i="1"/>
  <c r="AA17" i="1"/>
  <c r="AA16" i="1"/>
  <c r="V45" i="1"/>
  <c r="S32" i="1"/>
  <c r="V1173" i="1"/>
  <c r="V997" i="1"/>
  <c r="Y1227" i="1"/>
  <c r="Y1035" i="1"/>
  <c r="Y1019" i="1"/>
  <c r="Y747" i="1"/>
  <c r="Y731" i="1"/>
  <c r="Y667" i="1"/>
  <c r="Y475" i="1"/>
  <c r="Y443" i="1"/>
  <c r="Y427" i="1"/>
  <c r="Y411" i="1"/>
  <c r="Y379" i="1"/>
  <c r="Y219" i="1"/>
  <c r="Y171" i="1"/>
  <c r="Y155" i="1"/>
  <c r="Y139" i="1"/>
  <c r="Y59" i="1"/>
  <c r="Y987" i="1"/>
  <c r="Y107" i="1"/>
  <c r="V1219" i="1"/>
  <c r="V1206" i="1"/>
  <c r="V1174" i="1"/>
  <c r="V1171" i="1"/>
  <c r="V1157" i="1"/>
  <c r="V1155" i="1"/>
  <c r="V1125" i="1"/>
  <c r="V1107" i="1"/>
  <c r="V1079" i="1"/>
  <c r="V1046" i="1"/>
  <c r="V1031" i="1"/>
  <c r="V1015" i="1"/>
  <c r="V1014" i="1"/>
  <c r="V982" i="1"/>
  <c r="V966" i="1"/>
  <c r="V935" i="1"/>
  <c r="V919" i="1"/>
  <c r="V918" i="1"/>
  <c r="V903" i="1"/>
  <c r="V886" i="1"/>
  <c r="V851" i="1"/>
  <c r="V839" i="1"/>
  <c r="V823" i="1"/>
  <c r="V807" i="1"/>
  <c r="V806" i="1"/>
  <c r="V805" i="1"/>
  <c r="V791" i="1"/>
  <c r="V790" i="1"/>
  <c r="V787" i="1"/>
  <c r="V758" i="1"/>
  <c r="V742" i="1"/>
  <c r="V727" i="1"/>
  <c r="V723" i="1"/>
  <c r="V710" i="1"/>
  <c r="V694" i="1"/>
  <c r="V679" i="1"/>
  <c r="V643" i="1"/>
  <c r="V550" i="1"/>
  <c r="V534" i="1"/>
  <c r="V517" i="1"/>
  <c r="V487" i="1"/>
  <c r="V486" i="1"/>
  <c r="V423" i="1"/>
  <c r="V407" i="1"/>
  <c r="V403" i="1"/>
  <c r="V327" i="1"/>
  <c r="V279" i="1"/>
  <c r="V263" i="1"/>
  <c r="V167" i="1"/>
  <c r="V151" i="1"/>
  <c r="V131" i="1"/>
  <c r="V55" i="1"/>
  <c r="V23" i="1"/>
  <c r="V7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Y423" i="1"/>
  <c r="Y567" i="1"/>
  <c r="Y872" i="1"/>
  <c r="Y887" i="1"/>
  <c r="Y999" i="1"/>
  <c r="Y1031" i="1"/>
  <c r="Y1047" i="1"/>
  <c r="Y1112" i="1"/>
  <c r="Y72" i="1"/>
  <c r="Y56" i="1"/>
  <c r="Y1220" i="1"/>
  <c r="Y1144" i="1"/>
  <c r="Y1142" i="1"/>
  <c r="Y1126" i="1"/>
  <c r="Y1111" i="1"/>
  <c r="Y1044" i="1"/>
  <c r="Y1015" i="1"/>
  <c r="Y1014" i="1"/>
  <c r="Y1000" i="1"/>
  <c r="Y984" i="1"/>
  <c r="Y968" i="1"/>
  <c r="Y967" i="1"/>
  <c r="Y936" i="1"/>
  <c r="Y920" i="1"/>
  <c r="Y919" i="1"/>
  <c r="Y918" i="1"/>
  <c r="Y888" i="1"/>
  <c r="Y871" i="1"/>
  <c r="Y868" i="1"/>
  <c r="Y856" i="1"/>
  <c r="Y855" i="1"/>
  <c r="Y824" i="1"/>
  <c r="Y823" i="1"/>
  <c r="Y808" i="1"/>
  <c r="Y792" i="1"/>
  <c r="Y791" i="1"/>
  <c r="Y776" i="1"/>
  <c r="Y775" i="1"/>
  <c r="Y760" i="1"/>
  <c r="Y759" i="1"/>
  <c r="Y744" i="1"/>
  <c r="Y743" i="1"/>
  <c r="Y728" i="1"/>
  <c r="Y712" i="1"/>
  <c r="Y711" i="1"/>
  <c r="Y696" i="1"/>
  <c r="Y695" i="1"/>
  <c r="Y680" i="1"/>
  <c r="Y664" i="1"/>
  <c r="Y663" i="1"/>
  <c r="Y662" i="1"/>
  <c r="Y648" i="1"/>
  <c r="Y632" i="1"/>
  <c r="Y616" i="1"/>
  <c r="Y612" i="1"/>
  <c r="Y600" i="1"/>
  <c r="Y584" i="1"/>
  <c r="Y582" i="1"/>
  <c r="Y568" i="1"/>
  <c r="Y552" i="1"/>
  <c r="Y551" i="1"/>
  <c r="Y536" i="1"/>
  <c r="Y520" i="1"/>
  <c r="Y519" i="1"/>
  <c r="Y504" i="1"/>
  <c r="Y490" i="1"/>
  <c r="Y488" i="1"/>
  <c r="Y487" i="1"/>
  <c r="Y472" i="1"/>
  <c r="Y456" i="1"/>
  <c r="Y440" i="1"/>
  <c r="Y424" i="1"/>
  <c r="Y408" i="1"/>
  <c r="Y392" i="1"/>
  <c r="Y391" i="1"/>
  <c r="Y376" i="1"/>
  <c r="Y375" i="1"/>
  <c r="Y374" i="1"/>
  <c r="Y360" i="1"/>
  <c r="Y359" i="1"/>
  <c r="Y344" i="1"/>
  <c r="Y343" i="1"/>
  <c r="Y328" i="1"/>
  <c r="Y327" i="1"/>
  <c r="Y312" i="1"/>
  <c r="Y311" i="1"/>
  <c r="Y296" i="1"/>
  <c r="Y280" i="1"/>
  <c r="Y279" i="1"/>
  <c r="Y264" i="1"/>
  <c r="Y248" i="1"/>
  <c r="Y247" i="1"/>
  <c r="Y232" i="1"/>
  <c r="Y231" i="1"/>
  <c r="Y216" i="1"/>
  <c r="Y200" i="1"/>
  <c r="Y199" i="1"/>
  <c r="Y198" i="1"/>
  <c r="Y184" i="1"/>
  <c r="Y183" i="1"/>
  <c r="Y168" i="1"/>
  <c r="Y167" i="1"/>
  <c r="Y152" i="1"/>
  <c r="Y136" i="1"/>
  <c r="Y135" i="1"/>
  <c r="Y120" i="1"/>
  <c r="Y119" i="1"/>
  <c r="Y104" i="1"/>
  <c r="Y103" i="1"/>
  <c r="Y100" i="1"/>
  <c r="Y88" i="1"/>
  <c r="Y87" i="1"/>
  <c r="Y71" i="1"/>
  <c r="Y55" i="1"/>
  <c r="Y52" i="1"/>
  <c r="Y39" i="1"/>
  <c r="Y38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J4" i="1"/>
  <c r="J3" i="1"/>
  <c r="J2" i="1"/>
  <c r="J464" i="1"/>
  <c r="J88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AG2294" i="1" l="1"/>
  <c r="AI2296" i="1"/>
  <c r="AF2015" i="1"/>
  <c r="AI1998" i="1"/>
  <c r="AW1451" i="1"/>
  <c r="AH1920" i="1"/>
  <c r="AE1861" i="1"/>
  <c r="AH1426" i="1"/>
  <c r="AH1918" i="1"/>
  <c r="AG2030" i="1"/>
  <c r="AH1593" i="1"/>
  <c r="AH2414" i="1"/>
  <c r="AH1793" i="1"/>
  <c r="AE2416" i="1"/>
  <c r="AH1652" i="1"/>
  <c r="AD1426" i="1"/>
  <c r="AI1425" i="1" s="1"/>
  <c r="AH1862" i="1"/>
  <c r="AH1499" i="1"/>
  <c r="AE1426" i="1"/>
  <c r="AF2482" i="1"/>
  <c r="AH1423" i="1"/>
  <c r="AD1648" i="1"/>
  <c r="AI1647" i="1" s="1"/>
  <c r="AI1907" i="1"/>
  <c r="AJ2013" i="1"/>
  <c r="AJ1314" i="1"/>
  <c r="AH1591" i="1"/>
  <c r="AX2146" i="1"/>
  <c r="AH1424" i="1"/>
  <c r="AH2455" i="1"/>
  <c r="AH1792" i="1"/>
  <c r="AI2406" i="1"/>
  <c r="AY2146" i="1"/>
  <c r="AZ2146" i="1" s="1"/>
  <c r="AH1653" i="1"/>
  <c r="AH1648" i="1"/>
  <c r="AE1654" i="1"/>
  <c r="AK1685" i="1"/>
  <c r="AJ1258" i="1"/>
  <c r="AH2454" i="1"/>
  <c r="AH1859" i="1"/>
  <c r="AH1919" i="1"/>
  <c r="AE1920" i="1"/>
  <c r="AF1258" i="1"/>
  <c r="AJ1522" i="1"/>
  <c r="AF2286" i="1"/>
  <c r="AF1523" i="1"/>
  <c r="AH2403" i="1"/>
  <c r="AH1592" i="1"/>
  <c r="AK1258" i="1"/>
  <c r="AF1522" i="1"/>
  <c r="AI2456" i="1"/>
  <c r="AK2286" i="1"/>
  <c r="AJ1523" i="1"/>
  <c r="AK1987" i="1"/>
  <c r="AI1795" i="1"/>
  <c r="AH2456" i="1"/>
  <c r="AH2415" i="1"/>
  <c r="AE1794" i="1"/>
  <c r="AH1645" i="1"/>
  <c r="AD1593" i="1"/>
  <c r="AI1258" i="1"/>
  <c r="AI1522" i="1"/>
  <c r="AI2286" i="1"/>
  <c r="AI1523" i="1"/>
  <c r="AI2177" i="1"/>
  <c r="AE1653" i="1"/>
  <c r="AE1592" i="1"/>
  <c r="AG1258" i="1"/>
  <c r="AG1522" i="1"/>
  <c r="AG2286" i="1"/>
  <c r="AG1523" i="1"/>
  <c r="AF2177" i="1"/>
  <c r="AH1794" i="1"/>
  <c r="AK1522" i="1"/>
  <c r="AJ2177" i="1"/>
  <c r="AH1425" i="1"/>
  <c r="AG2177" i="1"/>
  <c r="AH1647" i="1"/>
  <c r="AH1860" i="1"/>
  <c r="AH1646" i="1"/>
  <c r="AD1921" i="1"/>
  <c r="AI1920" i="1" s="1"/>
  <c r="AH1861" i="1"/>
  <c r="AK2294" i="1"/>
  <c r="AG2443" i="1"/>
  <c r="AE1391" i="1"/>
  <c r="AK1509" i="1"/>
  <c r="AI1509" i="1"/>
  <c r="AG2011" i="1"/>
  <c r="AG1459" i="1"/>
  <c r="AJ2346" i="1"/>
  <c r="AX1688" i="1"/>
  <c r="AH1455" i="1"/>
  <c r="AI1314" i="1"/>
  <c r="AG1509" i="1"/>
  <c r="AH1391" i="1"/>
  <c r="AH1955" i="1"/>
  <c r="AI2445" i="1"/>
  <c r="AG2445" i="1"/>
  <c r="AG1737" i="1"/>
  <c r="AH1456" i="1"/>
  <c r="AE1978" i="1"/>
  <c r="AH1816" i="1"/>
  <c r="AK2484" i="1"/>
  <c r="AI2295" i="1"/>
  <c r="AW2369" i="1"/>
  <c r="AH2264" i="1"/>
  <c r="AH2068" i="1"/>
  <c r="AH2006" i="1"/>
  <c r="AI2484" i="1"/>
  <c r="AX2369" i="1"/>
  <c r="AH1799" i="1"/>
  <c r="AH1694" i="1"/>
  <c r="AE1694" i="1"/>
  <c r="AD2069" i="1"/>
  <c r="AE1477" i="1"/>
  <c r="AE2154" i="1"/>
  <c r="AH1976" i="1"/>
  <c r="AG1430" i="1"/>
  <c r="AH2098" i="1"/>
  <c r="AH1478" i="1"/>
  <c r="AH1477" i="1"/>
  <c r="AH1773" i="1"/>
  <c r="AF1878" i="1"/>
  <c r="AE2153" i="1"/>
  <c r="AG1689" i="1"/>
  <c r="AI2327" i="1"/>
  <c r="AX2228" i="1"/>
  <c r="AE1959" i="1"/>
  <c r="AE1799" i="1"/>
  <c r="AI2483" i="1"/>
  <c r="AH2325" i="1"/>
  <c r="AE1960" i="1"/>
  <c r="AH1390" i="1"/>
  <c r="AH2268" i="1"/>
  <c r="AK1304" i="1"/>
  <c r="AJ2011" i="1"/>
  <c r="AJ2296" i="1"/>
  <c r="AH2152" i="1"/>
  <c r="AX1674" i="1"/>
  <c r="AE2265" i="1"/>
  <c r="AE1390" i="1"/>
  <c r="AK2482" i="1"/>
  <c r="AW1674" i="1"/>
  <c r="AW2228" i="1"/>
  <c r="AH1957" i="1"/>
  <c r="AH2097" i="1"/>
  <c r="AJ2482" i="1"/>
  <c r="AK2296" i="1"/>
  <c r="AH2067" i="1"/>
  <c r="AE2097" i="1"/>
  <c r="AH1812" i="1"/>
  <c r="AE1775" i="1"/>
  <c r="AG2482" i="1"/>
  <c r="AH1800" i="1"/>
  <c r="AE1364" i="1"/>
  <c r="AH1977" i="1"/>
  <c r="AE2270" i="1"/>
  <c r="AF2442" i="1"/>
  <c r="AX1666" i="1"/>
  <c r="AH1813" i="1"/>
  <c r="AE2092" i="1"/>
  <c r="AH2342" i="1"/>
  <c r="AH1476" i="1"/>
  <c r="AF1305" i="1"/>
  <c r="AY1666" i="1"/>
  <c r="AH1811" i="1"/>
  <c r="AH1958" i="1"/>
  <c r="AF1314" i="1"/>
  <c r="AF1303" i="1"/>
  <c r="AD2343" i="1"/>
  <c r="AH2265" i="1"/>
  <c r="AH1978" i="1"/>
  <c r="AH2069" i="1"/>
  <c r="AI1321" i="1"/>
  <c r="AI1747" i="1"/>
  <c r="AK1372" i="1"/>
  <c r="AK1314" i="1"/>
  <c r="AE2342" i="1"/>
  <c r="AH2263" i="1"/>
  <c r="AG2165" i="1"/>
  <c r="AK1308" i="1"/>
  <c r="AI1324" i="1"/>
  <c r="AG2444" i="1"/>
  <c r="AG2345" i="1"/>
  <c r="AW1595" i="1"/>
  <c r="AK1643" i="1"/>
  <c r="AG1314" i="1"/>
  <c r="AI1575" i="1"/>
  <c r="AI2344" i="1"/>
  <c r="AJ1612" i="1"/>
  <c r="AF2441" i="1"/>
  <c r="AK1737" i="1"/>
  <c r="AI2446" i="1"/>
  <c r="AG1574" i="1"/>
  <c r="AJ1294" i="1"/>
  <c r="AH1604" i="1"/>
  <c r="AE2139" i="1"/>
  <c r="AH1907" i="1"/>
  <c r="AW2374" i="1"/>
  <c r="AX1530" i="1"/>
  <c r="AH1396" i="1"/>
  <c r="AF1302" i="1"/>
  <c r="AH2084" i="1"/>
  <c r="AD1853" i="1"/>
  <c r="AG1851" i="1" s="1"/>
  <c r="AE1296" i="1"/>
  <c r="AE2171" i="1"/>
  <c r="AH1785" i="1"/>
  <c r="AG1575" i="1"/>
  <c r="AJ1303" i="1"/>
  <c r="AJ1304" i="1"/>
  <c r="AG2344" i="1"/>
  <c r="AG1367" i="1"/>
  <c r="AG2318" i="1"/>
  <c r="AG1612" i="1"/>
  <c r="AK2441" i="1"/>
  <c r="AJ2130" i="1"/>
  <c r="AG2446" i="1"/>
  <c r="AI1320" i="1"/>
  <c r="AF1421" i="1"/>
  <c r="AH2464" i="1"/>
  <c r="AE2240" i="1"/>
  <c r="AE1944" i="1"/>
  <c r="AW1837" i="1"/>
  <c r="AX1510" i="1"/>
  <c r="AE1556" i="1"/>
  <c r="AH1835" i="1"/>
  <c r="AF2295" i="1"/>
  <c r="AH1852" i="1"/>
  <c r="AH2279" i="1"/>
  <c r="AH2145" i="1"/>
  <c r="AE2140" i="1"/>
  <c r="AH1326" i="1"/>
  <c r="AJ1914" i="1"/>
  <c r="AI1304" i="1"/>
  <c r="AK2131" i="1"/>
  <c r="AI1612" i="1"/>
  <c r="AJ1341" i="1"/>
  <c r="AG2016" i="1"/>
  <c r="AF1306" i="1"/>
  <c r="AI2441" i="1"/>
  <c r="AK2012" i="1"/>
  <c r="AK2178" i="1"/>
  <c r="AG1342" i="1"/>
  <c r="AI1708" i="1"/>
  <c r="AG1320" i="1"/>
  <c r="AK1296" i="1"/>
  <c r="AK1301" i="1"/>
  <c r="AJ2179" i="1"/>
  <c r="AG1294" i="1"/>
  <c r="AH1434" i="1"/>
  <c r="AH1943" i="1"/>
  <c r="AH1693" i="1"/>
  <c r="AE1759" i="1"/>
  <c r="AE1836" i="1"/>
  <c r="AH1836" i="1"/>
  <c r="AH1851" i="1"/>
  <c r="AE1612" i="1"/>
  <c r="AW1434" i="1"/>
  <c r="AH1325" i="1"/>
  <c r="AE1893" i="1"/>
  <c r="AH2138" i="1"/>
  <c r="AE2282" i="1"/>
  <c r="AG2441" i="1"/>
  <c r="AG1304" i="1"/>
  <c r="AK1748" i="1"/>
  <c r="AJ2131" i="1"/>
  <c r="AF1612" i="1"/>
  <c r="AI2166" i="1"/>
  <c r="AG1297" i="1"/>
  <c r="AG2012" i="1"/>
  <c r="AJ2178" i="1"/>
  <c r="AF2130" i="1"/>
  <c r="AK1342" i="1"/>
  <c r="AG2132" i="1"/>
  <c r="AJ1296" i="1"/>
  <c r="AJ1301" i="1"/>
  <c r="AG2179" i="1"/>
  <c r="AH1464" i="1"/>
  <c r="AE2394" i="1"/>
  <c r="AW1530" i="1"/>
  <c r="AH2140" i="1"/>
  <c r="AE1634" i="1"/>
  <c r="AH2104" i="1"/>
  <c r="AJ2012" i="1"/>
  <c r="AD2394" i="1"/>
  <c r="AI2393" i="1" s="1"/>
  <c r="AH2280" i="1"/>
  <c r="AH1431" i="1"/>
  <c r="AG1371" i="1"/>
  <c r="AF1304" i="1"/>
  <c r="AI1748" i="1"/>
  <c r="AF2131" i="1"/>
  <c r="AF1341" i="1"/>
  <c r="AG2166" i="1"/>
  <c r="AK1297" i="1"/>
  <c r="AF2012" i="1"/>
  <c r="AF2178" i="1"/>
  <c r="AG1550" i="1"/>
  <c r="AK2132" i="1"/>
  <c r="AF1296" i="1"/>
  <c r="AI1301" i="1"/>
  <c r="AF2179" i="1"/>
  <c r="AH1494" i="1"/>
  <c r="AX2082" i="1"/>
  <c r="AH1435" i="1"/>
  <c r="AH1611" i="1"/>
  <c r="AH1658" i="1"/>
  <c r="AE1787" i="1"/>
  <c r="AI1945" i="1"/>
  <c r="AH2235" i="1"/>
  <c r="AK1604" i="1"/>
  <c r="AW1510" i="1"/>
  <c r="AH1632" i="1"/>
  <c r="AW1806" i="1"/>
  <c r="AH2272" i="1"/>
  <c r="AH1757" i="1"/>
  <c r="AE1827" i="1"/>
  <c r="AH1926" i="1"/>
  <c r="AE1465" i="1"/>
  <c r="AH1327" i="1"/>
  <c r="AH2146" i="1"/>
  <c r="AE1436" i="1"/>
  <c r="AE2072" i="1"/>
  <c r="AF1552" i="1"/>
  <c r="AY1595" i="1"/>
  <c r="AZ1595" i="1" s="1"/>
  <c r="AH1554" i="1"/>
  <c r="AF2011" i="1"/>
  <c r="AF1914" i="1"/>
  <c r="AI1344" i="1"/>
  <c r="AG1748" i="1"/>
  <c r="AJ2343" i="1"/>
  <c r="AI1297" i="1"/>
  <c r="AI2132" i="1"/>
  <c r="AI1327" i="1"/>
  <c r="AK1587" i="1"/>
  <c r="AI1296" i="1"/>
  <c r="AG1301" i="1"/>
  <c r="AK2179" i="1"/>
  <c r="AW2401" i="1"/>
  <c r="AW2082" i="1"/>
  <c r="AH1906" i="1"/>
  <c r="AE1894" i="1"/>
  <c r="AH1465" i="1"/>
  <c r="AD1788" i="1"/>
  <c r="AK1787" i="1" s="1"/>
  <c r="AY1806" i="1"/>
  <c r="AH2236" i="1"/>
  <c r="AH1421" i="1"/>
  <c r="AH2169" i="1"/>
  <c r="AD1421" i="1"/>
  <c r="AH2137" i="1"/>
  <c r="AJ2180" i="1"/>
  <c r="AK1309" i="1"/>
  <c r="AG2131" i="1"/>
  <c r="AI1305" i="1"/>
  <c r="AG2178" i="1"/>
  <c r="AJ2442" i="1"/>
  <c r="AK2165" i="1"/>
  <c r="AG1296" i="1"/>
  <c r="AF1301" i="1"/>
  <c r="AI2179" i="1"/>
  <c r="AI2490" i="1"/>
  <c r="AX2401" i="1"/>
  <c r="AH1944" i="1"/>
  <c r="AH1605" i="1"/>
  <c r="AH2155" i="1"/>
  <c r="AH1826" i="1"/>
  <c r="AH2319" i="1"/>
  <c r="AH1294" i="1"/>
  <c r="AX1434" i="1"/>
  <c r="AH2317" i="1"/>
  <c r="AH2106" i="1"/>
  <c r="AK1371" i="1"/>
  <c r="AF1371" i="1"/>
  <c r="AJ1371" i="1"/>
  <c r="AJ2014" i="1"/>
  <c r="AI2180" i="1"/>
  <c r="AI1309" i="1"/>
  <c r="AF2343" i="1"/>
  <c r="AI2442" i="1"/>
  <c r="AJ1438" i="1"/>
  <c r="AI2165" i="1"/>
  <c r="AI2140" i="1"/>
  <c r="AG1302" i="1"/>
  <c r="AH1903" i="1"/>
  <c r="AH1892" i="1"/>
  <c r="AW1942" i="1"/>
  <c r="AH1571" i="1"/>
  <c r="AH2358" i="1"/>
  <c r="AH1966" i="1"/>
  <c r="AH2357" i="1"/>
  <c r="AH1747" i="1"/>
  <c r="AE1421" i="1"/>
  <c r="AH1296" i="1"/>
  <c r="AE1635" i="1"/>
  <c r="AH1901" i="1"/>
  <c r="AH1606" i="1"/>
  <c r="AX1437" i="1"/>
  <c r="AK1295" i="1"/>
  <c r="AK1707" i="1"/>
  <c r="AI2014" i="1"/>
  <c r="AF2180" i="1"/>
  <c r="AG1309" i="1"/>
  <c r="AK2343" i="1"/>
  <c r="AJ1293" i="1"/>
  <c r="AI2013" i="1"/>
  <c r="AK2442" i="1"/>
  <c r="AG1438" i="1"/>
  <c r="AJ1372" i="1"/>
  <c r="AJ2272" i="1"/>
  <c r="AK2467" i="1"/>
  <c r="AI2201" i="1"/>
  <c r="AG1706" i="1"/>
  <c r="AK1302" i="1"/>
  <c r="AD2140" i="1"/>
  <c r="AF2138" i="1" s="1"/>
  <c r="AH2165" i="1"/>
  <c r="AD1904" i="1"/>
  <c r="AG1903" i="1" s="1"/>
  <c r="AX1942" i="1"/>
  <c r="AH1965" i="1"/>
  <c r="AH2466" i="1"/>
  <c r="AE1966" i="1"/>
  <c r="AH2271" i="1"/>
  <c r="AH2269" i="1"/>
  <c r="AI1781" i="1"/>
  <c r="AH2147" i="1"/>
  <c r="AH1837" i="1"/>
  <c r="AH2171" i="1"/>
  <c r="AE1852" i="1"/>
  <c r="AI1696" i="1"/>
  <c r="AY1437" i="1"/>
  <c r="AK1588" i="1"/>
  <c r="AJ1575" i="1"/>
  <c r="AJ1295" i="1"/>
  <c r="AF1313" i="1"/>
  <c r="AK2181" i="1"/>
  <c r="AF1705" i="1"/>
  <c r="AI1421" i="1"/>
  <c r="AI1707" i="1"/>
  <c r="AG2014" i="1"/>
  <c r="AK2180" i="1"/>
  <c r="AG2343" i="1"/>
  <c r="AG2013" i="1"/>
  <c r="AG2442" i="1"/>
  <c r="AF1438" i="1"/>
  <c r="AI1372" i="1"/>
  <c r="AJ1437" i="1"/>
  <c r="AF2272" i="1"/>
  <c r="AI2467" i="1"/>
  <c r="AF2444" i="1"/>
  <c r="AF1706" i="1"/>
  <c r="AH1612" i="1"/>
  <c r="AH1659" i="1"/>
  <c r="AJ1737" i="1"/>
  <c r="AH2105" i="1"/>
  <c r="AH2156" i="1"/>
  <c r="AE1437" i="1"/>
  <c r="AE1828" i="1"/>
  <c r="AH1834" i="1"/>
  <c r="AH1297" i="1"/>
  <c r="AD2156" i="1"/>
  <c r="AD2359" i="1"/>
  <c r="AE2320" i="1"/>
  <c r="AE1573" i="1"/>
  <c r="AJ2128" i="1"/>
  <c r="AI1371" i="1"/>
  <c r="AI1295" i="1"/>
  <c r="AK1313" i="1"/>
  <c r="AI2156" i="1"/>
  <c r="AI1853" i="1"/>
  <c r="AJ2445" i="1"/>
  <c r="AK1307" i="1"/>
  <c r="AG1707" i="1"/>
  <c r="AF2014" i="1"/>
  <c r="AK1998" i="1"/>
  <c r="AI1613" i="1"/>
  <c r="AF2013" i="1"/>
  <c r="AI1438" i="1"/>
  <c r="AG1372" i="1"/>
  <c r="AI2272" i="1"/>
  <c r="AG2467" i="1"/>
  <c r="AK2444" i="1"/>
  <c r="AK1706" i="1"/>
  <c r="AK2015" i="1"/>
  <c r="AI1788" i="1"/>
  <c r="AY2385" i="1"/>
  <c r="AH1692" i="1"/>
  <c r="AH2103" i="1"/>
  <c r="AE1923" i="1"/>
  <c r="AH1437" i="1"/>
  <c r="AE1456" i="1"/>
  <c r="AH2467" i="1"/>
  <c r="AI1399" i="1"/>
  <c r="AJ1369" i="1"/>
  <c r="AG1576" i="1"/>
  <c r="AG1439" i="1"/>
  <c r="AH1384" i="1"/>
  <c r="AF1295" i="1"/>
  <c r="AG1313" i="1"/>
  <c r="AJ1705" i="1"/>
  <c r="AK1853" i="1"/>
  <c r="AF2445" i="1"/>
  <c r="AJ1307" i="1"/>
  <c r="AK2014" i="1"/>
  <c r="AF1293" i="1"/>
  <c r="AG1370" i="1"/>
  <c r="AK1613" i="1"/>
  <c r="AK2013" i="1"/>
  <c r="AF1308" i="1"/>
  <c r="AF1372" i="1"/>
  <c r="AG2272" i="1"/>
  <c r="AK2489" i="1"/>
  <c r="AJ2444" i="1"/>
  <c r="AJ2317" i="1"/>
  <c r="AJ2345" i="1"/>
  <c r="AI2015" i="1"/>
  <c r="AW2385" i="1"/>
  <c r="AH1905" i="1"/>
  <c r="AH1635" i="1"/>
  <c r="AH1942" i="1"/>
  <c r="AH2393" i="1"/>
  <c r="AD1574" i="1"/>
  <c r="AH2102" i="1"/>
  <c r="AH2172" i="1"/>
  <c r="AH1397" i="1"/>
  <c r="AH2356" i="1"/>
  <c r="AE1363" i="1"/>
  <c r="AJ1297" i="1"/>
  <c r="AD2236" i="1"/>
  <c r="AG2233" i="1" s="1"/>
  <c r="AW1336" i="1"/>
  <c r="AK2445" i="1"/>
  <c r="AJ1576" i="1"/>
  <c r="AJ2443" i="1"/>
  <c r="AG1305" i="1"/>
  <c r="AI1928" i="1"/>
  <c r="AH1463" i="1"/>
  <c r="AH1998" i="1"/>
  <c r="AE1399" i="1"/>
  <c r="AH1875" i="1"/>
  <c r="AD2467" i="1"/>
  <c r="AH1398" i="1"/>
  <c r="AH2359" i="1"/>
  <c r="AE2272" i="1"/>
  <c r="AE1557" i="1"/>
  <c r="AH1691" i="1"/>
  <c r="AE1967" i="1"/>
  <c r="AE1326" i="1"/>
  <c r="AD2073" i="1"/>
  <c r="AG2070" i="1" s="1"/>
  <c r="AH1787" i="1"/>
  <c r="AF1259" i="1"/>
  <c r="AI1688" i="1"/>
  <c r="AH2154" i="1"/>
  <c r="AI1530" i="1"/>
  <c r="AG1881" i="1"/>
  <c r="AF2296" i="1"/>
  <c r="AK1918" i="1"/>
  <c r="AK1879" i="1"/>
  <c r="AK1881" i="1"/>
  <c r="AG2296" i="1"/>
  <c r="AI1953" i="1"/>
  <c r="AJ1605" i="1"/>
  <c r="AJ1880" i="1"/>
  <c r="AH1818" i="1"/>
  <c r="AJ1260" i="1"/>
  <c r="AF1260" i="1"/>
  <c r="AK1260" i="1"/>
  <c r="AJ2295" i="1"/>
  <c r="BM2295" i="1" s="1"/>
  <c r="AI2099" i="1"/>
  <c r="AH2270" i="1"/>
  <c r="AG1952" i="1"/>
  <c r="AI1881" i="1"/>
  <c r="AG1260" i="1"/>
  <c r="AK1952" i="1"/>
  <c r="AJ1878" i="1"/>
  <c r="AX1252" i="1"/>
  <c r="AE2271" i="1"/>
  <c r="AH2153" i="1"/>
  <c r="AE2155" i="1"/>
  <c r="AJ1913" i="1"/>
  <c r="AK1261" i="1"/>
  <c r="AJ1302" i="1"/>
  <c r="AG1695" i="1"/>
  <c r="AK2182" i="1"/>
  <c r="AG2251" i="1"/>
  <c r="AI1648" i="1"/>
  <c r="AG1329" i="1"/>
  <c r="AK1348" i="1"/>
  <c r="AI1442" i="1"/>
  <c r="AI1697" i="1"/>
  <c r="AG2022" i="1"/>
  <c r="AX2354" i="1"/>
  <c r="AH1898" i="1"/>
  <c r="AK1441" i="1"/>
  <c r="AI1348" i="1"/>
  <c r="AE1337" i="1"/>
  <c r="AG1441" i="1"/>
  <c r="AI1898" i="1"/>
  <c r="AG2474" i="1"/>
  <c r="AH1667" i="1"/>
  <c r="AH1348" i="1"/>
  <c r="AH2420" i="1"/>
  <c r="AF1441" i="1"/>
  <c r="AE2293" i="1"/>
  <c r="AI1330" i="1"/>
  <c r="AH2323" i="1"/>
  <c r="AI1463" i="1"/>
  <c r="AI2024" i="1"/>
  <c r="AE2054" i="1"/>
  <c r="AI1441" i="1"/>
  <c r="AG1331" i="1"/>
  <c r="AH2372" i="1"/>
  <c r="AH2294" i="1"/>
  <c r="AE2421" i="1"/>
  <c r="AH2215" i="1"/>
  <c r="AH2216" i="1"/>
  <c r="AK1331" i="1"/>
  <c r="AG2369" i="1"/>
  <c r="AJ1330" i="1"/>
  <c r="AW1378" i="1"/>
  <c r="AE1897" i="1"/>
  <c r="AH1346" i="1"/>
  <c r="AH1461" i="1"/>
  <c r="AH1336" i="1"/>
  <c r="AH1668" i="1"/>
  <c r="AE1763" i="1"/>
  <c r="AK1440" i="1"/>
  <c r="AJ1331" i="1"/>
  <c r="AI2370" i="1"/>
  <c r="AF2369" i="1"/>
  <c r="AK1330" i="1"/>
  <c r="AD1898" i="1"/>
  <c r="AJ1896" i="1" s="1"/>
  <c r="AH2054" i="1"/>
  <c r="AH1418" i="1"/>
  <c r="AE1669" i="1"/>
  <c r="AJ2181" i="1"/>
  <c r="AJ1440" i="1"/>
  <c r="AJ1439" i="1"/>
  <c r="AI1331" i="1"/>
  <c r="AG2370" i="1"/>
  <c r="AK2369" i="1"/>
  <c r="AH2322" i="1"/>
  <c r="AH2293" i="1"/>
  <c r="AH2217" i="1"/>
  <c r="AF2181" i="1"/>
  <c r="AF1331" i="1"/>
  <c r="AK2370" i="1"/>
  <c r="AK2421" i="1"/>
  <c r="AJ2369" i="1"/>
  <c r="AH1460" i="1"/>
  <c r="AH1345" i="1"/>
  <c r="AI2183" i="1"/>
  <c r="AF1440" i="1"/>
  <c r="AI2421" i="1"/>
  <c r="AE1718" i="1"/>
  <c r="AH1240" i="1"/>
  <c r="AH2421" i="1"/>
  <c r="AG1440" i="1"/>
  <c r="AF1439" i="1"/>
  <c r="AG2182" i="1"/>
  <c r="AG2421" i="1"/>
  <c r="AI2250" i="1"/>
  <c r="AH1718" i="1"/>
  <c r="AD1348" i="1"/>
  <c r="AK1347" i="1" s="1"/>
  <c r="AH1419" i="1"/>
  <c r="AE1462" i="1"/>
  <c r="AW2276" i="1"/>
  <c r="AI1604" i="1"/>
  <c r="AF1408" i="1"/>
  <c r="AG1442" i="1"/>
  <c r="AH1717" i="1"/>
  <c r="AX1378" i="1"/>
  <c r="AH2292" i="1"/>
  <c r="AK1648" i="1"/>
  <c r="AF2251" i="1"/>
  <c r="AX2276" i="1"/>
  <c r="AK1695" i="1"/>
  <c r="AG1604" i="1"/>
  <c r="AH2321" i="1"/>
  <c r="AH1335" i="1"/>
  <c r="AH1420" i="1"/>
  <c r="AE2217" i="1"/>
  <c r="AI1695" i="1"/>
  <c r="AJ1519" i="1"/>
  <c r="AE1717" i="1"/>
  <c r="AH1347" i="1"/>
  <c r="AE2420" i="1"/>
  <c r="AF1442" i="1"/>
  <c r="AE1348" i="1"/>
  <c r="AE2324" i="1"/>
  <c r="AW2354" i="1"/>
  <c r="AE1457" i="1"/>
  <c r="AF1986" i="1"/>
  <c r="AF2132" i="1"/>
  <c r="AJ2015" i="1"/>
  <c r="AG1889" i="1"/>
  <c r="AG1409" i="1"/>
  <c r="AF2188" i="1"/>
  <c r="AJ1332" i="1"/>
  <c r="AG2075" i="1"/>
  <c r="AG1333" i="1"/>
  <c r="AG1279" i="1"/>
  <c r="AF2190" i="1"/>
  <c r="AK1642" i="1"/>
  <c r="AK1702" i="1"/>
  <c r="AK2330" i="1"/>
  <c r="AK2189" i="1"/>
  <c r="AK1743" i="1"/>
  <c r="AK1408" i="1"/>
  <c r="AK1888" i="1"/>
  <c r="AK1689" i="1"/>
  <c r="AE1485" i="1"/>
  <c r="AH2036" i="1"/>
  <c r="AE1258" i="1"/>
  <c r="AH1501" i="1"/>
  <c r="AH1503" i="1"/>
  <c r="AH1353" i="1"/>
  <c r="AE1681" i="1"/>
  <c r="AH1959" i="1"/>
  <c r="AK1333" i="1"/>
  <c r="AF1279" i="1"/>
  <c r="AI2076" i="1"/>
  <c r="AG1514" i="1"/>
  <c r="AJ2190" i="1"/>
  <c r="AI1504" i="1"/>
  <c r="AG1642" i="1"/>
  <c r="AJ1702" i="1"/>
  <c r="AJ2189" i="1"/>
  <c r="AI1743" i="1"/>
  <c r="AJ1408" i="1"/>
  <c r="AK1409" i="1"/>
  <c r="AH1845" i="1"/>
  <c r="AH1258" i="1"/>
  <c r="AE2302" i="1"/>
  <c r="AH1580" i="1"/>
  <c r="AH1570" i="1"/>
  <c r="AE1356" i="1"/>
  <c r="AH1354" i="1"/>
  <c r="AG2076" i="1"/>
  <c r="AJ2191" i="1"/>
  <c r="AK2190" i="1"/>
  <c r="AG1702" i="1"/>
  <c r="AF2189" i="1"/>
  <c r="AI1408" i="1"/>
  <c r="AG1888" i="1"/>
  <c r="AJ1704" i="1"/>
  <c r="AI1409" i="1"/>
  <c r="AE1846" i="1"/>
  <c r="AH1449" i="1"/>
  <c r="AH1711" i="1"/>
  <c r="AH2404" i="1"/>
  <c r="AH1405" i="1"/>
  <c r="AH2406" i="1"/>
  <c r="AH2418" i="1"/>
  <c r="AK1480" i="1"/>
  <c r="AI2191" i="1"/>
  <c r="AI1643" i="1"/>
  <c r="AI2190" i="1"/>
  <c r="AK1504" i="1"/>
  <c r="AG1986" i="1"/>
  <c r="AG1408" i="1"/>
  <c r="AK1704" i="1"/>
  <c r="BM1704" i="1" s="1"/>
  <c r="AI1479" i="1"/>
  <c r="AH1660" i="1"/>
  <c r="AY1721" i="1"/>
  <c r="AE2406" i="1"/>
  <c r="AE1405" i="1"/>
  <c r="AH1579" i="1"/>
  <c r="AE2402" i="1"/>
  <c r="AH1578" i="1"/>
  <c r="AH2486" i="1"/>
  <c r="AJ2489" i="1"/>
  <c r="AH1312" i="1"/>
  <c r="AX1721" i="1"/>
  <c r="AH2399" i="1"/>
  <c r="AH1504" i="1"/>
  <c r="AH1710" i="1"/>
  <c r="AH1848" i="1"/>
  <c r="AD1962" i="1"/>
  <c r="AF1961" i="1" s="1"/>
  <c r="AE1710" i="1"/>
  <c r="AK1903" i="1"/>
  <c r="AI1889" i="1"/>
  <c r="AF2191" i="1"/>
  <c r="AJ1504" i="1"/>
  <c r="AI1644" i="1"/>
  <c r="AG1704" i="1"/>
  <c r="AI2489" i="1"/>
  <c r="AJ2490" i="1"/>
  <c r="AH2402" i="1"/>
  <c r="AH1561" i="1"/>
  <c r="AJ1327" i="1"/>
  <c r="AK2036" i="1"/>
  <c r="AI1405" i="1"/>
  <c r="AK1703" i="1"/>
  <c r="AK2191" i="1"/>
  <c r="AK1407" i="1"/>
  <c r="AF1643" i="1"/>
  <c r="AG1644" i="1"/>
  <c r="AF1704" i="1"/>
  <c r="AI2491" i="1"/>
  <c r="AD2406" i="1"/>
  <c r="AH2400" i="1"/>
  <c r="AH1502" i="1"/>
  <c r="AD1571" i="1"/>
  <c r="AJ1568" i="1" s="1"/>
  <c r="AD1850" i="1"/>
  <c r="AJ1848" i="1" s="1"/>
  <c r="AD1581" i="1"/>
  <c r="AF1579" i="1" s="1"/>
  <c r="AE2488" i="1"/>
  <c r="AJ2036" i="1"/>
  <c r="AI1663" i="1"/>
  <c r="AJ1703" i="1"/>
  <c r="AJ1643" i="1"/>
  <c r="AG1643" i="1"/>
  <c r="AK1644" i="1"/>
  <c r="AF2489" i="1"/>
  <c r="AG2490" i="1"/>
  <c r="AW1842" i="1"/>
  <c r="AH2405" i="1"/>
  <c r="AD2489" i="1"/>
  <c r="AK2488" i="1" s="1"/>
  <c r="AD2419" i="1"/>
  <c r="AE1849" i="1"/>
  <c r="AF1480" i="1"/>
  <c r="AI2036" i="1"/>
  <c r="AJ2188" i="1"/>
  <c r="AX1842" i="1"/>
  <c r="AK1635" i="1"/>
  <c r="AH1470" i="1"/>
  <c r="AE1562" i="1"/>
  <c r="AH2417" i="1"/>
  <c r="AE2471" i="1"/>
  <c r="AE1355" i="1"/>
  <c r="AE2403" i="1"/>
  <c r="AG2036" i="1"/>
  <c r="AG1703" i="1"/>
  <c r="AJ1581" i="1"/>
  <c r="AI1903" i="1"/>
  <c r="AH1997" i="1"/>
  <c r="AY2472" i="1"/>
  <c r="AZ2472" i="1" s="1"/>
  <c r="AH1994" i="1"/>
  <c r="AH2109" i="1"/>
  <c r="AE1711" i="1"/>
  <c r="AJ1929" i="1"/>
  <c r="AH2469" i="1"/>
  <c r="AH1355" i="1"/>
  <c r="AJ1313" i="1"/>
  <c r="AF2036" i="1"/>
  <c r="AI1690" i="1"/>
  <c r="AH1846" i="1"/>
  <c r="AH1661" i="1"/>
  <c r="AX2472" i="1"/>
  <c r="AH2056" i="1"/>
  <c r="AH2489" i="1"/>
  <c r="AH1562" i="1"/>
  <c r="AH2470" i="1"/>
  <c r="AK2192" i="1"/>
  <c r="AI1581" i="1"/>
  <c r="AK1690" i="1"/>
  <c r="AI1850" i="1"/>
  <c r="AD1848" i="1"/>
  <c r="AH2416" i="1"/>
  <c r="AH2401" i="1"/>
  <c r="AE2455" i="1"/>
  <c r="AE1663" i="1"/>
  <c r="AE1561" i="1"/>
  <c r="AH1709" i="1"/>
  <c r="AE1580" i="1"/>
  <c r="AH2419" i="1"/>
  <c r="AD1405" i="1"/>
  <c r="AI1403" i="1" s="1"/>
  <c r="AH1568" i="1"/>
  <c r="AI1313" i="1"/>
  <c r="AF2075" i="1"/>
  <c r="AK1279" i="1"/>
  <c r="AK1581" i="1"/>
  <c r="AI1711" i="1"/>
  <c r="AI1987" i="1"/>
  <c r="AG1690" i="1"/>
  <c r="AJ1689" i="1"/>
  <c r="AG1691" i="1"/>
  <c r="AG2492" i="1"/>
  <c r="AW1544" i="1"/>
  <c r="AE2419" i="1"/>
  <c r="AE1682" i="1"/>
  <c r="AH1849" i="1"/>
  <c r="AH1850" i="1"/>
  <c r="AJ1279" i="1"/>
  <c r="AG1987" i="1"/>
  <c r="AH1485" i="1"/>
  <c r="AE2036" i="1"/>
  <c r="AH1847" i="1"/>
  <c r="AH2487" i="1"/>
  <c r="AH1560" i="1"/>
  <c r="AI1819" i="1"/>
  <c r="AI1466" i="1"/>
  <c r="AK1391" i="1"/>
  <c r="AK2172" i="1"/>
  <c r="AK2128" i="1"/>
  <c r="AG2015" i="1"/>
  <c r="AI1916" i="1"/>
  <c r="AF2114" i="1"/>
  <c r="AJ1270" i="1"/>
  <c r="AG1519" i="1"/>
  <c r="AI2128" i="1"/>
  <c r="AJ1329" i="1"/>
  <c r="AJ1854" i="1"/>
  <c r="AG1822" i="1"/>
  <c r="AG1538" i="1"/>
  <c r="AH2063" i="1"/>
  <c r="AE1819" i="1"/>
  <c r="AH1529" i="1"/>
  <c r="AH1359" i="1"/>
  <c r="AG1270" i="1"/>
  <c r="AF1519" i="1"/>
  <c r="AG2128" i="1"/>
  <c r="AI1329" i="1"/>
  <c r="AF1854" i="1"/>
  <c r="AI1392" i="1"/>
  <c r="AF1822" i="1"/>
  <c r="AH1537" i="1"/>
  <c r="AH2072" i="1"/>
  <c r="AG1286" i="1"/>
  <c r="AF1270" i="1"/>
  <c r="AI1270" i="1"/>
  <c r="AF2128" i="1"/>
  <c r="AF1329" i="1"/>
  <c r="AI2210" i="1"/>
  <c r="AG1521" i="1"/>
  <c r="AG1854" i="1"/>
  <c r="AK1605" i="1"/>
  <c r="AK1520" i="1"/>
  <c r="AH2149" i="1"/>
  <c r="AH1401" i="1"/>
  <c r="AH2064" i="1"/>
  <c r="AE1256" i="1"/>
  <c r="AH1247" i="1"/>
  <c r="AH2043" i="1"/>
  <c r="AH1820" i="1"/>
  <c r="AJ2129" i="1"/>
  <c r="AJ1604" i="1"/>
  <c r="AK1507" i="1"/>
  <c r="AK2351" i="1"/>
  <c r="AJ1520" i="1"/>
  <c r="AH1472" i="1"/>
  <c r="AH1910" i="1"/>
  <c r="AE2209" i="1"/>
  <c r="AH1402" i="1"/>
  <c r="AD1530" i="1"/>
  <c r="AG1865" i="1"/>
  <c r="AK1508" i="1"/>
  <c r="AG2129" i="1"/>
  <c r="AI1507" i="1"/>
  <c r="AK1823" i="1"/>
  <c r="AG1605" i="1"/>
  <c r="AF2074" i="1"/>
  <c r="AJ2351" i="1"/>
  <c r="AI1520" i="1"/>
  <c r="AF1855" i="1"/>
  <c r="AJ1856" i="1"/>
  <c r="AE1912" i="1"/>
  <c r="AH1527" i="1"/>
  <c r="AH1250" i="1"/>
  <c r="AD2114" i="1"/>
  <c r="AE1359" i="1"/>
  <c r="AH2073" i="1"/>
  <c r="AK1865" i="1"/>
  <c r="AI1508" i="1"/>
  <c r="AJ1853" i="1"/>
  <c r="AF2129" i="1"/>
  <c r="AI2350" i="1"/>
  <c r="AG1507" i="1"/>
  <c r="AI1823" i="1"/>
  <c r="AF1605" i="1"/>
  <c r="AK2074" i="1"/>
  <c r="AI2351" i="1"/>
  <c r="AG1520" i="1"/>
  <c r="AK1855" i="1"/>
  <c r="AK1856" i="1"/>
  <c r="AF1913" i="1"/>
  <c r="AH1248" i="1"/>
  <c r="AH2094" i="1"/>
  <c r="AI1375" i="1"/>
  <c r="AH1530" i="1"/>
  <c r="AH1318" i="1"/>
  <c r="AG1508" i="1"/>
  <c r="AI1391" i="1"/>
  <c r="AK2129" i="1"/>
  <c r="AG2350" i="1"/>
  <c r="AF1604" i="1"/>
  <c r="AJ1507" i="1"/>
  <c r="AG1823" i="1"/>
  <c r="AJ2421" i="1"/>
  <c r="AJ2074" i="1"/>
  <c r="AF2351" i="1"/>
  <c r="AI1269" i="1"/>
  <c r="AF1520" i="1"/>
  <c r="AI1855" i="1"/>
  <c r="AI1475" i="1"/>
  <c r="AH2150" i="1"/>
  <c r="AH2375" i="1"/>
  <c r="AX2180" i="1"/>
  <c r="AH2044" i="1"/>
  <c r="AE2150" i="1"/>
  <c r="AH1268" i="1"/>
  <c r="AH2074" i="1"/>
  <c r="AJ1508" i="1"/>
  <c r="AK1328" i="1"/>
  <c r="AF2350" i="1"/>
  <c r="AF1507" i="1"/>
  <c r="AI2074" i="1"/>
  <c r="AG2351" i="1"/>
  <c r="AF1269" i="1"/>
  <c r="AG1855" i="1"/>
  <c r="AI2172" i="1"/>
  <c r="AH1819" i="1"/>
  <c r="AF2484" i="1"/>
  <c r="AF1508" i="1"/>
  <c r="AJ1328" i="1"/>
  <c r="AJ2350" i="1"/>
  <c r="AI1607" i="1"/>
  <c r="AJ1269" i="1"/>
  <c r="AK1913" i="1"/>
  <c r="AF2456" i="1"/>
  <c r="AK1271" i="1"/>
  <c r="AH1257" i="1"/>
  <c r="AH2208" i="1"/>
  <c r="AI2173" i="1"/>
  <c r="AE2065" i="1"/>
  <c r="AE1536" i="1"/>
  <c r="AH2071" i="1"/>
  <c r="AG1867" i="1"/>
  <c r="AF1853" i="1"/>
  <c r="AI1328" i="1"/>
  <c r="AK1269" i="1"/>
  <c r="AK2251" i="1"/>
  <c r="AG1537" i="1"/>
  <c r="AJ1271" i="1"/>
  <c r="AH1911" i="1"/>
  <c r="AH2114" i="1"/>
  <c r="AH2065" i="1"/>
  <c r="AE2113" i="1"/>
  <c r="AD1360" i="1"/>
  <c r="AE2073" i="1"/>
  <c r="AI2374" i="1"/>
  <c r="AJ2484" i="1"/>
  <c r="AG1328" i="1"/>
  <c r="AF2421" i="1"/>
  <c r="AG1269" i="1"/>
  <c r="AK1537" i="1"/>
  <c r="AI1271" i="1"/>
  <c r="AH2207" i="1"/>
  <c r="AE2151" i="1"/>
  <c r="AH1399" i="1"/>
  <c r="AH1912" i="1"/>
  <c r="AE2093" i="1"/>
  <c r="AH1534" i="1"/>
  <c r="AH1473" i="1"/>
  <c r="AG2485" i="1"/>
  <c r="AI2114" i="1"/>
  <c r="AF1328" i="1"/>
  <c r="AI2151" i="1"/>
  <c r="AK2422" i="1"/>
  <c r="AJ1521" i="1"/>
  <c r="AK1521" i="1"/>
  <c r="AG1327" i="1"/>
  <c r="AI1537" i="1"/>
  <c r="AF1271" i="1"/>
  <c r="AH1256" i="1"/>
  <c r="AE2094" i="1"/>
  <c r="AH2148" i="1"/>
  <c r="AH1528" i="1"/>
  <c r="AH1536" i="1"/>
  <c r="AH1269" i="1"/>
  <c r="AH1317" i="1"/>
  <c r="AH1474" i="1"/>
  <c r="AD1319" i="1"/>
  <c r="AH1400" i="1"/>
  <c r="AK2485" i="1"/>
  <c r="AK2114" i="1"/>
  <c r="AJ2487" i="1"/>
  <c r="AK1822" i="1"/>
  <c r="AK1606" i="1"/>
  <c r="AF1327" i="1"/>
  <c r="AG1271" i="1"/>
  <c r="AH2066" i="1"/>
  <c r="AW2180" i="1"/>
  <c r="AE1530" i="1"/>
  <c r="AJ2114" i="1"/>
  <c r="AK2486" i="1"/>
  <c r="AG2422" i="1"/>
  <c r="AJ1822" i="1"/>
  <c r="AI1606" i="1"/>
  <c r="AK1327" i="1"/>
  <c r="AJ1505" i="1"/>
  <c r="AH2151" i="1"/>
  <c r="AE2375" i="1"/>
  <c r="AE1257" i="1"/>
  <c r="AE1537" i="1"/>
  <c r="AE2045" i="1"/>
  <c r="AH1475" i="1"/>
  <c r="AH1913" i="1"/>
  <c r="AG2114" i="1"/>
  <c r="AK1519" i="1"/>
  <c r="AK1329" i="1"/>
  <c r="AK1854" i="1"/>
  <c r="AE1401" i="1"/>
  <c r="AH1535" i="1"/>
  <c r="AH1316" i="1"/>
  <c r="AJ1420" i="1"/>
  <c r="AK2356" i="1"/>
  <c r="AG1736" i="1"/>
  <c r="AI1453" i="1"/>
  <c r="AJ2246" i="1"/>
  <c r="AJ2336" i="1"/>
  <c r="AG2172" i="1"/>
  <c r="AI2167" i="1"/>
  <c r="AJ2251" i="1"/>
  <c r="AY1940" i="1"/>
  <c r="AZ1940" i="1" s="1"/>
  <c r="AH2383" i="1"/>
  <c r="AE1798" i="1"/>
  <c r="AH2058" i="1"/>
  <c r="AE2095" i="1"/>
  <c r="AE1990" i="1"/>
  <c r="AH1624" i="1"/>
  <c r="AG2246" i="1"/>
  <c r="AI1444" i="1"/>
  <c r="AG2133" i="1"/>
  <c r="AK1506" i="1"/>
  <c r="AI2251" i="1"/>
  <c r="AH2382" i="1"/>
  <c r="AJ1442" i="1"/>
  <c r="BM1442" i="1" s="1"/>
  <c r="AF2356" i="1"/>
  <c r="AD2127" i="1"/>
  <c r="AH2298" i="1"/>
  <c r="AH2112" i="1"/>
  <c r="AK2245" i="1"/>
  <c r="AF2246" i="1"/>
  <c r="AK2336" i="1"/>
  <c r="AI1970" i="1"/>
  <c r="AJ1506" i="1"/>
  <c r="AK2252" i="1"/>
  <c r="AH1278" i="1"/>
  <c r="AX1950" i="1"/>
  <c r="AH2299" i="1"/>
  <c r="AH1623" i="1"/>
  <c r="AH1775" i="1"/>
  <c r="AH2110" i="1"/>
  <c r="AD1255" i="1"/>
  <c r="AK1254" i="1" s="1"/>
  <c r="AJ2245" i="1"/>
  <c r="AI2246" i="1"/>
  <c r="AI2336" i="1"/>
  <c r="AJ2165" i="1"/>
  <c r="AK2133" i="1"/>
  <c r="AI2411" i="1"/>
  <c r="AI2252" i="1"/>
  <c r="AH1255" i="1"/>
  <c r="AH1970" i="1"/>
  <c r="AH1453" i="1"/>
  <c r="AH1721" i="1"/>
  <c r="AH1622" i="1"/>
  <c r="AH1776" i="1"/>
  <c r="AH2101" i="1"/>
  <c r="AY2478" i="1"/>
  <c r="AZ2478" i="1" s="1"/>
  <c r="AW2106" i="1"/>
  <c r="AI2245" i="1"/>
  <c r="AG1506" i="1"/>
  <c r="AG2252" i="1"/>
  <c r="AF1951" i="1"/>
  <c r="AH1797" i="1"/>
  <c r="AH2303" i="1"/>
  <c r="AD2336" i="1"/>
  <c r="AH1254" i="1"/>
  <c r="AH1621" i="1"/>
  <c r="AH1967" i="1"/>
  <c r="AH2306" i="1"/>
  <c r="AE2086" i="1"/>
  <c r="AX2478" i="1"/>
  <c r="AY2106" i="1"/>
  <c r="AZ2106" i="1" s="1"/>
  <c r="AF2245" i="1"/>
  <c r="AF1524" i="1"/>
  <c r="AK1525" i="1"/>
  <c r="AG1832" i="1"/>
  <c r="AI2134" i="1"/>
  <c r="AF1506" i="1"/>
  <c r="AX1459" i="1"/>
  <c r="AH2333" i="1"/>
  <c r="AH1253" i="1"/>
  <c r="AD1970" i="1"/>
  <c r="AF1968" i="1" s="1"/>
  <c r="AE1624" i="1"/>
  <c r="AH2111" i="1"/>
  <c r="AH2113" i="1"/>
  <c r="AW2344" i="1"/>
  <c r="AH2096" i="1"/>
  <c r="AG2245" i="1"/>
  <c r="AI2358" i="1"/>
  <c r="AF1735" i="1"/>
  <c r="AF2165" i="1"/>
  <c r="AI1777" i="1"/>
  <c r="AY1459" i="1"/>
  <c r="AH2059" i="1"/>
  <c r="AH2300" i="1"/>
  <c r="AI2077" i="1"/>
  <c r="AG1551" i="1"/>
  <c r="AI2168" i="1"/>
  <c r="AI2304" i="1"/>
  <c r="AI1420" i="1"/>
  <c r="AH2057" i="1"/>
  <c r="AE1723" i="1"/>
  <c r="AE1453" i="1"/>
  <c r="AE2306" i="1"/>
  <c r="AH1277" i="1"/>
  <c r="AG2168" i="1"/>
  <c r="AG1420" i="1"/>
  <c r="AJ1777" i="1"/>
  <c r="AH1844" i="1"/>
  <c r="AH1795" i="1"/>
  <c r="AH2334" i="1"/>
  <c r="AD2301" i="1"/>
  <c r="AE2060" i="1"/>
  <c r="AX2470" i="1"/>
  <c r="AH2214" i="1"/>
  <c r="AK1443" i="1"/>
  <c r="AK2168" i="1"/>
  <c r="AK1278" i="1"/>
  <c r="AK1420" i="1"/>
  <c r="AJ2244" i="1"/>
  <c r="BM2244" i="1" s="1"/>
  <c r="AY2171" i="1"/>
  <c r="AZ2171" i="1" s="1"/>
  <c r="AE1844" i="1"/>
  <c r="AE2303" i="1"/>
  <c r="AH2304" i="1"/>
  <c r="AE1452" i="1"/>
  <c r="AE2096" i="1"/>
  <c r="AE1776" i="1"/>
  <c r="AJ1736" i="1"/>
  <c r="AF1733" i="1"/>
  <c r="AJ1278" i="1"/>
  <c r="AK1915" i="1"/>
  <c r="AD1798" i="1"/>
  <c r="AE1940" i="1"/>
  <c r="AH2093" i="1"/>
  <c r="AH1545" i="1"/>
  <c r="AH2336" i="1"/>
  <c r="AH2301" i="1"/>
  <c r="AE2307" i="1"/>
  <c r="AH2305" i="1"/>
  <c r="AH2410" i="1"/>
  <c r="AF1782" i="1"/>
  <c r="AK1453" i="1"/>
  <c r="AW2470" i="1"/>
  <c r="AF1736" i="1"/>
  <c r="AK2060" i="1"/>
  <c r="AI1278" i="1"/>
  <c r="AF2166" i="1"/>
  <c r="AJ1849" i="1"/>
  <c r="AG2244" i="1"/>
  <c r="AX1658" i="1"/>
  <c r="AH1450" i="1"/>
  <c r="AY1950" i="1"/>
  <c r="AZ1950" i="1" s="1"/>
  <c r="AH1798" i="1"/>
  <c r="AH1276" i="1"/>
  <c r="AH2126" i="1"/>
  <c r="AH2302" i="1"/>
  <c r="AD1621" i="1"/>
  <c r="AH2307" i="1"/>
  <c r="AE2112" i="1"/>
  <c r="AI2438" i="1"/>
  <c r="AI2214" i="1"/>
  <c r="AK1736" i="1"/>
  <c r="AJ2060" i="1"/>
  <c r="AJ2166" i="1"/>
  <c r="AG2167" i="1"/>
  <c r="AJ2132" i="1"/>
  <c r="AF2244" i="1"/>
  <c r="AW2171" i="1"/>
  <c r="AY1658" i="1"/>
  <c r="AZ1658" i="1" s="1"/>
  <c r="AH1842" i="1"/>
  <c r="AH1989" i="1"/>
  <c r="AH1774" i="1"/>
  <c r="AI2385" i="1"/>
  <c r="AE1623" i="1"/>
  <c r="AH2411" i="1"/>
  <c r="AX2344" i="1"/>
  <c r="AE1547" i="1"/>
  <c r="AI1736" i="1"/>
  <c r="AF1278" i="1"/>
  <c r="AK2166" i="1"/>
  <c r="AF2167" i="1"/>
  <c r="AH1843" i="1"/>
  <c r="AH1452" i="1"/>
  <c r="AE1278" i="1"/>
  <c r="AH2095" i="1"/>
  <c r="AH1777" i="1"/>
  <c r="AH1968" i="1"/>
  <c r="AE1969" i="1"/>
  <c r="AH1969" i="1"/>
  <c r="AD2230" i="1"/>
  <c r="AE2230" i="1"/>
  <c r="AH2384" i="1"/>
  <c r="AH1796" i="1"/>
  <c r="AE1277" i="1"/>
  <c r="AG1735" i="1"/>
  <c r="AH1988" i="1"/>
  <c r="AX1336" i="1"/>
  <c r="AJ2075" i="1"/>
  <c r="AK2358" i="1"/>
  <c r="AJ2486" i="1"/>
  <c r="BM2486" i="1" s="1"/>
  <c r="AI2487" i="1"/>
  <c r="AF1369" i="1"/>
  <c r="AI1624" i="1"/>
  <c r="AJ1343" i="1"/>
  <c r="AJ2488" i="1"/>
  <c r="AH2407" i="1"/>
  <c r="AK1405" i="1"/>
  <c r="AG1525" i="1"/>
  <c r="AK1625" i="1"/>
  <c r="AG2487" i="1"/>
  <c r="AK1369" i="1"/>
  <c r="BM1369" i="1" s="1"/>
  <c r="AK1624" i="1"/>
  <c r="AI2488" i="1"/>
  <c r="AF2481" i="1"/>
  <c r="AH2409" i="1"/>
  <c r="AJ1405" i="1"/>
  <c r="AG2486" i="1"/>
  <c r="AF1525" i="1"/>
  <c r="AJ1625" i="1"/>
  <c r="AI1454" i="1"/>
  <c r="AF2487" i="1"/>
  <c r="AK1553" i="1"/>
  <c r="AG1369" i="1"/>
  <c r="AJ1624" i="1"/>
  <c r="AG2488" i="1"/>
  <c r="AI1424" i="1"/>
  <c r="AE2409" i="1"/>
  <c r="AE1939" i="1"/>
  <c r="AE1680" i="1"/>
  <c r="AF1405" i="1"/>
  <c r="AF2486" i="1"/>
  <c r="AG1625" i="1"/>
  <c r="AG1624" i="1"/>
  <c r="AF1343" i="1"/>
  <c r="AF2488" i="1"/>
  <c r="AK1424" i="1"/>
  <c r="AH1515" i="1"/>
  <c r="AH2408" i="1"/>
  <c r="AE2410" i="1"/>
  <c r="AH1896" i="1"/>
  <c r="AF1625" i="1"/>
  <c r="AF1624" i="1"/>
  <c r="AI2380" i="1"/>
  <c r="AK2379" i="1"/>
  <c r="AG1424" i="1"/>
  <c r="AJ1752" i="1"/>
  <c r="AF2379" i="1"/>
  <c r="AG1405" i="1"/>
  <c r="AJ1367" i="1"/>
  <c r="AJ1542" i="1"/>
  <c r="AG1685" i="1"/>
  <c r="AJ1368" i="1"/>
  <c r="AI1527" i="1"/>
  <c r="AI1566" i="1"/>
  <c r="AK1344" i="1"/>
  <c r="AF1367" i="1"/>
  <c r="AH1895" i="1"/>
  <c r="AE1895" i="1"/>
  <c r="AH1945" i="1"/>
  <c r="AF2017" i="1"/>
  <c r="AI1685" i="1"/>
  <c r="AG1368" i="1"/>
  <c r="AF1406" i="1"/>
  <c r="AF1566" i="1"/>
  <c r="AJ2026" i="1"/>
  <c r="AE1383" i="1"/>
  <c r="AF1368" i="1"/>
  <c r="AJ1406" i="1"/>
  <c r="AJ1566" i="1"/>
  <c r="AK1526" i="1"/>
  <c r="AJ1345" i="1"/>
  <c r="AI2026" i="1"/>
  <c r="AD1413" i="1"/>
  <c r="AK1368" i="1"/>
  <c r="AG1406" i="1"/>
  <c r="AK1566" i="1"/>
  <c r="AI1551" i="1"/>
  <c r="AI1526" i="1"/>
  <c r="AI2078" i="1"/>
  <c r="AG2026" i="1"/>
  <c r="AE1791" i="1"/>
  <c r="AK1406" i="1"/>
  <c r="AG1344" i="1"/>
  <c r="AG1526" i="1"/>
  <c r="AF1345" i="1"/>
  <c r="AF2026" i="1"/>
  <c r="AJ2127" i="1"/>
  <c r="AH2471" i="1"/>
  <c r="AI1406" i="1"/>
  <c r="AJ1524" i="1"/>
  <c r="AK2076" i="1"/>
  <c r="AI1407" i="1"/>
  <c r="AF1370" i="1"/>
  <c r="AK1423" i="1"/>
  <c r="AF2485" i="1"/>
  <c r="AG1453" i="1"/>
  <c r="AJ2076" i="1"/>
  <c r="AF1407" i="1"/>
  <c r="AK1370" i="1"/>
  <c r="AG2077" i="1"/>
  <c r="AH1547" i="1"/>
  <c r="AF2076" i="1"/>
  <c r="AJ1407" i="1"/>
  <c r="AJ1370" i="1"/>
  <c r="AK2077" i="1"/>
  <c r="AI1973" i="1"/>
  <c r="AJ2485" i="1"/>
  <c r="AI1370" i="1"/>
  <c r="AH1894" i="1"/>
  <c r="AF1865" i="1"/>
  <c r="AJ2358" i="1"/>
  <c r="AI1868" i="1"/>
  <c r="AG1646" i="1"/>
  <c r="AJ1879" i="1"/>
  <c r="BM1879" i="1" s="1"/>
  <c r="AG1929" i="1"/>
  <c r="AJ2360" i="1"/>
  <c r="AG1856" i="1"/>
  <c r="AG1928" i="1"/>
  <c r="AK1533" i="1"/>
  <c r="AD2391" i="1"/>
  <c r="AH2124" i="1"/>
  <c r="AH1769" i="1"/>
  <c r="AD1725" i="1"/>
  <c r="AD1610" i="1"/>
  <c r="AD1747" i="1"/>
  <c r="AK1287" i="1"/>
  <c r="AF1929" i="1"/>
  <c r="AF1928" i="1"/>
  <c r="AG2359" i="1"/>
  <c r="AH1496" i="1"/>
  <c r="AH1933" i="1"/>
  <c r="AE1924" i="1"/>
  <c r="AH1722" i="1"/>
  <c r="AH1824" i="1"/>
  <c r="AH1698" i="1"/>
  <c r="AI1841" i="1"/>
  <c r="AG2358" i="1"/>
  <c r="AI1287" i="1"/>
  <c r="AI2196" i="1"/>
  <c r="AJ1866" i="1"/>
  <c r="AG1879" i="1"/>
  <c r="AI2360" i="1"/>
  <c r="AI1856" i="1"/>
  <c r="AK1928" i="1"/>
  <c r="AK2359" i="1"/>
  <c r="AH1497" i="1"/>
  <c r="AD2286" i="1"/>
  <c r="AJ2285" i="1" s="1"/>
  <c r="AI1880" i="1"/>
  <c r="AE2195" i="1"/>
  <c r="AH1840" i="1"/>
  <c r="AH1838" i="1"/>
  <c r="AE1675" i="1"/>
  <c r="AG1287" i="1"/>
  <c r="AF2319" i="1"/>
  <c r="AF1879" i="1"/>
  <c r="AJ1587" i="1"/>
  <c r="BM1587" i="1" s="1"/>
  <c r="AF1856" i="1"/>
  <c r="AJ1928" i="1"/>
  <c r="AJ2359" i="1"/>
  <c r="AE1497" i="1"/>
  <c r="AH1973" i="1"/>
  <c r="AH1828" i="1"/>
  <c r="AH1985" i="1"/>
  <c r="AE1772" i="1"/>
  <c r="AH1925" i="1"/>
  <c r="AH1936" i="1"/>
  <c r="AJ1645" i="1"/>
  <c r="AK2319" i="1"/>
  <c r="AG1866" i="1"/>
  <c r="AF1587" i="1"/>
  <c r="AI2359" i="1"/>
  <c r="AE2144" i="1"/>
  <c r="AH1716" i="1"/>
  <c r="AH1871" i="1"/>
  <c r="AE2285" i="1"/>
  <c r="AH1924" i="1"/>
  <c r="AE1715" i="1"/>
  <c r="AH1481" i="1"/>
  <c r="AE1840" i="1"/>
  <c r="AX1258" i="1"/>
  <c r="AK2223" i="1"/>
  <c r="AJ2319" i="1"/>
  <c r="AK2380" i="1"/>
  <c r="AF1866" i="1"/>
  <c r="AF2359" i="1"/>
  <c r="AI1871" i="1"/>
  <c r="AH2144" i="1"/>
  <c r="AH1482" i="1"/>
  <c r="AE1746" i="1"/>
  <c r="AJ2223" i="1"/>
  <c r="AJ2432" i="1"/>
  <c r="AF1644" i="1"/>
  <c r="AG2380" i="1"/>
  <c r="AK1866" i="1"/>
  <c r="AG2468" i="1"/>
  <c r="AG1533" i="1"/>
  <c r="AH1498" i="1"/>
  <c r="AH1870" i="1"/>
  <c r="AH1713" i="1"/>
  <c r="AH1931" i="1"/>
  <c r="AF2385" i="1"/>
  <c r="AH1839" i="1"/>
  <c r="AH1927" i="1"/>
  <c r="AE1496" i="1"/>
  <c r="AI2223" i="1"/>
  <c r="AG2319" i="1"/>
  <c r="AI2432" i="1"/>
  <c r="AG2433" i="1"/>
  <c r="AK1280" i="1"/>
  <c r="AG2385" i="1"/>
  <c r="AK2468" i="1"/>
  <c r="AE1498" i="1"/>
  <c r="AH1962" i="1"/>
  <c r="AH1972" i="1"/>
  <c r="AH2285" i="1"/>
  <c r="AH2143" i="1"/>
  <c r="AH1986" i="1"/>
  <c r="AG1589" i="1"/>
  <c r="AH2123" i="1"/>
  <c r="AE1986" i="1"/>
  <c r="AH1974" i="1"/>
  <c r="AE1830" i="1"/>
  <c r="AE1936" i="1"/>
  <c r="AY1258" i="1"/>
  <c r="AI1589" i="1"/>
  <c r="AG2223" i="1"/>
  <c r="AG2432" i="1"/>
  <c r="AK2433" i="1"/>
  <c r="AI2381" i="1"/>
  <c r="AJ2379" i="1"/>
  <c r="AK2385" i="1"/>
  <c r="AG2360" i="1"/>
  <c r="AH1715" i="1"/>
  <c r="AD1934" i="1"/>
  <c r="AF1287" i="1"/>
  <c r="AE1610" i="1"/>
  <c r="AI1963" i="1"/>
  <c r="AJ2318" i="1"/>
  <c r="AF2223" i="1"/>
  <c r="AF2432" i="1"/>
  <c r="AI2321" i="1"/>
  <c r="AI2433" i="1"/>
  <c r="AG1880" i="1"/>
  <c r="AJ2467" i="1"/>
  <c r="BM2467" i="1" s="1"/>
  <c r="AI1937" i="1"/>
  <c r="AK1953" i="1"/>
  <c r="AG1532" i="1"/>
  <c r="AH1610" i="1"/>
  <c r="AH1827" i="1"/>
  <c r="AE2125" i="1"/>
  <c r="AE1413" i="1"/>
  <c r="AG1588" i="1"/>
  <c r="AF2431" i="1"/>
  <c r="AJ1285" i="1"/>
  <c r="AF2318" i="1"/>
  <c r="AK2432" i="1"/>
  <c r="AK1286" i="1"/>
  <c r="AX1419" i="1"/>
  <c r="AH1971" i="1"/>
  <c r="AH2142" i="1"/>
  <c r="AH1673" i="1"/>
  <c r="AH2193" i="1"/>
  <c r="AH1831" i="1"/>
  <c r="AH1675" i="1"/>
  <c r="AH2122" i="1"/>
  <c r="AD1675" i="1"/>
  <c r="AJ1674" i="1" s="1"/>
  <c r="AG2431" i="1"/>
  <c r="AJ2430" i="1"/>
  <c r="BM2430" i="1" s="1"/>
  <c r="AJ1286" i="1"/>
  <c r="AF1880" i="1"/>
  <c r="AK1867" i="1"/>
  <c r="AW1419" i="1"/>
  <c r="AH1960" i="1"/>
  <c r="AE1973" i="1"/>
  <c r="AH1723" i="1"/>
  <c r="AH1725" i="1"/>
  <c r="AH1772" i="1"/>
  <c r="AK2431" i="1"/>
  <c r="AG1285" i="1"/>
  <c r="AF2430" i="1"/>
  <c r="AK1986" i="1"/>
  <c r="AK2320" i="1"/>
  <c r="AI1286" i="1"/>
  <c r="AK1880" i="1"/>
  <c r="AF2467" i="1"/>
  <c r="AI1867" i="1"/>
  <c r="AK2222" i="1"/>
  <c r="AH1961" i="1"/>
  <c r="AH1964" i="1"/>
  <c r="AH1869" i="1"/>
  <c r="AH2388" i="1"/>
  <c r="AE1870" i="1"/>
  <c r="AJ1865" i="1"/>
  <c r="AF1285" i="1"/>
  <c r="AJ1986" i="1"/>
  <c r="AI2320" i="1"/>
  <c r="AF1286" i="1"/>
  <c r="AK1929" i="1"/>
  <c r="AH1495" i="1"/>
  <c r="AE1962" i="1"/>
  <c r="AH1868" i="1"/>
  <c r="AE2196" i="1"/>
  <c r="AH1674" i="1"/>
  <c r="AH1825" i="1"/>
  <c r="AH1724" i="1"/>
  <c r="AD1871" i="1"/>
  <c r="AI1870" i="1" s="1"/>
  <c r="AE1700" i="1"/>
  <c r="AF2358" i="1"/>
  <c r="AK1285" i="1"/>
  <c r="AI1986" i="1"/>
  <c r="AG1878" i="1"/>
  <c r="AK2360" i="1"/>
  <c r="AH1483" i="1"/>
  <c r="AH1963" i="1"/>
  <c r="AH2125" i="1"/>
  <c r="AH1714" i="1"/>
  <c r="AE1747" i="1"/>
  <c r="AH1841" i="1"/>
  <c r="AH1745" i="1"/>
  <c r="AE1725" i="1"/>
  <c r="AH1607" i="1"/>
  <c r="AH1608" i="1"/>
  <c r="AJ1863" i="1"/>
  <c r="AI2418" i="1"/>
  <c r="AK2413" i="1"/>
  <c r="AJ2367" i="1"/>
  <c r="AH2204" i="1"/>
  <c r="AF2221" i="1"/>
  <c r="AK1645" i="1"/>
  <c r="AF1366" i="1"/>
  <c r="AF2243" i="1"/>
  <c r="AF2222" i="1"/>
  <c r="AZ1544" i="1"/>
  <c r="AH2242" i="1"/>
  <c r="AH2365" i="1"/>
  <c r="AH1729" i="1"/>
  <c r="AH2033" i="1"/>
  <c r="AH1991" i="1"/>
  <c r="AH1246" i="1"/>
  <c r="AD2243" i="1"/>
  <c r="AG2240" i="1" s="1"/>
  <c r="AH2119" i="1"/>
  <c r="AI2243" i="1"/>
  <c r="AJ2222" i="1"/>
  <c r="AH2243" i="1"/>
  <c r="AH2281" i="1"/>
  <c r="AH1992" i="1"/>
  <c r="AH1759" i="1"/>
  <c r="AH1385" i="1"/>
  <c r="AH1700" i="1"/>
  <c r="AH1428" i="1"/>
  <c r="AH2120" i="1"/>
  <c r="AG1647" i="1"/>
  <c r="AG1543" i="1"/>
  <c r="AK2243" i="1"/>
  <c r="AI2222" i="1"/>
  <c r="AH2427" i="1"/>
  <c r="AE2284" i="1"/>
  <c r="AH1364" i="1"/>
  <c r="AE1417" i="1"/>
  <c r="AH1262" i="1"/>
  <c r="AH1732" i="1"/>
  <c r="AD1417" i="1"/>
  <c r="AI1739" i="1"/>
  <c r="AF1645" i="1"/>
  <c r="AI2071" i="1"/>
  <c r="AJ2243" i="1"/>
  <c r="AG2222" i="1"/>
  <c r="AH1730" i="1"/>
  <c r="AE1365" i="1"/>
  <c r="AE1760" i="1"/>
  <c r="AE1387" i="1"/>
  <c r="AE1419" i="1"/>
  <c r="AE2427" i="1"/>
  <c r="AG1645" i="1"/>
  <c r="AJ1857" i="1"/>
  <c r="AG2417" i="1"/>
  <c r="AH2282" i="1"/>
  <c r="AH1758" i="1"/>
  <c r="AE1394" i="1"/>
  <c r="AH1430" i="1"/>
  <c r="AG1738" i="1"/>
  <c r="AG1993" i="1"/>
  <c r="AK1993" i="1"/>
  <c r="AI1727" i="1"/>
  <c r="AG1883" i="1"/>
  <c r="AK1732" i="1"/>
  <c r="AK2417" i="1"/>
  <c r="AE2035" i="1"/>
  <c r="AH2284" i="1"/>
  <c r="AW1447" i="1"/>
  <c r="AH2240" i="1"/>
  <c r="AH1386" i="1"/>
  <c r="AH1741" i="1"/>
  <c r="AH1739" i="1"/>
  <c r="AH1655" i="1"/>
  <c r="AH1990" i="1"/>
  <c r="AW1453" i="1"/>
  <c r="AH1414" i="1"/>
  <c r="AD1265" i="1"/>
  <c r="AK1263" i="1" s="1"/>
  <c r="AK1738" i="1"/>
  <c r="AK1647" i="1"/>
  <c r="AK1862" i="1"/>
  <c r="AI1732" i="1"/>
  <c r="AI2417" i="1"/>
  <c r="AJ2386" i="1"/>
  <c r="AH2283" i="1"/>
  <c r="AH1363" i="1"/>
  <c r="AH1416" i="1"/>
  <c r="AE1657" i="1"/>
  <c r="AY1453" i="1"/>
  <c r="AH1429" i="1"/>
  <c r="AK2220" i="1"/>
  <c r="AI1657" i="1"/>
  <c r="AG1732" i="1"/>
  <c r="AI1247" i="1"/>
  <c r="AH1760" i="1"/>
  <c r="AJ2220" i="1"/>
  <c r="AF1737" i="1"/>
  <c r="AK2221" i="1"/>
  <c r="AF1747" i="1"/>
  <c r="AK1641" i="1"/>
  <c r="AG2386" i="1"/>
  <c r="AH1365" i="1"/>
  <c r="AH1699" i="1"/>
  <c r="AH1387" i="1"/>
  <c r="AH1392" i="1"/>
  <c r="AH1245" i="1"/>
  <c r="AG2387" i="1"/>
  <c r="AG1246" i="1"/>
  <c r="AI1702" i="1"/>
  <c r="AK1430" i="1"/>
  <c r="AG2220" i="1"/>
  <c r="AJ1292" i="1"/>
  <c r="AJ2221" i="1"/>
  <c r="AK1747" i="1"/>
  <c r="AJ1641" i="1"/>
  <c r="AK2386" i="1"/>
  <c r="AH2364" i="1"/>
  <c r="AE2283" i="1"/>
  <c r="AE1741" i="1"/>
  <c r="AH1417" i="1"/>
  <c r="AH1740" i="1"/>
  <c r="AH1657" i="1"/>
  <c r="AE1732" i="1"/>
  <c r="AE2034" i="1"/>
  <c r="AE1366" i="1"/>
  <c r="AD1246" i="1"/>
  <c r="AK1244" i="1" s="1"/>
  <c r="AE1245" i="1"/>
  <c r="AH2118" i="1"/>
  <c r="AI1490" i="1"/>
  <c r="AK2387" i="1"/>
  <c r="AK1246" i="1"/>
  <c r="AI1430" i="1"/>
  <c r="AF2220" i="1"/>
  <c r="AG1292" i="1"/>
  <c r="AF2040" i="1"/>
  <c r="AI2221" i="1"/>
  <c r="AJ1747" i="1"/>
  <c r="AG1641" i="1"/>
  <c r="AH1265" i="1"/>
  <c r="AD1419" i="1"/>
  <c r="AI1418" i="1" s="1"/>
  <c r="AH2121" i="1"/>
  <c r="AH1394" i="1"/>
  <c r="AG1490" i="1"/>
  <c r="AI2387" i="1"/>
  <c r="AF1646" i="1"/>
  <c r="AK2368" i="1"/>
  <c r="AF1292" i="1"/>
  <c r="AG2221" i="1"/>
  <c r="AK2070" i="1"/>
  <c r="AK1291" i="1"/>
  <c r="AF1641" i="1"/>
  <c r="AH2034" i="1"/>
  <c r="AE1701" i="1"/>
  <c r="AH1393" i="1"/>
  <c r="AK1490" i="1"/>
  <c r="AK1646" i="1"/>
  <c r="AK1292" i="1"/>
  <c r="AJ1644" i="1"/>
  <c r="AJ1291" i="1"/>
  <c r="AG1747" i="1"/>
  <c r="AJ2385" i="1"/>
  <c r="AH2241" i="1"/>
  <c r="AH2428" i="1"/>
  <c r="AH1263" i="1"/>
  <c r="AH1654" i="1"/>
  <c r="AH2032" i="1"/>
  <c r="AH1701" i="1"/>
  <c r="AE1702" i="1"/>
  <c r="AH1702" i="1"/>
  <c r="AJ1646" i="1"/>
  <c r="AI1292" i="1"/>
  <c r="AJ1749" i="1"/>
  <c r="AF1291" i="1"/>
  <c r="AI1863" i="1"/>
  <c r="AI2204" i="1"/>
  <c r="AH2035" i="1"/>
  <c r="AI2121" i="1"/>
  <c r="AH1389" i="1"/>
  <c r="AH1366" i="1"/>
  <c r="AE2365" i="1"/>
  <c r="AI2388" i="1"/>
  <c r="AG2042" i="1"/>
  <c r="AK1366" i="1"/>
  <c r="BM1366" i="1" s="1"/>
  <c r="AI1646" i="1"/>
  <c r="AE2243" i="1"/>
  <c r="AH1395" i="1"/>
  <c r="AH1415" i="1"/>
  <c r="AE1388" i="1"/>
  <c r="AH2363" i="1"/>
  <c r="AK1603" i="1"/>
  <c r="AE2058" i="1"/>
  <c r="AH1383" i="1"/>
  <c r="AE2404" i="1"/>
  <c r="AH1310" i="1"/>
  <c r="AH1996" i="1"/>
  <c r="AE1313" i="1"/>
  <c r="AE1404" i="1"/>
  <c r="AH1466" i="1"/>
  <c r="AH1382" i="1"/>
  <c r="AH1311" i="1"/>
  <c r="AH1484" i="1"/>
  <c r="AH1313" i="1"/>
  <c r="AH1468" i="1"/>
  <c r="AE2472" i="1"/>
  <c r="AH1381" i="1"/>
  <c r="AH1995" i="1"/>
  <c r="AH1380" i="1"/>
  <c r="AH1448" i="1"/>
  <c r="AE1312" i="1"/>
  <c r="AH1404" i="1"/>
  <c r="AD1485" i="1"/>
  <c r="AJ1481" i="1" s="1"/>
  <c r="AH1569" i="1"/>
  <c r="AD1383" i="1"/>
  <c r="AF1379" i="1" s="1"/>
  <c r="AI1281" i="1"/>
  <c r="AI2492" i="1"/>
  <c r="AK2492" i="1"/>
  <c r="AK2490" i="1"/>
  <c r="AF2492" i="1"/>
  <c r="AH1742" i="1"/>
  <c r="AE1992" i="1"/>
  <c r="AJ2224" i="1"/>
  <c r="AF2490" i="1"/>
  <c r="AF2224" i="1"/>
  <c r="AK2491" i="1"/>
  <c r="AE1429" i="1"/>
  <c r="AJ2491" i="1"/>
  <c r="AG2491" i="1"/>
  <c r="AH1731" i="1"/>
  <c r="AI1411" i="1"/>
  <c r="AJ1378" i="1"/>
  <c r="AF2459" i="1"/>
  <c r="AK1876" i="1"/>
  <c r="AI2021" i="1"/>
  <c r="AF1378" i="1"/>
  <c r="AE1620" i="1"/>
  <c r="AH1678" i="1"/>
  <c r="AE1517" i="1"/>
  <c r="AH1566" i="1"/>
  <c r="AI1378" i="1"/>
  <c r="AH1512" i="1"/>
  <c r="AH1790" i="1"/>
  <c r="AE1512" i="1"/>
  <c r="AH1243" i="1"/>
  <c r="AH1597" i="1"/>
  <c r="AE2341" i="1"/>
  <c r="AG1379" i="1"/>
  <c r="AJ1340" i="1"/>
  <c r="AK2020" i="1"/>
  <c r="AK2117" i="1"/>
  <c r="AG1378" i="1"/>
  <c r="AJ1409" i="1"/>
  <c r="AH1802" i="1"/>
  <c r="AD1805" i="1"/>
  <c r="AG1802" i="1" s="1"/>
  <c r="AH1411" i="1"/>
  <c r="AE1244" i="1"/>
  <c r="AE1599" i="1"/>
  <c r="AE1565" i="1"/>
  <c r="AD1566" i="1"/>
  <c r="AI1564" i="1" s="1"/>
  <c r="AI1340" i="1"/>
  <c r="AG2020" i="1"/>
  <c r="AF1288" i="1"/>
  <c r="AF1409" i="1"/>
  <c r="AH1410" i="1"/>
  <c r="AH1791" i="1"/>
  <c r="AH2481" i="1"/>
  <c r="AH1352" i="1"/>
  <c r="AH1517" i="1"/>
  <c r="AH1948" i="1"/>
  <c r="AE1243" i="1"/>
  <c r="AK1379" i="1"/>
  <c r="AF1340" i="1"/>
  <c r="AG1410" i="1"/>
  <c r="AK2157" i="1"/>
  <c r="AI1792" i="1"/>
  <c r="AJ1288" i="1"/>
  <c r="AH2050" i="1"/>
  <c r="AH2340" i="1"/>
  <c r="AH2474" i="1"/>
  <c r="AH1947" i="1"/>
  <c r="AH1241" i="1"/>
  <c r="AH1619" i="1"/>
  <c r="AH1598" i="1"/>
  <c r="AE1947" i="1"/>
  <c r="AI1379" i="1"/>
  <c r="AK1340" i="1"/>
  <c r="AK1410" i="1"/>
  <c r="AK1288" i="1"/>
  <c r="AE2052" i="1"/>
  <c r="AK1289" i="1"/>
  <c r="AH2341" i="1"/>
  <c r="AH1412" i="1"/>
  <c r="AE2480" i="1"/>
  <c r="AH1510" i="1"/>
  <c r="AH1599" i="1"/>
  <c r="AE1339" i="1"/>
  <c r="AH1563" i="1"/>
  <c r="AG1919" i="1"/>
  <c r="AG1340" i="1"/>
  <c r="AD1620" i="1"/>
  <c r="AH1681" i="1"/>
  <c r="AH1938" i="1"/>
  <c r="AH1680" i="1"/>
  <c r="AH1350" i="1"/>
  <c r="AH1244" i="1"/>
  <c r="AH1565" i="1"/>
  <c r="AH1338" i="1"/>
  <c r="AK1919" i="1"/>
  <c r="AG1288" i="1"/>
  <c r="AH2339" i="1"/>
  <c r="AY1377" i="1"/>
  <c r="AH2480" i="1"/>
  <c r="AH1946" i="1"/>
  <c r="AH1937" i="1"/>
  <c r="AI1876" i="1"/>
  <c r="AH1679" i="1"/>
  <c r="AH2478" i="1"/>
  <c r="AH1340" i="1"/>
  <c r="AD1600" i="1"/>
  <c r="AG1599" i="1" s="1"/>
  <c r="AH1339" i="1"/>
  <c r="AI1919" i="1"/>
  <c r="AJ1290" i="1"/>
  <c r="AJ1377" i="1"/>
  <c r="AW1377" i="1"/>
  <c r="AE2481" i="1"/>
  <c r="AH1618" i="1"/>
  <c r="AI1290" i="1"/>
  <c r="AI2053" i="1"/>
  <c r="AF2155" i="1"/>
  <c r="AG1876" i="1"/>
  <c r="AF1290" i="1"/>
  <c r="AF1377" i="1"/>
  <c r="AI1518" i="1"/>
  <c r="AG1289" i="1"/>
  <c r="AY1374" i="1"/>
  <c r="AZ1374" i="1" s="1"/>
  <c r="AH1804" i="1"/>
  <c r="AK1290" i="1"/>
  <c r="AK1377" i="1"/>
  <c r="AJ1289" i="1"/>
  <c r="AW1374" i="1"/>
  <c r="AH1564" i="1"/>
  <c r="AE1352" i="1"/>
  <c r="AW1548" i="1"/>
  <c r="AE2340" i="1"/>
  <c r="AJ1287" i="1"/>
  <c r="AG1290" i="1"/>
  <c r="AG1377" i="1"/>
  <c r="AH2052" i="1"/>
  <c r="AF1289" i="1"/>
  <c r="AH2479" i="1"/>
  <c r="AE1518" i="1"/>
  <c r="AH1516" i="1"/>
  <c r="AH2053" i="1"/>
  <c r="AX1548" i="1"/>
  <c r="AH1549" i="1"/>
  <c r="AK1550" i="1"/>
  <c r="AK2474" i="1"/>
  <c r="AH1513" i="1"/>
  <c r="AW1332" i="1"/>
  <c r="AH2338" i="1"/>
  <c r="AH1518" i="1"/>
  <c r="AE1804" i="1"/>
  <c r="AE1340" i="1"/>
  <c r="AE1549" i="1"/>
  <c r="AI1550" i="1"/>
  <c r="AI2481" i="1"/>
  <c r="AI2474" i="1"/>
  <c r="AH2051" i="1"/>
  <c r="AX1332" i="1"/>
  <c r="AH1789" i="1"/>
  <c r="AH1242" i="1"/>
  <c r="AH1620" i="1"/>
  <c r="AH2473" i="1"/>
  <c r="AH1337" i="1"/>
  <c r="AH1548" i="1"/>
  <c r="AF1518" i="1"/>
  <c r="AF1521" i="1"/>
  <c r="AE1792" i="1"/>
  <c r="AJ1518" i="1"/>
  <c r="AW1330" i="1"/>
  <c r="AH2472" i="1"/>
  <c r="AD2474" i="1"/>
  <c r="AF2470" i="1" s="1"/>
  <c r="AK2010" i="1"/>
  <c r="AF2411" i="1"/>
  <c r="AX1681" i="1"/>
  <c r="AI2404" i="1"/>
  <c r="AI2413" i="1"/>
  <c r="AF1551" i="1"/>
  <c r="AI1553" i="1"/>
  <c r="AD2313" i="1"/>
  <c r="AG2310" i="1" s="1"/>
  <c r="AE1892" i="1"/>
  <c r="AH2173" i="1"/>
  <c r="AH2389" i="1"/>
  <c r="AH2185" i="1"/>
  <c r="AH2253" i="1"/>
  <c r="AE1324" i="1"/>
  <c r="AE1996" i="1"/>
  <c r="AG2404" i="1"/>
  <c r="AI2118" i="1"/>
  <c r="AG2413" i="1"/>
  <c r="AG1553" i="1"/>
  <c r="AE1267" i="1"/>
  <c r="AE1268" i="1"/>
  <c r="AH2010" i="1"/>
  <c r="AH1285" i="1"/>
  <c r="AJ2081" i="1"/>
  <c r="AF2404" i="1"/>
  <c r="AH2090" i="1"/>
  <c r="AE2392" i="1"/>
  <c r="AE1284" i="1"/>
  <c r="AH1321" i="1"/>
  <c r="AI2081" i="1"/>
  <c r="AJ2010" i="1"/>
  <c r="AJ2025" i="1"/>
  <c r="AK2341" i="1"/>
  <c r="AH1637" i="1"/>
  <c r="AH1615" i="1"/>
  <c r="AG1640" i="1"/>
  <c r="AH2255" i="1"/>
  <c r="AX2494" i="1"/>
  <c r="AE1665" i="1"/>
  <c r="AG2081" i="1"/>
  <c r="AI2010" i="1"/>
  <c r="AK2412" i="1"/>
  <c r="AG2025" i="1"/>
  <c r="AF1550" i="1"/>
  <c r="AE1618" i="1"/>
  <c r="AH2228" i="1"/>
  <c r="AH1640" i="1"/>
  <c r="AE2255" i="1"/>
  <c r="AF2081" i="1"/>
  <c r="AJ2412" i="1"/>
  <c r="AF2025" i="1"/>
  <c r="AH1267" i="1"/>
  <c r="AH1890" i="1"/>
  <c r="AH2198" i="1"/>
  <c r="AE2081" i="1"/>
  <c r="AW2494" i="1"/>
  <c r="AK2081" i="1"/>
  <c r="AK2460" i="1"/>
  <c r="AJ2024" i="1"/>
  <c r="AI2412" i="1"/>
  <c r="AK2025" i="1"/>
  <c r="AJ1550" i="1"/>
  <c r="AH2080" i="1"/>
  <c r="AH2392" i="1"/>
  <c r="AH2229" i="1"/>
  <c r="AH2311" i="1"/>
  <c r="AH2175" i="1"/>
  <c r="AH1639" i="1"/>
  <c r="AH2186" i="1"/>
  <c r="AH2254" i="1"/>
  <c r="AE2198" i="1"/>
  <c r="AH2199" i="1"/>
  <c r="AE2188" i="1"/>
  <c r="AH1358" i="1"/>
  <c r="AK2082" i="1"/>
  <c r="AG2412" i="1"/>
  <c r="AI2025" i="1"/>
  <c r="AG2460" i="1"/>
  <c r="AH1893" i="1"/>
  <c r="AH2081" i="1"/>
  <c r="AX1918" i="1"/>
  <c r="AH1616" i="1"/>
  <c r="AH2310" i="1"/>
  <c r="AE2391" i="1"/>
  <c r="AH1891" i="1"/>
  <c r="AH1357" i="1"/>
  <c r="AE2176" i="1"/>
  <c r="AE2199" i="1"/>
  <c r="AI2082" i="1"/>
  <c r="AK2024" i="1"/>
  <c r="AF2412" i="1"/>
  <c r="AK2411" i="1"/>
  <c r="AW2488" i="1"/>
  <c r="AY1918" i="1"/>
  <c r="AH1617" i="1"/>
  <c r="AH2226" i="1"/>
  <c r="AE2312" i="1"/>
  <c r="AF2258" i="1"/>
  <c r="AH1638" i="1"/>
  <c r="AH1323" i="1"/>
  <c r="AE2228" i="1"/>
  <c r="AK1832" i="1"/>
  <c r="AJ2460" i="1"/>
  <c r="AJ2411" i="1"/>
  <c r="AX2488" i="1"/>
  <c r="AI2056" i="1"/>
  <c r="AH2391" i="1"/>
  <c r="AH1252" i="1"/>
  <c r="AH1665" i="1"/>
  <c r="AE1640" i="1"/>
  <c r="AD1832" i="1"/>
  <c r="AK1829" i="1" s="1"/>
  <c r="AH1832" i="1"/>
  <c r="AH1356" i="1"/>
  <c r="AH1322" i="1"/>
  <c r="AE2264" i="1"/>
  <c r="AE1800" i="1"/>
  <c r="AD1666" i="1"/>
  <c r="AJ1664" i="1" s="1"/>
  <c r="AE1358" i="1"/>
  <c r="AH2313" i="1"/>
  <c r="AH1581" i="1"/>
  <c r="AG2024" i="1"/>
  <c r="AJ1832" i="1"/>
  <c r="AF2116" i="1"/>
  <c r="AI1552" i="1"/>
  <c r="AI2256" i="1"/>
  <c r="AH1666" i="1"/>
  <c r="AH2390" i="1"/>
  <c r="AH2091" i="1"/>
  <c r="AE2091" i="1"/>
  <c r="AE1252" i="1"/>
  <c r="AH2078" i="1"/>
  <c r="AH2197" i="1"/>
  <c r="AI2460" i="1"/>
  <c r="AF2024" i="1"/>
  <c r="AI1832" i="1"/>
  <c r="AK1552" i="1"/>
  <c r="AG2411" i="1"/>
  <c r="AH2079" i="1"/>
  <c r="AW1934" i="1"/>
  <c r="AD1618" i="1"/>
  <c r="AI1617" i="1" s="1"/>
  <c r="AH2312" i="1"/>
  <c r="AH1266" i="1"/>
  <c r="AH1830" i="1"/>
  <c r="AE2175" i="1"/>
  <c r="AH1388" i="1"/>
  <c r="AJ1551" i="1"/>
  <c r="AG1552" i="1"/>
  <c r="AX1934" i="1"/>
  <c r="AH1663" i="1"/>
  <c r="AH1283" i="1"/>
  <c r="AD2081" i="1"/>
  <c r="AJ2079" i="1" s="1"/>
  <c r="AK1551" i="1"/>
  <c r="AI2188" i="1"/>
  <c r="BM2188" i="1" s="1"/>
  <c r="AJ2116" i="1"/>
  <c r="AJ1552" i="1"/>
  <c r="AH2092" i="1"/>
  <c r="AE1832" i="1"/>
  <c r="AE1357" i="1"/>
  <c r="AH1324" i="1"/>
  <c r="AE2187" i="1"/>
  <c r="AK2404" i="1"/>
  <c r="AH2196" i="1"/>
  <c r="AE2229" i="1"/>
  <c r="AH1251" i="1"/>
  <c r="AH2256" i="1"/>
  <c r="AH2262" i="1"/>
  <c r="AE1503" i="1"/>
  <c r="AI2394" i="1"/>
  <c r="AW1681" i="1"/>
  <c r="AE1906" i="1"/>
  <c r="AX1915" i="1"/>
  <c r="AH1413" i="1"/>
  <c r="AE1826" i="1"/>
  <c r="AG1782" i="1"/>
  <c r="AE1713" i="1"/>
  <c r="AW1915" i="1"/>
  <c r="AE2473" i="1"/>
  <c r="AH1511" i="1"/>
  <c r="AD1463" i="1"/>
  <c r="AI1461" i="1" s="1"/>
  <c r="AE1463" i="1"/>
  <c r="AI1651" i="1"/>
  <c r="AI1498" i="1"/>
  <c r="AH1984" i="1"/>
  <c r="AK2393" i="1"/>
  <c r="AF1498" i="1"/>
  <c r="AG2017" i="1"/>
  <c r="AF1583" i="1"/>
  <c r="AK1583" i="1"/>
  <c r="AJ1584" i="1"/>
  <c r="AF1582" i="1"/>
  <c r="AJ1582" i="1"/>
  <c r="AJ1585" i="1"/>
  <c r="AG1585" i="1"/>
  <c r="AF1584" i="1"/>
  <c r="AJ1583" i="1"/>
  <c r="AI1585" i="1"/>
  <c r="AG1584" i="1"/>
  <c r="AK1585" i="1"/>
  <c r="AG1583" i="1"/>
  <c r="AI1584" i="1"/>
  <c r="AF1585" i="1"/>
  <c r="AK1584" i="1"/>
  <c r="AK1905" i="1"/>
  <c r="AF1904" i="1"/>
  <c r="AJ1905" i="1"/>
  <c r="AK1904" i="1"/>
  <c r="AI1905" i="1"/>
  <c r="AJ1903" i="1"/>
  <c r="AF1905" i="1"/>
  <c r="AK1906" i="1"/>
  <c r="AG1906" i="1"/>
  <c r="AF1903" i="1"/>
  <c r="AI1906" i="1"/>
  <c r="AG1904" i="1"/>
  <c r="AG1905" i="1"/>
  <c r="AJ1904" i="1"/>
  <c r="AJ1503" i="1"/>
  <c r="AF1503" i="1"/>
  <c r="AG1503" i="1"/>
  <c r="AI1503" i="1"/>
  <c r="AK1503" i="1"/>
  <c r="AF1501" i="1"/>
  <c r="AJ1501" i="1"/>
  <c r="AG1501" i="1"/>
  <c r="AF1502" i="1"/>
  <c r="AG1502" i="1"/>
  <c r="AK1501" i="1"/>
  <c r="AI1502" i="1"/>
  <c r="AK2118" i="1"/>
  <c r="AI2120" i="1"/>
  <c r="AG2119" i="1"/>
  <c r="AF2118" i="1"/>
  <c r="AI2119" i="1"/>
  <c r="AK2120" i="1"/>
  <c r="AF2119" i="1"/>
  <c r="AJ2118" i="1"/>
  <c r="AJ2119" i="1"/>
  <c r="AK2119" i="1"/>
  <c r="AG2118" i="1"/>
  <c r="AF2117" i="1"/>
  <c r="AG2120" i="1"/>
  <c r="AJ2117" i="1"/>
  <c r="BM2117" i="1" s="1"/>
  <c r="AJ2356" i="1"/>
  <c r="AJ2348" i="1"/>
  <c r="AJ2157" i="1"/>
  <c r="AJ2018" i="1"/>
  <c r="AK2017" i="1"/>
  <c r="AH1682" i="1"/>
  <c r="AE2374" i="1"/>
  <c r="AH2162" i="1"/>
  <c r="AH2326" i="1"/>
  <c r="AE2164" i="1"/>
  <c r="AH2213" i="1"/>
  <c r="AH1874" i="1"/>
  <c r="AH2424" i="1"/>
  <c r="AH1586" i="1"/>
  <c r="AI2356" i="1"/>
  <c r="AG1603" i="1"/>
  <c r="AK2069" i="1"/>
  <c r="AI1764" i="1"/>
  <c r="AF2348" i="1"/>
  <c r="AJ1603" i="1"/>
  <c r="AK2019" i="1"/>
  <c r="AI2157" i="1"/>
  <c r="AI2018" i="1"/>
  <c r="AG1783" i="1"/>
  <c r="AF2346" i="1"/>
  <c r="AF2354" i="1"/>
  <c r="AW1803" i="1"/>
  <c r="AH1762" i="1"/>
  <c r="AE2089" i="1"/>
  <c r="AE2006" i="1"/>
  <c r="AH1923" i="1"/>
  <c r="AH1602" i="1"/>
  <c r="AF1783" i="1"/>
  <c r="AE1672" i="1"/>
  <c r="AF1318" i="1"/>
  <c r="AI2348" i="1"/>
  <c r="AJ2349" i="1"/>
  <c r="AJ2019" i="1"/>
  <c r="AG2157" i="1"/>
  <c r="AG2018" i="1"/>
  <c r="AK1783" i="1"/>
  <c r="AY1803" i="1"/>
  <c r="AK2392" i="1"/>
  <c r="AH2373" i="1"/>
  <c r="AE2163" i="1"/>
  <c r="AE2327" i="1"/>
  <c r="AE1934" i="1"/>
  <c r="AH2212" i="1"/>
  <c r="AH2453" i="1"/>
  <c r="AE1874" i="1"/>
  <c r="AH2425" i="1"/>
  <c r="AH1771" i="1"/>
  <c r="AE1585" i="1"/>
  <c r="AE1671" i="1"/>
  <c r="AD1449" i="1"/>
  <c r="AI1448" i="1" s="1"/>
  <c r="AG2348" i="1"/>
  <c r="AG2349" i="1"/>
  <c r="AI2019" i="1"/>
  <c r="AF2157" i="1"/>
  <c r="AF2018" i="1"/>
  <c r="AI1783" i="1"/>
  <c r="AH2451" i="1"/>
  <c r="AH1921" i="1"/>
  <c r="AH1934" i="1"/>
  <c r="AH1672" i="1"/>
  <c r="AH2005" i="1"/>
  <c r="AE2007" i="1"/>
  <c r="AH1445" i="1"/>
  <c r="AI1603" i="1"/>
  <c r="AF1603" i="1"/>
  <c r="AF2349" i="1"/>
  <c r="AF2019" i="1"/>
  <c r="AK2018" i="1"/>
  <c r="AJ2357" i="1"/>
  <c r="AH1601" i="1"/>
  <c r="AH2426" i="1"/>
  <c r="AH1362" i="1"/>
  <c r="AH1940" i="1"/>
  <c r="AH2211" i="1"/>
  <c r="AH1671" i="1"/>
  <c r="AD1771" i="1"/>
  <c r="AJ1767" i="1" s="1"/>
  <c r="BM1767" i="1" s="1"/>
  <c r="AE1446" i="1"/>
  <c r="AH2045" i="1"/>
  <c r="AE1602" i="1"/>
  <c r="AE1361" i="1"/>
  <c r="AK2349" i="1"/>
  <c r="AG2019" i="1"/>
  <c r="AK1815" i="1"/>
  <c r="AI2357" i="1"/>
  <c r="AH2088" i="1"/>
  <c r="AH1683" i="1"/>
  <c r="AH2239" i="1"/>
  <c r="AH2327" i="1"/>
  <c r="AH2210" i="1"/>
  <c r="AH1939" i="1"/>
  <c r="AE1684" i="1"/>
  <c r="AH1629" i="1"/>
  <c r="AE1771" i="1"/>
  <c r="AX1902" i="1"/>
  <c r="AF2347" i="1"/>
  <c r="AF1586" i="1"/>
  <c r="AI2349" i="1"/>
  <c r="AI1815" i="1"/>
  <c r="AG2357" i="1"/>
  <c r="AX1642" i="1"/>
  <c r="AK2048" i="1"/>
  <c r="AH1764" i="1"/>
  <c r="AH1684" i="1"/>
  <c r="AH2237" i="1"/>
  <c r="AY2273" i="1"/>
  <c r="AZ2273" i="1" s="1"/>
  <c r="AE2212" i="1"/>
  <c r="AD2048" i="1"/>
  <c r="AJ2047" i="1" s="1"/>
  <c r="AH1628" i="1"/>
  <c r="AE1447" i="1"/>
  <c r="AD1711" i="1"/>
  <c r="AK2347" i="1"/>
  <c r="AK1586" i="1"/>
  <c r="AF2357" i="1"/>
  <c r="AY1642" i="1"/>
  <c r="AH2089" i="1"/>
  <c r="AE1935" i="1"/>
  <c r="AW2273" i="1"/>
  <c r="AE2326" i="1"/>
  <c r="AE1875" i="1"/>
  <c r="AH2450" i="1"/>
  <c r="AH1768" i="1"/>
  <c r="AE2426" i="1"/>
  <c r="AH1360" i="1"/>
  <c r="AE1586" i="1"/>
  <c r="AH1584" i="1"/>
  <c r="AH1558" i="1"/>
  <c r="AJ2347" i="1"/>
  <c r="AJ1586" i="1"/>
  <c r="AJ2069" i="1"/>
  <c r="AI2048" i="1"/>
  <c r="AI1245" i="1"/>
  <c r="AK2357" i="1"/>
  <c r="AH1941" i="1"/>
  <c r="AH1872" i="1"/>
  <c r="AE1922" i="1"/>
  <c r="AH1670" i="1"/>
  <c r="AD2426" i="1"/>
  <c r="AH1446" i="1"/>
  <c r="AI1586" i="1"/>
  <c r="AJ2354" i="1"/>
  <c r="BM2354" i="1" s="1"/>
  <c r="AJ2316" i="1"/>
  <c r="AE2453" i="1"/>
  <c r="AG2392" i="1"/>
  <c r="AH2161" i="1"/>
  <c r="AD1630" i="1"/>
  <c r="AK1628" i="1" s="1"/>
  <c r="AH2086" i="1"/>
  <c r="AE2088" i="1"/>
  <c r="AW1902" i="1"/>
  <c r="AE1558" i="1"/>
  <c r="AI2265" i="1"/>
  <c r="AH1264" i="1"/>
  <c r="AF2156" i="1"/>
  <c r="AG1586" i="1"/>
  <c r="AF2316" i="1"/>
  <c r="AJ2158" i="1"/>
  <c r="AH2163" i="1"/>
  <c r="AH1873" i="1"/>
  <c r="AH1630" i="1"/>
  <c r="AH1935" i="1"/>
  <c r="AH2449" i="1"/>
  <c r="AH1600" i="1"/>
  <c r="AH1770" i="1"/>
  <c r="AH1447" i="1"/>
  <c r="AK2355" i="1"/>
  <c r="AK2156" i="1"/>
  <c r="AK1782" i="1"/>
  <c r="AJ2016" i="1"/>
  <c r="AJ2393" i="1"/>
  <c r="AK2316" i="1"/>
  <c r="AF2158" i="1"/>
  <c r="AH2452" i="1"/>
  <c r="AH1763" i="1"/>
  <c r="AE2239" i="1"/>
  <c r="AH1557" i="1"/>
  <c r="AH1761" i="1"/>
  <c r="AH1669" i="1"/>
  <c r="AH2048" i="1"/>
  <c r="AH2046" i="1"/>
  <c r="AD1559" i="1"/>
  <c r="AJ2355" i="1"/>
  <c r="AJ2156" i="1"/>
  <c r="AJ1782" i="1"/>
  <c r="AI2069" i="1"/>
  <c r="AJ2155" i="1"/>
  <c r="AF2016" i="1"/>
  <c r="AG2393" i="1"/>
  <c r="AI2316" i="1"/>
  <c r="AK2158" i="1"/>
  <c r="AH2004" i="1"/>
  <c r="AJ2392" i="1"/>
  <c r="AH2374" i="1"/>
  <c r="AH1932" i="1"/>
  <c r="AH1603" i="1"/>
  <c r="AH2448" i="1"/>
  <c r="AH2007" i="1"/>
  <c r="AH1559" i="1"/>
  <c r="AI1782" i="1"/>
  <c r="AG2356" i="1"/>
  <c r="AF2069" i="1"/>
  <c r="AF2393" i="1"/>
  <c r="AI2007" i="1"/>
  <c r="AI2158" i="1"/>
  <c r="AJ2017" i="1"/>
  <c r="AE1764" i="1"/>
  <c r="AH2324" i="1"/>
  <c r="AK1502" i="1"/>
  <c r="AH1627" i="1"/>
  <c r="AH1556" i="1"/>
  <c r="AF2355" i="1"/>
  <c r="AG2156" i="1"/>
  <c r="AH2164" i="1"/>
  <c r="AH2087" i="1"/>
  <c r="AH1922" i="1"/>
  <c r="AH2238" i="1"/>
  <c r="AH2047" i="1"/>
  <c r="AD2451" i="1"/>
  <c r="AH2423" i="1"/>
  <c r="AH1361" i="1"/>
  <c r="AH1444" i="1"/>
  <c r="AH1585" i="1"/>
  <c r="AF1381" i="1"/>
  <c r="AJ1380" i="1"/>
  <c r="AG1383" i="1"/>
  <c r="AG1381" i="1"/>
  <c r="AF1380" i="1"/>
  <c r="AG1382" i="1"/>
  <c r="AI1383" i="1"/>
  <c r="AF1382" i="1"/>
  <c r="AK1383" i="1"/>
  <c r="AK1381" i="1"/>
  <c r="AI1382" i="1"/>
  <c r="AJ1381" i="1"/>
  <c r="AK1382" i="1"/>
  <c r="AG2053" i="1"/>
  <c r="AI2055" i="1"/>
  <c r="AK2053" i="1"/>
  <c r="AK2055" i="1"/>
  <c r="AF2053" i="1"/>
  <c r="AG2055" i="1"/>
  <c r="AJ2053" i="1"/>
  <c r="AG2054" i="1"/>
  <c r="AI2054" i="1"/>
  <c r="AJ2054" i="1"/>
  <c r="AK2054" i="1"/>
  <c r="AF2054" i="1"/>
  <c r="AI2088" i="1"/>
  <c r="AG2087" i="1"/>
  <c r="AI2087" i="1"/>
  <c r="AK2087" i="1"/>
  <c r="AI1337" i="1"/>
  <c r="AJ1335" i="1"/>
  <c r="AK1936" i="1"/>
  <c r="AG1936" i="1"/>
  <c r="AI1936" i="1"/>
  <c r="AF2403" i="1"/>
  <c r="AG2403" i="1"/>
  <c r="AI2403" i="1"/>
  <c r="AJ2403" i="1"/>
  <c r="AK2403" i="1"/>
  <c r="AG2402" i="1"/>
  <c r="AI2402" i="1"/>
  <c r="AK2402" i="1"/>
  <c r="AI2152" i="1"/>
  <c r="AK2151" i="1"/>
  <c r="AG2151" i="1"/>
  <c r="AK2000" i="1"/>
  <c r="AF1999" i="1"/>
  <c r="AG1999" i="1"/>
  <c r="AJ1999" i="1"/>
  <c r="AI2001" i="1"/>
  <c r="AK1999" i="1"/>
  <c r="AF1998" i="1"/>
  <c r="AJ1998" i="1"/>
  <c r="AG2000" i="1"/>
  <c r="AI2000" i="1"/>
  <c r="AK2455" i="1"/>
  <c r="AG2455" i="1"/>
  <c r="AG2454" i="1"/>
  <c r="AI2454" i="1"/>
  <c r="AK2454" i="1"/>
  <c r="AJ2454" i="1"/>
  <c r="AF2454" i="1"/>
  <c r="AI2455" i="1"/>
  <c r="AG1924" i="1"/>
  <c r="AI1924" i="1"/>
  <c r="AG1419" i="1"/>
  <c r="AI1419" i="1"/>
  <c r="AF1419" i="1"/>
  <c r="AK1419" i="1"/>
  <c r="AJ1419" i="1"/>
  <c r="AJ2400" i="1"/>
  <c r="AE2069" i="1"/>
  <c r="AK1335" i="1"/>
  <c r="AG2001" i="1"/>
  <c r="AI1716" i="1"/>
  <c r="AE2336" i="1"/>
  <c r="AD2046" i="1"/>
  <c r="AJ2043" i="1" s="1"/>
  <c r="AJ2175" i="1"/>
  <c r="AF2173" i="1"/>
  <c r="AJ2172" i="1"/>
  <c r="BM2172" i="1" s="1"/>
  <c r="AK2175" i="1"/>
  <c r="AG2173" i="1"/>
  <c r="AF2175" i="1"/>
  <c r="AF2172" i="1"/>
  <c r="AG2175" i="1"/>
  <c r="AJ2173" i="1"/>
  <c r="AI2175" i="1"/>
  <c r="AK2173" i="1"/>
  <c r="AG2174" i="1"/>
  <c r="AI2174" i="1"/>
  <c r="AK2174" i="1"/>
  <c r="AF2174" i="1"/>
  <c r="AJ2174" i="1"/>
  <c r="AF2413" i="1"/>
  <c r="AG2414" i="1"/>
  <c r="AK2416" i="1"/>
  <c r="AJ2413" i="1"/>
  <c r="AF2416" i="1"/>
  <c r="AJ2414" i="1"/>
  <c r="AG2416" i="1"/>
  <c r="AK2414" i="1"/>
  <c r="AI2416" i="1"/>
  <c r="AF2414" i="1"/>
  <c r="AJ2416" i="1"/>
  <c r="AI2415" i="1"/>
  <c r="AJ2415" i="1"/>
  <c r="AK2415" i="1"/>
  <c r="AG2415" i="1"/>
  <c r="AF2415" i="1"/>
  <c r="AG2214" i="1"/>
  <c r="AK2214" i="1"/>
  <c r="AI2215" i="1"/>
  <c r="AG2200" i="1"/>
  <c r="AI2200" i="1"/>
  <c r="AF2199" i="1"/>
  <c r="AK2200" i="1"/>
  <c r="AG2199" i="1"/>
  <c r="AI2199" i="1"/>
  <c r="AJ2199" i="1"/>
  <c r="AK2199" i="1"/>
  <c r="AI1923" i="1"/>
  <c r="AK1923" i="1"/>
  <c r="AG1923" i="1"/>
  <c r="AF1738" i="1"/>
  <c r="AI1740" i="1"/>
  <c r="AJ1738" i="1"/>
  <c r="BM1738" i="1" s="1"/>
  <c r="AG1739" i="1"/>
  <c r="AK1739" i="1"/>
  <c r="AK1465" i="1"/>
  <c r="AG1465" i="1"/>
  <c r="AI1465" i="1"/>
  <c r="AI1548" i="1"/>
  <c r="AK1548" i="1"/>
  <c r="AF1548" i="1"/>
  <c r="AG1548" i="1"/>
  <c r="AJ1548" i="1"/>
  <c r="AK1549" i="1"/>
  <c r="AG1549" i="1"/>
  <c r="AI1549" i="1"/>
  <c r="AF1549" i="1"/>
  <c r="AJ1549" i="1"/>
  <c r="AI1962" i="1"/>
  <c r="AK1962" i="1"/>
  <c r="AG1962" i="1"/>
  <c r="AJ1949" i="1"/>
  <c r="AI1949" i="1"/>
  <c r="AF1948" i="1"/>
  <c r="AK1949" i="1"/>
  <c r="AG1948" i="1"/>
  <c r="AJ1948" i="1"/>
  <c r="AK1948" i="1"/>
  <c r="AI1948" i="1"/>
  <c r="AG1949" i="1"/>
  <c r="AF1949" i="1"/>
  <c r="AK1633" i="1"/>
  <c r="AI1634" i="1"/>
  <c r="AI2091" i="1"/>
  <c r="AG1715" i="1"/>
  <c r="AI1715" i="1"/>
  <c r="AK1715" i="1"/>
  <c r="AK1834" i="1"/>
  <c r="AF1833" i="1"/>
  <c r="AJ1833" i="1"/>
  <c r="BM1833" i="1" s="1"/>
  <c r="AG1834" i="1"/>
  <c r="AI1835" i="1"/>
  <c r="AG1827" i="1"/>
  <c r="AJ1827" i="1"/>
  <c r="AF1827" i="1"/>
  <c r="AI1827" i="1"/>
  <c r="AK1827" i="1"/>
  <c r="AI2052" i="1"/>
  <c r="AJ2052" i="1"/>
  <c r="AK2052" i="1"/>
  <c r="AF2052" i="1"/>
  <c r="AG2052" i="1"/>
  <c r="AG1241" i="1"/>
  <c r="AG1242" i="1"/>
  <c r="AI1242" i="1"/>
  <c r="AI1243" i="1"/>
  <c r="AJ1243" i="1"/>
  <c r="AK1242" i="1"/>
  <c r="AJ2320" i="1"/>
  <c r="AK2321" i="1"/>
  <c r="AG2321" i="1"/>
  <c r="AI2322" i="1"/>
  <c r="AF2320" i="1"/>
  <c r="AJ2418" i="1"/>
  <c r="AI2420" i="1"/>
  <c r="AK2418" i="1"/>
  <c r="AG2419" i="1"/>
  <c r="AJ2417" i="1"/>
  <c r="AI2419" i="1"/>
  <c r="AJ2419" i="1"/>
  <c r="AF2419" i="1"/>
  <c r="AK2419" i="1"/>
  <c r="AG2420" i="1"/>
  <c r="AF2420" i="1"/>
  <c r="AK2420" i="1"/>
  <c r="AF2418" i="1"/>
  <c r="AJ2420" i="1"/>
  <c r="AF2417" i="1"/>
  <c r="AG2418" i="1"/>
  <c r="AI1956" i="1"/>
  <c r="AI1957" i="1"/>
  <c r="AG1956" i="1"/>
  <c r="AK1956" i="1"/>
  <c r="AI2145" i="1"/>
  <c r="AJ2279" i="1"/>
  <c r="AG2280" i="1"/>
  <c r="AK2279" i="1"/>
  <c r="AI2280" i="1"/>
  <c r="AF2279" i="1"/>
  <c r="AG2279" i="1"/>
  <c r="AI2281" i="1"/>
  <c r="AK2280" i="1"/>
  <c r="AI1268" i="1"/>
  <c r="AK1268" i="1"/>
  <c r="AF1268" i="1"/>
  <c r="AG1268" i="1"/>
  <c r="AJ1268" i="1"/>
  <c r="AK2206" i="1"/>
  <c r="AG2204" i="1"/>
  <c r="AF2205" i="1"/>
  <c r="AK2204" i="1"/>
  <c r="AG2205" i="1"/>
  <c r="AI2205" i="1"/>
  <c r="AJ2205" i="1"/>
  <c r="AG2206" i="1"/>
  <c r="AK2205" i="1"/>
  <c r="AI2206" i="1"/>
  <c r="AK2164" i="1"/>
  <c r="AF2164" i="1"/>
  <c r="AI2164" i="1"/>
  <c r="BM2164" i="1" s="1"/>
  <c r="AJ2164" i="1"/>
  <c r="AG2164" i="1"/>
  <c r="AG2229" i="1"/>
  <c r="AI2229" i="1"/>
  <c r="AG1828" i="1"/>
  <c r="AI1828" i="1"/>
  <c r="AJ1829" i="1"/>
  <c r="AK1828" i="1"/>
  <c r="AF1829" i="1"/>
  <c r="AJ1514" i="1"/>
  <c r="BM1514" i="1" s="1"/>
  <c r="AI1516" i="1"/>
  <c r="AK1516" i="1"/>
  <c r="AF1514" i="1"/>
  <c r="AF1517" i="1"/>
  <c r="AJ1517" i="1"/>
  <c r="AG1517" i="1"/>
  <c r="AI1517" i="1"/>
  <c r="AK1517" i="1"/>
  <c r="AF1515" i="1"/>
  <c r="AG1515" i="1"/>
  <c r="AJ1515" i="1"/>
  <c r="AK1515" i="1"/>
  <c r="AF1516" i="1"/>
  <c r="AJ1516" i="1"/>
  <c r="AG1516" i="1"/>
  <c r="AG2162" i="1"/>
  <c r="AI2162" i="1"/>
  <c r="AJ2162" i="1"/>
  <c r="AK2162" i="1"/>
  <c r="AI2163" i="1"/>
  <c r="AF2163" i="1"/>
  <c r="AF2161" i="1"/>
  <c r="AK2163" i="1"/>
  <c r="AG2161" i="1"/>
  <c r="AF2160" i="1"/>
  <c r="AK2161" i="1"/>
  <c r="AJ2160" i="1"/>
  <c r="BM2160" i="1" s="1"/>
  <c r="AJ2163" i="1"/>
  <c r="AG2163" i="1"/>
  <c r="AJ2161" i="1"/>
  <c r="AF2162" i="1"/>
  <c r="AG1763" i="1"/>
  <c r="AI1763" i="1"/>
  <c r="AK1763" i="1"/>
  <c r="AJ1353" i="1"/>
  <c r="AK1353" i="1"/>
  <c r="AG1354" i="1"/>
  <c r="AI1354" i="1"/>
  <c r="AK1354" i="1"/>
  <c r="AI1355" i="1"/>
  <c r="AF1353" i="1"/>
  <c r="AG1353" i="1"/>
  <c r="AJ1943" i="1"/>
  <c r="AK1944" i="1"/>
  <c r="AF1943" i="1"/>
  <c r="AG1944" i="1"/>
  <c r="AK1943" i="1"/>
  <c r="AF1942" i="1"/>
  <c r="AI1944" i="1"/>
  <c r="AG1943" i="1"/>
  <c r="AG1942" i="1"/>
  <c r="AJ1942" i="1"/>
  <c r="AI1943" i="1"/>
  <c r="AK1942" i="1"/>
  <c r="BM1942" i="1" s="1"/>
  <c r="AI2303" i="1"/>
  <c r="AK2303" i="1"/>
  <c r="AF2303" i="1"/>
  <c r="AG2303" i="1"/>
  <c r="AJ2303" i="1"/>
  <c r="AG1994" i="1"/>
  <c r="AK1994" i="1"/>
  <c r="AJ1993" i="1"/>
  <c r="AI1995" i="1"/>
  <c r="AF1993" i="1"/>
  <c r="AF1701" i="1"/>
  <c r="AG1701" i="1"/>
  <c r="AI1701" i="1"/>
  <c r="AJ1701" i="1"/>
  <c r="AK1701" i="1"/>
  <c r="AK1757" i="1"/>
  <c r="AI1758" i="1"/>
  <c r="AG1757" i="1"/>
  <c r="AG1794" i="1"/>
  <c r="AJ1793" i="1"/>
  <c r="AF1794" i="1"/>
  <c r="AF1793" i="1"/>
  <c r="AI1794" i="1"/>
  <c r="AG1793" i="1"/>
  <c r="AK1794" i="1"/>
  <c r="AI1793" i="1"/>
  <c r="AK1792" i="1"/>
  <c r="AK1793" i="1"/>
  <c r="AF1792" i="1"/>
  <c r="AG1792" i="1"/>
  <c r="AJ1792" i="1"/>
  <c r="AG1338" i="1"/>
  <c r="AI1338" i="1"/>
  <c r="AG1337" i="1"/>
  <c r="AK1338" i="1"/>
  <c r="AF1338" i="1"/>
  <c r="AJ1339" i="1"/>
  <c r="AJ1338" i="1"/>
  <c r="AG1339" i="1"/>
  <c r="AK1339" i="1"/>
  <c r="AJ1337" i="1"/>
  <c r="AK1337" i="1"/>
  <c r="AF1337" i="1"/>
  <c r="AI1339" i="1"/>
  <c r="AF1339" i="1"/>
  <c r="AK2144" i="1"/>
  <c r="AI2144" i="1"/>
  <c r="AG2144" i="1"/>
  <c r="AI1845" i="1"/>
  <c r="AG1365" i="1"/>
  <c r="AF1365" i="1"/>
  <c r="AI1365" i="1"/>
  <c r="AJ1365" i="1"/>
  <c r="AK1365" i="1"/>
  <c r="AG1497" i="1"/>
  <c r="AI1497" i="1"/>
  <c r="AK1497" i="1"/>
  <c r="AG1474" i="1"/>
  <c r="AI1474" i="1"/>
  <c r="AK1474" i="1"/>
  <c r="AG1472" i="1"/>
  <c r="AI1621" i="1"/>
  <c r="AG1620" i="1"/>
  <c r="AK1446" i="1"/>
  <c r="AI1446" i="1"/>
  <c r="AF1445" i="1"/>
  <c r="AI1445" i="1"/>
  <c r="AK1445" i="1"/>
  <c r="AG1445" i="1"/>
  <c r="AJ1445" i="1"/>
  <c r="AF1444" i="1"/>
  <c r="AF1443" i="1"/>
  <c r="AG1444" i="1"/>
  <c r="AJ1444" i="1"/>
  <c r="AJ1443" i="1"/>
  <c r="AK1444" i="1"/>
  <c r="AG1446" i="1"/>
  <c r="AG1535" i="1"/>
  <c r="AK1535" i="1"/>
  <c r="AF1535" i="1"/>
  <c r="AJ1533" i="1"/>
  <c r="AI1535" i="1"/>
  <c r="AG1536" i="1"/>
  <c r="AF1533" i="1"/>
  <c r="AJ1535" i="1"/>
  <c r="AI1536" i="1"/>
  <c r="AF1536" i="1"/>
  <c r="AJ1536" i="1"/>
  <c r="AK1534" i="1"/>
  <c r="AK1536" i="1"/>
  <c r="AF1534" i="1"/>
  <c r="AG1534" i="1"/>
  <c r="AJ1534" i="1"/>
  <c r="AJ1820" i="1"/>
  <c r="AG1819" i="1"/>
  <c r="AK1820" i="1"/>
  <c r="AJ1819" i="1"/>
  <c r="AK1819" i="1"/>
  <c r="AJ1821" i="1"/>
  <c r="AK1821" i="1"/>
  <c r="AG1821" i="1"/>
  <c r="AI1821" i="1"/>
  <c r="AF1821" i="1"/>
  <c r="AF1820" i="1"/>
  <c r="AG1820" i="1"/>
  <c r="AI1820" i="1"/>
  <c r="AF1819" i="1"/>
  <c r="AF2391" i="1"/>
  <c r="AJ2391" i="1"/>
  <c r="AK2391" i="1"/>
  <c r="AG2391" i="1"/>
  <c r="AG1653" i="1"/>
  <c r="AI1653" i="1"/>
  <c r="AI1652" i="1"/>
  <c r="AG1651" i="1"/>
  <c r="AJ1652" i="1"/>
  <c r="AK1652" i="1"/>
  <c r="AJ1651" i="1"/>
  <c r="AG1652" i="1"/>
  <c r="AK1651" i="1"/>
  <c r="AF1652" i="1"/>
  <c r="AK1653" i="1"/>
  <c r="AF1651" i="1"/>
  <c r="AK2227" i="1"/>
  <c r="AF2225" i="1"/>
  <c r="AF2227" i="1"/>
  <c r="AI2227" i="1"/>
  <c r="AK2228" i="1"/>
  <c r="AG2228" i="1"/>
  <c r="AI2228" i="1"/>
  <c r="AJ2226" i="1"/>
  <c r="AK2226" i="1"/>
  <c r="AJ2227" i="1"/>
  <c r="AG2226" i="1"/>
  <c r="AF2226" i="1"/>
  <c r="AJ2225" i="1"/>
  <c r="BM2225" i="1" s="1"/>
  <c r="AG2227" i="1"/>
  <c r="AG2148" i="1"/>
  <c r="AG2150" i="1"/>
  <c r="AI2150" i="1"/>
  <c r="AJ2150" i="1"/>
  <c r="AK2150" i="1"/>
  <c r="AF2150" i="1"/>
  <c r="AJ1399" i="1"/>
  <c r="BM1399" i="1" s="1"/>
  <c r="AK1399" i="1"/>
  <c r="AK1401" i="1"/>
  <c r="AG1399" i="1"/>
  <c r="AF1399" i="1"/>
  <c r="AG1400" i="1"/>
  <c r="AI1400" i="1"/>
  <c r="AJ1400" i="1"/>
  <c r="AF1400" i="1"/>
  <c r="AI1401" i="1"/>
  <c r="AK1400" i="1"/>
  <c r="AG1401" i="1"/>
  <c r="AG2094" i="1"/>
  <c r="AI2094" i="1"/>
  <c r="AK2094" i="1"/>
  <c r="AI2095" i="1"/>
  <c r="AK2304" i="1"/>
  <c r="AF2304" i="1"/>
  <c r="AJ2304" i="1"/>
  <c r="AK2305" i="1"/>
  <c r="AG2304" i="1"/>
  <c r="AG2305" i="1"/>
  <c r="AI2305" i="1"/>
  <c r="AI2306" i="1"/>
  <c r="AF2338" i="1"/>
  <c r="AG2338" i="1"/>
  <c r="AJ2338" i="1"/>
  <c r="AI2340" i="1"/>
  <c r="AF2337" i="1"/>
  <c r="AJ2337" i="1"/>
  <c r="AG2339" i="1"/>
  <c r="AI2339" i="1"/>
  <c r="AK2339" i="1"/>
  <c r="AK2338" i="1"/>
  <c r="AG1920" i="1"/>
  <c r="AI1922" i="1"/>
  <c r="AG1921" i="1"/>
  <c r="AJ1921" i="1"/>
  <c r="AI1921" i="1"/>
  <c r="AK1921" i="1"/>
  <c r="AK1922" i="1"/>
  <c r="AJ1919" i="1"/>
  <c r="AF1922" i="1"/>
  <c r="AF1919" i="1"/>
  <c r="AJ1920" i="1"/>
  <c r="AK1920" i="1"/>
  <c r="AJ1922" i="1"/>
  <c r="AG1922" i="1"/>
  <c r="AF1920" i="1"/>
  <c r="AF1921" i="1"/>
  <c r="AI1255" i="1"/>
  <c r="AK2104" i="1"/>
  <c r="AJ2104" i="1"/>
  <c r="AG2105" i="1"/>
  <c r="AI2105" i="1"/>
  <c r="AK2105" i="1"/>
  <c r="AG2438" i="1"/>
  <c r="AK2438" i="1"/>
  <c r="AF2438" i="1"/>
  <c r="AJ2438" i="1"/>
  <c r="AI2439" i="1"/>
  <c r="AK2439" i="1"/>
  <c r="AK2440" i="1"/>
  <c r="AG2439" i="1"/>
  <c r="AG2440" i="1"/>
  <c r="AF2439" i="1"/>
  <c r="AI2440" i="1"/>
  <c r="AJ2439" i="1"/>
  <c r="AF2440" i="1"/>
  <c r="AJ2440" i="1"/>
  <c r="AJ1794" i="1"/>
  <c r="AF2228" i="1"/>
  <c r="AI1830" i="1"/>
  <c r="AD2148" i="1"/>
  <c r="AI2147" i="1" s="1"/>
  <c r="AD2112" i="1"/>
  <c r="AI2110" i="1" s="1"/>
  <c r="AF2105" i="1"/>
  <c r="AD2104" i="1"/>
  <c r="AE1449" i="1"/>
  <c r="AD1640" i="1"/>
  <c r="AF1638" i="1" s="1"/>
  <c r="AG1835" i="1"/>
  <c r="AJ1771" i="1"/>
  <c r="AE1835" i="1"/>
  <c r="AD1874" i="1"/>
  <c r="AF1871" i="1" s="1"/>
  <c r="AE2310" i="1"/>
  <c r="AI2143" i="1"/>
  <c r="AF2095" i="1"/>
  <c r="AF2278" i="1"/>
  <c r="AG1717" i="1"/>
  <c r="AE1974" i="1"/>
  <c r="AI2391" i="1"/>
  <c r="AD2302" i="1"/>
  <c r="AI2390" i="1"/>
  <c r="AK1620" i="1"/>
  <c r="AD2385" i="1"/>
  <c r="AI2383" i="1" s="1"/>
  <c r="AK1960" i="1"/>
  <c r="AH1295" i="1"/>
  <c r="AE1820" i="1"/>
  <c r="AE2059" i="1"/>
  <c r="AY2477" i="1"/>
  <c r="AX2477" i="1"/>
  <c r="AW2477" i="1"/>
  <c r="AE1430" i="1"/>
  <c r="AD1844" i="1"/>
  <c r="AJ1842" i="1" s="1"/>
  <c r="AE1613" i="1"/>
  <c r="AJ2305" i="1"/>
  <c r="AF1352" i="1"/>
  <c r="AE2053" i="1"/>
  <c r="AD1998" i="1"/>
  <c r="AD1763" i="1"/>
  <c r="AY1573" i="1"/>
  <c r="AW1573" i="1"/>
  <c r="AX1573" i="1"/>
  <c r="AG1633" i="1"/>
  <c r="AD1430" i="1"/>
  <c r="AD2453" i="1"/>
  <c r="AI2452" i="1" s="1"/>
  <c r="AD2411" i="1"/>
  <c r="AG2409" i="1" s="1"/>
  <c r="AE1898" i="1"/>
  <c r="AY1840" i="1"/>
  <c r="AZ1840" i="1" s="1"/>
  <c r="AX1840" i="1"/>
  <c r="AW1840" i="1"/>
  <c r="AK1241" i="1"/>
  <c r="AD1657" i="1"/>
  <c r="AF1817" i="1"/>
  <c r="AI1817" i="1"/>
  <c r="AJ1815" i="1"/>
  <c r="AG1817" i="1"/>
  <c r="AJ1818" i="1"/>
  <c r="AF1816" i="1"/>
  <c r="AF1818" i="1"/>
  <c r="AG1818" i="1"/>
  <c r="AJ1816" i="1"/>
  <c r="AI1818" i="1"/>
  <c r="AK1816" i="1"/>
  <c r="AK1818" i="1"/>
  <c r="AG1816" i="1"/>
  <c r="AJ1817" i="1"/>
  <c r="AF1815" i="1"/>
  <c r="AK1817" i="1"/>
  <c r="AF2475" i="1"/>
  <c r="AG2475" i="1"/>
  <c r="AJ2475" i="1"/>
  <c r="AK2475" i="1"/>
  <c r="AI2476" i="1"/>
  <c r="AK2476" i="1"/>
  <c r="AF2474" i="1"/>
  <c r="AG2476" i="1"/>
  <c r="AI2477" i="1"/>
  <c r="AJ2474" i="1"/>
  <c r="AI1670" i="1"/>
  <c r="AJ1671" i="1"/>
  <c r="AJ1670" i="1"/>
  <c r="AJ1937" i="1"/>
  <c r="AK1937" i="1"/>
  <c r="AJ1936" i="1"/>
  <c r="AF1936" i="1"/>
  <c r="AG1938" i="1"/>
  <c r="AI1938" i="1"/>
  <c r="AF1937" i="1"/>
  <c r="AI1939" i="1"/>
  <c r="AG1937" i="1"/>
  <c r="AK1938" i="1"/>
  <c r="AI1723" i="1"/>
  <c r="AK1723" i="1"/>
  <c r="AJ1721" i="1"/>
  <c r="AF1723" i="1"/>
  <c r="AG1723" i="1"/>
  <c r="AJ1723" i="1"/>
  <c r="AI1276" i="1"/>
  <c r="AG1277" i="1"/>
  <c r="AK1277" i="1"/>
  <c r="AK1276" i="1"/>
  <c r="AG1276" i="1"/>
  <c r="AJ1276" i="1"/>
  <c r="AF1276" i="1"/>
  <c r="AJ1277" i="1"/>
  <c r="AI1277" i="1"/>
  <c r="AJ1274" i="1"/>
  <c r="AF1277" i="1"/>
  <c r="AI2426" i="1"/>
  <c r="AF2424" i="1"/>
  <c r="AJ2424" i="1"/>
  <c r="AK2425" i="1"/>
  <c r="AG2425" i="1"/>
  <c r="AJ1602" i="1"/>
  <c r="AG1601" i="1"/>
  <c r="AI1601" i="1"/>
  <c r="AJ1601" i="1"/>
  <c r="AK1601" i="1"/>
  <c r="AF1601" i="1"/>
  <c r="AK1600" i="1"/>
  <c r="AG1602" i="1"/>
  <c r="AF1602" i="1"/>
  <c r="AI1398" i="1"/>
  <c r="AJ1398" i="1"/>
  <c r="AK1398" i="1"/>
  <c r="AF1398" i="1"/>
  <c r="AG1398" i="1"/>
  <c r="AI1397" i="1"/>
  <c r="AK2270" i="1"/>
  <c r="AF2270" i="1"/>
  <c r="AI2270" i="1"/>
  <c r="AF2269" i="1"/>
  <c r="AG2269" i="1"/>
  <c r="AI2269" i="1"/>
  <c r="AG2270" i="1"/>
  <c r="AJ2269" i="1"/>
  <c r="AK2269" i="1"/>
  <c r="AJ2270" i="1"/>
  <c r="AG2056" i="1"/>
  <c r="AI2058" i="1"/>
  <c r="AG2058" i="1"/>
  <c r="AK2057" i="1"/>
  <c r="AI2057" i="1"/>
  <c r="AF2055" i="1"/>
  <c r="AK2056" i="1"/>
  <c r="AJ2055" i="1"/>
  <c r="AG2470" i="1"/>
  <c r="AI2470" i="1"/>
  <c r="AK2470" i="1"/>
  <c r="AJ2469" i="1"/>
  <c r="AK2469" i="1"/>
  <c r="AF2469" i="1"/>
  <c r="AG2469" i="1"/>
  <c r="AI2471" i="1"/>
  <c r="AJ2468" i="1"/>
  <c r="AF2468" i="1"/>
  <c r="AG1256" i="1"/>
  <c r="AJ1257" i="1"/>
  <c r="AI1256" i="1"/>
  <c r="AF1256" i="1"/>
  <c r="AG1257" i="1"/>
  <c r="AJ1256" i="1"/>
  <c r="AK1256" i="1"/>
  <c r="AK1255" i="1"/>
  <c r="AF1257" i="1"/>
  <c r="AG1255" i="1"/>
  <c r="AK1257" i="1"/>
  <c r="AJ1255" i="1"/>
  <c r="AK1311" i="1"/>
  <c r="AJ1310" i="1"/>
  <c r="AF1312" i="1"/>
  <c r="AF1311" i="1"/>
  <c r="AF1310" i="1"/>
  <c r="AI1311" i="1"/>
  <c r="AG1310" i="1"/>
  <c r="AJ1311" i="1"/>
  <c r="AG1312" i="1"/>
  <c r="AK1312" i="1"/>
  <c r="AJ1312" i="1"/>
  <c r="AI1312" i="1"/>
  <c r="AJ1309" i="1"/>
  <c r="BM1309" i="1" s="1"/>
  <c r="AK1310" i="1"/>
  <c r="AG1311" i="1"/>
  <c r="AF1309" i="1"/>
  <c r="AJ1513" i="1"/>
  <c r="AF1513" i="1"/>
  <c r="AG1513" i="1"/>
  <c r="AI1513" i="1"/>
  <c r="AK1513" i="1"/>
  <c r="AI2240" i="1"/>
  <c r="AK1693" i="1"/>
  <c r="AI1694" i="1"/>
  <c r="AJ1694" i="1"/>
  <c r="AF1693" i="1"/>
  <c r="AF1694" i="1"/>
  <c r="AG1694" i="1"/>
  <c r="AK1694" i="1"/>
  <c r="AF2461" i="1"/>
  <c r="AJ2461" i="1"/>
  <c r="BM2461" i="1" s="1"/>
  <c r="AI2463" i="1"/>
  <c r="AF2463" i="1"/>
  <c r="AG2463" i="1"/>
  <c r="AK2464" i="1"/>
  <c r="AJ2463" i="1"/>
  <c r="AG2464" i="1"/>
  <c r="AJ2464" i="1"/>
  <c r="AK2463" i="1"/>
  <c r="AI2464" i="1"/>
  <c r="AG2462" i="1"/>
  <c r="AK2462" i="1"/>
  <c r="AF2462" i="1"/>
  <c r="AF2464" i="1"/>
  <c r="AJ2462" i="1"/>
  <c r="AG1741" i="1"/>
  <c r="AI1741" i="1"/>
  <c r="AK1741" i="1"/>
  <c r="AF1741" i="1"/>
  <c r="AF1742" i="1"/>
  <c r="AJ1741" i="1"/>
  <c r="AG1742" i="1"/>
  <c r="AG1740" i="1"/>
  <c r="AK1742" i="1"/>
  <c r="AF1739" i="1"/>
  <c r="AI1742" i="1"/>
  <c r="AF1740" i="1"/>
  <c r="AJ1740" i="1"/>
  <c r="AJ1739" i="1"/>
  <c r="AK1740" i="1"/>
  <c r="AJ1742" i="1"/>
  <c r="AG1563" i="1"/>
  <c r="AI1563" i="1"/>
  <c r="AK1563" i="1"/>
  <c r="AF1563" i="1"/>
  <c r="AJ1563" i="1"/>
  <c r="AK1970" i="1"/>
  <c r="AF1970" i="1"/>
  <c r="AG1970" i="1"/>
  <c r="AF1971" i="1"/>
  <c r="AG1971" i="1"/>
  <c r="AI1971" i="1"/>
  <c r="AJ1971" i="1"/>
  <c r="AI1972" i="1"/>
  <c r="AK1971" i="1"/>
  <c r="AK1972" i="1"/>
  <c r="AG1972" i="1"/>
  <c r="AJ1970" i="1"/>
  <c r="AI1989" i="1"/>
  <c r="AK1990" i="1"/>
  <c r="AF1987" i="1"/>
  <c r="AJ1987" i="1"/>
  <c r="AI2124" i="1"/>
  <c r="AK2124" i="1"/>
  <c r="AF2033" i="1"/>
  <c r="AG2033" i="1"/>
  <c r="AF2034" i="1"/>
  <c r="AI2033" i="1"/>
  <c r="AG2034" i="1"/>
  <c r="AJ2033" i="1"/>
  <c r="AI2034" i="1"/>
  <c r="AG2032" i="1"/>
  <c r="AK2033" i="1"/>
  <c r="AJ2034" i="1"/>
  <c r="AK2034" i="1"/>
  <c r="AJ2032" i="1"/>
  <c r="AK2032" i="1"/>
  <c r="AF2031" i="1"/>
  <c r="AF2032" i="1"/>
  <c r="AJ2031" i="1"/>
  <c r="AG1966" i="1"/>
  <c r="AK1966" i="1"/>
  <c r="AI1966" i="1"/>
  <c r="AI1967" i="1"/>
  <c r="AK1967" i="1"/>
  <c r="AI2480" i="1"/>
  <c r="AK2480" i="1"/>
  <c r="AG2480" i="1"/>
  <c r="AI1911" i="1"/>
  <c r="AI1912" i="1"/>
  <c r="AJ2093" i="1"/>
  <c r="AG2091" i="1"/>
  <c r="AF2093" i="1"/>
  <c r="AI2092" i="1"/>
  <c r="AJ2092" i="1"/>
  <c r="AG2093" i="1"/>
  <c r="AK2092" i="1"/>
  <c r="AF2092" i="1"/>
  <c r="AG2092" i="1"/>
  <c r="AK2091" i="1"/>
  <c r="AF2091" i="1"/>
  <c r="AK2093" i="1"/>
  <c r="AI1680" i="1"/>
  <c r="AG1679" i="1"/>
  <c r="AK1679" i="1"/>
  <c r="AF1430" i="1"/>
  <c r="AK1431" i="1"/>
  <c r="AJ1430" i="1"/>
  <c r="AG1431" i="1"/>
  <c r="AI1432" i="1"/>
  <c r="AG2237" i="1"/>
  <c r="AF2237" i="1"/>
  <c r="AI2237" i="1"/>
  <c r="AJ2237" i="1"/>
  <c r="AK2237" i="1"/>
  <c r="AJ1265" i="1"/>
  <c r="AK1265" i="1"/>
  <c r="AI1265" i="1"/>
  <c r="AJ1264" i="1"/>
  <c r="AK1264" i="1"/>
  <c r="AG1265" i="1"/>
  <c r="AF1265" i="1"/>
  <c r="AK1356" i="1"/>
  <c r="AI1357" i="1"/>
  <c r="AG1356" i="1"/>
  <c r="AI1356" i="1"/>
  <c r="AF1354" i="1"/>
  <c r="AJ1354" i="1"/>
  <c r="AJ1355" i="1"/>
  <c r="AK1355" i="1"/>
  <c r="AF1355" i="1"/>
  <c r="AG1355" i="1"/>
  <c r="AK1452" i="1"/>
  <c r="AJ1452" i="1"/>
  <c r="AG1452" i="1"/>
  <c r="AI1452" i="1"/>
  <c r="AF1452" i="1"/>
  <c r="AK1669" i="1"/>
  <c r="AG1669" i="1"/>
  <c r="AI1669" i="1"/>
  <c r="AI1668" i="1"/>
  <c r="AJ1668" i="1"/>
  <c r="AK1668" i="1"/>
  <c r="AG1668" i="1"/>
  <c r="AF1668" i="1"/>
  <c r="AK1267" i="1"/>
  <c r="AG1266" i="1"/>
  <c r="AF1267" i="1"/>
  <c r="AI1266" i="1"/>
  <c r="AJ1267" i="1"/>
  <c r="AK1266" i="1"/>
  <c r="AF1266" i="1"/>
  <c r="AJ1266" i="1"/>
  <c r="AG1267" i="1"/>
  <c r="AI1267" i="1"/>
  <c r="AI1825" i="1"/>
  <c r="AF1824" i="1"/>
  <c r="AJ1826" i="1"/>
  <c r="AF1823" i="1"/>
  <c r="AF1826" i="1"/>
  <c r="AJ1824" i="1"/>
  <c r="AG1826" i="1"/>
  <c r="AK1824" i="1"/>
  <c r="AI1826" i="1"/>
  <c r="AJ1823" i="1"/>
  <c r="AJ1825" i="1"/>
  <c r="AG1824" i="1"/>
  <c r="AK1826" i="1"/>
  <c r="AK1825" i="1"/>
  <c r="AF1825" i="1"/>
  <c r="AG1825" i="1"/>
  <c r="AI1699" i="1"/>
  <c r="AK1700" i="1"/>
  <c r="AJ1699" i="1"/>
  <c r="AF1700" i="1"/>
  <c r="AK1699" i="1"/>
  <c r="AG1700" i="1"/>
  <c r="AF1699" i="1"/>
  <c r="AI1700" i="1"/>
  <c r="AG1699" i="1"/>
  <c r="AJ1700" i="1"/>
  <c r="AG2035" i="1"/>
  <c r="AI2035" i="1"/>
  <c r="AK2035" i="1"/>
  <c r="AF2035" i="1"/>
  <c r="AJ2035" i="1"/>
  <c r="AK1755" i="1"/>
  <c r="AK1756" i="1"/>
  <c r="AG1756" i="1"/>
  <c r="AJ1756" i="1"/>
  <c r="AF1756" i="1"/>
  <c r="AI1756" i="1"/>
  <c r="AF1755" i="1"/>
  <c r="AJ1755" i="1"/>
  <c r="AG1755" i="1"/>
  <c r="AI2263" i="1"/>
  <c r="AJ2263" i="1"/>
  <c r="AK2263" i="1"/>
  <c r="AF2263" i="1"/>
  <c r="AF2261" i="1"/>
  <c r="AG2263" i="1"/>
  <c r="AG2262" i="1"/>
  <c r="AK2264" i="1"/>
  <c r="AJ2262" i="1"/>
  <c r="AG2264" i="1"/>
  <c r="AJ2261" i="1"/>
  <c r="BM2261" i="1" s="1"/>
  <c r="AK2262" i="1"/>
  <c r="AI2264" i="1"/>
  <c r="AF2262" i="1"/>
  <c r="AI1390" i="1"/>
  <c r="AJ1390" i="1"/>
  <c r="AK1390" i="1"/>
  <c r="AF1390" i="1"/>
  <c r="AG1390" i="1"/>
  <c r="AG2110" i="1"/>
  <c r="AF2110" i="1"/>
  <c r="AI2111" i="1"/>
  <c r="AF1621" i="1"/>
  <c r="AG1621" i="1"/>
  <c r="AF1622" i="1"/>
  <c r="AK1621" i="1"/>
  <c r="AG1622" i="1"/>
  <c r="AI1622" i="1"/>
  <c r="AG1623" i="1"/>
  <c r="AJ1621" i="1"/>
  <c r="AJ1622" i="1"/>
  <c r="AI1623" i="1"/>
  <c r="AK1622" i="1"/>
  <c r="AJ1623" i="1"/>
  <c r="AK1623" i="1"/>
  <c r="AF1623" i="1"/>
  <c r="AI1387" i="1"/>
  <c r="AJ1554" i="1"/>
  <c r="AK1555" i="1"/>
  <c r="AI1556" i="1"/>
  <c r="AF1554" i="1"/>
  <c r="AF1555" i="1"/>
  <c r="AK1556" i="1"/>
  <c r="AJ1555" i="1"/>
  <c r="AG1556" i="1"/>
  <c r="AF1556" i="1"/>
  <c r="AJ1556" i="1"/>
  <c r="AJ1553" i="1"/>
  <c r="BM1553" i="1" s="1"/>
  <c r="AF1553" i="1"/>
  <c r="AG1554" i="1"/>
  <c r="AG1555" i="1"/>
  <c r="AK1554" i="1"/>
  <c r="AI1555" i="1"/>
  <c r="AI1893" i="1"/>
  <c r="AF1891" i="1"/>
  <c r="AK1892" i="1"/>
  <c r="AG1892" i="1"/>
  <c r="AI1892" i="1"/>
  <c r="AF1320" i="1"/>
  <c r="AG1323" i="1"/>
  <c r="AK1323" i="1"/>
  <c r="AI1323" i="1"/>
  <c r="AG1322" i="1"/>
  <c r="AJ1323" i="1"/>
  <c r="AI1322" i="1"/>
  <c r="AF1323" i="1"/>
  <c r="AF1322" i="1"/>
  <c r="AJ1322" i="1"/>
  <c r="AK1322" i="1"/>
  <c r="AG1321" i="1"/>
  <c r="AJ1321" i="1"/>
  <c r="AK1321" i="1"/>
  <c r="AF1321" i="1"/>
  <c r="AJ1320" i="1"/>
  <c r="BM1320" i="1" s="1"/>
  <c r="AJ1510" i="1"/>
  <c r="AF1510" i="1"/>
  <c r="AG1510" i="1"/>
  <c r="AJ1512" i="1"/>
  <c r="AK1510" i="1"/>
  <c r="BM1510" i="1" s="1"/>
  <c r="AI1512" i="1"/>
  <c r="AK1512" i="1"/>
  <c r="AF1512" i="1"/>
  <c r="AG1512" i="1"/>
  <c r="AJ1511" i="1"/>
  <c r="AF1509" i="1"/>
  <c r="AF1511" i="1"/>
  <c r="AJ1509" i="1"/>
  <c r="AI1511" i="1"/>
  <c r="AK1511" i="1"/>
  <c r="AG1511" i="1"/>
  <c r="AI1860" i="1"/>
  <c r="AJ1858" i="1"/>
  <c r="BM1858" i="1" s="1"/>
  <c r="AF1859" i="1"/>
  <c r="AK1860" i="1"/>
  <c r="AF1858" i="1"/>
  <c r="AF1860" i="1"/>
  <c r="AJ1859" i="1"/>
  <c r="AG1860" i="1"/>
  <c r="AK1859" i="1"/>
  <c r="AJ1860" i="1"/>
  <c r="AK1861" i="1"/>
  <c r="AG1861" i="1"/>
  <c r="AI1861" i="1"/>
  <c r="AG1859" i="1"/>
  <c r="AI2437" i="1"/>
  <c r="AK2437" i="1"/>
  <c r="AF2437" i="1"/>
  <c r="AJ2437" i="1"/>
  <c r="AG2437" i="1"/>
  <c r="AG1284" i="1"/>
  <c r="AI1284" i="1"/>
  <c r="AF1281" i="1"/>
  <c r="AF1284" i="1"/>
  <c r="AK1284" i="1"/>
  <c r="AJ1284" i="1"/>
  <c r="AI2271" i="1"/>
  <c r="AJ2271" i="1"/>
  <c r="AK2271" i="1"/>
  <c r="AF2271" i="1"/>
  <c r="AG2271" i="1"/>
  <c r="AG1326" i="1"/>
  <c r="AI1326" i="1"/>
  <c r="AF1324" i="1"/>
  <c r="AG1324" i="1"/>
  <c r="AJ1324" i="1"/>
  <c r="AK1324" i="1"/>
  <c r="AJ1326" i="1"/>
  <c r="AF1325" i="1"/>
  <c r="AG1325" i="1"/>
  <c r="AI1325" i="1"/>
  <c r="AJ1325" i="1"/>
  <c r="AK1326" i="1"/>
  <c r="AK1325" i="1"/>
  <c r="AF1326" i="1"/>
  <c r="AG2216" i="1"/>
  <c r="AK2216" i="1"/>
  <c r="AF2216" i="1"/>
  <c r="AF2214" i="1"/>
  <c r="AJ2214" i="1"/>
  <c r="AF2215" i="1"/>
  <c r="AG2215" i="1"/>
  <c r="AG2217" i="1"/>
  <c r="AI2217" i="1"/>
  <c r="AJ2215" i="1"/>
  <c r="AJ2217" i="1"/>
  <c r="AK2215" i="1"/>
  <c r="AK2217" i="1"/>
  <c r="AF2217" i="1"/>
  <c r="AI2216" i="1"/>
  <c r="AJ2216" i="1"/>
  <c r="AI1840" i="1"/>
  <c r="AK1840" i="1"/>
  <c r="AG1840" i="1"/>
  <c r="AG1839" i="1"/>
  <c r="AI1839" i="1"/>
  <c r="AJ1839" i="1"/>
  <c r="AK1839" i="1"/>
  <c r="AF1839" i="1"/>
  <c r="AF2086" i="1"/>
  <c r="AG2086" i="1"/>
  <c r="AI2086" i="1"/>
  <c r="AJ2086" i="1"/>
  <c r="AK2086" i="1"/>
  <c r="AF1956" i="1"/>
  <c r="AJ1956" i="1"/>
  <c r="AI1958" i="1"/>
  <c r="AG1957" i="1"/>
  <c r="AK1957" i="1"/>
  <c r="AF2253" i="1"/>
  <c r="AG2255" i="1"/>
  <c r="AG2253" i="1"/>
  <c r="AJ2252" i="1"/>
  <c r="AJ2253" i="1"/>
  <c r="AK2253" i="1"/>
  <c r="AG2254" i="1"/>
  <c r="AI2254" i="1"/>
  <c r="AJ2254" i="1"/>
  <c r="AK2254" i="1"/>
  <c r="AF2254" i="1"/>
  <c r="AI2255" i="1"/>
  <c r="AJ2255" i="1"/>
  <c r="AK2255" i="1"/>
  <c r="AF2252" i="1"/>
  <c r="AF2255" i="1"/>
  <c r="AG1425" i="1"/>
  <c r="AI1426" i="1"/>
  <c r="AJ1424" i="1"/>
  <c r="AK1425" i="1"/>
  <c r="AF1424" i="1"/>
  <c r="AF2070" i="1"/>
  <c r="AG2073" i="1"/>
  <c r="AJ2070" i="1"/>
  <c r="AK2073" i="1"/>
  <c r="AK2071" i="1"/>
  <c r="AI2073" i="1"/>
  <c r="AG2071" i="1"/>
  <c r="AJ2073" i="1"/>
  <c r="AK2072" i="1"/>
  <c r="AF2071" i="1"/>
  <c r="AF2073" i="1"/>
  <c r="AI2072" i="1"/>
  <c r="AJ2071" i="1"/>
  <c r="AF2072" i="1"/>
  <c r="AG2072" i="1"/>
  <c r="AJ2072" i="1"/>
  <c r="AG1496" i="1"/>
  <c r="AI1496" i="1"/>
  <c r="AK1496" i="1"/>
  <c r="AF1494" i="1"/>
  <c r="AK1495" i="1"/>
  <c r="AJ1495" i="1"/>
  <c r="AJ1494" i="1"/>
  <c r="AF1495" i="1"/>
  <c r="AK1494" i="1"/>
  <c r="AI1495" i="1"/>
  <c r="AG1495" i="1"/>
  <c r="AG1494" i="1"/>
  <c r="AJ1496" i="1"/>
  <c r="AF1496" i="1"/>
  <c r="AJ2062" i="1"/>
  <c r="AK2064" i="1"/>
  <c r="AI2064" i="1"/>
  <c r="AG2064" i="1"/>
  <c r="AK2063" i="1"/>
  <c r="AF2063" i="1"/>
  <c r="AG2063" i="1"/>
  <c r="AJ2063" i="1"/>
  <c r="AI2065" i="1"/>
  <c r="AF2062" i="1"/>
  <c r="AG2326" i="1"/>
  <c r="AI2326" i="1"/>
  <c r="AK2326" i="1"/>
  <c r="AJ2362" i="1"/>
  <c r="AF2362" i="1"/>
  <c r="AI2364" i="1"/>
  <c r="AG2363" i="1"/>
  <c r="AK2363" i="1"/>
  <c r="AF1360" i="1"/>
  <c r="AG1360" i="1"/>
  <c r="AI1360" i="1"/>
  <c r="AF1361" i="1"/>
  <c r="AJ1360" i="1"/>
  <c r="AK1360" i="1"/>
  <c r="AG2239" i="1"/>
  <c r="AG2238" i="1"/>
  <c r="AJ2238" i="1"/>
  <c r="AK2239" i="1"/>
  <c r="AI2239" i="1"/>
  <c r="AF2238" i="1"/>
  <c r="AK2238" i="1"/>
  <c r="AI2238" i="1"/>
  <c r="AG1547" i="1"/>
  <c r="AI1547" i="1"/>
  <c r="AK1547" i="1"/>
  <c r="AJ1547" i="1"/>
  <c r="AF1547" i="1"/>
  <c r="AJ2198" i="1"/>
  <c r="AK2198" i="1"/>
  <c r="AF2196" i="1"/>
  <c r="AG2196" i="1"/>
  <c r="AJ2196" i="1"/>
  <c r="AF2197" i="1"/>
  <c r="AK2196" i="1"/>
  <c r="AG2197" i="1"/>
  <c r="AI2197" i="1"/>
  <c r="AJ2197" i="1"/>
  <c r="AF2198" i="1"/>
  <c r="AK2197" i="1"/>
  <c r="AG2198" i="1"/>
  <c r="AI2198" i="1"/>
  <c r="AK1362" i="1"/>
  <c r="AG1363" i="1"/>
  <c r="AF1362" i="1"/>
  <c r="AI1363" i="1"/>
  <c r="AG1362" i="1"/>
  <c r="AJ1363" i="1"/>
  <c r="AI1362" i="1"/>
  <c r="AK1363" i="1"/>
  <c r="AJ1362" i="1"/>
  <c r="AF1363" i="1"/>
  <c r="AG1364" i="1"/>
  <c r="AF1364" i="1"/>
  <c r="AK1364" i="1"/>
  <c r="AI1364" i="1"/>
  <c r="AJ1364" i="1"/>
  <c r="AG1725" i="1"/>
  <c r="AJ1725" i="1"/>
  <c r="AI1724" i="1"/>
  <c r="AJ1724" i="1"/>
  <c r="AK1724" i="1"/>
  <c r="AK1725" i="1"/>
  <c r="AF1724" i="1"/>
  <c r="AF1725" i="1"/>
  <c r="AI1725" i="1"/>
  <c r="AG1724" i="1"/>
  <c r="AK2005" i="1"/>
  <c r="AK2006" i="1"/>
  <c r="AI2006" i="1"/>
  <c r="AF2003" i="1"/>
  <c r="AG2006" i="1"/>
  <c r="AK2194" i="1"/>
  <c r="AJ2192" i="1"/>
  <c r="BM2192" i="1" s="1"/>
  <c r="AG2195" i="1"/>
  <c r="AF2195" i="1"/>
  <c r="AK2195" i="1"/>
  <c r="AJ2195" i="1"/>
  <c r="AG2193" i="1"/>
  <c r="AI2194" i="1"/>
  <c r="AJ2193" i="1"/>
  <c r="AF2194" i="1"/>
  <c r="AK2193" i="1"/>
  <c r="AG2194" i="1"/>
  <c r="AI2195" i="1"/>
  <c r="AF2193" i="1"/>
  <c r="AJ2194" i="1"/>
  <c r="AF2192" i="1"/>
  <c r="AJ1992" i="1"/>
  <c r="AK1992" i="1"/>
  <c r="AF1992" i="1"/>
  <c r="AG1992" i="1"/>
  <c r="AI1992" i="1"/>
  <c r="AK1730" i="1"/>
  <c r="AF1730" i="1"/>
  <c r="AG1731" i="1"/>
  <c r="AJ1731" i="1"/>
  <c r="AF1731" i="1"/>
  <c r="AI1731" i="1"/>
  <c r="AK1731" i="1"/>
  <c r="AJ2281" i="1"/>
  <c r="AG2282" i="1"/>
  <c r="AG2281" i="1"/>
  <c r="AK2282" i="1"/>
  <c r="AK2281" i="1"/>
  <c r="AI2282" i="1"/>
  <c r="AF2280" i="1"/>
  <c r="AJ2280" i="1"/>
  <c r="AI2283" i="1"/>
  <c r="AF2281" i="1"/>
  <c r="AJ1758" i="1"/>
  <c r="AK1758" i="1"/>
  <c r="AJ1760" i="1"/>
  <c r="AF1757" i="1"/>
  <c r="AK1760" i="1"/>
  <c r="AI1759" i="1"/>
  <c r="AF1760" i="1"/>
  <c r="AJ1759" i="1"/>
  <c r="AG1760" i="1"/>
  <c r="AJ1757" i="1"/>
  <c r="AK1759" i="1"/>
  <c r="AI1760" i="1"/>
  <c r="AF1759" i="1"/>
  <c r="AG1759" i="1"/>
  <c r="AF1758" i="1"/>
  <c r="AG1758" i="1"/>
  <c r="AF2168" i="1"/>
  <c r="AF2169" i="1"/>
  <c r="AI2171" i="1"/>
  <c r="AG2169" i="1"/>
  <c r="AJ2171" i="1"/>
  <c r="AK2171" i="1"/>
  <c r="AJ2168" i="1"/>
  <c r="AJ2169" i="1"/>
  <c r="AF2171" i="1"/>
  <c r="AK2169" i="1"/>
  <c r="AG2171" i="1"/>
  <c r="AF2170" i="1"/>
  <c r="AG2170" i="1"/>
  <c r="AI2170" i="1"/>
  <c r="AJ2170" i="1"/>
  <c r="AK2170" i="1"/>
  <c r="AF1677" i="1"/>
  <c r="AI1677" i="1"/>
  <c r="AG1677" i="1"/>
  <c r="AJ1677" i="1"/>
  <c r="AK1676" i="1"/>
  <c r="AG1678" i="1"/>
  <c r="AK1678" i="1"/>
  <c r="AF1678" i="1"/>
  <c r="AI1678" i="1"/>
  <c r="AJ1678" i="1"/>
  <c r="AK1677" i="1"/>
  <c r="AG1454" i="1"/>
  <c r="AF1453" i="1"/>
  <c r="AG1455" i="1"/>
  <c r="AK1454" i="1"/>
  <c r="AJ1453" i="1"/>
  <c r="AI1455" i="1"/>
  <c r="AF1454" i="1"/>
  <c r="AF1455" i="1"/>
  <c r="AJ1455" i="1"/>
  <c r="AI1456" i="1"/>
  <c r="AJ1454" i="1"/>
  <c r="AK1455" i="1"/>
  <c r="AK1456" i="1"/>
  <c r="AJ1456" i="1"/>
  <c r="AF1456" i="1"/>
  <c r="AG1456" i="1"/>
  <c r="AK2089" i="1"/>
  <c r="AG2088" i="1"/>
  <c r="AF2088" i="1"/>
  <c r="AF2090" i="1"/>
  <c r="AK2088" i="1"/>
  <c r="AG2090" i="1"/>
  <c r="AI2090" i="1"/>
  <c r="AF2087" i="1"/>
  <c r="AJ2090" i="1"/>
  <c r="AK2090" i="1"/>
  <c r="AF2089" i="1"/>
  <c r="AJ2087" i="1"/>
  <c r="AG2089" i="1"/>
  <c r="AI2089" i="1"/>
  <c r="AJ2088" i="1"/>
  <c r="AJ2089" i="1"/>
  <c r="AF1684" i="1"/>
  <c r="AI1684" i="1"/>
  <c r="AG1684" i="1"/>
  <c r="AK1684" i="1"/>
  <c r="AJ1684" i="1"/>
  <c r="AG1773" i="1"/>
  <c r="AK1773" i="1"/>
  <c r="AI1774" i="1"/>
  <c r="AG1476" i="1"/>
  <c r="AI1476" i="1"/>
  <c r="AK1476" i="1"/>
  <c r="AG1477" i="1"/>
  <c r="AI1477" i="1"/>
  <c r="AF1475" i="1"/>
  <c r="AJ1474" i="1"/>
  <c r="AJ1475" i="1"/>
  <c r="AG1475" i="1"/>
  <c r="AK1475" i="1"/>
  <c r="AF1474" i="1"/>
  <c r="AP167" i="1"/>
  <c r="AQ167" i="1" s="1"/>
  <c r="AM167" i="1"/>
  <c r="AN167" i="1" s="1"/>
  <c r="AP391" i="1"/>
  <c r="AQ391" i="1" s="1"/>
  <c r="AN391" i="1"/>
  <c r="AM391" i="1"/>
  <c r="AP663" i="1"/>
  <c r="AQ663" i="1" s="1"/>
  <c r="AM663" i="1"/>
  <c r="AN663" i="1" s="1"/>
  <c r="AP807" i="1"/>
  <c r="AM807" i="1"/>
  <c r="AN807" i="1" s="1"/>
  <c r="AQ807" i="1"/>
  <c r="AM951" i="1"/>
  <c r="AP951" i="1"/>
  <c r="AQ951" i="1" s="1"/>
  <c r="AN951" i="1"/>
  <c r="AP385" i="1"/>
  <c r="AQ385" i="1" s="1"/>
  <c r="AM385" i="1"/>
  <c r="AN385" i="1"/>
  <c r="AQ257" i="1"/>
  <c r="AP257" i="1"/>
  <c r="AM257" i="1"/>
  <c r="AN257" i="1" s="1"/>
  <c r="AP145" i="1"/>
  <c r="AM145" i="1"/>
  <c r="AN145" i="1" s="1"/>
  <c r="AQ145" i="1"/>
  <c r="AP65" i="1"/>
  <c r="AQ65" i="1" s="1"/>
  <c r="AM65" i="1"/>
  <c r="AN65" i="1" s="1"/>
  <c r="AM32" i="1"/>
  <c r="AN32" i="1" s="1"/>
  <c r="AQ32" i="1"/>
  <c r="AP32" i="1"/>
  <c r="AP1047" i="1"/>
  <c r="AQ1047" i="1" s="1"/>
  <c r="AM1047" i="1"/>
  <c r="AN1047" i="1" s="1"/>
  <c r="AM583" i="1"/>
  <c r="AN583" i="1" s="1"/>
  <c r="AQ583" i="1"/>
  <c r="AP583" i="1"/>
  <c r="AJ1397" i="1"/>
  <c r="AY1432" i="1"/>
  <c r="AX1432" i="1"/>
  <c r="AW1432" i="1"/>
  <c r="AY2306" i="1"/>
  <c r="AX2306" i="1"/>
  <c r="AW2306" i="1"/>
  <c r="AW1597" i="1"/>
  <c r="AY1597" i="1"/>
  <c r="AX1597" i="1"/>
  <c r="AY2446" i="1"/>
  <c r="AX2446" i="1"/>
  <c r="AW2446" i="1"/>
  <c r="AE2009" i="1"/>
  <c r="AH2008" i="1"/>
  <c r="AH2009" i="1"/>
  <c r="AE1468" i="1"/>
  <c r="AE1469" i="1"/>
  <c r="AY1807" i="1"/>
  <c r="AX1807" i="1"/>
  <c r="AW1807" i="1"/>
  <c r="AX1682" i="1"/>
  <c r="AY1682" i="1"/>
  <c r="AW1682" i="1"/>
  <c r="AY2217" i="1"/>
  <c r="AW2217" i="1"/>
  <c r="AX2217" i="1"/>
  <c r="AX2043" i="1"/>
  <c r="AY2043" i="1"/>
  <c r="AZ2043" i="1" s="1"/>
  <c r="AW2043" i="1"/>
  <c r="AY1572" i="1"/>
  <c r="AX1572" i="1"/>
  <c r="AW1572" i="1"/>
  <c r="AY2033" i="1"/>
  <c r="AX2033" i="1"/>
  <c r="AW2033" i="1"/>
  <c r="AY1318" i="1"/>
  <c r="AZ1318" i="1" s="1"/>
  <c r="AX1318" i="1"/>
  <c r="AW1318" i="1"/>
  <c r="AY1722" i="1"/>
  <c r="AX1722" i="1"/>
  <c r="AW1722" i="1"/>
  <c r="AX2028" i="1"/>
  <c r="AW2028" i="1"/>
  <c r="AY2028" i="1"/>
  <c r="AZ2028" i="1" s="1"/>
  <c r="AX1789" i="1"/>
  <c r="AW1789" i="1"/>
  <c r="AY1789" i="1"/>
  <c r="AZ1789" i="1" s="1"/>
  <c r="AW2093" i="1"/>
  <c r="AY2093" i="1"/>
  <c r="AX2093" i="1"/>
  <c r="AY1656" i="1"/>
  <c r="AW1656" i="1"/>
  <c r="AX1656" i="1"/>
  <c r="AW2459" i="1"/>
  <c r="AY2459" i="1"/>
  <c r="AX2459" i="1"/>
  <c r="AY1276" i="1"/>
  <c r="AZ1276" i="1" s="1"/>
  <c r="AX1276" i="1"/>
  <c r="AW1276" i="1"/>
  <c r="AY1240" i="1"/>
  <c r="AZ1240" i="1" s="1"/>
  <c r="AX1240" i="1"/>
  <c r="AW1240" i="1"/>
  <c r="AX1351" i="1"/>
  <c r="AW1351" i="1"/>
  <c r="AY1351" i="1"/>
  <c r="AY2052" i="1"/>
  <c r="AW2052" i="1"/>
  <c r="AX2052" i="1"/>
  <c r="AY1585" i="1"/>
  <c r="AX1585" i="1"/>
  <c r="AW1585" i="1"/>
  <c r="AY2078" i="1"/>
  <c r="AW2078" i="1"/>
  <c r="AX2078" i="1"/>
  <c r="AY1346" i="1"/>
  <c r="AX1346" i="1"/>
  <c r="AW1346" i="1"/>
  <c r="AW1779" i="1"/>
  <c r="AY1779" i="1"/>
  <c r="AZ1779" i="1" s="1"/>
  <c r="AX1779" i="1"/>
  <c r="AE1470" i="1"/>
  <c r="AE1471" i="1"/>
  <c r="AX1474" i="1"/>
  <c r="AY1474" i="1"/>
  <c r="AW1474" i="1"/>
  <c r="AY2242" i="1"/>
  <c r="AX2242" i="1"/>
  <c r="AW2242" i="1"/>
  <c r="AY2050" i="1"/>
  <c r="AZ2050" i="1" s="1"/>
  <c r="AX2050" i="1"/>
  <c r="AW2050" i="1"/>
  <c r="AY1776" i="1"/>
  <c r="AZ1776" i="1" s="1"/>
  <c r="AX1776" i="1"/>
  <c r="AW1776" i="1"/>
  <c r="AY2114" i="1"/>
  <c r="AZ2114" i="1" s="1"/>
  <c r="AW2114" i="1"/>
  <c r="AX2114" i="1"/>
  <c r="AW1708" i="1"/>
  <c r="AY1708" i="1"/>
  <c r="AX1708" i="1"/>
  <c r="AW1844" i="1"/>
  <c r="AY1844" i="1"/>
  <c r="AX1844" i="1"/>
  <c r="AY2002" i="1"/>
  <c r="AX2002" i="1"/>
  <c r="AW2002" i="1"/>
  <c r="AX1299" i="1"/>
  <c r="AY1299" i="1"/>
  <c r="AZ1299" i="1" s="1"/>
  <c r="AW1299" i="1"/>
  <c r="AY1787" i="1"/>
  <c r="AX1787" i="1"/>
  <c r="AW1787" i="1"/>
  <c r="AH1583" i="1"/>
  <c r="AX1409" i="1"/>
  <c r="AW1409" i="1"/>
  <c r="AY1409" i="1"/>
  <c r="AY2434" i="1"/>
  <c r="AX2434" i="1"/>
  <c r="AW2434" i="1"/>
  <c r="AX1426" i="1"/>
  <c r="AY1426" i="1"/>
  <c r="AZ1426" i="1" s="1"/>
  <c r="AW1426" i="1"/>
  <c r="AX2425" i="1"/>
  <c r="AW2425" i="1"/>
  <c r="AY2425" i="1"/>
  <c r="AZ2425" i="1" s="1"/>
  <c r="AY1870" i="1"/>
  <c r="AW1870" i="1"/>
  <c r="AX1870" i="1"/>
  <c r="AY1949" i="1"/>
  <c r="AW1949" i="1"/>
  <c r="AX1949" i="1"/>
  <c r="AY2301" i="1"/>
  <c r="AW2301" i="1"/>
  <c r="AX2301" i="1"/>
  <c r="AY1550" i="1"/>
  <c r="AX1550" i="1"/>
  <c r="AW1550" i="1"/>
  <c r="AY2229" i="1"/>
  <c r="AX2229" i="1"/>
  <c r="AW2229" i="1"/>
  <c r="AW1685" i="1"/>
  <c r="AY1685" i="1"/>
  <c r="AX1685" i="1"/>
  <c r="AY1691" i="1"/>
  <c r="AZ1691" i="1" s="1"/>
  <c r="AW1691" i="1"/>
  <c r="AX1691" i="1"/>
  <c r="AW2417" i="1"/>
  <c r="AY2417" i="1"/>
  <c r="AX2417" i="1"/>
  <c r="AY1545" i="1"/>
  <c r="AX1545" i="1"/>
  <c r="AW1545" i="1"/>
  <c r="AY1913" i="1"/>
  <c r="AZ1913" i="1" s="1"/>
  <c r="AX1913" i="1"/>
  <c r="AW1913" i="1"/>
  <c r="AW1881" i="1"/>
  <c r="AX1881" i="1"/>
  <c r="AY1881" i="1"/>
  <c r="AW2387" i="1"/>
  <c r="AY2387" i="1"/>
  <c r="AZ2387" i="1" s="1"/>
  <c r="AX2387" i="1"/>
  <c r="AW1362" i="1"/>
  <c r="AY1362" i="1"/>
  <c r="AX1362" i="1"/>
  <c r="AW2109" i="1"/>
  <c r="AY2109" i="1"/>
  <c r="AX2109" i="1"/>
  <c r="AW1457" i="1"/>
  <c r="AX1457" i="1"/>
  <c r="AY1457" i="1"/>
  <c r="AX2192" i="1"/>
  <c r="AW2192" i="1"/>
  <c r="AY2192" i="1"/>
  <c r="AZ2192" i="1" s="1"/>
  <c r="AY1575" i="1"/>
  <c r="AW1575" i="1"/>
  <c r="AX1575" i="1"/>
  <c r="AY2380" i="1"/>
  <c r="AW2380" i="1"/>
  <c r="AX2380" i="1"/>
  <c r="AY1427" i="1"/>
  <c r="AX1427" i="1"/>
  <c r="AW1427" i="1"/>
  <c r="AY2100" i="1"/>
  <c r="AX2100" i="1"/>
  <c r="AW2100" i="1"/>
  <c r="AY1268" i="1"/>
  <c r="AX1268" i="1"/>
  <c r="AW1268" i="1"/>
  <c r="AY1242" i="1"/>
  <c r="AZ1242" i="1" s="1"/>
  <c r="AX1242" i="1"/>
  <c r="AW1242" i="1"/>
  <c r="AW2149" i="1"/>
  <c r="AY2149" i="1"/>
  <c r="AX2149" i="1"/>
  <c r="AY2444" i="1"/>
  <c r="AX2444" i="1"/>
  <c r="AW2444" i="1"/>
  <c r="AW2143" i="1"/>
  <c r="AY2143" i="1"/>
  <c r="AX2143" i="1"/>
  <c r="AY1969" i="1"/>
  <c r="AZ1969" i="1" s="1"/>
  <c r="AW1969" i="1"/>
  <c r="AX1969" i="1"/>
  <c r="AY1334" i="1"/>
  <c r="AZ1334" i="1" s="1"/>
  <c r="AX1334" i="1"/>
  <c r="AW1334" i="1"/>
  <c r="AY1262" i="1"/>
  <c r="AZ1262" i="1" s="1"/>
  <c r="AX1262" i="1"/>
  <c r="AW1262" i="1"/>
  <c r="AY2311" i="1"/>
  <c r="AX2311" i="1"/>
  <c r="AW2311" i="1"/>
  <c r="AY2073" i="1"/>
  <c r="AX2073" i="1"/>
  <c r="AW2073" i="1"/>
  <c r="AW2272" i="1"/>
  <c r="AY2272" i="1"/>
  <c r="AZ2272" i="1" s="1"/>
  <c r="AX2272" i="1"/>
  <c r="AY2396" i="1"/>
  <c r="AX2396" i="1"/>
  <c r="AW2396" i="1"/>
  <c r="AY1773" i="1"/>
  <c r="AZ1773" i="1" s="1"/>
  <c r="AX1773" i="1"/>
  <c r="AW1773" i="1"/>
  <c r="AW1279" i="1"/>
  <c r="AX1279" i="1"/>
  <c r="AY1279" i="1"/>
  <c r="AY2280" i="1"/>
  <c r="AX2280" i="1"/>
  <c r="AW2280" i="1"/>
  <c r="AY1955" i="1"/>
  <c r="AX1955" i="1"/>
  <c r="AW1955" i="1"/>
  <c r="AQ183" i="1"/>
  <c r="AP183" i="1"/>
  <c r="AM183" i="1"/>
  <c r="AN183" i="1" s="1"/>
  <c r="AP407" i="1"/>
  <c r="AQ407" i="1" s="1"/>
  <c r="AM407" i="1"/>
  <c r="AN407" i="1" s="1"/>
  <c r="AM677" i="1"/>
  <c r="AN677" i="1" s="1"/>
  <c r="AQ677" i="1"/>
  <c r="AP677" i="1"/>
  <c r="AP823" i="1"/>
  <c r="AM823" i="1"/>
  <c r="AN823" i="1" s="1"/>
  <c r="AQ823" i="1"/>
  <c r="AP983" i="1"/>
  <c r="AQ983" i="1" s="1"/>
  <c r="AM983" i="1"/>
  <c r="AN983" i="1" s="1"/>
  <c r="AM305" i="1"/>
  <c r="AN305" i="1" s="1"/>
  <c r="AP305" i="1"/>
  <c r="AQ305" i="1"/>
  <c r="AG1450" i="1"/>
  <c r="AY1768" i="1"/>
  <c r="AZ1768" i="1" s="1"/>
  <c r="AX1768" i="1"/>
  <c r="AW1768" i="1"/>
  <c r="AY1398" i="1"/>
  <c r="AX1398" i="1"/>
  <c r="AW1398" i="1"/>
  <c r="AW1810" i="1"/>
  <c r="AY1810" i="1"/>
  <c r="AX1810" i="1"/>
  <c r="AY2110" i="1"/>
  <c r="AX2110" i="1"/>
  <c r="AW2110" i="1"/>
  <c r="AW1313" i="1"/>
  <c r="AX1313" i="1"/>
  <c r="AY1313" i="1"/>
  <c r="AX1959" i="1"/>
  <c r="AY1959" i="1"/>
  <c r="AZ1959" i="1" s="1"/>
  <c r="AW1959" i="1"/>
  <c r="AY1644" i="1"/>
  <c r="AX1644" i="1"/>
  <c r="AW1644" i="1"/>
  <c r="AW2162" i="1"/>
  <c r="AY2162" i="1"/>
  <c r="AX2162" i="1"/>
  <c r="AY1529" i="1"/>
  <c r="AX1529" i="1"/>
  <c r="AW1529" i="1"/>
  <c r="AY2018" i="1"/>
  <c r="AX2018" i="1"/>
  <c r="AW2018" i="1"/>
  <c r="AD2010" i="1"/>
  <c r="AF2006" i="1" s="1"/>
  <c r="AD2188" i="1"/>
  <c r="AD1469" i="1"/>
  <c r="AY1329" i="1"/>
  <c r="AZ1329" i="1" s="1"/>
  <c r="AX1329" i="1"/>
  <c r="AW1329" i="1"/>
  <c r="AX1350" i="1"/>
  <c r="AW1350" i="1"/>
  <c r="AY1350" i="1"/>
  <c r="AD1928" i="1"/>
  <c r="AH1744" i="1"/>
  <c r="AW2376" i="1"/>
  <c r="AX2376" i="1"/>
  <c r="AY2376" i="1"/>
  <c r="AY2210" i="1"/>
  <c r="AX2210" i="1"/>
  <c r="AW2210" i="1"/>
  <c r="AX1988" i="1"/>
  <c r="AY1988" i="1"/>
  <c r="AZ1988" i="1" s="1"/>
  <c r="AW1988" i="1"/>
  <c r="AY2325" i="1"/>
  <c r="AX2325" i="1"/>
  <c r="AW2325" i="1"/>
  <c r="AW2264" i="1"/>
  <c r="AY2264" i="1"/>
  <c r="AX2264" i="1"/>
  <c r="AX2155" i="1"/>
  <c r="AY2155" i="1"/>
  <c r="AW2155" i="1"/>
  <c r="AY2372" i="1"/>
  <c r="AX2372" i="1"/>
  <c r="AW2372" i="1"/>
  <c r="AY1401" i="1"/>
  <c r="AW1401" i="1"/>
  <c r="AX1401" i="1"/>
  <c r="AY2466" i="1"/>
  <c r="AZ2466" i="1" s="1"/>
  <c r="AX2466" i="1"/>
  <c r="AW2466" i="1"/>
  <c r="AD1471" i="1"/>
  <c r="AI1469" i="1" s="1"/>
  <c r="AX1359" i="1"/>
  <c r="AW1359" i="1"/>
  <c r="AY1359" i="1"/>
  <c r="AY1248" i="1"/>
  <c r="AX1248" i="1"/>
  <c r="AW1248" i="1"/>
  <c r="AX2285" i="1"/>
  <c r="AW2285" i="1"/>
  <c r="AY2285" i="1"/>
  <c r="AX1288" i="1"/>
  <c r="AY1288" i="1"/>
  <c r="AW1288" i="1"/>
  <c r="AW1605" i="1"/>
  <c r="AY1605" i="1"/>
  <c r="AX1605" i="1"/>
  <c r="AY1549" i="1"/>
  <c r="AZ1549" i="1" s="1"/>
  <c r="AW1549" i="1"/>
  <c r="AX1549" i="1"/>
  <c r="AW1428" i="1"/>
  <c r="AX1428" i="1"/>
  <c r="AY1428" i="1"/>
  <c r="AY1272" i="1"/>
  <c r="AW1272" i="1"/>
  <c r="AX1272" i="1"/>
  <c r="AY1831" i="1"/>
  <c r="AZ1831" i="1" s="1"/>
  <c r="AX1831" i="1"/>
  <c r="AW1831" i="1"/>
  <c r="AY1696" i="1"/>
  <c r="AZ1696" i="1" s="1"/>
  <c r="AX1696" i="1"/>
  <c r="AW1696" i="1"/>
  <c r="AY2167" i="1"/>
  <c r="AX2167" i="1"/>
  <c r="AW2167" i="1"/>
  <c r="AY1898" i="1"/>
  <c r="AX1898" i="1"/>
  <c r="AW1898" i="1"/>
  <c r="AY2274" i="1"/>
  <c r="AX2274" i="1"/>
  <c r="AW2274" i="1"/>
  <c r="AY1305" i="1"/>
  <c r="AW1305" i="1"/>
  <c r="AX1305" i="1"/>
  <c r="AY1533" i="1"/>
  <c r="AW1533" i="1"/>
  <c r="AX1533" i="1"/>
  <c r="AX2129" i="1"/>
  <c r="AW2129" i="1"/>
  <c r="AY2129" i="1"/>
  <c r="AZ2129" i="1" s="1"/>
  <c r="AY1497" i="1"/>
  <c r="AW1497" i="1"/>
  <c r="AX1497" i="1"/>
  <c r="AY2458" i="1"/>
  <c r="AX2458" i="1"/>
  <c r="AW2458" i="1"/>
  <c r="AY1687" i="1"/>
  <c r="AW1687" i="1"/>
  <c r="AX1687" i="1"/>
  <c r="AY1633" i="1"/>
  <c r="AX1633" i="1"/>
  <c r="AW1633" i="1"/>
  <c r="AX2255" i="1"/>
  <c r="AW2255" i="1"/>
  <c r="AY2255" i="1"/>
  <c r="AX2367" i="1"/>
  <c r="AW2367" i="1"/>
  <c r="AY2367" i="1"/>
  <c r="AY1547" i="1"/>
  <c r="AW1547" i="1"/>
  <c r="AX1547" i="1"/>
  <c r="AY1979" i="1"/>
  <c r="AX1979" i="1"/>
  <c r="AW1979" i="1"/>
  <c r="AX1794" i="1"/>
  <c r="AW1794" i="1"/>
  <c r="AY1794" i="1"/>
  <c r="AY2163" i="1"/>
  <c r="AZ2163" i="1" s="1"/>
  <c r="AX2163" i="1"/>
  <c r="AW2163" i="1"/>
  <c r="AX1668" i="1"/>
  <c r="AY1668" i="1"/>
  <c r="AZ1668" i="1" s="1"/>
  <c r="AW1668" i="1"/>
  <c r="AW1643" i="1"/>
  <c r="AX1643" i="1"/>
  <c r="AY1643" i="1"/>
  <c r="AY1932" i="1"/>
  <c r="AX1932" i="1"/>
  <c r="AW1932" i="1"/>
  <c r="AX1866" i="1"/>
  <c r="AW1866" i="1"/>
  <c r="AY1866" i="1"/>
  <c r="AW1257" i="1"/>
  <c r="AY1257" i="1"/>
  <c r="AZ1257" i="1" s="1"/>
  <c r="AX1257" i="1"/>
  <c r="AY1985" i="1"/>
  <c r="AX1985" i="1"/>
  <c r="AW1985" i="1"/>
  <c r="AX2198" i="1"/>
  <c r="AW2198" i="1"/>
  <c r="AY2198" i="1"/>
  <c r="AW2189" i="1"/>
  <c r="AY2189" i="1"/>
  <c r="AX2189" i="1"/>
  <c r="AY1612" i="1"/>
  <c r="AX1612" i="1"/>
  <c r="AW1612" i="1"/>
  <c r="AY1534" i="1"/>
  <c r="AX1534" i="1"/>
  <c r="AW1534" i="1"/>
  <c r="AW2151" i="1"/>
  <c r="AY2151" i="1"/>
  <c r="AZ2151" i="1" s="1"/>
  <c r="AX2151" i="1"/>
  <c r="AW1693" i="1"/>
  <c r="AY1693" i="1"/>
  <c r="AX1693" i="1"/>
  <c r="AY2013" i="1"/>
  <c r="AX2013" i="1"/>
  <c r="AW2013" i="1"/>
  <c r="AY2062" i="1"/>
  <c r="AX2062" i="1"/>
  <c r="AW2062" i="1"/>
  <c r="AY1815" i="1"/>
  <c r="AZ1815" i="1" s="1"/>
  <c r="AX1815" i="1"/>
  <c r="AW1815" i="1"/>
  <c r="AW2008" i="1"/>
  <c r="AX2008" i="1"/>
  <c r="AY2008" i="1"/>
  <c r="AY1342" i="1"/>
  <c r="AX1342" i="1"/>
  <c r="AW1342" i="1"/>
  <c r="AY1749" i="1"/>
  <c r="AX1749" i="1"/>
  <c r="AW1749" i="1"/>
  <c r="AX2308" i="1"/>
  <c r="AW2308" i="1"/>
  <c r="AY2308" i="1"/>
  <c r="AY2358" i="1"/>
  <c r="AX2358" i="1"/>
  <c r="AW2358" i="1"/>
  <c r="AX1912" i="1"/>
  <c r="AW1912" i="1"/>
  <c r="AY1912" i="1"/>
  <c r="AZ1912" i="1" s="1"/>
  <c r="AX1304" i="1"/>
  <c r="AW1304" i="1"/>
  <c r="AY1304" i="1"/>
  <c r="AZ1304" i="1" s="1"/>
  <c r="AY2331" i="1"/>
  <c r="AW2331" i="1"/>
  <c r="AX2331" i="1"/>
  <c r="AY2089" i="1"/>
  <c r="AX2089" i="1"/>
  <c r="AW2089" i="1"/>
  <c r="AX1492" i="1"/>
  <c r="AW1492" i="1"/>
  <c r="AY1492" i="1"/>
  <c r="AZ1492" i="1" s="1"/>
  <c r="AY2014" i="1"/>
  <c r="AX2014" i="1"/>
  <c r="AW2014" i="1"/>
  <c r="AX1715" i="1"/>
  <c r="AW1715" i="1"/>
  <c r="AY1715" i="1"/>
  <c r="AP199" i="1"/>
  <c r="AQ199" i="1" s="1"/>
  <c r="AN199" i="1"/>
  <c r="AM199" i="1"/>
  <c r="AP423" i="1"/>
  <c r="AM423" i="1"/>
  <c r="AN423" i="1" s="1"/>
  <c r="AQ423" i="1"/>
  <c r="AQ678" i="1"/>
  <c r="AP678" i="1"/>
  <c r="AM678" i="1"/>
  <c r="AN678" i="1" s="1"/>
  <c r="AP838" i="1"/>
  <c r="AQ838" i="1" s="1"/>
  <c r="AN838" i="1"/>
  <c r="AM838" i="1"/>
  <c r="AP999" i="1"/>
  <c r="AQ999" i="1" s="1"/>
  <c r="AM999" i="1"/>
  <c r="AN999" i="1" s="1"/>
  <c r="AP545" i="1"/>
  <c r="AM545" i="1"/>
  <c r="AN545" i="1" s="1"/>
  <c r="AQ545" i="1"/>
  <c r="AP62" i="1"/>
  <c r="AQ62" i="1" s="1"/>
  <c r="AN62" i="1"/>
  <c r="AM62" i="1"/>
  <c r="AM567" i="1"/>
  <c r="AN567" i="1"/>
  <c r="AP567" i="1"/>
  <c r="AQ567" i="1" s="1"/>
  <c r="AJ1730" i="1"/>
  <c r="AI1602" i="1"/>
  <c r="AW1541" i="1"/>
  <c r="AX1541" i="1"/>
  <c r="AY1541" i="1"/>
  <c r="AY1593" i="1"/>
  <c r="AZ1593" i="1" s="1"/>
  <c r="AW1593" i="1"/>
  <c r="AX1593" i="1"/>
  <c r="AY1649" i="1"/>
  <c r="AX1649" i="1"/>
  <c r="AW1649" i="1"/>
  <c r="AY1625" i="1"/>
  <c r="AX1625" i="1"/>
  <c r="AW1625" i="1"/>
  <c r="AY2381" i="1"/>
  <c r="AX2381" i="1"/>
  <c r="AW2381" i="1"/>
  <c r="AY2377" i="1"/>
  <c r="AZ2377" i="1" s="1"/>
  <c r="AW2377" i="1"/>
  <c r="AX2377" i="1"/>
  <c r="AY1767" i="1"/>
  <c r="AW1767" i="1"/>
  <c r="AX1767" i="1"/>
  <c r="AX1559" i="1"/>
  <c r="AW1559" i="1"/>
  <c r="AY1559" i="1"/>
  <c r="AZ1559" i="1" s="1"/>
  <c r="AW2183" i="1"/>
  <c r="AY2183" i="1"/>
  <c r="AX2183" i="1"/>
  <c r="AW2277" i="1"/>
  <c r="AY2277" i="1"/>
  <c r="AX2277" i="1"/>
  <c r="AY2119" i="1"/>
  <c r="AX2119" i="1"/>
  <c r="AW2119" i="1"/>
  <c r="AY2200" i="1"/>
  <c r="AW2200" i="1"/>
  <c r="AX2200" i="1"/>
  <c r="AY1517" i="1"/>
  <c r="AZ1517" i="1" s="1"/>
  <c r="AW1517" i="1"/>
  <c r="AX1517" i="1"/>
  <c r="AY1551" i="1"/>
  <c r="AZ1551" i="1" s="1"/>
  <c r="AW1551" i="1"/>
  <c r="AX1551" i="1"/>
  <c r="AY2083" i="1"/>
  <c r="AX2083" i="1"/>
  <c r="AW2083" i="1"/>
  <c r="AW2085" i="1"/>
  <c r="AY2085" i="1"/>
  <c r="AX2085" i="1"/>
  <c r="AY1937" i="1"/>
  <c r="AX1937" i="1"/>
  <c r="AW1937" i="1"/>
  <c r="AY2449" i="1"/>
  <c r="AZ2449" i="1" s="1"/>
  <c r="AW2449" i="1"/>
  <c r="AX2449" i="1"/>
  <c r="AY1684" i="1"/>
  <c r="AW1684" i="1"/>
  <c r="AX1684" i="1"/>
  <c r="AY1871" i="1"/>
  <c r="AX1871" i="1"/>
  <c r="AW1871" i="1"/>
  <c r="AY1507" i="1"/>
  <c r="AX1507" i="1"/>
  <c r="AW1507" i="1"/>
  <c r="AY1440" i="1"/>
  <c r="AZ1440" i="1" s="1"/>
  <c r="AX1440" i="1"/>
  <c r="AW1440" i="1"/>
  <c r="AY2392" i="1"/>
  <c r="AW2392" i="1"/>
  <c r="AX2392" i="1"/>
  <c r="AW1817" i="1"/>
  <c r="AY1817" i="1"/>
  <c r="AX1817" i="1"/>
  <c r="AY2407" i="1"/>
  <c r="AX2407" i="1"/>
  <c r="AW2407" i="1"/>
  <c r="AY1665" i="1"/>
  <c r="AX1665" i="1"/>
  <c r="AW1665" i="1"/>
  <c r="AW2140" i="1"/>
  <c r="AY2140" i="1"/>
  <c r="AZ2140" i="1" s="1"/>
  <c r="AY1491" i="1"/>
  <c r="AX1491" i="1"/>
  <c r="AW1491" i="1"/>
  <c r="AY2152" i="1"/>
  <c r="AZ2152" i="1" s="1"/>
  <c r="AX2152" i="1"/>
  <c r="AW2152" i="1"/>
  <c r="AY2323" i="1"/>
  <c r="AW2323" i="1"/>
  <c r="AX2323" i="1"/>
  <c r="AX2159" i="1"/>
  <c r="AW2159" i="1"/>
  <c r="AY2159" i="1"/>
  <c r="AX1879" i="1"/>
  <c r="AY1879" i="1"/>
  <c r="AW1879" i="1"/>
  <c r="AY2032" i="1"/>
  <c r="AZ2032" i="1" s="1"/>
  <c r="AW2032" i="1"/>
  <c r="AX2032" i="1"/>
  <c r="AX2327" i="1"/>
  <c r="AY2327" i="1"/>
  <c r="AZ2327" i="1" s="1"/>
  <c r="AW2327" i="1"/>
  <c r="AY1561" i="1"/>
  <c r="AX1561" i="1"/>
  <c r="AW1561" i="1"/>
  <c r="AX1855" i="1"/>
  <c r="AW1855" i="1"/>
  <c r="AY1855" i="1"/>
  <c r="AY1563" i="1"/>
  <c r="AX1563" i="1"/>
  <c r="AW1563" i="1"/>
  <c r="AY1416" i="1"/>
  <c r="AX1416" i="1"/>
  <c r="AW1416" i="1"/>
  <c r="AY2330" i="1"/>
  <c r="AX2330" i="1"/>
  <c r="AW2330" i="1"/>
  <c r="AW1360" i="1"/>
  <c r="AY1360" i="1"/>
  <c r="AX1360" i="1"/>
  <c r="AY1246" i="1"/>
  <c r="AZ1246" i="1" s="1"/>
  <c r="AW1246" i="1"/>
  <c r="AX1246" i="1"/>
  <c r="AY1501" i="1"/>
  <c r="AX1501" i="1"/>
  <c r="AW1501" i="1"/>
  <c r="AW2386" i="1"/>
  <c r="AX2386" i="1"/>
  <c r="AY2386" i="1"/>
  <c r="AZ2386" i="1" s="1"/>
  <c r="AW2177" i="1"/>
  <c r="AX2177" i="1"/>
  <c r="AY2177" i="1"/>
  <c r="AW2173" i="1"/>
  <c r="AY2173" i="1"/>
  <c r="AZ2173" i="1" s="1"/>
  <c r="AX2173" i="1"/>
  <c r="AX1730" i="1"/>
  <c r="AY1730" i="1"/>
  <c r="AZ1730" i="1" s="1"/>
  <c r="AW1730" i="1"/>
  <c r="AX2039" i="1"/>
  <c r="AW2039" i="1"/>
  <c r="AY2039" i="1"/>
  <c r="AY1298" i="1"/>
  <c r="AX1298" i="1"/>
  <c r="AW1298" i="1"/>
  <c r="AY1993" i="1"/>
  <c r="AZ1993" i="1" s="1"/>
  <c r="AX1993" i="1"/>
  <c r="AW1993" i="1"/>
  <c r="AY1727" i="1"/>
  <c r="AX1727" i="1"/>
  <c r="AW1727" i="1"/>
  <c r="AY1455" i="1"/>
  <c r="AX1455" i="1"/>
  <c r="AW1455" i="1"/>
  <c r="AY2058" i="1"/>
  <c r="AX2058" i="1"/>
  <c r="AW2058" i="1"/>
  <c r="AX1733" i="1"/>
  <c r="AW1733" i="1"/>
  <c r="AY1733" i="1"/>
  <c r="AW2137" i="1"/>
  <c r="AY2137" i="1"/>
  <c r="AZ2137" i="1" s="1"/>
  <c r="AX2137" i="1"/>
  <c r="AX2224" i="1"/>
  <c r="AY2224" i="1"/>
  <c r="AW2224" i="1"/>
  <c r="AY1797" i="1"/>
  <c r="AZ1797" i="1" s="1"/>
  <c r="AX1797" i="1"/>
  <c r="AW1797" i="1"/>
  <c r="AX1606" i="1"/>
  <c r="AW1606" i="1"/>
  <c r="AY1606" i="1"/>
  <c r="AY1596" i="1"/>
  <c r="AX1596" i="1"/>
  <c r="AW1596" i="1"/>
  <c r="AY2038" i="1"/>
  <c r="AX2038" i="1"/>
  <c r="AW2038" i="1"/>
  <c r="AY1493" i="1"/>
  <c r="AX1493" i="1"/>
  <c r="AW1493" i="1"/>
  <c r="AX1312" i="1"/>
  <c r="AW1312" i="1"/>
  <c r="AY1312" i="1"/>
  <c r="AX1460" i="1"/>
  <c r="AW1460" i="1"/>
  <c r="AY1460" i="1"/>
  <c r="AX1927" i="1"/>
  <c r="AY1927" i="1"/>
  <c r="AW1927" i="1"/>
  <c r="AX1652" i="1"/>
  <c r="AW1652" i="1"/>
  <c r="AY1652" i="1"/>
  <c r="AY1700" i="1"/>
  <c r="AZ1700" i="1" s="1"/>
  <c r="AX1700" i="1"/>
  <c r="AW1700" i="1"/>
  <c r="AY1293" i="1"/>
  <c r="AX1293" i="1"/>
  <c r="AW1293" i="1"/>
  <c r="AY1952" i="1"/>
  <c r="AX1952" i="1"/>
  <c r="AW1952" i="1"/>
  <c r="AY2312" i="1"/>
  <c r="AX2312" i="1"/>
  <c r="AW2312" i="1"/>
  <c r="AY1502" i="1"/>
  <c r="AX1502" i="1"/>
  <c r="AW1502" i="1"/>
  <c r="AY1522" i="1"/>
  <c r="AX1522" i="1"/>
  <c r="AW1522" i="1"/>
  <c r="AW2260" i="1"/>
  <c r="AY2260" i="1"/>
  <c r="AX2260" i="1"/>
  <c r="AE1903" i="1"/>
  <c r="AY1244" i="1"/>
  <c r="AX1244" i="1"/>
  <c r="AW1244" i="1"/>
  <c r="AW1321" i="1"/>
  <c r="AX1321" i="1"/>
  <c r="AY1321" i="1"/>
  <c r="AW2329" i="1"/>
  <c r="AX2329" i="1"/>
  <c r="AY2329" i="1"/>
  <c r="AX1273" i="1"/>
  <c r="AY1273" i="1"/>
  <c r="AZ1273" i="1" s="1"/>
  <c r="AW1273" i="1"/>
  <c r="AY2006" i="1"/>
  <c r="AX2006" i="1"/>
  <c r="AW2006" i="1"/>
  <c r="AY1326" i="1"/>
  <c r="AZ1326" i="1" s="1"/>
  <c r="AX1326" i="1"/>
  <c r="AW1326" i="1"/>
  <c r="AY2199" i="1"/>
  <c r="AZ2199" i="1" s="1"/>
  <c r="AX2199" i="1"/>
  <c r="AW2199" i="1"/>
  <c r="AW2281" i="1"/>
  <c r="AX2281" i="1"/>
  <c r="AY2281" i="1"/>
  <c r="AP215" i="1"/>
  <c r="AQ215" i="1" s="1"/>
  <c r="AM215" i="1"/>
  <c r="AN215" i="1" s="1"/>
  <c r="AM439" i="1"/>
  <c r="AN439" i="1" s="1"/>
  <c r="AQ439" i="1"/>
  <c r="AP439" i="1"/>
  <c r="AP679" i="1"/>
  <c r="AQ679" i="1" s="1"/>
  <c r="AM679" i="1"/>
  <c r="AN679" i="1" s="1"/>
  <c r="AP839" i="1"/>
  <c r="AQ839" i="1" s="1"/>
  <c r="AM839" i="1"/>
  <c r="AN839" i="1"/>
  <c r="AQ1014" i="1"/>
  <c r="AP1014" i="1"/>
  <c r="AM1014" i="1"/>
  <c r="AN1014" i="1" s="1"/>
  <c r="AP993" i="1"/>
  <c r="AQ993" i="1" s="1"/>
  <c r="AM993" i="1"/>
  <c r="AN993" i="1"/>
  <c r="AP433" i="1"/>
  <c r="AQ433" i="1" s="1"/>
  <c r="AM433" i="1"/>
  <c r="AN433" i="1" s="1"/>
  <c r="AM369" i="1"/>
  <c r="AN369" i="1" s="1"/>
  <c r="AP369" i="1"/>
  <c r="AQ369" i="1"/>
  <c r="AP565" i="1"/>
  <c r="AQ565" i="1" s="1"/>
  <c r="AN565" i="1"/>
  <c r="AM565" i="1"/>
  <c r="AI1755" i="1"/>
  <c r="AJ2477" i="1"/>
  <c r="AF1967" i="1"/>
  <c r="AF1838" i="1"/>
  <c r="AJ1720" i="1"/>
  <c r="AY2076" i="1"/>
  <c r="AX2076" i="1"/>
  <c r="AW2076" i="1"/>
  <c r="AY1311" i="1"/>
  <c r="AX1311" i="1"/>
  <c r="AW1311" i="1"/>
  <c r="AY2042" i="1"/>
  <c r="AX2042" i="1"/>
  <c r="AW2042" i="1"/>
  <c r="AY1617" i="1"/>
  <c r="AZ1617" i="1" s="1"/>
  <c r="AW1617" i="1"/>
  <c r="AX1617" i="1"/>
  <c r="AX2481" i="1"/>
  <c r="AY2481" i="1"/>
  <c r="AZ2481" i="1" s="1"/>
  <c r="AW2481" i="1"/>
  <c r="AY1435" i="1"/>
  <c r="AW1435" i="1"/>
  <c r="AX1435" i="1"/>
  <c r="AY1885" i="1"/>
  <c r="AX1885" i="1"/>
  <c r="AW1885" i="1"/>
  <c r="AX1624" i="1"/>
  <c r="AW1624" i="1"/>
  <c r="AY1624" i="1"/>
  <c r="AY1402" i="1"/>
  <c r="AX1402" i="1"/>
  <c r="AW1402" i="1"/>
  <c r="AY1834" i="1"/>
  <c r="AW1834" i="1"/>
  <c r="AX1834" i="1"/>
  <c r="AE1731" i="1"/>
  <c r="AY2045" i="1"/>
  <c r="AX2045" i="1"/>
  <c r="AW2045" i="1"/>
  <c r="AX1503" i="1"/>
  <c r="AY1503" i="1"/>
  <c r="AZ1503" i="1" s="1"/>
  <c r="AW1503" i="1"/>
  <c r="AE2047" i="1"/>
  <c r="AY1594" i="1"/>
  <c r="AW1594" i="1"/>
  <c r="AX1594" i="1"/>
  <c r="AY1526" i="1"/>
  <c r="AZ1526" i="1" s="1"/>
  <c r="AX1526" i="1"/>
  <c r="AW1526" i="1"/>
  <c r="AX1926" i="1"/>
  <c r="AY1926" i="1"/>
  <c r="AZ1926" i="1" s="1"/>
  <c r="AW1926" i="1"/>
  <c r="AX2440" i="1"/>
  <c r="AW2440" i="1"/>
  <c r="AY2440" i="1"/>
  <c r="AY1609" i="1"/>
  <c r="AW1609" i="1"/>
  <c r="AX1609" i="1"/>
  <c r="AW1328" i="1"/>
  <c r="AY1328" i="1"/>
  <c r="AX1328" i="1"/>
  <c r="AY1256" i="1"/>
  <c r="AW1256" i="1"/>
  <c r="AX1256" i="1"/>
  <c r="AW1379" i="1"/>
  <c r="AY1379" i="1"/>
  <c r="AX1379" i="1"/>
  <c r="AY1430" i="1"/>
  <c r="AW1430" i="1"/>
  <c r="AX1430" i="1"/>
  <c r="AY1876" i="1"/>
  <c r="AX1876" i="1"/>
  <c r="AW1876" i="1"/>
  <c r="AX2027" i="1"/>
  <c r="AY2027" i="1"/>
  <c r="AZ2027" i="1" s="1"/>
  <c r="AW2027" i="1"/>
  <c r="AY1566" i="1"/>
  <c r="AX1566" i="1"/>
  <c r="AW1566" i="1"/>
  <c r="AY1651" i="1"/>
  <c r="AZ1651" i="1" s="1"/>
  <c r="AX1651" i="1"/>
  <c r="AW1651" i="1"/>
  <c r="AW1680" i="1"/>
  <c r="AY1680" i="1"/>
  <c r="AX1680" i="1"/>
  <c r="AY1337" i="1"/>
  <c r="AX1337" i="1"/>
  <c r="AW1337" i="1"/>
  <c r="AY1884" i="1"/>
  <c r="AZ1884" i="1" s="1"/>
  <c r="AW1884" i="1"/>
  <c r="AX1884" i="1"/>
  <c r="AW1873" i="1"/>
  <c r="AX1873" i="1"/>
  <c r="AY1873" i="1"/>
  <c r="AW1532" i="1"/>
  <c r="AY1532" i="1"/>
  <c r="AZ1532" i="1" s="1"/>
  <c r="AX1532" i="1"/>
  <c r="AY2414" i="1"/>
  <c r="AX2414" i="1"/>
  <c r="AW2414" i="1"/>
  <c r="AY1822" i="1"/>
  <c r="AW1822" i="1"/>
  <c r="AX1822" i="1"/>
  <c r="AW1836" i="1"/>
  <c r="AY1836" i="1"/>
  <c r="AZ1836" i="1" s="1"/>
  <c r="AX1836" i="1"/>
  <c r="AY1557" i="1"/>
  <c r="AZ1557" i="1" s="1"/>
  <c r="AW1557" i="1"/>
  <c r="AX1557" i="1"/>
  <c r="AX2206" i="1"/>
  <c r="AW2206" i="1"/>
  <c r="AY2206" i="1"/>
  <c r="AZ2206" i="1" s="1"/>
  <c r="AE1902" i="1"/>
  <c r="AH1902" i="1"/>
  <c r="AY1423" i="1"/>
  <c r="AZ1423" i="1" s="1"/>
  <c r="AX1423" i="1"/>
  <c r="AW1423" i="1"/>
  <c r="AY1470" i="1"/>
  <c r="AW1470" i="1"/>
  <c r="AX1470" i="1"/>
  <c r="AY1958" i="1"/>
  <c r="AX1958" i="1"/>
  <c r="AW1958" i="1"/>
  <c r="AY2134" i="1"/>
  <c r="AW2134" i="1"/>
  <c r="AX2134" i="1"/>
  <c r="AX1717" i="1"/>
  <c r="AW1717" i="1"/>
  <c r="AY1717" i="1"/>
  <c r="AZ1717" i="1" s="1"/>
  <c r="AY1614" i="1"/>
  <c r="AW1614" i="1"/>
  <c r="AX1614" i="1"/>
  <c r="AW2384" i="1"/>
  <c r="AX2384" i="1"/>
  <c r="AY2384" i="1"/>
  <c r="AY2322" i="1"/>
  <c r="AX2322" i="1"/>
  <c r="AW2322" i="1"/>
  <c r="AY2064" i="1"/>
  <c r="AZ2064" i="1" s="1"/>
  <c r="AX2064" i="1"/>
  <c r="AW2064" i="1"/>
  <c r="AY1650" i="1"/>
  <c r="AX1650" i="1"/>
  <c r="AW1650" i="1"/>
  <c r="AY2108" i="1"/>
  <c r="AX2108" i="1"/>
  <c r="AW2108" i="1"/>
  <c r="AY1568" i="1"/>
  <c r="AW1568" i="1"/>
  <c r="AX1568" i="1"/>
  <c r="AY2084" i="1"/>
  <c r="AW2084" i="1"/>
  <c r="AX2084" i="1"/>
  <c r="AY1726" i="1"/>
  <c r="AX1726" i="1"/>
  <c r="AW1726" i="1"/>
  <c r="AY1380" i="1"/>
  <c r="AX1380" i="1"/>
  <c r="AW1380" i="1"/>
  <c r="AY2153" i="1"/>
  <c r="AZ2153" i="1" s="1"/>
  <c r="AW2153" i="1"/>
  <c r="AX2153" i="1"/>
  <c r="AW1748" i="1"/>
  <c r="AY1748" i="1"/>
  <c r="AX1748" i="1"/>
  <c r="AW1914" i="1"/>
  <c r="AY1914" i="1"/>
  <c r="AX1914" i="1"/>
  <c r="AY1994" i="1"/>
  <c r="AW1994" i="1"/>
  <c r="AX1994" i="1"/>
  <c r="AY1598" i="1"/>
  <c r="AW1598" i="1"/>
  <c r="AX1598" i="1"/>
  <c r="AY2484" i="1"/>
  <c r="AZ2484" i="1" s="1"/>
  <c r="AX2484" i="1"/>
  <c r="AW2484" i="1"/>
  <c r="AE1616" i="1"/>
  <c r="AH1614" i="1"/>
  <c r="AH1810" i="1"/>
  <c r="AE1812" i="1"/>
  <c r="AY2227" i="1"/>
  <c r="AW2227" i="1"/>
  <c r="AX2227" i="1"/>
  <c r="AY1957" i="1"/>
  <c r="AW1957" i="1"/>
  <c r="AX1957" i="1"/>
  <c r="AX2473" i="1"/>
  <c r="AY2473" i="1"/>
  <c r="AW2473" i="1"/>
  <c r="AW2338" i="1"/>
  <c r="AX2338" i="1"/>
  <c r="AY2338" i="1"/>
  <c r="AW1333" i="1"/>
  <c r="AX1333" i="1"/>
  <c r="AY1333" i="1"/>
  <c r="AX1944" i="1"/>
  <c r="AW1944" i="1"/>
  <c r="AY1944" i="1"/>
  <c r="AY1999" i="1"/>
  <c r="AX1999" i="1"/>
  <c r="AW1999" i="1"/>
  <c r="AY1494" i="1"/>
  <c r="AZ1494" i="1" s="1"/>
  <c r="AX1494" i="1"/>
  <c r="AW1494" i="1"/>
  <c r="AX1468" i="1"/>
  <c r="AW1468" i="1"/>
  <c r="AY1468" i="1"/>
  <c r="AZ1468" i="1" s="1"/>
  <c r="AY1921" i="1"/>
  <c r="AX1921" i="1"/>
  <c r="AW1921" i="1"/>
  <c r="AY2071" i="1"/>
  <c r="AX2071" i="1"/>
  <c r="AW2071" i="1"/>
  <c r="AD2210" i="1"/>
  <c r="AP16" i="1"/>
  <c r="AQ16" i="1" s="1"/>
  <c r="AN16" i="1"/>
  <c r="AM16" i="1"/>
  <c r="AP231" i="1"/>
  <c r="AM231" i="1"/>
  <c r="AN231" i="1" s="1"/>
  <c r="AQ231" i="1"/>
  <c r="AQ694" i="1"/>
  <c r="AP694" i="1"/>
  <c r="AM694" i="1"/>
  <c r="AN694" i="1" s="1"/>
  <c r="AP854" i="1"/>
  <c r="AM854" i="1"/>
  <c r="AN854" i="1" s="1"/>
  <c r="AQ854" i="1"/>
  <c r="AM1015" i="1"/>
  <c r="AN1015" i="1" s="1"/>
  <c r="AP1015" i="1"/>
  <c r="AQ1015" i="1"/>
  <c r="AP241" i="1"/>
  <c r="AQ241" i="1" s="1"/>
  <c r="AM241" i="1"/>
  <c r="AN241" i="1"/>
  <c r="AP177" i="1"/>
  <c r="AM177" i="1"/>
  <c r="AN177" i="1" s="1"/>
  <c r="AQ177" i="1"/>
  <c r="AP97" i="1"/>
  <c r="AQ97" i="1" s="1"/>
  <c r="AM97" i="1"/>
  <c r="AN97" i="1"/>
  <c r="AP967" i="1"/>
  <c r="AQ967" i="1" s="1"/>
  <c r="AM967" i="1"/>
  <c r="AN967" i="1"/>
  <c r="AI1934" i="1"/>
  <c r="AJ1989" i="1"/>
  <c r="AI1561" i="1"/>
  <c r="AF2121" i="1"/>
  <c r="AD1714" i="1"/>
  <c r="AI1713" i="1" s="1"/>
  <c r="AY1433" i="1"/>
  <c r="AW1433" i="1"/>
  <c r="AX1433" i="1"/>
  <c r="AW2394" i="1"/>
  <c r="AX2394" i="1"/>
  <c r="AY2394" i="1"/>
  <c r="AX1854" i="1"/>
  <c r="AY1854" i="1"/>
  <c r="AZ1854" i="1" s="1"/>
  <c r="AW1854" i="1"/>
  <c r="AY2430" i="1"/>
  <c r="AX2430" i="1"/>
  <c r="AW2430" i="1"/>
  <c r="AY2193" i="1"/>
  <c r="AX2193" i="1"/>
  <c r="AW2193" i="1"/>
  <c r="AX2476" i="1"/>
  <c r="AW2476" i="1"/>
  <c r="AY2476" i="1"/>
  <c r="AY1347" i="1"/>
  <c r="AZ1347" i="1" s="1"/>
  <c r="AX1347" i="1"/>
  <c r="AW1347" i="1"/>
  <c r="AX1325" i="1"/>
  <c r="AY1325" i="1"/>
  <c r="AZ1325" i="1" s="1"/>
  <c r="AW1325" i="1"/>
  <c r="AX1911" i="1"/>
  <c r="AY1911" i="1"/>
  <c r="AW1911" i="1"/>
  <c r="AX1698" i="1"/>
  <c r="AY1698" i="1"/>
  <c r="AW1698" i="1"/>
  <c r="AY1569" i="1"/>
  <c r="AX1569" i="1"/>
  <c r="AW1569" i="1"/>
  <c r="AY1520" i="1"/>
  <c r="AX1520" i="1"/>
  <c r="AW1520" i="1"/>
  <c r="AY1663" i="1"/>
  <c r="AX1663" i="1"/>
  <c r="AW1663" i="1"/>
  <c r="AY1984" i="1"/>
  <c r="AZ1984" i="1" s="1"/>
  <c r="AX1984" i="1"/>
  <c r="AW1984" i="1"/>
  <c r="AY1464" i="1"/>
  <c r="AX1464" i="1"/>
  <c r="AW1464" i="1"/>
  <c r="AW1441" i="1"/>
  <c r="AY1441" i="1"/>
  <c r="AX1441" i="1"/>
  <c r="AX1947" i="1"/>
  <c r="AW1947" i="1"/>
  <c r="AY1947" i="1"/>
  <c r="AZ1947" i="1" s="1"/>
  <c r="AX2348" i="1"/>
  <c r="AW2348" i="1"/>
  <c r="AY2348" i="1"/>
  <c r="AY2262" i="1"/>
  <c r="AZ2262" i="1" s="1"/>
  <c r="AX2262" i="1"/>
  <c r="AW2262" i="1"/>
  <c r="AX1936" i="1"/>
  <c r="AW1936" i="1"/>
  <c r="AY1936" i="1"/>
  <c r="AZ1936" i="1" s="1"/>
  <c r="AY1562" i="1"/>
  <c r="AX1562" i="1"/>
  <c r="AW1562" i="1"/>
  <c r="AY2464" i="1"/>
  <c r="AW2464" i="1"/>
  <c r="AX2464" i="1"/>
  <c r="AY2092" i="1"/>
  <c r="AZ2092" i="1" s="1"/>
  <c r="AX2092" i="1"/>
  <c r="AW2092" i="1"/>
  <c r="AE1975" i="1"/>
  <c r="AH1975" i="1"/>
  <c r="AX1883" i="1"/>
  <c r="AW1883" i="1"/>
  <c r="AY1883" i="1"/>
  <c r="AY2181" i="1"/>
  <c r="AW2181" i="1"/>
  <c r="AX2181" i="1"/>
  <c r="AX1277" i="1"/>
  <c r="AY1277" i="1"/>
  <c r="AW1277" i="1"/>
  <c r="AX1707" i="1"/>
  <c r="AW1707" i="1"/>
  <c r="AY1707" i="1"/>
  <c r="AZ1707" i="1" s="1"/>
  <c r="AW1889" i="1"/>
  <c r="AY1889" i="1"/>
  <c r="AX1889" i="1"/>
  <c r="AW1863" i="1"/>
  <c r="AY1863" i="1"/>
  <c r="AZ1863" i="1" s="1"/>
  <c r="AX1863" i="1"/>
  <c r="AY1582" i="1"/>
  <c r="AX1582" i="1"/>
  <c r="AW1582" i="1"/>
  <c r="AY2049" i="1"/>
  <c r="AX2049" i="1"/>
  <c r="AW2049" i="1"/>
  <c r="AY2150" i="1"/>
  <c r="AX2150" i="1"/>
  <c r="AW2150" i="1"/>
  <c r="AY1654" i="1"/>
  <c r="AZ1654" i="1" s="1"/>
  <c r="AW1654" i="1"/>
  <c r="AX1654" i="1"/>
  <c r="AY2145" i="1"/>
  <c r="AX2145" i="1"/>
  <c r="AW2145" i="1"/>
  <c r="AY2250" i="1"/>
  <c r="AZ2250" i="1" s="1"/>
  <c r="AX2250" i="1"/>
  <c r="AW2250" i="1"/>
  <c r="AW2059" i="1"/>
  <c r="AX2059" i="1"/>
  <c r="AY2059" i="1"/>
  <c r="AY1608" i="1"/>
  <c r="AX1608" i="1"/>
  <c r="AW1608" i="1"/>
  <c r="AW1621" i="1"/>
  <c r="AY1621" i="1"/>
  <c r="AX1621" i="1"/>
  <c r="AY2048" i="1"/>
  <c r="AW2048" i="1"/>
  <c r="AX2048" i="1"/>
  <c r="AY1623" i="1"/>
  <c r="AZ1623" i="1" s="1"/>
  <c r="AX1623" i="1"/>
  <c r="AW1623" i="1"/>
  <c r="AY1465" i="1"/>
  <c r="AW1465" i="1"/>
  <c r="AX1465" i="1"/>
  <c r="AD1903" i="1"/>
  <c r="AE2098" i="1"/>
  <c r="AX1892" i="1"/>
  <c r="AY1892" i="1"/>
  <c r="AW1892" i="1"/>
  <c r="AY1314" i="1"/>
  <c r="AZ1314" i="1" s="1"/>
  <c r="AX1314" i="1"/>
  <c r="AW1314" i="1"/>
  <c r="AY1602" i="1"/>
  <c r="AX1602" i="1"/>
  <c r="AW1602" i="1"/>
  <c r="AX1588" i="1"/>
  <c r="AW1588" i="1"/>
  <c r="AY1588" i="1"/>
  <c r="AW2138" i="1"/>
  <c r="AY2138" i="1"/>
  <c r="AX2138" i="1"/>
  <c r="AX1636" i="1"/>
  <c r="AW1636" i="1"/>
  <c r="AY1636" i="1"/>
  <c r="AX1250" i="1"/>
  <c r="AW1250" i="1"/>
  <c r="AY1250" i="1"/>
  <c r="AY2415" i="1"/>
  <c r="AX2415" i="1"/>
  <c r="AW2415" i="1"/>
  <c r="AY1583" i="1"/>
  <c r="AZ1583" i="1" s="1"/>
  <c r="AX1583" i="1"/>
  <c r="AW1583" i="1"/>
  <c r="AY1736" i="1"/>
  <c r="AX1736" i="1"/>
  <c r="AW1736" i="1"/>
  <c r="AD1617" i="1"/>
  <c r="AD1813" i="1"/>
  <c r="AX1819" i="1"/>
  <c r="AY1819" i="1"/>
  <c r="AW1819" i="1"/>
  <c r="AY1410" i="1"/>
  <c r="AZ1410" i="1" s="1"/>
  <c r="AX1410" i="1"/>
  <c r="AW1410" i="1"/>
  <c r="AY2382" i="1"/>
  <c r="AX2382" i="1"/>
  <c r="AW2382" i="1"/>
  <c r="AY1792" i="1"/>
  <c r="AZ1792" i="1" s="1"/>
  <c r="AX1792" i="1"/>
  <c r="AW1792" i="1"/>
  <c r="AY1577" i="1"/>
  <c r="AZ1577" i="1" s="1"/>
  <c r="AX1577" i="1"/>
  <c r="AW1577" i="1"/>
  <c r="AW1554" i="1"/>
  <c r="AY1554" i="1"/>
  <c r="AX1554" i="1"/>
  <c r="AW1415" i="1"/>
  <c r="AY1415" i="1"/>
  <c r="AX1415" i="1"/>
  <c r="AY1701" i="1"/>
  <c r="AX1701" i="1"/>
  <c r="AW1701" i="1"/>
  <c r="AY1294" i="1"/>
  <c r="AZ1294" i="1" s="1"/>
  <c r="AX1294" i="1"/>
  <c r="AW1294" i="1"/>
  <c r="AY1567" i="1"/>
  <c r="AW1567" i="1"/>
  <c r="AX1567" i="1"/>
  <c r="AY1720" i="1"/>
  <c r="AW1720" i="1"/>
  <c r="AX1720" i="1"/>
  <c r="AD2214" i="1"/>
  <c r="AY1322" i="1"/>
  <c r="AX1322" i="1"/>
  <c r="AW1322" i="1"/>
  <c r="AY2072" i="1"/>
  <c r="AX2072" i="1"/>
  <c r="AW2072" i="1"/>
  <c r="AW1916" i="1"/>
  <c r="AY1916" i="1"/>
  <c r="AZ1916" i="1" s="1"/>
  <c r="AX1916" i="1"/>
  <c r="AY2118" i="1"/>
  <c r="AW2118" i="1"/>
  <c r="AX2118" i="1"/>
  <c r="AW2411" i="1"/>
  <c r="AY2411" i="1"/>
  <c r="AX2411" i="1"/>
  <c r="AX1801" i="1"/>
  <c r="AW1801" i="1"/>
  <c r="AY1801" i="1"/>
  <c r="AZ1801" i="1" s="1"/>
  <c r="AW1813" i="1"/>
  <c r="AY1813" i="1"/>
  <c r="AX1813" i="1"/>
  <c r="AX2493" i="1"/>
  <c r="AW2493" i="1"/>
  <c r="AY2493" i="1"/>
  <c r="AZ2493" i="1" s="1"/>
  <c r="AW1489" i="1"/>
  <c r="AY1489" i="1"/>
  <c r="AX1489" i="1"/>
  <c r="AY1774" i="1"/>
  <c r="AX1774" i="1"/>
  <c r="AW1774" i="1"/>
  <c r="AY2436" i="1"/>
  <c r="AZ2436" i="1" s="1"/>
  <c r="AX2436" i="1"/>
  <c r="AW2436" i="1"/>
  <c r="AW1383" i="1"/>
  <c r="AY1383" i="1"/>
  <c r="AX1383" i="1"/>
  <c r="AY1367" i="1"/>
  <c r="AX1367" i="1"/>
  <c r="AW1367" i="1"/>
  <c r="AX2244" i="1"/>
  <c r="AW2244" i="1"/>
  <c r="AY2244" i="1"/>
  <c r="AY1375" i="1"/>
  <c r="AZ1375" i="1" s="1"/>
  <c r="AW1375" i="1"/>
  <c r="AY2328" i="1"/>
  <c r="AX2328" i="1"/>
  <c r="AW2328" i="1"/>
  <c r="AY2429" i="1"/>
  <c r="AX2429" i="1"/>
  <c r="AW2429" i="1"/>
  <c r="AW1661" i="1"/>
  <c r="AY1661" i="1"/>
  <c r="AX1661" i="1"/>
  <c r="AX2252" i="1"/>
  <c r="AW2252" i="1"/>
  <c r="AY2252" i="1"/>
  <c r="AZ2252" i="1" s="1"/>
  <c r="AP17" i="1"/>
  <c r="AQ17" i="1" s="1"/>
  <c r="AM17" i="1"/>
  <c r="AN17" i="1"/>
  <c r="AP247" i="1"/>
  <c r="AQ247" i="1" s="1"/>
  <c r="AN247" i="1"/>
  <c r="AM247" i="1"/>
  <c r="AM455" i="1"/>
  <c r="AN455" i="1" s="1"/>
  <c r="AQ455" i="1"/>
  <c r="AP455" i="1"/>
  <c r="AM695" i="1"/>
  <c r="AN695" i="1" s="1"/>
  <c r="AQ695" i="1"/>
  <c r="AP695" i="1"/>
  <c r="AP855" i="1"/>
  <c r="AQ855" i="1" s="1"/>
  <c r="AM855" i="1"/>
  <c r="AN855" i="1"/>
  <c r="AQ1030" i="1"/>
  <c r="AP1030" i="1"/>
  <c r="AM1030" i="1"/>
  <c r="AN1030" i="1" s="1"/>
  <c r="AP529" i="1"/>
  <c r="AM529" i="1"/>
  <c r="AN529" i="1" s="1"/>
  <c r="AQ529" i="1"/>
  <c r="AP289" i="1"/>
  <c r="AQ289" i="1" s="1"/>
  <c r="AM289" i="1"/>
  <c r="AN289" i="1" s="1"/>
  <c r="AP950" i="1"/>
  <c r="AQ950" i="1" s="1"/>
  <c r="AN950" i="1"/>
  <c r="AM950" i="1"/>
  <c r="AJ1679" i="1"/>
  <c r="AJ2297" i="1"/>
  <c r="AY2295" i="1"/>
  <c r="AZ2295" i="1" s="1"/>
  <c r="AW2295" i="1"/>
  <c r="AX2295" i="1"/>
  <c r="AY1253" i="1"/>
  <c r="AZ1253" i="1" s="1"/>
  <c r="AX1253" i="1"/>
  <c r="AW1253" i="1"/>
  <c r="AY2454" i="1"/>
  <c r="AZ2454" i="1" s="1"/>
  <c r="AX2454" i="1"/>
  <c r="AW2454" i="1"/>
  <c r="AY1647" i="1"/>
  <c r="AW1647" i="1"/>
  <c r="AX1647" i="1"/>
  <c r="AY1808" i="1"/>
  <c r="AZ1808" i="1" s="1"/>
  <c r="AX1808" i="1"/>
  <c r="AW1808" i="1"/>
  <c r="AY2240" i="1"/>
  <c r="AX2240" i="1"/>
  <c r="AW2240" i="1"/>
  <c r="AW2405" i="1"/>
  <c r="AY2405" i="1"/>
  <c r="AZ2405" i="1" s="1"/>
  <c r="AX2405" i="1"/>
  <c r="AW1673" i="1"/>
  <c r="AY1673" i="1"/>
  <c r="AZ1673" i="1" s="1"/>
  <c r="AX1673" i="1"/>
  <c r="AX1790" i="1"/>
  <c r="AW1790" i="1"/>
  <c r="AY1790" i="1"/>
  <c r="AD1976" i="1"/>
  <c r="AF1972" i="1" s="1"/>
  <c r="AY1247" i="1"/>
  <c r="AZ1247" i="1" s="1"/>
  <c r="AX1247" i="1"/>
  <c r="AW1247" i="1"/>
  <c r="AY2060" i="1"/>
  <c r="AX2060" i="1"/>
  <c r="AW2060" i="1"/>
  <c r="AY2154" i="1"/>
  <c r="AZ2154" i="1" s="1"/>
  <c r="AW2154" i="1"/>
  <c r="AX2154" i="1"/>
  <c r="AY2011" i="1"/>
  <c r="AW2011" i="1"/>
  <c r="AX2011" i="1"/>
  <c r="AY2448" i="1"/>
  <c r="AX2448" i="1"/>
  <c r="AW2448" i="1"/>
  <c r="AY2057" i="1"/>
  <c r="AW2057" i="1"/>
  <c r="AX2057" i="1"/>
  <c r="AY2333" i="1"/>
  <c r="AX2333" i="1"/>
  <c r="AW2333" i="1"/>
  <c r="AY2418" i="1"/>
  <c r="AX2418" i="1"/>
  <c r="AW2418" i="1"/>
  <c r="AY1511" i="1"/>
  <c r="AX1511" i="1"/>
  <c r="AW1511" i="1"/>
  <c r="AY1241" i="1"/>
  <c r="AX1241" i="1"/>
  <c r="AW1241" i="1"/>
  <c r="AD1490" i="1"/>
  <c r="AX1323" i="1"/>
  <c r="AY1323" i="1"/>
  <c r="AZ1323" i="1" s="1"/>
  <c r="AW1323" i="1"/>
  <c r="AY2284" i="1"/>
  <c r="AW2284" i="1"/>
  <c r="AX2284" i="1"/>
  <c r="AY1713" i="1"/>
  <c r="AX1713" i="1"/>
  <c r="AW1713" i="1"/>
  <c r="AY2431" i="1"/>
  <c r="AX2431" i="1"/>
  <c r="AW2431" i="1"/>
  <c r="AX1852" i="1"/>
  <c r="AW1852" i="1"/>
  <c r="AY1852" i="1"/>
  <c r="AY1319" i="1"/>
  <c r="AW1319" i="1"/>
  <c r="AX1319" i="1"/>
  <c r="AY2123" i="1"/>
  <c r="AW2123" i="1"/>
  <c r="AX2123" i="1"/>
  <c r="AY2107" i="1"/>
  <c r="AZ2107" i="1" s="1"/>
  <c r="AX2107" i="1"/>
  <c r="AW2107" i="1"/>
  <c r="AY1832" i="1"/>
  <c r="AZ1832" i="1" s="1"/>
  <c r="AX1832" i="1"/>
  <c r="AW1832" i="1"/>
  <c r="AY1616" i="1"/>
  <c r="AZ1616" i="1" s="1"/>
  <c r="AW1616" i="1"/>
  <c r="AX1616" i="1"/>
  <c r="AW2297" i="1"/>
  <c r="AY2297" i="1"/>
  <c r="AZ2297" i="1" s="1"/>
  <c r="AX2297" i="1"/>
  <c r="AX1983" i="1"/>
  <c r="AW1983" i="1"/>
  <c r="AY1983" i="1"/>
  <c r="AW2202" i="1"/>
  <c r="AY2202" i="1"/>
  <c r="AZ2202" i="1" s="1"/>
  <c r="AX2202" i="1"/>
  <c r="AY1750" i="1"/>
  <c r="AZ1750" i="1" s="1"/>
  <c r="AX1750" i="1"/>
  <c r="AW1750" i="1"/>
  <c r="AY2001" i="1"/>
  <c r="AX2001" i="1"/>
  <c r="AW2001" i="1"/>
  <c r="AY2041" i="1"/>
  <c r="AW2041" i="1"/>
  <c r="AX2041" i="1"/>
  <c r="AY1869" i="1"/>
  <c r="AW1869" i="1"/>
  <c r="AX1869" i="1"/>
  <c r="AX2122" i="1"/>
  <c r="AY2122" i="1"/>
  <c r="AW2122" i="1"/>
  <c r="AX1368" i="1"/>
  <c r="AY1368" i="1"/>
  <c r="AZ1368" i="1" s="1"/>
  <c r="AW1368" i="1"/>
  <c r="AW1867" i="1"/>
  <c r="AY1867" i="1"/>
  <c r="AX1867" i="1"/>
  <c r="AX2219" i="1"/>
  <c r="AY2219" i="1"/>
  <c r="AW2219" i="1"/>
  <c r="AY1620" i="1"/>
  <c r="AW1620" i="1"/>
  <c r="AX1620" i="1"/>
  <c r="AX2356" i="1"/>
  <c r="AW2356" i="1"/>
  <c r="AY2356" i="1"/>
  <c r="AX1615" i="1"/>
  <c r="AW1615" i="1"/>
  <c r="AY1615" i="1"/>
  <c r="AZ1615" i="1" s="1"/>
  <c r="AY2037" i="1"/>
  <c r="AZ2037" i="1" s="1"/>
  <c r="AX2037" i="1"/>
  <c r="AW2037" i="1"/>
  <c r="AY1571" i="1"/>
  <c r="AZ1571" i="1" s="1"/>
  <c r="AX1571" i="1"/>
  <c r="AW1571" i="1"/>
  <c r="AY2257" i="1"/>
  <c r="AW2257" i="1"/>
  <c r="AX2257" i="1"/>
  <c r="AY1739" i="1"/>
  <c r="AZ1739" i="1" s="1"/>
  <c r="AX1739" i="1"/>
  <c r="AW1739" i="1"/>
  <c r="AY1245" i="1"/>
  <c r="AX1245" i="1"/>
  <c r="AW1245" i="1"/>
  <c r="AW2313" i="1"/>
  <c r="AY2313" i="1"/>
  <c r="AZ2313" i="1" s="1"/>
  <c r="AX2313" i="1"/>
  <c r="AW1821" i="1"/>
  <c r="AX1821" i="1"/>
  <c r="AY1821" i="1"/>
  <c r="AY2233" i="1"/>
  <c r="AX2233" i="1"/>
  <c r="AW2233" i="1"/>
  <c r="AY1820" i="1"/>
  <c r="AX1820" i="1"/>
  <c r="AW1820" i="1"/>
  <c r="AX2067" i="1"/>
  <c r="AW2067" i="1"/>
  <c r="AY2067" i="1"/>
  <c r="AZ2067" i="1" s="1"/>
  <c r="AW1285" i="1"/>
  <c r="AY1285" i="1"/>
  <c r="AZ1285" i="1" s="1"/>
  <c r="AX1285" i="1"/>
  <c r="AY1345" i="1"/>
  <c r="AX1345" i="1"/>
  <c r="AW1345" i="1"/>
  <c r="AY1361" i="1"/>
  <c r="AX1361" i="1"/>
  <c r="AW1361" i="1"/>
  <c r="AY2487" i="1"/>
  <c r="AX2487" i="1"/>
  <c r="AW2487" i="1"/>
  <c r="AW2424" i="1"/>
  <c r="AY2424" i="1"/>
  <c r="AX2424" i="1"/>
  <c r="AY1531" i="1"/>
  <c r="AZ1531" i="1" s="1"/>
  <c r="AW1531" i="1"/>
  <c r="AX1531" i="1"/>
  <c r="AY1309" i="1"/>
  <c r="AZ1309" i="1" s="1"/>
  <c r="AW1309" i="1"/>
  <c r="AX1309" i="1"/>
  <c r="AW1395" i="1"/>
  <c r="AY1395" i="1"/>
  <c r="AX1395" i="1"/>
  <c r="AX1896" i="1"/>
  <c r="AW1896" i="1"/>
  <c r="AY1896" i="1"/>
  <c r="AW2144" i="1"/>
  <c r="AY2144" i="1"/>
  <c r="AX2144" i="1"/>
  <c r="AY1841" i="1"/>
  <c r="AX1841" i="1"/>
  <c r="AW1841" i="1"/>
  <c r="AY1418" i="1"/>
  <c r="AZ1418" i="1" s="1"/>
  <c r="AX1418" i="1"/>
  <c r="AW1418" i="1"/>
  <c r="AY2253" i="1"/>
  <c r="AW2253" i="1"/>
  <c r="AX2253" i="1"/>
  <c r="AY2231" i="1"/>
  <c r="AX2231" i="1"/>
  <c r="AW2231" i="1"/>
  <c r="AD1896" i="1"/>
  <c r="AG1893" i="1" s="1"/>
  <c r="AX1315" i="1"/>
  <c r="AY1315" i="1"/>
  <c r="AW1315" i="1"/>
  <c r="AQ39" i="1"/>
  <c r="AP39" i="1"/>
  <c r="AM39" i="1"/>
  <c r="AN39" i="1" s="1"/>
  <c r="AP261" i="1"/>
  <c r="AQ261" i="1" s="1"/>
  <c r="AM261" i="1"/>
  <c r="AN261" i="1"/>
  <c r="AP471" i="1"/>
  <c r="AQ471" i="1" s="1"/>
  <c r="AN471" i="1"/>
  <c r="AM471" i="1"/>
  <c r="AQ710" i="1"/>
  <c r="AP710" i="1"/>
  <c r="AM710" i="1"/>
  <c r="AN710" i="1" s="1"/>
  <c r="AP870" i="1"/>
  <c r="AM870" i="1"/>
  <c r="AN870" i="1" s="1"/>
  <c r="AQ870" i="1"/>
  <c r="AM1031" i="1"/>
  <c r="AN1031" i="1" s="1"/>
  <c r="AP1031" i="1"/>
  <c r="AQ1031" i="1"/>
  <c r="AQ834" i="1"/>
  <c r="AP834" i="1"/>
  <c r="AM834" i="1"/>
  <c r="AN834" i="1" s="1"/>
  <c r="AQ353" i="1"/>
  <c r="AP353" i="1"/>
  <c r="AM353" i="1"/>
  <c r="AN353" i="1" s="1"/>
  <c r="AP1159" i="1"/>
  <c r="AQ1159" i="1" s="1"/>
  <c r="AM1159" i="1"/>
  <c r="AN1159" i="1" s="1"/>
  <c r="AN662" i="1"/>
  <c r="AP662" i="1"/>
  <c r="AQ662" i="1" s="1"/>
  <c r="AM662" i="1"/>
  <c r="AP551" i="1"/>
  <c r="AQ551" i="1" s="1"/>
  <c r="AM551" i="1"/>
  <c r="AN551" i="1" s="1"/>
  <c r="AY2053" i="1"/>
  <c r="AX2053" i="1"/>
  <c r="AW2053" i="1"/>
  <c r="AY1580" i="1"/>
  <c r="AW1580" i="1"/>
  <c r="AX1580" i="1"/>
  <c r="AW1764" i="1"/>
  <c r="AY1764" i="1"/>
  <c r="AX1764" i="1"/>
  <c r="AY1622" i="1"/>
  <c r="AW1622" i="1"/>
  <c r="AX1622" i="1"/>
  <c r="AX2349" i="1"/>
  <c r="AW2349" i="1"/>
  <c r="AY2349" i="1"/>
  <c r="AZ2349" i="1" s="1"/>
  <c r="AX2223" i="1"/>
  <c r="AW2223" i="1"/>
  <c r="AY2223" i="1"/>
  <c r="AX1967" i="1"/>
  <c r="AY1967" i="1"/>
  <c r="AW1967" i="1"/>
  <c r="AY1472" i="1"/>
  <c r="AZ1472" i="1" s="1"/>
  <c r="AX1472" i="1"/>
  <c r="AW1472" i="1"/>
  <c r="AY1640" i="1"/>
  <c r="AZ1640" i="1" s="1"/>
  <c r="AW1640" i="1"/>
  <c r="AX1640" i="1"/>
  <c r="AX2165" i="1"/>
  <c r="AW2165" i="1"/>
  <c r="AY2165" i="1"/>
  <c r="AY1553" i="1"/>
  <c r="AZ1553" i="1" s="1"/>
  <c r="AW1553" i="1"/>
  <c r="AX1553" i="1"/>
  <c r="AY1664" i="1"/>
  <c r="AX1664" i="1"/>
  <c r="AW1664" i="1"/>
  <c r="AW1812" i="1"/>
  <c r="AY1812" i="1"/>
  <c r="AZ1812" i="1" s="1"/>
  <c r="AX1812" i="1"/>
  <c r="AY2095" i="1"/>
  <c r="AZ2095" i="1" s="1"/>
  <c r="AW2095" i="1"/>
  <c r="AX2095" i="1"/>
  <c r="AX2156" i="1"/>
  <c r="AW2156" i="1"/>
  <c r="AY2156" i="1"/>
  <c r="AW1403" i="1"/>
  <c r="AX1403" i="1"/>
  <c r="AY1403" i="1"/>
  <c r="AY1394" i="1"/>
  <c r="AW1394" i="1"/>
  <c r="AX1394" i="1"/>
  <c r="AX1376" i="1"/>
  <c r="AW1376" i="1"/>
  <c r="AY1376" i="1"/>
  <c r="AZ1376" i="1" s="1"/>
  <c r="AY1603" i="1"/>
  <c r="AW1603" i="1"/>
  <c r="AX1603" i="1"/>
  <c r="AX2291" i="1"/>
  <c r="AW2291" i="1"/>
  <c r="AY2291" i="1"/>
  <c r="AW1579" i="1"/>
  <c r="AY1579" i="1"/>
  <c r="AX1579" i="1"/>
  <c r="AY2268" i="1"/>
  <c r="AX2268" i="1"/>
  <c r="AW2268" i="1"/>
  <c r="AY1904" i="1"/>
  <c r="AZ1904" i="1" s="1"/>
  <c r="AX1904" i="1"/>
  <c r="AW1904" i="1"/>
  <c r="AY2445" i="1"/>
  <c r="AZ2445" i="1" s="1"/>
  <c r="AX2445" i="1"/>
  <c r="AW2445" i="1"/>
  <c r="AY1425" i="1"/>
  <c r="AZ1425" i="1" s="1"/>
  <c r="AW1425" i="1"/>
  <c r="AX1425" i="1"/>
  <c r="AY1349" i="1"/>
  <c r="AX1349" i="1"/>
  <c r="AW1349" i="1"/>
  <c r="AW1795" i="1"/>
  <c r="AY1795" i="1"/>
  <c r="AX1795" i="1"/>
  <c r="AY2161" i="1"/>
  <c r="AW2161" i="1"/>
  <c r="AX2161" i="1"/>
  <c r="AY2034" i="1"/>
  <c r="AZ2034" i="1" s="1"/>
  <c r="AX2034" i="1"/>
  <c r="AW2034" i="1"/>
  <c r="AY1384" i="1"/>
  <c r="AX1384" i="1"/>
  <c r="AW1384" i="1"/>
  <c r="AW2353" i="1"/>
  <c r="AY2353" i="1"/>
  <c r="AX2353" i="1"/>
  <c r="AX1744" i="1"/>
  <c r="AW1744" i="1"/>
  <c r="AY1744" i="1"/>
  <c r="AX1878" i="1"/>
  <c r="AW1878" i="1"/>
  <c r="AY1878" i="1"/>
  <c r="AZ1878" i="1" s="1"/>
  <c r="AW2345" i="1"/>
  <c r="AY2345" i="1"/>
  <c r="AZ2345" i="1" s="1"/>
  <c r="AX2345" i="1"/>
  <c r="AX1928" i="1"/>
  <c r="AW1928" i="1"/>
  <c r="AY1928" i="1"/>
  <c r="AZ1928" i="1" s="1"/>
  <c r="AY2438" i="1"/>
  <c r="AZ2438" i="1" s="1"/>
  <c r="AX2438" i="1"/>
  <c r="AW2438" i="1"/>
  <c r="AW2141" i="1"/>
  <c r="AY2141" i="1"/>
  <c r="AX2141" i="1"/>
  <c r="AY2103" i="1"/>
  <c r="AX2103" i="1"/>
  <c r="AW2103" i="1"/>
  <c r="AW1716" i="1"/>
  <c r="AY1716" i="1"/>
  <c r="AX1716" i="1"/>
  <c r="AY1538" i="1"/>
  <c r="AZ1538" i="1" s="1"/>
  <c r="AX1538" i="1"/>
  <c r="AW1538" i="1"/>
  <c r="AY2218" i="1"/>
  <c r="AZ2218" i="1" s="1"/>
  <c r="AX2218" i="1"/>
  <c r="AW2218" i="1"/>
  <c r="AY1800" i="1"/>
  <c r="AX1800" i="1"/>
  <c r="AW1800" i="1"/>
  <c r="AY1357" i="1"/>
  <c r="AZ1357" i="1" s="1"/>
  <c r="AX1357" i="1"/>
  <c r="AW1357" i="1"/>
  <c r="AX1495" i="1"/>
  <c r="AW1495" i="1"/>
  <c r="AY1495" i="1"/>
  <c r="AY1363" i="1"/>
  <c r="AZ1363" i="1" s="1"/>
  <c r="AX1363" i="1"/>
  <c r="AW1363" i="1"/>
  <c r="AY2142" i="1"/>
  <c r="AW2142" i="1"/>
  <c r="AX2142" i="1"/>
  <c r="AY1392" i="1"/>
  <c r="AX1392" i="1"/>
  <c r="AW1392" i="1"/>
  <c r="AW1677" i="1"/>
  <c r="AY1677" i="1"/>
  <c r="AZ1677" i="1" s="1"/>
  <c r="AX1677" i="1"/>
  <c r="AY1761" i="1"/>
  <c r="AW1761" i="1"/>
  <c r="AX1761" i="1"/>
  <c r="AY2412" i="1"/>
  <c r="AX2412" i="1"/>
  <c r="AW2412" i="1"/>
  <c r="AY1486" i="1"/>
  <c r="AX1486" i="1"/>
  <c r="AW1486" i="1"/>
  <c r="AW2462" i="1"/>
  <c r="AY2462" i="1"/>
  <c r="AX2462" i="1"/>
  <c r="AY2098" i="1"/>
  <c r="AW2098" i="1"/>
  <c r="AX2098" i="1"/>
  <c r="AX1599" i="1"/>
  <c r="AW1599" i="1"/>
  <c r="AY1599" i="1"/>
  <c r="AW2197" i="1"/>
  <c r="AY2197" i="1"/>
  <c r="AX2197" i="1"/>
  <c r="AW1467" i="1"/>
  <c r="AY1467" i="1"/>
  <c r="AX1467" i="1"/>
  <c r="AY2269" i="1"/>
  <c r="AZ2269" i="1" s="1"/>
  <c r="AW2269" i="1"/>
  <c r="AX2269" i="1"/>
  <c r="AX2166" i="1"/>
  <c r="AW2166" i="1"/>
  <c r="AY2166" i="1"/>
  <c r="AY1970" i="1"/>
  <c r="AZ1970" i="1" s="1"/>
  <c r="AX1970" i="1"/>
  <c r="AW1970" i="1"/>
  <c r="AY1742" i="1"/>
  <c r="AX1742" i="1"/>
  <c r="AW1742" i="1"/>
  <c r="AY2185" i="1"/>
  <c r="AZ2185" i="1" s="1"/>
  <c r="AX2185" i="1"/>
  <c r="AW2185" i="1"/>
  <c r="AW2289" i="1"/>
  <c r="AY2289" i="1"/>
  <c r="AZ2289" i="1" s="1"/>
  <c r="AX2289" i="1"/>
  <c r="AY1648" i="1"/>
  <c r="AX1648" i="1"/>
  <c r="AW1648" i="1"/>
  <c r="AY2099" i="1"/>
  <c r="AX2099" i="1"/>
  <c r="AW2099" i="1"/>
  <c r="AY2307" i="1"/>
  <c r="AX2307" i="1"/>
  <c r="AW2307" i="1"/>
  <c r="AY1438" i="1"/>
  <c r="AX1438" i="1"/>
  <c r="AW1438" i="1"/>
  <c r="AY2040" i="1"/>
  <c r="AX2040" i="1"/>
  <c r="AW2040" i="1"/>
  <c r="AY1443" i="1"/>
  <c r="AW1443" i="1"/>
  <c r="AX1443" i="1"/>
  <c r="AX2160" i="1"/>
  <c r="AW2160" i="1"/>
  <c r="AY2160" i="1"/>
  <c r="AZ2160" i="1" s="1"/>
  <c r="AY2047" i="1"/>
  <c r="AX2047" i="1"/>
  <c r="AW2047" i="1"/>
  <c r="AY1275" i="1"/>
  <c r="AZ1275" i="1" s="1"/>
  <c r="AX1275" i="1"/>
  <c r="AW1275" i="1"/>
  <c r="AX1951" i="1"/>
  <c r="AY1951" i="1"/>
  <c r="AW1951" i="1"/>
  <c r="AY1786" i="1"/>
  <c r="AZ1786" i="1" s="1"/>
  <c r="AX1786" i="1"/>
  <c r="AW1786" i="1"/>
  <c r="AY1356" i="1"/>
  <c r="AX1356" i="1"/>
  <c r="AW1356" i="1"/>
  <c r="AX2036" i="1"/>
  <c r="AW2036" i="1"/>
  <c r="AY2036" i="1"/>
  <c r="AX2287" i="1"/>
  <c r="AW2287" i="1"/>
  <c r="AY2287" i="1"/>
  <c r="AY1600" i="1"/>
  <c r="AZ1600" i="1" s="1"/>
  <c r="AW1600" i="1"/>
  <c r="AX1600" i="1"/>
  <c r="AY2068" i="1"/>
  <c r="AX2068" i="1"/>
  <c r="AW2068" i="1"/>
  <c r="AW1827" i="1"/>
  <c r="AX1827" i="1"/>
  <c r="AY1827" i="1"/>
  <c r="AY1404" i="1"/>
  <c r="AX1404" i="1"/>
  <c r="AW1404" i="1"/>
  <c r="AX2004" i="1"/>
  <c r="AW2004" i="1"/>
  <c r="AY2004" i="1"/>
  <c r="AZ2004" i="1" s="1"/>
  <c r="AX2044" i="1"/>
  <c r="AW2044" i="1"/>
  <c r="AY2044" i="1"/>
  <c r="AZ2044" i="1" s="1"/>
  <c r="AY2031" i="1"/>
  <c r="AX2031" i="1"/>
  <c r="AW2031" i="1"/>
  <c r="AW1499" i="1"/>
  <c r="AX1499" i="1"/>
  <c r="AY1499" i="1"/>
  <c r="AX2254" i="1"/>
  <c r="AW2254" i="1"/>
  <c r="AY2254" i="1"/>
  <c r="AZ2254" i="1" s="1"/>
  <c r="AY2452" i="1"/>
  <c r="AX2452" i="1"/>
  <c r="AW2452" i="1"/>
  <c r="AP53" i="1"/>
  <c r="AQ53" i="1" s="1"/>
  <c r="AM53" i="1"/>
  <c r="AN53" i="1" s="1"/>
  <c r="AP263" i="1"/>
  <c r="AQ263" i="1" s="1"/>
  <c r="AM263" i="1"/>
  <c r="AN263" i="1" s="1"/>
  <c r="AQ487" i="1"/>
  <c r="AP487" i="1"/>
  <c r="AM487" i="1"/>
  <c r="AN487" i="1" s="1"/>
  <c r="AM711" i="1"/>
  <c r="AN711" i="1" s="1"/>
  <c r="AQ711" i="1"/>
  <c r="AP711" i="1"/>
  <c r="AP871" i="1"/>
  <c r="AM871" i="1"/>
  <c r="AN871" i="1" s="1"/>
  <c r="AQ871" i="1"/>
  <c r="AM1046" i="1"/>
  <c r="AN1046" i="1" s="1"/>
  <c r="AP1046" i="1"/>
  <c r="AQ1046" i="1" s="1"/>
  <c r="AQ225" i="1"/>
  <c r="AP225" i="1"/>
  <c r="AM225" i="1"/>
  <c r="AN225" i="1" s="1"/>
  <c r="AM129" i="1"/>
  <c r="AN129" i="1" s="1"/>
  <c r="AP129" i="1"/>
  <c r="AQ129" i="1" s="1"/>
  <c r="AP94" i="1"/>
  <c r="AQ94" i="1" s="1"/>
  <c r="AM94" i="1"/>
  <c r="AN94" i="1"/>
  <c r="AP49" i="1"/>
  <c r="AM49" i="1"/>
  <c r="AN49" i="1" s="1"/>
  <c r="AQ49" i="1"/>
  <c r="AP1142" i="1"/>
  <c r="AQ1142" i="1" s="1"/>
  <c r="AM1142" i="1"/>
  <c r="AN1142" i="1" s="1"/>
  <c r="AH2188" i="1"/>
  <c r="AH1743" i="1"/>
  <c r="AX1260" i="1"/>
  <c r="AW1260" i="1"/>
  <c r="AY1260" i="1"/>
  <c r="AY1408" i="1"/>
  <c r="AZ1408" i="1" s="1"/>
  <c r="AX1408" i="1"/>
  <c r="AW1408" i="1"/>
  <c r="AX1471" i="1"/>
  <c r="AW1471" i="1"/>
  <c r="AY1471" i="1"/>
  <c r="AZ1471" i="1" s="1"/>
  <c r="AY2169" i="1"/>
  <c r="AW2169" i="1"/>
  <c r="AX2169" i="1"/>
  <c r="AX1611" i="1"/>
  <c r="AW1611" i="1"/>
  <c r="AY1611" i="1"/>
  <c r="AY1659" i="1"/>
  <c r="AX1659" i="1"/>
  <c r="AW1659" i="1"/>
  <c r="AY2066" i="1"/>
  <c r="AX2066" i="1"/>
  <c r="AW2066" i="1"/>
  <c r="AY1584" i="1"/>
  <c r="AW1584" i="1"/>
  <c r="AX1584" i="1"/>
  <c r="AY2486" i="1"/>
  <c r="AZ2486" i="1" s="1"/>
  <c r="AX2486" i="1"/>
  <c r="AW2486" i="1"/>
  <c r="AD1792" i="1"/>
  <c r="AX1307" i="1"/>
  <c r="AY1307" i="1"/>
  <c r="AW1307" i="1"/>
  <c r="AD1395" i="1"/>
  <c r="AX1287" i="1"/>
  <c r="AW1287" i="1"/>
  <c r="AY1287" i="1"/>
  <c r="AY2341" i="1"/>
  <c r="AZ2341" i="1" s="1"/>
  <c r="AX2341" i="1"/>
  <c r="AW2341" i="1"/>
  <c r="AY1857" i="1"/>
  <c r="AX1857" i="1"/>
  <c r="AW1857" i="1"/>
  <c r="AY2009" i="1"/>
  <c r="AW2009" i="1"/>
  <c r="AX2009" i="1"/>
  <c r="AX2366" i="1"/>
  <c r="AW2366" i="1"/>
  <c r="AY2366" i="1"/>
  <c r="AZ2366" i="1" s="1"/>
  <c r="AW2101" i="1"/>
  <c r="AY2101" i="1"/>
  <c r="AX2101" i="1"/>
  <c r="AY2460" i="1"/>
  <c r="AX2460" i="1"/>
  <c r="AW2460" i="1"/>
  <c r="AD1948" i="1"/>
  <c r="AY1930" i="1"/>
  <c r="AX1930" i="1"/>
  <c r="AW1930" i="1"/>
  <c r="AW1429" i="1"/>
  <c r="AX1429" i="1"/>
  <c r="AY1429" i="1"/>
  <c r="AX2235" i="1"/>
  <c r="AY2235" i="1"/>
  <c r="AW2235" i="1"/>
  <c r="AY2340" i="1"/>
  <c r="AW2340" i="1"/>
  <c r="AX2340" i="1"/>
  <c r="AY1784" i="1"/>
  <c r="AX1784" i="1"/>
  <c r="AW1784" i="1"/>
  <c r="AY1657" i="1"/>
  <c r="AX1657" i="1"/>
  <c r="AW1657" i="1"/>
  <c r="AE1474" i="1"/>
  <c r="AE1475" i="1"/>
  <c r="AY1297" i="1"/>
  <c r="AZ1297" i="1" s="1"/>
  <c r="AW1297" i="1"/>
  <c r="AX1297" i="1"/>
  <c r="AX2283" i="1"/>
  <c r="AY2283" i="1"/>
  <c r="AZ2283" i="1" s="1"/>
  <c r="AW2283" i="1"/>
  <c r="AY2194" i="1"/>
  <c r="AX2194" i="1"/>
  <c r="AW2194" i="1"/>
  <c r="AY2022" i="1"/>
  <c r="AZ2022" i="1" s="1"/>
  <c r="AX2022" i="1"/>
  <c r="AW2022" i="1"/>
  <c r="AX2422" i="1"/>
  <c r="AY2422" i="1"/>
  <c r="AW2422" i="1"/>
  <c r="AX1895" i="1"/>
  <c r="AY1895" i="1"/>
  <c r="AZ1895" i="1" s="1"/>
  <c r="AW1895" i="1"/>
  <c r="AX1924" i="1"/>
  <c r="AY1924" i="1"/>
  <c r="AW1924" i="1"/>
  <c r="AY2360" i="1"/>
  <c r="AX2360" i="1"/>
  <c r="AW2360" i="1"/>
  <c r="AY1535" i="1"/>
  <c r="AX1535" i="1"/>
  <c r="AW1535" i="1"/>
  <c r="AD1663" i="1"/>
  <c r="AH1662" i="1"/>
  <c r="AY2455" i="1"/>
  <c r="AX2455" i="1"/>
  <c r="AW2455" i="1"/>
  <c r="AY1521" i="1"/>
  <c r="AX1521" i="1"/>
  <c r="AW1521" i="1"/>
  <c r="AY2179" i="1"/>
  <c r="AW2179" i="1"/>
  <c r="AX2179" i="1"/>
  <c r="AW1442" i="1"/>
  <c r="AX1442" i="1"/>
  <c r="AY1442" i="1"/>
  <c r="AW2080" i="1"/>
  <c r="AX2080" i="1"/>
  <c r="AY2080" i="1"/>
  <c r="AY2375" i="1"/>
  <c r="AX2375" i="1"/>
  <c r="AW2375" i="1"/>
  <c r="AW1653" i="1"/>
  <c r="AY1653" i="1"/>
  <c r="AZ1653" i="1" s="1"/>
  <c r="AX1653" i="1"/>
  <c r="AY1765" i="1"/>
  <c r="AX1765" i="1"/>
  <c r="AW1765" i="1"/>
  <c r="AW2403" i="1"/>
  <c r="AY2403" i="1"/>
  <c r="AX2403" i="1"/>
  <c r="AW1740" i="1"/>
  <c r="AX1740" i="1"/>
  <c r="AY1740" i="1"/>
  <c r="AZ1740" i="1" s="1"/>
  <c r="AY1631" i="1"/>
  <c r="AX1631" i="1"/>
  <c r="AW1631" i="1"/>
  <c r="AY1719" i="1"/>
  <c r="AZ1719" i="1" s="1"/>
  <c r="AW1719" i="1"/>
  <c r="AX1719" i="1"/>
  <c r="AY2126" i="1"/>
  <c r="AX2126" i="1"/>
  <c r="AW2126" i="1"/>
  <c r="AX1500" i="1"/>
  <c r="AY1500" i="1"/>
  <c r="AW1500" i="1"/>
  <c r="AY1488" i="1"/>
  <c r="AX1488" i="1"/>
  <c r="AW1488" i="1"/>
  <c r="AY2286" i="1"/>
  <c r="AZ2286" i="1" s="1"/>
  <c r="AX2286" i="1"/>
  <c r="AW2286" i="1"/>
  <c r="AX1324" i="1"/>
  <c r="AW1324" i="1"/>
  <c r="AY1324" i="1"/>
  <c r="AY2294" i="1"/>
  <c r="AZ2294" i="1" s="1"/>
  <c r="AW2294" i="1"/>
  <c r="AX2294" i="1"/>
  <c r="AY1711" i="1"/>
  <c r="AX1711" i="1"/>
  <c r="AW1711" i="1"/>
  <c r="AY2055" i="1"/>
  <c r="AX2055" i="1"/>
  <c r="AW2055" i="1"/>
  <c r="AY2408" i="1"/>
  <c r="AZ2408" i="1" s="1"/>
  <c r="AW2408" i="1"/>
  <c r="AX2408" i="1"/>
  <c r="AH2200" i="1"/>
  <c r="AE2200" i="1"/>
  <c r="AE2201" i="1"/>
  <c r="AX1399" i="1"/>
  <c r="AY1399" i="1"/>
  <c r="AZ1399" i="1" s="1"/>
  <c r="AW1399" i="1"/>
  <c r="AX1354" i="1"/>
  <c r="AW1354" i="1"/>
  <c r="AY1354" i="1"/>
  <c r="AZ1354" i="1" s="1"/>
  <c r="AY2147" i="1"/>
  <c r="AW2147" i="1"/>
  <c r="AX2147" i="1"/>
  <c r="AW2237" i="1"/>
  <c r="AY2237" i="1"/>
  <c r="AZ2237" i="1" s="1"/>
  <c r="AX2237" i="1"/>
  <c r="AY1555" i="1"/>
  <c r="AW1555" i="1"/>
  <c r="AX1555" i="1"/>
  <c r="AW1255" i="1"/>
  <c r="AY1255" i="1"/>
  <c r="AX1255" i="1"/>
  <c r="AX2290" i="1"/>
  <c r="AW2290" i="1"/>
  <c r="AY2290" i="1"/>
  <c r="AY1686" i="1"/>
  <c r="AZ1686" i="1" s="1"/>
  <c r="AX1686" i="1"/>
  <c r="AW1686" i="1"/>
  <c r="AY1675" i="1"/>
  <c r="AW1675" i="1"/>
  <c r="AX1675" i="1"/>
  <c r="AY1672" i="1"/>
  <c r="AZ1672" i="1" s="1"/>
  <c r="AX1672" i="1"/>
  <c r="AW1672" i="1"/>
  <c r="AY1508" i="1"/>
  <c r="AX1508" i="1"/>
  <c r="AW1508" i="1"/>
  <c r="AY1973" i="1"/>
  <c r="AZ1973" i="1" s="1"/>
  <c r="AW1973" i="1"/>
  <c r="AX1973" i="1"/>
  <c r="AY1300" i="1"/>
  <c r="AX1300" i="1"/>
  <c r="AW1300" i="1"/>
  <c r="AY2299" i="1"/>
  <c r="AW2299" i="1"/>
  <c r="AX2299" i="1"/>
  <c r="AP55" i="1"/>
  <c r="AQ55" i="1" s="1"/>
  <c r="AM55" i="1"/>
  <c r="AN55" i="1" s="1"/>
  <c r="AM279" i="1"/>
  <c r="AN279" i="1" s="1"/>
  <c r="AP279" i="1"/>
  <c r="AQ279" i="1"/>
  <c r="AQ502" i="1"/>
  <c r="AP502" i="1"/>
  <c r="AM502" i="1"/>
  <c r="AN502" i="1" s="1"/>
  <c r="AQ725" i="1"/>
  <c r="AP725" i="1"/>
  <c r="AM725" i="1"/>
  <c r="AN725" i="1" s="1"/>
  <c r="AP887" i="1"/>
  <c r="AQ887" i="1" s="1"/>
  <c r="AM887" i="1"/>
  <c r="AN887" i="1" s="1"/>
  <c r="AQ1061" i="1"/>
  <c r="AP1061" i="1"/>
  <c r="AM1061" i="1"/>
  <c r="AN1061" i="1" s="1"/>
  <c r="AP1190" i="1"/>
  <c r="AM1190" i="1"/>
  <c r="AN1190" i="1" s="1"/>
  <c r="AQ1190" i="1"/>
  <c r="AP465" i="1"/>
  <c r="AM465" i="1"/>
  <c r="AN465" i="1" s="1"/>
  <c r="AQ465" i="1"/>
  <c r="AQ417" i="1"/>
  <c r="AP417" i="1"/>
  <c r="AM417" i="1"/>
  <c r="AN417" i="1" s="1"/>
  <c r="AP1126" i="1"/>
  <c r="AQ1126" i="1" s="1"/>
  <c r="AM1126" i="1"/>
  <c r="AN1126" i="1"/>
  <c r="AQ535" i="1"/>
  <c r="AP535" i="1"/>
  <c r="AM535" i="1"/>
  <c r="AN535" i="1" s="1"/>
  <c r="AI1388" i="1"/>
  <c r="AJ1924" i="1"/>
  <c r="AW2337" i="1"/>
  <c r="AY2337" i="1"/>
  <c r="AX2337" i="1"/>
  <c r="AY2324" i="1"/>
  <c r="AX2324" i="1"/>
  <c r="AW2324" i="1"/>
  <c r="AW1694" i="1"/>
  <c r="AY1694" i="1"/>
  <c r="AX1694" i="1"/>
  <c r="AY2468" i="1"/>
  <c r="AZ2468" i="1" s="1"/>
  <c r="AX2468" i="1"/>
  <c r="AW2468" i="1"/>
  <c r="AX2230" i="1"/>
  <c r="AW2230" i="1"/>
  <c r="AY2230" i="1"/>
  <c r="AW1284" i="1"/>
  <c r="AY1284" i="1"/>
  <c r="AZ1284" i="1" s="1"/>
  <c r="AX1284" i="1"/>
  <c r="AY2239" i="1"/>
  <c r="AZ2239" i="1" s="1"/>
  <c r="AX2239" i="1"/>
  <c r="AW2239" i="1"/>
  <c r="AY1712" i="1"/>
  <c r="AW1712" i="1"/>
  <c r="AX1712" i="1"/>
  <c r="AY1552" i="1"/>
  <c r="AW1552" i="1"/>
  <c r="AX1552" i="1"/>
  <c r="AY2225" i="1"/>
  <c r="AX2225" i="1"/>
  <c r="AW2225" i="1"/>
  <c r="AY1818" i="1"/>
  <c r="AX1818" i="1"/>
  <c r="AW1818" i="1"/>
  <c r="AY1922" i="1"/>
  <c r="AW1922" i="1"/>
  <c r="AX1922" i="1"/>
  <c r="AY2320" i="1"/>
  <c r="AZ2320" i="1" s="1"/>
  <c r="AX2320" i="1"/>
  <c r="AW2320" i="1"/>
  <c r="AY1462" i="1"/>
  <c r="AX1462" i="1"/>
  <c r="AW1462" i="1"/>
  <c r="AY1479" i="1"/>
  <c r="AX1479" i="1"/>
  <c r="AW1479" i="1"/>
  <c r="AY1799" i="1"/>
  <c r="AX1799" i="1"/>
  <c r="AW1799" i="1"/>
  <c r="AX1933" i="1"/>
  <c r="AY1933" i="1"/>
  <c r="AW1933" i="1"/>
  <c r="AX2046" i="1"/>
  <c r="AW2046" i="1"/>
  <c r="AY2046" i="1"/>
  <c r="AX1670" i="1"/>
  <c r="AY1670" i="1"/>
  <c r="AW1670" i="1"/>
  <c r="AY2188" i="1"/>
  <c r="AZ2188" i="1" s="1"/>
  <c r="AX2188" i="1"/>
  <c r="AW2188" i="1"/>
  <c r="AY1939" i="1"/>
  <c r="AZ1939" i="1" s="1"/>
  <c r="AX1939" i="1"/>
  <c r="AW1939" i="1"/>
  <c r="AW1613" i="1"/>
  <c r="AY1613" i="1"/>
  <c r="AZ1613" i="1" s="1"/>
  <c r="AX1613" i="1"/>
  <c r="AY1519" i="1"/>
  <c r="AW1519" i="1"/>
  <c r="AX1519" i="1"/>
  <c r="AY1480" i="1"/>
  <c r="AX1480" i="1"/>
  <c r="AW1480" i="1"/>
  <c r="AW2483" i="1"/>
  <c r="AY2483" i="1"/>
  <c r="AZ2483" i="1" s="1"/>
  <c r="AX2483" i="1"/>
  <c r="AY1788" i="1"/>
  <c r="AW1788" i="1"/>
  <c r="AX1788" i="1"/>
  <c r="AX2051" i="1"/>
  <c r="AW2051" i="1"/>
  <c r="AY2051" i="1"/>
  <c r="AZ2051" i="1" s="1"/>
  <c r="AY1917" i="1"/>
  <c r="AX1917" i="1"/>
  <c r="AW1917" i="1"/>
  <c r="AY2201" i="1"/>
  <c r="AZ2201" i="1" s="1"/>
  <c r="AW2201" i="1"/>
  <c r="AX2201" i="1"/>
  <c r="AY1604" i="1"/>
  <c r="AW1604" i="1"/>
  <c r="AX1604" i="1"/>
  <c r="AY2282" i="1"/>
  <c r="AZ2282" i="1" s="1"/>
  <c r="AW2282" i="1"/>
  <c r="AX2282" i="1"/>
  <c r="AX1373" i="1"/>
  <c r="AY1373" i="1"/>
  <c r="AW1373" i="1"/>
  <c r="AX2471" i="1"/>
  <c r="AW2471" i="1"/>
  <c r="AY2471" i="1"/>
  <c r="AW1802" i="1"/>
  <c r="AX1802" i="1"/>
  <c r="AY1802" i="1"/>
  <c r="AY1607" i="1"/>
  <c r="AX1607" i="1"/>
  <c r="AW1607" i="1"/>
  <c r="AY2184" i="1"/>
  <c r="AZ2184" i="1" s="1"/>
  <c r="AX2184" i="1"/>
  <c r="AW2184" i="1"/>
  <c r="AX2243" i="1"/>
  <c r="AY2243" i="1"/>
  <c r="AW2243" i="1"/>
  <c r="AX1843" i="1"/>
  <c r="AW1843" i="1"/>
  <c r="AY1843" i="1"/>
  <c r="AY2456" i="1"/>
  <c r="AW2456" i="1"/>
  <c r="AX2456" i="1"/>
  <c r="AX1458" i="1"/>
  <c r="AY1458" i="1"/>
  <c r="AW1458" i="1"/>
  <c r="AY1905" i="1"/>
  <c r="AX1905" i="1"/>
  <c r="AW1905" i="1"/>
  <c r="AW1271" i="1"/>
  <c r="AX1271" i="1"/>
  <c r="AY1271" i="1"/>
  <c r="AY2402" i="1"/>
  <c r="AW2402" i="1"/>
  <c r="AX2402" i="1"/>
  <c r="AW1477" i="1"/>
  <c r="AY1477" i="1"/>
  <c r="AX1477" i="1"/>
  <c r="AX1254" i="1"/>
  <c r="AY1254" i="1"/>
  <c r="AW1254" i="1"/>
  <c r="AW1482" i="1"/>
  <c r="AY1482" i="1"/>
  <c r="AX1482" i="1"/>
  <c r="AX1626" i="1"/>
  <c r="AW1626" i="1"/>
  <c r="AY1626" i="1"/>
  <c r="AY2423" i="1"/>
  <c r="AX2423" i="1"/>
  <c r="AW2423" i="1"/>
  <c r="AY2437" i="1"/>
  <c r="AZ2437" i="1" s="1"/>
  <c r="AX2437" i="1"/>
  <c r="AW2437" i="1"/>
  <c r="AY1908" i="1"/>
  <c r="AW1908" i="1"/>
  <c r="AX1908" i="1"/>
  <c r="AX1880" i="1"/>
  <c r="AY1880" i="1"/>
  <c r="AW1880" i="1"/>
  <c r="AY1536" i="1"/>
  <c r="AZ1536" i="1" s="1"/>
  <c r="AW1536" i="1"/>
  <c r="AX1536" i="1"/>
  <c r="AY1860" i="1"/>
  <c r="AZ1860" i="1" s="1"/>
  <c r="AX1860" i="1"/>
  <c r="AW1860" i="1"/>
  <c r="AY2480" i="1"/>
  <c r="AZ2480" i="1" s="1"/>
  <c r="AX2480" i="1"/>
  <c r="AW2480" i="1"/>
  <c r="AY1261" i="1"/>
  <c r="AX1261" i="1"/>
  <c r="AW1261" i="1"/>
  <c r="AY1704" i="1"/>
  <c r="AW1704" i="1"/>
  <c r="AX1704" i="1"/>
  <c r="AY2178" i="1"/>
  <c r="AX2178" i="1"/>
  <c r="AW2178" i="1"/>
  <c r="AY2351" i="1"/>
  <c r="AW2351" i="1"/>
  <c r="AX2351" i="1"/>
  <c r="AX2256" i="1"/>
  <c r="AW2256" i="1"/>
  <c r="AY2256" i="1"/>
  <c r="AZ2256" i="1" s="1"/>
  <c r="AY1478" i="1"/>
  <c r="AW1478" i="1"/>
  <c r="AX1478" i="1"/>
  <c r="AX1851" i="1"/>
  <c r="AW1851" i="1"/>
  <c r="AY1851" i="1"/>
  <c r="AY1992" i="1"/>
  <c r="AX1992" i="1"/>
  <c r="AW1992" i="1"/>
  <c r="AE2213" i="1"/>
  <c r="AX1814" i="1"/>
  <c r="AY1814" i="1"/>
  <c r="AW1814" i="1"/>
  <c r="AW1828" i="1"/>
  <c r="AY1828" i="1"/>
  <c r="AZ1828" i="1" s="1"/>
  <c r="AX1828" i="1"/>
  <c r="AY2096" i="1"/>
  <c r="AW2096" i="1"/>
  <c r="AX2096" i="1"/>
  <c r="AE2203" i="1"/>
  <c r="AH2203" i="1"/>
  <c r="AH2201" i="1"/>
  <c r="AE2204" i="1"/>
  <c r="AH2202" i="1"/>
  <c r="AW1516" i="1"/>
  <c r="AY1516" i="1"/>
  <c r="AX1516" i="1"/>
  <c r="AY1910" i="1"/>
  <c r="AW1910" i="1"/>
  <c r="AX1910" i="1"/>
  <c r="AX1278" i="1"/>
  <c r="AY1278" i="1"/>
  <c r="AZ1278" i="1" s="1"/>
  <c r="AW1278" i="1"/>
  <c r="AX1811" i="1"/>
  <c r="AW1811" i="1"/>
  <c r="AY1811" i="1"/>
  <c r="AZ1811" i="1" s="1"/>
  <c r="AW1783" i="1"/>
  <c r="AY1783" i="1"/>
  <c r="AX1783" i="1"/>
  <c r="AY1746" i="1"/>
  <c r="AX1746" i="1"/>
  <c r="AW1746" i="1"/>
  <c r="AY1976" i="1"/>
  <c r="AX1976" i="1"/>
  <c r="AW1976" i="1"/>
  <c r="AY1982" i="1"/>
  <c r="AX1982" i="1"/>
  <c r="AW1982" i="1"/>
  <c r="AY1824" i="1"/>
  <c r="AX1824" i="1"/>
  <c r="AW1824" i="1"/>
  <c r="AX2191" i="1"/>
  <c r="AW2191" i="1"/>
  <c r="AY2191" i="1"/>
  <c r="AX1280" i="1"/>
  <c r="AY1280" i="1"/>
  <c r="AW1280" i="1"/>
  <c r="AX2246" i="1"/>
  <c r="AW2246" i="1"/>
  <c r="AY2246" i="1"/>
  <c r="AY1422" i="1"/>
  <c r="AW1422" i="1"/>
  <c r="AX1422" i="1"/>
  <c r="AX1340" i="1"/>
  <c r="AY1340" i="1"/>
  <c r="AW1340" i="1"/>
  <c r="AY2249" i="1"/>
  <c r="AW2249" i="1"/>
  <c r="AX2249" i="1"/>
  <c r="AY1303" i="1"/>
  <c r="AW1303" i="1"/>
  <c r="AX1303" i="1"/>
  <c r="AY2303" i="1"/>
  <c r="AZ2303" i="1" s="1"/>
  <c r="AX2303" i="1"/>
  <c r="AW2303" i="1"/>
  <c r="AY2433" i="1"/>
  <c r="AW2433" i="1"/>
  <c r="AX2433" i="1"/>
  <c r="AY1431" i="1"/>
  <c r="AZ1431" i="1" s="1"/>
  <c r="AX1431" i="1"/>
  <c r="AW1431" i="1"/>
  <c r="AP71" i="1"/>
  <c r="AQ71" i="1" s="1"/>
  <c r="AN71" i="1"/>
  <c r="AM71" i="1"/>
  <c r="AP291" i="1"/>
  <c r="AQ291" i="1" s="1"/>
  <c r="AM291" i="1"/>
  <c r="AN291" i="1" s="1"/>
  <c r="AP503" i="1"/>
  <c r="AQ503" i="1" s="1"/>
  <c r="AM503" i="1"/>
  <c r="AN503" i="1"/>
  <c r="AP727" i="1"/>
  <c r="AM727" i="1"/>
  <c r="AN727" i="1" s="1"/>
  <c r="AQ727" i="1"/>
  <c r="AQ901" i="1"/>
  <c r="AP901" i="1"/>
  <c r="AM901" i="1"/>
  <c r="AN901" i="1" s="1"/>
  <c r="AP1063" i="1"/>
  <c r="AQ1063" i="1" s="1"/>
  <c r="AM1063" i="1"/>
  <c r="AN1063" i="1" s="1"/>
  <c r="AQ1042" i="1"/>
  <c r="AP1042" i="1"/>
  <c r="AM1042" i="1"/>
  <c r="AN1042" i="1" s="1"/>
  <c r="AQ337" i="1"/>
  <c r="AP337" i="1"/>
  <c r="AM337" i="1"/>
  <c r="AN337" i="1" s="1"/>
  <c r="AP161" i="1"/>
  <c r="AQ161" i="1" s="1"/>
  <c r="AM161" i="1"/>
  <c r="AN161" i="1"/>
  <c r="AI2436" i="1"/>
  <c r="AY1461" i="1"/>
  <c r="AW1461" i="1"/>
  <c r="AX1461" i="1"/>
  <c r="AW1948" i="1"/>
  <c r="AY1948" i="1"/>
  <c r="AZ1948" i="1" s="1"/>
  <c r="AX1948" i="1"/>
  <c r="AW1411" i="1"/>
  <c r="AX1411" i="1"/>
  <c r="AY1411" i="1"/>
  <c r="AZ1411" i="1" s="1"/>
  <c r="AY2029" i="1"/>
  <c r="AX2029" i="1"/>
  <c r="AW2029" i="1"/>
  <c r="AY2241" i="1"/>
  <c r="AZ2241" i="1" s="1"/>
  <c r="AX2241" i="1"/>
  <c r="AW2241" i="1"/>
  <c r="AY1578" i="1"/>
  <c r="AZ1578" i="1" s="1"/>
  <c r="AX1578" i="1"/>
  <c r="AW1578" i="1"/>
  <c r="AW1290" i="1"/>
  <c r="AY1290" i="1"/>
  <c r="AZ1290" i="1" s="1"/>
  <c r="AX1290" i="1"/>
  <c r="AY2065" i="1"/>
  <c r="AX2065" i="1"/>
  <c r="AW2065" i="1"/>
  <c r="AX1718" i="1"/>
  <c r="AW1718" i="1"/>
  <c r="AY1718" i="1"/>
  <c r="AD1777" i="1"/>
  <c r="AJ1774" i="1" s="1"/>
  <c r="AY1667" i="1"/>
  <c r="AZ1667" i="1" s="1"/>
  <c r="AW1667" i="1"/>
  <c r="AX1667" i="1"/>
  <c r="AE2442" i="1"/>
  <c r="AY1355" i="1"/>
  <c r="AX1355" i="1"/>
  <c r="AW1355" i="1"/>
  <c r="AW1610" i="1"/>
  <c r="AX1610" i="1"/>
  <c r="AY1610" i="1"/>
  <c r="AY2088" i="1"/>
  <c r="AX2088" i="1"/>
  <c r="AW2088" i="1"/>
  <c r="AY2432" i="1"/>
  <c r="AW2432" i="1"/>
  <c r="AX2432" i="1"/>
  <c r="AW2168" i="1"/>
  <c r="AY2168" i="1"/>
  <c r="AX2168" i="1"/>
  <c r="AY2017" i="1"/>
  <c r="AX2017" i="1"/>
  <c r="AW2017" i="1"/>
  <c r="AY1382" i="1"/>
  <c r="AX1382" i="1"/>
  <c r="AW1382" i="1"/>
  <c r="AY1778" i="1"/>
  <c r="AW1778" i="1"/>
  <c r="AX1778" i="1"/>
  <c r="AY1448" i="1"/>
  <c r="AZ1448" i="1" s="1"/>
  <c r="AX1448" i="1"/>
  <c r="AW1448" i="1"/>
  <c r="AX1903" i="1"/>
  <c r="AY1903" i="1"/>
  <c r="AZ1903" i="1" s="1"/>
  <c r="AW1903" i="1"/>
  <c r="AX1888" i="1"/>
  <c r="AY1888" i="1"/>
  <c r="AZ1888" i="1" s="1"/>
  <c r="AW1888" i="1"/>
  <c r="AY1759" i="1"/>
  <c r="AX1759" i="1"/>
  <c r="AW1759" i="1"/>
  <c r="AY1353" i="1"/>
  <c r="AZ1353" i="1" s="1"/>
  <c r="AX1353" i="1"/>
  <c r="AW1353" i="1"/>
  <c r="AX1331" i="1"/>
  <c r="AY1331" i="1"/>
  <c r="AZ1331" i="1" s="1"/>
  <c r="AW1331" i="1"/>
  <c r="AY1352" i="1"/>
  <c r="AX1352" i="1"/>
  <c r="AW1352" i="1"/>
  <c r="AW2451" i="1"/>
  <c r="AY2451" i="1"/>
  <c r="AX2451" i="1"/>
  <c r="AY2347" i="1"/>
  <c r="AX2347" i="1"/>
  <c r="AW2347" i="1"/>
  <c r="AY1766" i="1"/>
  <c r="AZ1766" i="1" s="1"/>
  <c r="AW1766" i="1"/>
  <c r="AX1766" i="1"/>
  <c r="AY2196" i="1"/>
  <c r="AX2196" i="1"/>
  <c r="AW2196" i="1"/>
  <c r="AW1490" i="1"/>
  <c r="AY1490" i="1"/>
  <c r="AX1490" i="1"/>
  <c r="AE2121" i="1"/>
  <c r="AE2120" i="1"/>
  <c r="AW2491" i="1"/>
  <c r="AY2491" i="1"/>
  <c r="AZ2491" i="1" s="1"/>
  <c r="AX2491" i="1"/>
  <c r="AY1655" i="1"/>
  <c r="AX1655" i="1"/>
  <c r="AW1655" i="1"/>
  <c r="AY2469" i="1"/>
  <c r="AZ2469" i="1" s="1"/>
  <c r="AX2469" i="1"/>
  <c r="AW2469" i="1"/>
  <c r="AX2213" i="1"/>
  <c r="AY2213" i="1"/>
  <c r="AZ2213" i="1" s="1"/>
  <c r="AW2213" i="1"/>
  <c r="AY1504" i="1"/>
  <c r="AX1504" i="1"/>
  <c r="AW1504" i="1"/>
  <c r="AX2074" i="1"/>
  <c r="AW2074" i="1"/>
  <c r="AY2074" i="1"/>
  <c r="AX2164" i="1"/>
  <c r="AW2164" i="1"/>
  <c r="AY2164" i="1"/>
  <c r="AY1542" i="1"/>
  <c r="AZ1542" i="1" s="1"/>
  <c r="AW1542" i="1"/>
  <c r="AX1542" i="1"/>
  <c r="AX1975" i="1"/>
  <c r="AW1975" i="1"/>
  <c r="AY1975" i="1"/>
  <c r="AZ1975" i="1" s="1"/>
  <c r="AX1420" i="1"/>
  <c r="AY1420" i="1"/>
  <c r="AW1420" i="1"/>
  <c r="AY1690" i="1"/>
  <c r="AZ1690" i="1" s="1"/>
  <c r="AW1690" i="1"/>
  <c r="AX1690" i="1"/>
  <c r="AW1381" i="1"/>
  <c r="AY1381" i="1"/>
  <c r="AX1381" i="1"/>
  <c r="AD1978" i="1"/>
  <c r="AF1975" i="1" s="1"/>
  <c r="AY2390" i="1"/>
  <c r="AZ2390" i="1" s="1"/>
  <c r="AW2390" i="1"/>
  <c r="AX2390" i="1"/>
  <c r="AW1291" i="1"/>
  <c r="AY1291" i="1"/>
  <c r="AZ1291" i="1" s="1"/>
  <c r="AX1291" i="1"/>
  <c r="AY1865" i="1"/>
  <c r="AX1865" i="1"/>
  <c r="AW1865" i="1"/>
  <c r="AW1365" i="1"/>
  <c r="AX1365" i="1"/>
  <c r="AY1365" i="1"/>
  <c r="AY2292" i="1"/>
  <c r="AW2292" i="1"/>
  <c r="AX2292" i="1"/>
  <c r="AX1846" i="1"/>
  <c r="AW1846" i="1"/>
  <c r="AY1846" i="1"/>
  <c r="AZ1846" i="1" s="1"/>
  <c r="AY1527" i="1"/>
  <c r="AW1527" i="1"/>
  <c r="AX1527" i="1"/>
  <c r="AY2343" i="1"/>
  <c r="AZ2343" i="1" s="1"/>
  <c r="AX2343" i="1"/>
  <c r="AW2343" i="1"/>
  <c r="AX1702" i="1"/>
  <c r="AW1702" i="1"/>
  <c r="AY1702" i="1"/>
  <c r="AY1523" i="1"/>
  <c r="AX1523" i="1"/>
  <c r="AW1523" i="1"/>
  <c r="AX1560" i="1"/>
  <c r="AW1560" i="1"/>
  <c r="AY1560" i="1"/>
  <c r="AZ1560" i="1" s="1"/>
  <c r="AY1630" i="1"/>
  <c r="AZ1630" i="1" s="1"/>
  <c r="AX1630" i="1"/>
  <c r="AW1630" i="1"/>
  <c r="AY2195" i="1"/>
  <c r="AZ2195" i="1" s="1"/>
  <c r="AW2195" i="1"/>
  <c r="AX2195" i="1"/>
  <c r="AX1445" i="1"/>
  <c r="AY1445" i="1"/>
  <c r="AW1445" i="1"/>
  <c r="AX1864" i="1"/>
  <c r="AW1864" i="1"/>
  <c r="AY1864" i="1"/>
  <c r="AY1338" i="1"/>
  <c r="AX1338" i="1"/>
  <c r="AW1338" i="1"/>
  <c r="AD2204" i="1"/>
  <c r="AY2316" i="1"/>
  <c r="AX2316" i="1"/>
  <c r="AW2316" i="1"/>
  <c r="AW2443" i="1"/>
  <c r="AY2443" i="1"/>
  <c r="AZ2443" i="1" s="1"/>
  <c r="AX2443" i="1"/>
  <c r="AY2204" i="1"/>
  <c r="AX2204" i="1"/>
  <c r="AW2204" i="1"/>
  <c r="AW1412" i="1"/>
  <c r="AY1412" i="1"/>
  <c r="AX1412" i="1"/>
  <c r="AY2319" i="1"/>
  <c r="AX2319" i="1"/>
  <c r="AW2319" i="1"/>
  <c r="AM87" i="1"/>
  <c r="AN87" i="1" s="1"/>
  <c r="AP87" i="1"/>
  <c r="AQ87" i="1" s="1"/>
  <c r="AM295" i="1"/>
  <c r="AN295" i="1" s="1"/>
  <c r="AP295" i="1"/>
  <c r="AQ295" i="1"/>
  <c r="AP519" i="1"/>
  <c r="AM519" i="1"/>
  <c r="AN519" i="1" s="1"/>
  <c r="AQ519" i="1"/>
  <c r="AP743" i="1"/>
  <c r="AQ743" i="1" s="1"/>
  <c r="AM743" i="1"/>
  <c r="AN743" i="1"/>
  <c r="AM903" i="1"/>
  <c r="AN903" i="1" s="1"/>
  <c r="AP903" i="1"/>
  <c r="AQ903" i="1" s="1"/>
  <c r="AP1079" i="1"/>
  <c r="AM1079" i="1"/>
  <c r="AN1079" i="1" s="1"/>
  <c r="AQ1079" i="1"/>
  <c r="AP1174" i="1"/>
  <c r="AM1174" i="1"/>
  <c r="AN1174" i="1" s="1"/>
  <c r="AQ1174" i="1"/>
  <c r="AP817" i="1"/>
  <c r="AM817" i="1"/>
  <c r="AN817" i="1" s="1"/>
  <c r="AQ817" i="1"/>
  <c r="AM577" i="1"/>
  <c r="AN577" i="1" s="1"/>
  <c r="AP577" i="1"/>
  <c r="AQ577" i="1" s="1"/>
  <c r="AP513" i="1"/>
  <c r="AQ513" i="1" s="1"/>
  <c r="AM513" i="1"/>
  <c r="AN513" i="1"/>
  <c r="AP1110" i="1"/>
  <c r="AM1110" i="1"/>
  <c r="AN1110" i="1" s="1"/>
  <c r="AQ1110" i="1"/>
  <c r="AQ518" i="1"/>
  <c r="AP518" i="1"/>
  <c r="AM518" i="1"/>
  <c r="AN518" i="1" s="1"/>
  <c r="AK1901" i="1"/>
  <c r="AX1265" i="1"/>
  <c r="AW1265" i="1"/>
  <c r="AY1265" i="1"/>
  <c r="AW2130" i="1"/>
  <c r="AX2130" i="1"/>
  <c r="AY2130" i="1"/>
  <c r="AW2321" i="1"/>
  <c r="AY2321" i="1"/>
  <c r="AX2321" i="1"/>
  <c r="AX2365" i="1"/>
  <c r="AW2365" i="1"/>
  <c r="AY2365" i="1"/>
  <c r="AY1463" i="1"/>
  <c r="AX1463" i="1"/>
  <c r="AW1463" i="1"/>
  <c r="AX2314" i="1"/>
  <c r="AW2314" i="1"/>
  <c r="AY2314" i="1"/>
  <c r="AZ2314" i="1" s="1"/>
  <c r="AY1391" i="1"/>
  <c r="AX1391" i="1"/>
  <c r="AW1391" i="1"/>
  <c r="AW1645" i="1"/>
  <c r="AY1645" i="1"/>
  <c r="AZ1645" i="1" s="1"/>
  <c r="AX1645" i="1"/>
  <c r="AY2139" i="1"/>
  <c r="AX2139" i="1"/>
  <c r="AW2139" i="1"/>
  <c r="AX1856" i="1"/>
  <c r="AY1856" i="1"/>
  <c r="AW1856" i="1"/>
  <c r="AY1874" i="1"/>
  <c r="AZ1874" i="1" s="1"/>
  <c r="AX1874" i="1"/>
  <c r="AW1874" i="1"/>
  <c r="AX2024" i="1"/>
  <c r="AW2024" i="1"/>
  <c r="AY2024" i="1"/>
  <c r="AZ2024" i="1" s="1"/>
  <c r="AY1830" i="1"/>
  <c r="AX1830" i="1"/>
  <c r="AW1830" i="1"/>
  <c r="AW1629" i="1"/>
  <c r="AY1629" i="1"/>
  <c r="AZ1629" i="1" s="1"/>
  <c r="AX1629" i="1"/>
  <c r="AE1351" i="1"/>
  <c r="AH1349" i="1"/>
  <c r="AW2371" i="1"/>
  <c r="AY2371" i="1"/>
  <c r="AX2371" i="1"/>
  <c r="AX1366" i="1"/>
  <c r="AW1366" i="1"/>
  <c r="AY1366" i="1"/>
  <c r="AZ1366" i="1" s="1"/>
  <c r="AX2158" i="1"/>
  <c r="AW2158" i="1"/>
  <c r="AY2158" i="1"/>
  <c r="AY2420" i="1"/>
  <c r="AX2420" i="1"/>
  <c r="AW2420" i="1"/>
  <c r="AY1757" i="1"/>
  <c r="AZ1757" i="1" s="1"/>
  <c r="AX1757" i="1"/>
  <c r="AW1757" i="1"/>
  <c r="AW1990" i="1"/>
  <c r="AY1990" i="1"/>
  <c r="AX1990" i="1"/>
  <c r="AY1692" i="1"/>
  <c r="AZ1692" i="1" s="1"/>
  <c r="AW1692" i="1"/>
  <c r="AX1692" i="1"/>
  <c r="AY1991" i="1"/>
  <c r="AZ1991" i="1" s="1"/>
  <c r="AX1991" i="1"/>
  <c r="AW1991" i="1"/>
  <c r="AX1296" i="1"/>
  <c r="AW1296" i="1"/>
  <c r="AY1296" i="1"/>
  <c r="AZ1296" i="1" s="1"/>
  <c r="AY2005" i="1"/>
  <c r="AX2005" i="1"/>
  <c r="AW2005" i="1"/>
  <c r="AY2102" i="1"/>
  <c r="AX2102" i="1"/>
  <c r="AW2102" i="1"/>
  <c r="AY2209" i="1"/>
  <c r="AW2209" i="1"/>
  <c r="AX2209" i="1"/>
  <c r="AY1592" i="1"/>
  <c r="AX1592" i="1"/>
  <c r="AW1592" i="1"/>
  <c r="AX1920" i="1"/>
  <c r="AW1920" i="1"/>
  <c r="AY1920" i="1"/>
  <c r="AY1754" i="1"/>
  <c r="AZ1754" i="1" s="1"/>
  <c r="AW1754" i="1"/>
  <c r="AX1754" i="1"/>
  <c r="AW1901" i="1"/>
  <c r="AX1901" i="1"/>
  <c r="AY1901" i="1"/>
  <c r="AW2003" i="1"/>
  <c r="AX2003" i="1"/>
  <c r="AY2003" i="1"/>
  <c r="AZ2003" i="1" s="1"/>
  <c r="AY1890" i="1"/>
  <c r="AZ1890" i="1" s="1"/>
  <c r="AX1890" i="1"/>
  <c r="AW1890" i="1"/>
  <c r="AY1295" i="1"/>
  <c r="AW1295" i="1"/>
  <c r="AX1295" i="1"/>
  <c r="AW1755" i="1"/>
  <c r="AX1755" i="1"/>
  <c r="AY1755" i="1"/>
  <c r="AX2298" i="1"/>
  <c r="AW2298" i="1"/>
  <c r="AY2298" i="1"/>
  <c r="AY2187" i="1"/>
  <c r="AW2187" i="1"/>
  <c r="AX2187" i="1"/>
  <c r="AY2086" i="1"/>
  <c r="AZ2086" i="1" s="1"/>
  <c r="AX2086" i="1"/>
  <c r="AW2086" i="1"/>
  <c r="AY1894" i="1"/>
  <c r="AZ1894" i="1" s="1"/>
  <c r="AW1894" i="1"/>
  <c r="AX1894" i="1"/>
  <c r="AW2427" i="1"/>
  <c r="AY2427" i="1"/>
  <c r="AX2427" i="1"/>
  <c r="AY2097" i="1"/>
  <c r="AX2097" i="1"/>
  <c r="AW2097" i="1"/>
  <c r="AW1709" i="1"/>
  <c r="AX1709" i="1"/>
  <c r="AY1709" i="1"/>
  <c r="AX1525" i="1"/>
  <c r="AY1525" i="1"/>
  <c r="AZ1525" i="1" s="1"/>
  <c r="AW1525" i="1"/>
  <c r="AX2203" i="1"/>
  <c r="AW2203" i="1"/>
  <c r="AY2203" i="1"/>
  <c r="AY1444" i="1"/>
  <c r="AZ1444" i="1" s="1"/>
  <c r="AX1444" i="1"/>
  <c r="AW1444" i="1"/>
  <c r="AY1543" i="1"/>
  <c r="AZ1543" i="1" s="1"/>
  <c r="AW1543" i="1"/>
  <c r="AX1543" i="1"/>
  <c r="AY1393" i="1"/>
  <c r="AW1393" i="1"/>
  <c r="AX1393" i="1"/>
  <c r="AY2070" i="1"/>
  <c r="AX2070" i="1"/>
  <c r="AW2070" i="1"/>
  <c r="AY2482" i="1"/>
  <c r="AZ2482" i="1" s="1"/>
  <c r="AX2482" i="1"/>
  <c r="AW2482" i="1"/>
  <c r="AY1270" i="1"/>
  <c r="AW1270" i="1"/>
  <c r="AX1270" i="1"/>
  <c r="AY2251" i="1"/>
  <c r="AW2251" i="1"/>
  <c r="AX2251" i="1"/>
  <c r="AY2081" i="1"/>
  <c r="AW2081" i="1"/>
  <c r="AX2081" i="1"/>
  <c r="AY1965" i="1"/>
  <c r="AX1965" i="1"/>
  <c r="AW1965" i="1"/>
  <c r="AW1835" i="1"/>
  <c r="AX1835" i="1"/>
  <c r="AY1835" i="1"/>
  <c r="AY1758" i="1"/>
  <c r="AZ1758" i="1" s="1"/>
  <c r="AW1758" i="1"/>
  <c r="AX1758" i="1"/>
  <c r="AY1900" i="1"/>
  <c r="AX1900" i="1"/>
  <c r="AW1900" i="1"/>
  <c r="AY2293" i="1"/>
  <c r="AW2293" i="1"/>
  <c r="AX2293" i="1"/>
  <c r="AX1269" i="1"/>
  <c r="AY1269" i="1"/>
  <c r="AW1269" i="1"/>
  <c r="AX2211" i="1"/>
  <c r="AW2211" i="1"/>
  <c r="AY2211" i="1"/>
  <c r="AZ2211" i="1" s="1"/>
  <c r="AY1449" i="1"/>
  <c r="AX1449" i="1"/>
  <c r="AW1449" i="1"/>
  <c r="AX2214" i="1"/>
  <c r="AW2214" i="1"/>
  <c r="AY2214" i="1"/>
  <c r="AW2326" i="1"/>
  <c r="AY2326" i="1"/>
  <c r="AX2326" i="1"/>
  <c r="AW2133" i="1"/>
  <c r="AY2133" i="1"/>
  <c r="AX2133" i="1"/>
  <c r="AY2258" i="1"/>
  <c r="AX2258" i="1"/>
  <c r="AW2258" i="1"/>
  <c r="AY1417" i="1"/>
  <c r="AZ1417" i="1" s="1"/>
  <c r="AW1417" i="1"/>
  <c r="AX1417" i="1"/>
  <c r="AW2363" i="1"/>
  <c r="AY2363" i="1"/>
  <c r="AZ2363" i="1" s="1"/>
  <c r="AX2363" i="1"/>
  <c r="AY1977" i="1"/>
  <c r="AX1977" i="1"/>
  <c r="AW1977" i="1"/>
  <c r="AX1387" i="1"/>
  <c r="AY1387" i="1"/>
  <c r="AW1387" i="1"/>
  <c r="AY1741" i="1"/>
  <c r="AX1741" i="1"/>
  <c r="AW1741" i="1"/>
  <c r="AX1919" i="1"/>
  <c r="AY1919" i="1"/>
  <c r="AZ1919" i="1" s="1"/>
  <c r="AW1919" i="1"/>
  <c r="AY1923" i="1"/>
  <c r="AZ1923" i="1" s="1"/>
  <c r="AX1923" i="1"/>
  <c r="AW1923" i="1"/>
  <c r="AW1968" i="1"/>
  <c r="AY1968" i="1"/>
  <c r="AX1968" i="1"/>
  <c r="AX1825" i="1"/>
  <c r="AW1825" i="1"/>
  <c r="AY1825" i="1"/>
  <c r="AY2094" i="1"/>
  <c r="AW2094" i="1"/>
  <c r="AX2094" i="1"/>
  <c r="AW1452" i="1"/>
  <c r="AY1452" i="1"/>
  <c r="AZ1452" i="1" s="1"/>
  <c r="AX1452" i="1"/>
  <c r="AX1414" i="1"/>
  <c r="AW1414" i="1"/>
  <c r="AY1414" i="1"/>
  <c r="AY2104" i="1"/>
  <c r="AZ2104" i="1" s="1"/>
  <c r="AW2104" i="1"/>
  <c r="AX2104" i="1"/>
  <c r="AY1938" i="1"/>
  <c r="AZ1938" i="1" s="1"/>
  <c r="AX1938" i="1"/>
  <c r="AW1938" i="1"/>
  <c r="AX1308" i="1"/>
  <c r="AW1308" i="1"/>
  <c r="AY1308" i="1"/>
  <c r="AX1316" i="1"/>
  <c r="AW1316" i="1"/>
  <c r="AY1316" i="1"/>
  <c r="AZ1316" i="1" s="1"/>
  <c r="AY1945" i="1"/>
  <c r="AZ1945" i="1" s="1"/>
  <c r="AX1945" i="1"/>
  <c r="AW1945" i="1"/>
  <c r="AY2364" i="1"/>
  <c r="AX2364" i="1"/>
  <c r="AW2364" i="1"/>
  <c r="AY1386" i="1"/>
  <c r="AX1386" i="1"/>
  <c r="AW1386" i="1"/>
  <c r="AY2135" i="1"/>
  <c r="AZ2135" i="1" s="1"/>
  <c r="AX2135" i="1"/>
  <c r="AW2135" i="1"/>
  <c r="AX1421" i="1"/>
  <c r="AW1421" i="1"/>
  <c r="AY1421" i="1"/>
  <c r="AW1389" i="1"/>
  <c r="AX1389" i="1"/>
  <c r="AY1389" i="1"/>
  <c r="AY2467" i="1"/>
  <c r="AZ2467" i="1" s="1"/>
  <c r="AX2467" i="1"/>
  <c r="AW2467" i="1"/>
  <c r="AY1781" i="1"/>
  <c r="AX1781" i="1"/>
  <c r="AW1781" i="1"/>
  <c r="AM103" i="1"/>
  <c r="AN103" i="1" s="1"/>
  <c r="AP103" i="1"/>
  <c r="AQ103" i="1" s="1"/>
  <c r="AP311" i="1"/>
  <c r="AM311" i="1"/>
  <c r="AN311" i="1" s="1"/>
  <c r="AQ311" i="1"/>
  <c r="AQ550" i="1"/>
  <c r="AP550" i="1"/>
  <c r="AM550" i="1"/>
  <c r="AN550" i="1" s="1"/>
  <c r="AM758" i="1"/>
  <c r="AN758" i="1" s="1"/>
  <c r="AP758" i="1"/>
  <c r="AQ758" i="1" s="1"/>
  <c r="AP913" i="1"/>
  <c r="AM913" i="1"/>
  <c r="AN913" i="1" s="1"/>
  <c r="AQ913" i="1"/>
  <c r="AP1158" i="1"/>
  <c r="AQ1158" i="1" s="1"/>
  <c r="AM1158" i="1"/>
  <c r="AN1158" i="1"/>
  <c r="AQ273" i="1"/>
  <c r="AP273" i="1"/>
  <c r="AM273" i="1"/>
  <c r="AN273" i="1" s="1"/>
  <c r="AQ209" i="1"/>
  <c r="AP209" i="1"/>
  <c r="AM209" i="1"/>
  <c r="AN209" i="1" s="1"/>
  <c r="AP81" i="1"/>
  <c r="AM81" i="1"/>
  <c r="AN81" i="1" s="1"/>
  <c r="AQ81" i="1"/>
  <c r="AP631" i="1"/>
  <c r="AQ631" i="1" s="1"/>
  <c r="AM631" i="1"/>
  <c r="AN631" i="1" s="1"/>
  <c r="AG2325" i="1"/>
  <c r="AY1400" i="1"/>
  <c r="AZ1400" i="1" s="1"/>
  <c r="AX1400" i="1"/>
  <c r="AW1400" i="1"/>
  <c r="AW1747" i="1"/>
  <c r="AX1747" i="1"/>
  <c r="AY1747" i="1"/>
  <c r="AX1266" i="1"/>
  <c r="AW1266" i="1"/>
  <c r="AY1266" i="1"/>
  <c r="AX2222" i="1"/>
  <c r="AW2222" i="1"/>
  <c r="AY2222" i="1"/>
  <c r="AZ2222" i="1" s="1"/>
  <c r="AY2465" i="1"/>
  <c r="AZ2465" i="1" s="1"/>
  <c r="AX2465" i="1"/>
  <c r="AW2465" i="1"/>
  <c r="AX1804" i="1"/>
  <c r="AW1804" i="1"/>
  <c r="AY1804" i="1"/>
  <c r="AY2236" i="1"/>
  <c r="AZ2236" i="1" s="1"/>
  <c r="AX2236" i="1"/>
  <c r="AW2236" i="1"/>
  <c r="AY1475" i="1"/>
  <c r="AW1475" i="1"/>
  <c r="AX1475" i="1"/>
  <c r="AY2021" i="1"/>
  <c r="AX2021" i="1"/>
  <c r="AW2021" i="1"/>
  <c r="AD1352" i="1"/>
  <c r="AF1350" i="1" s="1"/>
  <c r="AW2379" i="1"/>
  <c r="AY2379" i="1"/>
  <c r="AZ2379" i="1" s="1"/>
  <c r="AX2379" i="1"/>
  <c r="AW1829" i="1"/>
  <c r="AX1829" i="1"/>
  <c r="AY1829" i="1"/>
  <c r="AX2373" i="1"/>
  <c r="AW2373" i="1"/>
  <c r="AY2373" i="1"/>
  <c r="AY2336" i="1"/>
  <c r="AZ2336" i="1" s="1"/>
  <c r="AX2336" i="1"/>
  <c r="AW2336" i="1"/>
  <c r="AY1570" i="1"/>
  <c r="AX1570" i="1"/>
  <c r="AW1570" i="1"/>
  <c r="AY1676" i="1"/>
  <c r="AZ1676" i="1" s="1"/>
  <c r="AW1676" i="1"/>
  <c r="AX1676" i="1"/>
  <c r="AY1259" i="1"/>
  <c r="AW1259" i="1"/>
  <c r="AX1259" i="1"/>
  <c r="AW1436" i="1"/>
  <c r="AX1436" i="1"/>
  <c r="AY1436" i="1"/>
  <c r="AY2056" i="1"/>
  <c r="AX2056" i="1"/>
  <c r="AW2056" i="1"/>
  <c r="AX1706" i="1"/>
  <c r="AY1706" i="1"/>
  <c r="AW1706" i="1"/>
  <c r="AY1877" i="1"/>
  <c r="AX1877" i="1"/>
  <c r="AW1877" i="1"/>
  <c r="AY1683" i="1"/>
  <c r="AZ1683" i="1" s="1"/>
  <c r="AW1683" i="1"/>
  <c r="AX1683" i="1"/>
  <c r="AY1771" i="1"/>
  <c r="AZ1771" i="1" s="1"/>
  <c r="AX1771" i="1"/>
  <c r="AW1771" i="1"/>
  <c r="AY1751" i="1"/>
  <c r="AX1751" i="1"/>
  <c r="AW1751" i="1"/>
  <c r="AY2077" i="1"/>
  <c r="AW2077" i="1"/>
  <c r="AX2077" i="1"/>
  <c r="AY1868" i="1"/>
  <c r="AX1868" i="1"/>
  <c r="AW1868" i="1"/>
  <c r="AY2221" i="1"/>
  <c r="AZ2221" i="1" s="1"/>
  <c r="AX2221" i="1"/>
  <c r="AW2221" i="1"/>
  <c r="AY1782" i="1"/>
  <c r="AW1782" i="1"/>
  <c r="AX1782" i="1"/>
  <c r="AY2479" i="1"/>
  <c r="AZ2479" i="1" s="1"/>
  <c r="AX2479" i="1"/>
  <c r="AW2479" i="1"/>
  <c r="AX1986" i="1"/>
  <c r="AW1986" i="1"/>
  <c r="AY1986" i="1"/>
  <c r="AX1816" i="1"/>
  <c r="AW1816" i="1"/>
  <c r="AY1816" i="1"/>
  <c r="AY2463" i="1"/>
  <c r="AZ2463" i="1" s="1"/>
  <c r="AX2463" i="1"/>
  <c r="AW2463" i="1"/>
  <c r="AY2400" i="1"/>
  <c r="AX2400" i="1"/>
  <c r="AW2400" i="1"/>
  <c r="AW2117" i="1"/>
  <c r="AY2117" i="1"/>
  <c r="AZ2117" i="1" s="1"/>
  <c r="AX2117" i="1"/>
  <c r="AY2426" i="1"/>
  <c r="AZ2426" i="1" s="1"/>
  <c r="AX2426" i="1"/>
  <c r="AW2426" i="1"/>
  <c r="AY1861" i="1"/>
  <c r="AW1861" i="1"/>
  <c r="AX1861" i="1"/>
  <c r="AY1660" i="1"/>
  <c r="AX1660" i="1"/>
  <c r="AW1660" i="1"/>
  <c r="AY2025" i="1"/>
  <c r="AZ2025" i="1" s="1"/>
  <c r="AW2025" i="1"/>
  <c r="AX2025" i="1"/>
  <c r="AY1283" i="1"/>
  <c r="AZ1283" i="1" s="1"/>
  <c r="AW1283" i="1"/>
  <c r="AX1283" i="1"/>
  <c r="AY1641" i="1"/>
  <c r="AX1641" i="1"/>
  <c r="AW1641" i="1"/>
  <c r="AW1907" i="1"/>
  <c r="AY1907" i="1"/>
  <c r="AX1907" i="1"/>
  <c r="AY1962" i="1"/>
  <c r="AX1962" i="1"/>
  <c r="AW1962" i="1"/>
  <c r="AX1632" i="1"/>
  <c r="AW1632" i="1"/>
  <c r="AY1632" i="1"/>
  <c r="AX1798" i="1"/>
  <c r="AW1798" i="1"/>
  <c r="AY1798" i="1"/>
  <c r="AY1981" i="1"/>
  <c r="AZ1981" i="1" s="1"/>
  <c r="AX1981" i="1"/>
  <c r="AW1981" i="1"/>
  <c r="AY1590" i="1"/>
  <c r="AW1590" i="1"/>
  <c r="AX1590" i="1"/>
  <c r="AW2378" i="1"/>
  <c r="AY2378" i="1"/>
  <c r="AX2378" i="1"/>
  <c r="AW1413" i="1"/>
  <c r="AY1413" i="1"/>
  <c r="AX1413" i="1"/>
  <c r="AW2113" i="1"/>
  <c r="AY2113" i="1"/>
  <c r="AX2113" i="1"/>
  <c r="AY1731" i="1"/>
  <c r="AW1731" i="1"/>
  <c r="AX1731" i="1"/>
  <c r="AY2399" i="1"/>
  <c r="AX2399" i="1"/>
  <c r="AW2399" i="1"/>
  <c r="AW2271" i="1"/>
  <c r="AY2271" i="1"/>
  <c r="AX2271" i="1"/>
  <c r="AY1306" i="1"/>
  <c r="AX1306" i="1"/>
  <c r="AW1306" i="1"/>
  <c r="AY1484" i="1"/>
  <c r="AZ1484" i="1" s="1"/>
  <c r="AX1484" i="1"/>
  <c r="AW1484" i="1"/>
  <c r="AW2435" i="1"/>
  <c r="AY2435" i="1"/>
  <c r="AX2435" i="1"/>
  <c r="AP119" i="1"/>
  <c r="AM119" i="1"/>
  <c r="AN119" i="1" s="1"/>
  <c r="AQ119" i="1"/>
  <c r="AP327" i="1"/>
  <c r="AM327" i="1"/>
  <c r="AN327" i="1" s="1"/>
  <c r="AQ327" i="1"/>
  <c r="AQ582" i="1"/>
  <c r="AP582" i="1"/>
  <c r="AM582" i="1"/>
  <c r="AN582" i="1" s="1"/>
  <c r="AP759" i="1"/>
  <c r="AM759" i="1"/>
  <c r="AN759" i="1" s="1"/>
  <c r="AQ759" i="1"/>
  <c r="AP918" i="1"/>
  <c r="AM918" i="1"/>
  <c r="AN918" i="1" s="1"/>
  <c r="AQ918" i="1"/>
  <c r="AP1173" i="1"/>
  <c r="AM1173" i="1"/>
  <c r="AN1173" i="1" s="1"/>
  <c r="AQ1173" i="1"/>
  <c r="AP737" i="1"/>
  <c r="AM737" i="1"/>
  <c r="AN737" i="1" s="1"/>
  <c r="AQ737" i="1"/>
  <c r="AP401" i="1"/>
  <c r="AQ401" i="1" s="1"/>
  <c r="AM401" i="1"/>
  <c r="AN401" i="1"/>
  <c r="AP321" i="1"/>
  <c r="AQ321" i="1" s="1"/>
  <c r="AM321" i="1"/>
  <c r="AN321" i="1" s="1"/>
  <c r="AP775" i="1"/>
  <c r="AQ775" i="1" s="1"/>
  <c r="AN775" i="1"/>
  <c r="AM775" i="1"/>
  <c r="AQ615" i="1"/>
  <c r="AP615" i="1"/>
  <c r="AM615" i="1"/>
  <c r="AN615" i="1" s="1"/>
  <c r="AI2093" i="1"/>
  <c r="AG2185" i="1"/>
  <c r="AD1542" i="1"/>
  <c r="AI1541" i="1" s="1"/>
  <c r="AD1966" i="1"/>
  <c r="AY1483" i="1"/>
  <c r="AW1483" i="1"/>
  <c r="AX1483" i="1"/>
  <c r="AW2370" i="1"/>
  <c r="AY2370" i="1"/>
  <c r="AZ2370" i="1" s="1"/>
  <c r="AX2370" i="1"/>
  <c r="AY1931" i="1"/>
  <c r="AX1931" i="1"/>
  <c r="AW1931" i="1"/>
  <c r="AY2413" i="1"/>
  <c r="AZ2413" i="1" s="1"/>
  <c r="AX2413" i="1"/>
  <c r="AW2413" i="1"/>
  <c r="AW2267" i="1"/>
  <c r="AY2267" i="1"/>
  <c r="AZ2267" i="1" s="1"/>
  <c r="AX2267" i="1"/>
  <c r="AY1839" i="1"/>
  <c r="AW1839" i="1"/>
  <c r="AX1839" i="1"/>
  <c r="AY1833" i="1"/>
  <c r="AW1833" i="1"/>
  <c r="AX1833" i="1"/>
  <c r="AX1935" i="1"/>
  <c r="AY1935" i="1"/>
  <c r="AW1935" i="1"/>
  <c r="AY2115" i="1"/>
  <c r="AX2115" i="1"/>
  <c r="AW2115" i="1"/>
  <c r="AX1858" i="1"/>
  <c r="AY1858" i="1"/>
  <c r="AW1858" i="1"/>
  <c r="AX1518" i="1"/>
  <c r="AW1518" i="1"/>
  <c r="AY1518" i="1"/>
  <c r="AY1963" i="1"/>
  <c r="AX1963" i="1"/>
  <c r="AW1963" i="1"/>
  <c r="AY1466" i="1"/>
  <c r="AX1466" i="1"/>
  <c r="AW1466" i="1"/>
  <c r="AW1805" i="1"/>
  <c r="AY1805" i="1"/>
  <c r="AX1805" i="1"/>
  <c r="AW1388" i="1"/>
  <c r="AX1388" i="1"/>
  <c r="AY1388" i="1"/>
  <c r="AY1341" i="1"/>
  <c r="AW1341" i="1"/>
  <c r="AX1341" i="1"/>
  <c r="AY1646" i="1"/>
  <c r="AW1646" i="1"/>
  <c r="AX1646" i="1"/>
  <c r="AY1929" i="1"/>
  <c r="AX1929" i="1"/>
  <c r="AW1929" i="1"/>
  <c r="AY1576" i="1"/>
  <c r="AX1576" i="1"/>
  <c r="AW1576" i="1"/>
  <c r="AW2172" i="1"/>
  <c r="AY2172" i="1"/>
  <c r="AZ2172" i="1" s="1"/>
  <c r="AX2172" i="1"/>
  <c r="AW1729" i="1"/>
  <c r="AX1729" i="1"/>
  <c r="AY1729" i="1"/>
  <c r="AY1971" i="1"/>
  <c r="AW1971" i="1"/>
  <c r="AX1971" i="1"/>
  <c r="AW1509" i="1"/>
  <c r="AX1509" i="1"/>
  <c r="AY1509" i="1"/>
  <c r="AZ1509" i="1" s="1"/>
  <c r="AE1320" i="1"/>
  <c r="AY2265" i="1"/>
  <c r="AW2265" i="1"/>
  <c r="AX2265" i="1"/>
  <c r="AX1752" i="1"/>
  <c r="AW1752" i="1"/>
  <c r="AY1752" i="1"/>
  <c r="AY1723" i="1"/>
  <c r="AX1723" i="1"/>
  <c r="AW1723" i="1"/>
  <c r="AW2069" i="1"/>
  <c r="AY2069" i="1"/>
  <c r="AX2069" i="1"/>
  <c r="AY2300" i="1"/>
  <c r="AW2300" i="1"/>
  <c r="AX2300" i="1"/>
  <c r="AY1619" i="1"/>
  <c r="AZ1619" i="1" s="1"/>
  <c r="AW1619" i="1"/>
  <c r="AX1619" i="1"/>
  <c r="AW1537" i="1"/>
  <c r="AY1537" i="1"/>
  <c r="AZ1537" i="1" s="1"/>
  <c r="AX1537" i="1"/>
  <c r="AW1639" i="1"/>
  <c r="AY1639" i="1"/>
  <c r="AZ1639" i="1" s="1"/>
  <c r="AX1639" i="1"/>
  <c r="AE2136" i="1"/>
  <c r="AH2134" i="1"/>
  <c r="AY2234" i="1"/>
  <c r="AX2234" i="1"/>
  <c r="AW2234" i="1"/>
  <c r="AY1872" i="1"/>
  <c r="AX1872" i="1"/>
  <c r="AW1872" i="1"/>
  <c r="AY1964" i="1"/>
  <c r="AW1964" i="1"/>
  <c r="AX1964" i="1"/>
  <c r="AY1565" i="1"/>
  <c r="AZ1565" i="1" s="1"/>
  <c r="AW1565" i="1"/>
  <c r="AX1565" i="1"/>
  <c r="AX1775" i="1"/>
  <c r="AY1775" i="1"/>
  <c r="AW1775" i="1"/>
  <c r="AX1505" i="1"/>
  <c r="AW1505" i="1"/>
  <c r="AY1505" i="1"/>
  <c r="AY1327" i="1"/>
  <c r="AX1327" i="1"/>
  <c r="AW1327" i="1"/>
  <c r="AY2247" i="1"/>
  <c r="AZ2247" i="1" s="1"/>
  <c r="AX2247" i="1"/>
  <c r="AW2247" i="1"/>
  <c r="AY2368" i="1"/>
  <c r="AX2368" i="1"/>
  <c r="AW2368" i="1"/>
  <c r="AY2457" i="1"/>
  <c r="AW2457" i="1"/>
  <c r="AX2457" i="1"/>
  <c r="AY1424" i="1"/>
  <c r="AX1424" i="1"/>
  <c r="AW1424" i="1"/>
  <c r="AY1512" i="1"/>
  <c r="AX1512" i="1"/>
  <c r="AW1512" i="1"/>
  <c r="AX1286" i="1"/>
  <c r="AW1286" i="1"/>
  <c r="AY1286" i="1"/>
  <c r="AY1310" i="1"/>
  <c r="AX1310" i="1"/>
  <c r="AW1310" i="1"/>
  <c r="AY2128" i="1"/>
  <c r="AZ2128" i="1" s="1"/>
  <c r="AX2128" i="1"/>
  <c r="AW2128" i="1"/>
  <c r="AD1660" i="1"/>
  <c r="AI1659" i="1" s="1"/>
  <c r="AY1481" i="1"/>
  <c r="AX1481" i="1"/>
  <c r="AW1481" i="1"/>
  <c r="AW1289" i="1"/>
  <c r="AY1289" i="1"/>
  <c r="AX1289" i="1"/>
  <c r="AY1506" i="1"/>
  <c r="AZ1506" i="1" s="1"/>
  <c r="AW1506" i="1"/>
  <c r="AX1506" i="1"/>
  <c r="AE1605" i="1"/>
  <c r="AH1573" i="1"/>
  <c r="AX1358" i="1"/>
  <c r="AW1358" i="1"/>
  <c r="AY1358" i="1"/>
  <c r="AX1515" i="1"/>
  <c r="AW1515" i="1"/>
  <c r="AY1515" i="1"/>
  <c r="AY2216" i="1"/>
  <c r="AX2216" i="1"/>
  <c r="AW2216" i="1"/>
  <c r="AY2352" i="1"/>
  <c r="AX2352" i="1"/>
  <c r="AW2352" i="1"/>
  <c r="AX2035" i="1"/>
  <c r="AY2035" i="1"/>
  <c r="AZ2035" i="1" s="1"/>
  <c r="AW2035" i="1"/>
  <c r="AY2441" i="1"/>
  <c r="AX2441" i="1"/>
  <c r="AW2441" i="1"/>
  <c r="AW2116" i="1"/>
  <c r="AY2116" i="1"/>
  <c r="AZ2116" i="1" s="1"/>
  <c r="AX2116" i="1"/>
  <c r="AX2120" i="1"/>
  <c r="AY2120" i="1"/>
  <c r="AZ2120" i="1" s="1"/>
  <c r="AW2120" i="1"/>
  <c r="AX1487" i="1"/>
  <c r="AW1487" i="1"/>
  <c r="AY1487" i="1"/>
  <c r="AX1385" i="1"/>
  <c r="AW1385" i="1"/>
  <c r="AY1385" i="1"/>
  <c r="AW1627" i="1"/>
  <c r="AY1627" i="1"/>
  <c r="AX1627" i="1"/>
  <c r="AY2090" i="1"/>
  <c r="AZ2090" i="1" s="1"/>
  <c r="AW2090" i="1"/>
  <c r="AX2090" i="1"/>
  <c r="AY2317" i="1"/>
  <c r="AZ2317" i="1" s="1"/>
  <c r="AX2317" i="1"/>
  <c r="AW2317" i="1"/>
  <c r="AY1564" i="1"/>
  <c r="AX1564" i="1"/>
  <c r="AW1564" i="1"/>
  <c r="AY1498" i="1"/>
  <c r="AW1498" i="1"/>
  <c r="AX1498" i="1"/>
  <c r="AW1780" i="1"/>
  <c r="AY1780" i="1"/>
  <c r="AZ1780" i="1" s="1"/>
  <c r="AX1780" i="1"/>
  <c r="AX1679" i="1"/>
  <c r="AY1679" i="1"/>
  <c r="AZ1679" i="1" s="1"/>
  <c r="AW1679" i="1"/>
  <c r="AX2270" i="1"/>
  <c r="AW2270" i="1"/>
  <c r="AY2270" i="1"/>
  <c r="AY2489" i="1"/>
  <c r="AX2489" i="1"/>
  <c r="AW2489" i="1"/>
  <c r="AY1514" i="1"/>
  <c r="AW1514" i="1"/>
  <c r="AX1514" i="1"/>
  <c r="AX1734" i="1"/>
  <c r="AW1734" i="1"/>
  <c r="AY1734" i="1"/>
  <c r="AZ1734" i="1" s="1"/>
  <c r="AY1301" i="1"/>
  <c r="AW1301" i="1"/>
  <c r="AX1301" i="1"/>
  <c r="AW2419" i="1"/>
  <c r="AY2419" i="1"/>
  <c r="AZ2419" i="1" s="1"/>
  <c r="AX2419" i="1"/>
  <c r="AX1556" i="1"/>
  <c r="AY1556" i="1"/>
  <c r="AW1556" i="1"/>
  <c r="AY2207" i="1"/>
  <c r="AX2207" i="1"/>
  <c r="AW2207" i="1"/>
  <c r="AW2063" i="1"/>
  <c r="AY2063" i="1"/>
  <c r="AZ2063" i="1" s="1"/>
  <c r="AX2063" i="1"/>
  <c r="AY2296" i="1"/>
  <c r="AX2296" i="1"/>
  <c r="AW2296" i="1"/>
  <c r="AY1343" i="1"/>
  <c r="AZ1343" i="1" s="1"/>
  <c r="AX1343" i="1"/>
  <c r="AW1343" i="1"/>
  <c r="AY1953" i="1"/>
  <c r="AZ1953" i="1" s="1"/>
  <c r="AX1953" i="1"/>
  <c r="AW1953" i="1"/>
  <c r="AY1743" i="1"/>
  <c r="AX1743" i="1"/>
  <c r="AW1743" i="1"/>
  <c r="AY1267" i="1"/>
  <c r="AX1267" i="1"/>
  <c r="AW1267" i="1"/>
  <c r="AX2309" i="1"/>
  <c r="AW2309" i="1"/>
  <c r="AY2309" i="1"/>
  <c r="AW2131" i="1"/>
  <c r="AX2131" i="1"/>
  <c r="AY2131" i="1"/>
  <c r="AY2275" i="1"/>
  <c r="AZ2275" i="1" s="1"/>
  <c r="AW2275" i="1"/>
  <c r="AX2275" i="1"/>
  <c r="AY1335" i="1"/>
  <c r="AX1335" i="1"/>
  <c r="AW1335" i="1"/>
  <c r="AY1281" i="1"/>
  <c r="AX1281" i="1"/>
  <c r="AW1281" i="1"/>
  <c r="AY2391" i="1"/>
  <c r="AZ2391" i="1" s="1"/>
  <c r="AX2391" i="1"/>
  <c r="AW2391" i="1"/>
  <c r="AY1292" i="1"/>
  <c r="AX1292" i="1"/>
  <c r="AW1292" i="1"/>
  <c r="AY2157" i="1"/>
  <c r="AX2157" i="1"/>
  <c r="AW2157" i="1"/>
  <c r="AM135" i="1"/>
  <c r="AN135" i="1"/>
  <c r="AP135" i="1"/>
  <c r="AQ135" i="1" s="1"/>
  <c r="AP343" i="1"/>
  <c r="AM343" i="1"/>
  <c r="AN343" i="1" s="1"/>
  <c r="AQ343" i="1"/>
  <c r="AQ598" i="1"/>
  <c r="AP598" i="1"/>
  <c r="AM598" i="1"/>
  <c r="AN598" i="1" s="1"/>
  <c r="AQ774" i="1"/>
  <c r="AP774" i="1"/>
  <c r="AM774" i="1"/>
  <c r="AN774" i="1" s="1"/>
  <c r="AM919" i="1"/>
  <c r="AN919" i="1" s="1"/>
  <c r="AP919" i="1"/>
  <c r="AQ919" i="1"/>
  <c r="AP1175" i="1"/>
  <c r="AM1175" i="1"/>
  <c r="AN1175" i="1" s="1"/>
  <c r="AQ1175" i="1"/>
  <c r="AP449" i="1"/>
  <c r="AQ449" i="1" s="1"/>
  <c r="AM449" i="1"/>
  <c r="AN449" i="1" s="1"/>
  <c r="AM113" i="1"/>
  <c r="AN113" i="1" s="1"/>
  <c r="AP113" i="1"/>
  <c r="AQ113" i="1" s="1"/>
  <c r="AM78" i="1"/>
  <c r="AN78" i="1" s="1"/>
  <c r="AP78" i="1"/>
  <c r="AQ78" i="1"/>
  <c r="AF1493" i="1"/>
  <c r="AG1546" i="1"/>
  <c r="AI1433" i="1"/>
  <c r="AI2293" i="1"/>
  <c r="AG1436" i="1"/>
  <c r="AJ2058" i="1"/>
  <c r="AF1477" i="1"/>
  <c r="AG2124" i="1"/>
  <c r="AF1691" i="1"/>
  <c r="AI1799" i="1"/>
  <c r="AY1485" i="1"/>
  <c r="AX1485" i="1"/>
  <c r="AW1485" i="1"/>
  <c r="AY1513" i="1"/>
  <c r="AZ1513" i="1" s="1"/>
  <c r="AX1513" i="1"/>
  <c r="AW1513" i="1"/>
  <c r="AY2019" i="1"/>
  <c r="AX2019" i="1"/>
  <c r="AW2019" i="1"/>
  <c r="AY2410" i="1"/>
  <c r="AX2410" i="1"/>
  <c r="AW2410" i="1"/>
  <c r="AY2428" i="1"/>
  <c r="AX2428" i="1"/>
  <c r="AW2428" i="1"/>
  <c r="AX1745" i="1"/>
  <c r="AY1745" i="1"/>
  <c r="AW1745" i="1"/>
  <c r="AY1862" i="1"/>
  <c r="AZ1862" i="1" s="1"/>
  <c r="AW1862" i="1"/>
  <c r="AX1862" i="1"/>
  <c r="AW2279" i="1"/>
  <c r="AX2279" i="1"/>
  <c r="AY2279" i="1"/>
  <c r="AY1838" i="1"/>
  <c r="AZ1838" i="1" s="1"/>
  <c r="AW1838" i="1"/>
  <c r="AX1838" i="1"/>
  <c r="AE1742" i="1"/>
  <c r="AD1414" i="1"/>
  <c r="AW2111" i="1"/>
  <c r="AY2111" i="1"/>
  <c r="AX2111" i="1"/>
  <c r="AY1251" i="1"/>
  <c r="AX1251" i="1"/>
  <c r="AW1251" i="1"/>
  <c r="AY2404" i="1"/>
  <c r="AZ2404" i="1" s="1"/>
  <c r="AX2404" i="1"/>
  <c r="AW2404" i="1"/>
  <c r="AX2174" i="1"/>
  <c r="AW2174" i="1"/>
  <c r="AY2174" i="1"/>
  <c r="AZ2174" i="1" s="1"/>
  <c r="AX1760" i="1"/>
  <c r="AW1760" i="1"/>
  <c r="AY1760" i="1"/>
  <c r="AZ1760" i="1" s="1"/>
  <c r="AW1469" i="1"/>
  <c r="AY1469" i="1"/>
  <c r="AX1469" i="1"/>
  <c r="AY1274" i="1"/>
  <c r="AX1274" i="1"/>
  <c r="AW1274" i="1"/>
  <c r="AD2137" i="1"/>
  <c r="AJ2136" i="1" s="1"/>
  <c r="AW1753" i="1"/>
  <c r="AX1753" i="1"/>
  <c r="AY1753" i="1"/>
  <c r="AZ1753" i="1" s="1"/>
  <c r="AX1364" i="1"/>
  <c r="AW1364" i="1"/>
  <c r="AY1364" i="1"/>
  <c r="AZ1364" i="1" s="1"/>
  <c r="AY1263" i="1"/>
  <c r="AX1263" i="1"/>
  <c r="AW1263" i="1"/>
  <c r="AY1264" i="1"/>
  <c r="AX1264" i="1"/>
  <c r="AW1264" i="1"/>
  <c r="AX2182" i="1"/>
  <c r="AW2182" i="1"/>
  <c r="AY2182" i="1"/>
  <c r="AX2461" i="1"/>
  <c r="AW2461" i="1"/>
  <c r="AY2461" i="1"/>
  <c r="AZ2461" i="1" s="1"/>
  <c r="AY2490" i="1"/>
  <c r="AZ2490" i="1" s="1"/>
  <c r="AW2490" i="1"/>
  <c r="AX2490" i="1"/>
  <c r="AY2000" i="1"/>
  <c r="AZ2000" i="1" s="1"/>
  <c r="AX2000" i="1"/>
  <c r="AW2000" i="1"/>
  <c r="AY1785" i="1"/>
  <c r="AX1785" i="1"/>
  <c r="AW1785" i="1"/>
  <c r="AY2383" i="1"/>
  <c r="AZ2383" i="1" s="1"/>
  <c r="AX2383" i="1"/>
  <c r="AW2383" i="1"/>
  <c r="AW2259" i="1"/>
  <c r="AX2259" i="1"/>
  <c r="AY2259" i="1"/>
  <c r="AZ2259" i="1" s="1"/>
  <c r="AY1954" i="1"/>
  <c r="AZ1954" i="1" s="1"/>
  <c r="AX1954" i="1"/>
  <c r="AW1954" i="1"/>
  <c r="AY2026" i="1"/>
  <c r="AZ2026" i="1" s="1"/>
  <c r="AX2026" i="1"/>
  <c r="AW2026" i="1"/>
  <c r="AY1987" i="1"/>
  <c r="AX1987" i="1"/>
  <c r="AW1987" i="1"/>
  <c r="AE1550" i="1"/>
  <c r="AH1550" i="1"/>
  <c r="AY1638" i="1"/>
  <c r="AX1638" i="1"/>
  <c r="AW1638" i="1"/>
  <c r="AY2112" i="1"/>
  <c r="AZ2112" i="1" s="1"/>
  <c r="AW2112" i="1"/>
  <c r="AX2112" i="1"/>
  <c r="AY1796" i="1"/>
  <c r="AZ1796" i="1" s="1"/>
  <c r="AX1796" i="1"/>
  <c r="AW1796" i="1"/>
  <c r="AW1724" i="1"/>
  <c r="AY1724" i="1"/>
  <c r="AX1724" i="1"/>
  <c r="AY1628" i="1"/>
  <c r="AW1628" i="1"/>
  <c r="AX1628" i="1"/>
  <c r="AE1829" i="1"/>
  <c r="AH1829" i="1"/>
  <c r="AW1853" i="1"/>
  <c r="AY1853" i="1"/>
  <c r="AX1853" i="1"/>
  <c r="AW2409" i="1"/>
  <c r="AX2409" i="1"/>
  <c r="AY2409" i="1"/>
  <c r="AZ2409" i="1" s="1"/>
  <c r="AW1978" i="1"/>
  <c r="AY1978" i="1"/>
  <c r="AZ1978" i="1" s="1"/>
  <c r="AX1978" i="1"/>
  <c r="AW2170" i="1"/>
  <c r="AY2170" i="1"/>
  <c r="AX2170" i="1"/>
  <c r="AW1974" i="1"/>
  <c r="AY1974" i="1"/>
  <c r="AX1974" i="1"/>
  <c r="AX2393" i="1"/>
  <c r="AY2393" i="1"/>
  <c r="AW2393" i="1"/>
  <c r="AY1558" i="1"/>
  <c r="AZ1558" i="1" s="1"/>
  <c r="AX1558" i="1"/>
  <c r="AW1558" i="1"/>
  <c r="AY1320" i="1"/>
  <c r="AZ1320" i="1" s="1"/>
  <c r="AX1320" i="1"/>
  <c r="AW1320" i="1"/>
  <c r="AW1637" i="1"/>
  <c r="AY1637" i="1"/>
  <c r="AX1637" i="1"/>
  <c r="AY2421" i="1"/>
  <c r="AZ2421" i="1" s="1"/>
  <c r="AX2421" i="1"/>
  <c r="AW2421" i="1"/>
  <c r="AY2105" i="1"/>
  <c r="AW2105" i="1"/>
  <c r="AX2105" i="1"/>
  <c r="AY1941" i="1"/>
  <c r="AW1941" i="1"/>
  <c r="AX1941" i="1"/>
  <c r="AX1899" i="1"/>
  <c r="AW1899" i="1"/>
  <c r="AY1899" i="1"/>
  <c r="AY1995" i="1"/>
  <c r="AZ1995" i="1" s="1"/>
  <c r="AX1995" i="1"/>
  <c r="AW1995" i="1"/>
  <c r="AY1406" i="1"/>
  <c r="AW1406" i="1"/>
  <c r="AX1406" i="1"/>
  <c r="AD1986" i="1"/>
  <c r="AY1372" i="1"/>
  <c r="AW1372" i="1"/>
  <c r="AX1372" i="1"/>
  <c r="AW2245" i="1"/>
  <c r="AX2245" i="1"/>
  <c r="AY2245" i="1"/>
  <c r="AZ2245" i="1" s="1"/>
  <c r="AY2318" i="1"/>
  <c r="AZ2318" i="1" s="1"/>
  <c r="AW2318" i="1"/>
  <c r="AX2318" i="1"/>
  <c r="AY2362" i="1"/>
  <c r="AZ2362" i="1" s="1"/>
  <c r="AX2362" i="1"/>
  <c r="AW2362" i="1"/>
  <c r="AX1956" i="1"/>
  <c r="AW1956" i="1"/>
  <c r="AY1956" i="1"/>
  <c r="AY1369" i="1"/>
  <c r="AX1369" i="1"/>
  <c r="AW1369" i="1"/>
  <c r="AY2136" i="1"/>
  <c r="AX2136" i="1"/>
  <c r="AW2136" i="1"/>
  <c r="AX2208" i="1"/>
  <c r="AW2208" i="1"/>
  <c r="AY2208" i="1"/>
  <c r="AZ2208" i="1" s="1"/>
  <c r="AX1791" i="1"/>
  <c r="AY1791" i="1"/>
  <c r="AW1791" i="1"/>
  <c r="AY1450" i="1"/>
  <c r="AW1450" i="1"/>
  <c r="AX1450" i="1"/>
  <c r="AW1574" i="1"/>
  <c r="AY1574" i="1"/>
  <c r="AX1574" i="1"/>
  <c r="AY2007" i="1"/>
  <c r="AX2007" i="1"/>
  <c r="AW2007" i="1"/>
  <c r="AW1732" i="1"/>
  <c r="AX1732" i="1"/>
  <c r="AY1732" i="1"/>
  <c r="AZ1732" i="1" s="1"/>
  <c r="AX2020" i="1"/>
  <c r="AY2020" i="1"/>
  <c r="AW2020" i="1"/>
  <c r="AP149" i="1"/>
  <c r="AQ149" i="1" s="1"/>
  <c r="AN149" i="1"/>
  <c r="AM149" i="1"/>
  <c r="AM359" i="1"/>
  <c r="AN359" i="1" s="1"/>
  <c r="AP359" i="1"/>
  <c r="AQ359" i="1" s="1"/>
  <c r="AM614" i="1"/>
  <c r="AN614" i="1" s="1"/>
  <c r="AQ614" i="1"/>
  <c r="AP614" i="1"/>
  <c r="AP790" i="1"/>
  <c r="AQ790" i="1" s="1"/>
  <c r="AN790" i="1"/>
  <c r="AM790" i="1"/>
  <c r="AP934" i="1"/>
  <c r="AQ934" i="1" s="1"/>
  <c r="AN934" i="1"/>
  <c r="AM934" i="1"/>
  <c r="AP1206" i="1"/>
  <c r="AM1206" i="1"/>
  <c r="AN1206" i="1" s="1"/>
  <c r="AQ1206" i="1"/>
  <c r="AP1138" i="1"/>
  <c r="AQ1138" i="1" s="1"/>
  <c r="AN1138" i="1"/>
  <c r="AM1138" i="1"/>
  <c r="AM561" i="1"/>
  <c r="AN561" i="1" s="1"/>
  <c r="AP561" i="1"/>
  <c r="AQ561" i="1"/>
  <c r="AP497" i="1"/>
  <c r="AQ497" i="1" s="1"/>
  <c r="AM497" i="1"/>
  <c r="AN497" i="1" s="1"/>
  <c r="AM599" i="1"/>
  <c r="AN599" i="1" s="1"/>
  <c r="AQ599" i="1"/>
  <c r="AP599" i="1"/>
  <c r="AI2365" i="1"/>
  <c r="AI1616" i="1"/>
  <c r="AF1788" i="1"/>
  <c r="AI1257" i="1"/>
  <c r="AG1361" i="1"/>
  <c r="AG1912" i="1"/>
  <c r="AJ2213" i="1"/>
  <c r="AX1339" i="1"/>
  <c r="AY1339" i="1"/>
  <c r="AW1339" i="1"/>
  <c r="AY2397" i="1"/>
  <c r="AX2397" i="1"/>
  <c r="AW2397" i="1"/>
  <c r="AY2332" i="1"/>
  <c r="AX2332" i="1"/>
  <c r="AW2332" i="1"/>
  <c r="AW1793" i="1"/>
  <c r="AY1793" i="1"/>
  <c r="AZ1793" i="1" s="1"/>
  <c r="AX1793" i="1"/>
  <c r="AY1697" i="1"/>
  <c r="AW1697" i="1"/>
  <c r="AX1697" i="1"/>
  <c r="AY2339" i="1"/>
  <c r="AZ2339" i="1" s="1"/>
  <c r="AX2339" i="1"/>
  <c r="AW2339" i="1"/>
  <c r="AD1250" i="1"/>
  <c r="AJ1249" i="1" s="1"/>
  <c r="AE1250" i="1"/>
  <c r="AW2288" i="1"/>
  <c r="AX2288" i="1"/>
  <c r="AY2288" i="1"/>
  <c r="AY1662" i="1"/>
  <c r="AZ1662" i="1" s="1"/>
  <c r="AW1662" i="1"/>
  <c r="AX1662" i="1"/>
  <c r="AY1848" i="1"/>
  <c r="AZ1848" i="1" s="1"/>
  <c r="AX1848" i="1"/>
  <c r="AW1848" i="1"/>
  <c r="AW2125" i="1"/>
  <c r="AY2125" i="1"/>
  <c r="AX2125" i="1"/>
  <c r="AX1960" i="1"/>
  <c r="AW1960" i="1"/>
  <c r="AY1960" i="1"/>
  <c r="AX1809" i="1"/>
  <c r="AW1809" i="1"/>
  <c r="AY1809" i="1"/>
  <c r="AW1756" i="1"/>
  <c r="AY1756" i="1"/>
  <c r="AZ1756" i="1" s="1"/>
  <c r="AX1756" i="1"/>
  <c r="AX1528" i="1"/>
  <c r="AY1528" i="1"/>
  <c r="AZ1528" i="1" s="1"/>
  <c r="AW1528" i="1"/>
  <c r="AX1302" i="1"/>
  <c r="AW1302" i="1"/>
  <c r="AY1302" i="1"/>
  <c r="AY2087" i="1"/>
  <c r="AZ2087" i="1" s="1"/>
  <c r="AW2087" i="1"/>
  <c r="AX2087" i="1"/>
  <c r="AY1589" i="1"/>
  <c r="AW1589" i="1"/>
  <c r="AX1589" i="1"/>
  <c r="AX1961" i="1"/>
  <c r="AW1961" i="1"/>
  <c r="AY1961" i="1"/>
  <c r="AZ1961" i="1" s="1"/>
  <c r="AY1669" i="1"/>
  <c r="AZ1669" i="1" s="1"/>
  <c r="AX1669" i="1"/>
  <c r="AW1669" i="1"/>
  <c r="AY2016" i="1"/>
  <c r="AX2016" i="1"/>
  <c r="AW2016" i="1"/>
  <c r="AY2357" i="1"/>
  <c r="AX2357" i="1"/>
  <c r="AW2357" i="1"/>
  <c r="AY1989" i="1"/>
  <c r="AX1989" i="1"/>
  <c r="AW1989" i="1"/>
  <c r="AY2346" i="1"/>
  <c r="AZ2346" i="1" s="1"/>
  <c r="AX2346" i="1"/>
  <c r="AW2346" i="1"/>
  <c r="AY2492" i="1"/>
  <c r="AZ2492" i="1" s="1"/>
  <c r="AX2492" i="1"/>
  <c r="AW2492" i="1"/>
  <c r="AY1859" i="1"/>
  <c r="AZ1859" i="1" s="1"/>
  <c r="AW1859" i="1"/>
  <c r="AX1859" i="1"/>
  <c r="AX1710" i="1"/>
  <c r="AW1710" i="1"/>
  <c r="AY1710" i="1"/>
  <c r="AZ1710" i="1" s="1"/>
  <c r="AX1738" i="1"/>
  <c r="AY1738" i="1"/>
  <c r="AW1738" i="1"/>
  <c r="AY2342" i="1"/>
  <c r="AX2342" i="1"/>
  <c r="AW2342" i="1"/>
  <c r="AY1909" i="1"/>
  <c r="AW1909" i="1"/>
  <c r="AX1909" i="1"/>
  <c r="AY1882" i="1"/>
  <c r="AZ1882" i="1" s="1"/>
  <c r="AX1882" i="1"/>
  <c r="AW1882" i="1"/>
  <c r="AW2205" i="1"/>
  <c r="AX2205" i="1"/>
  <c r="AY2205" i="1"/>
  <c r="AY1348" i="1"/>
  <c r="AZ1348" i="1" s="1"/>
  <c r="AW1348" i="1"/>
  <c r="AX1348" i="1"/>
  <c r="AW2091" i="1"/>
  <c r="AY2091" i="1"/>
  <c r="AX2091" i="1"/>
  <c r="AX1735" i="1"/>
  <c r="AY1735" i="1"/>
  <c r="AW1735" i="1"/>
  <c r="AY1770" i="1"/>
  <c r="AZ1770" i="1" s="1"/>
  <c r="AX1770" i="1"/>
  <c r="AW1770" i="1"/>
  <c r="AY2261" i="1"/>
  <c r="AW2261" i="1"/>
  <c r="AX2261" i="1"/>
  <c r="AX2190" i="1"/>
  <c r="AW2190" i="1"/>
  <c r="AY2190" i="1"/>
  <c r="AW1847" i="1"/>
  <c r="AY1847" i="1"/>
  <c r="AY1998" i="1"/>
  <c r="AW1998" i="1"/>
  <c r="AY2389" i="1"/>
  <c r="AX2389" i="1"/>
  <c r="AW2389" i="1"/>
  <c r="AX2012" i="1"/>
  <c r="AY2012" i="1"/>
  <c r="AZ2012" i="1" s="1"/>
  <c r="AW2012" i="1"/>
  <c r="AY1446" i="1"/>
  <c r="AW1446" i="1"/>
  <c r="AX1446" i="1"/>
  <c r="AY2450" i="1"/>
  <c r="AX2450" i="1"/>
  <c r="AW2450" i="1"/>
  <c r="AX1591" i="1"/>
  <c r="AY1591" i="1"/>
  <c r="AW1591" i="1"/>
  <c r="AY1344" i="1"/>
  <c r="AZ1344" i="1" s="1"/>
  <c r="AX1344" i="1"/>
  <c r="AW1344" i="1"/>
  <c r="AY1473" i="1"/>
  <c r="AZ1473" i="1" s="1"/>
  <c r="AX1473" i="1"/>
  <c r="AW1473" i="1"/>
  <c r="AX2238" i="1"/>
  <c r="AW2238" i="1"/>
  <c r="AY2238" i="1"/>
  <c r="AY1728" i="1"/>
  <c r="AZ1728" i="1" s="1"/>
  <c r="AX1728" i="1"/>
  <c r="AW1728" i="1"/>
  <c r="AY2263" i="1"/>
  <c r="AX2263" i="1"/>
  <c r="AW2263" i="1"/>
  <c r="AY2304" i="1"/>
  <c r="AX2304" i="1"/>
  <c r="AW2304" i="1"/>
  <c r="AW1763" i="1"/>
  <c r="AX1763" i="1"/>
  <c r="AY1763" i="1"/>
  <c r="AZ1763" i="1" s="1"/>
  <c r="AX2447" i="1"/>
  <c r="AW2447" i="1"/>
  <c r="AY2447" i="1"/>
  <c r="AZ2447" i="1" s="1"/>
  <c r="AW2359" i="1"/>
  <c r="AY2359" i="1"/>
  <c r="AZ2359" i="1" s="1"/>
  <c r="AX2359" i="1"/>
  <c r="AY2398" i="1"/>
  <c r="AX2398" i="1"/>
  <c r="AW2398" i="1"/>
  <c r="AY2148" i="1"/>
  <c r="AZ2148" i="1" s="1"/>
  <c r="AW2148" i="1"/>
  <c r="AX2148" i="1"/>
  <c r="AY1996" i="1"/>
  <c r="AW1996" i="1"/>
  <c r="AX1996" i="1"/>
  <c r="AY1689" i="1"/>
  <c r="AZ1689" i="1" s="1"/>
  <c r="AX1689" i="1"/>
  <c r="AW1689" i="1"/>
  <c r="AY1897" i="1"/>
  <c r="AZ1897" i="1" s="1"/>
  <c r="AX1897" i="1"/>
  <c r="AW1897" i="1"/>
  <c r="AY2023" i="1"/>
  <c r="AX2023" i="1"/>
  <c r="AW2023" i="1"/>
  <c r="AY2395" i="1"/>
  <c r="AX2395" i="1"/>
  <c r="AW2395" i="1"/>
  <c r="AY2075" i="1"/>
  <c r="AZ2075" i="1" s="1"/>
  <c r="AX2075" i="1"/>
  <c r="AW2075" i="1"/>
  <c r="AY2186" i="1"/>
  <c r="AZ2186" i="1" s="1"/>
  <c r="AX2186" i="1"/>
  <c r="AW2186" i="1"/>
  <c r="AI1829" i="1"/>
  <c r="AX2030" i="1"/>
  <c r="AW2030" i="1"/>
  <c r="AY2030" i="1"/>
  <c r="AZ2030" i="1" s="1"/>
  <c r="AY2350" i="1"/>
  <c r="AX2350" i="1"/>
  <c r="AW2350" i="1"/>
  <c r="AX1714" i="1"/>
  <c r="AW1714" i="1"/>
  <c r="AY1714" i="1"/>
  <c r="AY2124" i="1"/>
  <c r="AZ2124" i="1" s="1"/>
  <c r="AW2124" i="1"/>
  <c r="AX2124" i="1"/>
  <c r="AW1845" i="1"/>
  <c r="AY1845" i="1"/>
  <c r="AZ1845" i="1" s="1"/>
  <c r="AX1845" i="1"/>
  <c r="AY1439" i="1"/>
  <c r="AZ1439" i="1" s="1"/>
  <c r="AX1439" i="1"/>
  <c r="AW1439" i="1"/>
  <c r="AY2453" i="1"/>
  <c r="AZ2453" i="1" s="1"/>
  <c r="AX2453" i="1"/>
  <c r="AW2453" i="1"/>
  <c r="AE1983" i="1"/>
  <c r="AE1984" i="1"/>
  <c r="AH1983" i="1"/>
  <c r="AH1982" i="1"/>
  <c r="AH1981" i="1"/>
  <c r="AY2054" i="1"/>
  <c r="AX2054" i="1"/>
  <c r="AW2054" i="1"/>
  <c r="AW2010" i="1"/>
  <c r="AY2010" i="1"/>
  <c r="AX2010" i="1"/>
  <c r="AY2015" i="1"/>
  <c r="AX2015" i="1"/>
  <c r="AW2015" i="1"/>
  <c r="AW1243" i="1"/>
  <c r="AX1243" i="1"/>
  <c r="AY1243" i="1"/>
  <c r="AY2335" i="1"/>
  <c r="AW2335" i="1"/>
  <c r="AX2335" i="1"/>
  <c r="AY2127" i="1"/>
  <c r="AZ2127" i="1" s="1"/>
  <c r="AX2127" i="1"/>
  <c r="AW2127" i="1"/>
  <c r="AY1317" i="1"/>
  <c r="AZ1317" i="1" s="1"/>
  <c r="AW1317" i="1"/>
  <c r="AX1317" i="1"/>
  <c r="AY2485" i="1"/>
  <c r="AZ2485" i="1" s="1"/>
  <c r="AX2485" i="1"/>
  <c r="AW2485" i="1"/>
  <c r="AW2475" i="1"/>
  <c r="AY2475" i="1"/>
  <c r="AX2475" i="1"/>
  <c r="AY2175" i="1"/>
  <c r="AX2175" i="1"/>
  <c r="AW2175" i="1"/>
  <c r="AY1370" i="1"/>
  <c r="AW1370" i="1"/>
  <c r="AX1370" i="1"/>
  <c r="AY1737" i="1"/>
  <c r="AX1737" i="1"/>
  <c r="AW1737" i="1"/>
  <c r="AY1396" i="1"/>
  <c r="AZ1396" i="1" s="1"/>
  <c r="AX1396" i="1"/>
  <c r="AW1396" i="1"/>
  <c r="AY2355" i="1"/>
  <c r="AX2355" i="1"/>
  <c r="AW2355" i="1"/>
  <c r="AM151" i="1"/>
  <c r="AN151" i="1" s="1"/>
  <c r="AP151" i="1"/>
  <c r="AQ151" i="1" s="1"/>
  <c r="AP375" i="1"/>
  <c r="AM375" i="1"/>
  <c r="AN375" i="1" s="1"/>
  <c r="AQ375" i="1"/>
  <c r="AP630" i="1"/>
  <c r="AQ630" i="1" s="1"/>
  <c r="AM630" i="1"/>
  <c r="AN630" i="1" s="1"/>
  <c r="AP791" i="1"/>
  <c r="AQ791" i="1" s="1"/>
  <c r="AM791" i="1"/>
  <c r="AN791" i="1"/>
  <c r="AM935" i="1"/>
  <c r="AN935" i="1" s="1"/>
  <c r="AP935" i="1"/>
  <c r="AQ935" i="1" s="1"/>
  <c r="AP1223" i="1"/>
  <c r="AM1223" i="1"/>
  <c r="AN1223" i="1" s="1"/>
  <c r="AQ1223" i="1"/>
  <c r="AP721" i="1"/>
  <c r="AQ721" i="1" s="1"/>
  <c r="AM721" i="1"/>
  <c r="AN721" i="1" s="1"/>
  <c r="AM641" i="1"/>
  <c r="AN641" i="1" s="1"/>
  <c r="AP641" i="1"/>
  <c r="AQ641" i="1" s="1"/>
  <c r="AP193" i="1"/>
  <c r="AQ193" i="1" s="1"/>
  <c r="AM193" i="1"/>
  <c r="AN193" i="1"/>
  <c r="AP33" i="1"/>
  <c r="AQ33" i="1" s="1"/>
  <c r="AM33" i="1"/>
  <c r="AN33" i="1" s="1"/>
  <c r="AF2392" i="1"/>
  <c r="AI2266" i="1"/>
  <c r="AI2005" i="1"/>
  <c r="AI2375" i="1"/>
  <c r="AI2392" i="1"/>
  <c r="AK1671" i="1"/>
  <c r="AX1330" i="1"/>
  <c r="AY1524" i="1"/>
  <c r="AW1524" i="1"/>
  <c r="AX1524" i="1"/>
  <c r="AW1405" i="1"/>
  <c r="AY1405" i="1"/>
  <c r="AZ1405" i="1" s="1"/>
  <c r="AX1405" i="1"/>
  <c r="AW1906" i="1"/>
  <c r="AY1906" i="1"/>
  <c r="AX1906" i="1"/>
  <c r="AY1282" i="1"/>
  <c r="AZ1282" i="1" s="1"/>
  <c r="AX1282" i="1"/>
  <c r="AW1282" i="1"/>
  <c r="AY1849" i="1"/>
  <c r="AX1849" i="1"/>
  <c r="AW1849" i="1"/>
  <c r="AY2406" i="1"/>
  <c r="AZ2406" i="1" s="1"/>
  <c r="AW2406" i="1"/>
  <c r="AX2406" i="1"/>
  <c r="AY1997" i="1"/>
  <c r="AX1997" i="1"/>
  <c r="AW1997" i="1"/>
  <c r="AY2212" i="1"/>
  <c r="AX2212" i="1"/>
  <c r="AW2212" i="1"/>
  <c r="AY1725" i="1"/>
  <c r="AX1725" i="1"/>
  <c r="AW1725" i="1"/>
  <c r="AE1249" i="1"/>
  <c r="AD1942" i="1"/>
  <c r="AJ1938" i="1" s="1"/>
  <c r="BM1938" i="1" s="1"/>
  <c r="AW2176" i="1"/>
  <c r="AX2176" i="1"/>
  <c r="AY2176" i="1"/>
  <c r="AZ2176" i="1" s="1"/>
  <c r="AW1397" i="1"/>
  <c r="AY1397" i="1"/>
  <c r="AZ1397" i="1" s="1"/>
  <c r="AX1397" i="1"/>
  <c r="AW1476" i="1"/>
  <c r="AY1476" i="1"/>
  <c r="AX1476" i="1"/>
  <c r="AY1703" i="1"/>
  <c r="AZ1703" i="1" s="1"/>
  <c r="AX1703" i="1"/>
  <c r="AW1703" i="1"/>
  <c r="AY1581" i="1"/>
  <c r="AZ1581" i="1" s="1"/>
  <c r="AW1581" i="1"/>
  <c r="AX1581" i="1"/>
  <c r="AY2266" i="1"/>
  <c r="AW2266" i="1"/>
  <c r="AX2266" i="1"/>
  <c r="AX1699" i="1"/>
  <c r="AW1699" i="1"/>
  <c r="AY1699" i="1"/>
  <c r="AZ1699" i="1" s="1"/>
  <c r="AW2061" i="1"/>
  <c r="AX2061" i="1"/>
  <c r="AY2061" i="1"/>
  <c r="AY1671" i="1"/>
  <c r="AX1671" i="1"/>
  <c r="AW1671" i="1"/>
  <c r="AY2315" i="1"/>
  <c r="AX2315" i="1"/>
  <c r="AW2315" i="1"/>
  <c r="AY1249" i="1"/>
  <c r="AZ1249" i="1" s="1"/>
  <c r="AX1249" i="1"/>
  <c r="AW1249" i="1"/>
  <c r="AH2135" i="1"/>
  <c r="AY1456" i="1"/>
  <c r="AZ1456" i="1" s="1"/>
  <c r="AX1456" i="1"/>
  <c r="AW1456" i="1"/>
  <c r="AY1407" i="1"/>
  <c r="AX1407" i="1"/>
  <c r="AW1407" i="1"/>
  <c r="AY1826" i="1"/>
  <c r="AX1826" i="1"/>
  <c r="AW1826" i="1"/>
  <c r="AX1893" i="1"/>
  <c r="AY1893" i="1"/>
  <c r="AZ1893" i="1" s="1"/>
  <c r="AW1893" i="1"/>
  <c r="AY2220" i="1"/>
  <c r="AZ2220" i="1" s="1"/>
  <c r="AX2220" i="1"/>
  <c r="AW2220" i="1"/>
  <c r="AY2474" i="1"/>
  <c r="AX2474" i="1"/>
  <c r="AW2474" i="1"/>
  <c r="AY2215" i="1"/>
  <c r="AZ2215" i="1" s="1"/>
  <c r="AX2215" i="1"/>
  <c r="AW2215" i="1"/>
  <c r="AY1972" i="1"/>
  <c r="AZ1972" i="1" s="1"/>
  <c r="AX1972" i="1"/>
  <c r="AW1972" i="1"/>
  <c r="AY2132" i="1"/>
  <c r="AW2132" i="1"/>
  <c r="AX2132" i="1"/>
  <c r="AW1772" i="1"/>
  <c r="AY1772" i="1"/>
  <c r="AZ1772" i="1" s="1"/>
  <c r="AX1772" i="1"/>
  <c r="AX2079" i="1"/>
  <c r="AW2079" i="1"/>
  <c r="AY2079" i="1"/>
  <c r="AZ2079" i="1" s="1"/>
  <c r="AW2442" i="1"/>
  <c r="AY2442" i="1"/>
  <c r="AZ2442" i="1" s="1"/>
  <c r="AX2442" i="1"/>
  <c r="AW2302" i="1"/>
  <c r="AY2302" i="1"/>
  <c r="AX2302" i="1"/>
  <c r="AY2310" i="1"/>
  <c r="AZ2310" i="1" s="1"/>
  <c r="AX2310" i="1"/>
  <c r="AW2310" i="1"/>
  <c r="AY2388" i="1"/>
  <c r="AZ2388" i="1" s="1"/>
  <c r="AX2388" i="1"/>
  <c r="AW2388" i="1"/>
  <c r="AW2361" i="1"/>
  <c r="AY2361" i="1"/>
  <c r="AZ2361" i="1" s="1"/>
  <c r="AX2361" i="1"/>
  <c r="AY1887" i="1"/>
  <c r="AZ1887" i="1" s="1"/>
  <c r="AW1887" i="1"/>
  <c r="AX1887" i="1"/>
  <c r="AY2278" i="1"/>
  <c r="AW2278" i="1"/>
  <c r="AX2278" i="1"/>
  <c r="AY1925" i="1"/>
  <c r="AW1925" i="1"/>
  <c r="AX1925" i="1"/>
  <c r="AY1390" i="1"/>
  <c r="AX1390" i="1"/>
  <c r="AW1390" i="1"/>
  <c r="AY1539" i="1"/>
  <c r="AZ1539" i="1" s="1"/>
  <c r="AX1539" i="1"/>
  <c r="AW1539" i="1"/>
  <c r="AY1587" i="1"/>
  <c r="AX1587" i="1"/>
  <c r="AW1587" i="1"/>
  <c r="AY1635" i="1"/>
  <c r="AZ1635" i="1" s="1"/>
  <c r="AX1635" i="1"/>
  <c r="AW1635" i="1"/>
  <c r="AY2226" i="1"/>
  <c r="AX2226" i="1"/>
  <c r="AW2226" i="1"/>
  <c r="AY1634" i="1"/>
  <c r="AW1634" i="1"/>
  <c r="AX1634" i="1"/>
  <c r="AY1769" i="1"/>
  <c r="AZ1769" i="1" s="1"/>
  <c r="AW1769" i="1"/>
  <c r="AX1769" i="1"/>
  <c r="AW1371" i="1"/>
  <c r="AX1371" i="1"/>
  <c r="AY1371" i="1"/>
  <c r="AZ1371" i="1" s="1"/>
  <c r="AX1891" i="1"/>
  <c r="AW1891" i="1"/>
  <c r="AY1891" i="1"/>
  <c r="AY2439" i="1"/>
  <c r="AZ2439" i="1" s="1"/>
  <c r="AX2439" i="1"/>
  <c r="AW2439" i="1"/>
  <c r="AW2305" i="1"/>
  <c r="AX2305" i="1"/>
  <c r="AY2305" i="1"/>
  <c r="AY1454" i="1"/>
  <c r="AZ1454" i="1" s="1"/>
  <c r="AX1454" i="1"/>
  <c r="AW1454" i="1"/>
  <c r="AD2086" i="1"/>
  <c r="AY1546" i="1"/>
  <c r="AZ1546" i="1" s="1"/>
  <c r="AX1546" i="1"/>
  <c r="AW1546" i="1"/>
  <c r="AX2248" i="1"/>
  <c r="AW2248" i="1"/>
  <c r="AY2248" i="1"/>
  <c r="AY1618" i="1"/>
  <c r="AZ1618" i="1" s="1"/>
  <c r="AW1618" i="1"/>
  <c r="AX1618" i="1"/>
  <c r="AX1875" i="1"/>
  <c r="AY1875" i="1"/>
  <c r="AW1875" i="1"/>
  <c r="AX1943" i="1"/>
  <c r="AY1943" i="1"/>
  <c r="AZ1943" i="1" s="1"/>
  <c r="AW1943" i="1"/>
  <c r="AE1957" i="1"/>
  <c r="AE1958" i="1"/>
  <c r="AH1956" i="1"/>
  <c r="AX1678" i="1"/>
  <c r="AY1678" i="1"/>
  <c r="AW1678" i="1"/>
  <c r="AX1601" i="1"/>
  <c r="AY1601" i="1"/>
  <c r="AZ1601" i="1" s="1"/>
  <c r="AW1601" i="1"/>
  <c r="AD1984" i="1"/>
  <c r="AY1540" i="1"/>
  <c r="AZ1540" i="1" s="1"/>
  <c r="AW1540" i="1"/>
  <c r="AX1540" i="1"/>
  <c r="AY2334" i="1"/>
  <c r="AZ2334" i="1" s="1"/>
  <c r="AX2334" i="1"/>
  <c r="AW2334" i="1"/>
  <c r="AY1966" i="1"/>
  <c r="AW1966" i="1"/>
  <c r="AX1966" i="1"/>
  <c r="AW1586" i="1"/>
  <c r="AY1586" i="1"/>
  <c r="AX1586" i="1"/>
  <c r="AX1980" i="1"/>
  <c r="AW1980" i="1"/>
  <c r="AY1980" i="1"/>
  <c r="AX2232" i="1"/>
  <c r="AY2232" i="1"/>
  <c r="AZ2232" i="1" s="1"/>
  <c r="AW2232" i="1"/>
  <c r="AY1762" i="1"/>
  <c r="AX1762" i="1"/>
  <c r="AW1762" i="1"/>
  <c r="BM1903" i="1"/>
  <c r="BM2348" i="1"/>
  <c r="AK1863" i="1"/>
  <c r="BM2361" i="1"/>
  <c r="BM1520" i="1"/>
  <c r="BM2226" i="1"/>
  <c r="AF1814" i="1"/>
  <c r="BM2168" i="1"/>
  <c r="BM1533" i="1"/>
  <c r="BM1441" i="1"/>
  <c r="BM1601" i="1"/>
  <c r="BM1294" i="1"/>
  <c r="BM2030" i="1"/>
  <c r="AF1715" i="1"/>
  <c r="AJ1421" i="1"/>
  <c r="AF1420" i="1"/>
  <c r="AK1886" i="1"/>
  <c r="BM1303" i="1"/>
  <c r="AK1421" i="1"/>
  <c r="AG1421" i="1"/>
  <c r="AK1716" i="1"/>
  <c r="AF1716" i="1"/>
  <c r="BM2190" i="1"/>
  <c r="BM2061" i="1"/>
  <c r="BM1353" i="1"/>
  <c r="AJ1716" i="1"/>
  <c r="BM2411" i="1"/>
  <c r="BM2474" i="1"/>
  <c r="AG1716" i="1"/>
  <c r="AF1718" i="1"/>
  <c r="AJ1718" i="1"/>
  <c r="AK1718" i="1"/>
  <c r="AJ1422" i="1"/>
  <c r="AI1718" i="1"/>
  <c r="AF1422" i="1"/>
  <c r="AG1718" i="1"/>
  <c r="AK1422" i="1"/>
  <c r="BM1314" i="1"/>
  <c r="BM1865" i="1"/>
  <c r="AG1422" i="1"/>
  <c r="AJ1717" i="1"/>
  <c r="BM1574" i="1"/>
  <c r="AJ1715" i="1"/>
  <c r="AI1422" i="1"/>
  <c r="AF1717" i="1"/>
  <c r="BM1368" i="1"/>
  <c r="AG1568" i="1"/>
  <c r="BM1576" i="1"/>
  <c r="BM2443" i="1"/>
  <c r="BM2319" i="1"/>
  <c r="BM1509" i="1"/>
  <c r="BM2181" i="1"/>
  <c r="BM1256" i="1"/>
  <c r="BM1503" i="1"/>
  <c r="BM1706" i="1"/>
  <c r="BM1854" i="1"/>
  <c r="BM2179" i="1"/>
  <c r="AI1717" i="1"/>
  <c r="AK1717" i="1"/>
  <c r="BM1302" i="1"/>
  <c r="BM2012" i="1"/>
  <c r="BM1777" i="1"/>
  <c r="BM1439" i="1"/>
  <c r="BM2015" i="1"/>
  <c r="BM1330" i="1"/>
  <c r="BM1342" i="1"/>
  <c r="BM2432" i="1"/>
  <c r="BM2222" i="1"/>
  <c r="BM1705" i="1"/>
  <c r="BM1701" i="1"/>
  <c r="BM2178" i="1"/>
  <c r="BM2032" i="1"/>
  <c r="BM1904" i="1"/>
  <c r="BM1853" i="1"/>
  <c r="BM2052" i="1"/>
  <c r="BM1329" i="1"/>
  <c r="BM2262" i="1"/>
  <c r="BM1737" i="1"/>
  <c r="BM1522" i="1"/>
  <c r="BM1582" i="1"/>
  <c r="BM1644" i="1"/>
  <c r="BM1880" i="1"/>
  <c r="BM2489" i="1"/>
  <c r="BM1409" i="1"/>
  <c r="BM1878" i="1"/>
  <c r="BM2039" i="1"/>
  <c r="BM1313" i="1"/>
  <c r="BM1443" i="1"/>
  <c r="BM2114" i="1"/>
  <c r="BM1260" i="1"/>
  <c r="BM1270" i="1"/>
  <c r="BM2169" i="1"/>
  <c r="BM2253" i="1"/>
  <c r="BM2011" i="1"/>
  <c r="BM2116" i="1"/>
  <c r="BM2029" i="1"/>
  <c r="BM1458" i="1"/>
  <c r="BM1343" i="1"/>
  <c r="BM2177" i="1"/>
  <c r="BM2484" i="1"/>
  <c r="BM2075" i="1"/>
  <c r="BM1736" i="1"/>
  <c r="BM1986" i="1"/>
  <c r="BM2167" i="1"/>
  <c r="BM2128" i="1"/>
  <c r="BM1554" i="1"/>
  <c r="BM2132" i="1"/>
  <c r="BM2414" i="1"/>
  <c r="BM1951" i="1"/>
  <c r="BM1508" i="1"/>
  <c r="BM1279" i="1"/>
  <c r="BM1905" i="1"/>
  <c r="BM1304" i="1"/>
  <c r="BM2218" i="1"/>
  <c r="BM1457" i="1"/>
  <c r="BM1642" i="1"/>
  <c r="BM1521" i="1"/>
  <c r="BM1306" i="1"/>
  <c r="BM2223" i="1"/>
  <c r="BM2475" i="1"/>
  <c r="BM2351" i="1"/>
  <c r="BM2070" i="1"/>
  <c r="BM2493" i="1"/>
  <c r="BM2337" i="1"/>
  <c r="BM2272" i="1"/>
  <c r="BM1594" i="1"/>
  <c r="BM1920" i="1"/>
  <c r="BM2317" i="1"/>
  <c r="BM2037" i="1"/>
  <c r="BM2176" i="1"/>
  <c r="BM1914" i="1"/>
  <c r="BM2355" i="1"/>
  <c r="BM2347" i="1"/>
  <c r="BM1825" i="1"/>
  <c r="BM2349" i="1"/>
  <c r="BM1595" i="1"/>
  <c r="BM2166" i="1"/>
  <c r="BM2442" i="1"/>
  <c r="BM2119" i="1"/>
  <c r="BM1979" i="1"/>
  <c r="BM2062" i="1"/>
  <c r="BM1855" i="1"/>
  <c r="BM2357" i="1"/>
  <c r="BM1258" i="1"/>
  <c r="BM1453" i="1"/>
  <c r="BM2031" i="1"/>
  <c r="BM1407" i="1"/>
  <c r="BM2131" i="1"/>
  <c r="BM1612" i="1"/>
  <c r="BM1287" i="1"/>
  <c r="BM1552" i="1"/>
  <c r="BM2038" i="1"/>
  <c r="BM2444" i="1"/>
  <c r="BM2273" i="1"/>
  <c r="BM2346" i="1"/>
  <c r="BM1805" i="1"/>
  <c r="BM1643" i="1"/>
  <c r="BM2385" i="1"/>
  <c r="BM2352" i="1"/>
  <c r="BM2093" i="1"/>
  <c r="BM1259" i="1"/>
  <c r="BM1808" i="1"/>
  <c r="BM2482" i="1"/>
  <c r="BM2040" i="1"/>
  <c r="BM1327" i="1"/>
  <c r="BM2360" i="1"/>
  <c r="BM1295" i="1"/>
  <c r="BM2245" i="1"/>
  <c r="BM1524" i="1"/>
  <c r="BM2060" i="1"/>
  <c r="BM2413" i="1"/>
  <c r="BM2161" i="1"/>
  <c r="BM1367" i="1"/>
  <c r="BM1819" i="1"/>
  <c r="BM2297" i="1"/>
  <c r="BM2035" i="1"/>
  <c r="BM2353" i="1"/>
  <c r="BM1605" i="1"/>
  <c r="BM1372" i="1"/>
  <c r="BM2028" i="1"/>
  <c r="BM1504" i="1"/>
  <c r="BM2454" i="1"/>
  <c r="BM1332" i="1"/>
  <c r="BM2159" i="1"/>
  <c r="BM2362" i="1"/>
  <c r="BM2431" i="1"/>
  <c r="BM1566" i="1"/>
  <c r="BM1525" i="1"/>
  <c r="BM1278" i="1"/>
  <c r="BM2441" i="1"/>
  <c r="BM2074" i="1"/>
  <c r="BM1689" i="1"/>
  <c r="BM2446" i="1"/>
  <c r="BM1806" i="1"/>
  <c r="BM1288" i="1"/>
  <c r="BM1505" i="1"/>
  <c r="BM1575" i="1"/>
  <c r="BM2318" i="1"/>
  <c r="BM1646" i="1"/>
  <c r="BM1341" i="1"/>
  <c r="BM1523" i="1"/>
  <c r="BM2469" i="1"/>
  <c r="BM2092" i="1"/>
  <c r="BM1506" i="1"/>
  <c r="BM2345" i="1"/>
  <c r="BM2238" i="1"/>
  <c r="BM2485" i="1"/>
  <c r="BM2255" i="1"/>
  <c r="BM2076" i="1"/>
  <c r="BM1519" i="1"/>
  <c r="BM2344" i="1"/>
  <c r="BM2191" i="1"/>
  <c r="BM1625" i="1"/>
  <c r="BM2219" i="1"/>
  <c r="BM1285" i="1"/>
  <c r="BM1293" i="1"/>
  <c r="BM1857" i="1"/>
  <c r="BM1702" i="1"/>
  <c r="BM2281" i="1"/>
  <c r="BM2494" i="1"/>
  <c r="BM1956" i="1"/>
  <c r="BM1308" i="1"/>
  <c r="BM1950" i="1"/>
  <c r="BM2087" i="1"/>
  <c r="BM1807" i="1"/>
  <c r="BM1856" i="1"/>
  <c r="BM2490" i="1"/>
  <c r="BM1440" i="1"/>
  <c r="BM2343" i="1"/>
  <c r="BM1998" i="1"/>
  <c r="BM2016" i="1"/>
  <c r="BM2027" i="1"/>
  <c r="BM1720" i="1"/>
  <c r="BM1815" i="1"/>
  <c r="BM2252" i="1"/>
  <c r="BM1424" i="1"/>
  <c r="BM1371" i="1"/>
  <c r="BM1406" i="1"/>
  <c r="BM2386" i="1"/>
  <c r="BM2194" i="1"/>
  <c r="BM2130" i="1"/>
  <c r="BM1438" i="1"/>
  <c r="BM1474" i="1"/>
  <c r="BM1860" i="1"/>
  <c r="AF1631" i="1"/>
  <c r="AJ1356" i="1"/>
  <c r="AF2154" i="1"/>
  <c r="AK1529" i="1"/>
  <c r="AG1569" i="1"/>
  <c r="AF1484" i="1"/>
  <c r="AF2235" i="1"/>
  <c r="AF1489" i="1"/>
  <c r="AK2233" i="1"/>
  <c r="AF2057" i="1"/>
  <c r="AI2294" i="1"/>
  <c r="AI2042" i="1"/>
  <c r="AJ1477" i="1"/>
  <c r="AJ1480" i="1"/>
  <c r="BM1480" i="1" s="1"/>
  <c r="AI1693" i="1"/>
  <c r="AG1877" i="1"/>
  <c r="AJ1764" i="1"/>
  <c r="AJ1763" i="1"/>
  <c r="AK1569" i="1"/>
  <c r="AF1876" i="1"/>
  <c r="AF2058" i="1"/>
  <c r="AG1766" i="1"/>
  <c r="AJ1862" i="1"/>
  <c r="AJ1305" i="1"/>
  <c r="AF2328" i="1"/>
  <c r="AK1437" i="1"/>
  <c r="AK1447" i="1"/>
  <c r="AG1448" i="1"/>
  <c r="AJ1479" i="1"/>
  <c r="AF1863" i="1"/>
  <c r="AI1633" i="1"/>
  <c r="AK1361" i="1"/>
  <c r="AI1529" i="1"/>
  <c r="AJ1446" i="1"/>
  <c r="AJ2059" i="1"/>
  <c r="AJ2232" i="1"/>
  <c r="BM2232" i="1" s="1"/>
  <c r="AJ2057" i="1"/>
  <c r="AJ2326" i="1"/>
  <c r="BM2326" i="1" s="1"/>
  <c r="AK1478" i="1"/>
  <c r="AI1877" i="1"/>
  <c r="AJ1526" i="1"/>
  <c r="AK1764" i="1"/>
  <c r="AJ1876" i="1"/>
  <c r="BM1876" i="1" s="1"/>
  <c r="AJ1567" i="1"/>
  <c r="BM1567" i="1" s="1"/>
  <c r="AK1435" i="1"/>
  <c r="AF1862" i="1"/>
  <c r="AG1481" i="1"/>
  <c r="AF1749" i="1"/>
  <c r="AG1437" i="1"/>
  <c r="AJ1447" i="1"/>
  <c r="AK1638" i="1"/>
  <c r="AF1479" i="1"/>
  <c r="AG1863" i="1"/>
  <c r="AF1568" i="1"/>
  <c r="AJ2292" i="1"/>
  <c r="AI2059" i="1"/>
  <c r="AG2057" i="1"/>
  <c r="AF2326" i="1"/>
  <c r="AF1478" i="1"/>
  <c r="AJ1960" i="1"/>
  <c r="AJ1877" i="1"/>
  <c r="AF1763" i="1"/>
  <c r="AF1567" i="1"/>
  <c r="AJ1435" i="1"/>
  <c r="AG1862" i="1"/>
  <c r="AF1481" i="1"/>
  <c r="AK1749" i="1"/>
  <c r="BM1749" i="1" s="1"/>
  <c r="AF1437" i="1"/>
  <c r="AJ1638" i="1"/>
  <c r="AG2293" i="1"/>
  <c r="AK1479" i="1"/>
  <c r="AG1864" i="1"/>
  <c r="AJ2329" i="1"/>
  <c r="AK1568" i="1"/>
  <c r="AG1977" i="1"/>
  <c r="AJ1620" i="1"/>
  <c r="AK2250" i="1"/>
  <c r="AJ1977" i="1"/>
  <c r="AJ2459" i="1"/>
  <c r="AF2059" i="1"/>
  <c r="AF2232" i="1"/>
  <c r="AJ1478" i="1"/>
  <c r="AF1764" i="1"/>
  <c r="AI2043" i="1"/>
  <c r="AF1877" i="1"/>
  <c r="AF2327" i="1"/>
  <c r="AK1481" i="1"/>
  <c r="BM1481" i="1" s="1"/>
  <c r="AJ2056" i="1"/>
  <c r="AI1437" i="1"/>
  <c r="AG1447" i="1"/>
  <c r="AF2293" i="1"/>
  <c r="AG1479" i="1"/>
  <c r="AK1864" i="1"/>
  <c r="AG2329" i="1"/>
  <c r="AG2126" i="1"/>
  <c r="AI1489" i="1"/>
  <c r="AK2059" i="1"/>
  <c r="AI1478" i="1"/>
  <c r="AK2327" i="1"/>
  <c r="AG1435" i="1"/>
  <c r="AG1751" i="1"/>
  <c r="AG1749" i="1"/>
  <c r="AI1483" i="1"/>
  <c r="AI1280" i="1"/>
  <c r="AK2293" i="1"/>
  <c r="AJ1864" i="1"/>
  <c r="AF2329" i="1"/>
  <c r="AI1436" i="1"/>
  <c r="AI1620" i="1"/>
  <c r="AK1978" i="1"/>
  <c r="AJ1861" i="1"/>
  <c r="AI1361" i="1"/>
  <c r="AI1484" i="1"/>
  <c r="AF1446" i="1"/>
  <c r="AG2059" i="1"/>
  <c r="AJ2125" i="1"/>
  <c r="AJ2327" i="1"/>
  <c r="AF1435" i="1"/>
  <c r="AK1751" i="1"/>
  <c r="AG1483" i="1"/>
  <c r="AF2056" i="1"/>
  <c r="AK2041" i="1"/>
  <c r="AI1864" i="1"/>
  <c r="AK2329" i="1"/>
  <c r="AF1436" i="1"/>
  <c r="AK1976" i="1"/>
  <c r="AF1255" i="1"/>
  <c r="AF1620" i="1"/>
  <c r="AJ1978" i="1"/>
  <c r="AJ1476" i="1"/>
  <c r="AK1788" i="1"/>
  <c r="AJ2293" i="1"/>
  <c r="AF1619" i="1"/>
  <c r="AG2213" i="1"/>
  <c r="AK2459" i="1"/>
  <c r="AJ2248" i="1"/>
  <c r="AG2125" i="1"/>
  <c r="AI1751" i="1"/>
  <c r="AJ2041" i="1"/>
  <c r="AK1692" i="1"/>
  <c r="AI1482" i="1"/>
  <c r="AF1864" i="1"/>
  <c r="AI2329" i="1"/>
  <c r="AF1912" i="1"/>
  <c r="AK1436" i="1"/>
  <c r="AJ1976" i="1"/>
  <c r="AI1978" i="1"/>
  <c r="AF1476" i="1"/>
  <c r="AJ1788" i="1"/>
  <c r="AK1448" i="1"/>
  <c r="AJ1361" i="1"/>
  <c r="AF2125" i="1"/>
  <c r="AJ1750" i="1"/>
  <c r="AK1765" i="1"/>
  <c r="AG2327" i="1"/>
  <c r="AJ1692" i="1"/>
  <c r="AG1482" i="1"/>
  <c r="AK1912" i="1"/>
  <c r="AJ1436" i="1"/>
  <c r="AG1978" i="1"/>
  <c r="AI1913" i="1"/>
  <c r="BM1913" i="1" s="1"/>
  <c r="AK2235" i="1"/>
  <c r="AG2248" i="1"/>
  <c r="AI2125" i="1"/>
  <c r="AF1750" i="1"/>
  <c r="AJ1748" i="1"/>
  <c r="BM1748" i="1" s="1"/>
  <c r="AJ1765" i="1"/>
  <c r="AI1449" i="1"/>
  <c r="AG2041" i="1"/>
  <c r="AF1692" i="1"/>
  <c r="AJ1912" i="1"/>
  <c r="AG1976" i="1"/>
  <c r="AI2400" i="1"/>
  <c r="AJ1975" i="1"/>
  <c r="AF1978" i="1"/>
  <c r="AF1861" i="1"/>
  <c r="AG1788" i="1"/>
  <c r="AK1305" i="1"/>
  <c r="AI2126" i="1"/>
  <c r="AF2248" i="1"/>
  <c r="AK2125" i="1"/>
  <c r="AK1750" i="1"/>
  <c r="AF2325" i="1"/>
  <c r="AF1748" i="1"/>
  <c r="AF2460" i="1"/>
  <c r="AI1765" i="1"/>
  <c r="AF2041" i="1"/>
  <c r="AG1692" i="1"/>
  <c r="AK1616" i="1"/>
  <c r="AF1976" i="1"/>
  <c r="AF1640" i="1"/>
  <c r="AK2248" i="1"/>
  <c r="AI1750" i="1"/>
  <c r="AG1765" i="1"/>
  <c r="AI1692" i="1"/>
  <c r="AG1988" i="1"/>
  <c r="AG1616" i="1"/>
  <c r="AJ1640" i="1"/>
  <c r="AK1691" i="1"/>
  <c r="AF2247" i="1"/>
  <c r="AJ2124" i="1"/>
  <c r="BM2124" i="1" s="1"/>
  <c r="AK1570" i="1"/>
  <c r="AF1765" i="1"/>
  <c r="AJ2328" i="1"/>
  <c r="AK1988" i="1"/>
  <c r="AI1639" i="1"/>
  <c r="AI1640" i="1"/>
  <c r="AJ1691" i="1"/>
  <c r="AK1483" i="1"/>
  <c r="AJ1911" i="1"/>
  <c r="AG2315" i="1"/>
  <c r="AJ2212" i="1"/>
  <c r="AF2124" i="1"/>
  <c r="AJ2294" i="1"/>
  <c r="AK1477" i="1"/>
  <c r="AI1570" i="1"/>
  <c r="AG1764" i="1"/>
  <c r="AJ1693" i="1"/>
  <c r="AK2058" i="1"/>
  <c r="BM2058" i="1" s="1"/>
  <c r="AK1766" i="1"/>
  <c r="BM1766" i="1" s="1"/>
  <c r="AK2328" i="1"/>
  <c r="AF1690" i="1"/>
  <c r="AK1640" i="1"/>
  <c r="AF2294" i="1"/>
  <c r="AK2042" i="1"/>
  <c r="AG1693" i="1"/>
  <c r="AF1488" i="1"/>
  <c r="AF2151" i="1"/>
  <c r="AF2387" i="1"/>
  <c r="AG1610" i="1"/>
  <c r="AF1900" i="1"/>
  <c r="AF1401" i="1"/>
  <c r="AK1299" i="1"/>
  <c r="AK1415" i="1"/>
  <c r="AJ2153" i="1"/>
  <c r="AJ1915" i="1"/>
  <c r="BM1915" i="1" s="1"/>
  <c r="AG2427" i="1"/>
  <c r="AI1771" i="1"/>
  <c r="AJ2151" i="1"/>
  <c r="BM2151" i="1" s="1"/>
  <c r="AJ1299" i="1"/>
  <c r="AF1526" i="1"/>
  <c r="AF1528" i="1"/>
  <c r="AI2153" i="1"/>
  <c r="AG1781" i="1"/>
  <c r="AJ1298" i="1"/>
  <c r="AI1299" i="1"/>
  <c r="AJ1611" i="1"/>
  <c r="AK1528" i="1"/>
  <c r="AK2153" i="1"/>
  <c r="AK2323" i="1"/>
  <c r="AK1357" i="1"/>
  <c r="AK1358" i="1"/>
  <c r="AF1527" i="1"/>
  <c r="AK1887" i="1"/>
  <c r="AJ2152" i="1"/>
  <c r="AF1299" i="1"/>
  <c r="AJ1528" i="1"/>
  <c r="AG2153" i="1"/>
  <c r="AF1884" i="1"/>
  <c r="AF1886" i="1"/>
  <c r="AJ1358" i="1"/>
  <c r="AK1527" i="1"/>
  <c r="AG1298" i="1"/>
  <c r="AJ1887" i="1"/>
  <c r="AG2152" i="1"/>
  <c r="AG1299" i="1"/>
  <c r="AK1300" i="1"/>
  <c r="AI1528" i="1"/>
  <c r="AK2260" i="1"/>
  <c r="AF2153" i="1"/>
  <c r="AJ1357" i="1"/>
  <c r="AI1358" i="1"/>
  <c r="AJ1527" i="1"/>
  <c r="AF1298" i="1"/>
  <c r="AI1887" i="1"/>
  <c r="AF2152" i="1"/>
  <c r="AJ1300" i="1"/>
  <c r="AG1528" i="1"/>
  <c r="AG1357" i="1"/>
  <c r="AG1358" i="1"/>
  <c r="AG1771" i="1"/>
  <c r="AJ1416" i="1"/>
  <c r="AK1298" i="1"/>
  <c r="AG1887" i="1"/>
  <c r="AG1300" i="1"/>
  <c r="AF1357" i="1"/>
  <c r="AG2324" i="1"/>
  <c r="AF1358" i="1"/>
  <c r="AG1527" i="1"/>
  <c r="AF1887" i="1"/>
  <c r="AK2152" i="1"/>
  <c r="AF1300" i="1"/>
  <c r="AK1772" i="1"/>
  <c r="AK1359" i="1"/>
  <c r="AF1571" i="1"/>
  <c r="AJ2067" i="1"/>
  <c r="AK1472" i="1"/>
  <c r="AI1300" i="1"/>
  <c r="AK1899" i="1"/>
  <c r="AK2154" i="1"/>
  <c r="AJ1953" i="1"/>
  <c r="BM1953" i="1" s="1"/>
  <c r="AF1297" i="1"/>
  <c r="AJ1772" i="1"/>
  <c r="AJ1359" i="1"/>
  <c r="AF2259" i="1"/>
  <c r="AF1771" i="1"/>
  <c r="AI1899" i="1"/>
  <c r="AJ2154" i="1"/>
  <c r="AI1772" i="1"/>
  <c r="AJ1898" i="1"/>
  <c r="AG1885" i="1"/>
  <c r="AI1359" i="1"/>
  <c r="AF2390" i="1"/>
  <c r="AJ2325" i="1"/>
  <c r="AK1771" i="1"/>
  <c r="AG1899" i="1"/>
  <c r="AF1617" i="1"/>
  <c r="AI2154" i="1"/>
  <c r="AG1772" i="1"/>
  <c r="AK1885" i="1"/>
  <c r="AG1359" i="1"/>
  <c r="AG1886" i="1"/>
  <c r="AK2325" i="1"/>
  <c r="AF1899" i="1"/>
  <c r="AG2154" i="1"/>
  <c r="AF1772" i="1"/>
  <c r="AG1898" i="1"/>
  <c r="AF1356" i="1"/>
  <c r="AJ1885" i="1"/>
  <c r="AF1359" i="1"/>
  <c r="AJ1886" i="1"/>
  <c r="AI2325" i="1"/>
  <c r="AJ1899" i="1"/>
  <c r="AG1529" i="1"/>
  <c r="AF1898" i="1"/>
  <c r="AF1885" i="1"/>
  <c r="AK1900" i="1"/>
  <c r="AG1900" i="1"/>
  <c r="AF1589" i="1"/>
  <c r="AK1898" i="1"/>
  <c r="AG1578" i="1"/>
  <c r="AI2230" i="1"/>
  <c r="AJ1570" i="1"/>
  <c r="AF2148" i="1"/>
  <c r="AI1796" i="1"/>
  <c r="AG1667" i="1"/>
  <c r="AI1472" i="1"/>
  <c r="AF2229" i="1"/>
  <c r="AG1572" i="1"/>
  <c r="AJ2235" i="1"/>
  <c r="AI1990" i="1"/>
  <c r="AF1988" i="1"/>
  <c r="AG1688" i="1"/>
  <c r="AI1579" i="1"/>
  <c r="AF2234" i="1"/>
  <c r="AF1685" i="1"/>
  <c r="AF1695" i="1"/>
  <c r="AG2230" i="1"/>
  <c r="AK2231" i="1"/>
  <c r="AJ1562" i="1"/>
  <c r="AI2141" i="1"/>
  <c r="AK1488" i="1"/>
  <c r="AK1572" i="1"/>
  <c r="AK2121" i="1"/>
  <c r="AJ2236" i="1"/>
  <c r="AJ1990" i="1"/>
  <c r="AF1688" i="1"/>
  <c r="AG1579" i="1"/>
  <c r="AG2121" i="1"/>
  <c r="AJ1685" i="1"/>
  <c r="BM1685" i="1" s="1"/>
  <c r="AK1696" i="1"/>
  <c r="AJ2231" i="1"/>
  <c r="AF1562" i="1"/>
  <c r="AG1570" i="1"/>
  <c r="AJ1572" i="1"/>
  <c r="AG2234" i="1"/>
  <c r="AI2236" i="1"/>
  <c r="AG1990" i="1"/>
  <c r="AJ1988" i="1"/>
  <c r="AK1991" i="1"/>
  <c r="AF1664" i="1"/>
  <c r="AK1471" i="1"/>
  <c r="AJ1695" i="1"/>
  <c r="BM1695" i="1" s="1"/>
  <c r="AJ1696" i="1"/>
  <c r="AI2231" i="1"/>
  <c r="AK1562" i="1"/>
  <c r="AF1570" i="1"/>
  <c r="AK1874" i="1"/>
  <c r="AF1576" i="1"/>
  <c r="AJ1687" i="1"/>
  <c r="AK2149" i="1"/>
  <c r="AF1569" i="1"/>
  <c r="AI1572" i="1"/>
  <c r="AK1473" i="1"/>
  <c r="AG2236" i="1"/>
  <c r="AF1990" i="1"/>
  <c r="AJ1991" i="1"/>
  <c r="AI1666" i="1"/>
  <c r="AJ2121" i="1"/>
  <c r="AF1696" i="1"/>
  <c r="AG2231" i="1"/>
  <c r="AI1562" i="1"/>
  <c r="AJ1874" i="1"/>
  <c r="AF1687" i="1"/>
  <c r="AJ2147" i="1"/>
  <c r="AJ2149" i="1"/>
  <c r="AJ1569" i="1"/>
  <c r="AF1473" i="1"/>
  <c r="AG2235" i="1"/>
  <c r="AJ1561" i="1"/>
  <c r="AI1991" i="1"/>
  <c r="AK1666" i="1"/>
  <c r="AF1559" i="1"/>
  <c r="AF2231" i="1"/>
  <c r="AG1562" i="1"/>
  <c r="AJ1577" i="1"/>
  <c r="AI1874" i="1"/>
  <c r="AK1687" i="1"/>
  <c r="AI2149" i="1"/>
  <c r="AG1875" i="1"/>
  <c r="AJ1473" i="1"/>
  <c r="AF2236" i="1"/>
  <c r="AG1991" i="1"/>
  <c r="AJ1666" i="1"/>
  <c r="AG1696" i="1"/>
  <c r="AF1577" i="1"/>
  <c r="AG1874" i="1"/>
  <c r="AI1687" i="1"/>
  <c r="AG2149" i="1"/>
  <c r="AF1875" i="1"/>
  <c r="AI1473" i="1"/>
  <c r="AK2236" i="1"/>
  <c r="AK1795" i="1"/>
  <c r="AJ2064" i="1"/>
  <c r="AF1991" i="1"/>
  <c r="AG1795" i="1"/>
  <c r="AG1666" i="1"/>
  <c r="AF2120" i="1"/>
  <c r="AG1989" i="1"/>
  <c r="AK1577" i="1"/>
  <c r="AF1874" i="1"/>
  <c r="AG1687" i="1"/>
  <c r="AF2149" i="1"/>
  <c r="AK1875" i="1"/>
  <c r="AG1473" i="1"/>
  <c r="AI2066" i="1"/>
  <c r="AF1698" i="1"/>
  <c r="AK2140" i="1"/>
  <c r="AF1666" i="1"/>
  <c r="AF1989" i="1"/>
  <c r="AK2123" i="1"/>
  <c r="AJ2122" i="1"/>
  <c r="AJ1875" i="1"/>
  <c r="AK2065" i="1"/>
  <c r="AF1686" i="1"/>
  <c r="AF2064" i="1"/>
  <c r="AG1698" i="1"/>
  <c r="AG1561" i="1"/>
  <c r="AK1989" i="1"/>
  <c r="BM1989" i="1" s="1"/>
  <c r="AJ2123" i="1"/>
  <c r="AG1577" i="1"/>
  <c r="AI2122" i="1"/>
  <c r="AI1571" i="1"/>
  <c r="AF1873" i="1"/>
  <c r="AI1875" i="1"/>
  <c r="AG2065" i="1"/>
  <c r="AJ1686" i="1"/>
  <c r="AJ1698" i="1"/>
  <c r="AJ2120" i="1"/>
  <c r="AJ1697" i="1"/>
  <c r="AG1665" i="1"/>
  <c r="AF2123" i="1"/>
  <c r="AF2122" i="1"/>
  <c r="AK1571" i="1"/>
  <c r="AJ2228" i="1"/>
  <c r="BM2228" i="1" s="1"/>
  <c r="AI1698" i="1"/>
  <c r="AG1935" i="1"/>
  <c r="AG1697" i="1"/>
  <c r="AK1665" i="1"/>
  <c r="AI2123" i="1"/>
  <c r="AK2122" i="1"/>
  <c r="AJ1571" i="1"/>
  <c r="AK1686" i="1"/>
  <c r="BM1686" i="1" s="1"/>
  <c r="AK1698" i="1"/>
  <c r="AF1578" i="1"/>
  <c r="AF2233" i="1"/>
  <c r="AF1697" i="1"/>
  <c r="AJ1665" i="1"/>
  <c r="AG2123" i="1"/>
  <c r="AG2122" i="1"/>
  <c r="AK2148" i="1"/>
  <c r="AK1667" i="1"/>
  <c r="AG1571" i="1"/>
  <c r="AJ1472" i="1"/>
  <c r="AK2229" i="1"/>
  <c r="AG1686" i="1"/>
  <c r="AK1578" i="1"/>
  <c r="AK1697" i="1"/>
  <c r="AF2230" i="1"/>
  <c r="AJ2148" i="1"/>
  <c r="AF1667" i="1"/>
  <c r="AF1472" i="1"/>
  <c r="AI2235" i="1"/>
  <c r="AF1561" i="1"/>
  <c r="AJ1688" i="1"/>
  <c r="AJ1579" i="1"/>
  <c r="AJ1578" i="1"/>
  <c r="AJ2233" i="1"/>
  <c r="AF1665" i="1"/>
  <c r="AK2230" i="1"/>
  <c r="AJ1667" i="1"/>
  <c r="AJ2229" i="1"/>
  <c r="AG1281" i="1"/>
  <c r="AF2067" i="1"/>
  <c r="AK2098" i="1"/>
  <c r="AJ1425" i="1"/>
  <c r="BM1425" i="1" s="1"/>
  <c r="AF2112" i="1"/>
  <c r="AK1968" i="1"/>
  <c r="AI1335" i="1"/>
  <c r="AI1721" i="1"/>
  <c r="AK1838" i="1"/>
  <c r="AF1679" i="1"/>
  <c r="AK2127" i="1"/>
  <c r="AJ1967" i="1"/>
  <c r="AI2234" i="1"/>
  <c r="AK1427" i="1"/>
  <c r="AI2067" i="1"/>
  <c r="AJ2068" i="1"/>
  <c r="AJ2111" i="1"/>
  <c r="AJ2480" i="1"/>
  <c r="AK1281" i="1"/>
  <c r="AF1935" i="1"/>
  <c r="AI2258" i="1"/>
  <c r="AK1850" i="1"/>
  <c r="AK1334" i="1"/>
  <c r="AJ1837" i="1"/>
  <c r="AF1837" i="1"/>
  <c r="AJ2110" i="1"/>
  <c r="AG1335" i="1"/>
  <c r="AF1333" i="1"/>
  <c r="AK1336" i="1"/>
  <c r="AJ1838" i="1"/>
  <c r="AF2141" i="1"/>
  <c r="AJ1317" i="1"/>
  <c r="AK1500" i="1"/>
  <c r="AI1427" i="1"/>
  <c r="AK2067" i="1"/>
  <c r="AF2068" i="1"/>
  <c r="AF1383" i="1"/>
  <c r="AG1720" i="1"/>
  <c r="AJ1281" i="1"/>
  <c r="AK1935" i="1"/>
  <c r="AG1837" i="1"/>
  <c r="AF1335" i="1"/>
  <c r="AJ1497" i="1"/>
  <c r="AJ1336" i="1"/>
  <c r="AI1838" i="1"/>
  <c r="AG2143" i="1"/>
  <c r="AK1319" i="1"/>
  <c r="AI1500" i="1"/>
  <c r="AF2127" i="1"/>
  <c r="AJ1828" i="1"/>
  <c r="AK1680" i="1"/>
  <c r="AI2098" i="1"/>
  <c r="AF2065" i="1"/>
  <c r="AG1427" i="1"/>
  <c r="AG2067" i="1"/>
  <c r="AK2068" i="1"/>
  <c r="AF1720" i="1"/>
  <c r="AF1849" i="1"/>
  <c r="AK2312" i="1"/>
  <c r="AJ1935" i="1"/>
  <c r="AG1850" i="1"/>
  <c r="AF1830" i="1"/>
  <c r="AJ1333" i="1"/>
  <c r="BM1333" i="1" s="1"/>
  <c r="AF1497" i="1"/>
  <c r="AI1336" i="1"/>
  <c r="AG1838" i="1"/>
  <c r="AJ1319" i="1"/>
  <c r="AG1317" i="1"/>
  <c r="AG1500" i="1"/>
  <c r="AI2127" i="1"/>
  <c r="AG2112" i="1"/>
  <c r="AG2098" i="1"/>
  <c r="AF1427" i="1"/>
  <c r="AF2111" i="1"/>
  <c r="AI2068" i="1"/>
  <c r="AJ1383" i="1"/>
  <c r="BM1383" i="1" s="1"/>
  <c r="AF2480" i="1"/>
  <c r="AF1282" i="1"/>
  <c r="AI2312" i="1"/>
  <c r="AI1935" i="1"/>
  <c r="AK1283" i="1"/>
  <c r="AF1850" i="1"/>
  <c r="AK1240" i="1"/>
  <c r="AF1836" i="1"/>
  <c r="AK2113" i="1"/>
  <c r="AK1498" i="1"/>
  <c r="AG1385" i="1"/>
  <c r="AK1499" i="1"/>
  <c r="AF1336" i="1"/>
  <c r="AI1319" i="1"/>
  <c r="AF1317" i="1"/>
  <c r="AJ1500" i="1"/>
  <c r="AG2127" i="1"/>
  <c r="AI2300" i="1"/>
  <c r="AG1680" i="1"/>
  <c r="AJ2065" i="1"/>
  <c r="AJ1427" i="1"/>
  <c r="AK2112" i="1"/>
  <c r="AG2068" i="1"/>
  <c r="AK1969" i="1"/>
  <c r="AJ1282" i="1"/>
  <c r="AG2312" i="1"/>
  <c r="AJ1934" i="1"/>
  <c r="AJ1283" i="1"/>
  <c r="AF2476" i="1"/>
  <c r="AJ1850" i="1"/>
  <c r="AJ1240" i="1"/>
  <c r="AJ1836" i="1"/>
  <c r="AK2479" i="1"/>
  <c r="AJ1385" i="1"/>
  <c r="AI1499" i="1"/>
  <c r="AG1336" i="1"/>
  <c r="AG1319" i="1"/>
  <c r="AK1317" i="1"/>
  <c r="AF1500" i="1"/>
  <c r="AF2311" i="1"/>
  <c r="AK1852" i="1"/>
  <c r="AF1828" i="1"/>
  <c r="AI2299" i="1"/>
  <c r="AI2112" i="1"/>
  <c r="AK1649" i="1"/>
  <c r="AI1722" i="1"/>
  <c r="AG1830" i="1"/>
  <c r="AI1681" i="1"/>
  <c r="AK2257" i="1"/>
  <c r="AJ1969" i="1"/>
  <c r="AI1282" i="1"/>
  <c r="AG2066" i="1"/>
  <c r="AG1934" i="1"/>
  <c r="AF1283" i="1"/>
  <c r="AI1240" i="1"/>
  <c r="AG1498" i="1"/>
  <c r="AJ2479" i="1"/>
  <c r="AI1385" i="1"/>
  <c r="AG1499" i="1"/>
  <c r="AF1319" i="1"/>
  <c r="AK1428" i="1"/>
  <c r="AJ1426" i="1"/>
  <c r="AK2311" i="1"/>
  <c r="AJ1852" i="1"/>
  <c r="AK2299" i="1"/>
  <c r="AJ1649" i="1"/>
  <c r="AG1722" i="1"/>
  <c r="AF1334" i="1"/>
  <c r="AI2113" i="1"/>
  <c r="AF1280" i="1"/>
  <c r="AI1969" i="1"/>
  <c r="AK1282" i="1"/>
  <c r="AF2066" i="1"/>
  <c r="AF1934" i="1"/>
  <c r="AJ2310" i="1"/>
  <c r="AI1283" i="1"/>
  <c r="AJ2476" i="1"/>
  <c r="AG1240" i="1"/>
  <c r="AG2107" i="1"/>
  <c r="AI2479" i="1"/>
  <c r="AF1385" i="1"/>
  <c r="AJ1499" i="1"/>
  <c r="AJ1428" i="1"/>
  <c r="AF1316" i="1"/>
  <c r="AG1426" i="1"/>
  <c r="AJ2311" i="1"/>
  <c r="AG1852" i="1"/>
  <c r="AG2299" i="1"/>
  <c r="AI1649" i="1"/>
  <c r="AF1722" i="1"/>
  <c r="AF2113" i="1"/>
  <c r="AG2257" i="1"/>
  <c r="AG1969" i="1"/>
  <c r="AG1282" i="1"/>
  <c r="AK2066" i="1"/>
  <c r="AK1934" i="1"/>
  <c r="AF2310" i="1"/>
  <c r="AG1283" i="1"/>
  <c r="AF1240" i="1"/>
  <c r="AK2126" i="1"/>
  <c r="AK1916" i="1"/>
  <c r="AG1631" i="1"/>
  <c r="AG2258" i="1"/>
  <c r="AF2020" i="1"/>
  <c r="AJ1795" i="1"/>
  <c r="AJ1498" i="1"/>
  <c r="AG2479" i="1"/>
  <c r="AK1385" i="1"/>
  <c r="AF1499" i="1"/>
  <c r="AI1428" i="1"/>
  <c r="AJ1316" i="1"/>
  <c r="AF1426" i="1"/>
  <c r="AF1647" i="1"/>
  <c r="AI2311" i="1"/>
  <c r="AF1852" i="1"/>
  <c r="AK1835" i="1"/>
  <c r="AK2478" i="1"/>
  <c r="AG1649" i="1"/>
  <c r="AK1722" i="1"/>
  <c r="AK2106" i="1"/>
  <c r="AJ1280" i="1"/>
  <c r="AF1969" i="1"/>
  <c r="AJ2066" i="1"/>
  <c r="AK2310" i="1"/>
  <c r="AJ1334" i="1"/>
  <c r="AF2479" i="1"/>
  <c r="AK1386" i="1"/>
  <c r="AG1428" i="1"/>
  <c r="AJ1719" i="1"/>
  <c r="BM1719" i="1" s="1"/>
  <c r="AK1426" i="1"/>
  <c r="AG2311" i="1"/>
  <c r="AI1852" i="1"/>
  <c r="AJ1835" i="1"/>
  <c r="AJ2478" i="1"/>
  <c r="AF1649" i="1"/>
  <c r="AJ1722" i="1"/>
  <c r="AK1851" i="1"/>
  <c r="AJ2256" i="1"/>
  <c r="AJ1966" i="1"/>
  <c r="AK1650" i="1"/>
  <c r="AG2477" i="1"/>
  <c r="AK1484" i="1"/>
  <c r="AF1681" i="1"/>
  <c r="AI1241" i="1"/>
  <c r="AJ1648" i="1"/>
  <c r="AI1386" i="1"/>
  <c r="AF1428" i="1"/>
  <c r="AK1318" i="1"/>
  <c r="AK2483" i="1"/>
  <c r="AJ1647" i="1"/>
  <c r="AI2478" i="1"/>
  <c r="AG2111" i="1"/>
  <c r="AF1834" i="1"/>
  <c r="AG2106" i="1"/>
  <c r="AJ1851" i="1"/>
  <c r="AJ1650" i="1"/>
  <c r="AF2477" i="1"/>
  <c r="AJ1241" i="1"/>
  <c r="AG1386" i="1"/>
  <c r="AJ1384" i="1"/>
  <c r="BM1384" i="1" s="1"/>
  <c r="AJ1318" i="1"/>
  <c r="AJ2483" i="1"/>
  <c r="AJ2105" i="1"/>
  <c r="AF1835" i="1"/>
  <c r="AG2478" i="1"/>
  <c r="AJ1834" i="1"/>
  <c r="BM1834" i="1" s="1"/>
  <c r="AF1241" i="1"/>
  <c r="AI1851" i="1"/>
  <c r="AF1966" i="1"/>
  <c r="AK2481" i="1"/>
  <c r="AI1650" i="1"/>
  <c r="AK2477" i="1"/>
  <c r="AK2111" i="1"/>
  <c r="AJ1968" i="1"/>
  <c r="AG1721" i="1"/>
  <c r="AG1648" i="1"/>
  <c r="AG1384" i="1"/>
  <c r="AI1318" i="1"/>
  <c r="AF1719" i="1"/>
  <c r="AF2478" i="1"/>
  <c r="AK2234" i="1"/>
  <c r="AG1334" i="1"/>
  <c r="AF1851" i="1"/>
  <c r="AF2256" i="1"/>
  <c r="AJ2481" i="1"/>
  <c r="AG1650" i="1"/>
  <c r="AI1968" i="1"/>
  <c r="AF1721" i="1"/>
  <c r="AF1648" i="1"/>
  <c r="AF1425" i="1"/>
  <c r="AF1384" i="1"/>
  <c r="AG1318" i="1"/>
  <c r="AG2483" i="1"/>
  <c r="AG1967" i="1"/>
  <c r="AJ2234" i="1"/>
  <c r="AF1650" i="1"/>
  <c r="AG1968" i="1"/>
  <c r="AK1721" i="1"/>
  <c r="AF2483" i="1"/>
  <c r="AF1588" i="1"/>
  <c r="AJ1402" i="1"/>
  <c r="AG2390" i="1"/>
  <c r="AG1416" i="1"/>
  <c r="AJ1918" i="1"/>
  <c r="AJ1589" i="1"/>
  <c r="AF2022" i="1"/>
  <c r="AJ2260" i="1"/>
  <c r="AG1630" i="1"/>
  <c r="AK1631" i="1"/>
  <c r="AF1781" i="1"/>
  <c r="AJ1588" i="1"/>
  <c r="BM1588" i="1" s="1"/>
  <c r="AJ1778" i="1"/>
  <c r="BM1778" i="1" s="1"/>
  <c r="AF1402" i="1"/>
  <c r="AI1918" i="1"/>
  <c r="AI2260" i="1"/>
  <c r="AF1630" i="1"/>
  <c r="AJ1631" i="1"/>
  <c r="AF1915" i="1"/>
  <c r="AJ1797" i="1"/>
  <c r="AK1402" i="1"/>
  <c r="AG1918" i="1"/>
  <c r="AJ1401" i="1"/>
  <c r="AK1589" i="1"/>
  <c r="AG2260" i="1"/>
  <c r="AI1404" i="1"/>
  <c r="AF1795" i="1"/>
  <c r="AI1631" i="1"/>
  <c r="AF1797" i="1"/>
  <c r="AG1591" i="1"/>
  <c r="AF1918" i="1"/>
  <c r="AF2260" i="1"/>
  <c r="AF1404" i="1"/>
  <c r="AJ2257" i="1"/>
  <c r="AK1797" i="1"/>
  <c r="AG1916" i="1"/>
  <c r="AF1778" i="1"/>
  <c r="AG1402" i="1"/>
  <c r="AF1249" i="1"/>
  <c r="AF2021" i="1"/>
  <c r="AJ1404" i="1"/>
  <c r="AI1797" i="1"/>
  <c r="AI2259" i="1"/>
  <c r="AJ2021" i="1"/>
  <c r="AK1780" i="1"/>
  <c r="AK1404" i="1"/>
  <c r="AG1797" i="1"/>
  <c r="AI1591" i="1"/>
  <c r="AJ1780" i="1"/>
  <c r="AG1404" i="1"/>
  <c r="AI1486" i="1"/>
  <c r="AJ1414" i="1"/>
  <c r="AF2257" i="1"/>
  <c r="AJ2388" i="1"/>
  <c r="AG2021" i="1"/>
  <c r="AJ2429" i="1"/>
  <c r="AI1780" i="1"/>
  <c r="AJ1632" i="1"/>
  <c r="AK2021" i="1"/>
  <c r="AK2429" i="1"/>
  <c r="AG1780" i="1"/>
  <c r="AF1414" i="1"/>
  <c r="AJ1403" i="1"/>
  <c r="AG2388" i="1"/>
  <c r="AK1917" i="1"/>
  <c r="AI1632" i="1"/>
  <c r="AJ1796" i="1"/>
  <c r="AI2429" i="1"/>
  <c r="AF1780" i="1"/>
  <c r="AF2023" i="1"/>
  <c r="AG1403" i="1"/>
  <c r="AK1779" i="1"/>
  <c r="AF2388" i="1"/>
  <c r="AJ1917" i="1"/>
  <c r="AI1590" i="1"/>
  <c r="AF1632" i="1"/>
  <c r="AK1796" i="1"/>
  <c r="AK1798" i="1"/>
  <c r="AG2429" i="1"/>
  <c r="AK1417" i="1"/>
  <c r="AK2023" i="1"/>
  <c r="AF1403" i="1"/>
  <c r="AJ1779" i="1"/>
  <c r="AJ1916" i="1"/>
  <c r="AJ1484" i="1"/>
  <c r="AK2388" i="1"/>
  <c r="BM2388" i="1" s="1"/>
  <c r="AI1917" i="1"/>
  <c r="AK1590" i="1"/>
  <c r="AK1632" i="1"/>
  <c r="AI1798" i="1"/>
  <c r="AJ1417" i="1"/>
  <c r="AJ2023" i="1"/>
  <c r="AI2389" i="1"/>
  <c r="AK1403" i="1"/>
  <c r="AK2258" i="1"/>
  <c r="AF1916" i="1"/>
  <c r="AF2389" i="1"/>
  <c r="AG1484" i="1"/>
  <c r="AG1917" i="1"/>
  <c r="AK2390" i="1"/>
  <c r="AI1416" i="1"/>
  <c r="AG1590" i="1"/>
  <c r="AG1632" i="1"/>
  <c r="AG1796" i="1"/>
  <c r="AK1250" i="1"/>
  <c r="AK2022" i="1"/>
  <c r="AJ2020" i="1"/>
  <c r="BM2020" i="1" s="1"/>
  <c r="AG1798" i="1"/>
  <c r="AI1251" i="1"/>
  <c r="AF1417" i="1"/>
  <c r="AI2023" i="1"/>
  <c r="AG1415" i="1"/>
  <c r="AK2259" i="1"/>
  <c r="AG1779" i="1"/>
  <c r="AJ2258" i="1"/>
  <c r="AK1781" i="1"/>
  <c r="AJ1888" i="1"/>
  <c r="BM1888" i="1" s="1"/>
  <c r="AF1931" i="1"/>
  <c r="AK2367" i="1"/>
  <c r="AF1917" i="1"/>
  <c r="AJ2390" i="1"/>
  <c r="AF1416" i="1"/>
  <c r="AJ2387" i="1"/>
  <c r="AF1796" i="1"/>
  <c r="AI1250" i="1"/>
  <c r="AJ2022" i="1"/>
  <c r="AK1630" i="1"/>
  <c r="AI1417" i="1"/>
  <c r="AG2023" i="1"/>
  <c r="AF1415" i="1"/>
  <c r="AJ2259" i="1"/>
  <c r="AF1779" i="1"/>
  <c r="AJ1781" i="1"/>
  <c r="AK1416" i="1"/>
  <c r="AI2022" i="1"/>
  <c r="AJ1630" i="1"/>
  <c r="AG1417" i="1"/>
  <c r="AG2259" i="1"/>
  <c r="AG1911" i="1"/>
  <c r="AJ1676" i="1"/>
  <c r="AF1889" i="1"/>
  <c r="AK1733" i="1"/>
  <c r="AG2212" i="1"/>
  <c r="AK1932" i="1"/>
  <c r="AJ2368" i="1"/>
  <c r="AK1891" i="1"/>
  <c r="AF1274" i="1"/>
  <c r="AJ1502" i="1"/>
  <c r="BM1502" i="1" s="1"/>
  <c r="AJ1376" i="1"/>
  <c r="AF1674" i="1"/>
  <c r="AF1924" i="1"/>
  <c r="AI2367" i="1"/>
  <c r="AK1542" i="1"/>
  <c r="AF2386" i="1"/>
  <c r="AK1388" i="1"/>
  <c r="AF2276" i="1"/>
  <c r="AI1676" i="1"/>
  <c r="AF2212" i="1"/>
  <c r="AI2314" i="1"/>
  <c r="AJ1932" i="1"/>
  <c r="AI2368" i="1"/>
  <c r="AJ1891" i="1"/>
  <c r="AK1274" i="1"/>
  <c r="AG1376" i="1"/>
  <c r="AF2001" i="1"/>
  <c r="AJ2312" i="1"/>
  <c r="AK1925" i="1"/>
  <c r="AG2367" i="1"/>
  <c r="AJ1787" i="1"/>
  <c r="AI1542" i="1"/>
  <c r="AG1375" i="1"/>
  <c r="AF1910" i="1"/>
  <c r="AJ1909" i="1"/>
  <c r="AK1593" i="1"/>
  <c r="AF1676" i="1"/>
  <c r="AJ1386" i="1"/>
  <c r="AJ1923" i="1"/>
  <c r="AG1733" i="1"/>
  <c r="AJ2211" i="1"/>
  <c r="AF2314" i="1"/>
  <c r="AG1932" i="1"/>
  <c r="AF1930" i="1"/>
  <c r="AF2004" i="1"/>
  <c r="AG2368" i="1"/>
  <c r="AF2407" i="1"/>
  <c r="AI1274" i="1"/>
  <c r="AF1376" i="1"/>
  <c r="AK2001" i="1"/>
  <c r="AF2000" i="1"/>
  <c r="AJ1925" i="1"/>
  <c r="AF2367" i="1"/>
  <c r="AK1910" i="1"/>
  <c r="AF1787" i="1"/>
  <c r="AG2005" i="1"/>
  <c r="AI2104" i="1"/>
  <c r="AG1676" i="1"/>
  <c r="AI2211" i="1"/>
  <c r="AG2314" i="1"/>
  <c r="AF1932" i="1"/>
  <c r="AJ1275" i="1"/>
  <c r="AK2004" i="1"/>
  <c r="AF2368" i="1"/>
  <c r="AG2407" i="1"/>
  <c r="AG1274" i="1"/>
  <c r="AK1376" i="1"/>
  <c r="AF1591" i="1"/>
  <c r="AJ2001" i="1"/>
  <c r="AJ2000" i="1"/>
  <c r="AI1925" i="1"/>
  <c r="AK1374" i="1"/>
  <c r="AI1787" i="1"/>
  <c r="AJ1910" i="1"/>
  <c r="AF1386" i="1"/>
  <c r="AF1923" i="1"/>
  <c r="AJ2408" i="1"/>
  <c r="AG2211" i="1"/>
  <c r="AK2314" i="1"/>
  <c r="AF1275" i="1"/>
  <c r="AJ2004" i="1"/>
  <c r="AK2407" i="1"/>
  <c r="AI1376" i="1"/>
  <c r="AK1933" i="1"/>
  <c r="AJ1732" i="1"/>
  <c r="AK2315" i="1"/>
  <c r="AJ2313" i="1"/>
  <c r="AG1925" i="1"/>
  <c r="AJ1374" i="1"/>
  <c r="AG1787" i="1"/>
  <c r="AJ1389" i="1"/>
  <c r="AJ1890" i="1"/>
  <c r="AI2408" i="1"/>
  <c r="AF2211" i="1"/>
  <c r="AF1592" i="1"/>
  <c r="AJ2314" i="1"/>
  <c r="AK1275" i="1"/>
  <c r="AG2210" i="1"/>
  <c r="AG2004" i="1"/>
  <c r="AF1387" i="1"/>
  <c r="AJ2407" i="1"/>
  <c r="AJ1933" i="1"/>
  <c r="AF1732" i="1"/>
  <c r="AJ2315" i="1"/>
  <c r="AG2313" i="1"/>
  <c r="AF2312" i="1"/>
  <c r="AF1925" i="1"/>
  <c r="AF1374" i="1"/>
  <c r="AF2005" i="1"/>
  <c r="AK2278" i="1"/>
  <c r="AG2459" i="1"/>
  <c r="AK1389" i="1"/>
  <c r="AG1890" i="1"/>
  <c r="AG2408" i="1"/>
  <c r="AK2211" i="1"/>
  <c r="AJ1592" i="1"/>
  <c r="AK1926" i="1"/>
  <c r="AI1275" i="1"/>
  <c r="AF2210" i="1"/>
  <c r="AI2004" i="1"/>
  <c r="AK1387" i="1"/>
  <c r="AI2407" i="1"/>
  <c r="AI1933" i="1"/>
  <c r="AK2389" i="1"/>
  <c r="AG1593" i="1"/>
  <c r="AF2315" i="1"/>
  <c r="AF2313" i="1"/>
  <c r="AF1375" i="1"/>
  <c r="AF2104" i="1"/>
  <c r="AI1389" i="1"/>
  <c r="AK1890" i="1"/>
  <c r="AG1931" i="1"/>
  <c r="AF2408" i="1"/>
  <c r="AK1592" i="1"/>
  <c r="AJ1926" i="1"/>
  <c r="AJ1734" i="1"/>
  <c r="AG1275" i="1"/>
  <c r="AK2210" i="1"/>
  <c r="AJ1387" i="1"/>
  <c r="AG1629" i="1"/>
  <c r="AG1933" i="1"/>
  <c r="AJ2389" i="1"/>
  <c r="AI2315" i="1"/>
  <c r="AK2313" i="1"/>
  <c r="AJ2405" i="1"/>
  <c r="AG1374" i="1"/>
  <c r="AK2224" i="1"/>
  <c r="AJ1373" i="1"/>
  <c r="BM1373" i="1" s="1"/>
  <c r="AK1675" i="1"/>
  <c r="AG1389" i="1"/>
  <c r="AI1890" i="1"/>
  <c r="AK1931" i="1"/>
  <c r="AK2408" i="1"/>
  <c r="AJ2002" i="1"/>
  <c r="BM2002" i="1" s="1"/>
  <c r="AI1592" i="1"/>
  <c r="AI1926" i="1"/>
  <c r="AF1734" i="1"/>
  <c r="AJ2210" i="1"/>
  <c r="AG1387" i="1"/>
  <c r="AF1388" i="1"/>
  <c r="AF1933" i="1"/>
  <c r="AF2209" i="1"/>
  <c r="AF2406" i="1"/>
  <c r="AJ1541" i="1"/>
  <c r="AG2278" i="1"/>
  <c r="AF1373" i="1"/>
  <c r="AF1675" i="1"/>
  <c r="AF1389" i="1"/>
  <c r="AF1890" i="1"/>
  <c r="AJ1931" i="1"/>
  <c r="AG1592" i="1"/>
  <c r="AG1926" i="1"/>
  <c r="AK1734" i="1"/>
  <c r="AK2115" i="1"/>
  <c r="AG2389" i="1"/>
  <c r="AK2406" i="1"/>
  <c r="AF1541" i="1"/>
  <c r="AJ1375" i="1"/>
  <c r="BM1375" i="1" s="1"/>
  <c r="AI1910" i="1"/>
  <c r="AJ1675" i="1"/>
  <c r="AF1593" i="1"/>
  <c r="AJ1590" i="1"/>
  <c r="AF1926" i="1"/>
  <c r="AI1734" i="1"/>
  <c r="AJ1388" i="1"/>
  <c r="AJ1273" i="1"/>
  <c r="AF2115" i="1"/>
  <c r="AJ2209" i="1"/>
  <c r="AJ2406" i="1"/>
  <c r="AK1541" i="1"/>
  <c r="AI1675" i="1"/>
  <c r="AF1590" i="1"/>
  <c r="AF2002" i="1"/>
  <c r="AJ1735" i="1"/>
  <c r="AJ2003" i="1"/>
  <c r="AG1734" i="1"/>
  <c r="AK1273" i="1"/>
  <c r="AJ2115" i="1"/>
  <c r="AJ1591" i="1"/>
  <c r="AJ2113" i="1"/>
  <c r="AG1910" i="1"/>
  <c r="AK2103" i="1"/>
  <c r="AI2278" i="1"/>
  <c r="AG1675" i="1"/>
  <c r="AF1911" i="1"/>
  <c r="AK1889" i="1"/>
  <c r="AJ1673" i="1"/>
  <c r="AK1735" i="1"/>
  <c r="AJ1272" i="1"/>
  <c r="BM1272" i="1" s="1"/>
  <c r="AK1591" i="1"/>
  <c r="AI2115" i="1"/>
  <c r="AF1888" i="1"/>
  <c r="AG2113" i="1"/>
  <c r="AG1541" i="1"/>
  <c r="AJ2005" i="1"/>
  <c r="AG2104" i="1"/>
  <c r="AJ2278" i="1"/>
  <c r="AK1911" i="1"/>
  <c r="AJ1889" i="1"/>
  <c r="AK2212" i="1"/>
  <c r="AI1735" i="1"/>
  <c r="AK2003" i="1"/>
  <c r="AF1272" i="1"/>
  <c r="AI1891" i="1"/>
  <c r="AG1273" i="1"/>
  <c r="AG2115" i="1"/>
  <c r="AJ2112" i="1"/>
  <c r="AK1674" i="1"/>
  <c r="AK1924" i="1"/>
  <c r="AK1543" i="1"/>
  <c r="AG1542" i="1"/>
  <c r="AF1673" i="1"/>
  <c r="AJ1733" i="1"/>
  <c r="AG2003" i="1"/>
  <c r="AG1891" i="1"/>
  <c r="AI1543" i="1"/>
  <c r="AG1388" i="1"/>
  <c r="AJ1660" i="1"/>
  <c r="AJ2182" i="1"/>
  <c r="AJ1431" i="1"/>
  <c r="BM1431" i="1" s="1"/>
  <c r="AG2400" i="1"/>
  <c r="AJ1783" i="1"/>
  <c r="AG2301" i="1"/>
  <c r="AJ1959" i="1"/>
  <c r="AK2399" i="1"/>
  <c r="AF1434" i="1"/>
  <c r="AG1959" i="1"/>
  <c r="AF2182" i="1"/>
  <c r="AK1785" i="1"/>
  <c r="AJ2399" i="1"/>
  <c r="AJ1543" i="1"/>
  <c r="AJ2401" i="1"/>
  <c r="AG2103" i="1"/>
  <c r="AJ1434" i="1"/>
  <c r="AF1959" i="1"/>
  <c r="AI1785" i="1"/>
  <c r="AF1431" i="1"/>
  <c r="AF2398" i="1"/>
  <c r="AG2401" i="1"/>
  <c r="AJ2302" i="1"/>
  <c r="AF2184" i="1"/>
  <c r="AK1959" i="1"/>
  <c r="AG1785" i="1"/>
  <c r="AK1814" i="1"/>
  <c r="AF2399" i="1"/>
  <c r="AF1543" i="1"/>
  <c r="AF2401" i="1"/>
  <c r="AF2302" i="1"/>
  <c r="AK1544" i="1"/>
  <c r="AK2184" i="1"/>
  <c r="AI1959" i="1"/>
  <c r="AJ1785" i="1"/>
  <c r="AJ1814" i="1"/>
  <c r="AJ2398" i="1"/>
  <c r="BM2398" i="1" s="1"/>
  <c r="AG2399" i="1"/>
  <c r="AK2401" i="1"/>
  <c r="AJ1957" i="1"/>
  <c r="AK2302" i="1"/>
  <c r="AJ1544" i="1"/>
  <c r="AJ2184" i="1"/>
  <c r="AK2300" i="1"/>
  <c r="AF1785" i="1"/>
  <c r="AI1814" i="1"/>
  <c r="AJ1432" i="1"/>
  <c r="AI2401" i="1"/>
  <c r="AF1957" i="1"/>
  <c r="AI2302" i="1"/>
  <c r="AG1544" i="1"/>
  <c r="AI2184" i="1"/>
  <c r="AJ2300" i="1"/>
  <c r="AG1814" i="1"/>
  <c r="AK2301" i="1"/>
  <c r="AJ2183" i="1"/>
  <c r="AK1434" i="1"/>
  <c r="AG2302" i="1"/>
  <c r="AK1433" i="1"/>
  <c r="AF1544" i="1"/>
  <c r="AG2184" i="1"/>
  <c r="AI1434" i="1"/>
  <c r="AF2300" i="1"/>
  <c r="AF1432" i="1"/>
  <c r="AK1786" i="1"/>
  <c r="AK2185" i="1"/>
  <c r="AJ1433" i="1"/>
  <c r="AK1432" i="1"/>
  <c r="AK1958" i="1"/>
  <c r="AJ1786" i="1"/>
  <c r="AF1811" i="1"/>
  <c r="AG2183" i="1"/>
  <c r="AJ2185" i="1"/>
  <c r="AG1433" i="1"/>
  <c r="AF1545" i="1"/>
  <c r="AG1434" i="1"/>
  <c r="AG1784" i="1"/>
  <c r="AG2300" i="1"/>
  <c r="AG1432" i="1"/>
  <c r="AJ1546" i="1"/>
  <c r="AJ1958" i="1"/>
  <c r="AG1786" i="1"/>
  <c r="AF2183" i="1"/>
  <c r="AI2185" i="1"/>
  <c r="AI1960" i="1"/>
  <c r="AF1433" i="1"/>
  <c r="AK1545" i="1"/>
  <c r="AF1784" i="1"/>
  <c r="AJ2299" i="1"/>
  <c r="AF1546" i="1"/>
  <c r="AF1786" i="1"/>
  <c r="AF2301" i="1"/>
  <c r="AK2183" i="1"/>
  <c r="AF2185" i="1"/>
  <c r="AG1960" i="1"/>
  <c r="AJ1545" i="1"/>
  <c r="AK1784" i="1"/>
  <c r="AF2299" i="1"/>
  <c r="AK1546" i="1"/>
  <c r="AK2400" i="1"/>
  <c r="AG1958" i="1"/>
  <c r="AF1960" i="1"/>
  <c r="AI1545" i="1"/>
  <c r="AJ1784" i="1"/>
  <c r="AI1546" i="1"/>
  <c r="AF2400" i="1"/>
  <c r="AF1958" i="1"/>
  <c r="AG1545" i="1"/>
  <c r="AJ2301" i="1"/>
  <c r="AB215" i="1"/>
  <c r="AC215" i="1" s="1"/>
  <c r="AB439" i="1"/>
  <c r="AC439" i="1" s="1"/>
  <c r="AB679" i="1"/>
  <c r="AC679" i="1" s="1"/>
  <c r="AB839" i="1"/>
  <c r="AC839" i="1" s="1"/>
  <c r="AB1014" i="1"/>
  <c r="AC1014" i="1" s="1"/>
  <c r="AB993" i="1"/>
  <c r="AC993" i="1" s="1"/>
  <c r="AB433" i="1"/>
  <c r="AC433" i="1" s="1"/>
  <c r="AB369" i="1"/>
  <c r="AC369" i="1" s="1"/>
  <c r="AB565" i="1"/>
  <c r="AC565" i="1" s="1"/>
  <c r="AK1670" i="1"/>
  <c r="AF2322" i="1"/>
  <c r="AJ1250" i="1"/>
  <c r="AI1671" i="1"/>
  <c r="AI1253" i="1"/>
  <c r="AJ2323" i="1"/>
  <c r="AG1397" i="1"/>
  <c r="AB16" i="1"/>
  <c r="AC16" i="1" s="1"/>
  <c r="AB231" i="1"/>
  <c r="AC231" i="1" s="1"/>
  <c r="AB694" i="1"/>
  <c r="AC694" i="1" s="1"/>
  <c r="AB854" i="1"/>
  <c r="AC854" i="1" s="1"/>
  <c r="AB1015" i="1"/>
  <c r="AC1015" i="1" s="1"/>
  <c r="AB241" i="1"/>
  <c r="AC241" i="1" s="1"/>
  <c r="AB177" i="1"/>
  <c r="AC177" i="1" s="1"/>
  <c r="AB97" i="1"/>
  <c r="AC97" i="1" s="1"/>
  <c r="AB967" i="1"/>
  <c r="AC967" i="1" s="1"/>
  <c r="AG2322" i="1"/>
  <c r="AF1250" i="1"/>
  <c r="AG1671" i="1"/>
  <c r="AG1253" i="1"/>
  <c r="AF2323" i="1"/>
  <c r="AF1397" i="1"/>
  <c r="AB17" i="1"/>
  <c r="AC17" i="1" s="1"/>
  <c r="AB247" i="1"/>
  <c r="AC247" i="1" s="1"/>
  <c r="AB455" i="1"/>
  <c r="AC455" i="1" s="1"/>
  <c r="AB695" i="1"/>
  <c r="AC695" i="1" s="1"/>
  <c r="AB855" i="1"/>
  <c r="AC855" i="1" s="1"/>
  <c r="AB1030" i="1"/>
  <c r="AC1030" i="1" s="1"/>
  <c r="AB529" i="1"/>
  <c r="AC529" i="1" s="1"/>
  <c r="AB289" i="1"/>
  <c r="AC289" i="1" s="1"/>
  <c r="AB950" i="1"/>
  <c r="AC950" i="1" s="1"/>
  <c r="AG1670" i="1"/>
  <c r="AK2322" i="1"/>
  <c r="AF1671" i="1"/>
  <c r="AJ1672" i="1"/>
  <c r="AI2323" i="1"/>
  <c r="AI1837" i="1"/>
  <c r="AG1836" i="1"/>
  <c r="AI1836" i="1"/>
  <c r="AK1836" i="1"/>
  <c r="AJ2091" i="1"/>
  <c r="BM2091" i="1" s="1"/>
  <c r="AB567" i="1"/>
  <c r="AC567" i="1" s="1"/>
  <c r="AB39" i="1"/>
  <c r="AC39" i="1" s="1"/>
  <c r="AB261" i="1"/>
  <c r="AC261" i="1" s="1"/>
  <c r="AB471" i="1"/>
  <c r="AC471" i="1" s="1"/>
  <c r="AB710" i="1"/>
  <c r="AC710" i="1" s="1"/>
  <c r="AB870" i="1"/>
  <c r="AC870" i="1" s="1"/>
  <c r="AB1031" i="1"/>
  <c r="AC1031" i="1" s="1"/>
  <c r="AB834" i="1"/>
  <c r="AC834" i="1" s="1"/>
  <c r="AB353" i="1"/>
  <c r="AC353" i="1" s="1"/>
  <c r="AB1159" i="1"/>
  <c r="AC1159" i="1" s="1"/>
  <c r="AB662" i="1"/>
  <c r="AC662" i="1" s="1"/>
  <c r="AB551" i="1"/>
  <c r="AC551" i="1" s="1"/>
  <c r="AI2324" i="1"/>
  <c r="AJ2322" i="1"/>
  <c r="AK1672" i="1"/>
  <c r="AJ2321" i="1"/>
  <c r="AG2323" i="1"/>
  <c r="AF2324" i="1"/>
  <c r="AF1394" i="1"/>
  <c r="AK1561" i="1"/>
  <c r="AB53" i="1"/>
  <c r="AC53" i="1" s="1"/>
  <c r="AB263" i="1"/>
  <c r="AC263" i="1" s="1"/>
  <c r="AB487" i="1"/>
  <c r="AC487" i="1" s="1"/>
  <c r="AB711" i="1"/>
  <c r="AC711" i="1" s="1"/>
  <c r="AB871" i="1"/>
  <c r="AC871" i="1" s="1"/>
  <c r="AB1046" i="1"/>
  <c r="AC1046" i="1" s="1"/>
  <c r="AB225" i="1"/>
  <c r="AC225" i="1" s="1"/>
  <c r="AB129" i="1"/>
  <c r="AC129" i="1" s="1"/>
  <c r="AB94" i="1"/>
  <c r="AC94" i="1" s="1"/>
  <c r="AB49" i="1"/>
  <c r="AC49" i="1" s="1"/>
  <c r="AB1142" i="1"/>
  <c r="AC1142" i="1" s="1"/>
  <c r="AI1672" i="1"/>
  <c r="AB199" i="1"/>
  <c r="AC199" i="1" s="1"/>
  <c r="Z120" i="1"/>
  <c r="Z264" i="1"/>
  <c r="Z392" i="1"/>
  <c r="Z582" i="1"/>
  <c r="Z743" i="1"/>
  <c r="Z918" i="1"/>
  <c r="Z56" i="1"/>
  <c r="W7" i="1"/>
  <c r="W550" i="1"/>
  <c r="W839" i="1"/>
  <c r="W1155" i="1"/>
  <c r="Z443" i="1"/>
  <c r="AB55" i="1"/>
  <c r="AC55" i="1" s="1"/>
  <c r="AB279" i="1"/>
  <c r="AC279" i="1" s="1"/>
  <c r="AB502" i="1"/>
  <c r="AC502" i="1" s="1"/>
  <c r="AB725" i="1"/>
  <c r="AC725" i="1" s="1"/>
  <c r="AB887" i="1"/>
  <c r="AC887" i="1" s="1"/>
  <c r="AB1061" i="1"/>
  <c r="AC1061" i="1" s="1"/>
  <c r="Z84" i="1"/>
  <c r="Z244" i="1"/>
  <c r="Z406" i="1"/>
  <c r="Z580" i="1"/>
  <c r="Z742" i="1"/>
  <c r="Z964" i="1"/>
  <c r="AB1190" i="1"/>
  <c r="AC1190" i="1" s="1"/>
  <c r="Z1053" i="1"/>
  <c r="Z947" i="1"/>
  <c r="Z755" i="1"/>
  <c r="Z682" i="1"/>
  <c r="Z586" i="1"/>
  <c r="Z521" i="1"/>
  <c r="AB465" i="1"/>
  <c r="AC465" i="1" s="1"/>
  <c r="AB417" i="1"/>
  <c r="AC417" i="1" s="1"/>
  <c r="Z339" i="1"/>
  <c r="Z284" i="1"/>
  <c r="Z163" i="1"/>
  <c r="Z128" i="1"/>
  <c r="Z93" i="1"/>
  <c r="Z48" i="1"/>
  <c r="Z4" i="1"/>
  <c r="AB1126" i="1"/>
  <c r="AC1126" i="1" s="1"/>
  <c r="W852" i="1"/>
  <c r="W653" i="1"/>
  <c r="AB535" i="1"/>
  <c r="AC535" i="1" s="1"/>
  <c r="W260" i="1"/>
  <c r="W22" i="1"/>
  <c r="AG1672" i="1"/>
  <c r="AF2321" i="1"/>
  <c r="AB71" i="1"/>
  <c r="AC71" i="1" s="1"/>
  <c r="AB291" i="1"/>
  <c r="AC291" i="1" s="1"/>
  <c r="AB503" i="1"/>
  <c r="AC503" i="1" s="1"/>
  <c r="AB727" i="1"/>
  <c r="AC727" i="1" s="1"/>
  <c r="AB901" i="1"/>
  <c r="AC901" i="1" s="1"/>
  <c r="AB1063" i="1"/>
  <c r="AC1063" i="1" s="1"/>
  <c r="AB1042" i="1"/>
  <c r="AC1042" i="1" s="1"/>
  <c r="AB337" i="1"/>
  <c r="AC337" i="1" s="1"/>
  <c r="AB161" i="1"/>
  <c r="AC161" i="1" s="1"/>
  <c r="AF1672" i="1"/>
  <c r="AJ1396" i="1"/>
  <c r="AB545" i="1"/>
  <c r="AC545" i="1" s="1"/>
  <c r="AB87" i="1"/>
  <c r="AC87" i="1" s="1"/>
  <c r="AB295" i="1"/>
  <c r="AC295" i="1" s="1"/>
  <c r="AB519" i="1"/>
  <c r="AC519" i="1" s="1"/>
  <c r="AB743" i="1"/>
  <c r="AC743" i="1" s="1"/>
  <c r="AB903" i="1"/>
  <c r="AC903" i="1" s="1"/>
  <c r="AB1079" i="1"/>
  <c r="AC1079" i="1" s="1"/>
  <c r="AB1174" i="1"/>
  <c r="AC1174" i="1" s="1"/>
  <c r="AB817" i="1"/>
  <c r="AC817" i="1" s="1"/>
  <c r="AB577" i="1"/>
  <c r="AC577" i="1" s="1"/>
  <c r="AB513" i="1"/>
  <c r="AC513" i="1" s="1"/>
  <c r="AB1110" i="1"/>
  <c r="AC1110" i="1" s="1"/>
  <c r="AB518" i="1"/>
  <c r="AC518" i="1" s="1"/>
  <c r="AK2324" i="1"/>
  <c r="AJ2324" i="1"/>
  <c r="AJ1251" i="1"/>
  <c r="AI1396" i="1"/>
  <c r="AJ1394" i="1"/>
  <c r="AB423" i="1"/>
  <c r="AC423" i="1" s="1"/>
  <c r="AB103" i="1"/>
  <c r="AC103" i="1" s="1"/>
  <c r="AB311" i="1"/>
  <c r="AC311" i="1" s="1"/>
  <c r="AB550" i="1"/>
  <c r="AC550" i="1" s="1"/>
  <c r="AB758" i="1"/>
  <c r="AC758" i="1" s="1"/>
  <c r="AB913" i="1"/>
  <c r="AC913" i="1" s="1"/>
  <c r="AB1158" i="1"/>
  <c r="AC1158" i="1" s="1"/>
  <c r="AB273" i="1"/>
  <c r="AC273" i="1" s="1"/>
  <c r="AB209" i="1"/>
  <c r="AC209" i="1" s="1"/>
  <c r="AB81" i="1"/>
  <c r="AC81" i="1" s="1"/>
  <c r="AB631" i="1"/>
  <c r="AC631" i="1" s="1"/>
  <c r="AF1251" i="1"/>
  <c r="AJ1395" i="1"/>
  <c r="AK1396" i="1"/>
  <c r="AB119" i="1"/>
  <c r="AC119" i="1" s="1"/>
  <c r="AB327" i="1"/>
  <c r="AC327" i="1" s="1"/>
  <c r="AB582" i="1"/>
  <c r="AC582" i="1" s="1"/>
  <c r="AB759" i="1"/>
  <c r="AC759" i="1" s="1"/>
  <c r="AB918" i="1"/>
  <c r="AC918" i="1" s="1"/>
  <c r="AB1173" i="1"/>
  <c r="AC1173" i="1" s="1"/>
  <c r="AB737" i="1"/>
  <c r="AC737" i="1" s="1"/>
  <c r="AB401" i="1"/>
  <c r="AC401" i="1" s="1"/>
  <c r="AB321" i="1"/>
  <c r="AC321" i="1" s="1"/>
  <c r="AB775" i="1"/>
  <c r="AC775" i="1" s="1"/>
  <c r="AB615" i="1"/>
  <c r="AC615" i="1" s="1"/>
  <c r="AK1251" i="1"/>
  <c r="AG1395" i="1"/>
  <c r="AG1396" i="1"/>
  <c r="AI2459" i="1"/>
  <c r="AB135" i="1"/>
  <c r="AC135" i="1" s="1"/>
  <c r="AB343" i="1"/>
  <c r="AC343" i="1" s="1"/>
  <c r="AB598" i="1"/>
  <c r="AC598" i="1" s="1"/>
  <c r="AB774" i="1"/>
  <c r="AC774" i="1" s="1"/>
  <c r="AB919" i="1"/>
  <c r="AC919" i="1" s="1"/>
  <c r="AB1175" i="1"/>
  <c r="AC1175" i="1" s="1"/>
  <c r="AB449" i="1"/>
  <c r="AC449" i="1" s="1"/>
  <c r="AB113" i="1"/>
  <c r="AC113" i="1" s="1"/>
  <c r="AB78" i="1"/>
  <c r="AC78" i="1" s="1"/>
  <c r="AJ1669" i="1"/>
  <c r="BM1669" i="1" s="1"/>
  <c r="AK1352" i="1"/>
  <c r="AF1395" i="1"/>
  <c r="AF1396" i="1"/>
  <c r="AB999" i="1"/>
  <c r="AC999" i="1" s="1"/>
  <c r="AB149" i="1"/>
  <c r="AC149" i="1" s="1"/>
  <c r="AB359" i="1"/>
  <c r="AC359" i="1" s="1"/>
  <c r="AB614" i="1"/>
  <c r="AC614" i="1" s="1"/>
  <c r="AB790" i="1"/>
  <c r="AC790" i="1" s="1"/>
  <c r="AB934" i="1"/>
  <c r="AC934" i="1" s="1"/>
  <c r="AB1206" i="1"/>
  <c r="AC1206" i="1" s="1"/>
  <c r="AB1138" i="1"/>
  <c r="AC1138" i="1" s="1"/>
  <c r="AB561" i="1"/>
  <c r="AC561" i="1" s="1"/>
  <c r="AB497" i="1"/>
  <c r="AC497" i="1" s="1"/>
  <c r="AB599" i="1"/>
  <c r="AC599" i="1" s="1"/>
  <c r="AJ1352" i="1"/>
  <c r="AG1251" i="1"/>
  <c r="AK1395" i="1"/>
  <c r="AJ1252" i="1"/>
  <c r="AB678" i="1"/>
  <c r="AC678" i="1" s="1"/>
  <c r="AB151" i="1"/>
  <c r="AC151" i="1" s="1"/>
  <c r="AB375" i="1"/>
  <c r="AC375" i="1" s="1"/>
  <c r="AB630" i="1"/>
  <c r="AC630" i="1" s="1"/>
  <c r="AB791" i="1"/>
  <c r="AC791" i="1" s="1"/>
  <c r="AB935" i="1"/>
  <c r="AC935" i="1" s="1"/>
  <c r="AB1223" i="1"/>
  <c r="AC1223" i="1" s="1"/>
  <c r="AB721" i="1"/>
  <c r="AC721" i="1" s="1"/>
  <c r="AB641" i="1"/>
  <c r="AC641" i="1" s="1"/>
  <c r="AB193" i="1"/>
  <c r="AC193" i="1" s="1"/>
  <c r="AB33" i="1"/>
  <c r="AC33" i="1" s="1"/>
  <c r="AI1352" i="1"/>
  <c r="AF1252" i="1"/>
  <c r="AK1837" i="1"/>
  <c r="AB838" i="1"/>
  <c r="AC838" i="1" s="1"/>
  <c r="AB62" i="1"/>
  <c r="AC62" i="1" s="1"/>
  <c r="AB167" i="1"/>
  <c r="AC167" i="1" s="1"/>
  <c r="AB391" i="1"/>
  <c r="AC391" i="1" s="1"/>
  <c r="AB663" i="1"/>
  <c r="AC663" i="1" s="1"/>
  <c r="AB807" i="1"/>
  <c r="AC807" i="1" s="1"/>
  <c r="AB951" i="1"/>
  <c r="AC951" i="1" s="1"/>
  <c r="AB385" i="1"/>
  <c r="AC385" i="1" s="1"/>
  <c r="AB257" i="1"/>
  <c r="AC257" i="1" s="1"/>
  <c r="AB145" i="1"/>
  <c r="AC145" i="1" s="1"/>
  <c r="AB65" i="1"/>
  <c r="AC65" i="1" s="1"/>
  <c r="AB32" i="1"/>
  <c r="AC32" i="1" s="1"/>
  <c r="AB1047" i="1"/>
  <c r="AC1047" i="1" s="1"/>
  <c r="AB583" i="1"/>
  <c r="AC583" i="1" s="1"/>
  <c r="AF1669" i="1"/>
  <c r="AG1352" i="1"/>
  <c r="AF1253" i="1"/>
  <c r="AK1397" i="1"/>
  <c r="AK1252" i="1"/>
  <c r="AJ1900" i="1"/>
  <c r="AI1786" i="1"/>
  <c r="AB183" i="1"/>
  <c r="AC183" i="1" s="1"/>
  <c r="AB407" i="1"/>
  <c r="AC407" i="1" s="1"/>
  <c r="AB677" i="1"/>
  <c r="AC677" i="1" s="1"/>
  <c r="AB823" i="1"/>
  <c r="AC823" i="1" s="1"/>
  <c r="AB983" i="1"/>
  <c r="AC983" i="1" s="1"/>
  <c r="AB305" i="1"/>
  <c r="AC305" i="1" s="1"/>
  <c r="AF1670" i="1"/>
  <c r="AJ1253" i="1"/>
  <c r="B135" i="12"/>
  <c r="Z135" i="1"/>
  <c r="B279" i="12"/>
  <c r="Z279" i="1"/>
  <c r="B408" i="12"/>
  <c r="Z408" i="1"/>
  <c r="B584" i="12"/>
  <c r="Z584" i="1"/>
  <c r="B744" i="12"/>
  <c r="Z744" i="1"/>
  <c r="B919" i="12"/>
  <c r="Z919" i="1"/>
  <c r="Z72" i="1"/>
  <c r="W23" i="1"/>
  <c r="W643" i="1"/>
  <c r="W851" i="1"/>
  <c r="W1157" i="1"/>
  <c r="Z475" i="1"/>
  <c r="Z85" i="1"/>
  <c r="Z245" i="1"/>
  <c r="Z420" i="1"/>
  <c r="Z581" i="1"/>
  <c r="Z756" i="1"/>
  <c r="Z965" i="1"/>
  <c r="Z1187" i="1"/>
  <c r="Z945" i="1"/>
  <c r="Z826" i="1"/>
  <c r="Z751" i="1"/>
  <c r="Z671" i="1"/>
  <c r="Z579" i="1"/>
  <c r="Z515" i="1"/>
  <c r="Z463" i="1"/>
  <c r="Z415" i="1"/>
  <c r="Z282" i="1"/>
  <c r="Z221" i="1"/>
  <c r="Z127" i="1"/>
  <c r="Z83" i="1"/>
  <c r="Z47" i="1"/>
  <c r="W1124" i="1"/>
  <c r="W829" i="1"/>
  <c r="W647" i="1"/>
  <c r="W420" i="1"/>
  <c r="W258" i="1"/>
  <c r="AG1488" i="1"/>
  <c r="Z136" i="1"/>
  <c r="Z280" i="1"/>
  <c r="Z424" i="1"/>
  <c r="Z600" i="1"/>
  <c r="Z759" i="1"/>
  <c r="Z920" i="1"/>
  <c r="Z1112" i="1"/>
  <c r="W55" i="1"/>
  <c r="W679" i="1"/>
  <c r="W886" i="1"/>
  <c r="W1171" i="1"/>
  <c r="Z667" i="1"/>
  <c r="Z86" i="1"/>
  <c r="Z246" i="1"/>
  <c r="Z421" i="1"/>
  <c r="Z597" i="1"/>
  <c r="Z757" i="1"/>
  <c r="Z966" i="1"/>
  <c r="Z1039" i="1"/>
  <c r="Z943" i="1"/>
  <c r="Z749" i="1"/>
  <c r="Z659" i="1"/>
  <c r="Z458" i="1"/>
  <c r="Z410" i="1"/>
  <c r="Z335" i="1"/>
  <c r="Z275" i="1"/>
  <c r="Z211" i="1"/>
  <c r="Z160" i="1"/>
  <c r="Z125" i="1"/>
  <c r="Z82" i="1"/>
  <c r="Z45" i="1"/>
  <c r="W804" i="1"/>
  <c r="W645" i="1"/>
  <c r="AK1486" i="1"/>
  <c r="Z2" i="1"/>
  <c r="Z152" i="1"/>
  <c r="Z296" i="1"/>
  <c r="Z440" i="1"/>
  <c r="Z612" i="1"/>
  <c r="Z760" i="1"/>
  <c r="Z936" i="1"/>
  <c r="Z1047" i="1"/>
  <c r="W131" i="1"/>
  <c r="W694" i="1"/>
  <c r="W903" i="1"/>
  <c r="W1174" i="1"/>
  <c r="Z731" i="1"/>
  <c r="Z116" i="1"/>
  <c r="Z292" i="1"/>
  <c r="Z438" i="1"/>
  <c r="Z630" i="1"/>
  <c r="Z790" i="1"/>
  <c r="Z982" i="1"/>
  <c r="Z1169" i="1"/>
  <c r="Z1036" i="1"/>
  <c r="Z927" i="1"/>
  <c r="Z815" i="1"/>
  <c r="Z739" i="1"/>
  <c r="Z655" i="1"/>
  <c r="Z575" i="1"/>
  <c r="Z511" i="1"/>
  <c r="Z457" i="1"/>
  <c r="Z403" i="1"/>
  <c r="Z323" i="1"/>
  <c r="Z159" i="1"/>
  <c r="Z115" i="1"/>
  <c r="Z42" i="1"/>
  <c r="W1093" i="1"/>
  <c r="W780" i="1"/>
  <c r="W516" i="1"/>
  <c r="W12" i="1"/>
  <c r="AG1486" i="1"/>
  <c r="Z167" i="1"/>
  <c r="Z311" i="1"/>
  <c r="Z456" i="1"/>
  <c r="Z616" i="1"/>
  <c r="Z775" i="1"/>
  <c r="Z967" i="1"/>
  <c r="Z1031" i="1"/>
  <c r="W151" i="1"/>
  <c r="W710" i="1"/>
  <c r="W918" i="1"/>
  <c r="W1206" i="1"/>
  <c r="Z747" i="1"/>
  <c r="Z117" i="1"/>
  <c r="Z293" i="1"/>
  <c r="Z452" i="1"/>
  <c r="Z644" i="1"/>
  <c r="Z804" i="1"/>
  <c r="Z998" i="1"/>
  <c r="Z1167" i="1"/>
  <c r="Z1028" i="1"/>
  <c r="Z922" i="1"/>
  <c r="Z810" i="1"/>
  <c r="Z652" i="1"/>
  <c r="Z574" i="1"/>
  <c r="Z505" i="1"/>
  <c r="Z451" i="1"/>
  <c r="Z271" i="1"/>
  <c r="Z207" i="1"/>
  <c r="Z157" i="1"/>
  <c r="Z114" i="1"/>
  <c r="Z79" i="1"/>
  <c r="Z41" i="1"/>
  <c r="W1092" i="1"/>
  <c r="W406" i="1"/>
  <c r="W246" i="1"/>
  <c r="W11" i="1"/>
  <c r="AF1486" i="1"/>
  <c r="Z38" i="1"/>
  <c r="Z168" i="1"/>
  <c r="Z312" i="1"/>
  <c r="Z472" i="1"/>
  <c r="Z632" i="1"/>
  <c r="Z776" i="1"/>
  <c r="Z968" i="1"/>
  <c r="Z999" i="1"/>
  <c r="W167" i="1"/>
  <c r="W723" i="1"/>
  <c r="W919" i="1"/>
  <c r="W1219" i="1"/>
  <c r="Z1019" i="1"/>
  <c r="Z118" i="1"/>
  <c r="Z294" i="1"/>
  <c r="Z453" i="1"/>
  <c r="Z645" i="1"/>
  <c r="Z805" i="1"/>
  <c r="Z1029" i="1"/>
  <c r="Z1139" i="1"/>
  <c r="Z1027" i="1"/>
  <c r="Z915" i="1"/>
  <c r="Z809" i="1"/>
  <c r="Z735" i="1"/>
  <c r="Z650" i="1"/>
  <c r="Z563" i="1"/>
  <c r="Z499" i="1"/>
  <c r="Z399" i="1"/>
  <c r="Z319" i="1"/>
  <c r="Z268" i="1"/>
  <c r="Z205" i="1"/>
  <c r="Z154" i="1"/>
  <c r="Z35" i="1"/>
  <c r="W1078" i="1"/>
  <c r="W772" i="1"/>
  <c r="W612" i="1"/>
  <c r="W404" i="1"/>
  <c r="W244" i="1"/>
  <c r="W4" i="1"/>
  <c r="AJ1486" i="1"/>
  <c r="Z39" i="1"/>
  <c r="Z183" i="1"/>
  <c r="Z327" i="1"/>
  <c r="Z487" i="1"/>
  <c r="Z648" i="1"/>
  <c r="Z791" i="1"/>
  <c r="Z984" i="1"/>
  <c r="Z887" i="1"/>
  <c r="W263" i="1"/>
  <c r="W727" i="1"/>
  <c r="W935" i="1"/>
  <c r="Z107" i="1"/>
  <c r="Z1035" i="1"/>
  <c r="Z132" i="1"/>
  <c r="Z308" i="1"/>
  <c r="Z454" i="1"/>
  <c r="Z646" i="1"/>
  <c r="Z806" i="1"/>
  <c r="Z1030" i="1"/>
  <c r="Z73" i="1"/>
  <c r="Z1025" i="1"/>
  <c r="Z911" i="1"/>
  <c r="Z803" i="1"/>
  <c r="Z723" i="1"/>
  <c r="Z643" i="1"/>
  <c r="Z447" i="1"/>
  <c r="Z394" i="1"/>
  <c r="Z317" i="1"/>
  <c r="Z266" i="1"/>
  <c r="Z195" i="1"/>
  <c r="Z153" i="1"/>
  <c r="Z112" i="1"/>
  <c r="Z77" i="1"/>
  <c r="Z34" i="1"/>
  <c r="W1077" i="1"/>
  <c r="W756" i="1"/>
  <c r="W484" i="1"/>
  <c r="W402" i="1"/>
  <c r="W242" i="1"/>
  <c r="W3" i="1"/>
  <c r="Z52" i="1"/>
  <c r="Z184" i="1"/>
  <c r="Z328" i="1"/>
  <c r="Z488" i="1"/>
  <c r="Z662" i="1"/>
  <c r="Z792" i="1"/>
  <c r="Z1000" i="1"/>
  <c r="Z872" i="1"/>
  <c r="W279" i="1"/>
  <c r="W742" i="1"/>
  <c r="W966" i="1"/>
  <c r="Z987" i="1"/>
  <c r="Z1227" i="1"/>
  <c r="Z133" i="1"/>
  <c r="Z309" i="1"/>
  <c r="Z486" i="1"/>
  <c r="Z660" i="1"/>
  <c r="Z822" i="1"/>
  <c r="Z1062" i="1"/>
  <c r="Z713" i="1"/>
  <c r="Z1135" i="1"/>
  <c r="Z1018" i="1"/>
  <c r="Z895" i="1"/>
  <c r="Z799" i="1"/>
  <c r="Z559" i="1"/>
  <c r="Z495" i="1"/>
  <c r="Z444" i="1"/>
  <c r="Z387" i="1"/>
  <c r="Z314" i="1"/>
  <c r="Z259" i="1"/>
  <c r="Z147" i="1"/>
  <c r="Z111" i="1"/>
  <c r="Z67" i="1"/>
  <c r="W1237" i="1"/>
  <c r="W1076" i="1"/>
  <c r="W749" i="1"/>
  <c r="W589" i="1"/>
  <c r="Z3" i="1"/>
  <c r="AJ2378" i="1"/>
  <c r="Z55" i="1"/>
  <c r="Z198" i="1"/>
  <c r="Z343" i="1"/>
  <c r="Z490" i="1"/>
  <c r="Z663" i="1"/>
  <c r="Z808" i="1"/>
  <c r="Z1014" i="1"/>
  <c r="Z567" i="1"/>
  <c r="W327" i="1"/>
  <c r="W758" i="1"/>
  <c r="W982" i="1"/>
  <c r="Z59" i="1"/>
  <c r="W997" i="1"/>
  <c r="Z250" i="1"/>
  <c r="Z134" i="1"/>
  <c r="Z310" i="1"/>
  <c r="Z500" i="1"/>
  <c r="Z661" i="1"/>
  <c r="Z852" i="1"/>
  <c r="Z1076" i="1"/>
  <c r="Z745" i="1"/>
  <c r="Z1119" i="1"/>
  <c r="Z1011" i="1"/>
  <c r="Z883" i="1"/>
  <c r="Z793" i="1"/>
  <c r="Z719" i="1"/>
  <c r="Z639" i="1"/>
  <c r="Z554" i="1"/>
  <c r="Z493" i="1"/>
  <c r="Z442" i="1"/>
  <c r="Z307" i="1"/>
  <c r="Z191" i="1"/>
  <c r="Z109" i="1"/>
  <c r="W1236" i="1"/>
  <c r="W748" i="1"/>
  <c r="W358" i="1"/>
  <c r="AF1487" i="1"/>
  <c r="AI2377" i="1"/>
  <c r="AI2378" i="1"/>
  <c r="Z71" i="1"/>
  <c r="Z199" i="1"/>
  <c r="Z344" i="1"/>
  <c r="Z504" i="1"/>
  <c r="Z664" i="1"/>
  <c r="Z823" i="1"/>
  <c r="Z1015" i="1"/>
  <c r="Z423" i="1"/>
  <c r="W403" i="1"/>
  <c r="W787" i="1"/>
  <c r="W1014" i="1"/>
  <c r="Z139" i="1"/>
  <c r="W1173" i="1"/>
  <c r="Z298" i="1"/>
  <c r="Z164" i="1"/>
  <c r="Z325" i="1"/>
  <c r="Z501" i="1"/>
  <c r="Z692" i="1"/>
  <c r="Z853" i="1"/>
  <c r="Z1077" i="1"/>
  <c r="Z825" i="1"/>
  <c r="Z1108" i="1"/>
  <c r="Z1007" i="1"/>
  <c r="Z879" i="1"/>
  <c r="Z783" i="1"/>
  <c r="Z716" i="1"/>
  <c r="Z637" i="1"/>
  <c r="Z547" i="1"/>
  <c r="Z492" i="1"/>
  <c r="Z441" i="1"/>
  <c r="Z383" i="1"/>
  <c r="Z255" i="1"/>
  <c r="Z189" i="1"/>
  <c r="Z144" i="1"/>
  <c r="Z105" i="1"/>
  <c r="Z63" i="1"/>
  <c r="Z31" i="1"/>
  <c r="W1227" i="1"/>
  <c r="W1045" i="1"/>
  <c r="W747" i="1"/>
  <c r="W573" i="1"/>
  <c r="W468" i="1"/>
  <c r="W338" i="1"/>
  <c r="W84" i="1"/>
  <c r="AK1487" i="1"/>
  <c r="AF2378" i="1"/>
  <c r="Z87" i="1"/>
  <c r="Z200" i="1"/>
  <c r="Z359" i="1"/>
  <c r="Z519" i="1"/>
  <c r="Z680" i="1"/>
  <c r="Z824" i="1"/>
  <c r="Z1044" i="1"/>
  <c r="W407" i="1"/>
  <c r="W790" i="1"/>
  <c r="W1015" i="1"/>
  <c r="Z155" i="1"/>
  <c r="Z842" i="1"/>
  <c r="Z165" i="1"/>
  <c r="Z340" i="1"/>
  <c r="Z502" i="1"/>
  <c r="Z693" i="1"/>
  <c r="Z870" i="1"/>
  <c r="Z1092" i="1"/>
  <c r="Z1236" i="1"/>
  <c r="Z1091" i="1"/>
  <c r="Z995" i="1"/>
  <c r="Z863" i="1"/>
  <c r="Z781" i="1"/>
  <c r="Z714" i="1"/>
  <c r="Z623" i="1"/>
  <c r="Z489" i="1"/>
  <c r="Z435" i="1"/>
  <c r="Z371" i="1"/>
  <c r="Z303" i="1"/>
  <c r="Z253" i="1"/>
  <c r="Z186" i="1"/>
  <c r="Z143" i="1"/>
  <c r="Z99" i="1"/>
  <c r="Z29" i="1"/>
  <c r="W1205" i="1"/>
  <c r="W1044" i="1"/>
  <c r="W740" i="1"/>
  <c r="W322" i="1"/>
  <c r="W77" i="1"/>
  <c r="AG1487" i="1"/>
  <c r="AG2378" i="1"/>
  <c r="Z88" i="1"/>
  <c r="Z216" i="1"/>
  <c r="Z360" i="1"/>
  <c r="Z520" i="1"/>
  <c r="Z695" i="1"/>
  <c r="Z855" i="1"/>
  <c r="Z1111" i="1"/>
  <c r="W423" i="1"/>
  <c r="W791" i="1"/>
  <c r="W1031" i="1"/>
  <c r="Z171" i="1"/>
  <c r="W45" i="1"/>
  <c r="Z1002" i="1"/>
  <c r="Z166" i="1"/>
  <c r="Z358" i="1"/>
  <c r="Z516" i="1"/>
  <c r="Z709" i="1"/>
  <c r="Z886" i="1"/>
  <c r="Z1093" i="1"/>
  <c r="Z1222" i="1"/>
  <c r="Z1087" i="1"/>
  <c r="Z851" i="1"/>
  <c r="Z778" i="1"/>
  <c r="Z707" i="1"/>
  <c r="Z611" i="1"/>
  <c r="Z543" i="1"/>
  <c r="Z483" i="1"/>
  <c r="Z301" i="1"/>
  <c r="Z243" i="1"/>
  <c r="Z179" i="1"/>
  <c r="Z141" i="1"/>
  <c r="Z98" i="1"/>
  <c r="Z61" i="1"/>
  <c r="Z19" i="1"/>
  <c r="W1204" i="1"/>
  <c r="W1029" i="1"/>
  <c r="W724" i="1"/>
  <c r="W306" i="1"/>
  <c r="W221" i="1"/>
  <c r="AI1487" i="1"/>
  <c r="Z831" i="1"/>
  <c r="Z100" i="1"/>
  <c r="Z231" i="1"/>
  <c r="Z374" i="1"/>
  <c r="Z536" i="1"/>
  <c r="Z696" i="1"/>
  <c r="Z856" i="1"/>
  <c r="Z1126" i="1"/>
  <c r="W486" i="1"/>
  <c r="W805" i="1"/>
  <c r="W1046" i="1"/>
  <c r="Z219" i="1"/>
  <c r="W445" i="1"/>
  <c r="Z146" i="1"/>
  <c r="Z181" i="1"/>
  <c r="Z372" i="1"/>
  <c r="Z534" i="1"/>
  <c r="Z710" i="1"/>
  <c r="Z902" i="1"/>
  <c r="Z1094" i="1"/>
  <c r="Z1219" i="1"/>
  <c r="Z1084" i="1"/>
  <c r="Z991" i="1"/>
  <c r="Z847" i="1"/>
  <c r="Z777" i="1"/>
  <c r="Z703" i="1"/>
  <c r="Z607" i="1"/>
  <c r="Z531" i="1"/>
  <c r="Z481" i="1"/>
  <c r="Z431" i="1"/>
  <c r="Z367" i="1"/>
  <c r="Z291" i="1"/>
  <c r="Z138" i="1"/>
  <c r="Z58" i="1"/>
  <c r="Z18" i="1"/>
  <c r="W1188" i="1"/>
  <c r="W716" i="1"/>
  <c r="W557" i="1"/>
  <c r="W452" i="1"/>
  <c r="W214" i="1"/>
  <c r="W37" i="1"/>
  <c r="AJ1487" i="1"/>
  <c r="Z103" i="1"/>
  <c r="Z232" i="1"/>
  <c r="Z375" i="1"/>
  <c r="Z551" i="1"/>
  <c r="Z711" i="1"/>
  <c r="Z868" i="1"/>
  <c r="Z1142" i="1"/>
  <c r="W487" i="1"/>
  <c r="W806" i="1"/>
  <c r="W1079" i="1"/>
  <c r="Z379" i="1"/>
  <c r="Z36" i="1"/>
  <c r="Z182" i="1"/>
  <c r="Z373" i="1"/>
  <c r="Z548" i="1"/>
  <c r="Z726" i="1"/>
  <c r="Z916" i="1"/>
  <c r="Z1109" i="1"/>
  <c r="B1204" i="12"/>
  <c r="Z1204" i="1"/>
  <c r="B1075" i="12"/>
  <c r="Z1075" i="1"/>
  <c r="Z975" i="1"/>
  <c r="B835" i="12"/>
  <c r="Z835" i="1"/>
  <c r="B771" i="12"/>
  <c r="Z771" i="1"/>
  <c r="B698" i="12"/>
  <c r="Z698" i="1"/>
  <c r="B605" i="12"/>
  <c r="Z605" i="1"/>
  <c r="Z479" i="1"/>
  <c r="B426" i="12"/>
  <c r="Z426" i="1"/>
  <c r="B355" i="12"/>
  <c r="Z355" i="1"/>
  <c r="Z239" i="1"/>
  <c r="Z175" i="1"/>
  <c r="B131" i="12"/>
  <c r="Z131" i="1"/>
  <c r="B96" i="12"/>
  <c r="Z96" i="1"/>
  <c r="B51" i="12"/>
  <c r="Z51" i="1"/>
  <c r="Z15" i="1"/>
  <c r="A1175" i="12"/>
  <c r="W1175" i="1"/>
  <c r="A676" i="12"/>
  <c r="W676" i="1"/>
  <c r="A555" i="12"/>
  <c r="W555" i="1"/>
  <c r="A284" i="12"/>
  <c r="W284" i="1"/>
  <c r="A212" i="12"/>
  <c r="W212" i="1"/>
  <c r="AJ1488" i="1"/>
  <c r="Z223" i="1"/>
  <c r="Z104" i="1"/>
  <c r="Z247" i="1"/>
  <c r="Z376" i="1"/>
  <c r="Z552" i="1"/>
  <c r="Z712" i="1"/>
  <c r="Z871" i="1"/>
  <c r="Z1144" i="1"/>
  <c r="W517" i="1"/>
  <c r="W807" i="1"/>
  <c r="W1107" i="1"/>
  <c r="Z411" i="1"/>
  <c r="Z37" i="1"/>
  <c r="Z212" i="1"/>
  <c r="Z388" i="1"/>
  <c r="Z549" i="1"/>
  <c r="Z740" i="1"/>
  <c r="Z917" i="1"/>
  <c r="Z1110" i="1"/>
  <c r="Z1203" i="1"/>
  <c r="Z1071" i="1"/>
  <c r="Z959" i="1"/>
  <c r="Z767" i="1"/>
  <c r="Z691" i="1"/>
  <c r="Z604" i="1"/>
  <c r="Z527" i="1"/>
  <c r="Z473" i="1"/>
  <c r="Z425" i="1"/>
  <c r="Z287" i="1"/>
  <c r="Z227" i="1"/>
  <c r="Z173" i="1"/>
  <c r="Z130" i="1"/>
  <c r="Z95" i="1"/>
  <c r="Z50" i="1"/>
  <c r="Z13" i="1"/>
  <c r="W885" i="1"/>
  <c r="W29" i="1"/>
  <c r="AI1488" i="1"/>
  <c r="B119" i="12"/>
  <c r="Z119" i="1"/>
  <c r="B248" i="12"/>
  <c r="Z248" i="1"/>
  <c r="B391" i="12"/>
  <c r="Z391" i="1"/>
  <c r="B568" i="12"/>
  <c r="Z568" i="1"/>
  <c r="B728" i="12"/>
  <c r="Z728" i="1"/>
  <c r="B888" i="12"/>
  <c r="Z888" i="1"/>
  <c r="B1220" i="12"/>
  <c r="Z1220" i="1"/>
  <c r="A534" i="12"/>
  <c r="W534" i="1"/>
  <c r="A823" i="12"/>
  <c r="W823" i="1"/>
  <c r="A1125" i="12"/>
  <c r="W1125" i="1"/>
  <c r="B427" i="12"/>
  <c r="Z427" i="1"/>
  <c r="B70" i="12"/>
  <c r="Z70" i="1"/>
  <c r="B214" i="12"/>
  <c r="Z214" i="1"/>
  <c r="B389" i="12"/>
  <c r="Z389" i="1"/>
  <c r="B566" i="12"/>
  <c r="Z566" i="1"/>
  <c r="B741" i="12"/>
  <c r="Z741" i="1"/>
  <c r="B933" i="12"/>
  <c r="Z933" i="1"/>
  <c r="B1205" i="12"/>
  <c r="Z1205" i="1"/>
  <c r="Z1199" i="1"/>
  <c r="Z1055" i="1"/>
  <c r="Z954" i="1"/>
  <c r="Z833" i="1"/>
  <c r="Z761" i="1"/>
  <c r="Z687" i="1"/>
  <c r="Z591" i="1"/>
  <c r="Z522" i="1"/>
  <c r="Z467" i="1"/>
  <c r="Z419" i="1"/>
  <c r="Z351" i="1"/>
  <c r="Z285" i="1"/>
  <c r="Z170" i="1"/>
  <c r="Z5" i="1"/>
  <c r="W876" i="1"/>
  <c r="W660" i="1"/>
  <c r="W28" i="1"/>
  <c r="AF1611" i="1"/>
  <c r="AK1617" i="1"/>
  <c r="AJ1617" i="1"/>
  <c r="AG1953" i="1"/>
  <c r="AF1953" i="1"/>
  <c r="AG1955" i="1"/>
  <c r="AK1954" i="1"/>
  <c r="AF1955" i="1"/>
  <c r="AF1616" i="1"/>
  <c r="AJ1954" i="1"/>
  <c r="AK1955" i="1"/>
  <c r="AG1618" i="1"/>
  <c r="AJ1608" i="1"/>
  <c r="AI1954" i="1"/>
  <c r="AJ1955" i="1"/>
  <c r="AG1954" i="1"/>
  <c r="AI1955" i="1"/>
  <c r="AF1954" i="1"/>
  <c r="AF1608" i="1"/>
  <c r="AG1611" i="1"/>
  <c r="AF1952" i="1"/>
  <c r="AK1611" i="1"/>
  <c r="AF1610" i="1"/>
  <c r="AI1611" i="1"/>
  <c r="AK1610" i="1"/>
  <c r="AJ1952" i="1"/>
  <c r="BM1952" i="1" s="1"/>
  <c r="AJ1610" i="1"/>
  <c r="AG1617" i="1"/>
  <c r="AI1610" i="1"/>
  <c r="AG1609" i="1"/>
  <c r="AG2277" i="1"/>
  <c r="AJ1616" i="1"/>
  <c r="AJ2277" i="1"/>
  <c r="AF2277" i="1"/>
  <c r="AK2277" i="1"/>
  <c r="AJ1619" i="1"/>
  <c r="AJ2274" i="1"/>
  <c r="BM2274" i="1" s="1"/>
  <c r="AI1618" i="1"/>
  <c r="AK1619" i="1"/>
  <c r="AJ2276" i="1"/>
  <c r="AF2274" i="1"/>
  <c r="AF1618" i="1"/>
  <c r="AG1619" i="1"/>
  <c r="AK1908" i="1"/>
  <c r="AK1618" i="1"/>
  <c r="AI1619" i="1"/>
  <c r="AJ1908" i="1"/>
  <c r="AJ1618" i="1"/>
  <c r="AJ1906" i="1"/>
  <c r="AI1908" i="1"/>
  <c r="AK1907" i="1"/>
  <c r="AK2275" i="1"/>
  <c r="AG1908" i="1"/>
  <c r="AJ1907" i="1"/>
  <c r="AJ2275" i="1"/>
  <c r="AF1908" i="1"/>
  <c r="AF1906" i="1"/>
  <c r="AF1609" i="1"/>
  <c r="AG1907" i="1"/>
  <c r="AG2275" i="1"/>
  <c r="AK1609" i="1"/>
  <c r="AF1907" i="1"/>
  <c r="AF2275" i="1"/>
  <c r="AF1483" i="1"/>
  <c r="AJ2137" i="1"/>
  <c r="AG2137" i="1"/>
  <c r="AF2137" i="1"/>
  <c r="AK1682" i="1"/>
  <c r="AK2137" i="1"/>
  <c r="AJ1482" i="1"/>
  <c r="AF2372" i="1"/>
  <c r="AI1485" i="1"/>
  <c r="AF1482" i="1"/>
  <c r="AG2048" i="1"/>
  <c r="AF1485" i="1"/>
  <c r="AK1485" i="1"/>
  <c r="AJ1485" i="1"/>
  <c r="AF1683" i="1"/>
  <c r="AG1485" i="1"/>
  <c r="AJ1483" i="1"/>
  <c r="AK1681" i="1"/>
  <c r="AI1683" i="1"/>
  <c r="AK2372" i="1"/>
  <c r="AJ1682" i="1"/>
  <c r="AJ2370" i="1"/>
  <c r="BM2370" i="1" s="1"/>
  <c r="AK2371" i="1"/>
  <c r="AG1683" i="1"/>
  <c r="AG2372" i="1"/>
  <c r="AG1682" i="1"/>
  <c r="AJ2371" i="1"/>
  <c r="AK2435" i="1"/>
  <c r="AF1680" i="1"/>
  <c r="AG2371" i="1"/>
  <c r="AG2376" i="1"/>
  <c r="AF2435" i="1"/>
  <c r="AI1802" i="1"/>
  <c r="AF2371" i="1"/>
  <c r="AJ2435" i="1"/>
  <c r="AK2373" i="1"/>
  <c r="AI2435" i="1"/>
  <c r="AJ2373" i="1"/>
  <c r="AG2435" i="1"/>
  <c r="AG2373" i="1"/>
  <c r="AF2373" i="1"/>
  <c r="AG1681" i="1"/>
  <c r="AI2373" i="1"/>
  <c r="AG2100" i="1"/>
  <c r="AF2434" i="1"/>
  <c r="AF2100" i="1"/>
  <c r="AK2100" i="1"/>
  <c r="AJ2100" i="1"/>
  <c r="AI2100" i="1"/>
  <c r="AK1683" i="1"/>
  <c r="AJ2372" i="1"/>
  <c r="AI1682" i="1"/>
  <c r="AF2370" i="1"/>
  <c r="AJ1683" i="1"/>
  <c r="AF1682" i="1"/>
  <c r="AJ1680" i="1"/>
  <c r="AJ2139" i="1"/>
  <c r="AI2139" i="1"/>
  <c r="AG2139" i="1"/>
  <c r="AF2139" i="1"/>
  <c r="AK2138" i="1"/>
  <c r="AJ2138" i="1"/>
  <c r="AI2138" i="1"/>
  <c r="AK2139" i="1"/>
  <c r="AG2138" i="1"/>
  <c r="AI2277" i="1"/>
  <c r="AG2276" i="1"/>
  <c r="AI2276" i="1"/>
  <c r="AK2276" i="1"/>
  <c r="AK1909" i="1"/>
  <c r="AI1909" i="1"/>
  <c r="AG1909" i="1"/>
  <c r="AF1909" i="1"/>
  <c r="AG1901" i="1"/>
  <c r="AI1902" i="1"/>
  <c r="AK1902" i="1"/>
  <c r="AK2374" i="1"/>
  <c r="AG2224" i="1"/>
  <c r="AG2374" i="1"/>
  <c r="AJ2049" i="1"/>
  <c r="AJ2428" i="1"/>
  <c r="AF2428" i="1"/>
  <c r="AK2376" i="1"/>
  <c r="AF2050" i="1"/>
  <c r="AJ2094" i="1"/>
  <c r="BM2094" i="1" s="1"/>
  <c r="AJ2095" i="1"/>
  <c r="AJ2096" i="1"/>
  <c r="AI2096" i="1"/>
  <c r="AJ1657" i="1"/>
  <c r="AI1660" i="1"/>
  <c r="AI2376" i="1"/>
  <c r="AF2376" i="1"/>
  <c r="AG2377" i="1"/>
  <c r="AG1660" i="1"/>
  <c r="AF2377" i="1"/>
  <c r="AF2375" i="1"/>
  <c r="AF1660" i="1"/>
  <c r="AK2377" i="1"/>
  <c r="AK2340" i="1"/>
  <c r="AK1660" i="1"/>
  <c r="AJ2377" i="1"/>
  <c r="AJ2376" i="1"/>
  <c r="AF1450" i="1"/>
  <c r="AK1882" i="1"/>
  <c r="AF2264" i="1"/>
  <c r="AJ1450" i="1"/>
  <c r="AF1883" i="1"/>
  <c r="AJ1882" i="1"/>
  <c r="AK1883" i="1"/>
  <c r="AK2265" i="1"/>
  <c r="AJ1883" i="1"/>
  <c r="AG1882" i="1"/>
  <c r="AG1471" i="1"/>
  <c r="AI1883" i="1"/>
  <c r="AF1448" i="1"/>
  <c r="AF1882" i="1"/>
  <c r="AG2265" i="1"/>
  <c r="AJ1449" i="1"/>
  <c r="AF2265" i="1"/>
  <c r="AG1449" i="1"/>
  <c r="AK1451" i="1"/>
  <c r="AF1449" i="1"/>
  <c r="AJ1451" i="1"/>
  <c r="AK1449" i="1"/>
  <c r="AG2108" i="1"/>
  <c r="AI1451" i="1"/>
  <c r="AK1884" i="1"/>
  <c r="AF1451" i="1"/>
  <c r="AF1881" i="1"/>
  <c r="AJ2265" i="1"/>
  <c r="AG1451" i="1"/>
  <c r="AK1450" i="1"/>
  <c r="AJ1448" i="1"/>
  <c r="AJ2264" i="1"/>
  <c r="BM2264" i="1" s="1"/>
  <c r="AJ2458" i="1"/>
  <c r="AI1450" i="1"/>
  <c r="AJ1881" i="1"/>
  <c r="BM1881" i="1" s="1"/>
  <c r="AG1463" i="1"/>
  <c r="AG2331" i="1"/>
  <c r="AJ2340" i="1"/>
  <c r="AF2142" i="1"/>
  <c r="AF2340" i="1"/>
  <c r="AK2142" i="1"/>
  <c r="AJ2142" i="1"/>
  <c r="AF2143" i="1"/>
  <c r="AG2375" i="1"/>
  <c r="AK2375" i="1"/>
  <c r="AF2374" i="1"/>
  <c r="AJ2374" i="1"/>
  <c r="AJ1538" i="1"/>
  <c r="AG2340" i="1"/>
  <c r="AI2142" i="1"/>
  <c r="AG2142" i="1"/>
  <c r="AF2341" i="1"/>
  <c r="AK2143" i="1"/>
  <c r="AJ2332" i="1"/>
  <c r="AF2333" i="1"/>
  <c r="AF2330" i="1"/>
  <c r="AJ2341" i="1"/>
  <c r="AF2332" i="1"/>
  <c r="AK2332" i="1"/>
  <c r="AJ2333" i="1"/>
  <c r="AK2141" i="1"/>
  <c r="AI2332" i="1"/>
  <c r="AJ2339" i="1"/>
  <c r="BM2339" i="1" s="1"/>
  <c r="AJ2141" i="1"/>
  <c r="AJ2330" i="1"/>
  <c r="BM2330" i="1" s="1"/>
  <c r="AG2332" i="1"/>
  <c r="AF2331" i="1"/>
  <c r="AJ2143" i="1"/>
  <c r="AF2339" i="1"/>
  <c r="AK2331" i="1"/>
  <c r="BM2331" i="1" s="1"/>
  <c r="AG2141" i="1"/>
  <c r="AG2341" i="1"/>
  <c r="AK2333" i="1"/>
  <c r="AG1423" i="1"/>
  <c r="AF1423" i="1"/>
  <c r="AJ1423" i="1"/>
  <c r="AI1423" i="1"/>
  <c r="AG2333" i="1"/>
  <c r="AF1538" i="1"/>
  <c r="AK1538" i="1"/>
  <c r="AK1540" i="1"/>
  <c r="AK1539" i="1"/>
  <c r="AJ1540" i="1"/>
  <c r="AJ1539" i="1"/>
  <c r="AF1540" i="1"/>
  <c r="AI1539" i="1"/>
  <c r="AI1540" i="1"/>
  <c r="AJ1537" i="1"/>
  <c r="AF1539" i="1"/>
  <c r="AG1540" i="1"/>
  <c r="AJ2140" i="1"/>
  <c r="AG1539" i="1"/>
  <c r="AF1537" i="1"/>
  <c r="AF2140" i="1"/>
  <c r="AJ2247" i="1"/>
  <c r="BM2247" i="1" s="1"/>
  <c r="AF1462" i="1"/>
  <c r="AF1461" i="1"/>
  <c r="AK1462" i="1"/>
  <c r="AG1462" i="1"/>
  <c r="AJ1461" i="1"/>
  <c r="AJ2250" i="1"/>
  <c r="AJ1464" i="1"/>
  <c r="AG2250" i="1"/>
  <c r="AG1464" i="1"/>
  <c r="AF2250" i="1"/>
  <c r="AK2249" i="1"/>
  <c r="AF1464" i="1"/>
  <c r="AJ2249" i="1"/>
  <c r="AK1463" i="1"/>
  <c r="AK1464" i="1"/>
  <c r="AI2249" i="1"/>
  <c r="AJ1463" i="1"/>
  <c r="AI1464" i="1"/>
  <c r="AG2249" i="1"/>
  <c r="AF1463" i="1"/>
  <c r="AJ1462" i="1"/>
  <c r="AF2249" i="1"/>
  <c r="AI2405" i="1"/>
  <c r="AG2405" i="1"/>
  <c r="AF2405" i="1"/>
  <c r="AJ2402" i="1"/>
  <c r="AF2402" i="1"/>
  <c r="AJ2366" i="1"/>
  <c r="AF2364" i="1"/>
  <c r="AF1635" i="1"/>
  <c r="AJ1633" i="1"/>
  <c r="BM1633" i="1" s="1"/>
  <c r="AJ1681" i="1"/>
  <c r="AF1558" i="1"/>
  <c r="AK2307" i="1"/>
  <c r="AG2306" i="1"/>
  <c r="AJ2308" i="1"/>
  <c r="AK1801" i="1"/>
  <c r="AI1559" i="1"/>
  <c r="AJ2126" i="1"/>
  <c r="AF2126" i="1"/>
  <c r="AF2108" i="1"/>
  <c r="AJ1798" i="1"/>
  <c r="AG1559" i="1"/>
  <c r="AK1558" i="1"/>
  <c r="AI1801" i="1"/>
  <c r="AF1531" i="1"/>
  <c r="AK2108" i="1"/>
  <c r="AJ1557" i="1"/>
  <c r="AG1558" i="1"/>
  <c r="AF1530" i="1"/>
  <c r="AG1801" i="1"/>
  <c r="AJ1531" i="1"/>
  <c r="AJ2108" i="1"/>
  <c r="AJ1530" i="1"/>
  <c r="AI1531" i="1"/>
  <c r="AI2108" i="1"/>
  <c r="AF1557" i="1"/>
  <c r="AJ1800" i="1"/>
  <c r="AG1530" i="1"/>
  <c r="AK1531" i="1"/>
  <c r="AF1727" i="1"/>
  <c r="AI1800" i="1"/>
  <c r="AJ1799" i="1"/>
  <c r="AG1531" i="1"/>
  <c r="AF2048" i="1"/>
  <c r="AG1800" i="1"/>
  <c r="AG1799" i="1"/>
  <c r="AK1530" i="1"/>
  <c r="AF1800" i="1"/>
  <c r="AF1799" i="1"/>
  <c r="AJ1529" i="1"/>
  <c r="AJ1560" i="1"/>
  <c r="AK1560" i="1"/>
  <c r="AK1800" i="1"/>
  <c r="AK1799" i="1"/>
  <c r="AF1529" i="1"/>
  <c r="AJ1532" i="1"/>
  <c r="AF1560" i="1"/>
  <c r="AG2109" i="1"/>
  <c r="AF1532" i="1"/>
  <c r="AJ2106" i="1"/>
  <c r="AF2109" i="1"/>
  <c r="AK1532" i="1"/>
  <c r="AF2107" i="1"/>
  <c r="AI2109" i="1"/>
  <c r="AI1532" i="1"/>
  <c r="AK2107" i="1"/>
  <c r="AK2109" i="1"/>
  <c r="AJ2107" i="1"/>
  <c r="AK1559" i="1"/>
  <c r="AF2106" i="1"/>
  <c r="AJ2109" i="1"/>
  <c r="AJ1559" i="1"/>
  <c r="AJ1558" i="1"/>
  <c r="AJ2287" i="1"/>
  <c r="BM2287" i="1" s="1"/>
  <c r="AF1798" i="1"/>
  <c r="AJ2364" i="1"/>
  <c r="AJ1635" i="1"/>
  <c r="AF2363" i="1"/>
  <c r="AI1730" i="1"/>
  <c r="AF2366" i="1"/>
  <c r="AK1599" i="1"/>
  <c r="AK2049" i="1"/>
  <c r="AK2096" i="1"/>
  <c r="AK2428" i="1"/>
  <c r="AG1635" i="1"/>
  <c r="AJ2363" i="1"/>
  <c r="BM2363" i="1" s="1"/>
  <c r="AG1730" i="1"/>
  <c r="AJ1634" i="1"/>
  <c r="AK2364" i="1"/>
  <c r="AG2365" i="1"/>
  <c r="AI1635" i="1"/>
  <c r="AI2366" i="1"/>
  <c r="AG2049" i="1"/>
  <c r="AF1726" i="1"/>
  <c r="AG2096" i="1"/>
  <c r="AG2364" i="1"/>
  <c r="AF2365" i="1"/>
  <c r="AI2428" i="1"/>
  <c r="AK2097" i="1"/>
  <c r="AJ1728" i="1"/>
  <c r="AG2366" i="1"/>
  <c r="AF1633" i="1"/>
  <c r="AJ1600" i="1"/>
  <c r="AK2051" i="1"/>
  <c r="AF2094" i="1"/>
  <c r="AF2049" i="1"/>
  <c r="AF1634" i="1"/>
  <c r="AJ1726" i="1"/>
  <c r="BM1726" i="1" s="1"/>
  <c r="AG1812" i="1"/>
  <c r="AF2096" i="1"/>
  <c r="AJ1812" i="1"/>
  <c r="AK2365" i="1"/>
  <c r="AG2428" i="1"/>
  <c r="AJ2097" i="1"/>
  <c r="AK1728" i="1"/>
  <c r="AK2366" i="1"/>
  <c r="AK2426" i="1"/>
  <c r="AI1600" i="1"/>
  <c r="AK2095" i="1"/>
  <c r="AJ2051" i="1"/>
  <c r="AK1634" i="1"/>
  <c r="AJ2365" i="1"/>
  <c r="AK1812" i="1"/>
  <c r="AI2097" i="1"/>
  <c r="AI1728" i="1"/>
  <c r="AG1813" i="1"/>
  <c r="AJ2426" i="1"/>
  <c r="AG1600" i="1"/>
  <c r="AI2051" i="1"/>
  <c r="AJ2425" i="1"/>
  <c r="AG1634" i="1"/>
  <c r="AG1636" i="1"/>
  <c r="AG2097" i="1"/>
  <c r="AG1728" i="1"/>
  <c r="AF1813" i="1"/>
  <c r="AG2426" i="1"/>
  <c r="AF1600" i="1"/>
  <c r="AI2050" i="1"/>
  <c r="AG2051" i="1"/>
  <c r="AG1729" i="1"/>
  <c r="AF1636" i="1"/>
  <c r="AF2097" i="1"/>
  <c r="AJ1810" i="1"/>
  <c r="AF1728" i="1"/>
  <c r="AK1813" i="1"/>
  <c r="AF2426" i="1"/>
  <c r="AG2095" i="1"/>
  <c r="AF2051" i="1"/>
  <c r="AF1729" i="1"/>
  <c r="AF1812" i="1"/>
  <c r="AJ1727" i="1"/>
  <c r="AK1636" i="1"/>
  <c r="AK2050" i="1"/>
  <c r="AF1810" i="1"/>
  <c r="AK2427" i="1"/>
  <c r="AK1729" i="1"/>
  <c r="AK1727" i="1"/>
  <c r="AI1636" i="1"/>
  <c r="AF2427" i="1"/>
  <c r="AJ1729" i="1"/>
  <c r="AF2425" i="1"/>
  <c r="AK1811" i="1"/>
  <c r="AJ1636" i="1"/>
  <c r="AJ2427" i="1"/>
  <c r="AI1729" i="1"/>
  <c r="AG1727" i="1"/>
  <c r="AJ2050" i="1"/>
  <c r="AJ1813" i="1"/>
  <c r="AI2427" i="1"/>
  <c r="AJ1811" i="1"/>
  <c r="AK1602" i="1"/>
  <c r="AJ2375" i="1"/>
  <c r="AG1811" i="1"/>
  <c r="AJ2048" i="1"/>
  <c r="AG2050" i="1"/>
  <c r="AG2453" i="1"/>
  <c r="AG2456" i="1"/>
  <c r="AI1471" i="1"/>
  <c r="AJ2306" i="1"/>
  <c r="AK2456" i="1"/>
  <c r="AJ1471" i="1"/>
  <c r="AK2306" i="1"/>
  <c r="AF2307" i="1"/>
  <c r="AF2306" i="1"/>
  <c r="AJ2307" i="1"/>
  <c r="AI2307" i="1"/>
  <c r="AF2458" i="1"/>
  <c r="AG2307" i="1"/>
  <c r="AJ2457" i="1"/>
  <c r="AG2457" i="1"/>
  <c r="AF2457" i="1"/>
  <c r="AJ2455" i="1"/>
  <c r="AF2305" i="1"/>
  <c r="AK2457" i="1"/>
  <c r="AF2455" i="1"/>
  <c r="AI2457" i="1"/>
  <c r="AJ2456" i="1"/>
  <c r="AF1471" i="1"/>
  <c r="AG2436" i="1"/>
  <c r="V2" i="1"/>
  <c r="AA2" i="1"/>
  <c r="AJ2433" i="1"/>
  <c r="AG2101" i="1"/>
  <c r="AF2099" i="1"/>
  <c r="AJ2436" i="1"/>
  <c r="AF2101" i="1"/>
  <c r="AK2099" i="1"/>
  <c r="AF2433" i="1"/>
  <c r="AF2436" i="1"/>
  <c r="AJ2101" i="1"/>
  <c r="AI1812" i="1"/>
  <c r="AI1813" i="1"/>
  <c r="AJ2099" i="1"/>
  <c r="AG2099" i="1"/>
  <c r="AI2101" i="1"/>
  <c r="AJ2098" i="1"/>
  <c r="AK2434" i="1"/>
  <c r="AJ2434" i="1"/>
  <c r="AF2098" i="1"/>
  <c r="AG2434" i="1"/>
  <c r="AI1714" i="1"/>
  <c r="AF1714" i="1"/>
  <c r="AK1714" i="1"/>
  <c r="AJ1714" i="1"/>
  <c r="AG1714" i="1"/>
  <c r="AF2204" i="1"/>
  <c r="AK2207" i="1"/>
  <c r="AK2436" i="1"/>
  <c r="AG2458" i="1"/>
  <c r="AK2458" i="1"/>
  <c r="AI2458" i="1"/>
  <c r="AI1560" i="1"/>
  <c r="AG1560" i="1"/>
  <c r="AI1844" i="1"/>
  <c r="AK1844" i="1"/>
  <c r="AG1844" i="1"/>
  <c r="AJ2204" i="1"/>
  <c r="AF2292" i="1"/>
  <c r="AF2287" i="1"/>
  <c r="AK2289" i="1"/>
  <c r="AI2289" i="1"/>
  <c r="AG2288" i="1"/>
  <c r="AG2289" i="1"/>
  <c r="AF2288" i="1"/>
  <c r="AJ2289" i="1"/>
  <c r="AJ2288" i="1"/>
  <c r="BM2288" i="1" s="1"/>
  <c r="AF2289" i="1"/>
  <c r="AK1753" i="1"/>
  <c r="AG1752" i="1"/>
  <c r="AJ1753" i="1"/>
  <c r="AK1752" i="1"/>
  <c r="BM1752" i="1" s="1"/>
  <c r="AI1753" i="1"/>
  <c r="AJ2394" i="1"/>
  <c r="AG1753" i="1"/>
  <c r="AF1753" i="1"/>
  <c r="AK2395" i="1"/>
  <c r="AJ2395" i="1"/>
  <c r="AG2395" i="1"/>
  <c r="AF2395" i="1"/>
  <c r="AJ1751" i="1"/>
  <c r="AF2396" i="1"/>
  <c r="AK2397" i="1"/>
  <c r="AJ2396" i="1"/>
  <c r="AF1751" i="1"/>
  <c r="AJ2397" i="1"/>
  <c r="AI2396" i="1"/>
  <c r="AI2397" i="1"/>
  <c r="AG2396" i="1"/>
  <c r="AF1752" i="1"/>
  <c r="AG2397" i="1"/>
  <c r="AF2394" i="1"/>
  <c r="AK2396" i="1"/>
  <c r="AJ1490" i="1"/>
  <c r="AJ1493" i="1"/>
  <c r="AK1492" i="1"/>
  <c r="AF1490" i="1"/>
  <c r="AI1492" i="1"/>
  <c r="AG1492" i="1"/>
  <c r="AF1492" i="1"/>
  <c r="AJ1492" i="1"/>
  <c r="AK1491" i="1"/>
  <c r="AJ1491" i="1"/>
  <c r="AG1491" i="1"/>
  <c r="AF1491" i="1"/>
  <c r="AG1848" i="1"/>
  <c r="AJ1884" i="1"/>
  <c r="AK1848" i="1"/>
  <c r="AI1848" i="1"/>
  <c r="AF1848" i="1"/>
  <c r="AI1884" i="1"/>
  <c r="AG1884" i="1"/>
  <c r="AJ2452" i="1"/>
  <c r="AF2452" i="1"/>
  <c r="AK2381" i="1"/>
  <c r="AK2452" i="1"/>
  <c r="AJ2381" i="1"/>
  <c r="AG2452" i="1"/>
  <c r="AG2381" i="1"/>
  <c r="AF2453" i="1"/>
  <c r="AF2381" i="1"/>
  <c r="AJ2382" i="1"/>
  <c r="AI2382" i="1"/>
  <c r="AJ2380" i="1"/>
  <c r="AF2382" i="1"/>
  <c r="AJ2450" i="1"/>
  <c r="AK2382" i="1"/>
  <c r="AK2451" i="1"/>
  <c r="AF2380" i="1"/>
  <c r="AF2383" i="1"/>
  <c r="AG2382" i="1"/>
  <c r="AJ2451" i="1"/>
  <c r="AF2450" i="1"/>
  <c r="AK2383" i="1"/>
  <c r="AF2451" i="1"/>
  <c r="AJ2383" i="1"/>
  <c r="AG2383" i="1"/>
  <c r="AG2451" i="1"/>
  <c r="AK2453" i="1"/>
  <c r="AI2453" i="1"/>
  <c r="D47" i="12"/>
  <c r="D79" i="12"/>
  <c r="D127" i="12"/>
  <c r="D143" i="12"/>
  <c r="D159" i="12"/>
  <c r="D175" i="12"/>
  <c r="D191" i="12"/>
  <c r="D223" i="12"/>
  <c r="D239" i="12"/>
  <c r="D255" i="12"/>
  <c r="D271" i="12"/>
  <c r="D287" i="12"/>
  <c r="D303" i="12"/>
  <c r="D319" i="12"/>
  <c r="D335" i="12"/>
  <c r="D351" i="12"/>
  <c r="D367" i="12"/>
  <c r="D383" i="12"/>
  <c r="D399" i="12"/>
  <c r="D415" i="12"/>
  <c r="D431" i="12"/>
  <c r="D447" i="12"/>
  <c r="D495" i="12"/>
  <c r="D671" i="12"/>
  <c r="D719" i="12"/>
  <c r="D735" i="12"/>
  <c r="D751" i="12"/>
  <c r="D767" i="12"/>
  <c r="D783" i="12"/>
  <c r="D799" i="12"/>
  <c r="D815" i="12"/>
  <c r="D831" i="12"/>
  <c r="D847" i="12"/>
  <c r="D863" i="12"/>
  <c r="D879" i="12"/>
  <c r="D895" i="12"/>
  <c r="D911" i="12"/>
  <c r="D927" i="12"/>
  <c r="D943" i="12"/>
  <c r="D959" i="12"/>
  <c r="D975" i="12"/>
  <c r="D991" i="12"/>
  <c r="D1007" i="12"/>
  <c r="D1023" i="12"/>
  <c r="D1039" i="12"/>
  <c r="D1055" i="12"/>
  <c r="D1071" i="12"/>
  <c r="D1087" i="12"/>
  <c r="D1103" i="12"/>
  <c r="D1119" i="12"/>
  <c r="D1135" i="12"/>
  <c r="D1151" i="12"/>
  <c r="D1167" i="12"/>
  <c r="D1183" i="12"/>
  <c r="D1199" i="12"/>
  <c r="D1231" i="12"/>
  <c r="B975" i="12"/>
  <c r="B479" i="12"/>
  <c r="B239" i="12"/>
  <c r="B175" i="12"/>
  <c r="B15" i="12"/>
  <c r="AZ2083" i="1"/>
  <c r="AZ1932" i="1"/>
  <c r="AZ2198" i="1"/>
  <c r="AZ1324" i="1"/>
  <c r="AZ1480" i="1"/>
  <c r="AZ1534" i="1"/>
  <c r="AZ2258" i="1"/>
  <c r="AZ2301" i="1"/>
  <c r="AZ2263" i="1"/>
  <c r="AZ2274" i="1"/>
  <c r="AZ1490" i="1"/>
  <c r="AZ2002" i="1"/>
  <c r="AZ1927" i="1"/>
  <c r="AZ2396" i="1"/>
  <c r="AZ1929" i="1"/>
  <c r="AZ1530" i="1"/>
  <c r="AZ2062" i="1"/>
  <c r="AZ1896" i="1"/>
  <c r="AZ2435" i="1"/>
  <c r="D15" i="12"/>
  <c r="D63" i="12"/>
  <c r="D111" i="12"/>
  <c r="D207" i="12"/>
  <c r="D1215" i="12"/>
  <c r="D16" i="12"/>
  <c r="D32" i="12"/>
  <c r="D48" i="12"/>
  <c r="D64" i="12"/>
  <c r="D80" i="12"/>
  <c r="D96" i="12"/>
  <c r="D112" i="12"/>
  <c r="D128" i="12"/>
  <c r="D144" i="12"/>
  <c r="D160" i="12"/>
  <c r="D176" i="12"/>
  <c r="D192" i="12"/>
  <c r="D208" i="12"/>
  <c r="D224" i="12"/>
  <c r="D240" i="12"/>
  <c r="D256" i="12"/>
  <c r="D272" i="12"/>
  <c r="D288" i="12"/>
  <c r="D304" i="12"/>
  <c r="D320" i="12"/>
  <c r="D336" i="12"/>
  <c r="D352" i="12"/>
  <c r="D368" i="12"/>
  <c r="D384" i="12"/>
  <c r="D400" i="12"/>
  <c r="D416" i="12"/>
  <c r="D432" i="12"/>
  <c r="D448" i="12"/>
  <c r="D464" i="12"/>
  <c r="D480" i="12"/>
  <c r="D496" i="12"/>
  <c r="D512" i="12"/>
  <c r="D528" i="12"/>
  <c r="D544" i="12"/>
  <c r="D560" i="12"/>
  <c r="D576" i="12"/>
  <c r="D592" i="12"/>
  <c r="D608" i="12"/>
  <c r="D624" i="12"/>
  <c r="D640" i="12"/>
  <c r="D656" i="12"/>
  <c r="D672" i="12"/>
  <c r="D688" i="12"/>
  <c r="D704" i="12"/>
  <c r="D720" i="12"/>
  <c r="D736" i="12"/>
  <c r="D752" i="12"/>
  <c r="D768" i="12"/>
  <c r="D784" i="12"/>
  <c r="D800" i="12"/>
  <c r="D816" i="12"/>
  <c r="D832" i="12"/>
  <c r="D848" i="12"/>
  <c r="D864" i="12"/>
  <c r="D880" i="12"/>
  <c r="D896" i="12"/>
  <c r="D912" i="12"/>
  <c r="D928" i="12"/>
  <c r="D944" i="12"/>
  <c r="D960" i="12"/>
  <c r="D976" i="12"/>
  <c r="D992" i="12"/>
  <c r="D1008" i="12"/>
  <c r="D1024" i="12"/>
  <c r="D1040" i="12"/>
  <c r="D1056" i="12"/>
  <c r="D1072" i="12"/>
  <c r="D1088" i="12"/>
  <c r="D1104" i="12"/>
  <c r="D1120" i="12"/>
  <c r="D1136" i="12"/>
  <c r="D1152" i="12"/>
  <c r="D1168" i="12"/>
  <c r="D1184" i="12"/>
  <c r="D1200" i="12"/>
  <c r="D1216" i="12"/>
  <c r="D1232" i="12"/>
  <c r="B120" i="12"/>
  <c r="B264" i="12"/>
  <c r="B392" i="12"/>
  <c r="B582" i="12"/>
  <c r="B743" i="12"/>
  <c r="B918" i="12"/>
  <c r="B56" i="12"/>
  <c r="A7" i="12"/>
  <c r="A550" i="12"/>
  <c r="A839" i="12"/>
  <c r="A1155" i="12"/>
  <c r="B443" i="12"/>
  <c r="B84" i="12"/>
  <c r="B244" i="12"/>
  <c r="B406" i="12"/>
  <c r="B580" i="12"/>
  <c r="B742" i="12"/>
  <c r="B964" i="12"/>
  <c r="B1203" i="12"/>
  <c r="B1071" i="12"/>
  <c r="B959" i="12"/>
  <c r="B767" i="12"/>
  <c r="B691" i="12"/>
  <c r="B604" i="12"/>
  <c r="B527" i="12"/>
  <c r="B473" i="12"/>
  <c r="B425" i="12"/>
  <c r="B287" i="12"/>
  <c r="B227" i="12"/>
  <c r="B173" i="12"/>
  <c r="B130" i="12"/>
  <c r="B95" i="12"/>
  <c r="B50" i="12"/>
  <c r="B13" i="12"/>
  <c r="A885" i="12"/>
  <c r="A29" i="12"/>
  <c r="AZ1718" i="1"/>
  <c r="AZ1459" i="1"/>
  <c r="AZ2385" i="1"/>
  <c r="AZ2291" i="1"/>
  <c r="AZ2156" i="1"/>
  <c r="AZ1279" i="1"/>
  <c r="AZ2023" i="1"/>
  <c r="AZ1990" i="1"/>
  <c r="AZ2316" i="1"/>
  <c r="AJ2453" i="1"/>
  <c r="AZ2070" i="1"/>
  <c r="AZ1573" i="1"/>
  <c r="AZ1315" i="1"/>
  <c r="AZ2458" i="1"/>
  <c r="AZ2166" i="1"/>
  <c r="AZ2042" i="1"/>
  <c r="D559" i="12"/>
  <c r="D17" i="12"/>
  <c r="D33" i="12"/>
  <c r="D49" i="12"/>
  <c r="D65" i="12"/>
  <c r="D81" i="12"/>
  <c r="D97" i="12"/>
  <c r="D113" i="12"/>
  <c r="D129" i="12"/>
  <c r="D145" i="12"/>
  <c r="D161" i="12"/>
  <c r="D177" i="12"/>
  <c r="D193" i="12"/>
  <c r="D209" i="12"/>
  <c r="D225" i="12"/>
  <c r="D241" i="12"/>
  <c r="D257" i="12"/>
  <c r="D273" i="12"/>
  <c r="D289" i="12"/>
  <c r="D305" i="12"/>
  <c r="D321" i="12"/>
  <c r="D337" i="12"/>
  <c r="D353" i="12"/>
  <c r="D369" i="12"/>
  <c r="D385" i="12"/>
  <c r="D401" i="12"/>
  <c r="D417" i="12"/>
  <c r="D433" i="12"/>
  <c r="D449" i="12"/>
  <c r="D465" i="12"/>
  <c r="D481" i="12"/>
  <c r="D497" i="12"/>
  <c r="D513" i="12"/>
  <c r="D529" i="12"/>
  <c r="D545" i="12"/>
  <c r="D561" i="12"/>
  <c r="D577" i="12"/>
  <c r="D593" i="12"/>
  <c r="D609" i="12"/>
  <c r="D625" i="12"/>
  <c r="D641" i="12"/>
  <c r="D657" i="12"/>
  <c r="D673" i="12"/>
  <c r="D689" i="12"/>
  <c r="D705" i="12"/>
  <c r="D721" i="12"/>
  <c r="D737" i="12"/>
  <c r="D753" i="12"/>
  <c r="D769" i="12"/>
  <c r="D785" i="12"/>
  <c r="D801" i="12"/>
  <c r="D817" i="12"/>
  <c r="D833" i="12"/>
  <c r="D849" i="12"/>
  <c r="D865" i="12"/>
  <c r="D881" i="12"/>
  <c r="D897" i="12"/>
  <c r="D913" i="12"/>
  <c r="D929" i="12"/>
  <c r="D945" i="12"/>
  <c r="D961" i="12"/>
  <c r="D977" i="12"/>
  <c r="D993" i="12"/>
  <c r="D1009" i="12"/>
  <c r="D1025" i="12"/>
  <c r="D1041" i="12"/>
  <c r="D1057" i="12"/>
  <c r="D1073" i="12"/>
  <c r="D1089" i="12"/>
  <c r="D1105" i="12"/>
  <c r="D1121" i="12"/>
  <c r="D1137" i="12"/>
  <c r="D1153" i="12"/>
  <c r="D1169" i="12"/>
  <c r="D1185" i="12"/>
  <c r="D1201" i="12"/>
  <c r="D1217" i="12"/>
  <c r="D1233" i="12"/>
  <c r="B72" i="12"/>
  <c r="A23" i="12"/>
  <c r="A643" i="12"/>
  <c r="A851" i="12"/>
  <c r="A1157" i="12"/>
  <c r="B475" i="12"/>
  <c r="B85" i="12"/>
  <c r="B245" i="12"/>
  <c r="B420" i="12"/>
  <c r="B581" i="12"/>
  <c r="B756" i="12"/>
  <c r="B965" i="12"/>
  <c r="B1199" i="12"/>
  <c r="B1055" i="12"/>
  <c r="B954" i="12"/>
  <c r="B833" i="12"/>
  <c r="B761" i="12"/>
  <c r="B687" i="12"/>
  <c r="B591" i="12"/>
  <c r="B522" i="12"/>
  <c r="B467" i="12"/>
  <c r="B419" i="12"/>
  <c r="B351" i="12"/>
  <c r="B285" i="12"/>
  <c r="B170" i="12"/>
  <c r="B5" i="12"/>
  <c r="A876" i="12"/>
  <c r="A660" i="12"/>
  <c r="A28" i="12"/>
  <c r="AZ2344" i="1"/>
  <c r="AZ1682" i="1"/>
  <c r="AZ2276" i="1"/>
  <c r="AZ1748" i="1"/>
  <c r="AZ2381" i="1"/>
  <c r="AZ1258" i="1"/>
  <c r="AZ1298" i="1"/>
  <c r="AZ1404" i="1"/>
  <c r="AZ1582" i="1"/>
  <c r="AZ1392" i="1"/>
  <c r="AZ1611" i="1"/>
  <c r="AZ1621" i="1"/>
  <c r="AZ1605" i="1"/>
  <c r="AZ1865" i="1"/>
  <c r="AZ2428" i="1"/>
  <c r="AZ1609" i="1"/>
  <c r="D623" i="12"/>
  <c r="D2" i="12"/>
  <c r="D18" i="12"/>
  <c r="D34" i="12"/>
  <c r="D50" i="12"/>
  <c r="D66" i="12"/>
  <c r="D82" i="12"/>
  <c r="D98" i="12"/>
  <c r="D114" i="12"/>
  <c r="D130" i="12"/>
  <c r="D146" i="12"/>
  <c r="D162" i="12"/>
  <c r="D178" i="12"/>
  <c r="D194" i="12"/>
  <c r="D210" i="12"/>
  <c r="D226" i="12"/>
  <c r="D242" i="12"/>
  <c r="D258" i="12"/>
  <c r="D274" i="12"/>
  <c r="D290" i="12"/>
  <c r="D306" i="12"/>
  <c r="D322" i="12"/>
  <c r="D338" i="12"/>
  <c r="D354" i="12"/>
  <c r="D370" i="12"/>
  <c r="D386" i="12"/>
  <c r="D402" i="12"/>
  <c r="D418" i="12"/>
  <c r="D434" i="12"/>
  <c r="D450" i="12"/>
  <c r="D466" i="12"/>
  <c r="D482" i="12"/>
  <c r="D498" i="12"/>
  <c r="D514" i="12"/>
  <c r="D530" i="12"/>
  <c r="D546" i="12"/>
  <c r="D562" i="12"/>
  <c r="D578" i="12"/>
  <c r="D594" i="12"/>
  <c r="D610" i="12"/>
  <c r="D626" i="12"/>
  <c r="D642" i="12"/>
  <c r="D658" i="12"/>
  <c r="D674" i="12"/>
  <c r="D690" i="12"/>
  <c r="D706" i="12"/>
  <c r="D722" i="12"/>
  <c r="D738" i="12"/>
  <c r="D754" i="12"/>
  <c r="D770" i="12"/>
  <c r="D786" i="12"/>
  <c r="D802" i="12"/>
  <c r="D818" i="12"/>
  <c r="D834" i="12"/>
  <c r="D850" i="12"/>
  <c r="D866" i="12"/>
  <c r="D882" i="12"/>
  <c r="D898" i="12"/>
  <c r="D914" i="12"/>
  <c r="D930" i="12"/>
  <c r="D946" i="12"/>
  <c r="D962" i="12"/>
  <c r="D978" i="12"/>
  <c r="D994" i="12"/>
  <c r="D1010" i="12"/>
  <c r="D1026" i="12"/>
  <c r="D1042" i="12"/>
  <c r="D1058" i="12"/>
  <c r="D1074" i="12"/>
  <c r="D1090" i="12"/>
  <c r="D1106" i="12"/>
  <c r="D1122" i="12"/>
  <c r="D1138" i="12"/>
  <c r="D1154" i="12"/>
  <c r="D1170" i="12"/>
  <c r="D1186" i="12"/>
  <c r="D1202" i="12"/>
  <c r="D1218" i="12"/>
  <c r="D1234" i="12"/>
  <c r="B136" i="12"/>
  <c r="B280" i="12"/>
  <c r="B424" i="12"/>
  <c r="B600" i="12"/>
  <c r="B759" i="12"/>
  <c r="B920" i="12"/>
  <c r="B1112" i="12"/>
  <c r="A55" i="12"/>
  <c r="A679" i="12"/>
  <c r="A886" i="12"/>
  <c r="A1171" i="12"/>
  <c r="B667" i="12"/>
  <c r="B86" i="12"/>
  <c r="B246" i="12"/>
  <c r="B421" i="12"/>
  <c r="B597" i="12"/>
  <c r="B757" i="12"/>
  <c r="B966" i="12"/>
  <c r="B1053" i="12"/>
  <c r="B947" i="12"/>
  <c r="B831" i="12"/>
  <c r="B755" i="12"/>
  <c r="B682" i="12"/>
  <c r="B586" i="12"/>
  <c r="B521" i="12"/>
  <c r="B339" i="12"/>
  <c r="B284" i="12"/>
  <c r="B223" i="12"/>
  <c r="B163" i="12"/>
  <c r="B128" i="12"/>
  <c r="B93" i="12"/>
  <c r="B48" i="12"/>
  <c r="B4" i="12"/>
  <c r="A852" i="12"/>
  <c r="A653" i="12"/>
  <c r="A260" i="12"/>
  <c r="A22" i="12"/>
  <c r="AZ2278" i="1"/>
  <c r="AZ2329" i="1"/>
  <c r="AZ2277" i="1"/>
  <c r="AZ2347" i="1"/>
  <c r="AZ1436" i="1"/>
  <c r="AZ1266" i="1"/>
  <c r="AZ2364" i="1"/>
  <c r="AZ1485" i="1"/>
  <c r="AZ2242" i="1"/>
  <c r="AZ1264" i="1"/>
  <c r="AZ1545" i="1"/>
  <c r="AZ2397" i="1"/>
  <c r="AZ1921" i="1"/>
  <c r="AZ2205" i="1"/>
  <c r="AZ1989" i="1"/>
  <c r="AZ1633" i="1"/>
  <c r="AZ1432" i="1"/>
  <c r="AZ1906" i="1"/>
  <c r="AZ1514" i="1"/>
  <c r="D543" i="12"/>
  <c r="D3" i="12"/>
  <c r="D19" i="12"/>
  <c r="D35" i="12"/>
  <c r="D51" i="12"/>
  <c r="D67" i="12"/>
  <c r="D83" i="12"/>
  <c r="D99" i="12"/>
  <c r="D115" i="12"/>
  <c r="D131" i="12"/>
  <c r="D147" i="12"/>
  <c r="D163" i="12"/>
  <c r="D179" i="12"/>
  <c r="D195" i="12"/>
  <c r="D211" i="12"/>
  <c r="D227" i="12"/>
  <c r="D243" i="12"/>
  <c r="D259" i="12"/>
  <c r="D275" i="12"/>
  <c r="D291" i="12"/>
  <c r="D307" i="12"/>
  <c r="D323" i="12"/>
  <c r="D339" i="12"/>
  <c r="D355" i="12"/>
  <c r="D371" i="12"/>
  <c r="D387" i="12"/>
  <c r="D403" i="12"/>
  <c r="D419" i="12"/>
  <c r="D435" i="12"/>
  <c r="D451" i="12"/>
  <c r="D467" i="12"/>
  <c r="D483" i="12"/>
  <c r="D499" i="12"/>
  <c r="D515" i="12"/>
  <c r="D531" i="12"/>
  <c r="D547" i="12"/>
  <c r="D563" i="12"/>
  <c r="D579" i="12"/>
  <c r="D595" i="12"/>
  <c r="D611" i="12"/>
  <c r="D627" i="12"/>
  <c r="D643" i="12"/>
  <c r="D659" i="12"/>
  <c r="D675" i="12"/>
  <c r="D691" i="12"/>
  <c r="D707" i="12"/>
  <c r="D723" i="12"/>
  <c r="D739" i="12"/>
  <c r="D755" i="12"/>
  <c r="D771" i="12"/>
  <c r="D787" i="12"/>
  <c r="D803" i="12"/>
  <c r="D819" i="12"/>
  <c r="D835" i="12"/>
  <c r="D851" i="12"/>
  <c r="D867" i="12"/>
  <c r="D883" i="12"/>
  <c r="D899" i="12"/>
  <c r="D915" i="12"/>
  <c r="D931" i="12"/>
  <c r="D947" i="12"/>
  <c r="D963" i="12"/>
  <c r="D979" i="12"/>
  <c r="D995" i="12"/>
  <c r="D1011" i="12"/>
  <c r="D1027" i="12"/>
  <c r="D1043" i="12"/>
  <c r="D1059" i="12"/>
  <c r="D1075" i="12"/>
  <c r="D1091" i="12"/>
  <c r="D1107" i="12"/>
  <c r="D1123" i="12"/>
  <c r="D1139" i="12"/>
  <c r="D1155" i="12"/>
  <c r="D1171" i="12"/>
  <c r="D1187" i="12"/>
  <c r="D1203" i="12"/>
  <c r="D1219" i="12"/>
  <c r="D1235" i="12"/>
  <c r="B152" i="12"/>
  <c r="B296" i="12"/>
  <c r="B440" i="12"/>
  <c r="B612" i="12"/>
  <c r="B760" i="12"/>
  <c r="B936" i="12"/>
  <c r="B1047" i="12"/>
  <c r="A131" i="12"/>
  <c r="A694" i="12"/>
  <c r="A903" i="12"/>
  <c r="A1174" i="12"/>
  <c r="B731" i="12"/>
  <c r="B116" i="12"/>
  <c r="B292" i="12"/>
  <c r="B438" i="12"/>
  <c r="B630" i="12"/>
  <c r="B790" i="12"/>
  <c r="B982" i="12"/>
  <c r="B1187" i="12"/>
  <c r="B945" i="12"/>
  <c r="B826" i="12"/>
  <c r="B751" i="12"/>
  <c r="B671" i="12"/>
  <c r="B579" i="12"/>
  <c r="B515" i="12"/>
  <c r="B463" i="12"/>
  <c r="B415" i="12"/>
  <c r="B282" i="12"/>
  <c r="B221" i="12"/>
  <c r="B127" i="12"/>
  <c r="B83" i="12"/>
  <c r="B47" i="12"/>
  <c r="A1124" i="12"/>
  <c r="A829" i="12"/>
  <c r="A647" i="12"/>
  <c r="A420" i="12"/>
  <c r="A258" i="12"/>
  <c r="AZ1388" i="1"/>
  <c r="AZ1877" i="1"/>
  <c r="AZ2288" i="1"/>
  <c r="AZ1875" i="1"/>
  <c r="AZ2337" i="1"/>
  <c r="AZ1685" i="1"/>
  <c r="AZ1451" i="1"/>
  <c r="AZ2452" i="1"/>
  <c r="AZ1419" i="1"/>
  <c r="AZ1332" i="1"/>
  <c r="AZ1367" i="1"/>
  <c r="AZ2365" i="1"/>
  <c r="AF1845" i="1"/>
  <c r="AZ2430" i="1"/>
  <c r="AZ2312" i="1"/>
  <c r="AZ1967" i="1"/>
  <c r="AZ1820" i="1"/>
  <c r="AZ2462" i="1"/>
  <c r="AZ2133" i="1"/>
  <c r="AZ1819" i="1"/>
  <c r="AZ1764" i="1"/>
  <c r="D31" i="12"/>
  <c r="D95" i="12"/>
  <c r="D511" i="12"/>
  <c r="D4" i="12"/>
  <c r="D20" i="12"/>
  <c r="D36" i="12"/>
  <c r="D52" i="12"/>
  <c r="D68" i="12"/>
  <c r="D84" i="12"/>
  <c r="D100" i="12"/>
  <c r="D116" i="12"/>
  <c r="D132" i="12"/>
  <c r="D148" i="12"/>
  <c r="D164" i="12"/>
  <c r="D180" i="12"/>
  <c r="D196" i="12"/>
  <c r="D212" i="12"/>
  <c r="D228" i="12"/>
  <c r="D244" i="12"/>
  <c r="D260" i="12"/>
  <c r="D276" i="12"/>
  <c r="D292" i="12"/>
  <c r="D308" i="12"/>
  <c r="D324" i="12"/>
  <c r="D340" i="12"/>
  <c r="D356" i="12"/>
  <c r="D372" i="12"/>
  <c r="D388" i="12"/>
  <c r="D404" i="12"/>
  <c r="D420" i="12"/>
  <c r="D436" i="12"/>
  <c r="D452" i="12"/>
  <c r="D468" i="12"/>
  <c r="D484" i="12"/>
  <c r="D500" i="12"/>
  <c r="D516" i="12"/>
  <c r="D532" i="12"/>
  <c r="D548" i="12"/>
  <c r="D564" i="12"/>
  <c r="D580" i="12"/>
  <c r="D596" i="12"/>
  <c r="D612" i="12"/>
  <c r="D628" i="12"/>
  <c r="D644" i="12"/>
  <c r="D660" i="12"/>
  <c r="D676" i="12"/>
  <c r="D692" i="12"/>
  <c r="D708" i="12"/>
  <c r="D724" i="12"/>
  <c r="D740" i="12"/>
  <c r="D756" i="12"/>
  <c r="D772" i="12"/>
  <c r="D788" i="12"/>
  <c r="D804" i="12"/>
  <c r="D820" i="12"/>
  <c r="D836" i="12"/>
  <c r="D852" i="12"/>
  <c r="D868" i="12"/>
  <c r="D884" i="12"/>
  <c r="D900" i="12"/>
  <c r="D916" i="12"/>
  <c r="D932" i="12"/>
  <c r="D948" i="12"/>
  <c r="D964" i="12"/>
  <c r="D980" i="12"/>
  <c r="D996" i="12"/>
  <c r="D1012" i="12"/>
  <c r="D1028" i="12"/>
  <c r="D1044" i="12"/>
  <c r="D1060" i="12"/>
  <c r="D1076" i="12"/>
  <c r="D1092" i="12"/>
  <c r="D1108" i="12"/>
  <c r="D1124" i="12"/>
  <c r="D1140" i="12"/>
  <c r="D1156" i="12"/>
  <c r="D1172" i="12"/>
  <c r="D1188" i="12"/>
  <c r="D1204" i="12"/>
  <c r="D1220" i="12"/>
  <c r="D1236" i="12"/>
  <c r="B167" i="12"/>
  <c r="B311" i="12"/>
  <c r="B456" i="12"/>
  <c r="B616" i="12"/>
  <c r="B775" i="12"/>
  <c r="B967" i="12"/>
  <c r="B1031" i="12"/>
  <c r="A151" i="12"/>
  <c r="A710" i="12"/>
  <c r="A918" i="12"/>
  <c r="A1206" i="12"/>
  <c r="B747" i="12"/>
  <c r="B117" i="12"/>
  <c r="B293" i="12"/>
  <c r="B452" i="12"/>
  <c r="B644" i="12"/>
  <c r="B804" i="12"/>
  <c r="B998" i="12"/>
  <c r="B1039" i="12"/>
  <c r="B943" i="12"/>
  <c r="B749" i="12"/>
  <c r="B659" i="12"/>
  <c r="B458" i="12"/>
  <c r="B410" i="12"/>
  <c r="B335" i="12"/>
  <c r="B275" i="12"/>
  <c r="B211" i="12"/>
  <c r="B160" i="12"/>
  <c r="B125" i="12"/>
  <c r="B82" i="12"/>
  <c r="B45" i="12"/>
  <c r="A804" i="12"/>
  <c r="A645" i="12"/>
  <c r="AZ1420" i="1"/>
  <c r="AZ1415" i="1"/>
  <c r="AZ1693" i="1"/>
  <c r="AZ1625" i="1"/>
  <c r="AZ1666" i="1"/>
  <c r="AZ2324" i="1"/>
  <c r="AZ2476" i="1"/>
  <c r="AZ1851" i="1"/>
  <c r="AZ2055" i="1"/>
  <c r="AZ1765" i="1"/>
  <c r="AZ1889" i="1"/>
  <c r="AZ2196" i="1"/>
  <c r="AZ2170" i="1"/>
  <c r="AZ2031" i="1"/>
  <c r="AZ1649" i="1"/>
  <c r="AZ2204" i="1"/>
  <c r="AZ2053" i="1"/>
  <c r="AZ1857" i="1"/>
  <c r="AZ1383" i="1"/>
  <c r="D655" i="12"/>
  <c r="D5" i="12"/>
  <c r="D21" i="12"/>
  <c r="D37" i="12"/>
  <c r="D53" i="12"/>
  <c r="D69" i="12"/>
  <c r="D85" i="12"/>
  <c r="D101" i="12"/>
  <c r="D117" i="12"/>
  <c r="D133" i="12"/>
  <c r="D149" i="12"/>
  <c r="D165" i="12"/>
  <c r="D181" i="12"/>
  <c r="D197" i="12"/>
  <c r="D213" i="12"/>
  <c r="D229" i="12"/>
  <c r="D245" i="12"/>
  <c r="D261" i="12"/>
  <c r="D277" i="12"/>
  <c r="D293" i="12"/>
  <c r="D309" i="12"/>
  <c r="D325" i="12"/>
  <c r="D341" i="12"/>
  <c r="D357" i="12"/>
  <c r="D373" i="12"/>
  <c r="D389" i="12"/>
  <c r="D405" i="12"/>
  <c r="D421" i="12"/>
  <c r="D437" i="12"/>
  <c r="D453" i="12"/>
  <c r="D469" i="12"/>
  <c r="D485" i="12"/>
  <c r="D501" i="12"/>
  <c r="D517" i="12"/>
  <c r="D533" i="12"/>
  <c r="D549" i="12"/>
  <c r="D565" i="12"/>
  <c r="D581" i="12"/>
  <c r="D597" i="12"/>
  <c r="D613" i="12"/>
  <c r="D629" i="12"/>
  <c r="D645" i="12"/>
  <c r="D661" i="12"/>
  <c r="D677" i="12"/>
  <c r="D693" i="12"/>
  <c r="D709" i="12"/>
  <c r="D725" i="12"/>
  <c r="D741" i="12"/>
  <c r="D757" i="12"/>
  <c r="D773" i="12"/>
  <c r="D789" i="12"/>
  <c r="D805" i="12"/>
  <c r="D821" i="12"/>
  <c r="D837" i="12"/>
  <c r="D853" i="12"/>
  <c r="D869" i="12"/>
  <c r="D885" i="12"/>
  <c r="D901" i="12"/>
  <c r="D917" i="12"/>
  <c r="D933" i="12"/>
  <c r="D949" i="12"/>
  <c r="D965" i="12"/>
  <c r="D981" i="12"/>
  <c r="D997" i="12"/>
  <c r="D1013" i="12"/>
  <c r="D1029" i="12"/>
  <c r="D1045" i="12"/>
  <c r="D1061" i="12"/>
  <c r="D1077" i="12"/>
  <c r="D1093" i="12"/>
  <c r="D1109" i="12"/>
  <c r="D1125" i="12"/>
  <c r="D1141" i="12"/>
  <c r="D1157" i="12"/>
  <c r="D1173" i="12"/>
  <c r="D1189" i="12"/>
  <c r="D1205" i="12"/>
  <c r="D1221" i="12"/>
  <c r="D1237" i="12"/>
  <c r="B38" i="12"/>
  <c r="B168" i="12"/>
  <c r="B312" i="12"/>
  <c r="B472" i="12"/>
  <c r="B632" i="12"/>
  <c r="B776" i="12"/>
  <c r="B968" i="12"/>
  <c r="B999" i="12"/>
  <c r="A167" i="12"/>
  <c r="A723" i="12"/>
  <c r="A919" i="12"/>
  <c r="A1219" i="12"/>
  <c r="B1019" i="12"/>
  <c r="B118" i="12"/>
  <c r="B294" i="12"/>
  <c r="B453" i="12"/>
  <c r="B645" i="12"/>
  <c r="B805" i="12"/>
  <c r="B1029" i="12"/>
  <c r="B1169" i="12"/>
  <c r="B1036" i="12"/>
  <c r="B927" i="12"/>
  <c r="B815" i="12"/>
  <c r="B739" i="12"/>
  <c r="B655" i="12"/>
  <c r="B575" i="12"/>
  <c r="B511" i="12"/>
  <c r="B457" i="12"/>
  <c r="B403" i="12"/>
  <c r="B323" i="12"/>
  <c r="B159" i="12"/>
  <c r="B115" i="12"/>
  <c r="B42" i="12"/>
  <c r="A1093" i="12"/>
  <c r="A780" i="12"/>
  <c r="A516" i="12"/>
  <c r="A12" i="12"/>
  <c r="AZ1487" i="1"/>
  <c r="AZ2475" i="1"/>
  <c r="AZ2371" i="1"/>
  <c r="AZ2125" i="1"/>
  <c r="AZ2280" i="1"/>
  <c r="AZ2073" i="1"/>
  <c r="AZ1749" i="1"/>
  <c r="AZ1570" i="1"/>
  <c r="AZ1295" i="1"/>
  <c r="AZ1389" i="1"/>
  <c r="AZ2360" i="1"/>
  <c r="AZ1359" i="1"/>
  <c r="AZ1856" i="1"/>
  <c r="D591" i="12"/>
  <c r="D6" i="12"/>
  <c r="D22" i="12"/>
  <c r="D38" i="12"/>
  <c r="D54" i="12"/>
  <c r="D70" i="12"/>
  <c r="D86" i="12"/>
  <c r="D102" i="12"/>
  <c r="D118" i="12"/>
  <c r="D134" i="12"/>
  <c r="D150" i="12"/>
  <c r="D166" i="12"/>
  <c r="D182" i="12"/>
  <c r="D198" i="12"/>
  <c r="D214" i="12"/>
  <c r="D230" i="12"/>
  <c r="D246" i="12"/>
  <c r="D262" i="12"/>
  <c r="D278" i="12"/>
  <c r="D294" i="12"/>
  <c r="D310" i="12"/>
  <c r="D326" i="12"/>
  <c r="D342" i="12"/>
  <c r="D358" i="12"/>
  <c r="D374" i="12"/>
  <c r="D390" i="12"/>
  <c r="D406" i="12"/>
  <c r="D422" i="12"/>
  <c r="D438" i="12"/>
  <c r="D454" i="12"/>
  <c r="D470" i="12"/>
  <c r="D486" i="12"/>
  <c r="D502" i="12"/>
  <c r="D518" i="12"/>
  <c r="D534" i="12"/>
  <c r="D550" i="12"/>
  <c r="D566" i="12"/>
  <c r="D582" i="12"/>
  <c r="D598" i="12"/>
  <c r="D614" i="12"/>
  <c r="D630" i="12"/>
  <c r="D646" i="12"/>
  <c r="D662" i="12"/>
  <c r="D678" i="12"/>
  <c r="D694" i="12"/>
  <c r="D710" i="12"/>
  <c r="D726" i="12"/>
  <c r="D742" i="12"/>
  <c r="D758" i="12"/>
  <c r="D774" i="12"/>
  <c r="D790" i="12"/>
  <c r="D806" i="12"/>
  <c r="D822" i="12"/>
  <c r="D838" i="12"/>
  <c r="D854" i="12"/>
  <c r="D870" i="12"/>
  <c r="D886" i="12"/>
  <c r="D902" i="12"/>
  <c r="D918" i="12"/>
  <c r="D934" i="12"/>
  <c r="D950" i="12"/>
  <c r="D966" i="12"/>
  <c r="D982" i="12"/>
  <c r="D998" i="12"/>
  <c r="D1014" i="12"/>
  <c r="D1030" i="12"/>
  <c r="D1046" i="12"/>
  <c r="D1062" i="12"/>
  <c r="D1078" i="12"/>
  <c r="D1094" i="12"/>
  <c r="D1110" i="12"/>
  <c r="D1126" i="12"/>
  <c r="D1142" i="12"/>
  <c r="D1158" i="12"/>
  <c r="D1174" i="12"/>
  <c r="D1190" i="12"/>
  <c r="D1206" i="12"/>
  <c r="D1222" i="12"/>
  <c r="D1238" i="12"/>
  <c r="B39" i="12"/>
  <c r="B183" i="12"/>
  <c r="B327" i="12"/>
  <c r="B487" i="12"/>
  <c r="B648" i="12"/>
  <c r="B791" i="12"/>
  <c r="B984" i="12"/>
  <c r="B887" i="12"/>
  <c r="A263" i="12"/>
  <c r="A727" i="12"/>
  <c r="A935" i="12"/>
  <c r="B107" i="12"/>
  <c r="B1035" i="12"/>
  <c r="B132" i="12"/>
  <c r="B308" i="12"/>
  <c r="B454" i="12"/>
  <c r="B646" i="12"/>
  <c r="B806" i="12"/>
  <c r="B1030" i="12"/>
  <c r="B1167" i="12"/>
  <c r="B1028" i="12"/>
  <c r="B922" i="12"/>
  <c r="B810" i="12"/>
  <c r="B652" i="12"/>
  <c r="B574" i="12"/>
  <c r="B505" i="12"/>
  <c r="B451" i="12"/>
  <c r="B271" i="12"/>
  <c r="B207" i="12"/>
  <c r="B157" i="12"/>
  <c r="B114" i="12"/>
  <c r="B79" i="12"/>
  <c r="B41" i="12"/>
  <c r="A1092" i="12"/>
  <c r="A406" i="12"/>
  <c r="A246" i="12"/>
  <c r="A11" i="12"/>
  <c r="AZ1795" i="1"/>
  <c r="AZ1428" i="1"/>
  <c r="AZ1328" i="1"/>
  <c r="AF1754" i="1"/>
  <c r="AG1754" i="1"/>
  <c r="AI1754" i="1"/>
  <c r="AJ1754" i="1"/>
  <c r="AK1754" i="1"/>
  <c r="AZ2355" i="1"/>
  <c r="AZ2380" i="1"/>
  <c r="AZ2353" i="1"/>
  <c r="AZ2393" i="1"/>
  <c r="AZ1597" i="1"/>
  <c r="AZ1248" i="1"/>
  <c r="AZ2410" i="1"/>
  <c r="AZ2434" i="1"/>
  <c r="AZ1781" i="1"/>
  <c r="AZ1983" i="1"/>
  <c r="AZ2113" i="1"/>
  <c r="AZ2450" i="1"/>
  <c r="AZ1429" i="1"/>
  <c r="AZ1596" i="1"/>
  <c r="AZ1637" i="1"/>
  <c r="AZ1994" i="1"/>
  <c r="D463" i="12"/>
  <c r="D7" i="12"/>
  <c r="D23" i="12"/>
  <c r="D39" i="12"/>
  <c r="D55" i="12"/>
  <c r="D71" i="12"/>
  <c r="D87" i="12"/>
  <c r="D103" i="12"/>
  <c r="D119" i="12"/>
  <c r="D135" i="12"/>
  <c r="D151" i="12"/>
  <c r="D167" i="12"/>
  <c r="D183" i="12"/>
  <c r="D199" i="12"/>
  <c r="D215" i="12"/>
  <c r="D231" i="12"/>
  <c r="D247" i="12"/>
  <c r="D263" i="12"/>
  <c r="D279" i="12"/>
  <c r="D295" i="12"/>
  <c r="D311" i="12"/>
  <c r="D327" i="12"/>
  <c r="D343" i="12"/>
  <c r="D359" i="12"/>
  <c r="D375" i="12"/>
  <c r="D391" i="12"/>
  <c r="D407" i="12"/>
  <c r="D423" i="12"/>
  <c r="D439" i="12"/>
  <c r="D455" i="12"/>
  <c r="D471" i="12"/>
  <c r="D487" i="12"/>
  <c r="D503" i="12"/>
  <c r="D519" i="12"/>
  <c r="D535" i="12"/>
  <c r="D551" i="12"/>
  <c r="D567" i="12"/>
  <c r="D583" i="12"/>
  <c r="D599" i="12"/>
  <c r="D615" i="12"/>
  <c r="D631" i="12"/>
  <c r="D647" i="12"/>
  <c r="D663" i="12"/>
  <c r="D679" i="12"/>
  <c r="D695" i="12"/>
  <c r="D711" i="12"/>
  <c r="D727" i="12"/>
  <c r="D743" i="12"/>
  <c r="D759" i="12"/>
  <c r="D775" i="12"/>
  <c r="D791" i="12"/>
  <c r="D807" i="12"/>
  <c r="D823" i="12"/>
  <c r="D839" i="12"/>
  <c r="D855" i="12"/>
  <c r="D871" i="12"/>
  <c r="D887" i="12"/>
  <c r="D903" i="12"/>
  <c r="D919" i="12"/>
  <c r="D935" i="12"/>
  <c r="D951" i="12"/>
  <c r="D967" i="12"/>
  <c r="D983" i="12"/>
  <c r="D999" i="12"/>
  <c r="D1015" i="12"/>
  <c r="D1031" i="12"/>
  <c r="D1047" i="12"/>
  <c r="D1063" i="12"/>
  <c r="D1079" i="12"/>
  <c r="D1095" i="12"/>
  <c r="D1111" i="12"/>
  <c r="D1127" i="12"/>
  <c r="D1143" i="12"/>
  <c r="D1159" i="12"/>
  <c r="D1175" i="12"/>
  <c r="D1191" i="12"/>
  <c r="D1207" i="12"/>
  <c r="D1223" i="12"/>
  <c r="D1239" i="12"/>
  <c r="B52" i="12"/>
  <c r="B184" i="12"/>
  <c r="B328" i="12"/>
  <c r="B488" i="12"/>
  <c r="B662" i="12"/>
  <c r="B792" i="12"/>
  <c r="B1000" i="12"/>
  <c r="B872" i="12"/>
  <c r="A279" i="12"/>
  <c r="A742" i="12"/>
  <c r="A966" i="12"/>
  <c r="B987" i="12"/>
  <c r="B1227" i="12"/>
  <c r="B133" i="12"/>
  <c r="B309" i="12"/>
  <c r="B486" i="12"/>
  <c r="B660" i="12"/>
  <c r="B822" i="12"/>
  <c r="B1062" i="12"/>
  <c r="B2" i="12"/>
  <c r="B1139" i="12"/>
  <c r="B1027" i="12"/>
  <c r="B915" i="12"/>
  <c r="B809" i="12"/>
  <c r="B735" i="12"/>
  <c r="B650" i="12"/>
  <c r="B563" i="12"/>
  <c r="B499" i="12"/>
  <c r="B399" i="12"/>
  <c r="B319" i="12"/>
  <c r="B268" i="12"/>
  <c r="B205" i="12"/>
  <c r="B154" i="12"/>
  <c r="B35" i="12"/>
  <c r="A1078" i="12"/>
  <c r="A772" i="12"/>
  <c r="A612" i="12"/>
  <c r="A404" i="12"/>
  <c r="A244" i="12"/>
  <c r="A4" i="12"/>
  <c r="AZ1340" i="1"/>
  <c r="AZ2378" i="1"/>
  <c r="AZ1968" i="1"/>
  <c r="AZ2460" i="1"/>
  <c r="AZ2162" i="1"/>
  <c r="AZ1911" i="1"/>
  <c r="AZ1723" i="1"/>
  <c r="AZ2016" i="1"/>
  <c r="AZ1997" i="1"/>
  <c r="AG2291" i="1"/>
  <c r="AI2291" i="1"/>
  <c r="AG2292" i="1"/>
  <c r="AJ2291" i="1"/>
  <c r="AK2292" i="1"/>
  <c r="AI2292" i="1"/>
  <c r="AK2291" i="1"/>
  <c r="AZ2255" i="1"/>
  <c r="AZ2352" i="1"/>
  <c r="AZ2182" i="1"/>
  <c r="AZ2039" i="1"/>
  <c r="AZ2418" i="1"/>
  <c r="AZ1322" i="1"/>
  <c r="AZ2446" i="1"/>
  <c r="AZ1720" i="1"/>
  <c r="AZ1799" i="1"/>
  <c r="AZ1479" i="1"/>
  <c r="AZ2328" i="1"/>
  <c r="AZ1876" i="1"/>
  <c r="AZ1674" i="1"/>
  <c r="AZ2141" i="1"/>
  <c r="D639" i="12"/>
  <c r="D8" i="12"/>
  <c r="D24" i="12"/>
  <c r="D40" i="12"/>
  <c r="D56" i="12"/>
  <c r="D72" i="12"/>
  <c r="D88" i="12"/>
  <c r="D104" i="12"/>
  <c r="D120" i="12"/>
  <c r="D136" i="12"/>
  <c r="D152" i="12"/>
  <c r="D168" i="12"/>
  <c r="D184" i="12"/>
  <c r="D200" i="12"/>
  <c r="D216" i="12"/>
  <c r="D232" i="12"/>
  <c r="D248" i="12"/>
  <c r="D264" i="12"/>
  <c r="D280" i="12"/>
  <c r="D296" i="12"/>
  <c r="D312" i="12"/>
  <c r="D328" i="12"/>
  <c r="D344" i="12"/>
  <c r="D360" i="12"/>
  <c r="D376" i="12"/>
  <c r="D392" i="12"/>
  <c r="D408" i="12"/>
  <c r="D424" i="12"/>
  <c r="D440" i="12"/>
  <c r="D456" i="12"/>
  <c r="D472" i="12"/>
  <c r="D488" i="12"/>
  <c r="D504" i="12"/>
  <c r="D520" i="12"/>
  <c r="D536" i="12"/>
  <c r="D552" i="12"/>
  <c r="D568" i="12"/>
  <c r="D584" i="12"/>
  <c r="D600" i="12"/>
  <c r="D616" i="12"/>
  <c r="D632" i="12"/>
  <c r="D648" i="12"/>
  <c r="D664" i="12"/>
  <c r="D680" i="12"/>
  <c r="D696" i="12"/>
  <c r="D712" i="12"/>
  <c r="D728" i="12"/>
  <c r="D744" i="12"/>
  <c r="D760" i="12"/>
  <c r="D776" i="12"/>
  <c r="D792" i="12"/>
  <c r="D808" i="12"/>
  <c r="D824" i="12"/>
  <c r="D840" i="12"/>
  <c r="D856" i="12"/>
  <c r="D872" i="12"/>
  <c r="D888" i="12"/>
  <c r="D904" i="12"/>
  <c r="D920" i="12"/>
  <c r="D936" i="12"/>
  <c r="D952" i="12"/>
  <c r="D968" i="12"/>
  <c r="D984" i="12"/>
  <c r="D1000" i="12"/>
  <c r="D1016" i="12"/>
  <c r="D1032" i="12"/>
  <c r="D1048" i="12"/>
  <c r="D1064" i="12"/>
  <c r="D1080" i="12"/>
  <c r="D1096" i="12"/>
  <c r="D1112" i="12"/>
  <c r="D1128" i="12"/>
  <c r="D1144" i="12"/>
  <c r="D1160" i="12"/>
  <c r="D1176" i="12"/>
  <c r="D1192" i="12"/>
  <c r="D1208" i="12"/>
  <c r="D1224" i="12"/>
  <c r="B55" i="12"/>
  <c r="B198" i="12"/>
  <c r="B343" i="12"/>
  <c r="B490" i="12"/>
  <c r="B663" i="12"/>
  <c r="B808" i="12"/>
  <c r="B1014" i="12"/>
  <c r="B567" i="12"/>
  <c r="A327" i="12"/>
  <c r="A758" i="12"/>
  <c r="A982" i="12"/>
  <c r="B59" i="12"/>
  <c r="A997" i="12"/>
  <c r="B250" i="12"/>
  <c r="B134" i="12"/>
  <c r="B310" i="12"/>
  <c r="B500" i="12"/>
  <c r="B661" i="12"/>
  <c r="B852" i="12"/>
  <c r="B1076" i="12"/>
  <c r="B73" i="12"/>
  <c r="B1025" i="12"/>
  <c r="B911" i="12"/>
  <c r="B803" i="12"/>
  <c r="B723" i="12"/>
  <c r="B643" i="12"/>
  <c r="B447" i="12"/>
  <c r="B394" i="12"/>
  <c r="B317" i="12"/>
  <c r="B266" i="12"/>
  <c r="B195" i="12"/>
  <c r="B153" i="12"/>
  <c r="B112" i="12"/>
  <c r="B77" i="12"/>
  <c r="B34" i="12"/>
  <c r="A1077" i="12"/>
  <c r="A756" i="12"/>
  <c r="A484" i="12"/>
  <c r="A402" i="12"/>
  <c r="A242" i="12"/>
  <c r="A3" i="12"/>
  <c r="AZ1271" i="1"/>
  <c r="AZ1391" i="1"/>
  <c r="AZ2284" i="1"/>
  <c r="AZ2059" i="1"/>
  <c r="AZ1817" i="1"/>
  <c r="AZ1533" i="1"/>
  <c r="AZ2158" i="1"/>
  <c r="AZ1412" i="1"/>
  <c r="AZ2372" i="1"/>
  <c r="AZ1361" i="1"/>
  <c r="AZ2082" i="1"/>
  <c r="AZ2474" i="1"/>
  <c r="AZ1599" i="1"/>
  <c r="AZ1661" i="1"/>
  <c r="AZ2411" i="1"/>
  <c r="AZ2246" i="1"/>
  <c r="AZ1979" i="1"/>
  <c r="AZ1306" i="1"/>
  <c r="AZ1336" i="1"/>
  <c r="D479" i="12"/>
  <c r="D9" i="12"/>
  <c r="D25" i="12"/>
  <c r="D41" i="12"/>
  <c r="D57" i="12"/>
  <c r="D73" i="12"/>
  <c r="D89" i="12"/>
  <c r="D105" i="12"/>
  <c r="D121" i="12"/>
  <c r="D137" i="12"/>
  <c r="D153" i="12"/>
  <c r="D169" i="12"/>
  <c r="D185" i="12"/>
  <c r="D201" i="12"/>
  <c r="D217" i="12"/>
  <c r="D233" i="12"/>
  <c r="D249" i="12"/>
  <c r="D265" i="12"/>
  <c r="D281" i="12"/>
  <c r="D297" i="12"/>
  <c r="D313" i="12"/>
  <c r="D329" i="12"/>
  <c r="D345" i="12"/>
  <c r="D361" i="12"/>
  <c r="D377" i="12"/>
  <c r="D393" i="12"/>
  <c r="D409" i="12"/>
  <c r="D425" i="12"/>
  <c r="D441" i="12"/>
  <c r="D457" i="12"/>
  <c r="D473" i="12"/>
  <c r="D489" i="12"/>
  <c r="D505" i="12"/>
  <c r="D521" i="12"/>
  <c r="D537" i="12"/>
  <c r="D553" i="12"/>
  <c r="D569" i="12"/>
  <c r="D585" i="12"/>
  <c r="D601" i="12"/>
  <c r="D617" i="12"/>
  <c r="D633" i="12"/>
  <c r="D649" i="12"/>
  <c r="D665" i="12"/>
  <c r="D681" i="12"/>
  <c r="D697" i="12"/>
  <c r="D713" i="12"/>
  <c r="D729" i="12"/>
  <c r="D745" i="12"/>
  <c r="D761" i="12"/>
  <c r="D777" i="12"/>
  <c r="D793" i="12"/>
  <c r="D809" i="12"/>
  <c r="D825" i="12"/>
  <c r="D841" i="12"/>
  <c r="D857" i="12"/>
  <c r="D873" i="12"/>
  <c r="D889" i="12"/>
  <c r="D905" i="12"/>
  <c r="D921" i="12"/>
  <c r="D937" i="12"/>
  <c r="D953" i="12"/>
  <c r="D969" i="12"/>
  <c r="D985" i="12"/>
  <c r="D1001" i="12"/>
  <c r="D1017" i="12"/>
  <c r="D1033" i="12"/>
  <c r="D1049" i="12"/>
  <c r="D1065" i="12"/>
  <c r="D1081" i="12"/>
  <c r="D1097" i="12"/>
  <c r="D1113" i="12"/>
  <c r="D1129" i="12"/>
  <c r="D1145" i="12"/>
  <c r="D1161" i="12"/>
  <c r="D1177" i="12"/>
  <c r="D1193" i="12"/>
  <c r="D1209" i="12"/>
  <c r="D1225" i="12"/>
  <c r="B71" i="12"/>
  <c r="B199" i="12"/>
  <c r="B344" i="12"/>
  <c r="B504" i="12"/>
  <c r="B664" i="12"/>
  <c r="B823" i="12"/>
  <c r="B1015" i="12"/>
  <c r="B423" i="12"/>
  <c r="A403" i="12"/>
  <c r="A787" i="12"/>
  <c r="A1014" i="12"/>
  <c r="B139" i="12"/>
  <c r="A1173" i="12"/>
  <c r="B298" i="12"/>
  <c r="B164" i="12"/>
  <c r="B325" i="12"/>
  <c r="B501" i="12"/>
  <c r="B692" i="12"/>
  <c r="B853" i="12"/>
  <c r="B1077" i="12"/>
  <c r="B713" i="12"/>
  <c r="B1135" i="12"/>
  <c r="B1018" i="12"/>
  <c r="B895" i="12"/>
  <c r="B799" i="12"/>
  <c r="B559" i="12"/>
  <c r="B495" i="12"/>
  <c r="B444" i="12"/>
  <c r="B387" i="12"/>
  <c r="B314" i="12"/>
  <c r="B259" i="12"/>
  <c r="B147" i="12"/>
  <c r="B111" i="12"/>
  <c r="B67" i="12"/>
  <c r="A1237" i="12"/>
  <c r="A1076" i="12"/>
  <c r="A749" i="12"/>
  <c r="A589" i="12"/>
  <c r="B3" i="12"/>
  <c r="AG2290" i="1"/>
  <c r="AF2290" i="1"/>
  <c r="AI2290" i="1"/>
  <c r="AJ2290" i="1"/>
  <c r="AK2290" i="1"/>
  <c r="AZ2038" i="1"/>
  <c r="AZ1518" i="1"/>
  <c r="AZ1407" i="1"/>
  <c r="AZ2161" i="1"/>
  <c r="AZ2109" i="1"/>
  <c r="AZ1460" i="1"/>
  <c r="AZ1541" i="1"/>
  <c r="AG2308" i="1"/>
  <c r="AK2308" i="1"/>
  <c r="AF2309" i="1"/>
  <c r="AG2309" i="1"/>
  <c r="AI2309" i="1"/>
  <c r="AK2309" i="1"/>
  <c r="AJ2309" i="1"/>
  <c r="AF2308" i="1"/>
  <c r="AI2308" i="1"/>
  <c r="AZ1952" i="1"/>
  <c r="AZ2047" i="1"/>
  <c r="AZ1463" i="1"/>
  <c r="AZ2180" i="1"/>
  <c r="AZ1338" i="1"/>
  <c r="AZ2429" i="1"/>
  <c r="AZ2296" i="1"/>
  <c r="AZ1741" i="1"/>
  <c r="AZ1849" i="1"/>
  <c r="AZ1261" i="1"/>
  <c r="D687" i="12"/>
  <c r="D10" i="12"/>
  <c r="D26" i="12"/>
  <c r="D42" i="12"/>
  <c r="D58" i="12"/>
  <c r="D74" i="12"/>
  <c r="D90" i="12"/>
  <c r="D106" i="12"/>
  <c r="D122" i="12"/>
  <c r="D138" i="12"/>
  <c r="D154" i="12"/>
  <c r="D170" i="12"/>
  <c r="D186" i="12"/>
  <c r="D202" i="12"/>
  <c r="D218" i="12"/>
  <c r="D234" i="12"/>
  <c r="D250" i="12"/>
  <c r="D266" i="12"/>
  <c r="D282" i="12"/>
  <c r="D298" i="12"/>
  <c r="D314" i="12"/>
  <c r="D330" i="12"/>
  <c r="D346" i="12"/>
  <c r="D362" i="12"/>
  <c r="D378" i="12"/>
  <c r="D394" i="12"/>
  <c r="D410" i="12"/>
  <c r="D426" i="12"/>
  <c r="D442" i="12"/>
  <c r="D458" i="12"/>
  <c r="D474" i="12"/>
  <c r="D490" i="12"/>
  <c r="D506" i="12"/>
  <c r="D522" i="12"/>
  <c r="D538" i="12"/>
  <c r="D554" i="12"/>
  <c r="D570" i="12"/>
  <c r="D586" i="12"/>
  <c r="D602" i="12"/>
  <c r="D618" i="12"/>
  <c r="D634" i="12"/>
  <c r="D650" i="12"/>
  <c r="D666" i="12"/>
  <c r="D682" i="12"/>
  <c r="D698" i="12"/>
  <c r="D714" i="12"/>
  <c r="D730" i="12"/>
  <c r="D746" i="12"/>
  <c r="D762" i="12"/>
  <c r="D778" i="12"/>
  <c r="D794" i="12"/>
  <c r="D810" i="12"/>
  <c r="D826" i="12"/>
  <c r="D842" i="12"/>
  <c r="D858" i="12"/>
  <c r="D874" i="12"/>
  <c r="D890" i="12"/>
  <c r="D906" i="12"/>
  <c r="D922" i="12"/>
  <c r="D938" i="12"/>
  <c r="D954" i="12"/>
  <c r="D970" i="12"/>
  <c r="D986" i="12"/>
  <c r="D1002" i="12"/>
  <c r="D1018" i="12"/>
  <c r="D1034" i="12"/>
  <c r="D1050" i="12"/>
  <c r="D1066" i="12"/>
  <c r="D1082" i="12"/>
  <c r="D1098" i="12"/>
  <c r="D1114" i="12"/>
  <c r="D1130" i="12"/>
  <c r="D1146" i="12"/>
  <c r="D1162" i="12"/>
  <c r="D1178" i="12"/>
  <c r="D1194" i="12"/>
  <c r="D1210" i="12"/>
  <c r="D1226" i="12"/>
  <c r="B87" i="12"/>
  <c r="B200" i="12"/>
  <c r="B359" i="12"/>
  <c r="B519" i="12"/>
  <c r="B680" i="12"/>
  <c r="B824" i="12"/>
  <c r="B1044" i="12"/>
  <c r="A407" i="12"/>
  <c r="A790" i="12"/>
  <c r="A1015" i="12"/>
  <c r="B155" i="12"/>
  <c r="B842" i="12"/>
  <c r="B165" i="12"/>
  <c r="B340" i="12"/>
  <c r="B502" i="12"/>
  <c r="B693" i="12"/>
  <c r="B870" i="12"/>
  <c r="B1092" i="12"/>
  <c r="B745" i="12"/>
  <c r="B1119" i="12"/>
  <c r="B1011" i="12"/>
  <c r="B883" i="12"/>
  <c r="B793" i="12"/>
  <c r="B719" i="12"/>
  <c r="B639" i="12"/>
  <c r="B554" i="12"/>
  <c r="B493" i="12"/>
  <c r="B442" i="12"/>
  <c r="B307" i="12"/>
  <c r="B191" i="12"/>
  <c r="B109" i="12"/>
  <c r="A1236" i="12"/>
  <c r="A748" i="12"/>
  <c r="A358" i="12"/>
  <c r="AZ1827" i="1"/>
  <c r="AG2268" i="1"/>
  <c r="AJ2266" i="1"/>
  <c r="AI2268" i="1"/>
  <c r="AK2266" i="1"/>
  <c r="AJ2268" i="1"/>
  <c r="AK2268" i="1"/>
  <c r="AF2267" i="1"/>
  <c r="AG2267" i="1"/>
  <c r="AI2267" i="1"/>
  <c r="AJ2267" i="1"/>
  <c r="AK2267" i="1"/>
  <c r="AF2266" i="1"/>
  <c r="AG2266" i="1"/>
  <c r="AF2268" i="1"/>
  <c r="AZ2451" i="1"/>
  <c r="AZ1852" i="1"/>
  <c r="AZ1898" i="1"/>
  <c r="AZ2143" i="1"/>
  <c r="AZ2470" i="1"/>
  <c r="AZ1269" i="1"/>
  <c r="AZ2395" i="1"/>
  <c r="AZ2018" i="1"/>
  <c r="AZ1807" i="1"/>
  <c r="AZ1339" i="1"/>
  <c r="AZ1330" i="1"/>
  <c r="AZ2230" i="1"/>
  <c r="AZ2175" i="1"/>
  <c r="AZ2271" i="1"/>
  <c r="AZ2402" i="1"/>
  <c r="D575" i="12"/>
  <c r="D11" i="12"/>
  <c r="D27" i="12"/>
  <c r="D43" i="12"/>
  <c r="D59" i="12"/>
  <c r="D75" i="12"/>
  <c r="D91" i="12"/>
  <c r="D107" i="12"/>
  <c r="D123" i="12"/>
  <c r="D139" i="12"/>
  <c r="D155" i="12"/>
  <c r="D171" i="12"/>
  <c r="D187" i="12"/>
  <c r="D203" i="12"/>
  <c r="D219" i="12"/>
  <c r="D235" i="12"/>
  <c r="D251" i="12"/>
  <c r="D267" i="12"/>
  <c r="D283" i="12"/>
  <c r="D299" i="12"/>
  <c r="D315" i="12"/>
  <c r="D331" i="12"/>
  <c r="D347" i="12"/>
  <c r="D363" i="12"/>
  <c r="D379" i="12"/>
  <c r="D395" i="12"/>
  <c r="D411" i="12"/>
  <c r="D427" i="12"/>
  <c r="D443" i="12"/>
  <c r="D459" i="12"/>
  <c r="D475" i="12"/>
  <c r="D491" i="12"/>
  <c r="D507" i="12"/>
  <c r="D523" i="12"/>
  <c r="D539" i="12"/>
  <c r="D555" i="12"/>
  <c r="D571" i="12"/>
  <c r="D587" i="12"/>
  <c r="D603" i="12"/>
  <c r="D619" i="12"/>
  <c r="D635" i="12"/>
  <c r="D651" i="12"/>
  <c r="D667" i="12"/>
  <c r="D683" i="12"/>
  <c r="D699" i="12"/>
  <c r="D715" i="12"/>
  <c r="D731" i="12"/>
  <c r="D747" i="12"/>
  <c r="D763" i="12"/>
  <c r="D779" i="12"/>
  <c r="D795" i="12"/>
  <c r="D811" i="12"/>
  <c r="D827" i="12"/>
  <c r="D843" i="12"/>
  <c r="D859" i="12"/>
  <c r="D875" i="12"/>
  <c r="D891" i="12"/>
  <c r="D907" i="12"/>
  <c r="D923" i="12"/>
  <c r="D939" i="12"/>
  <c r="D955" i="12"/>
  <c r="D971" i="12"/>
  <c r="D987" i="12"/>
  <c r="D1003" i="12"/>
  <c r="D1019" i="12"/>
  <c r="D1035" i="12"/>
  <c r="D1051" i="12"/>
  <c r="D1067" i="12"/>
  <c r="D1083" i="12"/>
  <c r="D1099" i="12"/>
  <c r="D1115" i="12"/>
  <c r="D1131" i="12"/>
  <c r="D1147" i="12"/>
  <c r="D1163" i="12"/>
  <c r="D1179" i="12"/>
  <c r="D1195" i="12"/>
  <c r="D1211" i="12"/>
  <c r="D1227" i="12"/>
  <c r="B88" i="12"/>
  <c r="B216" i="12"/>
  <c r="B360" i="12"/>
  <c r="B520" i="12"/>
  <c r="B695" i="12"/>
  <c r="B855" i="12"/>
  <c r="B1111" i="12"/>
  <c r="A423" i="12"/>
  <c r="A791" i="12"/>
  <c r="A1031" i="12"/>
  <c r="B171" i="12"/>
  <c r="A45" i="12"/>
  <c r="B1002" i="12"/>
  <c r="B166" i="12"/>
  <c r="B358" i="12"/>
  <c r="B516" i="12"/>
  <c r="B709" i="12"/>
  <c r="B886" i="12"/>
  <c r="B1093" i="12"/>
  <c r="B825" i="12"/>
  <c r="B1108" i="12"/>
  <c r="B1007" i="12"/>
  <c r="B879" i="12"/>
  <c r="B783" i="12"/>
  <c r="B716" i="12"/>
  <c r="B637" i="12"/>
  <c r="B547" i="12"/>
  <c r="B492" i="12"/>
  <c r="B441" i="12"/>
  <c r="B383" i="12"/>
  <c r="B255" i="12"/>
  <c r="B189" i="12"/>
  <c r="B144" i="12"/>
  <c r="B105" i="12"/>
  <c r="B63" i="12"/>
  <c r="B31" i="12"/>
  <c r="A1227" i="12"/>
  <c r="A1045" i="12"/>
  <c r="A747" i="12"/>
  <c r="A573" i="12"/>
  <c r="A468" i="12"/>
  <c r="A338" i="12"/>
  <c r="A84" i="12"/>
  <c r="AZ1725" i="1"/>
  <c r="AZ2394" i="1"/>
  <c r="AZ2321" i="1"/>
  <c r="AZ2290" i="1"/>
  <c r="AZ2369" i="1"/>
  <c r="AZ1798" i="1"/>
  <c r="AZ1867" i="1"/>
  <c r="AZ1379" i="1"/>
  <c r="AG1493" i="1"/>
  <c r="AI1493" i="1"/>
  <c r="AK1493" i="1"/>
  <c r="AZ2212" i="1"/>
  <c r="AF2291" i="1"/>
  <c r="AZ1733" i="1"/>
  <c r="AZ2164" i="1"/>
  <c r="AZ1937" i="1"/>
  <c r="AZ1632" i="1"/>
  <c r="AZ2420" i="1"/>
  <c r="AZ2412" i="1"/>
  <c r="AZ1455" i="1"/>
  <c r="AZ2065" i="1"/>
  <c r="AZ1384" i="1"/>
  <c r="AI1593" i="1"/>
  <c r="D527" i="12"/>
  <c r="D12" i="12"/>
  <c r="D28" i="12"/>
  <c r="D44" i="12"/>
  <c r="D60" i="12"/>
  <c r="D76" i="12"/>
  <c r="D92" i="12"/>
  <c r="D108" i="12"/>
  <c r="D124" i="12"/>
  <c r="D140" i="12"/>
  <c r="D156" i="12"/>
  <c r="D172" i="12"/>
  <c r="D188" i="12"/>
  <c r="D204" i="12"/>
  <c r="D220" i="12"/>
  <c r="D236" i="12"/>
  <c r="D252" i="12"/>
  <c r="D268" i="12"/>
  <c r="D284" i="12"/>
  <c r="D300" i="12"/>
  <c r="D316" i="12"/>
  <c r="D332" i="12"/>
  <c r="D348" i="12"/>
  <c r="D364" i="12"/>
  <c r="D380" i="12"/>
  <c r="D396" i="12"/>
  <c r="D412" i="12"/>
  <c r="D428" i="12"/>
  <c r="D444" i="12"/>
  <c r="D460" i="12"/>
  <c r="D476" i="12"/>
  <c r="D492" i="12"/>
  <c r="D508" i="12"/>
  <c r="D524" i="12"/>
  <c r="D540" i="12"/>
  <c r="D556" i="12"/>
  <c r="D572" i="12"/>
  <c r="D588" i="12"/>
  <c r="D604" i="12"/>
  <c r="D620" i="12"/>
  <c r="D636" i="12"/>
  <c r="D652" i="12"/>
  <c r="D668" i="12"/>
  <c r="D684" i="12"/>
  <c r="D700" i="12"/>
  <c r="D716" i="12"/>
  <c r="D732" i="12"/>
  <c r="D748" i="12"/>
  <c r="D764" i="12"/>
  <c r="D780" i="12"/>
  <c r="D796" i="12"/>
  <c r="D812" i="12"/>
  <c r="D828" i="12"/>
  <c r="D844" i="12"/>
  <c r="D860" i="12"/>
  <c r="D876" i="12"/>
  <c r="D892" i="12"/>
  <c r="D908" i="12"/>
  <c r="D924" i="12"/>
  <c r="D940" i="12"/>
  <c r="D956" i="12"/>
  <c r="D972" i="12"/>
  <c r="D988" i="12"/>
  <c r="D1004" i="12"/>
  <c r="D1020" i="12"/>
  <c r="D1036" i="12"/>
  <c r="D1052" i="12"/>
  <c r="D1068" i="12"/>
  <c r="D1084" i="12"/>
  <c r="D1100" i="12"/>
  <c r="D1116" i="12"/>
  <c r="D1132" i="12"/>
  <c r="D1148" i="12"/>
  <c r="D1164" i="12"/>
  <c r="D1180" i="12"/>
  <c r="D1196" i="12"/>
  <c r="D1212" i="12"/>
  <c r="D1228" i="12"/>
  <c r="AZ1547" i="1"/>
  <c r="AZ1731" i="1"/>
  <c r="AZ2033" i="1"/>
  <c r="AZ2157" i="1"/>
  <c r="AZ1303" i="1"/>
  <c r="AZ2319" i="1"/>
  <c r="AZ1746" i="1"/>
  <c r="AZ2060" i="1"/>
  <c r="AZ1584" i="1"/>
  <c r="AZ1450" i="1"/>
  <c r="AZ1839" i="1"/>
  <c r="AZ1474" i="1"/>
  <c r="AZ1345" i="1"/>
  <c r="AZ2099" i="1"/>
  <c r="AZ1552" i="1"/>
  <c r="AZ1406" i="1"/>
  <c r="AZ1853" i="1"/>
  <c r="AZ1382" i="1"/>
  <c r="AZ1516" i="1"/>
  <c r="AZ1401" i="1"/>
  <c r="AZ1495" i="1"/>
  <c r="AZ1519" i="1"/>
  <c r="AZ1461" i="1"/>
  <c r="AZ2081" i="1"/>
  <c r="AZ1409" i="1"/>
  <c r="AZ1883" i="1"/>
  <c r="AZ1483" i="1"/>
  <c r="AZ1694" i="1"/>
  <c r="AZ1587" i="1"/>
  <c r="AZ2085" i="1"/>
  <c r="AZ1398" i="1"/>
  <c r="AZ1251" i="1"/>
  <c r="AZ1752" i="1"/>
  <c r="AZ1837" i="1"/>
  <c r="AZ1244" i="1"/>
  <c r="AZ1458" i="1"/>
  <c r="AZ1833" i="1"/>
  <c r="AZ1901" i="1"/>
  <c r="AZ1982" i="1"/>
  <c r="AZ2046" i="1"/>
  <c r="AZ1333" i="1"/>
  <c r="AZ1243" i="1"/>
  <c r="AZ2456" i="1"/>
  <c r="AZ2150" i="1"/>
  <c r="AZ2165" i="1"/>
  <c r="AZ1782" i="1"/>
  <c r="AZ2074" i="1"/>
  <c r="AZ2249" i="1"/>
  <c r="AZ1652" i="1"/>
  <c r="AZ2441" i="1"/>
  <c r="AZ2094" i="1"/>
  <c r="AZ1829" i="1"/>
  <c r="AZ1841" i="1"/>
  <c r="AZ1586" i="1"/>
  <c r="AZ1335" i="1"/>
  <c r="AZ1742" i="1"/>
  <c r="AZ1499" i="1"/>
  <c r="AZ2374" i="1"/>
  <c r="AZ2097" i="1"/>
  <c r="AZ2123" i="1"/>
  <c r="AZ1337" i="1"/>
  <c r="AZ2077" i="1"/>
  <c r="AZ1598" i="1"/>
  <c r="AZ1814" i="1"/>
  <c r="AZ1311" i="1"/>
  <c r="AZ2424" i="1"/>
  <c r="AZ1722" i="1"/>
  <c r="AZ1445" i="1"/>
  <c r="AZ1650" i="1"/>
  <c r="AZ1638" i="1"/>
  <c r="AZ1724" i="1"/>
  <c r="AZ2281" i="1"/>
  <c r="AZ1918" i="1"/>
  <c r="AZ1917" i="1"/>
  <c r="AZ2307" i="1"/>
  <c r="AZ1427" i="1"/>
  <c r="AZ1655" i="1"/>
  <c r="AZ1905" i="1"/>
  <c r="AZ1646" i="1"/>
  <c r="AZ1822" i="1"/>
  <c r="AZ1380" i="1"/>
  <c r="AZ1355" i="1"/>
  <c r="AZ1469" i="1"/>
  <c r="AZ1254" i="1"/>
  <c r="AZ1608" i="1"/>
  <c r="AZ1548" i="1"/>
  <c r="AZ1535" i="1"/>
  <c r="AZ1624" i="1"/>
  <c r="AZ1457" i="1"/>
  <c r="AZ1462" i="1"/>
  <c r="AZ1826" i="1"/>
  <c r="AZ2298" i="1"/>
  <c r="AZ1491" i="1"/>
  <c r="AZ2244" i="1"/>
  <c r="AZ1402" i="1"/>
  <c r="AZ1610" i="1"/>
  <c r="AZ1622" i="1"/>
  <c r="AZ2342" i="1"/>
  <c r="AZ1647" i="1"/>
  <c r="AZ1523" i="1"/>
  <c r="AZ1433" i="1"/>
  <c r="AZ1245" i="1"/>
  <c r="AZ1855" i="1"/>
  <c r="AZ1482" i="1"/>
  <c r="AZ1486" i="1"/>
  <c r="AZ2407" i="1"/>
  <c r="AZ2234" i="1"/>
  <c r="AZ2431" i="1"/>
  <c r="AZ2223" i="1"/>
  <c r="AZ1308" i="1"/>
  <c r="AZ2076" i="1"/>
  <c r="AZ2325" i="1"/>
  <c r="AZ1342" i="1"/>
  <c r="AZ1300" i="1"/>
  <c r="B100" i="12"/>
  <c r="B231" i="12"/>
  <c r="B374" i="12"/>
  <c r="B536" i="12"/>
  <c r="B696" i="12"/>
  <c r="B856" i="12"/>
  <c r="B1126" i="12"/>
  <c r="A486" i="12"/>
  <c r="A805" i="12"/>
  <c r="A1046" i="12"/>
  <c r="B219" i="12"/>
  <c r="A445" i="12"/>
  <c r="B146" i="12"/>
  <c r="B181" i="12"/>
  <c r="B372" i="12"/>
  <c r="B534" i="12"/>
  <c r="B710" i="12"/>
  <c r="B902" i="12"/>
  <c r="B1094" i="12"/>
  <c r="B1236" i="12"/>
  <c r="B1091" i="12"/>
  <c r="B995" i="12"/>
  <c r="B863" i="12"/>
  <c r="B781" i="12"/>
  <c r="B714" i="12"/>
  <c r="B623" i="12"/>
  <c r="B489" i="12"/>
  <c r="B435" i="12"/>
  <c r="B371" i="12"/>
  <c r="B303" i="12"/>
  <c r="B253" i="12"/>
  <c r="B186" i="12"/>
  <c r="B143" i="12"/>
  <c r="B99" i="12"/>
  <c r="B29" i="12"/>
  <c r="A1205" i="12"/>
  <c r="A1044" i="12"/>
  <c r="A740" i="12"/>
  <c r="A322" i="12"/>
  <c r="A77" i="12"/>
  <c r="AZ2190" i="1"/>
  <c r="AZ2058" i="1"/>
  <c r="AZ1642" i="1"/>
  <c r="AZ1842" i="1"/>
  <c r="AZ1844" i="1"/>
  <c r="AZ2168" i="1"/>
  <c r="AZ1835" i="1"/>
  <c r="AZ1550" i="1"/>
  <c r="AZ1702" i="1"/>
  <c r="AZ2417" i="1"/>
  <c r="AZ2444" i="1"/>
  <c r="AZ1365" i="1"/>
  <c r="AZ2005" i="1"/>
  <c r="AZ1824" i="1"/>
  <c r="AZ2149" i="1"/>
  <c r="AZ1951" i="1"/>
  <c r="AZ2013" i="1"/>
  <c r="AZ2021" i="1"/>
  <c r="AZ2238" i="1"/>
  <c r="AZ1346" i="1"/>
  <c r="AZ1381" i="1"/>
  <c r="D703" i="12"/>
  <c r="D13" i="12"/>
  <c r="D29" i="12"/>
  <c r="D45" i="12"/>
  <c r="D61" i="12"/>
  <c r="D77" i="12"/>
  <c r="D93" i="12"/>
  <c r="D109" i="12"/>
  <c r="D125" i="12"/>
  <c r="D141" i="12"/>
  <c r="D157" i="12"/>
  <c r="D173" i="12"/>
  <c r="D189" i="12"/>
  <c r="D205" i="12"/>
  <c r="D221" i="12"/>
  <c r="D237" i="12"/>
  <c r="D253" i="12"/>
  <c r="D269" i="12"/>
  <c r="D285" i="12"/>
  <c r="D301" i="12"/>
  <c r="D317" i="12"/>
  <c r="D333" i="12"/>
  <c r="D349" i="12"/>
  <c r="D365" i="12"/>
  <c r="D381" i="12"/>
  <c r="D397" i="12"/>
  <c r="D413" i="12"/>
  <c r="D429" i="12"/>
  <c r="D445" i="12"/>
  <c r="D461" i="12"/>
  <c r="D477" i="12"/>
  <c r="D493" i="12"/>
  <c r="D509" i="12"/>
  <c r="D525" i="12"/>
  <c r="D541" i="12"/>
  <c r="D557" i="12"/>
  <c r="D573" i="12"/>
  <c r="D589" i="12"/>
  <c r="D605" i="12"/>
  <c r="D621" i="12"/>
  <c r="D637" i="12"/>
  <c r="D653" i="12"/>
  <c r="D669" i="12"/>
  <c r="D685" i="12"/>
  <c r="D701" i="12"/>
  <c r="D717" i="12"/>
  <c r="D733" i="12"/>
  <c r="D749" i="12"/>
  <c r="D765" i="12"/>
  <c r="D781" i="12"/>
  <c r="D797" i="12"/>
  <c r="D813" i="12"/>
  <c r="D829" i="12"/>
  <c r="D845" i="12"/>
  <c r="D861" i="12"/>
  <c r="D877" i="12"/>
  <c r="D893" i="12"/>
  <c r="D909" i="12"/>
  <c r="D925" i="12"/>
  <c r="D941" i="12"/>
  <c r="D957" i="12"/>
  <c r="D973" i="12"/>
  <c r="D989" i="12"/>
  <c r="D1005" i="12"/>
  <c r="D1021" i="12"/>
  <c r="D1037" i="12"/>
  <c r="D1053" i="12"/>
  <c r="D1069" i="12"/>
  <c r="D1085" i="12"/>
  <c r="D1101" i="12"/>
  <c r="D1117" i="12"/>
  <c r="D1133" i="12"/>
  <c r="D1149" i="12"/>
  <c r="D1165" i="12"/>
  <c r="D1181" i="12"/>
  <c r="D1197" i="12"/>
  <c r="D1213" i="12"/>
  <c r="D1229" i="12"/>
  <c r="AZ1252" i="1"/>
  <c r="AZ1358" i="1"/>
  <c r="AZ1313" i="1"/>
  <c r="AZ1738" i="1"/>
  <c r="AZ2017" i="1"/>
  <c r="AZ2233" i="1"/>
  <c r="AZ2216" i="1"/>
  <c r="AZ2489" i="1"/>
  <c r="AZ1500" i="1"/>
  <c r="AZ1761" i="1"/>
  <c r="AZ1349" i="1"/>
  <c r="AZ1422" i="1"/>
  <c r="AZ1726" i="1"/>
  <c r="AZ1858" i="1"/>
  <c r="AZ2048" i="1"/>
  <c r="AZ2052" i="1"/>
  <c r="AZ1263" i="1"/>
  <c r="AZ1403" i="1"/>
  <c r="AZ1612" i="1"/>
  <c r="AZ1697" i="1"/>
  <c r="AZ1714" i="1"/>
  <c r="AZ1966" i="1"/>
  <c r="AZ2102" i="1"/>
  <c r="AZ2139" i="1"/>
  <c r="AZ2243" i="1"/>
  <c r="AZ2351" i="1"/>
  <c r="AZ2335" i="1"/>
  <c r="AZ1352" i="1"/>
  <c r="AZ1259" i="1"/>
  <c r="AZ1387" i="1"/>
  <c r="AZ1378" i="1"/>
  <c r="AZ1435" i="1"/>
  <c r="AZ1869" i="1"/>
  <c r="AZ2096" i="1"/>
  <c r="AZ2008" i="1"/>
  <c r="AZ2311" i="1"/>
  <c r="AZ1698" i="1"/>
  <c r="AZ1900" i="1"/>
  <c r="AZ1274" i="1"/>
  <c r="AZ1301" i="1"/>
  <c r="AZ1592" i="1"/>
  <c r="AZ1871" i="1"/>
  <c r="AZ1800" i="1"/>
  <c r="AZ2131" i="1"/>
  <c r="AZ2217" i="1"/>
  <c r="AZ1607" i="1"/>
  <c r="AZ1604" i="1"/>
  <c r="AZ1964" i="1"/>
  <c r="AZ1823" i="1"/>
  <c r="AZ2224" i="1"/>
  <c r="AZ2392" i="1"/>
  <c r="AZ2098" i="1"/>
  <c r="AZ2331" i="1"/>
  <c r="AZ2292" i="1"/>
  <c r="AZ1644" i="1"/>
  <c r="AZ1892" i="1"/>
  <c r="AZ2001" i="1"/>
  <c r="AZ2422" i="1"/>
  <c r="AZ1319" i="1"/>
  <c r="AZ1305" i="1"/>
  <c r="AZ2049" i="1"/>
  <c r="AZ2356" i="1"/>
  <c r="AZ1270" i="1"/>
  <c r="AZ1563" i="1"/>
  <c r="AZ2115" i="1"/>
  <c r="AZ1369" i="1"/>
  <c r="AZ1441" i="1"/>
  <c r="AZ1467" i="1"/>
  <c r="AZ1520" i="1"/>
  <c r="AZ1747" i="1"/>
  <c r="AZ1755" i="1"/>
  <c r="AZ2130" i="1"/>
  <c r="AZ1386" i="1"/>
  <c r="AZ1443" i="1"/>
  <c r="AZ2323" i="1"/>
  <c r="AZ2368" i="1"/>
  <c r="AZ2432" i="1"/>
  <c r="AZ2332" i="1"/>
  <c r="AZ1321" i="1"/>
  <c r="AZ1362" i="1"/>
  <c r="AZ1671" i="1"/>
  <c r="AZ1481" i="1"/>
  <c r="AZ2330" i="1"/>
  <c r="AZ2159" i="1"/>
  <c r="AZ1446" i="1"/>
  <c r="AZ1735" i="1"/>
  <c r="AZ1715" i="1"/>
  <c r="AZ1675" i="1"/>
  <c r="AZ2322" i="1"/>
  <c r="AZ2126" i="1"/>
  <c r="AZ2488" i="1"/>
  <c r="AZ1977" i="1"/>
  <c r="AZ1614" i="1"/>
  <c r="AZ1902" i="1"/>
  <c r="AZ1341" i="1"/>
  <c r="AZ1527" i="1"/>
  <c r="AZ1656" i="1"/>
  <c r="AZ1818" i="1"/>
  <c r="AZ1783" i="1"/>
  <c r="AZ2268" i="1"/>
  <c r="AZ1704" i="1"/>
  <c r="AZ2078" i="1"/>
  <c r="AZ1288" i="1"/>
  <c r="AZ1713" i="1"/>
  <c r="AZ1442" i="1"/>
  <c r="AZ2448" i="1"/>
  <c r="AZ1572" i="1"/>
  <c r="AZ1909" i="1"/>
  <c r="AZ1395" i="1"/>
  <c r="AZ1606" i="1"/>
  <c r="AZ1709" i="1"/>
  <c r="AZ1712" i="1"/>
  <c r="AZ1416" i="1"/>
  <c r="AZ2464" i="1"/>
  <c r="AZ1729" i="1"/>
  <c r="AZ1260" i="1"/>
  <c r="AZ1272" i="1"/>
  <c r="AZ2384" i="1"/>
  <c r="AZ2118" i="1"/>
  <c r="AZ1434" i="1"/>
  <c r="AZ2084" i="1"/>
  <c r="AZ2068" i="1"/>
  <c r="AZ2253" i="1"/>
  <c r="AZ1508" i="1"/>
  <c r="AZ1866" i="1"/>
  <c r="AZ2340" i="1"/>
  <c r="AZ1956" i="1"/>
  <c r="AZ1510" i="1"/>
  <c r="AZ1393" i="1"/>
  <c r="AZ1466" i="1"/>
  <c r="AZ2457" i="1"/>
  <c r="AZ1327" i="1"/>
  <c r="AZ2400" i="1"/>
  <c r="AZ1504" i="1"/>
  <c r="AZ2110" i="1"/>
  <c r="AZ1974" i="1"/>
  <c r="AZ2181" i="1"/>
  <c r="AZ2134" i="1"/>
  <c r="AZ1575" i="1"/>
  <c r="AZ2293" i="1"/>
  <c r="AZ1708" i="1"/>
  <c r="AZ2100" i="1"/>
  <c r="AZ2455" i="1"/>
  <c r="AZ1744" i="1"/>
  <c r="AZ1648" i="1"/>
  <c r="AZ1449" i="1"/>
  <c r="AZ1745" i="1"/>
  <c r="AZ2279" i="1"/>
  <c r="AZ1488" i="1"/>
  <c r="AZ2203" i="1"/>
  <c r="AZ1265" i="1"/>
  <c r="AZ2414" i="1"/>
  <c r="AZ1670" i="1"/>
  <c r="AZ1438" i="1"/>
  <c r="AZ1834" i="1"/>
  <c r="AZ2266" i="1"/>
  <c r="AZ2197" i="1"/>
  <c r="AZ1580" i="1"/>
  <c r="AZ2147" i="1"/>
  <c r="AZ2350" i="1"/>
  <c r="AZ1453" i="1"/>
  <c r="AZ2015" i="1"/>
  <c r="AZ2071" i="1"/>
  <c r="AZ2194" i="1"/>
  <c r="AZ1680" i="1"/>
  <c r="AZ1620" i="1"/>
  <c r="AZ2229" i="1"/>
  <c r="AZ1477" i="1"/>
  <c r="AZ1394" i="1"/>
  <c r="AZ2416" i="1"/>
  <c r="AZ2177" i="1"/>
  <c r="AZ1421" i="1"/>
  <c r="AZ1941" i="1"/>
  <c r="AZ1879" i="1"/>
  <c r="AZ2348" i="1"/>
  <c r="AZ1687" i="1"/>
  <c r="AZ1590" i="1"/>
  <c r="AZ2020" i="1"/>
  <c r="AZ2169" i="1"/>
  <c r="AZ1664" i="1"/>
  <c r="AZ2007" i="1"/>
  <c r="AZ2072" i="1"/>
  <c r="AZ1413" i="1"/>
  <c r="AZ1924" i="1"/>
  <c r="AZ1255" i="1"/>
  <c r="AZ2264" i="1"/>
  <c r="AZ2091" i="1"/>
  <c r="AZ1430" i="1"/>
  <c r="AZ1813" i="1"/>
  <c r="AZ1802" i="1"/>
  <c r="AZ2040" i="1"/>
  <c r="AZ2248" i="1"/>
  <c r="AZ1944" i="1"/>
  <c r="AZ2375" i="1"/>
  <c r="AZ2382" i="1"/>
  <c r="AZ1942" i="1"/>
  <c r="AZ1992" i="1"/>
  <c r="AZ2306" i="1"/>
  <c r="AZ1602" i="1"/>
  <c r="AZ2265" i="1"/>
  <c r="AZ1475" i="1"/>
  <c r="AZ1925" i="1"/>
  <c r="AZ2299" i="1"/>
  <c r="AZ1825" i="1"/>
  <c r="AZ2057" i="1"/>
  <c r="AZ1775" i="1"/>
  <c r="AZ1627" i="1"/>
  <c r="AZ1996" i="1"/>
  <c r="AZ2399" i="1"/>
  <c r="AZ1784" i="1"/>
  <c r="AZ1498" i="1"/>
  <c r="AZ1872" i="1"/>
  <c r="AZ1910" i="1"/>
  <c r="AZ2219" i="1"/>
  <c r="AZ1930" i="1"/>
  <c r="AZ2088" i="1"/>
  <c r="AZ1830" i="1"/>
  <c r="AZ2069" i="1"/>
  <c r="AZ2225" i="1"/>
  <c r="AZ2315" i="1"/>
  <c r="AZ1787" i="1"/>
  <c r="AZ1594" i="1"/>
  <c r="AZ1767" i="1"/>
  <c r="AZ2287" i="1"/>
  <c r="AZ1963" i="1"/>
  <c r="AZ1716" i="1"/>
  <c r="AZ1778" i="1"/>
  <c r="AZ1628" i="1"/>
  <c r="AZ2105" i="1"/>
  <c r="AZ2036" i="1"/>
  <c r="AZ2041" i="1"/>
  <c r="AZ2302" i="1"/>
  <c r="AZ1372" i="1"/>
  <c r="AZ1806" i="1"/>
  <c r="AZ1743" i="1"/>
  <c r="AZ2138" i="1"/>
  <c r="AZ2473" i="1"/>
  <c r="AZ1280" i="1"/>
  <c r="AZ2261" i="1"/>
  <c r="AZ1810" i="1"/>
  <c r="AZ1751" i="1"/>
  <c r="AZ1737" i="1"/>
  <c r="AZ1794" i="1"/>
  <c r="AZ1809" i="1"/>
  <c r="AZ1922" i="1"/>
  <c r="AZ1414" i="1"/>
  <c r="AZ1684" i="1"/>
  <c r="AZ2257" i="1"/>
  <c r="AZ1373" i="1"/>
  <c r="AZ2326" i="1"/>
  <c r="AZ1579" i="1"/>
  <c r="AZ1971" i="1"/>
  <c r="AZ1561" i="1"/>
  <c r="AZ2300" i="1"/>
  <c r="AZ2183" i="1"/>
  <c r="AZ1949" i="1"/>
  <c r="AZ1777" i="1"/>
  <c r="AZ1377" i="1"/>
  <c r="AZ1277" i="1"/>
  <c r="AZ1847" i="1"/>
  <c r="AZ1762" i="1"/>
  <c r="AZ1705" i="1"/>
  <c r="AZ1643" i="1"/>
  <c r="AZ2121" i="1"/>
  <c r="AZ1821" i="1"/>
  <c r="AZ1589" i="1"/>
  <c r="AZ2179" i="1"/>
  <c r="AZ1603" i="1"/>
  <c r="AZ2009" i="1"/>
  <c r="AZ1281" i="1"/>
  <c r="AZ1385" i="1"/>
  <c r="AZ2122" i="1"/>
  <c r="AZ1880" i="1"/>
  <c r="AZ2144" i="1"/>
  <c r="AZ1934" i="1"/>
  <c r="AZ2240" i="1"/>
  <c r="AZ2200" i="1"/>
  <c r="AZ2440" i="1"/>
  <c r="AZ2011" i="1"/>
  <c r="AZ1631" i="1"/>
  <c r="AZ2260" i="1"/>
  <c r="AZ2209" i="1"/>
  <c r="AZ1390" i="1"/>
  <c r="AZ2309" i="1"/>
  <c r="AZ1915" i="1"/>
  <c r="AZ1788" i="1"/>
  <c r="AZ1899" i="1"/>
  <c r="AZ1554" i="1"/>
  <c r="AZ1759" i="1"/>
  <c r="AZ1965" i="1"/>
  <c r="AZ2189" i="1"/>
  <c r="AZ1678" i="1"/>
  <c r="AZ1774" i="1"/>
  <c r="AZ2358" i="1"/>
  <c r="AZ1976" i="1"/>
  <c r="AZ2338" i="1"/>
  <c r="AZ1659" i="1"/>
  <c r="AZ2193" i="1"/>
  <c r="AZ1360" i="1"/>
  <c r="AZ1636" i="1"/>
  <c r="AZ1706" i="1"/>
  <c r="AZ2235" i="1"/>
  <c r="AZ2270" i="1"/>
  <c r="AZ1585" i="1"/>
  <c r="AZ2089" i="1"/>
  <c r="AZ1657" i="1"/>
  <c r="AZ1564" i="1"/>
  <c r="AZ1576" i="1"/>
  <c r="AZ1695" i="1"/>
  <c r="AZ1512" i="1"/>
  <c r="AZ1511" i="1"/>
  <c r="AZ1861" i="1"/>
  <c r="AZ1663" i="1"/>
  <c r="AZ2155" i="1"/>
  <c r="AZ1957" i="1"/>
  <c r="AZ2142" i="1"/>
  <c r="AZ1529" i="1"/>
  <c r="AZ1464" i="1"/>
  <c r="AZ1505" i="1"/>
  <c r="AZ1933" i="1"/>
  <c r="AZ1524" i="1"/>
  <c r="AZ2433" i="1"/>
  <c r="AZ1370" i="1"/>
  <c r="AZ1470" i="1"/>
  <c r="AZ1555" i="1"/>
  <c r="AZ2056" i="1"/>
  <c r="AZ1556" i="1"/>
  <c r="AZ1626" i="1"/>
  <c r="AZ1289" i="1"/>
  <c r="AZ1805" i="1"/>
  <c r="AZ1931" i="1"/>
  <c r="AZ2231" i="1"/>
  <c r="AZ1688" i="1"/>
  <c r="AZ1424" i="1"/>
  <c r="AZ1962" i="1"/>
  <c r="AZ2304" i="1"/>
  <c r="AZ1292" i="1"/>
  <c r="AZ1873" i="1"/>
  <c r="AZ1489" i="1"/>
  <c r="AZ1312" i="1"/>
  <c r="AZ1521" i="1"/>
  <c r="AZ1286" i="1"/>
  <c r="AZ1790" i="1"/>
  <c r="AZ2093" i="1"/>
  <c r="AZ1501" i="1"/>
  <c r="AZ2228" i="1"/>
  <c r="AZ1960" i="1"/>
  <c r="AZ1497" i="1"/>
  <c r="AZ2226" i="1"/>
  <c r="AZ1920" i="1"/>
  <c r="AZ1351" i="1"/>
  <c r="AZ2191" i="1"/>
  <c r="AZ1885" i="1"/>
  <c r="AZ1681" i="1"/>
  <c r="AZ1955" i="1"/>
  <c r="AZ1562" i="1"/>
  <c r="AZ1999" i="1"/>
  <c r="AZ2178" i="1"/>
  <c r="AZ1665" i="1"/>
  <c r="AZ2398" i="1"/>
  <c r="AZ1569" i="1"/>
  <c r="AZ1870" i="1"/>
  <c r="AZ2108" i="1"/>
  <c r="AZ2285" i="1"/>
  <c r="AZ2101" i="1"/>
  <c r="AZ1310" i="1"/>
  <c r="AZ1987" i="1"/>
  <c r="AZ1907" i="1"/>
  <c r="AZ1816" i="1"/>
  <c r="AZ2111" i="1"/>
  <c r="AZ1804" i="1"/>
  <c r="AZ1946" i="1"/>
  <c r="AZ1701" i="1"/>
  <c r="AZ2136" i="1"/>
  <c r="AZ1350" i="1"/>
  <c r="AZ2210" i="1"/>
  <c r="AZ1465" i="1"/>
  <c r="AZ1891" i="1"/>
  <c r="AZ2357" i="1"/>
  <c r="AZ1522" i="1"/>
  <c r="AZ2373" i="1"/>
  <c r="AZ2423" i="1"/>
  <c r="AZ2207" i="1"/>
  <c r="AZ2066" i="1"/>
  <c r="AZ1998" i="1"/>
  <c r="AZ2487" i="1"/>
  <c r="AZ1502" i="1"/>
  <c r="AZ2389" i="1"/>
  <c r="AZ1356" i="1"/>
  <c r="AZ1493" i="1"/>
  <c r="AZ1864" i="1"/>
  <c r="AZ2061" i="1"/>
  <c r="AZ2119" i="1"/>
  <c r="B103" i="12"/>
  <c r="B232" i="12"/>
  <c r="B375" i="12"/>
  <c r="B551" i="12"/>
  <c r="B711" i="12"/>
  <c r="B868" i="12"/>
  <c r="B1142" i="12"/>
  <c r="A487" i="12"/>
  <c r="A806" i="12"/>
  <c r="A1079" i="12"/>
  <c r="B379" i="12"/>
  <c r="B36" i="12"/>
  <c r="B182" i="12"/>
  <c r="B373" i="12"/>
  <c r="B548" i="12"/>
  <c r="B726" i="12"/>
  <c r="B916" i="12"/>
  <c r="B1109" i="12"/>
  <c r="B1222" i="12"/>
  <c r="B1087" i="12"/>
  <c r="B851" i="12"/>
  <c r="B778" i="12"/>
  <c r="B707" i="12"/>
  <c r="B611" i="12"/>
  <c r="B543" i="12"/>
  <c r="B483" i="12"/>
  <c r="B301" i="12"/>
  <c r="B243" i="12"/>
  <c r="B179" i="12"/>
  <c r="B141" i="12"/>
  <c r="B98" i="12"/>
  <c r="B61" i="12"/>
  <c r="B19" i="12"/>
  <c r="A1204" i="12"/>
  <c r="A1029" i="12"/>
  <c r="A724" i="12"/>
  <c r="A306" i="12"/>
  <c r="A221" i="12"/>
  <c r="AZ1268" i="1"/>
  <c r="AZ2494" i="1"/>
  <c r="AZ2305" i="1"/>
  <c r="AZ1256" i="1"/>
  <c r="AZ1515" i="1"/>
  <c r="AZ2054" i="1"/>
  <c r="AZ1566" i="1"/>
  <c r="AZ1476" i="1"/>
  <c r="AZ2427" i="1"/>
  <c r="AZ1507" i="1"/>
  <c r="AZ1935" i="1"/>
  <c r="AZ2403" i="1"/>
  <c r="AZ1241" i="1"/>
  <c r="AZ1588" i="1"/>
  <c r="AZ1250" i="1"/>
  <c r="AZ1843" i="1"/>
  <c r="AG1847" i="1"/>
  <c r="AZ1736" i="1"/>
  <c r="D607" i="12"/>
  <c r="D14" i="12"/>
  <c r="D30" i="12"/>
  <c r="D46" i="12"/>
  <c r="D62" i="12"/>
  <c r="D78" i="12"/>
  <c r="D94" i="12"/>
  <c r="D110" i="12"/>
  <c r="D126" i="12"/>
  <c r="D142" i="12"/>
  <c r="D158" i="12"/>
  <c r="D174" i="12"/>
  <c r="D190" i="12"/>
  <c r="D206" i="12"/>
  <c r="D222" i="12"/>
  <c r="D238" i="12"/>
  <c r="D254" i="12"/>
  <c r="D270" i="12"/>
  <c r="D286" i="12"/>
  <c r="D302" i="12"/>
  <c r="D318" i="12"/>
  <c r="D334" i="12"/>
  <c r="D350" i="12"/>
  <c r="D366" i="12"/>
  <c r="D382" i="12"/>
  <c r="D398" i="12"/>
  <c r="D414" i="12"/>
  <c r="D430" i="12"/>
  <c r="D446" i="12"/>
  <c r="D462" i="12"/>
  <c r="D478" i="12"/>
  <c r="D494" i="12"/>
  <c r="D510" i="12"/>
  <c r="D526" i="12"/>
  <c r="D542" i="12"/>
  <c r="D558" i="12"/>
  <c r="D574" i="12"/>
  <c r="D590" i="12"/>
  <c r="D606" i="12"/>
  <c r="D622" i="12"/>
  <c r="D638" i="12"/>
  <c r="D654" i="12"/>
  <c r="D670" i="12"/>
  <c r="D686" i="12"/>
  <c r="D702" i="12"/>
  <c r="D718" i="12"/>
  <c r="D734" i="12"/>
  <c r="D750" i="12"/>
  <c r="D766" i="12"/>
  <c r="D782" i="12"/>
  <c r="D798" i="12"/>
  <c r="D814" i="12"/>
  <c r="D830" i="12"/>
  <c r="D846" i="12"/>
  <c r="D862" i="12"/>
  <c r="D878" i="12"/>
  <c r="D894" i="12"/>
  <c r="D910" i="12"/>
  <c r="D926" i="12"/>
  <c r="D942" i="12"/>
  <c r="D958" i="12"/>
  <c r="D974" i="12"/>
  <c r="D990" i="12"/>
  <c r="D1006" i="12"/>
  <c r="D1022" i="12"/>
  <c r="D1038" i="12"/>
  <c r="D1054" i="12"/>
  <c r="D1070" i="12"/>
  <c r="D1086" i="12"/>
  <c r="D1102" i="12"/>
  <c r="D1118" i="12"/>
  <c r="D1134" i="12"/>
  <c r="D1150" i="12"/>
  <c r="D1166" i="12"/>
  <c r="D1182" i="12"/>
  <c r="D1198" i="12"/>
  <c r="D1214" i="12"/>
  <c r="D1230" i="12"/>
  <c r="AZ1914" i="1"/>
  <c r="AZ1785" i="1"/>
  <c r="AZ2251" i="1"/>
  <c r="AZ2187" i="1"/>
  <c r="AZ1711" i="1"/>
  <c r="AZ1293" i="1"/>
  <c r="AZ1567" i="1"/>
  <c r="AZ2227" i="1"/>
  <c r="AZ1958" i="1"/>
  <c r="AZ1267" i="1"/>
  <c r="AZ1634" i="1"/>
  <c r="AZ2080" i="1"/>
  <c r="AZ2471" i="1"/>
  <c r="AZ1721" i="1"/>
  <c r="AZ2145" i="1"/>
  <c r="AZ1868" i="1"/>
  <c r="AZ2019" i="1"/>
  <c r="AZ2354" i="1"/>
  <c r="AZ1660" i="1"/>
  <c r="AZ1568" i="1"/>
  <c r="AZ1437" i="1"/>
  <c r="AZ2167" i="1"/>
  <c r="AZ2376" i="1"/>
  <c r="AZ1478" i="1"/>
  <c r="AZ1985" i="1"/>
  <c r="AZ1791" i="1"/>
  <c r="AZ1641" i="1"/>
  <c r="AZ2333" i="1"/>
  <c r="AZ1980" i="1"/>
  <c r="AZ2006" i="1"/>
  <c r="AZ2415" i="1"/>
  <c r="B104" i="12"/>
  <c r="B247" i="12"/>
  <c r="B376" i="12"/>
  <c r="B552" i="12"/>
  <c r="B712" i="12"/>
  <c r="B871" i="12"/>
  <c r="B1144" i="12"/>
  <c r="A517" i="12"/>
  <c r="A807" i="12"/>
  <c r="A1107" i="12"/>
  <c r="B411" i="12"/>
  <c r="B37" i="12"/>
  <c r="B212" i="12"/>
  <c r="B388" i="12"/>
  <c r="B549" i="12"/>
  <c r="B740" i="12"/>
  <c r="B917" i="12"/>
  <c r="B1110" i="12"/>
  <c r="B1219" i="12"/>
  <c r="B1084" i="12"/>
  <c r="B991" i="12"/>
  <c r="B847" i="12"/>
  <c r="B777" i="12"/>
  <c r="B703" i="12"/>
  <c r="B607" i="12"/>
  <c r="B531" i="12"/>
  <c r="B481" i="12"/>
  <c r="B431" i="12"/>
  <c r="B367" i="12"/>
  <c r="B291" i="12"/>
  <c r="B138" i="12"/>
  <c r="B58" i="12"/>
  <c r="B18" i="12"/>
  <c r="A1188" i="12"/>
  <c r="A716" i="12"/>
  <c r="A557" i="12"/>
  <c r="A452" i="12"/>
  <c r="A214" i="12"/>
  <c r="A37" i="12"/>
  <c r="AZ2103" i="1"/>
  <c r="AZ1850" i="1"/>
  <c r="AZ2459" i="1"/>
  <c r="AZ2014" i="1"/>
  <c r="AZ1591" i="1"/>
  <c r="AZ1727" i="1"/>
  <c r="AZ2401" i="1"/>
  <c r="AZ2477" i="1"/>
  <c r="AZ1986" i="1"/>
  <c r="AK2342" i="1"/>
  <c r="AF2342" i="1"/>
  <c r="AG2342" i="1"/>
  <c r="AJ2342" i="1"/>
  <c r="AI2341" i="1"/>
  <c r="AI2342" i="1"/>
  <c r="AZ1307" i="1"/>
  <c r="AZ1886" i="1"/>
  <c r="AZ1803" i="1"/>
  <c r="AZ2308" i="1"/>
  <c r="AZ1881" i="1"/>
  <c r="AZ2367" i="1"/>
  <c r="AZ1574" i="1"/>
  <c r="AZ1302" i="1"/>
  <c r="AZ1908" i="1"/>
  <c r="AZ2214" i="1"/>
  <c r="AZ1447" i="1"/>
  <c r="AZ2010" i="1"/>
  <c r="AZ2132" i="1"/>
  <c r="AZ2029" i="1"/>
  <c r="AZ2045" i="1"/>
  <c r="AZ1287" i="1"/>
  <c r="J4" i="12"/>
  <c r="AA454" i="1"/>
  <c r="AA326" i="1"/>
  <c r="AA198" i="1"/>
  <c r="V950" i="1"/>
  <c r="AA1078" i="1"/>
  <c r="V967" i="1"/>
  <c r="AA647" i="1"/>
  <c r="V518" i="1"/>
  <c r="V535" i="1"/>
  <c r="V551" i="1"/>
  <c r="V583" i="1"/>
  <c r="V1047" i="1"/>
  <c r="AA1207" i="1"/>
  <c r="AA1191" i="1"/>
  <c r="AA1143" i="1"/>
  <c r="AA1127" i="1"/>
  <c r="AA1111" i="1"/>
  <c r="AA1095" i="1"/>
  <c r="AA86" i="1"/>
  <c r="R1164" i="1"/>
  <c r="R1068" i="1"/>
  <c r="S1068" i="1" s="1"/>
  <c r="T1068" i="1" s="1"/>
  <c r="R1020" i="1"/>
  <c r="R828" i="1"/>
  <c r="S828" i="1" s="1"/>
  <c r="T828" i="1" s="1"/>
  <c r="R636" i="1"/>
  <c r="R557" i="1"/>
  <c r="R141" i="1"/>
  <c r="R1111" i="1"/>
  <c r="S1111" i="1" s="1"/>
  <c r="T1111" i="1" s="1"/>
  <c r="R1019" i="1"/>
  <c r="S1019" i="1" s="1"/>
  <c r="T1019" i="1" s="1"/>
  <c r="R908" i="1"/>
  <c r="S908" i="1" s="1"/>
  <c r="T908" i="1" s="1"/>
  <c r="R845" i="1"/>
  <c r="R717" i="1"/>
  <c r="S717" i="1" s="1"/>
  <c r="T717" i="1" s="1"/>
  <c r="R556" i="1"/>
  <c r="S556" i="1" s="1"/>
  <c r="T556" i="1" s="1"/>
  <c r="R493" i="1"/>
  <c r="S493" i="1" s="1"/>
  <c r="T493" i="1" s="1"/>
  <c r="R413" i="1"/>
  <c r="S413" i="1" s="1"/>
  <c r="T413" i="1" s="1"/>
  <c r="R317" i="1"/>
  <c r="R140" i="1"/>
  <c r="R45" i="1"/>
  <c r="S45" i="1" s="1"/>
  <c r="T45" i="1" s="1"/>
  <c r="R28" i="1"/>
  <c r="R844" i="1"/>
  <c r="S844" i="1" s="1"/>
  <c r="T844" i="1" s="1"/>
  <c r="R780" i="1"/>
  <c r="R716" i="1"/>
  <c r="R492" i="1"/>
  <c r="S492" i="1" s="1"/>
  <c r="T492" i="1" s="1"/>
  <c r="R412" i="1"/>
  <c r="S412" i="1" s="1"/>
  <c r="T412" i="1" s="1"/>
  <c r="R316" i="1"/>
  <c r="S316" i="1" s="1"/>
  <c r="T316" i="1" s="1"/>
  <c r="R237" i="1"/>
  <c r="S237" i="1" s="1"/>
  <c r="T237" i="1" s="1"/>
  <c r="R1212" i="1"/>
  <c r="R1159" i="1"/>
  <c r="S1159" i="1" s="1"/>
  <c r="T1159" i="1" s="1"/>
  <c r="R1132" i="1"/>
  <c r="S1132" i="1" s="1"/>
  <c r="T1132" i="1" s="1"/>
  <c r="R972" i="1"/>
  <c r="S972" i="1" s="1"/>
  <c r="T972" i="1" s="1"/>
  <c r="R861" i="1"/>
  <c r="S861" i="1" s="1"/>
  <c r="T861" i="1" s="1"/>
  <c r="R653" i="1"/>
  <c r="R573" i="1"/>
  <c r="R333" i="1"/>
  <c r="S333" i="1" s="1"/>
  <c r="T333" i="1" s="1"/>
  <c r="R236" i="1"/>
  <c r="R157" i="1"/>
  <c r="S157" i="1" s="1"/>
  <c r="T157" i="1" s="1"/>
  <c r="R44" i="1"/>
  <c r="R1085" i="1"/>
  <c r="S1085" i="1" s="1"/>
  <c r="T1085" i="1" s="1"/>
  <c r="R429" i="1"/>
  <c r="S429" i="1" s="1"/>
  <c r="T429" i="1" s="1"/>
  <c r="R1084" i="1"/>
  <c r="S1084" i="1" s="1"/>
  <c r="T1084" i="1" s="1"/>
  <c r="R924" i="1"/>
  <c r="S924" i="1" s="1"/>
  <c r="T924" i="1" s="1"/>
  <c r="R733" i="1"/>
  <c r="S733" i="1" s="1"/>
  <c r="T733" i="1" s="1"/>
  <c r="R589" i="1"/>
  <c r="R509" i="1"/>
  <c r="S509" i="1" s="1"/>
  <c r="T509" i="1" s="1"/>
  <c r="R428" i="1"/>
  <c r="S428" i="1" s="1"/>
  <c r="T428" i="1" s="1"/>
  <c r="R349" i="1"/>
  <c r="S349" i="1" s="1"/>
  <c r="T349" i="1" s="1"/>
  <c r="R253" i="1"/>
  <c r="S253" i="1" s="1"/>
  <c r="T253" i="1" s="1"/>
  <c r="AA470" i="1"/>
  <c r="AA422" i="1"/>
  <c r="AA374" i="1"/>
  <c r="AA342" i="1"/>
  <c r="AA310" i="1"/>
  <c r="AA278" i="1"/>
  <c r="AA230" i="1"/>
  <c r="AA134" i="1"/>
  <c r="AA102" i="1"/>
  <c r="AA54" i="1"/>
  <c r="AA38" i="1"/>
  <c r="R1207" i="1"/>
  <c r="R1180" i="1"/>
  <c r="S1180" i="1" s="1"/>
  <c r="T1180" i="1" s="1"/>
  <c r="R923" i="1"/>
  <c r="S923" i="1" s="1"/>
  <c r="T923" i="1" s="1"/>
  <c r="R732" i="1"/>
  <c r="S732" i="1" s="1"/>
  <c r="T732" i="1" s="1"/>
  <c r="R588" i="1"/>
  <c r="S588" i="1" s="1"/>
  <c r="T588" i="1" s="1"/>
  <c r="R508" i="1"/>
  <c r="R348" i="1"/>
  <c r="R252" i="1"/>
  <c r="S252" i="1" s="1"/>
  <c r="T252" i="1" s="1"/>
  <c r="R173" i="1"/>
  <c r="R77" i="1"/>
  <c r="S77" i="1" s="1"/>
  <c r="T77" i="1" s="1"/>
  <c r="R1179" i="1"/>
  <c r="R1127" i="1"/>
  <c r="S1127" i="1" s="1"/>
  <c r="T1127" i="1" s="1"/>
  <c r="R1036" i="1"/>
  <c r="S1036" i="1" s="1"/>
  <c r="T1036" i="1" s="1"/>
  <c r="R988" i="1"/>
  <c r="R876" i="1"/>
  <c r="S876" i="1" s="1"/>
  <c r="T876" i="1" s="1"/>
  <c r="R796" i="1"/>
  <c r="S796" i="1" s="1"/>
  <c r="T796" i="1" s="1"/>
  <c r="R669" i="1"/>
  <c r="R445" i="1"/>
  <c r="S445" i="1" s="1"/>
  <c r="T445" i="1" s="1"/>
  <c r="R172" i="1"/>
  <c r="S172" i="1" s="1"/>
  <c r="T172" i="1" s="1"/>
  <c r="R76" i="1"/>
  <c r="S76" i="1" s="1"/>
  <c r="T76" i="1" s="1"/>
  <c r="R1101" i="1"/>
  <c r="S1101" i="1" s="1"/>
  <c r="T1101" i="1" s="1"/>
  <c r="R668" i="1"/>
  <c r="R605" i="1"/>
  <c r="R525" i="1"/>
  <c r="S525" i="1" s="1"/>
  <c r="T525" i="1" s="1"/>
  <c r="R444" i="1"/>
  <c r="R365" i="1"/>
  <c r="S365" i="1" s="1"/>
  <c r="T365" i="1" s="1"/>
  <c r="R269" i="1"/>
  <c r="R93" i="1"/>
  <c r="R1228" i="1"/>
  <c r="S1228" i="1" s="1"/>
  <c r="T1228" i="1" s="1"/>
  <c r="R1100" i="1"/>
  <c r="S1100" i="1" s="1"/>
  <c r="T1100" i="1" s="1"/>
  <c r="R940" i="1"/>
  <c r="S940" i="1" s="1"/>
  <c r="T940" i="1" s="1"/>
  <c r="R749" i="1"/>
  <c r="S749" i="1" s="1"/>
  <c r="T749" i="1" s="1"/>
  <c r="R604" i="1"/>
  <c r="R524" i="1"/>
  <c r="S524" i="1" s="1"/>
  <c r="T524" i="1" s="1"/>
  <c r="R364" i="1"/>
  <c r="S364" i="1" s="1"/>
  <c r="T364" i="1" s="1"/>
  <c r="R268" i="1"/>
  <c r="S268" i="1" s="1"/>
  <c r="T268" i="1" s="1"/>
  <c r="R189" i="1"/>
  <c r="S189" i="1" s="1"/>
  <c r="T189" i="1" s="1"/>
  <c r="R92" i="1"/>
  <c r="R13" i="1"/>
  <c r="R1175" i="1"/>
  <c r="S1175" i="1" s="1"/>
  <c r="T1175" i="1" s="1"/>
  <c r="R1148" i="1"/>
  <c r="R1099" i="1"/>
  <c r="S1099" i="1" s="1"/>
  <c r="T1099" i="1" s="1"/>
  <c r="R748" i="1"/>
  <c r="R685" i="1"/>
  <c r="S685" i="1" s="1"/>
  <c r="T685" i="1" s="1"/>
  <c r="R188" i="1"/>
  <c r="S188" i="1" s="1"/>
  <c r="T188" i="1" s="1"/>
  <c r="R109" i="1"/>
  <c r="S109" i="1" s="1"/>
  <c r="T109" i="1" s="1"/>
  <c r="R1052" i="1"/>
  <c r="S1052" i="1" s="1"/>
  <c r="T1052" i="1" s="1"/>
  <c r="R1004" i="1"/>
  <c r="S1004" i="1" s="1"/>
  <c r="T1004" i="1" s="1"/>
  <c r="R813" i="1"/>
  <c r="R684" i="1"/>
  <c r="S684" i="1" s="1"/>
  <c r="T684" i="1" s="1"/>
  <c r="R621" i="1"/>
  <c r="S621" i="1" s="1"/>
  <c r="T621" i="1" s="1"/>
  <c r="R461" i="1"/>
  <c r="R381" i="1"/>
  <c r="S381" i="1" s="1"/>
  <c r="T381" i="1" s="1"/>
  <c r="R285" i="1"/>
  <c r="R108" i="1"/>
  <c r="R1223" i="1"/>
  <c r="S1223" i="1" s="1"/>
  <c r="T1223" i="1" s="1"/>
  <c r="R1196" i="1"/>
  <c r="R1051" i="1"/>
  <c r="S1051" i="1" s="1"/>
  <c r="T1051" i="1" s="1"/>
  <c r="R1003" i="1"/>
  <c r="R892" i="1"/>
  <c r="R812" i="1"/>
  <c r="S812" i="1" s="1"/>
  <c r="T812" i="1" s="1"/>
  <c r="R620" i="1"/>
  <c r="R541" i="1"/>
  <c r="S541" i="1" s="1"/>
  <c r="T541" i="1" s="1"/>
  <c r="R460" i="1"/>
  <c r="S460" i="1" s="1"/>
  <c r="T460" i="1" s="1"/>
  <c r="R380" i="1"/>
  <c r="R284" i="1"/>
  <c r="S284" i="1" s="1"/>
  <c r="T284" i="1" s="1"/>
  <c r="R205" i="1"/>
  <c r="S205" i="1" s="1"/>
  <c r="T205" i="1" s="1"/>
  <c r="R1195" i="1"/>
  <c r="R1143" i="1"/>
  <c r="S1143" i="1" s="1"/>
  <c r="T1143" i="1" s="1"/>
  <c r="R1116" i="1"/>
  <c r="R1095" i="1"/>
  <c r="R764" i="1"/>
  <c r="S764" i="1" s="1"/>
  <c r="T764" i="1" s="1"/>
  <c r="R540" i="1"/>
  <c r="R204" i="1"/>
  <c r="S204" i="1" s="1"/>
  <c r="T204" i="1" s="1"/>
  <c r="R125" i="1"/>
  <c r="R29" i="1"/>
  <c r="AA390" i="1"/>
  <c r="V390" i="1"/>
  <c r="V262" i="1"/>
  <c r="AA262" i="1"/>
  <c r="V182" i="1"/>
  <c r="AA182" i="1"/>
  <c r="AA150" i="1"/>
  <c r="V150" i="1"/>
  <c r="AA402" i="1"/>
  <c r="R335" i="1"/>
  <c r="AA1211" i="1"/>
  <c r="AA1115" i="1"/>
  <c r="AA1099" i="1"/>
  <c r="AA1083" i="1"/>
  <c r="AA1067" i="1"/>
  <c r="AA1051" i="1"/>
  <c r="AA1035" i="1"/>
  <c r="AA1019" i="1"/>
  <c r="AA475" i="1"/>
  <c r="AA459" i="1"/>
  <c r="AA443" i="1"/>
  <c r="AA427" i="1"/>
  <c r="AA411" i="1"/>
  <c r="AA395" i="1"/>
  <c r="AA379" i="1"/>
  <c r="AA363" i="1"/>
  <c r="AA347" i="1"/>
  <c r="AA331" i="1"/>
  <c r="AA315" i="1"/>
  <c r="AA299" i="1"/>
  <c r="AA283" i="1"/>
  <c r="AA267" i="1"/>
  <c r="AA251" i="1"/>
  <c r="AA235" i="1"/>
  <c r="AA219" i="1"/>
  <c r="AA203" i="1"/>
  <c r="AA187" i="1"/>
  <c r="AA171" i="1"/>
  <c r="AA155" i="1"/>
  <c r="AA139" i="1"/>
  <c r="AA123" i="1"/>
  <c r="AA107" i="1"/>
  <c r="AA91" i="1"/>
  <c r="AA75" i="1"/>
  <c r="AA59" i="1"/>
  <c r="AA43" i="1"/>
  <c r="AA481" i="1"/>
  <c r="R591" i="1"/>
  <c r="S591" i="1" s="1"/>
  <c r="T591" i="1" s="1"/>
  <c r="AA1226" i="1"/>
  <c r="AA1210" i="1"/>
  <c r="AA1194" i="1"/>
  <c r="AA1178" i="1"/>
  <c r="AA474" i="1"/>
  <c r="AA458" i="1"/>
  <c r="AA410" i="1"/>
  <c r="AA378" i="1"/>
  <c r="AA362" i="1"/>
  <c r="AA346" i="1"/>
  <c r="AA330" i="1"/>
  <c r="AA314" i="1"/>
  <c r="AA266" i="1"/>
  <c r="AA234" i="1"/>
  <c r="AA218" i="1"/>
  <c r="AA202" i="1"/>
  <c r="AA186" i="1"/>
  <c r="AA154" i="1"/>
  <c r="AA122" i="1"/>
  <c r="AA106" i="1"/>
  <c r="AA90" i="1"/>
  <c r="AA74" i="1"/>
  <c r="AA58" i="1"/>
  <c r="AA42" i="1"/>
  <c r="R1103" i="1"/>
  <c r="S1103" i="1" s="1"/>
  <c r="T1103" i="1" s="1"/>
  <c r="R79" i="1"/>
  <c r="Y161" i="1"/>
  <c r="AA1141" i="1"/>
  <c r="V1141" i="1"/>
  <c r="R1216" i="1"/>
  <c r="S1216" i="1" s="1"/>
  <c r="T1216" i="1" s="1"/>
  <c r="R1152" i="1"/>
  <c r="S1152" i="1" s="1"/>
  <c r="T1152" i="1" s="1"/>
  <c r="R1072" i="1"/>
  <c r="S1072" i="1" s="1"/>
  <c r="T1072" i="1" s="1"/>
  <c r="R784" i="1"/>
  <c r="R624" i="1"/>
  <c r="S624" i="1" s="1"/>
  <c r="T624" i="1" s="1"/>
  <c r="AA1225" i="1"/>
  <c r="AA1209" i="1"/>
  <c r="AA1193" i="1"/>
  <c r="AA1177" i="1"/>
  <c r="AA1161" i="1"/>
  <c r="AA1145" i="1"/>
  <c r="AA409" i="1"/>
  <c r="AA393" i="1"/>
  <c r="AA377" i="1"/>
  <c r="AA361" i="1"/>
  <c r="AA345" i="1"/>
  <c r="AA329" i="1"/>
  <c r="AA313" i="1"/>
  <c r="AA297" i="1"/>
  <c r="AA281" i="1"/>
  <c r="AA265" i="1"/>
  <c r="AA249" i="1"/>
  <c r="AA233" i="1"/>
  <c r="AA217" i="1"/>
  <c r="AA201" i="1"/>
  <c r="AA185" i="1"/>
  <c r="AA169" i="1"/>
  <c r="AA137" i="1"/>
  <c r="AA121" i="1"/>
  <c r="AA89" i="1"/>
  <c r="AA57" i="1"/>
  <c r="R1211" i="1"/>
  <c r="R1147" i="1"/>
  <c r="S1147" i="1" s="1"/>
  <c r="T1147" i="1" s="1"/>
  <c r="R1089" i="1"/>
  <c r="S1089" i="1" s="1"/>
  <c r="T1089" i="1" s="1"/>
  <c r="R1008" i="1"/>
  <c r="S1008" i="1" s="1"/>
  <c r="T1008" i="1" s="1"/>
  <c r="R944" i="1"/>
  <c r="R880" i="1"/>
  <c r="R528" i="1"/>
  <c r="S528" i="1" s="1"/>
  <c r="T528" i="1" s="1"/>
  <c r="AA629" i="1"/>
  <c r="R1233" i="1"/>
  <c r="S1233" i="1" s="1"/>
  <c r="T1233" i="1" s="1"/>
  <c r="R1169" i="1"/>
  <c r="S1169" i="1" s="1"/>
  <c r="T1169" i="1" s="1"/>
  <c r="R1105" i="1"/>
  <c r="R1088" i="1"/>
  <c r="S1088" i="1" s="1"/>
  <c r="T1088" i="1" s="1"/>
  <c r="R720" i="1"/>
  <c r="S720" i="1" s="1"/>
  <c r="T720" i="1" s="1"/>
  <c r="R448" i="1"/>
  <c r="S448" i="1" s="1"/>
  <c r="T448" i="1" s="1"/>
  <c r="R1232" i="1"/>
  <c r="S1232" i="1" s="1"/>
  <c r="T1232" i="1" s="1"/>
  <c r="R1168" i="1"/>
  <c r="S1168" i="1" s="1"/>
  <c r="T1168" i="1" s="1"/>
  <c r="R1104" i="1"/>
  <c r="R1067" i="1"/>
  <c r="S1067" i="1" s="1"/>
  <c r="T1067" i="1" s="1"/>
  <c r="R640" i="1"/>
  <c r="S640" i="1" s="1"/>
  <c r="T640" i="1" s="1"/>
  <c r="AA195" i="1"/>
  <c r="R1025" i="1"/>
  <c r="S1025" i="1" s="1"/>
  <c r="T1025" i="1" s="1"/>
  <c r="R800" i="1"/>
  <c r="R544" i="1"/>
  <c r="S544" i="1" s="1"/>
  <c r="T544" i="1" s="1"/>
  <c r="AA1237" i="1"/>
  <c r="AA1221" i="1"/>
  <c r="AA1189" i="1"/>
  <c r="AA1157" i="1"/>
  <c r="AA1125" i="1"/>
  <c r="AA1045" i="1"/>
  <c r="AA997" i="1"/>
  <c r="AA981" i="1"/>
  <c r="AA869" i="1"/>
  <c r="AA837" i="1"/>
  <c r="AA789" i="1"/>
  <c r="AA773" i="1"/>
  <c r="AA709" i="1"/>
  <c r="AA613" i="1"/>
  <c r="AA533" i="1"/>
  <c r="AA517" i="1"/>
  <c r="AA485" i="1"/>
  <c r="AA469" i="1"/>
  <c r="AA437" i="1"/>
  <c r="AA405" i="1"/>
  <c r="AA357" i="1"/>
  <c r="AA341" i="1"/>
  <c r="AA277" i="1"/>
  <c r="AA229" i="1"/>
  <c r="AA213" i="1"/>
  <c r="AA197" i="1"/>
  <c r="AA101" i="1"/>
  <c r="AA69" i="1"/>
  <c r="AA21" i="1"/>
  <c r="AA5" i="1"/>
  <c r="AA821" i="1"/>
  <c r="AA67" i="1"/>
  <c r="R1227" i="1"/>
  <c r="S1227" i="1" s="1"/>
  <c r="T1227" i="1" s="1"/>
  <c r="R1163" i="1"/>
  <c r="S1163" i="1" s="1"/>
  <c r="T1163" i="1" s="1"/>
  <c r="R1024" i="1"/>
  <c r="S1024" i="1" s="1"/>
  <c r="T1024" i="1" s="1"/>
  <c r="R960" i="1"/>
  <c r="S960" i="1" s="1"/>
  <c r="T960" i="1" s="1"/>
  <c r="R896" i="1"/>
  <c r="S896" i="1" s="1"/>
  <c r="T896" i="1" s="1"/>
  <c r="R736" i="1"/>
  <c r="S736" i="1" s="1"/>
  <c r="T736" i="1" s="1"/>
  <c r="AA1220" i="1"/>
  <c r="AA1172" i="1"/>
  <c r="AA1156" i="1"/>
  <c r="AA1140" i="1"/>
  <c r="AA436" i="1"/>
  <c r="AA388" i="1"/>
  <c r="AA356" i="1"/>
  <c r="AA324" i="1"/>
  <c r="AA276" i="1"/>
  <c r="AA228" i="1"/>
  <c r="AA196" i="1"/>
  <c r="AA180" i="1"/>
  <c r="AA148" i="1"/>
  <c r="AA116" i="1"/>
  <c r="AA100" i="1"/>
  <c r="AA68" i="1"/>
  <c r="AA52" i="1"/>
  <c r="AA20" i="1"/>
  <c r="AA885" i="1"/>
  <c r="R1185" i="1"/>
  <c r="R1121" i="1"/>
  <c r="S1121" i="1" s="1"/>
  <c r="T1121" i="1" s="1"/>
  <c r="R1083" i="1"/>
  <c r="S1083" i="1" s="1"/>
  <c r="T1083" i="1" s="1"/>
  <c r="R656" i="1"/>
  <c r="S656" i="1" s="1"/>
  <c r="T656" i="1" s="1"/>
  <c r="AA949" i="1"/>
  <c r="R1184" i="1"/>
  <c r="S1184" i="1" s="1"/>
  <c r="T1184" i="1" s="1"/>
  <c r="R1120" i="1"/>
  <c r="S1120" i="1" s="1"/>
  <c r="T1120" i="1" s="1"/>
  <c r="R816" i="1"/>
  <c r="S816" i="1" s="1"/>
  <c r="T816" i="1" s="1"/>
  <c r="AA1013" i="1"/>
  <c r="K1" i="1"/>
  <c r="R1201" i="1"/>
  <c r="R1137" i="1"/>
  <c r="S1137" i="1" s="1"/>
  <c r="T1137" i="1" s="1"/>
  <c r="R848" i="1"/>
  <c r="R592" i="1"/>
  <c r="S592" i="1" s="1"/>
  <c r="T592" i="1" s="1"/>
  <c r="R1231" i="1"/>
  <c r="S1231" i="1" s="1"/>
  <c r="T1231" i="1" s="1"/>
  <c r="AA1231" i="1"/>
  <c r="R1215" i="1"/>
  <c r="S1215" i="1" s="1"/>
  <c r="T1215" i="1" s="1"/>
  <c r="AA1215" i="1"/>
  <c r="R1199" i="1"/>
  <c r="S1199" i="1" s="1"/>
  <c r="T1199" i="1" s="1"/>
  <c r="R1183" i="1"/>
  <c r="S1183" i="1" s="1"/>
  <c r="T1183" i="1" s="1"/>
  <c r="R1200" i="1"/>
  <c r="S1200" i="1" s="1"/>
  <c r="T1200" i="1" s="1"/>
  <c r="R1136" i="1"/>
  <c r="R1035" i="1"/>
  <c r="S1035" i="1" s="1"/>
  <c r="T1035" i="1" s="1"/>
  <c r="R496" i="1"/>
  <c r="S496" i="1" s="1"/>
  <c r="T496" i="1" s="1"/>
  <c r="R1230" i="1"/>
  <c r="S1230" i="1" s="1"/>
  <c r="T1230" i="1" s="1"/>
  <c r="R1214" i="1"/>
  <c r="S1214" i="1" s="1"/>
  <c r="T1214" i="1" s="1"/>
  <c r="R1198" i="1"/>
  <c r="S1198" i="1" s="1"/>
  <c r="T1198" i="1" s="1"/>
  <c r="R768" i="1"/>
  <c r="S768" i="1" s="1"/>
  <c r="T768" i="1" s="1"/>
  <c r="R688" i="1"/>
  <c r="R1229" i="1"/>
  <c r="S1229" i="1" s="1"/>
  <c r="T1229" i="1" s="1"/>
  <c r="V1229" i="1"/>
  <c r="R1213" i="1"/>
  <c r="S1213" i="1" s="1"/>
  <c r="T1213" i="1" s="1"/>
  <c r="R1197" i="1"/>
  <c r="S1197" i="1" s="1"/>
  <c r="T1197" i="1" s="1"/>
  <c r="AA1228" i="1"/>
  <c r="AA1212" i="1"/>
  <c r="AA1196" i="1"/>
  <c r="AA1180" i="1"/>
  <c r="AA1164" i="1"/>
  <c r="AA1148" i="1"/>
  <c r="AA1132" i="1"/>
  <c r="AA1116" i="1"/>
  <c r="AA1100" i="1"/>
  <c r="AA1084" i="1"/>
  <c r="AA1068" i="1"/>
  <c r="AA1052" i="1"/>
  <c r="AA1036" i="1"/>
  <c r="AA1020" i="1"/>
  <c r="AA1004" i="1"/>
  <c r="AA988" i="1"/>
  <c r="AA972" i="1"/>
  <c r="AA956" i="1"/>
  <c r="AA940" i="1"/>
  <c r="AA924" i="1"/>
  <c r="AA908" i="1"/>
  <c r="AA892" i="1"/>
  <c r="AA860" i="1"/>
  <c r="AA844" i="1"/>
  <c r="AA828" i="1"/>
  <c r="AA812" i="1"/>
  <c r="AA796" i="1"/>
  <c r="AA764" i="1"/>
  <c r="AA732" i="1"/>
  <c r="AA700" i="1"/>
  <c r="AA684" i="1"/>
  <c r="AA668" i="1"/>
  <c r="AA652" i="1"/>
  <c r="AA636" i="1"/>
  <c r="AA620" i="1"/>
  <c r="AA604" i="1"/>
  <c r="AA588" i="1"/>
  <c r="AA572" i="1"/>
  <c r="AA556" i="1"/>
  <c r="AA540" i="1"/>
  <c r="AA524" i="1"/>
  <c r="AA508" i="1"/>
  <c r="AA476" i="1"/>
  <c r="AA460" i="1"/>
  <c r="AA444" i="1"/>
  <c r="AA428" i="1"/>
  <c r="AA412" i="1"/>
  <c r="AA396" i="1"/>
  <c r="AA380" i="1"/>
  <c r="AA364" i="1"/>
  <c r="AA348" i="1"/>
  <c r="AA332" i="1"/>
  <c r="AA316" i="1"/>
  <c r="AA300" i="1"/>
  <c r="AA268" i="1"/>
  <c r="AA252" i="1"/>
  <c r="AA236" i="1"/>
  <c r="AA220" i="1"/>
  <c r="AA204" i="1"/>
  <c r="AA188" i="1"/>
  <c r="AA172" i="1"/>
  <c r="AA156" i="1"/>
  <c r="AA140" i="1"/>
  <c r="AA124" i="1"/>
  <c r="AA108" i="1"/>
  <c r="AA92" i="1"/>
  <c r="AA76" i="1"/>
  <c r="AA60" i="1"/>
  <c r="AA44" i="1"/>
  <c r="R1055" i="1"/>
  <c r="S1055" i="1" s="1"/>
  <c r="T1055" i="1" s="1"/>
  <c r="AA1055" i="1"/>
  <c r="R1039" i="1"/>
  <c r="R1023" i="1"/>
  <c r="S1023" i="1" s="1"/>
  <c r="T1023" i="1" s="1"/>
  <c r="R1007" i="1"/>
  <c r="S1007" i="1" s="1"/>
  <c r="T1007" i="1" s="1"/>
  <c r="AA1007" i="1"/>
  <c r="R991" i="1"/>
  <c r="S991" i="1" s="1"/>
  <c r="T991" i="1" s="1"/>
  <c r="R975" i="1"/>
  <c r="S975" i="1" s="1"/>
  <c r="T975" i="1" s="1"/>
  <c r="V975" i="1"/>
  <c r="R959" i="1"/>
  <c r="S959" i="1" s="1"/>
  <c r="T959" i="1" s="1"/>
  <c r="AA959" i="1"/>
  <c r="R943" i="1"/>
  <c r="S943" i="1" s="1"/>
  <c r="T943" i="1" s="1"/>
  <c r="V943" i="1"/>
  <c r="R927" i="1"/>
  <c r="S927" i="1" s="1"/>
  <c r="T927" i="1" s="1"/>
  <c r="AA927" i="1"/>
  <c r="R799" i="1"/>
  <c r="S799" i="1" s="1"/>
  <c r="T799" i="1" s="1"/>
  <c r="R783" i="1"/>
  <c r="S783" i="1" s="1"/>
  <c r="T783" i="1" s="1"/>
  <c r="V783" i="1"/>
  <c r="R767" i="1"/>
  <c r="S767" i="1" s="1"/>
  <c r="T767" i="1" s="1"/>
  <c r="R751" i="1"/>
  <c r="R735" i="1"/>
  <c r="S735" i="1" s="1"/>
  <c r="T735" i="1" s="1"/>
  <c r="AA735" i="1"/>
  <c r="R719" i="1"/>
  <c r="S719" i="1" s="1"/>
  <c r="T719" i="1" s="1"/>
  <c r="AA719" i="1"/>
  <c r="R703" i="1"/>
  <c r="S703" i="1" s="1"/>
  <c r="T703" i="1" s="1"/>
  <c r="AA703" i="1"/>
  <c r="R687" i="1"/>
  <c r="S687" i="1" s="1"/>
  <c r="T687" i="1" s="1"/>
  <c r="AA687" i="1"/>
  <c r="R671" i="1"/>
  <c r="R1182" i="1"/>
  <c r="S1182" i="1" s="1"/>
  <c r="T1182" i="1" s="1"/>
  <c r="V1182" i="1"/>
  <c r="R1166" i="1"/>
  <c r="S1166" i="1" s="1"/>
  <c r="T1166" i="1" s="1"/>
  <c r="AA1166" i="1"/>
  <c r="R1038" i="1"/>
  <c r="R1022" i="1"/>
  <c r="V1022" i="1"/>
  <c r="R1006" i="1"/>
  <c r="S1006" i="1" s="1"/>
  <c r="T1006" i="1" s="1"/>
  <c r="V1006" i="1"/>
  <c r="R990" i="1"/>
  <c r="S990" i="1" s="1"/>
  <c r="T990" i="1" s="1"/>
  <c r="AA990" i="1"/>
  <c r="R974" i="1"/>
  <c r="S974" i="1" s="1"/>
  <c r="T974" i="1" s="1"/>
  <c r="AA974" i="1"/>
  <c r="R958" i="1"/>
  <c r="S958" i="1" s="1"/>
  <c r="T958" i="1" s="1"/>
  <c r="R942" i="1"/>
  <c r="S942" i="1" s="1"/>
  <c r="T942" i="1" s="1"/>
  <c r="AA942" i="1"/>
  <c r="R926" i="1"/>
  <c r="S926" i="1" s="1"/>
  <c r="T926" i="1" s="1"/>
  <c r="AA926" i="1"/>
  <c r="R910" i="1"/>
  <c r="S910" i="1" s="1"/>
  <c r="T910" i="1" s="1"/>
  <c r="R782" i="1"/>
  <c r="S782" i="1" s="1"/>
  <c r="T782" i="1" s="1"/>
  <c r="AA782" i="1"/>
  <c r="R766" i="1"/>
  <c r="S766" i="1" s="1"/>
  <c r="T766" i="1" s="1"/>
  <c r="R750" i="1"/>
  <c r="S750" i="1" s="1"/>
  <c r="T750" i="1" s="1"/>
  <c r="R734" i="1"/>
  <c r="S734" i="1" s="1"/>
  <c r="T734" i="1" s="1"/>
  <c r="AA734" i="1"/>
  <c r="R718" i="1"/>
  <c r="S718" i="1" s="1"/>
  <c r="T718" i="1" s="1"/>
  <c r="AA718" i="1"/>
  <c r="R702" i="1"/>
  <c r="S702" i="1" s="1"/>
  <c r="T702" i="1" s="1"/>
  <c r="AA702" i="1"/>
  <c r="R686" i="1"/>
  <c r="S686" i="1" s="1"/>
  <c r="T686" i="1" s="1"/>
  <c r="AA686" i="1"/>
  <c r="R670" i="1"/>
  <c r="R654" i="1"/>
  <c r="S654" i="1" s="1"/>
  <c r="T654" i="1" s="1"/>
  <c r="V654" i="1"/>
  <c r="R526" i="1"/>
  <c r="S526" i="1" s="1"/>
  <c r="T526" i="1" s="1"/>
  <c r="V526" i="1"/>
  <c r="R510" i="1"/>
  <c r="S510" i="1" s="1"/>
  <c r="T510" i="1" s="1"/>
  <c r="R494" i="1"/>
  <c r="AA494" i="1"/>
  <c r="R1181" i="1"/>
  <c r="S1181" i="1" s="1"/>
  <c r="T1181" i="1" s="1"/>
  <c r="R1165" i="1"/>
  <c r="AA1165" i="1"/>
  <c r="R1149" i="1"/>
  <c r="S1149" i="1" s="1"/>
  <c r="T1149" i="1" s="1"/>
  <c r="AA1149" i="1"/>
  <c r="R1021" i="1"/>
  <c r="S1021" i="1" s="1"/>
  <c r="T1021" i="1" s="1"/>
  <c r="R1005" i="1"/>
  <c r="S1005" i="1" s="1"/>
  <c r="T1005" i="1" s="1"/>
  <c r="V1005" i="1"/>
  <c r="R989" i="1"/>
  <c r="S989" i="1" s="1"/>
  <c r="T989" i="1" s="1"/>
  <c r="AA989" i="1"/>
  <c r="R973" i="1"/>
  <c r="V973" i="1"/>
  <c r="R957" i="1"/>
  <c r="S957" i="1" s="1"/>
  <c r="T957" i="1" s="1"/>
  <c r="AA957" i="1"/>
  <c r="R941" i="1"/>
  <c r="R925" i="1"/>
  <c r="S925" i="1" s="1"/>
  <c r="T925" i="1" s="1"/>
  <c r="V925" i="1"/>
  <c r="R909" i="1"/>
  <c r="S909" i="1" s="1"/>
  <c r="T909" i="1" s="1"/>
  <c r="AA909" i="1"/>
  <c r="R893" i="1"/>
  <c r="S893" i="1" s="1"/>
  <c r="T893" i="1" s="1"/>
  <c r="R877" i="1"/>
  <c r="S877" i="1" s="1"/>
  <c r="T877" i="1" s="1"/>
  <c r="R797" i="1"/>
  <c r="S797" i="1" s="1"/>
  <c r="T797" i="1" s="1"/>
  <c r="V797" i="1"/>
  <c r="R781" i="1"/>
  <c r="S781" i="1" s="1"/>
  <c r="T781" i="1" s="1"/>
  <c r="V781" i="1"/>
  <c r="R765" i="1"/>
  <c r="S765" i="1" s="1"/>
  <c r="T765" i="1" s="1"/>
  <c r="AA765" i="1"/>
  <c r="AA492" i="1"/>
  <c r="AA1003" i="1"/>
  <c r="AA987" i="1"/>
  <c r="AA971" i="1"/>
  <c r="AA955" i="1"/>
  <c r="AA939" i="1"/>
  <c r="AA923" i="1"/>
  <c r="AA907" i="1"/>
  <c r="AA891" i="1"/>
  <c r="AA875" i="1"/>
  <c r="AA859" i="1"/>
  <c r="AA843" i="1"/>
  <c r="AA827" i="1"/>
  <c r="AA811" i="1"/>
  <c r="AA795" i="1"/>
  <c r="AA779" i="1"/>
  <c r="AA763" i="1"/>
  <c r="AA731" i="1"/>
  <c r="AA715" i="1"/>
  <c r="AA699" i="1"/>
  <c r="AA683" i="1"/>
  <c r="AA667" i="1"/>
  <c r="AA651" i="1"/>
  <c r="AA635" i="1"/>
  <c r="AA619" i="1"/>
  <c r="AA603" i="1"/>
  <c r="AA587" i="1"/>
  <c r="AA571" i="1"/>
  <c r="AA539" i="1"/>
  <c r="AA523" i="1"/>
  <c r="AA507" i="1"/>
  <c r="AA491" i="1"/>
  <c r="AA1162" i="1"/>
  <c r="AA1146" i="1"/>
  <c r="AA1130" i="1"/>
  <c r="AA1114" i="1"/>
  <c r="AA1098" i="1"/>
  <c r="AA1082" i="1"/>
  <c r="AA1066" i="1"/>
  <c r="AA1050" i="1"/>
  <c r="AA1034" i="1"/>
  <c r="AA1018" i="1"/>
  <c r="AA986" i="1"/>
  <c r="AA970" i="1"/>
  <c r="AA938" i="1"/>
  <c r="AA922" i="1"/>
  <c r="AA906" i="1"/>
  <c r="AA890" i="1"/>
  <c r="AA874" i="1"/>
  <c r="AA858" i="1"/>
  <c r="AA842" i="1"/>
  <c r="AA826" i="1"/>
  <c r="AA794" i="1"/>
  <c r="AA762" i="1"/>
  <c r="AA746" i="1"/>
  <c r="AA730" i="1"/>
  <c r="AA714" i="1"/>
  <c r="AA698" i="1"/>
  <c r="AA666" i="1"/>
  <c r="AA634" i="1"/>
  <c r="AA618" i="1"/>
  <c r="AA602" i="1"/>
  <c r="AA586" i="1"/>
  <c r="AA570" i="1"/>
  <c r="AA538" i="1"/>
  <c r="AA506" i="1"/>
  <c r="AA490" i="1"/>
  <c r="AA1129" i="1"/>
  <c r="AA1113" i="1"/>
  <c r="AA1097" i="1"/>
  <c r="AA1081" i="1"/>
  <c r="AA1065" i="1"/>
  <c r="AA1049" i="1"/>
  <c r="AA1033" i="1"/>
  <c r="AA1017" i="1"/>
  <c r="AA1001" i="1"/>
  <c r="AA985" i="1"/>
  <c r="AA969" i="1"/>
  <c r="AA953" i="1"/>
  <c r="AA937" i="1"/>
  <c r="AA921" i="1"/>
  <c r="AA905" i="1"/>
  <c r="AA889" i="1"/>
  <c r="AA873" i="1"/>
  <c r="AA857" i="1"/>
  <c r="AA841" i="1"/>
  <c r="AA729" i="1"/>
  <c r="AA697" i="1"/>
  <c r="AA681" i="1"/>
  <c r="AA665" i="1"/>
  <c r="AA649" i="1"/>
  <c r="AA633" i="1"/>
  <c r="AA617" i="1"/>
  <c r="AA601" i="1"/>
  <c r="AA585" i="1"/>
  <c r="AA569" i="1"/>
  <c r="AA553" i="1"/>
  <c r="AA537" i="1"/>
  <c r="AA1060" i="1"/>
  <c r="AA1012" i="1"/>
  <c r="AA996" i="1"/>
  <c r="AA980" i="1"/>
  <c r="AA948" i="1"/>
  <c r="AA932" i="1"/>
  <c r="AA900" i="1"/>
  <c r="AA884" i="1"/>
  <c r="AA868" i="1"/>
  <c r="AA836" i="1"/>
  <c r="AA820" i="1"/>
  <c r="AA788" i="1"/>
  <c r="AA708" i="1"/>
  <c r="AA628" i="1"/>
  <c r="AA596" i="1"/>
  <c r="AA564" i="1"/>
  <c r="AA532" i="1"/>
  <c r="AA14" i="1"/>
  <c r="V30" i="1"/>
  <c r="AA46" i="1"/>
  <c r="AA110" i="1"/>
  <c r="AA126" i="1"/>
  <c r="AA142" i="1"/>
  <c r="AA158" i="1"/>
  <c r="AA174" i="1"/>
  <c r="AA190" i="1"/>
  <c r="AA206" i="1"/>
  <c r="AA222" i="1"/>
  <c r="AA254" i="1"/>
  <c r="AA430" i="1"/>
  <c r="AA446" i="1"/>
  <c r="AA462" i="1"/>
  <c r="AA478" i="1"/>
  <c r="AA175" i="1"/>
  <c r="AA191" i="1"/>
  <c r="AA207" i="1"/>
  <c r="AA239" i="1"/>
  <c r="AA271" i="1"/>
  <c r="V447" i="1"/>
  <c r="AA463" i="1"/>
  <c r="AA479" i="1"/>
  <c r="AA527" i="1"/>
  <c r="AA260" i="1"/>
  <c r="V996" i="1"/>
  <c r="AA724" i="1"/>
  <c r="AA1044" i="1"/>
  <c r="AA1124" i="1"/>
  <c r="AA1188" i="1"/>
  <c r="AA676" i="1"/>
  <c r="V116" i="1"/>
  <c r="AA404" i="1"/>
  <c r="AA468" i="1"/>
  <c r="AA612" i="1"/>
  <c r="AA772" i="1"/>
  <c r="V932" i="1"/>
  <c r="V1220" i="1"/>
  <c r="V196" i="1"/>
  <c r="V788" i="1"/>
  <c r="V948" i="1"/>
  <c r="AA484" i="1"/>
  <c r="AA716" i="1"/>
  <c r="V556" i="1"/>
  <c r="V492" i="1"/>
  <c r="AA284" i="1"/>
  <c r="AA748" i="1"/>
  <c r="V155" i="1"/>
  <c r="AA1238" i="1"/>
  <c r="A1240" i="12"/>
  <c r="C1240" i="12"/>
  <c r="V762" i="1"/>
  <c r="V59" i="1"/>
  <c r="V620" i="1"/>
  <c r="V75" i="1"/>
  <c r="AA747" i="1"/>
  <c r="V476" i="1"/>
  <c r="V603" i="1"/>
  <c r="V507" i="1"/>
  <c r="V444" i="1"/>
  <c r="V635" i="1"/>
  <c r="AA12" i="1"/>
  <c r="AA876" i="1"/>
  <c r="V268" i="1"/>
  <c r="V1099" i="1"/>
  <c r="V92" i="1"/>
  <c r="AA555" i="1"/>
  <c r="AA780" i="1"/>
  <c r="AA1131" i="1"/>
  <c r="AA1195" i="1"/>
  <c r="AA28" i="1"/>
  <c r="AA1179" i="1"/>
  <c r="AA1163" i="1"/>
  <c r="AA317" i="1"/>
  <c r="AA1227" i="1"/>
  <c r="AA1147" i="1"/>
  <c r="AA272" i="1"/>
  <c r="AA448" i="1"/>
  <c r="AA432" i="1"/>
  <c r="AA624" i="1"/>
  <c r="AA896" i="1"/>
  <c r="AA1056" i="1"/>
  <c r="AA1120" i="1"/>
  <c r="AA1184" i="1"/>
  <c r="AA720" i="1"/>
  <c r="AA992" i="1"/>
  <c r="AA256" i="1"/>
  <c r="AA704" i="1"/>
  <c r="AA336" i="1"/>
  <c r="AA528" i="1"/>
  <c r="AA800" i="1"/>
  <c r="AA976" i="1"/>
  <c r="AA416" i="1"/>
  <c r="AA608" i="1"/>
  <c r="AA880" i="1"/>
  <c r="AA240" i="1"/>
  <c r="AA688" i="1"/>
  <c r="AA960" i="1"/>
  <c r="AA1040" i="1"/>
  <c r="AA1104" i="1"/>
  <c r="AA1168" i="1"/>
  <c r="AA320" i="1"/>
  <c r="AA512" i="1"/>
  <c r="AA784" i="1"/>
  <c r="AA400" i="1"/>
  <c r="AA592" i="1"/>
  <c r="AA864" i="1"/>
  <c r="AA96" i="1"/>
  <c r="AA224" i="1"/>
  <c r="AA672" i="1"/>
  <c r="AA944" i="1"/>
  <c r="AA304" i="1"/>
  <c r="AA496" i="1"/>
  <c r="AA768" i="1"/>
  <c r="AA1024" i="1"/>
  <c r="AA1088" i="1"/>
  <c r="AA1152" i="1"/>
  <c r="AA1232" i="1"/>
  <c r="AA80" i="1"/>
  <c r="AA208" i="1"/>
  <c r="AA384" i="1"/>
  <c r="AA576" i="1"/>
  <c r="AA848" i="1"/>
  <c r="AA480" i="1"/>
  <c r="AA656" i="1"/>
  <c r="AA928" i="1"/>
  <c r="AA1216" i="1"/>
  <c r="AA64" i="1"/>
  <c r="AA192" i="1"/>
  <c r="AA288" i="1"/>
  <c r="AA752" i="1"/>
  <c r="AA352" i="1"/>
  <c r="AA368" i="1"/>
  <c r="AA464" i="1"/>
  <c r="AA560" i="1"/>
  <c r="AA832" i="1"/>
  <c r="AA1008" i="1"/>
  <c r="AA1072" i="1"/>
  <c r="AA1136" i="1"/>
  <c r="AA544" i="1"/>
  <c r="AA816" i="1"/>
  <c r="AA48" i="1"/>
  <c r="AA176" i="1"/>
  <c r="AA640" i="1"/>
  <c r="AA736" i="1"/>
  <c r="AA912" i="1"/>
  <c r="AA1200" i="1"/>
  <c r="AA349" i="1"/>
  <c r="AA13" i="1"/>
  <c r="AA141" i="1"/>
  <c r="AA253" i="1"/>
  <c r="AA701" i="1"/>
  <c r="AA125" i="1"/>
  <c r="AA333" i="1"/>
  <c r="AA413" i="1"/>
  <c r="AA109" i="1"/>
  <c r="AA237" i="1"/>
  <c r="AA93" i="1"/>
  <c r="AA221" i="1"/>
  <c r="AA493" i="1"/>
  <c r="Y27" i="1"/>
  <c r="Y11" i="1"/>
  <c r="AA77" i="1"/>
  <c r="AA205" i="1"/>
  <c r="AA301" i="1"/>
  <c r="AA495" i="1"/>
  <c r="Y26" i="1"/>
  <c r="AA10" i="1"/>
  <c r="Y25" i="1"/>
  <c r="AA9" i="1"/>
  <c r="AA6" i="1"/>
  <c r="AA61" i="1"/>
  <c r="AA189" i="1"/>
  <c r="AA749" i="1"/>
  <c r="Y40" i="1"/>
  <c r="Y24" i="1"/>
  <c r="Y8" i="1"/>
  <c r="AA285" i="1"/>
  <c r="AA751" i="1"/>
  <c r="Y23" i="1"/>
  <c r="Y7" i="1"/>
  <c r="AA45" i="1"/>
  <c r="AA173" i="1"/>
  <c r="AA365" i="1"/>
  <c r="AA557" i="1"/>
  <c r="AA22" i="1"/>
  <c r="AA29" i="1"/>
  <c r="AA157" i="1"/>
  <c r="AA269" i="1"/>
  <c r="AA717" i="1"/>
  <c r="AA1201" i="1"/>
  <c r="AA801" i="1"/>
  <c r="AA977" i="1"/>
  <c r="AA1230" i="1"/>
  <c r="AA625" i="1"/>
  <c r="AA897" i="1"/>
  <c r="AA1057" i="1"/>
  <c r="AA1121" i="1"/>
  <c r="AA1185" i="1"/>
  <c r="AA705" i="1"/>
  <c r="AA609" i="1"/>
  <c r="AA881" i="1"/>
  <c r="AA689" i="1"/>
  <c r="AA961" i="1"/>
  <c r="AA1041" i="1"/>
  <c r="AA1105" i="1"/>
  <c r="AA1169" i="1"/>
  <c r="AA785" i="1"/>
  <c r="AA593" i="1"/>
  <c r="AA865" i="1"/>
  <c r="AA673" i="1"/>
  <c r="AA945" i="1"/>
  <c r="AA769" i="1"/>
  <c r="AA1025" i="1"/>
  <c r="AA1089" i="1"/>
  <c r="AA1153" i="1"/>
  <c r="AA1233" i="1"/>
  <c r="AA849" i="1"/>
  <c r="AA657" i="1"/>
  <c r="AA929" i="1"/>
  <c r="AA1217" i="1"/>
  <c r="AA753" i="1"/>
  <c r="AA833" i="1"/>
  <c r="AA1009" i="1"/>
  <c r="AA1073" i="1"/>
  <c r="AA1137" i="1"/>
  <c r="AA755" i="1"/>
  <c r="AA371" i="1"/>
  <c r="AA467" i="1"/>
  <c r="AA563" i="1"/>
  <c r="AA835" i="1"/>
  <c r="AA1011" i="1"/>
  <c r="AA1075" i="1"/>
  <c r="AA1139" i="1"/>
  <c r="AA51" i="1"/>
  <c r="AA179" i="1"/>
  <c r="AA643" i="1"/>
  <c r="AA739" i="1"/>
  <c r="AA915" i="1"/>
  <c r="AA275" i="1"/>
  <c r="AA451" i="1"/>
  <c r="AA35" i="1"/>
  <c r="AA163" i="1"/>
  <c r="AA355" i="1"/>
  <c r="AA547" i="1"/>
  <c r="AA723" i="1"/>
  <c r="AA819" i="1"/>
  <c r="AA995" i="1"/>
  <c r="AA435" i="1"/>
  <c r="AA627" i="1"/>
  <c r="AA899" i="1"/>
  <c r="AA1059" i="1"/>
  <c r="AA19" i="1"/>
  <c r="AA147" i="1"/>
  <c r="AA259" i="1"/>
  <c r="AA707" i="1"/>
  <c r="AA339" i="1"/>
  <c r="AA531" i="1"/>
  <c r="AA803" i="1"/>
  <c r="AA979" i="1"/>
  <c r="AA3" i="1"/>
  <c r="AA131" i="1"/>
  <c r="AA419" i="1"/>
  <c r="AA611" i="1"/>
  <c r="AA883" i="1"/>
  <c r="AA243" i="1"/>
  <c r="AA691" i="1"/>
  <c r="AA963" i="1"/>
  <c r="AA1043" i="1"/>
  <c r="AA1107" i="1"/>
  <c r="AA115" i="1"/>
  <c r="AA323" i="1"/>
  <c r="AA515" i="1"/>
  <c r="AA787" i="1"/>
  <c r="AA403" i="1"/>
  <c r="AA595" i="1"/>
  <c r="AA867" i="1"/>
  <c r="AA99" i="1"/>
  <c r="AA227" i="1"/>
  <c r="AA675" i="1"/>
  <c r="AA947" i="1"/>
  <c r="AA307" i="1"/>
  <c r="AA499" i="1"/>
  <c r="AA771" i="1"/>
  <c r="AA1027" i="1"/>
  <c r="AA1091" i="1"/>
  <c r="AA83" i="1"/>
  <c r="AA211" i="1"/>
  <c r="AA387" i="1"/>
  <c r="AA579" i="1"/>
  <c r="AA851" i="1"/>
  <c r="AA483" i="1"/>
  <c r="AA659" i="1"/>
  <c r="AA931" i="1"/>
  <c r="AA1167" i="1"/>
  <c r="AA1151" i="1"/>
  <c r="AA1135" i="1"/>
  <c r="AA1119" i="1"/>
  <c r="AA1103" i="1"/>
  <c r="AA1087" i="1"/>
  <c r="AA1071" i="1"/>
  <c r="AA911" i="1"/>
  <c r="AA895" i="1"/>
  <c r="AA879" i="1"/>
  <c r="AA863" i="1"/>
  <c r="AA847" i="1"/>
  <c r="AA831" i="1"/>
  <c r="AA815" i="1"/>
  <c r="AA655" i="1"/>
  <c r="AA639" i="1"/>
  <c r="AA623" i="1"/>
  <c r="AA607" i="1"/>
  <c r="AA591" i="1"/>
  <c r="AA575" i="1"/>
  <c r="AA559" i="1"/>
  <c r="AA399" i="1"/>
  <c r="AA383" i="1"/>
  <c r="AA367" i="1"/>
  <c r="AA351" i="1"/>
  <c r="AA335" i="1"/>
  <c r="AA319" i="1"/>
  <c r="AA303" i="1"/>
  <c r="AA143" i="1"/>
  <c r="AA127" i="1"/>
  <c r="AA111" i="1"/>
  <c r="AA95" i="1"/>
  <c r="AA79" i="1"/>
  <c r="AA63" i="1"/>
  <c r="AA47" i="1"/>
  <c r="AA31" i="1"/>
  <c r="AA1150" i="1"/>
  <c r="AA1134" i="1"/>
  <c r="AA1102" i="1"/>
  <c r="AA1086" i="1"/>
  <c r="AA1070" i="1"/>
  <c r="AA1054" i="1"/>
  <c r="AA894" i="1"/>
  <c r="AA878" i="1"/>
  <c r="AA862" i="1"/>
  <c r="AA814" i="1"/>
  <c r="AA798" i="1"/>
  <c r="AA638" i="1"/>
  <c r="AA622" i="1"/>
  <c r="AA606" i="1"/>
  <c r="AA590" i="1"/>
  <c r="AA574" i="1"/>
  <c r="AA558" i="1"/>
  <c r="AA542" i="1"/>
  <c r="AA382" i="1"/>
  <c r="AA366" i="1"/>
  <c r="AA350" i="1"/>
  <c r="AA334" i="1"/>
  <c r="AA318" i="1"/>
  <c r="AA286" i="1"/>
  <c r="AA1203" i="1"/>
  <c r="AA1133" i="1"/>
  <c r="AA1085" i="1"/>
  <c r="AA1053" i="1"/>
  <c r="AA1123" i="1"/>
  <c r="AA1187" i="1"/>
  <c r="AA1171" i="1"/>
  <c r="AA1155" i="1"/>
  <c r="AA1235" i="1"/>
  <c r="AA1219" i="1"/>
  <c r="AA1118" i="1"/>
  <c r="V1118" i="1"/>
  <c r="AA846" i="1"/>
  <c r="V846" i="1"/>
  <c r="AA830" i="1"/>
  <c r="V830" i="1"/>
  <c r="AA302" i="1"/>
  <c r="V302" i="1"/>
  <c r="V412" i="1"/>
  <c r="V855" i="1"/>
  <c r="AA783" i="1"/>
  <c r="AA1039" i="1"/>
  <c r="R1071" i="1"/>
  <c r="S1071" i="1" s="1"/>
  <c r="T1071" i="1" s="1"/>
  <c r="R1054" i="1"/>
  <c r="S1054" i="1" s="1"/>
  <c r="T1054" i="1" s="1"/>
  <c r="R1037" i="1"/>
  <c r="S1037" i="1" s="1"/>
  <c r="T1037" i="1" s="1"/>
  <c r="R815" i="1"/>
  <c r="S815" i="1" s="1"/>
  <c r="T815" i="1" s="1"/>
  <c r="R798" i="1"/>
  <c r="S798" i="1" s="1"/>
  <c r="T798" i="1" s="1"/>
  <c r="R559" i="1"/>
  <c r="S559" i="1" s="1"/>
  <c r="T559" i="1" s="1"/>
  <c r="R542" i="1"/>
  <c r="S542" i="1" s="1"/>
  <c r="T542" i="1" s="1"/>
  <c r="R303" i="1"/>
  <c r="R286" i="1"/>
  <c r="S286" i="1" s="1"/>
  <c r="T286" i="1" s="1"/>
  <c r="R47" i="1"/>
  <c r="S47" i="1" s="1"/>
  <c r="T47" i="1" s="1"/>
  <c r="V631" i="1"/>
  <c r="V870" i="1"/>
  <c r="AA238" i="1"/>
  <c r="AA255" i="1"/>
  <c r="AA511" i="1"/>
  <c r="AA767" i="1"/>
  <c r="AA1023" i="1"/>
  <c r="R1087" i="1"/>
  <c r="S1087" i="1" s="1"/>
  <c r="T1087" i="1" s="1"/>
  <c r="R1070" i="1"/>
  <c r="S1070" i="1" s="1"/>
  <c r="T1070" i="1" s="1"/>
  <c r="R1053" i="1"/>
  <c r="S1053" i="1" s="1"/>
  <c r="T1053" i="1" s="1"/>
  <c r="R831" i="1"/>
  <c r="S831" i="1" s="1"/>
  <c r="T831" i="1" s="1"/>
  <c r="R814" i="1"/>
  <c r="S814" i="1" s="1"/>
  <c r="T814" i="1" s="1"/>
  <c r="R575" i="1"/>
  <c r="S575" i="1" s="1"/>
  <c r="T575" i="1" s="1"/>
  <c r="R558" i="1"/>
  <c r="S558" i="1" s="1"/>
  <c r="T558" i="1" s="1"/>
  <c r="R319" i="1"/>
  <c r="S319" i="1" s="1"/>
  <c r="T319" i="1" s="1"/>
  <c r="R302" i="1"/>
  <c r="S302" i="1" s="1"/>
  <c r="T302" i="1" s="1"/>
  <c r="R63" i="1"/>
  <c r="AA223" i="1"/>
  <c r="AA991" i="1"/>
  <c r="R1119" i="1"/>
  <c r="S1119" i="1" s="1"/>
  <c r="T1119" i="1" s="1"/>
  <c r="R863" i="1"/>
  <c r="S863" i="1" s="1"/>
  <c r="T863" i="1" s="1"/>
  <c r="R607" i="1"/>
  <c r="S607" i="1" s="1"/>
  <c r="T607" i="1" s="1"/>
  <c r="R351" i="1"/>
  <c r="S351" i="1" s="1"/>
  <c r="T351" i="1" s="1"/>
  <c r="R95" i="1"/>
  <c r="S95" i="1" s="1"/>
  <c r="T95" i="1" s="1"/>
  <c r="V887" i="1"/>
  <c r="V171" i="1"/>
  <c r="AA1214" i="1"/>
  <c r="R1135" i="1"/>
  <c r="S1135" i="1" s="1"/>
  <c r="T1135" i="1" s="1"/>
  <c r="R1118" i="1"/>
  <c r="S1118" i="1" s="1"/>
  <c r="T1118" i="1" s="1"/>
  <c r="R879" i="1"/>
  <c r="R862" i="1"/>
  <c r="S862" i="1" s="1"/>
  <c r="T862" i="1" s="1"/>
  <c r="R623" i="1"/>
  <c r="S623" i="1" s="1"/>
  <c r="T623" i="1" s="1"/>
  <c r="R606" i="1"/>
  <c r="S606" i="1" s="1"/>
  <c r="T606" i="1" s="1"/>
  <c r="R367" i="1"/>
  <c r="S367" i="1" s="1"/>
  <c r="T367" i="1" s="1"/>
  <c r="R350" i="1"/>
  <c r="S350" i="1" s="1"/>
  <c r="T350" i="1" s="1"/>
  <c r="R111" i="1"/>
  <c r="S111" i="1" s="1"/>
  <c r="T111" i="1" s="1"/>
  <c r="V68" i="1"/>
  <c r="V1143" i="1"/>
  <c r="AA1198" i="1"/>
  <c r="R1151" i="1"/>
  <c r="S1151" i="1" s="1"/>
  <c r="T1151" i="1" s="1"/>
  <c r="R1134" i="1"/>
  <c r="S1134" i="1" s="1"/>
  <c r="T1134" i="1" s="1"/>
  <c r="R1117" i="1"/>
  <c r="S1117" i="1" s="1"/>
  <c r="T1117" i="1" s="1"/>
  <c r="R895" i="1"/>
  <c r="S895" i="1" s="1"/>
  <c r="T895" i="1" s="1"/>
  <c r="R878" i="1"/>
  <c r="S878" i="1" s="1"/>
  <c r="T878" i="1" s="1"/>
  <c r="R639" i="1"/>
  <c r="S639" i="1" s="1"/>
  <c r="T639" i="1" s="1"/>
  <c r="R622" i="1"/>
  <c r="R383" i="1"/>
  <c r="S383" i="1" s="1"/>
  <c r="T383" i="1" s="1"/>
  <c r="R366" i="1"/>
  <c r="S366" i="1" s="1"/>
  <c r="T366" i="1" s="1"/>
  <c r="R127" i="1"/>
  <c r="S127" i="1" s="1"/>
  <c r="T127" i="1" s="1"/>
  <c r="V446" i="1"/>
  <c r="AA414" i="1"/>
  <c r="AA431" i="1"/>
  <c r="AA670" i="1"/>
  <c r="AA943" i="1"/>
  <c r="AA1199" i="1"/>
  <c r="R1167" i="1"/>
  <c r="S1167" i="1" s="1"/>
  <c r="T1167" i="1" s="1"/>
  <c r="R1150" i="1"/>
  <c r="S1150" i="1" s="1"/>
  <c r="T1150" i="1" s="1"/>
  <c r="R1133" i="1"/>
  <c r="S1133" i="1" s="1"/>
  <c r="T1133" i="1" s="1"/>
  <c r="R911" i="1"/>
  <c r="S911" i="1" s="1"/>
  <c r="T911" i="1" s="1"/>
  <c r="R894" i="1"/>
  <c r="S894" i="1" s="1"/>
  <c r="T894" i="1" s="1"/>
  <c r="R655" i="1"/>
  <c r="S655" i="1" s="1"/>
  <c r="T655" i="1" s="1"/>
  <c r="R638" i="1"/>
  <c r="S638" i="1" s="1"/>
  <c r="T638" i="1" s="1"/>
  <c r="R399" i="1"/>
  <c r="S399" i="1" s="1"/>
  <c r="T399" i="1" s="1"/>
  <c r="R382" i="1"/>
  <c r="S382" i="1" s="1"/>
  <c r="T382" i="1" s="1"/>
  <c r="R143" i="1"/>
  <c r="V103" i="1"/>
  <c r="V188" i="1"/>
  <c r="AA159" i="1"/>
  <c r="AA398" i="1"/>
  <c r="AA415" i="1"/>
  <c r="AA671" i="1"/>
  <c r="AA910" i="1"/>
  <c r="AA1183" i="1"/>
  <c r="V342" i="1"/>
  <c r="V1059" i="1"/>
  <c r="V173" i="1"/>
  <c r="V667" i="1"/>
  <c r="V700" i="1"/>
  <c r="V1060" i="1"/>
  <c r="V1146" i="1"/>
  <c r="V359" i="1"/>
  <c r="V1075" i="1"/>
  <c r="V717" i="1"/>
  <c r="V1179" i="1"/>
  <c r="V172" i="1"/>
  <c r="R31" i="1"/>
  <c r="S31" i="1" s="1"/>
  <c r="T31" i="1" s="1"/>
  <c r="V854" i="1"/>
  <c r="AA270" i="1"/>
  <c r="AA287" i="1"/>
  <c r="AA543" i="1"/>
  <c r="AA799" i="1"/>
  <c r="R280" i="1"/>
  <c r="S280" i="1" s="1"/>
  <c r="T280" i="1" s="1"/>
  <c r="AA280" i="1"/>
  <c r="R504" i="1"/>
  <c r="S504" i="1" s="1"/>
  <c r="T504" i="1" s="1"/>
  <c r="AA504" i="1"/>
  <c r="R776" i="1"/>
  <c r="S776" i="1" s="1"/>
  <c r="T776" i="1" s="1"/>
  <c r="AA776" i="1"/>
  <c r="R1224" i="1"/>
  <c r="AA1224" i="1"/>
  <c r="R104" i="1"/>
  <c r="S104" i="1" s="1"/>
  <c r="T104" i="1" s="1"/>
  <c r="AA104" i="1"/>
  <c r="R344" i="1"/>
  <c r="AA344" i="1"/>
  <c r="R584" i="1"/>
  <c r="S584" i="1" s="1"/>
  <c r="T584" i="1" s="1"/>
  <c r="AA584" i="1"/>
  <c r="R840" i="1"/>
  <c r="S840" i="1" s="1"/>
  <c r="T840" i="1" s="1"/>
  <c r="AA840" i="1"/>
  <c r="R1208" i="1"/>
  <c r="S1208" i="1" s="1"/>
  <c r="T1208" i="1" s="1"/>
  <c r="AA1208" i="1"/>
  <c r="R248" i="1"/>
  <c r="S248" i="1" s="1"/>
  <c r="T248" i="1" s="1"/>
  <c r="AA248" i="1"/>
  <c r="R488" i="1"/>
  <c r="S488" i="1" s="1"/>
  <c r="T488" i="1" s="1"/>
  <c r="AA488" i="1"/>
  <c r="R712" i="1"/>
  <c r="AA712" i="1"/>
  <c r="R952" i="1"/>
  <c r="S952" i="1" s="1"/>
  <c r="T952" i="1" s="1"/>
  <c r="AA952" i="1"/>
  <c r="R1160" i="1"/>
  <c r="AA1160" i="1"/>
  <c r="R264" i="1"/>
  <c r="S264" i="1" s="1"/>
  <c r="T264" i="1" s="1"/>
  <c r="AA264" i="1"/>
  <c r="R536" i="1"/>
  <c r="S536" i="1" s="1"/>
  <c r="T536" i="1" s="1"/>
  <c r="AA536" i="1"/>
  <c r="R744" i="1"/>
  <c r="S744" i="1" s="1"/>
  <c r="T744" i="1" s="1"/>
  <c r="AA744" i="1"/>
  <c r="R984" i="1"/>
  <c r="S984" i="1" s="1"/>
  <c r="T984" i="1" s="1"/>
  <c r="AA984" i="1"/>
  <c r="R1192" i="1"/>
  <c r="S1192" i="1" s="1"/>
  <c r="T1192" i="1" s="1"/>
  <c r="AA1192" i="1"/>
  <c r="R72" i="1"/>
  <c r="AA72" i="1"/>
  <c r="R312" i="1"/>
  <c r="S312" i="1" s="1"/>
  <c r="T312" i="1" s="1"/>
  <c r="AA312" i="1"/>
  <c r="R552" i="1"/>
  <c r="AA552" i="1"/>
  <c r="R824" i="1"/>
  <c r="S824" i="1" s="1"/>
  <c r="T824" i="1" s="1"/>
  <c r="AA824" i="1"/>
  <c r="R1128" i="1"/>
  <c r="S1128" i="1" s="1"/>
  <c r="T1128" i="1" s="1"/>
  <c r="AA1128" i="1"/>
  <c r="R232" i="1"/>
  <c r="S232" i="1" s="1"/>
  <c r="T232" i="1" s="1"/>
  <c r="AA232" i="1"/>
  <c r="R456" i="1"/>
  <c r="S456" i="1" s="1"/>
  <c r="T456" i="1" s="1"/>
  <c r="AA456" i="1"/>
  <c r="R680" i="1"/>
  <c r="S680" i="1" s="1"/>
  <c r="T680" i="1" s="1"/>
  <c r="AA680" i="1"/>
  <c r="R920" i="1"/>
  <c r="AA920" i="1"/>
  <c r="R1144" i="1"/>
  <c r="S1144" i="1" s="1"/>
  <c r="T1144" i="1" s="1"/>
  <c r="AA1144" i="1"/>
  <c r="R168" i="1"/>
  <c r="AA168" i="1"/>
  <c r="R376" i="1"/>
  <c r="S376" i="1" s="1"/>
  <c r="T376" i="1" s="1"/>
  <c r="AA376" i="1"/>
  <c r="R600" i="1"/>
  <c r="S600" i="1" s="1"/>
  <c r="T600" i="1" s="1"/>
  <c r="AA600" i="1"/>
  <c r="R792" i="1"/>
  <c r="S792" i="1" s="1"/>
  <c r="T792" i="1" s="1"/>
  <c r="AA792" i="1"/>
  <c r="R1080" i="1"/>
  <c r="S1080" i="1" s="1"/>
  <c r="T1080" i="1" s="1"/>
  <c r="AA1080" i="1"/>
  <c r="R152" i="1"/>
  <c r="S152" i="1" s="1"/>
  <c r="T152" i="1" s="1"/>
  <c r="AA152" i="1"/>
  <c r="R408" i="1"/>
  <c r="AA408" i="1"/>
  <c r="R648" i="1"/>
  <c r="S648" i="1" s="1"/>
  <c r="T648" i="1" s="1"/>
  <c r="AA648" i="1"/>
  <c r="R872" i="1"/>
  <c r="AA872" i="1"/>
  <c r="R1112" i="1"/>
  <c r="S1112" i="1" s="1"/>
  <c r="T1112" i="1" s="1"/>
  <c r="AA1112" i="1"/>
  <c r="R56" i="1"/>
  <c r="S56" i="1" s="1"/>
  <c r="T56" i="1" s="1"/>
  <c r="AA56" i="1"/>
  <c r="R296" i="1"/>
  <c r="S296" i="1" s="1"/>
  <c r="T296" i="1" s="1"/>
  <c r="AA296" i="1"/>
  <c r="R520" i="1"/>
  <c r="S520" i="1" s="1"/>
  <c r="T520" i="1" s="1"/>
  <c r="AA520" i="1"/>
  <c r="R760" i="1"/>
  <c r="S760" i="1" s="1"/>
  <c r="T760" i="1" s="1"/>
  <c r="AA760" i="1"/>
  <c r="R1176" i="1"/>
  <c r="AA1176" i="1"/>
  <c r="R136" i="1"/>
  <c r="S136" i="1" s="1"/>
  <c r="T136" i="1" s="1"/>
  <c r="AA136" i="1"/>
  <c r="R392" i="1"/>
  <c r="AA392" i="1"/>
  <c r="R632" i="1"/>
  <c r="S632" i="1" s="1"/>
  <c r="T632" i="1" s="1"/>
  <c r="AA632" i="1"/>
  <c r="R888" i="1"/>
  <c r="S888" i="1" s="1"/>
  <c r="T888" i="1" s="1"/>
  <c r="AA888" i="1"/>
  <c r="R1096" i="1"/>
  <c r="S1096" i="1" s="1"/>
  <c r="T1096" i="1" s="1"/>
  <c r="AA1096" i="1"/>
  <c r="R216" i="1"/>
  <c r="S216" i="1" s="1"/>
  <c r="T216" i="1" s="1"/>
  <c r="AA216" i="1"/>
  <c r="R472" i="1"/>
  <c r="S472" i="1" s="1"/>
  <c r="T472" i="1" s="1"/>
  <c r="AA472" i="1"/>
  <c r="R728" i="1"/>
  <c r="AA728" i="1"/>
  <c r="R968" i="1"/>
  <c r="S968" i="1" s="1"/>
  <c r="T968" i="1" s="1"/>
  <c r="AA968" i="1"/>
  <c r="R1032" i="1"/>
  <c r="S1032" i="1" s="1"/>
  <c r="T1032" i="1" s="1"/>
  <c r="AA1032" i="1"/>
  <c r="V123" i="1"/>
  <c r="R120" i="1"/>
  <c r="S120" i="1" s="1"/>
  <c r="T120" i="1" s="1"/>
  <c r="AA120" i="1"/>
  <c r="R360" i="1"/>
  <c r="S360" i="1" s="1"/>
  <c r="T360" i="1" s="1"/>
  <c r="AA360" i="1"/>
  <c r="R616" i="1"/>
  <c r="S616" i="1" s="1"/>
  <c r="T616" i="1" s="1"/>
  <c r="AA616" i="1"/>
  <c r="R856" i="1"/>
  <c r="S856" i="1" s="1"/>
  <c r="T856" i="1" s="1"/>
  <c r="AA856" i="1"/>
  <c r="R1048" i="1"/>
  <c r="AA1048" i="1"/>
  <c r="R88" i="1"/>
  <c r="AA88" i="1"/>
  <c r="R328" i="1"/>
  <c r="S328" i="1" s="1"/>
  <c r="T328" i="1" s="1"/>
  <c r="AA328" i="1"/>
  <c r="R568" i="1"/>
  <c r="S568" i="1" s="1"/>
  <c r="T568" i="1" s="1"/>
  <c r="AA568" i="1"/>
  <c r="R808" i="1"/>
  <c r="S808" i="1" s="1"/>
  <c r="T808" i="1" s="1"/>
  <c r="AA808" i="1"/>
  <c r="R1016" i="1"/>
  <c r="S1016" i="1" s="1"/>
  <c r="T1016" i="1" s="1"/>
  <c r="AA1016" i="1"/>
  <c r="R200" i="1"/>
  <c r="S200" i="1" s="1"/>
  <c r="T200" i="1" s="1"/>
  <c r="AA200" i="1"/>
  <c r="R440" i="1"/>
  <c r="S440" i="1" s="1"/>
  <c r="T440" i="1" s="1"/>
  <c r="AA440" i="1"/>
  <c r="R696" i="1"/>
  <c r="AA696" i="1"/>
  <c r="R936" i="1"/>
  <c r="AA936" i="1"/>
  <c r="R1000" i="1"/>
  <c r="S1000" i="1" s="1"/>
  <c r="T1000" i="1" s="1"/>
  <c r="AA1000" i="1"/>
  <c r="V443" i="1"/>
  <c r="R184" i="1"/>
  <c r="S184" i="1" s="1"/>
  <c r="T184" i="1" s="1"/>
  <c r="AA184" i="1"/>
  <c r="R424" i="1"/>
  <c r="S424" i="1" s="1"/>
  <c r="T424" i="1" s="1"/>
  <c r="AA424" i="1"/>
  <c r="R664" i="1"/>
  <c r="S664" i="1" s="1"/>
  <c r="T664" i="1" s="1"/>
  <c r="AA664" i="1"/>
  <c r="R904" i="1"/>
  <c r="S904" i="1" s="1"/>
  <c r="T904" i="1" s="1"/>
  <c r="AA904" i="1"/>
  <c r="R1064" i="1"/>
  <c r="S1064" i="1" s="1"/>
  <c r="T1064" i="1" s="1"/>
  <c r="AA1064" i="1"/>
  <c r="AA1234" i="1"/>
  <c r="AA1218" i="1"/>
  <c r="AA1202" i="1"/>
  <c r="AA1186" i="1"/>
  <c r="AA1170" i="1"/>
  <c r="AA1154" i="1"/>
  <c r="AA1122" i="1"/>
  <c r="AA1106" i="1"/>
  <c r="AA1090" i="1"/>
  <c r="AA1074" i="1"/>
  <c r="AA1058" i="1"/>
  <c r="AA1026" i="1"/>
  <c r="AA1010" i="1"/>
  <c r="AA994" i="1"/>
  <c r="AA978" i="1"/>
  <c r="AA962" i="1"/>
  <c r="AA946" i="1"/>
  <c r="AA930" i="1"/>
  <c r="AA914" i="1"/>
  <c r="AA898" i="1"/>
  <c r="AA882" i="1"/>
  <c r="AA866" i="1"/>
  <c r="AA850" i="1"/>
  <c r="AA818" i="1"/>
  <c r="AA802" i="1"/>
  <c r="AA786" i="1"/>
  <c r="AA770" i="1"/>
  <c r="AA754" i="1"/>
  <c r="AA738" i="1"/>
  <c r="AA722" i="1"/>
  <c r="AA706" i="1"/>
  <c r="AA690" i="1"/>
  <c r="AA674" i="1"/>
  <c r="AA658" i="1"/>
  <c r="AA642" i="1"/>
  <c r="AA626" i="1"/>
  <c r="AA610" i="1"/>
  <c r="AA594" i="1"/>
  <c r="AA578" i="1"/>
  <c r="AA562" i="1"/>
  <c r="AA546" i="1"/>
  <c r="AA530" i="1"/>
  <c r="AA514" i="1"/>
  <c r="AA498" i="1"/>
  <c r="AA482" i="1"/>
  <c r="AA466" i="1"/>
  <c r="AA450" i="1"/>
  <c r="AA434" i="1"/>
  <c r="AA418" i="1"/>
  <c r="AA386" i="1"/>
  <c r="AA370" i="1"/>
  <c r="AA354" i="1"/>
  <c r="AA338" i="1"/>
  <c r="AA322" i="1"/>
  <c r="AA306" i="1"/>
  <c r="AA290" i="1"/>
  <c r="AA274" i="1"/>
  <c r="AA258" i="1"/>
  <c r="AA242" i="1"/>
  <c r="AA226" i="1"/>
  <c r="AA210" i="1"/>
  <c r="AA194" i="1"/>
  <c r="AA178" i="1"/>
  <c r="AA162" i="1"/>
  <c r="AA146" i="1"/>
  <c r="AA66" i="1"/>
  <c r="AA1213" i="1"/>
  <c r="AA1197" i="1"/>
  <c r="AA1181" i="1"/>
  <c r="AA1117" i="1"/>
  <c r="AA1101" i="1"/>
  <c r="AA1069" i="1"/>
  <c r="AA1037" i="1"/>
  <c r="AA1021" i="1"/>
  <c r="AA973" i="1"/>
  <c r="AA941" i="1"/>
  <c r="AA893" i="1"/>
  <c r="AA877" i="1"/>
  <c r="AA861" i="1"/>
  <c r="AA845" i="1"/>
  <c r="AA829" i="1"/>
  <c r="AA813" i="1"/>
  <c r="AA733" i="1"/>
  <c r="AA685" i="1"/>
  <c r="AA669" i="1"/>
  <c r="AA653" i="1"/>
  <c r="AA621" i="1"/>
  <c r="AA605" i="1"/>
  <c r="AA589" i="1"/>
  <c r="AA573" i="1"/>
  <c r="AA541" i="1"/>
  <c r="AA525" i="1"/>
  <c r="AA509" i="1"/>
  <c r="AA477" i="1"/>
  <c r="AA461" i="1"/>
  <c r="AA445" i="1"/>
  <c r="AA429" i="1"/>
  <c r="AA397" i="1"/>
  <c r="AA381" i="1"/>
  <c r="AA781" i="1"/>
  <c r="AA637" i="1"/>
  <c r="Y589" i="1"/>
  <c r="AA18" i="1"/>
  <c r="Y262" i="1"/>
  <c r="Y326" i="1"/>
  <c r="AA358" i="1"/>
  <c r="AA406" i="1"/>
  <c r="AA822" i="1"/>
  <c r="AA982" i="1"/>
  <c r="AA1222" i="1"/>
  <c r="Y101" i="1"/>
  <c r="Y150" i="1"/>
  <c r="Y518" i="1"/>
  <c r="Y598" i="1"/>
  <c r="Y678" i="1"/>
  <c r="Y758" i="1"/>
  <c r="Y1158" i="1"/>
  <c r="AA902" i="1"/>
  <c r="Y102" i="1"/>
  <c r="Y390" i="1"/>
  <c r="Y838" i="1"/>
  <c r="Y934" i="1"/>
  <c r="Y1174" i="1"/>
  <c r="AA534" i="1"/>
  <c r="AA742" i="1"/>
  <c r="AA1062" i="1"/>
  <c r="Y213" i="1"/>
  <c r="Y694" i="1"/>
  <c r="Y854" i="1"/>
  <c r="AA214" i="1"/>
  <c r="AA933" i="1"/>
  <c r="Y278" i="1"/>
  <c r="Y341" i="1"/>
  <c r="Y470" i="1"/>
  <c r="Y774" i="1"/>
  <c r="Y1206" i="1"/>
  <c r="AA70" i="1"/>
  <c r="AA117" i="1"/>
  <c r="AA166" i="1"/>
  <c r="AA486" i="1"/>
  <c r="AA1094" i="1"/>
  <c r="Y53" i="1"/>
  <c r="Y342" i="1"/>
  <c r="Y613" i="1"/>
  <c r="Y1045" i="1"/>
  <c r="AA118" i="1"/>
  <c r="AA294" i="1"/>
  <c r="AA389" i="1"/>
  <c r="AA438" i="1"/>
  <c r="Y54" i="1"/>
  <c r="Y614" i="1"/>
  <c r="Y950" i="1"/>
  <c r="Y1046" i="1"/>
  <c r="Y1221" i="1"/>
  <c r="AA566" i="1"/>
  <c r="AA966" i="1"/>
  <c r="Y230" i="1"/>
  <c r="Y869" i="1"/>
  <c r="AA246" i="1"/>
  <c r="AA806" i="1"/>
  <c r="Y6" i="1"/>
  <c r="Y550" i="1"/>
  <c r="AA646" i="1"/>
  <c r="AA886" i="1"/>
  <c r="Y1078" i="1"/>
  <c r="AA726" i="1"/>
  <c r="Y422" i="1"/>
  <c r="Y981" i="1"/>
  <c r="AA325" i="1"/>
  <c r="Y22" i="1"/>
  <c r="AA597" i="1"/>
  <c r="AA998" i="1"/>
  <c r="Y180" i="1"/>
  <c r="Y261" i="1"/>
  <c r="Y517" i="1"/>
  <c r="Y564" i="1"/>
  <c r="Y772" i="1"/>
  <c r="Y821" i="1"/>
  <c r="Y932" i="1"/>
  <c r="AA36" i="1"/>
  <c r="AA181" i="1"/>
  <c r="AA244" i="1"/>
  <c r="AA308" i="1"/>
  <c r="AA453" i="1"/>
  <c r="AA516" i="1"/>
  <c r="AA580" i="1"/>
  <c r="AA645" i="1"/>
  <c r="AA757" i="1"/>
  <c r="AA1093" i="1"/>
  <c r="AA1205" i="1"/>
  <c r="Y820" i="1"/>
  <c r="AA1092" i="1"/>
  <c r="Y20" i="1"/>
  <c r="Y436" i="1"/>
  <c r="Y484" i="1"/>
  <c r="Y565" i="1"/>
  <c r="Y676" i="1"/>
  <c r="Y724" i="1"/>
  <c r="Y773" i="1"/>
  <c r="Y996" i="1"/>
  <c r="Y1140" i="1"/>
  <c r="AA37" i="1"/>
  <c r="AA245" i="1"/>
  <c r="AA309" i="1"/>
  <c r="AA581" i="1"/>
  <c r="AA804" i="1"/>
  <c r="AA1204" i="1"/>
  <c r="Y21" i="1"/>
  <c r="Y228" i="1"/>
  <c r="Y437" i="1"/>
  <c r="Y485" i="1"/>
  <c r="Y628" i="1"/>
  <c r="Y677" i="1"/>
  <c r="Y725" i="1"/>
  <c r="Y884" i="1"/>
  <c r="Y997" i="1"/>
  <c r="Y1060" i="1"/>
  <c r="Y1141" i="1"/>
  <c r="AA372" i="1"/>
  <c r="AA692" i="1"/>
  <c r="AA805" i="1"/>
  <c r="AA916" i="1"/>
  <c r="Y68" i="1"/>
  <c r="Y148" i="1"/>
  <c r="Y229" i="1"/>
  <c r="Y356" i="1"/>
  <c r="Y629" i="1"/>
  <c r="Y885" i="1"/>
  <c r="Y1061" i="1"/>
  <c r="AA164" i="1"/>
  <c r="AA373" i="1"/>
  <c r="AA693" i="1"/>
  <c r="AA852" i="1"/>
  <c r="AA917" i="1"/>
  <c r="AA964" i="1"/>
  <c r="AA1028" i="1"/>
  <c r="Y69" i="1"/>
  <c r="Y149" i="1"/>
  <c r="Y357" i="1"/>
  <c r="AA165" i="1"/>
  <c r="AA292" i="1"/>
  <c r="AA500" i="1"/>
  <c r="AA740" i="1"/>
  <c r="AA853" i="1"/>
  <c r="AA965" i="1"/>
  <c r="AA1029" i="1"/>
  <c r="AA1076" i="1"/>
  <c r="Y260" i="1"/>
  <c r="AA452" i="1"/>
  <c r="AA756" i="1"/>
  <c r="Y276" i="1"/>
  <c r="Y532" i="1"/>
  <c r="Y1012" i="1"/>
  <c r="Y1157" i="1"/>
  <c r="AA84" i="1"/>
  <c r="AA293" i="1"/>
  <c r="AA501" i="1"/>
  <c r="AA741" i="1"/>
  <c r="AA1077" i="1"/>
  <c r="AA1236" i="1"/>
  <c r="AA644" i="1"/>
  <c r="Y277" i="1"/>
  <c r="Y404" i="1"/>
  <c r="Y533" i="1"/>
  <c r="Y788" i="1"/>
  <c r="Y836" i="1"/>
  <c r="Y900" i="1"/>
  <c r="Y948" i="1"/>
  <c r="Y1013" i="1"/>
  <c r="AA85" i="1"/>
  <c r="Y196" i="1"/>
  <c r="Y324" i="1"/>
  <c r="Y405" i="1"/>
  <c r="Y789" i="1"/>
  <c r="Y837" i="1"/>
  <c r="Y901" i="1"/>
  <c r="Y949" i="1"/>
  <c r="Y1172" i="1"/>
  <c r="AA420" i="1"/>
  <c r="Y197" i="1"/>
  <c r="Y1173" i="1"/>
  <c r="AA4" i="1"/>
  <c r="AA212" i="1"/>
  <c r="AA421" i="1"/>
  <c r="AA548" i="1"/>
  <c r="Y596" i="1"/>
  <c r="AA340" i="1"/>
  <c r="AA549" i="1"/>
  <c r="AA132" i="1"/>
  <c r="AA660" i="1"/>
  <c r="Y708" i="1"/>
  <c r="AA133" i="1"/>
  <c r="AA661" i="1"/>
  <c r="AA1108" i="1"/>
  <c r="Y468" i="1"/>
  <c r="AA1109" i="1"/>
  <c r="Y469" i="1"/>
  <c r="AA34" i="1"/>
  <c r="AA130" i="1"/>
  <c r="AA114" i="1"/>
  <c r="Y162" i="1"/>
  <c r="AA50" i="1"/>
  <c r="AA98" i="1"/>
  <c r="AA82" i="1"/>
  <c r="Y66" i="1"/>
  <c r="Y122" i="1"/>
  <c r="Y570" i="1"/>
  <c r="Y746" i="1"/>
  <c r="Y970" i="1"/>
  <c r="AA442" i="1"/>
  <c r="Y874" i="1"/>
  <c r="Y10" i="1"/>
  <c r="Y234" i="1"/>
  <c r="Y378" i="1"/>
  <c r="Y618" i="1"/>
  <c r="AA170" i="1"/>
  <c r="AA298" i="1"/>
  <c r="Y90" i="1"/>
  <c r="Y346" i="1"/>
  <c r="AA426" i="1"/>
  <c r="AA554" i="1"/>
  <c r="Y538" i="1"/>
  <c r="Y666" i="1"/>
  <c r="AA282" i="1"/>
  <c r="AA682" i="1"/>
  <c r="AA810" i="1"/>
  <c r="Y794" i="1"/>
  <c r="Y890" i="1"/>
  <c r="Y938" i="1"/>
  <c r="Y986" i="1"/>
  <c r="AA1002" i="1"/>
  <c r="Y506" i="1"/>
  <c r="Y1114" i="1"/>
  <c r="AA138" i="1"/>
  <c r="AA521" i="1"/>
  <c r="Y634" i="1"/>
  <c r="AA394" i="1"/>
  <c r="AA522" i="1"/>
  <c r="Y474" i="1"/>
  <c r="Y762" i="1"/>
  <c r="Y1130" i="1"/>
  <c r="AA250" i="1"/>
  <c r="AA650" i="1"/>
  <c r="AA778" i="1"/>
  <c r="AA954" i="1"/>
  <c r="Y906" i="1"/>
  <c r="Y106" i="1"/>
  <c r="Y362" i="1"/>
  <c r="Y218" i="1"/>
  <c r="Y730" i="1"/>
  <c r="Y858" i="1"/>
  <c r="Y202" i="1"/>
  <c r="Y74" i="1"/>
  <c r="Y330" i="1"/>
  <c r="Y602" i="1"/>
  <c r="Y841" i="1"/>
  <c r="Y137" i="1"/>
  <c r="Y80" i="1"/>
  <c r="AA160" i="1"/>
  <c r="AA144" i="1"/>
  <c r="Y64" i="1"/>
  <c r="AA128" i="1"/>
  <c r="AA112" i="1"/>
  <c r="Y32" i="1"/>
  <c r="Y16" i="1"/>
  <c r="Y185" i="1"/>
  <c r="Y537" i="1"/>
  <c r="Y873" i="1"/>
  <c r="Y217" i="1"/>
  <c r="Y553" i="1"/>
  <c r="Y1225" i="1"/>
  <c r="Y233" i="1"/>
  <c r="Y569" i="1"/>
  <c r="Y265" i="1"/>
  <c r="Y585" i="1"/>
  <c r="Y297" i="1"/>
  <c r="Y601" i="1"/>
  <c r="Y313" i="1"/>
  <c r="Y665" i="1"/>
  <c r="Y329" i="1"/>
  <c r="Y681" i="1"/>
  <c r="Y377" i="1"/>
  <c r="Y697" i="1"/>
  <c r="Y393" i="1"/>
  <c r="Y409" i="1"/>
  <c r="Y729" i="1"/>
  <c r="AA41" i="1"/>
  <c r="AA73" i="1"/>
  <c r="AA105" i="1"/>
  <c r="AA153" i="1"/>
  <c r="AA425" i="1"/>
  <c r="AA441" i="1"/>
  <c r="AA457" i="1"/>
  <c r="AA473" i="1"/>
  <c r="AA489" i="1"/>
  <c r="AA505" i="1"/>
  <c r="AA713" i="1"/>
  <c r="AA745" i="1"/>
  <c r="AA761" i="1"/>
  <c r="AA777" i="1"/>
  <c r="AA793" i="1"/>
  <c r="AA809" i="1"/>
  <c r="AA825" i="1"/>
  <c r="Y281" i="1"/>
  <c r="V44" i="1"/>
  <c r="V380" i="1"/>
  <c r="V558" i="1"/>
  <c r="V220" i="1"/>
  <c r="V238" i="1"/>
  <c r="V540" i="1"/>
  <c r="V908" i="1"/>
  <c r="V428" i="1"/>
  <c r="V366" i="1"/>
  <c r="V812" i="1"/>
  <c r="V1082" i="1"/>
  <c r="V574" i="1"/>
  <c r="V718" i="1"/>
  <c r="V1150" i="1"/>
  <c r="V222" i="1"/>
  <c r="V894" i="1"/>
  <c r="V1102" i="1"/>
  <c r="V861" i="1"/>
  <c r="V701" i="1"/>
  <c r="V1051" i="1"/>
  <c r="V493" i="1"/>
  <c r="V93" i="1"/>
  <c r="V397" i="1"/>
  <c r="V61" i="1"/>
  <c r="V331" i="1"/>
  <c r="V955" i="1"/>
  <c r="V498" i="1"/>
  <c r="V514" i="1"/>
  <c r="V605" i="1"/>
  <c r="V699" i="1"/>
  <c r="V811" i="1"/>
  <c r="V877" i="1"/>
  <c r="V1195" i="1"/>
  <c r="V189" i="1"/>
  <c r="V475" i="1"/>
  <c r="V539" i="1"/>
  <c r="V621" i="1"/>
  <c r="V813" i="1"/>
  <c r="V971" i="1"/>
  <c r="V893" i="1"/>
  <c r="V283" i="1"/>
  <c r="V827" i="1"/>
  <c r="V1067" i="1"/>
  <c r="V1131" i="1"/>
  <c r="V125" i="1"/>
  <c r="V219" i="1"/>
  <c r="V285" i="1"/>
  <c r="V907" i="1"/>
  <c r="V139" i="1"/>
  <c r="V427" i="1"/>
  <c r="V237" i="1"/>
  <c r="V349" i="1"/>
  <c r="V429" i="1"/>
  <c r="V1083" i="1"/>
  <c r="V683" i="1"/>
  <c r="V1148" i="1"/>
  <c r="V1116" i="1"/>
  <c r="V1068" i="1"/>
  <c r="V1004" i="1"/>
  <c r="V972" i="1"/>
  <c r="V956" i="1"/>
  <c r="V1106" i="1"/>
  <c r="V850" i="1"/>
  <c r="V834" i="1"/>
  <c r="V786" i="1"/>
  <c r="V770" i="1"/>
  <c r="V738" i="1"/>
  <c r="V348" i="1"/>
  <c r="V843" i="1"/>
  <c r="S1106" i="1"/>
  <c r="T1106" i="1" s="1"/>
  <c r="V133" i="1"/>
  <c r="V1221" i="1"/>
  <c r="V135" i="1"/>
  <c r="V204" i="1"/>
  <c r="V278" i="1"/>
  <c r="V622" i="1"/>
  <c r="V916" i="1"/>
  <c r="V1223" i="1"/>
  <c r="V62" i="1"/>
  <c r="V988" i="1"/>
  <c r="V684" i="1"/>
  <c r="S1218" i="1"/>
  <c r="T1218" i="1" s="1"/>
  <c r="V365" i="1"/>
  <c r="V430" i="1"/>
  <c r="V1172" i="1"/>
  <c r="V20" i="1"/>
  <c r="V500" i="1"/>
  <c r="V707" i="1"/>
  <c r="V1063" i="1"/>
  <c r="V1115" i="1"/>
  <c r="V914" i="1"/>
  <c r="V567" i="1"/>
  <c r="V340" i="1"/>
  <c r="V156" i="1"/>
  <c r="V295" i="1"/>
  <c r="V715" i="1"/>
  <c r="V759" i="1"/>
  <c r="V940" i="1"/>
  <c r="V1013" i="1"/>
  <c r="V86" i="1"/>
  <c r="V301" i="1"/>
  <c r="V395" i="1"/>
  <c r="V875" i="1"/>
  <c r="V1070" i="1"/>
  <c r="V1189" i="1"/>
  <c r="V316" i="1"/>
  <c r="V826" i="1"/>
  <c r="V318" i="1"/>
  <c r="V532" i="1"/>
  <c r="V590" i="1"/>
  <c r="V669" i="1"/>
  <c r="V1134" i="1"/>
  <c r="V1203" i="1"/>
  <c r="V578" i="1"/>
  <c r="V614" i="1"/>
  <c r="V39" i="1"/>
  <c r="V774" i="1"/>
  <c r="V828" i="1"/>
  <c r="V638" i="1"/>
  <c r="V1222" i="1"/>
  <c r="V180" i="1"/>
  <c r="V317" i="1"/>
  <c r="V247" i="1"/>
  <c r="V1066" i="1"/>
  <c r="V134" i="1"/>
  <c r="V411" i="1"/>
  <c r="V662" i="1"/>
  <c r="V478" i="1"/>
  <c r="V87" i="1"/>
  <c r="V615" i="1"/>
  <c r="V594" i="1"/>
  <c r="V157" i="1"/>
  <c r="V294" i="1"/>
  <c r="V1228" i="1"/>
  <c r="V1180" i="1"/>
  <c r="V347" i="1"/>
  <c r="V414" i="1"/>
  <c r="V596" i="1"/>
  <c r="V6" i="1"/>
  <c r="V164" i="1"/>
  <c r="V1086" i="1"/>
  <c r="S16" i="1"/>
  <c r="T16" i="1" s="1"/>
  <c r="S272" i="1"/>
  <c r="T272" i="1" s="1"/>
  <c r="V51" i="1"/>
  <c r="V119" i="1"/>
  <c r="V822" i="1"/>
  <c r="V939" i="1"/>
  <c r="V300" i="1"/>
  <c r="V1062" i="1"/>
  <c r="V1211" i="1"/>
  <c r="V1012" i="1"/>
  <c r="V619" i="1"/>
  <c r="V1159" i="1"/>
  <c r="V954" i="1"/>
  <c r="V1111" i="1"/>
  <c r="V686" i="1"/>
  <c r="V27" i="1"/>
  <c r="V324" i="1"/>
  <c r="V572" i="1"/>
  <c r="V845" i="1"/>
  <c r="V1061" i="1"/>
  <c r="V685" i="1"/>
  <c r="V230" i="1"/>
  <c r="V299" i="1"/>
  <c r="V844" i="1"/>
  <c r="V1110" i="1"/>
  <c r="V1158" i="1"/>
  <c r="V548" i="1"/>
  <c r="V1035" i="1"/>
  <c r="V141" i="1"/>
  <c r="V708" i="1"/>
  <c r="V391" i="1"/>
  <c r="V436" i="1"/>
  <c r="V663" i="1"/>
  <c r="V1186" i="1"/>
  <c r="V5" i="1"/>
  <c r="V94" i="1"/>
  <c r="V276" i="1"/>
  <c r="V503" i="1"/>
  <c r="V868" i="1"/>
  <c r="V1132" i="1"/>
  <c r="V50" i="1"/>
  <c r="V1084" i="1"/>
  <c r="V571" i="1"/>
  <c r="V1135" i="1"/>
  <c r="V1039" i="1"/>
  <c r="V1023" i="1"/>
  <c r="V1007" i="1"/>
  <c r="V991" i="1"/>
  <c r="V911" i="1"/>
  <c r="V895" i="1"/>
  <c r="V831" i="1"/>
  <c r="V767" i="1"/>
  <c r="V639" i="1"/>
  <c r="V623" i="1"/>
  <c r="V575" i="1"/>
  <c r="V495" i="1"/>
  <c r="V431" i="1"/>
  <c r="V383" i="1"/>
  <c r="V367" i="1"/>
  <c r="V319" i="1"/>
  <c r="V111" i="1"/>
  <c r="V95" i="1"/>
  <c r="V31" i="1"/>
  <c r="V1021" i="1"/>
  <c r="S447" i="1"/>
  <c r="T447" i="1" s="1"/>
  <c r="S191" i="1"/>
  <c r="T191" i="1" s="1"/>
  <c r="V251" i="1"/>
  <c r="V751" i="1"/>
  <c r="V140" i="1"/>
  <c r="V1010" i="1"/>
  <c r="V1191" i="1"/>
  <c r="V100" i="1"/>
  <c r="V396" i="1"/>
  <c r="V604" i="1"/>
  <c r="V142" i="1"/>
  <c r="V223" i="1"/>
  <c r="V350" i="1"/>
  <c r="V477" i="1"/>
  <c r="V566" i="1"/>
  <c r="V926" i="1"/>
  <c r="V227" i="1"/>
  <c r="V267" i="1"/>
  <c r="V310" i="1"/>
  <c r="V398" i="1"/>
  <c r="V646" i="1"/>
  <c r="V687" i="1"/>
  <c r="V878" i="1"/>
  <c r="V1052" i="1"/>
  <c r="V1119" i="1"/>
  <c r="V1238" i="1"/>
  <c r="V146" i="1"/>
  <c r="V229" i="1"/>
  <c r="V356" i="1"/>
  <c r="V519" i="1"/>
  <c r="V884" i="1"/>
  <c r="V1123" i="1"/>
  <c r="V652" i="1"/>
  <c r="V731" i="1"/>
  <c r="V54" i="1"/>
  <c r="V795" i="1"/>
  <c r="V76" i="1"/>
  <c r="V118" i="1"/>
  <c r="V814" i="1"/>
  <c r="V941" i="1"/>
  <c r="V36" i="1"/>
  <c r="V78" i="1"/>
  <c r="V203" i="1"/>
  <c r="V779" i="1"/>
  <c r="V820" i="1"/>
  <c r="V987" i="1"/>
  <c r="V1212" i="1"/>
  <c r="V124" i="1"/>
  <c r="V582" i="1"/>
  <c r="V1030" i="1"/>
  <c r="V159" i="1"/>
  <c r="V205" i="1"/>
  <c r="V372" i="1"/>
  <c r="V413" i="1"/>
  <c r="V541" i="1"/>
  <c r="V1100" i="1"/>
  <c r="S495" i="1"/>
  <c r="T495" i="1" s="1"/>
  <c r="V245" i="1"/>
  <c r="V332" i="1"/>
  <c r="V374" i="1"/>
  <c r="V455" i="1"/>
  <c r="V588" i="1"/>
  <c r="V628" i="1"/>
  <c r="V668" i="1"/>
  <c r="V292" i="1"/>
  <c r="V334" i="1"/>
  <c r="V461" i="1"/>
  <c r="V630" i="1"/>
  <c r="V862" i="1"/>
  <c r="V1142" i="1"/>
  <c r="V670" i="1"/>
  <c r="V206" i="1"/>
  <c r="V438" i="1"/>
  <c r="V711" i="1"/>
  <c r="V82" i="1"/>
  <c r="V479" i="1"/>
  <c r="V564" i="1"/>
  <c r="V859" i="1"/>
  <c r="V523" i="1"/>
  <c r="V60" i="1"/>
  <c r="V606" i="1"/>
  <c r="V754" i="1"/>
  <c r="V102" i="1"/>
  <c r="V333" i="1"/>
  <c r="V375" i="1"/>
  <c r="V796" i="1"/>
  <c r="V1224" i="1"/>
  <c r="V187" i="1"/>
  <c r="V459" i="1"/>
  <c r="V228" i="1"/>
  <c r="V543" i="1"/>
  <c r="V732" i="1"/>
  <c r="V923" i="1"/>
  <c r="V38" i="1"/>
  <c r="V270" i="1"/>
  <c r="V311" i="1"/>
  <c r="V502" i="1"/>
  <c r="V651" i="1"/>
  <c r="V1140" i="1"/>
  <c r="V211" i="1"/>
  <c r="V890" i="1"/>
  <c r="S273" i="1"/>
  <c r="T273" i="1" s="1"/>
  <c r="V692" i="1"/>
  <c r="V107" i="1"/>
  <c r="V587" i="1"/>
  <c r="V860" i="1"/>
  <c r="S145" i="1"/>
  <c r="T145" i="1" s="1"/>
  <c r="V148" i="1"/>
  <c r="V902" i="1"/>
  <c r="V1187" i="1"/>
  <c r="V1117" i="1"/>
  <c r="V482" i="1"/>
  <c r="S289" i="1"/>
  <c r="T289" i="1" s="1"/>
  <c r="V43" i="1"/>
  <c r="V733" i="1"/>
  <c r="V838" i="1"/>
  <c r="V983" i="1"/>
  <c r="V657" i="1"/>
  <c r="V335" i="1"/>
  <c r="S353" i="1"/>
  <c r="T353" i="1" s="1"/>
  <c r="V379" i="1"/>
  <c r="V524" i="1"/>
  <c r="V1028" i="1"/>
  <c r="V775" i="1"/>
  <c r="V1094" i="1"/>
  <c r="V1163" i="1"/>
  <c r="V231" i="1"/>
  <c r="V460" i="1"/>
  <c r="V18" i="1"/>
  <c r="V315" i="1"/>
  <c r="V924" i="1"/>
  <c r="V1233" i="1"/>
  <c r="V1089" i="1"/>
  <c r="V993" i="1"/>
  <c r="V977" i="1"/>
  <c r="V897" i="1"/>
  <c r="V833" i="1"/>
  <c r="V737" i="1"/>
  <c r="V721" i="1"/>
  <c r="V641" i="1"/>
  <c r="V577" i="1"/>
  <c r="V561" i="1"/>
  <c r="V513" i="1"/>
  <c r="V497" i="1"/>
  <c r="V465" i="1"/>
  <c r="V321" i="1"/>
  <c r="V305" i="1"/>
  <c r="V273" i="1"/>
  <c r="V257" i="1"/>
  <c r="V241" i="1"/>
  <c r="V225" i="1"/>
  <c r="V145" i="1"/>
  <c r="V65" i="1"/>
  <c r="V17" i="1"/>
  <c r="V1232" i="1"/>
  <c r="V1216" i="1"/>
  <c r="V1168" i="1"/>
  <c r="V1008" i="1"/>
  <c r="V992" i="1"/>
  <c r="V976" i="1"/>
  <c r="V960" i="1"/>
  <c r="V944" i="1"/>
  <c r="V896" i="1"/>
  <c r="V816" i="1"/>
  <c r="V752" i="1"/>
  <c r="V736" i="1"/>
  <c r="V704" i="1"/>
  <c r="V688" i="1"/>
  <c r="V560" i="1"/>
  <c r="V496" i="1"/>
  <c r="V480" i="1"/>
  <c r="V432" i="1"/>
  <c r="V416" i="1"/>
  <c r="V352" i="1"/>
  <c r="V336" i="1"/>
  <c r="V304" i="1"/>
  <c r="V288" i="1"/>
  <c r="V208" i="1"/>
  <c r="V32" i="1"/>
  <c r="V1230" i="1"/>
  <c r="V1214" i="1"/>
  <c r="V1198" i="1"/>
  <c r="V1166" i="1"/>
  <c r="V1197" i="1"/>
  <c r="V1181" i="1"/>
  <c r="V1149" i="1"/>
  <c r="V1133" i="1"/>
  <c r="V1101" i="1"/>
  <c r="V1085" i="1"/>
  <c r="V1069" i="1"/>
  <c r="V1053" i="1"/>
  <c r="V1226" i="1"/>
  <c r="V1210" i="1"/>
  <c r="V1194" i="1"/>
  <c r="V1178" i="1"/>
  <c r="V1162" i="1"/>
  <c r="V1130" i="1"/>
  <c r="V1114" i="1"/>
  <c r="S849" i="1"/>
  <c r="T849" i="1" s="1"/>
  <c r="V70" i="1"/>
  <c r="V126" i="1"/>
  <c r="V236" i="1"/>
  <c r="V381" i="1"/>
  <c r="V763" i="1"/>
  <c r="V1091" i="1"/>
  <c r="V658" i="1"/>
  <c r="S337" i="1"/>
  <c r="T337" i="1" s="1"/>
  <c r="S129" i="1"/>
  <c r="T129" i="1" s="1"/>
  <c r="V71" i="1"/>
  <c r="V127" i="1"/>
  <c r="V326" i="1"/>
  <c r="V382" i="1"/>
  <c r="V470" i="1"/>
  <c r="V891" i="1"/>
  <c r="V980" i="1"/>
  <c r="V1090" i="1"/>
  <c r="S593" i="1"/>
  <c r="S641" i="1"/>
  <c r="T641" i="1" s="1"/>
  <c r="V16" i="1"/>
  <c r="V471" i="1"/>
  <c r="V799" i="1"/>
  <c r="V892" i="1"/>
  <c r="S689" i="1"/>
  <c r="T689" i="1" s="1"/>
  <c r="S497" i="1"/>
  <c r="T497" i="1" s="1"/>
  <c r="S416" i="1"/>
  <c r="T416" i="1" s="1"/>
  <c r="S113" i="1"/>
  <c r="T113" i="1" s="1"/>
  <c r="V215" i="1"/>
  <c r="S992" i="1"/>
  <c r="T992" i="1" s="1"/>
  <c r="S737" i="1"/>
  <c r="T737" i="1" s="1"/>
  <c r="S688" i="1"/>
  <c r="T688" i="1" s="1"/>
  <c r="S576" i="1"/>
  <c r="T576" i="1" s="1"/>
  <c r="V598" i="1"/>
  <c r="V655" i="1"/>
  <c r="V836" i="1"/>
  <c r="V1200" i="1"/>
  <c r="V818" i="1"/>
  <c r="S480" i="1"/>
  <c r="T480" i="1" s="1"/>
  <c r="S320" i="1"/>
  <c r="T320" i="1" s="1"/>
  <c r="S97" i="1"/>
  <c r="T97" i="1" s="1"/>
  <c r="V108" i="1"/>
  <c r="V363" i="1"/>
  <c r="V599" i="1"/>
  <c r="V743" i="1"/>
  <c r="V1072" i="1"/>
  <c r="V52" i="1"/>
  <c r="V109" i="1"/>
  <c r="V272" i="1"/>
  <c r="V364" i="1"/>
  <c r="V1019" i="1"/>
  <c r="V562" i="1"/>
  <c r="V1036" i="1"/>
  <c r="S561" i="1"/>
  <c r="T561" i="1" s="1"/>
  <c r="S305" i="1"/>
  <c r="T305" i="1" s="1"/>
  <c r="S208" i="1"/>
  <c r="T208" i="1" s="1"/>
  <c r="V53" i="1"/>
  <c r="V198" i="1"/>
  <c r="V307" i="1"/>
  <c r="V454" i="1"/>
  <c r="V636" i="1"/>
  <c r="V871" i="1"/>
  <c r="V964" i="1"/>
  <c r="V1126" i="1"/>
  <c r="V274" i="1"/>
  <c r="S832" i="1"/>
  <c r="T832" i="1" s="1"/>
  <c r="S560" i="1"/>
  <c r="T560" i="1" s="1"/>
  <c r="S465" i="1"/>
  <c r="T465" i="1" s="1"/>
  <c r="S304" i="1"/>
  <c r="T304" i="1" s="1"/>
  <c r="V199" i="1"/>
  <c r="V308" i="1"/>
  <c r="V509" i="1"/>
  <c r="V637" i="1"/>
  <c r="V1127" i="1"/>
  <c r="S705" i="1"/>
  <c r="T705" i="1" s="1"/>
  <c r="S977" i="1"/>
  <c r="T977" i="1" s="1"/>
  <c r="S721" i="1"/>
  <c r="T721" i="1" s="1"/>
  <c r="V1054" i="1"/>
  <c r="V530" i="1"/>
  <c r="S976" i="1"/>
  <c r="T976" i="1" s="1"/>
  <c r="V399" i="1"/>
  <c r="V725" i="1"/>
  <c r="V1108" i="1"/>
  <c r="V1183" i="1"/>
  <c r="V91" i="1"/>
  <c r="V253" i="1"/>
  <c r="V343" i="1"/>
  <c r="V400" i="1"/>
  <c r="V544" i="1"/>
  <c r="V580" i="1"/>
  <c r="V726" i="1"/>
  <c r="V909" i="1"/>
  <c r="V998" i="1"/>
  <c r="V1109" i="1"/>
  <c r="S288" i="1"/>
  <c r="T288" i="1" s="1"/>
  <c r="V144" i="1"/>
  <c r="V254" i="1"/>
  <c r="V910" i="1"/>
  <c r="V999" i="1"/>
  <c r="V1235" i="1"/>
  <c r="V491" i="1"/>
  <c r="V264" i="1"/>
  <c r="V600" i="1"/>
  <c r="V1032" i="1"/>
  <c r="V24" i="1"/>
  <c r="V616" i="1"/>
  <c r="V1064" i="1"/>
  <c r="V776" i="1"/>
  <c r="V1000" i="1"/>
  <c r="V248" i="1"/>
  <c r="V584" i="1"/>
  <c r="V1016" i="1"/>
  <c r="V232" i="1"/>
  <c r="V808" i="1"/>
  <c r="V1048" i="1"/>
  <c r="V488" i="1"/>
  <c r="V1080" i="1"/>
  <c r="V8" i="1"/>
  <c r="V216" i="1"/>
  <c r="V824" i="1"/>
  <c r="V984" i="1"/>
  <c r="V40" i="1"/>
  <c r="V280" i="1"/>
  <c r="V504" i="1"/>
  <c r="V744" i="1"/>
  <c r="V856" i="1"/>
  <c r="V296" i="1"/>
  <c r="V168" i="1"/>
  <c r="V360" i="1"/>
  <c r="V792" i="1"/>
  <c r="V472" i="1"/>
  <c r="V1096" i="1"/>
  <c r="V728" i="1"/>
  <c r="V269" i="1"/>
  <c r="V678" i="1"/>
  <c r="V798" i="1"/>
  <c r="V934" i="1"/>
  <c r="V832" i="1"/>
  <c r="V49" i="1"/>
  <c r="V542" i="1"/>
  <c r="V1190" i="1"/>
  <c r="V593" i="1"/>
  <c r="V132" i="1"/>
  <c r="V320" i="1"/>
  <c r="V422" i="1"/>
  <c r="V337" i="1"/>
  <c r="V183" i="1"/>
  <c r="V13" i="1"/>
  <c r="V1037" i="1"/>
  <c r="V576" i="1"/>
  <c r="V66" i="1"/>
  <c r="V252" i="1"/>
  <c r="V303" i="1"/>
  <c r="V405" i="1"/>
  <c r="V525" i="1"/>
  <c r="V712" i="1"/>
  <c r="V968" i="1"/>
  <c r="S40" i="1"/>
  <c r="T40" i="1" s="1"/>
  <c r="V166" i="1"/>
  <c r="V235" i="1"/>
  <c r="V456" i="1"/>
  <c r="V1156" i="1"/>
  <c r="V1122" i="1"/>
  <c r="V1020" i="1"/>
  <c r="V1105" i="1"/>
  <c r="V47" i="1"/>
  <c r="V286" i="1"/>
  <c r="V388" i="1"/>
  <c r="V508" i="1"/>
  <c r="V695" i="1"/>
  <c r="V764" i="1"/>
  <c r="V815" i="1"/>
  <c r="V951" i="1"/>
  <c r="V559" i="1"/>
  <c r="V644" i="1"/>
  <c r="V1071" i="1"/>
  <c r="V1139" i="1"/>
  <c r="V439" i="1"/>
  <c r="V900" i="1"/>
  <c r="V1003" i="1"/>
  <c r="V1088" i="1"/>
  <c r="V849" i="1"/>
  <c r="V1098" i="1"/>
  <c r="V1207" i="1"/>
  <c r="V81" i="1"/>
  <c r="V101" i="1"/>
  <c r="V26" i="1"/>
  <c r="V85" i="1"/>
  <c r="V341" i="1"/>
  <c r="V563" i="1"/>
  <c r="V597" i="1"/>
  <c r="V819" i="1"/>
  <c r="V853" i="1"/>
  <c r="V69" i="1"/>
  <c r="V291" i="1"/>
  <c r="V325" i="1"/>
  <c r="V547" i="1"/>
  <c r="V581" i="1"/>
  <c r="V803" i="1"/>
  <c r="V837" i="1"/>
  <c r="V1196" i="1"/>
  <c r="V1213" i="1"/>
  <c r="V42" i="1"/>
  <c r="V58" i="1"/>
  <c r="V90" i="1"/>
  <c r="V106" i="1"/>
  <c r="V122" i="1"/>
  <c r="V138" i="1"/>
  <c r="V154" i="1"/>
  <c r="V186" i="1"/>
  <c r="V202" i="1"/>
  <c r="V218" i="1"/>
  <c r="V234" i="1"/>
  <c r="V250" i="1"/>
  <c r="V266" i="1"/>
  <c r="V282" i="1"/>
  <c r="V298" i="1"/>
  <c r="V314" i="1"/>
  <c r="V330" i="1"/>
  <c r="V362" i="1"/>
  <c r="V378" i="1"/>
  <c r="V394" i="1"/>
  <c r="V410" i="1"/>
  <c r="V426" i="1"/>
  <c r="V458" i="1"/>
  <c r="V474" i="1"/>
  <c r="V490" i="1"/>
  <c r="V506" i="1"/>
  <c r="V522" i="1"/>
  <c r="V554" i="1"/>
  <c r="V570" i="1"/>
  <c r="V586" i="1"/>
  <c r="V602" i="1"/>
  <c r="V618" i="1"/>
  <c r="V634" i="1"/>
  <c r="V650" i="1"/>
  <c r="V682" i="1"/>
  <c r="V698" i="1"/>
  <c r="V714" i="1"/>
  <c r="V730" i="1"/>
  <c r="V746" i="1"/>
  <c r="V778" i="1"/>
  <c r="V794" i="1"/>
  <c r="V810" i="1"/>
  <c r="V842" i="1"/>
  <c r="V858" i="1"/>
  <c r="V874" i="1"/>
  <c r="V906" i="1"/>
  <c r="V922" i="1"/>
  <c r="V938" i="1"/>
  <c r="V970" i="1"/>
  <c r="V986" i="1"/>
  <c r="V1002" i="1"/>
  <c r="V1018" i="1"/>
  <c r="V1034" i="1"/>
  <c r="V1050" i="1"/>
  <c r="V67" i="1"/>
  <c r="V579" i="1"/>
  <c r="V835" i="1"/>
  <c r="V170" i="1"/>
  <c r="V19" i="1"/>
  <c r="V275" i="1"/>
  <c r="V309" i="1"/>
  <c r="V531" i="1"/>
  <c r="V565" i="1"/>
  <c r="V821" i="1"/>
  <c r="V1043" i="1"/>
  <c r="V74" i="1"/>
  <c r="V259" i="1"/>
  <c r="V293" i="1"/>
  <c r="V515" i="1"/>
  <c r="V549" i="1"/>
  <c r="V771" i="1"/>
  <c r="V1027" i="1"/>
  <c r="V1095" i="1"/>
  <c r="V1147" i="1"/>
  <c r="V1164" i="1"/>
  <c r="S490" i="1"/>
  <c r="T490" i="1" s="1"/>
  <c r="V21" i="1"/>
  <c r="V243" i="1"/>
  <c r="V277" i="1"/>
  <c r="V499" i="1"/>
  <c r="V533" i="1"/>
  <c r="V755" i="1"/>
  <c r="V789" i="1"/>
  <c r="V1011" i="1"/>
  <c r="S554" i="1"/>
  <c r="T554" i="1" s="1"/>
  <c r="S282" i="1"/>
  <c r="T282" i="1" s="1"/>
  <c r="S106" i="1"/>
  <c r="T106" i="1" s="1"/>
  <c r="V10" i="1"/>
  <c r="V666" i="1"/>
  <c r="V261" i="1"/>
  <c r="V483" i="1"/>
  <c r="V739" i="1"/>
  <c r="V773" i="1"/>
  <c r="V995" i="1"/>
  <c r="S474" i="1"/>
  <c r="T474" i="1" s="1"/>
  <c r="V869" i="1"/>
  <c r="V467" i="1"/>
  <c r="V501" i="1"/>
  <c r="V757" i="1"/>
  <c r="V979" i="1"/>
  <c r="V323" i="1"/>
  <c r="S602" i="1"/>
  <c r="T602" i="1" s="1"/>
  <c r="S410" i="1"/>
  <c r="T410" i="1" s="1"/>
  <c r="V35" i="1"/>
  <c r="V195" i="1"/>
  <c r="V451" i="1"/>
  <c r="V485" i="1"/>
  <c r="V741" i="1"/>
  <c r="V963" i="1"/>
  <c r="V442" i="1"/>
  <c r="V538" i="1"/>
  <c r="V179" i="1"/>
  <c r="V213" i="1"/>
  <c r="V435" i="1"/>
  <c r="V469" i="1"/>
  <c r="V691" i="1"/>
  <c r="V947" i="1"/>
  <c r="V981" i="1"/>
  <c r="S202" i="1"/>
  <c r="T202" i="1" s="1"/>
  <c r="S330" i="1"/>
  <c r="T330" i="1" s="1"/>
  <c r="S266" i="1"/>
  <c r="T266" i="1" s="1"/>
  <c r="V346" i="1"/>
  <c r="V163" i="1"/>
  <c r="V197" i="1"/>
  <c r="V419" i="1"/>
  <c r="V453" i="1"/>
  <c r="V675" i="1"/>
  <c r="V709" i="1"/>
  <c r="V931" i="1"/>
  <c r="V965" i="1"/>
  <c r="V147" i="1"/>
  <c r="V181" i="1"/>
  <c r="V437" i="1"/>
  <c r="V659" i="1"/>
  <c r="V693" i="1"/>
  <c r="V915" i="1"/>
  <c r="V949" i="1"/>
  <c r="V613" i="1"/>
  <c r="S506" i="1"/>
  <c r="T506" i="1" s="1"/>
  <c r="S586" i="1"/>
  <c r="T586" i="1" s="1"/>
  <c r="S458" i="1"/>
  <c r="T458" i="1" s="1"/>
  <c r="V165" i="1"/>
  <c r="V387" i="1"/>
  <c r="V421" i="1"/>
  <c r="V677" i="1"/>
  <c r="V899" i="1"/>
  <c r="V933" i="1"/>
  <c r="S154" i="1"/>
  <c r="T154" i="1" s="1"/>
  <c r="V115" i="1"/>
  <c r="V149" i="1"/>
  <c r="V371" i="1"/>
  <c r="V627" i="1"/>
  <c r="V661" i="1"/>
  <c r="V883" i="1"/>
  <c r="V917" i="1"/>
  <c r="V357" i="1"/>
  <c r="S218" i="1"/>
  <c r="T218" i="1" s="1"/>
  <c r="V99" i="1"/>
  <c r="V355" i="1"/>
  <c r="V389" i="1"/>
  <c r="V611" i="1"/>
  <c r="V867" i="1"/>
  <c r="V901" i="1"/>
  <c r="S58" i="1"/>
  <c r="T58" i="1" s="1"/>
  <c r="V83" i="1"/>
  <c r="V117" i="1"/>
  <c r="V339" i="1"/>
  <c r="V373" i="1"/>
  <c r="V595" i="1"/>
  <c r="V629" i="1"/>
  <c r="V129" i="1"/>
  <c r="V193" i="1"/>
  <c r="V210" i="1"/>
  <c r="V449" i="1"/>
  <c r="V466" i="1"/>
  <c r="V705" i="1"/>
  <c r="V722" i="1"/>
  <c r="V961" i="1"/>
  <c r="V978" i="1"/>
  <c r="V1217" i="1"/>
  <c r="V1234" i="1"/>
  <c r="V177" i="1"/>
  <c r="V194" i="1"/>
  <c r="V433" i="1"/>
  <c r="V450" i="1"/>
  <c r="V672" i="1"/>
  <c r="V689" i="1"/>
  <c r="V706" i="1"/>
  <c r="V945" i="1"/>
  <c r="V962" i="1"/>
  <c r="V1201" i="1"/>
  <c r="V1218" i="1"/>
  <c r="V161" i="1"/>
  <c r="V178" i="1"/>
  <c r="V417" i="1"/>
  <c r="V434" i="1"/>
  <c r="V656" i="1"/>
  <c r="V690" i="1"/>
  <c r="V912" i="1"/>
  <c r="V946" i="1"/>
  <c r="V226" i="1"/>
  <c r="V162" i="1"/>
  <c r="V418" i="1"/>
  <c r="V674" i="1"/>
  <c r="V930" i="1"/>
  <c r="V1152" i="1"/>
  <c r="V1169" i="1"/>
  <c r="V994" i="1"/>
  <c r="V624" i="1"/>
  <c r="V880" i="1"/>
  <c r="V1136" i="1"/>
  <c r="V1170" i="1"/>
  <c r="V113" i="1"/>
  <c r="V130" i="1"/>
  <c r="V369" i="1"/>
  <c r="V386" i="1"/>
  <c r="V608" i="1"/>
  <c r="V642" i="1"/>
  <c r="V864" i="1"/>
  <c r="V898" i="1"/>
  <c r="V1120" i="1"/>
  <c r="V1137" i="1"/>
  <c r="V1154" i="1"/>
  <c r="V97" i="1"/>
  <c r="V114" i="1"/>
  <c r="V353" i="1"/>
  <c r="V370" i="1"/>
  <c r="V592" i="1"/>
  <c r="V609" i="1"/>
  <c r="V626" i="1"/>
  <c r="V848" i="1"/>
  <c r="V865" i="1"/>
  <c r="V882" i="1"/>
  <c r="V1104" i="1"/>
  <c r="V1121" i="1"/>
  <c r="V1138" i="1"/>
  <c r="V98" i="1"/>
  <c r="V354" i="1"/>
  <c r="V610" i="1"/>
  <c r="V866" i="1"/>
  <c r="V800" i="1"/>
  <c r="V33" i="1"/>
  <c r="V289" i="1"/>
  <c r="V528" i="1"/>
  <c r="V545" i="1"/>
  <c r="V784" i="1"/>
  <c r="V801" i="1"/>
  <c r="V1040" i="1"/>
  <c r="V1057" i="1"/>
  <c r="V34" i="1"/>
  <c r="V290" i="1"/>
  <c r="V546" i="1"/>
  <c r="V802" i="1"/>
  <c r="V1058" i="1"/>
  <c r="V9" i="1"/>
  <c r="V25" i="1"/>
  <c r="V41" i="1"/>
  <c r="V57" i="1"/>
  <c r="V73" i="1"/>
  <c r="V89" i="1"/>
  <c r="V105" i="1"/>
  <c r="V121" i="1"/>
  <c r="V137" i="1"/>
  <c r="V153" i="1"/>
  <c r="V169" i="1"/>
  <c r="V185" i="1"/>
  <c r="V201" i="1"/>
  <c r="V217" i="1"/>
  <c r="V233" i="1"/>
  <c r="V249" i="1"/>
  <c r="V265" i="1"/>
  <c r="V281" i="1"/>
  <c r="V297" i="1"/>
  <c r="V313" i="1"/>
  <c r="V329" i="1"/>
  <c r="V345" i="1"/>
  <c r="V361" i="1"/>
  <c r="V377" i="1"/>
  <c r="V393" i="1"/>
  <c r="V409" i="1"/>
  <c r="V425" i="1"/>
  <c r="V441" i="1"/>
  <c r="V457" i="1"/>
  <c r="V473" i="1"/>
  <c r="V489" i="1"/>
  <c r="V505" i="1"/>
  <c r="V521" i="1"/>
  <c r="V537" i="1"/>
  <c r="V553" i="1"/>
  <c r="V569" i="1"/>
  <c r="V585" i="1"/>
  <c r="V601" i="1"/>
  <c r="V617" i="1"/>
  <c r="V633" i="1"/>
  <c r="V649" i="1"/>
  <c r="V665" i="1"/>
  <c r="V681" i="1"/>
  <c r="V697" i="1"/>
  <c r="V713" i="1"/>
  <c r="V729" i="1"/>
  <c r="V745" i="1"/>
  <c r="V761" i="1"/>
  <c r="V777" i="1"/>
  <c r="V793" i="1"/>
  <c r="V809" i="1"/>
  <c r="V825" i="1"/>
  <c r="V841" i="1"/>
  <c r="V857" i="1"/>
  <c r="V873" i="1"/>
  <c r="V889" i="1"/>
  <c r="V905" i="1"/>
  <c r="V921" i="1"/>
  <c r="V937" i="1"/>
  <c r="V953" i="1"/>
  <c r="V969" i="1"/>
  <c r="V985" i="1"/>
  <c r="V1001" i="1"/>
  <c r="V1017" i="1"/>
  <c r="V1033" i="1"/>
  <c r="V1049" i="1"/>
  <c r="V1065" i="1"/>
  <c r="V1081" i="1"/>
  <c r="V1097" i="1"/>
  <c r="V1113" i="1"/>
  <c r="V1129" i="1"/>
  <c r="V1145" i="1"/>
  <c r="V1161" i="1"/>
  <c r="V1177" i="1"/>
  <c r="V1193" i="1"/>
  <c r="V1209" i="1"/>
  <c r="V1225" i="1"/>
  <c r="Y57" i="1"/>
  <c r="Y345" i="1"/>
  <c r="Y89" i="1"/>
  <c r="Y361" i="1"/>
  <c r="Y121" i="1"/>
  <c r="Y169" i="1"/>
  <c r="Y201" i="1"/>
  <c r="Y249" i="1"/>
  <c r="Y1103" i="1"/>
  <c r="Y274" i="1"/>
  <c r="Y953" i="1"/>
  <c r="Y985" i="1"/>
  <c r="Y1065" i="1"/>
  <c r="Y1149" i="1"/>
  <c r="Y705" i="1"/>
  <c r="Y737" i="1"/>
  <c r="Y769" i="1"/>
  <c r="Y913" i="1"/>
  <c r="Y1121" i="1"/>
  <c r="Y17" i="1"/>
  <c r="Y193" i="1"/>
  <c r="Y225" i="1"/>
  <c r="Y801" i="1"/>
  <c r="Y993" i="1"/>
  <c r="Y81" i="1"/>
  <c r="Y641" i="1"/>
  <c r="Y673" i="1"/>
  <c r="Y881" i="1"/>
  <c r="Y1080" i="1"/>
  <c r="Y1224" i="1"/>
  <c r="Y1023" i="1"/>
  <c r="Y49" i="1"/>
  <c r="Y257" i="1"/>
  <c r="Y577" i="1"/>
  <c r="Y609" i="1"/>
  <c r="Y1137" i="1"/>
  <c r="Y1176" i="1"/>
  <c r="Y113" i="1"/>
  <c r="Y289" i="1"/>
  <c r="Y545" i="1"/>
  <c r="Y1089" i="1"/>
  <c r="Y1183" i="1"/>
  <c r="Y1233" i="1"/>
  <c r="Y321" i="1"/>
  <c r="Y353" i="1"/>
  <c r="Y417" i="1"/>
  <c r="Y449" i="1"/>
  <c r="Y513" i="1"/>
  <c r="Y961" i="1"/>
  <c r="Y1190" i="1"/>
  <c r="Y385" i="1"/>
  <c r="Y1192" i="1"/>
  <c r="Y145" i="1"/>
  <c r="Y177" i="1"/>
  <c r="Y689" i="1"/>
  <c r="Y753" i="1"/>
  <c r="Y817" i="1"/>
  <c r="Y929" i="1"/>
  <c r="Y1201" i="1"/>
  <c r="Y209" i="1"/>
  <c r="Y241" i="1"/>
  <c r="Y721" i="1"/>
  <c r="Y897" i="1"/>
  <c r="Y1105" i="1"/>
  <c r="Y33" i="1"/>
  <c r="Y273" i="1"/>
  <c r="Y625" i="1"/>
  <c r="Y657" i="1"/>
  <c r="Y785" i="1"/>
  <c r="Y1057" i="1"/>
  <c r="Y1153" i="1"/>
  <c r="Y65" i="1"/>
  <c r="Y97" i="1"/>
  <c r="Y593" i="1"/>
  <c r="Y1231" i="1"/>
  <c r="Y305" i="1"/>
  <c r="Y465" i="1"/>
  <c r="Y561" i="1"/>
  <c r="Y865" i="1"/>
  <c r="Y977" i="1"/>
  <c r="Y337" i="1"/>
  <c r="Y433" i="1"/>
  <c r="Y497" i="1"/>
  <c r="Y529" i="1"/>
  <c r="Y904" i="1"/>
  <c r="Y1016" i="1"/>
  <c r="Y1160" i="1"/>
  <c r="Y1215" i="1"/>
  <c r="Y1151" i="1"/>
  <c r="Y129" i="1"/>
  <c r="Y369" i="1"/>
  <c r="Y401" i="1"/>
  <c r="Y1064" i="1"/>
  <c r="Y1162" i="1"/>
  <c r="Y1181" i="1"/>
  <c r="Y1232" i="1"/>
  <c r="Y1216" i="1"/>
  <c r="Y1200" i="1"/>
  <c r="Y1184" i="1"/>
  <c r="Y1168" i="1"/>
  <c r="Y1152" i="1"/>
  <c r="Y1136" i="1"/>
  <c r="Y1120" i="1"/>
  <c r="Y1104" i="1"/>
  <c r="Y1088" i="1"/>
  <c r="Y1072" i="1"/>
  <c r="Y1056" i="1"/>
  <c r="Y1040" i="1"/>
  <c r="Y1024" i="1"/>
  <c r="Y1008" i="1"/>
  <c r="Y992" i="1"/>
  <c r="Y976" i="1"/>
  <c r="Y960" i="1"/>
  <c r="Y944" i="1"/>
  <c r="Y912" i="1"/>
  <c r="Y880" i="1"/>
  <c r="Y864" i="1"/>
  <c r="Y848" i="1"/>
  <c r="Y832" i="1"/>
  <c r="Y816" i="1"/>
  <c r="Y800" i="1"/>
  <c r="Y784" i="1"/>
  <c r="Y768" i="1"/>
  <c r="Y752" i="1"/>
  <c r="Y736" i="1"/>
  <c r="Y720" i="1"/>
  <c r="Y704" i="1"/>
  <c r="Y688" i="1"/>
  <c r="Y672" i="1"/>
  <c r="Y656" i="1"/>
  <c r="Y640" i="1"/>
  <c r="Y624" i="1"/>
  <c r="Y608" i="1"/>
  <c r="Y576" i="1"/>
  <c r="Y560" i="1"/>
  <c r="Y544" i="1"/>
  <c r="Y528" i="1"/>
  <c r="Y512" i="1"/>
  <c r="Y496" i="1"/>
  <c r="Y480" i="1"/>
  <c r="Y464" i="1"/>
  <c r="Y448" i="1"/>
  <c r="Y416" i="1"/>
  <c r="Y400" i="1"/>
  <c r="Y384" i="1"/>
  <c r="Y368" i="1"/>
  <c r="Y352" i="1"/>
  <c r="Y336" i="1"/>
  <c r="Y320" i="1"/>
  <c r="Y304" i="1"/>
  <c r="Y288" i="1"/>
  <c r="Y272" i="1"/>
  <c r="Y256" i="1"/>
  <c r="Y240" i="1"/>
  <c r="Y224" i="1"/>
  <c r="Y208" i="1"/>
  <c r="Y192" i="1"/>
  <c r="Y176" i="1"/>
  <c r="Y365" i="1"/>
  <c r="Y717" i="1"/>
  <c r="Y935" i="1"/>
  <c r="Y1143" i="1"/>
  <c r="Y1033" i="1"/>
  <c r="Y631" i="1"/>
  <c r="Y807" i="1"/>
  <c r="Y877" i="1"/>
  <c r="Y909" i="1"/>
  <c r="T32" i="1"/>
  <c r="Y1218" i="1"/>
  <c r="Y1049" i="1"/>
  <c r="T214" i="1"/>
  <c r="Y1101" i="1"/>
  <c r="Y1069" i="1"/>
  <c r="Y1005" i="1"/>
  <c r="Y925" i="1"/>
  <c r="Y845" i="1"/>
  <c r="Y813" i="1"/>
  <c r="Y733" i="1"/>
  <c r="Y701" i="1"/>
  <c r="Y621" i="1"/>
  <c r="Y541" i="1"/>
  <c r="Y509" i="1"/>
  <c r="Y461" i="1"/>
  <c r="Y429" i="1"/>
  <c r="Y269" i="1"/>
  <c r="Y237" i="1"/>
  <c r="Y397" i="1"/>
  <c r="Y573" i="1"/>
  <c r="Y941" i="1"/>
  <c r="Y1037" i="1"/>
  <c r="Y1191" i="1"/>
  <c r="Y1081" i="1"/>
  <c r="Y1097" i="1"/>
  <c r="Y973" i="1"/>
  <c r="Y1117" i="1"/>
  <c r="Y1197" i="1"/>
  <c r="Y1229" i="1"/>
  <c r="Y1145" i="1"/>
  <c r="Y1085" i="1"/>
  <c r="Y1209" i="1"/>
  <c r="Y1177" i="1"/>
  <c r="Y1161" i="1"/>
  <c r="Y1129" i="1"/>
  <c r="Y1113" i="1"/>
  <c r="Y1017" i="1"/>
  <c r="Y1001" i="1"/>
  <c r="Y349" i="1"/>
  <c r="Y669" i="1"/>
  <c r="Y1123" i="1"/>
  <c r="Y1235" i="1"/>
  <c r="B1240" i="12"/>
  <c r="Y1208" i="1"/>
  <c r="Y1128" i="1"/>
  <c r="Y1096" i="1"/>
  <c r="Y1048" i="1"/>
  <c r="Y1032" i="1"/>
  <c r="Y1165" i="1"/>
  <c r="Y1223" i="1"/>
  <c r="Y1159" i="1"/>
  <c r="Y1127" i="1"/>
  <c r="Y1079" i="1"/>
  <c r="Y1063" i="1"/>
  <c r="Y983" i="1"/>
  <c r="Y903" i="1"/>
  <c r="Y839" i="1"/>
  <c r="Y727" i="1"/>
  <c r="Y679" i="1"/>
  <c r="Y647" i="1"/>
  <c r="Y599" i="1"/>
  <c r="Y535" i="1"/>
  <c r="Y455" i="1"/>
  <c r="Y407" i="1"/>
  <c r="Y295" i="1"/>
  <c r="Y263" i="1"/>
  <c r="Y215" i="1"/>
  <c r="Y151" i="1"/>
  <c r="T901" i="1"/>
  <c r="Y583" i="1"/>
  <c r="Y765" i="1"/>
  <c r="Y861" i="1"/>
  <c r="Y1239" i="1"/>
  <c r="Y381" i="1"/>
  <c r="Y439" i="1"/>
  <c r="Y525" i="1"/>
  <c r="Y557" i="1"/>
  <c r="Y615" i="1"/>
  <c r="Y893" i="1"/>
  <c r="Y951" i="1"/>
  <c r="Y1133" i="1"/>
  <c r="Y1193" i="1"/>
  <c r="Y592" i="1"/>
  <c r="Y413" i="1"/>
  <c r="Y471" i="1"/>
  <c r="Y797" i="1"/>
  <c r="Y829" i="1"/>
  <c r="Y867" i="1"/>
  <c r="Y928" i="1"/>
  <c r="Y989" i="1"/>
  <c r="Y1021" i="1"/>
  <c r="Y1059" i="1"/>
  <c r="Y432" i="1"/>
  <c r="Y957" i="1"/>
  <c r="Y1095" i="1"/>
  <c r="Y1207" i="1"/>
  <c r="T11" i="1"/>
  <c r="Y896" i="1"/>
  <c r="Y1171" i="1"/>
  <c r="Y1155" i="1"/>
  <c r="Y1043" i="1"/>
  <c r="Y979" i="1"/>
  <c r="Y931" i="1"/>
  <c r="Y899" i="1"/>
  <c r="Y819" i="1"/>
  <c r="Y787" i="1"/>
  <c r="Y675" i="1"/>
  <c r="Y627" i="1"/>
  <c r="Y595" i="1"/>
  <c r="Y1175" i="1"/>
  <c r="Y1213" i="1"/>
  <c r="Y1234" i="1"/>
  <c r="Y1202" i="1"/>
  <c r="Y1186" i="1"/>
  <c r="Y1170" i="1"/>
  <c r="Y1154" i="1"/>
  <c r="Y1138" i="1"/>
  <c r="Y1122" i="1"/>
  <c r="Y1106" i="1"/>
  <c r="Y1090" i="1"/>
  <c r="Y1074" i="1"/>
  <c r="Y1058" i="1"/>
  <c r="Y1042" i="1"/>
  <c r="Y1026" i="1"/>
  <c r="Y1010" i="1"/>
  <c r="Y994" i="1"/>
  <c r="Y978" i="1"/>
  <c r="Y962" i="1"/>
  <c r="Y946" i="1"/>
  <c r="Y930" i="1"/>
  <c r="Y914" i="1"/>
  <c r="Y898" i="1"/>
  <c r="Y882" i="1"/>
  <c r="Y866" i="1"/>
  <c r="Y850" i="1"/>
  <c r="Y834" i="1"/>
  <c r="Y818" i="1"/>
  <c r="Y802" i="1"/>
  <c r="Y786" i="1"/>
  <c r="Y770" i="1"/>
  <c r="Y754" i="1"/>
  <c r="Y738" i="1"/>
  <c r="Y722" i="1"/>
  <c r="Y706" i="1"/>
  <c r="Y690" i="1"/>
  <c r="Y674" i="1"/>
  <c r="Y658" i="1"/>
  <c r="Y642" i="1"/>
  <c r="Y626" i="1"/>
  <c r="Y610" i="1"/>
  <c r="Y594" i="1"/>
  <c r="Y578" i="1"/>
  <c r="Y562" i="1"/>
  <c r="Y546" i="1"/>
  <c r="Y530" i="1"/>
  <c r="Y514" i="1"/>
  <c r="Y498" i="1"/>
  <c r="Y482" i="1"/>
  <c r="Y466" i="1"/>
  <c r="Y450" i="1"/>
  <c r="Y434" i="1"/>
  <c r="Y418" i="1"/>
  <c r="Y402" i="1"/>
  <c r="Y386" i="1"/>
  <c r="Y370" i="1"/>
  <c r="Y354" i="1"/>
  <c r="Y338" i="1"/>
  <c r="Y322" i="1"/>
  <c r="Y306" i="1"/>
  <c r="Y290" i="1"/>
  <c r="Y258" i="1"/>
  <c r="Y242" i="1"/>
  <c r="Y226" i="1"/>
  <c r="Y210" i="1"/>
  <c r="Y194" i="1"/>
  <c r="Y178" i="1"/>
  <c r="Y333" i="1"/>
  <c r="Y445" i="1"/>
  <c r="Y477" i="1"/>
  <c r="Y503" i="1"/>
  <c r="Y653" i="1"/>
  <c r="Y685" i="1"/>
  <c r="Y963" i="1"/>
  <c r="Y1107" i="1"/>
  <c r="Y969" i="1"/>
  <c r="Y1217" i="1"/>
  <c r="Y1185" i="1"/>
  <c r="Y1073" i="1"/>
  <c r="Y1124" i="1"/>
  <c r="Y1237" i="1"/>
  <c r="Y840" i="1"/>
  <c r="Y980" i="1"/>
  <c r="Y1009" i="1"/>
  <c r="Y1125" i="1"/>
  <c r="Y1156" i="1"/>
  <c r="Y1210" i="1"/>
  <c r="Y1238" i="1"/>
  <c r="Y857" i="1"/>
  <c r="Y1230" i="1"/>
  <c r="Y1214" i="1"/>
  <c r="Y1198" i="1"/>
  <c r="Y1182" i="1"/>
  <c r="Y1166" i="1"/>
  <c r="Y1150" i="1"/>
  <c r="Y1134" i="1"/>
  <c r="Y1118" i="1"/>
  <c r="Y1102" i="1"/>
  <c r="Y1086" i="1"/>
  <c r="Y1070" i="1"/>
  <c r="Y1054" i="1"/>
  <c r="Y1038" i="1"/>
  <c r="Y1022" i="1"/>
  <c r="Y1006" i="1"/>
  <c r="Y990" i="1"/>
  <c r="Y974" i="1"/>
  <c r="Y958" i="1"/>
  <c r="Y942" i="1"/>
  <c r="Y926" i="1"/>
  <c r="Y910" i="1"/>
  <c r="Y894" i="1"/>
  <c r="Y878" i="1"/>
  <c r="Y862" i="1"/>
  <c r="Y846" i="1"/>
  <c r="Y830" i="1"/>
  <c r="Y814" i="1"/>
  <c r="Y798" i="1"/>
  <c r="Y782" i="1"/>
  <c r="Y766" i="1"/>
  <c r="Y750" i="1"/>
  <c r="Y734" i="1"/>
  <c r="Y718" i="1"/>
  <c r="Y702" i="1"/>
  <c r="Y686" i="1"/>
  <c r="Y670" i="1"/>
  <c r="Y654" i="1"/>
  <c r="Y638" i="1"/>
  <c r="Y622" i="1"/>
  <c r="Y606" i="1"/>
  <c r="Y590" i="1"/>
  <c r="Y558" i="1"/>
  <c r="Y542" i="1"/>
  <c r="Y526" i="1"/>
  <c r="Y510" i="1"/>
  <c r="Y494" i="1"/>
  <c r="Y478" i="1"/>
  <c r="Y462" i="1"/>
  <c r="Y446" i="1"/>
  <c r="Y430" i="1"/>
  <c r="Y414" i="1"/>
  <c r="Y398" i="1"/>
  <c r="Y382" i="1"/>
  <c r="Y366" i="1"/>
  <c r="Y350" i="1"/>
  <c r="Y334" i="1"/>
  <c r="Y318" i="1"/>
  <c r="Y302" i="1"/>
  <c r="Y286" i="1"/>
  <c r="Y270" i="1"/>
  <c r="Y952" i="1"/>
  <c r="Y1041" i="1"/>
  <c r="Y1188" i="1"/>
  <c r="Y617" i="1"/>
  <c r="Y889" i="1"/>
  <c r="Y1228" i="1"/>
  <c r="Y1212" i="1"/>
  <c r="Y1196" i="1"/>
  <c r="Y1180" i="1"/>
  <c r="Y1164" i="1"/>
  <c r="Y1148" i="1"/>
  <c r="Y1132" i="1"/>
  <c r="Y1116" i="1"/>
  <c r="Y1100" i="1"/>
  <c r="Y1068" i="1"/>
  <c r="Y1052" i="1"/>
  <c r="Y1020" i="1"/>
  <c r="Y1004" i="1"/>
  <c r="Y988" i="1"/>
  <c r="Y972" i="1"/>
  <c r="Y956" i="1"/>
  <c r="Y940" i="1"/>
  <c r="Y924" i="1"/>
  <c r="Y908" i="1"/>
  <c r="Y892" i="1"/>
  <c r="Y876" i="1"/>
  <c r="Y860" i="1"/>
  <c r="Y844" i="1"/>
  <c r="Y828" i="1"/>
  <c r="Y812" i="1"/>
  <c r="Y796" i="1"/>
  <c r="Y780" i="1"/>
  <c r="Y764" i="1"/>
  <c r="Y748" i="1"/>
  <c r="Y732" i="1"/>
  <c r="Y700" i="1"/>
  <c r="Y684" i="1"/>
  <c r="Y668" i="1"/>
  <c r="Y636" i="1"/>
  <c r="Y620" i="1"/>
  <c r="Y588" i="1"/>
  <c r="Y572" i="1"/>
  <c r="Y556" i="1"/>
  <c r="Y540" i="1"/>
  <c r="Y524" i="1"/>
  <c r="Y508" i="1"/>
  <c r="Y476" i="1"/>
  <c r="Y460" i="1"/>
  <c r="Y428" i="1"/>
  <c r="Y412" i="1"/>
  <c r="Y396" i="1"/>
  <c r="Y380" i="1"/>
  <c r="Y364" i="1"/>
  <c r="Y348" i="1"/>
  <c r="Y332" i="1"/>
  <c r="Y316" i="1"/>
  <c r="Y300" i="1"/>
  <c r="Y252" i="1"/>
  <c r="Y236" i="1"/>
  <c r="Y849" i="1"/>
  <c r="Y1189" i="1"/>
  <c r="Y649" i="1"/>
  <c r="Y633" i="1"/>
  <c r="Y905" i="1"/>
  <c r="Y1211" i="1"/>
  <c r="Y1195" i="1"/>
  <c r="Y1179" i="1"/>
  <c r="Y1163" i="1"/>
  <c r="Y1147" i="1"/>
  <c r="Y1131" i="1"/>
  <c r="Y1115" i="1"/>
  <c r="Y1099" i="1"/>
  <c r="Y1083" i="1"/>
  <c r="Y1067" i="1"/>
  <c r="Y1051" i="1"/>
  <c r="Y1003" i="1"/>
  <c r="Y971" i="1"/>
  <c r="Y955" i="1"/>
  <c r="Y939" i="1"/>
  <c r="Y923" i="1"/>
  <c r="Y907" i="1"/>
  <c r="Y891" i="1"/>
  <c r="Y875" i="1"/>
  <c r="Y859" i="1"/>
  <c r="Y843" i="1"/>
  <c r="Y827" i="1"/>
  <c r="Y811" i="1"/>
  <c r="Y795" i="1"/>
  <c r="Y779" i="1"/>
  <c r="Y763" i="1"/>
  <c r="Y715" i="1"/>
  <c r="Y699" i="1"/>
  <c r="Y683" i="1"/>
  <c r="Y651" i="1"/>
  <c r="Y635" i="1"/>
  <c r="Y619" i="1"/>
  <c r="Y603" i="1"/>
  <c r="Y587" i="1"/>
  <c r="Y571" i="1"/>
  <c r="Y555" i="1"/>
  <c r="Y539" i="1"/>
  <c r="Y523" i="1"/>
  <c r="Y507" i="1"/>
  <c r="Y491" i="1"/>
  <c r="Y459" i="1"/>
  <c r="Y395" i="1"/>
  <c r="Y363" i="1"/>
  <c r="Y347" i="1"/>
  <c r="Y331" i="1"/>
  <c r="Y315" i="1"/>
  <c r="Y299" i="1"/>
  <c r="Y283" i="1"/>
  <c r="Y267" i="1"/>
  <c r="Y251" i="1"/>
  <c r="Y235" i="1"/>
  <c r="Y203" i="1"/>
  <c r="Y921" i="1"/>
  <c r="Y937" i="1"/>
  <c r="Y1226" i="1"/>
  <c r="Y1194" i="1"/>
  <c r="Y1178" i="1"/>
  <c r="Y1146" i="1"/>
  <c r="Y1098" i="1"/>
  <c r="Y1082" i="1"/>
  <c r="Y1066" i="1"/>
  <c r="Y1050" i="1"/>
  <c r="Y1034" i="1"/>
  <c r="Y220" i="1"/>
  <c r="Y204" i="1"/>
  <c r="Y188" i="1"/>
  <c r="Y172" i="1"/>
  <c r="Y156" i="1"/>
  <c r="Y140" i="1"/>
  <c r="Y124" i="1"/>
  <c r="Y108" i="1"/>
  <c r="Y92" i="1"/>
  <c r="Y76" i="1"/>
  <c r="Y60" i="1"/>
  <c r="Y44" i="1"/>
  <c r="Y28" i="1"/>
  <c r="Y12" i="1"/>
  <c r="T57" i="1"/>
  <c r="Y187" i="1"/>
  <c r="Y123" i="1"/>
  <c r="Y91" i="1"/>
  <c r="Y75" i="1"/>
  <c r="Y43" i="1"/>
  <c r="T817" i="1"/>
  <c r="T593" i="1"/>
  <c r="T401" i="1"/>
  <c r="T86" i="1"/>
  <c r="Y254" i="1"/>
  <c r="Y238" i="1"/>
  <c r="Y222" i="1"/>
  <c r="Y206" i="1"/>
  <c r="Y190" i="1"/>
  <c r="Y174" i="1"/>
  <c r="Y158" i="1"/>
  <c r="Y142" i="1"/>
  <c r="Y126" i="1"/>
  <c r="Y110" i="1"/>
  <c r="Y94" i="1"/>
  <c r="Y78" i="1"/>
  <c r="Y62" i="1"/>
  <c r="Y46" i="1"/>
  <c r="Y30" i="1"/>
  <c r="Y14" i="1"/>
  <c r="S657" i="1"/>
  <c r="T657" i="1" s="1"/>
  <c r="S529" i="1"/>
  <c r="T529" i="1" s="1"/>
  <c r="S2" i="1"/>
  <c r="S8" i="1"/>
  <c r="T8" i="1" s="1"/>
  <c r="S24" i="1"/>
  <c r="T24" i="1" s="1"/>
  <c r="S72" i="1"/>
  <c r="T72" i="1" s="1"/>
  <c r="S88" i="1"/>
  <c r="T88" i="1" s="1"/>
  <c r="S168" i="1"/>
  <c r="T168" i="1" s="1"/>
  <c r="S392" i="1"/>
  <c r="T392" i="1" s="1"/>
  <c r="S408" i="1"/>
  <c r="T408" i="1" s="1"/>
  <c r="S552" i="1"/>
  <c r="T552" i="1" s="1"/>
  <c r="S696" i="1"/>
  <c r="T696" i="1" s="1"/>
  <c r="S728" i="1"/>
  <c r="T728" i="1" s="1"/>
  <c r="S872" i="1"/>
  <c r="T872" i="1" s="1"/>
  <c r="S920" i="1"/>
  <c r="T920" i="1" s="1"/>
  <c r="S936" i="1"/>
  <c r="T936" i="1" s="1"/>
  <c r="S1048" i="1"/>
  <c r="T1048" i="1" s="1"/>
  <c r="S1176" i="1"/>
  <c r="T1176" i="1" s="1"/>
  <c r="S1224" i="1"/>
  <c r="T1224" i="1" s="1"/>
  <c r="S167" i="1"/>
  <c r="T167" i="1" s="1"/>
  <c r="S457" i="1"/>
  <c r="T457" i="1" s="1"/>
  <c r="S635" i="1"/>
  <c r="T635" i="1" s="1"/>
  <c r="S869" i="1"/>
  <c r="T869" i="1" s="1"/>
  <c r="S1047" i="1"/>
  <c r="T1047" i="1" s="1"/>
  <c r="S107" i="1"/>
  <c r="T107" i="1" s="1"/>
  <c r="S217" i="1"/>
  <c r="T217" i="1" s="1"/>
  <c r="S521" i="1"/>
  <c r="T521" i="1" s="1"/>
  <c r="S875" i="1"/>
  <c r="T875" i="1" s="1"/>
  <c r="S1225" i="1"/>
  <c r="T1225" i="1" s="1"/>
  <c r="S275" i="1"/>
  <c r="T275" i="1" s="1"/>
  <c r="S547" i="1"/>
  <c r="T547" i="1" s="1"/>
  <c r="S752" i="1"/>
  <c r="T752" i="1" s="1"/>
  <c r="S444" i="1"/>
  <c r="T444" i="1" s="1"/>
  <c r="S144" i="1"/>
  <c r="T144" i="1" s="1"/>
  <c r="S317" i="1"/>
  <c r="T317" i="1" s="1"/>
  <c r="S1154" i="1"/>
  <c r="T1154" i="1" s="1"/>
  <c r="S274" i="1"/>
  <c r="T274" i="1" s="1"/>
  <c r="S314" i="1"/>
  <c r="T314" i="1" s="1"/>
  <c r="S577" i="1"/>
  <c r="T577" i="1" s="1"/>
  <c r="S84" i="1"/>
  <c r="T84" i="1" s="1"/>
  <c r="S344" i="1"/>
  <c r="T344" i="1" s="1"/>
  <c r="S708" i="1"/>
  <c r="T708" i="1" s="1"/>
  <c r="S1062" i="1"/>
  <c r="T1062" i="1" s="1"/>
  <c r="S87" i="1"/>
  <c r="T87" i="1" s="1"/>
  <c r="S294" i="1"/>
  <c r="T294" i="1" s="1"/>
  <c r="S773" i="1"/>
  <c r="T773" i="1" s="1"/>
  <c r="S965" i="1"/>
  <c r="T965" i="1" s="1"/>
  <c r="S389" i="1"/>
  <c r="T389" i="1" s="1"/>
  <c r="S955" i="1"/>
  <c r="T955" i="1" s="1"/>
  <c r="S361" i="1"/>
  <c r="T361" i="1" s="1"/>
  <c r="S681" i="1"/>
  <c r="T681" i="1" s="1"/>
  <c r="S131" i="1"/>
  <c r="T131" i="1" s="1"/>
  <c r="S405" i="1"/>
  <c r="T405" i="1" s="1"/>
  <c r="S755" i="1"/>
  <c r="T755" i="1" s="1"/>
  <c r="S979" i="1"/>
  <c r="T979" i="1" s="1"/>
  <c r="S1056" i="1"/>
  <c r="T1056" i="1" s="1"/>
  <c r="S892" i="1"/>
  <c r="T892" i="1" s="1"/>
  <c r="S85" i="1"/>
  <c r="T85" i="1" s="1"/>
  <c r="S573" i="1"/>
  <c r="T573" i="1" s="1"/>
  <c r="S91" i="1"/>
  <c r="T91" i="1" s="1"/>
  <c r="S866" i="1"/>
  <c r="T866" i="1" s="1"/>
  <c r="S415" i="1"/>
  <c r="T415" i="1" s="1"/>
  <c r="S15" i="1"/>
  <c r="T15" i="1" s="1"/>
  <c r="S446" i="1"/>
  <c r="T446" i="1" s="1"/>
  <c r="S906" i="1"/>
  <c r="T906" i="1" s="1"/>
  <c r="S4" i="1"/>
  <c r="T4" i="1" s="1"/>
  <c r="S166" i="1"/>
  <c r="T166" i="1" s="1"/>
  <c r="S260" i="1"/>
  <c r="T260" i="1" s="1"/>
  <c r="S438" i="1"/>
  <c r="T438" i="1" s="1"/>
  <c r="S534" i="1"/>
  <c r="T534" i="1" s="1"/>
  <c r="S790" i="1"/>
  <c r="T790" i="1" s="1"/>
  <c r="S884" i="1"/>
  <c r="T884" i="1" s="1"/>
  <c r="S980" i="1"/>
  <c r="T980" i="1" s="1"/>
  <c r="S1160" i="1"/>
  <c r="T1160" i="1" s="1"/>
  <c r="S94" i="1"/>
  <c r="T94" i="1" s="1"/>
  <c r="S178" i="1"/>
  <c r="T178" i="1" s="1"/>
  <c r="S295" i="1"/>
  <c r="T295" i="1" s="1"/>
  <c r="S459" i="1"/>
  <c r="T459" i="1" s="1"/>
  <c r="S642" i="1"/>
  <c r="T642" i="1" s="1"/>
  <c r="S775" i="1"/>
  <c r="T775" i="1" s="1"/>
  <c r="S871" i="1"/>
  <c r="T871" i="1" s="1"/>
  <c r="S966" i="1"/>
  <c r="T966" i="1" s="1"/>
  <c r="S1061" i="1"/>
  <c r="T1061" i="1" s="1"/>
  <c r="S1141" i="1"/>
  <c r="T1141" i="1" s="1"/>
  <c r="S1235" i="1"/>
  <c r="T1235" i="1" s="1"/>
  <c r="S437" i="1"/>
  <c r="T437" i="1" s="1"/>
  <c r="S847" i="1"/>
  <c r="T847" i="1" s="1"/>
  <c r="S12" i="1"/>
  <c r="T12" i="1" s="1"/>
  <c r="S219" i="1"/>
  <c r="T219" i="1" s="1"/>
  <c r="S363" i="1"/>
  <c r="T363" i="1" s="1"/>
  <c r="S523" i="1"/>
  <c r="T523" i="1" s="1"/>
  <c r="S713" i="1"/>
  <c r="T713" i="1" s="1"/>
  <c r="S889" i="1"/>
  <c r="T889" i="1" s="1"/>
  <c r="S1049" i="1"/>
  <c r="T1049" i="1" s="1"/>
  <c r="S1211" i="1"/>
  <c r="T1211" i="1" s="1"/>
  <c r="S147" i="1"/>
  <c r="T147" i="1" s="1"/>
  <c r="S277" i="1"/>
  <c r="T277" i="1" s="1"/>
  <c r="S419" i="1"/>
  <c r="T419" i="1" s="1"/>
  <c r="S549" i="1"/>
  <c r="T549" i="1" s="1"/>
  <c r="S771" i="1"/>
  <c r="T771" i="1" s="1"/>
  <c r="S995" i="1"/>
  <c r="T995" i="1" s="1"/>
  <c r="S880" i="1"/>
  <c r="T880" i="1" s="1"/>
  <c r="S748" i="1"/>
  <c r="T748" i="1" s="1"/>
  <c r="S140" i="1"/>
  <c r="T140" i="1" s="1"/>
  <c r="S93" i="1"/>
  <c r="T93" i="1" s="1"/>
  <c r="S589" i="1"/>
  <c r="T589" i="1" s="1"/>
  <c r="S1165" i="1"/>
  <c r="T1165" i="1" s="1"/>
  <c r="S123" i="1"/>
  <c r="T123" i="1" s="1"/>
  <c r="S994" i="1"/>
  <c r="T994" i="1" s="1"/>
  <c r="S706" i="1"/>
  <c r="T706" i="1" s="1"/>
  <c r="S546" i="1"/>
  <c r="T546" i="1" s="1"/>
  <c r="S402" i="1"/>
  <c r="T402" i="1" s="1"/>
  <c r="S271" i="1"/>
  <c r="T271" i="1" s="1"/>
  <c r="S10" i="1"/>
  <c r="T10" i="1" s="1"/>
  <c r="S158" i="1"/>
  <c r="T158" i="1" s="1"/>
  <c r="S318" i="1"/>
  <c r="T318" i="1" s="1"/>
  <c r="S618" i="1"/>
  <c r="T618" i="1" s="1"/>
  <c r="S762" i="1"/>
  <c r="T762" i="1" s="1"/>
  <c r="S1066" i="1"/>
  <c r="T1066" i="1" s="1"/>
  <c r="S1226" i="1"/>
  <c r="T1226" i="1" s="1"/>
  <c r="S1105" i="1"/>
  <c r="T1105" i="1" s="1"/>
  <c r="S833" i="1"/>
  <c r="T833" i="1" s="1"/>
  <c r="S262" i="1"/>
  <c r="T262" i="1" s="1"/>
  <c r="S356" i="1"/>
  <c r="T356" i="1" s="1"/>
  <c r="S628" i="1"/>
  <c r="T628" i="1" s="1"/>
  <c r="S710" i="1"/>
  <c r="T710" i="1" s="1"/>
  <c r="S886" i="1"/>
  <c r="T886" i="1" s="1"/>
  <c r="S982" i="1"/>
  <c r="T982" i="1" s="1"/>
  <c r="S1172" i="1"/>
  <c r="T1172" i="1" s="1"/>
  <c r="S537" i="1"/>
  <c r="T537" i="1" s="1"/>
  <c r="S124" i="1"/>
  <c r="T124" i="1" s="1"/>
  <c r="S1138" i="1"/>
  <c r="T1138" i="1" s="1"/>
  <c r="S20" i="1"/>
  <c r="T20" i="1" s="1"/>
  <c r="S7" i="1"/>
  <c r="T7" i="1" s="1"/>
  <c r="S103" i="1"/>
  <c r="T103" i="1" s="1"/>
  <c r="S194" i="1"/>
  <c r="T194" i="1" s="1"/>
  <c r="S327" i="1"/>
  <c r="T327" i="1" s="1"/>
  <c r="S487" i="1"/>
  <c r="T487" i="1" s="1"/>
  <c r="S663" i="1"/>
  <c r="T663" i="1" s="1"/>
  <c r="S791" i="1"/>
  <c r="T791" i="1" s="1"/>
  <c r="S885" i="1"/>
  <c r="T885" i="1" s="1"/>
  <c r="S981" i="1"/>
  <c r="T981" i="1" s="1"/>
  <c r="S1065" i="1"/>
  <c r="T1065" i="1" s="1"/>
  <c r="S1157" i="1"/>
  <c r="T1157" i="1" s="1"/>
  <c r="S1239" i="1"/>
  <c r="T1239" i="1" s="1"/>
  <c r="S501" i="1"/>
  <c r="T501" i="1" s="1"/>
  <c r="S1022" i="1"/>
  <c r="T1022" i="1" s="1"/>
  <c r="S108" i="1"/>
  <c r="T108" i="1" s="1"/>
  <c r="S28" i="1"/>
  <c r="T28" i="1" s="1"/>
  <c r="S235" i="1"/>
  <c r="T235" i="1" s="1"/>
  <c r="S379" i="1"/>
  <c r="T379" i="1" s="1"/>
  <c r="S553" i="1"/>
  <c r="T553" i="1" s="1"/>
  <c r="S731" i="1"/>
  <c r="T731" i="1" s="1"/>
  <c r="S905" i="1"/>
  <c r="T905" i="1" s="1"/>
  <c r="S1179" i="1"/>
  <c r="T1179" i="1" s="1"/>
  <c r="S163" i="1"/>
  <c r="T163" i="1" s="1"/>
  <c r="S293" i="1"/>
  <c r="T293" i="1" s="1"/>
  <c r="S432" i="1"/>
  <c r="T432" i="1" s="1"/>
  <c r="S565" i="1"/>
  <c r="T565" i="1" s="1"/>
  <c r="S787" i="1"/>
  <c r="T787" i="1" s="1"/>
  <c r="S1027" i="1"/>
  <c r="T1027" i="1" s="1"/>
  <c r="S864" i="1"/>
  <c r="T864" i="1" s="1"/>
  <c r="S256" i="1"/>
  <c r="T256" i="1" s="1"/>
  <c r="S112" i="1"/>
  <c r="T112" i="1" s="1"/>
  <c r="S117" i="1"/>
  <c r="T117" i="1" s="1"/>
  <c r="S250" i="1"/>
  <c r="T250" i="1" s="1"/>
  <c r="S978" i="1"/>
  <c r="T978" i="1" s="1"/>
  <c r="S834" i="1"/>
  <c r="T834" i="1" s="1"/>
  <c r="S690" i="1"/>
  <c r="T690" i="1" s="1"/>
  <c r="S527" i="1"/>
  <c r="T527" i="1" s="1"/>
  <c r="S386" i="1"/>
  <c r="T386" i="1" s="1"/>
  <c r="S239" i="1"/>
  <c r="T239" i="1" s="1"/>
  <c r="S26" i="1"/>
  <c r="T26" i="1" s="1"/>
  <c r="S174" i="1"/>
  <c r="T174" i="1" s="1"/>
  <c r="S334" i="1"/>
  <c r="T334" i="1" s="1"/>
  <c r="S634" i="1"/>
  <c r="T634" i="1" s="1"/>
  <c r="S1082" i="1"/>
  <c r="T1082" i="1" s="1"/>
  <c r="S1073" i="1"/>
  <c r="T1073" i="1" s="1"/>
  <c r="S801" i="1"/>
  <c r="T801" i="1" s="1"/>
  <c r="S257" i="1"/>
  <c r="T257" i="1" s="1"/>
  <c r="S22" i="1"/>
  <c r="T22" i="1" s="1"/>
  <c r="S100" i="1"/>
  <c r="T100" i="1" s="1"/>
  <c r="S182" i="1"/>
  <c r="T182" i="1" s="1"/>
  <c r="S276" i="1"/>
  <c r="T276" i="1" s="1"/>
  <c r="S550" i="1"/>
  <c r="T550" i="1" s="1"/>
  <c r="S724" i="1"/>
  <c r="T724" i="1" s="1"/>
  <c r="S806" i="1"/>
  <c r="T806" i="1" s="1"/>
  <c r="S902" i="1"/>
  <c r="T902" i="1" s="1"/>
  <c r="S996" i="1"/>
  <c r="T996" i="1" s="1"/>
  <c r="S1078" i="1"/>
  <c r="T1078" i="1" s="1"/>
  <c r="S873" i="1"/>
  <c r="T873" i="1" s="1"/>
  <c r="S1086" i="1"/>
  <c r="T1086" i="1" s="1"/>
  <c r="S1040" i="1"/>
  <c r="T1040" i="1" s="1"/>
  <c r="S622" i="1"/>
  <c r="T622" i="1" s="1"/>
  <c r="S18" i="1"/>
  <c r="T18" i="1" s="1"/>
  <c r="S105" i="1"/>
  <c r="T105" i="1" s="1"/>
  <c r="S199" i="1"/>
  <c r="T199" i="1" s="1"/>
  <c r="S343" i="1"/>
  <c r="T343" i="1" s="1"/>
  <c r="S503" i="1"/>
  <c r="T503" i="1" s="1"/>
  <c r="S665" i="1"/>
  <c r="T665" i="1" s="1"/>
  <c r="S887" i="1"/>
  <c r="T887" i="1" s="1"/>
  <c r="S983" i="1"/>
  <c r="T983" i="1" s="1"/>
  <c r="S1077" i="1"/>
  <c r="T1077" i="1" s="1"/>
  <c r="S581" i="1"/>
  <c r="T581" i="1" s="1"/>
  <c r="S811" i="1"/>
  <c r="T811" i="1" s="1"/>
  <c r="S348" i="1"/>
  <c r="T348" i="1" s="1"/>
  <c r="S44" i="1"/>
  <c r="T44" i="1" s="1"/>
  <c r="S249" i="1"/>
  <c r="T249" i="1" s="1"/>
  <c r="S393" i="1"/>
  <c r="T393" i="1" s="1"/>
  <c r="S569" i="1"/>
  <c r="T569" i="1" s="1"/>
  <c r="S745" i="1"/>
  <c r="T745" i="1" s="1"/>
  <c r="S907" i="1"/>
  <c r="T907" i="1" s="1"/>
  <c r="S1081" i="1"/>
  <c r="T1081" i="1" s="1"/>
  <c r="S165" i="1"/>
  <c r="T165" i="1" s="1"/>
  <c r="S307" i="1"/>
  <c r="T307" i="1" s="1"/>
  <c r="S435" i="1"/>
  <c r="T435" i="1" s="1"/>
  <c r="S579" i="1"/>
  <c r="T579" i="1" s="1"/>
  <c r="S803" i="1"/>
  <c r="T803" i="1" s="1"/>
  <c r="S1043" i="1"/>
  <c r="T1043" i="1" s="1"/>
  <c r="S1020" i="1"/>
  <c r="T1020" i="1" s="1"/>
  <c r="S860" i="1"/>
  <c r="T860" i="1" s="1"/>
  <c r="S716" i="1"/>
  <c r="T716" i="1" s="1"/>
  <c r="S400" i="1"/>
  <c r="T400" i="1" s="1"/>
  <c r="S96" i="1"/>
  <c r="T96" i="1" s="1"/>
  <c r="S125" i="1"/>
  <c r="T125" i="1" s="1"/>
  <c r="S637" i="1"/>
  <c r="T637" i="1" s="1"/>
  <c r="S1122" i="1"/>
  <c r="T1122" i="1" s="1"/>
  <c r="S514" i="1"/>
  <c r="T514" i="1" s="1"/>
  <c r="S370" i="1"/>
  <c r="T370" i="1" s="1"/>
  <c r="S223" i="1"/>
  <c r="T223" i="1" s="1"/>
  <c r="S30" i="1"/>
  <c r="T30" i="1" s="1"/>
  <c r="S186" i="1"/>
  <c r="T186" i="1" s="1"/>
  <c r="S346" i="1"/>
  <c r="T346" i="1" s="1"/>
  <c r="S478" i="1"/>
  <c r="T478" i="1" s="1"/>
  <c r="S794" i="1"/>
  <c r="T794" i="1" s="1"/>
  <c r="S938" i="1"/>
  <c r="T938" i="1" s="1"/>
  <c r="S1098" i="1"/>
  <c r="T1098" i="1" s="1"/>
  <c r="S1057" i="1"/>
  <c r="T1057" i="1" s="1"/>
  <c r="S785" i="1"/>
  <c r="T785" i="1" s="1"/>
  <c r="S513" i="1"/>
  <c r="T513" i="1" s="1"/>
  <c r="S241" i="1"/>
  <c r="T241" i="1" s="1"/>
  <c r="S102" i="1"/>
  <c r="T102" i="1" s="1"/>
  <c r="S278" i="1"/>
  <c r="T278" i="1" s="1"/>
  <c r="S372" i="1"/>
  <c r="T372" i="1" s="1"/>
  <c r="S468" i="1"/>
  <c r="T468" i="1" s="1"/>
  <c r="S644" i="1"/>
  <c r="T644" i="1" s="1"/>
  <c r="S726" i="1"/>
  <c r="T726" i="1" s="1"/>
  <c r="S998" i="1"/>
  <c r="T998" i="1" s="1"/>
  <c r="S1092" i="1"/>
  <c r="T1092" i="1" s="1"/>
  <c r="S1188" i="1"/>
  <c r="T1188" i="1" s="1"/>
  <c r="S789" i="1"/>
  <c r="T789" i="1" s="1"/>
  <c r="S233" i="1"/>
  <c r="T233" i="1" s="1"/>
  <c r="S563" i="1"/>
  <c r="T563" i="1" s="1"/>
  <c r="S543" i="1"/>
  <c r="T543" i="1" s="1"/>
  <c r="S900" i="1"/>
  <c r="T900" i="1" s="1"/>
  <c r="S23" i="1"/>
  <c r="T23" i="1" s="1"/>
  <c r="S110" i="1"/>
  <c r="T110" i="1" s="1"/>
  <c r="S206" i="1"/>
  <c r="T206" i="1" s="1"/>
  <c r="S352" i="1"/>
  <c r="T352" i="1" s="1"/>
  <c r="S518" i="1"/>
  <c r="T518" i="1" s="1"/>
  <c r="S669" i="1"/>
  <c r="T669" i="1" s="1"/>
  <c r="S802" i="1"/>
  <c r="T802" i="1" s="1"/>
  <c r="S985" i="1"/>
  <c r="T985" i="1" s="1"/>
  <c r="S1079" i="1"/>
  <c r="T1079" i="1" s="1"/>
  <c r="S1170" i="1"/>
  <c r="T1170" i="1" s="1"/>
  <c r="S597" i="1"/>
  <c r="T597" i="1" s="1"/>
  <c r="S699" i="1"/>
  <c r="T699" i="1" s="1"/>
  <c r="S251" i="1"/>
  <c r="T251" i="1" s="1"/>
  <c r="S409" i="1"/>
  <c r="T409" i="1" s="1"/>
  <c r="S571" i="1"/>
  <c r="T571" i="1" s="1"/>
  <c r="S747" i="1"/>
  <c r="T747" i="1" s="1"/>
  <c r="S921" i="1"/>
  <c r="T921" i="1" s="1"/>
  <c r="S3" i="1"/>
  <c r="T3" i="1" s="1"/>
  <c r="S179" i="1"/>
  <c r="T179" i="1" s="1"/>
  <c r="S309" i="1"/>
  <c r="T309" i="1" s="1"/>
  <c r="S451" i="1"/>
  <c r="T451" i="1" s="1"/>
  <c r="S595" i="1"/>
  <c r="T595" i="1" s="1"/>
  <c r="S819" i="1"/>
  <c r="T819" i="1" s="1"/>
  <c r="S1059" i="1"/>
  <c r="T1059" i="1" s="1"/>
  <c r="S848" i="1"/>
  <c r="T848" i="1" s="1"/>
  <c r="S704" i="1"/>
  <c r="T704" i="1" s="1"/>
  <c r="S396" i="1"/>
  <c r="T396" i="1" s="1"/>
  <c r="S236" i="1"/>
  <c r="T236" i="1" s="1"/>
  <c r="S80" i="1"/>
  <c r="T80" i="1" s="1"/>
  <c r="S141" i="1"/>
  <c r="T141" i="1" s="1"/>
  <c r="S397" i="1"/>
  <c r="T397" i="1" s="1"/>
  <c r="S653" i="1"/>
  <c r="T653" i="1" s="1"/>
  <c r="S941" i="1"/>
  <c r="T941" i="1" s="1"/>
  <c r="S522" i="1"/>
  <c r="T522" i="1" s="1"/>
  <c r="S962" i="1"/>
  <c r="T962" i="1" s="1"/>
  <c r="S818" i="1"/>
  <c r="T818" i="1" s="1"/>
  <c r="S674" i="1"/>
  <c r="T674" i="1" s="1"/>
  <c r="S511" i="1"/>
  <c r="T511" i="1" s="1"/>
  <c r="S207" i="1"/>
  <c r="T207" i="1" s="1"/>
  <c r="S42" i="1"/>
  <c r="T42" i="1" s="1"/>
  <c r="S190" i="1"/>
  <c r="T190" i="1" s="1"/>
  <c r="S494" i="1"/>
  <c r="T494" i="1" s="1"/>
  <c r="S650" i="1"/>
  <c r="T650" i="1" s="1"/>
  <c r="S1102" i="1"/>
  <c r="T1102" i="1" s="1"/>
  <c r="S1041" i="1"/>
  <c r="T1041" i="1" s="1"/>
  <c r="S769" i="1"/>
  <c r="T769" i="1" s="1"/>
  <c r="S225" i="1"/>
  <c r="T225" i="1" s="1"/>
  <c r="S33" i="1"/>
  <c r="T33" i="1" s="1"/>
  <c r="S196" i="1"/>
  <c r="T196" i="1" s="1"/>
  <c r="S470" i="1"/>
  <c r="T470" i="1" s="1"/>
  <c r="S564" i="1"/>
  <c r="T564" i="1" s="1"/>
  <c r="S646" i="1"/>
  <c r="T646" i="1" s="1"/>
  <c r="S820" i="1"/>
  <c r="T820" i="1" s="1"/>
  <c r="S916" i="1"/>
  <c r="T916" i="1" s="1"/>
  <c r="S1094" i="1"/>
  <c r="T1094" i="1" s="1"/>
  <c r="S1190" i="1"/>
  <c r="T1190" i="1" s="1"/>
  <c r="S967" i="1"/>
  <c r="T967" i="1" s="1"/>
  <c r="S891" i="1"/>
  <c r="T891" i="1" s="1"/>
  <c r="S462" i="1"/>
  <c r="T462" i="1" s="1"/>
  <c r="S548" i="1"/>
  <c r="T548" i="1" s="1"/>
  <c r="S34" i="1"/>
  <c r="T34" i="1" s="1"/>
  <c r="S114" i="1"/>
  <c r="T114" i="1" s="1"/>
  <c r="S210" i="1"/>
  <c r="T210" i="1" s="1"/>
  <c r="S359" i="1"/>
  <c r="T359" i="1" s="1"/>
  <c r="S519" i="1"/>
  <c r="T519" i="1" s="1"/>
  <c r="S672" i="1"/>
  <c r="T672" i="1" s="1"/>
  <c r="S805" i="1"/>
  <c r="T805" i="1" s="1"/>
  <c r="S903" i="1"/>
  <c r="T903" i="1" s="1"/>
  <c r="S997" i="1"/>
  <c r="T997" i="1" s="1"/>
  <c r="S1093" i="1"/>
  <c r="T1093" i="1" s="1"/>
  <c r="S1173" i="1"/>
  <c r="T1173" i="1" s="1"/>
  <c r="S613" i="1"/>
  <c r="T613" i="1" s="1"/>
  <c r="S683" i="1"/>
  <c r="T683" i="1" s="1"/>
  <c r="S60" i="1"/>
  <c r="T60" i="1" s="1"/>
  <c r="S265" i="1"/>
  <c r="T265" i="1" s="1"/>
  <c r="S425" i="1"/>
  <c r="T425" i="1" s="1"/>
  <c r="S585" i="1"/>
  <c r="T585" i="1" s="1"/>
  <c r="S763" i="1"/>
  <c r="T763" i="1" s="1"/>
  <c r="S1113" i="1"/>
  <c r="T1113" i="1" s="1"/>
  <c r="S19" i="1"/>
  <c r="T19" i="1" s="1"/>
  <c r="S195" i="1"/>
  <c r="T195" i="1" s="1"/>
  <c r="S323" i="1"/>
  <c r="T323" i="1" s="1"/>
  <c r="S453" i="1"/>
  <c r="T453" i="1" s="1"/>
  <c r="S611" i="1"/>
  <c r="T611" i="1" s="1"/>
  <c r="S835" i="1"/>
  <c r="T835" i="1" s="1"/>
  <c r="S1075" i="1"/>
  <c r="T1075" i="1" s="1"/>
  <c r="S1148" i="1"/>
  <c r="T1148" i="1" s="1"/>
  <c r="S700" i="1"/>
  <c r="T700" i="1" s="1"/>
  <c r="S540" i="1"/>
  <c r="T540" i="1" s="1"/>
  <c r="S384" i="1"/>
  <c r="T384" i="1" s="1"/>
  <c r="S224" i="1"/>
  <c r="T224" i="1" s="1"/>
  <c r="S48" i="1"/>
  <c r="T48" i="1" s="1"/>
  <c r="S973" i="1"/>
  <c r="T973" i="1" s="1"/>
  <c r="S1164" i="1"/>
  <c r="T1164" i="1" s="1"/>
  <c r="S746" i="1"/>
  <c r="T746" i="1" s="1"/>
  <c r="S671" i="1"/>
  <c r="T671" i="1" s="1"/>
  <c r="S498" i="1"/>
  <c r="T498" i="1" s="1"/>
  <c r="S354" i="1"/>
  <c r="T354" i="1" s="1"/>
  <c r="S46" i="1"/>
  <c r="T46" i="1" s="1"/>
  <c r="S362" i="1"/>
  <c r="T362" i="1" s="1"/>
  <c r="S810" i="1"/>
  <c r="T810" i="1" s="1"/>
  <c r="S954" i="1"/>
  <c r="T954" i="1" s="1"/>
  <c r="S1114" i="1"/>
  <c r="T1114" i="1" s="1"/>
  <c r="S417" i="1"/>
  <c r="T417" i="1" s="1"/>
  <c r="S753" i="1"/>
  <c r="T753" i="1" s="1"/>
  <c r="S481" i="1"/>
  <c r="T481" i="1" s="1"/>
  <c r="S209" i="1"/>
  <c r="T209" i="1" s="1"/>
  <c r="S36" i="1"/>
  <c r="T36" i="1" s="1"/>
  <c r="S116" i="1"/>
  <c r="T116" i="1" s="1"/>
  <c r="S198" i="1"/>
  <c r="T198" i="1" s="1"/>
  <c r="S292" i="1"/>
  <c r="T292" i="1" s="1"/>
  <c r="S388" i="1"/>
  <c r="T388" i="1" s="1"/>
  <c r="S566" i="1"/>
  <c r="T566" i="1" s="1"/>
  <c r="S740" i="1"/>
  <c r="T740" i="1" s="1"/>
  <c r="S822" i="1"/>
  <c r="T822" i="1" s="1"/>
  <c r="S918" i="1"/>
  <c r="T918" i="1" s="1"/>
  <c r="S1012" i="1"/>
  <c r="T1012" i="1" s="1"/>
  <c r="S311" i="1"/>
  <c r="T311" i="1" s="1"/>
  <c r="S39" i="1"/>
  <c r="T39" i="1" s="1"/>
  <c r="S119" i="1"/>
  <c r="T119" i="1" s="1"/>
  <c r="S374" i="1"/>
  <c r="T374" i="1" s="1"/>
  <c r="S530" i="1"/>
  <c r="T530" i="1" s="1"/>
  <c r="S679" i="1"/>
  <c r="T679" i="1" s="1"/>
  <c r="S807" i="1"/>
  <c r="T807" i="1" s="1"/>
  <c r="S917" i="1"/>
  <c r="T917" i="1" s="1"/>
  <c r="S999" i="1"/>
  <c r="T999" i="1" s="1"/>
  <c r="S1095" i="1"/>
  <c r="T1095" i="1" s="1"/>
  <c r="S629" i="1"/>
  <c r="T629" i="1" s="1"/>
  <c r="S652" i="1"/>
  <c r="T652" i="1" s="1"/>
  <c r="S89" i="1"/>
  <c r="T89" i="1" s="1"/>
  <c r="S281" i="1"/>
  <c r="T281" i="1" s="1"/>
  <c r="S427" i="1"/>
  <c r="T427" i="1" s="1"/>
  <c r="S587" i="1"/>
  <c r="T587" i="1" s="1"/>
  <c r="S777" i="1"/>
  <c r="T777" i="1" s="1"/>
  <c r="S937" i="1"/>
  <c r="T937" i="1" s="1"/>
  <c r="S1129" i="1"/>
  <c r="T1129" i="1" s="1"/>
  <c r="S35" i="1"/>
  <c r="T35" i="1" s="1"/>
  <c r="S197" i="1"/>
  <c r="T197" i="1" s="1"/>
  <c r="S325" i="1"/>
  <c r="T325" i="1" s="1"/>
  <c r="S467" i="1"/>
  <c r="T467" i="1" s="1"/>
  <c r="S627" i="1"/>
  <c r="T627" i="1" s="1"/>
  <c r="S851" i="1"/>
  <c r="T851" i="1" s="1"/>
  <c r="S1091" i="1"/>
  <c r="T1091" i="1" s="1"/>
  <c r="S1136" i="1"/>
  <c r="T1136" i="1" s="1"/>
  <c r="S380" i="1"/>
  <c r="T380" i="1" s="1"/>
  <c r="S220" i="1"/>
  <c r="T220" i="1" s="1"/>
  <c r="S173" i="1"/>
  <c r="T173" i="1" s="1"/>
  <c r="S701" i="1"/>
  <c r="T701" i="1" s="1"/>
  <c r="S778" i="1"/>
  <c r="T778" i="1" s="1"/>
  <c r="S786" i="1"/>
  <c r="T786" i="1" s="1"/>
  <c r="S658" i="1"/>
  <c r="T658" i="1" s="1"/>
  <c r="S175" i="1"/>
  <c r="T175" i="1" s="1"/>
  <c r="S222" i="1"/>
  <c r="T222" i="1" s="1"/>
  <c r="S666" i="1"/>
  <c r="T666" i="1" s="1"/>
  <c r="S826" i="1"/>
  <c r="T826" i="1" s="1"/>
  <c r="S1009" i="1"/>
  <c r="T1009" i="1" s="1"/>
  <c r="S193" i="1"/>
  <c r="T193" i="1" s="1"/>
  <c r="S38" i="1"/>
  <c r="T38" i="1" s="1"/>
  <c r="S118" i="1"/>
  <c r="T118" i="1" s="1"/>
  <c r="S390" i="1"/>
  <c r="T390" i="1" s="1"/>
  <c r="S484" i="1"/>
  <c r="T484" i="1" s="1"/>
  <c r="S660" i="1"/>
  <c r="T660" i="1" s="1"/>
  <c r="S742" i="1"/>
  <c r="T742" i="1" s="1"/>
  <c r="S1014" i="1"/>
  <c r="T1014" i="1" s="1"/>
  <c r="S1108" i="1"/>
  <c r="T1108" i="1" s="1"/>
  <c r="S1204" i="1"/>
  <c r="T1204" i="1" s="1"/>
  <c r="S827" i="1"/>
  <c r="T827" i="1" s="1"/>
  <c r="S850" i="1"/>
  <c r="T850" i="1" s="1"/>
  <c r="S452" i="1"/>
  <c r="T452" i="1" s="1"/>
  <c r="S41" i="1"/>
  <c r="T41" i="1" s="1"/>
  <c r="S130" i="1"/>
  <c r="T130" i="1" s="1"/>
  <c r="S215" i="1"/>
  <c r="T215" i="1" s="1"/>
  <c r="S375" i="1"/>
  <c r="T375" i="1" s="1"/>
  <c r="S535" i="1"/>
  <c r="T535" i="1" s="1"/>
  <c r="S695" i="1"/>
  <c r="T695" i="1" s="1"/>
  <c r="S821" i="1"/>
  <c r="T821" i="1" s="1"/>
  <c r="S919" i="1"/>
  <c r="T919" i="1" s="1"/>
  <c r="S1013" i="1"/>
  <c r="T1013" i="1" s="1"/>
  <c r="S1097" i="1"/>
  <c r="T1097" i="1" s="1"/>
  <c r="S1177" i="1"/>
  <c r="T1177" i="1" s="1"/>
  <c r="S645" i="1"/>
  <c r="T645" i="1" s="1"/>
  <c r="S668" i="1"/>
  <c r="T668" i="1" s="1"/>
  <c r="S121" i="1"/>
  <c r="T121" i="1" s="1"/>
  <c r="S297" i="1"/>
  <c r="T297" i="1" s="1"/>
  <c r="S441" i="1"/>
  <c r="T441" i="1" s="1"/>
  <c r="S601" i="1"/>
  <c r="T601" i="1" s="1"/>
  <c r="S779" i="1"/>
  <c r="T779" i="1" s="1"/>
  <c r="S939" i="1"/>
  <c r="T939" i="1" s="1"/>
  <c r="S1131" i="1"/>
  <c r="T1131" i="1" s="1"/>
  <c r="S51" i="1"/>
  <c r="T51" i="1" s="1"/>
  <c r="S211" i="1"/>
  <c r="T211" i="1" s="1"/>
  <c r="S339" i="1"/>
  <c r="T339" i="1" s="1"/>
  <c r="S483" i="1"/>
  <c r="T483" i="1" s="1"/>
  <c r="S643" i="1"/>
  <c r="T643" i="1" s="1"/>
  <c r="S867" i="1"/>
  <c r="T867" i="1" s="1"/>
  <c r="S1123" i="1"/>
  <c r="T1123" i="1" s="1"/>
  <c r="S512" i="1"/>
  <c r="T512" i="1" s="1"/>
  <c r="S368" i="1"/>
  <c r="T368" i="1" s="1"/>
  <c r="S1196" i="1"/>
  <c r="T1196" i="1" s="1"/>
  <c r="S1002" i="1"/>
  <c r="T1002" i="1" s="1"/>
  <c r="S1090" i="1"/>
  <c r="T1090" i="1" s="1"/>
  <c r="S930" i="1"/>
  <c r="T930" i="1" s="1"/>
  <c r="S482" i="1"/>
  <c r="T482" i="1" s="1"/>
  <c r="S338" i="1"/>
  <c r="T338" i="1" s="1"/>
  <c r="S159" i="1"/>
  <c r="T159" i="1" s="1"/>
  <c r="S62" i="1"/>
  <c r="T62" i="1" s="1"/>
  <c r="S234" i="1"/>
  <c r="T234" i="1" s="1"/>
  <c r="S378" i="1"/>
  <c r="T378" i="1" s="1"/>
  <c r="S538" i="1"/>
  <c r="T538" i="1" s="1"/>
  <c r="S670" i="1"/>
  <c r="T670" i="1" s="1"/>
  <c r="S830" i="1"/>
  <c r="T830" i="1" s="1"/>
  <c r="S970" i="1"/>
  <c r="T970" i="1" s="1"/>
  <c r="S1130" i="1"/>
  <c r="T1130" i="1" s="1"/>
  <c r="S993" i="1"/>
  <c r="T993" i="1" s="1"/>
  <c r="S449" i="1"/>
  <c r="T449" i="1" s="1"/>
  <c r="S177" i="1"/>
  <c r="T177" i="1" s="1"/>
  <c r="S212" i="1"/>
  <c r="T212" i="1" s="1"/>
  <c r="S308" i="1"/>
  <c r="T308" i="1" s="1"/>
  <c r="S486" i="1"/>
  <c r="T486" i="1" s="1"/>
  <c r="S580" i="1"/>
  <c r="T580" i="1" s="1"/>
  <c r="S662" i="1"/>
  <c r="T662" i="1" s="1"/>
  <c r="S836" i="1"/>
  <c r="T836" i="1" s="1"/>
  <c r="S932" i="1"/>
  <c r="T932" i="1" s="1"/>
  <c r="S1110" i="1"/>
  <c r="T1110" i="1" s="1"/>
  <c r="S1206" i="1"/>
  <c r="T1206" i="1" s="1"/>
  <c r="S471" i="1"/>
  <c r="T471" i="1" s="1"/>
  <c r="S1237" i="1"/>
  <c r="T1237" i="1" s="1"/>
  <c r="S377" i="1"/>
  <c r="T377" i="1" s="1"/>
  <c r="S421" i="1"/>
  <c r="T421" i="1" s="1"/>
  <c r="S572" i="1"/>
  <c r="T572" i="1" s="1"/>
  <c r="S922" i="1"/>
  <c r="T922" i="1" s="1"/>
  <c r="S712" i="1"/>
  <c r="T712" i="1" s="1"/>
  <c r="S50" i="1"/>
  <c r="T50" i="1" s="1"/>
  <c r="S135" i="1"/>
  <c r="T135" i="1" s="1"/>
  <c r="S226" i="1"/>
  <c r="T226" i="1" s="1"/>
  <c r="S391" i="1"/>
  <c r="T391" i="1" s="1"/>
  <c r="S551" i="1"/>
  <c r="T551" i="1" s="1"/>
  <c r="S697" i="1"/>
  <c r="T697" i="1" s="1"/>
  <c r="S823" i="1"/>
  <c r="T823" i="1" s="1"/>
  <c r="S933" i="1"/>
  <c r="T933" i="1" s="1"/>
  <c r="S1015" i="1"/>
  <c r="T1015" i="1" s="1"/>
  <c r="S1104" i="1"/>
  <c r="T1104" i="1" s="1"/>
  <c r="S661" i="1"/>
  <c r="T661" i="1" s="1"/>
  <c r="S430" i="1"/>
  <c r="T430" i="1" s="1"/>
  <c r="S555" i="1"/>
  <c r="T555" i="1" s="1"/>
  <c r="S153" i="1"/>
  <c r="T153" i="1" s="1"/>
  <c r="S299" i="1"/>
  <c r="T299" i="1" s="1"/>
  <c r="S443" i="1"/>
  <c r="T443" i="1" s="1"/>
  <c r="S603" i="1"/>
  <c r="T603" i="1" s="1"/>
  <c r="S793" i="1"/>
  <c r="T793" i="1" s="1"/>
  <c r="S969" i="1"/>
  <c r="T969" i="1" s="1"/>
  <c r="S1145" i="1"/>
  <c r="T1145" i="1" s="1"/>
  <c r="S64" i="1"/>
  <c r="T64" i="1" s="1"/>
  <c r="S227" i="1"/>
  <c r="T227" i="1" s="1"/>
  <c r="S341" i="1"/>
  <c r="T341" i="1" s="1"/>
  <c r="S485" i="1"/>
  <c r="T485" i="1" s="1"/>
  <c r="S883" i="1"/>
  <c r="T883" i="1" s="1"/>
  <c r="S1139" i="1"/>
  <c r="T1139" i="1" s="1"/>
  <c r="S508" i="1"/>
  <c r="T508" i="1" s="1"/>
  <c r="S336" i="1"/>
  <c r="T336" i="1" s="1"/>
  <c r="S221" i="1"/>
  <c r="T221" i="1" s="1"/>
  <c r="S461" i="1"/>
  <c r="T461" i="1" s="1"/>
  <c r="S27" i="1"/>
  <c r="T27" i="1" s="1"/>
  <c r="S1034" i="1"/>
  <c r="T1034" i="1" s="1"/>
  <c r="S1074" i="1"/>
  <c r="T1074" i="1" s="1"/>
  <c r="S770" i="1"/>
  <c r="T770" i="1" s="1"/>
  <c r="S626" i="1"/>
  <c r="T626" i="1" s="1"/>
  <c r="S479" i="1"/>
  <c r="T479" i="1" s="1"/>
  <c r="S335" i="1"/>
  <c r="T335" i="1" s="1"/>
  <c r="S143" i="1"/>
  <c r="T143" i="1" s="1"/>
  <c r="S74" i="1"/>
  <c r="T74" i="1" s="1"/>
  <c r="S254" i="1"/>
  <c r="T254" i="1" s="1"/>
  <c r="S682" i="1"/>
  <c r="T682" i="1" s="1"/>
  <c r="S842" i="1"/>
  <c r="T842" i="1" s="1"/>
  <c r="S1146" i="1"/>
  <c r="T1146" i="1" s="1"/>
  <c r="S961" i="1"/>
  <c r="T961" i="1" s="1"/>
  <c r="S433" i="1"/>
  <c r="T433" i="1" s="1"/>
  <c r="S161" i="1"/>
  <c r="T161" i="1" s="1"/>
  <c r="S49" i="1"/>
  <c r="T49" i="1" s="1"/>
  <c r="S132" i="1"/>
  <c r="T132" i="1" s="1"/>
  <c r="S310" i="1"/>
  <c r="T310" i="1" s="1"/>
  <c r="S404" i="1"/>
  <c r="T404" i="1" s="1"/>
  <c r="S582" i="1"/>
  <c r="T582" i="1" s="1"/>
  <c r="S756" i="1"/>
  <c r="T756" i="1" s="1"/>
  <c r="S838" i="1"/>
  <c r="T838" i="1" s="1"/>
  <c r="S934" i="1"/>
  <c r="T934" i="1" s="1"/>
  <c r="S1028" i="1"/>
  <c r="T1028" i="1" s="1"/>
  <c r="S1063" i="1"/>
  <c r="T1063" i="1" s="1"/>
  <c r="S25" i="1"/>
  <c r="T25" i="1" s="1"/>
  <c r="S1011" i="1"/>
  <c r="T1011" i="1" s="1"/>
  <c r="S171" i="1"/>
  <c r="T171" i="1" s="1"/>
  <c r="S14" i="1"/>
  <c r="T14" i="1" s="1"/>
  <c r="S180" i="1"/>
  <c r="T180" i="1" s="1"/>
  <c r="S55" i="1"/>
  <c r="T55" i="1" s="1"/>
  <c r="S137" i="1"/>
  <c r="T137" i="1" s="1"/>
  <c r="S231" i="1"/>
  <c r="T231" i="1" s="1"/>
  <c r="S407" i="1"/>
  <c r="T407" i="1" s="1"/>
  <c r="S567" i="1"/>
  <c r="T567" i="1" s="1"/>
  <c r="S711" i="1"/>
  <c r="T711" i="1" s="1"/>
  <c r="S837" i="1"/>
  <c r="T837" i="1" s="1"/>
  <c r="S935" i="1"/>
  <c r="T935" i="1" s="1"/>
  <c r="S1107" i="1"/>
  <c r="T1107" i="1" s="1"/>
  <c r="S1189" i="1"/>
  <c r="T1189" i="1" s="1"/>
  <c r="S677" i="1"/>
  <c r="T677" i="1" s="1"/>
  <c r="S539" i="1"/>
  <c r="T539" i="1" s="1"/>
  <c r="S155" i="1"/>
  <c r="T155" i="1" s="1"/>
  <c r="S313" i="1"/>
  <c r="T313" i="1" s="1"/>
  <c r="S473" i="1"/>
  <c r="T473" i="1" s="1"/>
  <c r="S617" i="1"/>
  <c r="T617" i="1" s="1"/>
  <c r="S795" i="1"/>
  <c r="T795" i="1" s="1"/>
  <c r="S987" i="1"/>
  <c r="T987" i="1" s="1"/>
  <c r="S67" i="1"/>
  <c r="T67" i="1" s="1"/>
  <c r="S229" i="1"/>
  <c r="T229" i="1" s="1"/>
  <c r="S355" i="1"/>
  <c r="T355" i="1" s="1"/>
  <c r="S499" i="1"/>
  <c r="T499" i="1" s="1"/>
  <c r="S659" i="1"/>
  <c r="T659" i="1" s="1"/>
  <c r="S899" i="1"/>
  <c r="T899" i="1" s="1"/>
  <c r="S1155" i="1"/>
  <c r="T1155" i="1" s="1"/>
  <c r="S1116" i="1"/>
  <c r="T1116" i="1" s="1"/>
  <c r="S636" i="1"/>
  <c r="T636" i="1" s="1"/>
  <c r="S332" i="1"/>
  <c r="T332" i="1" s="1"/>
  <c r="S192" i="1"/>
  <c r="T192" i="1" s="1"/>
  <c r="S13" i="1"/>
  <c r="T13" i="1" s="1"/>
  <c r="S477" i="1"/>
  <c r="T477" i="1" s="1"/>
  <c r="S1234" i="1"/>
  <c r="T1234" i="1" s="1"/>
  <c r="S914" i="1"/>
  <c r="T914" i="1" s="1"/>
  <c r="S466" i="1"/>
  <c r="T466" i="1" s="1"/>
  <c r="S322" i="1"/>
  <c r="T322" i="1" s="1"/>
  <c r="S78" i="1"/>
  <c r="T78" i="1" s="1"/>
  <c r="S394" i="1"/>
  <c r="T394" i="1" s="1"/>
  <c r="S846" i="1"/>
  <c r="T846" i="1" s="1"/>
  <c r="S986" i="1"/>
  <c r="T986" i="1" s="1"/>
  <c r="S1217" i="1"/>
  <c r="T1217" i="1" s="1"/>
  <c r="S945" i="1"/>
  <c r="T945" i="1" s="1"/>
  <c r="S673" i="1"/>
  <c r="T673" i="1" s="1"/>
  <c r="S52" i="1"/>
  <c r="T52" i="1" s="1"/>
  <c r="S134" i="1"/>
  <c r="T134" i="1" s="1"/>
  <c r="S228" i="1"/>
  <c r="T228" i="1" s="1"/>
  <c r="S406" i="1"/>
  <c r="T406" i="1" s="1"/>
  <c r="S500" i="1"/>
  <c r="T500" i="1" s="1"/>
  <c r="S676" i="1"/>
  <c r="T676" i="1" s="1"/>
  <c r="S758" i="1"/>
  <c r="T758" i="1" s="1"/>
  <c r="S1030" i="1"/>
  <c r="T1030" i="1" s="1"/>
  <c r="S1220" i="1"/>
  <c r="T1220" i="1" s="1"/>
  <c r="S6" i="1"/>
  <c r="T6" i="1" s="1"/>
  <c r="S149" i="1"/>
  <c r="T149" i="1" s="1"/>
  <c r="S605" i="1"/>
  <c r="T605" i="1" s="1"/>
  <c r="S170" i="1"/>
  <c r="T170" i="1" s="1"/>
  <c r="S630" i="1"/>
  <c r="T630" i="1" s="1"/>
  <c r="S66" i="1"/>
  <c r="T66" i="1" s="1"/>
  <c r="S139" i="1"/>
  <c r="T139" i="1" s="1"/>
  <c r="S238" i="1"/>
  <c r="T238" i="1" s="1"/>
  <c r="S418" i="1"/>
  <c r="T418" i="1" s="1"/>
  <c r="S583" i="1"/>
  <c r="T583" i="1" s="1"/>
  <c r="S727" i="1"/>
  <c r="T727" i="1" s="1"/>
  <c r="S839" i="1"/>
  <c r="T839" i="1" s="1"/>
  <c r="S946" i="1"/>
  <c r="T946" i="1" s="1"/>
  <c r="S1026" i="1"/>
  <c r="T1026" i="1" s="1"/>
  <c r="S1109" i="1"/>
  <c r="T1109" i="1" s="1"/>
  <c r="S1191" i="1"/>
  <c r="T1191" i="1" s="1"/>
  <c r="S693" i="1"/>
  <c r="T693" i="1" s="1"/>
  <c r="S1115" i="1"/>
  <c r="T1115" i="1" s="1"/>
  <c r="S411" i="1"/>
  <c r="T411" i="1" s="1"/>
  <c r="S169" i="1"/>
  <c r="T169" i="1" s="1"/>
  <c r="S315" i="1"/>
  <c r="T315" i="1" s="1"/>
  <c r="S475" i="1"/>
  <c r="T475" i="1" s="1"/>
  <c r="S619" i="1"/>
  <c r="T619" i="1" s="1"/>
  <c r="S809" i="1"/>
  <c r="T809" i="1" s="1"/>
  <c r="S1001" i="1"/>
  <c r="T1001" i="1" s="1"/>
  <c r="S1161" i="1"/>
  <c r="T1161" i="1" s="1"/>
  <c r="S83" i="1"/>
  <c r="T83" i="1" s="1"/>
  <c r="S240" i="1"/>
  <c r="T240" i="1" s="1"/>
  <c r="S357" i="1"/>
  <c r="T357" i="1" s="1"/>
  <c r="S515" i="1"/>
  <c r="T515" i="1" s="1"/>
  <c r="S675" i="1"/>
  <c r="T675" i="1" s="1"/>
  <c r="S915" i="1"/>
  <c r="T915" i="1" s="1"/>
  <c r="S1171" i="1"/>
  <c r="T1171" i="1" s="1"/>
  <c r="S956" i="1"/>
  <c r="T956" i="1" s="1"/>
  <c r="S800" i="1"/>
  <c r="T800" i="1" s="1"/>
  <c r="S21" i="1"/>
  <c r="T21" i="1" s="1"/>
  <c r="S1069" i="1"/>
  <c r="T1069" i="1" s="1"/>
  <c r="S43" i="1"/>
  <c r="T43" i="1" s="1"/>
  <c r="S1058" i="1"/>
  <c r="T1058" i="1" s="1"/>
  <c r="S754" i="1"/>
  <c r="T754" i="1" s="1"/>
  <c r="S610" i="1"/>
  <c r="T610" i="1" s="1"/>
  <c r="S463" i="1"/>
  <c r="T463" i="1" s="1"/>
  <c r="S90" i="1"/>
  <c r="T90" i="1" s="1"/>
  <c r="S270" i="1"/>
  <c r="T270" i="1" s="1"/>
  <c r="S398" i="1"/>
  <c r="T398" i="1" s="1"/>
  <c r="S570" i="1"/>
  <c r="T570" i="1" s="1"/>
  <c r="S698" i="1"/>
  <c r="T698" i="1" s="1"/>
  <c r="S858" i="1"/>
  <c r="T858" i="1" s="1"/>
  <c r="S1162" i="1"/>
  <c r="T1162" i="1" s="1"/>
  <c r="S1201" i="1"/>
  <c r="T1201" i="1" s="1"/>
  <c r="S929" i="1"/>
  <c r="T929" i="1" s="1"/>
  <c r="S385" i="1"/>
  <c r="T385" i="1" s="1"/>
  <c r="S54" i="1"/>
  <c r="T54" i="1" s="1"/>
  <c r="S230" i="1"/>
  <c r="T230" i="1" s="1"/>
  <c r="S324" i="1"/>
  <c r="T324" i="1" s="1"/>
  <c r="S502" i="1"/>
  <c r="T502" i="1" s="1"/>
  <c r="S596" i="1"/>
  <c r="T596" i="1" s="1"/>
  <c r="S678" i="1"/>
  <c r="T678" i="1" s="1"/>
  <c r="S852" i="1"/>
  <c r="T852" i="1" s="1"/>
  <c r="S948" i="1"/>
  <c r="T948" i="1" s="1"/>
  <c r="S1140" i="1"/>
  <c r="T1140" i="1" s="1"/>
  <c r="S1222" i="1"/>
  <c r="T1222" i="1" s="1"/>
  <c r="S647" i="1"/>
  <c r="T647" i="1" s="1"/>
  <c r="S92" i="1"/>
  <c r="T92" i="1" s="1"/>
  <c r="S1174" i="1"/>
  <c r="T1174" i="1" s="1"/>
  <c r="S71" i="1"/>
  <c r="T71" i="1" s="1"/>
  <c r="S142" i="1"/>
  <c r="T142" i="1" s="1"/>
  <c r="S242" i="1"/>
  <c r="T242" i="1" s="1"/>
  <c r="S423" i="1"/>
  <c r="T423" i="1" s="1"/>
  <c r="S594" i="1"/>
  <c r="T594" i="1" s="1"/>
  <c r="S729" i="1"/>
  <c r="T729" i="1" s="1"/>
  <c r="S841" i="1"/>
  <c r="T841" i="1" s="1"/>
  <c r="S949" i="1"/>
  <c r="T949" i="1" s="1"/>
  <c r="S1029" i="1"/>
  <c r="T1029" i="1" s="1"/>
  <c r="S1205" i="1"/>
  <c r="T1205" i="1" s="1"/>
  <c r="S709" i="1"/>
  <c r="T709" i="1" s="1"/>
  <c r="S395" i="1"/>
  <c r="T395" i="1" s="1"/>
  <c r="S988" i="1"/>
  <c r="T988" i="1" s="1"/>
  <c r="S185" i="1"/>
  <c r="T185" i="1" s="1"/>
  <c r="S329" i="1"/>
  <c r="T329" i="1" s="1"/>
  <c r="S489" i="1"/>
  <c r="T489" i="1" s="1"/>
  <c r="S633" i="1"/>
  <c r="T633" i="1" s="1"/>
  <c r="S825" i="1"/>
  <c r="T825" i="1" s="1"/>
  <c r="S1003" i="1"/>
  <c r="T1003" i="1" s="1"/>
  <c r="S1193" i="1"/>
  <c r="T1193" i="1" s="1"/>
  <c r="S99" i="1"/>
  <c r="T99" i="1" s="1"/>
  <c r="S243" i="1"/>
  <c r="T243" i="1" s="1"/>
  <c r="S371" i="1"/>
  <c r="T371" i="1" s="1"/>
  <c r="S517" i="1"/>
  <c r="T517" i="1" s="1"/>
  <c r="S691" i="1"/>
  <c r="T691" i="1" s="1"/>
  <c r="S931" i="1"/>
  <c r="T931" i="1" s="1"/>
  <c r="S1187" i="1"/>
  <c r="T1187" i="1" s="1"/>
  <c r="S620" i="1"/>
  <c r="T620" i="1" s="1"/>
  <c r="S176" i="1"/>
  <c r="T176" i="1" s="1"/>
  <c r="S29" i="1"/>
  <c r="T29" i="1" s="1"/>
  <c r="S255" i="1"/>
  <c r="T255" i="1" s="1"/>
  <c r="S1210" i="1"/>
  <c r="T1210" i="1" s="1"/>
  <c r="S898" i="1"/>
  <c r="T898" i="1" s="1"/>
  <c r="S751" i="1"/>
  <c r="T751" i="1" s="1"/>
  <c r="S450" i="1"/>
  <c r="T450" i="1" s="1"/>
  <c r="S306" i="1"/>
  <c r="T306" i="1" s="1"/>
  <c r="S574" i="1"/>
  <c r="T574" i="1" s="1"/>
  <c r="S874" i="1"/>
  <c r="T874" i="1" s="1"/>
  <c r="S1185" i="1"/>
  <c r="T1185" i="1" s="1"/>
  <c r="S913" i="1"/>
  <c r="T913" i="1" s="1"/>
  <c r="S369" i="1"/>
  <c r="T369" i="1" s="1"/>
  <c r="S148" i="1"/>
  <c r="T148" i="1" s="1"/>
  <c r="S326" i="1"/>
  <c r="T326" i="1" s="1"/>
  <c r="S420" i="1"/>
  <c r="T420" i="1" s="1"/>
  <c r="S598" i="1"/>
  <c r="T598" i="1" s="1"/>
  <c r="S772" i="1"/>
  <c r="T772" i="1" s="1"/>
  <c r="S950" i="1"/>
  <c r="T950" i="1" s="1"/>
  <c r="S1044" i="1"/>
  <c r="T1044" i="1" s="1"/>
  <c r="S1142" i="1"/>
  <c r="T1142" i="1" s="1"/>
  <c r="S183" i="1"/>
  <c r="T183" i="1" s="1"/>
  <c r="S469" i="1"/>
  <c r="T469" i="1" s="1"/>
  <c r="S784" i="1"/>
  <c r="T784" i="1" s="1"/>
  <c r="S545" i="1"/>
  <c r="T545" i="1" s="1"/>
  <c r="S73" i="1"/>
  <c r="T73" i="1" s="1"/>
  <c r="S146" i="1"/>
  <c r="T146" i="1" s="1"/>
  <c r="S247" i="1"/>
  <c r="T247" i="1" s="1"/>
  <c r="S439" i="1"/>
  <c r="T439" i="1" s="1"/>
  <c r="S599" i="1"/>
  <c r="T599" i="1" s="1"/>
  <c r="S743" i="1"/>
  <c r="T743" i="1" s="1"/>
  <c r="S853" i="1"/>
  <c r="T853" i="1" s="1"/>
  <c r="S951" i="1"/>
  <c r="T951" i="1" s="1"/>
  <c r="S1031" i="1"/>
  <c r="T1031" i="1" s="1"/>
  <c r="S1124" i="1"/>
  <c r="T1124" i="1" s="1"/>
  <c r="S1207" i="1"/>
  <c r="T1207" i="1" s="1"/>
  <c r="S133" i="1"/>
  <c r="T133" i="1" s="1"/>
  <c r="S725" i="1"/>
  <c r="T725" i="1" s="1"/>
  <c r="S187" i="1"/>
  <c r="T187" i="1" s="1"/>
  <c r="S331" i="1"/>
  <c r="T331" i="1" s="1"/>
  <c r="S491" i="1"/>
  <c r="T491" i="1" s="1"/>
  <c r="S649" i="1"/>
  <c r="T649" i="1" s="1"/>
  <c r="S843" i="1"/>
  <c r="T843" i="1" s="1"/>
  <c r="S1017" i="1"/>
  <c r="T1017" i="1" s="1"/>
  <c r="S1194" i="1"/>
  <c r="T1194" i="1" s="1"/>
  <c r="S101" i="1"/>
  <c r="T101" i="1" s="1"/>
  <c r="S245" i="1"/>
  <c r="T245" i="1" s="1"/>
  <c r="S373" i="1"/>
  <c r="T373" i="1" s="1"/>
  <c r="S707" i="1"/>
  <c r="T707" i="1" s="1"/>
  <c r="S944" i="1"/>
  <c r="T944" i="1" s="1"/>
  <c r="S1203" i="1"/>
  <c r="T1203" i="1" s="1"/>
  <c r="S928" i="1"/>
  <c r="T928" i="1" s="1"/>
  <c r="S780" i="1"/>
  <c r="T780" i="1" s="1"/>
  <c r="S608" i="1"/>
  <c r="T608" i="1" s="1"/>
  <c r="S476" i="1"/>
  <c r="T476" i="1" s="1"/>
  <c r="S37" i="1"/>
  <c r="T37" i="1" s="1"/>
  <c r="S269" i="1"/>
  <c r="T269" i="1" s="1"/>
  <c r="S813" i="1"/>
  <c r="T813" i="1" s="1"/>
  <c r="S59" i="1"/>
  <c r="T59" i="1" s="1"/>
  <c r="S1202" i="1"/>
  <c r="T1202" i="1" s="1"/>
  <c r="S1042" i="1"/>
  <c r="T1042" i="1" s="1"/>
  <c r="S738" i="1"/>
  <c r="T738" i="1" s="1"/>
  <c r="S578" i="1"/>
  <c r="T578" i="1" s="1"/>
  <c r="S303" i="1"/>
  <c r="T303" i="1" s="1"/>
  <c r="S79" i="1"/>
  <c r="T79" i="1" s="1"/>
  <c r="S122" i="1"/>
  <c r="T122" i="1" s="1"/>
  <c r="S414" i="1"/>
  <c r="T414" i="1" s="1"/>
  <c r="S714" i="1"/>
  <c r="T714" i="1" s="1"/>
  <c r="S1018" i="1"/>
  <c r="T1018" i="1" s="1"/>
  <c r="S1178" i="1"/>
  <c r="T1178" i="1" s="1"/>
  <c r="S897" i="1"/>
  <c r="T897" i="1" s="1"/>
  <c r="S625" i="1"/>
  <c r="T625" i="1" s="1"/>
  <c r="S81" i="1"/>
  <c r="T81" i="1" s="1"/>
  <c r="S68" i="1"/>
  <c r="T68" i="1" s="1"/>
  <c r="S150" i="1"/>
  <c r="T150" i="1" s="1"/>
  <c r="S244" i="1"/>
  <c r="T244" i="1" s="1"/>
  <c r="S422" i="1"/>
  <c r="T422" i="1" s="1"/>
  <c r="S516" i="1"/>
  <c r="T516" i="1" s="1"/>
  <c r="S692" i="1"/>
  <c r="T692" i="1" s="1"/>
  <c r="S774" i="1"/>
  <c r="T774" i="1" s="1"/>
  <c r="S868" i="1"/>
  <c r="T868" i="1" s="1"/>
  <c r="S1046" i="1"/>
  <c r="T1046" i="1" s="1"/>
  <c r="S1236" i="1"/>
  <c r="T1236" i="1" s="1"/>
  <c r="S98" i="1"/>
  <c r="T98" i="1" s="1"/>
  <c r="S291" i="1"/>
  <c r="T291" i="1" s="1"/>
  <c r="S804" i="1"/>
  <c r="T804" i="1" s="1"/>
  <c r="S151" i="1"/>
  <c r="T151" i="1" s="1"/>
  <c r="S263" i="1"/>
  <c r="T263" i="1" s="1"/>
  <c r="S454" i="1"/>
  <c r="T454" i="1" s="1"/>
  <c r="S615" i="1"/>
  <c r="T615" i="1" s="1"/>
  <c r="S759" i="1"/>
  <c r="T759" i="1" s="1"/>
  <c r="S854" i="1"/>
  <c r="T854" i="1" s="1"/>
  <c r="S953" i="1"/>
  <c r="T953" i="1" s="1"/>
  <c r="S1125" i="1"/>
  <c r="T1125" i="1" s="1"/>
  <c r="S1221" i="1"/>
  <c r="T1221" i="1" s="1"/>
  <c r="S181" i="1"/>
  <c r="T181" i="1" s="1"/>
  <c r="S741" i="1"/>
  <c r="T741" i="1" s="1"/>
  <c r="S1039" i="1"/>
  <c r="T1039" i="1" s="1"/>
  <c r="S283" i="1"/>
  <c r="T283" i="1" s="1"/>
  <c r="S1212" i="1"/>
  <c r="T1212" i="1" s="1"/>
  <c r="S201" i="1"/>
  <c r="T201" i="1" s="1"/>
  <c r="S345" i="1"/>
  <c r="T345" i="1" s="1"/>
  <c r="S505" i="1"/>
  <c r="T505" i="1" s="1"/>
  <c r="S651" i="1"/>
  <c r="T651" i="1" s="1"/>
  <c r="S857" i="1"/>
  <c r="T857" i="1" s="1"/>
  <c r="S1195" i="1"/>
  <c r="T1195" i="1" s="1"/>
  <c r="S115" i="1"/>
  <c r="T115" i="1" s="1"/>
  <c r="S259" i="1"/>
  <c r="T259" i="1" s="1"/>
  <c r="S387" i="1"/>
  <c r="T387" i="1" s="1"/>
  <c r="S531" i="1"/>
  <c r="T531" i="1" s="1"/>
  <c r="S723" i="1"/>
  <c r="T723" i="1" s="1"/>
  <c r="S947" i="1"/>
  <c r="T947" i="1" s="1"/>
  <c r="S1219" i="1"/>
  <c r="T1219" i="1" s="1"/>
  <c r="S912" i="1"/>
  <c r="T912" i="1" s="1"/>
  <c r="S604" i="1"/>
  <c r="T604" i="1" s="1"/>
  <c r="S464" i="1"/>
  <c r="T464" i="1" s="1"/>
  <c r="S300" i="1"/>
  <c r="T300" i="1" s="1"/>
  <c r="S160" i="1"/>
  <c r="T160" i="1" s="1"/>
  <c r="S53" i="1"/>
  <c r="T53" i="1" s="1"/>
  <c r="S285" i="1"/>
  <c r="T285" i="1" s="1"/>
  <c r="S829" i="1"/>
  <c r="T829" i="1" s="1"/>
  <c r="S61" i="1"/>
  <c r="T61" i="1" s="1"/>
  <c r="S1186" i="1"/>
  <c r="T1186" i="1" s="1"/>
  <c r="S882" i="1"/>
  <c r="T882" i="1" s="1"/>
  <c r="S434" i="1"/>
  <c r="T434" i="1" s="1"/>
  <c r="S290" i="1"/>
  <c r="T290" i="1" s="1"/>
  <c r="S63" i="1"/>
  <c r="T63" i="1" s="1"/>
  <c r="S126" i="1"/>
  <c r="T126" i="1" s="1"/>
  <c r="S298" i="1"/>
  <c r="T298" i="1" s="1"/>
  <c r="S426" i="1"/>
  <c r="T426" i="1" s="1"/>
  <c r="S590" i="1"/>
  <c r="T590" i="1" s="1"/>
  <c r="S890" i="1"/>
  <c r="T890" i="1" s="1"/>
  <c r="S1038" i="1"/>
  <c r="T1038" i="1" s="1"/>
  <c r="S1153" i="1"/>
  <c r="T1153" i="1" s="1"/>
  <c r="S881" i="1"/>
  <c r="T881" i="1" s="1"/>
  <c r="S609" i="1"/>
  <c r="T609" i="1" s="1"/>
  <c r="S65" i="1"/>
  <c r="T65" i="1" s="1"/>
  <c r="S70" i="1"/>
  <c r="T70" i="1" s="1"/>
  <c r="S246" i="1"/>
  <c r="T246" i="1" s="1"/>
  <c r="S340" i="1"/>
  <c r="T340" i="1" s="1"/>
  <c r="S612" i="1"/>
  <c r="T612" i="1" s="1"/>
  <c r="S694" i="1"/>
  <c r="T694" i="1" s="1"/>
  <c r="S870" i="1"/>
  <c r="T870" i="1" s="1"/>
  <c r="S964" i="1"/>
  <c r="T964" i="1" s="1"/>
  <c r="S1156" i="1"/>
  <c r="T1156" i="1" s="1"/>
  <c r="S1238" i="1"/>
  <c r="T1238" i="1" s="1"/>
  <c r="S715" i="1"/>
  <c r="T715" i="1" s="1"/>
  <c r="S258" i="1"/>
  <c r="T258" i="1" s="1"/>
  <c r="S358" i="1"/>
  <c r="T358" i="1" s="1"/>
  <c r="S1076" i="1"/>
  <c r="T1076" i="1" s="1"/>
  <c r="S82" i="1"/>
  <c r="T82" i="1" s="1"/>
  <c r="S162" i="1"/>
  <c r="T162" i="1" s="1"/>
  <c r="S279" i="1"/>
  <c r="T279" i="1" s="1"/>
  <c r="S455" i="1"/>
  <c r="T455" i="1" s="1"/>
  <c r="S631" i="1"/>
  <c r="T631" i="1" s="1"/>
  <c r="S761" i="1"/>
  <c r="T761" i="1" s="1"/>
  <c r="S855" i="1"/>
  <c r="T855" i="1" s="1"/>
  <c r="S1045" i="1"/>
  <c r="T1045" i="1" s="1"/>
  <c r="S1126" i="1"/>
  <c r="T1126" i="1" s="1"/>
  <c r="S213" i="1"/>
  <c r="T213" i="1" s="1"/>
  <c r="S757" i="1"/>
  <c r="T757" i="1" s="1"/>
  <c r="S971" i="1"/>
  <c r="T971" i="1" s="1"/>
  <c r="S267" i="1"/>
  <c r="T267" i="1" s="1"/>
  <c r="S9" i="1"/>
  <c r="T9" i="1" s="1"/>
  <c r="S203" i="1"/>
  <c r="T203" i="1" s="1"/>
  <c r="S347" i="1"/>
  <c r="T347" i="1" s="1"/>
  <c r="S507" i="1"/>
  <c r="T507" i="1" s="1"/>
  <c r="S667" i="1"/>
  <c r="T667" i="1" s="1"/>
  <c r="S859" i="1"/>
  <c r="T859" i="1" s="1"/>
  <c r="S1033" i="1"/>
  <c r="T1033" i="1" s="1"/>
  <c r="S1209" i="1"/>
  <c r="T1209" i="1" s="1"/>
  <c r="S128" i="1"/>
  <c r="T128" i="1" s="1"/>
  <c r="S261" i="1"/>
  <c r="T261" i="1" s="1"/>
  <c r="S403" i="1"/>
  <c r="T403" i="1" s="1"/>
  <c r="S533" i="1"/>
  <c r="T533" i="1" s="1"/>
  <c r="S739" i="1"/>
  <c r="T739" i="1" s="1"/>
  <c r="S963" i="1"/>
  <c r="T963" i="1" s="1"/>
  <c r="S5" i="1"/>
  <c r="T5" i="1" s="1"/>
  <c r="S156" i="1"/>
  <c r="T156" i="1" s="1"/>
  <c r="S69" i="1"/>
  <c r="T69" i="1" s="1"/>
  <c r="S301" i="1"/>
  <c r="T301" i="1" s="1"/>
  <c r="S557" i="1"/>
  <c r="T557" i="1" s="1"/>
  <c r="S845" i="1"/>
  <c r="T845" i="1" s="1"/>
  <c r="S75" i="1"/>
  <c r="T75" i="1" s="1"/>
  <c r="S1010" i="1"/>
  <c r="T1010" i="1" s="1"/>
  <c r="S879" i="1"/>
  <c r="T879" i="1" s="1"/>
  <c r="S722" i="1"/>
  <c r="T722" i="1" s="1"/>
  <c r="S562" i="1"/>
  <c r="T562" i="1" s="1"/>
  <c r="S431" i="1"/>
  <c r="T431" i="1" s="1"/>
  <c r="S287" i="1"/>
  <c r="T287" i="1" s="1"/>
  <c r="S138" i="1"/>
  <c r="T138" i="1" s="1"/>
  <c r="S442" i="1"/>
  <c r="T442" i="1" s="1"/>
  <c r="S730" i="1"/>
  <c r="T730" i="1" s="1"/>
  <c r="S1050" i="1"/>
  <c r="T1050" i="1" s="1"/>
  <c r="S865" i="1"/>
  <c r="T865" i="1" s="1"/>
  <c r="S321" i="1"/>
  <c r="T321" i="1" s="1"/>
  <c r="S17" i="1"/>
  <c r="T17" i="1" s="1"/>
  <c r="S164" i="1"/>
  <c r="T164" i="1" s="1"/>
  <c r="S342" i="1"/>
  <c r="T342" i="1" s="1"/>
  <c r="S436" i="1"/>
  <c r="T436" i="1" s="1"/>
  <c r="S532" i="1"/>
  <c r="T532" i="1" s="1"/>
  <c r="S614" i="1"/>
  <c r="T614" i="1" s="1"/>
  <c r="S788" i="1"/>
  <c r="T788" i="1" s="1"/>
  <c r="S1060" i="1"/>
  <c r="T1060" i="1" s="1"/>
  <c r="S1158" i="1"/>
  <c r="T1158" i="1" s="1"/>
  <c r="O6" i="1"/>
  <c r="O22" i="1"/>
  <c r="O38" i="1"/>
  <c r="O54" i="1"/>
  <c r="O70" i="1"/>
  <c r="O86" i="1"/>
  <c r="O102" i="1"/>
  <c r="O118" i="1"/>
  <c r="O134" i="1"/>
  <c r="O150" i="1"/>
  <c r="O166" i="1"/>
  <c r="O182" i="1"/>
  <c r="O198" i="1"/>
  <c r="O214" i="1"/>
  <c r="O230" i="1"/>
  <c r="O246" i="1"/>
  <c r="O262" i="1"/>
  <c r="O278" i="1"/>
  <c r="O294" i="1"/>
  <c r="O310" i="1"/>
  <c r="O326" i="1"/>
  <c r="O342" i="1"/>
  <c r="O358" i="1"/>
  <c r="O374" i="1"/>
  <c r="O390" i="1"/>
  <c r="O406" i="1"/>
  <c r="O422" i="1"/>
  <c r="O438" i="1"/>
  <c r="O454" i="1"/>
  <c r="O470" i="1"/>
  <c r="O486" i="1"/>
  <c r="O502" i="1"/>
  <c r="O518" i="1"/>
  <c r="O534" i="1"/>
  <c r="O550" i="1"/>
  <c r="O566" i="1"/>
  <c r="O582" i="1"/>
  <c r="O598" i="1"/>
  <c r="O614" i="1"/>
  <c r="O630" i="1"/>
  <c r="O646" i="1"/>
  <c r="O662" i="1"/>
  <c r="O678" i="1"/>
  <c r="O694" i="1"/>
  <c r="O710" i="1"/>
  <c r="O726" i="1"/>
  <c r="O742" i="1"/>
  <c r="O758" i="1"/>
  <c r="O774" i="1"/>
  <c r="O790" i="1"/>
  <c r="O806" i="1"/>
  <c r="O822" i="1"/>
  <c r="O838" i="1"/>
  <c r="O854" i="1"/>
  <c r="O870" i="1"/>
  <c r="O886" i="1"/>
  <c r="O902" i="1"/>
  <c r="O918" i="1"/>
  <c r="O934" i="1"/>
  <c r="O950" i="1"/>
  <c r="O966" i="1"/>
  <c r="O982" i="1"/>
  <c r="O998" i="1"/>
  <c r="O1014" i="1"/>
  <c r="O1030" i="1"/>
  <c r="O1046" i="1"/>
  <c r="O1062" i="1"/>
  <c r="O1078" i="1"/>
  <c r="O1094" i="1"/>
  <c r="O1110" i="1"/>
  <c r="O1126" i="1"/>
  <c r="O1142" i="1"/>
  <c r="O1158" i="1"/>
  <c r="O1174" i="1"/>
  <c r="O1190" i="1"/>
  <c r="O1206" i="1"/>
  <c r="O1222" i="1"/>
  <c r="O1238" i="1"/>
  <c r="O7" i="1"/>
  <c r="O23" i="1"/>
  <c r="O39" i="1"/>
  <c r="O55" i="1"/>
  <c r="O71" i="1"/>
  <c r="O87" i="1"/>
  <c r="O103" i="1"/>
  <c r="O119" i="1"/>
  <c r="O135" i="1"/>
  <c r="O151" i="1"/>
  <c r="O167" i="1"/>
  <c r="O183" i="1"/>
  <c r="O199" i="1"/>
  <c r="O215" i="1"/>
  <c r="O231" i="1"/>
  <c r="O247" i="1"/>
  <c r="O263" i="1"/>
  <c r="O279" i="1"/>
  <c r="O295" i="1"/>
  <c r="O311" i="1"/>
  <c r="O327" i="1"/>
  <c r="O343" i="1"/>
  <c r="O359" i="1"/>
  <c r="O375" i="1"/>
  <c r="O391" i="1"/>
  <c r="O407" i="1"/>
  <c r="O423" i="1"/>
  <c r="O439" i="1"/>
  <c r="O455" i="1"/>
  <c r="O471" i="1"/>
  <c r="O487" i="1"/>
  <c r="O503" i="1"/>
  <c r="O519" i="1"/>
  <c r="O535" i="1"/>
  <c r="O551" i="1"/>
  <c r="O567" i="1"/>
  <c r="O583" i="1"/>
  <c r="O599" i="1"/>
  <c r="O615" i="1"/>
  <c r="O631" i="1"/>
  <c r="O647" i="1"/>
  <c r="O663" i="1"/>
  <c r="O679" i="1"/>
  <c r="O695" i="1"/>
  <c r="O711" i="1"/>
  <c r="O727" i="1"/>
  <c r="O743" i="1"/>
  <c r="O759" i="1"/>
  <c r="O775" i="1"/>
  <c r="O791" i="1"/>
  <c r="O807" i="1"/>
  <c r="O823" i="1"/>
  <c r="O839" i="1"/>
  <c r="O855" i="1"/>
  <c r="O871" i="1"/>
  <c r="O887" i="1"/>
  <c r="O903" i="1"/>
  <c r="O919" i="1"/>
  <c r="O935" i="1"/>
  <c r="O951" i="1"/>
  <c r="O967" i="1"/>
  <c r="O983" i="1"/>
  <c r="O999" i="1"/>
  <c r="O1015" i="1"/>
  <c r="O1031" i="1"/>
  <c r="O1047" i="1"/>
  <c r="O1063" i="1"/>
  <c r="O1079" i="1"/>
  <c r="O1095" i="1"/>
  <c r="O1111" i="1"/>
  <c r="O1127" i="1"/>
  <c r="O1143" i="1"/>
  <c r="O1159" i="1"/>
  <c r="O1175" i="1"/>
  <c r="O1191" i="1"/>
  <c r="O1207" i="1"/>
  <c r="O1223" i="1"/>
  <c r="O1239" i="1"/>
  <c r="O8" i="1"/>
  <c r="O24" i="1"/>
  <c r="O40" i="1"/>
  <c r="O56" i="1"/>
  <c r="O72" i="1"/>
  <c r="O88" i="1"/>
  <c r="O104" i="1"/>
  <c r="O120" i="1"/>
  <c r="O136" i="1"/>
  <c r="O152" i="1"/>
  <c r="O168" i="1"/>
  <c r="O184" i="1"/>
  <c r="O200" i="1"/>
  <c r="O216" i="1"/>
  <c r="O232" i="1"/>
  <c r="O248" i="1"/>
  <c r="O264" i="1"/>
  <c r="O280" i="1"/>
  <c r="O296" i="1"/>
  <c r="O312" i="1"/>
  <c r="O328" i="1"/>
  <c r="O344" i="1"/>
  <c r="O360" i="1"/>
  <c r="O376" i="1"/>
  <c r="O392" i="1"/>
  <c r="O408" i="1"/>
  <c r="O424" i="1"/>
  <c r="O440" i="1"/>
  <c r="O456" i="1"/>
  <c r="O472" i="1"/>
  <c r="O488" i="1"/>
  <c r="O504" i="1"/>
  <c r="O520" i="1"/>
  <c r="O536" i="1"/>
  <c r="O552" i="1"/>
  <c r="O568" i="1"/>
  <c r="O584" i="1"/>
  <c r="O600" i="1"/>
  <c r="O616" i="1"/>
  <c r="O632" i="1"/>
  <c r="O648" i="1"/>
  <c r="O664" i="1"/>
  <c r="O680" i="1"/>
  <c r="O696" i="1"/>
  <c r="O712" i="1"/>
  <c r="O728" i="1"/>
  <c r="O744" i="1"/>
  <c r="O760" i="1"/>
  <c r="O776" i="1"/>
  <c r="O792" i="1"/>
  <c r="O808" i="1"/>
  <c r="O824" i="1"/>
  <c r="O840" i="1"/>
  <c r="O856" i="1"/>
  <c r="O872" i="1"/>
  <c r="O888" i="1"/>
  <c r="O904" i="1"/>
  <c r="O920" i="1"/>
  <c r="O936" i="1"/>
  <c r="O952" i="1"/>
  <c r="O968" i="1"/>
  <c r="O984" i="1"/>
  <c r="O1000" i="1"/>
  <c r="O1016" i="1"/>
  <c r="O1032" i="1"/>
  <c r="O1048" i="1"/>
  <c r="O1064" i="1"/>
  <c r="O1080" i="1"/>
  <c r="O1096" i="1"/>
  <c r="O1112" i="1"/>
  <c r="O1128" i="1"/>
  <c r="O1144" i="1"/>
  <c r="O1160" i="1"/>
  <c r="O1176" i="1"/>
  <c r="O1192" i="1"/>
  <c r="O1208" i="1"/>
  <c r="O1224" i="1"/>
  <c r="O9" i="1"/>
  <c r="O25" i="1"/>
  <c r="O41" i="1"/>
  <c r="O57" i="1"/>
  <c r="O73" i="1"/>
  <c r="O89" i="1"/>
  <c r="O105" i="1"/>
  <c r="O121" i="1"/>
  <c r="O137" i="1"/>
  <c r="O153" i="1"/>
  <c r="O169" i="1"/>
  <c r="O185" i="1"/>
  <c r="O201" i="1"/>
  <c r="O217" i="1"/>
  <c r="O233" i="1"/>
  <c r="O249" i="1"/>
  <c r="O265" i="1"/>
  <c r="O281" i="1"/>
  <c r="O297" i="1"/>
  <c r="O313" i="1"/>
  <c r="O329" i="1"/>
  <c r="O345" i="1"/>
  <c r="O361" i="1"/>
  <c r="O377" i="1"/>
  <c r="O393" i="1"/>
  <c r="O409" i="1"/>
  <c r="O425" i="1"/>
  <c r="O441" i="1"/>
  <c r="O457" i="1"/>
  <c r="O473" i="1"/>
  <c r="O489" i="1"/>
  <c r="O505" i="1"/>
  <c r="O521" i="1"/>
  <c r="O537" i="1"/>
  <c r="O553" i="1"/>
  <c r="O569" i="1"/>
  <c r="O585" i="1"/>
  <c r="O601" i="1"/>
  <c r="O617" i="1"/>
  <c r="O633" i="1"/>
  <c r="O649" i="1"/>
  <c r="O665" i="1"/>
  <c r="O681" i="1"/>
  <c r="O697" i="1"/>
  <c r="O713" i="1"/>
  <c r="O729" i="1"/>
  <c r="O745" i="1"/>
  <c r="O761" i="1"/>
  <c r="O777" i="1"/>
  <c r="O793" i="1"/>
  <c r="O809" i="1"/>
  <c r="O825" i="1"/>
  <c r="O841" i="1"/>
  <c r="O857" i="1"/>
  <c r="O873" i="1"/>
  <c r="O889" i="1"/>
  <c r="O905" i="1"/>
  <c r="O921" i="1"/>
  <c r="O937" i="1"/>
  <c r="O953" i="1"/>
  <c r="O969" i="1"/>
  <c r="O985" i="1"/>
  <c r="O1001" i="1"/>
  <c r="O1017" i="1"/>
  <c r="O1033" i="1"/>
  <c r="O1049" i="1"/>
  <c r="O1065" i="1"/>
  <c r="O1081" i="1"/>
  <c r="O1097" i="1"/>
  <c r="O1113" i="1"/>
  <c r="O1129" i="1"/>
  <c r="O1145" i="1"/>
  <c r="O1161" i="1"/>
  <c r="O1177" i="1"/>
  <c r="O1193" i="1"/>
  <c r="O1209" i="1"/>
  <c r="O1225" i="1"/>
  <c r="O1233" i="1"/>
  <c r="O10" i="1"/>
  <c r="O26" i="1"/>
  <c r="O42" i="1"/>
  <c r="O58" i="1"/>
  <c r="O74" i="1"/>
  <c r="O90" i="1"/>
  <c r="O106" i="1"/>
  <c r="O122" i="1"/>
  <c r="O138" i="1"/>
  <c r="O154" i="1"/>
  <c r="O170" i="1"/>
  <c r="O186" i="1"/>
  <c r="O202" i="1"/>
  <c r="O218" i="1"/>
  <c r="O234" i="1"/>
  <c r="O250" i="1"/>
  <c r="O266" i="1"/>
  <c r="O282" i="1"/>
  <c r="O298" i="1"/>
  <c r="O314" i="1"/>
  <c r="O330" i="1"/>
  <c r="O346" i="1"/>
  <c r="O362" i="1"/>
  <c r="O378" i="1"/>
  <c r="O394" i="1"/>
  <c r="O410" i="1"/>
  <c r="O426" i="1"/>
  <c r="O442" i="1"/>
  <c r="O458" i="1"/>
  <c r="O474" i="1"/>
  <c r="O490" i="1"/>
  <c r="O506" i="1"/>
  <c r="O522" i="1"/>
  <c r="O538" i="1"/>
  <c r="O554" i="1"/>
  <c r="O570" i="1"/>
  <c r="O586" i="1"/>
  <c r="O602" i="1"/>
  <c r="O618" i="1"/>
  <c r="O634" i="1"/>
  <c r="O650" i="1"/>
  <c r="O666" i="1"/>
  <c r="O682" i="1"/>
  <c r="O698" i="1"/>
  <c r="O714" i="1"/>
  <c r="O730" i="1"/>
  <c r="O746" i="1"/>
  <c r="O762" i="1"/>
  <c r="O778" i="1"/>
  <c r="O794" i="1"/>
  <c r="O810" i="1"/>
  <c r="O826" i="1"/>
  <c r="O842" i="1"/>
  <c r="O858" i="1"/>
  <c r="O874" i="1"/>
  <c r="O890" i="1"/>
  <c r="O906" i="1"/>
  <c r="O922" i="1"/>
  <c r="O938" i="1"/>
  <c r="O954" i="1"/>
  <c r="O970" i="1"/>
  <c r="O986" i="1"/>
  <c r="O1002" i="1"/>
  <c r="O1018" i="1"/>
  <c r="O1034" i="1"/>
  <c r="O1050" i="1"/>
  <c r="O1066" i="1"/>
  <c r="O1082" i="1"/>
  <c r="O1098" i="1"/>
  <c r="O1114" i="1"/>
  <c r="O1130" i="1"/>
  <c r="O1146" i="1"/>
  <c r="O1162" i="1"/>
  <c r="O1178" i="1"/>
  <c r="O1194" i="1"/>
  <c r="O1210" i="1"/>
  <c r="O1226" i="1"/>
  <c r="O11" i="1"/>
  <c r="O27" i="1"/>
  <c r="O43" i="1"/>
  <c r="O59" i="1"/>
  <c r="O75" i="1"/>
  <c r="O91" i="1"/>
  <c r="O107" i="1"/>
  <c r="O123" i="1"/>
  <c r="O139" i="1"/>
  <c r="O155" i="1"/>
  <c r="O171" i="1"/>
  <c r="O187" i="1"/>
  <c r="O203" i="1"/>
  <c r="O219" i="1"/>
  <c r="O235" i="1"/>
  <c r="O251" i="1"/>
  <c r="O267" i="1"/>
  <c r="O283" i="1"/>
  <c r="O299" i="1"/>
  <c r="O315" i="1"/>
  <c r="O331" i="1"/>
  <c r="O347" i="1"/>
  <c r="O363" i="1"/>
  <c r="O379" i="1"/>
  <c r="O395" i="1"/>
  <c r="O411" i="1"/>
  <c r="O427" i="1"/>
  <c r="O443" i="1"/>
  <c r="O459" i="1"/>
  <c r="O475" i="1"/>
  <c r="O491" i="1"/>
  <c r="O507" i="1"/>
  <c r="O523" i="1"/>
  <c r="O539" i="1"/>
  <c r="O555" i="1"/>
  <c r="O571" i="1"/>
  <c r="O587" i="1"/>
  <c r="O603" i="1"/>
  <c r="O619" i="1"/>
  <c r="O635" i="1"/>
  <c r="O651" i="1"/>
  <c r="O667" i="1"/>
  <c r="O683" i="1"/>
  <c r="O699" i="1"/>
  <c r="O715" i="1"/>
  <c r="O731" i="1"/>
  <c r="O747" i="1"/>
  <c r="O763" i="1"/>
  <c r="O779" i="1"/>
  <c r="O795" i="1"/>
  <c r="O811" i="1"/>
  <c r="O827" i="1"/>
  <c r="O843" i="1"/>
  <c r="O859" i="1"/>
  <c r="O875" i="1"/>
  <c r="O891" i="1"/>
  <c r="O907" i="1"/>
  <c r="O923" i="1"/>
  <c r="O939" i="1"/>
  <c r="O955" i="1"/>
  <c r="O971" i="1"/>
  <c r="O987" i="1"/>
  <c r="O1003" i="1"/>
  <c r="O1019" i="1"/>
  <c r="O1035" i="1"/>
  <c r="O1051" i="1"/>
  <c r="O1067" i="1"/>
  <c r="O1083" i="1"/>
  <c r="O1099" i="1"/>
  <c r="O1115" i="1"/>
  <c r="O1131" i="1"/>
  <c r="O1147" i="1"/>
  <c r="O1163" i="1"/>
  <c r="O1179" i="1"/>
  <c r="O1195" i="1"/>
  <c r="O1211" i="1"/>
  <c r="O1227" i="1"/>
  <c r="O12" i="1"/>
  <c r="O28" i="1"/>
  <c r="O44" i="1"/>
  <c r="O60" i="1"/>
  <c r="O76" i="1"/>
  <c r="O92" i="1"/>
  <c r="O108" i="1"/>
  <c r="O124" i="1"/>
  <c r="O140" i="1"/>
  <c r="O156" i="1"/>
  <c r="O172" i="1"/>
  <c r="O188" i="1"/>
  <c r="O204" i="1"/>
  <c r="O220" i="1"/>
  <c r="O236" i="1"/>
  <c r="O252" i="1"/>
  <c r="O268" i="1"/>
  <c r="O284" i="1"/>
  <c r="O300" i="1"/>
  <c r="O316" i="1"/>
  <c r="O332" i="1"/>
  <c r="O348" i="1"/>
  <c r="O364" i="1"/>
  <c r="O380" i="1"/>
  <c r="O396" i="1"/>
  <c r="O412" i="1"/>
  <c r="O428" i="1"/>
  <c r="O444" i="1"/>
  <c r="O460" i="1"/>
  <c r="O476" i="1"/>
  <c r="O492" i="1"/>
  <c r="O508" i="1"/>
  <c r="O524" i="1"/>
  <c r="O540" i="1"/>
  <c r="O556" i="1"/>
  <c r="O572" i="1"/>
  <c r="O588" i="1"/>
  <c r="O604" i="1"/>
  <c r="O620" i="1"/>
  <c r="O636" i="1"/>
  <c r="O652" i="1"/>
  <c r="O668" i="1"/>
  <c r="O684" i="1"/>
  <c r="O700" i="1"/>
  <c r="O716" i="1"/>
  <c r="O732" i="1"/>
  <c r="O748" i="1"/>
  <c r="O764" i="1"/>
  <c r="O780" i="1"/>
  <c r="O796" i="1"/>
  <c r="O812" i="1"/>
  <c r="O828" i="1"/>
  <c r="O844" i="1"/>
  <c r="O860" i="1"/>
  <c r="O876" i="1"/>
  <c r="O892" i="1"/>
  <c r="O908" i="1"/>
  <c r="O924" i="1"/>
  <c r="O940" i="1"/>
  <c r="O956" i="1"/>
  <c r="O972" i="1"/>
  <c r="O988" i="1"/>
  <c r="O1004" i="1"/>
  <c r="O1020" i="1"/>
  <c r="O1036" i="1"/>
  <c r="O1052" i="1"/>
  <c r="O1068" i="1"/>
  <c r="O1084" i="1"/>
  <c r="O1100" i="1"/>
  <c r="O1116" i="1"/>
  <c r="O1132" i="1"/>
  <c r="O1148" i="1"/>
  <c r="O1164" i="1"/>
  <c r="O1180" i="1"/>
  <c r="O1196" i="1"/>
  <c r="O1212" i="1"/>
  <c r="O1228" i="1"/>
  <c r="O13" i="1"/>
  <c r="O29" i="1"/>
  <c r="O45" i="1"/>
  <c r="O61" i="1"/>
  <c r="O77" i="1"/>
  <c r="O93" i="1"/>
  <c r="O109" i="1"/>
  <c r="O125" i="1"/>
  <c r="O141" i="1"/>
  <c r="O157" i="1"/>
  <c r="O173" i="1"/>
  <c r="O189" i="1"/>
  <c r="O205" i="1"/>
  <c r="O221" i="1"/>
  <c r="O237" i="1"/>
  <c r="O253" i="1"/>
  <c r="O269" i="1"/>
  <c r="O285" i="1"/>
  <c r="O301" i="1"/>
  <c r="O317" i="1"/>
  <c r="O333" i="1"/>
  <c r="O349" i="1"/>
  <c r="O365" i="1"/>
  <c r="O381" i="1"/>
  <c r="O397" i="1"/>
  <c r="O413" i="1"/>
  <c r="O429" i="1"/>
  <c r="O445" i="1"/>
  <c r="O461" i="1"/>
  <c r="O477" i="1"/>
  <c r="O493" i="1"/>
  <c r="O509" i="1"/>
  <c r="O525" i="1"/>
  <c r="O541" i="1"/>
  <c r="O557" i="1"/>
  <c r="O573" i="1"/>
  <c r="O589" i="1"/>
  <c r="O605" i="1"/>
  <c r="O621" i="1"/>
  <c r="O637" i="1"/>
  <c r="O653" i="1"/>
  <c r="O669" i="1"/>
  <c r="O685" i="1"/>
  <c r="O701" i="1"/>
  <c r="O717" i="1"/>
  <c r="O733" i="1"/>
  <c r="O749" i="1"/>
  <c r="O765" i="1"/>
  <c r="O781" i="1"/>
  <c r="O797" i="1"/>
  <c r="O813" i="1"/>
  <c r="O829" i="1"/>
  <c r="O845" i="1"/>
  <c r="O861" i="1"/>
  <c r="O877" i="1"/>
  <c r="O893" i="1"/>
  <c r="O909" i="1"/>
  <c r="O925" i="1"/>
  <c r="O941" i="1"/>
  <c r="O957" i="1"/>
  <c r="O973" i="1"/>
  <c r="O989" i="1"/>
  <c r="O1005" i="1"/>
  <c r="O1021" i="1"/>
  <c r="O1037" i="1"/>
  <c r="O1053" i="1"/>
  <c r="O1069" i="1"/>
  <c r="O1085" i="1"/>
  <c r="O1101" i="1"/>
  <c r="O1117" i="1"/>
  <c r="O1133" i="1"/>
  <c r="O1149" i="1"/>
  <c r="O1165" i="1"/>
  <c r="O1181" i="1"/>
  <c r="O1197" i="1"/>
  <c r="O1213" i="1"/>
  <c r="O1229" i="1"/>
  <c r="O14" i="1"/>
  <c r="O30" i="1"/>
  <c r="O46" i="1"/>
  <c r="O62" i="1"/>
  <c r="O78" i="1"/>
  <c r="O94" i="1"/>
  <c r="O110" i="1"/>
  <c r="O126" i="1"/>
  <c r="O142" i="1"/>
  <c r="O158" i="1"/>
  <c r="O174" i="1"/>
  <c r="O190" i="1"/>
  <c r="O206" i="1"/>
  <c r="O222" i="1"/>
  <c r="O238" i="1"/>
  <c r="O254" i="1"/>
  <c r="O270" i="1"/>
  <c r="O286" i="1"/>
  <c r="O302" i="1"/>
  <c r="O318" i="1"/>
  <c r="O334" i="1"/>
  <c r="O350" i="1"/>
  <c r="O366" i="1"/>
  <c r="O382" i="1"/>
  <c r="O398" i="1"/>
  <c r="O414" i="1"/>
  <c r="O430" i="1"/>
  <c r="O446" i="1"/>
  <c r="O462" i="1"/>
  <c r="O478" i="1"/>
  <c r="O494" i="1"/>
  <c r="O510" i="1"/>
  <c r="O526" i="1"/>
  <c r="O542" i="1"/>
  <c r="O558" i="1"/>
  <c r="O574" i="1"/>
  <c r="O590" i="1"/>
  <c r="O606" i="1"/>
  <c r="O622" i="1"/>
  <c r="O638" i="1"/>
  <c r="O654" i="1"/>
  <c r="O670" i="1"/>
  <c r="O686" i="1"/>
  <c r="O702" i="1"/>
  <c r="O718" i="1"/>
  <c r="O734" i="1"/>
  <c r="O750" i="1"/>
  <c r="O766" i="1"/>
  <c r="O782" i="1"/>
  <c r="O798" i="1"/>
  <c r="O814" i="1"/>
  <c r="O830" i="1"/>
  <c r="O846" i="1"/>
  <c r="O862" i="1"/>
  <c r="O878" i="1"/>
  <c r="O894" i="1"/>
  <c r="O910" i="1"/>
  <c r="O926" i="1"/>
  <c r="O942" i="1"/>
  <c r="O958" i="1"/>
  <c r="O974" i="1"/>
  <c r="O990" i="1"/>
  <c r="O1006" i="1"/>
  <c r="O1022" i="1"/>
  <c r="O1038" i="1"/>
  <c r="O1054" i="1"/>
  <c r="O1070" i="1"/>
  <c r="O1086" i="1"/>
  <c r="O1102" i="1"/>
  <c r="O1118" i="1"/>
  <c r="O1134" i="1"/>
  <c r="O1150" i="1"/>
  <c r="O1166" i="1"/>
  <c r="O1182" i="1"/>
  <c r="O1198" i="1"/>
  <c r="O1214" i="1"/>
  <c r="O1230" i="1"/>
  <c r="O15" i="1"/>
  <c r="O31" i="1"/>
  <c r="O47" i="1"/>
  <c r="O63" i="1"/>
  <c r="O79" i="1"/>
  <c r="O95" i="1"/>
  <c r="O111" i="1"/>
  <c r="O127" i="1"/>
  <c r="O143" i="1"/>
  <c r="O159" i="1"/>
  <c r="O175" i="1"/>
  <c r="O191" i="1"/>
  <c r="O207" i="1"/>
  <c r="O223" i="1"/>
  <c r="O239" i="1"/>
  <c r="O255" i="1"/>
  <c r="O271" i="1"/>
  <c r="O287" i="1"/>
  <c r="O303" i="1"/>
  <c r="O319" i="1"/>
  <c r="O335" i="1"/>
  <c r="O351" i="1"/>
  <c r="O367" i="1"/>
  <c r="O383" i="1"/>
  <c r="O399" i="1"/>
  <c r="O415" i="1"/>
  <c r="O431" i="1"/>
  <c r="O447" i="1"/>
  <c r="O463" i="1"/>
  <c r="O479" i="1"/>
  <c r="O495" i="1"/>
  <c r="O511" i="1"/>
  <c r="O527" i="1"/>
  <c r="O543" i="1"/>
  <c r="O559" i="1"/>
  <c r="O575" i="1"/>
  <c r="O591" i="1"/>
  <c r="O607" i="1"/>
  <c r="O623" i="1"/>
  <c r="O639" i="1"/>
  <c r="O655" i="1"/>
  <c r="O671" i="1"/>
  <c r="O687" i="1"/>
  <c r="O703" i="1"/>
  <c r="O719" i="1"/>
  <c r="O735" i="1"/>
  <c r="O751" i="1"/>
  <c r="O767" i="1"/>
  <c r="O783" i="1"/>
  <c r="O799" i="1"/>
  <c r="O815" i="1"/>
  <c r="O831" i="1"/>
  <c r="O847" i="1"/>
  <c r="O863" i="1"/>
  <c r="O879" i="1"/>
  <c r="O895" i="1"/>
  <c r="O911" i="1"/>
  <c r="O927" i="1"/>
  <c r="O943" i="1"/>
  <c r="O959" i="1"/>
  <c r="O975" i="1"/>
  <c r="O991" i="1"/>
  <c r="O1007" i="1"/>
  <c r="O1023" i="1"/>
  <c r="O1039" i="1"/>
  <c r="O1055" i="1"/>
  <c r="O1071" i="1"/>
  <c r="O1087" i="1"/>
  <c r="O1103" i="1"/>
  <c r="O1119" i="1"/>
  <c r="O1135" i="1"/>
  <c r="O1151" i="1"/>
  <c r="O1167" i="1"/>
  <c r="O1183" i="1"/>
  <c r="O1199" i="1"/>
  <c r="O1215" i="1"/>
  <c r="O1231" i="1"/>
  <c r="O16" i="1"/>
  <c r="O32" i="1"/>
  <c r="O48" i="1"/>
  <c r="O64" i="1"/>
  <c r="O80" i="1"/>
  <c r="O96" i="1"/>
  <c r="O112" i="1"/>
  <c r="O128" i="1"/>
  <c r="O144" i="1"/>
  <c r="O160" i="1"/>
  <c r="O176" i="1"/>
  <c r="O192" i="1"/>
  <c r="O208" i="1"/>
  <c r="O224" i="1"/>
  <c r="O240" i="1"/>
  <c r="O256" i="1"/>
  <c r="O272" i="1"/>
  <c r="O288" i="1"/>
  <c r="O304" i="1"/>
  <c r="O320" i="1"/>
  <c r="O336" i="1"/>
  <c r="O352" i="1"/>
  <c r="O368" i="1"/>
  <c r="O384" i="1"/>
  <c r="O400" i="1"/>
  <c r="O416" i="1"/>
  <c r="O432" i="1"/>
  <c r="O448" i="1"/>
  <c r="O464" i="1"/>
  <c r="O480" i="1"/>
  <c r="O496" i="1"/>
  <c r="O512" i="1"/>
  <c r="O528" i="1"/>
  <c r="O544" i="1"/>
  <c r="O560" i="1"/>
  <c r="O576" i="1"/>
  <c r="O592" i="1"/>
  <c r="O608" i="1"/>
  <c r="O624" i="1"/>
  <c r="O640" i="1"/>
  <c r="O656" i="1"/>
  <c r="O672" i="1"/>
  <c r="O688" i="1"/>
  <c r="O704" i="1"/>
  <c r="O720" i="1"/>
  <c r="O736" i="1"/>
  <c r="O752" i="1"/>
  <c r="O768" i="1"/>
  <c r="O784" i="1"/>
  <c r="O800" i="1"/>
  <c r="O816" i="1"/>
  <c r="O832" i="1"/>
  <c r="O848" i="1"/>
  <c r="O864" i="1"/>
  <c r="O880" i="1"/>
  <c r="O896" i="1"/>
  <c r="O912" i="1"/>
  <c r="O928" i="1"/>
  <c r="O944" i="1"/>
  <c r="O960" i="1"/>
  <c r="O976" i="1"/>
  <c r="O992" i="1"/>
  <c r="O1008" i="1"/>
  <c r="O1024" i="1"/>
  <c r="O1040" i="1"/>
  <c r="O1056" i="1"/>
  <c r="O1072" i="1"/>
  <c r="O1088" i="1"/>
  <c r="O1104" i="1"/>
  <c r="O1120" i="1"/>
  <c r="O1136" i="1"/>
  <c r="O1152" i="1"/>
  <c r="O1168" i="1"/>
  <c r="O1184" i="1"/>
  <c r="O1200" i="1"/>
  <c r="O1216" i="1"/>
  <c r="O1232" i="1"/>
  <c r="O2" i="1"/>
  <c r="O18" i="1"/>
  <c r="O34" i="1"/>
  <c r="O50" i="1"/>
  <c r="O66" i="1"/>
  <c r="O82" i="1"/>
  <c r="O98" i="1"/>
  <c r="O114" i="1"/>
  <c r="O130" i="1"/>
  <c r="O146" i="1"/>
  <c r="O162" i="1"/>
  <c r="O178" i="1"/>
  <c r="O194" i="1"/>
  <c r="O210" i="1"/>
  <c r="O226" i="1"/>
  <c r="O242" i="1"/>
  <c r="O258" i="1"/>
  <c r="O274" i="1"/>
  <c r="O290" i="1"/>
  <c r="O306" i="1"/>
  <c r="O322" i="1"/>
  <c r="O338" i="1"/>
  <c r="O354" i="1"/>
  <c r="O370" i="1"/>
  <c r="O386" i="1"/>
  <c r="O402" i="1"/>
  <c r="O418" i="1"/>
  <c r="O434" i="1"/>
  <c r="O450" i="1"/>
  <c r="O466" i="1"/>
  <c r="O482" i="1"/>
  <c r="O498" i="1"/>
  <c r="O514" i="1"/>
  <c r="O530" i="1"/>
  <c r="O546" i="1"/>
  <c r="O562" i="1"/>
  <c r="O578" i="1"/>
  <c r="O594" i="1"/>
  <c r="O610" i="1"/>
  <c r="O626" i="1"/>
  <c r="O642" i="1"/>
  <c r="O658" i="1"/>
  <c r="O674" i="1"/>
  <c r="O690" i="1"/>
  <c r="O706" i="1"/>
  <c r="O722" i="1"/>
  <c r="O738" i="1"/>
  <c r="O754" i="1"/>
  <c r="O770" i="1"/>
  <c r="O786" i="1"/>
  <c r="O802" i="1"/>
  <c r="O818" i="1"/>
  <c r="O834" i="1"/>
  <c r="O850" i="1"/>
  <c r="O866" i="1"/>
  <c r="O882" i="1"/>
  <c r="O898" i="1"/>
  <c r="O914" i="1"/>
  <c r="O930" i="1"/>
  <c r="O946" i="1"/>
  <c r="O962" i="1"/>
  <c r="O978" i="1"/>
  <c r="O994" i="1"/>
  <c r="O1010" i="1"/>
  <c r="O1026" i="1"/>
  <c r="O1042" i="1"/>
  <c r="O1058" i="1"/>
  <c r="O1074" i="1"/>
  <c r="O1090" i="1"/>
  <c r="O1106" i="1"/>
  <c r="O1122" i="1"/>
  <c r="O1138" i="1"/>
  <c r="O1154" i="1"/>
  <c r="O1170" i="1"/>
  <c r="O1186" i="1"/>
  <c r="O1202" i="1"/>
  <c r="O1218" i="1"/>
  <c r="O1234" i="1"/>
  <c r="O3" i="1"/>
  <c r="O19" i="1"/>
  <c r="O35" i="1"/>
  <c r="O51" i="1"/>
  <c r="O67" i="1"/>
  <c r="O83" i="1"/>
  <c r="O99" i="1"/>
  <c r="O115" i="1"/>
  <c r="O131" i="1"/>
  <c r="O147" i="1"/>
  <c r="O163" i="1"/>
  <c r="O179" i="1"/>
  <c r="O195" i="1"/>
  <c r="O211" i="1"/>
  <c r="O227" i="1"/>
  <c r="O243" i="1"/>
  <c r="O259" i="1"/>
  <c r="O275" i="1"/>
  <c r="O291" i="1"/>
  <c r="O307" i="1"/>
  <c r="O323" i="1"/>
  <c r="O339" i="1"/>
  <c r="O355" i="1"/>
  <c r="O371" i="1"/>
  <c r="O387" i="1"/>
  <c r="O403" i="1"/>
  <c r="O419" i="1"/>
  <c r="O435" i="1"/>
  <c r="O451" i="1"/>
  <c r="O467" i="1"/>
  <c r="O483" i="1"/>
  <c r="O499" i="1"/>
  <c r="O515" i="1"/>
  <c r="O531" i="1"/>
  <c r="O547" i="1"/>
  <c r="O563" i="1"/>
  <c r="O579" i="1"/>
  <c r="O595" i="1"/>
  <c r="O611" i="1"/>
  <c r="O627" i="1"/>
  <c r="O643" i="1"/>
  <c r="O659" i="1"/>
  <c r="O675" i="1"/>
  <c r="O691" i="1"/>
  <c r="O707" i="1"/>
  <c r="O723" i="1"/>
  <c r="O739" i="1"/>
  <c r="O755" i="1"/>
  <c r="O771" i="1"/>
  <c r="O787" i="1"/>
  <c r="O803" i="1"/>
  <c r="O819" i="1"/>
  <c r="O835" i="1"/>
  <c r="O851" i="1"/>
  <c r="O867" i="1"/>
  <c r="O883" i="1"/>
  <c r="O899" i="1"/>
  <c r="O915" i="1"/>
  <c r="O931" i="1"/>
  <c r="O947" i="1"/>
  <c r="O963" i="1"/>
  <c r="O979" i="1"/>
  <c r="O995" i="1"/>
  <c r="O1011" i="1"/>
  <c r="O1027" i="1"/>
  <c r="O1043" i="1"/>
  <c r="O1059" i="1"/>
  <c r="O1075" i="1"/>
  <c r="O1091" i="1"/>
  <c r="O1107" i="1"/>
  <c r="O1123" i="1"/>
  <c r="O1139" i="1"/>
  <c r="O1155" i="1"/>
  <c r="O1171" i="1"/>
  <c r="O1187" i="1"/>
  <c r="O1203" i="1"/>
  <c r="O1219" i="1"/>
  <c r="O1235" i="1"/>
  <c r="O4" i="1"/>
  <c r="O20" i="1"/>
  <c r="O36" i="1"/>
  <c r="O52" i="1"/>
  <c r="O68" i="1"/>
  <c r="O84" i="1"/>
  <c r="O100" i="1"/>
  <c r="O116" i="1"/>
  <c r="O132" i="1"/>
  <c r="O148" i="1"/>
  <c r="O164" i="1"/>
  <c r="O180" i="1"/>
  <c r="O196" i="1"/>
  <c r="O212" i="1"/>
  <c r="O228" i="1"/>
  <c r="O244" i="1"/>
  <c r="O260" i="1"/>
  <c r="O276" i="1"/>
  <c r="O292" i="1"/>
  <c r="O308" i="1"/>
  <c r="O324" i="1"/>
  <c r="O340" i="1"/>
  <c r="O356" i="1"/>
  <c r="O372" i="1"/>
  <c r="O388" i="1"/>
  <c r="O404" i="1"/>
  <c r="O420" i="1"/>
  <c r="O436" i="1"/>
  <c r="O452" i="1"/>
  <c r="O468" i="1"/>
  <c r="O484" i="1"/>
  <c r="O500" i="1"/>
  <c r="O516" i="1"/>
  <c r="O532" i="1"/>
  <c r="O548" i="1"/>
  <c r="O564" i="1"/>
  <c r="O580" i="1"/>
  <c r="O596" i="1"/>
  <c r="O612" i="1"/>
  <c r="O628" i="1"/>
  <c r="O644" i="1"/>
  <c r="O660" i="1"/>
  <c r="O676" i="1"/>
  <c r="O692" i="1"/>
  <c r="O708" i="1"/>
  <c r="O724" i="1"/>
  <c r="O740" i="1"/>
  <c r="O756" i="1"/>
  <c r="O772" i="1"/>
  <c r="O788" i="1"/>
  <c r="O804" i="1"/>
  <c r="O820" i="1"/>
  <c r="O836" i="1"/>
  <c r="O852" i="1"/>
  <c r="O868" i="1"/>
  <c r="O884" i="1"/>
  <c r="O900" i="1"/>
  <c r="O916" i="1"/>
  <c r="O932" i="1"/>
  <c r="O948" i="1"/>
  <c r="O964" i="1"/>
  <c r="O980" i="1"/>
  <c r="O996" i="1"/>
  <c r="O1012" i="1"/>
  <c r="O1028" i="1"/>
  <c r="O1044" i="1"/>
  <c r="O1060" i="1"/>
  <c r="O1076" i="1"/>
  <c r="O1092" i="1"/>
  <c r="O1108" i="1"/>
  <c r="O1124" i="1"/>
  <c r="O1140" i="1"/>
  <c r="O1156" i="1"/>
  <c r="O1172" i="1"/>
  <c r="O1188" i="1"/>
  <c r="O1204" i="1"/>
  <c r="O1220" i="1"/>
  <c r="O1236" i="1"/>
  <c r="O5" i="1"/>
  <c r="O21" i="1"/>
  <c r="O37" i="1"/>
  <c r="O53" i="1"/>
  <c r="O69" i="1"/>
  <c r="O85" i="1"/>
  <c r="O101" i="1"/>
  <c r="O117" i="1"/>
  <c r="O133" i="1"/>
  <c r="O149" i="1"/>
  <c r="O165" i="1"/>
  <c r="O181" i="1"/>
  <c r="O197" i="1"/>
  <c r="O213" i="1"/>
  <c r="O229" i="1"/>
  <c r="O245" i="1"/>
  <c r="O261" i="1"/>
  <c r="O277" i="1"/>
  <c r="O293" i="1"/>
  <c r="O309" i="1"/>
  <c r="O325" i="1"/>
  <c r="O341" i="1"/>
  <c r="O357" i="1"/>
  <c r="O373" i="1"/>
  <c r="O389" i="1"/>
  <c r="O405" i="1"/>
  <c r="O421" i="1"/>
  <c r="O437" i="1"/>
  <c r="O453" i="1"/>
  <c r="O469" i="1"/>
  <c r="O485" i="1"/>
  <c r="O501" i="1"/>
  <c r="O517" i="1"/>
  <c r="O533" i="1"/>
  <c r="O549" i="1"/>
  <c r="O565" i="1"/>
  <c r="O581" i="1"/>
  <c r="O597" i="1"/>
  <c r="O613" i="1"/>
  <c r="O629" i="1"/>
  <c r="O645" i="1"/>
  <c r="O661" i="1"/>
  <c r="O677" i="1"/>
  <c r="O693" i="1"/>
  <c r="O709" i="1"/>
  <c r="O725" i="1"/>
  <c r="O741" i="1"/>
  <c r="O757" i="1"/>
  <c r="O773" i="1"/>
  <c r="O789" i="1"/>
  <c r="O805" i="1"/>
  <c r="O821" i="1"/>
  <c r="O837" i="1"/>
  <c r="O853" i="1"/>
  <c r="O869" i="1"/>
  <c r="O885" i="1"/>
  <c r="O901" i="1"/>
  <c r="O917" i="1"/>
  <c r="O933" i="1"/>
  <c r="O949" i="1"/>
  <c r="O965" i="1"/>
  <c r="O981" i="1"/>
  <c r="O997" i="1"/>
  <c r="O1013" i="1"/>
  <c r="O1029" i="1"/>
  <c r="O1045" i="1"/>
  <c r="O1061" i="1"/>
  <c r="O1077" i="1"/>
  <c r="O1093" i="1"/>
  <c r="O1109" i="1"/>
  <c r="O1125" i="1"/>
  <c r="O1141" i="1"/>
  <c r="O1157" i="1"/>
  <c r="O1173" i="1"/>
  <c r="O1189" i="1"/>
  <c r="O1205" i="1"/>
  <c r="O1221" i="1"/>
  <c r="O1237" i="1"/>
  <c r="O17" i="1"/>
  <c r="O33" i="1"/>
  <c r="O49" i="1"/>
  <c r="O65" i="1"/>
  <c r="O81" i="1"/>
  <c r="O97" i="1"/>
  <c r="O113" i="1"/>
  <c r="O129" i="1"/>
  <c r="O145" i="1"/>
  <c r="O161" i="1"/>
  <c r="O177" i="1"/>
  <c r="O193" i="1"/>
  <c r="O209" i="1"/>
  <c r="O225" i="1"/>
  <c r="O241" i="1"/>
  <c r="O257" i="1"/>
  <c r="O273" i="1"/>
  <c r="O289" i="1"/>
  <c r="O305" i="1"/>
  <c r="O321" i="1"/>
  <c r="O337" i="1"/>
  <c r="O353" i="1"/>
  <c r="O369" i="1"/>
  <c r="O385" i="1"/>
  <c r="O401" i="1"/>
  <c r="O417" i="1"/>
  <c r="O433" i="1"/>
  <c r="O449" i="1"/>
  <c r="O465" i="1"/>
  <c r="O481" i="1"/>
  <c r="O497" i="1"/>
  <c r="O513" i="1"/>
  <c r="O529" i="1"/>
  <c r="O545" i="1"/>
  <c r="O561" i="1"/>
  <c r="O577" i="1"/>
  <c r="O593" i="1"/>
  <c r="O609" i="1"/>
  <c r="O625" i="1"/>
  <c r="O641" i="1"/>
  <c r="O657" i="1"/>
  <c r="O673" i="1"/>
  <c r="O689" i="1"/>
  <c r="O705" i="1"/>
  <c r="O721" i="1"/>
  <c r="O737" i="1"/>
  <c r="O753" i="1"/>
  <c r="O769" i="1"/>
  <c r="O785" i="1"/>
  <c r="O801" i="1"/>
  <c r="O817" i="1"/>
  <c r="O833" i="1"/>
  <c r="O849" i="1"/>
  <c r="O865" i="1"/>
  <c r="O881" i="1"/>
  <c r="O897" i="1"/>
  <c r="O913" i="1"/>
  <c r="O929" i="1"/>
  <c r="O945" i="1"/>
  <c r="O961" i="1"/>
  <c r="O977" i="1"/>
  <c r="O993" i="1"/>
  <c r="O1009" i="1"/>
  <c r="O1025" i="1"/>
  <c r="O1041" i="1"/>
  <c r="O1057" i="1"/>
  <c r="O1073" i="1"/>
  <c r="O1089" i="1"/>
  <c r="O1105" i="1"/>
  <c r="O1121" i="1"/>
  <c r="O1137" i="1"/>
  <c r="O1153" i="1"/>
  <c r="O1169" i="1"/>
  <c r="O1185" i="1"/>
  <c r="O1201" i="1"/>
  <c r="O1217" i="1"/>
  <c r="BM1363" i="1" l="1"/>
  <c r="BM1360" i="1"/>
  <c r="BM2071" i="1"/>
  <c r="BM1452" i="1"/>
  <c r="BM1694" i="1"/>
  <c r="BM2316" i="1"/>
  <c r="BM2158" i="1"/>
  <c r="BM1551" i="1"/>
  <c r="AJ1564" i="1"/>
  <c r="BM2491" i="1"/>
  <c r="BM2189" i="1"/>
  <c r="BM1307" i="1"/>
  <c r="BM1454" i="1"/>
  <c r="BM1378" i="1"/>
  <c r="BM1291" i="1"/>
  <c r="BM2221" i="1"/>
  <c r="BM2243" i="1"/>
  <c r="BM2214" i="1"/>
  <c r="BM2036" i="1"/>
  <c r="BM2421" i="1"/>
  <c r="BM1928" i="1"/>
  <c r="BM2445" i="1"/>
  <c r="BM2013" i="1"/>
  <c r="BM2165" i="1"/>
  <c r="BM1301" i="1"/>
  <c r="BM2296" i="1"/>
  <c r="BM2286" i="1"/>
  <c r="BM1684" i="1"/>
  <c r="BM1490" i="1"/>
  <c r="AJ1469" i="1"/>
  <c r="BM1469" i="1" s="1"/>
  <c r="AK1346" i="1"/>
  <c r="BM1732" i="1"/>
  <c r="AJ1897" i="1"/>
  <c r="AI1346" i="1"/>
  <c r="AI1896" i="1"/>
  <c r="AI1569" i="1"/>
  <c r="AF2282" i="1"/>
  <c r="AJ1347" i="1"/>
  <c r="AI1470" i="1"/>
  <c r="AI1897" i="1"/>
  <c r="AK1470" i="1"/>
  <c r="BM2387" i="1"/>
  <c r="BM2304" i="1"/>
  <c r="AK1897" i="1"/>
  <c r="AG1345" i="1"/>
  <c r="AG1470" i="1"/>
  <c r="BM2182" i="1"/>
  <c r="AK1345" i="1"/>
  <c r="BM1345" i="1" s="1"/>
  <c r="AF1470" i="1"/>
  <c r="BM1967" i="1"/>
  <c r="BM2269" i="1"/>
  <c r="AG1347" i="1"/>
  <c r="AF1346" i="1"/>
  <c r="AJ1470" i="1"/>
  <c r="AK1469" i="1"/>
  <c r="AI2285" i="1"/>
  <c r="BM1715" i="1"/>
  <c r="AJ1344" i="1"/>
  <c r="BM1344" i="1" s="1"/>
  <c r="BM2171" i="1"/>
  <c r="BM1511" i="1"/>
  <c r="BM1321" i="1"/>
  <c r="AJ1346" i="1"/>
  <c r="BM1346" i="1" s="1"/>
  <c r="AF1344" i="1"/>
  <c r="AG1469" i="1"/>
  <c r="BM1688" i="1"/>
  <c r="BM1919" i="1"/>
  <c r="AF1469" i="1"/>
  <c r="AF2047" i="1"/>
  <c r="AF1897" i="1"/>
  <c r="AG1346" i="1"/>
  <c r="BM1862" i="1"/>
  <c r="BM1501" i="1"/>
  <c r="BM1377" i="1"/>
  <c r="BM1289" i="1"/>
  <c r="BM2488" i="1"/>
  <c r="BM1757" i="1"/>
  <c r="AK1579" i="1"/>
  <c r="BM1579" i="1" s="1"/>
  <c r="AK2487" i="1"/>
  <c r="BM2487" i="1" s="1"/>
  <c r="AK1418" i="1"/>
  <c r="BM2118" i="1"/>
  <c r="BM2069" i="1"/>
  <c r="BM1583" i="1"/>
  <c r="BM1747" i="1"/>
  <c r="BM2026" i="1"/>
  <c r="BM2180" i="1"/>
  <c r="BM2220" i="1"/>
  <c r="BM1759" i="1"/>
  <c r="AJ1382" i="1"/>
  <c r="BM1382" i="1" s="1"/>
  <c r="BM2010" i="1"/>
  <c r="AF1254" i="1"/>
  <c r="BM2379" i="1"/>
  <c r="BM2358" i="1"/>
  <c r="BM1507" i="1"/>
  <c r="BM1987" i="1"/>
  <c r="AK1847" i="1"/>
  <c r="BM1847" i="1" s="1"/>
  <c r="BM2014" i="1"/>
  <c r="BM1297" i="1"/>
  <c r="BM1296" i="1"/>
  <c r="AF1639" i="1"/>
  <c r="BM1476" i="1"/>
  <c r="AJ1254" i="1"/>
  <c r="AK1249" i="1"/>
  <c r="AJ1639" i="1"/>
  <c r="BM1446" i="1"/>
  <c r="AG1639" i="1"/>
  <c r="BM1792" i="1"/>
  <c r="BM2088" i="1"/>
  <c r="AF1248" i="1"/>
  <c r="AK1639" i="1"/>
  <c r="BM1326" i="1"/>
  <c r="BM1284" i="1"/>
  <c r="BM1556" i="1"/>
  <c r="BM1267" i="1"/>
  <c r="AK1961" i="1"/>
  <c r="AJ1637" i="1"/>
  <c r="AG1638" i="1"/>
  <c r="AG1249" i="1"/>
  <c r="AF1637" i="1"/>
  <c r="AJ1961" i="1"/>
  <c r="AG1254" i="1"/>
  <c r="AI1961" i="1"/>
  <c r="AI1770" i="1"/>
  <c r="AJ1248" i="1"/>
  <c r="AG1961" i="1"/>
  <c r="BM2157" i="1"/>
  <c r="AG1770" i="1"/>
  <c r="BM1755" i="1"/>
  <c r="AJ1868" i="1"/>
  <c r="AG1869" i="1"/>
  <c r="AJ2077" i="1"/>
  <c r="BM2077" i="1" s="1"/>
  <c r="AI1847" i="1"/>
  <c r="AJ1598" i="1"/>
  <c r="AI1598" i="1"/>
  <c r="AJ1867" i="1"/>
  <c r="BM1867" i="1" s="1"/>
  <c r="AF1869" i="1"/>
  <c r="AJ1869" i="1"/>
  <c r="AF1572" i="1"/>
  <c r="AF1573" i="1"/>
  <c r="AG1573" i="1"/>
  <c r="AK1573" i="1"/>
  <c r="AI1573" i="1"/>
  <c r="AJ1573" i="1"/>
  <c r="AF2283" i="1"/>
  <c r="BM1604" i="1"/>
  <c r="AG2285" i="1"/>
  <c r="AK2285" i="1"/>
  <c r="AI2284" i="1"/>
  <c r="AI2079" i="1"/>
  <c r="AF2077" i="1"/>
  <c r="AF1596" i="1"/>
  <c r="AK1869" i="1"/>
  <c r="AG2283" i="1"/>
  <c r="AK1870" i="1"/>
  <c r="AF1598" i="1"/>
  <c r="BM2005" i="1"/>
  <c r="BM2468" i="1"/>
  <c r="AK1868" i="1"/>
  <c r="BM1868" i="1" s="1"/>
  <c r="AF1868" i="1"/>
  <c r="AF2285" i="1"/>
  <c r="AF1847" i="1"/>
  <c r="AJ1844" i="1"/>
  <c r="AF1599" i="1"/>
  <c r="AJ1599" i="1"/>
  <c r="AK2283" i="1"/>
  <c r="AJ2282" i="1"/>
  <c r="AK1872" i="1"/>
  <c r="AK1598" i="1"/>
  <c r="AK1351" i="1"/>
  <c r="BM1924" i="1"/>
  <c r="BM1647" i="1"/>
  <c r="BM2294" i="1"/>
  <c r="AF1846" i="1"/>
  <c r="AF1844" i="1"/>
  <c r="AG1351" i="1"/>
  <c r="AG2079" i="1"/>
  <c r="AJ2284" i="1"/>
  <c r="AK1845" i="1"/>
  <c r="AJ1597" i="1"/>
  <c r="AJ1846" i="1"/>
  <c r="AJ2283" i="1"/>
  <c r="AG1845" i="1"/>
  <c r="AG1870" i="1"/>
  <c r="AF1867" i="1"/>
  <c r="BM2402" i="1"/>
  <c r="AK2284" i="1"/>
  <c r="AI1869" i="1"/>
  <c r="BM1869" i="1" s="1"/>
  <c r="AK1846" i="1"/>
  <c r="AF2284" i="1"/>
  <c r="AI1599" i="1"/>
  <c r="AK1597" i="1"/>
  <c r="AJ1845" i="1"/>
  <c r="BM1648" i="1"/>
  <c r="AI1846" i="1"/>
  <c r="AG1597" i="1"/>
  <c r="AG2155" i="1"/>
  <c r="AI2155" i="1"/>
  <c r="AK2155" i="1"/>
  <c r="AG1846" i="1"/>
  <c r="AJ1847" i="1"/>
  <c r="AG1598" i="1"/>
  <c r="AF1597" i="1"/>
  <c r="AG2284" i="1"/>
  <c r="AJ1596" i="1"/>
  <c r="BM1596" i="1" s="1"/>
  <c r="AF2466" i="1"/>
  <c r="AG2466" i="1"/>
  <c r="AI2466" i="1"/>
  <c r="AJ2466" i="1"/>
  <c r="AK2466" i="1"/>
  <c r="AF2465" i="1"/>
  <c r="AG2465" i="1"/>
  <c r="AI2465" i="1"/>
  <c r="AJ2465" i="1"/>
  <c r="AK2465" i="1"/>
  <c r="BM2465" i="1" s="1"/>
  <c r="BM2053" i="1"/>
  <c r="BM1496" i="1"/>
  <c r="BM2254" i="1"/>
  <c r="BM1475" i="1"/>
  <c r="BM1818" i="1"/>
  <c r="BM1922" i="1"/>
  <c r="BM1793" i="1"/>
  <c r="BM1624" i="1"/>
  <c r="BM2336" i="1"/>
  <c r="BM1271" i="1"/>
  <c r="BM1269" i="1"/>
  <c r="BM1328" i="1"/>
  <c r="BM1518" i="1"/>
  <c r="BM1292" i="1"/>
  <c r="BM2251" i="1"/>
  <c r="BM2246" i="1"/>
  <c r="BM1513" i="1"/>
  <c r="BM1311" i="1"/>
  <c r="BM1563" i="1"/>
  <c r="BM1741" i="1"/>
  <c r="BM2463" i="1"/>
  <c r="BM2175" i="1"/>
  <c r="BM2174" i="1"/>
  <c r="BM2217" i="1"/>
  <c r="BM1859" i="1"/>
  <c r="BM1512" i="1"/>
  <c r="BM1390" i="1"/>
  <c r="BM2263" i="1"/>
  <c r="BM1623" i="1"/>
  <c r="BM1700" i="1"/>
  <c r="BM2162" i="1"/>
  <c r="BM1516" i="1"/>
  <c r="BM2205" i="1"/>
  <c r="BM1703" i="1"/>
  <c r="BM1408" i="1"/>
  <c r="BM1370" i="1"/>
  <c r="BM2350" i="1"/>
  <c r="BM1929" i="1"/>
  <c r="BM1405" i="1"/>
  <c r="BM2369" i="1"/>
  <c r="BM1331" i="1"/>
  <c r="BM1550" i="1"/>
  <c r="BM1430" i="1"/>
  <c r="BM1993" i="1"/>
  <c r="BM1286" i="1"/>
  <c r="BM2359" i="1"/>
  <c r="BM1420" i="1"/>
  <c r="BM1822" i="1"/>
  <c r="BM1823" i="1"/>
  <c r="BM2129" i="1"/>
  <c r="BM1581" i="1"/>
  <c r="BM1690" i="1"/>
  <c r="BM2460" i="1"/>
  <c r="BM2081" i="1"/>
  <c r="AK2471" i="1"/>
  <c r="BM2471" i="1" s="1"/>
  <c r="AK1629" i="1"/>
  <c r="AF1264" i="1"/>
  <c r="AJ2471" i="1"/>
  <c r="AJ1242" i="1"/>
  <c r="AF1244" i="1"/>
  <c r="AI1347" i="1"/>
  <c r="BM1347" i="1" s="1"/>
  <c r="AF1347" i="1"/>
  <c r="AG1897" i="1"/>
  <c r="AG1896" i="1"/>
  <c r="AK1896" i="1"/>
  <c r="BM1896" i="1" s="1"/>
  <c r="AF1896" i="1"/>
  <c r="AF1802" i="1"/>
  <c r="AG1627" i="1"/>
  <c r="AF1564" i="1"/>
  <c r="AI1629" i="1"/>
  <c r="AI1264" i="1"/>
  <c r="BM1264" i="1" s="1"/>
  <c r="AK1245" i="1"/>
  <c r="AF1842" i="1"/>
  <c r="BM2048" i="1"/>
  <c r="AJ1626" i="1"/>
  <c r="BM1626" i="1" s="1"/>
  <c r="AG1264" i="1"/>
  <c r="AG2471" i="1"/>
  <c r="AG1243" i="1"/>
  <c r="AF1245" i="1"/>
  <c r="AG1245" i="1"/>
  <c r="AJ1245" i="1"/>
  <c r="AJ1841" i="1"/>
  <c r="AJ1627" i="1"/>
  <c r="AF1841" i="1"/>
  <c r="BM1537" i="1"/>
  <c r="AJ1349" i="1"/>
  <c r="BM2321" i="1"/>
  <c r="BM1497" i="1"/>
  <c r="AJ1262" i="1"/>
  <c r="AF2471" i="1"/>
  <c r="AF1242" i="1"/>
  <c r="AG1244" i="1"/>
  <c r="AG1842" i="1"/>
  <c r="BM1906" i="1"/>
  <c r="BM1397" i="1"/>
  <c r="AF1349" i="1"/>
  <c r="AF1351" i="1"/>
  <c r="AG1628" i="1"/>
  <c r="AI1628" i="1"/>
  <c r="BM2224" i="1"/>
  <c r="BM2056" i="1"/>
  <c r="BM1526" i="1"/>
  <c r="AF1243" i="1"/>
  <c r="AK1843" i="1"/>
  <c r="AF1801" i="1"/>
  <c r="AJ1802" i="1"/>
  <c r="AF1627" i="1"/>
  <c r="AF1262" i="1"/>
  <c r="AG1565" i="1"/>
  <c r="BM2105" i="1"/>
  <c r="BM2380" i="1"/>
  <c r="AJ1843" i="1"/>
  <c r="AF1628" i="1"/>
  <c r="AF1629" i="1"/>
  <c r="AF1840" i="1"/>
  <c r="AJ1263" i="1"/>
  <c r="AI1244" i="1"/>
  <c r="AI1843" i="1"/>
  <c r="AJ1801" i="1"/>
  <c r="BM1801" i="1" s="1"/>
  <c r="AJ1351" i="1"/>
  <c r="AJ2470" i="1"/>
  <c r="BM2470" i="1" s="1"/>
  <c r="AF1843" i="1"/>
  <c r="AK1350" i="1"/>
  <c r="AG2043" i="1"/>
  <c r="AF1263" i="1"/>
  <c r="AG1843" i="1"/>
  <c r="AK1842" i="1"/>
  <c r="AK1802" i="1"/>
  <c r="AJ1628" i="1"/>
  <c r="AJ1629" i="1"/>
  <c r="AK1627" i="1"/>
  <c r="BM1863" i="1"/>
  <c r="BM2392" i="1"/>
  <c r="AG1263" i="1"/>
  <c r="BM2455" i="1"/>
  <c r="AJ1350" i="1"/>
  <c r="AI1351" i="1"/>
  <c r="BM1351" i="1" s="1"/>
  <c r="AG1350" i="1"/>
  <c r="BM1671" i="1"/>
  <c r="BM2280" i="1"/>
  <c r="BM2433" i="1"/>
  <c r="AF1626" i="1"/>
  <c r="BM1763" i="1"/>
  <c r="AK1243" i="1"/>
  <c r="AG1564" i="1"/>
  <c r="BM1568" i="1"/>
  <c r="AI1580" i="1"/>
  <c r="AK1580" i="1"/>
  <c r="AG1580" i="1"/>
  <c r="AF1580" i="1"/>
  <c r="AJ1580" i="1"/>
  <c r="AK1849" i="1"/>
  <c r="AG1849" i="1"/>
  <c r="AI1849" i="1"/>
  <c r="AI1565" i="1"/>
  <c r="AF1565" i="1"/>
  <c r="AK2405" i="1"/>
  <c r="AJ2404" i="1"/>
  <c r="BM2404" i="1" s="1"/>
  <c r="BM1641" i="1"/>
  <c r="AJ1565" i="1"/>
  <c r="BM2338" i="1"/>
  <c r="AK1565" i="1"/>
  <c r="BM2420" i="1"/>
  <c r="AK1564" i="1"/>
  <c r="BM1564" i="1" s="1"/>
  <c r="AG1316" i="1"/>
  <c r="AF1315" i="1"/>
  <c r="AJ1315" i="1"/>
  <c r="BM1315" i="1" s="1"/>
  <c r="AI1317" i="1"/>
  <c r="AK1316" i="1"/>
  <c r="BM1316" i="1" s="1"/>
  <c r="BM1645" i="1"/>
  <c r="BM2356" i="1"/>
  <c r="BM1832" i="1"/>
  <c r="BM2024" i="1"/>
  <c r="BM2173" i="1"/>
  <c r="AJ1415" i="1"/>
  <c r="BM1866" i="1"/>
  <c r="BM1268" i="1"/>
  <c r="BM1548" i="1"/>
  <c r="BM1290" i="1"/>
  <c r="AK2334" i="1"/>
  <c r="AF2334" i="1"/>
  <c r="AJ2334" i="1"/>
  <c r="AG2335" i="1"/>
  <c r="AI2334" i="1"/>
  <c r="AI2335" i="1"/>
  <c r="AJ2335" i="1"/>
  <c r="AK2335" i="1"/>
  <c r="AF2335" i="1"/>
  <c r="AG2334" i="1"/>
  <c r="AG2298" i="1"/>
  <c r="AK2298" i="1"/>
  <c r="AF2297" i="1"/>
  <c r="AK2110" i="1"/>
  <c r="BM2110" i="1" s="1"/>
  <c r="AJ1830" i="1"/>
  <c r="AJ1418" i="1"/>
  <c r="BM1418" i="1" s="1"/>
  <c r="AK1830" i="1"/>
  <c r="BM1830" i="1" s="1"/>
  <c r="AG1418" i="1"/>
  <c r="AG1252" i="1"/>
  <c r="AI1254" i="1"/>
  <c r="BM1254" i="1" s="1"/>
  <c r="AK1253" i="1"/>
  <c r="BM2230" i="1"/>
  <c r="AG1829" i="1"/>
  <c r="AF1418" i="1"/>
  <c r="BM1758" i="1"/>
  <c r="BM1354" i="1"/>
  <c r="BM2199" i="1"/>
  <c r="BM2025" i="1"/>
  <c r="BM2320" i="1"/>
  <c r="BM2170" i="1"/>
  <c r="BM1992" i="1"/>
  <c r="BM2195" i="1"/>
  <c r="BM1724" i="1"/>
  <c r="BM2198" i="1"/>
  <c r="BM2049" i="1"/>
  <c r="BM1622" i="1"/>
  <c r="BM1679" i="1"/>
  <c r="BM2033" i="1"/>
  <c r="BM1742" i="1"/>
  <c r="BM2462" i="1"/>
  <c r="BM1398" i="1"/>
  <c r="BM1723" i="1"/>
  <c r="BM2439" i="1"/>
  <c r="BM2227" i="1"/>
  <c r="BM1652" i="1"/>
  <c r="BM1535" i="1"/>
  <c r="AI1745" i="1"/>
  <c r="AF1743" i="1"/>
  <c r="AF1745" i="1"/>
  <c r="AG1745" i="1"/>
  <c r="AJ1743" i="1"/>
  <c r="BM1743" i="1" s="1"/>
  <c r="AK1745" i="1"/>
  <c r="AJ1745" i="1"/>
  <c r="AG1744" i="1"/>
  <c r="AK1746" i="1"/>
  <c r="AK1744" i="1"/>
  <c r="AI1746" i="1"/>
  <c r="AF1744" i="1"/>
  <c r="AJ1746" i="1"/>
  <c r="AG1746" i="1"/>
  <c r="AJ1744" i="1"/>
  <c r="AF1746" i="1"/>
  <c r="AG1873" i="1"/>
  <c r="AI1873" i="1"/>
  <c r="AF1607" i="1"/>
  <c r="AG1607" i="1"/>
  <c r="AJ1607" i="1"/>
  <c r="AK1607" i="1"/>
  <c r="AG1608" i="1"/>
  <c r="AF1606" i="1"/>
  <c r="AI1608" i="1"/>
  <c r="AK1608" i="1"/>
  <c r="AI1609" i="1"/>
  <c r="AJ1606" i="1"/>
  <c r="BM1606" i="1" s="1"/>
  <c r="AJ1871" i="1"/>
  <c r="AI1673" i="1"/>
  <c r="AK1673" i="1"/>
  <c r="AG1673" i="1"/>
  <c r="AG1674" i="1"/>
  <c r="AI1674" i="1"/>
  <c r="BM1674" i="1" s="1"/>
  <c r="AJ1930" i="1"/>
  <c r="BM1930" i="1" s="1"/>
  <c r="AI1932" i="1"/>
  <c r="AG1659" i="1"/>
  <c r="BM2000" i="1"/>
  <c r="BM2104" i="1"/>
  <c r="AK2409" i="1"/>
  <c r="AF1658" i="1"/>
  <c r="AK1873" i="1"/>
  <c r="AI2409" i="1"/>
  <c r="AF1659" i="1"/>
  <c r="BM1561" i="1"/>
  <c r="BM1783" i="1"/>
  <c r="AF2409" i="1"/>
  <c r="AJ1459" i="1"/>
  <c r="BM1459" i="1" s="1"/>
  <c r="AG1658" i="1"/>
  <c r="AJ2409" i="1"/>
  <c r="AK1460" i="1"/>
  <c r="AK1659" i="1"/>
  <c r="AJ1460" i="1"/>
  <c r="AF1657" i="1"/>
  <c r="AJ1873" i="1"/>
  <c r="AF1460" i="1"/>
  <c r="BM1340" i="1"/>
  <c r="AJ1658" i="1"/>
  <c r="AG1461" i="1"/>
  <c r="AJ1659" i="1"/>
  <c r="BM2477" i="1"/>
  <c r="BM1310" i="1"/>
  <c r="BM1820" i="1"/>
  <c r="AG1460" i="1"/>
  <c r="BM1338" i="1"/>
  <c r="AJ1609" i="1"/>
  <c r="AJ1872" i="1"/>
  <c r="AI1462" i="1"/>
  <c r="AK1461" i="1"/>
  <c r="BM1461" i="1" s="1"/>
  <c r="AK1658" i="1"/>
  <c r="BM1911" i="1"/>
  <c r="AF1872" i="1"/>
  <c r="AG1872" i="1"/>
  <c r="AF1459" i="1"/>
  <c r="AG1868" i="1"/>
  <c r="BM2156" i="1"/>
  <c r="BM1444" i="1"/>
  <c r="BM1365" i="1"/>
  <c r="BM2163" i="1"/>
  <c r="BM1243" i="1"/>
  <c r="BM1419" i="1"/>
  <c r="BM2017" i="1"/>
  <c r="BM2412" i="1"/>
  <c r="BM1740" i="1"/>
  <c r="BM1999" i="1"/>
  <c r="BM2393" i="1"/>
  <c r="BM1693" i="1"/>
  <c r="BM1317" i="1"/>
  <c r="BM1839" i="1"/>
  <c r="BM1970" i="1"/>
  <c r="AF1468" i="1"/>
  <c r="AJ1840" i="1"/>
  <c r="BM1840" i="1" s="1"/>
  <c r="AJ1244" i="1"/>
  <c r="BM2417" i="1"/>
  <c r="AF2043" i="1"/>
  <c r="BM1828" i="1"/>
  <c r="AK2043" i="1"/>
  <c r="BM2043" i="1" s="1"/>
  <c r="AK1482" i="1"/>
  <c r="AK2241" i="1"/>
  <c r="AF2241" i="1"/>
  <c r="AG2241" i="1"/>
  <c r="AI2241" i="1"/>
  <c r="AG2242" i="1"/>
  <c r="AJ2241" i="1"/>
  <c r="AF2242" i="1"/>
  <c r="AI2242" i="1"/>
  <c r="AJ2242" i="1"/>
  <c r="AK2242" i="1"/>
  <c r="AF2042" i="1"/>
  <c r="AJ1379" i="1"/>
  <c r="BM1379" i="1" s="1"/>
  <c r="BM2394" i="1"/>
  <c r="BM1718" i="1"/>
  <c r="AJ2239" i="1"/>
  <c r="BM2239" i="1" s="1"/>
  <c r="AF1261" i="1"/>
  <c r="AK1262" i="1"/>
  <c r="AJ1261" i="1"/>
  <c r="BM1261" i="1" s="1"/>
  <c r="AG1262" i="1"/>
  <c r="AI1263" i="1"/>
  <c r="BM2111" i="1"/>
  <c r="AF2239" i="1"/>
  <c r="AK2240" i="1"/>
  <c r="AF2240" i="1"/>
  <c r="BM2492" i="1"/>
  <c r="BM2256" i="1"/>
  <c r="AJ2240" i="1"/>
  <c r="AI1415" i="1"/>
  <c r="BM1415" i="1" s="1"/>
  <c r="AK1414" i="1"/>
  <c r="BM1414" i="1" s="1"/>
  <c r="AG1414" i="1"/>
  <c r="BM2333" i="1"/>
  <c r="AI1381" i="1"/>
  <c r="BM1381" i="1" s="1"/>
  <c r="AK1380" i="1"/>
  <c r="BM1380" i="1" s="1"/>
  <c r="AG1380" i="1"/>
  <c r="BM1660" i="1"/>
  <c r="BM1716" i="1"/>
  <c r="BM1555" i="1"/>
  <c r="BM2059" i="1"/>
  <c r="BM1305" i="1"/>
  <c r="AG1803" i="1"/>
  <c r="AF1803" i="1"/>
  <c r="AI1803" i="1"/>
  <c r="AJ1803" i="1"/>
  <c r="AK1803" i="1"/>
  <c r="AG1804" i="1"/>
  <c r="AI1804" i="1"/>
  <c r="AF1804" i="1"/>
  <c r="AJ1804" i="1"/>
  <c r="AK1804" i="1"/>
  <c r="AF2472" i="1"/>
  <c r="AG2472" i="1"/>
  <c r="AI2472" i="1"/>
  <c r="AJ2472" i="1"/>
  <c r="AK2472" i="1"/>
  <c r="AF2473" i="1"/>
  <c r="AG2473" i="1"/>
  <c r="AI2473" i="1"/>
  <c r="AJ2473" i="1"/>
  <c r="AK2473" i="1"/>
  <c r="BM1603" i="1"/>
  <c r="BM2150" i="1"/>
  <c r="BM1827" i="1"/>
  <c r="BM2438" i="1"/>
  <c r="AG1831" i="1"/>
  <c r="AI1831" i="1"/>
  <c r="AJ1831" i="1"/>
  <c r="AK1831" i="1"/>
  <c r="AF1831" i="1"/>
  <c r="BM1515" i="1"/>
  <c r="BM2279" i="1"/>
  <c r="BM2419" i="1"/>
  <c r="BM1948" i="1"/>
  <c r="BM1936" i="1"/>
  <c r="BM1585" i="1"/>
  <c r="BM1456" i="1"/>
  <c r="BM1678" i="1"/>
  <c r="BM2197" i="1"/>
  <c r="BM2063" i="1"/>
  <c r="BM1495" i="1"/>
  <c r="BM2073" i="1"/>
  <c r="BM2437" i="1"/>
  <c r="BM1621" i="1"/>
  <c r="BM1756" i="1"/>
  <c r="BM1699" i="1"/>
  <c r="BM1826" i="1"/>
  <c r="BM1668" i="1"/>
  <c r="BM1971" i="1"/>
  <c r="BM1816" i="1"/>
  <c r="BM1921" i="1"/>
  <c r="AJ2078" i="1"/>
  <c r="AF2079" i="1"/>
  <c r="AJ2080" i="1"/>
  <c r="AK2079" i="1"/>
  <c r="AK2080" i="1"/>
  <c r="AG2078" i="1"/>
  <c r="AF2080" i="1"/>
  <c r="AK2078" i="1"/>
  <c r="AG2080" i="1"/>
  <c r="AF2078" i="1"/>
  <c r="AI2080" i="1"/>
  <c r="AG1664" i="1"/>
  <c r="AI1664" i="1"/>
  <c r="AK1664" i="1"/>
  <c r="AF1663" i="1"/>
  <c r="AG1663" i="1"/>
  <c r="AJ1663" i="1"/>
  <c r="AK1663" i="1"/>
  <c r="AI1665" i="1"/>
  <c r="AG1768" i="1"/>
  <c r="BM1602" i="1"/>
  <c r="AK1768" i="1"/>
  <c r="BM1957" i="1"/>
  <c r="AK1769" i="1"/>
  <c r="AF1769" i="1"/>
  <c r="BM2057" i="1"/>
  <c r="BM1670" i="1"/>
  <c r="AJ1770" i="1"/>
  <c r="BM1677" i="1"/>
  <c r="BM2193" i="1"/>
  <c r="BM2196" i="1"/>
  <c r="BM2086" i="1"/>
  <c r="BM1322" i="1"/>
  <c r="BM1266" i="1"/>
  <c r="AF1767" i="1"/>
  <c r="AJ1769" i="1"/>
  <c r="AI1769" i="1"/>
  <c r="AG1769" i="1"/>
  <c r="BM1356" i="1"/>
  <c r="AF1770" i="1"/>
  <c r="BM1401" i="1"/>
  <c r="AK1770" i="1"/>
  <c r="BM1829" i="1"/>
  <c r="BM2305" i="1"/>
  <c r="AF1768" i="1"/>
  <c r="BM1534" i="1"/>
  <c r="BM1242" i="1"/>
  <c r="BM2416" i="1"/>
  <c r="BM2480" i="1"/>
  <c r="BM2089" i="1"/>
  <c r="BM1547" i="1"/>
  <c r="BM1494" i="1"/>
  <c r="BM2072" i="1"/>
  <c r="BM1265" i="1"/>
  <c r="AJ1768" i="1"/>
  <c r="BM2204" i="1"/>
  <c r="BM1337" i="1"/>
  <c r="BM2403" i="1"/>
  <c r="BM2122" i="1"/>
  <c r="BM1760" i="1"/>
  <c r="BM1824" i="1"/>
  <c r="BM1276" i="1"/>
  <c r="BM1990" i="1"/>
  <c r="BM1589" i="1"/>
  <c r="BM2054" i="1"/>
  <c r="BM1586" i="1"/>
  <c r="BM1725" i="1"/>
  <c r="BM1324" i="1"/>
  <c r="BM1323" i="1"/>
  <c r="BM2034" i="1"/>
  <c r="BM1817" i="1"/>
  <c r="BM1400" i="1"/>
  <c r="BM1821" i="1"/>
  <c r="BM1445" i="1"/>
  <c r="BM2418" i="1"/>
  <c r="BM2303" i="1"/>
  <c r="BM1517" i="1"/>
  <c r="BM1949" i="1"/>
  <c r="BM2270" i="1"/>
  <c r="BM2391" i="1"/>
  <c r="BM1794" i="1"/>
  <c r="BM1739" i="1"/>
  <c r="BM2215" i="1"/>
  <c r="BM1782" i="1"/>
  <c r="BM2019" i="1"/>
  <c r="BM2018" i="1"/>
  <c r="BM1584" i="1"/>
  <c r="BM2282" i="1"/>
  <c r="BM1937" i="1"/>
  <c r="AF1709" i="1"/>
  <c r="AG1710" i="1"/>
  <c r="AG1709" i="1"/>
  <c r="AI1710" i="1"/>
  <c r="AI1709" i="1"/>
  <c r="AK1710" i="1"/>
  <c r="AF1707" i="1"/>
  <c r="AJ1709" i="1"/>
  <c r="AK1709" i="1"/>
  <c r="AJ1707" i="1"/>
  <c r="BM1707" i="1" s="1"/>
  <c r="AK1708" i="1"/>
  <c r="AG1708" i="1"/>
  <c r="AF1708" i="1"/>
  <c r="AJ1708" i="1"/>
  <c r="AK1557" i="1"/>
  <c r="AI1557" i="1"/>
  <c r="AG1557" i="1"/>
  <c r="AI1558" i="1"/>
  <c r="AF2422" i="1"/>
  <c r="AJ2422" i="1"/>
  <c r="BM2422" i="1" s="1"/>
  <c r="AJ2423" i="1"/>
  <c r="AI2425" i="1"/>
  <c r="BM2425" i="1" s="1"/>
  <c r="AK2423" i="1"/>
  <c r="AG2423" i="1"/>
  <c r="AF2423" i="1"/>
  <c r="AK2424" i="1"/>
  <c r="AG2424" i="1"/>
  <c r="AI2424" i="1"/>
  <c r="AJ1713" i="1"/>
  <c r="BM1730" i="1"/>
  <c r="AJ2046" i="1"/>
  <c r="AK2046" i="1"/>
  <c r="AI2047" i="1"/>
  <c r="AF2046" i="1"/>
  <c r="AK2047" i="1"/>
  <c r="AG2047" i="1"/>
  <c r="AG2046" i="1"/>
  <c r="AI2046" i="1"/>
  <c r="AK1713" i="1"/>
  <c r="AG2147" i="1"/>
  <c r="AF2147" i="1"/>
  <c r="BM1493" i="1"/>
  <c r="BM2440" i="1"/>
  <c r="BM1651" i="1"/>
  <c r="BM1536" i="1"/>
  <c r="BM1355" i="1"/>
  <c r="BM1549" i="1"/>
  <c r="BM2415" i="1"/>
  <c r="BM2055" i="1"/>
  <c r="AJ2146" i="1"/>
  <c r="BM2090" i="1"/>
  <c r="BM1455" i="1"/>
  <c r="BM1731" i="1"/>
  <c r="BM1362" i="1"/>
  <c r="BM2216" i="1"/>
  <c r="BM1325" i="1"/>
  <c r="BM2271" i="1"/>
  <c r="BM2237" i="1"/>
  <c r="BM2464" i="1"/>
  <c r="BM1312" i="1"/>
  <c r="BM1255" i="1"/>
  <c r="BM1277" i="1"/>
  <c r="BM2120" i="1"/>
  <c r="AF2146" i="1"/>
  <c r="AK2448" i="1"/>
  <c r="AF2447" i="1"/>
  <c r="AG2448" i="1"/>
  <c r="AJ2447" i="1"/>
  <c r="BM2447" i="1" s="1"/>
  <c r="AI2450" i="1"/>
  <c r="AF2448" i="1"/>
  <c r="AJ2448" i="1"/>
  <c r="AI2449" i="1"/>
  <c r="AG2449" i="1"/>
  <c r="AK2449" i="1"/>
  <c r="AK2147" i="1"/>
  <c r="BM2147" i="1" s="1"/>
  <c r="AJ1468" i="1"/>
  <c r="BM2096" i="1"/>
  <c r="AI1447" i="1"/>
  <c r="AF1447" i="1"/>
  <c r="AF1712" i="1"/>
  <c r="BM2064" i="1"/>
  <c r="AG1712" i="1"/>
  <c r="BM1909" i="1"/>
  <c r="BM2476" i="1"/>
  <c r="AF1713" i="1"/>
  <c r="AJ1712" i="1"/>
  <c r="AG1713" i="1"/>
  <c r="BM1966" i="1"/>
  <c r="AK1712" i="1"/>
  <c r="BM2400" i="1"/>
  <c r="BM1923" i="1"/>
  <c r="BM1861" i="1"/>
  <c r="AF1711" i="1"/>
  <c r="BM2364" i="1"/>
  <c r="BM1335" i="1"/>
  <c r="AK2044" i="1"/>
  <c r="AG2045" i="1"/>
  <c r="AJ2042" i="1"/>
  <c r="BM2042" i="1" s="1"/>
  <c r="AI2044" i="1"/>
  <c r="AK2045" i="1"/>
  <c r="AJ2044" i="1"/>
  <c r="AG2044" i="1"/>
  <c r="AI2045" i="1"/>
  <c r="AF2044" i="1"/>
  <c r="AF2045" i="1"/>
  <c r="AJ2045" i="1"/>
  <c r="AJ1711" i="1"/>
  <c r="BM1886" i="1"/>
  <c r="BM1717" i="1"/>
  <c r="AG1656" i="1"/>
  <c r="AK1656" i="1"/>
  <c r="AF1654" i="1"/>
  <c r="AG1654" i="1"/>
  <c r="AI1656" i="1"/>
  <c r="AK1654" i="1"/>
  <c r="AF1655" i="1"/>
  <c r="AJ1654" i="1"/>
  <c r="AG1655" i="1"/>
  <c r="AI1655" i="1"/>
  <c r="AJ1655" i="1"/>
  <c r="AK1655" i="1"/>
  <c r="AG1997" i="1"/>
  <c r="AI1997" i="1"/>
  <c r="AJ1997" i="1"/>
  <c r="AF1997" i="1"/>
  <c r="AK1997" i="1"/>
  <c r="AF1995" i="1"/>
  <c r="AJ2145" i="1"/>
  <c r="AI1638" i="1"/>
  <c r="BM1638" i="1" s="1"/>
  <c r="AG1637" i="1"/>
  <c r="AK1637" i="1"/>
  <c r="BM1637" i="1" s="1"/>
  <c r="AG2145" i="1"/>
  <c r="AF2145" i="1"/>
  <c r="AF2298" i="1"/>
  <c r="AJ2298" i="1"/>
  <c r="AJ1994" i="1"/>
  <c r="BM1994" i="1" s="1"/>
  <c r="AJ2103" i="1"/>
  <c r="AF2102" i="1"/>
  <c r="AF2103" i="1"/>
  <c r="AG2102" i="1"/>
  <c r="AJ2102" i="1"/>
  <c r="AK2102" i="1"/>
  <c r="AI2102" i="1"/>
  <c r="AJ2144" i="1"/>
  <c r="BM2144" i="1" s="1"/>
  <c r="AI1842" i="1"/>
  <c r="BM1842" i="1" s="1"/>
  <c r="AK1841" i="1"/>
  <c r="BM1841" i="1" s="1"/>
  <c r="AG1841" i="1"/>
  <c r="AK2101" i="1"/>
  <c r="BM2101" i="1" s="1"/>
  <c r="AG1996" i="1"/>
  <c r="AF1653" i="1"/>
  <c r="AF2144" i="1"/>
  <c r="AF1994" i="1"/>
  <c r="BM1943" i="1"/>
  <c r="AI2301" i="1"/>
  <c r="BM2301" i="1" s="1"/>
  <c r="AF1996" i="1"/>
  <c r="AF2410" i="1"/>
  <c r="AG2410" i="1"/>
  <c r="AJ2410" i="1"/>
  <c r="AK2410" i="1"/>
  <c r="AI2410" i="1"/>
  <c r="AK1996" i="1"/>
  <c r="AF2449" i="1"/>
  <c r="AJ2449" i="1"/>
  <c r="AG2450" i="1"/>
  <c r="AK2450" i="1"/>
  <c r="BM2450" i="1" s="1"/>
  <c r="AI2451" i="1"/>
  <c r="BM2451" i="1" s="1"/>
  <c r="AJ1653" i="1"/>
  <c r="BM1653" i="1" s="1"/>
  <c r="AJ1996" i="1"/>
  <c r="AG1429" i="1"/>
  <c r="AF1429" i="1"/>
  <c r="AI1429" i="1"/>
  <c r="AJ1429" i="1"/>
  <c r="AK1429" i="1"/>
  <c r="AI1996" i="1"/>
  <c r="AK1995" i="1"/>
  <c r="AK2146" i="1"/>
  <c r="AF1870" i="1"/>
  <c r="AJ1870" i="1"/>
  <c r="BM1870" i="1" s="1"/>
  <c r="AK1871" i="1"/>
  <c r="AI1872" i="1"/>
  <c r="BM1872" i="1" s="1"/>
  <c r="AG1871" i="1"/>
  <c r="BM1339" i="1"/>
  <c r="AJ1995" i="1"/>
  <c r="AI2146" i="1"/>
  <c r="AG2146" i="1"/>
  <c r="AI1762" i="1"/>
  <c r="AF1761" i="1"/>
  <c r="AG1762" i="1"/>
  <c r="AG1761" i="1"/>
  <c r="AJ1761" i="1"/>
  <c r="AI1761" i="1"/>
  <c r="AK1761" i="1"/>
  <c r="AF1762" i="1"/>
  <c r="AK1762" i="1"/>
  <c r="AJ1762" i="1"/>
  <c r="AG2384" i="1"/>
  <c r="AI2384" i="1"/>
  <c r="AK2384" i="1"/>
  <c r="AF2384" i="1"/>
  <c r="AJ2384" i="1"/>
  <c r="AI2103" i="1"/>
  <c r="AG1995" i="1"/>
  <c r="AK2145" i="1"/>
  <c r="AT1042" i="1"/>
  <c r="AS1042" i="1"/>
  <c r="AU1042" i="1" s="1"/>
  <c r="AT550" i="1"/>
  <c r="AS550" i="1"/>
  <c r="AU550" i="1" s="1"/>
  <c r="AT919" i="1"/>
  <c r="AS919" i="1"/>
  <c r="AU919" i="1" s="1"/>
  <c r="AT518" i="1"/>
  <c r="AS518" i="1"/>
  <c r="AU518" i="1" s="1"/>
  <c r="AY518" i="1" s="1"/>
  <c r="AT439" i="1"/>
  <c r="AS439" i="1"/>
  <c r="AU439" i="1" s="1"/>
  <c r="AT502" i="1"/>
  <c r="AS502" i="1"/>
  <c r="AU502" i="1" s="1"/>
  <c r="AY502" i="1" s="1"/>
  <c r="AT119" i="1"/>
  <c r="AS119" i="1"/>
  <c r="AU119" i="1" s="1"/>
  <c r="AT1079" i="1"/>
  <c r="AS1079" i="1"/>
  <c r="AU1079" i="1" s="1"/>
  <c r="AT87" i="1"/>
  <c r="AS87" i="1"/>
  <c r="AU87" i="1" s="1"/>
  <c r="AT1110" i="1"/>
  <c r="AS1110" i="1"/>
  <c r="AU1110" i="1" s="1"/>
  <c r="AT901" i="1"/>
  <c r="AS901" i="1"/>
  <c r="AU901" i="1" s="1"/>
  <c r="AT598" i="1"/>
  <c r="AS598" i="1"/>
  <c r="AU598" i="1" s="1"/>
  <c r="AX598" i="1" s="1"/>
  <c r="AT918" i="1"/>
  <c r="AS918" i="1"/>
  <c r="AU918" i="1" s="1"/>
  <c r="AT39" i="1"/>
  <c r="AS39" i="1"/>
  <c r="AU39" i="1" s="1"/>
  <c r="AY39" i="1" s="1"/>
  <c r="AT1223" i="1"/>
  <c r="AS1223" i="1"/>
  <c r="AU1223" i="1" s="1"/>
  <c r="AT151" i="1"/>
  <c r="AS151" i="1"/>
  <c r="AU151" i="1" s="1"/>
  <c r="AT854" i="1"/>
  <c r="AS854" i="1"/>
  <c r="AU854" i="1" s="1"/>
  <c r="AT1014" i="1"/>
  <c r="AS1014" i="1"/>
  <c r="AU1014" i="1" s="1"/>
  <c r="AT678" i="1"/>
  <c r="AS678" i="1"/>
  <c r="AU678" i="1" s="1"/>
  <c r="AT183" i="1"/>
  <c r="AS183" i="1"/>
  <c r="AU183" i="1" s="1"/>
  <c r="AW183" i="1" s="1"/>
  <c r="AT871" i="1"/>
  <c r="AS871" i="1"/>
  <c r="AU871" i="1" s="1"/>
  <c r="AT614" i="1"/>
  <c r="AS614" i="1"/>
  <c r="AU614" i="1" s="1"/>
  <c r="AY614" i="1" s="1"/>
  <c r="AT1031" i="1"/>
  <c r="AS1031" i="1"/>
  <c r="AU1031" i="1" s="1"/>
  <c r="AT983" i="1"/>
  <c r="AS983" i="1"/>
  <c r="AU983" i="1" s="1"/>
  <c r="AT935" i="1"/>
  <c r="AS935" i="1"/>
  <c r="AU935" i="1" s="1"/>
  <c r="AT870" i="1"/>
  <c r="AS870" i="1"/>
  <c r="AU870" i="1" s="1"/>
  <c r="AT1175" i="1"/>
  <c r="AS1175" i="1"/>
  <c r="AU1175" i="1" s="1"/>
  <c r="AT695" i="1"/>
  <c r="AS695" i="1"/>
  <c r="AU695" i="1" s="1"/>
  <c r="AY695" i="1" s="1"/>
  <c r="AT519" i="1"/>
  <c r="AS519" i="1"/>
  <c r="AU519" i="1" s="1"/>
  <c r="AT487" i="1"/>
  <c r="AS487" i="1"/>
  <c r="AU487" i="1" s="1"/>
  <c r="AY487" i="1" s="1"/>
  <c r="AT710" i="1"/>
  <c r="AS710" i="1"/>
  <c r="AU710" i="1" s="1"/>
  <c r="AP713" i="1"/>
  <c r="AM713" i="1"/>
  <c r="AN713" i="1" s="1"/>
  <c r="AQ713" i="1"/>
  <c r="AP298" i="1"/>
  <c r="AM298" i="1"/>
  <c r="AN298" i="1" s="1"/>
  <c r="AQ298" i="1"/>
  <c r="AP548" i="1"/>
  <c r="AM548" i="1"/>
  <c r="AN548" i="1" s="1"/>
  <c r="AQ548" i="1"/>
  <c r="AP805" i="1"/>
  <c r="AM805" i="1"/>
  <c r="AN805" i="1" s="1"/>
  <c r="AQ805" i="1"/>
  <c r="AQ581" i="1"/>
  <c r="AP581" i="1"/>
  <c r="AM581" i="1"/>
  <c r="AN581" i="1" s="1"/>
  <c r="AP1093" i="1"/>
  <c r="AQ1093" i="1" s="1"/>
  <c r="AM1093" i="1"/>
  <c r="AN1093" i="1"/>
  <c r="AQ1094" i="1"/>
  <c r="AP1094" i="1"/>
  <c r="AM1094" i="1"/>
  <c r="AN1094" i="1" s="1"/>
  <c r="AP742" i="1"/>
  <c r="AQ742" i="1" s="1"/>
  <c r="AM742" i="1"/>
  <c r="AN742" i="1" s="1"/>
  <c r="AP982" i="1"/>
  <c r="AQ982" i="1" s="1"/>
  <c r="AN982" i="1"/>
  <c r="AM982" i="1"/>
  <c r="AP509" i="1"/>
  <c r="AQ509" i="1" s="1"/>
  <c r="AN509" i="1"/>
  <c r="AM509" i="1"/>
  <c r="AQ893" i="1"/>
  <c r="AP893" i="1"/>
  <c r="AM893" i="1"/>
  <c r="AN893" i="1" s="1"/>
  <c r="AM210" i="1"/>
  <c r="AN210" i="1" s="1"/>
  <c r="AP210" i="1"/>
  <c r="AQ210" i="1" s="1"/>
  <c r="AP482" i="1"/>
  <c r="AQ482" i="1" s="1"/>
  <c r="AM482" i="1"/>
  <c r="AN482" i="1" s="1"/>
  <c r="AP738" i="1"/>
  <c r="AQ738" i="1" s="1"/>
  <c r="AM738" i="1"/>
  <c r="AN738" i="1" s="1"/>
  <c r="AP1010" i="1"/>
  <c r="AM1010" i="1"/>
  <c r="AN1010" i="1" s="1"/>
  <c r="AQ1010" i="1"/>
  <c r="AQ200" i="1"/>
  <c r="AP200" i="1"/>
  <c r="AM200" i="1"/>
  <c r="AN200" i="1" s="1"/>
  <c r="AP616" i="1"/>
  <c r="AM616" i="1"/>
  <c r="AN616" i="1" s="1"/>
  <c r="AQ616" i="1"/>
  <c r="AP334" i="1"/>
  <c r="AM334" i="1"/>
  <c r="AN334" i="1" s="1"/>
  <c r="AQ334" i="1"/>
  <c r="AQ1054" i="1"/>
  <c r="AP1054" i="1"/>
  <c r="AM1054" i="1"/>
  <c r="AN1054" i="1" s="1"/>
  <c r="AM335" i="1"/>
  <c r="AN335" i="1" s="1"/>
  <c r="AP335" i="1"/>
  <c r="AQ335" i="1"/>
  <c r="AP879" i="1"/>
  <c r="AM879" i="1"/>
  <c r="AN879" i="1" s="1"/>
  <c r="AQ879" i="1"/>
  <c r="AP211" i="1"/>
  <c r="AM211" i="1"/>
  <c r="AN211" i="1" s="1"/>
  <c r="AQ211" i="1"/>
  <c r="AP323" i="1"/>
  <c r="AM323" i="1"/>
  <c r="AN323" i="1" s="1"/>
  <c r="AQ323" i="1"/>
  <c r="AQ707" i="1"/>
  <c r="AP707" i="1"/>
  <c r="AM707" i="1"/>
  <c r="AN707" i="1" s="1"/>
  <c r="AM275" i="1"/>
  <c r="AN275" i="1" s="1"/>
  <c r="AP275" i="1"/>
  <c r="AQ275" i="1"/>
  <c r="AP1009" i="1"/>
  <c r="AM1009" i="1"/>
  <c r="AN1009" i="1" s="1"/>
  <c r="AQ1009" i="1"/>
  <c r="AP785" i="1"/>
  <c r="AQ785" i="1" s="1"/>
  <c r="AM785" i="1"/>
  <c r="AN785" i="1" s="1"/>
  <c r="AP801" i="1"/>
  <c r="AM801" i="1"/>
  <c r="AN801" i="1" s="1"/>
  <c r="AQ801" i="1"/>
  <c r="AQ493" i="1"/>
  <c r="AP493" i="1"/>
  <c r="AM493" i="1"/>
  <c r="AN493" i="1" s="1"/>
  <c r="AP640" i="1"/>
  <c r="AQ640" i="1" s="1"/>
  <c r="AN640" i="1"/>
  <c r="AM640" i="1"/>
  <c r="AP64" i="1"/>
  <c r="AQ64" i="1" s="1"/>
  <c r="AM64" i="1"/>
  <c r="AN64" i="1" s="1"/>
  <c r="AQ304" i="1"/>
  <c r="AP304" i="1"/>
  <c r="AM304" i="1"/>
  <c r="AN304" i="1" s="1"/>
  <c r="AP240" i="1"/>
  <c r="AQ240" i="1" s="1"/>
  <c r="AN240" i="1"/>
  <c r="AM240" i="1"/>
  <c r="AP624" i="1"/>
  <c r="AQ624" i="1" s="1"/>
  <c r="AM624" i="1"/>
  <c r="AN624" i="1" s="1"/>
  <c r="AQ175" i="1"/>
  <c r="AP175" i="1"/>
  <c r="AM175" i="1"/>
  <c r="AN175" i="1" s="1"/>
  <c r="AP14" i="1"/>
  <c r="AQ14" i="1" s="1"/>
  <c r="AM14" i="1"/>
  <c r="AN14" i="1"/>
  <c r="AP1012" i="1"/>
  <c r="AQ1012" i="1" s="1"/>
  <c r="AM1012" i="1"/>
  <c r="AN1012" i="1"/>
  <c r="AP873" i="1"/>
  <c r="AM873" i="1"/>
  <c r="AN873" i="1" s="1"/>
  <c r="AQ873" i="1"/>
  <c r="AP1129" i="1"/>
  <c r="AQ1129" i="1" s="1"/>
  <c r="AN1129" i="1"/>
  <c r="AM1129" i="1"/>
  <c r="AQ826" i="1"/>
  <c r="AP826" i="1"/>
  <c r="AM826" i="1"/>
  <c r="AN826" i="1" s="1"/>
  <c r="AQ1114" i="1"/>
  <c r="AP1114" i="1"/>
  <c r="AM1114" i="1"/>
  <c r="AN1114" i="1" s="1"/>
  <c r="AQ699" i="1"/>
  <c r="AP699" i="1"/>
  <c r="AM699" i="1"/>
  <c r="AN699" i="1" s="1"/>
  <c r="AP971" i="1"/>
  <c r="AM971" i="1"/>
  <c r="AN971" i="1" s="1"/>
  <c r="AQ971" i="1"/>
  <c r="AM252" i="1"/>
  <c r="AN252" i="1" s="1"/>
  <c r="AQ252" i="1"/>
  <c r="AP252" i="1"/>
  <c r="AP540" i="1"/>
  <c r="AQ540" i="1" s="1"/>
  <c r="AM540" i="1"/>
  <c r="AN540" i="1" s="1"/>
  <c r="AP844" i="1"/>
  <c r="AQ844" i="1" s="1"/>
  <c r="AM844" i="1"/>
  <c r="AN844" i="1" s="1"/>
  <c r="AP1116" i="1"/>
  <c r="AQ1116" i="1" s="1"/>
  <c r="AM1116" i="1"/>
  <c r="AN1116" i="1" s="1"/>
  <c r="AQ1013" i="1"/>
  <c r="AP1013" i="1"/>
  <c r="AM1013" i="1"/>
  <c r="AN1013" i="1" s="1"/>
  <c r="AP180" i="1"/>
  <c r="AQ180" i="1" s="1"/>
  <c r="AN180" i="1"/>
  <c r="AM180" i="1"/>
  <c r="AQ469" i="1"/>
  <c r="AP469" i="1"/>
  <c r="AM469" i="1"/>
  <c r="AN469" i="1" s="1"/>
  <c r="AP1221" i="1"/>
  <c r="AQ1221" i="1" s="1"/>
  <c r="AM1221" i="1"/>
  <c r="AN1221" i="1" s="1"/>
  <c r="AP217" i="1"/>
  <c r="AQ217" i="1" s="1"/>
  <c r="AM217" i="1"/>
  <c r="AN217" i="1" s="1"/>
  <c r="AQ1193" i="1"/>
  <c r="AP1193" i="1"/>
  <c r="AM1193" i="1"/>
  <c r="AN1193" i="1" s="1"/>
  <c r="AP90" i="1"/>
  <c r="AQ90" i="1" s="1"/>
  <c r="AM90" i="1"/>
  <c r="AN90" i="1" s="1"/>
  <c r="AQ474" i="1"/>
  <c r="AP474" i="1"/>
  <c r="AM474" i="1"/>
  <c r="AN474" i="1" s="1"/>
  <c r="AP187" i="1"/>
  <c r="AM187" i="1"/>
  <c r="AN187" i="1" s="1"/>
  <c r="AQ187" i="1"/>
  <c r="AP443" i="1"/>
  <c r="AQ443" i="1" s="1"/>
  <c r="AN443" i="1"/>
  <c r="AM443" i="1"/>
  <c r="AP1191" i="1"/>
  <c r="AQ1191" i="1" s="1"/>
  <c r="AM1191" i="1"/>
  <c r="AN1191" i="1" s="1"/>
  <c r="AT790" i="1"/>
  <c r="AS790" i="1"/>
  <c r="AU790" i="1" s="1"/>
  <c r="AY790" i="1" s="1"/>
  <c r="AI1350" i="1"/>
  <c r="BM1350" i="1" s="1"/>
  <c r="AF1348" i="1"/>
  <c r="AJ1348" i="1"/>
  <c r="BM1348" i="1" s="1"/>
  <c r="AG1349" i="1"/>
  <c r="AK1349" i="1"/>
  <c r="AT631" i="1"/>
  <c r="AS631" i="1"/>
  <c r="AU631" i="1" s="1"/>
  <c r="AT913" i="1"/>
  <c r="AS913" i="1"/>
  <c r="AU913" i="1" s="1"/>
  <c r="AT513" i="1"/>
  <c r="AS513" i="1"/>
  <c r="AU513" i="1" s="1"/>
  <c r="AI2203" i="1"/>
  <c r="AF2202" i="1"/>
  <c r="AJ2203" i="1"/>
  <c r="AG2202" i="1"/>
  <c r="AJ2200" i="1"/>
  <c r="BM2200" i="1" s="1"/>
  <c r="AG2201" i="1"/>
  <c r="AJ2201" i="1"/>
  <c r="AK2203" i="1"/>
  <c r="AK2201" i="1"/>
  <c r="AI2202" i="1"/>
  <c r="AF2203" i="1"/>
  <c r="AF2201" i="1"/>
  <c r="AJ2202" i="1"/>
  <c r="AG2203" i="1"/>
  <c r="AF2200" i="1"/>
  <c r="AK2202" i="1"/>
  <c r="AJ1391" i="1"/>
  <c r="BM1391" i="1" s="1"/>
  <c r="AF1391" i="1"/>
  <c r="AI1394" i="1"/>
  <c r="AF1392" i="1"/>
  <c r="AG1392" i="1"/>
  <c r="AG1394" i="1"/>
  <c r="AJ1392" i="1"/>
  <c r="AG1393" i="1"/>
  <c r="AK1392" i="1"/>
  <c r="AI1393" i="1"/>
  <c r="AJ1393" i="1"/>
  <c r="AK1393" i="1"/>
  <c r="AF1393" i="1"/>
  <c r="AK1394" i="1"/>
  <c r="AF1615" i="1"/>
  <c r="AF1614" i="1"/>
  <c r="AG1615" i="1"/>
  <c r="AG1614" i="1"/>
  <c r="AI1615" i="1"/>
  <c r="AJ1615" i="1"/>
  <c r="AJ1614" i="1"/>
  <c r="AF1613" i="1"/>
  <c r="AK1615" i="1"/>
  <c r="AK1614" i="1"/>
  <c r="AJ1613" i="1"/>
  <c r="BM1613" i="1" s="1"/>
  <c r="AI1901" i="1"/>
  <c r="AJ1902" i="1"/>
  <c r="BM1902" i="1" s="1"/>
  <c r="AG1902" i="1"/>
  <c r="AJ1901" i="1"/>
  <c r="AF1902" i="1"/>
  <c r="AF1901" i="1"/>
  <c r="AT423" i="1"/>
  <c r="AS423" i="1"/>
  <c r="AU423" i="1" s="1"/>
  <c r="AG1775" i="1"/>
  <c r="AK1939" i="1"/>
  <c r="AP505" i="1"/>
  <c r="AQ505" i="1" s="1"/>
  <c r="AM505" i="1"/>
  <c r="AN505" i="1" s="1"/>
  <c r="AP170" i="1"/>
  <c r="AQ170" i="1" s="1"/>
  <c r="AN170" i="1"/>
  <c r="AM170" i="1"/>
  <c r="AP114" i="1"/>
  <c r="AQ114" i="1" s="1"/>
  <c r="AM114" i="1"/>
  <c r="AN114" i="1" s="1"/>
  <c r="AQ421" i="1"/>
  <c r="AP421" i="1"/>
  <c r="AM421" i="1"/>
  <c r="AN421" i="1" s="1"/>
  <c r="AP1028" i="1"/>
  <c r="AQ1028" i="1" s="1"/>
  <c r="AM1028" i="1"/>
  <c r="AN1028" i="1" s="1"/>
  <c r="AM692" i="1"/>
  <c r="AN692" i="1" s="1"/>
  <c r="AP692" i="1"/>
  <c r="AQ692" i="1"/>
  <c r="AQ309" i="1"/>
  <c r="AP309" i="1"/>
  <c r="AM309" i="1"/>
  <c r="AN309" i="1" s="1"/>
  <c r="AQ757" i="1"/>
  <c r="AP757" i="1"/>
  <c r="AM757" i="1"/>
  <c r="AN757" i="1" s="1"/>
  <c r="AN998" i="1"/>
  <c r="AM998" i="1"/>
  <c r="AP998" i="1"/>
  <c r="AQ998" i="1" s="1"/>
  <c r="AP966" i="1"/>
  <c r="AQ966" i="1" s="1"/>
  <c r="AM966" i="1"/>
  <c r="AN966" i="1" s="1"/>
  <c r="AN486" i="1"/>
  <c r="AM486" i="1"/>
  <c r="AP486" i="1"/>
  <c r="AQ486" i="1" s="1"/>
  <c r="AP534" i="1"/>
  <c r="AQ534" i="1" s="1"/>
  <c r="AM534" i="1"/>
  <c r="AN534" i="1" s="1"/>
  <c r="AQ822" i="1"/>
  <c r="AP822" i="1"/>
  <c r="AM822" i="1"/>
  <c r="AN822" i="1" s="1"/>
  <c r="AQ525" i="1"/>
  <c r="AP525" i="1"/>
  <c r="AM525" i="1"/>
  <c r="AN525" i="1" s="1"/>
  <c r="AP941" i="1"/>
  <c r="AQ941" i="1" s="1"/>
  <c r="AM941" i="1"/>
  <c r="AN941" i="1"/>
  <c r="AQ226" i="1"/>
  <c r="AP226" i="1"/>
  <c r="AM226" i="1"/>
  <c r="AN226" i="1" s="1"/>
  <c r="AN498" i="1"/>
  <c r="AM498" i="1"/>
  <c r="AP498" i="1"/>
  <c r="AQ498" i="1" s="1"/>
  <c r="AQ754" i="1"/>
  <c r="AP754" i="1"/>
  <c r="AM754" i="1"/>
  <c r="AN754" i="1" s="1"/>
  <c r="AQ1026" i="1"/>
  <c r="AP1026" i="1"/>
  <c r="AM1026" i="1"/>
  <c r="AN1026" i="1" s="1"/>
  <c r="AP664" i="1"/>
  <c r="AM664" i="1"/>
  <c r="AN664" i="1" s="1"/>
  <c r="AQ664" i="1"/>
  <c r="AP1096" i="1"/>
  <c r="AQ1096" i="1" s="1"/>
  <c r="AM1096" i="1"/>
  <c r="AN1096" i="1" s="1"/>
  <c r="AQ296" i="1"/>
  <c r="AP296" i="1"/>
  <c r="AM296" i="1"/>
  <c r="AN296" i="1" s="1"/>
  <c r="AP792" i="1"/>
  <c r="AQ792" i="1" s="1"/>
  <c r="AN792" i="1"/>
  <c r="AM792" i="1"/>
  <c r="AM232" i="1"/>
  <c r="AN232" i="1" s="1"/>
  <c r="AP232" i="1"/>
  <c r="AQ232" i="1"/>
  <c r="AP744" i="1"/>
  <c r="AM744" i="1"/>
  <c r="AN744" i="1" s="1"/>
  <c r="AQ744" i="1"/>
  <c r="AP1208" i="1"/>
  <c r="AQ1208" i="1" s="1"/>
  <c r="AM1208" i="1"/>
  <c r="AN1208" i="1" s="1"/>
  <c r="AQ280" i="1"/>
  <c r="AP280" i="1"/>
  <c r="AM280" i="1"/>
  <c r="AN280" i="1" s="1"/>
  <c r="AM846" i="1"/>
  <c r="AN846" i="1" s="1"/>
  <c r="AP846" i="1"/>
  <c r="AQ846" i="1" s="1"/>
  <c r="AP350" i="1"/>
  <c r="AQ350" i="1" s="1"/>
  <c r="AM350" i="1"/>
  <c r="AN350" i="1" s="1"/>
  <c r="AP1070" i="1"/>
  <c r="AQ1070" i="1" s="1"/>
  <c r="AN1070" i="1"/>
  <c r="AM1070" i="1"/>
  <c r="AP351" i="1"/>
  <c r="AM351" i="1"/>
  <c r="AN351" i="1" s="1"/>
  <c r="AQ351" i="1"/>
  <c r="AP895" i="1"/>
  <c r="AQ895" i="1" s="1"/>
  <c r="AM895" i="1"/>
  <c r="AN895" i="1"/>
  <c r="AP83" i="1"/>
  <c r="AQ83" i="1" s="1"/>
  <c r="AM83" i="1"/>
  <c r="AN83" i="1" s="1"/>
  <c r="AP115" i="1"/>
  <c r="AQ115" i="1" s="1"/>
  <c r="AM115" i="1"/>
  <c r="AN115" i="1" s="1"/>
  <c r="AP259" i="1"/>
  <c r="AQ259" i="1" s="1"/>
  <c r="AM259" i="1"/>
  <c r="AN259" i="1"/>
  <c r="AP915" i="1"/>
  <c r="AQ915" i="1" s="1"/>
  <c r="AM915" i="1"/>
  <c r="AN915" i="1" s="1"/>
  <c r="AP833" i="1"/>
  <c r="AQ833" i="1" s="1"/>
  <c r="AM833" i="1"/>
  <c r="AN833" i="1" s="1"/>
  <c r="AQ1169" i="1"/>
  <c r="AP1169" i="1"/>
  <c r="AM1169" i="1"/>
  <c r="AN1169" i="1" s="1"/>
  <c r="AP1201" i="1"/>
  <c r="AQ1201" i="1" s="1"/>
  <c r="AM1201" i="1"/>
  <c r="AN1201" i="1" s="1"/>
  <c r="AP221" i="1"/>
  <c r="AM221" i="1"/>
  <c r="AN221" i="1" s="1"/>
  <c r="AQ221" i="1"/>
  <c r="AM176" i="1"/>
  <c r="AN176" i="1" s="1"/>
  <c r="AQ176" i="1"/>
  <c r="AP176" i="1"/>
  <c r="AM1216" i="1"/>
  <c r="AN1216" i="1" s="1"/>
  <c r="AQ1216" i="1"/>
  <c r="AP1216" i="1"/>
  <c r="AP944" i="1"/>
  <c r="AQ944" i="1" s="1"/>
  <c r="AN944" i="1"/>
  <c r="AM944" i="1"/>
  <c r="AP880" i="1"/>
  <c r="AM880" i="1"/>
  <c r="AN880" i="1" s="1"/>
  <c r="AQ880" i="1"/>
  <c r="AP432" i="1"/>
  <c r="AM432" i="1"/>
  <c r="AN432" i="1" s="1"/>
  <c r="AQ432" i="1"/>
  <c r="AP876" i="1"/>
  <c r="AQ876" i="1" s="1"/>
  <c r="AM876" i="1"/>
  <c r="AN876" i="1" s="1"/>
  <c r="AQ748" i="1"/>
  <c r="AP748" i="1"/>
  <c r="AM748" i="1"/>
  <c r="AN748" i="1" s="1"/>
  <c r="AP676" i="1"/>
  <c r="AQ676" i="1" s="1"/>
  <c r="AM676" i="1"/>
  <c r="AN676" i="1" s="1"/>
  <c r="AQ478" i="1"/>
  <c r="AP478" i="1"/>
  <c r="AM478" i="1"/>
  <c r="AN478" i="1" s="1"/>
  <c r="AP532" i="1"/>
  <c r="AQ532" i="1" s="1"/>
  <c r="AM532" i="1"/>
  <c r="AN532" i="1" s="1"/>
  <c r="AP1060" i="1"/>
  <c r="AQ1060" i="1" s="1"/>
  <c r="AM1060" i="1"/>
  <c r="AN1060" i="1"/>
  <c r="AP889" i="1"/>
  <c r="AM889" i="1"/>
  <c r="AN889" i="1" s="1"/>
  <c r="AQ889" i="1"/>
  <c r="AQ490" i="1"/>
  <c r="AP490" i="1"/>
  <c r="AM490" i="1"/>
  <c r="AN490" i="1" s="1"/>
  <c r="AP842" i="1"/>
  <c r="AQ842" i="1" s="1"/>
  <c r="AN842" i="1"/>
  <c r="AM842" i="1"/>
  <c r="AP1130" i="1"/>
  <c r="AQ1130" i="1" s="1"/>
  <c r="AM1130" i="1"/>
  <c r="AN1130" i="1" s="1"/>
  <c r="AP715" i="1"/>
  <c r="AQ715" i="1" s="1"/>
  <c r="AM715" i="1"/>
  <c r="AN715" i="1" s="1"/>
  <c r="AP987" i="1"/>
  <c r="AQ987" i="1" s="1"/>
  <c r="AN987" i="1"/>
  <c r="AM987" i="1"/>
  <c r="AP957" i="1"/>
  <c r="AQ957" i="1" s="1"/>
  <c r="AM957" i="1"/>
  <c r="AN957" i="1"/>
  <c r="AQ782" i="1"/>
  <c r="AP782" i="1"/>
  <c r="AM782" i="1"/>
  <c r="AN782" i="1" s="1"/>
  <c r="AP1055" i="1"/>
  <c r="AM1055" i="1"/>
  <c r="AN1055" i="1" s="1"/>
  <c r="AQ1055" i="1"/>
  <c r="AQ268" i="1"/>
  <c r="AP268" i="1"/>
  <c r="AM268" i="1"/>
  <c r="AN268" i="1" s="1"/>
  <c r="AQ556" i="1"/>
  <c r="AP556" i="1"/>
  <c r="AM556" i="1"/>
  <c r="AN556" i="1" s="1"/>
  <c r="AQ860" i="1"/>
  <c r="AP860" i="1"/>
  <c r="AM860" i="1"/>
  <c r="AN860" i="1" s="1"/>
  <c r="AP1132" i="1"/>
  <c r="AQ1132" i="1" s="1"/>
  <c r="AN1132" i="1"/>
  <c r="AM1132" i="1"/>
  <c r="AP196" i="1"/>
  <c r="AQ196" i="1" s="1"/>
  <c r="AN196" i="1"/>
  <c r="AM196" i="1"/>
  <c r="AQ485" i="1"/>
  <c r="AP485" i="1"/>
  <c r="AM485" i="1"/>
  <c r="AN485" i="1" s="1"/>
  <c r="AP1237" i="1"/>
  <c r="AM1237" i="1"/>
  <c r="AN1237" i="1" s="1"/>
  <c r="AQ1237" i="1"/>
  <c r="AP629" i="1"/>
  <c r="AQ629" i="1" s="1"/>
  <c r="AM629" i="1"/>
  <c r="AN629" i="1" s="1"/>
  <c r="AQ233" i="1"/>
  <c r="AP233" i="1"/>
  <c r="AM233" i="1"/>
  <c r="AN233" i="1" s="1"/>
  <c r="AP1209" i="1"/>
  <c r="AQ1209" i="1" s="1"/>
  <c r="AM1209" i="1"/>
  <c r="AN1209" i="1" s="1"/>
  <c r="AP106" i="1"/>
  <c r="AQ106" i="1" s="1"/>
  <c r="AN106" i="1"/>
  <c r="AM106" i="1"/>
  <c r="AQ1178" i="1"/>
  <c r="AP1178" i="1"/>
  <c r="AM1178" i="1"/>
  <c r="AN1178" i="1" s="1"/>
  <c r="AP203" i="1"/>
  <c r="AM203" i="1"/>
  <c r="AN203" i="1" s="1"/>
  <c r="AQ203" i="1"/>
  <c r="AQ459" i="1"/>
  <c r="AP459" i="1"/>
  <c r="AM459" i="1"/>
  <c r="AN459" i="1" s="1"/>
  <c r="AP262" i="1"/>
  <c r="AM262" i="1"/>
  <c r="AN262" i="1" s="1"/>
  <c r="AQ262" i="1"/>
  <c r="AP38" i="1"/>
  <c r="AM38" i="1"/>
  <c r="AN38" i="1" s="1"/>
  <c r="AQ38" i="1"/>
  <c r="AP1207" i="1"/>
  <c r="AM1207" i="1"/>
  <c r="AN1207" i="1" s="1"/>
  <c r="AQ1207" i="1"/>
  <c r="AT737" i="1"/>
  <c r="AS737" i="1"/>
  <c r="AU737" i="1" s="1"/>
  <c r="AI1977" i="1"/>
  <c r="AK1977" i="1"/>
  <c r="BM1977" i="1" s="1"/>
  <c r="AF1977" i="1"/>
  <c r="AI1976" i="1"/>
  <c r="BM1976" i="1" s="1"/>
  <c r="AT71" i="1"/>
  <c r="AS71" i="1"/>
  <c r="AU71" i="1" s="1"/>
  <c r="AY71" i="1" s="1"/>
  <c r="AT369" i="1"/>
  <c r="AS369" i="1"/>
  <c r="AU369" i="1" s="1"/>
  <c r="AF1775" i="1"/>
  <c r="AM489" i="1"/>
  <c r="AP489" i="1"/>
  <c r="AQ489" i="1" s="1"/>
  <c r="AN489" i="1"/>
  <c r="AQ112" i="1"/>
  <c r="AP112" i="1"/>
  <c r="AM112" i="1"/>
  <c r="AN112" i="1" s="1"/>
  <c r="AP1002" i="1"/>
  <c r="AQ1002" i="1" s="1"/>
  <c r="AM1002" i="1"/>
  <c r="AN1002" i="1" s="1"/>
  <c r="AQ130" i="1"/>
  <c r="AP130" i="1"/>
  <c r="AM130" i="1"/>
  <c r="AN130" i="1" s="1"/>
  <c r="AQ212" i="1"/>
  <c r="AP212" i="1"/>
  <c r="AM212" i="1"/>
  <c r="AN212" i="1" s="1"/>
  <c r="AQ964" i="1"/>
  <c r="AP964" i="1"/>
  <c r="AM964" i="1"/>
  <c r="AN964" i="1" s="1"/>
  <c r="AQ372" i="1"/>
  <c r="AP372" i="1"/>
  <c r="AM372" i="1"/>
  <c r="AN372" i="1" s="1"/>
  <c r="AN245" i="1"/>
  <c r="AM245" i="1"/>
  <c r="AP245" i="1"/>
  <c r="AQ245" i="1" s="1"/>
  <c r="AP645" i="1"/>
  <c r="AQ645" i="1" s="1"/>
  <c r="AM645" i="1"/>
  <c r="AN645" i="1" s="1"/>
  <c r="AP597" i="1"/>
  <c r="AQ597" i="1" s="1"/>
  <c r="AN597" i="1"/>
  <c r="AM597" i="1"/>
  <c r="AQ566" i="1"/>
  <c r="AP566" i="1"/>
  <c r="AM566" i="1"/>
  <c r="AN566" i="1" s="1"/>
  <c r="AP166" i="1"/>
  <c r="AQ166" i="1" s="1"/>
  <c r="AM166" i="1"/>
  <c r="AN166" i="1"/>
  <c r="AM406" i="1"/>
  <c r="AN406" i="1" s="1"/>
  <c r="AP406" i="1"/>
  <c r="AQ406" i="1"/>
  <c r="AQ541" i="1"/>
  <c r="AP541" i="1"/>
  <c r="AM541" i="1"/>
  <c r="AN541" i="1" s="1"/>
  <c r="AM973" i="1"/>
  <c r="AN973" i="1" s="1"/>
  <c r="AP973" i="1"/>
  <c r="AQ973" i="1" s="1"/>
  <c r="AP242" i="1"/>
  <c r="AQ242" i="1" s="1"/>
  <c r="AM242" i="1"/>
  <c r="AN242" i="1" s="1"/>
  <c r="AM514" i="1"/>
  <c r="AN514" i="1" s="1"/>
  <c r="AQ514" i="1"/>
  <c r="AP514" i="1"/>
  <c r="AQ770" i="1"/>
  <c r="AP770" i="1"/>
  <c r="AM770" i="1"/>
  <c r="AN770" i="1" s="1"/>
  <c r="AQ1058" i="1"/>
  <c r="AP1058" i="1"/>
  <c r="AM1058" i="1"/>
  <c r="AN1058" i="1" s="1"/>
  <c r="AP1016" i="1"/>
  <c r="AM1016" i="1"/>
  <c r="AN1016" i="1" s="1"/>
  <c r="AQ1016" i="1"/>
  <c r="AQ360" i="1"/>
  <c r="AP360" i="1"/>
  <c r="AM360" i="1"/>
  <c r="AN360" i="1" s="1"/>
  <c r="AM366" i="1"/>
  <c r="AN366" i="1" s="1"/>
  <c r="AP366" i="1"/>
  <c r="AQ366" i="1"/>
  <c r="AQ1086" i="1"/>
  <c r="AP1086" i="1"/>
  <c r="AM1086" i="1"/>
  <c r="AN1086" i="1" s="1"/>
  <c r="AP367" i="1"/>
  <c r="AM367" i="1"/>
  <c r="AN367" i="1" s="1"/>
  <c r="AQ367" i="1"/>
  <c r="AP911" i="1"/>
  <c r="AM911" i="1"/>
  <c r="AN911" i="1" s="1"/>
  <c r="AQ911" i="1"/>
  <c r="AP1091" i="1"/>
  <c r="AM1091" i="1"/>
  <c r="AN1091" i="1" s="1"/>
  <c r="AQ1091" i="1"/>
  <c r="AP1107" i="1"/>
  <c r="AQ1107" i="1" s="1"/>
  <c r="AN1107" i="1"/>
  <c r="AM1107" i="1"/>
  <c r="AP147" i="1"/>
  <c r="AQ147" i="1" s="1"/>
  <c r="AM147" i="1"/>
  <c r="AN147" i="1"/>
  <c r="AP739" i="1"/>
  <c r="AQ739" i="1" s="1"/>
  <c r="AN739" i="1"/>
  <c r="AM739" i="1"/>
  <c r="AP753" i="1"/>
  <c r="AQ753" i="1" s="1"/>
  <c r="AM753" i="1"/>
  <c r="AN753" i="1" s="1"/>
  <c r="AQ1105" i="1"/>
  <c r="AP1105" i="1"/>
  <c r="AM1105" i="1"/>
  <c r="AN1105" i="1" s="1"/>
  <c r="AQ717" i="1"/>
  <c r="AP717" i="1"/>
  <c r="AM717" i="1"/>
  <c r="AN717" i="1" s="1"/>
  <c r="AM749" i="1"/>
  <c r="AN749" i="1" s="1"/>
  <c r="AQ749" i="1"/>
  <c r="AP749" i="1"/>
  <c r="AP93" i="1"/>
  <c r="AQ93" i="1" s="1"/>
  <c r="AN93" i="1"/>
  <c r="AM93" i="1"/>
  <c r="AM48" i="1"/>
  <c r="AN48" i="1" s="1"/>
  <c r="AP48" i="1"/>
  <c r="AQ48" i="1" s="1"/>
  <c r="AP928" i="1"/>
  <c r="AM928" i="1"/>
  <c r="AN928" i="1" s="1"/>
  <c r="AQ928" i="1"/>
  <c r="AP672" i="1"/>
  <c r="AQ672" i="1" s="1"/>
  <c r="AN672" i="1"/>
  <c r="AM672" i="1"/>
  <c r="AP608" i="1"/>
  <c r="AM608" i="1"/>
  <c r="AN608" i="1" s="1"/>
  <c r="AQ608" i="1"/>
  <c r="AM448" i="1"/>
  <c r="AN448" i="1" s="1"/>
  <c r="AP448" i="1"/>
  <c r="AQ448" i="1"/>
  <c r="AP12" i="1"/>
  <c r="AQ12" i="1" s="1"/>
  <c r="AM12" i="1"/>
  <c r="AN12" i="1" s="1"/>
  <c r="AQ284" i="1"/>
  <c r="AP284" i="1"/>
  <c r="AM284" i="1"/>
  <c r="AN284" i="1" s="1"/>
  <c r="AM1188" i="1"/>
  <c r="AN1188" i="1" s="1"/>
  <c r="AQ1188" i="1"/>
  <c r="AP1188" i="1"/>
  <c r="AP462" i="1"/>
  <c r="AQ462" i="1" s="1"/>
  <c r="AM462" i="1"/>
  <c r="AN462" i="1" s="1"/>
  <c r="AM564" i="1"/>
  <c r="AN564" i="1" s="1"/>
  <c r="AP564" i="1"/>
  <c r="AQ564" i="1" s="1"/>
  <c r="AP537" i="1"/>
  <c r="AM537" i="1"/>
  <c r="AN537" i="1" s="1"/>
  <c r="AQ537" i="1"/>
  <c r="AP905" i="1"/>
  <c r="AM905" i="1"/>
  <c r="AN905" i="1" s="1"/>
  <c r="AQ905" i="1"/>
  <c r="AP506" i="1"/>
  <c r="AQ506" i="1" s="1"/>
  <c r="AN506" i="1"/>
  <c r="AM506" i="1"/>
  <c r="AQ858" i="1"/>
  <c r="AP858" i="1"/>
  <c r="AM858" i="1"/>
  <c r="AN858" i="1" s="1"/>
  <c r="AQ1146" i="1"/>
  <c r="AP1146" i="1"/>
  <c r="AM1146" i="1"/>
  <c r="AN1146" i="1" s="1"/>
  <c r="AQ731" i="1"/>
  <c r="AP731" i="1"/>
  <c r="AM731" i="1"/>
  <c r="AN731" i="1" s="1"/>
  <c r="AP1003" i="1"/>
  <c r="AM1003" i="1"/>
  <c r="AN1003" i="1" s="1"/>
  <c r="AQ1003" i="1"/>
  <c r="AM1166" i="1"/>
  <c r="AN1166" i="1" s="1"/>
  <c r="AP1166" i="1"/>
  <c r="AQ1166" i="1"/>
  <c r="AP300" i="1"/>
  <c r="AQ300" i="1" s="1"/>
  <c r="AM300" i="1"/>
  <c r="AN300" i="1"/>
  <c r="AP572" i="1"/>
  <c r="AQ572" i="1" s="1"/>
  <c r="AM572" i="1"/>
  <c r="AN572" i="1" s="1"/>
  <c r="AQ892" i="1"/>
  <c r="AP892" i="1"/>
  <c r="AM892" i="1"/>
  <c r="AN892" i="1" s="1"/>
  <c r="AQ1148" i="1"/>
  <c r="AP1148" i="1"/>
  <c r="AM1148" i="1"/>
  <c r="AN1148" i="1" s="1"/>
  <c r="AP228" i="1"/>
  <c r="AQ228" i="1" s="1"/>
  <c r="AM228" i="1"/>
  <c r="AN228" i="1" s="1"/>
  <c r="AP67" i="1"/>
  <c r="AQ67" i="1" s="1"/>
  <c r="AM67" i="1"/>
  <c r="AN67" i="1" s="1"/>
  <c r="AP517" i="1"/>
  <c r="AQ517" i="1" s="1"/>
  <c r="AM517" i="1"/>
  <c r="AN517" i="1"/>
  <c r="AP249" i="1"/>
  <c r="AQ249" i="1" s="1"/>
  <c r="AM249" i="1"/>
  <c r="AN249" i="1"/>
  <c r="AP1225" i="1"/>
  <c r="AQ1225" i="1" s="1"/>
  <c r="AM1225" i="1"/>
  <c r="AN1225" i="1" s="1"/>
  <c r="AP122" i="1"/>
  <c r="AM122" i="1"/>
  <c r="AN122" i="1" s="1"/>
  <c r="AQ122" i="1"/>
  <c r="AQ1194" i="1"/>
  <c r="AP1194" i="1"/>
  <c r="AM1194" i="1"/>
  <c r="AN1194" i="1" s="1"/>
  <c r="AP219" i="1"/>
  <c r="AQ219" i="1" s="1"/>
  <c r="AM219" i="1"/>
  <c r="AN219" i="1" s="1"/>
  <c r="AP475" i="1"/>
  <c r="AQ475" i="1" s="1"/>
  <c r="AM475" i="1"/>
  <c r="AN475" i="1" s="1"/>
  <c r="AM54" i="1"/>
  <c r="AN54" i="1" s="1"/>
  <c r="AP54" i="1"/>
  <c r="AQ54" i="1" s="1"/>
  <c r="BM1479" i="1"/>
  <c r="AI1982" i="1"/>
  <c r="AJ1981" i="1"/>
  <c r="AJ1980" i="1"/>
  <c r="BM1980" i="1" s="1"/>
  <c r="AK1982" i="1"/>
  <c r="AK1981" i="1"/>
  <c r="AF1981" i="1"/>
  <c r="AF1980" i="1"/>
  <c r="AG1981" i="1"/>
  <c r="AF1983" i="1"/>
  <c r="AG1983" i="1"/>
  <c r="AI1983" i="1"/>
  <c r="AJ1983" i="1"/>
  <c r="AK1983" i="1"/>
  <c r="AF1982" i="1"/>
  <c r="AG1982" i="1"/>
  <c r="AJ1982" i="1"/>
  <c r="AT193" i="1"/>
  <c r="AS193" i="1"/>
  <c r="AU193" i="1" s="1"/>
  <c r="AT78" i="1"/>
  <c r="AS78" i="1"/>
  <c r="AU78" i="1" s="1"/>
  <c r="AT774" i="1"/>
  <c r="AS774" i="1"/>
  <c r="AU774" i="1" s="1"/>
  <c r="AT129" i="1"/>
  <c r="AS129" i="1"/>
  <c r="AU129" i="1" s="1"/>
  <c r="AT662" i="1"/>
  <c r="AS662" i="1"/>
  <c r="AU662" i="1" s="1"/>
  <c r="AT17" i="1"/>
  <c r="AS17" i="1"/>
  <c r="AU17" i="1" s="1"/>
  <c r="AY17" i="1" s="1"/>
  <c r="AT1015" i="1"/>
  <c r="AS1015" i="1"/>
  <c r="AU1015" i="1" s="1"/>
  <c r="AY1015" i="1" s="1"/>
  <c r="AZ1015" i="1" s="1"/>
  <c r="AT16" i="1"/>
  <c r="AS16" i="1"/>
  <c r="AU16" i="1" s="1"/>
  <c r="AT545" i="1"/>
  <c r="AS545" i="1"/>
  <c r="AU545" i="1" s="1"/>
  <c r="AI1927" i="1"/>
  <c r="AJ1927" i="1"/>
  <c r="AK1927" i="1"/>
  <c r="AF1927" i="1"/>
  <c r="AG1927" i="1"/>
  <c r="AT167" i="1"/>
  <c r="AS167" i="1"/>
  <c r="AU167" i="1" s="1"/>
  <c r="AK1775" i="1"/>
  <c r="AP473" i="1"/>
  <c r="AQ473" i="1" s="1"/>
  <c r="AM473" i="1"/>
  <c r="AN473" i="1" s="1"/>
  <c r="AQ128" i="1"/>
  <c r="AP128" i="1"/>
  <c r="AM128" i="1"/>
  <c r="AN128" i="1" s="1"/>
  <c r="AQ34" i="1"/>
  <c r="AP34" i="1"/>
  <c r="AM34" i="1"/>
  <c r="AN34" i="1" s="1"/>
  <c r="AM4" i="1"/>
  <c r="AN4" i="1" s="1"/>
  <c r="AP4" i="1"/>
  <c r="AQ4" i="1" s="1"/>
  <c r="AP756" i="1"/>
  <c r="AQ756" i="1" s="1"/>
  <c r="AM756" i="1"/>
  <c r="AN756" i="1"/>
  <c r="AQ917" i="1"/>
  <c r="AP917" i="1"/>
  <c r="AM917" i="1"/>
  <c r="AN917" i="1" s="1"/>
  <c r="AQ37" i="1"/>
  <c r="AP37" i="1"/>
  <c r="AM37" i="1"/>
  <c r="AN37" i="1" s="1"/>
  <c r="AM580" i="1"/>
  <c r="AN580" i="1" s="1"/>
  <c r="AP580" i="1"/>
  <c r="AQ580" i="1"/>
  <c r="AP117" i="1"/>
  <c r="AQ117" i="1" s="1"/>
  <c r="AM117" i="1"/>
  <c r="AN117" i="1" s="1"/>
  <c r="AP358" i="1"/>
  <c r="AM358" i="1"/>
  <c r="AN358" i="1" s="1"/>
  <c r="AQ358" i="1"/>
  <c r="AQ573" i="1"/>
  <c r="AP573" i="1"/>
  <c r="AM573" i="1"/>
  <c r="AN573" i="1" s="1"/>
  <c r="AP1021" i="1"/>
  <c r="AQ1021" i="1"/>
  <c r="AM1021" i="1"/>
  <c r="AN1021" i="1" s="1"/>
  <c r="AM258" i="1"/>
  <c r="AN258" i="1" s="1"/>
  <c r="AP258" i="1"/>
  <c r="AQ258" i="1"/>
  <c r="AM530" i="1"/>
  <c r="AN530" i="1" s="1"/>
  <c r="AQ530" i="1"/>
  <c r="AP530" i="1"/>
  <c r="AN786" i="1"/>
  <c r="AM786" i="1"/>
  <c r="AP786" i="1"/>
  <c r="AQ786" i="1" s="1"/>
  <c r="AQ1074" i="1"/>
  <c r="AP1074" i="1"/>
  <c r="AM1074" i="1"/>
  <c r="AN1074" i="1" s="1"/>
  <c r="AQ424" i="1"/>
  <c r="AP424" i="1"/>
  <c r="AM424" i="1"/>
  <c r="AN424" i="1" s="1"/>
  <c r="AP888" i="1"/>
  <c r="AM888" i="1"/>
  <c r="AN888" i="1" s="1"/>
  <c r="AQ888" i="1"/>
  <c r="AP56" i="1"/>
  <c r="AQ56" i="1" s="1"/>
  <c r="AM56" i="1"/>
  <c r="AN56" i="1" s="1"/>
  <c r="AP600" i="1"/>
  <c r="AM600" i="1"/>
  <c r="AN600" i="1" s="1"/>
  <c r="AQ600" i="1"/>
  <c r="AP1128" i="1"/>
  <c r="AQ1128" i="1" s="1"/>
  <c r="AM1128" i="1"/>
  <c r="AN1128" i="1"/>
  <c r="AM536" i="1"/>
  <c r="AN536" i="1" s="1"/>
  <c r="AP536" i="1"/>
  <c r="AQ536" i="1"/>
  <c r="AM840" i="1"/>
  <c r="AN840" i="1" s="1"/>
  <c r="AP840" i="1"/>
  <c r="AQ840" i="1" s="1"/>
  <c r="AM799" i="1"/>
  <c r="AN799" i="1" s="1"/>
  <c r="AP799" i="1"/>
  <c r="AQ799" i="1"/>
  <c r="AP1214" i="1"/>
  <c r="AQ1214" i="1" s="1"/>
  <c r="AM1214" i="1"/>
  <c r="AN1214" i="1" s="1"/>
  <c r="AP1118" i="1"/>
  <c r="AM1118" i="1"/>
  <c r="AN1118" i="1" s="1"/>
  <c r="AQ1118" i="1"/>
  <c r="AP382" i="1"/>
  <c r="AM382" i="1"/>
  <c r="AN382" i="1" s="1"/>
  <c r="AQ382" i="1"/>
  <c r="AP1102" i="1"/>
  <c r="AM1102" i="1"/>
  <c r="AN1102" i="1" s="1"/>
  <c r="AQ1102" i="1"/>
  <c r="AM383" i="1"/>
  <c r="AP383" i="1"/>
  <c r="AQ383" i="1" s="1"/>
  <c r="AN383" i="1"/>
  <c r="AP1071" i="1"/>
  <c r="AQ1071" i="1" s="1"/>
  <c r="AM1071" i="1"/>
  <c r="AN1071" i="1"/>
  <c r="AP1027" i="1"/>
  <c r="AM1027" i="1"/>
  <c r="AN1027" i="1" s="1"/>
  <c r="AQ1027" i="1"/>
  <c r="AM1043" i="1"/>
  <c r="AN1043" i="1" s="1"/>
  <c r="AP1043" i="1"/>
  <c r="AQ1043" i="1"/>
  <c r="AP19" i="1"/>
  <c r="AQ19" i="1" s="1"/>
  <c r="AM19" i="1"/>
  <c r="AN19" i="1"/>
  <c r="AP643" i="1"/>
  <c r="AQ643" i="1" s="1"/>
  <c r="AN643" i="1"/>
  <c r="AM643" i="1"/>
  <c r="AQ1217" i="1"/>
  <c r="AP1217" i="1"/>
  <c r="AM1217" i="1"/>
  <c r="AN1217" i="1" s="1"/>
  <c r="AP1041" i="1"/>
  <c r="AM1041" i="1"/>
  <c r="AN1041" i="1" s="1"/>
  <c r="AQ1041" i="1"/>
  <c r="AQ269" i="1"/>
  <c r="AP269" i="1"/>
  <c r="AM269" i="1"/>
  <c r="AN269" i="1" s="1"/>
  <c r="AQ189" i="1"/>
  <c r="AP189" i="1"/>
  <c r="AM189" i="1"/>
  <c r="AN189" i="1" s="1"/>
  <c r="AQ237" i="1"/>
  <c r="AP237" i="1"/>
  <c r="AM237" i="1"/>
  <c r="AN237" i="1" s="1"/>
  <c r="AP816" i="1"/>
  <c r="AM816" i="1"/>
  <c r="AN816" i="1" s="1"/>
  <c r="AQ816" i="1"/>
  <c r="AP656" i="1"/>
  <c r="AM656" i="1"/>
  <c r="AN656" i="1" s="1"/>
  <c r="AQ656" i="1"/>
  <c r="AQ224" i="1"/>
  <c r="AP224" i="1"/>
  <c r="AM224" i="1"/>
  <c r="AN224" i="1" s="1"/>
  <c r="AN416" i="1"/>
  <c r="AM416" i="1"/>
  <c r="AP416" i="1"/>
  <c r="AQ416" i="1" s="1"/>
  <c r="AM272" i="1"/>
  <c r="AN272" i="1" s="1"/>
  <c r="AQ272" i="1"/>
  <c r="AP272" i="1"/>
  <c r="AP1124" i="1"/>
  <c r="AQ1124" i="1" s="1"/>
  <c r="AM1124" i="1"/>
  <c r="AN1124" i="1" s="1"/>
  <c r="AP446" i="1"/>
  <c r="AM446" i="1"/>
  <c r="AN446" i="1" s="1"/>
  <c r="AQ446" i="1"/>
  <c r="AM596" i="1"/>
  <c r="AP596" i="1"/>
  <c r="AQ596" i="1" s="1"/>
  <c r="AN596" i="1"/>
  <c r="AP553" i="1"/>
  <c r="AQ553" i="1" s="1"/>
  <c r="AM553" i="1"/>
  <c r="AN553" i="1" s="1"/>
  <c r="AP921" i="1"/>
  <c r="AM921" i="1"/>
  <c r="AN921" i="1" s="1"/>
  <c r="AQ921" i="1"/>
  <c r="AQ538" i="1"/>
  <c r="AP538" i="1"/>
  <c r="AM538" i="1"/>
  <c r="AN538" i="1" s="1"/>
  <c r="AQ874" i="1"/>
  <c r="AP874" i="1"/>
  <c r="AM874" i="1"/>
  <c r="AN874" i="1" s="1"/>
  <c r="AP1162" i="1"/>
  <c r="AQ1162" i="1" s="1"/>
  <c r="AN1162" i="1"/>
  <c r="AM1162" i="1"/>
  <c r="AP763" i="1"/>
  <c r="AQ763" i="1" s="1"/>
  <c r="AM763" i="1"/>
  <c r="AN763" i="1" s="1"/>
  <c r="AP492" i="1"/>
  <c r="AM492" i="1"/>
  <c r="AN492" i="1" s="1"/>
  <c r="AQ492" i="1"/>
  <c r="AP44" i="1"/>
  <c r="AQ44" i="1" s="1"/>
  <c r="AM44" i="1"/>
  <c r="AN44" i="1" s="1"/>
  <c r="AQ316" i="1"/>
  <c r="AP316" i="1"/>
  <c r="AM316" i="1"/>
  <c r="AN316" i="1" s="1"/>
  <c r="AQ588" i="1"/>
  <c r="AP588" i="1"/>
  <c r="AM588" i="1"/>
  <c r="AN588" i="1" s="1"/>
  <c r="AQ908" i="1"/>
  <c r="AP908" i="1"/>
  <c r="AM908" i="1"/>
  <c r="AN908" i="1" s="1"/>
  <c r="AP1164" i="1"/>
  <c r="AQ1164" i="1" s="1"/>
  <c r="AN1164" i="1"/>
  <c r="AM1164" i="1"/>
  <c r="AP276" i="1"/>
  <c r="AM276" i="1"/>
  <c r="AN276" i="1" s="1"/>
  <c r="AQ276" i="1"/>
  <c r="AM821" i="1"/>
  <c r="AN821" i="1" s="1"/>
  <c r="AQ821" i="1"/>
  <c r="AP821" i="1"/>
  <c r="AM533" i="1"/>
  <c r="AN533" i="1" s="1"/>
  <c r="AQ533" i="1"/>
  <c r="AP533" i="1"/>
  <c r="AM265" i="1"/>
  <c r="AN265" i="1" s="1"/>
  <c r="AQ265" i="1"/>
  <c r="AP265" i="1"/>
  <c r="AM154" i="1"/>
  <c r="AP154" i="1"/>
  <c r="AQ154" i="1" s="1"/>
  <c r="AN154" i="1"/>
  <c r="AM1210" i="1"/>
  <c r="AN1210" i="1" s="1"/>
  <c r="AQ1210" i="1"/>
  <c r="AP1210" i="1"/>
  <c r="AP235" i="1"/>
  <c r="AM235" i="1"/>
  <c r="AN235" i="1" s="1"/>
  <c r="AQ235" i="1"/>
  <c r="AP1019" i="1"/>
  <c r="AQ1019" i="1" s="1"/>
  <c r="AN1019" i="1"/>
  <c r="AM1019" i="1"/>
  <c r="AP102" i="1"/>
  <c r="AQ102" i="1" s="1"/>
  <c r="AM102" i="1"/>
  <c r="AN102" i="1" s="1"/>
  <c r="AT561" i="1"/>
  <c r="AS561" i="1"/>
  <c r="AU561" i="1" s="1"/>
  <c r="AK2136" i="1"/>
  <c r="AJ2134" i="1"/>
  <c r="AF2134" i="1"/>
  <c r="AI2136" i="1"/>
  <c r="AG2136" i="1"/>
  <c r="AG2135" i="1"/>
  <c r="AF2136" i="1"/>
  <c r="AI2135" i="1"/>
  <c r="AJ2135" i="1"/>
  <c r="AK2135" i="1"/>
  <c r="AF2135" i="1"/>
  <c r="AF2133" i="1"/>
  <c r="AJ2133" i="1"/>
  <c r="BM2133" i="1" s="1"/>
  <c r="AG2134" i="1"/>
  <c r="AK2134" i="1"/>
  <c r="AT113" i="1"/>
  <c r="AS113" i="1"/>
  <c r="AU113" i="1" s="1"/>
  <c r="AX113" i="1" s="1"/>
  <c r="AT327" i="1"/>
  <c r="AS327" i="1"/>
  <c r="AU327" i="1" s="1"/>
  <c r="AY327" i="1" s="1"/>
  <c r="AT81" i="1"/>
  <c r="AS81" i="1"/>
  <c r="AU81" i="1" s="1"/>
  <c r="AX81" i="1" s="1"/>
  <c r="AT577" i="1"/>
  <c r="AS577" i="1"/>
  <c r="AU577" i="1" s="1"/>
  <c r="AT903" i="1"/>
  <c r="AS903" i="1"/>
  <c r="AU903" i="1" s="1"/>
  <c r="AT465" i="1"/>
  <c r="AS465" i="1"/>
  <c r="AU465" i="1" s="1"/>
  <c r="AT225" i="1"/>
  <c r="AS225" i="1"/>
  <c r="AU225" i="1" s="1"/>
  <c r="AT855" i="1"/>
  <c r="AS855" i="1"/>
  <c r="AU855" i="1" s="1"/>
  <c r="AX855" i="1" s="1"/>
  <c r="AT433" i="1"/>
  <c r="AS433" i="1"/>
  <c r="AU433" i="1" s="1"/>
  <c r="AX433" i="1" s="1"/>
  <c r="AT199" i="1"/>
  <c r="AS199" i="1"/>
  <c r="AU199" i="1" s="1"/>
  <c r="AX199" i="1" s="1"/>
  <c r="AT951" i="1"/>
  <c r="AS951" i="1"/>
  <c r="AU951" i="1" s="1"/>
  <c r="AX951" i="1" s="1"/>
  <c r="AJ1775" i="1"/>
  <c r="AP457" i="1"/>
  <c r="AM457" i="1"/>
  <c r="AN457" i="1" s="1"/>
  <c r="AQ457" i="1"/>
  <c r="AQ954" i="1"/>
  <c r="AP954" i="1"/>
  <c r="AM954" i="1"/>
  <c r="AN954" i="1" s="1"/>
  <c r="AP452" i="1"/>
  <c r="AQ452" i="1" s="1"/>
  <c r="AM452" i="1"/>
  <c r="AN452" i="1" s="1"/>
  <c r="AP852" i="1"/>
  <c r="AQ852" i="1" s="1"/>
  <c r="AM852" i="1"/>
  <c r="AN852" i="1"/>
  <c r="AP516" i="1"/>
  <c r="AQ516" i="1" s="1"/>
  <c r="AM516" i="1"/>
  <c r="AN516" i="1"/>
  <c r="AM325" i="1"/>
  <c r="AN325" i="1" s="1"/>
  <c r="AQ325" i="1"/>
  <c r="AP325" i="1"/>
  <c r="AP70" i="1"/>
  <c r="AQ70" i="1" s="1"/>
  <c r="AM70" i="1"/>
  <c r="AN70" i="1" s="1"/>
  <c r="AQ589" i="1"/>
  <c r="AP589" i="1"/>
  <c r="AM589" i="1"/>
  <c r="AN589" i="1" s="1"/>
  <c r="AM1037" i="1"/>
  <c r="AN1037" i="1" s="1"/>
  <c r="AP1037" i="1"/>
  <c r="AQ1037" i="1" s="1"/>
  <c r="AP274" i="1"/>
  <c r="AM274" i="1"/>
  <c r="AN274" i="1" s="1"/>
  <c r="AQ274" i="1"/>
  <c r="AP546" i="1"/>
  <c r="AM546" i="1"/>
  <c r="AN546" i="1" s="1"/>
  <c r="AQ546" i="1"/>
  <c r="AN802" i="1"/>
  <c r="AM802" i="1"/>
  <c r="AP802" i="1"/>
  <c r="AQ802" i="1" s="1"/>
  <c r="AM1090" i="1"/>
  <c r="AN1090" i="1" s="1"/>
  <c r="AP1090" i="1"/>
  <c r="AQ1090" i="1" s="1"/>
  <c r="AM808" i="1"/>
  <c r="AN808" i="1" s="1"/>
  <c r="AP808" i="1"/>
  <c r="AQ808" i="1"/>
  <c r="AQ120" i="1"/>
  <c r="AP120" i="1"/>
  <c r="AM120" i="1"/>
  <c r="AN120" i="1" s="1"/>
  <c r="AP543" i="1"/>
  <c r="AQ543" i="1" s="1"/>
  <c r="AM543" i="1"/>
  <c r="AN543" i="1" s="1"/>
  <c r="AM1219" i="1"/>
  <c r="AN1219" i="1" s="1"/>
  <c r="AP1219" i="1"/>
  <c r="AQ1219" i="1" s="1"/>
  <c r="AP542" i="1"/>
  <c r="AM542" i="1"/>
  <c r="AN542" i="1" s="1"/>
  <c r="AQ542" i="1"/>
  <c r="AP1134" i="1"/>
  <c r="AQ1134" i="1" s="1"/>
  <c r="AM1134" i="1"/>
  <c r="AN1134" i="1"/>
  <c r="AP399" i="1"/>
  <c r="AM399" i="1"/>
  <c r="AN399" i="1" s="1"/>
  <c r="AQ399" i="1"/>
  <c r="AM1087" i="1"/>
  <c r="AN1087" i="1" s="1"/>
  <c r="AP1087" i="1"/>
  <c r="AQ1087" i="1" s="1"/>
  <c r="AQ771" i="1"/>
  <c r="AP771" i="1"/>
  <c r="AM771" i="1"/>
  <c r="AN771" i="1" s="1"/>
  <c r="AP963" i="1"/>
  <c r="AQ963" i="1" s="1"/>
  <c r="AM963" i="1"/>
  <c r="AN963" i="1" s="1"/>
  <c r="AP1059" i="1"/>
  <c r="AQ1059" i="1" s="1"/>
  <c r="AM1059" i="1"/>
  <c r="AN1059" i="1" s="1"/>
  <c r="AM179" i="1"/>
  <c r="AN179" i="1" s="1"/>
  <c r="AP179" i="1"/>
  <c r="AQ179" i="1"/>
  <c r="AM929" i="1"/>
  <c r="AN929" i="1" s="1"/>
  <c r="AP929" i="1"/>
  <c r="AQ929" i="1" s="1"/>
  <c r="AP961" i="1"/>
  <c r="AM961" i="1"/>
  <c r="AN961" i="1" s="1"/>
  <c r="AQ961" i="1"/>
  <c r="AM157" i="1"/>
  <c r="AN157" i="1" s="1"/>
  <c r="AQ157" i="1"/>
  <c r="AP157" i="1"/>
  <c r="AP61" i="1"/>
  <c r="AQ61" i="1" s="1"/>
  <c r="AN61" i="1"/>
  <c r="AM61" i="1"/>
  <c r="AP109" i="1"/>
  <c r="AM109" i="1"/>
  <c r="AN109" i="1" s="1"/>
  <c r="AQ109" i="1"/>
  <c r="AP544" i="1"/>
  <c r="AQ544" i="1" s="1"/>
  <c r="AM544" i="1"/>
  <c r="AN544" i="1" s="1"/>
  <c r="AP480" i="1"/>
  <c r="AQ480" i="1" s="1"/>
  <c r="AN480" i="1"/>
  <c r="AM480" i="1"/>
  <c r="AP96" i="1"/>
  <c r="AQ96" i="1" s="1"/>
  <c r="AN96" i="1"/>
  <c r="AM96" i="1"/>
  <c r="AM976" i="1"/>
  <c r="AN976" i="1" s="1"/>
  <c r="AP976" i="1"/>
  <c r="AQ976" i="1" s="1"/>
  <c r="AP1147" i="1"/>
  <c r="AQ1147" i="1" s="1"/>
  <c r="AN1147" i="1"/>
  <c r="AM1147" i="1"/>
  <c r="AP1044" i="1"/>
  <c r="AQ1044" i="1" s="1"/>
  <c r="AM1044" i="1"/>
  <c r="AN1044" i="1" s="1"/>
  <c r="AP430" i="1"/>
  <c r="AQ430" i="1" s="1"/>
  <c r="AM430" i="1"/>
  <c r="AN430" i="1" s="1"/>
  <c r="AP628" i="1"/>
  <c r="AQ628" i="1" s="1"/>
  <c r="AM628" i="1"/>
  <c r="AN628" i="1"/>
  <c r="AP569" i="1"/>
  <c r="AM569" i="1"/>
  <c r="AN569" i="1" s="1"/>
  <c r="AQ569" i="1"/>
  <c r="AP937" i="1"/>
  <c r="AQ937" i="1" s="1"/>
  <c r="AM937" i="1"/>
  <c r="AN937" i="1" s="1"/>
  <c r="AP570" i="1"/>
  <c r="AQ570" i="1" s="1"/>
  <c r="AN570" i="1"/>
  <c r="AM570" i="1"/>
  <c r="AP890" i="1"/>
  <c r="AQ890" i="1" s="1"/>
  <c r="AM890" i="1"/>
  <c r="AN890" i="1" s="1"/>
  <c r="AP491" i="1"/>
  <c r="AM491" i="1"/>
  <c r="AN491" i="1" s="1"/>
  <c r="AQ491" i="1"/>
  <c r="AP779" i="1"/>
  <c r="AQ779" i="1" s="1"/>
  <c r="AM779" i="1"/>
  <c r="AN779" i="1" s="1"/>
  <c r="AQ765" i="1"/>
  <c r="AP765" i="1"/>
  <c r="AM765" i="1"/>
  <c r="AN765" i="1" s="1"/>
  <c r="AP926" i="1"/>
  <c r="AQ926" i="1" s="1"/>
  <c r="AM926" i="1"/>
  <c r="AN926" i="1" s="1"/>
  <c r="AP927" i="1"/>
  <c r="AM927" i="1"/>
  <c r="AN927" i="1" s="1"/>
  <c r="AQ927" i="1"/>
  <c r="AN60" i="1"/>
  <c r="AM60" i="1"/>
  <c r="AP60" i="1"/>
  <c r="AQ60" i="1" s="1"/>
  <c r="AM332" i="1"/>
  <c r="AN332" i="1" s="1"/>
  <c r="AP332" i="1"/>
  <c r="AQ332" i="1" s="1"/>
  <c r="AP604" i="1"/>
  <c r="AQ604" i="1" s="1"/>
  <c r="AM604" i="1"/>
  <c r="AN604" i="1" s="1"/>
  <c r="AQ924" i="1"/>
  <c r="AP924" i="1"/>
  <c r="AM924" i="1"/>
  <c r="AN924" i="1" s="1"/>
  <c r="AQ1180" i="1"/>
  <c r="AP1180" i="1"/>
  <c r="AM1180" i="1"/>
  <c r="AN1180" i="1" s="1"/>
  <c r="AP949" i="1"/>
  <c r="AQ949" i="1" s="1"/>
  <c r="AM949" i="1"/>
  <c r="AN949" i="1"/>
  <c r="AQ324" i="1"/>
  <c r="AP324" i="1"/>
  <c r="AM324" i="1"/>
  <c r="AN324" i="1" s="1"/>
  <c r="AP5" i="1"/>
  <c r="AQ5" i="1" s="1"/>
  <c r="AN5" i="1"/>
  <c r="AM5" i="1"/>
  <c r="AM613" i="1"/>
  <c r="AN613" i="1" s="1"/>
  <c r="AP613" i="1"/>
  <c r="AQ613" i="1" s="1"/>
  <c r="AQ281" i="1"/>
  <c r="AP281" i="1"/>
  <c r="AM281" i="1"/>
  <c r="AN281" i="1" s="1"/>
  <c r="AP186" i="1"/>
  <c r="AQ186" i="1" s="1"/>
  <c r="AM186" i="1"/>
  <c r="AN186" i="1" s="1"/>
  <c r="AP1226" i="1"/>
  <c r="AQ1226" i="1" s="1"/>
  <c r="AM1226" i="1"/>
  <c r="AN1226" i="1" s="1"/>
  <c r="AP251" i="1"/>
  <c r="AQ251" i="1" s="1"/>
  <c r="AM251" i="1"/>
  <c r="AN251" i="1" s="1"/>
  <c r="AP1035" i="1"/>
  <c r="AM1035" i="1"/>
  <c r="AN1035" i="1" s="1"/>
  <c r="AQ1035" i="1"/>
  <c r="AP390" i="1"/>
  <c r="AM390" i="1"/>
  <c r="AN390" i="1" s="1"/>
  <c r="AQ390" i="1"/>
  <c r="AP134" i="1"/>
  <c r="AQ134" i="1" s="1"/>
  <c r="AM134" i="1"/>
  <c r="AN134" i="1"/>
  <c r="BM1477" i="1"/>
  <c r="AT791" i="1"/>
  <c r="AS791" i="1"/>
  <c r="AU791" i="1" s="1"/>
  <c r="AT615" i="1"/>
  <c r="AS615" i="1"/>
  <c r="AU615" i="1" s="1"/>
  <c r="AT743" i="1"/>
  <c r="AS743" i="1"/>
  <c r="AU743" i="1" s="1"/>
  <c r="AG1789" i="1"/>
  <c r="AG1790" i="1"/>
  <c r="AK1789" i="1"/>
  <c r="AI1790" i="1"/>
  <c r="AJ1789" i="1"/>
  <c r="AJ1790" i="1"/>
  <c r="AF1789" i="1"/>
  <c r="AK1790" i="1"/>
  <c r="AF1790" i="1"/>
  <c r="AI1791" i="1"/>
  <c r="AK1791" i="1"/>
  <c r="AF1791" i="1"/>
  <c r="AG1791" i="1"/>
  <c r="AJ1791" i="1"/>
  <c r="AT967" i="1"/>
  <c r="AS967" i="1"/>
  <c r="AU967" i="1" s="1"/>
  <c r="AK2208" i="1"/>
  <c r="AF2207" i="1"/>
  <c r="AF2206" i="1"/>
  <c r="AJ2208" i="1"/>
  <c r="AG2207" i="1"/>
  <c r="AG2208" i="1"/>
  <c r="AJ2206" i="1"/>
  <c r="BM2206" i="1" s="1"/>
  <c r="AI2208" i="1"/>
  <c r="AG2209" i="1"/>
  <c r="AF2208" i="1"/>
  <c r="AI2209" i="1"/>
  <c r="AK2209" i="1"/>
  <c r="AJ2207" i="1"/>
  <c r="BM2207" i="1" s="1"/>
  <c r="AT999" i="1"/>
  <c r="AS999" i="1"/>
  <c r="AU999" i="1" s="1"/>
  <c r="AX999" i="1" s="1"/>
  <c r="AT823" i="1"/>
  <c r="AS823" i="1"/>
  <c r="AU823" i="1" s="1"/>
  <c r="AT32" i="1"/>
  <c r="AS32" i="1"/>
  <c r="AU32" i="1" s="1"/>
  <c r="AY32" i="1" s="1"/>
  <c r="AI1775" i="1"/>
  <c r="AG1939" i="1"/>
  <c r="AP441" i="1"/>
  <c r="AQ441" i="1" s="1"/>
  <c r="AM441" i="1"/>
  <c r="AN441" i="1" s="1"/>
  <c r="AP144" i="1"/>
  <c r="AQ144" i="1" s="1"/>
  <c r="AM144" i="1"/>
  <c r="AN144" i="1" s="1"/>
  <c r="AP778" i="1"/>
  <c r="AQ778" i="1" s="1"/>
  <c r="AN778" i="1"/>
  <c r="AM778" i="1"/>
  <c r="AM1109" i="1"/>
  <c r="AP1109" i="1"/>
  <c r="AQ1109" i="1" s="1"/>
  <c r="AN1109" i="1"/>
  <c r="AQ693" i="1"/>
  <c r="AP693" i="1"/>
  <c r="AM693" i="1"/>
  <c r="AN693" i="1" s="1"/>
  <c r="AQ453" i="1"/>
  <c r="AP453" i="1"/>
  <c r="AM453" i="1"/>
  <c r="AN453" i="1" s="1"/>
  <c r="AP605" i="1"/>
  <c r="AQ605" i="1" s="1"/>
  <c r="AM605" i="1"/>
  <c r="AN605" i="1" s="1"/>
  <c r="AQ1069" i="1"/>
  <c r="AP1069" i="1"/>
  <c r="AM1069" i="1"/>
  <c r="AN1069" i="1" s="1"/>
  <c r="AP290" i="1"/>
  <c r="AM290" i="1"/>
  <c r="AN290" i="1" s="1"/>
  <c r="AQ290" i="1"/>
  <c r="AQ562" i="1"/>
  <c r="AP562" i="1"/>
  <c r="AM562" i="1"/>
  <c r="AN562" i="1" s="1"/>
  <c r="AM818" i="1"/>
  <c r="AN818" i="1" s="1"/>
  <c r="AP818" i="1"/>
  <c r="AQ818" i="1" s="1"/>
  <c r="AP1106" i="1"/>
  <c r="AQ1106" i="1" s="1"/>
  <c r="AM1106" i="1"/>
  <c r="AN1106" i="1"/>
  <c r="AP184" i="1"/>
  <c r="AQ184" i="1" s="1"/>
  <c r="AM184" i="1"/>
  <c r="AN184" i="1" s="1"/>
  <c r="AP632" i="1"/>
  <c r="AQ632" i="1" s="1"/>
  <c r="AM632" i="1"/>
  <c r="AN632" i="1"/>
  <c r="AP1112" i="1"/>
  <c r="AM1112" i="1"/>
  <c r="AN1112" i="1" s="1"/>
  <c r="AQ1112" i="1"/>
  <c r="AM376" i="1"/>
  <c r="AN376" i="1" s="1"/>
  <c r="AP376" i="1"/>
  <c r="AQ376" i="1" s="1"/>
  <c r="AM824" i="1"/>
  <c r="AN824" i="1" s="1"/>
  <c r="AP824" i="1"/>
  <c r="AQ824" i="1"/>
  <c r="AP264" i="1"/>
  <c r="AQ264" i="1" s="1"/>
  <c r="AM264" i="1"/>
  <c r="AN264" i="1" s="1"/>
  <c r="AP584" i="1"/>
  <c r="AM584" i="1"/>
  <c r="AN584" i="1" s="1"/>
  <c r="AQ584" i="1"/>
  <c r="AP287" i="1"/>
  <c r="AQ287" i="1" s="1"/>
  <c r="AM287" i="1"/>
  <c r="AN287" i="1" s="1"/>
  <c r="AP1183" i="1"/>
  <c r="AM1183" i="1"/>
  <c r="AN1183" i="1" s="1"/>
  <c r="AQ1183" i="1"/>
  <c r="AQ1235" i="1"/>
  <c r="AP1235" i="1"/>
  <c r="AM1235" i="1"/>
  <c r="AN1235" i="1" s="1"/>
  <c r="AM558" i="1"/>
  <c r="AN558" i="1" s="1"/>
  <c r="AP558" i="1"/>
  <c r="AQ558" i="1"/>
  <c r="AP1150" i="1"/>
  <c r="AQ1150" i="1" s="1"/>
  <c r="AM1150" i="1"/>
  <c r="AN1150" i="1"/>
  <c r="AP559" i="1"/>
  <c r="AQ559" i="1" s="1"/>
  <c r="AN559" i="1"/>
  <c r="AM559" i="1"/>
  <c r="AM1103" i="1"/>
  <c r="AN1103" i="1" s="1"/>
  <c r="AP1103" i="1"/>
  <c r="AQ1103" i="1" s="1"/>
  <c r="AP499" i="1"/>
  <c r="AM499" i="1"/>
  <c r="AN499" i="1" s="1"/>
  <c r="AQ499" i="1"/>
  <c r="AQ691" i="1"/>
  <c r="AP691" i="1"/>
  <c r="AM691" i="1"/>
  <c r="AN691" i="1" s="1"/>
  <c r="AQ899" i="1"/>
  <c r="AP899" i="1"/>
  <c r="AM899" i="1"/>
  <c r="AN899" i="1" s="1"/>
  <c r="AM51" i="1"/>
  <c r="AP51" i="1"/>
  <c r="AQ51" i="1" s="1"/>
  <c r="AN51" i="1"/>
  <c r="AP657" i="1"/>
  <c r="AQ657" i="1" s="1"/>
  <c r="AM657" i="1"/>
  <c r="AN657" i="1" s="1"/>
  <c r="AM689" i="1"/>
  <c r="AN689" i="1" s="1"/>
  <c r="AP689" i="1"/>
  <c r="AQ689" i="1" s="1"/>
  <c r="AM29" i="1"/>
  <c r="AN29" i="1" s="1"/>
  <c r="AP29" i="1"/>
  <c r="AQ29" i="1"/>
  <c r="AP6" i="1"/>
  <c r="AQ6" i="1" s="1"/>
  <c r="AN6" i="1"/>
  <c r="AM6" i="1"/>
  <c r="AP413" i="1"/>
  <c r="AQ413" i="1" s="1"/>
  <c r="AM413" i="1"/>
  <c r="AN413" i="1" s="1"/>
  <c r="AP1136" i="1"/>
  <c r="AQ1136" i="1" s="1"/>
  <c r="AM1136" i="1"/>
  <c r="AN1136" i="1"/>
  <c r="AP848" i="1"/>
  <c r="AQ848" i="1" s="1"/>
  <c r="AN848" i="1"/>
  <c r="AM848" i="1"/>
  <c r="AP864" i="1"/>
  <c r="AM864" i="1"/>
  <c r="AN864" i="1" s="1"/>
  <c r="AQ864" i="1"/>
  <c r="AP800" i="1"/>
  <c r="AM800" i="1"/>
  <c r="AN800" i="1" s="1"/>
  <c r="AQ800" i="1"/>
  <c r="AP1227" i="1"/>
  <c r="AQ1227" i="1" s="1"/>
  <c r="AM1227" i="1"/>
  <c r="AN1227" i="1" s="1"/>
  <c r="AP716" i="1"/>
  <c r="AQ716" i="1" s="1"/>
  <c r="AM716" i="1"/>
  <c r="AN716" i="1" s="1"/>
  <c r="AP724" i="1"/>
  <c r="AQ724" i="1" s="1"/>
  <c r="AM724" i="1"/>
  <c r="AN724" i="1" s="1"/>
  <c r="AP254" i="1"/>
  <c r="AQ254" i="1" s="1"/>
  <c r="AM254" i="1"/>
  <c r="AN254" i="1"/>
  <c r="AM708" i="1"/>
  <c r="AP708" i="1"/>
  <c r="AQ708" i="1" s="1"/>
  <c r="AN708" i="1"/>
  <c r="AP585" i="1"/>
  <c r="AM585" i="1"/>
  <c r="AN585" i="1" s="1"/>
  <c r="AQ585" i="1"/>
  <c r="AP953" i="1"/>
  <c r="AQ953" i="1" s="1"/>
  <c r="AM953" i="1"/>
  <c r="AN953" i="1"/>
  <c r="AM586" i="1"/>
  <c r="AN586" i="1" s="1"/>
  <c r="AP586" i="1"/>
  <c r="AQ586" i="1" s="1"/>
  <c r="AQ906" i="1"/>
  <c r="AP906" i="1"/>
  <c r="AM906" i="1"/>
  <c r="AN906" i="1" s="1"/>
  <c r="AP507" i="1"/>
  <c r="AQ507" i="1" s="1"/>
  <c r="AN507" i="1"/>
  <c r="AM507" i="1"/>
  <c r="AQ795" i="1"/>
  <c r="AP795" i="1"/>
  <c r="AM795" i="1"/>
  <c r="AN795" i="1" s="1"/>
  <c r="AM989" i="1"/>
  <c r="AP989" i="1"/>
  <c r="AQ989" i="1" s="1"/>
  <c r="AN989" i="1"/>
  <c r="AP76" i="1"/>
  <c r="AQ76" i="1" s="1"/>
  <c r="AN76" i="1"/>
  <c r="AM76" i="1"/>
  <c r="AP348" i="1"/>
  <c r="AM348" i="1"/>
  <c r="AN348" i="1" s="1"/>
  <c r="AQ348" i="1"/>
  <c r="AP620" i="1"/>
  <c r="AM620" i="1"/>
  <c r="AN620" i="1" s="1"/>
  <c r="AQ620" i="1"/>
  <c r="AP940" i="1"/>
  <c r="AQ940" i="1" s="1"/>
  <c r="AM940" i="1"/>
  <c r="AN940" i="1"/>
  <c r="AQ1196" i="1"/>
  <c r="AP1196" i="1"/>
  <c r="AM1196" i="1"/>
  <c r="AN1196" i="1" s="1"/>
  <c r="AM356" i="1"/>
  <c r="AN356" i="1" s="1"/>
  <c r="AP356" i="1"/>
  <c r="AQ356" i="1" s="1"/>
  <c r="AP21" i="1"/>
  <c r="AM21" i="1"/>
  <c r="AN21" i="1" s="1"/>
  <c r="AQ21" i="1"/>
  <c r="AQ709" i="1"/>
  <c r="AP709" i="1"/>
  <c r="AM709" i="1"/>
  <c r="AN709" i="1" s="1"/>
  <c r="AM195" i="1"/>
  <c r="AP195" i="1"/>
  <c r="AQ195" i="1" s="1"/>
  <c r="AN195" i="1"/>
  <c r="AQ297" i="1"/>
  <c r="AP297" i="1"/>
  <c r="AM297" i="1"/>
  <c r="AN297" i="1" s="1"/>
  <c r="AP202" i="1"/>
  <c r="AQ202" i="1" s="1"/>
  <c r="AN202" i="1"/>
  <c r="AM202" i="1"/>
  <c r="AP267" i="1"/>
  <c r="AM267" i="1"/>
  <c r="AN267" i="1" s="1"/>
  <c r="AQ267" i="1"/>
  <c r="AP1051" i="1"/>
  <c r="AM1051" i="1"/>
  <c r="AN1051" i="1" s="1"/>
  <c r="AQ1051" i="1"/>
  <c r="AP230" i="1"/>
  <c r="AM230" i="1"/>
  <c r="AN230" i="1" s="1"/>
  <c r="AQ230" i="1"/>
  <c r="AT641" i="1"/>
  <c r="AS641" i="1"/>
  <c r="AU641" i="1" s="1"/>
  <c r="AT1138" i="1"/>
  <c r="AS1138" i="1"/>
  <c r="AU1138" i="1" s="1"/>
  <c r="AY1138" i="1" s="1"/>
  <c r="AT1173" i="1"/>
  <c r="AS1173" i="1"/>
  <c r="AU1173" i="1" s="1"/>
  <c r="AY1173" i="1" s="1"/>
  <c r="AT209" i="1"/>
  <c r="AS209" i="1"/>
  <c r="AU209" i="1" s="1"/>
  <c r="AW209" i="1" s="1"/>
  <c r="AT758" i="1"/>
  <c r="AS758" i="1"/>
  <c r="AU758" i="1" s="1"/>
  <c r="AT161" i="1"/>
  <c r="AS161" i="1"/>
  <c r="AU161" i="1" s="1"/>
  <c r="AY161" i="1" s="1"/>
  <c r="AZ161" i="1" s="1"/>
  <c r="AT1142" i="1"/>
  <c r="AS1142" i="1"/>
  <c r="AU1142" i="1" s="1"/>
  <c r="AT263" i="1"/>
  <c r="AS263" i="1"/>
  <c r="AU263" i="1" s="1"/>
  <c r="AT1159" i="1"/>
  <c r="AS1159" i="1"/>
  <c r="AU1159" i="1" s="1"/>
  <c r="AT993" i="1"/>
  <c r="AS993" i="1"/>
  <c r="AU993" i="1" s="1"/>
  <c r="AY993" i="1" s="1"/>
  <c r="AT65" i="1"/>
  <c r="AS65" i="1"/>
  <c r="AU65" i="1" s="1"/>
  <c r="AW65" i="1" s="1"/>
  <c r="AK1774" i="1"/>
  <c r="BM1774" i="1" s="1"/>
  <c r="AP425" i="1"/>
  <c r="AQ425" i="1" s="1"/>
  <c r="AM425" i="1"/>
  <c r="AN425" i="1" s="1"/>
  <c r="AM160" i="1"/>
  <c r="AN160" i="1"/>
  <c r="AP160" i="1"/>
  <c r="AQ160" i="1" s="1"/>
  <c r="AP650" i="1"/>
  <c r="AQ650" i="1" s="1"/>
  <c r="AN650" i="1"/>
  <c r="AM650" i="1"/>
  <c r="AQ420" i="1"/>
  <c r="AP420" i="1"/>
  <c r="AM420" i="1"/>
  <c r="AN420" i="1" s="1"/>
  <c r="AP1076" i="1"/>
  <c r="AQ1076" i="1" s="1"/>
  <c r="AM1076" i="1"/>
  <c r="AN1076" i="1" s="1"/>
  <c r="AQ373" i="1"/>
  <c r="AP373" i="1"/>
  <c r="AM373" i="1"/>
  <c r="AN373" i="1" s="1"/>
  <c r="AQ308" i="1"/>
  <c r="AP308" i="1"/>
  <c r="AM308" i="1"/>
  <c r="AN308" i="1" s="1"/>
  <c r="AQ18" i="1"/>
  <c r="AP18" i="1"/>
  <c r="AM18" i="1"/>
  <c r="AN18" i="1" s="1"/>
  <c r="AP621" i="1"/>
  <c r="AQ621" i="1" s="1"/>
  <c r="AN621" i="1"/>
  <c r="AM621" i="1"/>
  <c r="AP1101" i="1"/>
  <c r="AM1101" i="1"/>
  <c r="AN1101" i="1" s="1"/>
  <c r="AQ1101" i="1"/>
  <c r="AP306" i="1"/>
  <c r="AQ306" i="1" s="1"/>
  <c r="AM306" i="1"/>
  <c r="AN306" i="1" s="1"/>
  <c r="AQ578" i="1"/>
  <c r="AP578" i="1"/>
  <c r="AM578" i="1"/>
  <c r="AN578" i="1" s="1"/>
  <c r="AP850" i="1"/>
  <c r="AQ850" i="1" s="1"/>
  <c r="AN850" i="1"/>
  <c r="AM850" i="1"/>
  <c r="AM1122" i="1"/>
  <c r="AN1122" i="1" s="1"/>
  <c r="AP1122" i="1"/>
  <c r="AQ1122" i="1" s="1"/>
  <c r="AP568" i="1"/>
  <c r="AQ568" i="1" s="1"/>
  <c r="AM568" i="1"/>
  <c r="AN568" i="1" s="1"/>
  <c r="AP270" i="1"/>
  <c r="AM270" i="1"/>
  <c r="AN270" i="1" s="1"/>
  <c r="AQ270" i="1"/>
  <c r="AP910" i="1"/>
  <c r="AQ910" i="1" s="1"/>
  <c r="AM910" i="1"/>
  <c r="AN910" i="1" s="1"/>
  <c r="AP1155" i="1"/>
  <c r="AQ1155" i="1" s="1"/>
  <c r="AN1155" i="1"/>
  <c r="AM1155" i="1"/>
  <c r="AQ574" i="1"/>
  <c r="AP574" i="1"/>
  <c r="AM574" i="1"/>
  <c r="AN574" i="1" s="1"/>
  <c r="AQ31" i="1"/>
  <c r="AP31" i="1"/>
  <c r="AM31" i="1"/>
  <c r="AN31" i="1" s="1"/>
  <c r="AP575" i="1"/>
  <c r="AQ575" i="1" s="1"/>
  <c r="AN575" i="1"/>
  <c r="AM575" i="1"/>
  <c r="AP1119" i="1"/>
  <c r="AQ1119" i="1" s="1"/>
  <c r="AM1119" i="1"/>
  <c r="AN1119" i="1" s="1"/>
  <c r="AP307" i="1"/>
  <c r="AQ307" i="1" s="1"/>
  <c r="AM307" i="1"/>
  <c r="AN307" i="1" s="1"/>
  <c r="AP243" i="1"/>
  <c r="AM243" i="1"/>
  <c r="AN243" i="1" s="1"/>
  <c r="AQ243" i="1"/>
  <c r="AM627" i="1"/>
  <c r="AN627" i="1" s="1"/>
  <c r="AP627" i="1"/>
  <c r="AQ627" i="1" s="1"/>
  <c r="AP1139" i="1"/>
  <c r="AQ1139" i="1" s="1"/>
  <c r="AM1139" i="1"/>
  <c r="AN1139" i="1" s="1"/>
  <c r="AP849" i="1"/>
  <c r="AQ849" i="1" s="1"/>
  <c r="AM849" i="1"/>
  <c r="AN849" i="1"/>
  <c r="AP881" i="1"/>
  <c r="AQ881" i="1" s="1"/>
  <c r="AM881" i="1"/>
  <c r="AN881" i="1"/>
  <c r="AP22" i="1"/>
  <c r="AQ22" i="1" s="1"/>
  <c r="AM22" i="1"/>
  <c r="AN22" i="1" s="1"/>
  <c r="AP9" i="1"/>
  <c r="AQ9" i="1" s="1"/>
  <c r="AM9" i="1"/>
  <c r="AN9" i="1"/>
  <c r="AQ333" i="1"/>
  <c r="AP333" i="1"/>
  <c r="AM333" i="1"/>
  <c r="AN333" i="1" s="1"/>
  <c r="AP1072" i="1"/>
  <c r="AQ1072" i="1" s="1"/>
  <c r="AM1072" i="1"/>
  <c r="AN1072" i="1" s="1"/>
  <c r="AP576" i="1"/>
  <c r="AQ576" i="1" s="1"/>
  <c r="AM576" i="1"/>
  <c r="AN576" i="1" s="1"/>
  <c r="AM592" i="1"/>
  <c r="AN592" i="1" s="1"/>
  <c r="AP592" i="1"/>
  <c r="AQ592" i="1"/>
  <c r="AP528" i="1"/>
  <c r="AQ528" i="1" s="1"/>
  <c r="AM528" i="1"/>
  <c r="AN528" i="1" s="1"/>
  <c r="AQ317" i="1"/>
  <c r="AP317" i="1"/>
  <c r="AM317" i="1"/>
  <c r="AN317" i="1" s="1"/>
  <c r="AP484" i="1"/>
  <c r="AQ484" i="1" s="1"/>
  <c r="AM484" i="1"/>
  <c r="AN484" i="1" s="1"/>
  <c r="AP222" i="1"/>
  <c r="AM222" i="1"/>
  <c r="AN222" i="1" s="1"/>
  <c r="AQ222" i="1"/>
  <c r="AQ788" i="1"/>
  <c r="AP788" i="1"/>
  <c r="AM788" i="1"/>
  <c r="AN788" i="1" s="1"/>
  <c r="AP601" i="1"/>
  <c r="AQ601" i="1" s="1"/>
  <c r="AM601" i="1"/>
  <c r="AN601" i="1" s="1"/>
  <c r="AP969" i="1"/>
  <c r="AM969" i="1"/>
  <c r="AN969" i="1" s="1"/>
  <c r="AQ969" i="1"/>
  <c r="AM602" i="1"/>
  <c r="AN602" i="1" s="1"/>
  <c r="AP602" i="1"/>
  <c r="AQ602" i="1"/>
  <c r="AQ922" i="1"/>
  <c r="AP922" i="1"/>
  <c r="AM922" i="1"/>
  <c r="AN922" i="1" s="1"/>
  <c r="AQ523" i="1"/>
  <c r="AP523" i="1"/>
  <c r="AM523" i="1"/>
  <c r="AN523" i="1" s="1"/>
  <c r="AP811" i="1"/>
  <c r="AQ811" i="1" s="1"/>
  <c r="AM811" i="1"/>
  <c r="AN811" i="1" s="1"/>
  <c r="AM942" i="1"/>
  <c r="AN942" i="1" s="1"/>
  <c r="AP942" i="1"/>
  <c r="AQ942" i="1" s="1"/>
  <c r="AP92" i="1"/>
  <c r="AQ92" i="1" s="1"/>
  <c r="AM92" i="1"/>
  <c r="AN92" i="1" s="1"/>
  <c r="AP364" i="1"/>
  <c r="AM364" i="1"/>
  <c r="AN364" i="1" s="1"/>
  <c r="AQ364" i="1"/>
  <c r="AM636" i="1"/>
  <c r="AP636" i="1"/>
  <c r="AQ636" i="1" s="1"/>
  <c r="AN636" i="1"/>
  <c r="AQ956" i="1"/>
  <c r="AP956" i="1"/>
  <c r="AM956" i="1"/>
  <c r="AN956" i="1" s="1"/>
  <c r="AQ1212" i="1"/>
  <c r="AP1212" i="1"/>
  <c r="AM1212" i="1"/>
  <c r="AN1212" i="1" s="1"/>
  <c r="AP388" i="1"/>
  <c r="AQ388" i="1" s="1"/>
  <c r="AM388" i="1"/>
  <c r="AN388" i="1" s="1"/>
  <c r="AM69" i="1"/>
  <c r="AN69" i="1"/>
  <c r="AP69" i="1"/>
  <c r="AQ69" i="1" s="1"/>
  <c r="AQ773" i="1"/>
  <c r="AP773" i="1"/>
  <c r="AM773" i="1"/>
  <c r="AN773" i="1" s="1"/>
  <c r="AQ313" i="1"/>
  <c r="AP313" i="1"/>
  <c r="AM313" i="1"/>
  <c r="AN313" i="1" s="1"/>
  <c r="AP218" i="1"/>
  <c r="AQ218" i="1" s="1"/>
  <c r="AM218" i="1"/>
  <c r="AN218" i="1" s="1"/>
  <c r="AP481" i="1"/>
  <c r="AQ481" i="1" s="1"/>
  <c r="AM481" i="1"/>
  <c r="AN481" i="1" s="1"/>
  <c r="AP283" i="1"/>
  <c r="AM283" i="1"/>
  <c r="AN283" i="1" s="1"/>
  <c r="AQ283" i="1"/>
  <c r="AP1067" i="1"/>
  <c r="AM1067" i="1"/>
  <c r="AN1067" i="1" s="1"/>
  <c r="AQ1067" i="1"/>
  <c r="AP278" i="1"/>
  <c r="AQ278" i="1" s="1"/>
  <c r="AM278" i="1"/>
  <c r="AN278" i="1" s="1"/>
  <c r="AT775" i="1"/>
  <c r="AS775" i="1"/>
  <c r="AU775" i="1" s="1"/>
  <c r="AW775" i="1" s="1"/>
  <c r="AT1190" i="1"/>
  <c r="AS1190" i="1"/>
  <c r="AU1190" i="1" s="1"/>
  <c r="AX1190" i="1" s="1"/>
  <c r="AT950" i="1"/>
  <c r="AS950" i="1"/>
  <c r="AU950" i="1" s="1"/>
  <c r="AT677" i="1"/>
  <c r="AS677" i="1"/>
  <c r="AU677" i="1" s="1"/>
  <c r="AX677" i="1" s="1"/>
  <c r="AP153" i="1"/>
  <c r="AQ153" i="1" s="1"/>
  <c r="AM153" i="1"/>
  <c r="AN153" i="1" s="1"/>
  <c r="AP250" i="1"/>
  <c r="AQ250" i="1" s="1"/>
  <c r="AM250" i="1"/>
  <c r="AN250" i="1"/>
  <c r="AQ810" i="1"/>
  <c r="AP810" i="1"/>
  <c r="AM810" i="1"/>
  <c r="AN810" i="1" s="1"/>
  <c r="AM442" i="1"/>
  <c r="AN442" i="1" s="1"/>
  <c r="AP442" i="1"/>
  <c r="AQ442" i="1"/>
  <c r="AQ1108" i="1"/>
  <c r="AP1108" i="1"/>
  <c r="AM1108" i="1"/>
  <c r="AN1108" i="1" s="1"/>
  <c r="AQ1029" i="1"/>
  <c r="AP1029" i="1"/>
  <c r="AM1029" i="1"/>
  <c r="AN1029" i="1" s="1"/>
  <c r="AP164" i="1"/>
  <c r="AQ164" i="1" s="1"/>
  <c r="AM164" i="1"/>
  <c r="AN164" i="1" s="1"/>
  <c r="AP244" i="1"/>
  <c r="AQ244" i="1" s="1"/>
  <c r="AM244" i="1"/>
  <c r="AN244" i="1"/>
  <c r="AP726" i="1"/>
  <c r="AQ726" i="1" s="1"/>
  <c r="AM726" i="1"/>
  <c r="AN726" i="1" s="1"/>
  <c r="AP902" i="1"/>
  <c r="AQ902" i="1" s="1"/>
  <c r="AM902" i="1"/>
  <c r="AN902" i="1" s="1"/>
  <c r="AP653" i="1"/>
  <c r="AQ653" i="1" s="1"/>
  <c r="AM653" i="1"/>
  <c r="AN653" i="1"/>
  <c r="AP1117" i="1"/>
  <c r="AQ1117" i="1" s="1"/>
  <c r="AM1117" i="1"/>
  <c r="AN1117" i="1" s="1"/>
  <c r="AP322" i="1"/>
  <c r="AM322" i="1"/>
  <c r="AN322" i="1" s="1"/>
  <c r="AQ322" i="1"/>
  <c r="AQ594" i="1"/>
  <c r="AP594" i="1"/>
  <c r="AM594" i="1"/>
  <c r="AN594" i="1" s="1"/>
  <c r="AP866" i="1"/>
  <c r="AQ866" i="1" s="1"/>
  <c r="AM866" i="1"/>
  <c r="AN866" i="1" s="1"/>
  <c r="AM1154" i="1"/>
  <c r="AN1154" i="1" s="1"/>
  <c r="AP1154" i="1"/>
  <c r="AQ1154" i="1" s="1"/>
  <c r="AM1032" i="1"/>
  <c r="AN1032" i="1" s="1"/>
  <c r="AP1032" i="1"/>
  <c r="AQ1032" i="1"/>
  <c r="AQ392" i="1"/>
  <c r="AP392" i="1"/>
  <c r="AM392" i="1"/>
  <c r="AN392" i="1" s="1"/>
  <c r="AM872" i="1"/>
  <c r="AN872" i="1" s="1"/>
  <c r="AP872" i="1"/>
  <c r="AQ872" i="1" s="1"/>
  <c r="AP168" i="1"/>
  <c r="AQ168" i="1" s="1"/>
  <c r="AN168" i="1"/>
  <c r="AM168" i="1"/>
  <c r="AM552" i="1"/>
  <c r="AN552" i="1" s="1"/>
  <c r="AP552" i="1"/>
  <c r="AQ552" i="1"/>
  <c r="AM1160" i="1"/>
  <c r="AN1160" i="1" s="1"/>
  <c r="AP1160" i="1"/>
  <c r="AQ1160" i="1"/>
  <c r="AQ344" i="1"/>
  <c r="AP344" i="1"/>
  <c r="AM344" i="1"/>
  <c r="AN344" i="1" s="1"/>
  <c r="AP671" i="1"/>
  <c r="AQ671" i="1" s="1"/>
  <c r="AM671" i="1"/>
  <c r="AN671" i="1" s="1"/>
  <c r="AP1199" i="1"/>
  <c r="AM1199" i="1"/>
  <c r="AN1199" i="1" s="1"/>
  <c r="AQ1199" i="1"/>
  <c r="AP1198" i="1"/>
  <c r="AQ1198" i="1" s="1"/>
  <c r="AM1198" i="1"/>
  <c r="AN1198" i="1" s="1"/>
  <c r="AP1023" i="1"/>
  <c r="AQ1023" i="1" s="1"/>
  <c r="AM1023" i="1"/>
  <c r="AN1023" i="1" s="1"/>
  <c r="AQ1171" i="1"/>
  <c r="AP1171" i="1"/>
  <c r="AM1171" i="1"/>
  <c r="AN1171" i="1" s="1"/>
  <c r="AP590" i="1"/>
  <c r="AQ590" i="1" s="1"/>
  <c r="AM590" i="1"/>
  <c r="AN590" i="1" s="1"/>
  <c r="AQ47" i="1"/>
  <c r="AP47" i="1"/>
  <c r="AM47" i="1"/>
  <c r="AN47" i="1" s="1"/>
  <c r="AQ591" i="1"/>
  <c r="AP591" i="1"/>
  <c r="AM591" i="1"/>
  <c r="AN591" i="1" s="1"/>
  <c r="AM1135" i="1"/>
  <c r="AP1135" i="1"/>
  <c r="AQ1135" i="1" s="1"/>
  <c r="AN1135" i="1"/>
  <c r="AP947" i="1"/>
  <c r="AQ947" i="1" s="1"/>
  <c r="AN947" i="1"/>
  <c r="AM947" i="1"/>
  <c r="AQ883" i="1"/>
  <c r="AP883" i="1"/>
  <c r="AM883" i="1"/>
  <c r="AN883" i="1" s="1"/>
  <c r="AQ435" i="1"/>
  <c r="AP435" i="1"/>
  <c r="AM435" i="1"/>
  <c r="AN435" i="1" s="1"/>
  <c r="AP1075" i="1"/>
  <c r="AQ1075" i="1" s="1"/>
  <c r="AM1075" i="1"/>
  <c r="AN1075" i="1" s="1"/>
  <c r="AP1233" i="1"/>
  <c r="AQ1233" i="1" s="1"/>
  <c r="AM1233" i="1"/>
  <c r="AN1233" i="1" s="1"/>
  <c r="AP609" i="1"/>
  <c r="AM609" i="1"/>
  <c r="AN609" i="1" s="1"/>
  <c r="AQ609" i="1"/>
  <c r="AP557" i="1"/>
  <c r="AQ557" i="1" s="1"/>
  <c r="AN557" i="1"/>
  <c r="AM557" i="1"/>
  <c r="AQ125" i="1"/>
  <c r="AP125" i="1"/>
  <c r="AM125" i="1"/>
  <c r="AN125" i="1" s="1"/>
  <c r="AP1008" i="1"/>
  <c r="AQ1008" i="1" s="1"/>
  <c r="AN1008" i="1"/>
  <c r="AM1008" i="1"/>
  <c r="AQ384" i="1"/>
  <c r="AP384" i="1"/>
  <c r="AM384" i="1"/>
  <c r="AN384" i="1" s="1"/>
  <c r="AQ400" i="1"/>
  <c r="AP400" i="1"/>
  <c r="AM400" i="1"/>
  <c r="AN400" i="1" s="1"/>
  <c r="AP336" i="1"/>
  <c r="AQ336" i="1" s="1"/>
  <c r="AN336" i="1"/>
  <c r="AM336" i="1"/>
  <c r="AM1163" i="1"/>
  <c r="AN1163" i="1" s="1"/>
  <c r="AQ1163" i="1"/>
  <c r="AP1163" i="1"/>
  <c r="AQ260" i="1"/>
  <c r="AP260" i="1"/>
  <c r="AM260" i="1"/>
  <c r="AN260" i="1" s="1"/>
  <c r="AP206" i="1"/>
  <c r="AM206" i="1"/>
  <c r="AN206" i="1" s="1"/>
  <c r="AQ206" i="1"/>
  <c r="AQ820" i="1"/>
  <c r="AP820" i="1"/>
  <c r="AM820" i="1"/>
  <c r="AN820" i="1" s="1"/>
  <c r="AP617" i="1"/>
  <c r="AM617" i="1"/>
  <c r="AN617" i="1" s="1"/>
  <c r="AQ617" i="1"/>
  <c r="AP985" i="1"/>
  <c r="AQ985" i="1" s="1"/>
  <c r="AM985" i="1"/>
  <c r="AN985" i="1"/>
  <c r="AP618" i="1"/>
  <c r="AM618" i="1"/>
  <c r="AN618" i="1" s="1"/>
  <c r="AQ618" i="1"/>
  <c r="AP938" i="1"/>
  <c r="AQ938" i="1" s="1"/>
  <c r="AN938" i="1"/>
  <c r="AM938" i="1"/>
  <c r="AP539" i="1"/>
  <c r="AM539" i="1"/>
  <c r="AN539" i="1" s="1"/>
  <c r="AQ539" i="1"/>
  <c r="AQ827" i="1"/>
  <c r="AP827" i="1"/>
  <c r="AM827" i="1"/>
  <c r="AN827" i="1" s="1"/>
  <c r="AM686" i="1"/>
  <c r="AN686" i="1" s="1"/>
  <c r="AP686" i="1"/>
  <c r="AQ686" i="1" s="1"/>
  <c r="AP687" i="1"/>
  <c r="AQ687" i="1" s="1"/>
  <c r="AM687" i="1"/>
  <c r="AN687" i="1" s="1"/>
  <c r="AQ108" i="1"/>
  <c r="AP108" i="1"/>
  <c r="AM108" i="1"/>
  <c r="AN108" i="1" s="1"/>
  <c r="AP380" i="1"/>
  <c r="AQ380" i="1" s="1"/>
  <c r="AM380" i="1"/>
  <c r="AN380" i="1" s="1"/>
  <c r="AP652" i="1"/>
  <c r="AQ652" i="1" s="1"/>
  <c r="AM652" i="1"/>
  <c r="AN652" i="1" s="1"/>
  <c r="AP972" i="1"/>
  <c r="AQ972" i="1" s="1"/>
  <c r="AM972" i="1"/>
  <c r="AN972" i="1"/>
  <c r="AM1228" i="1"/>
  <c r="AN1228" i="1" s="1"/>
  <c r="AQ1228" i="1"/>
  <c r="AP1228" i="1"/>
  <c r="AP1215" i="1"/>
  <c r="AM1215" i="1"/>
  <c r="AN1215" i="1" s="1"/>
  <c r="AQ1215" i="1"/>
  <c r="AM436" i="1"/>
  <c r="AN436" i="1" s="1"/>
  <c r="AP436" i="1"/>
  <c r="AQ436" i="1" s="1"/>
  <c r="AP101" i="1"/>
  <c r="AQ101" i="1" s="1"/>
  <c r="AN101" i="1"/>
  <c r="AM101" i="1"/>
  <c r="AP789" i="1"/>
  <c r="AM789" i="1"/>
  <c r="AN789" i="1" s="1"/>
  <c r="AQ789" i="1"/>
  <c r="AQ329" i="1"/>
  <c r="AP329" i="1"/>
  <c r="AM329" i="1"/>
  <c r="AN329" i="1" s="1"/>
  <c r="AP234" i="1"/>
  <c r="AM234" i="1"/>
  <c r="AN234" i="1" s="1"/>
  <c r="AQ234" i="1"/>
  <c r="AP43" i="1"/>
  <c r="AM43" i="1"/>
  <c r="AN43" i="1" s="1"/>
  <c r="AQ43" i="1"/>
  <c r="AP299" i="1"/>
  <c r="AQ299" i="1" s="1"/>
  <c r="AM299" i="1"/>
  <c r="AN299" i="1"/>
  <c r="AP1083" i="1"/>
  <c r="AM1083" i="1"/>
  <c r="AN1083" i="1" s="1"/>
  <c r="AQ1083" i="1"/>
  <c r="AP310" i="1"/>
  <c r="AM310" i="1"/>
  <c r="AN310" i="1" s="1"/>
  <c r="AQ310" i="1"/>
  <c r="AQ647" i="1"/>
  <c r="AP647" i="1"/>
  <c r="AM647" i="1"/>
  <c r="AN647" i="1" s="1"/>
  <c r="AT449" i="1"/>
  <c r="AS449" i="1"/>
  <c r="AU449" i="1" s="1"/>
  <c r="AT817" i="1"/>
  <c r="AS817" i="1"/>
  <c r="AU817" i="1" s="1"/>
  <c r="AY817" i="1" s="1"/>
  <c r="AT727" i="1"/>
  <c r="AS727" i="1"/>
  <c r="AU727" i="1" s="1"/>
  <c r="AT353" i="1"/>
  <c r="AS353" i="1"/>
  <c r="AU353" i="1" s="1"/>
  <c r="AK1894" i="1"/>
  <c r="AG1895" i="1"/>
  <c r="AG1894" i="1"/>
  <c r="AI1895" i="1"/>
  <c r="AF1895" i="1"/>
  <c r="AF1894" i="1"/>
  <c r="AJ1894" i="1"/>
  <c r="AI1894" i="1"/>
  <c r="AK1895" i="1"/>
  <c r="AJ1895" i="1"/>
  <c r="AG1975" i="1"/>
  <c r="AI1974" i="1"/>
  <c r="AK1975" i="1"/>
  <c r="AK1974" i="1"/>
  <c r="AI1975" i="1"/>
  <c r="AJ1973" i="1"/>
  <c r="AK1973" i="1"/>
  <c r="AF1973" i="1"/>
  <c r="AG1973" i="1"/>
  <c r="AF1974" i="1"/>
  <c r="AG1974" i="1"/>
  <c r="AJ1974" i="1"/>
  <c r="AT97" i="1"/>
  <c r="AS97" i="1"/>
  <c r="AU97" i="1" s="1"/>
  <c r="AJ2006" i="1"/>
  <c r="BM2006" i="1" s="1"/>
  <c r="AK1893" i="1"/>
  <c r="AP105" i="1"/>
  <c r="AQ105" i="1" s="1"/>
  <c r="AM105" i="1"/>
  <c r="AN105" i="1" s="1"/>
  <c r="AQ682" i="1"/>
  <c r="AP682" i="1"/>
  <c r="AM682" i="1"/>
  <c r="AN682" i="1" s="1"/>
  <c r="AM661" i="1"/>
  <c r="AN661" i="1" s="1"/>
  <c r="AP661" i="1"/>
  <c r="AQ661" i="1"/>
  <c r="AP644" i="1"/>
  <c r="AQ644" i="1" s="1"/>
  <c r="AM644" i="1"/>
  <c r="AN644" i="1"/>
  <c r="AP965" i="1"/>
  <c r="AQ965" i="1" s="1"/>
  <c r="AM965" i="1"/>
  <c r="AN965" i="1"/>
  <c r="AP181" i="1"/>
  <c r="AM181" i="1"/>
  <c r="AN181" i="1" s="1"/>
  <c r="AQ181" i="1"/>
  <c r="AP438" i="1"/>
  <c r="AM438" i="1"/>
  <c r="AN438" i="1" s="1"/>
  <c r="AQ438" i="1"/>
  <c r="AP637" i="1"/>
  <c r="AQ637" i="1" s="1"/>
  <c r="AN637" i="1"/>
  <c r="AM637" i="1"/>
  <c r="AP669" i="1"/>
  <c r="AQ669" i="1" s="1"/>
  <c r="AN669" i="1"/>
  <c r="AM669" i="1"/>
  <c r="AP1181" i="1"/>
  <c r="AQ1181" i="1" s="1"/>
  <c r="AM1181" i="1"/>
  <c r="AN1181" i="1" s="1"/>
  <c r="AP338" i="1"/>
  <c r="AQ338" i="1" s="1"/>
  <c r="AM338" i="1"/>
  <c r="AN338" i="1"/>
  <c r="AP610" i="1"/>
  <c r="AM610" i="1"/>
  <c r="AN610" i="1" s="1"/>
  <c r="AQ610" i="1"/>
  <c r="AQ882" i="1"/>
  <c r="AP882" i="1"/>
  <c r="AM882" i="1"/>
  <c r="AN882" i="1" s="1"/>
  <c r="AP1170" i="1"/>
  <c r="AQ1170" i="1" s="1"/>
  <c r="AM1170" i="1"/>
  <c r="AN1170" i="1" s="1"/>
  <c r="AP1000" i="1"/>
  <c r="AQ1000" i="1" s="1"/>
  <c r="AM1000" i="1"/>
  <c r="AN1000" i="1" s="1"/>
  <c r="AP328" i="1"/>
  <c r="AM328" i="1"/>
  <c r="AN328" i="1" s="1"/>
  <c r="AQ328" i="1"/>
  <c r="AP415" i="1"/>
  <c r="AM415" i="1"/>
  <c r="AN415" i="1" s="1"/>
  <c r="AQ415" i="1"/>
  <c r="AP943" i="1"/>
  <c r="AM943" i="1"/>
  <c r="AN943" i="1" s="1"/>
  <c r="AQ943" i="1"/>
  <c r="AP767" i="1"/>
  <c r="AQ767" i="1" s="1"/>
  <c r="AN767" i="1"/>
  <c r="AM767" i="1"/>
  <c r="AP1039" i="1"/>
  <c r="AM1039" i="1"/>
  <c r="AN1039" i="1" s="1"/>
  <c r="AQ1039" i="1"/>
  <c r="AQ1187" i="1"/>
  <c r="AP1187" i="1"/>
  <c r="AM1187" i="1"/>
  <c r="AN1187" i="1" s="1"/>
  <c r="AQ606" i="1"/>
  <c r="AP606" i="1"/>
  <c r="AM606" i="1"/>
  <c r="AN606" i="1" s="1"/>
  <c r="AM63" i="1"/>
  <c r="AN63" i="1" s="1"/>
  <c r="AP63" i="1"/>
  <c r="AQ63" i="1"/>
  <c r="AP607" i="1"/>
  <c r="AQ607" i="1"/>
  <c r="AM607" i="1"/>
  <c r="AN607" i="1" s="1"/>
  <c r="AP1151" i="1"/>
  <c r="AQ1151" i="1" s="1"/>
  <c r="AN1151" i="1"/>
  <c r="AM1151" i="1"/>
  <c r="AP675" i="1"/>
  <c r="AM675" i="1"/>
  <c r="AN675" i="1" s="1"/>
  <c r="AQ675" i="1"/>
  <c r="AP611" i="1"/>
  <c r="AM611" i="1"/>
  <c r="AN611" i="1" s="1"/>
  <c r="AQ611" i="1"/>
  <c r="AN995" i="1"/>
  <c r="AM995" i="1"/>
  <c r="AP995" i="1"/>
  <c r="AQ995" i="1" s="1"/>
  <c r="AP1011" i="1"/>
  <c r="AM1011" i="1"/>
  <c r="AN1011" i="1" s="1"/>
  <c r="AQ1011" i="1"/>
  <c r="AP1153" i="1"/>
  <c r="AQ1153" i="1" s="1"/>
  <c r="AM1153" i="1"/>
  <c r="AN1153" i="1" s="1"/>
  <c r="AP705" i="1"/>
  <c r="AM705" i="1"/>
  <c r="AN705" i="1" s="1"/>
  <c r="AQ705" i="1"/>
  <c r="AQ365" i="1"/>
  <c r="AP365" i="1"/>
  <c r="AM365" i="1"/>
  <c r="AN365" i="1" s="1"/>
  <c r="AM10" i="1"/>
  <c r="AN10" i="1" s="1"/>
  <c r="AP10" i="1"/>
  <c r="AQ10" i="1" s="1"/>
  <c r="AP701" i="1"/>
  <c r="AQ701" i="1" s="1"/>
  <c r="AM701" i="1"/>
  <c r="AN701" i="1" s="1"/>
  <c r="AP832" i="1"/>
  <c r="AQ832" i="1" s="1"/>
  <c r="AM832" i="1"/>
  <c r="AN832" i="1" s="1"/>
  <c r="AP208" i="1"/>
  <c r="AQ208" i="1" s="1"/>
  <c r="AM208" i="1"/>
  <c r="AN208" i="1" s="1"/>
  <c r="AP784" i="1"/>
  <c r="AQ784" i="1" s="1"/>
  <c r="AN784" i="1"/>
  <c r="AM784" i="1"/>
  <c r="AP704" i="1"/>
  <c r="AM704" i="1"/>
  <c r="AN704" i="1" s="1"/>
  <c r="AQ704" i="1"/>
  <c r="AM1179" i="1"/>
  <c r="AN1179" i="1" s="1"/>
  <c r="AQ1179" i="1"/>
  <c r="AP1179" i="1"/>
  <c r="AP747" i="1"/>
  <c r="AQ747" i="1" s="1"/>
  <c r="AN747" i="1"/>
  <c r="AM747" i="1"/>
  <c r="AP527" i="1"/>
  <c r="AM527" i="1"/>
  <c r="AN527" i="1" s="1"/>
  <c r="AQ527" i="1"/>
  <c r="AP190" i="1"/>
  <c r="AM190" i="1"/>
  <c r="AN190" i="1" s="1"/>
  <c r="AQ190" i="1"/>
  <c r="AP836" i="1"/>
  <c r="AQ836" i="1" s="1"/>
  <c r="AM836" i="1"/>
  <c r="AN836" i="1"/>
  <c r="AP633" i="1"/>
  <c r="AQ633" i="1" s="1"/>
  <c r="AM633" i="1"/>
  <c r="AN633" i="1"/>
  <c r="AM1001" i="1"/>
  <c r="AN1001" i="1" s="1"/>
  <c r="AP1001" i="1"/>
  <c r="AQ1001" i="1"/>
  <c r="AP634" i="1"/>
  <c r="AQ634" i="1" s="1"/>
  <c r="AM634" i="1"/>
  <c r="AN634" i="1" s="1"/>
  <c r="AM970" i="1"/>
  <c r="AP970" i="1"/>
  <c r="AQ970" i="1" s="1"/>
  <c r="AN970" i="1"/>
  <c r="AQ571" i="1"/>
  <c r="AP571" i="1"/>
  <c r="AM571" i="1"/>
  <c r="AN571" i="1" s="1"/>
  <c r="AM843" i="1"/>
  <c r="AN843" i="1" s="1"/>
  <c r="AP843" i="1"/>
  <c r="AQ843" i="1" s="1"/>
  <c r="AP959" i="1"/>
  <c r="AM959" i="1"/>
  <c r="AN959" i="1" s="1"/>
  <c r="AQ959" i="1"/>
  <c r="AQ124" i="1"/>
  <c r="AP124" i="1"/>
  <c r="AM124" i="1"/>
  <c r="AN124" i="1" s="1"/>
  <c r="AM396" i="1"/>
  <c r="AN396" i="1" s="1"/>
  <c r="AQ396" i="1"/>
  <c r="AP396" i="1"/>
  <c r="AP668" i="1"/>
  <c r="AM668" i="1"/>
  <c r="AN668" i="1" s="1"/>
  <c r="AQ668" i="1"/>
  <c r="AP988" i="1"/>
  <c r="AQ988" i="1" s="1"/>
  <c r="AM988" i="1"/>
  <c r="AN988" i="1" s="1"/>
  <c r="AP1140" i="1"/>
  <c r="AQ1140" i="1" s="1"/>
  <c r="AM1140" i="1"/>
  <c r="AN1140" i="1" s="1"/>
  <c r="AQ197" i="1"/>
  <c r="AP197" i="1"/>
  <c r="AM197" i="1"/>
  <c r="AN197" i="1" s="1"/>
  <c r="AM837" i="1"/>
  <c r="AP837" i="1"/>
  <c r="AQ837" i="1" s="1"/>
  <c r="AN837" i="1"/>
  <c r="AP345" i="1"/>
  <c r="AQ345" i="1" s="1"/>
  <c r="AM345" i="1"/>
  <c r="AN345" i="1"/>
  <c r="AP266" i="1"/>
  <c r="AM266" i="1"/>
  <c r="AN266" i="1" s="1"/>
  <c r="AQ266" i="1"/>
  <c r="AP59" i="1"/>
  <c r="AQ59" i="1" s="1"/>
  <c r="AM59" i="1"/>
  <c r="AN59" i="1"/>
  <c r="AP315" i="1"/>
  <c r="AM315" i="1"/>
  <c r="AN315" i="1" s="1"/>
  <c r="AQ315" i="1"/>
  <c r="AP1099" i="1"/>
  <c r="AQ1099" i="1" s="1"/>
  <c r="AN1099" i="1"/>
  <c r="AM1099" i="1"/>
  <c r="AM342" i="1"/>
  <c r="AN342" i="1" s="1"/>
  <c r="AP342" i="1"/>
  <c r="AQ342" i="1" s="1"/>
  <c r="AP2" i="1"/>
  <c r="AQ2" i="1" s="1"/>
  <c r="AN2" i="1"/>
  <c r="AT630" i="1"/>
  <c r="AS630" i="1"/>
  <c r="AU630" i="1" s="1"/>
  <c r="AG1984" i="1"/>
  <c r="AI1984" i="1"/>
  <c r="AK1985" i="1"/>
  <c r="AJ1984" i="1"/>
  <c r="AK1984" i="1"/>
  <c r="AI1985" i="1"/>
  <c r="AF1985" i="1"/>
  <c r="AG1985" i="1"/>
  <c r="AJ1985" i="1"/>
  <c r="AF1984" i="1"/>
  <c r="AT321" i="1"/>
  <c r="AS321" i="1"/>
  <c r="AU321" i="1" s="1"/>
  <c r="AT273" i="1"/>
  <c r="AS273" i="1"/>
  <c r="AU273" i="1" s="1"/>
  <c r="AY273" i="1" s="1"/>
  <c r="AI1776" i="1"/>
  <c r="AJ1776" i="1"/>
  <c r="AK1776" i="1"/>
  <c r="AF1776" i="1"/>
  <c r="AG1776" i="1"/>
  <c r="AT337" i="1"/>
  <c r="AS337" i="1"/>
  <c r="AU337" i="1" s="1"/>
  <c r="AT535" i="1"/>
  <c r="AS535" i="1"/>
  <c r="AU535" i="1" s="1"/>
  <c r="AT1061" i="1"/>
  <c r="AS1061" i="1"/>
  <c r="AU1061" i="1" s="1"/>
  <c r="AX1061" i="1" s="1"/>
  <c r="AT279" i="1"/>
  <c r="AS279" i="1"/>
  <c r="AU279" i="1" s="1"/>
  <c r="AT1046" i="1"/>
  <c r="AS1046" i="1"/>
  <c r="AU1046" i="1" s="1"/>
  <c r="AT53" i="1"/>
  <c r="AS53" i="1"/>
  <c r="AU53" i="1" s="1"/>
  <c r="AJ1489" i="1"/>
  <c r="AK1489" i="1"/>
  <c r="AG1489" i="1"/>
  <c r="AT289" i="1"/>
  <c r="AS289" i="1"/>
  <c r="AU289" i="1" s="1"/>
  <c r="AY289" i="1" s="1"/>
  <c r="AT215" i="1"/>
  <c r="AS215" i="1"/>
  <c r="AU215" i="1" s="1"/>
  <c r="AX215" i="1" s="1"/>
  <c r="AT838" i="1"/>
  <c r="AS838" i="1"/>
  <c r="AU838" i="1" s="1"/>
  <c r="AY838" i="1" s="1"/>
  <c r="AZ838" i="1" s="1"/>
  <c r="AT807" i="1"/>
  <c r="AS807" i="1"/>
  <c r="AU807" i="1" s="1"/>
  <c r="AG1774" i="1"/>
  <c r="BM1364" i="1"/>
  <c r="AF1893" i="1"/>
  <c r="AP73" i="1"/>
  <c r="AQ73" i="1" s="1"/>
  <c r="AM73" i="1"/>
  <c r="AN73" i="1"/>
  <c r="AM282" i="1"/>
  <c r="AN282" i="1" s="1"/>
  <c r="AP282" i="1"/>
  <c r="AQ282" i="1"/>
  <c r="AQ133" i="1"/>
  <c r="AP133" i="1"/>
  <c r="AM133" i="1"/>
  <c r="AN133" i="1" s="1"/>
  <c r="AP1236" i="1"/>
  <c r="AQ1236" i="1" s="1"/>
  <c r="AM1236" i="1"/>
  <c r="AN1236" i="1" s="1"/>
  <c r="AP853" i="1"/>
  <c r="AQ853" i="1" s="1"/>
  <c r="AM853" i="1"/>
  <c r="AN853" i="1"/>
  <c r="AP36" i="1"/>
  <c r="AM36" i="1"/>
  <c r="AN36" i="1" s="1"/>
  <c r="AQ36" i="1"/>
  <c r="AP886" i="1"/>
  <c r="AQ886" i="1" s="1"/>
  <c r="AN886" i="1"/>
  <c r="AM886" i="1"/>
  <c r="AP389" i="1"/>
  <c r="AM389" i="1"/>
  <c r="AN389" i="1" s="1"/>
  <c r="AQ389" i="1"/>
  <c r="AP781" i="1"/>
  <c r="AQ781" i="1" s="1"/>
  <c r="AN781" i="1"/>
  <c r="AM781" i="1"/>
  <c r="AQ685" i="1"/>
  <c r="AP685" i="1"/>
  <c r="AM685" i="1"/>
  <c r="AN685" i="1" s="1"/>
  <c r="AM1197" i="1"/>
  <c r="AN1197" i="1" s="1"/>
  <c r="AP1197" i="1"/>
  <c r="AQ1197" i="1" s="1"/>
  <c r="AP354" i="1"/>
  <c r="AM354" i="1"/>
  <c r="AN354" i="1" s="1"/>
  <c r="AQ354" i="1"/>
  <c r="AM626" i="1"/>
  <c r="AP626" i="1"/>
  <c r="AQ626" i="1" s="1"/>
  <c r="AN626" i="1"/>
  <c r="AP898" i="1"/>
  <c r="AQ898" i="1" s="1"/>
  <c r="AM898" i="1"/>
  <c r="AN898" i="1" s="1"/>
  <c r="AQ1186" i="1"/>
  <c r="AP1186" i="1"/>
  <c r="AM1186" i="1"/>
  <c r="AN1186" i="1" s="1"/>
  <c r="AP968" i="1"/>
  <c r="AM968" i="1"/>
  <c r="AN968" i="1" s="1"/>
  <c r="AQ968" i="1"/>
  <c r="AP136" i="1"/>
  <c r="AQ136" i="1" s="1"/>
  <c r="AM136" i="1"/>
  <c r="AN136" i="1" s="1"/>
  <c r="AM648" i="1"/>
  <c r="AN648" i="1" s="1"/>
  <c r="AP648" i="1"/>
  <c r="AQ648" i="1" s="1"/>
  <c r="AP1144" i="1"/>
  <c r="AM1144" i="1"/>
  <c r="AN1144" i="1" s="1"/>
  <c r="AQ1144" i="1"/>
  <c r="AM312" i="1"/>
  <c r="AN312" i="1" s="1"/>
  <c r="AP312" i="1"/>
  <c r="AQ312" i="1" s="1"/>
  <c r="AP952" i="1"/>
  <c r="AQ952" i="1" s="1"/>
  <c r="AM952" i="1"/>
  <c r="AN952" i="1" s="1"/>
  <c r="AP104" i="1"/>
  <c r="AQ104" i="1" s="1"/>
  <c r="AN104" i="1"/>
  <c r="AM104" i="1"/>
  <c r="AP398" i="1"/>
  <c r="AQ398" i="1" s="1"/>
  <c r="AM398" i="1"/>
  <c r="AN398" i="1"/>
  <c r="AP670" i="1"/>
  <c r="AM670" i="1"/>
  <c r="AN670" i="1" s="1"/>
  <c r="AQ670" i="1"/>
  <c r="AM511" i="1"/>
  <c r="AN511" i="1" s="1"/>
  <c r="AQ511" i="1"/>
  <c r="AP511" i="1"/>
  <c r="AP783" i="1"/>
  <c r="AQ783" i="1" s="1"/>
  <c r="AM783" i="1"/>
  <c r="AN783" i="1" s="1"/>
  <c r="AP1123" i="1"/>
  <c r="AQ1123" i="1" s="1"/>
  <c r="AN1123" i="1"/>
  <c r="AM1123" i="1"/>
  <c r="AQ622" i="1"/>
  <c r="AP622" i="1"/>
  <c r="AM622" i="1"/>
  <c r="AN622" i="1" s="1"/>
  <c r="AP79" i="1"/>
  <c r="AQ79" i="1" s="1"/>
  <c r="AN79" i="1"/>
  <c r="AM79" i="1"/>
  <c r="AM623" i="1"/>
  <c r="AN623" i="1" s="1"/>
  <c r="AP623" i="1"/>
  <c r="AQ623" i="1" s="1"/>
  <c r="AP1167" i="1"/>
  <c r="AQ1167" i="1" s="1"/>
  <c r="AN1167" i="1"/>
  <c r="AM1167" i="1"/>
  <c r="AP227" i="1"/>
  <c r="AM227" i="1"/>
  <c r="AN227" i="1" s="1"/>
  <c r="AQ227" i="1"/>
  <c r="AM419" i="1"/>
  <c r="AN419" i="1" s="1"/>
  <c r="AP419" i="1"/>
  <c r="AQ419" i="1" s="1"/>
  <c r="AP819" i="1"/>
  <c r="AQ819" i="1" s="1"/>
  <c r="AM819" i="1"/>
  <c r="AN819" i="1" s="1"/>
  <c r="AP835" i="1"/>
  <c r="AQ835" i="1" s="1"/>
  <c r="AN835" i="1"/>
  <c r="AM835" i="1"/>
  <c r="AP1089" i="1"/>
  <c r="AQ1089" i="1" s="1"/>
  <c r="AM1089" i="1"/>
  <c r="AN1089" i="1" s="1"/>
  <c r="AP1185" i="1"/>
  <c r="AQ1185" i="1" s="1"/>
  <c r="AM1185" i="1"/>
  <c r="AN1185" i="1" s="1"/>
  <c r="AP173" i="1"/>
  <c r="AQ173" i="1" s="1"/>
  <c r="AM173" i="1"/>
  <c r="AN173" i="1" s="1"/>
  <c r="AQ253" i="1"/>
  <c r="AP253" i="1"/>
  <c r="AM253" i="1"/>
  <c r="AN253" i="1" s="1"/>
  <c r="AP560" i="1"/>
  <c r="AM560" i="1"/>
  <c r="AN560" i="1" s="1"/>
  <c r="AQ560" i="1"/>
  <c r="AP80" i="1"/>
  <c r="AQ80" i="1" s="1"/>
  <c r="AM80" i="1"/>
  <c r="AN80" i="1" s="1"/>
  <c r="AP512" i="1"/>
  <c r="AQ512" i="1" s="1"/>
  <c r="AM512" i="1"/>
  <c r="AN512" i="1" s="1"/>
  <c r="AP256" i="1"/>
  <c r="AQ256" i="1" s="1"/>
  <c r="AN256" i="1"/>
  <c r="AM256" i="1"/>
  <c r="AP28" i="1"/>
  <c r="AM28" i="1"/>
  <c r="AN28" i="1" s="1"/>
  <c r="AQ28" i="1"/>
  <c r="AP479" i="1"/>
  <c r="AQ479" i="1" s="1"/>
  <c r="AN479" i="1"/>
  <c r="AM479" i="1"/>
  <c r="AP174" i="1"/>
  <c r="AQ174" i="1" s="1"/>
  <c r="AM174" i="1"/>
  <c r="AN174" i="1"/>
  <c r="AQ868" i="1"/>
  <c r="AP868" i="1"/>
  <c r="AM868" i="1"/>
  <c r="AN868" i="1" s="1"/>
  <c r="AP649" i="1"/>
  <c r="AQ649" i="1" s="1"/>
  <c r="AM649" i="1"/>
  <c r="AN649" i="1"/>
  <c r="AP1017" i="1"/>
  <c r="AQ1017" i="1" s="1"/>
  <c r="AM1017" i="1"/>
  <c r="AN1017" i="1" s="1"/>
  <c r="AP666" i="1"/>
  <c r="AM666" i="1"/>
  <c r="AN666" i="1" s="1"/>
  <c r="AQ666" i="1"/>
  <c r="AM986" i="1"/>
  <c r="AN986" i="1" s="1"/>
  <c r="AP986" i="1"/>
  <c r="AQ986" i="1" s="1"/>
  <c r="AQ587" i="1"/>
  <c r="AP587" i="1"/>
  <c r="AM587" i="1"/>
  <c r="AN587" i="1" s="1"/>
  <c r="AP859" i="1"/>
  <c r="AQ859" i="1" s="1"/>
  <c r="AM859" i="1"/>
  <c r="AN859" i="1" s="1"/>
  <c r="AQ702" i="1"/>
  <c r="AP702" i="1"/>
  <c r="AM702" i="1"/>
  <c r="AN702" i="1" s="1"/>
  <c r="AP974" i="1"/>
  <c r="AQ974" i="1" s="1"/>
  <c r="AN974" i="1"/>
  <c r="AM974" i="1"/>
  <c r="AP703" i="1"/>
  <c r="AQ703" i="1" s="1"/>
  <c r="AM703" i="1"/>
  <c r="AN703" i="1" s="1"/>
  <c r="AP140" i="1"/>
  <c r="AQ140" i="1" s="1"/>
  <c r="AM140" i="1"/>
  <c r="AN140" i="1" s="1"/>
  <c r="AP412" i="1"/>
  <c r="AM412" i="1"/>
  <c r="AN412" i="1" s="1"/>
  <c r="AQ412" i="1"/>
  <c r="AP684" i="1"/>
  <c r="AQ684" i="1" s="1"/>
  <c r="AM684" i="1"/>
  <c r="AN684" i="1" s="1"/>
  <c r="AP1004" i="1"/>
  <c r="AQ1004" i="1" s="1"/>
  <c r="AM1004" i="1"/>
  <c r="AN1004" i="1" s="1"/>
  <c r="AP1231" i="1"/>
  <c r="AQ1231" i="1" s="1"/>
  <c r="AM1231" i="1"/>
  <c r="AN1231" i="1" s="1"/>
  <c r="AQ885" i="1"/>
  <c r="AP885" i="1"/>
  <c r="AM885" i="1"/>
  <c r="AN885" i="1" s="1"/>
  <c r="AP1156" i="1"/>
  <c r="AQ1156" i="1" s="1"/>
  <c r="AN1156" i="1"/>
  <c r="AM1156" i="1"/>
  <c r="AM213" i="1"/>
  <c r="AN213" i="1" s="1"/>
  <c r="AP213" i="1"/>
  <c r="AQ213" i="1"/>
  <c r="AM869" i="1"/>
  <c r="AN869" i="1" s="1"/>
  <c r="AQ869" i="1"/>
  <c r="AP869" i="1"/>
  <c r="AM57" i="1"/>
  <c r="AN57" i="1" s="1"/>
  <c r="AP57" i="1"/>
  <c r="AQ57" i="1" s="1"/>
  <c r="AP361" i="1"/>
  <c r="AQ361" i="1" s="1"/>
  <c r="AM361" i="1"/>
  <c r="AN361" i="1" s="1"/>
  <c r="AP1141" i="1"/>
  <c r="AQ1141" i="1" s="1"/>
  <c r="AM1141" i="1"/>
  <c r="AN1141" i="1" s="1"/>
  <c r="AP314" i="1"/>
  <c r="AM314" i="1"/>
  <c r="AN314" i="1" s="1"/>
  <c r="AQ314" i="1"/>
  <c r="AM75" i="1"/>
  <c r="AN75" i="1" s="1"/>
  <c r="AP75" i="1"/>
  <c r="AQ75" i="1"/>
  <c r="AP331" i="1"/>
  <c r="AQ331" i="1" s="1"/>
  <c r="AM331" i="1"/>
  <c r="AN331" i="1"/>
  <c r="AP1115" i="1"/>
  <c r="AQ1115" i="1" s="1"/>
  <c r="AN1115" i="1"/>
  <c r="AM1115" i="1"/>
  <c r="AP374" i="1"/>
  <c r="AM374" i="1"/>
  <c r="AN374" i="1" s="1"/>
  <c r="AQ374" i="1"/>
  <c r="AP1078" i="1"/>
  <c r="AQ1078" i="1" s="1"/>
  <c r="AM1078" i="1"/>
  <c r="AN1078" i="1" s="1"/>
  <c r="AT1206" i="1"/>
  <c r="AS1206" i="1"/>
  <c r="AU1206" i="1" s="1"/>
  <c r="AX1206" i="1" s="1"/>
  <c r="AK1412" i="1"/>
  <c r="AF1412" i="1"/>
  <c r="AI1413" i="1"/>
  <c r="AJ1413" i="1"/>
  <c r="AK1411" i="1"/>
  <c r="AF1411" i="1"/>
  <c r="AG1411" i="1"/>
  <c r="AJ1411" i="1"/>
  <c r="AJ1410" i="1"/>
  <c r="BM1410" i="1" s="1"/>
  <c r="AF1413" i="1"/>
  <c r="AF1410" i="1"/>
  <c r="AG1412" i="1"/>
  <c r="AI1412" i="1"/>
  <c r="AK1413" i="1"/>
  <c r="AG1413" i="1"/>
  <c r="AJ1412" i="1"/>
  <c r="AT503" i="1"/>
  <c r="AS503" i="1"/>
  <c r="AU503" i="1" s="1"/>
  <c r="AI1468" i="1"/>
  <c r="AK1466" i="1"/>
  <c r="AF1466" i="1"/>
  <c r="AK1468" i="1"/>
  <c r="AJ1466" i="1"/>
  <c r="AG1466" i="1"/>
  <c r="AF1465" i="1"/>
  <c r="AG1467" i="1"/>
  <c r="AF1467" i="1"/>
  <c r="AJ1465" i="1"/>
  <c r="BM1465" i="1" s="1"/>
  <c r="AI1467" i="1"/>
  <c r="AJ1467" i="1"/>
  <c r="AG1468" i="1"/>
  <c r="AK1467" i="1"/>
  <c r="AF1774" i="1"/>
  <c r="AP825" i="1"/>
  <c r="AM825" i="1"/>
  <c r="AN825" i="1" s="1"/>
  <c r="AQ825" i="1"/>
  <c r="AP41" i="1"/>
  <c r="AM41" i="1"/>
  <c r="AN41" i="1" s="1"/>
  <c r="AQ41" i="1"/>
  <c r="AQ1077" i="1"/>
  <c r="AP1077" i="1"/>
  <c r="AM1077" i="1"/>
  <c r="AN1077" i="1" s="1"/>
  <c r="AP740" i="1"/>
  <c r="AQ740" i="1" s="1"/>
  <c r="AM740" i="1"/>
  <c r="AN740" i="1" s="1"/>
  <c r="AP646" i="1"/>
  <c r="AQ646" i="1" s="1"/>
  <c r="AN646" i="1"/>
  <c r="AM646" i="1"/>
  <c r="AP294" i="1"/>
  <c r="AM294" i="1"/>
  <c r="AN294" i="1" s="1"/>
  <c r="AQ294" i="1"/>
  <c r="AP933" i="1"/>
  <c r="AQ933" i="1" s="1"/>
  <c r="AM933" i="1"/>
  <c r="AN933" i="1" s="1"/>
  <c r="AQ381" i="1"/>
  <c r="AP381" i="1"/>
  <c r="AM381" i="1"/>
  <c r="AN381" i="1" s="1"/>
  <c r="AP733" i="1"/>
  <c r="AM733" i="1"/>
  <c r="AN733" i="1" s="1"/>
  <c r="AQ733" i="1"/>
  <c r="AP1213" i="1"/>
  <c r="AM1213" i="1"/>
  <c r="AN1213" i="1" s="1"/>
  <c r="AQ1213" i="1"/>
  <c r="AP370" i="1"/>
  <c r="AM370" i="1"/>
  <c r="AN370" i="1" s="1"/>
  <c r="AQ370" i="1"/>
  <c r="AM642" i="1"/>
  <c r="AP642" i="1"/>
  <c r="AQ642" i="1" s="1"/>
  <c r="AN642" i="1"/>
  <c r="AP914" i="1"/>
  <c r="AQ914" i="1" s="1"/>
  <c r="AM914" i="1"/>
  <c r="AN914" i="1" s="1"/>
  <c r="AQ1202" i="1"/>
  <c r="AP1202" i="1"/>
  <c r="AM1202" i="1"/>
  <c r="AN1202" i="1" s="1"/>
  <c r="AP936" i="1"/>
  <c r="AQ936" i="1" s="1"/>
  <c r="AM936" i="1"/>
  <c r="AN936" i="1" s="1"/>
  <c r="AP88" i="1"/>
  <c r="AQ88" i="1" s="1"/>
  <c r="AN88" i="1"/>
  <c r="AM88" i="1"/>
  <c r="AP159" i="1"/>
  <c r="AQ159" i="1" s="1"/>
  <c r="AM159" i="1"/>
  <c r="AN159" i="1" s="1"/>
  <c r="AQ431" i="1"/>
  <c r="AP431" i="1"/>
  <c r="AM431" i="1"/>
  <c r="AN431" i="1" s="1"/>
  <c r="AM255" i="1"/>
  <c r="AN255" i="1"/>
  <c r="AP255" i="1"/>
  <c r="AQ255" i="1" s="1"/>
  <c r="AQ1053" i="1"/>
  <c r="AP1053" i="1"/>
  <c r="AM1053" i="1"/>
  <c r="AN1053" i="1" s="1"/>
  <c r="AN638" i="1"/>
  <c r="AP638" i="1"/>
  <c r="AQ638" i="1" s="1"/>
  <c r="AM638" i="1"/>
  <c r="AP95" i="1"/>
  <c r="AQ95" i="1" s="1"/>
  <c r="AN95" i="1"/>
  <c r="AM95" i="1"/>
  <c r="AM639" i="1"/>
  <c r="AP639" i="1"/>
  <c r="AQ639" i="1" s="1"/>
  <c r="AN639" i="1"/>
  <c r="AP931" i="1"/>
  <c r="AQ931" i="1" s="1"/>
  <c r="AM931" i="1"/>
  <c r="AN931" i="1" s="1"/>
  <c r="AP99" i="1"/>
  <c r="AQ99" i="1" s="1"/>
  <c r="AM99" i="1"/>
  <c r="AN99" i="1"/>
  <c r="AP131" i="1"/>
  <c r="AM131" i="1"/>
  <c r="AN131" i="1" s="1"/>
  <c r="AQ131" i="1"/>
  <c r="AQ723" i="1"/>
  <c r="AP723" i="1"/>
  <c r="AM723" i="1"/>
  <c r="AN723" i="1" s="1"/>
  <c r="AQ563" i="1"/>
  <c r="AP563" i="1"/>
  <c r="AM563" i="1"/>
  <c r="AN563" i="1" s="1"/>
  <c r="AP1025" i="1"/>
  <c r="AQ1025" i="1" s="1"/>
  <c r="AM1025" i="1"/>
  <c r="AN1025" i="1" s="1"/>
  <c r="AP1121" i="1"/>
  <c r="AQ1121" i="1" s="1"/>
  <c r="AM1121" i="1"/>
  <c r="AN1121" i="1" s="1"/>
  <c r="AM45" i="1"/>
  <c r="AN45" i="1" s="1"/>
  <c r="AQ45" i="1"/>
  <c r="AP45" i="1"/>
  <c r="AN495" i="1"/>
  <c r="AM495" i="1"/>
  <c r="AP495" i="1"/>
  <c r="AQ495" i="1" s="1"/>
  <c r="AN141" i="1"/>
  <c r="AM141" i="1"/>
  <c r="AP141" i="1"/>
  <c r="AQ141" i="1" s="1"/>
  <c r="AM464" i="1"/>
  <c r="AN464" i="1"/>
  <c r="AP464" i="1"/>
  <c r="AQ464" i="1" s="1"/>
  <c r="AQ1232" i="1"/>
  <c r="AP1232" i="1"/>
  <c r="AM1232" i="1"/>
  <c r="AN1232" i="1" s="1"/>
  <c r="AP320" i="1"/>
  <c r="AQ320" i="1" s="1"/>
  <c r="AM320" i="1"/>
  <c r="AN320" i="1" s="1"/>
  <c r="AN992" i="1"/>
  <c r="AM992" i="1"/>
  <c r="AP992" i="1"/>
  <c r="AQ992" i="1" s="1"/>
  <c r="AP1195" i="1"/>
  <c r="AQ1195" i="1" s="1"/>
  <c r="AM1195" i="1"/>
  <c r="AN1195" i="1" s="1"/>
  <c r="AQ463" i="1"/>
  <c r="AP463" i="1"/>
  <c r="AM463" i="1"/>
  <c r="AN463" i="1" s="1"/>
  <c r="AP158" i="1"/>
  <c r="AQ158" i="1" s="1"/>
  <c r="AM158" i="1"/>
  <c r="AN158" i="1"/>
  <c r="AP884" i="1"/>
  <c r="AQ884" i="1" s="1"/>
  <c r="AN884" i="1"/>
  <c r="AM884" i="1"/>
  <c r="AP665" i="1"/>
  <c r="AM665" i="1"/>
  <c r="AN665" i="1" s="1"/>
  <c r="AQ665" i="1"/>
  <c r="AP1033" i="1"/>
  <c r="AM1033" i="1"/>
  <c r="AN1033" i="1" s="1"/>
  <c r="AQ1033" i="1"/>
  <c r="AP698" i="1"/>
  <c r="AM698" i="1"/>
  <c r="AN698" i="1" s="1"/>
  <c r="AQ698" i="1"/>
  <c r="AQ1018" i="1"/>
  <c r="AP1018" i="1"/>
  <c r="AM1018" i="1"/>
  <c r="AN1018" i="1" s="1"/>
  <c r="AQ603" i="1"/>
  <c r="AP603" i="1"/>
  <c r="AM603" i="1"/>
  <c r="AN603" i="1" s="1"/>
  <c r="AP875" i="1"/>
  <c r="AM875" i="1"/>
  <c r="AN875" i="1" s="1"/>
  <c r="AQ875" i="1"/>
  <c r="AP1149" i="1"/>
  <c r="AM1149" i="1"/>
  <c r="AN1149" i="1" s="1"/>
  <c r="AQ1149" i="1"/>
  <c r="AP156" i="1"/>
  <c r="AQ156" i="1" s="1"/>
  <c r="AM156" i="1"/>
  <c r="AN156" i="1" s="1"/>
  <c r="AQ428" i="1"/>
  <c r="AP428" i="1"/>
  <c r="AM428" i="1"/>
  <c r="AN428" i="1" s="1"/>
  <c r="AQ700" i="1"/>
  <c r="AP700" i="1"/>
  <c r="AM700" i="1"/>
  <c r="AN700" i="1" s="1"/>
  <c r="AQ1020" i="1"/>
  <c r="AM1020" i="1"/>
  <c r="AN1020" i="1" s="1"/>
  <c r="AP1020" i="1"/>
  <c r="AM20" i="1"/>
  <c r="AN20" i="1" s="1"/>
  <c r="AP20" i="1"/>
  <c r="AQ20" i="1"/>
  <c r="AP1172" i="1"/>
  <c r="AQ1172" i="1" s="1"/>
  <c r="AM1172" i="1"/>
  <c r="AN1172" i="1" s="1"/>
  <c r="AM229" i="1"/>
  <c r="AN229" i="1" s="1"/>
  <c r="AQ229" i="1"/>
  <c r="AP229" i="1"/>
  <c r="AP981" i="1"/>
  <c r="AQ981" i="1" s="1"/>
  <c r="AM981" i="1"/>
  <c r="AN981" i="1" s="1"/>
  <c r="AP89" i="1"/>
  <c r="AQ89" i="1" s="1"/>
  <c r="AM89" i="1"/>
  <c r="AN89" i="1" s="1"/>
  <c r="AQ377" i="1"/>
  <c r="AP377" i="1"/>
  <c r="AM377" i="1"/>
  <c r="AN377" i="1" s="1"/>
  <c r="AP330" i="1"/>
  <c r="AM330" i="1"/>
  <c r="AN330" i="1" s="1"/>
  <c r="AQ330" i="1"/>
  <c r="AP91" i="1"/>
  <c r="AQ91" i="1" s="1"/>
  <c r="AM91" i="1"/>
  <c r="AN91" i="1" s="1"/>
  <c r="AP347" i="1"/>
  <c r="AQ347" i="1" s="1"/>
  <c r="AM347" i="1"/>
  <c r="AN347" i="1"/>
  <c r="AQ1211" i="1"/>
  <c r="AP1211" i="1"/>
  <c r="AM1211" i="1"/>
  <c r="AN1211" i="1" s="1"/>
  <c r="AM422" i="1"/>
  <c r="AN422" i="1" s="1"/>
  <c r="AP422" i="1"/>
  <c r="AQ422" i="1" s="1"/>
  <c r="AT721" i="1"/>
  <c r="AS721" i="1"/>
  <c r="AU721" i="1" s="1"/>
  <c r="AW721" i="1" s="1"/>
  <c r="AT359" i="1"/>
  <c r="AS359" i="1"/>
  <c r="AU359" i="1" s="1"/>
  <c r="AT343" i="1"/>
  <c r="AS343" i="1"/>
  <c r="AU343" i="1" s="1"/>
  <c r="AY343" i="1" s="1"/>
  <c r="AT1174" i="1"/>
  <c r="AS1174" i="1"/>
  <c r="AU1174" i="1" s="1"/>
  <c r="AT55" i="1"/>
  <c r="AS55" i="1"/>
  <c r="AU55" i="1" s="1"/>
  <c r="AK1661" i="1"/>
  <c r="AI1661" i="1"/>
  <c r="AG1662" i="1"/>
  <c r="AI1662" i="1"/>
  <c r="AK1662" i="1"/>
  <c r="AF1662" i="1"/>
  <c r="AJ1662" i="1"/>
  <c r="AF1661" i="1"/>
  <c r="AG1661" i="1"/>
  <c r="AJ1661" i="1"/>
  <c r="AG1947" i="1"/>
  <c r="AG1946" i="1"/>
  <c r="AI1946" i="1"/>
  <c r="AF1945" i="1"/>
  <c r="AJ1946" i="1"/>
  <c r="AG1945" i="1"/>
  <c r="AK1946" i="1"/>
  <c r="AJ1945" i="1"/>
  <c r="AJ1944" i="1"/>
  <c r="BM1944" i="1" s="1"/>
  <c r="AK1945" i="1"/>
  <c r="AF1944" i="1"/>
  <c r="AI1947" i="1"/>
  <c r="AJ1947" i="1"/>
  <c r="AF1947" i="1"/>
  <c r="AK1947" i="1"/>
  <c r="AF1946" i="1"/>
  <c r="AT49" i="1"/>
  <c r="AS49" i="1"/>
  <c r="AU49" i="1" s="1"/>
  <c r="AX49" i="1" s="1"/>
  <c r="AT834" i="1"/>
  <c r="AS834" i="1"/>
  <c r="AU834" i="1" s="1"/>
  <c r="AT471" i="1"/>
  <c r="AS471" i="1"/>
  <c r="AU471" i="1" s="1"/>
  <c r="AT455" i="1"/>
  <c r="AS455" i="1"/>
  <c r="AU455" i="1" s="1"/>
  <c r="AT694" i="1"/>
  <c r="AS694" i="1"/>
  <c r="AU694" i="1" s="1"/>
  <c r="AT567" i="1"/>
  <c r="AS567" i="1"/>
  <c r="AU567" i="1" s="1"/>
  <c r="AF2187" i="1"/>
  <c r="AG2186" i="1"/>
  <c r="AI2186" i="1"/>
  <c r="AI2187" i="1"/>
  <c r="AF2186" i="1"/>
  <c r="AJ2186" i="1"/>
  <c r="AK2186" i="1"/>
  <c r="AK2187" i="1"/>
  <c r="AJ2187" i="1"/>
  <c r="AG2187" i="1"/>
  <c r="AT145" i="1"/>
  <c r="AS145" i="1"/>
  <c r="AU145" i="1" s="1"/>
  <c r="AF1892" i="1"/>
  <c r="AP809" i="1"/>
  <c r="AM809" i="1"/>
  <c r="AN809" i="1" s="1"/>
  <c r="AQ809" i="1"/>
  <c r="AQ522" i="1"/>
  <c r="AP522" i="1"/>
  <c r="AM522" i="1"/>
  <c r="AN522" i="1" s="1"/>
  <c r="AP660" i="1"/>
  <c r="AM660" i="1"/>
  <c r="AN660" i="1" s="1"/>
  <c r="AQ660" i="1"/>
  <c r="AP741" i="1"/>
  <c r="AQ741" i="1" s="1"/>
  <c r="AM741" i="1"/>
  <c r="AN741" i="1" s="1"/>
  <c r="AP500" i="1"/>
  <c r="AQ500" i="1" s="1"/>
  <c r="AM500" i="1"/>
  <c r="AN500" i="1"/>
  <c r="AP118" i="1"/>
  <c r="AQ118" i="1" s="1"/>
  <c r="AM118" i="1"/>
  <c r="AN118" i="1" s="1"/>
  <c r="AP214" i="1"/>
  <c r="AM214" i="1"/>
  <c r="AN214" i="1" s="1"/>
  <c r="AQ214" i="1"/>
  <c r="AP397" i="1"/>
  <c r="AQ397" i="1" s="1"/>
  <c r="AM397" i="1"/>
  <c r="AN397" i="1" s="1"/>
  <c r="AQ813" i="1"/>
  <c r="AP813" i="1"/>
  <c r="AM813" i="1"/>
  <c r="AN813" i="1" s="1"/>
  <c r="AN66" i="1"/>
  <c r="AM66" i="1"/>
  <c r="AP66" i="1"/>
  <c r="AQ66" i="1" s="1"/>
  <c r="AP386" i="1"/>
  <c r="AM386" i="1"/>
  <c r="AN386" i="1" s="1"/>
  <c r="AQ386" i="1"/>
  <c r="AP658" i="1"/>
  <c r="AM658" i="1"/>
  <c r="AN658" i="1" s="1"/>
  <c r="AQ658" i="1"/>
  <c r="AQ930" i="1"/>
  <c r="AP930" i="1"/>
  <c r="AM930" i="1"/>
  <c r="AN930" i="1" s="1"/>
  <c r="AQ1218" i="1"/>
  <c r="AP1218" i="1"/>
  <c r="AM1218" i="1"/>
  <c r="AN1218" i="1" s="1"/>
  <c r="AP728" i="1"/>
  <c r="AM728" i="1"/>
  <c r="AN728" i="1" s="1"/>
  <c r="AQ728" i="1"/>
  <c r="AM1176" i="1"/>
  <c r="AN1176" i="1" s="1"/>
  <c r="AQ1176" i="1"/>
  <c r="AP1176" i="1"/>
  <c r="AQ408" i="1"/>
  <c r="AP408" i="1"/>
  <c r="AM408" i="1"/>
  <c r="AN408" i="1" s="1"/>
  <c r="AP920" i="1"/>
  <c r="AM920" i="1"/>
  <c r="AN920" i="1" s="1"/>
  <c r="AQ920" i="1"/>
  <c r="AM72" i="1"/>
  <c r="AP72" i="1"/>
  <c r="AQ72" i="1" s="1"/>
  <c r="AN72" i="1"/>
  <c r="AP712" i="1"/>
  <c r="AM712" i="1"/>
  <c r="AN712" i="1" s="1"/>
  <c r="AQ712" i="1"/>
  <c r="AP1224" i="1"/>
  <c r="AQ1224" i="1" s="1"/>
  <c r="AM1224" i="1"/>
  <c r="AN1224" i="1" s="1"/>
  <c r="AP414" i="1"/>
  <c r="AM414" i="1"/>
  <c r="AN414" i="1" s="1"/>
  <c r="AQ414" i="1"/>
  <c r="AP991" i="1"/>
  <c r="AM991" i="1"/>
  <c r="AN991" i="1" s="1"/>
  <c r="AQ991" i="1"/>
  <c r="AP238" i="1"/>
  <c r="AQ238" i="1" s="1"/>
  <c r="AM238" i="1"/>
  <c r="AN238" i="1" s="1"/>
  <c r="AQ1085" i="1"/>
  <c r="AP1085" i="1"/>
  <c r="AM1085" i="1"/>
  <c r="AN1085" i="1" s="1"/>
  <c r="AP798" i="1"/>
  <c r="AQ798" i="1" s="1"/>
  <c r="AM798" i="1"/>
  <c r="AN798" i="1" s="1"/>
  <c r="AP111" i="1"/>
  <c r="AQ111" i="1" s="1"/>
  <c r="AN111" i="1"/>
  <c r="AM111" i="1"/>
  <c r="AQ655" i="1"/>
  <c r="AM655" i="1"/>
  <c r="AN655" i="1" s="1"/>
  <c r="AP655" i="1"/>
  <c r="AP659" i="1"/>
  <c r="AQ659" i="1" s="1"/>
  <c r="AM659" i="1"/>
  <c r="AN659" i="1" s="1"/>
  <c r="AQ867" i="1"/>
  <c r="AP867" i="1"/>
  <c r="AM867" i="1"/>
  <c r="AN867" i="1" s="1"/>
  <c r="AP3" i="1"/>
  <c r="AQ3" i="1" s="1"/>
  <c r="AM3" i="1"/>
  <c r="AN3" i="1" s="1"/>
  <c r="AP547" i="1"/>
  <c r="AQ547" i="1" s="1"/>
  <c r="AN547" i="1"/>
  <c r="AM547" i="1"/>
  <c r="AM467" i="1"/>
  <c r="AN467" i="1" s="1"/>
  <c r="AQ467" i="1"/>
  <c r="AP467" i="1"/>
  <c r="AP769" i="1"/>
  <c r="AM769" i="1"/>
  <c r="AN769" i="1" s="1"/>
  <c r="AQ769" i="1"/>
  <c r="AP1057" i="1"/>
  <c r="AM1057" i="1"/>
  <c r="AN1057" i="1" s="1"/>
  <c r="AQ1057" i="1"/>
  <c r="AQ301" i="1"/>
  <c r="AP301" i="1"/>
  <c r="AM301" i="1"/>
  <c r="AN301" i="1" s="1"/>
  <c r="AN13" i="1"/>
  <c r="AM13" i="1"/>
  <c r="AP13" i="1"/>
  <c r="AQ13" i="1" s="1"/>
  <c r="AQ368" i="1"/>
  <c r="AP368" i="1"/>
  <c r="AM368" i="1"/>
  <c r="AN368" i="1" s="1"/>
  <c r="AP1152" i="1"/>
  <c r="AQ1152" i="1" s="1"/>
  <c r="AM1152" i="1"/>
  <c r="AN1152" i="1"/>
  <c r="AP1168" i="1"/>
  <c r="AQ1168" i="1" s="1"/>
  <c r="AM1168" i="1"/>
  <c r="AN1168" i="1" s="1"/>
  <c r="AP720" i="1"/>
  <c r="AM720" i="1"/>
  <c r="AN720" i="1" s="1"/>
  <c r="AQ720" i="1"/>
  <c r="AP1131" i="1"/>
  <c r="AQ1131" i="1" s="1"/>
  <c r="AN1131" i="1"/>
  <c r="AM1131" i="1"/>
  <c r="AP142" i="1"/>
  <c r="AM142" i="1"/>
  <c r="AN142" i="1" s="1"/>
  <c r="AQ142" i="1"/>
  <c r="AQ900" i="1"/>
  <c r="AP900" i="1"/>
  <c r="AM900" i="1"/>
  <c r="AN900" i="1" s="1"/>
  <c r="AP681" i="1"/>
  <c r="AQ681" i="1" s="1"/>
  <c r="AM681" i="1"/>
  <c r="AN681" i="1" s="1"/>
  <c r="AP1049" i="1"/>
  <c r="AM1049" i="1"/>
  <c r="AN1049" i="1" s="1"/>
  <c r="AQ1049" i="1"/>
  <c r="AP714" i="1"/>
  <c r="AM714" i="1"/>
  <c r="AN714" i="1" s="1"/>
  <c r="AQ714" i="1"/>
  <c r="AP1034" i="1"/>
  <c r="AQ1034" i="1"/>
  <c r="AM1034" i="1"/>
  <c r="AN1034" i="1" s="1"/>
  <c r="AP619" i="1"/>
  <c r="AM619" i="1"/>
  <c r="AN619" i="1" s="1"/>
  <c r="AQ619" i="1"/>
  <c r="AM891" i="1"/>
  <c r="AN891" i="1" s="1"/>
  <c r="AQ891" i="1"/>
  <c r="AP891" i="1"/>
  <c r="AQ718" i="1"/>
  <c r="AP718" i="1"/>
  <c r="AM718" i="1"/>
  <c r="AN718" i="1" s="1"/>
  <c r="AP990" i="1"/>
  <c r="AQ990" i="1" s="1"/>
  <c r="AN990" i="1"/>
  <c r="AM990" i="1"/>
  <c r="AQ719" i="1"/>
  <c r="AP719" i="1"/>
  <c r="AM719" i="1"/>
  <c r="AN719" i="1" s="1"/>
  <c r="AP172" i="1"/>
  <c r="AQ172" i="1" s="1"/>
  <c r="AN172" i="1"/>
  <c r="AM172" i="1"/>
  <c r="AQ444" i="1"/>
  <c r="AP444" i="1"/>
  <c r="AM444" i="1"/>
  <c r="AN444" i="1" s="1"/>
  <c r="AQ732" i="1"/>
  <c r="AP732" i="1"/>
  <c r="AM732" i="1"/>
  <c r="AN732" i="1" s="1"/>
  <c r="AM1036" i="1"/>
  <c r="AN1036" i="1" s="1"/>
  <c r="AP1036" i="1"/>
  <c r="AQ1036" i="1" s="1"/>
  <c r="AP52" i="1"/>
  <c r="AQ52" i="1" s="1"/>
  <c r="AN52" i="1"/>
  <c r="AM52" i="1"/>
  <c r="AQ1220" i="1"/>
  <c r="AP1220" i="1"/>
  <c r="AM1220" i="1"/>
  <c r="AN1220" i="1" s="1"/>
  <c r="AP277" i="1"/>
  <c r="AQ277" i="1" s="1"/>
  <c r="AM277" i="1"/>
  <c r="AN277" i="1"/>
  <c r="AQ997" i="1"/>
  <c r="AP997" i="1"/>
  <c r="AM997" i="1"/>
  <c r="AN997" i="1" s="1"/>
  <c r="AP121" i="1"/>
  <c r="AQ121" i="1" s="1"/>
  <c r="AM121" i="1"/>
  <c r="AN121" i="1" s="1"/>
  <c r="AP393" i="1"/>
  <c r="AQ393" i="1" s="1"/>
  <c r="AM393" i="1"/>
  <c r="AN393" i="1"/>
  <c r="AP346" i="1"/>
  <c r="AQ346" i="1" s="1"/>
  <c r="AM346" i="1"/>
  <c r="AN346" i="1" s="1"/>
  <c r="AM107" i="1"/>
  <c r="AP107" i="1"/>
  <c r="AQ107" i="1" s="1"/>
  <c r="AN107" i="1"/>
  <c r="AP363" i="1"/>
  <c r="AM363" i="1"/>
  <c r="AN363" i="1" s="1"/>
  <c r="AQ363" i="1"/>
  <c r="AP470" i="1"/>
  <c r="AQ470" i="1"/>
  <c r="AM470" i="1"/>
  <c r="AN470" i="1" s="1"/>
  <c r="AP86" i="1"/>
  <c r="AQ86" i="1" s="1"/>
  <c r="AN86" i="1"/>
  <c r="AM86" i="1"/>
  <c r="AM198" i="1"/>
  <c r="AP198" i="1"/>
  <c r="AQ198" i="1" s="1"/>
  <c r="AN198" i="1"/>
  <c r="BM2209" i="1"/>
  <c r="AG2083" i="1"/>
  <c r="AJ2085" i="1"/>
  <c r="AF2085" i="1"/>
  <c r="AI2084" i="1"/>
  <c r="AI2085" i="1"/>
  <c r="AJ2083" i="1"/>
  <c r="AJ2084" i="1"/>
  <c r="AK2083" i="1"/>
  <c r="AK2084" i="1"/>
  <c r="AK2085" i="1"/>
  <c r="AF2083" i="1"/>
  <c r="AF2084" i="1"/>
  <c r="AF2082" i="1"/>
  <c r="AG2084" i="1"/>
  <c r="AG2085" i="1"/>
  <c r="AJ2082" i="1"/>
  <c r="BM2082" i="1" s="1"/>
  <c r="AF1941" i="1"/>
  <c r="AF1940" i="1"/>
  <c r="AG1941" i="1"/>
  <c r="AG1940" i="1"/>
  <c r="AI1941" i="1"/>
  <c r="AJ1940" i="1"/>
  <c r="AJ1941" i="1"/>
  <c r="AK1940" i="1"/>
  <c r="AK1941" i="1"/>
  <c r="AI1940" i="1"/>
  <c r="AT375" i="1"/>
  <c r="AS375" i="1"/>
  <c r="AU375" i="1" s="1"/>
  <c r="AT599" i="1"/>
  <c r="AS599" i="1"/>
  <c r="AU599" i="1" s="1"/>
  <c r="AX599" i="1" s="1"/>
  <c r="AT1158" i="1"/>
  <c r="AS1158" i="1"/>
  <c r="AU1158" i="1" s="1"/>
  <c r="AT311" i="1"/>
  <c r="AS311" i="1"/>
  <c r="AU311" i="1" s="1"/>
  <c r="AX311" i="1" s="1"/>
  <c r="AT1126" i="1"/>
  <c r="AS1126" i="1"/>
  <c r="AU1126" i="1" s="1"/>
  <c r="AT887" i="1"/>
  <c r="AS887" i="1"/>
  <c r="AU887" i="1" s="1"/>
  <c r="AY887" i="1" s="1"/>
  <c r="AT177" i="1"/>
  <c r="AS177" i="1"/>
  <c r="AU177" i="1" s="1"/>
  <c r="AW177" i="1" s="1"/>
  <c r="AK2007" i="1"/>
  <c r="AG2008" i="1"/>
  <c r="AI2008" i="1"/>
  <c r="AF2009" i="1"/>
  <c r="AI2009" i="1"/>
  <c r="AF2008" i="1"/>
  <c r="AJ2008" i="1"/>
  <c r="AK2008" i="1"/>
  <c r="AG2009" i="1"/>
  <c r="AK2009" i="1"/>
  <c r="AJ2009" i="1"/>
  <c r="AF2007" i="1"/>
  <c r="AG2007" i="1"/>
  <c r="AJ2007" i="1"/>
  <c r="AT407" i="1"/>
  <c r="AS407" i="1"/>
  <c r="AU407" i="1" s="1"/>
  <c r="AX407" i="1" s="1"/>
  <c r="AT663" i="1"/>
  <c r="AS663" i="1"/>
  <c r="AU663" i="1" s="1"/>
  <c r="AJ1773" i="1"/>
  <c r="BM1773" i="1" s="1"/>
  <c r="AF1938" i="1"/>
  <c r="AP793" i="1"/>
  <c r="AQ793" i="1" s="1"/>
  <c r="AM793" i="1"/>
  <c r="AN793" i="1"/>
  <c r="AP394" i="1"/>
  <c r="AQ394" i="1" s="1"/>
  <c r="AN394" i="1"/>
  <c r="AM394" i="1"/>
  <c r="AQ554" i="1"/>
  <c r="AP554" i="1"/>
  <c r="AM554" i="1"/>
  <c r="AN554" i="1" s="1"/>
  <c r="AM132" i="1"/>
  <c r="AN132" i="1" s="1"/>
  <c r="AP132" i="1"/>
  <c r="AQ132" i="1" s="1"/>
  <c r="AP501" i="1"/>
  <c r="AQ501" i="1" s="1"/>
  <c r="AM501" i="1"/>
  <c r="AN501" i="1" s="1"/>
  <c r="AM292" i="1"/>
  <c r="AN292" i="1" s="1"/>
  <c r="AQ292" i="1"/>
  <c r="AP292" i="1"/>
  <c r="AM429" i="1"/>
  <c r="AN429" i="1" s="1"/>
  <c r="AP429" i="1"/>
  <c r="AQ429" i="1"/>
  <c r="AP829" i="1"/>
  <c r="AQ829" i="1" s="1"/>
  <c r="AN829" i="1"/>
  <c r="AM829" i="1"/>
  <c r="AQ146" i="1"/>
  <c r="AP146" i="1"/>
  <c r="AM146" i="1"/>
  <c r="AN146" i="1" s="1"/>
  <c r="AP418" i="1"/>
  <c r="AQ418" i="1" s="1"/>
  <c r="AN418" i="1"/>
  <c r="AM418" i="1"/>
  <c r="AM674" i="1"/>
  <c r="AN674" i="1" s="1"/>
  <c r="AP674" i="1"/>
  <c r="AQ674" i="1" s="1"/>
  <c r="AP946" i="1"/>
  <c r="AQ946" i="1" s="1"/>
  <c r="AN946" i="1"/>
  <c r="AM946" i="1"/>
  <c r="AQ1234" i="1"/>
  <c r="AP1234" i="1"/>
  <c r="AM1234" i="1"/>
  <c r="AN1234" i="1" s="1"/>
  <c r="AP696" i="1"/>
  <c r="AQ696" i="1" s="1"/>
  <c r="AM696" i="1"/>
  <c r="AN696" i="1" s="1"/>
  <c r="AP1048" i="1"/>
  <c r="AM1048" i="1"/>
  <c r="AN1048" i="1" s="1"/>
  <c r="AQ1048" i="1"/>
  <c r="AP223" i="1"/>
  <c r="AM223" i="1"/>
  <c r="AN223" i="1" s="1"/>
  <c r="AQ223" i="1"/>
  <c r="AP1133" i="1"/>
  <c r="AM1133" i="1"/>
  <c r="AN1133" i="1" s="1"/>
  <c r="AQ1133" i="1"/>
  <c r="AP814" i="1"/>
  <c r="AM814" i="1"/>
  <c r="AN814" i="1" s="1"/>
  <c r="AQ814" i="1"/>
  <c r="AP127" i="1"/>
  <c r="AQ127" i="1" s="1"/>
  <c r="AN127" i="1"/>
  <c r="AM127" i="1"/>
  <c r="AP815" i="1"/>
  <c r="AQ815" i="1" s="1"/>
  <c r="AM815" i="1"/>
  <c r="AN815" i="1" s="1"/>
  <c r="AP483" i="1"/>
  <c r="AM483" i="1"/>
  <c r="AN483" i="1" s="1"/>
  <c r="AQ483" i="1"/>
  <c r="AP595" i="1"/>
  <c r="AQ595" i="1" s="1"/>
  <c r="AM595" i="1"/>
  <c r="AN595" i="1" s="1"/>
  <c r="AP979" i="1"/>
  <c r="AQ979" i="1" s="1"/>
  <c r="AM979" i="1"/>
  <c r="AN979" i="1" s="1"/>
  <c r="AP355" i="1"/>
  <c r="AM355" i="1"/>
  <c r="AN355" i="1" s="1"/>
  <c r="AQ355" i="1"/>
  <c r="AP371" i="1"/>
  <c r="AM371" i="1"/>
  <c r="AN371" i="1" s="1"/>
  <c r="AQ371" i="1"/>
  <c r="AP945" i="1"/>
  <c r="AQ945" i="1" s="1"/>
  <c r="AM945" i="1"/>
  <c r="AN945" i="1"/>
  <c r="AP897" i="1"/>
  <c r="AM897" i="1"/>
  <c r="AN897" i="1" s="1"/>
  <c r="AQ897" i="1"/>
  <c r="AP205" i="1"/>
  <c r="AQ205" i="1" s="1"/>
  <c r="AM205" i="1"/>
  <c r="AN205" i="1" s="1"/>
  <c r="AM349" i="1"/>
  <c r="AN349" i="1" s="1"/>
  <c r="AQ349" i="1"/>
  <c r="AP349" i="1"/>
  <c r="AP352" i="1"/>
  <c r="AQ352" i="1" s="1"/>
  <c r="AM352" i="1"/>
  <c r="AN352" i="1" s="1"/>
  <c r="AP1088" i="1"/>
  <c r="AM1088" i="1"/>
  <c r="AN1088" i="1" s="1"/>
  <c r="AQ1088" i="1"/>
  <c r="AP1104" i="1"/>
  <c r="AQ1104" i="1" s="1"/>
  <c r="AM1104" i="1"/>
  <c r="AN1104" i="1"/>
  <c r="AQ1184" i="1"/>
  <c r="AP1184" i="1"/>
  <c r="AM1184" i="1"/>
  <c r="AN1184" i="1" s="1"/>
  <c r="AM780" i="1"/>
  <c r="AP780" i="1"/>
  <c r="AQ780" i="1" s="1"/>
  <c r="AN780" i="1"/>
  <c r="AP772" i="1"/>
  <c r="AQ772" i="1" s="1"/>
  <c r="AM772" i="1"/>
  <c r="AN772" i="1"/>
  <c r="AP271" i="1"/>
  <c r="AQ271" i="1" s="1"/>
  <c r="AN271" i="1"/>
  <c r="AM271" i="1"/>
  <c r="AP126" i="1"/>
  <c r="AM126" i="1"/>
  <c r="AN126" i="1" s="1"/>
  <c r="AQ126" i="1"/>
  <c r="AP932" i="1"/>
  <c r="AQ932" i="1" s="1"/>
  <c r="AM932" i="1"/>
  <c r="AN932" i="1" s="1"/>
  <c r="AP697" i="1"/>
  <c r="AM697" i="1"/>
  <c r="AN697" i="1" s="1"/>
  <c r="AQ697" i="1"/>
  <c r="AM1065" i="1"/>
  <c r="AN1065" i="1" s="1"/>
  <c r="AP1065" i="1"/>
  <c r="AQ1065" i="1"/>
  <c r="AP730" i="1"/>
  <c r="AM730" i="1"/>
  <c r="AN730" i="1" s="1"/>
  <c r="AQ730" i="1"/>
  <c r="AP1050" i="1"/>
  <c r="AQ1050" i="1" s="1"/>
  <c r="AM1050" i="1"/>
  <c r="AN1050" i="1" s="1"/>
  <c r="AP635" i="1"/>
  <c r="AQ635" i="1" s="1"/>
  <c r="AN635" i="1"/>
  <c r="AM635" i="1"/>
  <c r="AQ907" i="1"/>
  <c r="AP907" i="1"/>
  <c r="AM907" i="1"/>
  <c r="AN907" i="1" s="1"/>
  <c r="AQ909" i="1"/>
  <c r="AP909" i="1"/>
  <c r="AM909" i="1"/>
  <c r="AN909" i="1" s="1"/>
  <c r="AP1165" i="1"/>
  <c r="AQ1165" i="1" s="1"/>
  <c r="AM1165" i="1"/>
  <c r="AN1165" i="1" s="1"/>
  <c r="AQ188" i="1"/>
  <c r="AP188" i="1"/>
  <c r="AM188" i="1"/>
  <c r="AN188" i="1" s="1"/>
  <c r="AP460" i="1"/>
  <c r="AM460" i="1"/>
  <c r="AN460" i="1" s="1"/>
  <c r="AQ460" i="1"/>
  <c r="AQ764" i="1"/>
  <c r="AP764" i="1"/>
  <c r="AM764" i="1"/>
  <c r="AN764" i="1" s="1"/>
  <c r="AP1052" i="1"/>
  <c r="AQ1052" i="1" s="1"/>
  <c r="AM1052" i="1"/>
  <c r="AN1052" i="1" s="1"/>
  <c r="AP68" i="1"/>
  <c r="AQ68" i="1" s="1"/>
  <c r="AN68" i="1"/>
  <c r="AM68" i="1"/>
  <c r="AP341" i="1"/>
  <c r="AQ341" i="1" s="1"/>
  <c r="AM341" i="1"/>
  <c r="AN341" i="1"/>
  <c r="AQ1045" i="1"/>
  <c r="AP1045" i="1"/>
  <c r="AM1045" i="1"/>
  <c r="AN1045" i="1" s="1"/>
  <c r="AP137" i="1"/>
  <c r="AQ137" i="1" s="1"/>
  <c r="AM137" i="1"/>
  <c r="AN137" i="1" s="1"/>
  <c r="AM409" i="1"/>
  <c r="AN409" i="1" s="1"/>
  <c r="AQ409" i="1"/>
  <c r="AP409" i="1"/>
  <c r="AM362" i="1"/>
  <c r="AN362" i="1" s="1"/>
  <c r="AP362" i="1"/>
  <c r="AQ362" i="1" s="1"/>
  <c r="AQ123" i="1"/>
  <c r="AP123" i="1"/>
  <c r="AM123" i="1"/>
  <c r="AN123" i="1" s="1"/>
  <c r="AP379" i="1"/>
  <c r="AQ379" i="1" s="1"/>
  <c r="AM379" i="1"/>
  <c r="AN379" i="1"/>
  <c r="AP402" i="1"/>
  <c r="AQ402" i="1" s="1"/>
  <c r="AM402" i="1"/>
  <c r="AN402" i="1" s="1"/>
  <c r="AP1095" i="1"/>
  <c r="AM1095" i="1"/>
  <c r="AN1095" i="1" s="1"/>
  <c r="AQ1095" i="1"/>
  <c r="AP326" i="1"/>
  <c r="AQ326" i="1" s="1"/>
  <c r="AM326" i="1"/>
  <c r="AN326" i="1" s="1"/>
  <c r="BM1426" i="1"/>
  <c r="AT934" i="1"/>
  <c r="AS934" i="1"/>
  <c r="AU934" i="1" s="1"/>
  <c r="AY934" i="1" s="1"/>
  <c r="AT149" i="1"/>
  <c r="AS149" i="1"/>
  <c r="AU149" i="1" s="1"/>
  <c r="AY149" i="1" s="1"/>
  <c r="AZ149" i="1" s="1"/>
  <c r="AT401" i="1"/>
  <c r="AS401" i="1"/>
  <c r="AU401" i="1" s="1"/>
  <c r="AY401" i="1" s="1"/>
  <c r="AT759" i="1"/>
  <c r="AS759" i="1"/>
  <c r="AU759" i="1" s="1"/>
  <c r="AX759" i="1" s="1"/>
  <c r="AT291" i="1"/>
  <c r="AS291" i="1"/>
  <c r="AU291" i="1" s="1"/>
  <c r="AT94" i="1"/>
  <c r="AS94" i="1"/>
  <c r="AU94" i="1" s="1"/>
  <c r="AT565" i="1"/>
  <c r="AS565" i="1"/>
  <c r="AU565" i="1" s="1"/>
  <c r="AY565" i="1" s="1"/>
  <c r="AT839" i="1"/>
  <c r="AS839" i="1"/>
  <c r="AU839" i="1" s="1"/>
  <c r="AT257" i="1"/>
  <c r="AS257" i="1"/>
  <c r="AU257" i="1" s="1"/>
  <c r="AY257" i="1" s="1"/>
  <c r="AP777" i="1"/>
  <c r="AQ777" i="1" s="1"/>
  <c r="AM777" i="1"/>
  <c r="AN777" i="1"/>
  <c r="AM426" i="1"/>
  <c r="AN426" i="1" s="1"/>
  <c r="AP426" i="1"/>
  <c r="AQ426" i="1" s="1"/>
  <c r="AQ82" i="1"/>
  <c r="AP82" i="1"/>
  <c r="AM82" i="1"/>
  <c r="AN82" i="1" s="1"/>
  <c r="AM549" i="1"/>
  <c r="AN549" i="1" s="1"/>
  <c r="AQ549" i="1"/>
  <c r="AP549" i="1"/>
  <c r="AP293" i="1"/>
  <c r="AQ293" i="1" s="1"/>
  <c r="AM293" i="1"/>
  <c r="AN293" i="1" s="1"/>
  <c r="AP165" i="1"/>
  <c r="AQ165" i="1" s="1"/>
  <c r="AN165" i="1"/>
  <c r="AM165" i="1"/>
  <c r="AQ1092" i="1"/>
  <c r="AP1092" i="1"/>
  <c r="AM1092" i="1"/>
  <c r="AN1092" i="1" s="1"/>
  <c r="AP806" i="1"/>
  <c r="AQ806" i="1" s="1"/>
  <c r="AM806" i="1"/>
  <c r="AN806" i="1" s="1"/>
  <c r="AP445" i="1"/>
  <c r="AM445" i="1"/>
  <c r="AN445" i="1" s="1"/>
  <c r="AQ445" i="1"/>
  <c r="AP845" i="1"/>
  <c r="AQ845" i="1" s="1"/>
  <c r="AM845" i="1"/>
  <c r="AN845" i="1"/>
  <c r="AP162" i="1"/>
  <c r="AQ162" i="1" s="1"/>
  <c r="AM162" i="1"/>
  <c r="AN162" i="1" s="1"/>
  <c r="AP434" i="1"/>
  <c r="AQ434" i="1" s="1"/>
  <c r="AN434" i="1"/>
  <c r="AM434" i="1"/>
  <c r="AP690" i="1"/>
  <c r="AM690" i="1"/>
  <c r="AN690" i="1" s="1"/>
  <c r="AQ690" i="1"/>
  <c r="AP962" i="1"/>
  <c r="AQ962" i="1" s="1"/>
  <c r="AM962" i="1"/>
  <c r="AN962" i="1" s="1"/>
  <c r="AP1064" i="1"/>
  <c r="AQ1064" i="1" s="1"/>
  <c r="AN1064" i="1"/>
  <c r="AM1064" i="1"/>
  <c r="AP472" i="1"/>
  <c r="AM472" i="1"/>
  <c r="AN472" i="1" s="1"/>
  <c r="AQ472" i="1"/>
  <c r="AP760" i="1"/>
  <c r="AM760" i="1"/>
  <c r="AN760" i="1" s="1"/>
  <c r="AQ760" i="1"/>
  <c r="AP152" i="1"/>
  <c r="AQ152" i="1" s="1"/>
  <c r="AM152" i="1"/>
  <c r="AN152" i="1" s="1"/>
  <c r="AP680" i="1"/>
  <c r="AM680" i="1"/>
  <c r="AN680" i="1" s="1"/>
  <c r="AQ680" i="1"/>
  <c r="AQ1192" i="1"/>
  <c r="AP1192" i="1"/>
  <c r="AM1192" i="1"/>
  <c r="AN1192" i="1" s="1"/>
  <c r="AP488" i="1"/>
  <c r="AM488" i="1"/>
  <c r="AN488" i="1" s="1"/>
  <c r="AQ488" i="1"/>
  <c r="AP776" i="1"/>
  <c r="AQ776" i="1" s="1"/>
  <c r="AM776" i="1"/>
  <c r="AN776" i="1" s="1"/>
  <c r="AP302" i="1"/>
  <c r="AQ302" i="1" s="1"/>
  <c r="AM302" i="1"/>
  <c r="AN302" i="1" s="1"/>
  <c r="AQ1203" i="1"/>
  <c r="AP1203" i="1"/>
  <c r="AM1203" i="1"/>
  <c r="AN1203" i="1" s="1"/>
  <c r="AM862" i="1"/>
  <c r="AN862" i="1" s="1"/>
  <c r="AP862" i="1"/>
  <c r="AQ862" i="1" s="1"/>
  <c r="AP143" i="1"/>
  <c r="AQ143" i="1" s="1"/>
  <c r="AN143" i="1"/>
  <c r="AM143" i="1"/>
  <c r="AP831" i="1"/>
  <c r="AM831" i="1"/>
  <c r="AN831" i="1" s="1"/>
  <c r="AQ831" i="1"/>
  <c r="AQ851" i="1"/>
  <c r="AP851" i="1"/>
  <c r="AM851" i="1"/>
  <c r="AN851" i="1" s="1"/>
  <c r="AP403" i="1"/>
  <c r="AM403" i="1"/>
  <c r="AN403" i="1" s="1"/>
  <c r="AQ403" i="1"/>
  <c r="AQ803" i="1"/>
  <c r="AP803" i="1"/>
  <c r="AM803" i="1"/>
  <c r="AN803" i="1" s="1"/>
  <c r="AM163" i="1"/>
  <c r="AN163" i="1" s="1"/>
  <c r="AP163" i="1"/>
  <c r="AQ163" i="1" s="1"/>
  <c r="AM755" i="1"/>
  <c r="AN755" i="1" s="1"/>
  <c r="AQ755" i="1"/>
  <c r="AP755" i="1"/>
  <c r="AP673" i="1"/>
  <c r="AM673" i="1"/>
  <c r="AN673" i="1" s="1"/>
  <c r="AQ673" i="1"/>
  <c r="AP625" i="1"/>
  <c r="AQ625" i="1" s="1"/>
  <c r="AM625" i="1"/>
  <c r="AN625" i="1"/>
  <c r="AP751" i="1"/>
  <c r="AQ751" i="1" s="1"/>
  <c r="AN751" i="1"/>
  <c r="AM751" i="1"/>
  <c r="AP77" i="1"/>
  <c r="AQ77" i="1" s="1"/>
  <c r="AM77" i="1"/>
  <c r="AN77" i="1" s="1"/>
  <c r="AQ1200" i="1"/>
  <c r="AP1200" i="1"/>
  <c r="AM1200" i="1"/>
  <c r="AN1200" i="1" s="1"/>
  <c r="AM752" i="1"/>
  <c r="AN752" i="1" s="1"/>
  <c r="AP752" i="1"/>
  <c r="AQ752" i="1"/>
  <c r="AP1024" i="1"/>
  <c r="AM1024" i="1"/>
  <c r="AN1024" i="1" s="1"/>
  <c r="AQ1024" i="1"/>
  <c r="AM1040" i="1"/>
  <c r="AN1040" i="1" s="1"/>
  <c r="AP1040" i="1"/>
  <c r="AQ1040" i="1"/>
  <c r="AP1120" i="1"/>
  <c r="AQ1120" i="1" s="1"/>
  <c r="AM1120" i="1"/>
  <c r="AN1120" i="1"/>
  <c r="AM555" i="1"/>
  <c r="AP555" i="1"/>
  <c r="AQ555" i="1" s="1"/>
  <c r="AN555" i="1"/>
  <c r="AQ612" i="1"/>
  <c r="AP612" i="1"/>
  <c r="AM612" i="1"/>
  <c r="AN612" i="1" s="1"/>
  <c r="AM239" i="1"/>
  <c r="AN239" i="1"/>
  <c r="AP239" i="1"/>
  <c r="AQ239" i="1" s="1"/>
  <c r="AM110" i="1"/>
  <c r="AN110" i="1" s="1"/>
  <c r="AP110" i="1"/>
  <c r="AQ110" i="1" s="1"/>
  <c r="AM948" i="1"/>
  <c r="AP948" i="1"/>
  <c r="AQ948" i="1" s="1"/>
  <c r="AN948" i="1"/>
  <c r="AP729" i="1"/>
  <c r="AM729" i="1"/>
  <c r="AN729" i="1" s="1"/>
  <c r="AQ729" i="1"/>
  <c r="AP1081" i="1"/>
  <c r="AM1081" i="1"/>
  <c r="AN1081" i="1" s="1"/>
  <c r="AQ1081" i="1"/>
  <c r="AN746" i="1"/>
  <c r="AM746" i="1"/>
  <c r="AP746" i="1"/>
  <c r="AQ746" i="1" s="1"/>
  <c r="AP1066" i="1"/>
  <c r="AQ1066" i="1" s="1"/>
  <c r="AN1066" i="1"/>
  <c r="AM1066" i="1"/>
  <c r="AP651" i="1"/>
  <c r="AQ651" i="1" s="1"/>
  <c r="AM651" i="1"/>
  <c r="AN651" i="1"/>
  <c r="AP923" i="1"/>
  <c r="AQ923" i="1" s="1"/>
  <c r="AM923" i="1"/>
  <c r="AN923" i="1" s="1"/>
  <c r="AP734" i="1"/>
  <c r="AQ734" i="1" s="1"/>
  <c r="AN734" i="1"/>
  <c r="AM734" i="1"/>
  <c r="AP735" i="1"/>
  <c r="AM735" i="1"/>
  <c r="AN735" i="1" s="1"/>
  <c r="AQ735" i="1"/>
  <c r="AP1007" i="1"/>
  <c r="AM1007" i="1"/>
  <c r="AN1007" i="1" s="1"/>
  <c r="AQ1007" i="1"/>
  <c r="AM204" i="1"/>
  <c r="AP204" i="1"/>
  <c r="AQ204" i="1" s="1"/>
  <c r="AN204" i="1"/>
  <c r="AP476" i="1"/>
  <c r="AM476" i="1"/>
  <c r="AN476" i="1" s="1"/>
  <c r="AQ476" i="1"/>
  <c r="AM796" i="1"/>
  <c r="AN796" i="1" s="1"/>
  <c r="AP796" i="1"/>
  <c r="AQ796" i="1" s="1"/>
  <c r="AM1068" i="1"/>
  <c r="AP1068" i="1"/>
  <c r="AQ1068" i="1" s="1"/>
  <c r="AN1068" i="1"/>
  <c r="AM100" i="1"/>
  <c r="AN100" i="1" s="1"/>
  <c r="AP100" i="1"/>
  <c r="AQ100" i="1" s="1"/>
  <c r="AQ357" i="1"/>
  <c r="AP357" i="1"/>
  <c r="AM357" i="1"/>
  <c r="AN357" i="1" s="1"/>
  <c r="AM1125" i="1"/>
  <c r="AP1125" i="1"/>
  <c r="AQ1125" i="1" s="1"/>
  <c r="AN1125" i="1"/>
  <c r="AM169" i="1"/>
  <c r="AP169" i="1"/>
  <c r="AQ169" i="1" s="1"/>
  <c r="AN169" i="1"/>
  <c r="AP1145" i="1"/>
  <c r="AM1145" i="1"/>
  <c r="AN1145" i="1" s="1"/>
  <c r="AQ1145" i="1"/>
  <c r="AP42" i="1"/>
  <c r="AQ42" i="1" s="1"/>
  <c r="AM42" i="1"/>
  <c r="AN42" i="1" s="1"/>
  <c r="AP378" i="1"/>
  <c r="AM378" i="1"/>
  <c r="AN378" i="1" s="1"/>
  <c r="AQ378" i="1"/>
  <c r="AP139" i="1"/>
  <c r="AQ139" i="1" s="1"/>
  <c r="AM139" i="1"/>
  <c r="AN139" i="1"/>
  <c r="AP395" i="1"/>
  <c r="AQ395" i="1" s="1"/>
  <c r="AM395" i="1"/>
  <c r="AN395" i="1"/>
  <c r="AP1111" i="1"/>
  <c r="AM1111" i="1"/>
  <c r="AN1111" i="1" s="1"/>
  <c r="AQ1111" i="1"/>
  <c r="AQ454" i="1"/>
  <c r="AP454" i="1"/>
  <c r="AM454" i="1"/>
  <c r="AN454" i="1" s="1"/>
  <c r="AG1248" i="1"/>
  <c r="AI1248" i="1"/>
  <c r="AK1248" i="1"/>
  <c r="AJ1247" i="1"/>
  <c r="AK1247" i="1"/>
  <c r="AI1249" i="1"/>
  <c r="AG1247" i="1"/>
  <c r="AF1246" i="1"/>
  <c r="AF1247" i="1"/>
  <c r="AJ1246" i="1"/>
  <c r="BM1246" i="1" s="1"/>
  <c r="AT135" i="1"/>
  <c r="AS135" i="1"/>
  <c r="AU135" i="1" s="1"/>
  <c r="AY135" i="1" s="1"/>
  <c r="AG1964" i="1"/>
  <c r="AJ1964" i="1"/>
  <c r="AK1964" i="1"/>
  <c r="AI1965" i="1"/>
  <c r="AF1964" i="1"/>
  <c r="AF1965" i="1"/>
  <c r="AI1964" i="1"/>
  <c r="AG1965" i="1"/>
  <c r="AJ1965" i="1"/>
  <c r="AJ1962" i="1"/>
  <c r="BM1962" i="1" s="1"/>
  <c r="AK1965" i="1"/>
  <c r="AF1963" i="1"/>
  <c r="AG1963" i="1"/>
  <c r="AJ1963" i="1"/>
  <c r="AF1962" i="1"/>
  <c r="AK1963" i="1"/>
  <c r="AT295" i="1"/>
  <c r="AS295" i="1"/>
  <c r="AU295" i="1" s="1"/>
  <c r="AY295" i="1" s="1"/>
  <c r="AT551" i="1"/>
  <c r="AS551" i="1"/>
  <c r="AU551" i="1" s="1"/>
  <c r="AY551" i="1" s="1"/>
  <c r="AT261" i="1"/>
  <c r="AS261" i="1"/>
  <c r="AU261" i="1" s="1"/>
  <c r="AT529" i="1"/>
  <c r="AS529" i="1"/>
  <c r="AU529" i="1" s="1"/>
  <c r="AI2212" i="1"/>
  <c r="BM2212" i="1" s="1"/>
  <c r="AI2213" i="1"/>
  <c r="AF2213" i="1"/>
  <c r="AK2213" i="1"/>
  <c r="AT241" i="1"/>
  <c r="AS241" i="1"/>
  <c r="AU241" i="1" s="1"/>
  <c r="AY241" i="1" s="1"/>
  <c r="AT62" i="1"/>
  <c r="AS62" i="1"/>
  <c r="AU62" i="1" s="1"/>
  <c r="AX62" i="1" s="1"/>
  <c r="AT583" i="1"/>
  <c r="AS583" i="1"/>
  <c r="AU583" i="1" s="1"/>
  <c r="AX583" i="1" s="1"/>
  <c r="AF1773" i="1"/>
  <c r="AJ1892" i="1"/>
  <c r="BM1892" i="1" s="1"/>
  <c r="AJ1972" i="1"/>
  <c r="BM1972" i="1" s="1"/>
  <c r="AF1939" i="1"/>
  <c r="AP761" i="1"/>
  <c r="AM761" i="1"/>
  <c r="AN761" i="1" s="1"/>
  <c r="AQ761" i="1"/>
  <c r="AP521" i="1"/>
  <c r="AM521" i="1"/>
  <c r="AN521" i="1" s="1"/>
  <c r="AQ521" i="1"/>
  <c r="AQ98" i="1"/>
  <c r="AP98" i="1"/>
  <c r="AM98" i="1"/>
  <c r="AN98" i="1" s="1"/>
  <c r="AP340" i="1"/>
  <c r="AQ340" i="1" s="1"/>
  <c r="AM340" i="1"/>
  <c r="AN340" i="1" s="1"/>
  <c r="AN84" i="1"/>
  <c r="AM84" i="1"/>
  <c r="AP84" i="1"/>
  <c r="AQ84" i="1" s="1"/>
  <c r="AQ1204" i="1"/>
  <c r="AP1204" i="1"/>
  <c r="AM1204" i="1"/>
  <c r="AN1204" i="1" s="1"/>
  <c r="AP246" i="1"/>
  <c r="AQ246" i="1" s="1"/>
  <c r="AM246" i="1"/>
  <c r="AN246" i="1" s="1"/>
  <c r="AM461" i="1"/>
  <c r="AN461" i="1" s="1"/>
  <c r="AP461" i="1"/>
  <c r="AQ461" i="1"/>
  <c r="AP861" i="1"/>
  <c r="AQ861" i="1" s="1"/>
  <c r="AM861" i="1"/>
  <c r="AN861" i="1" s="1"/>
  <c r="AP178" i="1"/>
  <c r="AQ178" i="1" s="1"/>
  <c r="AN178" i="1"/>
  <c r="AM178" i="1"/>
  <c r="AP450" i="1"/>
  <c r="AQ450" i="1" s="1"/>
  <c r="AN450" i="1"/>
  <c r="AM450" i="1"/>
  <c r="AP706" i="1"/>
  <c r="AM706" i="1"/>
  <c r="AN706" i="1" s="1"/>
  <c r="AQ706" i="1"/>
  <c r="AP978" i="1"/>
  <c r="AQ978" i="1" s="1"/>
  <c r="AN978" i="1"/>
  <c r="AM978" i="1"/>
  <c r="AP440" i="1"/>
  <c r="AQ440" i="1" s="1"/>
  <c r="AM440" i="1"/>
  <c r="AN440" i="1" s="1"/>
  <c r="AM856" i="1"/>
  <c r="AN856" i="1" s="1"/>
  <c r="AP856" i="1"/>
  <c r="AQ856" i="1"/>
  <c r="AP286" i="1"/>
  <c r="AM286" i="1"/>
  <c r="AN286" i="1" s="1"/>
  <c r="AQ286" i="1"/>
  <c r="AM878" i="1"/>
  <c r="AN878" i="1" s="1"/>
  <c r="AQ878" i="1"/>
  <c r="AP878" i="1"/>
  <c r="AP303" i="1"/>
  <c r="AM303" i="1"/>
  <c r="AN303" i="1" s="1"/>
  <c r="AQ303" i="1"/>
  <c r="AP847" i="1"/>
  <c r="AM847" i="1"/>
  <c r="AN847" i="1" s="1"/>
  <c r="AQ847" i="1"/>
  <c r="AQ579" i="1"/>
  <c r="AP579" i="1"/>
  <c r="AM579" i="1"/>
  <c r="AN579" i="1" s="1"/>
  <c r="AP787" i="1"/>
  <c r="AQ787" i="1" s="1"/>
  <c r="AN787" i="1"/>
  <c r="AM787" i="1"/>
  <c r="AQ531" i="1"/>
  <c r="AP531" i="1"/>
  <c r="AM531" i="1"/>
  <c r="AN531" i="1" s="1"/>
  <c r="AM35" i="1"/>
  <c r="AN35" i="1" s="1"/>
  <c r="AP35" i="1"/>
  <c r="AQ35" i="1" s="1"/>
  <c r="AP1137" i="1"/>
  <c r="AM1137" i="1"/>
  <c r="AN1137" i="1" s="1"/>
  <c r="AQ1137" i="1"/>
  <c r="AP865" i="1"/>
  <c r="AQ865" i="1" s="1"/>
  <c r="AM865" i="1"/>
  <c r="AN865" i="1" s="1"/>
  <c r="AP1230" i="1"/>
  <c r="AM1230" i="1"/>
  <c r="AN1230" i="1" s="1"/>
  <c r="AQ1230" i="1"/>
  <c r="AP285" i="1"/>
  <c r="AQ285" i="1"/>
  <c r="AM285" i="1"/>
  <c r="AN285" i="1" s="1"/>
  <c r="AP912" i="1"/>
  <c r="AM912" i="1"/>
  <c r="AN912" i="1" s="1"/>
  <c r="AQ912" i="1"/>
  <c r="AP288" i="1"/>
  <c r="AQ288" i="1"/>
  <c r="AM288" i="1"/>
  <c r="AN288" i="1" s="1"/>
  <c r="AP768" i="1"/>
  <c r="AM768" i="1"/>
  <c r="AN768" i="1" s="1"/>
  <c r="AQ768" i="1"/>
  <c r="AP960" i="1"/>
  <c r="AQ960" i="1" s="1"/>
  <c r="AN960" i="1"/>
  <c r="AM960" i="1"/>
  <c r="AP1056" i="1"/>
  <c r="AQ1056" i="1" s="1"/>
  <c r="AN1056" i="1"/>
  <c r="AM1056" i="1"/>
  <c r="AP468" i="1"/>
  <c r="AQ468" i="1" s="1"/>
  <c r="AM468" i="1"/>
  <c r="AN468" i="1" s="1"/>
  <c r="AM207" i="1"/>
  <c r="AP207" i="1"/>
  <c r="AQ207" i="1" s="1"/>
  <c r="AN207" i="1"/>
  <c r="AP46" i="1"/>
  <c r="AM46" i="1"/>
  <c r="AN46" i="1" s="1"/>
  <c r="AQ46" i="1"/>
  <c r="AM980" i="1"/>
  <c r="AP980" i="1"/>
  <c r="AQ980" i="1" s="1"/>
  <c r="AN980" i="1"/>
  <c r="AP841" i="1"/>
  <c r="AQ841" i="1" s="1"/>
  <c r="AM841" i="1"/>
  <c r="AN841" i="1"/>
  <c r="AP1097" i="1"/>
  <c r="AM1097" i="1"/>
  <c r="AN1097" i="1" s="1"/>
  <c r="AQ1097" i="1"/>
  <c r="AQ762" i="1"/>
  <c r="AP762" i="1"/>
  <c r="AM762" i="1"/>
  <c r="AN762" i="1" s="1"/>
  <c r="AP1082" i="1"/>
  <c r="AQ1082" i="1" s="1"/>
  <c r="AM1082" i="1"/>
  <c r="AN1082" i="1" s="1"/>
  <c r="AM667" i="1"/>
  <c r="AP667" i="1"/>
  <c r="AQ667" i="1" s="1"/>
  <c r="AN667" i="1"/>
  <c r="AP939" i="1"/>
  <c r="AQ939" i="1" s="1"/>
  <c r="AM939" i="1"/>
  <c r="AN939" i="1" s="1"/>
  <c r="AQ220" i="1"/>
  <c r="AP220" i="1"/>
  <c r="AM220" i="1"/>
  <c r="AN220" i="1" s="1"/>
  <c r="AM508" i="1"/>
  <c r="AN508" i="1" s="1"/>
  <c r="AP508" i="1"/>
  <c r="AQ508" i="1"/>
  <c r="AQ812" i="1"/>
  <c r="AP812" i="1"/>
  <c r="AM812" i="1"/>
  <c r="AN812" i="1" s="1"/>
  <c r="AM1084" i="1"/>
  <c r="AN1084" i="1" s="1"/>
  <c r="AP1084" i="1"/>
  <c r="AQ1084" i="1" s="1"/>
  <c r="AM116" i="1"/>
  <c r="AN116" i="1" s="1"/>
  <c r="AP116" i="1"/>
  <c r="AQ116" i="1"/>
  <c r="AP405" i="1"/>
  <c r="AQ405" i="1" s="1"/>
  <c r="AM405" i="1"/>
  <c r="AN405" i="1" s="1"/>
  <c r="AP1157" i="1"/>
  <c r="AQ1157" i="1" s="1"/>
  <c r="AM1157" i="1"/>
  <c r="AN1157" i="1"/>
  <c r="AM185" i="1"/>
  <c r="AN185" i="1" s="1"/>
  <c r="AP185" i="1"/>
  <c r="AQ185" i="1"/>
  <c r="AP1161" i="1"/>
  <c r="AQ1161" i="1" s="1"/>
  <c r="AM1161" i="1"/>
  <c r="AN1161" i="1"/>
  <c r="AP58" i="1"/>
  <c r="AQ58" i="1" s="1"/>
  <c r="AN58" i="1"/>
  <c r="AM58" i="1"/>
  <c r="AP410" i="1"/>
  <c r="AM410" i="1"/>
  <c r="AN410" i="1" s="1"/>
  <c r="AQ410" i="1"/>
  <c r="AP155" i="1"/>
  <c r="AQ155" i="1" s="1"/>
  <c r="AM155" i="1"/>
  <c r="AN155" i="1" s="1"/>
  <c r="AP411" i="1"/>
  <c r="AM411" i="1"/>
  <c r="AN411" i="1" s="1"/>
  <c r="AQ411" i="1"/>
  <c r="AP150" i="1"/>
  <c r="AQ150" i="1" s="1"/>
  <c r="AM150" i="1"/>
  <c r="AN150" i="1"/>
  <c r="AP1127" i="1"/>
  <c r="AM1127" i="1"/>
  <c r="AN1127" i="1" s="1"/>
  <c r="AQ1127" i="1"/>
  <c r="AI1712" i="1"/>
  <c r="AF1710" i="1"/>
  <c r="AJ1710" i="1"/>
  <c r="AG1711" i="1"/>
  <c r="AK1711" i="1"/>
  <c r="AT231" i="1"/>
  <c r="AS231" i="1"/>
  <c r="AU231" i="1" s="1"/>
  <c r="AY231" i="1" s="1"/>
  <c r="AT305" i="1"/>
  <c r="AS305" i="1"/>
  <c r="AU305" i="1" s="1"/>
  <c r="AY305" i="1" s="1"/>
  <c r="AT1047" i="1"/>
  <c r="AS1047" i="1"/>
  <c r="AU1047" i="1" s="1"/>
  <c r="AW1047" i="1" s="1"/>
  <c r="AP745" i="1"/>
  <c r="AQ745" i="1" s="1"/>
  <c r="AM745" i="1"/>
  <c r="AN745" i="1"/>
  <c r="AM138" i="1"/>
  <c r="AN138" i="1" s="1"/>
  <c r="AP138" i="1"/>
  <c r="AQ138" i="1" s="1"/>
  <c r="AQ50" i="1"/>
  <c r="AP50" i="1"/>
  <c r="AM50" i="1"/>
  <c r="AN50" i="1" s="1"/>
  <c r="AP85" i="1"/>
  <c r="AQ85" i="1" s="1"/>
  <c r="AM85" i="1"/>
  <c r="AN85" i="1" s="1"/>
  <c r="AM916" i="1"/>
  <c r="AN916" i="1" s="1"/>
  <c r="AQ916" i="1"/>
  <c r="AP916" i="1"/>
  <c r="AP804" i="1"/>
  <c r="AQ804" i="1" s="1"/>
  <c r="AM804" i="1"/>
  <c r="AN804" i="1"/>
  <c r="AP1205" i="1"/>
  <c r="AM1205" i="1"/>
  <c r="AN1205" i="1" s="1"/>
  <c r="AQ1205" i="1"/>
  <c r="AM1062" i="1"/>
  <c r="AN1062" i="1" s="1"/>
  <c r="AQ1062" i="1"/>
  <c r="AP1062" i="1"/>
  <c r="AM1222" i="1"/>
  <c r="AP1222" i="1"/>
  <c r="AQ1222" i="1" s="1"/>
  <c r="AN1222" i="1"/>
  <c r="AP477" i="1"/>
  <c r="AQ477" i="1" s="1"/>
  <c r="AM477" i="1"/>
  <c r="AN477" i="1"/>
  <c r="AQ877" i="1"/>
  <c r="AP877" i="1"/>
  <c r="AM877" i="1"/>
  <c r="AN877" i="1" s="1"/>
  <c r="AQ194" i="1"/>
  <c r="AP194" i="1"/>
  <c r="AM194" i="1"/>
  <c r="AN194" i="1" s="1"/>
  <c r="AQ466" i="1"/>
  <c r="AP466" i="1"/>
  <c r="AM466" i="1"/>
  <c r="AN466" i="1" s="1"/>
  <c r="AQ722" i="1"/>
  <c r="AP722" i="1"/>
  <c r="AM722" i="1"/>
  <c r="AN722" i="1" s="1"/>
  <c r="AP994" i="1"/>
  <c r="AQ994" i="1" s="1"/>
  <c r="AN994" i="1"/>
  <c r="AM994" i="1"/>
  <c r="AP904" i="1"/>
  <c r="AM904" i="1"/>
  <c r="AN904" i="1" s="1"/>
  <c r="AQ904" i="1"/>
  <c r="AM216" i="1"/>
  <c r="AN216" i="1" s="1"/>
  <c r="AP216" i="1"/>
  <c r="AQ216" i="1"/>
  <c r="AP520" i="1"/>
  <c r="AQ520" i="1" s="1"/>
  <c r="AM520" i="1"/>
  <c r="AN520" i="1" s="1"/>
  <c r="AP1080" i="1"/>
  <c r="AM1080" i="1"/>
  <c r="AN1080" i="1" s="1"/>
  <c r="AQ1080" i="1"/>
  <c r="AP456" i="1"/>
  <c r="AM456" i="1"/>
  <c r="AN456" i="1" s="1"/>
  <c r="AQ456" i="1"/>
  <c r="AP984" i="1"/>
  <c r="AQ984" i="1" s="1"/>
  <c r="AN984" i="1"/>
  <c r="AM984" i="1"/>
  <c r="AP248" i="1"/>
  <c r="AQ248" i="1" s="1"/>
  <c r="AM248" i="1"/>
  <c r="AN248" i="1" s="1"/>
  <c r="AP504" i="1"/>
  <c r="AQ504" i="1" s="1"/>
  <c r="AN504" i="1"/>
  <c r="AM504" i="1"/>
  <c r="AP830" i="1"/>
  <c r="AM830" i="1"/>
  <c r="AN830" i="1" s="1"/>
  <c r="AQ830" i="1"/>
  <c r="AP318" i="1"/>
  <c r="AM318" i="1"/>
  <c r="AN318" i="1" s="1"/>
  <c r="AQ318" i="1"/>
  <c r="AM894" i="1"/>
  <c r="AN894" i="1" s="1"/>
  <c r="AP894" i="1"/>
  <c r="AQ894" i="1" s="1"/>
  <c r="AM319" i="1"/>
  <c r="AP319" i="1"/>
  <c r="AQ319" i="1" s="1"/>
  <c r="AN319" i="1"/>
  <c r="AP863" i="1"/>
  <c r="AM863" i="1"/>
  <c r="AN863" i="1" s="1"/>
  <c r="AQ863" i="1"/>
  <c r="AP387" i="1"/>
  <c r="AQ387" i="1" s="1"/>
  <c r="AM387" i="1"/>
  <c r="AN387" i="1" s="1"/>
  <c r="AP515" i="1"/>
  <c r="AQ515" i="1" s="1"/>
  <c r="AM515" i="1"/>
  <c r="AN515" i="1" s="1"/>
  <c r="AP339" i="1"/>
  <c r="AM339" i="1"/>
  <c r="AN339" i="1" s="1"/>
  <c r="AQ339" i="1"/>
  <c r="AQ451" i="1"/>
  <c r="AP451" i="1"/>
  <c r="AM451" i="1"/>
  <c r="AN451" i="1" s="1"/>
  <c r="AP1073" i="1"/>
  <c r="AM1073" i="1"/>
  <c r="AN1073" i="1" s="1"/>
  <c r="AQ1073" i="1"/>
  <c r="AP593" i="1"/>
  <c r="AM593" i="1"/>
  <c r="AN593" i="1" s="1"/>
  <c r="AQ593" i="1"/>
  <c r="AP977" i="1"/>
  <c r="AQ977" i="1" s="1"/>
  <c r="AM977" i="1"/>
  <c r="AN977" i="1" s="1"/>
  <c r="AP736" i="1"/>
  <c r="AQ736" i="1" s="1"/>
  <c r="AN736" i="1"/>
  <c r="AM736" i="1"/>
  <c r="AM192" i="1"/>
  <c r="AP192" i="1"/>
  <c r="AQ192" i="1" s="1"/>
  <c r="AN192" i="1"/>
  <c r="AP496" i="1"/>
  <c r="AM496" i="1"/>
  <c r="AN496" i="1" s="1"/>
  <c r="AQ496" i="1"/>
  <c r="AP688" i="1"/>
  <c r="AM688" i="1"/>
  <c r="AN688" i="1" s="1"/>
  <c r="AQ688" i="1"/>
  <c r="AP896" i="1"/>
  <c r="AQ896" i="1" s="1"/>
  <c r="AM896" i="1"/>
  <c r="AN896" i="1" s="1"/>
  <c r="AP1238" i="1"/>
  <c r="AQ1238" i="1" s="1"/>
  <c r="AM1238" i="1"/>
  <c r="AN1238" i="1" s="1"/>
  <c r="AQ404" i="1"/>
  <c r="AP404" i="1"/>
  <c r="AM404" i="1"/>
  <c r="AN404" i="1" s="1"/>
  <c r="AP191" i="1"/>
  <c r="AQ191" i="1" s="1"/>
  <c r="AN191" i="1"/>
  <c r="AM191" i="1"/>
  <c r="AP996" i="1"/>
  <c r="AQ996" i="1" s="1"/>
  <c r="AM996" i="1"/>
  <c r="AN996" i="1" s="1"/>
  <c r="AP857" i="1"/>
  <c r="AQ857" i="1" s="1"/>
  <c r="AM857" i="1"/>
  <c r="AN857" i="1"/>
  <c r="AP1113" i="1"/>
  <c r="AQ1113" i="1" s="1"/>
  <c r="AM1113" i="1"/>
  <c r="AN1113" i="1"/>
  <c r="AP794" i="1"/>
  <c r="AQ794" i="1" s="1"/>
  <c r="AN794" i="1"/>
  <c r="AM794" i="1"/>
  <c r="AP1098" i="1"/>
  <c r="AQ1098" i="1" s="1"/>
  <c r="AM1098" i="1"/>
  <c r="AN1098" i="1" s="1"/>
  <c r="AP683" i="1"/>
  <c r="AM683" i="1"/>
  <c r="AN683" i="1" s="1"/>
  <c r="AQ683" i="1"/>
  <c r="AP955" i="1"/>
  <c r="AQ955" i="1" s="1"/>
  <c r="AN955" i="1"/>
  <c r="AM955" i="1"/>
  <c r="AQ494" i="1"/>
  <c r="AP494" i="1"/>
  <c r="AM494" i="1"/>
  <c r="AN494" i="1" s="1"/>
  <c r="AM236" i="1"/>
  <c r="AN236" i="1" s="1"/>
  <c r="AP236" i="1"/>
  <c r="AQ236" i="1" s="1"/>
  <c r="AM524" i="1"/>
  <c r="AN524" i="1" s="1"/>
  <c r="AQ524" i="1"/>
  <c r="AP524" i="1"/>
  <c r="AQ828" i="1"/>
  <c r="AP828" i="1"/>
  <c r="AM828" i="1"/>
  <c r="AN828" i="1" s="1"/>
  <c r="AQ1100" i="1"/>
  <c r="AP1100" i="1"/>
  <c r="AM1100" i="1"/>
  <c r="AN1100" i="1" s="1"/>
  <c r="AP148" i="1"/>
  <c r="AQ148" i="1" s="1"/>
  <c r="AM148" i="1"/>
  <c r="AN148" i="1" s="1"/>
  <c r="AP437" i="1"/>
  <c r="AQ437" i="1" s="1"/>
  <c r="AM437" i="1"/>
  <c r="AN437" i="1" s="1"/>
  <c r="AP1189" i="1"/>
  <c r="AM1189" i="1"/>
  <c r="AN1189" i="1" s="1"/>
  <c r="AQ1189" i="1"/>
  <c r="AQ201" i="1"/>
  <c r="AP201" i="1"/>
  <c r="AM201" i="1"/>
  <c r="AN201" i="1" s="1"/>
  <c r="AQ1177" i="1"/>
  <c r="AP1177" i="1"/>
  <c r="AM1177" i="1"/>
  <c r="AN1177" i="1" s="1"/>
  <c r="AP74" i="1"/>
  <c r="AQ74" i="1" s="1"/>
  <c r="AM74" i="1"/>
  <c r="AN74" i="1" s="1"/>
  <c r="AM458" i="1"/>
  <c r="AN458" i="1" s="1"/>
  <c r="AQ458" i="1"/>
  <c r="AP458" i="1"/>
  <c r="AP171" i="1"/>
  <c r="AQ171" i="1" s="1"/>
  <c r="AM171" i="1"/>
  <c r="AN171" i="1"/>
  <c r="AP427" i="1"/>
  <c r="AM427" i="1"/>
  <c r="AN427" i="1" s="1"/>
  <c r="AQ427" i="1"/>
  <c r="AM182" i="1"/>
  <c r="AN182" i="1" s="1"/>
  <c r="AP182" i="1"/>
  <c r="AQ182" i="1"/>
  <c r="AP1143" i="1"/>
  <c r="AM1143" i="1"/>
  <c r="AN1143" i="1" s="1"/>
  <c r="AQ1143" i="1"/>
  <c r="AT33" i="1"/>
  <c r="AS33" i="1"/>
  <c r="AU33" i="1" s="1"/>
  <c r="AT497" i="1"/>
  <c r="AS497" i="1"/>
  <c r="AU497" i="1" s="1"/>
  <c r="AY497" i="1" s="1"/>
  <c r="AK1657" i="1"/>
  <c r="BM1657" i="1" s="1"/>
  <c r="AG1657" i="1"/>
  <c r="AF1656" i="1"/>
  <c r="AI1658" i="1"/>
  <c r="BM1658" i="1" s="1"/>
  <c r="AJ1656" i="1"/>
  <c r="AT582" i="1"/>
  <c r="AS582" i="1"/>
  <c r="AU582" i="1" s="1"/>
  <c r="AT103" i="1"/>
  <c r="AS103" i="1"/>
  <c r="AU103" i="1" s="1"/>
  <c r="AW103" i="1" s="1"/>
  <c r="AT1063" i="1"/>
  <c r="AS1063" i="1"/>
  <c r="AU1063" i="1" s="1"/>
  <c r="AW1063" i="1" s="1"/>
  <c r="AT417" i="1"/>
  <c r="AS417" i="1"/>
  <c r="AU417" i="1" s="1"/>
  <c r="AT725" i="1"/>
  <c r="AS725" i="1"/>
  <c r="AU725" i="1" s="1"/>
  <c r="AT711" i="1"/>
  <c r="AS711" i="1"/>
  <c r="AU711" i="1" s="1"/>
  <c r="AY711" i="1" s="1"/>
  <c r="AT1030" i="1"/>
  <c r="AS1030" i="1"/>
  <c r="AU1030" i="1" s="1"/>
  <c r="AW1030" i="1" s="1"/>
  <c r="AT247" i="1"/>
  <c r="AS247" i="1"/>
  <c r="AU247" i="1" s="1"/>
  <c r="AY247" i="1" s="1"/>
  <c r="AI1811" i="1"/>
  <c r="BM1811" i="1" s="1"/>
  <c r="AF1809" i="1"/>
  <c r="AJ1809" i="1"/>
  <c r="BM1809" i="1" s="1"/>
  <c r="AK1810" i="1"/>
  <c r="BM1810" i="1" s="1"/>
  <c r="AG1810" i="1"/>
  <c r="AT679" i="1"/>
  <c r="AS679" i="1"/>
  <c r="AU679" i="1" s="1"/>
  <c r="AT385" i="1"/>
  <c r="AS385" i="1"/>
  <c r="AU385" i="1" s="1"/>
  <c r="AT391" i="1"/>
  <c r="AS391" i="1"/>
  <c r="AU391" i="1" s="1"/>
  <c r="AY391" i="1" s="1"/>
  <c r="AJ1893" i="1"/>
  <c r="BM1257" i="1"/>
  <c r="AJ1939" i="1"/>
  <c r="BM1280" i="1"/>
  <c r="BM2139" i="1"/>
  <c r="BM2183" i="1"/>
  <c r="BM2283" i="1"/>
  <c r="BM1395" i="1"/>
  <c r="BM2211" i="1"/>
  <c r="BM2436" i="1"/>
  <c r="BM1531" i="1"/>
  <c r="BM1800" i="1"/>
  <c r="BM1251" i="1"/>
  <c r="BM1771" i="1"/>
  <c r="BM1421" i="1"/>
  <c r="BM1253" i="1"/>
  <c r="BM2021" i="1"/>
  <c r="BM2095" i="1"/>
  <c r="BM2313" i="1"/>
  <c r="BM2366" i="1"/>
  <c r="BM1683" i="1"/>
  <c r="BM1796" i="1"/>
  <c r="BM2452" i="1"/>
  <c r="BM2308" i="1"/>
  <c r="BM1591" i="1"/>
  <c r="BM1600" i="1"/>
  <c r="BM1422" i="1"/>
  <c r="BM2291" i="1"/>
  <c r="BM1482" i="1"/>
  <c r="BM2329" i="1"/>
  <c r="BM2292" i="1"/>
  <c r="BM1298" i="1"/>
  <c r="BM2268" i="1"/>
  <c r="BM1492" i="1"/>
  <c r="BM1659" i="1"/>
  <c r="BM1432" i="1"/>
  <c r="BM2152" i="1"/>
  <c r="BM2100" i="1"/>
  <c r="BM2483" i="1"/>
  <c r="BM1885" i="1"/>
  <c r="BM2125" i="1"/>
  <c r="BM1836" i="1"/>
  <c r="BM1754" i="1"/>
  <c r="BM2324" i="1"/>
  <c r="BM1485" i="1"/>
  <c r="BM1241" i="1"/>
  <c r="BM2328" i="1"/>
  <c r="BM2309" i="1"/>
  <c r="BM1844" i="1"/>
  <c r="BM1540" i="1"/>
  <c r="BM1282" i="1"/>
  <c r="BM1546" i="1"/>
  <c r="BM1750" i="1"/>
  <c r="BM1907" i="1"/>
  <c r="BM1918" i="1"/>
  <c r="BM1837" i="1"/>
  <c r="BM1734" i="1"/>
  <c r="BM1934" i="1"/>
  <c r="BM1788" i="1"/>
  <c r="BM2290" i="1"/>
  <c r="BM1764" i="1"/>
  <c r="BM1721" i="1"/>
  <c r="BM2310" i="1"/>
  <c r="BM2457" i="1"/>
  <c r="BM1619" i="1"/>
  <c r="BM2408" i="1"/>
  <c r="BM1416" i="1"/>
  <c r="BM1530" i="1"/>
  <c r="BM1562" i="1"/>
  <c r="BM2325" i="1"/>
  <c r="BM1772" i="1"/>
  <c r="BM1527" i="1"/>
  <c r="BM1691" i="1"/>
  <c r="BM2306" i="1"/>
  <c r="BM1635" i="1"/>
  <c r="BM1611" i="1"/>
  <c r="BM1958" i="1"/>
  <c r="BM1931" i="1"/>
  <c r="BM2210" i="1"/>
  <c r="BM1851" i="1"/>
  <c r="BM2068" i="1"/>
  <c r="BM1935" i="1"/>
  <c r="BM1634" i="1"/>
  <c r="BM1882" i="1"/>
  <c r="BM2390" i="1"/>
  <c r="BM1538" i="1"/>
  <c r="BM1376" i="1"/>
  <c r="BM2185" i="1"/>
  <c r="BM2368" i="1"/>
  <c r="BM1598" i="1"/>
  <c r="BM1835" i="1"/>
  <c r="BM2079" i="1"/>
  <c r="BM1423" i="1"/>
  <c r="BM1698" i="1"/>
  <c r="BM1799" i="1"/>
  <c r="BM2405" i="1"/>
  <c r="BM1877" i="1"/>
  <c r="BM1470" i="1"/>
  <c r="BM1578" i="1"/>
  <c r="BM1620" i="1"/>
  <c r="BM1435" i="1"/>
  <c r="BM2341" i="1"/>
  <c r="BM2378" i="1"/>
  <c r="BM1787" i="1"/>
  <c r="BM1676" i="1"/>
  <c r="BM1960" i="1"/>
  <c r="BM2381" i="1"/>
  <c r="BM1727" i="1"/>
  <c r="BM2109" i="1"/>
  <c r="BM1433" i="1"/>
  <c r="BM1628" i="1"/>
  <c r="BM2066" i="1"/>
  <c r="BM1357" i="1"/>
  <c r="BM1374" i="1"/>
  <c r="BM2022" i="1"/>
  <c r="BM1599" i="1"/>
  <c r="BM1912" i="1"/>
  <c r="BM2266" i="1"/>
  <c r="BM2050" i="1"/>
  <c r="BM1812" i="1"/>
  <c r="BM1532" i="1"/>
  <c r="BM2376" i="1"/>
  <c r="BM1954" i="1"/>
  <c r="BM2278" i="1"/>
  <c r="BM1498" i="1"/>
  <c r="BM1692" i="1"/>
  <c r="BM1478" i="1"/>
  <c r="BM1636" i="1"/>
  <c r="BM1462" i="1"/>
  <c r="BM1539" i="1"/>
  <c r="BM1451" i="1"/>
  <c r="BM1274" i="1"/>
  <c r="BM1631" i="1"/>
  <c r="BM1852" i="1"/>
  <c r="BM2113" i="1"/>
  <c r="BM1838" i="1"/>
  <c r="BM1571" i="1"/>
  <c r="BM1875" i="1"/>
  <c r="BM2307" i="1"/>
  <c r="BM2372" i="1"/>
  <c r="BM2137" i="1"/>
  <c r="BM1910" i="1"/>
  <c r="BM1781" i="1"/>
  <c r="BM2234" i="1"/>
  <c r="BM2106" i="1"/>
  <c r="BM1969" i="1"/>
  <c r="BM1334" i="1"/>
  <c r="BM1900" i="1"/>
  <c r="BM1639" i="1"/>
  <c r="BM1765" i="1"/>
  <c r="BM2453" i="1"/>
  <c r="BM2456" i="1"/>
  <c r="BM2051" i="1"/>
  <c r="BM1682" i="1"/>
  <c r="BM2275" i="1"/>
  <c r="BM1735" i="1"/>
  <c r="BM1387" i="1"/>
  <c r="BM2314" i="1"/>
  <c r="BM1722" i="1"/>
  <c r="BM1850" i="1"/>
  <c r="BM2434" i="1"/>
  <c r="BM1681" i="1"/>
  <c r="BM2277" i="1"/>
  <c r="BM1675" i="1"/>
  <c r="BM1891" i="1"/>
  <c r="BM2112" i="1"/>
  <c r="BM1968" i="1"/>
  <c r="BM1471" i="1"/>
  <c r="BM1978" i="1"/>
  <c r="BM2342" i="1"/>
  <c r="BM1848" i="1"/>
  <c r="BM2396" i="1"/>
  <c r="BM2395" i="1"/>
  <c r="BM2289" i="1"/>
  <c r="BM1714" i="1"/>
  <c r="BM2108" i="1"/>
  <c r="BM1464" i="1"/>
  <c r="BM1617" i="1"/>
  <c r="BM1252" i="1"/>
  <c r="BM1396" i="1"/>
  <c r="BM1784" i="1"/>
  <c r="BM1786" i="1"/>
  <c r="BM2184" i="1"/>
  <c r="BM2003" i="1"/>
  <c r="BM1889" i="1"/>
  <c r="BM1541" i="1"/>
  <c r="BM2406" i="1"/>
  <c r="BM1592" i="1"/>
  <c r="BM1593" i="1"/>
  <c r="BM2259" i="1"/>
  <c r="BM2023" i="1"/>
  <c r="BM1917" i="1"/>
  <c r="BM1318" i="1"/>
  <c r="BM2478" i="1"/>
  <c r="BM1916" i="1"/>
  <c r="BM1240" i="1"/>
  <c r="BM2065" i="1"/>
  <c r="BM1577" i="1"/>
  <c r="BM1666" i="1"/>
  <c r="BM2041" i="1"/>
  <c r="BM1569" i="1"/>
  <c r="BM1529" i="1"/>
  <c r="BM2426" i="1"/>
  <c r="BM1463" i="1"/>
  <c r="BM2141" i="1"/>
  <c r="BM1450" i="1"/>
  <c r="BM2374" i="1"/>
  <c r="BM2138" i="1"/>
  <c r="BM1487" i="1"/>
  <c r="BM1672" i="1"/>
  <c r="BM1544" i="1"/>
  <c r="BM2001" i="1"/>
  <c r="BM1932" i="1"/>
  <c r="BM1417" i="1"/>
  <c r="BM1402" i="1"/>
  <c r="BM2126" i="1"/>
  <c r="BM1680" i="1"/>
  <c r="BM2067" i="1"/>
  <c r="BM1281" i="1"/>
  <c r="BM1991" i="1"/>
  <c r="BM2121" i="1"/>
  <c r="BM1483" i="1"/>
  <c r="BM1448" i="1"/>
  <c r="BM2459" i="1"/>
  <c r="BM1864" i="1"/>
  <c r="BM2375" i="1"/>
  <c r="BM2340" i="1"/>
  <c r="BM2004" i="1"/>
  <c r="BM1630" i="1"/>
  <c r="BM2258" i="1"/>
  <c r="BM1283" i="1"/>
  <c r="BM2098" i="1"/>
  <c r="BM1572" i="1"/>
  <c r="BM2383" i="1"/>
  <c r="BM1728" i="1"/>
  <c r="BM1558" i="1"/>
  <c r="BM2332" i="1"/>
  <c r="BM2377" i="1"/>
  <c r="BM2435" i="1"/>
  <c r="BM2115" i="1"/>
  <c r="BM1890" i="1"/>
  <c r="BM1926" i="1"/>
  <c r="BM1733" i="1"/>
  <c r="BM1403" i="1"/>
  <c r="BM1798" i="1"/>
  <c r="BM1249" i="1"/>
  <c r="BM1797" i="1"/>
  <c r="BM1500" i="1"/>
  <c r="BM1697" i="1"/>
  <c r="BM1473" i="1"/>
  <c r="BM1488" i="1"/>
  <c r="BM1887" i="1"/>
  <c r="BM1640" i="1"/>
  <c r="BM2248" i="1"/>
  <c r="BM2250" i="1"/>
  <c r="BM1361" i="1"/>
  <c r="BM2267" i="1"/>
  <c r="BM1813" i="1"/>
  <c r="BM2097" i="1"/>
  <c r="BM2428" i="1"/>
  <c r="BM1559" i="1"/>
  <c r="BM2249" i="1"/>
  <c r="BM2299" i="1"/>
  <c r="BM2257" i="1"/>
  <c r="BM2479" i="1"/>
  <c r="BM2154" i="1"/>
  <c r="BM2260" i="1"/>
  <c r="BM2235" i="1"/>
  <c r="BM1751" i="1"/>
  <c r="BM2293" i="1"/>
  <c r="BM1560" i="1"/>
  <c r="BM1802" i="1"/>
  <c r="BM1618" i="1"/>
  <c r="BM1352" i="1"/>
  <c r="BM2300" i="1"/>
  <c r="BM1785" i="1"/>
  <c r="BM1388" i="1"/>
  <c r="BM2429" i="1"/>
  <c r="BM1319" i="1"/>
  <c r="BM2123" i="1"/>
  <c r="BM1899" i="1"/>
  <c r="BM1358" i="1"/>
  <c r="BM1988" i="1"/>
  <c r="BM2365" i="1"/>
  <c r="BM2142" i="1"/>
  <c r="BM1884" i="1"/>
  <c r="BM1908" i="1"/>
  <c r="BM1814" i="1"/>
  <c r="BM2315" i="1"/>
  <c r="BM1627" i="1"/>
  <c r="BM1404" i="1"/>
  <c r="BM1386" i="1"/>
  <c r="BM2311" i="1"/>
  <c r="BM1427" i="1"/>
  <c r="BM2229" i="1"/>
  <c r="BM2149" i="1"/>
  <c r="BM2231" i="1"/>
  <c r="BM1300" i="1"/>
  <c r="BM1436" i="1"/>
  <c r="BM1491" i="1"/>
  <c r="BM1713" i="1"/>
  <c r="BM2107" i="1"/>
  <c r="BM2265" i="1"/>
  <c r="BM1955" i="1"/>
  <c r="BM1486" i="1"/>
  <c r="BM1925" i="1"/>
  <c r="BM1542" i="1"/>
  <c r="BM1780" i="1"/>
  <c r="BM1484" i="1"/>
  <c r="BM1336" i="1"/>
  <c r="BM1665" i="1"/>
  <c r="BM1795" i="1"/>
  <c r="BM1472" i="1"/>
  <c r="BM2323" i="1"/>
  <c r="BM1616" i="1"/>
  <c r="BM1753" i="1"/>
  <c r="BM2458" i="1"/>
  <c r="BM1729" i="1"/>
  <c r="BM1883" i="1"/>
  <c r="BM2322" i="1"/>
  <c r="BM1434" i="1"/>
  <c r="BM2302" i="1"/>
  <c r="BM1959" i="1"/>
  <c r="BM1543" i="1"/>
  <c r="BM1389" i="1"/>
  <c r="BM1933" i="1"/>
  <c r="BM1250" i="1"/>
  <c r="BM1632" i="1"/>
  <c r="BM2481" i="1"/>
  <c r="BM1428" i="1"/>
  <c r="BM1649" i="1"/>
  <c r="BM2140" i="1"/>
  <c r="BM2236" i="1"/>
  <c r="BM2153" i="1"/>
  <c r="BM1299" i="1"/>
  <c r="BM1570" i="1"/>
  <c r="BM1447" i="1"/>
  <c r="BM2099" i="1"/>
  <c r="BM2427" i="1"/>
  <c r="BM2143" i="1"/>
  <c r="BM1449" i="1"/>
  <c r="BM2276" i="1"/>
  <c r="BM2371" i="1"/>
  <c r="BM1610" i="1"/>
  <c r="BM2399" i="1"/>
  <c r="BM1273" i="1"/>
  <c r="BM2285" i="1"/>
  <c r="BM1590" i="1"/>
  <c r="BM1779" i="1"/>
  <c r="BM1650" i="1"/>
  <c r="BM1385" i="1"/>
  <c r="BM1499" i="1"/>
  <c r="BM2312" i="1"/>
  <c r="BM1667" i="1"/>
  <c r="BM1687" i="1"/>
  <c r="BM1874" i="1"/>
  <c r="BM1528" i="1"/>
  <c r="BM1437" i="1"/>
  <c r="BM2382" i="1"/>
  <c r="BM2397" i="1"/>
  <c r="BM2373" i="1"/>
  <c r="BM1545" i="1"/>
  <c r="BM2401" i="1"/>
  <c r="BM2389" i="1"/>
  <c r="BM1275" i="1"/>
  <c r="BM2407" i="1"/>
  <c r="BM2284" i="1"/>
  <c r="BM2367" i="1"/>
  <c r="BM2127" i="1"/>
  <c r="BM2148" i="1"/>
  <c r="BM1696" i="1"/>
  <c r="BM1898" i="1"/>
  <c r="BM1359" i="1"/>
  <c r="BM2327" i="1"/>
  <c r="BM2233" i="1"/>
  <c r="AB886" i="1"/>
  <c r="AC886" i="1" s="1"/>
  <c r="AB79" i="1"/>
  <c r="AC79" i="1" s="1"/>
  <c r="AB859" i="1"/>
  <c r="AC859" i="1" s="1"/>
  <c r="AB825" i="1"/>
  <c r="AC825" i="1" s="1"/>
  <c r="AB41" i="1"/>
  <c r="AC41" i="1" s="1"/>
  <c r="AB1077" i="1"/>
  <c r="AC1077" i="1" s="1"/>
  <c r="AB740" i="1"/>
  <c r="AC740" i="1" s="1"/>
  <c r="AB646" i="1"/>
  <c r="AC646" i="1" s="1"/>
  <c r="AB294" i="1"/>
  <c r="AC294" i="1" s="1"/>
  <c r="AB933" i="1"/>
  <c r="AC933" i="1" s="1"/>
  <c r="AD933" i="1" s="1"/>
  <c r="AB381" i="1"/>
  <c r="AC381" i="1" s="1"/>
  <c r="AB733" i="1"/>
  <c r="AC733" i="1" s="1"/>
  <c r="AB1213" i="1"/>
  <c r="AC1213" i="1" s="1"/>
  <c r="AB370" i="1"/>
  <c r="AC370" i="1" s="1"/>
  <c r="AE369" i="1" s="1"/>
  <c r="AB642" i="1"/>
  <c r="AC642" i="1" s="1"/>
  <c r="AB914" i="1"/>
  <c r="AC914" i="1" s="1"/>
  <c r="AB1202" i="1"/>
  <c r="AC1202" i="1" s="1"/>
  <c r="AB936" i="1"/>
  <c r="AC936" i="1" s="1"/>
  <c r="AB88" i="1"/>
  <c r="AC88" i="1" s="1"/>
  <c r="AB159" i="1"/>
  <c r="AC159" i="1" s="1"/>
  <c r="AB431" i="1"/>
  <c r="AC431" i="1" s="1"/>
  <c r="AB255" i="1"/>
  <c r="AC255" i="1" s="1"/>
  <c r="AB1053" i="1"/>
  <c r="AC1053" i="1" s="1"/>
  <c r="AB638" i="1"/>
  <c r="AC638" i="1" s="1"/>
  <c r="AB95" i="1"/>
  <c r="AC95" i="1" s="1"/>
  <c r="AB639" i="1"/>
  <c r="AC639" i="1" s="1"/>
  <c r="AB931" i="1"/>
  <c r="AC931" i="1" s="1"/>
  <c r="AD931" i="1" s="1"/>
  <c r="AB99" i="1"/>
  <c r="AC99" i="1" s="1"/>
  <c r="AB131" i="1"/>
  <c r="AC131" i="1" s="1"/>
  <c r="AB723" i="1"/>
  <c r="AC723" i="1" s="1"/>
  <c r="AD723" i="1" s="1"/>
  <c r="AB563" i="1"/>
  <c r="AC563" i="1" s="1"/>
  <c r="AD563" i="1" s="1"/>
  <c r="AB1025" i="1"/>
  <c r="AC1025" i="1" s="1"/>
  <c r="AB1121" i="1"/>
  <c r="AC1121" i="1" s="1"/>
  <c r="AD1121" i="1" s="1"/>
  <c r="AB45" i="1"/>
  <c r="AC45" i="1" s="1"/>
  <c r="AB495" i="1"/>
  <c r="AC495" i="1" s="1"/>
  <c r="AB141" i="1"/>
  <c r="AC141" i="1" s="1"/>
  <c r="AB464" i="1"/>
  <c r="AC464" i="1" s="1"/>
  <c r="AB1232" i="1"/>
  <c r="AC1232" i="1" s="1"/>
  <c r="AB320" i="1"/>
  <c r="AC320" i="1" s="1"/>
  <c r="AE319" i="1" s="1"/>
  <c r="AB992" i="1"/>
  <c r="AC992" i="1" s="1"/>
  <c r="AB1195" i="1"/>
  <c r="AC1195" i="1" s="1"/>
  <c r="AB463" i="1"/>
  <c r="AC463" i="1" s="1"/>
  <c r="AB158" i="1"/>
  <c r="AC158" i="1" s="1"/>
  <c r="AE157" i="1" s="1"/>
  <c r="AB884" i="1"/>
  <c r="AC884" i="1" s="1"/>
  <c r="AB665" i="1"/>
  <c r="AC665" i="1" s="1"/>
  <c r="AB1033" i="1"/>
  <c r="AC1033" i="1" s="1"/>
  <c r="AB698" i="1"/>
  <c r="AC698" i="1" s="1"/>
  <c r="AB1018" i="1"/>
  <c r="AC1018" i="1" s="1"/>
  <c r="AB603" i="1"/>
  <c r="AC603" i="1" s="1"/>
  <c r="AB875" i="1"/>
  <c r="AC875" i="1" s="1"/>
  <c r="AB1149" i="1"/>
  <c r="AC1149" i="1" s="1"/>
  <c r="AD1149" i="1" s="1"/>
  <c r="AB156" i="1"/>
  <c r="AC156" i="1" s="1"/>
  <c r="AB428" i="1"/>
  <c r="AC428" i="1" s="1"/>
  <c r="AB700" i="1"/>
  <c r="AC700" i="1" s="1"/>
  <c r="AB1020" i="1"/>
  <c r="AC1020" i="1" s="1"/>
  <c r="AD1020" i="1" s="1"/>
  <c r="AB20" i="1"/>
  <c r="AC20" i="1" s="1"/>
  <c r="AB1172" i="1"/>
  <c r="AC1172" i="1" s="1"/>
  <c r="AB229" i="1"/>
  <c r="AC229" i="1" s="1"/>
  <c r="AB981" i="1"/>
  <c r="AC981" i="1" s="1"/>
  <c r="AB89" i="1"/>
  <c r="AC89" i="1" s="1"/>
  <c r="AB377" i="1"/>
  <c r="AC377" i="1" s="1"/>
  <c r="AB330" i="1"/>
  <c r="AC330" i="1" s="1"/>
  <c r="AD330" i="1" s="1"/>
  <c r="AB91" i="1"/>
  <c r="AC91" i="1" s="1"/>
  <c r="AB347" i="1"/>
  <c r="AC347" i="1" s="1"/>
  <c r="AB1211" i="1"/>
  <c r="AC1211" i="1" s="1"/>
  <c r="AB422" i="1"/>
  <c r="AC422" i="1" s="1"/>
  <c r="AD422" i="1" s="1"/>
  <c r="AB809" i="1"/>
  <c r="AC809" i="1" s="1"/>
  <c r="AB522" i="1"/>
  <c r="AC522" i="1" s="1"/>
  <c r="AB660" i="1"/>
  <c r="AC660" i="1" s="1"/>
  <c r="AB741" i="1"/>
  <c r="AC741" i="1" s="1"/>
  <c r="AD741" i="1" s="1"/>
  <c r="AB500" i="1"/>
  <c r="AC500" i="1" s="1"/>
  <c r="AD500" i="1" s="1"/>
  <c r="AB118" i="1"/>
  <c r="AC118" i="1" s="1"/>
  <c r="AB214" i="1"/>
  <c r="AC214" i="1" s="1"/>
  <c r="AB397" i="1"/>
  <c r="AC397" i="1" s="1"/>
  <c r="AE396" i="1" s="1"/>
  <c r="AB813" i="1"/>
  <c r="AC813" i="1" s="1"/>
  <c r="AB66" i="1"/>
  <c r="AC66" i="1" s="1"/>
  <c r="AB386" i="1"/>
  <c r="AC386" i="1" s="1"/>
  <c r="AB658" i="1"/>
  <c r="AC658" i="1" s="1"/>
  <c r="AB930" i="1"/>
  <c r="AC930" i="1" s="1"/>
  <c r="AD930" i="1" s="1"/>
  <c r="AB1218" i="1"/>
  <c r="AC1218" i="1" s="1"/>
  <c r="AB728" i="1"/>
  <c r="AC728" i="1" s="1"/>
  <c r="AB1176" i="1"/>
  <c r="AC1176" i="1" s="1"/>
  <c r="AB408" i="1"/>
  <c r="AC408" i="1" s="1"/>
  <c r="AB920" i="1"/>
  <c r="AC920" i="1" s="1"/>
  <c r="AB72" i="1"/>
  <c r="AC72" i="1" s="1"/>
  <c r="AB712" i="1"/>
  <c r="AC712" i="1" s="1"/>
  <c r="AD712" i="1" s="1"/>
  <c r="AB1224" i="1"/>
  <c r="AC1224" i="1" s="1"/>
  <c r="AD1224" i="1" s="1"/>
  <c r="AB414" i="1"/>
  <c r="AC414" i="1" s="1"/>
  <c r="AB991" i="1"/>
  <c r="AC991" i="1" s="1"/>
  <c r="AB238" i="1"/>
  <c r="AC238" i="1" s="1"/>
  <c r="AD238" i="1" s="1"/>
  <c r="AB1085" i="1"/>
  <c r="AC1085" i="1" s="1"/>
  <c r="AE1084" i="1" s="1"/>
  <c r="AB798" i="1"/>
  <c r="AC798" i="1" s="1"/>
  <c r="AB111" i="1"/>
  <c r="AC111" i="1" s="1"/>
  <c r="AE110" i="1" s="1"/>
  <c r="AB655" i="1"/>
  <c r="AC655" i="1" s="1"/>
  <c r="AB659" i="1"/>
  <c r="AC659" i="1" s="1"/>
  <c r="AB867" i="1"/>
  <c r="AC867" i="1" s="1"/>
  <c r="AB3" i="1"/>
  <c r="AC3" i="1" s="1"/>
  <c r="AB547" i="1"/>
  <c r="AC547" i="1" s="1"/>
  <c r="AD547" i="1" s="1"/>
  <c r="AB467" i="1"/>
  <c r="AC467" i="1" s="1"/>
  <c r="AB769" i="1"/>
  <c r="AC769" i="1" s="1"/>
  <c r="AB1057" i="1"/>
  <c r="AC1057" i="1" s="1"/>
  <c r="AB301" i="1"/>
  <c r="AC301" i="1" s="1"/>
  <c r="AD301" i="1" s="1"/>
  <c r="AB13" i="1"/>
  <c r="AC13" i="1" s="1"/>
  <c r="AE12" i="1" s="1"/>
  <c r="AB368" i="1"/>
  <c r="AC368" i="1" s="1"/>
  <c r="AB1152" i="1"/>
  <c r="AC1152" i="1" s="1"/>
  <c r="AB1168" i="1"/>
  <c r="AC1168" i="1" s="1"/>
  <c r="AE1167" i="1" s="1"/>
  <c r="AB720" i="1"/>
  <c r="AC720" i="1" s="1"/>
  <c r="AB1131" i="1"/>
  <c r="AC1131" i="1" s="1"/>
  <c r="AB142" i="1"/>
  <c r="AC142" i="1" s="1"/>
  <c r="AD142" i="1" s="1"/>
  <c r="AB900" i="1"/>
  <c r="AC900" i="1" s="1"/>
  <c r="AD900" i="1" s="1"/>
  <c r="AB681" i="1"/>
  <c r="AC681" i="1" s="1"/>
  <c r="AD681" i="1" s="1"/>
  <c r="AB1049" i="1"/>
  <c r="AC1049" i="1" s="1"/>
  <c r="AB714" i="1"/>
  <c r="AC714" i="1" s="1"/>
  <c r="AB1034" i="1"/>
  <c r="AC1034" i="1" s="1"/>
  <c r="AB619" i="1"/>
  <c r="AC619" i="1" s="1"/>
  <c r="AD619" i="1" s="1"/>
  <c r="AB891" i="1"/>
  <c r="AC891" i="1" s="1"/>
  <c r="AD891" i="1" s="1"/>
  <c r="AB718" i="1"/>
  <c r="AC718" i="1" s="1"/>
  <c r="AB990" i="1"/>
  <c r="AC990" i="1" s="1"/>
  <c r="AD990" i="1" s="1"/>
  <c r="AB719" i="1"/>
  <c r="AC719" i="1" s="1"/>
  <c r="AD719" i="1" s="1"/>
  <c r="AB172" i="1"/>
  <c r="AC172" i="1" s="1"/>
  <c r="AB444" i="1"/>
  <c r="AC444" i="1" s="1"/>
  <c r="AB732" i="1"/>
  <c r="AC732" i="1" s="1"/>
  <c r="AD732" i="1" s="1"/>
  <c r="AB1036" i="1"/>
  <c r="AC1036" i="1" s="1"/>
  <c r="AB52" i="1"/>
  <c r="AC52" i="1" s="1"/>
  <c r="AB1220" i="1"/>
  <c r="AC1220" i="1" s="1"/>
  <c r="AD1220" i="1" s="1"/>
  <c r="AB277" i="1"/>
  <c r="AC277" i="1" s="1"/>
  <c r="AE276" i="1" s="1"/>
  <c r="AB997" i="1"/>
  <c r="AC997" i="1" s="1"/>
  <c r="AB121" i="1"/>
  <c r="AC121" i="1" s="1"/>
  <c r="AB393" i="1"/>
  <c r="AC393" i="1" s="1"/>
  <c r="AB346" i="1"/>
  <c r="AC346" i="1" s="1"/>
  <c r="AB107" i="1"/>
  <c r="AC107" i="1" s="1"/>
  <c r="AB363" i="1"/>
  <c r="AC363" i="1" s="1"/>
  <c r="AE362" i="1" s="1"/>
  <c r="AB470" i="1"/>
  <c r="AC470" i="1" s="1"/>
  <c r="AB86" i="1"/>
  <c r="AC86" i="1" s="1"/>
  <c r="AD86" i="1" s="1"/>
  <c r="AB198" i="1"/>
  <c r="AC198" i="1" s="1"/>
  <c r="AE197" i="1" s="1"/>
  <c r="AB36" i="1"/>
  <c r="AC36" i="1" s="1"/>
  <c r="AB1089" i="1"/>
  <c r="AC1089" i="1" s="1"/>
  <c r="AB885" i="1"/>
  <c r="AC885" i="1" s="1"/>
  <c r="AB331" i="1"/>
  <c r="AC331" i="1" s="1"/>
  <c r="AE330" i="1" s="1"/>
  <c r="AB793" i="1"/>
  <c r="AC793" i="1" s="1"/>
  <c r="AB394" i="1"/>
  <c r="AC394" i="1" s="1"/>
  <c r="AE393" i="1" s="1"/>
  <c r="AB554" i="1"/>
  <c r="AC554" i="1" s="1"/>
  <c r="AB132" i="1"/>
  <c r="AC132" i="1" s="1"/>
  <c r="AB501" i="1"/>
  <c r="AC501" i="1" s="1"/>
  <c r="AB292" i="1"/>
  <c r="AC292" i="1" s="1"/>
  <c r="AB429" i="1"/>
  <c r="AC429" i="1" s="1"/>
  <c r="AB829" i="1"/>
  <c r="AC829" i="1" s="1"/>
  <c r="AB146" i="1"/>
  <c r="AC146" i="1" s="1"/>
  <c r="AB418" i="1"/>
  <c r="AC418" i="1" s="1"/>
  <c r="AB674" i="1"/>
  <c r="AC674" i="1" s="1"/>
  <c r="AE673" i="1" s="1"/>
  <c r="AB946" i="1"/>
  <c r="AC946" i="1" s="1"/>
  <c r="AB1234" i="1"/>
  <c r="AC1234" i="1" s="1"/>
  <c r="AB696" i="1"/>
  <c r="AC696" i="1" s="1"/>
  <c r="AB1048" i="1"/>
  <c r="AC1048" i="1" s="1"/>
  <c r="AE1047" i="1" s="1"/>
  <c r="AB223" i="1"/>
  <c r="AC223" i="1" s="1"/>
  <c r="AD223" i="1" s="1"/>
  <c r="AB1133" i="1"/>
  <c r="AC1133" i="1" s="1"/>
  <c r="AB814" i="1"/>
  <c r="AC814" i="1" s="1"/>
  <c r="AD814" i="1" s="1"/>
  <c r="AB127" i="1"/>
  <c r="AC127" i="1" s="1"/>
  <c r="AB815" i="1"/>
  <c r="AC815" i="1" s="1"/>
  <c r="AB483" i="1"/>
  <c r="AC483" i="1" s="1"/>
  <c r="AB595" i="1"/>
  <c r="AC595" i="1" s="1"/>
  <c r="AD595" i="1" s="1"/>
  <c r="AB979" i="1"/>
  <c r="AC979" i="1" s="1"/>
  <c r="AD979" i="1" s="1"/>
  <c r="AB355" i="1"/>
  <c r="AC355" i="1" s="1"/>
  <c r="AE354" i="1" s="1"/>
  <c r="AB371" i="1"/>
  <c r="AC371" i="1" s="1"/>
  <c r="AD371" i="1" s="1"/>
  <c r="AB945" i="1"/>
  <c r="AC945" i="1" s="1"/>
  <c r="AB897" i="1"/>
  <c r="AC897" i="1" s="1"/>
  <c r="AB205" i="1"/>
  <c r="AC205" i="1" s="1"/>
  <c r="AE204" i="1" s="1"/>
  <c r="AB349" i="1"/>
  <c r="AC349" i="1" s="1"/>
  <c r="AB352" i="1"/>
  <c r="AC352" i="1" s="1"/>
  <c r="AB1088" i="1"/>
  <c r="AC1088" i="1" s="1"/>
  <c r="AD1088" i="1" s="1"/>
  <c r="AB1104" i="1"/>
  <c r="AC1104" i="1" s="1"/>
  <c r="AD1104" i="1" s="1"/>
  <c r="AB1184" i="1"/>
  <c r="AC1184" i="1" s="1"/>
  <c r="AB780" i="1"/>
  <c r="AC780" i="1" s="1"/>
  <c r="AB772" i="1"/>
  <c r="AC772" i="1" s="1"/>
  <c r="AB271" i="1"/>
  <c r="AC271" i="1" s="1"/>
  <c r="AD271" i="1" s="1"/>
  <c r="AB126" i="1"/>
  <c r="AC126" i="1" s="1"/>
  <c r="AB932" i="1"/>
  <c r="AC932" i="1" s="1"/>
  <c r="AB697" i="1"/>
  <c r="AC697" i="1" s="1"/>
  <c r="AD697" i="1" s="1"/>
  <c r="AB1065" i="1"/>
  <c r="AC1065" i="1" s="1"/>
  <c r="AB730" i="1"/>
  <c r="AC730" i="1" s="1"/>
  <c r="AD730" i="1" s="1"/>
  <c r="AB1050" i="1"/>
  <c r="AC1050" i="1" s="1"/>
  <c r="AB635" i="1"/>
  <c r="AC635" i="1" s="1"/>
  <c r="AB907" i="1"/>
  <c r="AC907" i="1" s="1"/>
  <c r="AB909" i="1"/>
  <c r="AC909" i="1" s="1"/>
  <c r="AB1165" i="1"/>
  <c r="AC1165" i="1" s="1"/>
  <c r="AB188" i="1"/>
  <c r="AC188" i="1" s="1"/>
  <c r="AB460" i="1"/>
  <c r="AC460" i="1" s="1"/>
  <c r="AD460" i="1" s="1"/>
  <c r="AB764" i="1"/>
  <c r="AC764" i="1" s="1"/>
  <c r="AB1052" i="1"/>
  <c r="AC1052" i="1" s="1"/>
  <c r="AB68" i="1"/>
  <c r="AC68" i="1" s="1"/>
  <c r="AE67" i="1" s="1"/>
  <c r="AB341" i="1"/>
  <c r="AC341" i="1" s="1"/>
  <c r="AE340" i="1" s="1"/>
  <c r="AB1045" i="1"/>
  <c r="AC1045" i="1" s="1"/>
  <c r="AB137" i="1"/>
  <c r="AC137" i="1" s="1"/>
  <c r="AB409" i="1"/>
  <c r="AC409" i="1" s="1"/>
  <c r="AD409" i="1" s="1"/>
  <c r="AB362" i="1"/>
  <c r="AC362" i="1" s="1"/>
  <c r="AB123" i="1"/>
  <c r="AC123" i="1" s="1"/>
  <c r="AE122" i="1" s="1"/>
  <c r="AB379" i="1"/>
  <c r="AC379" i="1" s="1"/>
  <c r="AB402" i="1"/>
  <c r="AC402" i="1" s="1"/>
  <c r="AD402" i="1" s="1"/>
  <c r="AB1095" i="1"/>
  <c r="AC1095" i="1" s="1"/>
  <c r="AE1094" i="1" s="1"/>
  <c r="AB326" i="1"/>
  <c r="AC326" i="1" s="1"/>
  <c r="AB777" i="1"/>
  <c r="AC777" i="1" s="1"/>
  <c r="AB426" i="1"/>
  <c r="AC426" i="1" s="1"/>
  <c r="AB82" i="1"/>
  <c r="AC82" i="1" s="1"/>
  <c r="AB549" i="1"/>
  <c r="AC549" i="1" s="1"/>
  <c r="AB293" i="1"/>
  <c r="AC293" i="1" s="1"/>
  <c r="AB165" i="1"/>
  <c r="AC165" i="1" s="1"/>
  <c r="AE164" i="1" s="1"/>
  <c r="AB1092" i="1"/>
  <c r="AC1092" i="1" s="1"/>
  <c r="AB806" i="1"/>
  <c r="AC806" i="1" s="1"/>
  <c r="AB445" i="1"/>
  <c r="AC445" i="1" s="1"/>
  <c r="AB845" i="1"/>
  <c r="AC845" i="1" s="1"/>
  <c r="AD845" i="1" s="1"/>
  <c r="AB162" i="1"/>
  <c r="AC162" i="1" s="1"/>
  <c r="AE161" i="1" s="1"/>
  <c r="AB434" i="1"/>
  <c r="AC434" i="1" s="1"/>
  <c r="AE433" i="1" s="1"/>
  <c r="AB690" i="1"/>
  <c r="AC690" i="1" s="1"/>
  <c r="AB962" i="1"/>
  <c r="AC962" i="1" s="1"/>
  <c r="AD962" i="1" s="1"/>
  <c r="AB1064" i="1"/>
  <c r="AC1064" i="1" s="1"/>
  <c r="AD1064" i="1" s="1"/>
  <c r="AB472" i="1"/>
  <c r="AC472" i="1" s="1"/>
  <c r="AB760" i="1"/>
  <c r="AC760" i="1" s="1"/>
  <c r="AB152" i="1"/>
  <c r="AC152" i="1" s="1"/>
  <c r="AB680" i="1"/>
  <c r="AC680" i="1" s="1"/>
  <c r="AB1192" i="1"/>
  <c r="AC1192" i="1" s="1"/>
  <c r="AB488" i="1"/>
  <c r="AC488" i="1" s="1"/>
  <c r="AB776" i="1"/>
  <c r="AC776" i="1" s="1"/>
  <c r="AB302" i="1"/>
  <c r="AC302" i="1" s="1"/>
  <c r="AE301" i="1" s="1"/>
  <c r="AB1203" i="1"/>
  <c r="AC1203" i="1" s="1"/>
  <c r="AB862" i="1"/>
  <c r="AC862" i="1" s="1"/>
  <c r="AB143" i="1"/>
  <c r="AC143" i="1" s="1"/>
  <c r="AB831" i="1"/>
  <c r="AC831" i="1" s="1"/>
  <c r="AB851" i="1"/>
  <c r="AC851" i="1" s="1"/>
  <c r="AB403" i="1"/>
  <c r="AC403" i="1" s="1"/>
  <c r="AB803" i="1"/>
  <c r="AC803" i="1" s="1"/>
  <c r="AB163" i="1"/>
  <c r="AC163" i="1" s="1"/>
  <c r="AB755" i="1"/>
  <c r="AC755" i="1" s="1"/>
  <c r="AB673" i="1"/>
  <c r="AC673" i="1" s="1"/>
  <c r="AB625" i="1"/>
  <c r="AC625" i="1" s="1"/>
  <c r="AB751" i="1"/>
  <c r="AC751" i="1" s="1"/>
  <c r="AD751" i="1" s="1"/>
  <c r="AB77" i="1"/>
  <c r="AC77" i="1" s="1"/>
  <c r="AB1200" i="1"/>
  <c r="AC1200" i="1" s="1"/>
  <c r="AE1199" i="1" s="1"/>
  <c r="AB752" i="1"/>
  <c r="AC752" i="1" s="1"/>
  <c r="AE751" i="1" s="1"/>
  <c r="AB1024" i="1"/>
  <c r="AC1024" i="1" s="1"/>
  <c r="AB1040" i="1"/>
  <c r="AC1040" i="1" s="1"/>
  <c r="AB1120" i="1"/>
  <c r="AC1120" i="1" s="1"/>
  <c r="AB555" i="1"/>
  <c r="AC555" i="1" s="1"/>
  <c r="AD555" i="1" s="1"/>
  <c r="AB612" i="1"/>
  <c r="AC612" i="1" s="1"/>
  <c r="AD612" i="1" s="1"/>
  <c r="AB239" i="1"/>
  <c r="AC239" i="1" s="1"/>
  <c r="AB110" i="1"/>
  <c r="AC110" i="1" s="1"/>
  <c r="AB948" i="1"/>
  <c r="AC948" i="1" s="1"/>
  <c r="AD948" i="1" s="1"/>
  <c r="AB729" i="1"/>
  <c r="AC729" i="1" s="1"/>
  <c r="AB1081" i="1"/>
  <c r="AC1081" i="1" s="1"/>
  <c r="AB746" i="1"/>
  <c r="AC746" i="1" s="1"/>
  <c r="AB1066" i="1"/>
  <c r="AC1066" i="1" s="1"/>
  <c r="AB651" i="1"/>
  <c r="AC651" i="1" s="1"/>
  <c r="AB923" i="1"/>
  <c r="AC923" i="1" s="1"/>
  <c r="AB734" i="1"/>
  <c r="AC734" i="1" s="1"/>
  <c r="AB735" i="1"/>
  <c r="AC735" i="1" s="1"/>
  <c r="AB1007" i="1"/>
  <c r="AC1007" i="1" s="1"/>
  <c r="AD1007" i="1" s="1"/>
  <c r="AB204" i="1"/>
  <c r="AC204" i="1" s="1"/>
  <c r="AB476" i="1"/>
  <c r="AC476" i="1" s="1"/>
  <c r="AB796" i="1"/>
  <c r="AC796" i="1" s="1"/>
  <c r="AE795" i="1" s="1"/>
  <c r="AB1068" i="1"/>
  <c r="AB100" i="1"/>
  <c r="AC100" i="1" s="1"/>
  <c r="AE99" i="1" s="1"/>
  <c r="AB357" i="1"/>
  <c r="AC357" i="1" s="1"/>
  <c r="AB1125" i="1"/>
  <c r="AC1125" i="1" s="1"/>
  <c r="AB169" i="1"/>
  <c r="AC169" i="1" s="1"/>
  <c r="AB1145" i="1"/>
  <c r="AC1145" i="1" s="1"/>
  <c r="AB42" i="1"/>
  <c r="AC42" i="1" s="1"/>
  <c r="AB378" i="1"/>
  <c r="AC378" i="1" s="1"/>
  <c r="AD378" i="1" s="1"/>
  <c r="AB139" i="1"/>
  <c r="AC139" i="1" s="1"/>
  <c r="AE138" i="1" s="1"/>
  <c r="AB395" i="1"/>
  <c r="AC395" i="1" s="1"/>
  <c r="AB1111" i="1"/>
  <c r="AC1111" i="1" s="1"/>
  <c r="AB454" i="1"/>
  <c r="AC454" i="1" s="1"/>
  <c r="AB1236" i="1"/>
  <c r="AC1236" i="1" s="1"/>
  <c r="AD1236" i="1" s="1"/>
  <c r="AB354" i="1"/>
  <c r="AC354" i="1" s="1"/>
  <c r="AB104" i="1"/>
  <c r="AC104" i="1" s="1"/>
  <c r="AB419" i="1"/>
  <c r="AC419" i="1" s="1"/>
  <c r="AD419" i="1" s="1"/>
  <c r="AB512" i="1"/>
  <c r="AC512" i="1" s="1"/>
  <c r="AB666" i="1"/>
  <c r="AC666" i="1" s="1"/>
  <c r="AD666" i="1" s="1"/>
  <c r="AB412" i="1"/>
  <c r="AC412" i="1" s="1"/>
  <c r="AB57" i="1"/>
  <c r="AC57" i="1" s="1"/>
  <c r="AB761" i="1"/>
  <c r="AC761" i="1" s="1"/>
  <c r="AD761" i="1" s="1"/>
  <c r="AB521" i="1"/>
  <c r="AC521" i="1" s="1"/>
  <c r="AB98" i="1"/>
  <c r="AC98" i="1" s="1"/>
  <c r="AB340" i="1"/>
  <c r="AC340" i="1" s="1"/>
  <c r="AB84" i="1"/>
  <c r="AC84" i="1" s="1"/>
  <c r="AE83" i="1" s="1"/>
  <c r="AB1204" i="1"/>
  <c r="AC1204" i="1" s="1"/>
  <c r="AB246" i="1"/>
  <c r="AC246" i="1" s="1"/>
  <c r="AB461" i="1"/>
  <c r="AC461" i="1" s="1"/>
  <c r="AB861" i="1"/>
  <c r="AC861" i="1" s="1"/>
  <c r="AD861" i="1" s="1"/>
  <c r="AB178" i="1"/>
  <c r="AC178" i="1" s="1"/>
  <c r="AB450" i="1"/>
  <c r="AC450" i="1" s="1"/>
  <c r="AB706" i="1"/>
  <c r="AC706" i="1" s="1"/>
  <c r="AB978" i="1"/>
  <c r="AC978" i="1" s="1"/>
  <c r="AB440" i="1"/>
  <c r="AC440" i="1" s="1"/>
  <c r="AB856" i="1"/>
  <c r="AC856" i="1" s="1"/>
  <c r="AB286" i="1"/>
  <c r="AC286" i="1" s="1"/>
  <c r="AD286" i="1" s="1"/>
  <c r="AB878" i="1"/>
  <c r="AC878" i="1" s="1"/>
  <c r="AD878" i="1" s="1"/>
  <c r="AB303" i="1"/>
  <c r="AC303" i="1" s="1"/>
  <c r="AB847" i="1"/>
  <c r="AC847" i="1" s="1"/>
  <c r="AB579" i="1"/>
  <c r="AC579" i="1" s="1"/>
  <c r="AB787" i="1"/>
  <c r="AC787" i="1" s="1"/>
  <c r="AE786" i="1" s="1"/>
  <c r="AB531" i="1"/>
  <c r="AC531" i="1" s="1"/>
  <c r="AB35" i="1"/>
  <c r="AC35" i="1" s="1"/>
  <c r="AD35" i="1" s="1"/>
  <c r="AB1137" i="1"/>
  <c r="AC1137" i="1" s="1"/>
  <c r="AE1136" i="1" s="1"/>
  <c r="AB865" i="1"/>
  <c r="AC865" i="1" s="1"/>
  <c r="AE864" i="1" s="1"/>
  <c r="AB1230" i="1"/>
  <c r="AC1230" i="1" s="1"/>
  <c r="AB285" i="1"/>
  <c r="AC285" i="1" s="1"/>
  <c r="AB912" i="1"/>
  <c r="AC912" i="1" s="1"/>
  <c r="AB288" i="1"/>
  <c r="AC288" i="1" s="1"/>
  <c r="AD288" i="1" s="1"/>
  <c r="AB768" i="1"/>
  <c r="AC768" i="1" s="1"/>
  <c r="AB960" i="1"/>
  <c r="AC960" i="1" s="1"/>
  <c r="AB1056" i="1"/>
  <c r="AC1056" i="1" s="1"/>
  <c r="AD1056" i="1" s="1"/>
  <c r="AB468" i="1"/>
  <c r="AC468" i="1" s="1"/>
  <c r="AB207" i="1"/>
  <c r="AC207" i="1" s="1"/>
  <c r="AB46" i="1"/>
  <c r="AC46" i="1" s="1"/>
  <c r="AB980" i="1"/>
  <c r="AC980" i="1" s="1"/>
  <c r="AB841" i="1"/>
  <c r="AC841" i="1" s="1"/>
  <c r="AB1097" i="1"/>
  <c r="AC1097" i="1" s="1"/>
  <c r="AB762" i="1"/>
  <c r="AC762" i="1" s="1"/>
  <c r="AB1082" i="1"/>
  <c r="AC1082" i="1" s="1"/>
  <c r="AB667" i="1"/>
  <c r="AC667" i="1" s="1"/>
  <c r="AB939" i="1"/>
  <c r="AC939" i="1" s="1"/>
  <c r="AB220" i="1"/>
  <c r="AC220" i="1" s="1"/>
  <c r="AB508" i="1"/>
  <c r="AC508" i="1" s="1"/>
  <c r="AB812" i="1"/>
  <c r="AC812" i="1" s="1"/>
  <c r="AD812" i="1" s="1"/>
  <c r="AB1084" i="1"/>
  <c r="AC1084" i="1" s="1"/>
  <c r="AB116" i="1"/>
  <c r="AC116" i="1" s="1"/>
  <c r="AB405" i="1"/>
  <c r="AC405" i="1" s="1"/>
  <c r="AB1157" i="1"/>
  <c r="AC1157" i="1" s="1"/>
  <c r="AD1157" i="1" s="1"/>
  <c r="AB185" i="1"/>
  <c r="AC185" i="1" s="1"/>
  <c r="AB1161" i="1"/>
  <c r="AC1161" i="1" s="1"/>
  <c r="AB58" i="1"/>
  <c r="AC58" i="1" s="1"/>
  <c r="AD58" i="1" s="1"/>
  <c r="AB410" i="1"/>
  <c r="AC410" i="1" s="1"/>
  <c r="AD410" i="1" s="1"/>
  <c r="AB155" i="1"/>
  <c r="AC155" i="1" s="1"/>
  <c r="AB411" i="1"/>
  <c r="AC411" i="1" s="1"/>
  <c r="AB150" i="1"/>
  <c r="AC150" i="1" s="1"/>
  <c r="AB1127" i="1"/>
  <c r="AC1127" i="1" s="1"/>
  <c r="AE1126" i="1" s="1"/>
  <c r="AB511" i="1"/>
  <c r="AC511" i="1" s="1"/>
  <c r="AB745" i="1"/>
  <c r="AC745" i="1" s="1"/>
  <c r="AB138" i="1"/>
  <c r="AC138" i="1" s="1"/>
  <c r="AD138" i="1" s="1"/>
  <c r="AB50" i="1"/>
  <c r="AC50" i="1" s="1"/>
  <c r="AB85" i="1"/>
  <c r="AC85" i="1" s="1"/>
  <c r="AB916" i="1"/>
  <c r="AC916" i="1" s="1"/>
  <c r="AB804" i="1"/>
  <c r="AC804" i="1" s="1"/>
  <c r="AE803" i="1" s="1"/>
  <c r="AB1205" i="1"/>
  <c r="AC1205" i="1" s="1"/>
  <c r="AB1062" i="1"/>
  <c r="AC1062" i="1" s="1"/>
  <c r="AB1222" i="1"/>
  <c r="AC1222" i="1" s="1"/>
  <c r="AB477" i="1"/>
  <c r="AC477" i="1" s="1"/>
  <c r="AD477" i="1" s="1"/>
  <c r="AB877" i="1"/>
  <c r="AC877" i="1" s="1"/>
  <c r="AB194" i="1"/>
  <c r="AC194" i="1" s="1"/>
  <c r="AB466" i="1"/>
  <c r="AC466" i="1" s="1"/>
  <c r="AB722" i="1"/>
  <c r="AC722" i="1" s="1"/>
  <c r="AD722" i="1" s="1"/>
  <c r="AB994" i="1"/>
  <c r="AC994" i="1" s="1"/>
  <c r="AB904" i="1"/>
  <c r="AC904" i="1" s="1"/>
  <c r="AB216" i="1"/>
  <c r="AC216" i="1" s="1"/>
  <c r="AB520" i="1"/>
  <c r="AC520" i="1" s="1"/>
  <c r="AB1080" i="1"/>
  <c r="AC1080" i="1" s="1"/>
  <c r="AD1080" i="1" s="1"/>
  <c r="AB456" i="1"/>
  <c r="AC456" i="1" s="1"/>
  <c r="AD456" i="1" s="1"/>
  <c r="AB984" i="1"/>
  <c r="AC984" i="1" s="1"/>
  <c r="AB248" i="1"/>
  <c r="AC248" i="1" s="1"/>
  <c r="AB504" i="1"/>
  <c r="AC504" i="1" s="1"/>
  <c r="AE503" i="1" s="1"/>
  <c r="AB830" i="1"/>
  <c r="AB318" i="1"/>
  <c r="AC318" i="1" s="1"/>
  <c r="AB894" i="1"/>
  <c r="AC894" i="1" s="1"/>
  <c r="AD894" i="1" s="1"/>
  <c r="AB319" i="1"/>
  <c r="AC319" i="1" s="1"/>
  <c r="AD319" i="1" s="1"/>
  <c r="AB863" i="1"/>
  <c r="AC863" i="1" s="1"/>
  <c r="AB387" i="1"/>
  <c r="AC387" i="1" s="1"/>
  <c r="AD387" i="1" s="1"/>
  <c r="AB515" i="1"/>
  <c r="AC515" i="1" s="1"/>
  <c r="AE514" i="1" s="1"/>
  <c r="AB339" i="1"/>
  <c r="AC339" i="1" s="1"/>
  <c r="AB451" i="1"/>
  <c r="AB1073" i="1"/>
  <c r="AC1073" i="1" s="1"/>
  <c r="AB593" i="1"/>
  <c r="AC593" i="1" s="1"/>
  <c r="AD593" i="1" s="1"/>
  <c r="AB977" i="1"/>
  <c r="AC977" i="1" s="1"/>
  <c r="AE976" i="1" s="1"/>
  <c r="AB736" i="1"/>
  <c r="AC736" i="1" s="1"/>
  <c r="AD736" i="1" s="1"/>
  <c r="AB192" i="1"/>
  <c r="AC192" i="1" s="1"/>
  <c r="AB496" i="1"/>
  <c r="AC496" i="1" s="1"/>
  <c r="AB688" i="1"/>
  <c r="AC688" i="1" s="1"/>
  <c r="AB896" i="1"/>
  <c r="AC896" i="1" s="1"/>
  <c r="AB1238" i="1"/>
  <c r="AC1238" i="1" s="1"/>
  <c r="AB404" i="1"/>
  <c r="AC404" i="1" s="1"/>
  <c r="AB191" i="1"/>
  <c r="AC191" i="1" s="1"/>
  <c r="AE190" i="1" s="1"/>
  <c r="AB996" i="1"/>
  <c r="AC996" i="1" s="1"/>
  <c r="AB857" i="1"/>
  <c r="AC857" i="1" s="1"/>
  <c r="AB1113" i="1"/>
  <c r="AC1113" i="1" s="1"/>
  <c r="AD1113" i="1" s="1"/>
  <c r="AB794" i="1"/>
  <c r="AC794" i="1" s="1"/>
  <c r="AD794" i="1" s="1"/>
  <c r="AB1098" i="1"/>
  <c r="AC1098" i="1" s="1"/>
  <c r="AB683" i="1"/>
  <c r="AC683" i="1" s="1"/>
  <c r="AB955" i="1"/>
  <c r="AC955" i="1" s="1"/>
  <c r="AB494" i="1"/>
  <c r="AC494" i="1" s="1"/>
  <c r="AB236" i="1"/>
  <c r="AC236" i="1" s="1"/>
  <c r="AB524" i="1"/>
  <c r="AC524" i="1" s="1"/>
  <c r="AB828" i="1"/>
  <c r="AC828" i="1" s="1"/>
  <c r="AD828" i="1" s="1"/>
  <c r="AB1100" i="1"/>
  <c r="AC1100" i="1" s="1"/>
  <c r="AB148" i="1"/>
  <c r="AC148" i="1" s="1"/>
  <c r="AB437" i="1"/>
  <c r="AC437" i="1" s="1"/>
  <c r="AB1189" i="1"/>
  <c r="AC1189" i="1" s="1"/>
  <c r="AD1189" i="1" s="1"/>
  <c r="AB201" i="1"/>
  <c r="AC201" i="1" s="1"/>
  <c r="AB1177" i="1"/>
  <c r="AC1177" i="1" s="1"/>
  <c r="AB74" i="1"/>
  <c r="AC74" i="1" s="1"/>
  <c r="AB458" i="1"/>
  <c r="AC458" i="1" s="1"/>
  <c r="AB171" i="1"/>
  <c r="AC171" i="1" s="1"/>
  <c r="AB427" i="1"/>
  <c r="AC427" i="1" s="1"/>
  <c r="AB182" i="1"/>
  <c r="AC182" i="1" s="1"/>
  <c r="AB1143" i="1"/>
  <c r="AC1143" i="1" s="1"/>
  <c r="AD1143" i="1" s="1"/>
  <c r="AB389" i="1"/>
  <c r="AC389" i="1" s="1"/>
  <c r="AB626" i="1"/>
  <c r="AC626" i="1" s="1"/>
  <c r="AB1144" i="1"/>
  <c r="AC1144" i="1" s="1"/>
  <c r="AB1123" i="1"/>
  <c r="AC1123" i="1" s="1"/>
  <c r="AD1123" i="1" s="1"/>
  <c r="AB173" i="1"/>
  <c r="AC173" i="1" s="1"/>
  <c r="AE172" i="1" s="1"/>
  <c r="AB1004" i="1"/>
  <c r="AC1004" i="1" s="1"/>
  <c r="AB1141" i="1"/>
  <c r="AC1141" i="1" s="1"/>
  <c r="AB374" i="1"/>
  <c r="AC374" i="1" s="1"/>
  <c r="AE373" i="1" s="1"/>
  <c r="AB713" i="1"/>
  <c r="AC713" i="1" s="1"/>
  <c r="AB298" i="1"/>
  <c r="AC298" i="1" s="1"/>
  <c r="AB548" i="1"/>
  <c r="AC548" i="1" s="1"/>
  <c r="AB805" i="1"/>
  <c r="AC805" i="1" s="1"/>
  <c r="AB581" i="1"/>
  <c r="AC581" i="1" s="1"/>
  <c r="AB1093" i="1"/>
  <c r="AC1093" i="1" s="1"/>
  <c r="AB1094" i="1"/>
  <c r="AC1094" i="1" s="1"/>
  <c r="AB742" i="1"/>
  <c r="AC742" i="1" s="1"/>
  <c r="AD742" i="1" s="1"/>
  <c r="AB982" i="1"/>
  <c r="AC982" i="1" s="1"/>
  <c r="AD982" i="1" s="1"/>
  <c r="AB509" i="1"/>
  <c r="AC509" i="1" s="1"/>
  <c r="AB893" i="1"/>
  <c r="AC893" i="1" s="1"/>
  <c r="AB210" i="1"/>
  <c r="AC210" i="1" s="1"/>
  <c r="AD210" i="1" s="1"/>
  <c r="AB482" i="1"/>
  <c r="AC482" i="1" s="1"/>
  <c r="AD482" i="1" s="1"/>
  <c r="AB738" i="1"/>
  <c r="AC738" i="1" s="1"/>
  <c r="AB1010" i="1"/>
  <c r="AC1010" i="1" s="1"/>
  <c r="AB200" i="1"/>
  <c r="AC200" i="1" s="1"/>
  <c r="AD200" i="1" s="1"/>
  <c r="AB616" i="1"/>
  <c r="AC616" i="1" s="1"/>
  <c r="AB334" i="1"/>
  <c r="AC334" i="1" s="1"/>
  <c r="AB1054" i="1"/>
  <c r="AC1054" i="1" s="1"/>
  <c r="AB335" i="1"/>
  <c r="AC335" i="1" s="1"/>
  <c r="AD335" i="1" s="1"/>
  <c r="AB879" i="1"/>
  <c r="AC879" i="1" s="1"/>
  <c r="AD879" i="1" s="1"/>
  <c r="AB211" i="1"/>
  <c r="AC211" i="1" s="1"/>
  <c r="AB323" i="1"/>
  <c r="AC323" i="1" s="1"/>
  <c r="AB707" i="1"/>
  <c r="AC707" i="1" s="1"/>
  <c r="AB275" i="1"/>
  <c r="AC275" i="1" s="1"/>
  <c r="AB1009" i="1"/>
  <c r="AC1009" i="1" s="1"/>
  <c r="AB785" i="1"/>
  <c r="AC785" i="1" s="1"/>
  <c r="AB801" i="1"/>
  <c r="AC801" i="1" s="1"/>
  <c r="AB493" i="1"/>
  <c r="AC493" i="1" s="1"/>
  <c r="AD493" i="1" s="1"/>
  <c r="AB640" i="1"/>
  <c r="AC640" i="1" s="1"/>
  <c r="AB64" i="1"/>
  <c r="AC64" i="1" s="1"/>
  <c r="AB304" i="1"/>
  <c r="AC304" i="1" s="1"/>
  <c r="AD304" i="1" s="1"/>
  <c r="AB240" i="1"/>
  <c r="AC240" i="1" s="1"/>
  <c r="AB624" i="1"/>
  <c r="AC624" i="1" s="1"/>
  <c r="AB175" i="1"/>
  <c r="AC175" i="1" s="1"/>
  <c r="AB14" i="1"/>
  <c r="AC14" i="1" s="1"/>
  <c r="AE13" i="1" s="1"/>
  <c r="AB1012" i="1"/>
  <c r="AC1012" i="1" s="1"/>
  <c r="AB873" i="1"/>
  <c r="AC873" i="1" s="1"/>
  <c r="AB1129" i="1"/>
  <c r="AC1129" i="1" s="1"/>
  <c r="AB826" i="1"/>
  <c r="AC826" i="1" s="1"/>
  <c r="AB1114" i="1"/>
  <c r="AC1114" i="1" s="1"/>
  <c r="AB699" i="1"/>
  <c r="AC699" i="1" s="1"/>
  <c r="AD699" i="1" s="1"/>
  <c r="AB971" i="1"/>
  <c r="AC971" i="1" s="1"/>
  <c r="AB252" i="1"/>
  <c r="AC252" i="1" s="1"/>
  <c r="AB540" i="1"/>
  <c r="AC540" i="1" s="1"/>
  <c r="AB844" i="1"/>
  <c r="AC844" i="1" s="1"/>
  <c r="AB1116" i="1"/>
  <c r="AC1116" i="1" s="1"/>
  <c r="AB1013" i="1"/>
  <c r="AC1013" i="1" s="1"/>
  <c r="AB180" i="1"/>
  <c r="C180" i="12" s="1"/>
  <c r="AB469" i="1"/>
  <c r="AC469" i="1" s="1"/>
  <c r="AB1221" i="1"/>
  <c r="AC1221" i="1" s="1"/>
  <c r="AB217" i="1"/>
  <c r="AC217" i="1" s="1"/>
  <c r="AB1193" i="1"/>
  <c r="AC1193" i="1" s="1"/>
  <c r="AE1192" i="1" s="1"/>
  <c r="AB90" i="1"/>
  <c r="AC90" i="1" s="1"/>
  <c r="AB474" i="1"/>
  <c r="AC474" i="1" s="1"/>
  <c r="AB187" i="1"/>
  <c r="AC187" i="1" s="1"/>
  <c r="AD187" i="1" s="1"/>
  <c r="AB443" i="1"/>
  <c r="AC443" i="1" s="1"/>
  <c r="AB1191" i="1"/>
  <c r="AC1191" i="1" s="1"/>
  <c r="AB2" i="1"/>
  <c r="AC2" i="1" s="1"/>
  <c r="AM2" i="1"/>
  <c r="AB505" i="1"/>
  <c r="AC505" i="1" s="1"/>
  <c r="AB170" i="1"/>
  <c r="AC170" i="1" s="1"/>
  <c r="AB114" i="1"/>
  <c r="AC114" i="1" s="1"/>
  <c r="AB421" i="1"/>
  <c r="AC421" i="1" s="1"/>
  <c r="AB1028" i="1"/>
  <c r="AC1028" i="1" s="1"/>
  <c r="AB692" i="1"/>
  <c r="AC692" i="1" s="1"/>
  <c r="AB309" i="1"/>
  <c r="AC309" i="1" s="1"/>
  <c r="AB757" i="1"/>
  <c r="AC757" i="1" s="1"/>
  <c r="AB998" i="1"/>
  <c r="AC998" i="1" s="1"/>
  <c r="AD998" i="1" s="1"/>
  <c r="AB966" i="1"/>
  <c r="AC966" i="1" s="1"/>
  <c r="AB486" i="1"/>
  <c r="AC486" i="1" s="1"/>
  <c r="AB534" i="1"/>
  <c r="AC534" i="1" s="1"/>
  <c r="AB822" i="1"/>
  <c r="AC822" i="1" s="1"/>
  <c r="AB525" i="1"/>
  <c r="AC525" i="1" s="1"/>
  <c r="AB941" i="1"/>
  <c r="AC941" i="1" s="1"/>
  <c r="AB226" i="1"/>
  <c r="AC226" i="1" s="1"/>
  <c r="AB498" i="1"/>
  <c r="AC498" i="1" s="1"/>
  <c r="AE497" i="1" s="1"/>
  <c r="AB754" i="1"/>
  <c r="AC754" i="1" s="1"/>
  <c r="AB1026" i="1"/>
  <c r="AC1026" i="1" s="1"/>
  <c r="AB664" i="1"/>
  <c r="AC664" i="1" s="1"/>
  <c r="AB1096" i="1"/>
  <c r="AC1096" i="1" s="1"/>
  <c r="AD1096" i="1" s="1"/>
  <c r="AB296" i="1"/>
  <c r="AC296" i="1" s="1"/>
  <c r="AB792" i="1"/>
  <c r="AC792" i="1" s="1"/>
  <c r="AB232" i="1"/>
  <c r="AC232" i="1" s="1"/>
  <c r="AB744" i="1"/>
  <c r="AC744" i="1" s="1"/>
  <c r="AD744" i="1" s="1"/>
  <c r="AB1208" i="1"/>
  <c r="AC1208" i="1" s="1"/>
  <c r="AB280" i="1"/>
  <c r="AC280" i="1" s="1"/>
  <c r="AB846" i="1"/>
  <c r="AC846" i="1" s="1"/>
  <c r="AD846" i="1" s="1"/>
  <c r="AB350" i="1"/>
  <c r="AC350" i="1" s="1"/>
  <c r="AB1070" i="1"/>
  <c r="AC1070" i="1" s="1"/>
  <c r="AB351" i="1"/>
  <c r="AC351" i="1" s="1"/>
  <c r="AB895" i="1"/>
  <c r="AC895" i="1" s="1"/>
  <c r="AE894" i="1" s="1"/>
  <c r="AB83" i="1"/>
  <c r="AC83" i="1" s="1"/>
  <c r="AB115" i="1"/>
  <c r="AC115" i="1" s="1"/>
  <c r="AB259" i="1"/>
  <c r="AB915" i="1"/>
  <c r="AC915" i="1" s="1"/>
  <c r="AB833" i="1"/>
  <c r="AC833" i="1" s="1"/>
  <c r="AB1169" i="1"/>
  <c r="AC1169" i="1" s="1"/>
  <c r="AB1201" i="1"/>
  <c r="AC1201" i="1" s="1"/>
  <c r="AB221" i="1"/>
  <c r="AC221" i="1" s="1"/>
  <c r="AE220" i="1" s="1"/>
  <c r="AB176" i="1"/>
  <c r="AC176" i="1" s="1"/>
  <c r="AB1216" i="1"/>
  <c r="AC1216" i="1" s="1"/>
  <c r="AB944" i="1"/>
  <c r="AC944" i="1" s="1"/>
  <c r="AB880" i="1"/>
  <c r="AC880" i="1" s="1"/>
  <c r="AB432" i="1"/>
  <c r="AC432" i="1" s="1"/>
  <c r="AD432" i="1" s="1"/>
  <c r="AB876" i="1"/>
  <c r="AC876" i="1" s="1"/>
  <c r="AD876" i="1" s="1"/>
  <c r="AB748" i="1"/>
  <c r="AC748" i="1" s="1"/>
  <c r="AB676" i="1"/>
  <c r="AC676" i="1" s="1"/>
  <c r="AD676" i="1" s="1"/>
  <c r="AB478" i="1"/>
  <c r="AC478" i="1" s="1"/>
  <c r="AD478" i="1" s="1"/>
  <c r="AB532" i="1"/>
  <c r="AC532" i="1" s="1"/>
  <c r="AB1060" i="1"/>
  <c r="AB889" i="1"/>
  <c r="AC889" i="1" s="1"/>
  <c r="AD889" i="1" s="1"/>
  <c r="AB490" i="1"/>
  <c r="AC490" i="1" s="1"/>
  <c r="AB842" i="1"/>
  <c r="AC842" i="1" s="1"/>
  <c r="AB1130" i="1"/>
  <c r="AC1130" i="1" s="1"/>
  <c r="AD1130" i="1" s="1"/>
  <c r="AB715" i="1"/>
  <c r="AC715" i="1" s="1"/>
  <c r="AB987" i="1"/>
  <c r="AC987" i="1" s="1"/>
  <c r="AB957" i="1"/>
  <c r="AC957" i="1" s="1"/>
  <c r="AB782" i="1"/>
  <c r="AC782" i="1" s="1"/>
  <c r="AB1055" i="1"/>
  <c r="AC1055" i="1" s="1"/>
  <c r="AD1055" i="1" s="1"/>
  <c r="AB268" i="1"/>
  <c r="AC268" i="1" s="1"/>
  <c r="AB556" i="1"/>
  <c r="AC556" i="1" s="1"/>
  <c r="AB860" i="1"/>
  <c r="AC860" i="1" s="1"/>
  <c r="AB1132" i="1"/>
  <c r="AC1132" i="1" s="1"/>
  <c r="AB196" i="1"/>
  <c r="AC196" i="1" s="1"/>
  <c r="AE195" i="1" s="1"/>
  <c r="AB485" i="1"/>
  <c r="AC485" i="1" s="1"/>
  <c r="AB1237" i="1"/>
  <c r="AC1237" i="1" s="1"/>
  <c r="AB629" i="1"/>
  <c r="AC629" i="1" s="1"/>
  <c r="AB233" i="1"/>
  <c r="AC233" i="1" s="1"/>
  <c r="AD233" i="1" s="1"/>
  <c r="AB1209" i="1"/>
  <c r="AB106" i="1"/>
  <c r="AC106" i="1" s="1"/>
  <c r="AB1178" i="1"/>
  <c r="AC1178" i="1" s="1"/>
  <c r="AD1178" i="1" s="1"/>
  <c r="AB203" i="1"/>
  <c r="AC203" i="1" s="1"/>
  <c r="AB459" i="1"/>
  <c r="AC459" i="1" s="1"/>
  <c r="AB262" i="1"/>
  <c r="AC262" i="1" s="1"/>
  <c r="AB38" i="1"/>
  <c r="AC38" i="1" s="1"/>
  <c r="AE37" i="1" s="1"/>
  <c r="AB1207" i="1"/>
  <c r="AC1207" i="1" s="1"/>
  <c r="AB835" i="1"/>
  <c r="AC835" i="1" s="1"/>
  <c r="AD835" i="1" s="1"/>
  <c r="AB28" i="1"/>
  <c r="AC28" i="1" s="1"/>
  <c r="AB587" i="1"/>
  <c r="AC587" i="1" s="1"/>
  <c r="AD587" i="1" s="1"/>
  <c r="AB75" i="1"/>
  <c r="AC75" i="1" s="1"/>
  <c r="AE74" i="1" s="1"/>
  <c r="AB1078" i="1"/>
  <c r="AC1078" i="1" s="1"/>
  <c r="AB489" i="1"/>
  <c r="AC489" i="1" s="1"/>
  <c r="AB112" i="1"/>
  <c r="AC112" i="1" s="1"/>
  <c r="AB1002" i="1"/>
  <c r="AC1002" i="1" s="1"/>
  <c r="AB130" i="1"/>
  <c r="AC130" i="1" s="1"/>
  <c r="AB212" i="1"/>
  <c r="AC212" i="1" s="1"/>
  <c r="AE211" i="1" s="1"/>
  <c r="AB964" i="1"/>
  <c r="AC964" i="1" s="1"/>
  <c r="AB372" i="1"/>
  <c r="AC372" i="1" s="1"/>
  <c r="AB245" i="1"/>
  <c r="AC245" i="1" s="1"/>
  <c r="AB645" i="1"/>
  <c r="AB597" i="1"/>
  <c r="AC597" i="1" s="1"/>
  <c r="AE596" i="1" s="1"/>
  <c r="AB566" i="1"/>
  <c r="AC566" i="1" s="1"/>
  <c r="AB166" i="1"/>
  <c r="AC166" i="1" s="1"/>
  <c r="AE165" i="1" s="1"/>
  <c r="AB406" i="1"/>
  <c r="AC406" i="1" s="1"/>
  <c r="AB541" i="1"/>
  <c r="AC541" i="1" s="1"/>
  <c r="AB973" i="1"/>
  <c r="AC973" i="1" s="1"/>
  <c r="AD973" i="1" s="1"/>
  <c r="AB242" i="1"/>
  <c r="AC242" i="1" s="1"/>
  <c r="AB514" i="1"/>
  <c r="AB770" i="1"/>
  <c r="AC770" i="1" s="1"/>
  <c r="AD770" i="1" s="1"/>
  <c r="AB1058" i="1"/>
  <c r="AC1058" i="1" s="1"/>
  <c r="AD1058" i="1" s="1"/>
  <c r="AB1016" i="1"/>
  <c r="AC1016" i="1" s="1"/>
  <c r="AB360" i="1"/>
  <c r="AC360" i="1" s="1"/>
  <c r="AB366" i="1"/>
  <c r="AC366" i="1" s="1"/>
  <c r="AD366" i="1" s="1"/>
  <c r="AB1086" i="1"/>
  <c r="AC1086" i="1" s="1"/>
  <c r="AB367" i="1"/>
  <c r="AC367" i="1" s="1"/>
  <c r="AB911" i="1"/>
  <c r="AC911" i="1" s="1"/>
  <c r="AB1091" i="1"/>
  <c r="AC1091" i="1" s="1"/>
  <c r="AB1107" i="1"/>
  <c r="AC1107" i="1" s="1"/>
  <c r="AD1107" i="1" s="1"/>
  <c r="AB147" i="1"/>
  <c r="AC147" i="1" s="1"/>
  <c r="AE146" i="1" s="1"/>
  <c r="AB739" i="1"/>
  <c r="AC739" i="1" s="1"/>
  <c r="AB753" i="1"/>
  <c r="AC753" i="1" s="1"/>
  <c r="AB1105" i="1"/>
  <c r="AC1105" i="1" s="1"/>
  <c r="AB717" i="1"/>
  <c r="AC717" i="1" s="1"/>
  <c r="AB749" i="1"/>
  <c r="AB93" i="1"/>
  <c r="AC93" i="1" s="1"/>
  <c r="AE92" i="1" s="1"/>
  <c r="AB48" i="1"/>
  <c r="AC48" i="1" s="1"/>
  <c r="AB928" i="1"/>
  <c r="AC928" i="1" s="1"/>
  <c r="AB672" i="1"/>
  <c r="AC672" i="1" s="1"/>
  <c r="AD672" i="1" s="1"/>
  <c r="AB608" i="1"/>
  <c r="AC608" i="1" s="1"/>
  <c r="AB448" i="1"/>
  <c r="AC448" i="1" s="1"/>
  <c r="AB12" i="1"/>
  <c r="AC12" i="1" s="1"/>
  <c r="AB284" i="1"/>
  <c r="AC284" i="1" s="1"/>
  <c r="AB1188" i="1"/>
  <c r="AC1188" i="1" s="1"/>
  <c r="AD1188" i="1" s="1"/>
  <c r="AB462" i="1"/>
  <c r="AC462" i="1" s="1"/>
  <c r="AB564" i="1"/>
  <c r="AC564" i="1" s="1"/>
  <c r="AB537" i="1"/>
  <c r="AC537" i="1" s="1"/>
  <c r="AB905" i="1"/>
  <c r="AC905" i="1" s="1"/>
  <c r="AD905" i="1" s="1"/>
  <c r="AB506" i="1"/>
  <c r="AC506" i="1" s="1"/>
  <c r="AE505" i="1" s="1"/>
  <c r="AB858" i="1"/>
  <c r="AC858" i="1" s="1"/>
  <c r="AB1146" i="1"/>
  <c r="AC1146" i="1" s="1"/>
  <c r="AB731" i="1"/>
  <c r="AC731" i="1" s="1"/>
  <c r="AB1003" i="1"/>
  <c r="AC1003" i="1" s="1"/>
  <c r="AD1003" i="1" s="1"/>
  <c r="AB1166" i="1"/>
  <c r="AC1166" i="1" s="1"/>
  <c r="AB300" i="1"/>
  <c r="AC300" i="1" s="1"/>
  <c r="AE299" i="1" s="1"/>
  <c r="AB572" i="1"/>
  <c r="AC572" i="1" s="1"/>
  <c r="AE571" i="1" s="1"/>
  <c r="AB892" i="1"/>
  <c r="AC892" i="1" s="1"/>
  <c r="AB1148" i="1"/>
  <c r="AC1148" i="1" s="1"/>
  <c r="AB228" i="1"/>
  <c r="AC228" i="1" s="1"/>
  <c r="AB67" i="1"/>
  <c r="AC67" i="1" s="1"/>
  <c r="AD67" i="1" s="1"/>
  <c r="AB517" i="1"/>
  <c r="AC517" i="1" s="1"/>
  <c r="AB249" i="1"/>
  <c r="AC249" i="1" s="1"/>
  <c r="AD249" i="1" s="1"/>
  <c r="AB1225" i="1"/>
  <c r="AC1225" i="1" s="1"/>
  <c r="AB122" i="1"/>
  <c r="AC122" i="1" s="1"/>
  <c r="AD122" i="1" s="1"/>
  <c r="AB1194" i="1"/>
  <c r="AC1194" i="1" s="1"/>
  <c r="AD1194" i="1" s="1"/>
  <c r="AB219" i="1"/>
  <c r="AC219" i="1" s="1"/>
  <c r="AB475" i="1"/>
  <c r="AC475" i="1" s="1"/>
  <c r="AB54" i="1"/>
  <c r="AC54" i="1" s="1"/>
  <c r="AD54" i="1" s="1"/>
  <c r="AB73" i="1"/>
  <c r="AC73" i="1" s="1"/>
  <c r="AD73" i="1" s="1"/>
  <c r="AB1186" i="1"/>
  <c r="AC1186" i="1" s="1"/>
  <c r="AB952" i="1"/>
  <c r="AC952" i="1" s="1"/>
  <c r="AB622" i="1"/>
  <c r="AC622" i="1" s="1"/>
  <c r="AB174" i="1"/>
  <c r="AC174" i="1" s="1"/>
  <c r="AB702" i="1"/>
  <c r="AC702" i="1" s="1"/>
  <c r="AB1231" i="1"/>
  <c r="AC1231" i="1" s="1"/>
  <c r="AB314" i="1"/>
  <c r="AC314" i="1" s="1"/>
  <c r="AB473" i="1"/>
  <c r="AC473" i="1" s="1"/>
  <c r="AB128" i="1"/>
  <c r="AC128" i="1" s="1"/>
  <c r="AB34" i="1"/>
  <c r="AC34" i="1" s="1"/>
  <c r="AB4" i="1"/>
  <c r="AC4" i="1" s="1"/>
  <c r="AE3" i="1" s="1"/>
  <c r="AB756" i="1"/>
  <c r="AC756" i="1" s="1"/>
  <c r="AB917" i="1"/>
  <c r="AC917" i="1" s="1"/>
  <c r="AB37" i="1"/>
  <c r="AC37" i="1" s="1"/>
  <c r="AB580" i="1"/>
  <c r="AC580" i="1" s="1"/>
  <c r="AD580" i="1" s="1"/>
  <c r="AB117" i="1"/>
  <c r="AC117" i="1" s="1"/>
  <c r="AD117" i="1" s="1"/>
  <c r="AB358" i="1"/>
  <c r="AC358" i="1" s="1"/>
  <c r="AB573" i="1"/>
  <c r="AC573" i="1" s="1"/>
  <c r="AB1021" i="1"/>
  <c r="AC1021" i="1" s="1"/>
  <c r="AB258" i="1"/>
  <c r="AC258" i="1" s="1"/>
  <c r="AB530" i="1"/>
  <c r="AC530" i="1" s="1"/>
  <c r="AB786" i="1"/>
  <c r="AC786" i="1" s="1"/>
  <c r="AB1074" i="1"/>
  <c r="AC1074" i="1" s="1"/>
  <c r="AB424" i="1"/>
  <c r="AC424" i="1" s="1"/>
  <c r="AB888" i="1"/>
  <c r="AC888" i="1" s="1"/>
  <c r="AB56" i="1"/>
  <c r="AC56" i="1" s="1"/>
  <c r="AB600" i="1"/>
  <c r="AC600" i="1" s="1"/>
  <c r="AD600" i="1" s="1"/>
  <c r="AB1128" i="1"/>
  <c r="AC1128" i="1" s="1"/>
  <c r="AB536" i="1"/>
  <c r="AC536" i="1" s="1"/>
  <c r="AB840" i="1"/>
  <c r="AC840" i="1" s="1"/>
  <c r="AB799" i="1"/>
  <c r="AC799" i="1" s="1"/>
  <c r="AB1214" i="1"/>
  <c r="AC1214" i="1" s="1"/>
  <c r="AD1214" i="1" s="1"/>
  <c r="AB1118" i="1"/>
  <c r="AC1118" i="1" s="1"/>
  <c r="AB382" i="1"/>
  <c r="AC382" i="1" s="1"/>
  <c r="AB1102" i="1"/>
  <c r="AC1102" i="1" s="1"/>
  <c r="AB383" i="1"/>
  <c r="AC383" i="1" s="1"/>
  <c r="AD383" i="1" s="1"/>
  <c r="AB1071" i="1"/>
  <c r="AC1071" i="1" s="1"/>
  <c r="AB1027" i="1"/>
  <c r="AC1027" i="1" s="1"/>
  <c r="AB1043" i="1"/>
  <c r="AC1043" i="1" s="1"/>
  <c r="AD1043" i="1" s="1"/>
  <c r="AB19" i="1"/>
  <c r="AC19" i="1" s="1"/>
  <c r="AB643" i="1"/>
  <c r="AC643" i="1" s="1"/>
  <c r="AB1217" i="1"/>
  <c r="AC1217" i="1" s="1"/>
  <c r="AB1041" i="1"/>
  <c r="AC1041" i="1" s="1"/>
  <c r="AB269" i="1"/>
  <c r="AC269" i="1" s="1"/>
  <c r="AD269" i="1" s="1"/>
  <c r="AB189" i="1"/>
  <c r="AC189" i="1" s="1"/>
  <c r="AB237" i="1"/>
  <c r="AC237" i="1" s="1"/>
  <c r="AB816" i="1"/>
  <c r="AC816" i="1" s="1"/>
  <c r="AD816" i="1" s="1"/>
  <c r="AB656" i="1"/>
  <c r="AC656" i="1" s="1"/>
  <c r="AD656" i="1" s="1"/>
  <c r="AB224" i="1"/>
  <c r="AC224" i="1" s="1"/>
  <c r="AB416" i="1"/>
  <c r="AC416" i="1" s="1"/>
  <c r="AB272" i="1"/>
  <c r="AC272" i="1" s="1"/>
  <c r="AB1124" i="1"/>
  <c r="AC1124" i="1" s="1"/>
  <c r="AB446" i="1"/>
  <c r="AC446" i="1" s="1"/>
  <c r="AB596" i="1"/>
  <c r="AC596" i="1" s="1"/>
  <c r="AB553" i="1"/>
  <c r="AC553" i="1" s="1"/>
  <c r="AD553" i="1" s="1"/>
  <c r="AB921" i="1"/>
  <c r="AC921" i="1" s="1"/>
  <c r="AB538" i="1"/>
  <c r="AC538" i="1" s="1"/>
  <c r="AB874" i="1"/>
  <c r="AC874" i="1" s="1"/>
  <c r="AB1162" i="1"/>
  <c r="AC1162" i="1" s="1"/>
  <c r="AE1161" i="1" s="1"/>
  <c r="AB763" i="1"/>
  <c r="AC763" i="1" s="1"/>
  <c r="AD763" i="1" s="1"/>
  <c r="AB492" i="1"/>
  <c r="AC492" i="1" s="1"/>
  <c r="AB44" i="1"/>
  <c r="AC44" i="1" s="1"/>
  <c r="AB316" i="1"/>
  <c r="AC316" i="1" s="1"/>
  <c r="AB588" i="1"/>
  <c r="AC588" i="1" s="1"/>
  <c r="AB908" i="1"/>
  <c r="AC908" i="1" s="1"/>
  <c r="AB1164" i="1"/>
  <c r="AC1164" i="1" s="1"/>
  <c r="AB276" i="1"/>
  <c r="AC276" i="1" s="1"/>
  <c r="AB821" i="1"/>
  <c r="AC821" i="1" s="1"/>
  <c r="AE820" i="1" s="1"/>
  <c r="AB533" i="1"/>
  <c r="AC533" i="1" s="1"/>
  <c r="AB265" i="1"/>
  <c r="AC265" i="1" s="1"/>
  <c r="AB154" i="1"/>
  <c r="AC154" i="1" s="1"/>
  <c r="AD154" i="1" s="1"/>
  <c r="AB1210" i="1"/>
  <c r="AC1210" i="1" s="1"/>
  <c r="AD1210" i="1" s="1"/>
  <c r="AB235" i="1"/>
  <c r="AC235" i="1" s="1"/>
  <c r="AD235" i="1" s="1"/>
  <c r="AB1019" i="1"/>
  <c r="AC1019" i="1" s="1"/>
  <c r="AB102" i="1"/>
  <c r="AC102" i="1" s="1"/>
  <c r="AD102" i="1" s="1"/>
  <c r="AB898" i="1"/>
  <c r="AC898" i="1" s="1"/>
  <c r="AB670" i="1"/>
  <c r="AC670" i="1" s="1"/>
  <c r="AB819" i="1"/>
  <c r="AC819" i="1" s="1"/>
  <c r="AB256" i="1"/>
  <c r="AC256" i="1" s="1"/>
  <c r="AB986" i="1"/>
  <c r="AC986" i="1" s="1"/>
  <c r="AB684" i="1"/>
  <c r="AC684" i="1" s="1"/>
  <c r="AB361" i="1"/>
  <c r="AC361" i="1" s="1"/>
  <c r="AE360" i="1" s="1"/>
  <c r="AB457" i="1"/>
  <c r="AC457" i="1" s="1"/>
  <c r="AD457" i="1" s="1"/>
  <c r="AB954" i="1"/>
  <c r="AC954" i="1" s="1"/>
  <c r="AB452" i="1"/>
  <c r="AC452" i="1" s="1"/>
  <c r="AB852" i="1"/>
  <c r="AB516" i="1"/>
  <c r="AC516" i="1" s="1"/>
  <c r="AD516" i="1" s="1"/>
  <c r="AB325" i="1"/>
  <c r="AC325" i="1" s="1"/>
  <c r="AB70" i="1"/>
  <c r="AC70" i="1" s="1"/>
  <c r="AD70" i="1" s="1"/>
  <c r="AB589" i="1"/>
  <c r="AC589" i="1" s="1"/>
  <c r="AB1037" i="1"/>
  <c r="AC1037" i="1" s="1"/>
  <c r="AB274" i="1"/>
  <c r="AC274" i="1" s="1"/>
  <c r="AB546" i="1"/>
  <c r="AC546" i="1" s="1"/>
  <c r="AB802" i="1"/>
  <c r="AB1090" i="1"/>
  <c r="AC1090" i="1" s="1"/>
  <c r="AB808" i="1"/>
  <c r="AC808" i="1" s="1"/>
  <c r="AD808" i="1" s="1"/>
  <c r="AB120" i="1"/>
  <c r="AC120" i="1" s="1"/>
  <c r="AB543" i="1"/>
  <c r="AC543" i="1" s="1"/>
  <c r="AB1219" i="1"/>
  <c r="AC1219" i="1" s="1"/>
  <c r="AB542" i="1"/>
  <c r="AC542" i="1" s="1"/>
  <c r="AB1134" i="1"/>
  <c r="AC1134" i="1" s="1"/>
  <c r="AB399" i="1"/>
  <c r="AC399" i="1" s="1"/>
  <c r="AB1087" i="1"/>
  <c r="AC1087" i="1" s="1"/>
  <c r="AB771" i="1"/>
  <c r="AC771" i="1" s="1"/>
  <c r="AB963" i="1"/>
  <c r="AC963" i="1" s="1"/>
  <c r="AB1059" i="1"/>
  <c r="AC1059" i="1" s="1"/>
  <c r="AB179" i="1"/>
  <c r="AC179" i="1" s="1"/>
  <c r="AB929" i="1"/>
  <c r="AC929" i="1" s="1"/>
  <c r="AB961" i="1"/>
  <c r="AC961" i="1" s="1"/>
  <c r="AB157" i="1"/>
  <c r="AC157" i="1" s="1"/>
  <c r="AB61" i="1"/>
  <c r="AC61" i="1" s="1"/>
  <c r="AB109" i="1"/>
  <c r="AC109" i="1" s="1"/>
  <c r="AE108" i="1" s="1"/>
  <c r="AB544" i="1"/>
  <c r="AC544" i="1" s="1"/>
  <c r="AB480" i="1"/>
  <c r="AC480" i="1" s="1"/>
  <c r="AD480" i="1" s="1"/>
  <c r="AB96" i="1"/>
  <c r="AC96" i="1" s="1"/>
  <c r="AB976" i="1"/>
  <c r="AC976" i="1" s="1"/>
  <c r="AD976" i="1" s="1"/>
  <c r="AB1147" i="1"/>
  <c r="AC1147" i="1" s="1"/>
  <c r="AB1044" i="1"/>
  <c r="AC1044" i="1" s="1"/>
  <c r="AB430" i="1"/>
  <c r="AC430" i="1" s="1"/>
  <c r="AB628" i="1"/>
  <c r="AC628" i="1" s="1"/>
  <c r="AB569" i="1"/>
  <c r="AC569" i="1" s="1"/>
  <c r="AB937" i="1"/>
  <c r="AC937" i="1" s="1"/>
  <c r="AB570" i="1"/>
  <c r="AC570" i="1" s="1"/>
  <c r="AD570" i="1" s="1"/>
  <c r="AB890" i="1"/>
  <c r="AC890" i="1" s="1"/>
  <c r="AB491" i="1"/>
  <c r="AC491" i="1" s="1"/>
  <c r="AB779" i="1"/>
  <c r="AC779" i="1" s="1"/>
  <c r="AB765" i="1"/>
  <c r="AC765" i="1" s="1"/>
  <c r="AB926" i="1"/>
  <c r="AC926" i="1" s="1"/>
  <c r="AD926" i="1" s="1"/>
  <c r="AB927" i="1"/>
  <c r="AB60" i="1"/>
  <c r="AC60" i="1" s="1"/>
  <c r="AD60" i="1" s="1"/>
  <c r="AB332" i="1"/>
  <c r="AC332" i="1" s="1"/>
  <c r="AD332" i="1" s="1"/>
  <c r="AB604" i="1"/>
  <c r="AC604" i="1" s="1"/>
  <c r="AD604" i="1" s="1"/>
  <c r="AB924" i="1"/>
  <c r="AC924" i="1" s="1"/>
  <c r="AB1180" i="1"/>
  <c r="AC1180" i="1" s="1"/>
  <c r="AB949" i="1"/>
  <c r="AC949" i="1" s="1"/>
  <c r="AB324" i="1"/>
  <c r="AC324" i="1" s="1"/>
  <c r="AD324" i="1" s="1"/>
  <c r="AB5" i="1"/>
  <c r="AC5" i="1" s="1"/>
  <c r="AD5" i="1" s="1"/>
  <c r="AB613" i="1"/>
  <c r="AC613" i="1" s="1"/>
  <c r="AB281" i="1"/>
  <c r="AC281" i="1" s="1"/>
  <c r="AB186" i="1"/>
  <c r="AC186" i="1" s="1"/>
  <c r="AB1226" i="1"/>
  <c r="AC1226" i="1" s="1"/>
  <c r="AB251" i="1"/>
  <c r="AC251" i="1" s="1"/>
  <c r="AB1035" i="1"/>
  <c r="AC1035" i="1" s="1"/>
  <c r="AD1035" i="1" s="1"/>
  <c r="AB390" i="1"/>
  <c r="AC390" i="1" s="1"/>
  <c r="AD390" i="1" s="1"/>
  <c r="AB134" i="1"/>
  <c r="AC134" i="1" s="1"/>
  <c r="AB853" i="1"/>
  <c r="AC853" i="1" s="1"/>
  <c r="AB781" i="1"/>
  <c r="AC781" i="1" s="1"/>
  <c r="AD781" i="1" s="1"/>
  <c r="AB968" i="1"/>
  <c r="AC968" i="1" s="1"/>
  <c r="AB398" i="1"/>
  <c r="AC398" i="1" s="1"/>
  <c r="AB227" i="1"/>
  <c r="AC227" i="1" s="1"/>
  <c r="AB560" i="1"/>
  <c r="AC560" i="1" s="1"/>
  <c r="AD560" i="1" s="1"/>
  <c r="AB649" i="1"/>
  <c r="AC649" i="1" s="1"/>
  <c r="AB703" i="1"/>
  <c r="AC703" i="1" s="1"/>
  <c r="AB1156" i="1"/>
  <c r="AC1156" i="1" s="1"/>
  <c r="AB1115" i="1"/>
  <c r="AC1115" i="1" s="1"/>
  <c r="AE1114" i="1" s="1"/>
  <c r="AB441" i="1"/>
  <c r="AC441" i="1" s="1"/>
  <c r="AD441" i="1" s="1"/>
  <c r="AB144" i="1"/>
  <c r="AC144" i="1" s="1"/>
  <c r="AB778" i="1"/>
  <c r="AC778" i="1" s="1"/>
  <c r="AB1109" i="1"/>
  <c r="AC1109" i="1" s="1"/>
  <c r="AB693" i="1"/>
  <c r="AC693" i="1" s="1"/>
  <c r="AB453" i="1"/>
  <c r="AC453" i="1" s="1"/>
  <c r="AB605" i="1"/>
  <c r="AC605" i="1" s="1"/>
  <c r="AB1069" i="1"/>
  <c r="AC1069" i="1" s="1"/>
  <c r="AB290" i="1"/>
  <c r="AC290" i="1" s="1"/>
  <c r="AE289" i="1" s="1"/>
  <c r="AB562" i="1"/>
  <c r="AC562" i="1" s="1"/>
  <c r="AB818" i="1"/>
  <c r="AC818" i="1" s="1"/>
  <c r="AD818" i="1" s="1"/>
  <c r="AB1106" i="1"/>
  <c r="AC1106" i="1" s="1"/>
  <c r="AD1106" i="1" s="1"/>
  <c r="AB184" i="1"/>
  <c r="AC184" i="1" s="1"/>
  <c r="AB632" i="1"/>
  <c r="AC632" i="1" s="1"/>
  <c r="AB1112" i="1"/>
  <c r="AC1112" i="1" s="1"/>
  <c r="AB376" i="1"/>
  <c r="AC376" i="1" s="1"/>
  <c r="AD376" i="1" s="1"/>
  <c r="AB824" i="1"/>
  <c r="AC824" i="1" s="1"/>
  <c r="AB264" i="1"/>
  <c r="AC264" i="1" s="1"/>
  <c r="AB584" i="1"/>
  <c r="AC584" i="1" s="1"/>
  <c r="AB287" i="1"/>
  <c r="AC287" i="1" s="1"/>
  <c r="AB1183" i="1"/>
  <c r="AC1183" i="1" s="1"/>
  <c r="AB1235" i="1"/>
  <c r="AB558" i="1"/>
  <c r="AC558" i="1" s="1"/>
  <c r="AB1150" i="1"/>
  <c r="AC1150" i="1" s="1"/>
  <c r="AE1149" i="1" s="1"/>
  <c r="AB559" i="1"/>
  <c r="AC559" i="1" s="1"/>
  <c r="AB1103" i="1"/>
  <c r="AC1103" i="1" s="1"/>
  <c r="AB499" i="1"/>
  <c r="AC499" i="1" s="1"/>
  <c r="AB691" i="1"/>
  <c r="AC691" i="1" s="1"/>
  <c r="AD691" i="1" s="1"/>
  <c r="AB899" i="1"/>
  <c r="AC899" i="1" s="1"/>
  <c r="AB51" i="1"/>
  <c r="AB657" i="1"/>
  <c r="AC657" i="1" s="1"/>
  <c r="AB689" i="1"/>
  <c r="AC689" i="1" s="1"/>
  <c r="AD689" i="1" s="1"/>
  <c r="AB29" i="1"/>
  <c r="AC29" i="1" s="1"/>
  <c r="AB6" i="1"/>
  <c r="AC6" i="1" s="1"/>
  <c r="AB413" i="1"/>
  <c r="AC413" i="1" s="1"/>
  <c r="AB1136" i="1"/>
  <c r="AC1136" i="1" s="1"/>
  <c r="AD1136" i="1" s="1"/>
  <c r="AB848" i="1"/>
  <c r="AC848" i="1" s="1"/>
  <c r="AB864" i="1"/>
  <c r="AC864" i="1" s="1"/>
  <c r="AB800" i="1"/>
  <c r="AC800" i="1" s="1"/>
  <c r="AE799" i="1" s="1"/>
  <c r="AB1227" i="1"/>
  <c r="AC1227" i="1" s="1"/>
  <c r="AD1227" i="1" s="1"/>
  <c r="AB716" i="1"/>
  <c r="AC716" i="1" s="1"/>
  <c r="AB724" i="1"/>
  <c r="AC724" i="1" s="1"/>
  <c r="AB254" i="1"/>
  <c r="AC254" i="1" s="1"/>
  <c r="AE253" i="1" s="1"/>
  <c r="AB708" i="1"/>
  <c r="AC708" i="1" s="1"/>
  <c r="AD708" i="1" s="1"/>
  <c r="AB585" i="1"/>
  <c r="AC585" i="1" s="1"/>
  <c r="AD585" i="1" s="1"/>
  <c r="AB953" i="1"/>
  <c r="AC953" i="1" s="1"/>
  <c r="AD953" i="1" s="1"/>
  <c r="AB586" i="1"/>
  <c r="AC586" i="1" s="1"/>
  <c r="AB906" i="1"/>
  <c r="AC906" i="1" s="1"/>
  <c r="AB507" i="1"/>
  <c r="AC507" i="1" s="1"/>
  <c r="AD507" i="1" s="1"/>
  <c r="AB795" i="1"/>
  <c r="AC795" i="1" s="1"/>
  <c r="AB989" i="1"/>
  <c r="AC989" i="1" s="1"/>
  <c r="AB76" i="1"/>
  <c r="AC76" i="1" s="1"/>
  <c r="AD76" i="1" s="1"/>
  <c r="AB348" i="1"/>
  <c r="AC348" i="1" s="1"/>
  <c r="AB620" i="1"/>
  <c r="AB940" i="1"/>
  <c r="AC940" i="1" s="1"/>
  <c r="AB1196" i="1"/>
  <c r="AC1196" i="1" s="1"/>
  <c r="AD1196" i="1" s="1"/>
  <c r="AB356" i="1"/>
  <c r="AC356" i="1" s="1"/>
  <c r="AB21" i="1"/>
  <c r="AC21" i="1" s="1"/>
  <c r="AB709" i="1"/>
  <c r="AC709" i="1" s="1"/>
  <c r="AB195" i="1"/>
  <c r="AC195" i="1" s="1"/>
  <c r="AE194" i="1" s="1"/>
  <c r="AB297" i="1"/>
  <c r="AC297" i="1" s="1"/>
  <c r="AB202" i="1"/>
  <c r="AC202" i="1" s="1"/>
  <c r="AE201" i="1" s="1"/>
  <c r="AB267" i="1"/>
  <c r="AC267" i="1" s="1"/>
  <c r="AB1051" i="1"/>
  <c r="AC1051" i="1" s="1"/>
  <c r="AE1050" i="1" s="1"/>
  <c r="AB230" i="1"/>
  <c r="AC230" i="1" s="1"/>
  <c r="AB133" i="1"/>
  <c r="AC133" i="1" s="1"/>
  <c r="AB685" i="1"/>
  <c r="AC685" i="1" s="1"/>
  <c r="AB312" i="1"/>
  <c r="AC312" i="1" s="1"/>
  <c r="AB623" i="1"/>
  <c r="AC623" i="1" s="1"/>
  <c r="AB80" i="1"/>
  <c r="AC80" i="1" s="1"/>
  <c r="AB1017" i="1"/>
  <c r="AC1017" i="1" s="1"/>
  <c r="AD1017" i="1" s="1"/>
  <c r="AB140" i="1"/>
  <c r="AC140" i="1" s="1"/>
  <c r="AB425" i="1"/>
  <c r="AC425" i="1" s="1"/>
  <c r="AD425" i="1" s="1"/>
  <c r="AB160" i="1"/>
  <c r="AC160" i="1" s="1"/>
  <c r="AB650" i="1"/>
  <c r="AC650" i="1" s="1"/>
  <c r="AB420" i="1"/>
  <c r="AC420" i="1" s="1"/>
  <c r="AE419" i="1" s="1"/>
  <c r="AB1076" i="1"/>
  <c r="AC1076" i="1" s="1"/>
  <c r="AD1076" i="1" s="1"/>
  <c r="AB373" i="1"/>
  <c r="AC373" i="1" s="1"/>
  <c r="AD373" i="1" s="1"/>
  <c r="AB308" i="1"/>
  <c r="AC308" i="1" s="1"/>
  <c r="AB18" i="1"/>
  <c r="AC18" i="1" s="1"/>
  <c r="AB621" i="1"/>
  <c r="AC621" i="1" s="1"/>
  <c r="AD621" i="1" s="1"/>
  <c r="AB1101" i="1"/>
  <c r="AC1101" i="1" s="1"/>
  <c r="AB306" i="1"/>
  <c r="AC306" i="1" s="1"/>
  <c r="AB578" i="1"/>
  <c r="AC578" i="1" s="1"/>
  <c r="AE577" i="1" s="1"/>
  <c r="AB850" i="1"/>
  <c r="AC850" i="1" s="1"/>
  <c r="AB1122" i="1"/>
  <c r="AC1122" i="1" s="1"/>
  <c r="AB568" i="1"/>
  <c r="AC568" i="1" s="1"/>
  <c r="AB270" i="1"/>
  <c r="AC270" i="1" s="1"/>
  <c r="AD270" i="1" s="1"/>
  <c r="AB910" i="1"/>
  <c r="AC910" i="1" s="1"/>
  <c r="AD910" i="1" s="1"/>
  <c r="AB1155" i="1"/>
  <c r="AC1155" i="1" s="1"/>
  <c r="AB574" i="1"/>
  <c r="AC574" i="1" s="1"/>
  <c r="AD574" i="1" s="1"/>
  <c r="AB31" i="1"/>
  <c r="AC31" i="1" s="1"/>
  <c r="AD31" i="1" s="1"/>
  <c r="AB575" i="1"/>
  <c r="AC575" i="1" s="1"/>
  <c r="AB1119" i="1"/>
  <c r="AC1119" i="1" s="1"/>
  <c r="AB307" i="1"/>
  <c r="AC307" i="1" s="1"/>
  <c r="AB243" i="1"/>
  <c r="AC243" i="1" s="1"/>
  <c r="AB627" i="1"/>
  <c r="AC627" i="1" s="1"/>
  <c r="AD627" i="1" s="1"/>
  <c r="AB1139" i="1"/>
  <c r="AC1139" i="1" s="1"/>
  <c r="AB849" i="1"/>
  <c r="AC849" i="1" s="1"/>
  <c r="AB881" i="1"/>
  <c r="AC881" i="1" s="1"/>
  <c r="AB22" i="1"/>
  <c r="AC22" i="1" s="1"/>
  <c r="AE21" i="1" s="1"/>
  <c r="AB9" i="1"/>
  <c r="AC9" i="1" s="1"/>
  <c r="AB333" i="1"/>
  <c r="AC333" i="1" s="1"/>
  <c r="AB1072" i="1"/>
  <c r="AC1072" i="1" s="1"/>
  <c r="AE1071" i="1" s="1"/>
  <c r="AB576" i="1"/>
  <c r="AC576" i="1" s="1"/>
  <c r="AD576" i="1" s="1"/>
  <c r="AB592" i="1"/>
  <c r="AC592" i="1" s="1"/>
  <c r="AB528" i="1"/>
  <c r="AC528" i="1" s="1"/>
  <c r="AD528" i="1" s="1"/>
  <c r="AB317" i="1"/>
  <c r="AC317" i="1" s="1"/>
  <c r="AB484" i="1"/>
  <c r="AC484" i="1" s="1"/>
  <c r="AD484" i="1" s="1"/>
  <c r="AB222" i="1"/>
  <c r="AC222" i="1" s="1"/>
  <c r="AD222" i="1" s="1"/>
  <c r="AB788" i="1"/>
  <c r="AC788" i="1" s="1"/>
  <c r="AB601" i="1"/>
  <c r="AC601" i="1" s="1"/>
  <c r="AB969" i="1"/>
  <c r="AC969" i="1" s="1"/>
  <c r="AE968" i="1" s="1"/>
  <c r="AB602" i="1"/>
  <c r="AC602" i="1" s="1"/>
  <c r="AB922" i="1"/>
  <c r="AC922" i="1" s="1"/>
  <c r="AB523" i="1"/>
  <c r="AC523" i="1" s="1"/>
  <c r="AD523" i="1" s="1"/>
  <c r="AB811" i="1"/>
  <c r="AC811" i="1" s="1"/>
  <c r="AB942" i="1"/>
  <c r="AC942" i="1" s="1"/>
  <c r="AB92" i="1"/>
  <c r="AC92" i="1" s="1"/>
  <c r="AD92" i="1" s="1"/>
  <c r="AB364" i="1"/>
  <c r="AC364" i="1" s="1"/>
  <c r="AE363" i="1" s="1"/>
  <c r="AB636" i="1"/>
  <c r="AC636" i="1" s="1"/>
  <c r="AD636" i="1" s="1"/>
  <c r="AB956" i="1"/>
  <c r="AC956" i="1" s="1"/>
  <c r="AB1212" i="1"/>
  <c r="AC1212" i="1" s="1"/>
  <c r="AB388" i="1"/>
  <c r="AC388" i="1" s="1"/>
  <c r="AB69" i="1"/>
  <c r="AC69" i="1" s="1"/>
  <c r="AB773" i="1"/>
  <c r="AB313" i="1"/>
  <c r="AC313" i="1" s="1"/>
  <c r="AB218" i="1"/>
  <c r="AC218" i="1" s="1"/>
  <c r="AD218" i="1" s="1"/>
  <c r="AB481" i="1"/>
  <c r="AC481" i="1" s="1"/>
  <c r="AB283" i="1"/>
  <c r="AC283" i="1" s="1"/>
  <c r="AB1067" i="1"/>
  <c r="AC1067" i="1" s="1"/>
  <c r="AB278" i="1"/>
  <c r="AC278" i="1" s="1"/>
  <c r="AB282" i="1"/>
  <c r="AC282" i="1" s="1"/>
  <c r="AD282" i="1" s="1"/>
  <c r="AB648" i="1"/>
  <c r="AC648" i="1" s="1"/>
  <c r="AB783" i="1"/>
  <c r="AC783" i="1" s="1"/>
  <c r="AB1185" i="1"/>
  <c r="AC1185" i="1" s="1"/>
  <c r="AB479" i="1"/>
  <c r="AC479" i="1" s="1"/>
  <c r="AD479" i="1" s="1"/>
  <c r="AB974" i="1"/>
  <c r="AC974" i="1" s="1"/>
  <c r="AB213" i="1"/>
  <c r="AC213" i="1" s="1"/>
  <c r="AB153" i="1"/>
  <c r="AC153" i="1" s="1"/>
  <c r="AD153" i="1" s="1"/>
  <c r="AB250" i="1"/>
  <c r="AC250" i="1" s="1"/>
  <c r="AD250" i="1" s="1"/>
  <c r="AB810" i="1"/>
  <c r="AC810" i="1" s="1"/>
  <c r="AD810" i="1" s="1"/>
  <c r="AB442" i="1"/>
  <c r="AC442" i="1" s="1"/>
  <c r="AB1108" i="1"/>
  <c r="AC1108" i="1" s="1"/>
  <c r="AD1108" i="1" s="1"/>
  <c r="AB1029" i="1"/>
  <c r="AC1029" i="1" s="1"/>
  <c r="AB164" i="1"/>
  <c r="AC164" i="1" s="1"/>
  <c r="AB244" i="1"/>
  <c r="AC244" i="1" s="1"/>
  <c r="AB726" i="1"/>
  <c r="AC726" i="1" s="1"/>
  <c r="AB902" i="1"/>
  <c r="AC902" i="1" s="1"/>
  <c r="AD902" i="1" s="1"/>
  <c r="AB653" i="1"/>
  <c r="AC653" i="1" s="1"/>
  <c r="AB1117" i="1"/>
  <c r="AC1117" i="1" s="1"/>
  <c r="AE1116" i="1" s="1"/>
  <c r="AB322" i="1"/>
  <c r="AC322" i="1" s="1"/>
  <c r="AD322" i="1" s="1"/>
  <c r="AB594" i="1"/>
  <c r="AC594" i="1" s="1"/>
  <c r="AB866" i="1"/>
  <c r="AC866" i="1" s="1"/>
  <c r="AB1154" i="1"/>
  <c r="AB1032" i="1"/>
  <c r="AC1032" i="1" s="1"/>
  <c r="AD1032" i="1" s="1"/>
  <c r="AB392" i="1"/>
  <c r="AC392" i="1" s="1"/>
  <c r="AB872" i="1"/>
  <c r="AC872" i="1" s="1"/>
  <c r="AB168" i="1"/>
  <c r="AC168" i="1" s="1"/>
  <c r="AB552" i="1"/>
  <c r="AC552" i="1" s="1"/>
  <c r="AD552" i="1" s="1"/>
  <c r="AB1160" i="1"/>
  <c r="AC1160" i="1" s="1"/>
  <c r="AB344" i="1"/>
  <c r="AC344" i="1" s="1"/>
  <c r="AB671" i="1"/>
  <c r="AC671" i="1" s="1"/>
  <c r="AB1199" i="1"/>
  <c r="AC1199" i="1" s="1"/>
  <c r="AB1198" i="1"/>
  <c r="AC1198" i="1" s="1"/>
  <c r="AB1023" i="1"/>
  <c r="AC1023" i="1" s="1"/>
  <c r="AB1171" i="1"/>
  <c r="AC1171" i="1" s="1"/>
  <c r="AD1171" i="1" s="1"/>
  <c r="AB590" i="1"/>
  <c r="AC590" i="1" s="1"/>
  <c r="AD590" i="1" s="1"/>
  <c r="AB47" i="1"/>
  <c r="AC47" i="1" s="1"/>
  <c r="AB591" i="1"/>
  <c r="AC591" i="1" s="1"/>
  <c r="AB1135" i="1"/>
  <c r="AC1135" i="1" s="1"/>
  <c r="AD1135" i="1" s="1"/>
  <c r="AB947" i="1"/>
  <c r="AC947" i="1" s="1"/>
  <c r="AB883" i="1"/>
  <c r="AC883" i="1" s="1"/>
  <c r="AE882" i="1" s="1"/>
  <c r="AB435" i="1"/>
  <c r="AC435" i="1" s="1"/>
  <c r="AD435" i="1" s="1"/>
  <c r="AB1075" i="1"/>
  <c r="AC1075" i="1" s="1"/>
  <c r="AB1233" i="1"/>
  <c r="AC1233" i="1" s="1"/>
  <c r="AD1233" i="1" s="1"/>
  <c r="AB609" i="1"/>
  <c r="AC609" i="1" s="1"/>
  <c r="AB557" i="1"/>
  <c r="AC557" i="1" s="1"/>
  <c r="AB125" i="1"/>
  <c r="AC125" i="1" s="1"/>
  <c r="AB1008" i="1"/>
  <c r="AC1008" i="1" s="1"/>
  <c r="AB384" i="1"/>
  <c r="AC384" i="1" s="1"/>
  <c r="AB400" i="1"/>
  <c r="AB336" i="1"/>
  <c r="AC336" i="1" s="1"/>
  <c r="AD336" i="1" s="1"/>
  <c r="AB1163" i="1"/>
  <c r="AC1163" i="1" s="1"/>
  <c r="AB260" i="1"/>
  <c r="AC260" i="1" s="1"/>
  <c r="AB206" i="1"/>
  <c r="AC206" i="1" s="1"/>
  <c r="AB820" i="1"/>
  <c r="AC820" i="1" s="1"/>
  <c r="AB617" i="1"/>
  <c r="AC617" i="1" s="1"/>
  <c r="AD617" i="1" s="1"/>
  <c r="AB985" i="1"/>
  <c r="AC985" i="1" s="1"/>
  <c r="AD985" i="1" s="1"/>
  <c r="AB618" i="1"/>
  <c r="AC618" i="1" s="1"/>
  <c r="AB938" i="1"/>
  <c r="AC938" i="1" s="1"/>
  <c r="AB539" i="1"/>
  <c r="AC539" i="1" s="1"/>
  <c r="AB827" i="1"/>
  <c r="AC827" i="1" s="1"/>
  <c r="AB686" i="1"/>
  <c r="AC686" i="1" s="1"/>
  <c r="AB687" i="1"/>
  <c r="AC687" i="1" s="1"/>
  <c r="AB108" i="1"/>
  <c r="AC108" i="1" s="1"/>
  <c r="AE107" i="1" s="1"/>
  <c r="AB380" i="1"/>
  <c r="AC380" i="1" s="1"/>
  <c r="AD380" i="1" s="1"/>
  <c r="AB652" i="1"/>
  <c r="AC652" i="1" s="1"/>
  <c r="AB972" i="1"/>
  <c r="AC972" i="1" s="1"/>
  <c r="AB1228" i="1"/>
  <c r="AC1228" i="1" s="1"/>
  <c r="AD1228" i="1" s="1"/>
  <c r="AB1215" i="1"/>
  <c r="AC1215" i="1" s="1"/>
  <c r="AB436" i="1"/>
  <c r="AC436" i="1" s="1"/>
  <c r="AB101" i="1"/>
  <c r="AC101" i="1" s="1"/>
  <c r="AB789" i="1"/>
  <c r="AC789" i="1" s="1"/>
  <c r="AD789" i="1" s="1"/>
  <c r="AB329" i="1"/>
  <c r="AC329" i="1" s="1"/>
  <c r="AD329" i="1" s="1"/>
  <c r="AB234" i="1"/>
  <c r="AC234" i="1" s="1"/>
  <c r="AB43" i="1"/>
  <c r="AC43" i="1" s="1"/>
  <c r="AB299" i="1"/>
  <c r="AC299" i="1" s="1"/>
  <c r="AD299" i="1" s="1"/>
  <c r="AB1083" i="1"/>
  <c r="AC1083" i="1" s="1"/>
  <c r="AD1083" i="1" s="1"/>
  <c r="AB310" i="1"/>
  <c r="AC310" i="1" s="1"/>
  <c r="AB647" i="1"/>
  <c r="AC647" i="1" s="1"/>
  <c r="AB1197" i="1"/>
  <c r="AC1197" i="1" s="1"/>
  <c r="AD1197" i="1" s="1"/>
  <c r="AB136" i="1"/>
  <c r="AC136" i="1" s="1"/>
  <c r="AB1167" i="1"/>
  <c r="AC1167" i="1" s="1"/>
  <c r="AB253" i="1"/>
  <c r="AC253" i="1" s="1"/>
  <c r="AD253" i="1" s="1"/>
  <c r="AB868" i="1"/>
  <c r="AC868" i="1" s="1"/>
  <c r="AB869" i="1"/>
  <c r="AC869" i="1" s="1"/>
  <c r="AB105" i="1"/>
  <c r="AC105" i="1" s="1"/>
  <c r="AB682" i="1"/>
  <c r="AC682" i="1" s="1"/>
  <c r="AB661" i="1"/>
  <c r="AC661" i="1" s="1"/>
  <c r="AB644" i="1"/>
  <c r="AC644" i="1" s="1"/>
  <c r="AB965" i="1"/>
  <c r="AC965" i="1" s="1"/>
  <c r="AE964" i="1" s="1"/>
  <c r="AB181" i="1"/>
  <c r="AC181" i="1" s="1"/>
  <c r="AB438" i="1"/>
  <c r="AC438" i="1" s="1"/>
  <c r="AD438" i="1" s="1"/>
  <c r="AB637" i="1"/>
  <c r="AC637" i="1" s="1"/>
  <c r="AB669" i="1"/>
  <c r="AC669" i="1" s="1"/>
  <c r="AB1181" i="1"/>
  <c r="AC1181" i="1" s="1"/>
  <c r="AB338" i="1"/>
  <c r="AC338" i="1" s="1"/>
  <c r="AB610" i="1"/>
  <c r="AC610" i="1" s="1"/>
  <c r="AB882" i="1"/>
  <c r="AB1170" i="1"/>
  <c r="AC1170" i="1" s="1"/>
  <c r="AE1169" i="1" s="1"/>
  <c r="AB1000" i="1"/>
  <c r="AC1000" i="1" s="1"/>
  <c r="AB328" i="1"/>
  <c r="AC328" i="1" s="1"/>
  <c r="AB415" i="1"/>
  <c r="AC415" i="1" s="1"/>
  <c r="AB943" i="1"/>
  <c r="AB767" i="1"/>
  <c r="AC767" i="1" s="1"/>
  <c r="AD767" i="1" s="1"/>
  <c r="AB1039" i="1"/>
  <c r="AC1039" i="1" s="1"/>
  <c r="AD1039" i="1" s="1"/>
  <c r="AB1187" i="1"/>
  <c r="AC1187" i="1" s="1"/>
  <c r="AD1187" i="1" s="1"/>
  <c r="AB606" i="1"/>
  <c r="AC606" i="1" s="1"/>
  <c r="AB63" i="1"/>
  <c r="AC63" i="1" s="1"/>
  <c r="AB607" i="1"/>
  <c r="AC607" i="1" s="1"/>
  <c r="AB1151" i="1"/>
  <c r="AC1151" i="1" s="1"/>
  <c r="AB675" i="1"/>
  <c r="AC675" i="1" s="1"/>
  <c r="AB611" i="1"/>
  <c r="AC611" i="1" s="1"/>
  <c r="AB995" i="1"/>
  <c r="AC995" i="1" s="1"/>
  <c r="AD995" i="1" s="1"/>
  <c r="AB1011" i="1"/>
  <c r="AC1011" i="1" s="1"/>
  <c r="AB1153" i="1"/>
  <c r="AC1153" i="1" s="1"/>
  <c r="AD1153" i="1" s="1"/>
  <c r="AB705" i="1"/>
  <c r="AC705" i="1" s="1"/>
  <c r="AD705" i="1" s="1"/>
  <c r="AB365" i="1"/>
  <c r="AC365" i="1" s="1"/>
  <c r="AB10" i="1"/>
  <c r="AC10" i="1" s="1"/>
  <c r="AB701" i="1"/>
  <c r="AC701" i="1" s="1"/>
  <c r="AB832" i="1"/>
  <c r="AC832" i="1" s="1"/>
  <c r="AD832" i="1" s="1"/>
  <c r="AB208" i="1"/>
  <c r="AC208" i="1" s="1"/>
  <c r="AD208" i="1" s="1"/>
  <c r="AB784" i="1"/>
  <c r="AC784" i="1" s="1"/>
  <c r="AD784" i="1" s="1"/>
  <c r="AB704" i="1"/>
  <c r="AC704" i="1" s="1"/>
  <c r="AB1179" i="1"/>
  <c r="AC1179" i="1" s="1"/>
  <c r="AE1178" i="1" s="1"/>
  <c r="AB747" i="1"/>
  <c r="AC747" i="1" s="1"/>
  <c r="AD747" i="1" s="1"/>
  <c r="AB527" i="1"/>
  <c r="AC527" i="1" s="1"/>
  <c r="AB190" i="1"/>
  <c r="AC190" i="1" s="1"/>
  <c r="AB836" i="1"/>
  <c r="AC836" i="1" s="1"/>
  <c r="AB633" i="1"/>
  <c r="AC633" i="1" s="1"/>
  <c r="AE632" i="1" s="1"/>
  <c r="AB1001" i="1"/>
  <c r="AB634" i="1"/>
  <c r="AC634" i="1" s="1"/>
  <c r="AB970" i="1"/>
  <c r="AC970" i="1" s="1"/>
  <c r="AD970" i="1" s="1"/>
  <c r="AB571" i="1"/>
  <c r="AC571" i="1" s="1"/>
  <c r="AB843" i="1"/>
  <c r="AC843" i="1" s="1"/>
  <c r="AB959" i="1"/>
  <c r="AC959" i="1" s="1"/>
  <c r="AB124" i="1"/>
  <c r="AC124" i="1" s="1"/>
  <c r="AB396" i="1"/>
  <c r="AC396" i="1" s="1"/>
  <c r="AD396" i="1" s="1"/>
  <c r="AB668" i="1"/>
  <c r="C668" i="12" s="1"/>
  <c r="AB988" i="1"/>
  <c r="AC988" i="1" s="1"/>
  <c r="AB1140" i="1"/>
  <c r="AC1140" i="1" s="1"/>
  <c r="AE1139" i="1" s="1"/>
  <c r="AB197" i="1"/>
  <c r="AC197" i="1" s="1"/>
  <c r="AD197" i="1" s="1"/>
  <c r="AB837" i="1"/>
  <c r="AC837" i="1" s="1"/>
  <c r="AB345" i="1"/>
  <c r="AC345" i="1" s="1"/>
  <c r="AB266" i="1"/>
  <c r="AC266" i="1" s="1"/>
  <c r="AE265" i="1" s="1"/>
  <c r="AB59" i="1"/>
  <c r="AC59" i="1" s="1"/>
  <c r="AD59" i="1" s="1"/>
  <c r="AB315" i="1"/>
  <c r="AC315" i="1" s="1"/>
  <c r="AB1099" i="1"/>
  <c r="AC1099" i="1" s="1"/>
  <c r="AB342" i="1"/>
  <c r="AC342" i="1" s="1"/>
  <c r="A1012" i="12"/>
  <c r="W1012" i="1"/>
  <c r="B254" i="12"/>
  <c r="Z254" i="1"/>
  <c r="B92" i="12"/>
  <c r="Z92" i="1"/>
  <c r="B1194" i="12"/>
  <c r="Z1194" i="1"/>
  <c r="B491" i="12"/>
  <c r="Z491" i="1"/>
  <c r="B795" i="12"/>
  <c r="Z795" i="1"/>
  <c r="B1099" i="12"/>
  <c r="Z1099" i="1"/>
  <c r="B300" i="12"/>
  <c r="Z300" i="1"/>
  <c r="B588" i="12"/>
  <c r="Z588" i="1"/>
  <c r="B892" i="12"/>
  <c r="Z892" i="1"/>
  <c r="B1180" i="12"/>
  <c r="Z1180" i="1"/>
  <c r="B382" i="12"/>
  <c r="Z382" i="1"/>
  <c r="B654" i="12"/>
  <c r="Z654" i="1"/>
  <c r="B910" i="12"/>
  <c r="Z910" i="1"/>
  <c r="B1166" i="12"/>
  <c r="Z1166" i="1"/>
  <c r="B1073" i="12"/>
  <c r="Z1073" i="1"/>
  <c r="B242" i="12"/>
  <c r="Z242" i="1"/>
  <c r="B514" i="12"/>
  <c r="Z514" i="1"/>
  <c r="B770" i="12"/>
  <c r="Z770" i="1"/>
  <c r="B1026" i="12"/>
  <c r="Z1026" i="1"/>
  <c r="B627" i="12"/>
  <c r="Z627" i="1"/>
  <c r="B1059" i="12"/>
  <c r="Z1059" i="1"/>
  <c r="B525" i="12"/>
  <c r="Z525" i="1"/>
  <c r="B647" i="12"/>
  <c r="Z647" i="1"/>
  <c r="B1208" i="12"/>
  <c r="Z1208" i="1"/>
  <c r="B1197" i="12"/>
  <c r="Z1197" i="1"/>
  <c r="B621" i="12"/>
  <c r="Z621" i="1"/>
  <c r="B631" i="12"/>
  <c r="Z631" i="1"/>
  <c r="B336" i="12"/>
  <c r="Z336" i="1"/>
  <c r="B624" i="12"/>
  <c r="Z624" i="1"/>
  <c r="B880" i="12"/>
  <c r="Z880" i="1"/>
  <c r="B1168" i="12"/>
  <c r="Z1168" i="1"/>
  <c r="B529" i="12"/>
  <c r="Z529" i="1"/>
  <c r="B657" i="12"/>
  <c r="Z657" i="1"/>
  <c r="B1192" i="12"/>
  <c r="Z1192" i="1"/>
  <c r="B1137" i="12"/>
  <c r="Z1137" i="1"/>
  <c r="B17" i="12"/>
  <c r="Z17" i="1"/>
  <c r="B361" i="12"/>
  <c r="Z361" i="1"/>
  <c r="A1033" i="12"/>
  <c r="W1033" i="1"/>
  <c r="A777" i="12"/>
  <c r="W777" i="1"/>
  <c r="A521" i="12"/>
  <c r="W521" i="1"/>
  <c r="A265" i="12"/>
  <c r="W265" i="1"/>
  <c r="A9" i="12"/>
  <c r="W9" i="1"/>
  <c r="A610" i="12"/>
  <c r="W610" i="1"/>
  <c r="A1154" i="12"/>
  <c r="W1154" i="1"/>
  <c r="A1169" i="12"/>
  <c r="W1169" i="1"/>
  <c r="A1201" i="12"/>
  <c r="W1201" i="1"/>
  <c r="A466" i="12"/>
  <c r="W466" i="1"/>
  <c r="A355" i="12"/>
  <c r="W355" i="1"/>
  <c r="A387" i="12"/>
  <c r="W387" i="1"/>
  <c r="A675" i="12"/>
  <c r="W675" i="1"/>
  <c r="A538" i="12"/>
  <c r="W538" i="1"/>
  <c r="A277" i="12"/>
  <c r="W277" i="1"/>
  <c r="A565" i="12"/>
  <c r="W565" i="1"/>
  <c r="A922" i="12"/>
  <c r="W922" i="1"/>
  <c r="A602" i="12"/>
  <c r="W602" i="1"/>
  <c r="A298" i="12"/>
  <c r="W298" i="1"/>
  <c r="A1196" i="12"/>
  <c r="W1196" i="1"/>
  <c r="A81" i="12"/>
  <c r="W81" i="1"/>
  <c r="A508" i="12"/>
  <c r="W508" i="1"/>
  <c r="A303" i="12"/>
  <c r="W303" i="1"/>
  <c r="A934" i="12"/>
  <c r="W934" i="1"/>
  <c r="A984" i="12"/>
  <c r="W984" i="1"/>
  <c r="A24" i="12"/>
  <c r="W24" i="1"/>
  <c r="A544" i="12"/>
  <c r="W544" i="1"/>
  <c r="A637" i="12"/>
  <c r="W637" i="1"/>
  <c r="A53" i="12"/>
  <c r="W53" i="1"/>
  <c r="A1053" i="12"/>
  <c r="W1053" i="1"/>
  <c r="A336" i="12"/>
  <c r="W336" i="1"/>
  <c r="A992" i="12"/>
  <c r="W992" i="1"/>
  <c r="A513" i="12"/>
  <c r="W513" i="1"/>
  <c r="A231" i="12"/>
  <c r="W231" i="1"/>
  <c r="A1117" i="12"/>
  <c r="W1117" i="1"/>
  <c r="A270" i="12"/>
  <c r="W270" i="1"/>
  <c r="A523" i="12"/>
  <c r="W523" i="1"/>
  <c r="A628" i="12"/>
  <c r="W628" i="1"/>
  <c r="A1212" i="12"/>
  <c r="W1212" i="1"/>
  <c r="A884" i="12"/>
  <c r="W884" i="1"/>
  <c r="A566" i="12"/>
  <c r="W566" i="1"/>
  <c r="A31" i="12"/>
  <c r="W31" i="1"/>
  <c r="A1007" i="12"/>
  <c r="W1007" i="1"/>
  <c r="A391" i="12"/>
  <c r="W391" i="1"/>
  <c r="A686" i="12"/>
  <c r="W686" i="1"/>
  <c r="A164" i="12"/>
  <c r="W164" i="1"/>
  <c r="A1066" i="12"/>
  <c r="W1066" i="1"/>
  <c r="A318" i="12"/>
  <c r="W318" i="1"/>
  <c r="A567" i="12"/>
  <c r="W567" i="1"/>
  <c r="A622" i="12"/>
  <c r="W622" i="1"/>
  <c r="A972" i="12"/>
  <c r="W972" i="1"/>
  <c r="A1131" i="12"/>
  <c r="W1131" i="1"/>
  <c r="A514" i="12"/>
  <c r="W514" i="1"/>
  <c r="A574" i="12"/>
  <c r="W574" i="1"/>
  <c r="B393" i="12"/>
  <c r="Z393" i="1"/>
  <c r="B873" i="12"/>
  <c r="Z873" i="1"/>
  <c r="B202" i="12"/>
  <c r="Z202" i="1"/>
  <c r="B634" i="12"/>
  <c r="Z634" i="1"/>
  <c r="B324" i="12"/>
  <c r="Z324" i="1"/>
  <c r="B148" i="12"/>
  <c r="Z148" i="1"/>
  <c r="B21" i="12"/>
  <c r="Z21" i="1"/>
  <c r="B564" i="12"/>
  <c r="Z564" i="1"/>
  <c r="B613" i="12"/>
  <c r="Z613" i="1"/>
  <c r="B694" i="12"/>
  <c r="Z694" i="1"/>
  <c r="B150" i="12"/>
  <c r="Z150" i="1"/>
  <c r="A359" i="12"/>
  <c r="W359" i="1"/>
  <c r="A631" i="12"/>
  <c r="W631" i="1"/>
  <c r="A1006" i="12"/>
  <c r="W1006" i="1"/>
  <c r="A150" i="12"/>
  <c r="W150" i="1"/>
  <c r="B14" i="12"/>
  <c r="Z14" i="1"/>
  <c r="B108" i="12"/>
  <c r="Z108" i="1"/>
  <c r="B1226" i="12"/>
  <c r="Z1226" i="1"/>
  <c r="B507" i="12"/>
  <c r="Z507" i="1"/>
  <c r="B811" i="12"/>
  <c r="Z811" i="1"/>
  <c r="B1115" i="12"/>
  <c r="Z1115" i="1"/>
  <c r="B316" i="12"/>
  <c r="Z316" i="1"/>
  <c r="B620" i="12"/>
  <c r="Z620" i="1"/>
  <c r="B908" i="12"/>
  <c r="Z908" i="1"/>
  <c r="B1196" i="12"/>
  <c r="Z1196" i="1"/>
  <c r="B398" i="12"/>
  <c r="Z398" i="1"/>
  <c r="B670" i="12"/>
  <c r="Z670" i="1"/>
  <c r="B926" i="12"/>
  <c r="Z926" i="1"/>
  <c r="B1182" i="12"/>
  <c r="Z1182" i="1"/>
  <c r="B1185" i="12"/>
  <c r="Z1185" i="1"/>
  <c r="B258" i="12"/>
  <c r="Z258" i="1"/>
  <c r="B530" i="12"/>
  <c r="Z530" i="1"/>
  <c r="B786" i="12"/>
  <c r="Z786" i="1"/>
  <c r="B1042" i="12"/>
  <c r="Z1042" i="1"/>
  <c r="B675" i="12"/>
  <c r="Z675" i="1"/>
  <c r="B1021" i="12"/>
  <c r="Z1021" i="1"/>
  <c r="B439" i="12"/>
  <c r="Z439" i="1"/>
  <c r="B679" i="12"/>
  <c r="Z679" i="1"/>
  <c r="B1117" i="12"/>
  <c r="Z1117" i="1"/>
  <c r="B701" i="12"/>
  <c r="Z701" i="1"/>
  <c r="B1033" i="12"/>
  <c r="Z1033" i="1"/>
  <c r="B352" i="12"/>
  <c r="Z352" i="1"/>
  <c r="B640" i="12"/>
  <c r="Z640" i="1"/>
  <c r="B912" i="12"/>
  <c r="Z912" i="1"/>
  <c r="B1184" i="12"/>
  <c r="Z1184" i="1"/>
  <c r="B497" i="12"/>
  <c r="Z497" i="1"/>
  <c r="B625" i="12"/>
  <c r="Z625" i="1"/>
  <c r="B385" i="12"/>
  <c r="Z385" i="1"/>
  <c r="B609" i="12"/>
  <c r="Z609" i="1"/>
  <c r="B1121" i="12"/>
  <c r="Z1121" i="1"/>
  <c r="B89" i="12"/>
  <c r="Z89" i="1"/>
  <c r="A1017" i="12"/>
  <c r="W1017" i="1"/>
  <c r="A761" i="12"/>
  <c r="W761" i="1"/>
  <c r="A505" i="12"/>
  <c r="W505" i="1"/>
  <c r="A249" i="12"/>
  <c r="W249" i="1"/>
  <c r="A1058" i="12"/>
  <c r="W1058" i="1"/>
  <c r="A354" i="12"/>
  <c r="W354" i="1"/>
  <c r="A1137" i="12"/>
  <c r="W1137" i="1"/>
  <c r="A1152" i="12"/>
  <c r="W1152" i="1"/>
  <c r="A962" i="12"/>
  <c r="W962" i="1"/>
  <c r="A449" i="12"/>
  <c r="W449" i="1"/>
  <c r="A99" i="12"/>
  <c r="W99" i="1"/>
  <c r="A165" i="12"/>
  <c r="W165" i="1"/>
  <c r="A453" i="12"/>
  <c r="W453" i="1"/>
  <c r="A442" i="12"/>
  <c r="W442" i="1"/>
  <c r="A995" i="12"/>
  <c r="W995" i="1"/>
  <c r="A243" i="12"/>
  <c r="W243" i="1"/>
  <c r="A531" i="12"/>
  <c r="W531" i="1"/>
  <c r="A906" i="12"/>
  <c r="W906" i="1"/>
  <c r="A586" i="12"/>
  <c r="W586" i="1"/>
  <c r="A282" i="12"/>
  <c r="W282" i="1"/>
  <c r="A837" i="12"/>
  <c r="W837" i="1"/>
  <c r="A1207" i="12"/>
  <c r="W1207" i="1"/>
  <c r="A388" i="12"/>
  <c r="W388" i="1"/>
  <c r="A252" i="12"/>
  <c r="W252" i="1"/>
  <c r="A798" i="12"/>
  <c r="W798" i="1"/>
  <c r="A824" i="12"/>
  <c r="W824" i="1"/>
  <c r="A1032" i="12"/>
  <c r="W1032" i="1"/>
  <c r="A400" i="12"/>
  <c r="W400" i="1"/>
  <c r="A509" i="12"/>
  <c r="W509" i="1"/>
  <c r="A892" i="12"/>
  <c r="W892" i="1"/>
  <c r="A658" i="12"/>
  <c r="W658" i="1"/>
  <c r="A1069" i="12"/>
  <c r="W1069" i="1"/>
  <c r="A352" i="12"/>
  <c r="W352" i="1"/>
  <c r="A1008" i="12"/>
  <c r="W1008" i="1"/>
  <c r="A561" i="12"/>
  <c r="W561" i="1"/>
  <c r="A1163" i="12"/>
  <c r="W1163" i="1"/>
  <c r="A1187" i="12"/>
  <c r="W1187" i="1"/>
  <c r="A38" i="12"/>
  <c r="W38" i="1"/>
  <c r="A859" i="12"/>
  <c r="W859" i="1"/>
  <c r="A588" i="12"/>
  <c r="W588" i="1"/>
  <c r="A987" i="12"/>
  <c r="W987" i="1"/>
  <c r="A519" i="12"/>
  <c r="W519" i="1"/>
  <c r="A477" i="12"/>
  <c r="W477" i="1"/>
  <c r="A95" i="12"/>
  <c r="W95" i="1"/>
  <c r="A1023" i="12"/>
  <c r="W1023" i="1"/>
  <c r="A708" i="12"/>
  <c r="W708" i="1"/>
  <c r="A1111" i="12"/>
  <c r="W1111" i="1"/>
  <c r="A6" i="12"/>
  <c r="W6" i="1"/>
  <c r="A247" i="12"/>
  <c r="W247" i="1"/>
  <c r="A826" i="12"/>
  <c r="W826" i="1"/>
  <c r="A914" i="12"/>
  <c r="W914" i="1"/>
  <c r="A278" i="12"/>
  <c r="W278" i="1"/>
  <c r="A1004" i="12"/>
  <c r="W1004" i="1"/>
  <c r="A1067" i="12"/>
  <c r="W1067" i="1"/>
  <c r="A498" i="12"/>
  <c r="W498" i="1"/>
  <c r="A1082" i="12"/>
  <c r="W1082" i="1"/>
  <c r="B697" i="12"/>
  <c r="Z697" i="1"/>
  <c r="B537" i="12"/>
  <c r="Z537" i="1"/>
  <c r="B858" i="12"/>
  <c r="Z858" i="1"/>
  <c r="B346" i="12"/>
  <c r="Z346" i="1"/>
  <c r="B196" i="12"/>
  <c r="Z196" i="1"/>
  <c r="B357" i="12"/>
  <c r="Z357" i="1"/>
  <c r="B68" i="12"/>
  <c r="Z68" i="1"/>
  <c r="B820" i="12"/>
  <c r="Z820" i="1"/>
  <c r="B517" i="12"/>
  <c r="Z517" i="1"/>
  <c r="B342" i="12"/>
  <c r="Z342" i="1"/>
  <c r="B213" i="12"/>
  <c r="Z213" i="1"/>
  <c r="B101" i="12"/>
  <c r="Z101" i="1"/>
  <c r="A1146" i="12"/>
  <c r="W1146" i="1"/>
  <c r="A830" i="12"/>
  <c r="W830" i="1"/>
  <c r="B11" i="12"/>
  <c r="Z11" i="1"/>
  <c r="A92" i="12"/>
  <c r="W92" i="1"/>
  <c r="A925" i="12"/>
  <c r="W925" i="1"/>
  <c r="B30" i="12"/>
  <c r="Z30" i="1"/>
  <c r="B523" i="12"/>
  <c r="Z523" i="1"/>
  <c r="B636" i="12"/>
  <c r="Z636" i="1"/>
  <c r="B942" i="12"/>
  <c r="Z942" i="1"/>
  <c r="B1058" i="12"/>
  <c r="Z1058" i="1"/>
  <c r="B368" i="12"/>
  <c r="Z368" i="1"/>
  <c r="A489" i="12"/>
  <c r="W489" i="1"/>
  <c r="A874" i="12"/>
  <c r="W874" i="1"/>
  <c r="A1098" i="12"/>
  <c r="W1098" i="1"/>
  <c r="A678" i="12"/>
  <c r="W678" i="1"/>
  <c r="A308" i="12"/>
  <c r="W308" i="1"/>
  <c r="A799" i="12"/>
  <c r="W799" i="1"/>
  <c r="A577" i="12"/>
  <c r="W577" i="1"/>
  <c r="A455" i="12"/>
  <c r="W455" i="1"/>
  <c r="A1039" i="12"/>
  <c r="W1039" i="1"/>
  <c r="A316" i="12"/>
  <c r="W316" i="1"/>
  <c r="A812" i="12"/>
  <c r="W812" i="1"/>
  <c r="B869" i="12"/>
  <c r="Z869" i="1"/>
  <c r="B53" i="12"/>
  <c r="Z53" i="1"/>
  <c r="A1060" i="12"/>
  <c r="W1060" i="1"/>
  <c r="B8" i="12"/>
  <c r="Z8" i="1"/>
  <c r="B27" i="12"/>
  <c r="Z27" i="1"/>
  <c r="A1099" i="12"/>
  <c r="W1099" i="1"/>
  <c r="A30" i="12"/>
  <c r="W30" i="1"/>
  <c r="A1022" i="12"/>
  <c r="W1022" i="1"/>
  <c r="B433" i="12"/>
  <c r="Z433" i="1"/>
  <c r="B46" i="12"/>
  <c r="Z46" i="1"/>
  <c r="B140" i="12"/>
  <c r="Z140" i="1"/>
  <c r="B921" i="12"/>
  <c r="Z921" i="1"/>
  <c r="B539" i="12"/>
  <c r="Z539" i="1"/>
  <c r="B843" i="12"/>
  <c r="Z843" i="1"/>
  <c r="B1147" i="12"/>
  <c r="Z1147" i="1"/>
  <c r="B348" i="12"/>
  <c r="Z348" i="1"/>
  <c r="B668" i="12"/>
  <c r="Z668" i="1"/>
  <c r="B940" i="12"/>
  <c r="Z940" i="1"/>
  <c r="B1228" i="12"/>
  <c r="Z1228" i="1"/>
  <c r="B430" i="12"/>
  <c r="Z430" i="1"/>
  <c r="B702" i="12"/>
  <c r="Z702" i="1"/>
  <c r="B958" i="12"/>
  <c r="Z958" i="1"/>
  <c r="B1214" i="12"/>
  <c r="Z1214" i="1"/>
  <c r="B969" i="12"/>
  <c r="Z969" i="1"/>
  <c r="B306" i="12"/>
  <c r="Z306" i="1"/>
  <c r="B562" i="12"/>
  <c r="Z562" i="1"/>
  <c r="B818" i="12"/>
  <c r="Z818" i="1"/>
  <c r="B1074" i="12"/>
  <c r="Z1074" i="1"/>
  <c r="B819" i="12"/>
  <c r="Z819" i="1"/>
  <c r="B928" i="12"/>
  <c r="Z928" i="1"/>
  <c r="B1239" i="12"/>
  <c r="Z1239" i="1"/>
  <c r="B839" i="12"/>
  <c r="Z839" i="1"/>
  <c r="B1123" i="12"/>
  <c r="Z1123" i="1"/>
  <c r="B1097" i="12"/>
  <c r="Z1097" i="1"/>
  <c r="B813" i="12"/>
  <c r="Z813" i="1"/>
  <c r="B935" i="12"/>
  <c r="Z935" i="1"/>
  <c r="B384" i="12"/>
  <c r="Z384" i="1"/>
  <c r="B672" i="12"/>
  <c r="Z672" i="1"/>
  <c r="B960" i="12"/>
  <c r="Z960" i="1"/>
  <c r="B1216" i="12"/>
  <c r="Z1216" i="1"/>
  <c r="B337" i="12"/>
  <c r="Z337" i="1"/>
  <c r="B33" i="12"/>
  <c r="Z33" i="1"/>
  <c r="B961" i="12"/>
  <c r="Z961" i="1"/>
  <c r="B257" i="12"/>
  <c r="Z257" i="1"/>
  <c r="B769" i="12"/>
  <c r="Z769" i="1"/>
  <c r="B57" i="12"/>
  <c r="Z57" i="1"/>
  <c r="A985" i="12"/>
  <c r="W985" i="1"/>
  <c r="A729" i="12"/>
  <c r="W729" i="1"/>
  <c r="A473" i="12"/>
  <c r="W473" i="1"/>
  <c r="A217" i="12"/>
  <c r="W217" i="1"/>
  <c r="A546" i="12"/>
  <c r="W546" i="1"/>
  <c r="A1138" i="12"/>
  <c r="W1138" i="1"/>
  <c r="A898" i="12"/>
  <c r="W898" i="1"/>
  <c r="A674" i="12"/>
  <c r="W674" i="1"/>
  <c r="A706" i="12"/>
  <c r="W706" i="1"/>
  <c r="A193" i="12"/>
  <c r="W193" i="1"/>
  <c r="A357" i="12"/>
  <c r="W357" i="1"/>
  <c r="A197" i="12"/>
  <c r="W197" i="1"/>
  <c r="A741" i="12"/>
  <c r="W741" i="1"/>
  <c r="A739" i="12"/>
  <c r="W739" i="1"/>
  <c r="A275" i="12"/>
  <c r="W275" i="1"/>
  <c r="A858" i="12"/>
  <c r="W858" i="1"/>
  <c r="A554" i="12"/>
  <c r="W554" i="1"/>
  <c r="A250" i="12"/>
  <c r="W250" i="1"/>
  <c r="A581" i="12"/>
  <c r="W581" i="1"/>
  <c r="A849" i="12"/>
  <c r="W849" i="1"/>
  <c r="A47" i="12"/>
  <c r="W47" i="1"/>
  <c r="A576" i="12"/>
  <c r="W576" i="1"/>
  <c r="A269" i="12"/>
  <c r="W269" i="1"/>
  <c r="A8" i="12"/>
  <c r="W8" i="1"/>
  <c r="A264" i="12"/>
  <c r="W264" i="1"/>
  <c r="A253" i="12"/>
  <c r="W253" i="1"/>
  <c r="A199" i="12"/>
  <c r="W199" i="1"/>
  <c r="A818" i="12"/>
  <c r="W818" i="1"/>
  <c r="A471" i="12"/>
  <c r="W471" i="1"/>
  <c r="A763" i="12"/>
  <c r="W763" i="1"/>
  <c r="A1101" i="12"/>
  <c r="W1101" i="1"/>
  <c r="A432" i="12"/>
  <c r="W432" i="1"/>
  <c r="A1216" i="12"/>
  <c r="W1216" i="1"/>
  <c r="A641" i="12"/>
  <c r="W641" i="1"/>
  <c r="A775" i="12"/>
  <c r="W775" i="1"/>
  <c r="A148" i="12"/>
  <c r="W148" i="1"/>
  <c r="A732" i="12"/>
  <c r="W732" i="1"/>
  <c r="A479" i="12"/>
  <c r="W479" i="1"/>
  <c r="A374" i="12"/>
  <c r="W374" i="1"/>
  <c r="A779" i="12"/>
  <c r="W779" i="1"/>
  <c r="A229" i="12"/>
  <c r="W229" i="1"/>
  <c r="A223" i="12"/>
  <c r="W223" i="1"/>
  <c r="A319" i="12"/>
  <c r="W319" i="1"/>
  <c r="A1135" i="12"/>
  <c r="W1135" i="1"/>
  <c r="A1035" i="12"/>
  <c r="W1035" i="1"/>
  <c r="A1159" i="12"/>
  <c r="W1159" i="1"/>
  <c r="A414" i="12"/>
  <c r="W414" i="1"/>
  <c r="A180" i="12"/>
  <c r="W180" i="1"/>
  <c r="A1189" i="12"/>
  <c r="W1189" i="1"/>
  <c r="A1063" i="12"/>
  <c r="W1063" i="1"/>
  <c r="A135" i="12"/>
  <c r="W135" i="1"/>
  <c r="A1116" i="12"/>
  <c r="W1116" i="1"/>
  <c r="A283" i="12"/>
  <c r="W283" i="1"/>
  <c r="A331" i="12"/>
  <c r="W331" i="1"/>
  <c r="A366" i="12"/>
  <c r="W366" i="1"/>
  <c r="B681" i="12"/>
  <c r="Z681" i="1"/>
  <c r="B16" i="12"/>
  <c r="Z16" i="1"/>
  <c r="B218" i="12"/>
  <c r="Z218" i="1"/>
  <c r="B1114" i="12"/>
  <c r="Z1114" i="1"/>
  <c r="B162" i="12"/>
  <c r="Z162" i="1"/>
  <c r="B1013" i="12"/>
  <c r="Z1013" i="1"/>
  <c r="B1012" i="12"/>
  <c r="Z1012" i="1"/>
  <c r="B69" i="12"/>
  <c r="Z69" i="1"/>
  <c r="B180" i="12"/>
  <c r="Z180" i="1"/>
  <c r="B230" i="12"/>
  <c r="Z230" i="1"/>
  <c r="A700" i="12"/>
  <c r="W700" i="1"/>
  <c r="A846" i="12"/>
  <c r="W846" i="1"/>
  <c r="B24" i="12"/>
  <c r="Z24" i="1"/>
  <c r="A268" i="12"/>
  <c r="W268" i="1"/>
  <c r="A155" i="12"/>
  <c r="W155" i="1"/>
  <c r="A116" i="12"/>
  <c r="W116" i="1"/>
  <c r="A182" i="12"/>
  <c r="W182" i="1"/>
  <c r="B124" i="12"/>
  <c r="Z124" i="1"/>
  <c r="B937" i="12"/>
  <c r="Z937" i="1"/>
  <c r="B827" i="12"/>
  <c r="Z827" i="1"/>
  <c r="B1131" i="12"/>
  <c r="Z1131" i="1"/>
  <c r="B332" i="12"/>
  <c r="Z332" i="1"/>
  <c r="B924" i="12"/>
  <c r="Z924" i="1"/>
  <c r="B1212" i="12"/>
  <c r="Z1212" i="1"/>
  <c r="B414" i="12"/>
  <c r="Z414" i="1"/>
  <c r="B686" i="12"/>
  <c r="Z686" i="1"/>
  <c r="B1198" i="12"/>
  <c r="Z1198" i="1"/>
  <c r="B1217" i="12"/>
  <c r="Z1217" i="1"/>
  <c r="B290" i="12"/>
  <c r="Z290" i="1"/>
  <c r="B546" i="12"/>
  <c r="Z546" i="1"/>
  <c r="B802" i="12"/>
  <c r="Z802" i="1"/>
  <c r="B787" i="12"/>
  <c r="Z787" i="1"/>
  <c r="B989" i="12"/>
  <c r="Z989" i="1"/>
  <c r="B381" i="12"/>
  <c r="Z381" i="1"/>
  <c r="B727" i="12"/>
  <c r="Z727" i="1"/>
  <c r="B1235" i="12"/>
  <c r="Z1235" i="1"/>
  <c r="B973" i="12"/>
  <c r="Z973" i="1"/>
  <c r="B733" i="12"/>
  <c r="Z733" i="1"/>
  <c r="B1143" i="12"/>
  <c r="Z1143" i="1"/>
  <c r="B656" i="12"/>
  <c r="Z656" i="1"/>
  <c r="B944" i="12"/>
  <c r="Z944" i="1"/>
  <c r="B1200" i="12"/>
  <c r="Z1200" i="1"/>
  <c r="B273" i="12"/>
  <c r="Z273" i="1"/>
  <c r="B1190" i="12"/>
  <c r="Z1190" i="1"/>
  <c r="B577" i="12"/>
  <c r="Z577" i="1"/>
  <c r="B913" i="12"/>
  <c r="Z913" i="1"/>
  <c r="B345" i="12"/>
  <c r="Z345" i="1"/>
  <c r="A1001" i="12"/>
  <c r="W1001" i="1"/>
  <c r="A745" i="12"/>
  <c r="W745" i="1"/>
  <c r="A233" i="12"/>
  <c r="W233" i="1"/>
  <c r="A802" i="12"/>
  <c r="W802" i="1"/>
  <c r="A98" i="12"/>
  <c r="W98" i="1"/>
  <c r="A1120" i="12"/>
  <c r="W1120" i="1"/>
  <c r="A930" i="12"/>
  <c r="W930" i="1"/>
  <c r="A945" i="12"/>
  <c r="W945" i="1"/>
  <c r="A210" i="12"/>
  <c r="W210" i="1"/>
  <c r="A419" i="12"/>
  <c r="W419" i="1"/>
  <c r="A963" i="12"/>
  <c r="W963" i="1"/>
  <c r="A773" i="12"/>
  <c r="W773" i="1"/>
  <c r="A21" i="12"/>
  <c r="W21" i="1"/>
  <c r="A309" i="12"/>
  <c r="W309" i="1"/>
  <c r="A570" i="12"/>
  <c r="W570" i="1"/>
  <c r="A266" i="12"/>
  <c r="W266" i="1"/>
  <c r="A803" i="12"/>
  <c r="W803" i="1"/>
  <c r="A286" i="12"/>
  <c r="W286" i="1"/>
  <c r="A66" i="12"/>
  <c r="W66" i="1"/>
  <c r="A216" i="12"/>
  <c r="W216" i="1"/>
  <c r="A600" i="12"/>
  <c r="W600" i="1"/>
  <c r="A343" i="12"/>
  <c r="W343" i="1"/>
  <c r="A1091" i="12"/>
  <c r="W1091" i="1"/>
  <c r="A1085" i="12"/>
  <c r="W1085" i="1"/>
  <c r="A416" i="12"/>
  <c r="W416" i="1"/>
  <c r="A1168" i="12"/>
  <c r="W1168" i="1"/>
  <c r="A1094" i="12"/>
  <c r="W1094" i="1"/>
  <c r="A902" i="12"/>
  <c r="W902" i="1"/>
  <c r="A923" i="12"/>
  <c r="W923" i="1"/>
  <c r="A564" i="12"/>
  <c r="W564" i="1"/>
  <c r="A820" i="12"/>
  <c r="W820" i="1"/>
  <c r="A356" i="12"/>
  <c r="W356" i="1"/>
  <c r="A350" i="12"/>
  <c r="W350" i="1"/>
  <c r="A111" i="12"/>
  <c r="W111" i="1"/>
  <c r="A141" i="12"/>
  <c r="W141" i="1"/>
  <c r="A954" i="12"/>
  <c r="W954" i="1"/>
  <c r="A596" i="12"/>
  <c r="W596" i="1"/>
  <c r="A317" i="12"/>
  <c r="W317" i="1"/>
  <c r="A1115" i="12"/>
  <c r="W1115" i="1"/>
  <c r="A204" i="12"/>
  <c r="W204" i="1"/>
  <c r="A1068" i="12"/>
  <c r="W1068" i="1"/>
  <c r="A827" i="12"/>
  <c r="W827" i="1"/>
  <c r="A955" i="12"/>
  <c r="W955" i="1"/>
  <c r="B377" i="12"/>
  <c r="Z377" i="1"/>
  <c r="B185" i="12"/>
  <c r="Z185" i="1"/>
  <c r="B730" i="12"/>
  <c r="Z730" i="1"/>
  <c r="B90" i="12"/>
  <c r="Z90" i="1"/>
  <c r="B596" i="12"/>
  <c r="Z596" i="1"/>
  <c r="B1157" i="12"/>
  <c r="Z1157" i="1"/>
  <c r="B149" i="12"/>
  <c r="Z149" i="1"/>
  <c r="B261" i="12"/>
  <c r="Z261" i="1"/>
  <c r="B62" i="12"/>
  <c r="Z62" i="1"/>
  <c r="B156" i="12"/>
  <c r="Z156" i="1"/>
  <c r="B203" i="12"/>
  <c r="Z203" i="1"/>
  <c r="B555" i="12"/>
  <c r="Z555" i="1"/>
  <c r="B859" i="12"/>
  <c r="Z859" i="1"/>
  <c r="B1163" i="12"/>
  <c r="Z1163" i="1"/>
  <c r="B364" i="12"/>
  <c r="Z364" i="1"/>
  <c r="B684" i="12"/>
  <c r="Z684" i="1"/>
  <c r="B956" i="12"/>
  <c r="Z956" i="1"/>
  <c r="B889" i="12"/>
  <c r="Z889" i="1"/>
  <c r="B446" i="12"/>
  <c r="Z446" i="1"/>
  <c r="B718" i="12"/>
  <c r="Z718" i="1"/>
  <c r="B974" i="12"/>
  <c r="Z974" i="1"/>
  <c r="B1230" i="12"/>
  <c r="Z1230" i="1"/>
  <c r="B1107" i="12"/>
  <c r="Z1107" i="1"/>
  <c r="B322" i="12"/>
  <c r="Z322" i="1"/>
  <c r="B578" i="12"/>
  <c r="Z578" i="1"/>
  <c r="B834" i="12"/>
  <c r="Z834" i="1"/>
  <c r="B1090" i="12"/>
  <c r="Z1090" i="1"/>
  <c r="B899" i="12"/>
  <c r="Z899" i="1"/>
  <c r="B867" i="12"/>
  <c r="Z867" i="1"/>
  <c r="B861" i="12"/>
  <c r="Z861" i="1"/>
  <c r="B903" i="12"/>
  <c r="Z903" i="1"/>
  <c r="B669" i="12"/>
  <c r="Z669" i="1"/>
  <c r="B1081" i="12"/>
  <c r="Z1081" i="1"/>
  <c r="B845" i="12"/>
  <c r="Z845" i="1"/>
  <c r="B717" i="12"/>
  <c r="Z717" i="1"/>
  <c r="B400" i="12"/>
  <c r="Z400" i="1"/>
  <c r="B688" i="12"/>
  <c r="Z688" i="1"/>
  <c r="B976" i="12"/>
  <c r="Z976" i="1"/>
  <c r="B1232" i="12"/>
  <c r="Z1232" i="1"/>
  <c r="B977" i="12"/>
  <c r="Z977" i="1"/>
  <c r="B1105" i="12"/>
  <c r="Z1105" i="1"/>
  <c r="B513" i="12"/>
  <c r="Z513" i="1"/>
  <c r="B49" i="12"/>
  <c r="Z49" i="1"/>
  <c r="B737" i="12"/>
  <c r="Z737" i="1"/>
  <c r="A1225" i="12"/>
  <c r="W1225" i="1"/>
  <c r="A969" i="12"/>
  <c r="W969" i="1"/>
  <c r="A713" i="12"/>
  <c r="W713" i="1"/>
  <c r="A457" i="12"/>
  <c r="W457" i="1"/>
  <c r="A201" i="12"/>
  <c r="W201" i="1"/>
  <c r="A290" i="12"/>
  <c r="W290" i="1"/>
  <c r="A1121" i="12"/>
  <c r="W1121" i="1"/>
  <c r="A864" i="12"/>
  <c r="W864" i="1"/>
  <c r="A418" i="12"/>
  <c r="W418" i="1"/>
  <c r="A689" i="12"/>
  <c r="W689" i="1"/>
  <c r="A129" i="12"/>
  <c r="W129" i="1"/>
  <c r="A917" i="12"/>
  <c r="W917" i="1"/>
  <c r="A163" i="12"/>
  <c r="W163" i="1"/>
  <c r="A485" i="12"/>
  <c r="W485" i="1"/>
  <c r="A483" i="12"/>
  <c r="W483" i="1"/>
  <c r="A1164" i="12"/>
  <c r="W1164" i="1"/>
  <c r="A19" i="12"/>
  <c r="W19" i="1"/>
  <c r="A842" i="12"/>
  <c r="W842" i="1"/>
  <c r="A522" i="12"/>
  <c r="W522" i="1"/>
  <c r="A234" i="12"/>
  <c r="W234" i="1"/>
  <c r="A547" i="12"/>
  <c r="W547" i="1"/>
  <c r="A1088" i="12"/>
  <c r="W1088" i="1"/>
  <c r="A1105" i="12"/>
  <c r="W1105" i="1"/>
  <c r="A1037" i="12"/>
  <c r="W1037" i="1"/>
  <c r="A728" i="12"/>
  <c r="W728" i="1"/>
  <c r="A1080" i="12"/>
  <c r="W1080" i="1"/>
  <c r="A491" i="12"/>
  <c r="W491" i="1"/>
  <c r="A91" i="12"/>
  <c r="W91" i="1"/>
  <c r="A1036" i="12"/>
  <c r="W1036" i="1"/>
  <c r="A1200" i="12"/>
  <c r="W1200" i="1"/>
  <c r="A16" i="12"/>
  <c r="W16" i="1"/>
  <c r="A381" i="12"/>
  <c r="W381" i="1"/>
  <c r="A1133" i="12"/>
  <c r="W1133" i="1"/>
  <c r="A480" i="12"/>
  <c r="W480" i="1"/>
  <c r="A1232" i="12"/>
  <c r="W1232" i="1"/>
  <c r="A721" i="12"/>
  <c r="W721" i="1"/>
  <c r="A1028" i="12"/>
  <c r="W1028" i="1"/>
  <c r="A543" i="12"/>
  <c r="W543" i="1"/>
  <c r="A82" i="12"/>
  <c r="W82" i="1"/>
  <c r="A332" i="12"/>
  <c r="W332" i="1"/>
  <c r="A203" i="12"/>
  <c r="W203" i="1"/>
  <c r="A146" i="12"/>
  <c r="W146" i="1"/>
  <c r="A142" i="12"/>
  <c r="W142" i="1"/>
  <c r="A367" i="12"/>
  <c r="W367" i="1"/>
  <c r="A571" i="12"/>
  <c r="W571" i="1"/>
  <c r="A548" i="12"/>
  <c r="W548" i="1"/>
  <c r="A619" i="12"/>
  <c r="W619" i="1"/>
  <c r="A347" i="12"/>
  <c r="W347" i="1"/>
  <c r="A1222" i="12"/>
  <c r="W1222" i="1"/>
  <c r="A1070" i="12"/>
  <c r="W1070" i="1"/>
  <c r="A707" i="12"/>
  <c r="W707" i="1"/>
  <c r="A1221" i="12"/>
  <c r="W1221" i="1"/>
  <c r="A1148" i="12"/>
  <c r="W1148" i="1"/>
  <c r="A893" i="12"/>
  <c r="W893" i="1"/>
  <c r="A61" i="12"/>
  <c r="W61" i="1"/>
  <c r="A428" i="12"/>
  <c r="W428" i="1"/>
  <c r="B329" i="12"/>
  <c r="Z329" i="1"/>
  <c r="B32" i="12"/>
  <c r="Z32" i="1"/>
  <c r="B362" i="12"/>
  <c r="Z362" i="1"/>
  <c r="B506" i="12"/>
  <c r="Z506" i="1"/>
  <c r="B948" i="12"/>
  <c r="Z948" i="1"/>
  <c r="B532" i="12"/>
  <c r="Z532" i="1"/>
  <c r="A667" i="12"/>
  <c r="W667" i="1"/>
  <c r="B40" i="12"/>
  <c r="Z40" i="1"/>
  <c r="A783" i="12"/>
  <c r="W783" i="1"/>
  <c r="N2" i="12"/>
  <c r="A2" i="12"/>
  <c r="W2" i="1"/>
  <c r="B857" i="12"/>
  <c r="Z857" i="1"/>
  <c r="B925" i="12"/>
  <c r="Z925" i="1"/>
  <c r="B1023" i="12"/>
  <c r="Z1023" i="1"/>
  <c r="A34" i="12"/>
  <c r="W34" i="1"/>
  <c r="A613" i="12"/>
  <c r="W613" i="1"/>
  <c r="A810" i="12"/>
  <c r="W810" i="1"/>
  <c r="A13" i="12"/>
  <c r="W13" i="1"/>
  <c r="A562" i="12"/>
  <c r="W562" i="1"/>
  <c r="A1149" i="12"/>
  <c r="W1149" i="1"/>
  <c r="A860" i="12"/>
  <c r="W860" i="1"/>
  <c r="A78" i="12"/>
  <c r="W78" i="1"/>
  <c r="A1084" i="12"/>
  <c r="W1084" i="1"/>
  <c r="A875" i="12"/>
  <c r="W875" i="1"/>
  <c r="A397" i="12"/>
  <c r="W397" i="1"/>
  <c r="B900" i="12"/>
  <c r="Z900" i="1"/>
  <c r="B276" i="12"/>
  <c r="Z276" i="1"/>
  <c r="B1174" i="12"/>
  <c r="Z1174" i="1"/>
  <c r="A1118" i="12"/>
  <c r="W1118" i="1"/>
  <c r="A1047" i="12"/>
  <c r="W1047" i="1"/>
  <c r="B617" i="12"/>
  <c r="Z617" i="1"/>
  <c r="B1181" i="12"/>
  <c r="Z1181" i="1"/>
  <c r="A162" i="12"/>
  <c r="W162" i="1"/>
  <c r="A218" i="12"/>
  <c r="W218" i="1"/>
  <c r="A711" i="12"/>
  <c r="W711" i="1"/>
  <c r="A1180" i="12"/>
  <c r="W1180" i="1"/>
  <c r="B618" i="12"/>
  <c r="Z618" i="1"/>
  <c r="A526" i="12"/>
  <c r="W526" i="1"/>
  <c r="B94" i="12"/>
  <c r="Z94" i="1"/>
  <c r="B75" i="12"/>
  <c r="Z75" i="1"/>
  <c r="B188" i="12"/>
  <c r="Z188" i="1"/>
  <c r="B251" i="12"/>
  <c r="Z251" i="1"/>
  <c r="B587" i="12"/>
  <c r="Z587" i="1"/>
  <c r="B891" i="12"/>
  <c r="Z891" i="1"/>
  <c r="B1195" i="12"/>
  <c r="Z1195" i="1"/>
  <c r="B396" i="12"/>
  <c r="Z396" i="1"/>
  <c r="B732" i="12"/>
  <c r="Z732" i="1"/>
  <c r="B988" i="12"/>
  <c r="Z988" i="1"/>
  <c r="B1188" i="12"/>
  <c r="Z1188" i="1"/>
  <c r="B478" i="12"/>
  <c r="Z478" i="1"/>
  <c r="B750" i="12"/>
  <c r="Z750" i="1"/>
  <c r="B1006" i="12"/>
  <c r="Z1006" i="1"/>
  <c r="B685" i="12"/>
  <c r="Z685" i="1"/>
  <c r="B354" i="12"/>
  <c r="Z354" i="1"/>
  <c r="B610" i="12"/>
  <c r="Z610" i="1"/>
  <c r="B866" i="12"/>
  <c r="Z866" i="1"/>
  <c r="B1122" i="12"/>
  <c r="Z1122" i="1"/>
  <c r="B979" i="12"/>
  <c r="Z979" i="1"/>
  <c r="B797" i="12"/>
  <c r="Z797" i="1"/>
  <c r="B583" i="12"/>
  <c r="Z583" i="1"/>
  <c r="B1063" i="12"/>
  <c r="Z1063" i="1"/>
  <c r="B1001" i="12"/>
  <c r="Z1001" i="1"/>
  <c r="B1037" i="12"/>
  <c r="Z1037" i="1"/>
  <c r="B1005" i="12"/>
  <c r="Z1005" i="1"/>
  <c r="B176" i="12"/>
  <c r="Z176" i="1"/>
  <c r="B448" i="12"/>
  <c r="Z448" i="1"/>
  <c r="B720" i="12"/>
  <c r="Z720" i="1"/>
  <c r="B1008" i="12"/>
  <c r="Z1008" i="1"/>
  <c r="B1162" i="12"/>
  <c r="Z1162" i="1"/>
  <c r="B561" i="12"/>
  <c r="Z561" i="1"/>
  <c r="B721" i="12"/>
  <c r="Z721" i="1"/>
  <c r="B417" i="12"/>
  <c r="Z417" i="1"/>
  <c r="B1224" i="12"/>
  <c r="Z1224" i="1"/>
  <c r="B1149" i="12"/>
  <c r="Z1149" i="1"/>
  <c r="A1193" i="12"/>
  <c r="W1193" i="1"/>
  <c r="A937" i="12"/>
  <c r="W937" i="1"/>
  <c r="A681" i="12"/>
  <c r="W681" i="1"/>
  <c r="A425" i="12"/>
  <c r="W425" i="1"/>
  <c r="A169" i="12"/>
  <c r="W169" i="1"/>
  <c r="A1057" i="12"/>
  <c r="W1057" i="1"/>
  <c r="A882" i="12"/>
  <c r="W882" i="1"/>
  <c r="A608" i="12"/>
  <c r="W608" i="1"/>
  <c r="A226" i="12"/>
  <c r="W226" i="1"/>
  <c r="A450" i="12"/>
  <c r="W450" i="1"/>
  <c r="A595" i="12"/>
  <c r="W595" i="1"/>
  <c r="A661" i="12"/>
  <c r="W661" i="1"/>
  <c r="A949" i="12"/>
  <c r="W949" i="1"/>
  <c r="A195" i="12"/>
  <c r="W195" i="1"/>
  <c r="A666" i="12"/>
  <c r="W666" i="1"/>
  <c r="A1095" i="12"/>
  <c r="W1095" i="1"/>
  <c r="A835" i="12"/>
  <c r="W835" i="1"/>
  <c r="A794" i="12"/>
  <c r="W794" i="1"/>
  <c r="A490" i="12"/>
  <c r="W490" i="1"/>
  <c r="A202" i="12"/>
  <c r="W202" i="1"/>
  <c r="A291" i="12"/>
  <c r="W291" i="1"/>
  <c r="A900" i="12"/>
  <c r="W900" i="1"/>
  <c r="A1122" i="12"/>
  <c r="W1122" i="1"/>
  <c r="A183" i="12"/>
  <c r="W183" i="1"/>
  <c r="A472" i="12"/>
  <c r="W472" i="1"/>
  <c r="A1048" i="12"/>
  <c r="W1048" i="1"/>
  <c r="A999" i="12"/>
  <c r="W999" i="1"/>
  <c r="A1108" i="12"/>
  <c r="W1108" i="1"/>
  <c r="A1019" i="12"/>
  <c r="W1019" i="1"/>
  <c r="A655" i="12"/>
  <c r="W655" i="1"/>
  <c r="A126" i="12"/>
  <c r="W126" i="1"/>
  <c r="A1181" i="12"/>
  <c r="W1181" i="1"/>
  <c r="A560" i="12"/>
  <c r="W560" i="1"/>
  <c r="A65" i="12"/>
  <c r="W65" i="1"/>
  <c r="A833" i="12"/>
  <c r="W833" i="1"/>
  <c r="A379" i="12"/>
  <c r="W379" i="1"/>
  <c r="A587" i="12"/>
  <c r="W587" i="1"/>
  <c r="A459" i="12"/>
  <c r="W459" i="1"/>
  <c r="A438" i="12"/>
  <c r="W438" i="1"/>
  <c r="A36" i="12"/>
  <c r="W36" i="1"/>
  <c r="A1119" i="12"/>
  <c r="W1119" i="1"/>
  <c r="A396" i="12"/>
  <c r="W396" i="1"/>
  <c r="A431" i="12"/>
  <c r="W431" i="1"/>
  <c r="A50" i="12"/>
  <c r="W50" i="1"/>
  <c r="A1110" i="12"/>
  <c r="W1110" i="1"/>
  <c r="A1211" i="12"/>
  <c r="W1211" i="1"/>
  <c r="A1228" i="12"/>
  <c r="W1228" i="1"/>
  <c r="A828" i="12"/>
  <c r="W828" i="1"/>
  <c r="A395" i="12"/>
  <c r="W395" i="1"/>
  <c r="A20" i="12"/>
  <c r="W20" i="1"/>
  <c r="A1083" i="12"/>
  <c r="W1083" i="1"/>
  <c r="A813" i="12"/>
  <c r="W813" i="1"/>
  <c r="A93" i="12"/>
  <c r="W93" i="1"/>
  <c r="A540" i="12"/>
  <c r="W540" i="1"/>
  <c r="B313" i="12"/>
  <c r="Z313" i="1"/>
  <c r="B906" i="12"/>
  <c r="Z906" i="1"/>
  <c r="B986" i="12"/>
  <c r="Z986" i="1"/>
  <c r="B378" i="12"/>
  <c r="Z378" i="1"/>
  <c r="B836" i="12"/>
  <c r="Z836" i="1"/>
  <c r="B1141" i="12"/>
  <c r="Z1141" i="1"/>
  <c r="B22" i="12"/>
  <c r="Z22" i="1"/>
  <c r="B1221" i="12"/>
  <c r="Z1221" i="1"/>
  <c r="B934" i="12"/>
  <c r="Z934" i="1"/>
  <c r="A1059" i="12"/>
  <c r="W1059" i="1"/>
  <c r="A635" i="12"/>
  <c r="W635" i="1"/>
  <c r="A492" i="12"/>
  <c r="W492" i="1"/>
  <c r="A973" i="12"/>
  <c r="W973" i="1"/>
  <c r="A390" i="12"/>
  <c r="W390" i="1"/>
  <c r="A583" i="12"/>
  <c r="W583" i="1"/>
  <c r="B235" i="12"/>
  <c r="Z235" i="1"/>
  <c r="B380" i="12"/>
  <c r="Z380" i="1"/>
  <c r="B990" i="12"/>
  <c r="Z990" i="1"/>
  <c r="B594" i="12"/>
  <c r="Z594" i="1"/>
  <c r="B829" i="12"/>
  <c r="Z829" i="1"/>
  <c r="B416" i="12"/>
  <c r="Z416" i="1"/>
  <c r="B992" i="12"/>
  <c r="Z992" i="1"/>
  <c r="B897" i="12"/>
  <c r="Z897" i="1"/>
  <c r="A1209" i="12"/>
  <c r="W1209" i="1"/>
  <c r="A697" i="12"/>
  <c r="W697" i="1"/>
  <c r="A185" i="12"/>
  <c r="W185" i="1"/>
  <c r="A1104" i="12"/>
  <c r="W1104" i="1"/>
  <c r="A629" i="12"/>
  <c r="W629" i="1"/>
  <c r="A883" i="12"/>
  <c r="W883" i="1"/>
  <c r="A451" i="12"/>
  <c r="W451" i="1"/>
  <c r="A261" i="12"/>
  <c r="W261" i="1"/>
  <c r="A1147" i="12"/>
  <c r="W1147" i="1"/>
  <c r="A506" i="12"/>
  <c r="W506" i="1"/>
  <c r="A325" i="12"/>
  <c r="W325" i="1"/>
  <c r="A1020" i="12"/>
  <c r="W1020" i="1"/>
  <c r="A488" i="12"/>
  <c r="W488" i="1"/>
  <c r="A836" i="12"/>
  <c r="W836" i="1"/>
  <c r="A236" i="12"/>
  <c r="W236" i="1"/>
  <c r="A496" i="12"/>
  <c r="W496" i="1"/>
  <c r="A17" i="12"/>
  <c r="W17" i="1"/>
  <c r="A524" i="12"/>
  <c r="W524" i="1"/>
  <c r="A228" i="12"/>
  <c r="W228" i="1"/>
  <c r="A245" i="12"/>
  <c r="W245" i="1"/>
  <c r="A1238" i="12"/>
  <c r="W1238" i="1"/>
  <c r="A604" i="12"/>
  <c r="W604" i="1"/>
  <c r="A383" i="12"/>
  <c r="W383" i="1"/>
  <c r="A1158" i="12"/>
  <c r="W1158" i="1"/>
  <c r="A638" i="12"/>
  <c r="W638" i="1"/>
  <c r="A500" i="12"/>
  <c r="W500" i="1"/>
  <c r="A683" i="12"/>
  <c r="W683" i="1"/>
  <c r="A908" i="12"/>
  <c r="W908" i="1"/>
  <c r="B106" i="12"/>
  <c r="Z106" i="1"/>
  <c r="A173" i="12"/>
  <c r="W173" i="1"/>
  <c r="A262" i="12"/>
  <c r="W262" i="1"/>
  <c r="B110" i="12"/>
  <c r="Z110" i="1"/>
  <c r="B91" i="12"/>
  <c r="Z91" i="1"/>
  <c r="B204" i="12"/>
  <c r="Z204" i="1"/>
  <c r="B267" i="12"/>
  <c r="Z267" i="1"/>
  <c r="B603" i="12"/>
  <c r="Z603" i="1"/>
  <c r="B907" i="12"/>
  <c r="Z907" i="1"/>
  <c r="B1211" i="12"/>
  <c r="Z1211" i="1"/>
  <c r="B412" i="12"/>
  <c r="Z412" i="1"/>
  <c r="B748" i="12"/>
  <c r="Z748" i="1"/>
  <c r="B1004" i="12"/>
  <c r="Z1004" i="1"/>
  <c r="B1041" i="12"/>
  <c r="Z1041" i="1"/>
  <c r="B494" i="12"/>
  <c r="Z494" i="1"/>
  <c r="B766" i="12"/>
  <c r="Z766" i="1"/>
  <c r="B1022" i="12"/>
  <c r="Z1022" i="1"/>
  <c r="B1238" i="12"/>
  <c r="Z1238" i="1"/>
  <c r="B653" i="12"/>
  <c r="Z653" i="1"/>
  <c r="B370" i="12"/>
  <c r="Z370" i="1"/>
  <c r="B626" i="12"/>
  <c r="Z626" i="1"/>
  <c r="B882" i="12"/>
  <c r="Z882" i="1"/>
  <c r="B1138" i="12"/>
  <c r="Z1138" i="1"/>
  <c r="B1043" i="12"/>
  <c r="Z1043" i="1"/>
  <c r="B471" i="12"/>
  <c r="Z471" i="1"/>
  <c r="B1079" i="12"/>
  <c r="Z1079" i="1"/>
  <c r="B1017" i="12"/>
  <c r="Z1017" i="1"/>
  <c r="B941" i="12"/>
  <c r="Z941" i="1"/>
  <c r="B1069" i="12"/>
  <c r="Z1069" i="1"/>
  <c r="B192" i="12"/>
  <c r="Z192" i="1"/>
  <c r="B464" i="12"/>
  <c r="Z464" i="1"/>
  <c r="B736" i="12"/>
  <c r="Z736" i="1"/>
  <c r="B1024" i="12"/>
  <c r="Z1024" i="1"/>
  <c r="B1064" i="12"/>
  <c r="Z1064" i="1"/>
  <c r="B465" i="12"/>
  <c r="Z465" i="1"/>
  <c r="B241" i="12"/>
  <c r="Z241" i="1"/>
  <c r="B353" i="12"/>
  <c r="Z353" i="1"/>
  <c r="B1080" i="12"/>
  <c r="Z1080" i="1"/>
  <c r="B1065" i="12"/>
  <c r="Z1065" i="1"/>
  <c r="A1177" i="12"/>
  <c r="W1177" i="1"/>
  <c r="A921" i="12"/>
  <c r="W921" i="1"/>
  <c r="A665" i="12"/>
  <c r="W665" i="1"/>
  <c r="A409" i="12"/>
  <c r="W409" i="1"/>
  <c r="A153" i="12"/>
  <c r="W153" i="1"/>
  <c r="A1040" i="12"/>
  <c r="W1040" i="1"/>
  <c r="A865" i="12"/>
  <c r="W865" i="1"/>
  <c r="A386" i="12"/>
  <c r="W386" i="1"/>
  <c r="A946" i="12"/>
  <c r="W946" i="1"/>
  <c r="A433" i="12"/>
  <c r="W433" i="1"/>
  <c r="A373" i="12"/>
  <c r="W373" i="1"/>
  <c r="A627" i="12"/>
  <c r="W627" i="1"/>
  <c r="A915" i="12"/>
  <c r="W915" i="1"/>
  <c r="A35" i="12"/>
  <c r="W35" i="1"/>
  <c r="A10" i="12"/>
  <c r="W10" i="1"/>
  <c r="A1027" i="12"/>
  <c r="W1027" i="1"/>
  <c r="A579" i="12"/>
  <c r="W579" i="1"/>
  <c r="A778" i="12"/>
  <c r="W778" i="1"/>
  <c r="A474" i="12"/>
  <c r="W474" i="1"/>
  <c r="A186" i="12"/>
  <c r="W186" i="1"/>
  <c r="A69" i="12"/>
  <c r="W69" i="1"/>
  <c r="A439" i="12"/>
  <c r="W439" i="1"/>
  <c r="A1156" i="12"/>
  <c r="W1156" i="1"/>
  <c r="A337" i="12"/>
  <c r="W337" i="1"/>
  <c r="A792" i="12"/>
  <c r="W792" i="1"/>
  <c r="A808" i="12"/>
  <c r="W808" i="1"/>
  <c r="A910" i="12"/>
  <c r="W910" i="1"/>
  <c r="A725" i="12"/>
  <c r="W725" i="1"/>
  <c r="A364" i="12"/>
  <c r="W364" i="1"/>
  <c r="A598" i="12"/>
  <c r="W598" i="1"/>
  <c r="A1090" i="12"/>
  <c r="W1090" i="1"/>
  <c r="A70" i="12"/>
  <c r="W70" i="1"/>
  <c r="A1197" i="12"/>
  <c r="W1197" i="1"/>
  <c r="A688" i="12"/>
  <c r="W688" i="1"/>
  <c r="A145" i="12"/>
  <c r="W145" i="1"/>
  <c r="A897" i="12"/>
  <c r="W897" i="1"/>
  <c r="A107" i="12"/>
  <c r="W107" i="1"/>
  <c r="A187" i="12"/>
  <c r="W187" i="1"/>
  <c r="A206" i="12"/>
  <c r="W206" i="1"/>
  <c r="A1100" i="12"/>
  <c r="W1100" i="1"/>
  <c r="A941" i="12"/>
  <c r="W941" i="1"/>
  <c r="A1052" i="12"/>
  <c r="W1052" i="1"/>
  <c r="A100" i="12"/>
  <c r="W100" i="1"/>
  <c r="A495" i="12"/>
  <c r="W495" i="1"/>
  <c r="A1132" i="12"/>
  <c r="W1132" i="1"/>
  <c r="A844" i="12"/>
  <c r="W844" i="1"/>
  <c r="A1062" i="12"/>
  <c r="W1062" i="1"/>
  <c r="A294" i="12"/>
  <c r="W294" i="1"/>
  <c r="A774" i="12"/>
  <c r="W774" i="1"/>
  <c r="A301" i="12"/>
  <c r="W301" i="1"/>
  <c r="A1172" i="12"/>
  <c r="W1172" i="1"/>
  <c r="A843" i="12"/>
  <c r="W843" i="1"/>
  <c r="A429" i="12"/>
  <c r="W429" i="1"/>
  <c r="A621" i="12"/>
  <c r="W621" i="1"/>
  <c r="A493" i="12"/>
  <c r="W493" i="1"/>
  <c r="A238" i="12"/>
  <c r="W238" i="1"/>
  <c r="B601" i="12"/>
  <c r="Z601" i="1"/>
  <c r="B64" i="12"/>
  <c r="Z64" i="1"/>
  <c r="B938" i="12"/>
  <c r="Z938" i="1"/>
  <c r="B234" i="12"/>
  <c r="Z234" i="1"/>
  <c r="B469" i="12"/>
  <c r="Z469" i="1"/>
  <c r="B1173" i="12"/>
  <c r="Z1173" i="1"/>
  <c r="B788" i="12"/>
  <c r="Z788" i="1"/>
  <c r="B1060" i="12"/>
  <c r="Z1060" i="1"/>
  <c r="B1140" i="12"/>
  <c r="Z1140" i="1"/>
  <c r="B1046" i="12"/>
  <c r="Z1046" i="1"/>
  <c r="B838" i="12"/>
  <c r="Z838" i="1"/>
  <c r="B326" i="12"/>
  <c r="Z326" i="1"/>
  <c r="A342" i="12"/>
  <c r="W342" i="1"/>
  <c r="A171" i="12"/>
  <c r="W171" i="1"/>
  <c r="A444" i="12"/>
  <c r="W444" i="1"/>
  <c r="A556" i="12"/>
  <c r="W556" i="1"/>
  <c r="A654" i="12"/>
  <c r="W654" i="1"/>
  <c r="A1182" i="12"/>
  <c r="W1182" i="1"/>
  <c r="A551" i="12"/>
  <c r="W551" i="1"/>
  <c r="B571" i="12"/>
  <c r="Z571" i="1"/>
  <c r="B462" i="12"/>
  <c r="Z462" i="1"/>
  <c r="B1106" i="12"/>
  <c r="Z1106" i="1"/>
  <c r="B365" i="12"/>
  <c r="Z365" i="1"/>
  <c r="B449" i="12"/>
  <c r="Z449" i="1"/>
  <c r="A642" i="12"/>
  <c r="W642" i="1"/>
  <c r="A1003" i="12"/>
  <c r="W1003" i="1"/>
  <c r="A971" i="12"/>
  <c r="W971" i="1"/>
  <c r="B123" i="12"/>
  <c r="Z123" i="1"/>
  <c r="B619" i="12"/>
  <c r="Z619" i="1"/>
  <c r="B428" i="12"/>
  <c r="Z428" i="1"/>
  <c r="B952" i="12"/>
  <c r="Z952" i="1"/>
  <c r="B782" i="12"/>
  <c r="Z782" i="1"/>
  <c r="B503" i="12"/>
  <c r="Z503" i="1"/>
  <c r="B642" i="12"/>
  <c r="Z642" i="1"/>
  <c r="B1155" i="12"/>
  <c r="Z1155" i="1"/>
  <c r="B151" i="12"/>
  <c r="Z151" i="1"/>
  <c r="B1113" i="12"/>
  <c r="Z1113" i="1"/>
  <c r="B208" i="12"/>
  <c r="Z208" i="1"/>
  <c r="B1040" i="12"/>
  <c r="Z1040" i="1"/>
  <c r="B209" i="12"/>
  <c r="Z209" i="1"/>
  <c r="B881" i="12"/>
  <c r="Z881" i="1"/>
  <c r="A1161" i="12"/>
  <c r="W1161" i="1"/>
  <c r="A393" i="12"/>
  <c r="W393" i="1"/>
  <c r="A801" i="12"/>
  <c r="W801" i="1"/>
  <c r="A912" i="12"/>
  <c r="W912" i="1"/>
  <c r="A339" i="12"/>
  <c r="W339" i="1"/>
  <c r="A693" i="12"/>
  <c r="W693" i="1"/>
  <c r="A67" i="12"/>
  <c r="W67" i="1"/>
  <c r="A458" i="12"/>
  <c r="W458" i="1"/>
  <c r="A1139" i="12"/>
  <c r="W1139" i="1"/>
  <c r="A422" i="12"/>
  <c r="W422" i="1"/>
  <c r="A232" i="12"/>
  <c r="W232" i="1"/>
  <c r="A399" i="12"/>
  <c r="W399" i="1"/>
  <c r="A704" i="12"/>
  <c r="W704" i="1"/>
  <c r="A335" i="12"/>
  <c r="W335" i="1"/>
  <c r="A1224" i="12"/>
  <c r="W1224" i="1"/>
  <c r="A541" i="12"/>
  <c r="W541" i="1"/>
  <c r="A878" i="12"/>
  <c r="W878" i="1"/>
  <c r="A868" i="12"/>
  <c r="W868" i="1"/>
  <c r="A300" i="12"/>
  <c r="W300" i="1"/>
  <c r="A39" i="12"/>
  <c r="W39" i="1"/>
  <c r="A430" i="12"/>
  <c r="W430" i="1"/>
  <c r="A539" i="12"/>
  <c r="W539" i="1"/>
  <c r="B533" i="12"/>
  <c r="Z533" i="1"/>
  <c r="B950" i="12"/>
  <c r="Z950" i="1"/>
  <c r="A507" i="12"/>
  <c r="W507" i="1"/>
  <c r="B765" i="12"/>
  <c r="Z765" i="1"/>
  <c r="A737" i="12"/>
  <c r="W737" i="1"/>
  <c r="B220" i="12"/>
  <c r="Z220" i="1"/>
  <c r="B764" i="12"/>
  <c r="Z764" i="1"/>
  <c r="B1038" i="12"/>
  <c r="Z1038" i="1"/>
  <c r="B1154" i="12"/>
  <c r="Z1154" i="1"/>
  <c r="B573" i="12"/>
  <c r="Z573" i="1"/>
  <c r="B305" i="12"/>
  <c r="Z305" i="1"/>
  <c r="A905" i="12"/>
  <c r="W905" i="1"/>
  <c r="A369" i="12"/>
  <c r="W369" i="1"/>
  <c r="A853" i="12"/>
  <c r="W853" i="1"/>
  <c r="A274" i="12"/>
  <c r="W274" i="1"/>
  <c r="A977" i="12"/>
  <c r="W977" i="1"/>
  <c r="A575" i="12"/>
  <c r="W575" i="1"/>
  <c r="A348" i="12"/>
  <c r="W348" i="1"/>
  <c r="B297" i="12"/>
  <c r="Z297" i="1"/>
  <c r="B1206" i="12"/>
  <c r="Z1206" i="1"/>
  <c r="B142" i="12"/>
  <c r="Z142" i="1"/>
  <c r="B187" i="12"/>
  <c r="Z187" i="1"/>
  <c r="B1034" i="12"/>
  <c r="Z1034" i="1"/>
  <c r="B299" i="12"/>
  <c r="Z299" i="1"/>
  <c r="B635" i="12"/>
  <c r="Z635" i="1"/>
  <c r="B939" i="12"/>
  <c r="Z939" i="1"/>
  <c r="B633" i="12"/>
  <c r="Z633" i="1"/>
  <c r="B460" i="12"/>
  <c r="Z460" i="1"/>
  <c r="B780" i="12"/>
  <c r="Z780" i="1"/>
  <c r="B1052" i="12"/>
  <c r="Z1052" i="1"/>
  <c r="B270" i="12"/>
  <c r="Z270" i="1"/>
  <c r="B526" i="12"/>
  <c r="Z526" i="1"/>
  <c r="B798" i="12"/>
  <c r="Z798" i="1"/>
  <c r="B1054" i="12"/>
  <c r="Z1054" i="1"/>
  <c r="B1156" i="12"/>
  <c r="Z1156" i="1"/>
  <c r="B477" i="12"/>
  <c r="Z477" i="1"/>
  <c r="B402" i="12"/>
  <c r="Z402" i="1"/>
  <c r="B658" i="12"/>
  <c r="Z658" i="1"/>
  <c r="B914" i="12"/>
  <c r="Z914" i="1"/>
  <c r="B1170" i="12"/>
  <c r="Z1170" i="1"/>
  <c r="B1171" i="12"/>
  <c r="Z1171" i="1"/>
  <c r="B592" i="12"/>
  <c r="Z592" i="1"/>
  <c r="B215" i="12"/>
  <c r="Z215" i="1"/>
  <c r="B1159" i="12"/>
  <c r="Z1159" i="1"/>
  <c r="B1129" i="12"/>
  <c r="Z1129" i="1"/>
  <c r="B397" i="12"/>
  <c r="Z397" i="1"/>
  <c r="B224" i="12"/>
  <c r="Z224" i="1"/>
  <c r="B496" i="12"/>
  <c r="Z496" i="1"/>
  <c r="B768" i="12"/>
  <c r="Z768" i="1"/>
  <c r="B1056" i="12"/>
  <c r="Z1056" i="1"/>
  <c r="B369" i="12"/>
  <c r="Z369" i="1"/>
  <c r="B1231" i="12"/>
  <c r="Z1231" i="1"/>
  <c r="B1201" i="12"/>
  <c r="Z1201" i="1"/>
  <c r="B1233" i="12"/>
  <c r="Z1233" i="1"/>
  <c r="B673" i="12"/>
  <c r="Z673" i="1"/>
  <c r="B953" i="12"/>
  <c r="Z953" i="1"/>
  <c r="A1145" i="12"/>
  <c r="W1145" i="1"/>
  <c r="A889" i="12"/>
  <c r="W889" i="1"/>
  <c r="A633" i="12"/>
  <c r="W633" i="1"/>
  <c r="A377" i="12"/>
  <c r="W377" i="1"/>
  <c r="A121" i="12"/>
  <c r="W121" i="1"/>
  <c r="A784" i="12"/>
  <c r="W784" i="1"/>
  <c r="A626" i="12"/>
  <c r="W626" i="1"/>
  <c r="A130" i="12"/>
  <c r="W130" i="1"/>
  <c r="A690" i="12"/>
  <c r="W690" i="1"/>
  <c r="A177" i="12"/>
  <c r="W177" i="1"/>
  <c r="A117" i="12"/>
  <c r="W117" i="1"/>
  <c r="A149" i="12"/>
  <c r="W149" i="1"/>
  <c r="A659" i="12"/>
  <c r="W659" i="1"/>
  <c r="A981" i="12"/>
  <c r="W981" i="1"/>
  <c r="A549" i="12"/>
  <c r="W549" i="1"/>
  <c r="A1050" i="12"/>
  <c r="W1050" i="1"/>
  <c r="A730" i="12"/>
  <c r="W730" i="1"/>
  <c r="A426" i="12"/>
  <c r="W426" i="1"/>
  <c r="A138" i="12"/>
  <c r="W138" i="1"/>
  <c r="A819" i="12"/>
  <c r="W819" i="1"/>
  <c r="A1071" i="12"/>
  <c r="W1071" i="1"/>
  <c r="A235" i="12"/>
  <c r="W235" i="1"/>
  <c r="A320" i="12"/>
  <c r="W320" i="1"/>
  <c r="A168" i="12"/>
  <c r="W168" i="1"/>
  <c r="A1016" i="12"/>
  <c r="W1016" i="1"/>
  <c r="A144" i="12"/>
  <c r="W144" i="1"/>
  <c r="A1126" i="12"/>
  <c r="W1126" i="1"/>
  <c r="A109" i="12"/>
  <c r="W109" i="1"/>
  <c r="A891" i="12"/>
  <c r="W891" i="1"/>
  <c r="A1114" i="12"/>
  <c r="W1114" i="1"/>
  <c r="A1198" i="12"/>
  <c r="W1198" i="1"/>
  <c r="A736" i="12"/>
  <c r="W736" i="1"/>
  <c r="A241" i="12"/>
  <c r="W241" i="1"/>
  <c r="A993" i="12"/>
  <c r="W993" i="1"/>
  <c r="A657" i="12"/>
  <c r="W657" i="1"/>
  <c r="A796" i="12"/>
  <c r="W796" i="1"/>
  <c r="A1142" i="12"/>
  <c r="W1142" i="1"/>
  <c r="A413" i="12"/>
  <c r="W413" i="1"/>
  <c r="A118" i="12"/>
  <c r="W118" i="1"/>
  <c r="A687" i="12"/>
  <c r="W687" i="1"/>
  <c r="A1010" i="12"/>
  <c r="W1010" i="1"/>
  <c r="A623" i="12"/>
  <c r="W623" i="1"/>
  <c r="A503" i="12"/>
  <c r="W503" i="1"/>
  <c r="A230" i="12"/>
  <c r="W230" i="1"/>
  <c r="A939" i="12"/>
  <c r="W939" i="1"/>
  <c r="A594" i="12"/>
  <c r="W594" i="1"/>
  <c r="A614" i="12"/>
  <c r="W614" i="1"/>
  <c r="A1013" i="12"/>
  <c r="W1013" i="1"/>
  <c r="A365" i="12"/>
  <c r="W365" i="1"/>
  <c r="A738" i="12"/>
  <c r="W738" i="1"/>
  <c r="A237" i="12"/>
  <c r="W237" i="1"/>
  <c r="A475" i="12"/>
  <c r="W475" i="1"/>
  <c r="A701" i="12"/>
  <c r="W701" i="1"/>
  <c r="A558" i="12"/>
  <c r="W558" i="1"/>
  <c r="B585" i="12"/>
  <c r="Z585" i="1"/>
  <c r="B794" i="12"/>
  <c r="Z794" i="1"/>
  <c r="B874" i="12"/>
  <c r="Z874" i="1"/>
  <c r="B468" i="12"/>
  <c r="Z468" i="1"/>
  <c r="B404" i="12"/>
  <c r="Z404" i="1"/>
  <c r="B884" i="12"/>
  <c r="Z884" i="1"/>
  <c r="B773" i="12"/>
  <c r="Z773" i="1"/>
  <c r="B422" i="12"/>
  <c r="Z422" i="1"/>
  <c r="B614" i="12"/>
  <c r="Z614" i="1"/>
  <c r="B774" i="12"/>
  <c r="Z774" i="1"/>
  <c r="B102" i="12"/>
  <c r="Z102" i="1"/>
  <c r="A123" i="12"/>
  <c r="W123" i="1"/>
  <c r="A603" i="12"/>
  <c r="W603" i="1"/>
  <c r="A996" i="12"/>
  <c r="W996" i="1"/>
  <c r="A781" i="12"/>
  <c r="W781" i="1"/>
  <c r="A943" i="12"/>
  <c r="W943" i="1"/>
  <c r="A518" i="12"/>
  <c r="W518" i="1"/>
  <c r="B172" i="12"/>
  <c r="Z172" i="1"/>
  <c r="B700" i="12"/>
  <c r="Z700" i="1"/>
  <c r="B338" i="12"/>
  <c r="Z338" i="1"/>
  <c r="B1191" i="12"/>
  <c r="Z1191" i="1"/>
  <c r="A953" i="12"/>
  <c r="W953" i="1"/>
  <c r="A170" i="12"/>
  <c r="W170" i="1"/>
  <c r="A133" i="12"/>
  <c r="W133" i="1"/>
  <c r="B126" i="12"/>
  <c r="Z126" i="1"/>
  <c r="B283" i="12"/>
  <c r="Z283" i="1"/>
  <c r="B905" i="12"/>
  <c r="Z905" i="1"/>
  <c r="B1020" i="12"/>
  <c r="Z1020" i="1"/>
  <c r="B510" i="12"/>
  <c r="Z510" i="1"/>
  <c r="B1210" i="12"/>
  <c r="Z1210" i="1"/>
  <c r="B386" i="12"/>
  <c r="Z386" i="1"/>
  <c r="B898" i="12"/>
  <c r="Z898" i="1"/>
  <c r="B413" i="12"/>
  <c r="Z413" i="1"/>
  <c r="B1127" i="12"/>
  <c r="Z1127" i="1"/>
  <c r="B1101" i="12"/>
  <c r="Z1101" i="1"/>
  <c r="B480" i="12"/>
  <c r="Z480" i="1"/>
  <c r="B401" i="12"/>
  <c r="Z401" i="1"/>
  <c r="B321" i="12"/>
  <c r="Z321" i="1"/>
  <c r="B985" i="12"/>
  <c r="Z985" i="1"/>
  <c r="A649" i="12"/>
  <c r="W649" i="1"/>
  <c r="A137" i="12"/>
  <c r="W137" i="1"/>
  <c r="A848" i="12"/>
  <c r="W848" i="1"/>
  <c r="A194" i="12"/>
  <c r="W194" i="1"/>
  <c r="A371" i="12"/>
  <c r="W371" i="1"/>
  <c r="A771" i="12"/>
  <c r="W771" i="1"/>
  <c r="A746" i="12"/>
  <c r="W746" i="1"/>
  <c r="A154" i="12"/>
  <c r="W154" i="1"/>
  <c r="A456" i="12"/>
  <c r="W456" i="1"/>
  <c r="A360" i="12"/>
  <c r="W360" i="1"/>
  <c r="A254" i="12"/>
  <c r="W254" i="1"/>
  <c r="A272" i="12"/>
  <c r="W272" i="1"/>
  <c r="A980" i="12"/>
  <c r="W980" i="1"/>
  <c r="A1166" i="12"/>
  <c r="W1166" i="1"/>
  <c r="A225" i="12"/>
  <c r="W225" i="1"/>
  <c r="A692" i="12"/>
  <c r="W692" i="1"/>
  <c r="A670" i="12"/>
  <c r="W670" i="1"/>
  <c r="A814" i="12"/>
  <c r="W814" i="1"/>
  <c r="A1191" i="12"/>
  <c r="W1191" i="1"/>
  <c r="A299" i="12"/>
  <c r="W299" i="1"/>
  <c r="A157" i="12"/>
  <c r="W157" i="1"/>
  <c r="A86" i="12"/>
  <c r="W86" i="1"/>
  <c r="A349" i="12"/>
  <c r="W349" i="1"/>
  <c r="A1051" i="12"/>
  <c r="W1051" i="1"/>
  <c r="A220" i="12"/>
  <c r="W220" i="1"/>
  <c r="B890" i="12"/>
  <c r="Z890" i="1"/>
  <c r="B10" i="12"/>
  <c r="Z10" i="1"/>
  <c r="B197" i="12"/>
  <c r="Z197" i="1"/>
  <c r="B260" i="12"/>
  <c r="Z260" i="1"/>
  <c r="B997" i="12"/>
  <c r="Z997" i="1"/>
  <c r="B996" i="12"/>
  <c r="Z996" i="1"/>
  <c r="B981" i="12"/>
  <c r="Z981" i="1"/>
  <c r="B390" i="12"/>
  <c r="Z390" i="1"/>
  <c r="A887" i="12"/>
  <c r="W887" i="1"/>
  <c r="A535" i="12"/>
  <c r="W535" i="1"/>
  <c r="B158" i="12"/>
  <c r="Z158" i="1"/>
  <c r="B1050" i="12"/>
  <c r="Z1050" i="1"/>
  <c r="B315" i="12"/>
  <c r="Z315" i="1"/>
  <c r="B651" i="12"/>
  <c r="Z651" i="1"/>
  <c r="B955" i="12"/>
  <c r="Z955" i="1"/>
  <c r="B649" i="12"/>
  <c r="Z649" i="1"/>
  <c r="B476" i="12"/>
  <c r="Z476" i="1"/>
  <c r="B796" i="12"/>
  <c r="Z796" i="1"/>
  <c r="B1068" i="12"/>
  <c r="Z1068" i="1"/>
  <c r="B286" i="12"/>
  <c r="Z286" i="1"/>
  <c r="B542" i="12"/>
  <c r="Z542" i="1"/>
  <c r="B814" i="12"/>
  <c r="Z814" i="1"/>
  <c r="B1070" i="12"/>
  <c r="Z1070" i="1"/>
  <c r="B1125" i="12"/>
  <c r="Z1125" i="1"/>
  <c r="B445" i="12"/>
  <c r="Z445" i="1"/>
  <c r="B418" i="12"/>
  <c r="Z418" i="1"/>
  <c r="B674" i="12"/>
  <c r="Z674" i="1"/>
  <c r="B930" i="12"/>
  <c r="Z930" i="1"/>
  <c r="B1186" i="12"/>
  <c r="Z1186" i="1"/>
  <c r="B896" i="12"/>
  <c r="Z896" i="1"/>
  <c r="B1193" i="12"/>
  <c r="Z1193" i="1"/>
  <c r="B263" i="12"/>
  <c r="Z263" i="1"/>
  <c r="B1223" i="12"/>
  <c r="Z1223" i="1"/>
  <c r="B1161" i="12"/>
  <c r="Z1161" i="1"/>
  <c r="B237" i="12"/>
  <c r="Z237" i="1"/>
  <c r="B1049" i="12"/>
  <c r="Z1049" i="1"/>
  <c r="B240" i="12"/>
  <c r="Z240" i="1"/>
  <c r="B512" i="12"/>
  <c r="Z512" i="1"/>
  <c r="B784" i="12"/>
  <c r="Z784" i="1"/>
  <c r="B1072" i="12"/>
  <c r="Z1072" i="1"/>
  <c r="B129" i="12"/>
  <c r="Z129" i="1"/>
  <c r="B593" i="12"/>
  <c r="Z593" i="1"/>
  <c r="B929" i="12"/>
  <c r="Z929" i="1"/>
  <c r="B1183" i="12"/>
  <c r="Z1183" i="1"/>
  <c r="B641" i="12"/>
  <c r="Z641" i="1"/>
  <c r="B274" i="12"/>
  <c r="Z274" i="1"/>
  <c r="A1129" i="12"/>
  <c r="W1129" i="1"/>
  <c r="A873" i="12"/>
  <c r="W873" i="1"/>
  <c r="A617" i="12"/>
  <c r="W617" i="1"/>
  <c r="A361" i="12"/>
  <c r="W361" i="1"/>
  <c r="A105" i="12"/>
  <c r="W105" i="1"/>
  <c r="A545" i="12"/>
  <c r="W545" i="1"/>
  <c r="A609" i="12"/>
  <c r="W609" i="1"/>
  <c r="A113" i="12"/>
  <c r="W113" i="1"/>
  <c r="A656" i="12"/>
  <c r="W656" i="1"/>
  <c r="A1234" i="12"/>
  <c r="W1234" i="1"/>
  <c r="A83" i="12"/>
  <c r="W83" i="1"/>
  <c r="A115" i="12"/>
  <c r="W115" i="1"/>
  <c r="A437" i="12"/>
  <c r="W437" i="1"/>
  <c r="A947" i="12"/>
  <c r="W947" i="1"/>
  <c r="A323" i="12"/>
  <c r="W323" i="1"/>
  <c r="A515" i="12"/>
  <c r="W515" i="1"/>
  <c r="A1034" i="12"/>
  <c r="W1034" i="1"/>
  <c r="A714" i="12"/>
  <c r="W714" i="1"/>
  <c r="A410" i="12"/>
  <c r="W410" i="1"/>
  <c r="A122" i="12"/>
  <c r="W122" i="1"/>
  <c r="A597" i="12"/>
  <c r="W597" i="1"/>
  <c r="A644" i="12"/>
  <c r="W644" i="1"/>
  <c r="A166" i="12"/>
  <c r="W166" i="1"/>
  <c r="A132" i="12"/>
  <c r="W132" i="1"/>
  <c r="A296" i="12"/>
  <c r="W296" i="1"/>
  <c r="A584" i="12"/>
  <c r="W584" i="1"/>
  <c r="A530" i="12"/>
  <c r="W530" i="1"/>
  <c r="A964" i="12"/>
  <c r="W964" i="1"/>
  <c r="A52" i="12"/>
  <c r="W52" i="1"/>
  <c r="A470" i="12"/>
  <c r="W470" i="1"/>
  <c r="A1130" i="12"/>
  <c r="W1130" i="1"/>
  <c r="A1214" i="12"/>
  <c r="W1214" i="1"/>
  <c r="A752" i="12"/>
  <c r="W752" i="1"/>
  <c r="A257" i="12"/>
  <c r="W257" i="1"/>
  <c r="A1089" i="12"/>
  <c r="W1089" i="1"/>
  <c r="A983" i="12"/>
  <c r="W983" i="1"/>
  <c r="A890" i="12"/>
  <c r="W890" i="1"/>
  <c r="A375" i="12"/>
  <c r="W375" i="1"/>
  <c r="A862" i="12"/>
  <c r="W862" i="1"/>
  <c r="A372" i="12"/>
  <c r="W372" i="1"/>
  <c r="A76" i="12"/>
  <c r="W76" i="1"/>
  <c r="A646" i="12"/>
  <c r="W646" i="1"/>
  <c r="A140" i="12"/>
  <c r="W140" i="1"/>
  <c r="A639" i="12"/>
  <c r="W639" i="1"/>
  <c r="A276" i="12"/>
  <c r="W276" i="1"/>
  <c r="A685" i="12"/>
  <c r="W685" i="1"/>
  <c r="A822" i="12"/>
  <c r="W822" i="1"/>
  <c r="A615" i="12"/>
  <c r="W615" i="1"/>
  <c r="A578" i="12"/>
  <c r="W578" i="1"/>
  <c r="A940" i="12"/>
  <c r="W940" i="1"/>
  <c r="A770" i="12"/>
  <c r="W770" i="1"/>
  <c r="A427" i="12"/>
  <c r="W427" i="1"/>
  <c r="A189" i="12"/>
  <c r="W189" i="1"/>
  <c r="A861" i="12"/>
  <c r="W861" i="1"/>
  <c r="A380" i="12"/>
  <c r="W380" i="1"/>
  <c r="B265" i="12"/>
  <c r="Z265" i="1"/>
  <c r="B80" i="12"/>
  <c r="Z80" i="1"/>
  <c r="B1172" i="12"/>
  <c r="Z1172" i="1"/>
  <c r="B277" i="12"/>
  <c r="Z277" i="1"/>
  <c r="B725" i="12"/>
  <c r="Z725" i="1"/>
  <c r="B724" i="12"/>
  <c r="Z724" i="1"/>
  <c r="B54" i="12"/>
  <c r="Z54" i="1"/>
  <c r="B470" i="12"/>
  <c r="Z470" i="1"/>
  <c r="B589" i="12"/>
  <c r="Z589" i="1"/>
  <c r="A443" i="12"/>
  <c r="W443" i="1"/>
  <c r="A854" i="12"/>
  <c r="W854" i="1"/>
  <c r="B25" i="12"/>
  <c r="Z25" i="1"/>
  <c r="A476" i="12"/>
  <c r="W476" i="1"/>
  <c r="A948" i="12"/>
  <c r="W948" i="1"/>
  <c r="A1005" i="12"/>
  <c r="W1005" i="1"/>
  <c r="B1179" i="12"/>
  <c r="Z1179" i="1"/>
  <c r="B734" i="12"/>
  <c r="Z734" i="1"/>
  <c r="B850" i="12"/>
  <c r="Z850" i="1"/>
  <c r="B349" i="12"/>
  <c r="Z349" i="1"/>
  <c r="B865" i="12"/>
  <c r="Z865" i="1"/>
  <c r="A441" i="12"/>
  <c r="W441" i="1"/>
  <c r="A346" i="12"/>
  <c r="W346" i="1"/>
  <c r="A1183" i="12"/>
  <c r="W1183" i="1"/>
  <c r="B923" i="12"/>
  <c r="Z923" i="1"/>
  <c r="B174" i="12"/>
  <c r="Z174" i="1"/>
  <c r="B12" i="12"/>
  <c r="Z12" i="1"/>
  <c r="B1066" i="12"/>
  <c r="Z1066" i="1"/>
  <c r="B331" i="12"/>
  <c r="Z331" i="1"/>
  <c r="B683" i="12"/>
  <c r="Z683" i="1"/>
  <c r="B971" i="12"/>
  <c r="Z971" i="1"/>
  <c r="B508" i="12"/>
  <c r="Z508" i="1"/>
  <c r="B812" i="12"/>
  <c r="Z812" i="1"/>
  <c r="B1100" i="12"/>
  <c r="Z1100" i="1"/>
  <c r="B302" i="12"/>
  <c r="Z302" i="1"/>
  <c r="B558" i="12"/>
  <c r="Z558" i="1"/>
  <c r="B830" i="12"/>
  <c r="Z830" i="1"/>
  <c r="B1086" i="12"/>
  <c r="Z1086" i="1"/>
  <c r="B1009" i="12"/>
  <c r="Z1009" i="1"/>
  <c r="B333" i="12"/>
  <c r="Z333" i="1"/>
  <c r="B434" i="12"/>
  <c r="Z434" i="1"/>
  <c r="B690" i="12"/>
  <c r="Z690" i="1"/>
  <c r="B946" i="12"/>
  <c r="Z946" i="1"/>
  <c r="B1202" i="12"/>
  <c r="Z1202" i="1"/>
  <c r="B1133" i="12"/>
  <c r="Z1133" i="1"/>
  <c r="B295" i="12"/>
  <c r="Z295" i="1"/>
  <c r="B1165" i="12"/>
  <c r="Z1165" i="1"/>
  <c r="B1177" i="12"/>
  <c r="Z1177" i="1"/>
  <c r="B269" i="12"/>
  <c r="Z269" i="1"/>
  <c r="B1218" i="12"/>
  <c r="Z1218" i="1"/>
  <c r="B256" i="12"/>
  <c r="Z256" i="1"/>
  <c r="B528" i="12"/>
  <c r="Z528" i="1"/>
  <c r="B800" i="12"/>
  <c r="Z800" i="1"/>
  <c r="B1088" i="12"/>
  <c r="Z1088" i="1"/>
  <c r="B1151" i="12"/>
  <c r="Z1151" i="1"/>
  <c r="B97" i="12"/>
  <c r="Z97" i="1"/>
  <c r="B817" i="12"/>
  <c r="Z817" i="1"/>
  <c r="B1089" i="12"/>
  <c r="Z1089" i="1"/>
  <c r="B81" i="12"/>
  <c r="Z81" i="1"/>
  <c r="B1103" i="12"/>
  <c r="Z1103" i="1"/>
  <c r="A1113" i="12"/>
  <c r="W1113" i="1"/>
  <c r="A857" i="12"/>
  <c r="W857" i="1"/>
  <c r="A601" i="12"/>
  <c r="W601" i="1"/>
  <c r="A345" i="12"/>
  <c r="W345" i="1"/>
  <c r="A89" i="12"/>
  <c r="W89" i="1"/>
  <c r="A528" i="12"/>
  <c r="W528" i="1"/>
  <c r="A592" i="12"/>
  <c r="W592" i="1"/>
  <c r="A1170" i="12"/>
  <c r="W1170" i="1"/>
  <c r="A434" i="12"/>
  <c r="W434" i="1"/>
  <c r="A1217" i="12"/>
  <c r="W1217" i="1"/>
  <c r="A181" i="12"/>
  <c r="W181" i="1"/>
  <c r="A691" i="12"/>
  <c r="W691" i="1"/>
  <c r="A979" i="12"/>
  <c r="W979" i="1"/>
  <c r="A1011" i="12"/>
  <c r="W1011" i="1"/>
  <c r="A293" i="12"/>
  <c r="W293" i="1"/>
  <c r="A1018" i="12"/>
  <c r="W1018" i="1"/>
  <c r="A698" i="12"/>
  <c r="W698" i="1"/>
  <c r="A394" i="12"/>
  <c r="W394" i="1"/>
  <c r="A106" i="12"/>
  <c r="W106" i="1"/>
  <c r="A563" i="12"/>
  <c r="W563" i="1"/>
  <c r="A559" i="12"/>
  <c r="W559" i="1"/>
  <c r="A593" i="12"/>
  <c r="W593" i="1"/>
  <c r="A856" i="12"/>
  <c r="W856" i="1"/>
  <c r="A248" i="12"/>
  <c r="W248" i="1"/>
  <c r="A1109" i="12"/>
  <c r="W1109" i="1"/>
  <c r="A1054" i="12"/>
  <c r="W1054" i="1"/>
  <c r="A871" i="12"/>
  <c r="W871" i="1"/>
  <c r="A1072" i="12"/>
  <c r="W1072" i="1"/>
  <c r="A382" i="12"/>
  <c r="W382" i="1"/>
  <c r="A1162" i="12"/>
  <c r="W1162" i="1"/>
  <c r="A1230" i="12"/>
  <c r="W1230" i="1"/>
  <c r="A816" i="12"/>
  <c r="W816" i="1"/>
  <c r="A273" i="12"/>
  <c r="W273" i="1"/>
  <c r="A1233" i="12"/>
  <c r="W1233" i="1"/>
  <c r="A838" i="12"/>
  <c r="W838" i="1"/>
  <c r="A211" i="12"/>
  <c r="W211" i="1"/>
  <c r="A333" i="12"/>
  <c r="W333" i="1"/>
  <c r="A630" i="12"/>
  <c r="W630" i="1"/>
  <c r="A205" i="12"/>
  <c r="W205" i="1"/>
  <c r="A795" i="12"/>
  <c r="W795" i="1"/>
  <c r="A398" i="12"/>
  <c r="W398" i="1"/>
  <c r="A751" i="12"/>
  <c r="W751" i="1"/>
  <c r="A767" i="12"/>
  <c r="W767" i="1"/>
  <c r="A94" i="12"/>
  <c r="W94" i="1"/>
  <c r="A1061" i="12"/>
  <c r="W1061" i="1"/>
  <c r="A119" i="12"/>
  <c r="W119" i="1"/>
  <c r="A87" i="12"/>
  <c r="W87" i="1"/>
  <c r="A1203" i="12"/>
  <c r="W1203" i="1"/>
  <c r="A759" i="12"/>
  <c r="W759" i="1"/>
  <c r="A684" i="12"/>
  <c r="W684" i="1"/>
  <c r="A786" i="12"/>
  <c r="W786" i="1"/>
  <c r="A139" i="12"/>
  <c r="W139" i="1"/>
  <c r="A1195" i="12"/>
  <c r="W1195" i="1"/>
  <c r="A1102" i="12"/>
  <c r="W1102" i="1"/>
  <c r="A44" i="12"/>
  <c r="W44" i="1"/>
  <c r="B569" i="12"/>
  <c r="Z569" i="1"/>
  <c r="B137" i="12"/>
  <c r="Z137" i="1"/>
  <c r="B1130" i="12"/>
  <c r="Z1130" i="1"/>
  <c r="B970" i="12"/>
  <c r="Z970" i="1"/>
  <c r="B949" i="12"/>
  <c r="Z949" i="1"/>
  <c r="B1061" i="12"/>
  <c r="Z1061" i="1"/>
  <c r="B677" i="12"/>
  <c r="Z677" i="1"/>
  <c r="B676" i="12"/>
  <c r="Z676" i="1"/>
  <c r="B1078" i="12"/>
  <c r="Z1078" i="1"/>
  <c r="B341" i="12"/>
  <c r="Z341" i="1"/>
  <c r="B1158" i="12"/>
  <c r="Z1158" i="1"/>
  <c r="A1143" i="12"/>
  <c r="W1143" i="1"/>
  <c r="A788" i="12"/>
  <c r="W788" i="1"/>
  <c r="A797" i="12"/>
  <c r="W797" i="1"/>
  <c r="A1141" i="12"/>
  <c r="W1141" i="1"/>
  <c r="A967" i="12"/>
  <c r="W967" i="1"/>
  <c r="B190" i="12"/>
  <c r="Z190" i="1"/>
  <c r="B28" i="12"/>
  <c r="Z28" i="1"/>
  <c r="B1082" i="12"/>
  <c r="Z1082" i="1"/>
  <c r="B347" i="12"/>
  <c r="Z347" i="1"/>
  <c r="B699" i="12"/>
  <c r="Z699" i="1"/>
  <c r="B1003" i="12"/>
  <c r="Z1003" i="1"/>
  <c r="B1189" i="12"/>
  <c r="Z1189" i="1"/>
  <c r="B524" i="12"/>
  <c r="Z524" i="1"/>
  <c r="B828" i="12"/>
  <c r="Z828" i="1"/>
  <c r="B1116" i="12"/>
  <c r="Z1116" i="1"/>
  <c r="B318" i="12"/>
  <c r="Z318" i="1"/>
  <c r="B590" i="12"/>
  <c r="Z590" i="1"/>
  <c r="B846" i="12"/>
  <c r="Z846" i="1"/>
  <c r="B1102" i="12"/>
  <c r="Z1102" i="1"/>
  <c r="B980" i="12"/>
  <c r="Z980" i="1"/>
  <c r="B178" i="12"/>
  <c r="Z178" i="1"/>
  <c r="B450" i="12"/>
  <c r="Z450" i="1"/>
  <c r="B706" i="12"/>
  <c r="Z706" i="1"/>
  <c r="B962" i="12"/>
  <c r="Z962" i="1"/>
  <c r="B1234" i="12"/>
  <c r="Z1234" i="1"/>
  <c r="B1207" i="12"/>
  <c r="Z1207" i="1"/>
  <c r="B951" i="12"/>
  <c r="Z951" i="1"/>
  <c r="B407" i="12"/>
  <c r="Z407" i="1"/>
  <c r="B1032" i="12"/>
  <c r="Z1032" i="1"/>
  <c r="B1209" i="12"/>
  <c r="Z1209" i="1"/>
  <c r="B429" i="12"/>
  <c r="Z429" i="1"/>
  <c r="B272" i="12"/>
  <c r="Z272" i="1"/>
  <c r="B544" i="12"/>
  <c r="Z544" i="1"/>
  <c r="B816" i="12"/>
  <c r="Z816" i="1"/>
  <c r="B1104" i="12"/>
  <c r="Z1104" i="1"/>
  <c r="B1215" i="12"/>
  <c r="Z1215" i="1"/>
  <c r="B65" i="12"/>
  <c r="Z65" i="1"/>
  <c r="B753" i="12"/>
  <c r="Z753" i="1"/>
  <c r="B545" i="12"/>
  <c r="Z545" i="1"/>
  <c r="B993" i="12"/>
  <c r="Z993" i="1"/>
  <c r="B249" i="12"/>
  <c r="Z249" i="1"/>
  <c r="A1097" i="12"/>
  <c r="W1097" i="1"/>
  <c r="A841" i="12"/>
  <c r="W841" i="1"/>
  <c r="A585" i="12"/>
  <c r="W585" i="1"/>
  <c r="A329" i="12"/>
  <c r="W329" i="1"/>
  <c r="A73" i="12"/>
  <c r="W73" i="1"/>
  <c r="A289" i="12"/>
  <c r="W289" i="1"/>
  <c r="A370" i="12"/>
  <c r="W370" i="1"/>
  <c r="A1136" i="12"/>
  <c r="W1136" i="1"/>
  <c r="A417" i="12"/>
  <c r="W417" i="1"/>
  <c r="A978" i="12"/>
  <c r="W978" i="1"/>
  <c r="A901" i="12"/>
  <c r="W901" i="1"/>
  <c r="A933" i="12"/>
  <c r="W933" i="1"/>
  <c r="A147" i="12"/>
  <c r="W147" i="1"/>
  <c r="A469" i="12"/>
  <c r="W469" i="1"/>
  <c r="A757" i="12"/>
  <c r="W757" i="1"/>
  <c r="A789" i="12"/>
  <c r="W789" i="1"/>
  <c r="A259" i="12"/>
  <c r="W259" i="1"/>
  <c r="A1002" i="12"/>
  <c r="W1002" i="1"/>
  <c r="A682" i="12"/>
  <c r="W682" i="1"/>
  <c r="A378" i="12"/>
  <c r="W378" i="1"/>
  <c r="A90" i="12"/>
  <c r="W90" i="1"/>
  <c r="A341" i="12"/>
  <c r="W341" i="1"/>
  <c r="A951" i="12"/>
  <c r="W951" i="1"/>
  <c r="A968" i="12"/>
  <c r="W968" i="1"/>
  <c r="A1190" i="12"/>
  <c r="W1190" i="1"/>
  <c r="A744" i="12"/>
  <c r="W744" i="1"/>
  <c r="A1000" i="12"/>
  <c r="W1000" i="1"/>
  <c r="A998" i="12"/>
  <c r="W998" i="1"/>
  <c r="A636" i="12"/>
  <c r="W636" i="1"/>
  <c r="A743" i="12"/>
  <c r="W743" i="1"/>
  <c r="A215" i="12"/>
  <c r="W215" i="1"/>
  <c r="A326" i="12"/>
  <c r="W326" i="1"/>
  <c r="A1178" i="12"/>
  <c r="W1178" i="1"/>
  <c r="A32" i="12"/>
  <c r="W32" i="1"/>
  <c r="A896" i="12"/>
  <c r="W896" i="1"/>
  <c r="A305" i="12"/>
  <c r="W305" i="1"/>
  <c r="A924" i="12"/>
  <c r="W924" i="1"/>
  <c r="A733" i="12"/>
  <c r="W733" i="1"/>
  <c r="A1140" i="12"/>
  <c r="W1140" i="1"/>
  <c r="A102" i="12"/>
  <c r="W102" i="1"/>
  <c r="A461" i="12"/>
  <c r="W461" i="1"/>
  <c r="A159" i="12"/>
  <c r="W159" i="1"/>
  <c r="A54" i="12"/>
  <c r="W54" i="1"/>
  <c r="A310" i="12"/>
  <c r="W310" i="1"/>
  <c r="A251" i="12"/>
  <c r="W251" i="1"/>
  <c r="A831" i="12"/>
  <c r="W831" i="1"/>
  <c r="A5" i="12"/>
  <c r="W5" i="1"/>
  <c r="A845" i="12"/>
  <c r="W845" i="1"/>
  <c r="A51" i="12"/>
  <c r="W51" i="1"/>
  <c r="A478" i="12"/>
  <c r="W478" i="1"/>
  <c r="A1134" i="12"/>
  <c r="W1134" i="1"/>
  <c r="A715" i="12"/>
  <c r="W715" i="1"/>
  <c r="A988" i="12"/>
  <c r="W988" i="1"/>
  <c r="A834" i="12"/>
  <c r="W834" i="1"/>
  <c r="A907" i="12"/>
  <c r="W907" i="1"/>
  <c r="A877" i="12"/>
  <c r="W877" i="1"/>
  <c r="A894" i="12"/>
  <c r="W894" i="1"/>
  <c r="B281" i="12"/>
  <c r="Z281" i="1"/>
  <c r="B233" i="12"/>
  <c r="Z233" i="1"/>
  <c r="B841" i="12"/>
  <c r="Z841" i="1"/>
  <c r="B762" i="12"/>
  <c r="Z762" i="1"/>
  <c r="B746" i="12"/>
  <c r="Z746" i="1"/>
  <c r="B901" i="12"/>
  <c r="Z901" i="1"/>
  <c r="B885" i="12"/>
  <c r="Z885" i="1"/>
  <c r="B628" i="12"/>
  <c r="Z628" i="1"/>
  <c r="B565" i="12"/>
  <c r="Z565" i="1"/>
  <c r="B278" i="12"/>
  <c r="Z278" i="1"/>
  <c r="B758" i="12"/>
  <c r="Z758" i="1"/>
  <c r="A172" i="12"/>
  <c r="W172" i="1"/>
  <c r="A68" i="12"/>
  <c r="W68" i="1"/>
  <c r="B26" i="12"/>
  <c r="Z26" i="1"/>
  <c r="A75" i="12"/>
  <c r="W75" i="1"/>
  <c r="A196" i="12"/>
  <c r="W196" i="1"/>
  <c r="B262" i="12"/>
  <c r="Z262" i="1"/>
  <c r="B206" i="12"/>
  <c r="Z206" i="1"/>
  <c r="B44" i="12"/>
  <c r="Z44" i="1"/>
  <c r="B1098" i="12"/>
  <c r="Z1098" i="1"/>
  <c r="B363" i="12"/>
  <c r="Z363" i="1"/>
  <c r="B715" i="12"/>
  <c r="Z715" i="1"/>
  <c r="B1051" i="12"/>
  <c r="Z1051" i="1"/>
  <c r="B849" i="12"/>
  <c r="Z849" i="1"/>
  <c r="B540" i="12"/>
  <c r="Z540" i="1"/>
  <c r="B844" i="12"/>
  <c r="Z844" i="1"/>
  <c r="B1132" i="12"/>
  <c r="Z1132" i="1"/>
  <c r="B334" i="12"/>
  <c r="Z334" i="1"/>
  <c r="B606" i="12"/>
  <c r="Z606" i="1"/>
  <c r="B862" i="12"/>
  <c r="Z862" i="1"/>
  <c r="B1118" i="12"/>
  <c r="Z1118" i="1"/>
  <c r="B840" i="12"/>
  <c r="Z840" i="1"/>
  <c r="B194" i="12"/>
  <c r="Z194" i="1"/>
  <c r="B466" i="12"/>
  <c r="Z466" i="1"/>
  <c r="B722" i="12"/>
  <c r="Z722" i="1"/>
  <c r="B978" i="12"/>
  <c r="Z978" i="1"/>
  <c r="B1213" i="12"/>
  <c r="Z1213" i="1"/>
  <c r="B1095" i="12"/>
  <c r="Z1095" i="1"/>
  <c r="B893" i="12"/>
  <c r="Z893" i="1"/>
  <c r="B455" i="12"/>
  <c r="Z455" i="1"/>
  <c r="B1048" i="12"/>
  <c r="Z1048" i="1"/>
  <c r="B1085" i="12"/>
  <c r="Z1085" i="1"/>
  <c r="B461" i="12"/>
  <c r="Z461" i="1"/>
  <c r="B909" i="12"/>
  <c r="Z909" i="1"/>
  <c r="B288" i="12"/>
  <c r="Z288" i="1"/>
  <c r="B560" i="12"/>
  <c r="Z560" i="1"/>
  <c r="B832" i="12"/>
  <c r="Z832" i="1"/>
  <c r="B1120" i="12"/>
  <c r="Z1120" i="1"/>
  <c r="B1160" i="12"/>
  <c r="Z1160" i="1"/>
  <c r="B1153" i="12"/>
  <c r="Z1153" i="1"/>
  <c r="B689" i="12"/>
  <c r="Z689" i="1"/>
  <c r="B289" i="12"/>
  <c r="Z289" i="1"/>
  <c r="B801" i="12"/>
  <c r="Z801" i="1"/>
  <c r="B201" i="12"/>
  <c r="Z201" i="1"/>
  <c r="A1081" i="12"/>
  <c r="W1081" i="1"/>
  <c r="A825" i="12"/>
  <c r="W825" i="1"/>
  <c r="A569" i="12"/>
  <c r="W569" i="1"/>
  <c r="A313" i="12"/>
  <c r="W313" i="1"/>
  <c r="A57" i="12"/>
  <c r="W57" i="1"/>
  <c r="A33" i="12"/>
  <c r="W33" i="1"/>
  <c r="A353" i="12"/>
  <c r="W353" i="1"/>
  <c r="A880" i="12"/>
  <c r="W880" i="1"/>
  <c r="A178" i="12"/>
  <c r="W178" i="1"/>
  <c r="A961" i="12"/>
  <c r="W961" i="1"/>
  <c r="A867" i="12"/>
  <c r="W867" i="1"/>
  <c r="A899" i="12"/>
  <c r="W899" i="1"/>
  <c r="A965" i="12"/>
  <c r="W965" i="1"/>
  <c r="A435" i="12"/>
  <c r="W435" i="1"/>
  <c r="A501" i="12"/>
  <c r="W501" i="1"/>
  <c r="A755" i="12"/>
  <c r="W755" i="1"/>
  <c r="A74" i="12"/>
  <c r="W74" i="1"/>
  <c r="A986" i="12"/>
  <c r="W986" i="1"/>
  <c r="A650" i="12"/>
  <c r="W650" i="1"/>
  <c r="A362" i="12"/>
  <c r="W362" i="1"/>
  <c r="A58" i="12"/>
  <c r="W58" i="1"/>
  <c r="A85" i="12"/>
  <c r="W85" i="1"/>
  <c r="A815" i="12"/>
  <c r="W815" i="1"/>
  <c r="A712" i="12"/>
  <c r="W712" i="1"/>
  <c r="A542" i="12"/>
  <c r="W542" i="1"/>
  <c r="A504" i="12"/>
  <c r="W504" i="1"/>
  <c r="A776" i="12"/>
  <c r="W776" i="1"/>
  <c r="A909" i="12"/>
  <c r="W909" i="1"/>
  <c r="A454" i="12"/>
  <c r="W454" i="1"/>
  <c r="A599" i="12"/>
  <c r="W599" i="1"/>
  <c r="A127" i="12"/>
  <c r="W127" i="1"/>
  <c r="A1194" i="12"/>
  <c r="W1194" i="1"/>
  <c r="A208" i="12"/>
  <c r="W208" i="1"/>
  <c r="A944" i="12"/>
  <c r="W944" i="1"/>
  <c r="A321" i="12"/>
  <c r="W321" i="1"/>
  <c r="A315" i="12"/>
  <c r="W315" i="1"/>
  <c r="A43" i="12"/>
  <c r="W43" i="1"/>
  <c r="A651" i="12"/>
  <c r="W651" i="1"/>
  <c r="A754" i="12"/>
  <c r="W754" i="1"/>
  <c r="A334" i="12"/>
  <c r="W334" i="1"/>
  <c r="A1030" i="12"/>
  <c r="W1030" i="1"/>
  <c r="A731" i="12"/>
  <c r="W731" i="1"/>
  <c r="A267" i="12"/>
  <c r="W267" i="1"/>
  <c r="A895" i="12"/>
  <c r="W895" i="1"/>
  <c r="A1186" i="12"/>
  <c r="W1186" i="1"/>
  <c r="A572" i="12"/>
  <c r="W572" i="1"/>
  <c r="A662" i="12"/>
  <c r="W662" i="1"/>
  <c r="A669" i="12"/>
  <c r="W669" i="1"/>
  <c r="A295" i="12"/>
  <c r="W295" i="1"/>
  <c r="A62" i="12"/>
  <c r="W62" i="1"/>
  <c r="A850" i="12"/>
  <c r="W850" i="1"/>
  <c r="A285" i="12"/>
  <c r="W285" i="1"/>
  <c r="A811" i="12"/>
  <c r="W811" i="1"/>
  <c r="A222" i="12"/>
  <c r="W222" i="1"/>
  <c r="B1225" i="12"/>
  <c r="Z1225" i="1"/>
  <c r="B602" i="12"/>
  <c r="Z602" i="1"/>
  <c r="B474" i="12"/>
  <c r="Z474" i="1"/>
  <c r="B666" i="12"/>
  <c r="Z666" i="1"/>
  <c r="B570" i="12"/>
  <c r="Z570" i="1"/>
  <c r="B708" i="12"/>
  <c r="Z708" i="1"/>
  <c r="B837" i="12"/>
  <c r="Z837" i="1"/>
  <c r="B629" i="12"/>
  <c r="Z629" i="1"/>
  <c r="B485" i="12"/>
  <c r="Z485" i="1"/>
  <c r="B484" i="12"/>
  <c r="Z484" i="1"/>
  <c r="B932" i="12"/>
  <c r="Z932" i="1"/>
  <c r="B678" i="12"/>
  <c r="Z678" i="1"/>
  <c r="A1179" i="12"/>
  <c r="W1179" i="1"/>
  <c r="A855" i="12"/>
  <c r="W855" i="1"/>
  <c r="A620" i="12"/>
  <c r="W620" i="1"/>
  <c r="A1220" i="12"/>
  <c r="W1220" i="1"/>
  <c r="A975" i="12"/>
  <c r="W975" i="1"/>
  <c r="A1229" i="12"/>
  <c r="W1229" i="1"/>
  <c r="B161" i="12"/>
  <c r="Z161" i="1"/>
  <c r="A950" i="12"/>
  <c r="W950" i="1"/>
  <c r="B78" i="12"/>
  <c r="Z78" i="1"/>
  <c r="B875" i="12"/>
  <c r="Z875" i="1"/>
  <c r="B972" i="12"/>
  <c r="Z972" i="1"/>
  <c r="B963" i="12"/>
  <c r="Z963" i="1"/>
  <c r="B931" i="12"/>
  <c r="Z931" i="1"/>
  <c r="B704" i="12"/>
  <c r="Z704" i="1"/>
  <c r="B705" i="12"/>
  <c r="Z705" i="1"/>
  <c r="A672" i="12"/>
  <c r="W672" i="1"/>
  <c r="A1096" i="12"/>
  <c r="W1096" i="1"/>
  <c r="B665" i="12"/>
  <c r="Z665" i="1"/>
  <c r="B752" i="12"/>
  <c r="Z752" i="1"/>
  <c r="B222" i="12"/>
  <c r="Z222" i="1"/>
  <c r="B60" i="12"/>
  <c r="Z60" i="1"/>
  <c r="B1146" i="12"/>
  <c r="Z1146" i="1"/>
  <c r="B395" i="12"/>
  <c r="Z395" i="1"/>
  <c r="B763" i="12"/>
  <c r="Z763" i="1"/>
  <c r="B1067" i="12"/>
  <c r="Z1067" i="1"/>
  <c r="B236" i="12"/>
  <c r="Z236" i="1"/>
  <c r="B556" i="12"/>
  <c r="Z556" i="1"/>
  <c r="B860" i="12"/>
  <c r="Z860" i="1"/>
  <c r="B1148" i="12"/>
  <c r="Z1148" i="1"/>
  <c r="B350" i="12"/>
  <c r="Z350" i="1"/>
  <c r="B622" i="12"/>
  <c r="Z622" i="1"/>
  <c r="B878" i="12"/>
  <c r="Z878" i="1"/>
  <c r="B1134" i="12"/>
  <c r="Z1134" i="1"/>
  <c r="B1237" i="12"/>
  <c r="Z1237" i="1"/>
  <c r="B210" i="12"/>
  <c r="Z210" i="1"/>
  <c r="B482" i="12"/>
  <c r="Z482" i="1"/>
  <c r="B738" i="12"/>
  <c r="Z738" i="1"/>
  <c r="B994" i="12"/>
  <c r="Z994" i="1"/>
  <c r="B1175" i="12"/>
  <c r="Z1175" i="1"/>
  <c r="B957" i="12"/>
  <c r="Z957" i="1"/>
  <c r="B615" i="12"/>
  <c r="Z615" i="1"/>
  <c r="B535" i="12"/>
  <c r="Z535" i="1"/>
  <c r="B1096" i="12"/>
  <c r="Z1096" i="1"/>
  <c r="B1145" i="12"/>
  <c r="Z1145" i="1"/>
  <c r="B509" i="12"/>
  <c r="Z509" i="1"/>
  <c r="B877" i="12"/>
  <c r="Z877" i="1"/>
  <c r="B304" i="12"/>
  <c r="Z304" i="1"/>
  <c r="B576" i="12"/>
  <c r="Z576" i="1"/>
  <c r="B848" i="12"/>
  <c r="Z848" i="1"/>
  <c r="B1136" i="12"/>
  <c r="Z1136" i="1"/>
  <c r="B1016" i="12"/>
  <c r="Z1016" i="1"/>
  <c r="B1057" i="12"/>
  <c r="Z1057" i="1"/>
  <c r="B177" i="12"/>
  <c r="Z177" i="1"/>
  <c r="B113" i="12"/>
  <c r="Z113" i="1"/>
  <c r="B225" i="12"/>
  <c r="Z225" i="1"/>
  <c r="B169" i="12"/>
  <c r="Z169" i="1"/>
  <c r="A1065" i="12"/>
  <c r="W1065" i="1"/>
  <c r="A809" i="12"/>
  <c r="W809" i="1"/>
  <c r="A553" i="12"/>
  <c r="W553" i="1"/>
  <c r="A297" i="12"/>
  <c r="W297" i="1"/>
  <c r="A41" i="12"/>
  <c r="W41" i="1"/>
  <c r="A800" i="12"/>
  <c r="W800" i="1"/>
  <c r="A114" i="12"/>
  <c r="W114" i="1"/>
  <c r="A624" i="12"/>
  <c r="W624" i="1"/>
  <c r="A161" i="12"/>
  <c r="W161" i="1"/>
  <c r="A722" i="12"/>
  <c r="W722" i="1"/>
  <c r="A611" i="12"/>
  <c r="W611" i="1"/>
  <c r="A677" i="12"/>
  <c r="W677" i="1"/>
  <c r="A931" i="12"/>
  <c r="W931" i="1"/>
  <c r="A213" i="12"/>
  <c r="W213" i="1"/>
  <c r="A467" i="12"/>
  <c r="W467" i="1"/>
  <c r="A533" i="12"/>
  <c r="W533" i="1"/>
  <c r="A1043" i="12"/>
  <c r="W1043" i="1"/>
  <c r="A970" i="12"/>
  <c r="W970" i="1"/>
  <c r="A634" i="12"/>
  <c r="W634" i="1"/>
  <c r="A330" i="12"/>
  <c r="W330" i="1"/>
  <c r="A42" i="12"/>
  <c r="W42" i="1"/>
  <c r="A26" i="12"/>
  <c r="W26" i="1"/>
  <c r="A764" i="12"/>
  <c r="W764" i="1"/>
  <c r="A525" i="12"/>
  <c r="W525" i="1"/>
  <c r="A49" i="12"/>
  <c r="W49" i="1"/>
  <c r="A280" i="12"/>
  <c r="W280" i="1"/>
  <c r="A1064" i="12"/>
  <c r="W1064" i="1"/>
  <c r="A726" i="12"/>
  <c r="W726" i="1"/>
  <c r="A307" i="12"/>
  <c r="W307" i="1"/>
  <c r="A363" i="12"/>
  <c r="W363" i="1"/>
  <c r="A71" i="12"/>
  <c r="W71" i="1"/>
  <c r="A1210" i="12"/>
  <c r="W1210" i="1"/>
  <c r="A288" i="12"/>
  <c r="W288" i="1"/>
  <c r="A960" i="12"/>
  <c r="W960" i="1"/>
  <c r="A465" i="12"/>
  <c r="W465" i="1"/>
  <c r="A18" i="12"/>
  <c r="W18" i="1"/>
  <c r="A502" i="12"/>
  <c r="W502" i="1"/>
  <c r="A606" i="12"/>
  <c r="W606" i="1"/>
  <c r="A292" i="12"/>
  <c r="W292" i="1"/>
  <c r="A582" i="12"/>
  <c r="W582" i="1"/>
  <c r="A652" i="12"/>
  <c r="W652" i="1"/>
  <c r="A227" i="12"/>
  <c r="W227" i="1"/>
  <c r="A911" i="12"/>
  <c r="W911" i="1"/>
  <c r="A663" i="12"/>
  <c r="W663" i="1"/>
  <c r="A324" i="12"/>
  <c r="W324" i="1"/>
  <c r="A411" i="12"/>
  <c r="W411" i="1"/>
  <c r="A590" i="12"/>
  <c r="W590" i="1"/>
  <c r="A156" i="12"/>
  <c r="W156" i="1"/>
  <c r="A1223" i="12"/>
  <c r="W1223" i="1"/>
  <c r="A1106" i="12"/>
  <c r="W1106" i="1"/>
  <c r="A219" i="12"/>
  <c r="W219" i="1"/>
  <c r="A699" i="12"/>
  <c r="W699" i="1"/>
  <c r="A1150" i="12"/>
  <c r="W1150" i="1"/>
  <c r="B729" i="12"/>
  <c r="Z729" i="1"/>
  <c r="B553" i="12"/>
  <c r="Z553" i="1"/>
  <c r="B330" i="12"/>
  <c r="Z330" i="1"/>
  <c r="B538" i="12"/>
  <c r="Z538" i="1"/>
  <c r="B122" i="12"/>
  <c r="Z122" i="1"/>
  <c r="B789" i="12"/>
  <c r="Z789" i="1"/>
  <c r="B356" i="12"/>
  <c r="Z356" i="1"/>
  <c r="B437" i="12"/>
  <c r="Z437" i="1"/>
  <c r="B436" i="12"/>
  <c r="Z436" i="1"/>
  <c r="B821" i="12"/>
  <c r="Z821" i="1"/>
  <c r="B550" i="12"/>
  <c r="Z550" i="1"/>
  <c r="B598" i="12"/>
  <c r="Z598" i="1"/>
  <c r="A717" i="12"/>
  <c r="W717" i="1"/>
  <c r="A188" i="12"/>
  <c r="W188" i="1"/>
  <c r="A412" i="12"/>
  <c r="W412" i="1"/>
  <c r="B7" i="12"/>
  <c r="Z7" i="1"/>
  <c r="A59" i="12"/>
  <c r="W59" i="1"/>
  <c r="A932" i="12"/>
  <c r="W932" i="1"/>
  <c r="A447" i="12"/>
  <c r="W447" i="1"/>
  <c r="B43" i="12"/>
  <c r="Z43" i="1"/>
  <c r="B983" i="12"/>
  <c r="Z983" i="1"/>
  <c r="A1235" i="12"/>
  <c r="W1235" i="1"/>
  <c r="B238" i="12"/>
  <c r="Z238" i="1"/>
  <c r="B76" i="12"/>
  <c r="Z76" i="1"/>
  <c r="B1178" i="12"/>
  <c r="Z1178" i="1"/>
  <c r="B459" i="12"/>
  <c r="Z459" i="1"/>
  <c r="B779" i="12"/>
  <c r="Z779" i="1"/>
  <c r="B1083" i="12"/>
  <c r="Z1083" i="1"/>
  <c r="B252" i="12"/>
  <c r="Z252" i="1"/>
  <c r="B572" i="12"/>
  <c r="Z572" i="1"/>
  <c r="B876" i="12"/>
  <c r="Z876" i="1"/>
  <c r="B1164" i="12"/>
  <c r="Z1164" i="1"/>
  <c r="B366" i="12"/>
  <c r="Z366" i="1"/>
  <c r="B638" i="12"/>
  <c r="Z638" i="1"/>
  <c r="B894" i="12"/>
  <c r="Z894" i="1"/>
  <c r="B1150" i="12"/>
  <c r="Z1150" i="1"/>
  <c r="B1124" i="12"/>
  <c r="Z1124" i="1"/>
  <c r="B226" i="12"/>
  <c r="Z226" i="1"/>
  <c r="B498" i="12"/>
  <c r="Z498" i="1"/>
  <c r="B754" i="12"/>
  <c r="Z754" i="1"/>
  <c r="B1010" i="12"/>
  <c r="Z1010" i="1"/>
  <c r="B595" i="12"/>
  <c r="Z595" i="1"/>
  <c r="B432" i="12"/>
  <c r="Z432" i="1"/>
  <c r="B557" i="12"/>
  <c r="Z557" i="1"/>
  <c r="B599" i="12"/>
  <c r="Z599" i="1"/>
  <c r="B1128" i="12"/>
  <c r="Z1128" i="1"/>
  <c r="B1229" i="12"/>
  <c r="Z1229" i="1"/>
  <c r="B541" i="12"/>
  <c r="Z541" i="1"/>
  <c r="B807" i="12"/>
  <c r="Z807" i="1"/>
  <c r="B320" i="12"/>
  <c r="Z320" i="1"/>
  <c r="B608" i="12"/>
  <c r="Z608" i="1"/>
  <c r="B864" i="12"/>
  <c r="Z864" i="1"/>
  <c r="B1152" i="12"/>
  <c r="Z1152" i="1"/>
  <c r="B904" i="12"/>
  <c r="Z904" i="1"/>
  <c r="B785" i="12"/>
  <c r="Z785" i="1"/>
  <c r="B145" i="12"/>
  <c r="Z145" i="1"/>
  <c r="B1176" i="12"/>
  <c r="Z1176" i="1"/>
  <c r="B193" i="12"/>
  <c r="Z193" i="1"/>
  <c r="B121" i="12"/>
  <c r="Z121" i="1"/>
  <c r="A1049" i="12"/>
  <c r="W1049" i="1"/>
  <c r="A793" i="12"/>
  <c r="W793" i="1"/>
  <c r="A537" i="12"/>
  <c r="W537" i="1"/>
  <c r="A281" i="12"/>
  <c r="W281" i="1"/>
  <c r="A25" i="12"/>
  <c r="W25" i="1"/>
  <c r="A866" i="12"/>
  <c r="W866" i="1"/>
  <c r="A97" i="12"/>
  <c r="W97" i="1"/>
  <c r="A994" i="12"/>
  <c r="W994" i="1"/>
  <c r="A1218" i="12"/>
  <c r="W1218" i="1"/>
  <c r="A705" i="12"/>
  <c r="W705" i="1"/>
  <c r="A389" i="12"/>
  <c r="W389" i="1"/>
  <c r="A421" i="12"/>
  <c r="W421" i="1"/>
  <c r="A709" i="12"/>
  <c r="W709" i="1"/>
  <c r="A179" i="12"/>
  <c r="W179" i="1"/>
  <c r="A869" i="12"/>
  <c r="W869" i="1"/>
  <c r="A499" i="12"/>
  <c r="W499" i="1"/>
  <c r="A821" i="12"/>
  <c r="W821" i="1"/>
  <c r="A938" i="12"/>
  <c r="W938" i="1"/>
  <c r="A618" i="12"/>
  <c r="W618" i="1"/>
  <c r="A314" i="12"/>
  <c r="W314" i="1"/>
  <c r="A1213" i="12"/>
  <c r="W1213" i="1"/>
  <c r="A101" i="12"/>
  <c r="W101" i="1"/>
  <c r="A695" i="12"/>
  <c r="W695" i="1"/>
  <c r="A405" i="12"/>
  <c r="W405" i="1"/>
  <c r="A832" i="12"/>
  <c r="W832" i="1"/>
  <c r="A40" i="12"/>
  <c r="W40" i="1"/>
  <c r="A616" i="12"/>
  <c r="W616" i="1"/>
  <c r="A580" i="12"/>
  <c r="W580" i="1"/>
  <c r="A1127" i="12"/>
  <c r="W1127" i="1"/>
  <c r="A198" i="12"/>
  <c r="W198" i="1"/>
  <c r="A108" i="12"/>
  <c r="W108" i="1"/>
  <c r="A1226" i="12"/>
  <c r="W1226" i="1"/>
  <c r="A304" i="12"/>
  <c r="W304" i="1"/>
  <c r="A976" i="12"/>
  <c r="W976" i="1"/>
  <c r="A497" i="12"/>
  <c r="W497" i="1"/>
  <c r="A460" i="12"/>
  <c r="W460" i="1"/>
  <c r="A482" i="12"/>
  <c r="W482" i="1"/>
  <c r="A311" i="12"/>
  <c r="W311" i="1"/>
  <c r="A60" i="12"/>
  <c r="W60" i="1"/>
  <c r="A668" i="12"/>
  <c r="W668" i="1"/>
  <c r="A124" i="12"/>
  <c r="W124" i="1"/>
  <c r="A1123" i="12"/>
  <c r="W1123" i="1"/>
  <c r="A926" i="12"/>
  <c r="W926" i="1"/>
  <c r="A1021" i="12"/>
  <c r="W1021" i="1"/>
  <c r="A991" i="12"/>
  <c r="W991" i="1"/>
  <c r="A436" i="12"/>
  <c r="W436" i="1"/>
  <c r="A27" i="12"/>
  <c r="W27" i="1"/>
  <c r="A1086" i="12"/>
  <c r="W1086" i="1"/>
  <c r="A134" i="12"/>
  <c r="W134" i="1"/>
  <c r="A532" i="12"/>
  <c r="W532" i="1"/>
  <c r="A340" i="12"/>
  <c r="W340" i="1"/>
  <c r="A916" i="12"/>
  <c r="W916" i="1"/>
  <c r="A956" i="12"/>
  <c r="W956" i="1"/>
  <c r="A125" i="12"/>
  <c r="W125" i="1"/>
  <c r="A605" i="12"/>
  <c r="W605" i="1"/>
  <c r="A718" i="12"/>
  <c r="W718" i="1"/>
  <c r="B409" i="12"/>
  <c r="Z409" i="1"/>
  <c r="B217" i="12"/>
  <c r="Z217" i="1"/>
  <c r="B74" i="12"/>
  <c r="Z74" i="1"/>
  <c r="B66" i="12"/>
  <c r="Z66" i="1"/>
  <c r="B405" i="12"/>
  <c r="Z405" i="1"/>
  <c r="B229" i="12"/>
  <c r="Z229" i="1"/>
  <c r="B228" i="12"/>
  <c r="Z228" i="1"/>
  <c r="B20" i="12"/>
  <c r="Z20" i="1"/>
  <c r="B772" i="12"/>
  <c r="Z772" i="1"/>
  <c r="B6" i="12"/>
  <c r="Z6" i="1"/>
  <c r="B1045" i="12"/>
  <c r="Z1045" i="1"/>
  <c r="B854" i="12"/>
  <c r="Z854" i="1"/>
  <c r="B518" i="12"/>
  <c r="Z518" i="1"/>
  <c r="A1075" i="12"/>
  <c r="W1075" i="1"/>
  <c r="A103" i="12"/>
  <c r="W103" i="1"/>
  <c r="A446" i="12"/>
  <c r="W446" i="1"/>
  <c r="A870" i="12"/>
  <c r="W870" i="1"/>
  <c r="A302" i="12"/>
  <c r="W302" i="1"/>
  <c r="B23" i="12"/>
  <c r="Z23" i="1"/>
  <c r="A762" i="12"/>
  <c r="W762" i="1"/>
  <c r="C321" i="12"/>
  <c r="C455" i="12"/>
  <c r="C599" i="12"/>
  <c r="C950" i="12"/>
  <c r="C678" i="12"/>
  <c r="C519" i="12"/>
  <c r="C790" i="12"/>
  <c r="AE789" i="1"/>
  <c r="C663" i="12"/>
  <c r="AE662" i="1"/>
  <c r="C1159" i="12"/>
  <c r="C935" i="12"/>
  <c r="C149" i="12"/>
  <c r="C273" i="12"/>
  <c r="C105" i="12"/>
  <c r="AD661" i="1"/>
  <c r="C669" i="12"/>
  <c r="C63" i="12"/>
  <c r="C10" i="12"/>
  <c r="C704" i="12"/>
  <c r="C126" i="12"/>
  <c r="C1060" i="12"/>
  <c r="C220" i="12"/>
  <c r="C469" i="12"/>
  <c r="C313" i="12"/>
  <c r="C43" i="12"/>
  <c r="AE42" i="1"/>
  <c r="C310" i="12"/>
  <c r="C353" i="12"/>
  <c r="C1030" i="12"/>
  <c r="C407" i="12"/>
  <c r="AD407" i="1"/>
  <c r="C535" i="12"/>
  <c r="C119" i="12"/>
  <c r="C518" i="12"/>
  <c r="C550" i="12"/>
  <c r="C582" i="12"/>
  <c r="C327" i="12"/>
  <c r="C1175" i="12"/>
  <c r="C951" i="12"/>
  <c r="C291" i="12"/>
  <c r="AD291" i="1"/>
  <c r="C449" i="12"/>
  <c r="C369" i="12"/>
  <c r="C33" i="12"/>
  <c r="C49" i="12"/>
  <c r="C133" i="12"/>
  <c r="C36" i="12"/>
  <c r="C886" i="12"/>
  <c r="AD354" i="1"/>
  <c r="C398" i="12"/>
  <c r="C670" i="12"/>
  <c r="C227" i="12"/>
  <c r="C1089" i="12"/>
  <c r="AD1089" i="1"/>
  <c r="C28" i="12"/>
  <c r="C110" i="12"/>
  <c r="AD842" i="1"/>
  <c r="C764" i="12"/>
  <c r="AD764" i="1"/>
  <c r="C1156" i="12"/>
  <c r="C485" i="12"/>
  <c r="C1141" i="12"/>
  <c r="C315" i="12"/>
  <c r="C279" i="12"/>
  <c r="C359" i="12"/>
  <c r="C503" i="12"/>
  <c r="AD503" i="1"/>
  <c r="C710" i="12"/>
  <c r="AE709" i="1"/>
  <c r="C32" i="12"/>
  <c r="C838" i="12"/>
  <c r="C343" i="12"/>
  <c r="C679" i="12"/>
  <c r="C1174" i="12"/>
  <c r="C901" i="12"/>
  <c r="C81" i="12"/>
  <c r="AD81" i="1"/>
  <c r="C825" i="12"/>
  <c r="AD825" i="1"/>
  <c r="C41" i="12"/>
  <c r="C646" i="12"/>
  <c r="C294" i="12"/>
  <c r="AE380" i="1"/>
  <c r="C733" i="12"/>
  <c r="C1213" i="12"/>
  <c r="C914" i="12"/>
  <c r="C431" i="12"/>
  <c r="AD1053" i="1"/>
  <c r="C638" i="12"/>
  <c r="C95" i="12"/>
  <c r="C99" i="12"/>
  <c r="C1121" i="12"/>
  <c r="C992" i="12"/>
  <c r="C1195" i="12"/>
  <c r="C46" i="12"/>
  <c r="C788" i="12"/>
  <c r="C537" i="12"/>
  <c r="C858" i="12"/>
  <c r="AD858" i="1"/>
  <c r="C1146" i="12"/>
  <c r="C971" i="12"/>
  <c r="C524" i="12"/>
  <c r="C1172" i="12"/>
  <c r="AD1172" i="1"/>
  <c r="C1237" i="12"/>
  <c r="C1078" i="12"/>
  <c r="C337" i="12"/>
  <c r="C247" i="12"/>
  <c r="C598" i="12"/>
  <c r="C423" i="12"/>
  <c r="C502" i="12"/>
  <c r="AD502" i="1"/>
  <c r="C1015" i="12"/>
  <c r="AD1015" i="1"/>
  <c r="C721" i="12"/>
  <c r="C871" i="12"/>
  <c r="C78" i="12"/>
  <c r="C1126" i="12"/>
  <c r="C375" i="12"/>
  <c r="C1223" i="12"/>
  <c r="C113" i="12"/>
  <c r="C522" i="12"/>
  <c r="C660" i="12"/>
  <c r="C500" i="12"/>
  <c r="C118" i="12"/>
  <c r="C214" i="12"/>
  <c r="C397" i="12"/>
  <c r="C66" i="12"/>
  <c r="C1218" i="12"/>
  <c r="C414" i="12"/>
  <c r="C991" i="12"/>
  <c r="C798" i="12"/>
  <c r="C867" i="12"/>
  <c r="C1057" i="12"/>
  <c r="C1152" i="12"/>
  <c r="AD1152" i="1"/>
  <c r="C1131" i="12"/>
  <c r="C874" i="12"/>
  <c r="C957" i="12"/>
  <c r="C533" i="12"/>
  <c r="C347" i="12"/>
  <c r="C1211" i="12"/>
  <c r="C1158" i="12"/>
  <c r="C727" i="12"/>
  <c r="C311" i="12"/>
  <c r="C417" i="12"/>
  <c r="C1047" i="12"/>
  <c r="AD1047" i="1"/>
  <c r="C465" i="12"/>
  <c r="C129" i="12"/>
  <c r="C793" i="12"/>
  <c r="C501" i="12"/>
  <c r="C418" i="12"/>
  <c r="C1234" i="12"/>
  <c r="C1048" i="12"/>
  <c r="C1133" i="12"/>
  <c r="C483" i="12"/>
  <c r="C595" i="12"/>
  <c r="C945" i="12"/>
  <c r="C349" i="12"/>
  <c r="C352" i="12"/>
  <c r="AD352" i="1"/>
  <c r="C748" i="12"/>
  <c r="C937" i="12"/>
  <c r="AD937" i="1"/>
  <c r="C491" i="12"/>
  <c r="C1166" i="12"/>
  <c r="C21" i="12"/>
  <c r="C613" i="12"/>
  <c r="C89" i="12"/>
  <c r="C377" i="12"/>
  <c r="C470" i="12"/>
  <c r="C86" i="12"/>
  <c r="C415" i="12"/>
  <c r="C1046" i="12"/>
  <c r="C725" i="12"/>
  <c r="C1206" i="12"/>
  <c r="C193" i="12"/>
  <c r="C775" i="12"/>
  <c r="C94" i="12"/>
  <c r="C39" i="12"/>
  <c r="C439" i="12"/>
  <c r="C839" i="12"/>
  <c r="C993" i="12"/>
  <c r="AE992" i="1"/>
  <c r="C177" i="12"/>
  <c r="AD177" i="1"/>
  <c r="C777" i="12"/>
  <c r="C549" i="12"/>
  <c r="C1092" i="12"/>
  <c r="C806" i="12"/>
  <c r="AE805" i="1"/>
  <c r="C445" i="12"/>
  <c r="C162" i="12"/>
  <c r="C690" i="12"/>
  <c r="C472" i="12"/>
  <c r="AD472" i="1"/>
  <c r="C1203" i="12"/>
  <c r="C403" i="12"/>
  <c r="C755" i="12"/>
  <c r="C673" i="12"/>
  <c r="C77" i="12"/>
  <c r="AD77" i="1"/>
  <c r="C1040" i="12"/>
  <c r="C586" i="12"/>
  <c r="C763" i="12"/>
  <c r="C492" i="12"/>
  <c r="AE491" i="1"/>
  <c r="AD44" i="1"/>
  <c r="C1084" i="12"/>
  <c r="C121" i="12"/>
  <c r="C393" i="12"/>
  <c r="C379" i="12"/>
  <c r="C326" i="12"/>
  <c r="AD326" i="1"/>
  <c r="C55" i="12"/>
  <c r="C855" i="12"/>
  <c r="C677" i="12"/>
  <c r="C65" i="12"/>
  <c r="C497" i="12"/>
  <c r="C289" i="12"/>
  <c r="AD289" i="1"/>
  <c r="C521" i="12"/>
  <c r="C98" i="12"/>
  <c r="C1204" i="12"/>
  <c r="C178" i="12"/>
  <c r="C450" i="12"/>
  <c r="C856" i="12"/>
  <c r="C531" i="12"/>
  <c r="C1230" i="12"/>
  <c r="AD285" i="1"/>
  <c r="C912" i="12"/>
  <c r="C288" i="12"/>
  <c r="C960" i="12"/>
  <c r="C532" i="12"/>
  <c r="C601" i="12"/>
  <c r="C602" i="12"/>
  <c r="C922" i="12"/>
  <c r="C137" i="12"/>
  <c r="C42" i="12"/>
  <c r="C395" i="12"/>
  <c r="AE1110" i="1"/>
  <c r="C71" i="12"/>
  <c r="C161" i="12"/>
  <c r="C1110" i="12"/>
  <c r="C737" i="12"/>
  <c r="C918" i="12"/>
  <c r="C305" i="12"/>
  <c r="C135" i="12"/>
  <c r="AE134" i="1"/>
  <c r="C471" i="12"/>
  <c r="C545" i="12"/>
  <c r="C916" i="12"/>
  <c r="AD916" i="1"/>
  <c r="C1222" i="12"/>
  <c r="C194" i="12"/>
  <c r="AE465" i="1"/>
  <c r="C984" i="12"/>
  <c r="C504" i="12"/>
  <c r="C318" i="12"/>
  <c r="C1238" i="12"/>
  <c r="C446" i="12"/>
  <c r="AD446" i="1"/>
  <c r="C868" i="12"/>
  <c r="C938" i="12"/>
  <c r="C795" i="12"/>
  <c r="C989" i="12"/>
  <c r="C860" i="12"/>
  <c r="C1116" i="12"/>
  <c r="C20" i="12"/>
  <c r="AD20" i="1"/>
  <c r="C169" i="12"/>
  <c r="C1145" i="12"/>
  <c r="C155" i="12"/>
  <c r="AD155" i="1"/>
  <c r="C614" i="12"/>
  <c r="C854" i="12"/>
  <c r="C774" i="12"/>
  <c r="C97" i="12"/>
  <c r="C103" i="12"/>
  <c r="C487" i="12"/>
  <c r="C919" i="12"/>
  <c r="C145" i="12"/>
  <c r="C513" i="12"/>
  <c r="C298" i="12"/>
  <c r="C805" i="12"/>
  <c r="C1093" i="12"/>
  <c r="C742" i="12"/>
  <c r="C893" i="12"/>
  <c r="C1010" i="12"/>
  <c r="C334" i="12"/>
  <c r="C211" i="12"/>
  <c r="C64" i="12"/>
  <c r="AD64" i="1"/>
  <c r="C624" i="12"/>
  <c r="C716" i="12"/>
  <c r="C884" i="12"/>
  <c r="C1001" i="12"/>
  <c r="C942" i="12"/>
  <c r="C620" i="12"/>
  <c r="C52" i="12"/>
  <c r="C837" i="12"/>
  <c r="C185" i="12"/>
  <c r="C1161" i="12"/>
  <c r="C433" i="12"/>
  <c r="C391" i="12"/>
  <c r="C295" i="12"/>
  <c r="C167" i="12"/>
  <c r="C151" i="12"/>
  <c r="AD151" i="1"/>
  <c r="C1173" i="12"/>
  <c r="C170" i="12"/>
  <c r="C114" i="12"/>
  <c r="AD309" i="1"/>
  <c r="C966" i="12"/>
  <c r="C941" i="12"/>
  <c r="AD941" i="1"/>
  <c r="C754" i="12"/>
  <c r="C232" i="12"/>
  <c r="C83" i="12"/>
  <c r="C115" i="12"/>
  <c r="C259" i="12"/>
  <c r="C1216" i="12"/>
  <c r="C724" i="12"/>
  <c r="C986" i="12"/>
  <c r="C686" i="12"/>
  <c r="C687" i="12"/>
  <c r="C1148" i="12"/>
  <c r="C1177" i="12"/>
  <c r="AD1177" i="1"/>
  <c r="C90" i="12"/>
  <c r="C474" i="12"/>
  <c r="C443" i="12"/>
  <c r="C53" i="12"/>
  <c r="C759" i="12"/>
  <c r="AD759" i="1"/>
  <c r="C1031" i="12"/>
  <c r="C999" i="12"/>
  <c r="C967" i="12"/>
  <c r="C199" i="12"/>
  <c r="C551" i="12"/>
  <c r="C983" i="12"/>
  <c r="C565" i="12"/>
  <c r="C225" i="12"/>
  <c r="AD225" i="1"/>
  <c r="C561" i="12"/>
  <c r="AD561" i="1"/>
  <c r="C245" i="12"/>
  <c r="C406" i="12"/>
  <c r="C242" i="12"/>
  <c r="C514" i="12"/>
  <c r="C367" i="12"/>
  <c r="AD911" i="1"/>
  <c r="C1107" i="12"/>
  <c r="C739" i="12"/>
  <c r="C717" i="12"/>
  <c r="C672" i="12"/>
  <c r="C12" i="12"/>
  <c r="C1018" i="12"/>
  <c r="C843" i="12"/>
  <c r="C436" i="12"/>
  <c r="C459" i="12"/>
  <c r="C183" i="12"/>
  <c r="C1063" i="12"/>
  <c r="C662" i="12"/>
  <c r="C567" i="12"/>
  <c r="C834" i="12"/>
  <c r="C34" i="12"/>
  <c r="C917" i="12"/>
  <c r="C37" i="12"/>
  <c r="C1021" i="12"/>
  <c r="C530" i="12"/>
  <c r="C600" i="12"/>
  <c r="C536" i="12"/>
  <c r="C1118" i="12"/>
  <c r="C1071" i="12"/>
  <c r="C19" i="12"/>
  <c r="C1217" i="12"/>
  <c r="AD1217" i="1"/>
  <c r="C189" i="12"/>
  <c r="C237" i="12"/>
  <c r="AD416" i="1"/>
  <c r="C206" i="12"/>
  <c r="C1049" i="12"/>
  <c r="C714" i="12"/>
  <c r="C603" i="12"/>
  <c r="AD859" i="1"/>
  <c r="C702" i="12"/>
  <c r="C974" i="12"/>
  <c r="C140" i="12"/>
  <c r="C924" i="12"/>
  <c r="C1209" i="12"/>
  <c r="C219" i="12"/>
  <c r="AD219" i="1"/>
  <c r="C62" i="12"/>
  <c r="C903" i="12"/>
  <c r="C1190" i="12"/>
  <c r="AD1190" i="1"/>
  <c r="C215" i="12"/>
  <c r="C583" i="12"/>
  <c r="C791" i="12"/>
  <c r="AE790" i="1"/>
  <c r="C241" i="12"/>
  <c r="C577" i="12"/>
  <c r="C452" i="12"/>
  <c r="C589" i="12"/>
  <c r="C546" i="12"/>
  <c r="AD546" i="1"/>
  <c r="C802" i="12"/>
  <c r="C1134" i="12"/>
  <c r="C1059" i="12"/>
  <c r="C961" i="12"/>
  <c r="C157" i="12"/>
  <c r="C1147" i="12"/>
  <c r="C527" i="12"/>
  <c r="C190" i="12"/>
  <c r="C1050" i="12"/>
  <c r="C156" i="12"/>
  <c r="AD156" i="1"/>
  <c r="C412" i="12"/>
  <c r="AD412" i="1"/>
  <c r="C116" i="12"/>
  <c r="C1045" i="12"/>
  <c r="C1225" i="12"/>
  <c r="C1019" i="12"/>
  <c r="C870" i="12"/>
  <c r="C1142" i="12"/>
  <c r="AD1142" i="1"/>
  <c r="C1014" i="12"/>
  <c r="C231" i="12"/>
  <c r="AD231" i="1"/>
  <c r="C1079" i="12"/>
  <c r="C807" i="12"/>
  <c r="C630" i="12"/>
  <c r="C144" i="12"/>
  <c r="AD144" i="1"/>
  <c r="AD778" i="1"/>
  <c r="C562" i="12"/>
  <c r="AD562" i="1"/>
  <c r="C264" i="12"/>
  <c r="C1235" i="12"/>
  <c r="C499" i="12"/>
  <c r="C899" i="12"/>
  <c r="C6" i="12"/>
  <c r="C996" i="12"/>
  <c r="C1081" i="12"/>
  <c r="C746" i="12"/>
  <c r="C718" i="12"/>
  <c r="C719" i="12"/>
  <c r="C172" i="12"/>
  <c r="C428" i="12"/>
  <c r="C956" i="12"/>
  <c r="C148" i="12"/>
  <c r="C357" i="12"/>
  <c r="C1226" i="12"/>
  <c r="C17" i="12"/>
  <c r="C631" i="12"/>
  <c r="C743" i="12"/>
  <c r="C711" i="12"/>
  <c r="C934" i="12"/>
  <c r="AD934" i="1"/>
  <c r="C87" i="12"/>
  <c r="C16" i="12"/>
  <c r="C1061" i="12"/>
  <c r="C615" i="12"/>
  <c r="C823" i="12"/>
  <c r="AD823" i="1"/>
  <c r="C758" i="12"/>
  <c r="AD758" i="1"/>
  <c r="C261" i="12"/>
  <c r="C257" i="12"/>
  <c r="C641" i="12"/>
  <c r="C1138" i="12"/>
  <c r="C425" i="12"/>
  <c r="C308" i="12"/>
  <c r="C1101" i="12"/>
  <c r="C270" i="12"/>
  <c r="C1155" i="12"/>
  <c r="C307" i="12"/>
  <c r="C1139" i="12"/>
  <c r="C9" i="12"/>
  <c r="C592" i="12"/>
  <c r="AD463" i="1"/>
  <c r="C1097" i="12"/>
  <c r="AD651" i="1"/>
  <c r="C909" i="12"/>
  <c r="C1165" i="12"/>
  <c r="C444" i="12"/>
  <c r="C405" i="12"/>
  <c r="C267" i="12"/>
  <c r="C694" i="12"/>
  <c r="C695" i="12"/>
  <c r="AD695" i="1"/>
  <c r="C887" i="12"/>
  <c r="C263" i="12"/>
  <c r="AD263" i="1"/>
  <c r="C442" i="12"/>
  <c r="C1029" i="12"/>
  <c r="C164" i="12"/>
  <c r="C244" i="12"/>
  <c r="C866" i="12"/>
  <c r="C168" i="12"/>
  <c r="C344" i="12"/>
  <c r="C671" i="12"/>
  <c r="C1075" i="12"/>
  <c r="C557" i="12"/>
  <c r="C400" i="12"/>
  <c r="C1098" i="12"/>
  <c r="C923" i="12"/>
  <c r="C204" i="12"/>
  <c r="C988" i="12"/>
  <c r="C437" i="12"/>
  <c r="AE436" i="1"/>
  <c r="C283" i="12"/>
  <c r="C2" i="12"/>
  <c r="AW870" i="1"/>
  <c r="AY870" i="1"/>
  <c r="AZ870" i="1" s="1"/>
  <c r="AX870" i="1"/>
  <c r="AY678" i="1"/>
  <c r="AZ678" i="1" s="1"/>
  <c r="AX678" i="1"/>
  <c r="AW678" i="1"/>
  <c r="AW550" i="1"/>
  <c r="AY550" i="1"/>
  <c r="AZ550" i="1" s="1"/>
  <c r="AX550" i="1"/>
  <c r="AY1061" i="1"/>
  <c r="AZ1061" i="1" s="1"/>
  <c r="AW677" i="1"/>
  <c r="AY94" i="1"/>
  <c r="AX94" i="1"/>
  <c r="AW94" i="1"/>
  <c r="AX737" i="1"/>
  <c r="AW737" i="1"/>
  <c r="AY737" i="1"/>
  <c r="AZ737" i="1" s="1"/>
  <c r="AY417" i="1"/>
  <c r="AZ417" i="1" s="1"/>
  <c r="AX417" i="1"/>
  <c r="AW417" i="1"/>
  <c r="AY353" i="1"/>
  <c r="AX353" i="1"/>
  <c r="AW353" i="1"/>
  <c r="AY33" i="1"/>
  <c r="AZ33" i="1" s="1"/>
  <c r="AX33" i="1"/>
  <c r="AW33" i="1"/>
  <c r="AY1126" i="1"/>
  <c r="AX1126" i="1"/>
  <c r="AW1126" i="1"/>
  <c r="AY225" i="1"/>
  <c r="AZ225" i="1" s="1"/>
  <c r="AX225" i="1"/>
  <c r="AW225" i="1"/>
  <c r="AY1223" i="1"/>
  <c r="AZ1223" i="1" s="1"/>
  <c r="AX1223" i="1"/>
  <c r="AW1223" i="1"/>
  <c r="AY1159" i="1"/>
  <c r="AZ1159" i="1" s="1"/>
  <c r="AX1159" i="1"/>
  <c r="AW1159" i="1"/>
  <c r="AY1031" i="1"/>
  <c r="AZ1031" i="1" s="1"/>
  <c r="AX1031" i="1"/>
  <c r="AW1031" i="1"/>
  <c r="AY967" i="1"/>
  <c r="AX967" i="1"/>
  <c r="AW967" i="1"/>
  <c r="AY903" i="1"/>
  <c r="AZ903" i="1" s="1"/>
  <c r="AX903" i="1"/>
  <c r="AW903" i="1"/>
  <c r="AY839" i="1"/>
  <c r="AX839" i="1"/>
  <c r="AW839" i="1"/>
  <c r="AX775" i="1"/>
  <c r="AY519" i="1"/>
  <c r="AZ519" i="1" s="1"/>
  <c r="AX519" i="1"/>
  <c r="AW519" i="1"/>
  <c r="AY455" i="1"/>
  <c r="AX455" i="1"/>
  <c r="AW455" i="1"/>
  <c r="AY263" i="1"/>
  <c r="AX263" i="1"/>
  <c r="AW263" i="1"/>
  <c r="AX834" i="1"/>
  <c r="AW834" i="1"/>
  <c r="AY834" i="1"/>
  <c r="AY545" i="1"/>
  <c r="AZ545" i="1" s="1"/>
  <c r="AW545" i="1"/>
  <c r="AX545" i="1"/>
  <c r="AY16" i="1"/>
  <c r="AZ16" i="1" s="1"/>
  <c r="AX16" i="1"/>
  <c r="AW16" i="1"/>
  <c r="AY918" i="1"/>
  <c r="AZ918" i="1" s="1"/>
  <c r="AX918" i="1"/>
  <c r="AW918" i="1"/>
  <c r="AY854" i="1"/>
  <c r="AZ854" i="1" s="1"/>
  <c r="AX854" i="1"/>
  <c r="AW854" i="1"/>
  <c r="AW790" i="1"/>
  <c r="AW662" i="1"/>
  <c r="AY662" i="1"/>
  <c r="AZ662" i="1" s="1"/>
  <c r="AX662" i="1"/>
  <c r="AY725" i="1"/>
  <c r="AZ725" i="1" s="1"/>
  <c r="AX725" i="1"/>
  <c r="AW725" i="1"/>
  <c r="AY97" i="1"/>
  <c r="AZ97" i="1" s="1"/>
  <c r="AW97" i="1"/>
  <c r="AX97" i="1"/>
  <c r="AW78" i="1"/>
  <c r="AY78" i="1"/>
  <c r="AZ78" i="1" s="1"/>
  <c r="AX78" i="1"/>
  <c r="AW913" i="1"/>
  <c r="AY913" i="1"/>
  <c r="AX913" i="1"/>
  <c r="AX721" i="1"/>
  <c r="AY465" i="1"/>
  <c r="AZ465" i="1" s="1"/>
  <c r="AX465" i="1"/>
  <c r="AW465" i="1"/>
  <c r="AY337" i="1"/>
  <c r="AX337" i="1"/>
  <c r="AW337" i="1"/>
  <c r="AX145" i="1"/>
  <c r="AW145" i="1"/>
  <c r="AY145" i="1"/>
  <c r="AY1174" i="1"/>
  <c r="AW1174" i="1"/>
  <c r="AX1174" i="1"/>
  <c r="AY1110" i="1"/>
  <c r="AZ1110" i="1" s="1"/>
  <c r="AX1110" i="1"/>
  <c r="AW1110" i="1"/>
  <c r="AY1046" i="1"/>
  <c r="AZ1046" i="1" s="1"/>
  <c r="AX1046" i="1"/>
  <c r="AW1046" i="1"/>
  <c r="BA2494" i="1"/>
  <c r="BA2493" i="1" s="1"/>
  <c r="BA2492" i="1" s="1"/>
  <c r="BA2491" i="1" s="1"/>
  <c r="BA2490" i="1" s="1"/>
  <c r="BA2489" i="1" s="1"/>
  <c r="BA2488" i="1" s="1"/>
  <c r="BA2487" i="1" s="1"/>
  <c r="BA2486" i="1" s="1"/>
  <c r="BA2485" i="1" s="1"/>
  <c r="BA2484" i="1" s="1"/>
  <c r="BA2483" i="1" s="1"/>
  <c r="BA2482" i="1" s="1"/>
  <c r="BA2481" i="1" s="1"/>
  <c r="BA2480" i="1" s="1"/>
  <c r="BA2479" i="1" s="1"/>
  <c r="BA2478" i="1" s="1"/>
  <c r="BA2477" i="1" s="1"/>
  <c r="BA2476" i="1" s="1"/>
  <c r="BA2475" i="1" s="1"/>
  <c r="BA2474" i="1" s="1"/>
  <c r="BA2473" i="1" s="1"/>
  <c r="BA2472" i="1" s="1"/>
  <c r="BA2471" i="1" s="1"/>
  <c r="BA2470" i="1" s="1"/>
  <c r="BA2469" i="1" s="1"/>
  <c r="BA2468" i="1" s="1"/>
  <c r="BA2467" i="1" s="1"/>
  <c r="BA2466" i="1" s="1"/>
  <c r="BA2465" i="1" s="1"/>
  <c r="BA2464" i="1" s="1"/>
  <c r="BA2463" i="1" s="1"/>
  <c r="BA2462" i="1" s="1"/>
  <c r="BA2461" i="1" s="1"/>
  <c r="BA2460" i="1" s="1"/>
  <c r="BA2459" i="1" s="1"/>
  <c r="BA2458" i="1" s="1"/>
  <c r="BA2457" i="1" s="1"/>
  <c r="BA2456" i="1" s="1"/>
  <c r="BA2455" i="1" s="1"/>
  <c r="BA2454" i="1" s="1"/>
  <c r="BA2453" i="1" s="1"/>
  <c r="BA2452" i="1" s="1"/>
  <c r="BA2451" i="1" s="1"/>
  <c r="BA2450" i="1" s="1"/>
  <c r="BA2449" i="1" s="1"/>
  <c r="BA2448" i="1" s="1"/>
  <c r="BA2447" i="1" s="1"/>
  <c r="BA2446" i="1" s="1"/>
  <c r="BA2445" i="1" s="1"/>
  <c r="BA2444" i="1" s="1"/>
  <c r="BA2443" i="1" s="1"/>
  <c r="BA2442" i="1" s="1"/>
  <c r="BA2441" i="1" s="1"/>
  <c r="BA2440" i="1" s="1"/>
  <c r="BA2439" i="1" s="1"/>
  <c r="BA2438" i="1" s="1"/>
  <c r="BA2437" i="1" s="1"/>
  <c r="BA2436" i="1" s="1"/>
  <c r="BA2435" i="1" s="1"/>
  <c r="BA2434" i="1" s="1"/>
  <c r="BA2433" i="1" s="1"/>
  <c r="BA2432" i="1" s="1"/>
  <c r="BA2431" i="1" s="1"/>
  <c r="BA2430" i="1" s="1"/>
  <c r="BA2429" i="1" s="1"/>
  <c r="BA2428" i="1" s="1"/>
  <c r="BA2427" i="1" s="1"/>
  <c r="BA2426" i="1" s="1"/>
  <c r="BA2425" i="1" s="1"/>
  <c r="BA2424" i="1" s="1"/>
  <c r="BA2423" i="1" s="1"/>
  <c r="BA2422" i="1" s="1"/>
  <c r="BA2421" i="1" s="1"/>
  <c r="BA2420" i="1" s="1"/>
  <c r="BA2419" i="1" s="1"/>
  <c r="BA2418" i="1" s="1"/>
  <c r="BA2417" i="1" s="1"/>
  <c r="BA2416" i="1" s="1"/>
  <c r="BA2415" i="1" s="1"/>
  <c r="BA2414" i="1" s="1"/>
  <c r="BA2413" i="1" s="1"/>
  <c r="BA2412" i="1" s="1"/>
  <c r="BA2411" i="1" s="1"/>
  <c r="BA2410" i="1" s="1"/>
  <c r="BA2409" i="1" s="1"/>
  <c r="BA2408" i="1" s="1"/>
  <c r="BA2407" i="1" s="1"/>
  <c r="BA2406" i="1" s="1"/>
  <c r="BA2405" i="1" s="1"/>
  <c r="BA2404" i="1" s="1"/>
  <c r="BA2403" i="1" s="1"/>
  <c r="BA2402" i="1" s="1"/>
  <c r="BA2401" i="1" s="1"/>
  <c r="BA2400" i="1" s="1"/>
  <c r="BA2399" i="1" s="1"/>
  <c r="BA2398" i="1" s="1"/>
  <c r="BA2397" i="1" s="1"/>
  <c r="BA2396" i="1" s="1"/>
  <c r="BA2395" i="1" s="1"/>
  <c r="BA2394" i="1" s="1"/>
  <c r="BA2393" i="1" s="1"/>
  <c r="BA2392" i="1" s="1"/>
  <c r="BA2391" i="1" s="1"/>
  <c r="BA2390" i="1" s="1"/>
  <c r="BA2389" i="1" s="1"/>
  <c r="BA2388" i="1" s="1"/>
  <c r="BA2387" i="1" s="1"/>
  <c r="BA2386" i="1" s="1"/>
  <c r="BA2385" i="1" s="1"/>
  <c r="BA2384" i="1" s="1"/>
  <c r="BA2383" i="1" s="1"/>
  <c r="BA2382" i="1" s="1"/>
  <c r="BA2381" i="1" s="1"/>
  <c r="BA2380" i="1" s="1"/>
  <c r="BA2379" i="1" s="1"/>
  <c r="BA2378" i="1" s="1"/>
  <c r="BA2377" i="1" s="1"/>
  <c r="BA2376" i="1" s="1"/>
  <c r="BA2375" i="1" s="1"/>
  <c r="BA2374" i="1" s="1"/>
  <c r="BA2373" i="1" s="1"/>
  <c r="BA2372" i="1" s="1"/>
  <c r="BA2371" i="1" s="1"/>
  <c r="BA2370" i="1" s="1"/>
  <c r="BA2369" i="1" s="1"/>
  <c r="BA2368" i="1" s="1"/>
  <c r="BA2367" i="1" s="1"/>
  <c r="BA2366" i="1" s="1"/>
  <c r="BA2365" i="1" s="1"/>
  <c r="BA2364" i="1" s="1"/>
  <c r="BA2363" i="1" s="1"/>
  <c r="BA2362" i="1" s="1"/>
  <c r="BA2361" i="1" s="1"/>
  <c r="BA2360" i="1" s="1"/>
  <c r="BA2359" i="1" s="1"/>
  <c r="BA2358" i="1" s="1"/>
  <c r="BA2357" i="1" s="1"/>
  <c r="BA2356" i="1" s="1"/>
  <c r="BA2355" i="1" s="1"/>
  <c r="BA2354" i="1" s="1"/>
  <c r="BA2353" i="1" s="1"/>
  <c r="BA2352" i="1" s="1"/>
  <c r="BA2351" i="1" s="1"/>
  <c r="BA2350" i="1" s="1"/>
  <c r="BA2349" i="1" s="1"/>
  <c r="BA2348" i="1" s="1"/>
  <c r="BA2347" i="1" s="1"/>
  <c r="BA2346" i="1" s="1"/>
  <c r="BA2345" i="1" s="1"/>
  <c r="BA2344" i="1" s="1"/>
  <c r="BA2343" i="1" s="1"/>
  <c r="BA2342" i="1" s="1"/>
  <c r="BA2341" i="1" s="1"/>
  <c r="BA2340" i="1" s="1"/>
  <c r="BA2339" i="1" s="1"/>
  <c r="BA2338" i="1" s="1"/>
  <c r="BA2337" i="1" s="1"/>
  <c r="BA2336" i="1" s="1"/>
  <c r="BA2335" i="1" s="1"/>
  <c r="BA2334" i="1" s="1"/>
  <c r="BA2333" i="1" s="1"/>
  <c r="BA2332" i="1" s="1"/>
  <c r="BA2331" i="1" s="1"/>
  <c r="BA2330" i="1" s="1"/>
  <c r="BA2329" i="1" s="1"/>
  <c r="BA2328" i="1" s="1"/>
  <c r="BA2327" i="1" s="1"/>
  <c r="BA2326" i="1" s="1"/>
  <c r="BA2325" i="1" s="1"/>
  <c r="BA2324" i="1" s="1"/>
  <c r="BA2323" i="1" s="1"/>
  <c r="BA2322" i="1" s="1"/>
  <c r="BA2321" i="1" s="1"/>
  <c r="BA2320" i="1" s="1"/>
  <c r="BA2319" i="1" s="1"/>
  <c r="BA2318" i="1" s="1"/>
  <c r="BA2317" i="1" s="1"/>
  <c r="BA2316" i="1" s="1"/>
  <c r="BA2315" i="1" s="1"/>
  <c r="BA2314" i="1" s="1"/>
  <c r="BA2313" i="1" s="1"/>
  <c r="BA2312" i="1" s="1"/>
  <c r="BA2311" i="1" s="1"/>
  <c r="BA2310" i="1" s="1"/>
  <c r="BA2309" i="1" s="1"/>
  <c r="BA2308" i="1" s="1"/>
  <c r="BA2307" i="1" s="1"/>
  <c r="BA2306" i="1" s="1"/>
  <c r="BA2305" i="1" s="1"/>
  <c r="BA2304" i="1" s="1"/>
  <c r="BA2303" i="1" s="1"/>
  <c r="BA2302" i="1" s="1"/>
  <c r="BA2301" i="1" s="1"/>
  <c r="BA2300" i="1" s="1"/>
  <c r="BA2299" i="1" s="1"/>
  <c r="BA2298" i="1" s="1"/>
  <c r="BA2297" i="1" s="1"/>
  <c r="BA2296" i="1" s="1"/>
  <c r="BA2295" i="1" s="1"/>
  <c r="BA2294" i="1" s="1"/>
  <c r="BA2293" i="1" s="1"/>
  <c r="BA2292" i="1" s="1"/>
  <c r="BA2291" i="1" s="1"/>
  <c r="BA2290" i="1" s="1"/>
  <c r="BA2289" i="1" s="1"/>
  <c r="BA2288" i="1" s="1"/>
  <c r="BA2287" i="1" s="1"/>
  <c r="BA2286" i="1" s="1"/>
  <c r="BA2285" i="1" s="1"/>
  <c r="BA2284" i="1" s="1"/>
  <c r="BA2283" i="1" s="1"/>
  <c r="BA2282" i="1" s="1"/>
  <c r="BA2281" i="1" s="1"/>
  <c r="BA2280" i="1" s="1"/>
  <c r="BA2279" i="1" s="1"/>
  <c r="BA2278" i="1" s="1"/>
  <c r="BA2277" i="1" s="1"/>
  <c r="BA2276" i="1" s="1"/>
  <c r="BA2275" i="1" s="1"/>
  <c r="BA2274" i="1" s="1"/>
  <c r="BA2273" i="1" s="1"/>
  <c r="BA2272" i="1" s="1"/>
  <c r="BA2271" i="1" s="1"/>
  <c r="BA2270" i="1" s="1"/>
  <c r="BA2269" i="1" s="1"/>
  <c r="BA2268" i="1" s="1"/>
  <c r="BA2267" i="1" s="1"/>
  <c r="BA2266" i="1" s="1"/>
  <c r="BA2265" i="1" s="1"/>
  <c r="BA2264" i="1" s="1"/>
  <c r="BA2263" i="1" s="1"/>
  <c r="BA2262" i="1" s="1"/>
  <c r="BA2261" i="1" s="1"/>
  <c r="BA2260" i="1" s="1"/>
  <c r="BA2259" i="1" s="1"/>
  <c r="BA2258" i="1" s="1"/>
  <c r="BA2257" i="1" s="1"/>
  <c r="BA2256" i="1" s="1"/>
  <c r="BA2255" i="1" s="1"/>
  <c r="BA2254" i="1" s="1"/>
  <c r="BA2253" i="1" s="1"/>
  <c r="BA2252" i="1" s="1"/>
  <c r="BA2251" i="1" s="1"/>
  <c r="BA2250" i="1" s="1"/>
  <c r="BA2249" i="1" s="1"/>
  <c r="BA2248" i="1" s="1"/>
  <c r="BA2247" i="1" s="1"/>
  <c r="BA2246" i="1" s="1"/>
  <c r="BA2245" i="1" s="1"/>
  <c r="BA2244" i="1" s="1"/>
  <c r="BA2243" i="1" s="1"/>
  <c r="BA2242" i="1" s="1"/>
  <c r="BA2241" i="1" s="1"/>
  <c r="BA2240" i="1" s="1"/>
  <c r="BA2239" i="1" s="1"/>
  <c r="BA2238" i="1" s="1"/>
  <c r="BA2237" i="1" s="1"/>
  <c r="BA2236" i="1" s="1"/>
  <c r="BA2235" i="1" s="1"/>
  <c r="BA2234" i="1" s="1"/>
  <c r="BA2233" i="1" s="1"/>
  <c r="BA2232" i="1" s="1"/>
  <c r="BA2231" i="1" s="1"/>
  <c r="BA2230" i="1" s="1"/>
  <c r="BA2229" i="1" s="1"/>
  <c r="BA2228" i="1" s="1"/>
  <c r="BA2227" i="1" s="1"/>
  <c r="BA2226" i="1" s="1"/>
  <c r="BA2225" i="1" s="1"/>
  <c r="BA2224" i="1" s="1"/>
  <c r="BA2223" i="1" s="1"/>
  <c r="BA2222" i="1" s="1"/>
  <c r="BA2221" i="1" s="1"/>
  <c r="BA2220" i="1" s="1"/>
  <c r="BA2219" i="1" s="1"/>
  <c r="BA2218" i="1" s="1"/>
  <c r="BA2217" i="1" s="1"/>
  <c r="BA2216" i="1" s="1"/>
  <c r="BA2215" i="1" s="1"/>
  <c r="BA2214" i="1" s="1"/>
  <c r="BA2213" i="1" s="1"/>
  <c r="BA2212" i="1" s="1"/>
  <c r="BA2211" i="1" s="1"/>
  <c r="BA2210" i="1" s="1"/>
  <c r="BA2209" i="1" s="1"/>
  <c r="BA2208" i="1" s="1"/>
  <c r="BA2207" i="1" s="1"/>
  <c r="BA2206" i="1" s="1"/>
  <c r="BA2205" i="1" s="1"/>
  <c r="BA2204" i="1" s="1"/>
  <c r="BA2203" i="1" s="1"/>
  <c r="BA2202" i="1" s="1"/>
  <c r="BA2201" i="1" s="1"/>
  <c r="BA2200" i="1" s="1"/>
  <c r="BA2199" i="1" s="1"/>
  <c r="BA2198" i="1" s="1"/>
  <c r="BA2197" i="1" s="1"/>
  <c r="BA2196" i="1" s="1"/>
  <c r="BA2195" i="1" s="1"/>
  <c r="BA2194" i="1" s="1"/>
  <c r="BA2193" i="1" s="1"/>
  <c r="BA2192" i="1" s="1"/>
  <c r="BA2191" i="1" s="1"/>
  <c r="BA2190" i="1" s="1"/>
  <c r="BA2189" i="1" s="1"/>
  <c r="BA2188" i="1" s="1"/>
  <c r="BA2187" i="1" s="1"/>
  <c r="BA2186" i="1" s="1"/>
  <c r="BA2185" i="1" s="1"/>
  <c r="BA2184" i="1" s="1"/>
  <c r="BA2183" i="1" s="1"/>
  <c r="BA2182" i="1" s="1"/>
  <c r="BA2181" i="1" s="1"/>
  <c r="BA2180" i="1" s="1"/>
  <c r="BA2179" i="1" s="1"/>
  <c r="BA2178" i="1" s="1"/>
  <c r="BA2177" i="1" s="1"/>
  <c r="BA2176" i="1" s="1"/>
  <c r="BA2175" i="1" s="1"/>
  <c r="BA2174" i="1" s="1"/>
  <c r="BA2173" i="1" s="1"/>
  <c r="BA2172" i="1" s="1"/>
  <c r="BA2171" i="1" s="1"/>
  <c r="BA2170" i="1" s="1"/>
  <c r="BA2169" i="1" s="1"/>
  <c r="BA2168" i="1" s="1"/>
  <c r="BA2167" i="1" s="1"/>
  <c r="BA2166" i="1" s="1"/>
  <c r="BA2165" i="1" s="1"/>
  <c r="BA2164" i="1" s="1"/>
  <c r="BA2163" i="1" s="1"/>
  <c r="BA2162" i="1" s="1"/>
  <c r="BA2161" i="1" s="1"/>
  <c r="BA2160" i="1" s="1"/>
  <c r="BA2159" i="1" s="1"/>
  <c r="BA2158" i="1" s="1"/>
  <c r="BA2157" i="1" s="1"/>
  <c r="BA2156" i="1" s="1"/>
  <c r="BA2155" i="1" s="1"/>
  <c r="BA2154" i="1" s="1"/>
  <c r="BA2153" i="1" s="1"/>
  <c r="BA2152" i="1" s="1"/>
  <c r="BA2151" i="1" s="1"/>
  <c r="BA2150" i="1" s="1"/>
  <c r="BA2149" i="1" s="1"/>
  <c r="BA2148" i="1" s="1"/>
  <c r="BA2147" i="1" s="1"/>
  <c r="BA2146" i="1" s="1"/>
  <c r="BA2145" i="1" s="1"/>
  <c r="BA2144" i="1" s="1"/>
  <c r="BA2143" i="1" s="1"/>
  <c r="BA2142" i="1" s="1"/>
  <c r="BA2141" i="1" s="1"/>
  <c r="BA2140" i="1" s="1"/>
  <c r="BA2139" i="1" s="1"/>
  <c r="BA2138" i="1" s="1"/>
  <c r="BA2137" i="1" s="1"/>
  <c r="BA2136" i="1" s="1"/>
  <c r="BA2135" i="1" s="1"/>
  <c r="BA2134" i="1" s="1"/>
  <c r="BA2133" i="1" s="1"/>
  <c r="BA2132" i="1" s="1"/>
  <c r="BA2131" i="1" s="1"/>
  <c r="BA2130" i="1" s="1"/>
  <c r="BA2129" i="1" s="1"/>
  <c r="BA2128" i="1" s="1"/>
  <c r="BA2127" i="1" s="1"/>
  <c r="BA2126" i="1" s="1"/>
  <c r="BA2125" i="1" s="1"/>
  <c r="BA2124" i="1" s="1"/>
  <c r="BA2123" i="1" s="1"/>
  <c r="BA2122" i="1" s="1"/>
  <c r="BA2121" i="1" s="1"/>
  <c r="BA2120" i="1" s="1"/>
  <c r="BA2119" i="1" s="1"/>
  <c r="BA2118" i="1" s="1"/>
  <c r="BA2117" i="1" s="1"/>
  <c r="BA2116" i="1" s="1"/>
  <c r="BA2115" i="1" s="1"/>
  <c r="BA2114" i="1" s="1"/>
  <c r="BA2113" i="1" s="1"/>
  <c r="BA2112" i="1" s="1"/>
  <c r="BA2111" i="1" s="1"/>
  <c r="BA2110" i="1" s="1"/>
  <c r="BA2109" i="1" s="1"/>
  <c r="BA2108" i="1" s="1"/>
  <c r="BA2107" i="1" s="1"/>
  <c r="BA2106" i="1" s="1"/>
  <c r="BA2105" i="1" s="1"/>
  <c r="BA2104" i="1" s="1"/>
  <c r="BA2103" i="1" s="1"/>
  <c r="BA2102" i="1" s="1"/>
  <c r="BA2101" i="1" s="1"/>
  <c r="BA2100" i="1" s="1"/>
  <c r="BA2099" i="1" s="1"/>
  <c r="BA2098" i="1" s="1"/>
  <c r="BA2097" i="1" s="1"/>
  <c r="BA2096" i="1" s="1"/>
  <c r="BA2095" i="1" s="1"/>
  <c r="BA2094" i="1" s="1"/>
  <c r="BA2093" i="1" s="1"/>
  <c r="BA2092" i="1" s="1"/>
  <c r="BA2091" i="1" s="1"/>
  <c r="BA2090" i="1" s="1"/>
  <c r="BA2089" i="1" s="1"/>
  <c r="BA2088" i="1" s="1"/>
  <c r="BA2087" i="1" s="1"/>
  <c r="BA2086" i="1" s="1"/>
  <c r="BA2085" i="1" s="1"/>
  <c r="BA2084" i="1" s="1"/>
  <c r="BA2083" i="1" s="1"/>
  <c r="BA2082" i="1" s="1"/>
  <c r="BA2081" i="1" s="1"/>
  <c r="BA2080" i="1" s="1"/>
  <c r="BA2079" i="1" s="1"/>
  <c r="BA2078" i="1" s="1"/>
  <c r="BA2077" i="1" s="1"/>
  <c r="BA2076" i="1" s="1"/>
  <c r="BA2075" i="1" s="1"/>
  <c r="BA2074" i="1" s="1"/>
  <c r="BA2073" i="1" s="1"/>
  <c r="BA2072" i="1" s="1"/>
  <c r="BA2071" i="1" s="1"/>
  <c r="BA2070" i="1" s="1"/>
  <c r="BA2069" i="1" s="1"/>
  <c r="BA2068" i="1" s="1"/>
  <c r="BA2067" i="1" s="1"/>
  <c r="BA2066" i="1" s="1"/>
  <c r="BA2065" i="1" s="1"/>
  <c r="BA2064" i="1" s="1"/>
  <c r="BA2063" i="1" s="1"/>
  <c r="BA2062" i="1" s="1"/>
  <c r="BA2061" i="1" s="1"/>
  <c r="BA2060" i="1" s="1"/>
  <c r="BA2059" i="1" s="1"/>
  <c r="BA2058" i="1" s="1"/>
  <c r="BA2057" i="1" s="1"/>
  <c r="BA2056" i="1" s="1"/>
  <c r="BA2055" i="1" s="1"/>
  <c r="BA2054" i="1" s="1"/>
  <c r="BA2053" i="1" s="1"/>
  <c r="BA2052" i="1" s="1"/>
  <c r="BA2051" i="1" s="1"/>
  <c r="BA2050" i="1" s="1"/>
  <c r="BA2049" i="1" s="1"/>
  <c r="BA2048" i="1" s="1"/>
  <c r="BA2047" i="1" s="1"/>
  <c r="BA2046" i="1" s="1"/>
  <c r="BA2045" i="1" s="1"/>
  <c r="BA2044" i="1" s="1"/>
  <c r="BA2043" i="1" s="1"/>
  <c r="BA2042" i="1" s="1"/>
  <c r="BA2041" i="1" s="1"/>
  <c r="BA2040" i="1" s="1"/>
  <c r="BA2039" i="1" s="1"/>
  <c r="BA2038" i="1" s="1"/>
  <c r="BA2037" i="1" s="1"/>
  <c r="BA2036" i="1" s="1"/>
  <c r="BA2035" i="1" s="1"/>
  <c r="BA2034" i="1" s="1"/>
  <c r="BA2033" i="1" s="1"/>
  <c r="BA2032" i="1" s="1"/>
  <c r="BA2031" i="1" s="1"/>
  <c r="BA2030" i="1" s="1"/>
  <c r="BA2029" i="1" s="1"/>
  <c r="BA2028" i="1" s="1"/>
  <c r="BA2027" i="1" s="1"/>
  <c r="BA2026" i="1" s="1"/>
  <c r="BA2025" i="1" s="1"/>
  <c r="BA2024" i="1" s="1"/>
  <c r="BA2023" i="1" s="1"/>
  <c r="BA2022" i="1" s="1"/>
  <c r="BA2021" i="1" s="1"/>
  <c r="BA2020" i="1" s="1"/>
  <c r="BA2019" i="1" s="1"/>
  <c r="BA2018" i="1" s="1"/>
  <c r="BA2017" i="1" s="1"/>
  <c r="BA2016" i="1" s="1"/>
  <c r="BA2015" i="1" s="1"/>
  <c r="BA2014" i="1" s="1"/>
  <c r="BA2013" i="1" s="1"/>
  <c r="BA2012" i="1" s="1"/>
  <c r="BA2011" i="1" s="1"/>
  <c r="BA2010" i="1" s="1"/>
  <c r="BA2009" i="1" s="1"/>
  <c r="BA2008" i="1" s="1"/>
  <c r="BA2007" i="1" s="1"/>
  <c r="BA2006" i="1" s="1"/>
  <c r="BA2005" i="1" s="1"/>
  <c r="BA2004" i="1" s="1"/>
  <c r="BA2003" i="1" s="1"/>
  <c r="BA2002" i="1" s="1"/>
  <c r="BA2001" i="1" s="1"/>
  <c r="BA2000" i="1" s="1"/>
  <c r="BA1999" i="1" s="1"/>
  <c r="BA1998" i="1" s="1"/>
  <c r="BA1997" i="1" s="1"/>
  <c r="BA1996" i="1" s="1"/>
  <c r="BA1995" i="1" s="1"/>
  <c r="BA1994" i="1" s="1"/>
  <c r="BA1993" i="1" s="1"/>
  <c r="BA1992" i="1" s="1"/>
  <c r="BA1991" i="1" s="1"/>
  <c r="BA1990" i="1" s="1"/>
  <c r="BA1989" i="1" s="1"/>
  <c r="BA1988" i="1" s="1"/>
  <c r="BA1987" i="1" s="1"/>
  <c r="BA1986" i="1" s="1"/>
  <c r="BA1985" i="1" s="1"/>
  <c r="BA1984" i="1" s="1"/>
  <c r="BA1983" i="1" s="1"/>
  <c r="BA1982" i="1" s="1"/>
  <c r="BA1981" i="1" s="1"/>
  <c r="BA1980" i="1" s="1"/>
  <c r="BA1979" i="1" s="1"/>
  <c r="BA1978" i="1" s="1"/>
  <c r="BA1977" i="1" s="1"/>
  <c r="BA1976" i="1" s="1"/>
  <c r="BA1975" i="1" s="1"/>
  <c r="BA1974" i="1" s="1"/>
  <c r="BA1973" i="1" s="1"/>
  <c r="BA1972" i="1" s="1"/>
  <c r="BA1971" i="1" s="1"/>
  <c r="BA1970" i="1" s="1"/>
  <c r="BA1969" i="1" s="1"/>
  <c r="BA1968" i="1" s="1"/>
  <c r="BA1967" i="1" s="1"/>
  <c r="BA1966" i="1" s="1"/>
  <c r="BA1965" i="1" s="1"/>
  <c r="BA1964" i="1" s="1"/>
  <c r="BA1963" i="1" s="1"/>
  <c r="BA1962" i="1" s="1"/>
  <c r="BA1961" i="1" s="1"/>
  <c r="BA1960" i="1" s="1"/>
  <c r="BA1959" i="1" s="1"/>
  <c r="BA1958" i="1" s="1"/>
  <c r="BA1957" i="1" s="1"/>
  <c r="BA1956" i="1" s="1"/>
  <c r="BA1955" i="1" s="1"/>
  <c r="BA1954" i="1" s="1"/>
  <c r="BA1953" i="1" s="1"/>
  <c r="BA1952" i="1" s="1"/>
  <c r="BA1951" i="1" s="1"/>
  <c r="BA1950" i="1" s="1"/>
  <c r="BA1949" i="1" s="1"/>
  <c r="BA1948" i="1" s="1"/>
  <c r="BA1947" i="1" s="1"/>
  <c r="BA1946" i="1" s="1"/>
  <c r="BA1945" i="1" s="1"/>
  <c r="BA1944" i="1" s="1"/>
  <c r="BA1943" i="1" s="1"/>
  <c r="BA1942" i="1" s="1"/>
  <c r="BA1941" i="1" s="1"/>
  <c r="BA1940" i="1" s="1"/>
  <c r="BA1939" i="1" s="1"/>
  <c r="BA1938" i="1" s="1"/>
  <c r="BA1937" i="1" s="1"/>
  <c r="BA1936" i="1" s="1"/>
  <c r="BA1935" i="1" s="1"/>
  <c r="BA1934" i="1" s="1"/>
  <c r="BA1933" i="1" s="1"/>
  <c r="BA1932" i="1" s="1"/>
  <c r="BA1931" i="1" s="1"/>
  <c r="BA1930" i="1" s="1"/>
  <c r="BA1929" i="1" s="1"/>
  <c r="BA1928" i="1" s="1"/>
  <c r="BA1927" i="1" s="1"/>
  <c r="BA1926" i="1" s="1"/>
  <c r="BA1925" i="1" s="1"/>
  <c r="BA1924" i="1" s="1"/>
  <c r="BA1923" i="1" s="1"/>
  <c r="BA1922" i="1" s="1"/>
  <c r="BA1921" i="1" s="1"/>
  <c r="BA1920" i="1" s="1"/>
  <c r="BA1919" i="1" s="1"/>
  <c r="BA1918" i="1" s="1"/>
  <c r="BA1917" i="1" s="1"/>
  <c r="BA1916" i="1" s="1"/>
  <c r="BA1915" i="1" s="1"/>
  <c r="BA1914" i="1" s="1"/>
  <c r="BA1913" i="1" s="1"/>
  <c r="BA1912" i="1" s="1"/>
  <c r="BA1911" i="1" s="1"/>
  <c r="BA1910" i="1" s="1"/>
  <c r="BA1909" i="1" s="1"/>
  <c r="BA1908" i="1" s="1"/>
  <c r="BA1907" i="1" s="1"/>
  <c r="BA1906" i="1" s="1"/>
  <c r="BA1905" i="1" s="1"/>
  <c r="BA1904" i="1" s="1"/>
  <c r="BA1903" i="1" s="1"/>
  <c r="BA1902" i="1" s="1"/>
  <c r="BA1901" i="1" s="1"/>
  <c r="BA1900" i="1" s="1"/>
  <c r="BA1899" i="1" s="1"/>
  <c r="BA1898" i="1" s="1"/>
  <c r="BA1897" i="1" s="1"/>
  <c r="BA1896" i="1" s="1"/>
  <c r="BA1895" i="1" s="1"/>
  <c r="BA1894" i="1" s="1"/>
  <c r="BA1893" i="1" s="1"/>
  <c r="BA1892" i="1" s="1"/>
  <c r="BA1891" i="1" s="1"/>
  <c r="BA1890" i="1" s="1"/>
  <c r="BA1889" i="1" s="1"/>
  <c r="BA1888" i="1" s="1"/>
  <c r="BA1887" i="1" s="1"/>
  <c r="BA1886" i="1" s="1"/>
  <c r="BA1885" i="1" s="1"/>
  <c r="BA1884" i="1" s="1"/>
  <c r="BA1883" i="1" s="1"/>
  <c r="BA1882" i="1" s="1"/>
  <c r="BA1881" i="1" s="1"/>
  <c r="BA1880" i="1" s="1"/>
  <c r="BA1879" i="1" s="1"/>
  <c r="BA1878" i="1" s="1"/>
  <c r="BA1877" i="1" s="1"/>
  <c r="BA1876" i="1" s="1"/>
  <c r="BA1875" i="1" s="1"/>
  <c r="BA1874" i="1" s="1"/>
  <c r="BA1873" i="1" s="1"/>
  <c r="BA1872" i="1" s="1"/>
  <c r="BA1871" i="1" s="1"/>
  <c r="BA1870" i="1" s="1"/>
  <c r="BA1869" i="1" s="1"/>
  <c r="BA1868" i="1" s="1"/>
  <c r="BA1867" i="1" s="1"/>
  <c r="BA1866" i="1" s="1"/>
  <c r="BA1865" i="1" s="1"/>
  <c r="BA1864" i="1" s="1"/>
  <c r="BA1863" i="1" s="1"/>
  <c r="BA1862" i="1" s="1"/>
  <c r="BA1861" i="1" s="1"/>
  <c r="BA1860" i="1" s="1"/>
  <c r="BA1859" i="1" s="1"/>
  <c r="BA1858" i="1" s="1"/>
  <c r="BA1857" i="1" s="1"/>
  <c r="BA1856" i="1" s="1"/>
  <c r="BA1855" i="1" s="1"/>
  <c r="BA1854" i="1" s="1"/>
  <c r="BA1853" i="1" s="1"/>
  <c r="BA1852" i="1" s="1"/>
  <c r="BA1851" i="1" s="1"/>
  <c r="BA1850" i="1" s="1"/>
  <c r="BA1849" i="1" s="1"/>
  <c r="BA1848" i="1" s="1"/>
  <c r="BA1847" i="1" s="1"/>
  <c r="BA1846" i="1" s="1"/>
  <c r="BA1845" i="1" s="1"/>
  <c r="BA1844" i="1" s="1"/>
  <c r="BA1843" i="1" s="1"/>
  <c r="BA1842" i="1" s="1"/>
  <c r="BA1841" i="1" s="1"/>
  <c r="BA1840" i="1" s="1"/>
  <c r="BA1839" i="1" s="1"/>
  <c r="BA1838" i="1" s="1"/>
  <c r="BA1837" i="1" s="1"/>
  <c r="BA1836" i="1" s="1"/>
  <c r="BA1835" i="1" s="1"/>
  <c r="BA1834" i="1" s="1"/>
  <c r="BA1833" i="1" s="1"/>
  <c r="BA1832" i="1" s="1"/>
  <c r="BA1831" i="1" s="1"/>
  <c r="BA1830" i="1" s="1"/>
  <c r="BA1829" i="1" s="1"/>
  <c r="BA1828" i="1" s="1"/>
  <c r="BA1827" i="1" s="1"/>
  <c r="BA1826" i="1" s="1"/>
  <c r="BA1825" i="1" s="1"/>
  <c r="BA1824" i="1" s="1"/>
  <c r="BA1823" i="1" s="1"/>
  <c r="BA1822" i="1" s="1"/>
  <c r="BA1821" i="1" s="1"/>
  <c r="BA1820" i="1" s="1"/>
  <c r="BA1819" i="1" s="1"/>
  <c r="BA1818" i="1" s="1"/>
  <c r="BA1817" i="1" s="1"/>
  <c r="BA1816" i="1" s="1"/>
  <c r="BA1815" i="1" s="1"/>
  <c r="BA1814" i="1" s="1"/>
  <c r="BA1813" i="1" s="1"/>
  <c r="BA1812" i="1" s="1"/>
  <c r="BA1811" i="1" s="1"/>
  <c r="BA1810" i="1" s="1"/>
  <c r="BA1809" i="1" s="1"/>
  <c r="BA1808" i="1" s="1"/>
  <c r="BA1807" i="1" s="1"/>
  <c r="BA1806" i="1" s="1"/>
  <c r="BA1805" i="1" s="1"/>
  <c r="BA1804" i="1" s="1"/>
  <c r="BA1803" i="1" s="1"/>
  <c r="BA1802" i="1" s="1"/>
  <c r="BA1801" i="1" s="1"/>
  <c r="BA1800" i="1" s="1"/>
  <c r="BA1799" i="1" s="1"/>
  <c r="BA1798" i="1" s="1"/>
  <c r="BA1797" i="1" s="1"/>
  <c r="BA1796" i="1" s="1"/>
  <c r="BA1795" i="1" s="1"/>
  <c r="BA1794" i="1" s="1"/>
  <c r="BA1793" i="1" s="1"/>
  <c r="BA1792" i="1" s="1"/>
  <c r="BA1791" i="1" s="1"/>
  <c r="BA1790" i="1" s="1"/>
  <c r="BA1789" i="1" s="1"/>
  <c r="BA1788" i="1" s="1"/>
  <c r="BA1787" i="1" s="1"/>
  <c r="BA1786" i="1" s="1"/>
  <c r="BA1785" i="1" s="1"/>
  <c r="BA1784" i="1" s="1"/>
  <c r="BA1783" i="1" s="1"/>
  <c r="BA1782" i="1" s="1"/>
  <c r="BA1781" i="1" s="1"/>
  <c r="BA1780" i="1" s="1"/>
  <c r="BA1779" i="1" s="1"/>
  <c r="BA1778" i="1" s="1"/>
  <c r="BA1777" i="1" s="1"/>
  <c r="BA1776" i="1" s="1"/>
  <c r="BA1775" i="1" s="1"/>
  <c r="BA1774" i="1" s="1"/>
  <c r="BA1773" i="1" s="1"/>
  <c r="BA1772" i="1" s="1"/>
  <c r="BA1771" i="1" s="1"/>
  <c r="BA1770" i="1" s="1"/>
  <c r="BA1769" i="1" s="1"/>
  <c r="BA1768" i="1" s="1"/>
  <c r="BA1767" i="1" s="1"/>
  <c r="BA1766" i="1" s="1"/>
  <c r="BA1765" i="1" s="1"/>
  <c r="BA1764" i="1" s="1"/>
  <c r="BA1763" i="1" s="1"/>
  <c r="BA1762" i="1" s="1"/>
  <c r="BA1761" i="1" s="1"/>
  <c r="BA1760" i="1" s="1"/>
  <c r="BA1759" i="1" s="1"/>
  <c r="BA1758" i="1" s="1"/>
  <c r="BA1757" i="1" s="1"/>
  <c r="BA1756" i="1" s="1"/>
  <c r="BA1755" i="1" s="1"/>
  <c r="BA1754" i="1" s="1"/>
  <c r="BA1753" i="1" s="1"/>
  <c r="BA1752" i="1" s="1"/>
  <c r="BA1751" i="1" s="1"/>
  <c r="BA1750" i="1" s="1"/>
  <c r="BA1749" i="1" s="1"/>
  <c r="BA1748" i="1" s="1"/>
  <c r="BA1747" i="1" s="1"/>
  <c r="BA1746" i="1" s="1"/>
  <c r="BA1745" i="1" s="1"/>
  <c r="BA1744" i="1" s="1"/>
  <c r="BA1743" i="1" s="1"/>
  <c r="BA1742" i="1" s="1"/>
  <c r="BA1741" i="1" s="1"/>
  <c r="BA1740" i="1" s="1"/>
  <c r="BA1739" i="1" s="1"/>
  <c r="BA1738" i="1" s="1"/>
  <c r="BA1737" i="1" s="1"/>
  <c r="BA1736" i="1" s="1"/>
  <c r="BA1735" i="1" s="1"/>
  <c r="BA1734" i="1" s="1"/>
  <c r="BA1733" i="1" s="1"/>
  <c r="BA1732" i="1" s="1"/>
  <c r="BA1731" i="1" s="1"/>
  <c r="BA1730" i="1" s="1"/>
  <c r="BA1729" i="1" s="1"/>
  <c r="BA1728" i="1" s="1"/>
  <c r="BA1727" i="1" s="1"/>
  <c r="BA1726" i="1" s="1"/>
  <c r="BA1725" i="1" s="1"/>
  <c r="BA1724" i="1" s="1"/>
  <c r="BA1723" i="1" s="1"/>
  <c r="BA1722" i="1" s="1"/>
  <c r="BA1721" i="1" s="1"/>
  <c r="BA1720" i="1" s="1"/>
  <c r="BA1719" i="1" s="1"/>
  <c r="BA1718" i="1" s="1"/>
  <c r="BA1717" i="1" s="1"/>
  <c r="BA1716" i="1" s="1"/>
  <c r="BA1715" i="1" s="1"/>
  <c r="BA1714" i="1" s="1"/>
  <c r="BA1713" i="1" s="1"/>
  <c r="BA1712" i="1" s="1"/>
  <c r="BA1711" i="1" s="1"/>
  <c r="BA1710" i="1" s="1"/>
  <c r="BA1709" i="1" s="1"/>
  <c r="BA1708" i="1" s="1"/>
  <c r="BA1707" i="1" s="1"/>
  <c r="BA1706" i="1" s="1"/>
  <c r="BA1705" i="1" s="1"/>
  <c r="BA1704" i="1" s="1"/>
  <c r="BA1703" i="1" s="1"/>
  <c r="BA1702" i="1" s="1"/>
  <c r="BA1701" i="1" s="1"/>
  <c r="BA1700" i="1" s="1"/>
  <c r="BA1699" i="1" s="1"/>
  <c r="BA1698" i="1" s="1"/>
  <c r="BA1697" i="1" s="1"/>
  <c r="BA1696" i="1" s="1"/>
  <c r="BA1695" i="1" s="1"/>
  <c r="BA1694" i="1" s="1"/>
  <c r="BA1693" i="1" s="1"/>
  <c r="BA1692" i="1" s="1"/>
  <c r="BA1691" i="1" s="1"/>
  <c r="BA1690" i="1" s="1"/>
  <c r="BA1689" i="1" s="1"/>
  <c r="BA1688" i="1" s="1"/>
  <c r="BA1687" i="1" s="1"/>
  <c r="BA1686" i="1" s="1"/>
  <c r="BA1685" i="1" s="1"/>
  <c r="BA1684" i="1" s="1"/>
  <c r="BA1683" i="1" s="1"/>
  <c r="BA1682" i="1" s="1"/>
  <c r="BA1681" i="1" s="1"/>
  <c r="BA1680" i="1" s="1"/>
  <c r="BA1679" i="1" s="1"/>
  <c r="BA1678" i="1" s="1"/>
  <c r="BA1677" i="1" s="1"/>
  <c r="BA1676" i="1" s="1"/>
  <c r="BA1675" i="1" s="1"/>
  <c r="BA1674" i="1" s="1"/>
  <c r="BA1673" i="1" s="1"/>
  <c r="BA1672" i="1" s="1"/>
  <c r="BA1671" i="1" s="1"/>
  <c r="BA1670" i="1" s="1"/>
  <c r="BA1669" i="1" s="1"/>
  <c r="BA1668" i="1" s="1"/>
  <c r="BA1667" i="1" s="1"/>
  <c r="BA1666" i="1" s="1"/>
  <c r="BA1665" i="1" s="1"/>
  <c r="BA1664" i="1" s="1"/>
  <c r="BA1663" i="1" s="1"/>
  <c r="BA1662" i="1" s="1"/>
  <c r="BA1661" i="1" s="1"/>
  <c r="BA1660" i="1" s="1"/>
  <c r="BA1659" i="1" s="1"/>
  <c r="BA1658" i="1" s="1"/>
  <c r="BA1657" i="1" s="1"/>
  <c r="BA1656" i="1" s="1"/>
  <c r="BA1655" i="1" s="1"/>
  <c r="BA1654" i="1" s="1"/>
  <c r="BA1653" i="1" s="1"/>
  <c r="BA1652" i="1" s="1"/>
  <c r="BA1651" i="1" s="1"/>
  <c r="BA1650" i="1" s="1"/>
  <c r="BA1649" i="1" s="1"/>
  <c r="BA1648" i="1" s="1"/>
  <c r="BA1647" i="1" s="1"/>
  <c r="BA1646" i="1" s="1"/>
  <c r="BA1645" i="1" s="1"/>
  <c r="BA1644" i="1" s="1"/>
  <c r="BA1643" i="1" s="1"/>
  <c r="BA1642" i="1" s="1"/>
  <c r="BA1641" i="1" s="1"/>
  <c r="BA1640" i="1" s="1"/>
  <c r="BA1639" i="1" s="1"/>
  <c r="BA1638" i="1" s="1"/>
  <c r="BA1637" i="1" s="1"/>
  <c r="BA1636" i="1" s="1"/>
  <c r="BA1635" i="1" s="1"/>
  <c r="BA1634" i="1" s="1"/>
  <c r="BA1633" i="1" s="1"/>
  <c r="BA1632" i="1" s="1"/>
  <c r="BA1631" i="1" s="1"/>
  <c r="BA1630" i="1" s="1"/>
  <c r="BA1629" i="1" s="1"/>
  <c r="BA1628" i="1" s="1"/>
  <c r="BA1627" i="1" s="1"/>
  <c r="BA1626" i="1" s="1"/>
  <c r="BA1625" i="1" s="1"/>
  <c r="BA1624" i="1" s="1"/>
  <c r="BA1623" i="1" s="1"/>
  <c r="BA1622" i="1" s="1"/>
  <c r="BA1621" i="1" s="1"/>
  <c r="BA1620" i="1" s="1"/>
  <c r="BA1619" i="1" s="1"/>
  <c r="BA1618" i="1" s="1"/>
  <c r="BA1617" i="1" s="1"/>
  <c r="BA1616" i="1" s="1"/>
  <c r="BA1615" i="1" s="1"/>
  <c r="BA1614" i="1" s="1"/>
  <c r="BA1613" i="1" s="1"/>
  <c r="BA1612" i="1" s="1"/>
  <c r="BA1611" i="1" s="1"/>
  <c r="BA1610" i="1" s="1"/>
  <c r="BA1609" i="1" s="1"/>
  <c r="BA1608" i="1" s="1"/>
  <c r="BA1607" i="1" s="1"/>
  <c r="BA1606" i="1" s="1"/>
  <c r="BA1605" i="1" s="1"/>
  <c r="BA1604" i="1" s="1"/>
  <c r="BA1603" i="1" s="1"/>
  <c r="BA1602" i="1" s="1"/>
  <c r="BA1601" i="1" s="1"/>
  <c r="BA1600" i="1" s="1"/>
  <c r="BA1599" i="1" s="1"/>
  <c r="BA1598" i="1" s="1"/>
  <c r="BA1597" i="1" s="1"/>
  <c r="BA1596" i="1" s="1"/>
  <c r="BA1595" i="1" s="1"/>
  <c r="BA1594" i="1" s="1"/>
  <c r="BA1593" i="1" s="1"/>
  <c r="BA1592" i="1" s="1"/>
  <c r="BA1591" i="1" s="1"/>
  <c r="BA1590" i="1" s="1"/>
  <c r="BA1589" i="1" s="1"/>
  <c r="BA1588" i="1" s="1"/>
  <c r="BA1587" i="1" s="1"/>
  <c r="BA1586" i="1" s="1"/>
  <c r="BA1585" i="1" s="1"/>
  <c r="BA1584" i="1" s="1"/>
  <c r="BA1583" i="1" s="1"/>
  <c r="BA1582" i="1" s="1"/>
  <c r="BA1581" i="1" s="1"/>
  <c r="BA1580" i="1" s="1"/>
  <c r="BA1579" i="1" s="1"/>
  <c r="BA1578" i="1" s="1"/>
  <c r="BA1577" i="1" s="1"/>
  <c r="BA1576" i="1" s="1"/>
  <c r="BA1575" i="1" s="1"/>
  <c r="BA1574" i="1" s="1"/>
  <c r="BA1573" i="1" s="1"/>
  <c r="BA1572" i="1" s="1"/>
  <c r="BA1571" i="1" s="1"/>
  <c r="BA1570" i="1" s="1"/>
  <c r="BA1569" i="1" s="1"/>
  <c r="BA1568" i="1" s="1"/>
  <c r="BA1567" i="1" s="1"/>
  <c r="BA1566" i="1" s="1"/>
  <c r="BA1565" i="1" s="1"/>
  <c r="BA1564" i="1" s="1"/>
  <c r="BA1563" i="1" s="1"/>
  <c r="BA1562" i="1" s="1"/>
  <c r="BA1561" i="1" s="1"/>
  <c r="BA1560" i="1" s="1"/>
  <c r="BA1559" i="1" s="1"/>
  <c r="BA1558" i="1" s="1"/>
  <c r="BA1557" i="1" s="1"/>
  <c r="BA1556" i="1" s="1"/>
  <c r="BA1555" i="1" s="1"/>
  <c r="BA1554" i="1" s="1"/>
  <c r="BA1553" i="1" s="1"/>
  <c r="BA1552" i="1" s="1"/>
  <c r="BA1551" i="1" s="1"/>
  <c r="BA1550" i="1" s="1"/>
  <c r="BA1549" i="1" s="1"/>
  <c r="BA1548" i="1" s="1"/>
  <c r="BA1547" i="1" s="1"/>
  <c r="BA1546" i="1" s="1"/>
  <c r="BA1545" i="1" s="1"/>
  <c r="BA1544" i="1" s="1"/>
  <c r="BA1543" i="1" s="1"/>
  <c r="BA1542" i="1" s="1"/>
  <c r="BA1541" i="1" s="1"/>
  <c r="BA1540" i="1" s="1"/>
  <c r="BA1539" i="1" s="1"/>
  <c r="BA1538" i="1" s="1"/>
  <c r="BA1537" i="1" s="1"/>
  <c r="BA1536" i="1" s="1"/>
  <c r="BA1535" i="1" s="1"/>
  <c r="BA1534" i="1" s="1"/>
  <c r="BA1533" i="1" s="1"/>
  <c r="BA1532" i="1" s="1"/>
  <c r="BA1531" i="1" s="1"/>
  <c r="BA1530" i="1" s="1"/>
  <c r="BA1529" i="1" s="1"/>
  <c r="BA1528" i="1" s="1"/>
  <c r="BA1527" i="1" s="1"/>
  <c r="BA1526" i="1" s="1"/>
  <c r="BA1525" i="1" s="1"/>
  <c r="BA1524" i="1" s="1"/>
  <c r="BA1523" i="1" s="1"/>
  <c r="BA1522" i="1" s="1"/>
  <c r="BA1521" i="1" s="1"/>
  <c r="BA1520" i="1" s="1"/>
  <c r="BA1519" i="1" s="1"/>
  <c r="BA1518" i="1" s="1"/>
  <c r="BA1517" i="1" s="1"/>
  <c r="BA1516" i="1" s="1"/>
  <c r="BA1515" i="1" s="1"/>
  <c r="BA1514" i="1" s="1"/>
  <c r="BA1513" i="1" s="1"/>
  <c r="BA1512" i="1" s="1"/>
  <c r="BA1511" i="1" s="1"/>
  <c r="BA1510" i="1" s="1"/>
  <c r="BA1509" i="1" s="1"/>
  <c r="BA1508" i="1" s="1"/>
  <c r="BA1507" i="1" s="1"/>
  <c r="BA1506" i="1" s="1"/>
  <c r="BA1505" i="1" s="1"/>
  <c r="BA1504" i="1" s="1"/>
  <c r="BA1503" i="1" s="1"/>
  <c r="BA1502" i="1" s="1"/>
  <c r="BA1501" i="1" s="1"/>
  <c r="BA1500" i="1" s="1"/>
  <c r="BA1499" i="1" s="1"/>
  <c r="BA1498" i="1" s="1"/>
  <c r="BA1497" i="1" s="1"/>
  <c r="BA1496" i="1" s="1"/>
  <c r="BA1495" i="1" s="1"/>
  <c r="BA1494" i="1" s="1"/>
  <c r="BA1493" i="1" s="1"/>
  <c r="BA1492" i="1" s="1"/>
  <c r="BA1491" i="1" s="1"/>
  <c r="BA1490" i="1" s="1"/>
  <c r="BA1489" i="1" s="1"/>
  <c r="BA1488" i="1" s="1"/>
  <c r="BA1487" i="1" s="1"/>
  <c r="BA1486" i="1" s="1"/>
  <c r="BA1485" i="1" s="1"/>
  <c r="BA1484" i="1" s="1"/>
  <c r="BA1483" i="1" s="1"/>
  <c r="BA1482" i="1" s="1"/>
  <c r="BA1481" i="1" s="1"/>
  <c r="BA1480" i="1" s="1"/>
  <c r="BA1479" i="1" s="1"/>
  <c r="BA1478" i="1" s="1"/>
  <c r="BA1477" i="1" s="1"/>
  <c r="BA1476" i="1" s="1"/>
  <c r="BA1475" i="1" s="1"/>
  <c r="BA1474" i="1" s="1"/>
  <c r="BA1473" i="1" s="1"/>
  <c r="BA1472" i="1" s="1"/>
  <c r="BA1471" i="1" s="1"/>
  <c r="BA1470" i="1" s="1"/>
  <c r="BA1469" i="1" s="1"/>
  <c r="BA1468" i="1" s="1"/>
  <c r="BA1467" i="1" s="1"/>
  <c r="BA1466" i="1" s="1"/>
  <c r="BA1465" i="1" s="1"/>
  <c r="BA1464" i="1" s="1"/>
  <c r="BA1463" i="1" s="1"/>
  <c r="BA1462" i="1" s="1"/>
  <c r="BA1461" i="1" s="1"/>
  <c r="BA1460" i="1" s="1"/>
  <c r="BA1459" i="1" s="1"/>
  <c r="BA1458" i="1" s="1"/>
  <c r="BA1457" i="1" s="1"/>
  <c r="BA1456" i="1" s="1"/>
  <c r="BA1455" i="1" s="1"/>
  <c r="BA1454" i="1" s="1"/>
  <c r="BA1453" i="1" s="1"/>
  <c r="BA1452" i="1" s="1"/>
  <c r="BA1451" i="1" s="1"/>
  <c r="BA1450" i="1" s="1"/>
  <c r="BA1449" i="1" s="1"/>
  <c r="BA1448" i="1" s="1"/>
  <c r="BA1447" i="1" s="1"/>
  <c r="BA1446" i="1" s="1"/>
  <c r="BA1445" i="1" s="1"/>
  <c r="BA1444" i="1" s="1"/>
  <c r="BA1443" i="1" s="1"/>
  <c r="BA1442" i="1" s="1"/>
  <c r="BA1441" i="1" s="1"/>
  <c r="BA1440" i="1" s="1"/>
  <c r="BA1439" i="1" s="1"/>
  <c r="BA1438" i="1" s="1"/>
  <c r="BA1437" i="1" s="1"/>
  <c r="BA1436" i="1" s="1"/>
  <c r="BA1435" i="1" s="1"/>
  <c r="BA1434" i="1" s="1"/>
  <c r="BA1433" i="1" s="1"/>
  <c r="BA1432" i="1" s="1"/>
  <c r="BA1431" i="1" s="1"/>
  <c r="BA1430" i="1" s="1"/>
  <c r="BA1429" i="1" s="1"/>
  <c r="BA1428" i="1" s="1"/>
  <c r="BA1427" i="1" s="1"/>
  <c r="BA1426" i="1" s="1"/>
  <c r="BA1425" i="1" s="1"/>
  <c r="BA1424" i="1" s="1"/>
  <c r="BA1423" i="1" s="1"/>
  <c r="BA1422" i="1" s="1"/>
  <c r="BA1421" i="1" s="1"/>
  <c r="BA1420" i="1" s="1"/>
  <c r="BA1419" i="1" s="1"/>
  <c r="BA1418" i="1" s="1"/>
  <c r="BA1417" i="1" s="1"/>
  <c r="BA1416" i="1" s="1"/>
  <c r="BA1415" i="1" s="1"/>
  <c r="BA1414" i="1" s="1"/>
  <c r="BA1413" i="1" s="1"/>
  <c r="BA1412" i="1" s="1"/>
  <c r="BA1411" i="1" s="1"/>
  <c r="BA1410" i="1" s="1"/>
  <c r="BA1409" i="1" s="1"/>
  <c r="BA1408" i="1" s="1"/>
  <c r="BA1407" i="1" s="1"/>
  <c r="BA1406" i="1" s="1"/>
  <c r="BA1405" i="1" s="1"/>
  <c r="BA1404" i="1" s="1"/>
  <c r="BA1403" i="1" s="1"/>
  <c r="BA1402" i="1" s="1"/>
  <c r="BA1401" i="1" s="1"/>
  <c r="BA1400" i="1" s="1"/>
  <c r="BA1399" i="1" s="1"/>
  <c r="BA1398" i="1" s="1"/>
  <c r="BA1397" i="1" s="1"/>
  <c r="BA1396" i="1" s="1"/>
  <c r="BA1395" i="1" s="1"/>
  <c r="BA1394" i="1" s="1"/>
  <c r="BA1393" i="1" s="1"/>
  <c r="BA1392" i="1" s="1"/>
  <c r="BA1391" i="1" s="1"/>
  <c r="BA1390" i="1" s="1"/>
  <c r="BA1389" i="1" s="1"/>
  <c r="BA1388" i="1" s="1"/>
  <c r="BA1387" i="1" s="1"/>
  <c r="BA1386" i="1" s="1"/>
  <c r="BA1385" i="1" s="1"/>
  <c r="BA1384" i="1" s="1"/>
  <c r="BA1383" i="1" s="1"/>
  <c r="BA1382" i="1" s="1"/>
  <c r="BA1381" i="1" s="1"/>
  <c r="BA1380" i="1" s="1"/>
  <c r="BA1379" i="1" s="1"/>
  <c r="BA1378" i="1" s="1"/>
  <c r="BA1377" i="1" s="1"/>
  <c r="BA1376" i="1" s="1"/>
  <c r="BA1375" i="1" s="1"/>
  <c r="BA1374" i="1" s="1"/>
  <c r="BA1373" i="1" s="1"/>
  <c r="BA1372" i="1" s="1"/>
  <c r="BA1371" i="1" s="1"/>
  <c r="BA1370" i="1" s="1"/>
  <c r="BA1369" i="1" s="1"/>
  <c r="BA1368" i="1" s="1"/>
  <c r="BA1367" i="1" s="1"/>
  <c r="BA1366" i="1" s="1"/>
  <c r="BA1365" i="1" s="1"/>
  <c r="BA1364" i="1" s="1"/>
  <c r="BA1363" i="1" s="1"/>
  <c r="BA1362" i="1" s="1"/>
  <c r="BA1361" i="1" s="1"/>
  <c r="BA1360" i="1" s="1"/>
  <c r="BA1359" i="1" s="1"/>
  <c r="BA1358" i="1" s="1"/>
  <c r="BA1357" i="1" s="1"/>
  <c r="BA1356" i="1" s="1"/>
  <c r="BA1355" i="1" s="1"/>
  <c r="BA1354" i="1" s="1"/>
  <c r="BA1353" i="1" s="1"/>
  <c r="BA1352" i="1" s="1"/>
  <c r="BA1351" i="1" s="1"/>
  <c r="BA1350" i="1" s="1"/>
  <c r="BA1349" i="1" s="1"/>
  <c r="BA1348" i="1" s="1"/>
  <c r="BA1347" i="1" s="1"/>
  <c r="BA1346" i="1" s="1"/>
  <c r="BA1345" i="1" s="1"/>
  <c r="BA1344" i="1" s="1"/>
  <c r="BA1343" i="1" s="1"/>
  <c r="BA1342" i="1" s="1"/>
  <c r="BA1341" i="1" s="1"/>
  <c r="BA1340" i="1" s="1"/>
  <c r="BA1339" i="1" s="1"/>
  <c r="BA1338" i="1" s="1"/>
  <c r="BA1337" i="1" s="1"/>
  <c r="BA1336" i="1" s="1"/>
  <c r="BA1335" i="1" s="1"/>
  <c r="BA1334" i="1" s="1"/>
  <c r="BA1333" i="1" s="1"/>
  <c r="BA1332" i="1" s="1"/>
  <c r="BA1331" i="1" s="1"/>
  <c r="BA1330" i="1" s="1"/>
  <c r="BA1329" i="1" s="1"/>
  <c r="BA1328" i="1" s="1"/>
  <c r="BA1327" i="1" s="1"/>
  <c r="BA1326" i="1" s="1"/>
  <c r="BA1325" i="1" s="1"/>
  <c r="BA1324" i="1" s="1"/>
  <c r="BA1323" i="1" s="1"/>
  <c r="BA1322" i="1" s="1"/>
  <c r="BA1321" i="1" s="1"/>
  <c r="BA1320" i="1" s="1"/>
  <c r="BA1319" i="1" s="1"/>
  <c r="BA1318" i="1" s="1"/>
  <c r="BA1317" i="1" s="1"/>
  <c r="BA1316" i="1" s="1"/>
  <c r="BA1315" i="1" s="1"/>
  <c r="BA1314" i="1" s="1"/>
  <c r="BA1313" i="1" s="1"/>
  <c r="BA1312" i="1" s="1"/>
  <c r="BA1311" i="1" s="1"/>
  <c r="BA1310" i="1" s="1"/>
  <c r="BA1309" i="1" s="1"/>
  <c r="BA1308" i="1" s="1"/>
  <c r="BA1307" i="1" s="1"/>
  <c r="BA1306" i="1" s="1"/>
  <c r="BA1305" i="1" s="1"/>
  <c r="BA1304" i="1" s="1"/>
  <c r="BA1303" i="1" s="1"/>
  <c r="BA1302" i="1" s="1"/>
  <c r="BA1301" i="1" s="1"/>
  <c r="BA1300" i="1" s="1"/>
  <c r="BA1299" i="1" s="1"/>
  <c r="BA1298" i="1" s="1"/>
  <c r="BA1297" i="1" s="1"/>
  <c r="BA1296" i="1" s="1"/>
  <c r="BA1295" i="1" s="1"/>
  <c r="BA1294" i="1" s="1"/>
  <c r="BA1293" i="1" s="1"/>
  <c r="BA1292" i="1" s="1"/>
  <c r="BA1291" i="1" s="1"/>
  <c r="BA1290" i="1" s="1"/>
  <c r="BA1289" i="1" s="1"/>
  <c r="BA1288" i="1" s="1"/>
  <c r="BA1287" i="1" s="1"/>
  <c r="BA1286" i="1" s="1"/>
  <c r="BA1285" i="1" s="1"/>
  <c r="BA1284" i="1" s="1"/>
  <c r="BA1283" i="1" s="1"/>
  <c r="BA1282" i="1" s="1"/>
  <c r="BA1281" i="1" s="1"/>
  <c r="BA1280" i="1" s="1"/>
  <c r="BA1279" i="1" s="1"/>
  <c r="BA1278" i="1" s="1"/>
  <c r="BA1277" i="1" s="1"/>
  <c r="BA1276" i="1" s="1"/>
  <c r="BA1275" i="1" s="1"/>
  <c r="BA1274" i="1" s="1"/>
  <c r="BA1273" i="1" s="1"/>
  <c r="BA1272" i="1" s="1"/>
  <c r="BA1271" i="1" s="1"/>
  <c r="BA1270" i="1" s="1"/>
  <c r="BA1269" i="1" s="1"/>
  <c r="BA1268" i="1" s="1"/>
  <c r="BA1267" i="1" s="1"/>
  <c r="BA1266" i="1" s="1"/>
  <c r="BA1265" i="1" s="1"/>
  <c r="BA1264" i="1" s="1"/>
  <c r="BA1263" i="1" s="1"/>
  <c r="BA1262" i="1" s="1"/>
  <c r="BA1261" i="1" s="1"/>
  <c r="BA1260" i="1" s="1"/>
  <c r="BA1259" i="1" s="1"/>
  <c r="BA1258" i="1" s="1"/>
  <c r="BA1257" i="1" s="1"/>
  <c r="BA1256" i="1" s="1"/>
  <c r="BA1255" i="1" s="1"/>
  <c r="BA1254" i="1" s="1"/>
  <c r="BA1253" i="1" s="1"/>
  <c r="BA1252" i="1" s="1"/>
  <c r="BA1251" i="1" s="1"/>
  <c r="BA1250" i="1" s="1"/>
  <c r="BA1249" i="1" s="1"/>
  <c r="BA1248" i="1" s="1"/>
  <c r="BA1247" i="1" s="1"/>
  <c r="BA1246" i="1" s="1"/>
  <c r="BA1245" i="1" s="1"/>
  <c r="BA1244" i="1" s="1"/>
  <c r="BA1243" i="1" s="1"/>
  <c r="BA1242" i="1" s="1"/>
  <c r="BA1241" i="1" s="1"/>
  <c r="BA1240" i="1" s="1"/>
  <c r="BB2494" i="1"/>
  <c r="BB2493" i="1" s="1"/>
  <c r="BB2492" i="1" s="1"/>
  <c r="BB2491" i="1" s="1"/>
  <c r="BB2490" i="1" s="1"/>
  <c r="BB2489" i="1" s="1"/>
  <c r="BB2488" i="1" s="1"/>
  <c r="BB2487" i="1" s="1"/>
  <c r="BB2486" i="1" s="1"/>
  <c r="BB2485" i="1" s="1"/>
  <c r="BB2484" i="1" s="1"/>
  <c r="BB2483" i="1" s="1"/>
  <c r="BB2482" i="1" s="1"/>
  <c r="BB2481" i="1" s="1"/>
  <c r="BB2480" i="1" s="1"/>
  <c r="BB2479" i="1" s="1"/>
  <c r="BB2478" i="1" s="1"/>
  <c r="BB2477" i="1" s="1"/>
  <c r="BB2476" i="1" s="1"/>
  <c r="BB2475" i="1" s="1"/>
  <c r="BB2474" i="1" s="1"/>
  <c r="AY1079" i="1"/>
  <c r="AX1079" i="1"/>
  <c r="AW1079" i="1"/>
  <c r="AY823" i="1"/>
  <c r="AZ823" i="1" s="1"/>
  <c r="AX823" i="1"/>
  <c r="AW823" i="1"/>
  <c r="AY759" i="1"/>
  <c r="AZ759" i="1" s="1"/>
  <c r="AW759" i="1"/>
  <c r="AY631" i="1"/>
  <c r="AZ631" i="1" s="1"/>
  <c r="AX631" i="1"/>
  <c r="AW631" i="1"/>
  <c r="AY567" i="1"/>
  <c r="AX567" i="1"/>
  <c r="AW567" i="1"/>
  <c r="AW503" i="1"/>
  <c r="AY503" i="1"/>
  <c r="AX503" i="1"/>
  <c r="AY439" i="1"/>
  <c r="AZ439" i="1" s="1"/>
  <c r="AX439" i="1"/>
  <c r="AW439" i="1"/>
  <c r="AY375" i="1"/>
  <c r="AX375" i="1"/>
  <c r="AW375" i="1"/>
  <c r="AY119" i="1"/>
  <c r="AZ119" i="1" s="1"/>
  <c r="AX119" i="1"/>
  <c r="AW119" i="1"/>
  <c r="AY55" i="1"/>
  <c r="AX55" i="1"/>
  <c r="AW55" i="1"/>
  <c r="AY529" i="1"/>
  <c r="AZ529" i="1" s="1"/>
  <c r="AX529" i="1"/>
  <c r="AW529" i="1"/>
  <c r="AY1158" i="1"/>
  <c r="AZ1158" i="1" s="1"/>
  <c r="AX1158" i="1"/>
  <c r="AW1158" i="1"/>
  <c r="AW838" i="1"/>
  <c r="AX838" i="1"/>
  <c r="AY774" i="1"/>
  <c r="AX774" i="1"/>
  <c r="AW774" i="1"/>
  <c r="AX710" i="1"/>
  <c r="AW710" i="1"/>
  <c r="AY710" i="1"/>
  <c r="AZ710" i="1" s="1"/>
  <c r="AY582" i="1"/>
  <c r="AZ582" i="1" s="1"/>
  <c r="AX582" i="1"/>
  <c r="AW582" i="1"/>
  <c r="AY901" i="1"/>
  <c r="AZ901" i="1" s="1"/>
  <c r="AX901" i="1"/>
  <c r="AW901" i="1"/>
  <c r="AY81" i="1"/>
  <c r="AZ81" i="1" s="1"/>
  <c r="AY291" i="1"/>
  <c r="AZ291" i="1" s="1"/>
  <c r="AX291" i="1"/>
  <c r="AW291" i="1"/>
  <c r="AX641" i="1"/>
  <c r="AW641" i="1"/>
  <c r="AY641" i="1"/>
  <c r="AZ641" i="1" s="1"/>
  <c r="AY449" i="1"/>
  <c r="AZ449" i="1" s="1"/>
  <c r="AX449" i="1"/>
  <c r="AW449" i="1"/>
  <c r="AY385" i="1"/>
  <c r="AZ385" i="1" s="1"/>
  <c r="AX385" i="1"/>
  <c r="AW385" i="1"/>
  <c r="AY321" i="1"/>
  <c r="AZ321" i="1" s="1"/>
  <c r="AX321" i="1"/>
  <c r="AW321" i="1"/>
  <c r="AY193" i="1"/>
  <c r="AZ193" i="1" s="1"/>
  <c r="AW193" i="1"/>
  <c r="AX193" i="1"/>
  <c r="AX129" i="1"/>
  <c r="AY129" i="1"/>
  <c r="AZ129" i="1" s="1"/>
  <c r="AW129" i="1"/>
  <c r="AX1030" i="1"/>
  <c r="AY1063" i="1"/>
  <c r="AX1063" i="1"/>
  <c r="AY935" i="1"/>
  <c r="AZ935" i="1" s="1"/>
  <c r="AX935" i="1"/>
  <c r="AW935" i="1"/>
  <c r="AY871" i="1"/>
  <c r="AZ871" i="1" s="1"/>
  <c r="AX871" i="1"/>
  <c r="AW871" i="1"/>
  <c r="AY807" i="1"/>
  <c r="AZ807" i="1" s="1"/>
  <c r="AX807" i="1"/>
  <c r="AW807" i="1"/>
  <c r="AY743" i="1"/>
  <c r="AX743" i="1"/>
  <c r="AW743" i="1"/>
  <c r="AY679" i="1"/>
  <c r="AX679" i="1"/>
  <c r="AW679" i="1"/>
  <c r="AY615" i="1"/>
  <c r="AX615" i="1"/>
  <c r="AW615" i="1"/>
  <c r="AY423" i="1"/>
  <c r="AZ423" i="1" s="1"/>
  <c r="AX423" i="1"/>
  <c r="AW423" i="1"/>
  <c r="AY359" i="1"/>
  <c r="AZ359" i="1" s="1"/>
  <c r="AX359" i="1"/>
  <c r="AW359" i="1"/>
  <c r="AY167" i="1"/>
  <c r="AZ167" i="1" s="1"/>
  <c r="AX167" i="1"/>
  <c r="AW167" i="1"/>
  <c r="AY261" i="1"/>
  <c r="AX261" i="1"/>
  <c r="AW261" i="1"/>
  <c r="AY577" i="1"/>
  <c r="AZ577" i="1" s="1"/>
  <c r="AW577" i="1"/>
  <c r="AX577" i="1"/>
  <c r="AY513" i="1"/>
  <c r="AZ513" i="1" s="1"/>
  <c r="AW513" i="1"/>
  <c r="AX513" i="1"/>
  <c r="AY1206" i="1"/>
  <c r="AZ1206" i="1" s="1"/>
  <c r="AW1206" i="1"/>
  <c r="AY950" i="1"/>
  <c r="AZ950" i="1" s="1"/>
  <c r="AX950" i="1"/>
  <c r="AW950" i="1"/>
  <c r="AY758" i="1"/>
  <c r="AZ758" i="1" s="1"/>
  <c r="AX758" i="1"/>
  <c r="AW758" i="1"/>
  <c r="AY694" i="1"/>
  <c r="AZ694" i="1" s="1"/>
  <c r="AX694" i="1"/>
  <c r="AW694" i="1"/>
  <c r="AY630" i="1"/>
  <c r="AZ630" i="1" s="1"/>
  <c r="AX630" i="1"/>
  <c r="AW630" i="1"/>
  <c r="AY53" i="1"/>
  <c r="AX53" i="1"/>
  <c r="AW53" i="1"/>
  <c r="AY433" i="1"/>
  <c r="AZ433" i="1" s="1"/>
  <c r="AY369" i="1"/>
  <c r="AZ369" i="1" s="1"/>
  <c r="AX369" i="1"/>
  <c r="AW369" i="1"/>
  <c r="AX177" i="1"/>
  <c r="AY177" i="1"/>
  <c r="AY1142" i="1"/>
  <c r="AZ1142" i="1" s="1"/>
  <c r="AX1142" i="1"/>
  <c r="AX1014" i="1"/>
  <c r="AY1014" i="1"/>
  <c r="AZ1014" i="1" s="1"/>
  <c r="AW1014" i="1"/>
  <c r="AY1042" i="1"/>
  <c r="AZ1042" i="1" s="1"/>
  <c r="AX1042" i="1"/>
  <c r="AW1042" i="1"/>
  <c r="AY1175" i="1"/>
  <c r="AZ1175" i="1" s="1"/>
  <c r="AX1175" i="1"/>
  <c r="AW1175" i="1"/>
  <c r="AY983" i="1"/>
  <c r="AX983" i="1"/>
  <c r="AW983" i="1"/>
  <c r="AY919" i="1"/>
  <c r="AZ919" i="1" s="1"/>
  <c r="AX919" i="1"/>
  <c r="AW919" i="1"/>
  <c r="AY791" i="1"/>
  <c r="AZ791" i="1" s="1"/>
  <c r="AX791" i="1"/>
  <c r="AW791" i="1"/>
  <c r="AY727" i="1"/>
  <c r="AZ727" i="1" s="1"/>
  <c r="AX727" i="1"/>
  <c r="AW727" i="1"/>
  <c r="AY663" i="1"/>
  <c r="AX663" i="1"/>
  <c r="AW663" i="1"/>
  <c r="AY535" i="1"/>
  <c r="AX535" i="1"/>
  <c r="AW535" i="1"/>
  <c r="AY471" i="1"/>
  <c r="AX471" i="1"/>
  <c r="AW471" i="1"/>
  <c r="AY407" i="1"/>
  <c r="AY279" i="1"/>
  <c r="AZ279" i="1" s="1"/>
  <c r="AX279" i="1"/>
  <c r="AW279" i="1"/>
  <c r="AY151" i="1"/>
  <c r="AX151" i="1"/>
  <c r="AW151" i="1"/>
  <c r="AX87" i="1"/>
  <c r="AW87" i="1"/>
  <c r="AY87" i="1"/>
  <c r="AZ87" i="1" s="1"/>
  <c r="AW1142" i="1"/>
  <c r="AY561" i="1"/>
  <c r="AX561" i="1"/>
  <c r="AW561" i="1"/>
  <c r="AD423" i="1"/>
  <c r="AD471" i="1"/>
  <c r="AD489" i="1"/>
  <c r="AD130" i="1"/>
  <c r="AD406" i="1"/>
  <c r="AD1086" i="1"/>
  <c r="AE927" i="1"/>
  <c r="AD12" i="1"/>
  <c r="AD686" i="1"/>
  <c r="AD52" i="1"/>
  <c r="AD837" i="1"/>
  <c r="AD185" i="1"/>
  <c r="AD1161" i="1"/>
  <c r="AD427" i="1"/>
  <c r="AE181" i="1"/>
  <c r="AE934" i="1"/>
  <c r="AD241" i="1"/>
  <c r="AD536" i="1"/>
  <c r="AD840" i="1"/>
  <c r="AD1102" i="1"/>
  <c r="AD1071" i="1"/>
  <c r="AD1027" i="1"/>
  <c r="AD908" i="1"/>
  <c r="AE89" i="1"/>
  <c r="AD474" i="1"/>
  <c r="AD443" i="1"/>
  <c r="AD727" i="1"/>
  <c r="AD721" i="1"/>
  <c r="AD119" i="1"/>
  <c r="AE148" i="1"/>
  <c r="AD589" i="1"/>
  <c r="AD542" i="1"/>
  <c r="AE1133" i="1"/>
  <c r="AD961" i="1"/>
  <c r="AE156" i="1"/>
  <c r="AE205" i="1"/>
  <c r="AE1048" i="1"/>
  <c r="AE602" i="1"/>
  <c r="AE701" i="1"/>
  <c r="AE973" i="1"/>
  <c r="AD140" i="1"/>
  <c r="AD924" i="1"/>
  <c r="AE435" i="1"/>
  <c r="AD459" i="1"/>
  <c r="AD262" i="1"/>
  <c r="AD97" i="1"/>
  <c r="AE518" i="1"/>
  <c r="AE886" i="1"/>
  <c r="AE86" i="1"/>
  <c r="AD199" i="1"/>
  <c r="AD551" i="1"/>
  <c r="AD641" i="1"/>
  <c r="AE5" i="1"/>
  <c r="AD864" i="1"/>
  <c r="AD527" i="1"/>
  <c r="AD1050" i="1"/>
  <c r="AD684" i="1"/>
  <c r="AD71" i="1"/>
  <c r="AD193" i="1"/>
  <c r="AE15" i="1"/>
  <c r="AE566" i="1"/>
  <c r="AD306" i="1"/>
  <c r="AD243" i="1"/>
  <c r="AD1139" i="1"/>
  <c r="AD849" i="1"/>
  <c r="AD9" i="1"/>
  <c r="AD592" i="1"/>
  <c r="AD996" i="1"/>
  <c r="AD729" i="1"/>
  <c r="AD718" i="1"/>
  <c r="AD1231" i="1"/>
  <c r="AE1044" i="1"/>
  <c r="AD1019" i="1"/>
  <c r="AE310" i="1"/>
  <c r="AD359" i="1"/>
  <c r="AD518" i="1"/>
  <c r="AD550" i="1"/>
  <c r="AD449" i="1"/>
  <c r="AE272" i="1"/>
  <c r="AD164" i="1"/>
  <c r="AE652" i="1"/>
  <c r="AD344" i="1"/>
  <c r="AD1023" i="1"/>
  <c r="AD1075" i="1"/>
  <c r="AE608" i="1"/>
  <c r="AE556" i="1"/>
  <c r="AD125" i="1"/>
  <c r="AD1097" i="1"/>
  <c r="AD1082" i="1"/>
  <c r="AD1165" i="1"/>
  <c r="AE147" i="1"/>
  <c r="AD357" i="1"/>
  <c r="AD265" i="1"/>
  <c r="AE133" i="1"/>
  <c r="AD161" i="1"/>
  <c r="AD369" i="1"/>
  <c r="AD33" i="1"/>
  <c r="AD105" i="1"/>
  <c r="AD181" i="1"/>
  <c r="AE668" i="1"/>
  <c r="AE605" i="1"/>
  <c r="AD675" i="1"/>
  <c r="AD1011" i="1"/>
  <c r="AE9" i="1"/>
  <c r="AD701" i="1"/>
  <c r="AD1098" i="1"/>
  <c r="AD734" i="1"/>
  <c r="AD204" i="1"/>
  <c r="AD49" i="1"/>
  <c r="AD36" i="1"/>
  <c r="AE885" i="1"/>
  <c r="AD1186" i="1"/>
  <c r="AE397" i="1"/>
  <c r="AD227" i="1"/>
  <c r="AD819" i="1"/>
  <c r="AD28" i="1"/>
  <c r="AE938" i="1"/>
  <c r="AD433" i="1"/>
  <c r="AD918" i="1"/>
  <c r="AD871" i="1"/>
  <c r="AD838" i="1"/>
  <c r="AD41" i="1"/>
  <c r="AD294" i="1"/>
  <c r="AD914" i="1"/>
  <c r="AE158" i="1"/>
  <c r="AD431" i="1"/>
  <c r="AD95" i="1"/>
  <c r="AD99" i="1"/>
  <c r="AD141" i="1"/>
  <c r="AD110" i="1"/>
  <c r="AD508" i="1"/>
  <c r="AE309" i="1"/>
  <c r="AD78" i="1"/>
  <c r="AD1126" i="1"/>
  <c r="AD214" i="1"/>
  <c r="AD658" i="1"/>
  <c r="AD1218" i="1"/>
  <c r="AD991" i="1"/>
  <c r="AD798" i="1"/>
  <c r="AD867" i="1"/>
  <c r="AD3" i="1"/>
  <c r="AE1056" i="1"/>
  <c r="AE1130" i="1"/>
  <c r="AE45" i="1"/>
  <c r="AD537" i="1"/>
  <c r="AD971" i="1"/>
  <c r="AD524" i="1"/>
  <c r="AE1155" i="1"/>
  <c r="AD485" i="1"/>
  <c r="AD1141" i="1"/>
  <c r="AD315" i="1"/>
  <c r="AD1099" i="1"/>
  <c r="AD950" i="1"/>
  <c r="AD775" i="1"/>
  <c r="AD1159" i="1"/>
  <c r="AD129" i="1"/>
  <c r="AD418" i="1"/>
  <c r="AD1133" i="1"/>
  <c r="AD349" i="1"/>
  <c r="AD921" i="1"/>
  <c r="AE344" i="1"/>
  <c r="AD62" i="1"/>
  <c r="AD1175" i="1"/>
  <c r="AE64" i="1"/>
  <c r="AD445" i="1"/>
  <c r="AD690" i="1"/>
  <c r="AD1203" i="1"/>
  <c r="AE754" i="1"/>
  <c r="AD673" i="1"/>
  <c r="AD1040" i="1"/>
  <c r="AE747" i="1"/>
  <c r="AE490" i="1"/>
  <c r="AE1165" i="1"/>
  <c r="AD533" i="1"/>
  <c r="AE1210" i="1"/>
  <c r="AD1078" i="1"/>
  <c r="AE278" i="1"/>
  <c r="AD375" i="1"/>
  <c r="AD679" i="1"/>
  <c r="AD521" i="1"/>
  <c r="AD1204" i="1"/>
  <c r="AE177" i="1"/>
  <c r="AE855" i="1"/>
  <c r="AD531" i="1"/>
  <c r="AD912" i="1"/>
  <c r="AD960" i="1"/>
  <c r="AD284" i="1"/>
  <c r="AD586" i="1"/>
  <c r="AE20" i="1"/>
  <c r="AD89" i="1"/>
  <c r="AE469" i="1"/>
  <c r="AD337" i="1"/>
  <c r="AE597" i="1"/>
  <c r="AE102" i="1"/>
  <c r="AD1223" i="1"/>
  <c r="AE144" i="1"/>
  <c r="AD1062" i="1"/>
  <c r="AE193" i="1"/>
  <c r="AE983" i="1"/>
  <c r="AD318" i="1"/>
  <c r="AD896" i="1"/>
  <c r="AD602" i="1"/>
  <c r="AE921" i="1"/>
  <c r="AD121" i="1"/>
  <c r="AD393" i="1"/>
  <c r="AD678" i="1"/>
  <c r="AD439" i="1"/>
  <c r="AD298" i="1"/>
  <c r="AD509" i="1"/>
  <c r="AE737" i="1"/>
  <c r="AD1054" i="1"/>
  <c r="AD211" i="1"/>
  <c r="AD275" i="1"/>
  <c r="AE867" i="1"/>
  <c r="AD938" i="1"/>
  <c r="AD1046" i="1"/>
  <c r="AD1030" i="1"/>
  <c r="AE169" i="1"/>
  <c r="AE113" i="1"/>
  <c r="AD966" i="1"/>
  <c r="AD486" i="1"/>
  <c r="AD754" i="1"/>
  <c r="AD1216" i="1"/>
  <c r="AE943" i="1"/>
  <c r="AD884" i="1"/>
  <c r="AD634" i="1"/>
  <c r="AD1145" i="1"/>
  <c r="AD2" i="1"/>
  <c r="J5" i="12"/>
  <c r="N3" i="12"/>
  <c r="V46" i="1"/>
  <c r="AA447" i="1"/>
  <c r="V1165" i="1"/>
  <c r="V702" i="1"/>
  <c r="AA925" i="1"/>
  <c r="V942" i="1"/>
  <c r="V463" i="1"/>
  <c r="V462" i="1"/>
  <c r="AA26" i="1"/>
  <c r="AA1182" i="1"/>
  <c r="V14" i="1"/>
  <c r="V110" i="1"/>
  <c r="V1231" i="1"/>
  <c r="V989" i="1"/>
  <c r="AA526" i="1"/>
  <c r="AA1006" i="1"/>
  <c r="V719" i="1"/>
  <c r="AA797" i="1"/>
  <c r="V207" i="1"/>
  <c r="V959" i="1"/>
  <c r="V190" i="1"/>
  <c r="AA1229" i="1"/>
  <c r="AA654" i="1"/>
  <c r="V782" i="1"/>
  <c r="AA1022" i="1"/>
  <c r="AA1005" i="1"/>
  <c r="V175" i="1"/>
  <c r="V191" i="1"/>
  <c r="AA975" i="1"/>
  <c r="V158" i="1"/>
  <c r="V174" i="1"/>
  <c r="V703" i="1"/>
  <c r="V494" i="1"/>
  <c r="V974" i="1"/>
  <c r="V765" i="1"/>
  <c r="V990" i="1"/>
  <c r="V957" i="1"/>
  <c r="V734" i="1"/>
  <c r="AA30" i="1"/>
  <c r="V1239" i="1"/>
  <c r="AA1239" i="1"/>
  <c r="Y9" i="1"/>
  <c r="AA25" i="1"/>
  <c r="AA11" i="1"/>
  <c r="AA40" i="1"/>
  <c r="AA24" i="1"/>
  <c r="AA8" i="1"/>
  <c r="AA27" i="1"/>
  <c r="AA23" i="1"/>
  <c r="AA7" i="1"/>
  <c r="AA1038" i="1"/>
  <c r="V1038" i="1"/>
  <c r="AA510" i="1"/>
  <c r="V510" i="1"/>
  <c r="AA766" i="1"/>
  <c r="V766" i="1"/>
  <c r="AA15" i="1"/>
  <c r="V15" i="1"/>
  <c r="V415" i="1"/>
  <c r="V376" i="1"/>
  <c r="AA750" i="1"/>
  <c r="V750" i="1"/>
  <c r="V958" i="1"/>
  <c r="AA958" i="1"/>
  <c r="V632" i="1"/>
  <c r="V840" i="1"/>
  <c r="V536" i="1"/>
  <c r="V568" i="1"/>
  <c r="V1026" i="1"/>
  <c r="V1042" i="1"/>
  <c r="V1202" i="1"/>
  <c r="V1074" i="1"/>
  <c r="V928" i="1"/>
  <c r="V271" i="1"/>
  <c r="V527" i="1"/>
  <c r="V927" i="1"/>
  <c r="V673" i="1"/>
  <c r="V344" i="1"/>
  <c r="V879" i="1"/>
  <c r="V881" i="1"/>
  <c r="V200" i="1"/>
  <c r="V625" i="1"/>
  <c r="V1055" i="1"/>
  <c r="V1153" i="1"/>
  <c r="V552" i="1"/>
  <c r="V607" i="1"/>
  <c r="V1056" i="1"/>
  <c r="V63" i="1"/>
  <c r="V671" i="1"/>
  <c r="V511" i="1"/>
  <c r="V1151" i="1"/>
  <c r="V1103" i="1"/>
  <c r="V255" i="1"/>
  <c r="V863" i="1"/>
  <c r="V351" i="1"/>
  <c r="V287" i="1"/>
  <c r="V239" i="1"/>
  <c r="V1215" i="1"/>
  <c r="V847" i="1"/>
  <c r="V1167" i="1"/>
  <c r="V591" i="1"/>
  <c r="V1087" i="1"/>
  <c r="V143" i="1"/>
  <c r="V79" i="1"/>
  <c r="V735" i="1"/>
  <c r="V1199" i="1"/>
  <c r="V929" i="1"/>
  <c r="V1025" i="1"/>
  <c r="V401" i="1"/>
  <c r="V464" i="1"/>
  <c r="V128" i="1"/>
  <c r="V209" i="1"/>
  <c r="V481" i="1"/>
  <c r="V1024" i="1"/>
  <c r="V1073" i="1"/>
  <c r="V192" i="1"/>
  <c r="V753" i="1"/>
  <c r="V224" i="1"/>
  <c r="V769" i="1"/>
  <c r="V817" i="1"/>
  <c r="V160" i="1"/>
  <c r="V1041" i="1"/>
  <c r="V913" i="1"/>
  <c r="V80" i="1"/>
  <c r="V768" i="1"/>
  <c r="AE785" i="1"/>
  <c r="V785" i="1"/>
  <c r="V1185" i="1"/>
  <c r="V720" i="1"/>
  <c r="V96" i="1"/>
  <c r="V368" i="1"/>
  <c r="V640" i="1"/>
  <c r="V448" i="1"/>
  <c r="V240" i="1"/>
  <c r="V512" i="1"/>
  <c r="V385" i="1"/>
  <c r="V112" i="1"/>
  <c r="V529" i="1"/>
  <c r="V176" i="1"/>
  <c r="V384" i="1"/>
  <c r="V48" i="1"/>
  <c r="V256" i="1"/>
  <c r="V1184" i="1"/>
  <c r="V64" i="1"/>
  <c r="V1009" i="1"/>
  <c r="AE648" i="1"/>
  <c r="V648" i="1"/>
  <c r="V392" i="1"/>
  <c r="V1144" i="1"/>
  <c r="AE136" i="1"/>
  <c r="V136" i="1"/>
  <c r="V312" i="1"/>
  <c r="V888" i="1"/>
  <c r="V904" i="1"/>
  <c r="V56" i="1"/>
  <c r="V120" i="1"/>
  <c r="V1208" i="1"/>
  <c r="V520" i="1"/>
  <c r="V1112" i="1"/>
  <c r="V952" i="1"/>
  <c r="V88" i="1"/>
  <c r="V696" i="1"/>
  <c r="V1192" i="1"/>
  <c r="V440" i="1"/>
  <c r="V936" i="1"/>
  <c r="V184" i="1"/>
  <c r="AE1128" i="1"/>
  <c r="V1128" i="1"/>
  <c r="V680" i="1"/>
  <c r="V872" i="1"/>
  <c r="V1176" i="1"/>
  <c r="V424" i="1"/>
  <c r="V104" i="1"/>
  <c r="V920" i="1"/>
  <c r="V328" i="1"/>
  <c r="V664" i="1"/>
  <c r="V72" i="1"/>
  <c r="V408" i="1"/>
  <c r="V760" i="1"/>
  <c r="V1160" i="1"/>
  <c r="V152" i="1"/>
  <c r="T2" i="1"/>
  <c r="T1" i="1"/>
  <c r="AW599" i="1" l="1"/>
  <c r="AW81" i="1"/>
  <c r="AY951" i="1"/>
  <c r="AZ951" i="1" s="1"/>
  <c r="AW551" i="1"/>
  <c r="AW149" i="1"/>
  <c r="AY677" i="1"/>
  <c r="AZ677" i="1" s="1"/>
  <c r="AX551" i="1"/>
  <c r="AX149" i="1"/>
  <c r="AW161" i="1"/>
  <c r="AW711" i="1"/>
  <c r="AX161" i="1"/>
  <c r="AX711" i="1"/>
  <c r="AZ407" i="1"/>
  <c r="AZ177" i="1"/>
  <c r="C762" i="12"/>
  <c r="C416" i="12"/>
  <c r="C309" i="12"/>
  <c r="C548" i="12"/>
  <c r="C466" i="12"/>
  <c r="C1111" i="12"/>
  <c r="C814" i="12"/>
  <c r="C246" i="12"/>
  <c r="C386" i="12"/>
  <c r="BM1262" i="1"/>
  <c r="AZ679" i="1"/>
  <c r="AZ55" i="1"/>
  <c r="C693" i="12"/>
  <c r="C543" i="12"/>
  <c r="C1220" i="12"/>
  <c r="C488" i="12"/>
  <c r="C333" i="12"/>
  <c r="C940" i="12"/>
  <c r="C1052" i="12"/>
  <c r="AZ834" i="1"/>
  <c r="C857" i="12"/>
  <c r="C360" i="12"/>
  <c r="C300" i="12"/>
  <c r="AE637" i="1"/>
  <c r="AZ471" i="1"/>
  <c r="C1201" i="12"/>
  <c r="C394" i="12"/>
  <c r="C1153" i="12"/>
  <c r="C142" i="12"/>
  <c r="C382" i="12"/>
  <c r="C106" i="12"/>
  <c r="C175" i="12"/>
  <c r="C1221" i="12"/>
  <c r="C131" i="12"/>
  <c r="C853" i="12"/>
  <c r="C1164" i="12"/>
  <c r="C792" i="12"/>
  <c r="C1054" i="12"/>
  <c r="C780" i="12"/>
  <c r="C568" i="12"/>
  <c r="C212" i="12"/>
  <c r="C1096" i="12"/>
  <c r="C74" i="12"/>
  <c r="AZ1174" i="1"/>
  <c r="C1171" i="12"/>
  <c r="C800" i="12"/>
  <c r="C411" i="12"/>
  <c r="C387" i="12"/>
  <c r="AW951" i="1"/>
  <c r="C665" i="12"/>
  <c r="C1200" i="12"/>
  <c r="C293" i="12"/>
  <c r="C111" i="12"/>
  <c r="C1130" i="12"/>
  <c r="C734" i="12"/>
  <c r="C361" i="12"/>
  <c r="AW407" i="1"/>
  <c r="AZ551" i="1"/>
  <c r="C573" i="12"/>
  <c r="C35" i="12"/>
  <c r="C480" i="12"/>
  <c r="C1085" i="12"/>
  <c r="BM1846" i="1"/>
  <c r="BM2136" i="1"/>
  <c r="BM1245" i="1"/>
  <c r="AX790" i="1"/>
  <c r="AZ839" i="1"/>
  <c r="C891" i="12"/>
  <c r="C179" i="12"/>
  <c r="C541" i="12"/>
  <c r="C897" i="12"/>
  <c r="C905" i="12"/>
  <c r="AZ503" i="1"/>
  <c r="AX1015" i="1"/>
  <c r="C948" i="12"/>
  <c r="C587" i="12"/>
  <c r="C1191" i="12"/>
  <c r="C248" i="12"/>
  <c r="C828" i="12"/>
  <c r="C301" i="12"/>
  <c r="C741" i="12"/>
  <c r="C299" i="12"/>
  <c r="AW1015" i="1"/>
  <c r="C1108" i="12"/>
  <c r="C895" i="12"/>
  <c r="C456" i="12"/>
  <c r="C1077" i="12"/>
  <c r="C803" i="12"/>
  <c r="AW247" i="1"/>
  <c r="C635" i="12"/>
  <c r="AX247" i="1"/>
  <c r="AZ967" i="1"/>
  <c r="C4" i="12"/>
  <c r="C801" i="12"/>
  <c r="C1115" i="12"/>
  <c r="C1232" i="12"/>
  <c r="C1123" i="12"/>
  <c r="C1037" i="12"/>
  <c r="C122" i="12"/>
  <c r="C539" i="12"/>
  <c r="C962" i="12"/>
  <c r="C570" i="12"/>
  <c r="C1140" i="12"/>
  <c r="AW999" i="1"/>
  <c r="AW311" i="1"/>
  <c r="AW113" i="1"/>
  <c r="C1233" i="12"/>
  <c r="C689" i="12"/>
  <c r="C730" i="12"/>
  <c r="C226" i="12"/>
  <c r="C906" i="12"/>
  <c r="C674" i="12"/>
  <c r="AY113" i="1"/>
  <c r="AZ113" i="1" s="1"/>
  <c r="C100" i="12"/>
  <c r="C286" i="12"/>
  <c r="C57" i="12"/>
  <c r="AY999" i="1"/>
  <c r="AZ999" i="1" s="1"/>
  <c r="AX209" i="1"/>
  <c r="AY311" i="1"/>
  <c r="C218" i="12"/>
  <c r="C700" i="12"/>
  <c r="C804" i="12"/>
  <c r="C402" i="12"/>
  <c r="C676" i="12"/>
  <c r="C146" i="12"/>
  <c r="C712" i="12"/>
  <c r="BM1897" i="1"/>
  <c r="C18" i="12"/>
  <c r="C1056" i="12"/>
  <c r="AY209" i="1"/>
  <c r="AZ209" i="1" s="1"/>
  <c r="C1051" i="12"/>
  <c r="C243" i="12"/>
  <c r="C210" i="12"/>
  <c r="C252" i="12"/>
  <c r="C1179" i="12"/>
  <c r="C438" i="12"/>
  <c r="C666" i="12"/>
  <c r="C1132" i="12"/>
  <c r="C123" i="12"/>
  <c r="AW433" i="1"/>
  <c r="C552" i="12"/>
  <c r="C281" i="12"/>
  <c r="C376" i="12"/>
  <c r="C102" i="12"/>
  <c r="C509" i="12"/>
  <c r="C496" i="12"/>
  <c r="C85" i="12"/>
  <c r="C1162" i="12"/>
  <c r="C699" i="12"/>
  <c r="AZ743" i="1"/>
  <c r="AZ353" i="1"/>
  <c r="C1125" i="12"/>
  <c r="C990" i="12"/>
  <c r="C736" i="12"/>
  <c r="C846" i="12"/>
  <c r="C626" i="12"/>
  <c r="BM2155" i="1"/>
  <c r="C949" i="12"/>
  <c r="C826" i="12"/>
  <c r="C1106" i="12"/>
  <c r="C767" i="12"/>
  <c r="C851" i="12"/>
  <c r="C363" i="12"/>
  <c r="C159" i="12"/>
  <c r="C236" i="12"/>
  <c r="C1076" i="12"/>
  <c r="C420" i="12"/>
  <c r="C38" i="12"/>
  <c r="C371" i="12"/>
  <c r="C617" i="12"/>
  <c r="C649" i="12"/>
  <c r="C525" i="12"/>
  <c r="C947" i="12"/>
  <c r="C434" i="12"/>
  <c r="C166" i="12"/>
  <c r="C141" i="12"/>
  <c r="C835" i="12"/>
  <c r="BM1961" i="1"/>
  <c r="BM1843" i="1"/>
  <c r="BM1975" i="1"/>
  <c r="BM1873" i="1"/>
  <c r="BM1573" i="1"/>
  <c r="AZ305" i="1"/>
  <c r="AZ273" i="1"/>
  <c r="AY1030" i="1"/>
  <c r="AY721" i="1"/>
  <c r="AZ721" i="1" s="1"/>
  <c r="C317" i="12"/>
  <c r="C1091" i="12"/>
  <c r="C547" i="12"/>
  <c r="C955" i="12"/>
  <c r="C661" i="12"/>
  <c r="C429" i="12"/>
  <c r="C697" i="12"/>
  <c r="C430" i="12"/>
  <c r="C154" i="12"/>
  <c r="C124" i="12"/>
  <c r="C789" i="12"/>
  <c r="C346" i="12"/>
  <c r="C314" i="12"/>
  <c r="C1032" i="12"/>
  <c r="C202" i="12"/>
  <c r="C516" i="12"/>
  <c r="C388" i="12"/>
  <c r="C796" i="12"/>
  <c r="BM1711" i="1"/>
  <c r="AW305" i="1"/>
  <c r="C708" i="12"/>
  <c r="C409" i="12"/>
  <c r="C1055" i="12"/>
  <c r="C45" i="12"/>
  <c r="C560" i="12"/>
  <c r="C784" i="12"/>
  <c r="BM1244" i="1"/>
  <c r="AX305" i="1"/>
  <c r="C67" i="12"/>
  <c r="C1143" i="12"/>
  <c r="C593" i="12"/>
  <c r="C138" i="12"/>
  <c r="C31" i="12"/>
  <c r="C195" i="12"/>
  <c r="C706" i="12"/>
  <c r="C979" i="12"/>
  <c r="C222" i="12"/>
  <c r="C597" i="12"/>
  <c r="C707" i="12"/>
  <c r="C555" i="12"/>
  <c r="C832" i="12"/>
  <c r="C880" i="12"/>
  <c r="C534" i="12"/>
  <c r="C553" i="12"/>
  <c r="C419" i="12"/>
  <c r="C1043" i="12"/>
  <c r="C845" i="12"/>
  <c r="BM1597" i="1"/>
  <c r="AZ311" i="1"/>
  <c r="C153" i="12"/>
  <c r="C691" i="12"/>
  <c r="C187" i="12"/>
  <c r="C963" i="12"/>
  <c r="C1188" i="12"/>
  <c r="BM2466" i="1"/>
  <c r="C875" i="12"/>
  <c r="C1034" i="12"/>
  <c r="C618" i="12"/>
  <c r="C422" i="12"/>
  <c r="C508" i="12"/>
  <c r="BM1845" i="1"/>
  <c r="AH2" i="1"/>
  <c r="C731" i="12"/>
  <c r="AZ257" i="1"/>
  <c r="AZ934" i="1"/>
  <c r="BM1460" i="1"/>
  <c r="BM1629" i="1"/>
  <c r="BM1769" i="1"/>
  <c r="AY599" i="1"/>
  <c r="AZ599" i="1" s="1"/>
  <c r="AZ983" i="1"/>
  <c r="AY775" i="1"/>
  <c r="AZ775" i="1" s="1"/>
  <c r="C633" i="12"/>
  <c r="C1003" i="12"/>
  <c r="C381" i="12"/>
  <c r="AZ151" i="1"/>
  <c r="AZ615" i="1"/>
  <c r="C460" i="12"/>
  <c r="C1198" i="12"/>
  <c r="C848" i="12"/>
  <c r="AW273" i="1"/>
  <c r="AZ790" i="1"/>
  <c r="C841" i="12"/>
  <c r="C1214" i="12"/>
  <c r="C995" i="12"/>
  <c r="AZ1079" i="1"/>
  <c r="AX273" i="1"/>
  <c r="C158" i="12"/>
  <c r="C850" i="12"/>
  <c r="C751" i="12"/>
  <c r="BM1673" i="1"/>
  <c r="C109" i="12"/>
  <c r="C233" i="12"/>
  <c r="C1002" i="12"/>
  <c r="C139" i="12"/>
  <c r="C223" i="12"/>
  <c r="C191" i="12"/>
  <c r="C610" i="12"/>
  <c r="C490" i="12"/>
  <c r="BM1394" i="1"/>
  <c r="C656" i="12"/>
  <c r="C813" i="12"/>
  <c r="C931" i="12"/>
  <c r="C981" i="12"/>
  <c r="C833" i="12"/>
  <c r="C902" i="12"/>
  <c r="C117" i="12"/>
  <c r="C319" i="12"/>
  <c r="C1104" i="12"/>
  <c r="C59" i="12"/>
  <c r="C1183" i="12"/>
  <c r="C1028" i="12"/>
  <c r="C282" i="12"/>
  <c r="BM1349" i="1"/>
  <c r="AY855" i="1"/>
  <c r="AZ855" i="1" s="1"/>
  <c r="AZ53" i="1"/>
  <c r="AX65" i="1"/>
  <c r="AZ94" i="1"/>
  <c r="C22" i="12"/>
  <c r="C380" i="12"/>
  <c r="C588" i="12"/>
  <c r="C787" i="12"/>
  <c r="C73" i="12"/>
  <c r="BM1263" i="1"/>
  <c r="C348" i="12"/>
  <c r="C1058" i="12"/>
  <c r="C926" i="12"/>
  <c r="C390" i="12"/>
  <c r="C811" i="12"/>
  <c r="C808" i="12"/>
  <c r="C623" i="12"/>
  <c r="BM2240" i="1"/>
  <c r="AZ343" i="1"/>
  <c r="BM1565" i="1"/>
  <c r="C297" i="12"/>
  <c r="C859" i="12"/>
  <c r="C254" i="12"/>
  <c r="C745" i="12"/>
  <c r="C292" i="12"/>
  <c r="C208" i="12"/>
  <c r="AZ663" i="1"/>
  <c r="AX103" i="1"/>
  <c r="C883" i="12"/>
  <c r="C250" i="12"/>
  <c r="C473" i="12"/>
  <c r="C432" i="12"/>
  <c r="C985" i="12"/>
  <c r="C285" i="12"/>
  <c r="C467" i="12"/>
  <c r="BM1871" i="1"/>
  <c r="AY103" i="1"/>
  <c r="AZ103" i="1" s="1"/>
  <c r="C69" i="12"/>
  <c r="C324" i="12"/>
  <c r="C575" i="12"/>
  <c r="C325" i="12"/>
  <c r="C1094" i="12"/>
  <c r="C216" i="12"/>
  <c r="C268" i="12"/>
  <c r="C3" i="12"/>
  <c r="C822" i="12"/>
  <c r="C182" i="12"/>
  <c r="C476" i="12"/>
  <c r="C1149" i="12"/>
  <c r="C612" i="12"/>
  <c r="C265" i="12"/>
  <c r="C932" i="12"/>
  <c r="C213" i="12"/>
  <c r="C820" i="12"/>
  <c r="C683" i="12"/>
  <c r="C1207" i="12"/>
  <c r="C628" i="12"/>
  <c r="C809" i="12"/>
  <c r="C329" i="12"/>
  <c r="C606" i="12"/>
  <c r="C771" i="12"/>
  <c r="C978" i="12"/>
  <c r="C862" i="12"/>
  <c r="C1129" i="12"/>
  <c r="C1039" i="12"/>
  <c r="BM1849" i="1"/>
  <c r="C399" i="12"/>
  <c r="C484" i="12"/>
  <c r="C977" i="12"/>
  <c r="C921" i="12"/>
  <c r="C528" i="12"/>
  <c r="C1212" i="12"/>
  <c r="C1210" i="12"/>
  <c r="C396" i="12"/>
  <c r="C262" i="12"/>
  <c r="C350" i="12"/>
  <c r="C323" i="12"/>
  <c r="C462" i="12"/>
  <c r="C585" i="12"/>
  <c r="AE467" i="1"/>
  <c r="C728" i="12"/>
  <c r="C181" i="12"/>
  <c r="C566" i="12"/>
  <c r="C517" i="12"/>
  <c r="C644" i="12"/>
  <c r="BM1712" i="1"/>
  <c r="C50" i="12"/>
  <c r="C1120" i="12"/>
  <c r="C495" i="12"/>
  <c r="AZ135" i="1"/>
  <c r="BM1580" i="1"/>
  <c r="AW257" i="1"/>
  <c r="C900" i="12"/>
  <c r="AX257" i="1"/>
  <c r="C590" i="12"/>
  <c r="C1227" i="12"/>
  <c r="C1178" i="12"/>
  <c r="C92" i="12"/>
  <c r="C722" i="12"/>
  <c r="C715" i="12"/>
  <c r="C723" i="12"/>
  <c r="AW62" i="1"/>
  <c r="C1113" i="12"/>
  <c r="C1072" i="12"/>
  <c r="C68" i="12"/>
  <c r="C655" i="12"/>
  <c r="AY62" i="1"/>
  <c r="AZ62" i="1" s="1"/>
  <c r="AZ774" i="1"/>
  <c r="AW934" i="1"/>
  <c r="C1228" i="12"/>
  <c r="C217" i="12"/>
  <c r="C608" i="12"/>
  <c r="C60" i="12"/>
  <c r="C1137" i="12"/>
  <c r="C752" i="12"/>
  <c r="C622" i="12"/>
  <c r="AZ913" i="1"/>
  <c r="AX934" i="1"/>
  <c r="C972" i="12"/>
  <c r="C970" i="12"/>
  <c r="C335" i="12"/>
  <c r="C1000" i="12"/>
  <c r="C772" i="12"/>
  <c r="AY215" i="1"/>
  <c r="AZ215" i="1" s="1"/>
  <c r="AW49" i="1"/>
  <c r="C221" i="12"/>
  <c r="C634" i="12"/>
  <c r="C342" i="12"/>
  <c r="BM1710" i="1"/>
  <c r="AW215" i="1"/>
  <c r="AZ535" i="1"/>
  <c r="AY49" i="1"/>
  <c r="AZ49" i="1" s="1"/>
  <c r="C1163" i="12"/>
  <c r="C1069" i="12"/>
  <c r="C1102" i="12"/>
  <c r="C364" i="12"/>
  <c r="C332" i="12"/>
  <c r="C572" i="12"/>
  <c r="C276" i="12"/>
  <c r="C1099" i="12"/>
  <c r="C783" i="12"/>
  <c r="AW135" i="1"/>
  <c r="C605" i="12"/>
  <c r="C457" i="12"/>
  <c r="C515" i="12"/>
  <c r="C127" i="12"/>
  <c r="AZ247" i="1"/>
  <c r="AX135" i="1"/>
  <c r="C336" i="12"/>
  <c r="C277" i="12"/>
  <c r="C458" i="12"/>
  <c r="C454" i="12"/>
  <c r="C1196" i="12"/>
  <c r="C14" i="12"/>
  <c r="C1082" i="12"/>
  <c r="C272" i="12"/>
  <c r="C964" i="12"/>
  <c r="C757" i="12"/>
  <c r="C1170" i="12"/>
  <c r="C150" i="12"/>
  <c r="C330" i="12"/>
  <c r="BM2298" i="1"/>
  <c r="AX343" i="1"/>
  <c r="C1219" i="12"/>
  <c r="C554" i="12"/>
  <c r="C658" i="12"/>
  <c r="C370" i="12"/>
  <c r="C781" i="12"/>
  <c r="AW343" i="1"/>
  <c r="AZ263" i="1"/>
  <c r="C322" i="12"/>
  <c r="C1150" i="12"/>
  <c r="C1033" i="12"/>
  <c r="C165" i="12"/>
  <c r="C253" i="12"/>
  <c r="C776" i="12"/>
  <c r="C1117" i="12"/>
  <c r="C558" i="12"/>
  <c r="C366" i="12"/>
  <c r="C1017" i="12"/>
  <c r="C461" i="12"/>
  <c r="C705" i="12"/>
  <c r="AZ295" i="1"/>
  <c r="BM1609" i="1"/>
  <c r="AZ695" i="1"/>
  <c r="AZ518" i="1"/>
  <c r="BM2449" i="1"/>
  <c r="BM1607" i="1"/>
  <c r="BM1770" i="1"/>
  <c r="BM2335" i="1"/>
  <c r="AZ1030" i="1"/>
  <c r="C463" i="12"/>
  <c r="C580" i="12"/>
  <c r="C200" i="12"/>
  <c r="C889" i="12"/>
  <c r="BM1608" i="1"/>
  <c r="C1035" i="12"/>
  <c r="C1109" i="12"/>
  <c r="C1013" i="12"/>
  <c r="C266" i="12"/>
  <c r="C1066" i="12"/>
  <c r="C76" i="12"/>
  <c r="C477" i="12"/>
  <c r="C316" i="12"/>
  <c r="C278" i="12"/>
  <c r="C421" i="12"/>
  <c r="C340" i="12"/>
  <c r="C770" i="12"/>
  <c r="C836" i="12"/>
  <c r="C238" i="12"/>
  <c r="C578" i="12"/>
  <c r="C980" i="12"/>
  <c r="C229" i="12"/>
  <c r="C304" i="12"/>
  <c r="C404" i="12"/>
  <c r="C933" i="12"/>
  <c r="C1197" i="12"/>
  <c r="AZ375" i="1"/>
  <c r="C188" i="12"/>
  <c r="C894" i="12"/>
  <c r="C765" i="12"/>
  <c r="C426" i="12"/>
  <c r="C338" i="12"/>
  <c r="C1189" i="12"/>
  <c r="C523" i="12"/>
  <c r="C1168" i="12"/>
  <c r="BM2334" i="1"/>
  <c r="C1008" i="12"/>
  <c r="C93" i="12"/>
  <c r="C58" i="12"/>
  <c r="C885" i="12"/>
  <c r="C881" i="12"/>
  <c r="C799" i="12"/>
  <c r="C579" i="12"/>
  <c r="C374" i="12"/>
  <c r="C639" i="12"/>
  <c r="AW295" i="1"/>
  <c r="C732" i="12"/>
  <c r="C1090" i="12"/>
  <c r="AX295" i="1"/>
  <c r="C816" i="12"/>
  <c r="C108" i="12"/>
  <c r="C378" i="12"/>
  <c r="AX1047" i="1"/>
  <c r="AY583" i="1"/>
  <c r="AZ583" i="1" s="1"/>
  <c r="C1136" i="12"/>
  <c r="C629" i="12"/>
  <c r="BM1656" i="1"/>
  <c r="AY1047" i="1"/>
  <c r="AZ1047" i="1" s="1"/>
  <c r="AW583" i="1"/>
  <c r="C61" i="12"/>
  <c r="C915" i="12"/>
  <c r="C611" i="12"/>
  <c r="C726" i="12"/>
  <c r="C54" i="12"/>
  <c r="C625" i="12"/>
  <c r="C1088" i="12"/>
  <c r="BM1744" i="1"/>
  <c r="BM2409" i="1"/>
  <c r="BM1746" i="1"/>
  <c r="BM1745" i="1"/>
  <c r="AZ887" i="1"/>
  <c r="BM2242" i="1"/>
  <c r="AZ487" i="1"/>
  <c r="AZ614" i="1"/>
  <c r="AZ817" i="1"/>
  <c r="AZ1173" i="1"/>
  <c r="AZ391" i="1"/>
  <c r="AZ497" i="1"/>
  <c r="AZ565" i="1"/>
  <c r="AY65" i="1"/>
  <c r="AZ65" i="1" s="1"/>
  <c r="C507" i="12"/>
  <c r="C320" i="12"/>
  <c r="C1053" i="12"/>
  <c r="AZ261" i="1"/>
  <c r="BB2473" i="1"/>
  <c r="BB2472" i="1" s="1"/>
  <c r="BB2471" i="1" s="1"/>
  <c r="BB2470" i="1" s="1"/>
  <c r="BB2469" i="1" s="1"/>
  <c r="BB2468" i="1" s="1"/>
  <c r="BB2467" i="1" s="1"/>
  <c r="BB2466" i="1" s="1"/>
  <c r="BB2465" i="1" s="1"/>
  <c r="BB2464" i="1" s="1"/>
  <c r="BB2463" i="1" s="1"/>
  <c r="BB2462" i="1" s="1"/>
  <c r="BB2461" i="1" s="1"/>
  <c r="BB2460" i="1" s="1"/>
  <c r="BB2459" i="1" s="1"/>
  <c r="BB2458" i="1" s="1"/>
  <c r="BB2457" i="1" s="1"/>
  <c r="BB2456" i="1" s="1"/>
  <c r="BB2455" i="1" s="1"/>
  <c r="BB2454" i="1" s="1"/>
  <c r="BB2453" i="1" s="1"/>
  <c r="BB2452" i="1" s="1"/>
  <c r="BB2451" i="1" s="1"/>
  <c r="BB2450" i="1" s="1"/>
  <c r="BB2449" i="1" s="1"/>
  <c r="BB2448" i="1" s="1"/>
  <c r="BB2447" i="1" s="1"/>
  <c r="BB2446" i="1" s="1"/>
  <c r="BB2445" i="1" s="1"/>
  <c r="BB2444" i="1" s="1"/>
  <c r="BB2443" i="1" s="1"/>
  <c r="BB2442" i="1" s="1"/>
  <c r="BB2441" i="1" s="1"/>
  <c r="BB2440" i="1" s="1"/>
  <c r="BB2439" i="1" s="1"/>
  <c r="BB2438" i="1" s="1"/>
  <c r="BB2437" i="1" s="1"/>
  <c r="BB2436" i="1" s="1"/>
  <c r="BB2435" i="1" s="1"/>
  <c r="BB2434" i="1" s="1"/>
  <c r="BB2433" i="1" s="1"/>
  <c r="BB2432" i="1" s="1"/>
  <c r="BB2431" i="1" s="1"/>
  <c r="BB2430" i="1" s="1"/>
  <c r="BB2429" i="1" s="1"/>
  <c r="BB2428" i="1" s="1"/>
  <c r="BB2427" i="1" s="1"/>
  <c r="BB2426" i="1" s="1"/>
  <c r="BB2425" i="1" s="1"/>
  <c r="BB2424" i="1" s="1"/>
  <c r="BB2423" i="1" s="1"/>
  <c r="BB2422" i="1" s="1"/>
  <c r="BB2421" i="1" s="1"/>
  <c r="BB2420" i="1" s="1"/>
  <c r="BB2419" i="1" s="1"/>
  <c r="BB2418" i="1" s="1"/>
  <c r="BB2417" i="1" s="1"/>
  <c r="BB2416" i="1" s="1"/>
  <c r="BB2415" i="1" s="1"/>
  <c r="BB2414" i="1" s="1"/>
  <c r="BB2413" i="1" s="1"/>
  <c r="BB2412" i="1" s="1"/>
  <c r="BB2411" i="1" s="1"/>
  <c r="BB2410" i="1" s="1"/>
  <c r="BB2409" i="1" s="1"/>
  <c r="BB2408" i="1" s="1"/>
  <c r="BB2407" i="1" s="1"/>
  <c r="BB2406" i="1" s="1"/>
  <c r="BB2405" i="1" s="1"/>
  <c r="BB2404" i="1" s="1"/>
  <c r="BB2403" i="1" s="1"/>
  <c r="BB2402" i="1" s="1"/>
  <c r="BB2401" i="1" s="1"/>
  <c r="BB2400" i="1" s="1"/>
  <c r="BB2399" i="1" s="1"/>
  <c r="BB2398" i="1" s="1"/>
  <c r="BB2397" i="1" s="1"/>
  <c r="BB2396" i="1" s="1"/>
  <c r="BB2395" i="1" s="1"/>
  <c r="BB2394" i="1" s="1"/>
  <c r="BB2393" i="1" s="1"/>
  <c r="BB2392" i="1" s="1"/>
  <c r="BB2391" i="1" s="1"/>
  <c r="BB2390" i="1" s="1"/>
  <c r="BB2389" i="1" s="1"/>
  <c r="BB2388" i="1" s="1"/>
  <c r="BB2387" i="1" s="1"/>
  <c r="BB2386" i="1" s="1"/>
  <c r="BB2385" i="1" s="1"/>
  <c r="BB2384" i="1" s="1"/>
  <c r="BB2383" i="1" s="1"/>
  <c r="BB2382" i="1" s="1"/>
  <c r="BB2381" i="1" s="1"/>
  <c r="BB2380" i="1" s="1"/>
  <c r="BB2379" i="1" s="1"/>
  <c r="BB2378" i="1" s="1"/>
  <c r="BB2377" i="1" s="1"/>
  <c r="BB2376" i="1" s="1"/>
  <c r="BB2375" i="1" s="1"/>
  <c r="BB2374" i="1" s="1"/>
  <c r="BB2373" i="1" s="1"/>
  <c r="BB2372" i="1" s="1"/>
  <c r="BB2371" i="1" s="1"/>
  <c r="BB2370" i="1" s="1"/>
  <c r="BB2369" i="1" s="1"/>
  <c r="BB2368" i="1" s="1"/>
  <c r="BB2367" i="1" s="1"/>
  <c r="BB2366" i="1" s="1"/>
  <c r="BB2365" i="1" s="1"/>
  <c r="BB2364" i="1" s="1"/>
  <c r="BB2363" i="1" s="1"/>
  <c r="BB2362" i="1" s="1"/>
  <c r="BB2361" i="1" s="1"/>
  <c r="BB2360" i="1" s="1"/>
  <c r="BB2359" i="1" s="1"/>
  <c r="BB2358" i="1" s="1"/>
  <c r="BB2357" i="1" s="1"/>
  <c r="BB2356" i="1" s="1"/>
  <c r="BB2355" i="1" s="1"/>
  <c r="BB2354" i="1" s="1"/>
  <c r="BB2353" i="1" s="1"/>
  <c r="BB2352" i="1" s="1"/>
  <c r="BB2351" i="1" s="1"/>
  <c r="BB2350" i="1" s="1"/>
  <c r="BB2349" i="1" s="1"/>
  <c r="BB2348" i="1" s="1"/>
  <c r="BB2347" i="1" s="1"/>
  <c r="BB2346" i="1" s="1"/>
  <c r="BB2345" i="1" s="1"/>
  <c r="BB2344" i="1" s="1"/>
  <c r="BB2343" i="1" s="1"/>
  <c r="BB2342" i="1" s="1"/>
  <c r="BB2341" i="1" s="1"/>
  <c r="BB2340" i="1" s="1"/>
  <c r="BB2339" i="1" s="1"/>
  <c r="BB2338" i="1" s="1"/>
  <c r="BB2337" i="1" s="1"/>
  <c r="BB2336" i="1" s="1"/>
  <c r="BB2335" i="1" s="1"/>
  <c r="BB2334" i="1" s="1"/>
  <c r="BB2333" i="1" s="1"/>
  <c r="BB2332" i="1" s="1"/>
  <c r="BB2331" i="1" s="1"/>
  <c r="BB2330" i="1" s="1"/>
  <c r="BB2329" i="1" s="1"/>
  <c r="BB2328" i="1" s="1"/>
  <c r="BB2327" i="1" s="1"/>
  <c r="BB2326" i="1" s="1"/>
  <c r="BB2325" i="1" s="1"/>
  <c r="BB2324" i="1" s="1"/>
  <c r="BB2323" i="1" s="1"/>
  <c r="BB2322" i="1" s="1"/>
  <c r="BB2321" i="1" s="1"/>
  <c r="BB2320" i="1" s="1"/>
  <c r="BB2319" i="1" s="1"/>
  <c r="BB2318" i="1" s="1"/>
  <c r="BB2317" i="1" s="1"/>
  <c r="BB2316" i="1" s="1"/>
  <c r="BB2315" i="1" s="1"/>
  <c r="BB2314" i="1" s="1"/>
  <c r="BB2313" i="1" s="1"/>
  <c r="BB2312" i="1" s="1"/>
  <c r="BB2311" i="1" s="1"/>
  <c r="BB2310" i="1" s="1"/>
  <c r="BB2309" i="1" s="1"/>
  <c r="BB2308" i="1" s="1"/>
  <c r="BB2307" i="1" s="1"/>
  <c r="BB2306" i="1" s="1"/>
  <c r="BB2305" i="1" s="1"/>
  <c r="BB2304" i="1" s="1"/>
  <c r="BB2303" i="1" s="1"/>
  <c r="BB2302" i="1" s="1"/>
  <c r="BB2301" i="1" s="1"/>
  <c r="BB2300" i="1" s="1"/>
  <c r="BB2299" i="1" s="1"/>
  <c r="BB2298" i="1" s="1"/>
  <c r="BB2297" i="1" s="1"/>
  <c r="BB2296" i="1" s="1"/>
  <c r="BB2295" i="1" s="1"/>
  <c r="BB2294" i="1" s="1"/>
  <c r="BB2293" i="1" s="1"/>
  <c r="BB2292" i="1" s="1"/>
  <c r="BB2291" i="1" s="1"/>
  <c r="BB2290" i="1" s="1"/>
  <c r="BB2289" i="1" s="1"/>
  <c r="BB2288" i="1" s="1"/>
  <c r="BB2287" i="1" s="1"/>
  <c r="BB2286" i="1" s="1"/>
  <c r="BB2285" i="1" s="1"/>
  <c r="BB2284" i="1" s="1"/>
  <c r="BB2283" i="1" s="1"/>
  <c r="BB2282" i="1" s="1"/>
  <c r="BB2281" i="1" s="1"/>
  <c r="BB2280" i="1" s="1"/>
  <c r="BB2279" i="1" s="1"/>
  <c r="BB2278" i="1" s="1"/>
  <c r="BB2277" i="1" s="1"/>
  <c r="BB2276" i="1" s="1"/>
  <c r="BB2275" i="1" s="1"/>
  <c r="BB2274" i="1" s="1"/>
  <c r="BB2273" i="1" s="1"/>
  <c r="BB2272" i="1" s="1"/>
  <c r="BB2271" i="1" s="1"/>
  <c r="BB2270" i="1" s="1"/>
  <c r="BB2269" i="1" s="1"/>
  <c r="BB2268" i="1" s="1"/>
  <c r="BB2267" i="1" s="1"/>
  <c r="BB2266" i="1" s="1"/>
  <c r="BB2265" i="1" s="1"/>
  <c r="BB2264" i="1" s="1"/>
  <c r="BB2263" i="1" s="1"/>
  <c r="BB2262" i="1" s="1"/>
  <c r="BB2261" i="1" s="1"/>
  <c r="BB2260" i="1" s="1"/>
  <c r="BB2259" i="1" s="1"/>
  <c r="BB2258" i="1" s="1"/>
  <c r="BB2257" i="1" s="1"/>
  <c r="BB2256" i="1" s="1"/>
  <c r="BB2255" i="1" s="1"/>
  <c r="BB2254" i="1" s="1"/>
  <c r="BB2253" i="1" s="1"/>
  <c r="BB2252" i="1" s="1"/>
  <c r="BB2251" i="1" s="1"/>
  <c r="BB2250" i="1" s="1"/>
  <c r="BB2249" i="1" s="1"/>
  <c r="BB2248" i="1" s="1"/>
  <c r="BB2247" i="1" s="1"/>
  <c r="BB2246" i="1" s="1"/>
  <c r="BB2245" i="1" s="1"/>
  <c r="BB2244" i="1" s="1"/>
  <c r="BB2243" i="1" s="1"/>
  <c r="BB2242" i="1" s="1"/>
  <c r="BB2241" i="1" s="1"/>
  <c r="BB2240" i="1" s="1"/>
  <c r="BB2239" i="1" s="1"/>
  <c r="BB2238" i="1" s="1"/>
  <c r="BB2237" i="1" s="1"/>
  <c r="BB2236" i="1" s="1"/>
  <c r="BB2235" i="1" s="1"/>
  <c r="BB2234" i="1" s="1"/>
  <c r="BB2233" i="1" s="1"/>
  <c r="BB2232" i="1" s="1"/>
  <c r="BB2231" i="1" s="1"/>
  <c r="BB2230" i="1" s="1"/>
  <c r="BB2229" i="1" s="1"/>
  <c r="BB2228" i="1" s="1"/>
  <c r="BB2227" i="1" s="1"/>
  <c r="BB2226" i="1" s="1"/>
  <c r="BB2225" i="1" s="1"/>
  <c r="BB2224" i="1" s="1"/>
  <c r="BB2223" i="1" s="1"/>
  <c r="BB2222" i="1" s="1"/>
  <c r="BB2221" i="1" s="1"/>
  <c r="BB2220" i="1" s="1"/>
  <c r="BB2219" i="1" s="1"/>
  <c r="BB2218" i="1" s="1"/>
  <c r="BB2217" i="1" s="1"/>
  <c r="BB2216" i="1" s="1"/>
  <c r="BB2215" i="1" s="1"/>
  <c r="BB2214" i="1" s="1"/>
  <c r="BB2213" i="1" s="1"/>
  <c r="BB2212" i="1" s="1"/>
  <c r="BB2211" i="1" s="1"/>
  <c r="BB2210" i="1" s="1"/>
  <c r="BB2209" i="1" s="1"/>
  <c r="BB2208" i="1" s="1"/>
  <c r="BB2207" i="1" s="1"/>
  <c r="BB2206" i="1" s="1"/>
  <c r="BB2205" i="1" s="1"/>
  <c r="BB2204" i="1" s="1"/>
  <c r="BB2203" i="1" s="1"/>
  <c r="BB2202" i="1" s="1"/>
  <c r="BB2201" i="1" s="1"/>
  <c r="BB2200" i="1" s="1"/>
  <c r="BB2199" i="1" s="1"/>
  <c r="BB2198" i="1" s="1"/>
  <c r="BB2197" i="1" s="1"/>
  <c r="BB2196" i="1" s="1"/>
  <c r="BB2195" i="1" s="1"/>
  <c r="BB2194" i="1" s="1"/>
  <c r="BB2193" i="1" s="1"/>
  <c r="BB2192" i="1" s="1"/>
  <c r="BB2191" i="1" s="1"/>
  <c r="BB2190" i="1" s="1"/>
  <c r="BB2189" i="1" s="1"/>
  <c r="BB2188" i="1" s="1"/>
  <c r="BB2187" i="1" s="1"/>
  <c r="BB2186" i="1" s="1"/>
  <c r="BB2185" i="1" s="1"/>
  <c r="BB2184" i="1" s="1"/>
  <c r="BB2183" i="1" s="1"/>
  <c r="BB2182" i="1" s="1"/>
  <c r="BB2181" i="1" s="1"/>
  <c r="BB2180" i="1" s="1"/>
  <c r="BB2179" i="1" s="1"/>
  <c r="BB2178" i="1" s="1"/>
  <c r="BB2177" i="1" s="1"/>
  <c r="BB2176" i="1" s="1"/>
  <c r="BB2175" i="1" s="1"/>
  <c r="BB2174" i="1" s="1"/>
  <c r="BB2173" i="1" s="1"/>
  <c r="BB2172" i="1" s="1"/>
  <c r="BB2171" i="1" s="1"/>
  <c r="BB2170" i="1" s="1"/>
  <c r="BB2169" i="1" s="1"/>
  <c r="BB2168" i="1" s="1"/>
  <c r="BB2167" i="1" s="1"/>
  <c r="BB2166" i="1" s="1"/>
  <c r="BB2165" i="1" s="1"/>
  <c r="BB2164" i="1" s="1"/>
  <c r="BB2163" i="1" s="1"/>
  <c r="BB2162" i="1" s="1"/>
  <c r="BB2161" i="1" s="1"/>
  <c r="BB2160" i="1" s="1"/>
  <c r="BB2159" i="1" s="1"/>
  <c r="BB2158" i="1" s="1"/>
  <c r="BB2157" i="1" s="1"/>
  <c r="BB2156" i="1" s="1"/>
  <c r="BB2155" i="1" s="1"/>
  <c r="BB2154" i="1" s="1"/>
  <c r="BB2153" i="1" s="1"/>
  <c r="BB2152" i="1" s="1"/>
  <c r="BB2151" i="1" s="1"/>
  <c r="BB2150" i="1" s="1"/>
  <c r="BB2149" i="1" s="1"/>
  <c r="BB2148" i="1" s="1"/>
  <c r="BB2147" i="1" s="1"/>
  <c r="BB2146" i="1" s="1"/>
  <c r="BB2145" i="1" s="1"/>
  <c r="BB2144" i="1" s="1"/>
  <c r="BB2143" i="1" s="1"/>
  <c r="BB2142" i="1" s="1"/>
  <c r="BB2141" i="1" s="1"/>
  <c r="BB2140" i="1" s="1"/>
  <c r="BB2139" i="1" s="1"/>
  <c r="BB2138" i="1" s="1"/>
  <c r="BB2137" i="1" s="1"/>
  <c r="BB2136" i="1" s="1"/>
  <c r="BB2135" i="1" s="1"/>
  <c r="BB2134" i="1" s="1"/>
  <c r="BB2133" i="1" s="1"/>
  <c r="BB2132" i="1" s="1"/>
  <c r="BB2131" i="1" s="1"/>
  <c r="BB2130" i="1" s="1"/>
  <c r="BB2129" i="1" s="1"/>
  <c r="BB2128" i="1" s="1"/>
  <c r="BB2127" i="1" s="1"/>
  <c r="BB2126" i="1" s="1"/>
  <c r="BB2125" i="1" s="1"/>
  <c r="BB2124" i="1" s="1"/>
  <c r="BB2123" i="1" s="1"/>
  <c r="BB2122" i="1" s="1"/>
  <c r="BB2121" i="1" s="1"/>
  <c r="BB2120" i="1" s="1"/>
  <c r="BB2119" i="1" s="1"/>
  <c r="BB2118" i="1" s="1"/>
  <c r="BB2117" i="1" s="1"/>
  <c r="BB2116" i="1" s="1"/>
  <c r="BB2115" i="1" s="1"/>
  <c r="BB2114" i="1" s="1"/>
  <c r="BB2113" i="1" s="1"/>
  <c r="BB2112" i="1" s="1"/>
  <c r="BB2111" i="1" s="1"/>
  <c r="BB2110" i="1" s="1"/>
  <c r="BB2109" i="1" s="1"/>
  <c r="BB2108" i="1" s="1"/>
  <c r="BB2107" i="1" s="1"/>
  <c r="BB2106" i="1" s="1"/>
  <c r="BB2105" i="1" s="1"/>
  <c r="BB2104" i="1" s="1"/>
  <c r="BB2103" i="1" s="1"/>
  <c r="BB2102" i="1" s="1"/>
  <c r="BB2101" i="1" s="1"/>
  <c r="BB2100" i="1" s="1"/>
  <c r="BB2099" i="1" s="1"/>
  <c r="BB2098" i="1" s="1"/>
  <c r="BB2097" i="1" s="1"/>
  <c r="BB2096" i="1" s="1"/>
  <c r="BB2095" i="1" s="1"/>
  <c r="BB2094" i="1" s="1"/>
  <c r="BB2093" i="1" s="1"/>
  <c r="BB2092" i="1" s="1"/>
  <c r="BB2091" i="1" s="1"/>
  <c r="BB2090" i="1" s="1"/>
  <c r="BB2089" i="1" s="1"/>
  <c r="BB2088" i="1" s="1"/>
  <c r="BB2087" i="1" s="1"/>
  <c r="BB2086" i="1" s="1"/>
  <c r="BB2085" i="1" s="1"/>
  <c r="BB2084" i="1" s="1"/>
  <c r="BB2083" i="1" s="1"/>
  <c r="BB2082" i="1" s="1"/>
  <c r="BB2081" i="1" s="1"/>
  <c r="BB2080" i="1" s="1"/>
  <c r="BB2079" i="1" s="1"/>
  <c r="BB2078" i="1" s="1"/>
  <c r="BB2077" i="1" s="1"/>
  <c r="BB2076" i="1" s="1"/>
  <c r="BB2075" i="1" s="1"/>
  <c r="BB2074" i="1" s="1"/>
  <c r="BB2073" i="1" s="1"/>
  <c r="BB2072" i="1" s="1"/>
  <c r="BB2071" i="1" s="1"/>
  <c r="BB2070" i="1" s="1"/>
  <c r="BB2069" i="1" s="1"/>
  <c r="BB2068" i="1" s="1"/>
  <c r="BB2067" i="1" s="1"/>
  <c r="BB2066" i="1" s="1"/>
  <c r="BB2065" i="1" s="1"/>
  <c r="BB2064" i="1" s="1"/>
  <c r="BB2063" i="1" s="1"/>
  <c r="BB2062" i="1" s="1"/>
  <c r="BB2061" i="1" s="1"/>
  <c r="BB2060" i="1" s="1"/>
  <c r="BB2059" i="1" s="1"/>
  <c r="BB2058" i="1" s="1"/>
  <c r="BB2057" i="1" s="1"/>
  <c r="BB2056" i="1" s="1"/>
  <c r="BB2055" i="1" s="1"/>
  <c r="BB2054" i="1" s="1"/>
  <c r="BB2053" i="1" s="1"/>
  <c r="BB2052" i="1" s="1"/>
  <c r="BB2051" i="1" s="1"/>
  <c r="BB2050" i="1" s="1"/>
  <c r="BB2049" i="1" s="1"/>
  <c r="BB2048" i="1" s="1"/>
  <c r="BB2047" i="1" s="1"/>
  <c r="BB2046" i="1" s="1"/>
  <c r="BB2045" i="1" s="1"/>
  <c r="BB2044" i="1" s="1"/>
  <c r="BB2043" i="1" s="1"/>
  <c r="BB2042" i="1" s="1"/>
  <c r="BB2041" i="1" s="1"/>
  <c r="BB2040" i="1" s="1"/>
  <c r="BB2039" i="1" s="1"/>
  <c r="BB2038" i="1" s="1"/>
  <c r="BB2037" i="1" s="1"/>
  <c r="BB2036" i="1" s="1"/>
  <c r="BB2035" i="1" s="1"/>
  <c r="BB2034" i="1" s="1"/>
  <c r="BB2033" i="1" s="1"/>
  <c r="BB2032" i="1" s="1"/>
  <c r="BB2031" i="1" s="1"/>
  <c r="BB2030" i="1" s="1"/>
  <c r="BB2029" i="1" s="1"/>
  <c r="BB2028" i="1" s="1"/>
  <c r="BB2027" i="1" s="1"/>
  <c r="BB2026" i="1" s="1"/>
  <c r="BB2025" i="1" s="1"/>
  <c r="BB2024" i="1" s="1"/>
  <c r="BB2023" i="1" s="1"/>
  <c r="BB2022" i="1" s="1"/>
  <c r="BB2021" i="1" s="1"/>
  <c r="BB2020" i="1" s="1"/>
  <c r="BB2019" i="1" s="1"/>
  <c r="BB2018" i="1" s="1"/>
  <c r="BB2017" i="1" s="1"/>
  <c r="BB2016" i="1" s="1"/>
  <c r="BB2015" i="1" s="1"/>
  <c r="BB2014" i="1" s="1"/>
  <c r="BB2013" i="1" s="1"/>
  <c r="BB2012" i="1" s="1"/>
  <c r="BB2011" i="1" s="1"/>
  <c r="BB2010" i="1" s="1"/>
  <c r="BB2009" i="1" s="1"/>
  <c r="BB2008" i="1" s="1"/>
  <c r="BB2007" i="1" s="1"/>
  <c r="BB2006" i="1" s="1"/>
  <c r="BB2005" i="1" s="1"/>
  <c r="BB2004" i="1" s="1"/>
  <c r="BB2003" i="1" s="1"/>
  <c r="BB2002" i="1" s="1"/>
  <c r="BB2001" i="1" s="1"/>
  <c r="BB2000" i="1" s="1"/>
  <c r="BB1999" i="1" s="1"/>
  <c r="BB1998" i="1" s="1"/>
  <c r="BB1997" i="1" s="1"/>
  <c r="BB1996" i="1" s="1"/>
  <c r="BB1995" i="1" s="1"/>
  <c r="BB1994" i="1" s="1"/>
  <c r="BB1993" i="1" s="1"/>
  <c r="BB1992" i="1" s="1"/>
  <c r="BB1991" i="1" s="1"/>
  <c r="BB1990" i="1" s="1"/>
  <c r="BB1989" i="1" s="1"/>
  <c r="BB1988" i="1" s="1"/>
  <c r="BB1987" i="1" s="1"/>
  <c r="BB1986" i="1" s="1"/>
  <c r="BB1985" i="1" s="1"/>
  <c r="BB1984" i="1" s="1"/>
  <c r="BB1983" i="1" s="1"/>
  <c r="BB1982" i="1" s="1"/>
  <c r="BB1981" i="1" s="1"/>
  <c r="BB1980" i="1" s="1"/>
  <c r="BB1979" i="1" s="1"/>
  <c r="BB1978" i="1" s="1"/>
  <c r="BB1977" i="1" s="1"/>
  <c r="BB1976" i="1" s="1"/>
  <c r="BB1975" i="1" s="1"/>
  <c r="BB1974" i="1" s="1"/>
  <c r="BB1973" i="1" s="1"/>
  <c r="BB1972" i="1" s="1"/>
  <c r="BB1971" i="1" s="1"/>
  <c r="BB1970" i="1" s="1"/>
  <c r="BB1969" i="1" s="1"/>
  <c r="BB1968" i="1" s="1"/>
  <c r="BB1967" i="1" s="1"/>
  <c r="BB1966" i="1" s="1"/>
  <c r="BB1965" i="1" s="1"/>
  <c r="BB1964" i="1" s="1"/>
  <c r="BB1963" i="1" s="1"/>
  <c r="BB1962" i="1" s="1"/>
  <c r="BB1961" i="1" s="1"/>
  <c r="BB1960" i="1" s="1"/>
  <c r="BB1959" i="1" s="1"/>
  <c r="BB1958" i="1" s="1"/>
  <c r="BB1957" i="1" s="1"/>
  <c r="BB1956" i="1" s="1"/>
  <c r="BB1955" i="1" s="1"/>
  <c r="BB1954" i="1" s="1"/>
  <c r="BB1953" i="1" s="1"/>
  <c r="BB1952" i="1" s="1"/>
  <c r="BB1951" i="1" s="1"/>
  <c r="BB1950" i="1" s="1"/>
  <c r="BB1949" i="1" s="1"/>
  <c r="BB1948" i="1" s="1"/>
  <c r="BB1947" i="1" s="1"/>
  <c r="BB1946" i="1" s="1"/>
  <c r="BB1945" i="1" s="1"/>
  <c r="BB1944" i="1" s="1"/>
  <c r="BB1943" i="1" s="1"/>
  <c r="BB1942" i="1" s="1"/>
  <c r="BB1941" i="1" s="1"/>
  <c r="BB1940" i="1" s="1"/>
  <c r="BB1939" i="1" s="1"/>
  <c r="BB1938" i="1" s="1"/>
  <c r="BB1937" i="1" s="1"/>
  <c r="BB1936" i="1" s="1"/>
  <c r="BB1935" i="1" s="1"/>
  <c r="BB1934" i="1" s="1"/>
  <c r="BB1933" i="1" s="1"/>
  <c r="BB1932" i="1" s="1"/>
  <c r="BB1931" i="1" s="1"/>
  <c r="BB1930" i="1" s="1"/>
  <c r="BB1929" i="1" s="1"/>
  <c r="BB1928" i="1" s="1"/>
  <c r="BB1927" i="1" s="1"/>
  <c r="BB1926" i="1" s="1"/>
  <c r="BB1925" i="1" s="1"/>
  <c r="BB1924" i="1" s="1"/>
  <c r="BB1923" i="1" s="1"/>
  <c r="BB1922" i="1" s="1"/>
  <c r="BB1921" i="1" s="1"/>
  <c r="BB1920" i="1" s="1"/>
  <c r="BB1919" i="1" s="1"/>
  <c r="BB1918" i="1" s="1"/>
  <c r="BB1917" i="1" s="1"/>
  <c r="BB1916" i="1" s="1"/>
  <c r="BB1915" i="1" s="1"/>
  <c r="BB1914" i="1" s="1"/>
  <c r="BB1913" i="1" s="1"/>
  <c r="BB1912" i="1" s="1"/>
  <c r="BB1911" i="1" s="1"/>
  <c r="BB1910" i="1" s="1"/>
  <c r="BB1909" i="1" s="1"/>
  <c r="BB1908" i="1" s="1"/>
  <c r="BB1907" i="1" s="1"/>
  <c r="BB1906" i="1" s="1"/>
  <c r="BB1905" i="1" s="1"/>
  <c r="BB1904" i="1" s="1"/>
  <c r="BB1903" i="1" s="1"/>
  <c r="BB1902" i="1" s="1"/>
  <c r="BB1901" i="1" s="1"/>
  <c r="BB1900" i="1" s="1"/>
  <c r="BB1899" i="1" s="1"/>
  <c r="BB1898" i="1" s="1"/>
  <c r="BB1897" i="1" s="1"/>
  <c r="BB1896" i="1" s="1"/>
  <c r="BB1895" i="1" s="1"/>
  <c r="BB1894" i="1" s="1"/>
  <c r="BB1893" i="1" s="1"/>
  <c r="BB1892" i="1" s="1"/>
  <c r="BB1891" i="1" s="1"/>
  <c r="BB1890" i="1" s="1"/>
  <c r="BB1889" i="1" s="1"/>
  <c r="BB1888" i="1" s="1"/>
  <c r="BB1887" i="1" s="1"/>
  <c r="BB1886" i="1" s="1"/>
  <c r="BB1885" i="1" s="1"/>
  <c r="BB1884" i="1" s="1"/>
  <c r="BB1883" i="1" s="1"/>
  <c r="BB1882" i="1" s="1"/>
  <c r="BB1881" i="1" s="1"/>
  <c r="BB1880" i="1" s="1"/>
  <c r="BB1879" i="1" s="1"/>
  <c r="BB1878" i="1" s="1"/>
  <c r="BB1877" i="1" s="1"/>
  <c r="BB1876" i="1" s="1"/>
  <c r="BB1875" i="1" s="1"/>
  <c r="BB1874" i="1" s="1"/>
  <c r="BB1873" i="1" s="1"/>
  <c r="BB1872" i="1" s="1"/>
  <c r="BB1871" i="1" s="1"/>
  <c r="BB1870" i="1" s="1"/>
  <c r="BB1869" i="1" s="1"/>
  <c r="BB1868" i="1" s="1"/>
  <c r="BB1867" i="1" s="1"/>
  <c r="BB1866" i="1" s="1"/>
  <c r="BB1865" i="1" s="1"/>
  <c r="BB1864" i="1" s="1"/>
  <c r="BB1863" i="1" s="1"/>
  <c r="BB1862" i="1" s="1"/>
  <c r="BB1861" i="1" s="1"/>
  <c r="BB1860" i="1" s="1"/>
  <c r="BB1859" i="1" s="1"/>
  <c r="BB1858" i="1" s="1"/>
  <c r="BB1857" i="1" s="1"/>
  <c r="BB1856" i="1" s="1"/>
  <c r="BB1855" i="1" s="1"/>
  <c r="BB1854" i="1" s="1"/>
  <c r="BB1853" i="1" s="1"/>
  <c r="BB1852" i="1" s="1"/>
  <c r="BB1851" i="1" s="1"/>
  <c r="BB1850" i="1" s="1"/>
  <c r="BB1849" i="1" s="1"/>
  <c r="BB1848" i="1" s="1"/>
  <c r="BB1847" i="1" s="1"/>
  <c r="BB1846" i="1" s="1"/>
  <c r="BB1845" i="1" s="1"/>
  <c r="BB1844" i="1" s="1"/>
  <c r="BB1843" i="1" s="1"/>
  <c r="BB1842" i="1" s="1"/>
  <c r="BB1841" i="1" s="1"/>
  <c r="BB1840" i="1" s="1"/>
  <c r="BB1839" i="1" s="1"/>
  <c r="BB1838" i="1" s="1"/>
  <c r="BB1837" i="1" s="1"/>
  <c r="BB1836" i="1" s="1"/>
  <c r="BB1835" i="1" s="1"/>
  <c r="BB1834" i="1" s="1"/>
  <c r="BB1833" i="1" s="1"/>
  <c r="BB1832" i="1" s="1"/>
  <c r="BB1831" i="1" s="1"/>
  <c r="BB1830" i="1" s="1"/>
  <c r="BB1829" i="1" s="1"/>
  <c r="BB1828" i="1" s="1"/>
  <c r="BB1827" i="1" s="1"/>
  <c r="BB1826" i="1" s="1"/>
  <c r="BB1825" i="1" s="1"/>
  <c r="BB1824" i="1" s="1"/>
  <c r="BB1823" i="1" s="1"/>
  <c r="BB1822" i="1" s="1"/>
  <c r="BB1821" i="1" s="1"/>
  <c r="BB1820" i="1" s="1"/>
  <c r="BB1819" i="1" s="1"/>
  <c r="BB1818" i="1" s="1"/>
  <c r="BB1817" i="1" s="1"/>
  <c r="BB1816" i="1" s="1"/>
  <c r="BB1815" i="1" s="1"/>
  <c r="BB1814" i="1" s="1"/>
  <c r="BB1813" i="1" s="1"/>
  <c r="BB1812" i="1" s="1"/>
  <c r="BB1811" i="1" s="1"/>
  <c r="BB1810" i="1" s="1"/>
  <c r="BB1809" i="1" s="1"/>
  <c r="BB1808" i="1" s="1"/>
  <c r="BB1807" i="1" s="1"/>
  <c r="BB1806" i="1" s="1"/>
  <c r="BB1805" i="1" s="1"/>
  <c r="BB1804" i="1" s="1"/>
  <c r="BB1803" i="1" s="1"/>
  <c r="BB1802" i="1" s="1"/>
  <c r="BB1801" i="1" s="1"/>
  <c r="BB1800" i="1" s="1"/>
  <c r="BB1799" i="1" s="1"/>
  <c r="BB1798" i="1" s="1"/>
  <c r="BB1797" i="1" s="1"/>
  <c r="BB1796" i="1" s="1"/>
  <c r="BB1795" i="1" s="1"/>
  <c r="BB1794" i="1" s="1"/>
  <c r="BB1793" i="1" s="1"/>
  <c r="BB1792" i="1" s="1"/>
  <c r="BB1791" i="1" s="1"/>
  <c r="BB1790" i="1" s="1"/>
  <c r="BB1789" i="1" s="1"/>
  <c r="BB1788" i="1" s="1"/>
  <c r="BB1787" i="1" s="1"/>
  <c r="BB1786" i="1" s="1"/>
  <c r="BB1785" i="1" s="1"/>
  <c r="BB1784" i="1" s="1"/>
  <c r="BB1783" i="1" s="1"/>
  <c r="BB1782" i="1" s="1"/>
  <c r="BB1781" i="1" s="1"/>
  <c r="BB1780" i="1" s="1"/>
  <c r="BB1779" i="1" s="1"/>
  <c r="BB1778" i="1" s="1"/>
  <c r="BB1777" i="1" s="1"/>
  <c r="BB1776" i="1" s="1"/>
  <c r="BB1775" i="1" s="1"/>
  <c r="BB1774" i="1" s="1"/>
  <c r="BB1773" i="1" s="1"/>
  <c r="BB1772" i="1" s="1"/>
  <c r="BB1771" i="1" s="1"/>
  <c r="BB1770" i="1" s="1"/>
  <c r="BB1769" i="1" s="1"/>
  <c r="BB1768" i="1" s="1"/>
  <c r="BB1767" i="1" s="1"/>
  <c r="BB1766" i="1" s="1"/>
  <c r="BB1765" i="1" s="1"/>
  <c r="BB1764" i="1" s="1"/>
  <c r="BB1763" i="1" s="1"/>
  <c r="BB1762" i="1" s="1"/>
  <c r="BB1761" i="1" s="1"/>
  <c r="BB1760" i="1" s="1"/>
  <c r="BB1759" i="1" s="1"/>
  <c r="BB1758" i="1" s="1"/>
  <c r="BB1757" i="1" s="1"/>
  <c r="BB1756" i="1" s="1"/>
  <c r="BB1755" i="1" s="1"/>
  <c r="BB1754" i="1" s="1"/>
  <c r="BB1753" i="1" s="1"/>
  <c r="BB1752" i="1" s="1"/>
  <c r="BB1751" i="1" s="1"/>
  <c r="BB1750" i="1" s="1"/>
  <c r="BB1749" i="1" s="1"/>
  <c r="BB1748" i="1" s="1"/>
  <c r="BB1747" i="1" s="1"/>
  <c r="BB1746" i="1" s="1"/>
  <c r="BB1745" i="1" s="1"/>
  <c r="BB1744" i="1" s="1"/>
  <c r="BB1743" i="1" s="1"/>
  <c r="BB1742" i="1" s="1"/>
  <c r="BB1741" i="1" s="1"/>
  <c r="BB1740" i="1" s="1"/>
  <c r="BB1739" i="1" s="1"/>
  <c r="BB1738" i="1" s="1"/>
  <c r="BB1737" i="1" s="1"/>
  <c r="BB1736" i="1" s="1"/>
  <c r="BB1735" i="1" s="1"/>
  <c r="BB1734" i="1" s="1"/>
  <c r="BB1733" i="1" s="1"/>
  <c r="BB1732" i="1" s="1"/>
  <c r="BB1731" i="1" s="1"/>
  <c r="BB1730" i="1" s="1"/>
  <c r="BB1729" i="1" s="1"/>
  <c r="BB1728" i="1" s="1"/>
  <c r="BB1727" i="1" s="1"/>
  <c r="BB1726" i="1" s="1"/>
  <c r="BB1725" i="1" s="1"/>
  <c r="BB1724" i="1" s="1"/>
  <c r="BB1723" i="1" s="1"/>
  <c r="BB1722" i="1" s="1"/>
  <c r="BB1721" i="1" s="1"/>
  <c r="BB1720" i="1" s="1"/>
  <c r="BB1719" i="1" s="1"/>
  <c r="BB1718" i="1" s="1"/>
  <c r="BB1717" i="1" s="1"/>
  <c r="BB1716" i="1" s="1"/>
  <c r="BB1715" i="1" s="1"/>
  <c r="BB1714" i="1" s="1"/>
  <c r="BB1713" i="1" s="1"/>
  <c r="BB1712" i="1" s="1"/>
  <c r="BB1711" i="1" s="1"/>
  <c r="BB1710" i="1" s="1"/>
  <c r="BB1709" i="1" s="1"/>
  <c r="BB1708" i="1" s="1"/>
  <c r="BB1707" i="1" s="1"/>
  <c r="BB1706" i="1" s="1"/>
  <c r="BB1705" i="1" s="1"/>
  <c r="BB1704" i="1" s="1"/>
  <c r="BB1703" i="1" s="1"/>
  <c r="BB1702" i="1" s="1"/>
  <c r="BB1701" i="1" s="1"/>
  <c r="BB1700" i="1" s="1"/>
  <c r="BB1699" i="1" s="1"/>
  <c r="BB1698" i="1" s="1"/>
  <c r="BB1697" i="1" s="1"/>
  <c r="BB1696" i="1" s="1"/>
  <c r="BB1695" i="1" s="1"/>
  <c r="BB1694" i="1" s="1"/>
  <c r="BB1693" i="1" s="1"/>
  <c r="BB1692" i="1" s="1"/>
  <c r="BB1691" i="1" s="1"/>
  <c r="BB1690" i="1" s="1"/>
  <c r="BB1689" i="1" s="1"/>
  <c r="BB1688" i="1" s="1"/>
  <c r="BB1687" i="1" s="1"/>
  <c r="BB1686" i="1" s="1"/>
  <c r="BB1685" i="1" s="1"/>
  <c r="BB1684" i="1" s="1"/>
  <c r="BB1683" i="1" s="1"/>
  <c r="BB1682" i="1" s="1"/>
  <c r="BB1681" i="1" s="1"/>
  <c r="BB1680" i="1" s="1"/>
  <c r="BB1679" i="1" s="1"/>
  <c r="BB1678" i="1" s="1"/>
  <c r="BB1677" i="1" s="1"/>
  <c r="BB1676" i="1" s="1"/>
  <c r="BB1675" i="1" s="1"/>
  <c r="BB1674" i="1" s="1"/>
  <c r="BB1673" i="1" s="1"/>
  <c r="BB1672" i="1" s="1"/>
  <c r="BB1671" i="1" s="1"/>
  <c r="BB1670" i="1" s="1"/>
  <c r="BB1669" i="1" s="1"/>
  <c r="BB1668" i="1" s="1"/>
  <c r="BB1667" i="1" s="1"/>
  <c r="BB1666" i="1" s="1"/>
  <c r="BB1665" i="1" s="1"/>
  <c r="BB1664" i="1" s="1"/>
  <c r="BB1663" i="1" s="1"/>
  <c r="BB1662" i="1" s="1"/>
  <c r="BB1661" i="1" s="1"/>
  <c r="BB1660" i="1" s="1"/>
  <c r="BB1659" i="1" s="1"/>
  <c r="BB1658" i="1" s="1"/>
  <c r="BB1657" i="1" s="1"/>
  <c r="BB1656" i="1" s="1"/>
  <c r="BB1655" i="1" s="1"/>
  <c r="BB1654" i="1" s="1"/>
  <c r="BB1653" i="1" s="1"/>
  <c r="BB1652" i="1" s="1"/>
  <c r="BB1651" i="1" s="1"/>
  <c r="BB1650" i="1" s="1"/>
  <c r="BB1649" i="1" s="1"/>
  <c r="BB1648" i="1" s="1"/>
  <c r="BB1647" i="1" s="1"/>
  <c r="BB1646" i="1" s="1"/>
  <c r="BB1645" i="1" s="1"/>
  <c r="BB1644" i="1" s="1"/>
  <c r="BB1643" i="1" s="1"/>
  <c r="BB1642" i="1" s="1"/>
  <c r="BB1641" i="1" s="1"/>
  <c r="BB1640" i="1" s="1"/>
  <c r="BB1639" i="1" s="1"/>
  <c r="BB1638" i="1" s="1"/>
  <c r="BB1637" i="1" s="1"/>
  <c r="BB1636" i="1" s="1"/>
  <c r="BB1635" i="1" s="1"/>
  <c r="BB1634" i="1" s="1"/>
  <c r="BB1633" i="1" s="1"/>
  <c r="BB1632" i="1" s="1"/>
  <c r="BB1631" i="1" s="1"/>
  <c r="BB1630" i="1" s="1"/>
  <c r="BB1629" i="1" s="1"/>
  <c r="BB1628" i="1" s="1"/>
  <c r="BB1627" i="1" s="1"/>
  <c r="BB1626" i="1" s="1"/>
  <c r="BB1625" i="1" s="1"/>
  <c r="BB1624" i="1" s="1"/>
  <c r="BB1623" i="1" s="1"/>
  <c r="BB1622" i="1" s="1"/>
  <c r="BB1621" i="1" s="1"/>
  <c r="BB1620" i="1" s="1"/>
  <c r="BB1619" i="1" s="1"/>
  <c r="BB1618" i="1" s="1"/>
  <c r="BB1617" i="1" s="1"/>
  <c r="BB1616" i="1" s="1"/>
  <c r="BB1615" i="1" s="1"/>
  <c r="BB1614" i="1" s="1"/>
  <c r="BB1613" i="1" s="1"/>
  <c r="BB1612" i="1" s="1"/>
  <c r="BB1611" i="1" s="1"/>
  <c r="BB1610" i="1" s="1"/>
  <c r="BB1609" i="1" s="1"/>
  <c r="BB1608" i="1" s="1"/>
  <c r="BB1607" i="1" s="1"/>
  <c r="BB1606" i="1" s="1"/>
  <c r="BB1605" i="1" s="1"/>
  <c r="BB1604" i="1" s="1"/>
  <c r="BB1603" i="1" s="1"/>
  <c r="BB1602" i="1" s="1"/>
  <c r="BB1601" i="1" s="1"/>
  <c r="BB1600" i="1" s="1"/>
  <c r="BB1599" i="1" s="1"/>
  <c r="BB1598" i="1" s="1"/>
  <c r="BB1597" i="1" s="1"/>
  <c r="BB1596" i="1" s="1"/>
  <c r="BB1595" i="1" s="1"/>
  <c r="BB1594" i="1" s="1"/>
  <c r="BB1593" i="1" s="1"/>
  <c r="BB1592" i="1" s="1"/>
  <c r="BB1591" i="1" s="1"/>
  <c r="BB1590" i="1" s="1"/>
  <c r="BB1589" i="1" s="1"/>
  <c r="BB1588" i="1" s="1"/>
  <c r="BB1587" i="1" s="1"/>
  <c r="BB1586" i="1" s="1"/>
  <c r="BB1585" i="1" s="1"/>
  <c r="BB1584" i="1" s="1"/>
  <c r="BB1583" i="1" s="1"/>
  <c r="BB1582" i="1" s="1"/>
  <c r="BB1581" i="1" s="1"/>
  <c r="BB1580" i="1" s="1"/>
  <c r="BB1579" i="1" s="1"/>
  <c r="BB1578" i="1" s="1"/>
  <c r="BB1577" i="1" s="1"/>
  <c r="BB1576" i="1" s="1"/>
  <c r="BB1575" i="1" s="1"/>
  <c r="BB1574" i="1" s="1"/>
  <c r="BB1573" i="1" s="1"/>
  <c r="BB1572" i="1" s="1"/>
  <c r="BB1571" i="1" s="1"/>
  <c r="BB1570" i="1" s="1"/>
  <c r="BB1569" i="1" s="1"/>
  <c r="BB1568" i="1" s="1"/>
  <c r="BB1567" i="1" s="1"/>
  <c r="BB1566" i="1" s="1"/>
  <c r="BB1565" i="1" s="1"/>
  <c r="BB1564" i="1" s="1"/>
  <c r="BB1563" i="1" s="1"/>
  <c r="BB1562" i="1" s="1"/>
  <c r="BB1561" i="1" s="1"/>
  <c r="BB1560" i="1" s="1"/>
  <c r="BB1559" i="1" s="1"/>
  <c r="BB1558" i="1" s="1"/>
  <c r="BB1557" i="1" s="1"/>
  <c r="BB1556" i="1" s="1"/>
  <c r="BB1555" i="1" s="1"/>
  <c r="BB1554" i="1" s="1"/>
  <c r="BB1553" i="1" s="1"/>
  <c r="BB1552" i="1" s="1"/>
  <c r="BB1551" i="1" s="1"/>
  <c r="BB1550" i="1" s="1"/>
  <c r="BB1549" i="1" s="1"/>
  <c r="BB1548" i="1" s="1"/>
  <c r="BB1547" i="1" s="1"/>
  <c r="BB1546" i="1" s="1"/>
  <c r="BB1545" i="1" s="1"/>
  <c r="BB1544" i="1" s="1"/>
  <c r="BB1543" i="1" s="1"/>
  <c r="BB1542" i="1" s="1"/>
  <c r="BB1541" i="1" s="1"/>
  <c r="BB1540" i="1" s="1"/>
  <c r="BB1539" i="1" s="1"/>
  <c r="BB1538" i="1" s="1"/>
  <c r="BB1537" i="1" s="1"/>
  <c r="BB1536" i="1" s="1"/>
  <c r="BB1535" i="1" s="1"/>
  <c r="BB1534" i="1" s="1"/>
  <c r="BB1533" i="1" s="1"/>
  <c r="BB1532" i="1" s="1"/>
  <c r="BB1531" i="1" s="1"/>
  <c r="BB1530" i="1" s="1"/>
  <c r="BB1529" i="1" s="1"/>
  <c r="BB1528" i="1" s="1"/>
  <c r="BB1527" i="1" s="1"/>
  <c r="BB1526" i="1" s="1"/>
  <c r="BB1525" i="1" s="1"/>
  <c r="BB1524" i="1" s="1"/>
  <c r="BB1523" i="1" s="1"/>
  <c r="BB1522" i="1" s="1"/>
  <c r="BB1521" i="1" s="1"/>
  <c r="BB1520" i="1" s="1"/>
  <c r="BB1519" i="1" s="1"/>
  <c r="BB1518" i="1" s="1"/>
  <c r="BB1517" i="1" s="1"/>
  <c r="BB1516" i="1" s="1"/>
  <c r="BB1515" i="1" s="1"/>
  <c r="BB1514" i="1" s="1"/>
  <c r="BB1513" i="1" s="1"/>
  <c r="BB1512" i="1" s="1"/>
  <c r="BB1511" i="1" s="1"/>
  <c r="BB1510" i="1" s="1"/>
  <c r="BB1509" i="1" s="1"/>
  <c r="BB1508" i="1" s="1"/>
  <c r="BB1507" i="1" s="1"/>
  <c r="BB1506" i="1" s="1"/>
  <c r="BB1505" i="1" s="1"/>
  <c r="BB1504" i="1" s="1"/>
  <c r="BB1503" i="1" s="1"/>
  <c r="BB1502" i="1" s="1"/>
  <c r="BB1501" i="1" s="1"/>
  <c r="BB1500" i="1" s="1"/>
  <c r="BB1499" i="1" s="1"/>
  <c r="BB1498" i="1" s="1"/>
  <c r="BB1497" i="1" s="1"/>
  <c r="BB1496" i="1" s="1"/>
  <c r="BB1495" i="1" s="1"/>
  <c r="BB1494" i="1" s="1"/>
  <c r="BB1493" i="1" s="1"/>
  <c r="BB1492" i="1" s="1"/>
  <c r="BB1491" i="1" s="1"/>
  <c r="BB1490" i="1" s="1"/>
  <c r="BB1489" i="1" s="1"/>
  <c r="BB1488" i="1" s="1"/>
  <c r="BB1487" i="1" s="1"/>
  <c r="BB1486" i="1" s="1"/>
  <c r="BB1485" i="1" s="1"/>
  <c r="BB1484" i="1" s="1"/>
  <c r="BB1483" i="1" s="1"/>
  <c r="BB1482" i="1" s="1"/>
  <c r="BB1481" i="1" s="1"/>
  <c r="BB1480" i="1" s="1"/>
  <c r="BB1479" i="1" s="1"/>
  <c r="BB1478" i="1" s="1"/>
  <c r="BB1477" i="1" s="1"/>
  <c r="BB1476" i="1" s="1"/>
  <c r="BB1475" i="1" s="1"/>
  <c r="BB1474" i="1" s="1"/>
  <c r="BB1473" i="1" s="1"/>
  <c r="BB1472" i="1" s="1"/>
  <c r="BB1471" i="1" s="1"/>
  <c r="BB1470" i="1" s="1"/>
  <c r="BB1469" i="1" s="1"/>
  <c r="BB1468" i="1" s="1"/>
  <c r="BB1467" i="1" s="1"/>
  <c r="BB1466" i="1" s="1"/>
  <c r="BB1465" i="1" s="1"/>
  <c r="BB1464" i="1" s="1"/>
  <c r="BB1463" i="1" s="1"/>
  <c r="BB1462" i="1" s="1"/>
  <c r="BB1461" i="1" s="1"/>
  <c r="BB1460" i="1" s="1"/>
  <c r="BB1459" i="1" s="1"/>
  <c r="BB1458" i="1" s="1"/>
  <c r="BB1457" i="1" s="1"/>
  <c r="BB1456" i="1" s="1"/>
  <c r="BB1455" i="1" s="1"/>
  <c r="BB1454" i="1" s="1"/>
  <c r="BB1453" i="1" s="1"/>
  <c r="BB1452" i="1" s="1"/>
  <c r="BB1451" i="1" s="1"/>
  <c r="BB1450" i="1" s="1"/>
  <c r="BB1449" i="1" s="1"/>
  <c r="BB1448" i="1" s="1"/>
  <c r="BB1447" i="1" s="1"/>
  <c r="BB1446" i="1" s="1"/>
  <c r="BB1445" i="1" s="1"/>
  <c r="BB1444" i="1" s="1"/>
  <c r="BB1443" i="1" s="1"/>
  <c r="BB1442" i="1" s="1"/>
  <c r="BB1441" i="1" s="1"/>
  <c r="BB1440" i="1" s="1"/>
  <c r="BB1439" i="1" s="1"/>
  <c r="BB1438" i="1" s="1"/>
  <c r="BB1437" i="1" s="1"/>
  <c r="BB1436" i="1" s="1"/>
  <c r="BB1435" i="1" s="1"/>
  <c r="BB1434" i="1" s="1"/>
  <c r="BB1433" i="1" s="1"/>
  <c r="BB1432" i="1" s="1"/>
  <c r="BB1431" i="1" s="1"/>
  <c r="BB1430" i="1" s="1"/>
  <c r="BB1429" i="1" s="1"/>
  <c r="BB1428" i="1" s="1"/>
  <c r="BB1427" i="1" s="1"/>
  <c r="BB1426" i="1" s="1"/>
  <c r="BB1425" i="1" s="1"/>
  <c r="BB1424" i="1" s="1"/>
  <c r="BB1423" i="1" s="1"/>
  <c r="BB1422" i="1" s="1"/>
  <c r="BB1421" i="1" s="1"/>
  <c r="BB1420" i="1" s="1"/>
  <c r="BB1419" i="1" s="1"/>
  <c r="BB1418" i="1" s="1"/>
  <c r="BB1417" i="1" s="1"/>
  <c r="BB1416" i="1" s="1"/>
  <c r="BB1415" i="1" s="1"/>
  <c r="BB1414" i="1" s="1"/>
  <c r="BB1413" i="1" s="1"/>
  <c r="BB1412" i="1" s="1"/>
  <c r="BB1411" i="1" s="1"/>
  <c r="BB1410" i="1" s="1"/>
  <c r="BB1409" i="1" s="1"/>
  <c r="BB1408" i="1" s="1"/>
  <c r="BB1407" i="1" s="1"/>
  <c r="BB1406" i="1" s="1"/>
  <c r="BB1405" i="1" s="1"/>
  <c r="BB1404" i="1" s="1"/>
  <c r="BB1403" i="1" s="1"/>
  <c r="BB1402" i="1" s="1"/>
  <c r="BB1401" i="1" s="1"/>
  <c r="BB1400" i="1" s="1"/>
  <c r="BB1399" i="1" s="1"/>
  <c r="BB1398" i="1" s="1"/>
  <c r="BB1397" i="1" s="1"/>
  <c r="BB1396" i="1" s="1"/>
  <c r="BB1395" i="1" s="1"/>
  <c r="BB1394" i="1" s="1"/>
  <c r="BB1393" i="1" s="1"/>
  <c r="BB1392" i="1" s="1"/>
  <c r="BB1391" i="1" s="1"/>
  <c r="BB1390" i="1" s="1"/>
  <c r="BB1389" i="1" s="1"/>
  <c r="BB1388" i="1" s="1"/>
  <c r="BB1387" i="1" s="1"/>
  <c r="BB1386" i="1" s="1"/>
  <c r="BB1385" i="1" s="1"/>
  <c r="BB1384" i="1" s="1"/>
  <c r="BB1383" i="1" s="1"/>
  <c r="BB1382" i="1" s="1"/>
  <c r="BB1381" i="1" s="1"/>
  <c r="BB1380" i="1" s="1"/>
  <c r="BB1379" i="1" s="1"/>
  <c r="BB1378" i="1" s="1"/>
  <c r="BB1377" i="1" s="1"/>
  <c r="BB1376" i="1" s="1"/>
  <c r="BB1375" i="1" s="1"/>
  <c r="BB1374" i="1" s="1"/>
  <c r="BB1373" i="1" s="1"/>
  <c r="BB1372" i="1" s="1"/>
  <c r="BB1371" i="1" s="1"/>
  <c r="BB1370" i="1" s="1"/>
  <c r="BB1369" i="1" s="1"/>
  <c r="BB1368" i="1" s="1"/>
  <c r="BB1367" i="1" s="1"/>
  <c r="BB1366" i="1" s="1"/>
  <c r="BB1365" i="1" s="1"/>
  <c r="BB1364" i="1" s="1"/>
  <c r="BB1363" i="1" s="1"/>
  <c r="BB1362" i="1" s="1"/>
  <c r="BB1361" i="1" s="1"/>
  <c r="BB1360" i="1" s="1"/>
  <c r="BB1359" i="1" s="1"/>
  <c r="BB1358" i="1" s="1"/>
  <c r="BB1357" i="1" s="1"/>
  <c r="BB1356" i="1" s="1"/>
  <c r="BB1355" i="1" s="1"/>
  <c r="BB1354" i="1" s="1"/>
  <c r="BB1353" i="1" s="1"/>
  <c r="BB1352" i="1" s="1"/>
  <c r="BB1351" i="1" s="1"/>
  <c r="BB1350" i="1" s="1"/>
  <c r="BB1349" i="1" s="1"/>
  <c r="BB1348" i="1" s="1"/>
  <c r="BB1347" i="1" s="1"/>
  <c r="BB1346" i="1" s="1"/>
  <c r="BB1345" i="1" s="1"/>
  <c r="BB1344" i="1" s="1"/>
  <c r="BB1343" i="1" s="1"/>
  <c r="BB1342" i="1" s="1"/>
  <c r="BB1341" i="1" s="1"/>
  <c r="BB1340" i="1" s="1"/>
  <c r="BB1339" i="1" s="1"/>
  <c r="BB1338" i="1" s="1"/>
  <c r="BB1337" i="1" s="1"/>
  <c r="BB1336" i="1" s="1"/>
  <c r="BB1335" i="1" s="1"/>
  <c r="BB1334" i="1" s="1"/>
  <c r="BB1333" i="1" s="1"/>
  <c r="BB1332" i="1" s="1"/>
  <c r="BB1331" i="1" s="1"/>
  <c r="BB1330" i="1" s="1"/>
  <c r="BB1329" i="1" s="1"/>
  <c r="BB1328" i="1" s="1"/>
  <c r="BB1327" i="1" s="1"/>
  <c r="BB1326" i="1" s="1"/>
  <c r="BB1325" i="1" s="1"/>
  <c r="BB1324" i="1" s="1"/>
  <c r="BB1323" i="1" s="1"/>
  <c r="BB1322" i="1" s="1"/>
  <c r="BB1321" i="1" s="1"/>
  <c r="BB1320" i="1" s="1"/>
  <c r="BB1319" i="1" s="1"/>
  <c r="BB1318" i="1" s="1"/>
  <c r="BB1317" i="1" s="1"/>
  <c r="BB1316" i="1" s="1"/>
  <c r="BB1315" i="1" s="1"/>
  <c r="BB1314" i="1" s="1"/>
  <c r="BB1313" i="1" s="1"/>
  <c r="BB1312" i="1" s="1"/>
  <c r="BB1311" i="1" s="1"/>
  <c r="BB1310" i="1" s="1"/>
  <c r="BB1309" i="1" s="1"/>
  <c r="BB1308" i="1" s="1"/>
  <c r="BB1307" i="1" s="1"/>
  <c r="BB1306" i="1" s="1"/>
  <c r="BB1305" i="1" s="1"/>
  <c r="BB1304" i="1" s="1"/>
  <c r="BB1303" i="1" s="1"/>
  <c r="BB1302" i="1" s="1"/>
  <c r="BB1301" i="1" s="1"/>
  <c r="BB1300" i="1" s="1"/>
  <c r="BB1299" i="1" s="1"/>
  <c r="BB1298" i="1" s="1"/>
  <c r="BB1297" i="1" s="1"/>
  <c r="BB1296" i="1" s="1"/>
  <c r="BB1295" i="1" s="1"/>
  <c r="BB1294" i="1" s="1"/>
  <c r="BB1293" i="1" s="1"/>
  <c r="BB1292" i="1" s="1"/>
  <c r="BB1291" i="1" s="1"/>
  <c r="BB1290" i="1" s="1"/>
  <c r="BB1289" i="1" s="1"/>
  <c r="BB1288" i="1" s="1"/>
  <c r="BB1287" i="1" s="1"/>
  <c r="BB1286" i="1" s="1"/>
  <c r="BB1285" i="1" s="1"/>
  <c r="BB1284" i="1" s="1"/>
  <c r="BB1283" i="1" s="1"/>
  <c r="BB1282" i="1" s="1"/>
  <c r="BB1281" i="1" s="1"/>
  <c r="BB1280" i="1" s="1"/>
  <c r="BB1279" i="1" s="1"/>
  <c r="BB1278" i="1" s="1"/>
  <c r="BB1277" i="1" s="1"/>
  <c r="BB1276" i="1" s="1"/>
  <c r="BB1275" i="1" s="1"/>
  <c r="BB1274" i="1" s="1"/>
  <c r="BB1273" i="1" s="1"/>
  <c r="BB1272" i="1" s="1"/>
  <c r="BB1271" i="1" s="1"/>
  <c r="BB1270" i="1" s="1"/>
  <c r="BB1269" i="1" s="1"/>
  <c r="BB1268" i="1" s="1"/>
  <c r="BB1267" i="1" s="1"/>
  <c r="BB1266" i="1" s="1"/>
  <c r="BB1265" i="1" s="1"/>
  <c r="BB1264" i="1" s="1"/>
  <c r="BB1263" i="1" s="1"/>
  <c r="BB1262" i="1" s="1"/>
  <c r="BB1261" i="1" s="1"/>
  <c r="BB1260" i="1" s="1"/>
  <c r="BB1259" i="1" s="1"/>
  <c r="BB1258" i="1" s="1"/>
  <c r="BB1257" i="1" s="1"/>
  <c r="BB1256" i="1" s="1"/>
  <c r="BB1255" i="1" s="1"/>
  <c r="BB1254" i="1" s="1"/>
  <c r="BB1253" i="1" s="1"/>
  <c r="BB1252" i="1" s="1"/>
  <c r="BB1251" i="1" s="1"/>
  <c r="BB1250" i="1" s="1"/>
  <c r="BB1249" i="1" s="1"/>
  <c r="BB1248" i="1" s="1"/>
  <c r="BB1247" i="1" s="1"/>
  <c r="BB1246" i="1" s="1"/>
  <c r="BB1245" i="1" s="1"/>
  <c r="BB1244" i="1" s="1"/>
  <c r="BB1243" i="1" s="1"/>
  <c r="BB1242" i="1" s="1"/>
  <c r="BB1241" i="1" s="1"/>
  <c r="BB1240" i="1" s="1"/>
  <c r="C1157" i="12"/>
  <c r="C29" i="12"/>
  <c r="C761" i="12"/>
  <c r="AW817" i="1"/>
  <c r="AX518" i="1"/>
  <c r="C688" i="12"/>
  <c r="C969" i="12"/>
  <c r="C163" i="12"/>
  <c r="C1224" i="12"/>
  <c r="AZ71" i="1"/>
  <c r="C878" i="12"/>
  <c r="C13" i="12"/>
  <c r="AW518" i="1"/>
  <c r="AX183" i="1"/>
  <c r="AW887" i="1"/>
  <c r="C196" i="12"/>
  <c r="C186" i="12"/>
  <c r="C197" i="12"/>
  <c r="C540" i="12"/>
  <c r="AY183" i="1"/>
  <c r="AZ183" i="1" s="1"/>
  <c r="AX887" i="1"/>
  <c r="AZ711" i="1"/>
  <c r="C274" i="12"/>
  <c r="C1105" i="12"/>
  <c r="C505" i="12"/>
  <c r="C482" i="12"/>
  <c r="C478" i="12"/>
  <c r="AZ241" i="1"/>
  <c r="AZ561" i="1"/>
  <c r="AW565" i="1"/>
  <c r="AX497" i="1"/>
  <c r="C609" i="12"/>
  <c r="C929" i="12"/>
  <c r="C498" i="12"/>
  <c r="C506" i="12"/>
  <c r="BM2145" i="1"/>
  <c r="AX565" i="1"/>
  <c r="AZ567" i="1"/>
  <c r="AW391" i="1"/>
  <c r="AW497" i="1"/>
  <c r="C907" i="12"/>
  <c r="C621" i="12"/>
  <c r="C729" i="12"/>
  <c r="C269" i="12"/>
  <c r="C973" i="12"/>
  <c r="AX391" i="1"/>
  <c r="C1100" i="12"/>
  <c r="C205" i="12"/>
  <c r="C946" i="12"/>
  <c r="C75" i="12"/>
  <c r="BM2241" i="1"/>
  <c r="AY598" i="1"/>
  <c r="AZ598" i="1" s="1"/>
  <c r="C230" i="12"/>
  <c r="C1194" i="12"/>
  <c r="C493" i="12"/>
  <c r="C890" i="12"/>
  <c r="AX1173" i="1"/>
  <c r="AW598" i="1"/>
  <c r="C627" i="12"/>
  <c r="C441" i="12"/>
  <c r="C1205" i="12"/>
  <c r="C198" i="12"/>
  <c r="C898" i="12"/>
  <c r="C1083" i="12"/>
  <c r="AW1173" i="1"/>
  <c r="AW695" i="1"/>
  <c r="C827" i="12"/>
  <c r="C740" i="12"/>
  <c r="C747" i="12"/>
  <c r="AW855" i="1"/>
  <c r="AX695" i="1"/>
  <c r="AW1061" i="1"/>
  <c r="C468" i="12"/>
  <c r="C1020" i="12"/>
  <c r="C824" i="12"/>
  <c r="C756" i="12"/>
  <c r="C1095" i="12"/>
  <c r="C1064" i="12"/>
  <c r="C173" i="12"/>
  <c r="C637" i="12"/>
  <c r="BM2213" i="1"/>
  <c r="AZ17" i="1"/>
  <c r="BM1664" i="1"/>
  <c r="AZ231" i="1"/>
  <c r="AZ32" i="1"/>
  <c r="BM1803" i="1"/>
  <c r="BM1804" i="1"/>
  <c r="AZ993" i="1"/>
  <c r="AZ1138" i="1"/>
  <c r="BM2473" i="1"/>
  <c r="AZ39" i="1"/>
  <c r="AZ502" i="1"/>
  <c r="BM2472" i="1"/>
  <c r="BM1831" i="1"/>
  <c r="BM1663" i="1"/>
  <c r="BM2078" i="1"/>
  <c r="BM2080" i="1"/>
  <c r="BM1761" i="1"/>
  <c r="BM1768" i="1"/>
  <c r="BM1655" i="1"/>
  <c r="AZ401" i="1"/>
  <c r="BM2423" i="1"/>
  <c r="AZ289" i="1"/>
  <c r="AZ327" i="1"/>
  <c r="BM2047" i="1"/>
  <c r="BM1709" i="1"/>
  <c r="BM1614" i="1"/>
  <c r="BM1557" i="1"/>
  <c r="C682" i="12"/>
  <c r="BM1790" i="1"/>
  <c r="BM1965" i="1"/>
  <c r="BM2202" i="1"/>
  <c r="BM1489" i="1"/>
  <c r="BM2046" i="1"/>
  <c r="BM1392" i="1"/>
  <c r="BM2201" i="1"/>
  <c r="BM1708" i="1"/>
  <c r="BM1413" i="1"/>
  <c r="BM2424" i="1"/>
  <c r="BM2085" i="1"/>
  <c r="BM1927" i="1"/>
  <c r="BM2448" i="1"/>
  <c r="BM1901" i="1"/>
  <c r="BM1468" i="1"/>
  <c r="BM1393" i="1"/>
  <c r="BM2102" i="1"/>
  <c r="BM1429" i="1"/>
  <c r="BM1248" i="1"/>
  <c r="BM2103" i="1"/>
  <c r="BM1973" i="1"/>
  <c r="BM1789" i="1"/>
  <c r="BM2045" i="1"/>
  <c r="BM2203" i="1"/>
  <c r="BM1981" i="1"/>
  <c r="BM2146" i="1"/>
  <c r="BM2044" i="1"/>
  <c r="AX817" i="1"/>
  <c r="AZ1126" i="1"/>
  <c r="C302" i="12"/>
  <c r="BM1985" i="1"/>
  <c r="BM2384" i="1"/>
  <c r="AW327" i="1"/>
  <c r="AW1190" i="1"/>
  <c r="C910" i="12"/>
  <c r="C861" i="12"/>
  <c r="C271" i="12"/>
  <c r="AX327" i="1"/>
  <c r="AY1190" i="1"/>
  <c r="AZ1190" i="1" s="1"/>
  <c r="C1007" i="12"/>
  <c r="C576" i="12"/>
  <c r="C341" i="12"/>
  <c r="C1124" i="12"/>
  <c r="BM1411" i="1"/>
  <c r="AW241" i="1"/>
  <c r="AW39" i="1"/>
  <c r="C954" i="12"/>
  <c r="C571" i="12"/>
  <c r="C865" i="12"/>
  <c r="BM2186" i="1"/>
  <c r="AX241" i="1"/>
  <c r="AX39" i="1"/>
  <c r="AZ337" i="1"/>
  <c r="C594" i="12"/>
  <c r="C542" i="12"/>
  <c r="C258" i="12"/>
  <c r="C987" i="12"/>
  <c r="C930" i="12"/>
  <c r="BM1762" i="1"/>
  <c r="AZ1063" i="1"/>
  <c r="AW1138" i="1"/>
  <c r="AW401" i="1"/>
  <c r="AW71" i="1"/>
  <c r="AW614" i="1"/>
  <c r="C667" i="12"/>
  <c r="C976" i="12"/>
  <c r="C869" i="12"/>
  <c r="C604" i="12"/>
  <c r="AX1138" i="1"/>
  <c r="AX401" i="1"/>
  <c r="AX71" i="1"/>
  <c r="AX614" i="1"/>
  <c r="C994" i="12"/>
  <c r="C642" i="12"/>
  <c r="AW289" i="1"/>
  <c r="C794" i="12"/>
  <c r="C290" i="12"/>
  <c r="C997" i="12"/>
  <c r="C681" i="12"/>
  <c r="C1127" i="12"/>
  <c r="C659" i="12"/>
  <c r="BM1947" i="1"/>
  <c r="BM1467" i="1"/>
  <c r="AW502" i="1"/>
  <c r="AW487" i="1"/>
  <c r="AX289" i="1"/>
  <c r="C698" i="12"/>
  <c r="C998" i="12"/>
  <c r="C91" i="12"/>
  <c r="C563" i="12"/>
  <c r="BM1996" i="1"/>
  <c r="BM1654" i="1"/>
  <c r="AX502" i="1"/>
  <c r="AX487" i="1"/>
  <c r="AW17" i="1"/>
  <c r="AZ455" i="1"/>
  <c r="C47" i="12"/>
  <c r="C132" i="12"/>
  <c r="C1236" i="12"/>
  <c r="BM2007" i="1"/>
  <c r="BM2084" i="1"/>
  <c r="AX17" i="1"/>
  <c r="C559" i="12"/>
  <c r="C260" i="12"/>
  <c r="C383" i="12"/>
  <c r="C203" i="12"/>
  <c r="C892" i="12"/>
  <c r="C171" i="12"/>
  <c r="C581" i="12"/>
  <c r="C339" i="12"/>
  <c r="C815" i="12"/>
  <c r="BM2083" i="1"/>
  <c r="BM1995" i="1"/>
  <c r="BM2410" i="1"/>
  <c r="AW32" i="1"/>
  <c r="AY199" i="1"/>
  <c r="AZ199" i="1" s="1"/>
  <c r="AW993" i="1"/>
  <c r="C1012" i="12"/>
  <c r="C174" i="12"/>
  <c r="C744" i="12"/>
  <c r="C879" i="12"/>
  <c r="AW231" i="1"/>
  <c r="AZ145" i="1"/>
  <c r="AW199" i="1"/>
  <c r="AX993" i="1"/>
  <c r="C479" i="12"/>
  <c r="C372" i="12"/>
  <c r="C636" i="12"/>
  <c r="C356" i="12"/>
  <c r="C821" i="12"/>
  <c r="AX32" i="1"/>
  <c r="AX231" i="1"/>
  <c r="C1193" i="12"/>
  <c r="C1086" i="12"/>
  <c r="BM1963" i="1"/>
  <c r="BM1974" i="1"/>
  <c r="BM1997" i="1"/>
  <c r="C968" i="12"/>
  <c r="AT152" i="1"/>
  <c r="AS152" i="1"/>
  <c r="AU152" i="1" s="1"/>
  <c r="AT470" i="1"/>
  <c r="AS470" i="1"/>
  <c r="AU470" i="1" s="1"/>
  <c r="AT682" i="1"/>
  <c r="AS682" i="1"/>
  <c r="AU682" i="1" s="1"/>
  <c r="AT789" i="1"/>
  <c r="AS789" i="1"/>
  <c r="AU789" i="1" s="1"/>
  <c r="AT157" i="1"/>
  <c r="AS157" i="1"/>
  <c r="AU157" i="1" s="1"/>
  <c r="AT538" i="1"/>
  <c r="AS538" i="1"/>
  <c r="AU538" i="1" s="1"/>
  <c r="AT573" i="1"/>
  <c r="AS573" i="1"/>
  <c r="AU573" i="1" s="1"/>
  <c r="AT917" i="1"/>
  <c r="AS917" i="1"/>
  <c r="AU917" i="1" s="1"/>
  <c r="AT212" i="1"/>
  <c r="AS212" i="1"/>
  <c r="AU212" i="1" s="1"/>
  <c r="AT232" i="1"/>
  <c r="AS232" i="1"/>
  <c r="AU232" i="1" s="1"/>
  <c r="AT1010" i="1"/>
  <c r="AS1010" i="1"/>
  <c r="AU1010" i="1" s="1"/>
  <c r="AP27" i="1"/>
  <c r="AM27" i="1"/>
  <c r="AN27" i="1" s="1"/>
  <c r="AQ27" i="1"/>
  <c r="AT404" i="1"/>
  <c r="AS404" i="1"/>
  <c r="AU404" i="1" s="1"/>
  <c r="AT847" i="1"/>
  <c r="AS847" i="1"/>
  <c r="AU847" i="1" s="1"/>
  <c r="AT340" i="1"/>
  <c r="AS340" i="1"/>
  <c r="AU340" i="1" s="1"/>
  <c r="AT690" i="1"/>
  <c r="AS690" i="1"/>
  <c r="AU690" i="1" s="1"/>
  <c r="AT409" i="1"/>
  <c r="AS409" i="1"/>
  <c r="AU409" i="1" s="1"/>
  <c r="AT714" i="1"/>
  <c r="AS714" i="1"/>
  <c r="AU714" i="1" s="1"/>
  <c r="AT89" i="1"/>
  <c r="AS89" i="1"/>
  <c r="AU89" i="1" s="1"/>
  <c r="AT431" i="1"/>
  <c r="AS431" i="1"/>
  <c r="AU431" i="1" s="1"/>
  <c r="AT733" i="1"/>
  <c r="AS733" i="1"/>
  <c r="AU733" i="1" s="1"/>
  <c r="AT702" i="1"/>
  <c r="AS702" i="1"/>
  <c r="AU702" i="1" s="1"/>
  <c r="AT670" i="1"/>
  <c r="AS670" i="1"/>
  <c r="AU670" i="1" s="1"/>
  <c r="AT1108" i="1"/>
  <c r="AS1108" i="1"/>
  <c r="AU1108" i="1" s="1"/>
  <c r="AT388" i="1"/>
  <c r="AS388" i="1"/>
  <c r="AU388" i="1" s="1"/>
  <c r="AT821" i="1"/>
  <c r="AS821" i="1"/>
  <c r="AU821" i="1" s="1"/>
  <c r="AT600" i="1"/>
  <c r="AS600" i="1"/>
  <c r="AU600" i="1" s="1"/>
  <c r="AT1148" i="1"/>
  <c r="AS1148" i="1"/>
  <c r="AU1148" i="1" s="1"/>
  <c r="AT1016" i="1"/>
  <c r="AS1016" i="1"/>
  <c r="AU1016" i="1" s="1"/>
  <c r="AT754" i="1"/>
  <c r="AS754" i="1"/>
  <c r="AU754" i="1" s="1"/>
  <c r="AT175" i="1"/>
  <c r="AS175" i="1"/>
  <c r="AU175" i="1" s="1"/>
  <c r="AP8" i="1"/>
  <c r="AQ8" i="1" s="1"/>
  <c r="AN8" i="1"/>
  <c r="AM8" i="1"/>
  <c r="AQ526" i="1"/>
  <c r="AP526" i="1"/>
  <c r="AM526" i="1"/>
  <c r="AN526" i="1" s="1"/>
  <c r="AP24" i="1"/>
  <c r="AQ24" i="1" s="1"/>
  <c r="AM24" i="1"/>
  <c r="AN24" i="1" s="1"/>
  <c r="AT762" i="1"/>
  <c r="AS762" i="1"/>
  <c r="AU762" i="1" s="1"/>
  <c r="AT1111" i="1"/>
  <c r="AS1111" i="1"/>
  <c r="AU1111" i="1" s="1"/>
  <c r="AT554" i="1"/>
  <c r="AS554" i="1"/>
  <c r="AU554" i="1" s="1"/>
  <c r="AT1211" i="1"/>
  <c r="AS1211" i="1"/>
  <c r="AU1211" i="1" s="1"/>
  <c r="AT133" i="1"/>
  <c r="AS133" i="1"/>
  <c r="AU133" i="1" s="1"/>
  <c r="AT1163" i="1"/>
  <c r="AS1163" i="1"/>
  <c r="AU1163" i="1" s="1"/>
  <c r="AT92" i="1"/>
  <c r="AS92" i="1"/>
  <c r="AU92" i="1" s="1"/>
  <c r="AT562" i="1"/>
  <c r="AS562" i="1"/>
  <c r="AU562" i="1" s="1"/>
  <c r="AT961" i="1"/>
  <c r="AS961" i="1"/>
  <c r="AU961" i="1" s="1"/>
  <c r="AT816" i="1"/>
  <c r="AS816" i="1"/>
  <c r="AU816" i="1" s="1"/>
  <c r="AT911" i="1"/>
  <c r="AS911" i="1"/>
  <c r="AU911" i="1" s="1"/>
  <c r="AT1055" i="1"/>
  <c r="AS1055" i="1"/>
  <c r="AU1055" i="1" s="1"/>
  <c r="AT478" i="1"/>
  <c r="AS478" i="1"/>
  <c r="AU478" i="1" s="1"/>
  <c r="AT894" i="1"/>
  <c r="AS894" i="1"/>
  <c r="AU894" i="1" s="1"/>
  <c r="AT1081" i="1"/>
  <c r="AS1081" i="1"/>
  <c r="AU1081" i="1" s="1"/>
  <c r="AT1234" i="1"/>
  <c r="AS1234" i="1"/>
  <c r="AU1234" i="1" s="1"/>
  <c r="AT720" i="1"/>
  <c r="AS720" i="1"/>
  <c r="AU720" i="1" s="1"/>
  <c r="AT527" i="1"/>
  <c r="AS527" i="1"/>
  <c r="AU527" i="1" s="1"/>
  <c r="AT31" i="1"/>
  <c r="AS31" i="1"/>
  <c r="AU31" i="1" s="1"/>
  <c r="AT12" i="1"/>
  <c r="AS12" i="1"/>
  <c r="AU12" i="1" s="1"/>
  <c r="AT1058" i="1"/>
  <c r="AS1058" i="1"/>
  <c r="AU1058" i="1" s="1"/>
  <c r="AT541" i="1"/>
  <c r="AS541" i="1"/>
  <c r="AU541" i="1" s="1"/>
  <c r="AT130" i="1"/>
  <c r="AS130" i="1"/>
  <c r="AU130" i="1" s="1"/>
  <c r="AT757" i="1"/>
  <c r="AS757" i="1"/>
  <c r="AU757" i="1" s="1"/>
  <c r="AT1054" i="1"/>
  <c r="AS1054" i="1"/>
  <c r="AU1054" i="1" s="1"/>
  <c r="AT456" i="1"/>
  <c r="AS456" i="1"/>
  <c r="AU456" i="1" s="1"/>
  <c r="AT831" i="1"/>
  <c r="AS831" i="1"/>
  <c r="AU831" i="1" s="1"/>
  <c r="AT760" i="1"/>
  <c r="AS760" i="1"/>
  <c r="AU760" i="1" s="1"/>
  <c r="AT814" i="1"/>
  <c r="AS814" i="1"/>
  <c r="AU814" i="1" s="1"/>
  <c r="AT997" i="1"/>
  <c r="AS997" i="1"/>
  <c r="AU997" i="1" s="1"/>
  <c r="AT1049" i="1"/>
  <c r="AS1049" i="1"/>
  <c r="AU1049" i="1" s="1"/>
  <c r="AT197" i="1"/>
  <c r="AS197" i="1"/>
  <c r="AU197" i="1" s="1"/>
  <c r="AT328" i="1"/>
  <c r="AS328" i="1"/>
  <c r="AU328" i="1" s="1"/>
  <c r="AT1210" i="1"/>
  <c r="AS1210" i="1"/>
  <c r="AU1210" i="1" s="1"/>
  <c r="AT782" i="1"/>
  <c r="AS782" i="1"/>
  <c r="AU782" i="1" s="1"/>
  <c r="AT83" i="1"/>
  <c r="AS83" i="1"/>
  <c r="AU83" i="1" s="1"/>
  <c r="AT846" i="1"/>
  <c r="AS846" i="1"/>
  <c r="AU846" i="1" s="1"/>
  <c r="AT296" i="1"/>
  <c r="AS296" i="1"/>
  <c r="AU296" i="1" s="1"/>
  <c r="AQ25" i="1"/>
  <c r="AP25" i="1"/>
  <c r="AM25" i="1"/>
  <c r="AN25" i="1" s="1"/>
  <c r="AT1143" i="1"/>
  <c r="AS1143" i="1"/>
  <c r="AU1143" i="1" s="1"/>
  <c r="AT85" i="1"/>
  <c r="AS85" i="1"/>
  <c r="AU85" i="1" s="1"/>
  <c r="AT1045" i="1"/>
  <c r="AS1045" i="1"/>
  <c r="AU1045" i="1" s="1"/>
  <c r="AT741" i="1"/>
  <c r="AS741" i="1"/>
  <c r="AU741" i="1" s="1"/>
  <c r="AT648" i="1"/>
  <c r="AS648" i="1"/>
  <c r="AU648" i="1" s="1"/>
  <c r="AT1171" i="1"/>
  <c r="AS1171" i="1"/>
  <c r="AU1171" i="1" s="1"/>
  <c r="AT392" i="1"/>
  <c r="AS392" i="1"/>
  <c r="AU392" i="1" s="1"/>
  <c r="AT969" i="1"/>
  <c r="AS969" i="1"/>
  <c r="AU969" i="1" s="1"/>
  <c r="AT1196" i="1"/>
  <c r="AS1196" i="1"/>
  <c r="AU1196" i="1" s="1"/>
  <c r="AT645" i="1"/>
  <c r="AS645" i="1"/>
  <c r="AU645" i="1" s="1"/>
  <c r="AT280" i="1"/>
  <c r="AS280" i="1"/>
  <c r="AU280" i="1" s="1"/>
  <c r="AT493" i="1"/>
  <c r="AS493" i="1"/>
  <c r="AU493" i="1" s="1"/>
  <c r="AP750" i="1"/>
  <c r="AQ750" i="1" s="1"/>
  <c r="AN750" i="1"/>
  <c r="AM750" i="1"/>
  <c r="AP1005" i="1"/>
  <c r="AQ1005" i="1" s="1"/>
  <c r="AM1005" i="1"/>
  <c r="AN1005" i="1" s="1"/>
  <c r="AM1182" i="1"/>
  <c r="AN1182" i="1" s="1"/>
  <c r="AP1182" i="1"/>
  <c r="AQ1182" i="1"/>
  <c r="AT722" i="1"/>
  <c r="AS722" i="1"/>
  <c r="AU722" i="1" s="1"/>
  <c r="AT912" i="1"/>
  <c r="AS912" i="1"/>
  <c r="AU912" i="1" s="1"/>
  <c r="AT813" i="1"/>
  <c r="AS813" i="1"/>
  <c r="AU813" i="1" s="1"/>
  <c r="AT933" i="1"/>
  <c r="AS933" i="1"/>
  <c r="AU933" i="1" s="1"/>
  <c r="AT400" i="1"/>
  <c r="AS400" i="1"/>
  <c r="AU400" i="1" s="1"/>
  <c r="AT799" i="1"/>
  <c r="AS799" i="1"/>
  <c r="AU799" i="1" s="1"/>
  <c r="AT1146" i="1"/>
  <c r="AS1146" i="1"/>
  <c r="AU1146" i="1" s="1"/>
  <c r="AT490" i="1"/>
  <c r="AS490" i="1"/>
  <c r="AU490" i="1" s="1"/>
  <c r="AQ15" i="1"/>
  <c r="AP15" i="1"/>
  <c r="AM15" i="1"/>
  <c r="AN15" i="1" s="1"/>
  <c r="AQ1239" i="1"/>
  <c r="AP1239" i="1"/>
  <c r="AM1239" i="1"/>
  <c r="AN1239" i="1" s="1"/>
  <c r="AQ1022" i="1"/>
  <c r="AP1022" i="1"/>
  <c r="AM1022" i="1"/>
  <c r="AN1022" i="1" s="1"/>
  <c r="AM26" i="1"/>
  <c r="AN26" i="1" s="1"/>
  <c r="AQ26" i="1"/>
  <c r="AP26" i="1"/>
  <c r="AT1080" i="1"/>
  <c r="AS1080" i="1"/>
  <c r="AU1080" i="1" s="1"/>
  <c r="AT50" i="1"/>
  <c r="AS50" i="1"/>
  <c r="AU50" i="1" s="1"/>
  <c r="AT220" i="1"/>
  <c r="AS220" i="1"/>
  <c r="AU220" i="1" s="1"/>
  <c r="AT706" i="1"/>
  <c r="AS706" i="1"/>
  <c r="AU706" i="1" s="1"/>
  <c r="AT472" i="1"/>
  <c r="AS472" i="1"/>
  <c r="AU472" i="1" s="1"/>
  <c r="AS1218" i="1"/>
  <c r="AU1218" i="1" s="1"/>
  <c r="AT1218" i="1"/>
  <c r="AT173" i="1"/>
  <c r="AS173" i="1"/>
  <c r="AU173" i="1" s="1"/>
  <c r="AT959" i="1"/>
  <c r="AS959" i="1"/>
  <c r="AU959" i="1" s="1"/>
  <c r="AT607" i="1"/>
  <c r="AS607" i="1"/>
  <c r="AU607" i="1" s="1"/>
  <c r="AT1039" i="1"/>
  <c r="AS1039" i="1"/>
  <c r="AU1039" i="1" s="1"/>
  <c r="AT1122" i="1"/>
  <c r="AS1122" i="1"/>
  <c r="AU1122" i="1" s="1"/>
  <c r="AT800" i="1"/>
  <c r="AS800" i="1"/>
  <c r="AU800" i="1" s="1"/>
  <c r="AT584" i="1"/>
  <c r="AS584" i="1"/>
  <c r="AU584" i="1" s="1"/>
  <c r="AT272" i="1"/>
  <c r="AS272" i="1"/>
  <c r="AU272" i="1" s="1"/>
  <c r="AT189" i="1"/>
  <c r="AS189" i="1"/>
  <c r="AU189" i="1" s="1"/>
  <c r="AT448" i="1"/>
  <c r="AS448" i="1"/>
  <c r="AU448" i="1" s="1"/>
  <c r="AT1086" i="1"/>
  <c r="AS1086" i="1"/>
  <c r="AU1086" i="1" s="1"/>
  <c r="AS90" i="1"/>
  <c r="AU90" i="1" s="1"/>
  <c r="AT90" i="1"/>
  <c r="AT1013" i="1"/>
  <c r="AS1013" i="1"/>
  <c r="AU1013" i="1" s="1"/>
  <c r="AT742" i="1"/>
  <c r="AS742" i="1"/>
  <c r="AU742" i="1" s="1"/>
  <c r="AT805" i="1"/>
  <c r="AS805" i="1"/>
  <c r="AU805" i="1" s="1"/>
  <c r="AP975" i="1"/>
  <c r="AM975" i="1"/>
  <c r="AN975" i="1" s="1"/>
  <c r="AQ975" i="1"/>
  <c r="AP11" i="1"/>
  <c r="AQ11" i="1" s="1"/>
  <c r="AM11" i="1"/>
  <c r="AN11" i="1" s="1"/>
  <c r="AT830" i="1"/>
  <c r="AS830" i="1"/>
  <c r="AU830" i="1" s="1"/>
  <c r="AT878" i="1"/>
  <c r="AS878" i="1"/>
  <c r="AU878" i="1" s="1"/>
  <c r="AT77" i="1"/>
  <c r="AS77" i="1"/>
  <c r="AU77" i="1" s="1"/>
  <c r="AT488" i="1"/>
  <c r="AS488" i="1"/>
  <c r="AU488" i="1" s="1"/>
  <c r="AT91" i="1"/>
  <c r="AS91" i="1"/>
  <c r="AU91" i="1" s="1"/>
  <c r="AT45" i="1"/>
  <c r="AS45" i="1"/>
  <c r="AU45" i="1" s="1"/>
  <c r="AT140" i="1"/>
  <c r="AS140" i="1"/>
  <c r="AU140" i="1" s="1"/>
  <c r="AT227" i="1"/>
  <c r="AS227" i="1"/>
  <c r="AU227" i="1" s="1"/>
  <c r="AT251" i="1"/>
  <c r="AS251" i="1"/>
  <c r="AU251" i="1" s="1"/>
  <c r="AT1102" i="1"/>
  <c r="AS1102" i="1"/>
  <c r="AU1102" i="1" s="1"/>
  <c r="AQ40" i="1"/>
  <c r="AP40" i="1"/>
  <c r="AM40" i="1"/>
  <c r="AN40" i="1" s="1"/>
  <c r="AP766" i="1"/>
  <c r="AM766" i="1"/>
  <c r="AN766" i="1" s="1"/>
  <c r="AQ766" i="1"/>
  <c r="AP30" i="1"/>
  <c r="AM30" i="1"/>
  <c r="AN30" i="1" s="1"/>
  <c r="AQ30" i="1"/>
  <c r="AP654" i="1"/>
  <c r="AM654" i="1"/>
  <c r="AN654" i="1" s="1"/>
  <c r="AQ654" i="1"/>
  <c r="AT466" i="1"/>
  <c r="AS466" i="1"/>
  <c r="AU466" i="1" s="1"/>
  <c r="AT163" i="1"/>
  <c r="AS163" i="1"/>
  <c r="AU163" i="1" s="1"/>
  <c r="AT512" i="1"/>
  <c r="AS512" i="1"/>
  <c r="AU512" i="1" s="1"/>
  <c r="AT384" i="1"/>
  <c r="AS384" i="1"/>
  <c r="AU384" i="1" s="1"/>
  <c r="AT765" i="1"/>
  <c r="AS765" i="1"/>
  <c r="AU765" i="1" s="1"/>
  <c r="AT109" i="1"/>
  <c r="AS109" i="1"/>
  <c r="AU109" i="1" s="1"/>
  <c r="AT808" i="1"/>
  <c r="AS808" i="1"/>
  <c r="AU808" i="1" s="1"/>
  <c r="AP1229" i="1"/>
  <c r="AM1229" i="1"/>
  <c r="AN1229" i="1" s="1"/>
  <c r="AQ1229" i="1"/>
  <c r="AT939" i="1"/>
  <c r="AS939" i="1"/>
  <c r="AU939" i="1" s="1"/>
  <c r="AT223" i="1"/>
  <c r="AS223" i="1"/>
  <c r="AU223" i="1" s="1"/>
  <c r="AT292" i="1"/>
  <c r="AS292" i="1"/>
  <c r="AU292" i="1" s="1"/>
  <c r="AT1220" i="1"/>
  <c r="AS1220" i="1"/>
  <c r="AU1220" i="1" s="1"/>
  <c r="AT988" i="1"/>
  <c r="AS988" i="1"/>
  <c r="AU988" i="1" s="1"/>
  <c r="AT1179" i="1"/>
  <c r="AS1179" i="1"/>
  <c r="AU1179" i="1" s="1"/>
  <c r="AT1032" i="1"/>
  <c r="AS1032" i="1"/>
  <c r="AU1032" i="1" s="1"/>
  <c r="AT864" i="1"/>
  <c r="AS864" i="1"/>
  <c r="AU864" i="1" s="1"/>
  <c r="AT1194" i="1"/>
  <c r="AS1194" i="1"/>
  <c r="AU1194" i="1" s="1"/>
  <c r="AT749" i="1"/>
  <c r="AS749" i="1"/>
  <c r="AU749" i="1" s="1"/>
  <c r="AT372" i="1"/>
  <c r="AS372" i="1"/>
  <c r="AU372" i="1" s="1"/>
  <c r="AT112" i="1"/>
  <c r="AS112" i="1"/>
  <c r="AU112" i="1" s="1"/>
  <c r="AT616" i="1"/>
  <c r="AS616" i="1"/>
  <c r="AU616" i="1" s="1"/>
  <c r="AP1006" i="1"/>
  <c r="AQ1006" i="1" s="1"/>
  <c r="AM1006" i="1"/>
  <c r="AN1006" i="1" s="1"/>
  <c r="AQ510" i="1"/>
  <c r="AP510" i="1"/>
  <c r="AM510" i="1"/>
  <c r="AN510" i="1" s="1"/>
  <c r="AP925" i="1"/>
  <c r="AQ925" i="1" s="1"/>
  <c r="AM925" i="1"/>
  <c r="AN925" i="1" s="1"/>
  <c r="AT688" i="1"/>
  <c r="AS688" i="1"/>
  <c r="AU688" i="1" s="1"/>
  <c r="AT1088" i="1"/>
  <c r="AS1088" i="1"/>
  <c r="AU1088" i="1" s="1"/>
  <c r="AT501" i="1"/>
  <c r="AS501" i="1"/>
  <c r="AU501" i="1" s="1"/>
  <c r="AT368" i="1"/>
  <c r="AS368" i="1"/>
  <c r="AU368" i="1" s="1"/>
  <c r="AT655" i="1"/>
  <c r="AS655" i="1"/>
  <c r="AU655" i="1" s="1"/>
  <c r="AT783" i="1"/>
  <c r="AS783" i="1"/>
  <c r="AU783" i="1" s="1"/>
  <c r="AT968" i="1"/>
  <c r="AS968" i="1"/>
  <c r="AU968" i="1" s="1"/>
  <c r="AT591" i="1"/>
  <c r="AS591" i="1"/>
  <c r="AU591" i="1" s="1"/>
  <c r="AT773" i="1"/>
  <c r="AS773" i="1"/>
  <c r="AU773" i="1" s="1"/>
  <c r="AT542" i="1"/>
  <c r="AS542" i="1"/>
  <c r="AU542" i="1" s="1"/>
  <c r="AT589" i="1"/>
  <c r="AS589" i="1"/>
  <c r="AU589" i="1" s="1"/>
  <c r="AT954" i="1"/>
  <c r="AS954" i="1"/>
  <c r="AU954" i="1" s="1"/>
  <c r="AT224" i="1"/>
  <c r="AS224" i="1"/>
  <c r="AU224" i="1" s="1"/>
  <c r="AT211" i="1"/>
  <c r="AS211" i="1"/>
  <c r="AU211" i="1" s="1"/>
  <c r="AT863" i="1"/>
  <c r="AS863" i="1"/>
  <c r="AU863" i="1" s="1"/>
  <c r="AT920" i="1"/>
  <c r="AS920" i="1"/>
  <c r="AU920" i="1" s="1"/>
  <c r="AT463" i="1"/>
  <c r="AS463" i="1"/>
  <c r="AU463" i="1" s="1"/>
  <c r="AT685" i="1"/>
  <c r="AS685" i="1"/>
  <c r="AU685" i="1" s="1"/>
  <c r="AT1235" i="1"/>
  <c r="AS1235" i="1"/>
  <c r="AU1235" i="1" s="1"/>
  <c r="AT144" i="1"/>
  <c r="AS144" i="1"/>
  <c r="AU144" i="1" s="1"/>
  <c r="AT779" i="1"/>
  <c r="AS779" i="1"/>
  <c r="AU779" i="1" s="1"/>
  <c r="AT963" i="1"/>
  <c r="AS963" i="1"/>
  <c r="AU963" i="1" s="1"/>
  <c r="AT514" i="1"/>
  <c r="AS514" i="1"/>
  <c r="AU514" i="1" s="1"/>
  <c r="AT744" i="1"/>
  <c r="AS744" i="1"/>
  <c r="AU744" i="1" s="1"/>
  <c r="AT664" i="1"/>
  <c r="AS664" i="1"/>
  <c r="AU664" i="1" s="1"/>
  <c r="AT200" i="1"/>
  <c r="AS200" i="1"/>
  <c r="AU200" i="1" s="1"/>
  <c r="AP1038" i="1"/>
  <c r="AQ1038" i="1" s="1"/>
  <c r="AN1038" i="1"/>
  <c r="AM1038" i="1"/>
  <c r="AT1073" i="1"/>
  <c r="AS1073" i="1"/>
  <c r="AU1073" i="1" s="1"/>
  <c r="AT1205" i="1"/>
  <c r="AS1205" i="1"/>
  <c r="AU1205" i="1" s="1"/>
  <c r="AT1040" i="1"/>
  <c r="AS1040" i="1"/>
  <c r="AU1040" i="1" s="1"/>
  <c r="AT1203" i="1"/>
  <c r="AS1203" i="1"/>
  <c r="AU1203" i="1" s="1"/>
  <c r="AT962" i="1"/>
  <c r="AS962" i="1"/>
  <c r="AU962" i="1" s="1"/>
  <c r="AT909" i="1"/>
  <c r="AS909" i="1"/>
  <c r="AU909" i="1" s="1"/>
  <c r="AT1048" i="1"/>
  <c r="AS1048" i="1"/>
  <c r="AU1048" i="1" s="1"/>
  <c r="AT1186" i="1"/>
  <c r="AS1186" i="1"/>
  <c r="AU1186" i="1" s="1"/>
  <c r="AT1154" i="1"/>
  <c r="AS1154" i="1"/>
  <c r="AU1154" i="1" s="1"/>
  <c r="AT360" i="1"/>
  <c r="AS360" i="1"/>
  <c r="AU360" i="1" s="1"/>
  <c r="AT1207" i="1"/>
  <c r="AS1207" i="1"/>
  <c r="AU1207" i="1" s="1"/>
  <c r="AT525" i="1"/>
  <c r="AS525" i="1"/>
  <c r="AU525" i="1" s="1"/>
  <c r="AP958" i="1"/>
  <c r="AQ958" i="1" s="1"/>
  <c r="AM958" i="1"/>
  <c r="AN958" i="1" s="1"/>
  <c r="AN7" i="1"/>
  <c r="AM7" i="1"/>
  <c r="AP7" i="1"/>
  <c r="AQ7" i="1" s="1"/>
  <c r="AQ797" i="1"/>
  <c r="AP797" i="1"/>
  <c r="AM797" i="1"/>
  <c r="AN797" i="1" s="1"/>
  <c r="AP447" i="1"/>
  <c r="AQ447" i="1" s="1"/>
  <c r="AM447" i="1"/>
  <c r="AN447" i="1" s="1"/>
  <c r="AT1189" i="1"/>
  <c r="AS1189" i="1"/>
  <c r="AU1189" i="1" s="1"/>
  <c r="AT496" i="1"/>
  <c r="AS496" i="1"/>
  <c r="AU496" i="1" s="1"/>
  <c r="AT248" i="1"/>
  <c r="AS248" i="1"/>
  <c r="AU248" i="1" s="1"/>
  <c r="AT216" i="1"/>
  <c r="AS216" i="1"/>
  <c r="AU216" i="1" s="1"/>
  <c r="AT856" i="1"/>
  <c r="AS856" i="1"/>
  <c r="AU856" i="1" s="1"/>
  <c r="AT454" i="1"/>
  <c r="AS454" i="1"/>
  <c r="AU454" i="1" s="1"/>
  <c r="AT1007" i="1"/>
  <c r="AS1007" i="1"/>
  <c r="AU1007" i="1" s="1"/>
  <c r="AT680" i="1"/>
  <c r="AS680" i="1"/>
  <c r="AU680" i="1" s="1"/>
  <c r="AT408" i="1"/>
  <c r="AS408" i="1"/>
  <c r="AU408" i="1" s="1"/>
  <c r="AT658" i="1"/>
  <c r="AS658" i="1"/>
  <c r="AU658" i="1" s="1"/>
  <c r="AT1149" i="1"/>
  <c r="AS1149" i="1"/>
  <c r="AU1149" i="1" s="1"/>
  <c r="AT869" i="1"/>
  <c r="AS869" i="1"/>
  <c r="AU869" i="1" s="1"/>
  <c r="AT10" i="1"/>
  <c r="AS10" i="1"/>
  <c r="AU10" i="1" s="1"/>
  <c r="AT1228" i="1"/>
  <c r="AS1228" i="1"/>
  <c r="AU1228" i="1" s="1"/>
  <c r="AT1199" i="1"/>
  <c r="AS1199" i="1"/>
  <c r="AU1199" i="1" s="1"/>
  <c r="AT1119" i="1"/>
  <c r="AS1119" i="1"/>
  <c r="AU1119" i="1" s="1"/>
  <c r="AT824" i="1"/>
  <c r="AS824" i="1"/>
  <c r="AU824" i="1" s="1"/>
  <c r="AT70" i="1"/>
  <c r="AS70" i="1"/>
  <c r="AU70" i="1" s="1"/>
  <c r="AT316" i="1"/>
  <c r="AS316" i="1"/>
  <c r="AU316" i="1" s="1"/>
  <c r="AT122" i="1"/>
  <c r="AS122" i="1"/>
  <c r="AU122" i="1" s="1"/>
  <c r="AT1188" i="1"/>
  <c r="AS1188" i="1"/>
  <c r="AU1188" i="1" s="1"/>
  <c r="AT221" i="1"/>
  <c r="AS221" i="1"/>
  <c r="AU221" i="1" s="1"/>
  <c r="AT1026" i="1"/>
  <c r="AS1026" i="1"/>
  <c r="AU1026" i="1" s="1"/>
  <c r="AT879" i="1"/>
  <c r="AS879" i="1"/>
  <c r="AU879" i="1" s="1"/>
  <c r="AM23" i="1"/>
  <c r="AN23" i="1" s="1"/>
  <c r="AP23" i="1"/>
  <c r="AQ23" i="1" s="1"/>
  <c r="AT877" i="1"/>
  <c r="AS877" i="1"/>
  <c r="AU877" i="1" s="1"/>
  <c r="AT768" i="1"/>
  <c r="AS768" i="1"/>
  <c r="AU768" i="1" s="1"/>
  <c r="AT1024" i="1"/>
  <c r="AS1024" i="1"/>
  <c r="AU1024" i="1" s="1"/>
  <c r="AT82" i="1"/>
  <c r="AS82" i="1"/>
  <c r="AU82" i="1" s="1"/>
  <c r="AT1095" i="1"/>
  <c r="AS1095" i="1"/>
  <c r="AU1095" i="1" s="1"/>
  <c r="AT666" i="1"/>
  <c r="AS666" i="1"/>
  <c r="AU666" i="1" s="1"/>
  <c r="AT623" i="1"/>
  <c r="AS623" i="1"/>
  <c r="AU623" i="1" s="1"/>
  <c r="AT21" i="1"/>
  <c r="AS21" i="1"/>
  <c r="AU21" i="1" s="1"/>
  <c r="AT446" i="1"/>
  <c r="AS446" i="1"/>
  <c r="AU446" i="1" s="1"/>
  <c r="AT656" i="1"/>
  <c r="AS656" i="1"/>
  <c r="AU656" i="1" s="1"/>
  <c r="AT1074" i="1"/>
  <c r="AS1074" i="1"/>
  <c r="AU1074" i="1" s="1"/>
  <c r="AT128" i="1"/>
  <c r="AS128" i="1"/>
  <c r="AU128" i="1" s="1"/>
  <c r="AT1166" i="1"/>
  <c r="AS1166" i="1"/>
  <c r="AU1166" i="1" s="1"/>
  <c r="AT1221" i="1"/>
  <c r="AS1221" i="1"/>
  <c r="AU1221" i="1" s="1"/>
  <c r="AT64" i="1"/>
  <c r="AS64" i="1"/>
  <c r="AU64" i="1" s="1"/>
  <c r="AT1009" i="1"/>
  <c r="AS1009" i="1"/>
  <c r="AU1009" i="1" s="1"/>
  <c r="AT683" i="1"/>
  <c r="AS683" i="1"/>
  <c r="AU683" i="1" s="1"/>
  <c r="AT1082" i="1"/>
  <c r="AS1082" i="1"/>
  <c r="AU1082" i="1" s="1"/>
  <c r="AT285" i="1"/>
  <c r="AS285" i="1"/>
  <c r="AU285" i="1" s="1"/>
  <c r="AT42" i="1"/>
  <c r="AS42" i="1"/>
  <c r="AU42" i="1" s="1"/>
  <c r="AT651" i="1"/>
  <c r="AS651" i="1"/>
  <c r="AU651" i="1" s="1"/>
  <c r="AT729" i="1"/>
  <c r="AS729" i="1"/>
  <c r="AU729" i="1" s="1"/>
  <c r="AT752" i="1"/>
  <c r="AS752" i="1"/>
  <c r="AU752" i="1" s="1"/>
  <c r="AT426" i="1"/>
  <c r="AS426" i="1"/>
  <c r="AU426" i="1" s="1"/>
  <c r="AT1052" i="1"/>
  <c r="AS1052" i="1"/>
  <c r="AU1052" i="1" s="1"/>
  <c r="AT277" i="1"/>
  <c r="AS277" i="1"/>
  <c r="AU277" i="1" s="1"/>
  <c r="AT20" i="1"/>
  <c r="AS20" i="1"/>
  <c r="AU20" i="1" s="1"/>
  <c r="AT1232" i="1"/>
  <c r="AS1232" i="1"/>
  <c r="AU1232" i="1" s="1"/>
  <c r="AT1121" i="1"/>
  <c r="AS1121" i="1"/>
  <c r="AU1121" i="1" s="1"/>
  <c r="AT1077" i="1"/>
  <c r="AS1077" i="1"/>
  <c r="AU1077" i="1" s="1"/>
  <c r="AT314" i="1"/>
  <c r="AS314" i="1"/>
  <c r="AU314" i="1" s="1"/>
  <c r="AT1004" i="1"/>
  <c r="AS1004" i="1"/>
  <c r="AU1004" i="1" s="1"/>
  <c r="AT703" i="1"/>
  <c r="AS703" i="1"/>
  <c r="AU703" i="1" s="1"/>
  <c r="AT312" i="1"/>
  <c r="AS312" i="1"/>
  <c r="AU312" i="1" s="1"/>
  <c r="AT396" i="1"/>
  <c r="AS396" i="1"/>
  <c r="AU396" i="1" s="1"/>
  <c r="AT704" i="1"/>
  <c r="AS704" i="1"/>
  <c r="AU704" i="1" s="1"/>
  <c r="AT687" i="1"/>
  <c r="AS687" i="1"/>
  <c r="AU687" i="1" s="1"/>
  <c r="AT609" i="1"/>
  <c r="AS609" i="1"/>
  <c r="AU609" i="1" s="1"/>
  <c r="AT947" i="1"/>
  <c r="AS947" i="1"/>
  <c r="AU947" i="1" s="1"/>
  <c r="AT250" i="1"/>
  <c r="AS250" i="1"/>
  <c r="AU250" i="1" s="1"/>
  <c r="AT313" i="1"/>
  <c r="AS313" i="1"/>
  <c r="AU313" i="1" s="1"/>
  <c r="AT333" i="1"/>
  <c r="AS333" i="1"/>
  <c r="AU333" i="1" s="1"/>
  <c r="AT18" i="1"/>
  <c r="AS18" i="1"/>
  <c r="AU18" i="1" s="1"/>
  <c r="AT195" i="1"/>
  <c r="AS195" i="1"/>
  <c r="AU195" i="1" s="1"/>
  <c r="AT558" i="1"/>
  <c r="AS558" i="1"/>
  <c r="AU558" i="1" s="1"/>
  <c r="AT1112" i="1"/>
  <c r="AS1112" i="1"/>
  <c r="AU1112" i="1" s="1"/>
  <c r="AT441" i="1"/>
  <c r="AS441" i="1"/>
  <c r="AU441" i="1" s="1"/>
  <c r="AT324" i="1"/>
  <c r="AS324" i="1"/>
  <c r="AU324" i="1" s="1"/>
  <c r="AT570" i="1"/>
  <c r="AS570" i="1"/>
  <c r="AU570" i="1" s="1"/>
  <c r="AT771" i="1"/>
  <c r="AS771" i="1"/>
  <c r="AU771" i="1" s="1"/>
  <c r="AT19" i="1"/>
  <c r="AS19" i="1"/>
  <c r="AU19" i="1" s="1"/>
  <c r="AT56" i="1"/>
  <c r="AS56" i="1"/>
  <c r="AU56" i="1" s="1"/>
  <c r="AT67" i="1"/>
  <c r="AS67" i="1"/>
  <c r="AU67" i="1" s="1"/>
  <c r="AT166" i="1"/>
  <c r="AS166" i="1"/>
  <c r="AU166" i="1" s="1"/>
  <c r="AT1169" i="1"/>
  <c r="AS1169" i="1"/>
  <c r="AU1169" i="1" s="1"/>
  <c r="AT309" i="1"/>
  <c r="AS309" i="1"/>
  <c r="AU309" i="1" s="1"/>
  <c r="AT474" i="1"/>
  <c r="AS474" i="1"/>
  <c r="AU474" i="1" s="1"/>
  <c r="AT469" i="1"/>
  <c r="AS469" i="1"/>
  <c r="AU469" i="1" s="1"/>
  <c r="AT1114" i="1"/>
  <c r="AS1114" i="1"/>
  <c r="AU1114" i="1" s="1"/>
  <c r="AT14" i="1"/>
  <c r="AS14" i="1"/>
  <c r="AU14" i="1" s="1"/>
  <c r="AT304" i="1"/>
  <c r="AS304" i="1"/>
  <c r="AU304" i="1" s="1"/>
  <c r="AT738" i="1"/>
  <c r="AS738" i="1"/>
  <c r="AU738" i="1" s="1"/>
  <c r="AT713" i="1"/>
  <c r="AS713" i="1"/>
  <c r="AU713" i="1" s="1"/>
  <c r="AC943" i="1"/>
  <c r="AD943" i="1" s="1"/>
  <c r="AC1154" i="1"/>
  <c r="AD1154" i="1" s="1"/>
  <c r="AI1152" i="1" s="1"/>
  <c r="AC852" i="1"/>
  <c r="AD852" i="1" s="1"/>
  <c r="AC645" i="1"/>
  <c r="AH642" i="1" s="1"/>
  <c r="AE2" i="1"/>
  <c r="AT984" i="1"/>
  <c r="AS984" i="1"/>
  <c r="AU984" i="1" s="1"/>
  <c r="AT1062" i="1"/>
  <c r="AS1062" i="1"/>
  <c r="AU1062" i="1" s="1"/>
  <c r="AT411" i="1"/>
  <c r="AS411" i="1"/>
  <c r="AU411" i="1" s="1"/>
  <c r="AT185" i="1"/>
  <c r="AS185" i="1"/>
  <c r="AU185" i="1" s="1"/>
  <c r="AT960" i="1"/>
  <c r="AS960" i="1"/>
  <c r="AU960" i="1" s="1"/>
  <c r="AT100" i="1"/>
  <c r="AS100" i="1"/>
  <c r="AU100" i="1" s="1"/>
  <c r="AT555" i="1"/>
  <c r="AS555" i="1"/>
  <c r="AU555" i="1" s="1"/>
  <c r="AT851" i="1"/>
  <c r="AS851" i="1"/>
  <c r="AU851" i="1" s="1"/>
  <c r="AT162" i="1"/>
  <c r="AS162" i="1"/>
  <c r="AU162" i="1" s="1"/>
  <c r="AT402" i="1"/>
  <c r="AS402" i="1"/>
  <c r="AU402" i="1" s="1"/>
  <c r="AT945" i="1"/>
  <c r="AS945" i="1"/>
  <c r="AU945" i="1" s="1"/>
  <c r="AT483" i="1"/>
  <c r="AS483" i="1"/>
  <c r="AU483" i="1" s="1"/>
  <c r="AT829" i="1"/>
  <c r="AS829" i="1"/>
  <c r="AU829" i="1" s="1"/>
  <c r="AT132" i="1"/>
  <c r="AS132" i="1"/>
  <c r="AU132" i="1" s="1"/>
  <c r="BM1941" i="1"/>
  <c r="AT346" i="1"/>
  <c r="AS346" i="1"/>
  <c r="AU346" i="1" s="1"/>
  <c r="AT444" i="1"/>
  <c r="AS444" i="1"/>
  <c r="AU444" i="1" s="1"/>
  <c r="AT547" i="1"/>
  <c r="AS547" i="1"/>
  <c r="AU547" i="1" s="1"/>
  <c r="AT111" i="1"/>
  <c r="AS111" i="1"/>
  <c r="AU111" i="1" s="1"/>
  <c r="AT930" i="1"/>
  <c r="AS930" i="1"/>
  <c r="AU930" i="1" s="1"/>
  <c r="BM1946" i="1"/>
  <c r="BM1661" i="1"/>
  <c r="AT99" i="1"/>
  <c r="AS99" i="1"/>
  <c r="AU99" i="1" s="1"/>
  <c r="AT642" i="1"/>
  <c r="AS642" i="1"/>
  <c r="AU642" i="1" s="1"/>
  <c r="AT174" i="1"/>
  <c r="AS174" i="1"/>
  <c r="AU174" i="1" s="1"/>
  <c r="AT419" i="1"/>
  <c r="AS419" i="1"/>
  <c r="AU419" i="1" s="1"/>
  <c r="AT1197" i="1"/>
  <c r="AS1197" i="1"/>
  <c r="AU1197" i="1" s="1"/>
  <c r="AT282" i="1"/>
  <c r="AS282" i="1"/>
  <c r="AU282" i="1" s="1"/>
  <c r="BM1776" i="1"/>
  <c r="AT59" i="1"/>
  <c r="AS59" i="1"/>
  <c r="AU59" i="1" s="1"/>
  <c r="AT124" i="1"/>
  <c r="AS124" i="1"/>
  <c r="AU124" i="1" s="1"/>
  <c r="AT767" i="1"/>
  <c r="AS767" i="1"/>
  <c r="AU767" i="1" s="1"/>
  <c r="AT965" i="1"/>
  <c r="AS965" i="1"/>
  <c r="AU965" i="1" s="1"/>
  <c r="AT105" i="1"/>
  <c r="AS105" i="1"/>
  <c r="AU105" i="1" s="1"/>
  <c r="AT299" i="1"/>
  <c r="AS299" i="1"/>
  <c r="AU299" i="1" s="1"/>
  <c r="AT972" i="1"/>
  <c r="AS972" i="1"/>
  <c r="AU972" i="1" s="1"/>
  <c r="AT260" i="1"/>
  <c r="AS260" i="1"/>
  <c r="AU260" i="1" s="1"/>
  <c r="AT866" i="1"/>
  <c r="AS866" i="1"/>
  <c r="AU866" i="1" s="1"/>
  <c r="AT1139" i="1"/>
  <c r="AS1139" i="1"/>
  <c r="AU1139" i="1" s="1"/>
  <c r="AT650" i="1"/>
  <c r="AS650" i="1"/>
  <c r="AU650" i="1" s="1"/>
  <c r="AT586" i="1"/>
  <c r="AS586" i="1"/>
  <c r="AU586" i="1" s="1"/>
  <c r="AT848" i="1"/>
  <c r="AS848" i="1"/>
  <c r="AU848" i="1" s="1"/>
  <c r="AT689" i="1"/>
  <c r="AS689" i="1"/>
  <c r="AU689" i="1" s="1"/>
  <c r="AT693" i="1"/>
  <c r="AS693" i="1"/>
  <c r="AU693" i="1" s="1"/>
  <c r="AT134" i="1"/>
  <c r="AS134" i="1"/>
  <c r="AU134" i="1" s="1"/>
  <c r="AT276" i="1"/>
  <c r="AS276" i="1"/>
  <c r="AU276" i="1" s="1"/>
  <c r="AT786" i="1"/>
  <c r="AS786" i="1"/>
  <c r="AU786" i="1" s="1"/>
  <c r="AT858" i="1"/>
  <c r="AS858" i="1"/>
  <c r="AU858" i="1" s="1"/>
  <c r="AT462" i="1"/>
  <c r="AS462" i="1"/>
  <c r="AU462" i="1" s="1"/>
  <c r="AT715" i="1"/>
  <c r="AS715" i="1"/>
  <c r="AU715" i="1" s="1"/>
  <c r="AT889" i="1"/>
  <c r="AS889" i="1"/>
  <c r="AU889" i="1" s="1"/>
  <c r="AT748" i="1"/>
  <c r="AS748" i="1"/>
  <c r="AU748" i="1" s="1"/>
  <c r="AT941" i="1"/>
  <c r="AS941" i="1"/>
  <c r="AU941" i="1" s="1"/>
  <c r="AT170" i="1"/>
  <c r="AS170" i="1"/>
  <c r="AU170" i="1" s="1"/>
  <c r="AT334" i="1"/>
  <c r="AS334" i="1"/>
  <c r="AU334" i="1" s="1"/>
  <c r="AC451" i="1"/>
  <c r="AD451" i="1" s="1"/>
  <c r="AT318" i="1"/>
  <c r="AS318" i="1"/>
  <c r="AU318" i="1" s="1"/>
  <c r="AT1157" i="1"/>
  <c r="AS1157" i="1"/>
  <c r="AU1157" i="1" s="1"/>
  <c r="AT98" i="1"/>
  <c r="AS98" i="1"/>
  <c r="AU98" i="1" s="1"/>
  <c r="AT948" i="1"/>
  <c r="AS948" i="1"/>
  <c r="AU948" i="1" s="1"/>
  <c r="AT673" i="1"/>
  <c r="AS673" i="1"/>
  <c r="AU673" i="1" s="1"/>
  <c r="AT137" i="1"/>
  <c r="AS137" i="1"/>
  <c r="AU137" i="1" s="1"/>
  <c r="AT1065" i="1"/>
  <c r="AS1065" i="1"/>
  <c r="AU1065" i="1" s="1"/>
  <c r="AT772" i="1"/>
  <c r="AS772" i="1"/>
  <c r="AU772" i="1" s="1"/>
  <c r="AT946" i="1"/>
  <c r="AS946" i="1"/>
  <c r="AU946" i="1" s="1"/>
  <c r="BM1940" i="1"/>
  <c r="AT13" i="1"/>
  <c r="AS13" i="1"/>
  <c r="AU13" i="1" s="1"/>
  <c r="AT414" i="1"/>
  <c r="AS414" i="1"/>
  <c r="AU414" i="1" s="1"/>
  <c r="AT1033" i="1"/>
  <c r="AS1033" i="1"/>
  <c r="AU1033" i="1" s="1"/>
  <c r="AT638" i="1"/>
  <c r="AS638" i="1"/>
  <c r="AU638" i="1" s="1"/>
  <c r="AT374" i="1"/>
  <c r="AS374" i="1"/>
  <c r="AU374" i="1" s="1"/>
  <c r="AT1141" i="1"/>
  <c r="AS1141" i="1"/>
  <c r="AU1141" i="1" s="1"/>
  <c r="AT1185" i="1"/>
  <c r="AS1185" i="1"/>
  <c r="AU1185" i="1" s="1"/>
  <c r="AT622" i="1"/>
  <c r="AS622" i="1"/>
  <c r="AU622" i="1" s="1"/>
  <c r="AT1144" i="1"/>
  <c r="AS1144" i="1"/>
  <c r="AU1144" i="1" s="1"/>
  <c r="AT36" i="1"/>
  <c r="AS36" i="1"/>
  <c r="AU36" i="1" s="1"/>
  <c r="AT73" i="1"/>
  <c r="AS73" i="1"/>
  <c r="AU73" i="1" s="1"/>
  <c r="AT190" i="1"/>
  <c r="AS190" i="1"/>
  <c r="AU190" i="1" s="1"/>
  <c r="AT995" i="1"/>
  <c r="AS995" i="1"/>
  <c r="AU995" i="1" s="1"/>
  <c r="AT669" i="1"/>
  <c r="AS669" i="1"/>
  <c r="AU669" i="1" s="1"/>
  <c r="AT618" i="1"/>
  <c r="AS618" i="1"/>
  <c r="AU618" i="1" s="1"/>
  <c r="AT1135" i="1"/>
  <c r="AS1135" i="1"/>
  <c r="AU1135" i="1" s="1"/>
  <c r="AT872" i="1"/>
  <c r="AS872" i="1"/>
  <c r="AU872" i="1" s="1"/>
  <c r="AT956" i="1"/>
  <c r="AS956" i="1"/>
  <c r="AU956" i="1" s="1"/>
  <c r="AT528" i="1"/>
  <c r="AS528" i="1"/>
  <c r="AU528" i="1" s="1"/>
  <c r="AT910" i="1"/>
  <c r="AS910" i="1"/>
  <c r="AU910" i="1" s="1"/>
  <c r="AT230" i="1"/>
  <c r="AS230" i="1"/>
  <c r="AU230" i="1" s="1"/>
  <c r="AT989" i="1"/>
  <c r="AS989" i="1"/>
  <c r="AU989" i="1" s="1"/>
  <c r="AT953" i="1"/>
  <c r="AS953" i="1"/>
  <c r="AU953" i="1" s="1"/>
  <c r="AT716" i="1"/>
  <c r="AS716" i="1"/>
  <c r="AU716" i="1" s="1"/>
  <c r="AT499" i="1"/>
  <c r="AS499" i="1"/>
  <c r="AU499" i="1" s="1"/>
  <c r="AT632" i="1"/>
  <c r="AS632" i="1"/>
  <c r="AU632" i="1" s="1"/>
  <c r="AT186" i="1"/>
  <c r="AS186" i="1"/>
  <c r="AU186" i="1" s="1"/>
  <c r="AT332" i="1"/>
  <c r="AS332" i="1"/>
  <c r="AU332" i="1" s="1"/>
  <c r="AT1090" i="1"/>
  <c r="AS1090" i="1"/>
  <c r="AU1090" i="1" s="1"/>
  <c r="AT154" i="1"/>
  <c r="AS154" i="1"/>
  <c r="AU154" i="1" s="1"/>
  <c r="AT44" i="1"/>
  <c r="AS44" i="1"/>
  <c r="AU44" i="1" s="1"/>
  <c r="AT840" i="1"/>
  <c r="AS840" i="1"/>
  <c r="AU840" i="1" s="1"/>
  <c r="AT358" i="1"/>
  <c r="AS358" i="1"/>
  <c r="AU358" i="1" s="1"/>
  <c r="AT756" i="1"/>
  <c r="AS756" i="1"/>
  <c r="AU756" i="1" s="1"/>
  <c r="AT473" i="1"/>
  <c r="AS473" i="1"/>
  <c r="AU473" i="1" s="1"/>
  <c r="AT228" i="1"/>
  <c r="AS228" i="1"/>
  <c r="AU228" i="1" s="1"/>
  <c r="AT93" i="1"/>
  <c r="AS93" i="1"/>
  <c r="AU93" i="1" s="1"/>
  <c r="AT245" i="1"/>
  <c r="AS245" i="1"/>
  <c r="AU245" i="1" s="1"/>
  <c r="AT262" i="1"/>
  <c r="AS262" i="1"/>
  <c r="AU262" i="1" s="1"/>
  <c r="AT1209" i="1"/>
  <c r="AS1209" i="1"/>
  <c r="AU1209" i="1" s="1"/>
  <c r="AT196" i="1"/>
  <c r="AS196" i="1"/>
  <c r="AU196" i="1" s="1"/>
  <c r="BM1615" i="1"/>
  <c r="AT785" i="1"/>
  <c r="AS785" i="1"/>
  <c r="AU785" i="1" s="1"/>
  <c r="AT982" i="1"/>
  <c r="AS982" i="1"/>
  <c r="AU982" i="1" s="1"/>
  <c r="AT581" i="1"/>
  <c r="AS581" i="1"/>
  <c r="AU581" i="1" s="1"/>
  <c r="AT524" i="1"/>
  <c r="AS524" i="1"/>
  <c r="AU524" i="1" s="1"/>
  <c r="AT1098" i="1"/>
  <c r="AS1098" i="1"/>
  <c r="AU1098" i="1" s="1"/>
  <c r="AT191" i="1"/>
  <c r="AS191" i="1"/>
  <c r="AU191" i="1" s="1"/>
  <c r="AT593" i="1"/>
  <c r="AS593" i="1"/>
  <c r="AU593" i="1" s="1"/>
  <c r="AT387" i="1"/>
  <c r="AS387" i="1"/>
  <c r="AU387" i="1" s="1"/>
  <c r="AT194" i="1"/>
  <c r="AS194" i="1"/>
  <c r="AU194" i="1" s="1"/>
  <c r="AT155" i="1"/>
  <c r="AS155" i="1"/>
  <c r="AU155" i="1" s="1"/>
  <c r="AT46" i="1"/>
  <c r="AS46" i="1"/>
  <c r="AU46" i="1" s="1"/>
  <c r="AT787" i="1"/>
  <c r="AS787" i="1"/>
  <c r="AU787" i="1" s="1"/>
  <c r="AT461" i="1"/>
  <c r="AS461" i="1"/>
  <c r="AU461" i="1" s="1"/>
  <c r="AT1068" i="1"/>
  <c r="AS1068" i="1"/>
  <c r="AU1068" i="1" s="1"/>
  <c r="AT1200" i="1"/>
  <c r="AS1200" i="1"/>
  <c r="AU1200" i="1" s="1"/>
  <c r="AT1064" i="1"/>
  <c r="AS1064" i="1"/>
  <c r="AU1064" i="1" s="1"/>
  <c r="AT165" i="1"/>
  <c r="AS165" i="1"/>
  <c r="AU165" i="1" s="1"/>
  <c r="AT777" i="1"/>
  <c r="AS777" i="1"/>
  <c r="AU777" i="1" s="1"/>
  <c r="AT764" i="1"/>
  <c r="AS764" i="1"/>
  <c r="AU764" i="1" s="1"/>
  <c r="AT907" i="1"/>
  <c r="AS907" i="1"/>
  <c r="AU907" i="1" s="1"/>
  <c r="AT86" i="1"/>
  <c r="AS86" i="1"/>
  <c r="AU86" i="1" s="1"/>
  <c r="AT301" i="1"/>
  <c r="AS301" i="1"/>
  <c r="AU301" i="1" s="1"/>
  <c r="AT3" i="1"/>
  <c r="AS3" i="1"/>
  <c r="AU3" i="1" s="1"/>
  <c r="AT397" i="1"/>
  <c r="AS397" i="1"/>
  <c r="AU397" i="1" s="1"/>
  <c r="AT347" i="1"/>
  <c r="AS347" i="1"/>
  <c r="AU347" i="1" s="1"/>
  <c r="AT88" i="1"/>
  <c r="AS88" i="1"/>
  <c r="AU88" i="1" s="1"/>
  <c r="AT213" i="1"/>
  <c r="AS213" i="1"/>
  <c r="AU213" i="1" s="1"/>
  <c r="AT986" i="1"/>
  <c r="AS986" i="1"/>
  <c r="AU986" i="1" s="1"/>
  <c r="AT398" i="1"/>
  <c r="AS398" i="1"/>
  <c r="AU398" i="1" s="1"/>
  <c r="AT634" i="1"/>
  <c r="AS634" i="1"/>
  <c r="AU634" i="1" s="1"/>
  <c r="AT784" i="1"/>
  <c r="AS784" i="1"/>
  <c r="AU784" i="1" s="1"/>
  <c r="AT63" i="1"/>
  <c r="AS63" i="1"/>
  <c r="AU63" i="1" s="1"/>
  <c r="AT1170" i="1"/>
  <c r="AS1170" i="1"/>
  <c r="AU1170" i="1" s="1"/>
  <c r="BM1893" i="1"/>
  <c r="AT101" i="1"/>
  <c r="AS101" i="1"/>
  <c r="AU101" i="1" s="1"/>
  <c r="AT1233" i="1"/>
  <c r="AS1233" i="1"/>
  <c r="AU1233" i="1" s="1"/>
  <c r="AT344" i="1"/>
  <c r="AS344" i="1"/>
  <c r="AU344" i="1" s="1"/>
  <c r="AT1029" i="1"/>
  <c r="AS1029" i="1"/>
  <c r="AU1029" i="1" s="1"/>
  <c r="AT9" i="1"/>
  <c r="AS9" i="1"/>
  <c r="AU9" i="1" s="1"/>
  <c r="AT575" i="1"/>
  <c r="AS575" i="1"/>
  <c r="AU575" i="1" s="1"/>
  <c r="AT578" i="1"/>
  <c r="AS578" i="1"/>
  <c r="AU578" i="1" s="1"/>
  <c r="AT308" i="1"/>
  <c r="AS308" i="1"/>
  <c r="AU308" i="1" s="1"/>
  <c r="AT1136" i="1"/>
  <c r="AS1136" i="1"/>
  <c r="AU1136" i="1" s="1"/>
  <c r="AT949" i="1"/>
  <c r="AS949" i="1"/>
  <c r="AU949" i="1" s="1"/>
  <c r="AT937" i="1"/>
  <c r="AS937" i="1"/>
  <c r="AU937" i="1" s="1"/>
  <c r="AT1147" i="1"/>
  <c r="AS1147" i="1"/>
  <c r="AU1147" i="1" s="1"/>
  <c r="AT544" i="1"/>
  <c r="AS544" i="1"/>
  <c r="AU544" i="1" s="1"/>
  <c r="AT1087" i="1"/>
  <c r="AS1087" i="1"/>
  <c r="AU1087" i="1" s="1"/>
  <c r="AT1219" i="1"/>
  <c r="AS1219" i="1"/>
  <c r="AU1219" i="1" s="1"/>
  <c r="AT269" i="1"/>
  <c r="AS269" i="1"/>
  <c r="AU269" i="1" s="1"/>
  <c r="BM1983" i="1"/>
  <c r="AT54" i="1"/>
  <c r="AS54" i="1"/>
  <c r="AU54" i="1" s="1"/>
  <c r="AT1225" i="1"/>
  <c r="AS1225" i="1"/>
  <c r="AU1225" i="1" s="1"/>
  <c r="AT739" i="1"/>
  <c r="AS739" i="1"/>
  <c r="AU739" i="1" s="1"/>
  <c r="AT242" i="1"/>
  <c r="AS242" i="1"/>
  <c r="AU242" i="1" s="1"/>
  <c r="AT1002" i="1"/>
  <c r="AS1002" i="1"/>
  <c r="AU1002" i="1" s="1"/>
  <c r="AT1060" i="1"/>
  <c r="AS1060" i="1"/>
  <c r="AU1060" i="1" s="1"/>
  <c r="AT833" i="1"/>
  <c r="AS833" i="1"/>
  <c r="AU833" i="1" s="1"/>
  <c r="AT486" i="1"/>
  <c r="AS486" i="1"/>
  <c r="AU486" i="1" s="1"/>
  <c r="AT540" i="1"/>
  <c r="AS540" i="1"/>
  <c r="AU540" i="1" s="1"/>
  <c r="AT826" i="1"/>
  <c r="AS826" i="1"/>
  <c r="AU826" i="1" s="1"/>
  <c r="AT236" i="1"/>
  <c r="AS236" i="1"/>
  <c r="AU236" i="1" s="1"/>
  <c r="AT508" i="1"/>
  <c r="AS508" i="1"/>
  <c r="AU508" i="1" s="1"/>
  <c r="AT1230" i="1"/>
  <c r="AS1230" i="1"/>
  <c r="AU1230" i="1" s="1"/>
  <c r="AT286" i="1"/>
  <c r="AS286" i="1"/>
  <c r="AU286" i="1" s="1"/>
  <c r="AT1145" i="1"/>
  <c r="AS1145" i="1"/>
  <c r="AU1145" i="1" s="1"/>
  <c r="AT1066" i="1"/>
  <c r="AS1066" i="1"/>
  <c r="AU1066" i="1" s="1"/>
  <c r="AT1120" i="1"/>
  <c r="AS1120" i="1"/>
  <c r="AU1120" i="1" s="1"/>
  <c r="AT845" i="1"/>
  <c r="AS845" i="1"/>
  <c r="AU845" i="1" s="1"/>
  <c r="AT379" i="1"/>
  <c r="AS379" i="1"/>
  <c r="AU379" i="1" s="1"/>
  <c r="AT891" i="1"/>
  <c r="AS891" i="1"/>
  <c r="AU891" i="1" s="1"/>
  <c r="AT681" i="1"/>
  <c r="AS681" i="1"/>
  <c r="AU681" i="1" s="1"/>
  <c r="AT1224" i="1"/>
  <c r="AS1224" i="1"/>
  <c r="AU1224" i="1" s="1"/>
  <c r="BM2187" i="1"/>
  <c r="AT1020" i="1"/>
  <c r="AS1020" i="1"/>
  <c r="AU1020" i="1" s="1"/>
  <c r="AT875" i="1"/>
  <c r="AS875" i="1"/>
  <c r="AU875" i="1" s="1"/>
  <c r="AT464" i="1"/>
  <c r="AS464" i="1"/>
  <c r="AU464" i="1" s="1"/>
  <c r="AT1053" i="1"/>
  <c r="AS1053" i="1"/>
  <c r="AU1053" i="1" s="1"/>
  <c r="AS41" i="1"/>
  <c r="AU41" i="1" s="1"/>
  <c r="AT41" i="1"/>
  <c r="AT974" i="1"/>
  <c r="AS974" i="1"/>
  <c r="AU974" i="1" s="1"/>
  <c r="AT853" i="1"/>
  <c r="AS853" i="1"/>
  <c r="AU853" i="1" s="1"/>
  <c r="AT1140" i="1"/>
  <c r="AS1140" i="1"/>
  <c r="AU1140" i="1" s="1"/>
  <c r="AT365" i="1"/>
  <c r="AS365" i="1"/>
  <c r="AU365" i="1" s="1"/>
  <c r="AT611" i="1"/>
  <c r="AS611" i="1"/>
  <c r="AU611" i="1" s="1"/>
  <c r="BM1895" i="1"/>
  <c r="AT985" i="1"/>
  <c r="AS985" i="1"/>
  <c r="AU985" i="1" s="1"/>
  <c r="AT1023" i="1"/>
  <c r="AS1023" i="1"/>
  <c r="AU1023" i="1" s="1"/>
  <c r="AT902" i="1"/>
  <c r="AS902" i="1"/>
  <c r="AU902" i="1" s="1"/>
  <c r="AT153" i="1"/>
  <c r="AS153" i="1"/>
  <c r="AU153" i="1" s="1"/>
  <c r="AT1067" i="1"/>
  <c r="AS1067" i="1"/>
  <c r="AU1067" i="1" s="1"/>
  <c r="AT811" i="1"/>
  <c r="AS811" i="1"/>
  <c r="AU811" i="1" s="1"/>
  <c r="AT601" i="1"/>
  <c r="AS601" i="1"/>
  <c r="AU601" i="1" s="1"/>
  <c r="AT940" i="1"/>
  <c r="AS940" i="1"/>
  <c r="AU940" i="1" s="1"/>
  <c r="AT264" i="1"/>
  <c r="AS264" i="1"/>
  <c r="AU264" i="1" s="1"/>
  <c r="AT1109" i="1"/>
  <c r="AS1109" i="1"/>
  <c r="AU1109" i="1" s="1"/>
  <c r="AT543" i="1"/>
  <c r="AS543" i="1"/>
  <c r="AU543" i="1" s="1"/>
  <c r="AT452" i="1"/>
  <c r="AS452" i="1"/>
  <c r="AU452" i="1" s="1"/>
  <c r="BM2134" i="1"/>
  <c r="AT1164" i="1"/>
  <c r="AS1164" i="1"/>
  <c r="AU1164" i="1" s="1"/>
  <c r="AT459" i="1"/>
  <c r="AS459" i="1"/>
  <c r="AU459" i="1" s="1"/>
  <c r="AT233" i="1"/>
  <c r="AS233" i="1"/>
  <c r="AU233" i="1" s="1"/>
  <c r="AT876" i="1"/>
  <c r="AS876" i="1"/>
  <c r="AU876" i="1" s="1"/>
  <c r="AT1216" i="1"/>
  <c r="AS1216" i="1"/>
  <c r="AU1216" i="1" s="1"/>
  <c r="AT505" i="1"/>
  <c r="AS505" i="1"/>
  <c r="AU505" i="1" s="1"/>
  <c r="AT180" i="1"/>
  <c r="AS180" i="1"/>
  <c r="AU180" i="1" s="1"/>
  <c r="AT482" i="1"/>
  <c r="AS482" i="1"/>
  <c r="AU482" i="1" s="1"/>
  <c r="AT458" i="1"/>
  <c r="AS458" i="1"/>
  <c r="AU458" i="1" s="1"/>
  <c r="AT437" i="1"/>
  <c r="AS437" i="1"/>
  <c r="AU437" i="1" s="1"/>
  <c r="AT904" i="1"/>
  <c r="AS904" i="1"/>
  <c r="AU904" i="1" s="1"/>
  <c r="AT207" i="1"/>
  <c r="AS207" i="1"/>
  <c r="AU207" i="1" s="1"/>
  <c r="AT579" i="1"/>
  <c r="AS579" i="1"/>
  <c r="AU579" i="1" s="1"/>
  <c r="AT246" i="1"/>
  <c r="AS246" i="1"/>
  <c r="AU246" i="1" s="1"/>
  <c r="AT395" i="1"/>
  <c r="AS395" i="1"/>
  <c r="AU395" i="1" s="1"/>
  <c r="AT302" i="1"/>
  <c r="AS302" i="1"/>
  <c r="AU302" i="1" s="1"/>
  <c r="AT293" i="1"/>
  <c r="AS293" i="1"/>
  <c r="AU293" i="1" s="1"/>
  <c r="AT371" i="1"/>
  <c r="AS371" i="1"/>
  <c r="AU371" i="1" s="1"/>
  <c r="AT815" i="1"/>
  <c r="AS815" i="1"/>
  <c r="AU815" i="1" s="1"/>
  <c r="AT674" i="1"/>
  <c r="AS674" i="1"/>
  <c r="AU674" i="1" s="1"/>
  <c r="AT393" i="1"/>
  <c r="AS393" i="1"/>
  <c r="AU393" i="1" s="1"/>
  <c r="AT172" i="1"/>
  <c r="AS172" i="1"/>
  <c r="AU172" i="1" s="1"/>
  <c r="AT798" i="1"/>
  <c r="AS798" i="1"/>
  <c r="AU798" i="1" s="1"/>
  <c r="AT981" i="1"/>
  <c r="AS981" i="1"/>
  <c r="AU981" i="1" s="1"/>
  <c r="AT1195" i="1"/>
  <c r="AS1195" i="1"/>
  <c r="AU1195" i="1" s="1"/>
  <c r="AT1025" i="1"/>
  <c r="AS1025" i="1"/>
  <c r="AU1025" i="1" s="1"/>
  <c r="AT370" i="1"/>
  <c r="AS370" i="1"/>
  <c r="AU370" i="1" s="1"/>
  <c r="AT1115" i="1"/>
  <c r="AS1115" i="1"/>
  <c r="AU1115" i="1" s="1"/>
  <c r="AT684" i="1"/>
  <c r="AS684" i="1"/>
  <c r="AU684" i="1" s="1"/>
  <c r="AT80" i="1"/>
  <c r="AS80" i="1"/>
  <c r="AU80" i="1" s="1"/>
  <c r="AT898" i="1"/>
  <c r="AS898" i="1"/>
  <c r="AU898" i="1" s="1"/>
  <c r="AT2" i="1"/>
  <c r="AS2" i="1"/>
  <c r="AU2" i="1" s="1"/>
  <c r="AT266" i="1"/>
  <c r="AS266" i="1"/>
  <c r="AU266" i="1" s="1"/>
  <c r="AT606" i="1"/>
  <c r="AS606" i="1"/>
  <c r="AU606" i="1" s="1"/>
  <c r="AT943" i="1"/>
  <c r="AS943" i="1"/>
  <c r="AU943" i="1" s="1"/>
  <c r="AT882" i="1"/>
  <c r="AS882" i="1"/>
  <c r="AU882" i="1" s="1"/>
  <c r="AT644" i="1"/>
  <c r="AS644" i="1"/>
  <c r="AU644" i="1" s="1"/>
  <c r="AT436" i="1"/>
  <c r="AS436" i="1"/>
  <c r="AU436" i="1" s="1"/>
  <c r="AT652" i="1"/>
  <c r="AS652" i="1"/>
  <c r="AU652" i="1" s="1"/>
  <c r="AT1008" i="1"/>
  <c r="AS1008" i="1"/>
  <c r="AU1008" i="1" s="1"/>
  <c r="AT594" i="1"/>
  <c r="AS594" i="1"/>
  <c r="AU594" i="1" s="1"/>
  <c r="AT636" i="1"/>
  <c r="AS636" i="1"/>
  <c r="AU636" i="1" s="1"/>
  <c r="AT160" i="1"/>
  <c r="AS160" i="1"/>
  <c r="AU160" i="1" s="1"/>
  <c r="AT1051" i="1"/>
  <c r="AS1051" i="1"/>
  <c r="AU1051" i="1" s="1"/>
  <c r="AT709" i="1"/>
  <c r="AS709" i="1"/>
  <c r="AU709" i="1" s="1"/>
  <c r="AT1227" i="1"/>
  <c r="AS1227" i="1"/>
  <c r="AU1227" i="1" s="1"/>
  <c r="AT290" i="1"/>
  <c r="AS290" i="1"/>
  <c r="AU290" i="1" s="1"/>
  <c r="AT390" i="1"/>
  <c r="AS390" i="1"/>
  <c r="AU390" i="1" s="1"/>
  <c r="AT281" i="1"/>
  <c r="AS281" i="1"/>
  <c r="AU281" i="1" s="1"/>
  <c r="AT802" i="1"/>
  <c r="AS802" i="1"/>
  <c r="AU802" i="1" s="1"/>
  <c r="AT492" i="1"/>
  <c r="AS492" i="1"/>
  <c r="AU492" i="1" s="1"/>
  <c r="AT1124" i="1"/>
  <c r="AS1124" i="1"/>
  <c r="AU1124" i="1" s="1"/>
  <c r="AT382" i="1"/>
  <c r="AS382" i="1"/>
  <c r="AU382" i="1" s="1"/>
  <c r="AT888" i="1"/>
  <c r="AS888" i="1"/>
  <c r="AU888" i="1" s="1"/>
  <c r="AT530" i="1"/>
  <c r="AS530" i="1"/>
  <c r="AU530" i="1" s="1"/>
  <c r="AT117" i="1"/>
  <c r="AS117" i="1"/>
  <c r="AU117" i="1" s="1"/>
  <c r="AT475" i="1"/>
  <c r="AS475" i="1"/>
  <c r="AU475" i="1" s="1"/>
  <c r="AT506" i="1"/>
  <c r="AS506" i="1"/>
  <c r="AU506" i="1" s="1"/>
  <c r="AT608" i="1"/>
  <c r="AS608" i="1"/>
  <c r="AU608" i="1" s="1"/>
  <c r="AT147" i="1"/>
  <c r="AS147" i="1"/>
  <c r="AU147" i="1" s="1"/>
  <c r="AT367" i="1"/>
  <c r="AS367" i="1"/>
  <c r="AU367" i="1" s="1"/>
  <c r="AT973" i="1"/>
  <c r="AS973" i="1"/>
  <c r="AU973" i="1" s="1"/>
  <c r="AT566" i="1"/>
  <c r="AS566" i="1"/>
  <c r="AU566" i="1" s="1"/>
  <c r="AT1130" i="1"/>
  <c r="AS1130" i="1"/>
  <c r="AU1130" i="1" s="1"/>
  <c r="AT176" i="1"/>
  <c r="AS176" i="1"/>
  <c r="AU176" i="1" s="1"/>
  <c r="AT895" i="1"/>
  <c r="AS895" i="1"/>
  <c r="AU895" i="1" s="1"/>
  <c r="AT792" i="1"/>
  <c r="AS792" i="1"/>
  <c r="AU792" i="1" s="1"/>
  <c r="AT966" i="1"/>
  <c r="AS966" i="1"/>
  <c r="AU966" i="1" s="1"/>
  <c r="AT692" i="1"/>
  <c r="AS692" i="1"/>
  <c r="AU692" i="1" s="1"/>
  <c r="AT252" i="1"/>
  <c r="AS252" i="1"/>
  <c r="AU252" i="1" s="1"/>
  <c r="AC1001" i="1"/>
  <c r="AH999" i="1" s="1"/>
  <c r="AC882" i="1"/>
  <c r="AD882" i="1" s="1"/>
  <c r="AC400" i="1"/>
  <c r="AE399" i="1" s="1"/>
  <c r="AC620" i="1"/>
  <c r="AD620" i="1" s="1"/>
  <c r="AC1235" i="1"/>
  <c r="AD1235" i="1" s="1"/>
  <c r="AI1234" i="1" s="1"/>
  <c r="AC927" i="1"/>
  <c r="AD927" i="1" s="1"/>
  <c r="AC1209" i="1"/>
  <c r="AD1209" i="1" s="1"/>
  <c r="AT405" i="1"/>
  <c r="AS405" i="1"/>
  <c r="AU405" i="1" s="1"/>
  <c r="AT450" i="1"/>
  <c r="AS450" i="1"/>
  <c r="AU450" i="1" s="1"/>
  <c r="AT521" i="1"/>
  <c r="AS521" i="1"/>
  <c r="AU521" i="1" s="1"/>
  <c r="AT169" i="1"/>
  <c r="AS169" i="1"/>
  <c r="AU169" i="1" s="1"/>
  <c r="AT110" i="1"/>
  <c r="AS110" i="1"/>
  <c r="AU110" i="1" s="1"/>
  <c r="AT755" i="1"/>
  <c r="AS755" i="1"/>
  <c r="AU755" i="1" s="1"/>
  <c r="AT697" i="1"/>
  <c r="AS697" i="1"/>
  <c r="AU697" i="1" s="1"/>
  <c r="AT780" i="1"/>
  <c r="AS780" i="1"/>
  <c r="AU780" i="1" s="1"/>
  <c r="AT352" i="1"/>
  <c r="AS352" i="1"/>
  <c r="AU352" i="1" s="1"/>
  <c r="AT429" i="1"/>
  <c r="AS429" i="1"/>
  <c r="AU429" i="1" s="1"/>
  <c r="AT619" i="1"/>
  <c r="AS619" i="1"/>
  <c r="AU619" i="1" s="1"/>
  <c r="AT1168" i="1"/>
  <c r="AS1168" i="1"/>
  <c r="AU1168" i="1" s="1"/>
  <c r="AT867" i="1"/>
  <c r="AS867" i="1"/>
  <c r="AU867" i="1" s="1"/>
  <c r="AT660" i="1"/>
  <c r="AS660" i="1"/>
  <c r="AU660" i="1" s="1"/>
  <c r="AT700" i="1"/>
  <c r="AS700" i="1"/>
  <c r="AU700" i="1" s="1"/>
  <c r="AT603" i="1"/>
  <c r="AS603" i="1"/>
  <c r="AU603" i="1" s="1"/>
  <c r="AT665" i="1"/>
  <c r="AS665" i="1"/>
  <c r="AU665" i="1" s="1"/>
  <c r="AT931" i="1"/>
  <c r="AS931" i="1"/>
  <c r="AU931" i="1" s="1"/>
  <c r="BM1466" i="1"/>
  <c r="AT361" i="1"/>
  <c r="AS361" i="1"/>
  <c r="AU361" i="1" s="1"/>
  <c r="AT1156" i="1"/>
  <c r="AS1156" i="1"/>
  <c r="AU1156" i="1" s="1"/>
  <c r="AT479" i="1"/>
  <c r="AS479" i="1"/>
  <c r="AU479" i="1" s="1"/>
  <c r="AT1123" i="1"/>
  <c r="AS1123" i="1"/>
  <c r="AU1123" i="1" s="1"/>
  <c r="AT208" i="1"/>
  <c r="AS208" i="1"/>
  <c r="AU208" i="1" s="1"/>
  <c r="AT637" i="1"/>
  <c r="AS637" i="1"/>
  <c r="AU637" i="1" s="1"/>
  <c r="AT43" i="1"/>
  <c r="AS43" i="1"/>
  <c r="AU43" i="1" s="1"/>
  <c r="AT686" i="1"/>
  <c r="AS686" i="1"/>
  <c r="AU686" i="1" s="1"/>
  <c r="AT523" i="1"/>
  <c r="AS523" i="1"/>
  <c r="AU523" i="1" s="1"/>
  <c r="AT788" i="1"/>
  <c r="AS788" i="1"/>
  <c r="AU788" i="1" s="1"/>
  <c r="AT592" i="1"/>
  <c r="AS592" i="1"/>
  <c r="AU592" i="1" s="1"/>
  <c r="AT627" i="1"/>
  <c r="AS627" i="1"/>
  <c r="AU627" i="1" s="1"/>
  <c r="AT270" i="1"/>
  <c r="AS270" i="1"/>
  <c r="AU270" i="1" s="1"/>
  <c r="AT373" i="1"/>
  <c r="AS373" i="1"/>
  <c r="AU373" i="1" s="1"/>
  <c r="AT795" i="1"/>
  <c r="AS795" i="1"/>
  <c r="AU795" i="1" s="1"/>
  <c r="AT585" i="1"/>
  <c r="AS585" i="1"/>
  <c r="AU585" i="1" s="1"/>
  <c r="AT413" i="1"/>
  <c r="AS413" i="1"/>
  <c r="AU413" i="1" s="1"/>
  <c r="AT657" i="1"/>
  <c r="AS657" i="1"/>
  <c r="AU657" i="1" s="1"/>
  <c r="AT1103" i="1"/>
  <c r="AS1103" i="1"/>
  <c r="AU1103" i="1" s="1"/>
  <c r="AT184" i="1"/>
  <c r="AS184" i="1"/>
  <c r="AU184" i="1" s="1"/>
  <c r="AT569" i="1"/>
  <c r="AS569" i="1"/>
  <c r="AU569" i="1" s="1"/>
  <c r="AT929" i="1"/>
  <c r="AS929" i="1"/>
  <c r="AU929" i="1" s="1"/>
  <c r="AT102" i="1"/>
  <c r="AS102" i="1"/>
  <c r="AU102" i="1" s="1"/>
  <c r="AT921" i="1"/>
  <c r="AS921" i="1"/>
  <c r="AU921" i="1" s="1"/>
  <c r="AT1043" i="1"/>
  <c r="AS1043" i="1"/>
  <c r="AU1043" i="1" s="1"/>
  <c r="BM1775" i="1"/>
  <c r="AT249" i="1"/>
  <c r="AS249" i="1"/>
  <c r="AU249" i="1" s="1"/>
  <c r="AT1132" i="1"/>
  <c r="AS1132" i="1"/>
  <c r="AU1132" i="1" s="1"/>
  <c r="AT1028" i="1"/>
  <c r="AS1028" i="1"/>
  <c r="AU1028" i="1" s="1"/>
  <c r="BM1939" i="1"/>
  <c r="AT1193" i="1"/>
  <c r="AS1193" i="1"/>
  <c r="AU1193" i="1" s="1"/>
  <c r="AT210" i="1"/>
  <c r="AS210" i="1"/>
  <c r="AU210" i="1" s="1"/>
  <c r="AC180" i="1"/>
  <c r="AD180" i="1" s="1"/>
  <c r="AI179" i="1" s="1"/>
  <c r="AT74" i="1"/>
  <c r="AS74" i="1"/>
  <c r="AU74" i="1" s="1"/>
  <c r="AT794" i="1"/>
  <c r="AS794" i="1"/>
  <c r="AU794" i="1" s="1"/>
  <c r="AT410" i="1"/>
  <c r="AS410" i="1"/>
  <c r="AU410" i="1" s="1"/>
  <c r="AT865" i="1"/>
  <c r="AS865" i="1"/>
  <c r="AU865" i="1" s="1"/>
  <c r="AT796" i="1"/>
  <c r="AS796" i="1"/>
  <c r="AU796" i="1" s="1"/>
  <c r="AT735" i="1"/>
  <c r="AS735" i="1"/>
  <c r="AU735" i="1" s="1"/>
  <c r="AT460" i="1"/>
  <c r="AS460" i="1"/>
  <c r="AU460" i="1" s="1"/>
  <c r="AT635" i="1"/>
  <c r="AS635" i="1"/>
  <c r="AU635" i="1" s="1"/>
  <c r="AT719" i="1"/>
  <c r="AS719" i="1"/>
  <c r="AU719" i="1" s="1"/>
  <c r="AT1085" i="1"/>
  <c r="AS1085" i="1"/>
  <c r="AU1085" i="1" s="1"/>
  <c r="AT214" i="1"/>
  <c r="AS214" i="1"/>
  <c r="AU214" i="1" s="1"/>
  <c r="AT563" i="1"/>
  <c r="AS563" i="1"/>
  <c r="AU563" i="1" s="1"/>
  <c r="AT936" i="1"/>
  <c r="AS936" i="1"/>
  <c r="AU936" i="1" s="1"/>
  <c r="AT294" i="1"/>
  <c r="AS294" i="1"/>
  <c r="AU294" i="1" s="1"/>
  <c r="AT825" i="1"/>
  <c r="AS825" i="1"/>
  <c r="AU825" i="1" s="1"/>
  <c r="AT1089" i="1"/>
  <c r="AS1089" i="1"/>
  <c r="AU1089" i="1" s="1"/>
  <c r="AT1167" i="1"/>
  <c r="AS1167" i="1"/>
  <c r="AU1167" i="1" s="1"/>
  <c r="AT104" i="1"/>
  <c r="AS104" i="1"/>
  <c r="AU104" i="1" s="1"/>
  <c r="AT781" i="1"/>
  <c r="AS781" i="1"/>
  <c r="AU781" i="1" s="1"/>
  <c r="AT345" i="1"/>
  <c r="AS345" i="1"/>
  <c r="AU345" i="1" s="1"/>
  <c r="AT675" i="1"/>
  <c r="AS675" i="1"/>
  <c r="AU675" i="1" s="1"/>
  <c r="AT827" i="1"/>
  <c r="AS827" i="1"/>
  <c r="AU827" i="1" s="1"/>
  <c r="AT1075" i="1"/>
  <c r="AS1075" i="1"/>
  <c r="AU1075" i="1" s="1"/>
  <c r="AT283" i="1"/>
  <c r="AS283" i="1"/>
  <c r="AU283" i="1" s="1"/>
  <c r="AT306" i="1"/>
  <c r="AS306" i="1"/>
  <c r="AU306" i="1" s="1"/>
  <c r="AT425" i="1"/>
  <c r="AS425" i="1"/>
  <c r="AU425" i="1" s="1"/>
  <c r="AT1069" i="1"/>
  <c r="AS1069" i="1"/>
  <c r="AU1069" i="1" s="1"/>
  <c r="BM2208" i="1"/>
  <c r="AT399" i="1"/>
  <c r="AS399" i="1"/>
  <c r="AU399" i="1" s="1"/>
  <c r="AT265" i="1"/>
  <c r="AS265" i="1"/>
  <c r="AU265" i="1" s="1"/>
  <c r="AT908" i="1"/>
  <c r="AS908" i="1"/>
  <c r="AU908" i="1" s="1"/>
  <c r="AT536" i="1"/>
  <c r="AS536" i="1"/>
  <c r="AU536" i="1" s="1"/>
  <c r="AT219" i="1"/>
  <c r="AS219" i="1"/>
  <c r="AU219" i="1" s="1"/>
  <c r="AT964" i="1"/>
  <c r="AS964" i="1"/>
  <c r="AU964" i="1" s="1"/>
  <c r="AT629" i="1"/>
  <c r="AS629" i="1"/>
  <c r="AU629" i="1" s="1"/>
  <c r="AT532" i="1"/>
  <c r="AS532" i="1"/>
  <c r="AU532" i="1" s="1"/>
  <c r="AT915" i="1"/>
  <c r="AS915" i="1"/>
  <c r="AU915" i="1" s="1"/>
  <c r="AT1191" i="1"/>
  <c r="AS1191" i="1"/>
  <c r="AU1191" i="1" s="1"/>
  <c r="AT1129" i="1"/>
  <c r="AS1129" i="1"/>
  <c r="AU1129" i="1" s="1"/>
  <c r="AT148" i="1"/>
  <c r="AS148" i="1"/>
  <c r="AU148" i="1" s="1"/>
  <c r="AT192" i="1"/>
  <c r="AS192" i="1"/>
  <c r="AU192" i="1" s="1"/>
  <c r="AT994" i="1"/>
  <c r="AS994" i="1"/>
  <c r="AU994" i="1" s="1"/>
  <c r="AT1204" i="1"/>
  <c r="AS1204" i="1"/>
  <c r="AU1204" i="1" s="1"/>
  <c r="BM1247" i="1"/>
  <c r="AT139" i="1"/>
  <c r="AS139" i="1"/>
  <c r="AU139" i="1" s="1"/>
  <c r="AT123" i="1"/>
  <c r="AS123" i="1"/>
  <c r="AU123" i="1" s="1"/>
  <c r="AT932" i="1"/>
  <c r="AS932" i="1"/>
  <c r="AU932" i="1" s="1"/>
  <c r="AT355" i="1"/>
  <c r="AS355" i="1"/>
  <c r="AU355" i="1" s="1"/>
  <c r="AT127" i="1"/>
  <c r="AS127" i="1"/>
  <c r="AU127" i="1" s="1"/>
  <c r="AT394" i="1"/>
  <c r="AS394" i="1"/>
  <c r="AU394" i="1" s="1"/>
  <c r="BM2009" i="1"/>
  <c r="AT52" i="1"/>
  <c r="AS52" i="1"/>
  <c r="AU52" i="1" s="1"/>
  <c r="AT900" i="1"/>
  <c r="AS900" i="1"/>
  <c r="AU900" i="1" s="1"/>
  <c r="AT1057" i="1"/>
  <c r="AS1057" i="1"/>
  <c r="AU1057" i="1" s="1"/>
  <c r="AT141" i="1"/>
  <c r="AS141" i="1"/>
  <c r="AU141" i="1" s="1"/>
  <c r="AT639" i="1"/>
  <c r="AS639" i="1"/>
  <c r="AU639" i="1" s="1"/>
  <c r="AT255" i="1"/>
  <c r="AS255" i="1"/>
  <c r="AU255" i="1" s="1"/>
  <c r="AT331" i="1"/>
  <c r="AS331" i="1"/>
  <c r="AU331" i="1" s="1"/>
  <c r="AT1017" i="1"/>
  <c r="AS1017" i="1"/>
  <c r="AU1017" i="1" s="1"/>
  <c r="AT626" i="1"/>
  <c r="AS626" i="1"/>
  <c r="AU626" i="1" s="1"/>
  <c r="AT1001" i="1"/>
  <c r="AS1001" i="1"/>
  <c r="AU1001" i="1" s="1"/>
  <c r="AT705" i="1"/>
  <c r="AS705" i="1"/>
  <c r="AU705" i="1" s="1"/>
  <c r="AT415" i="1"/>
  <c r="AS415" i="1"/>
  <c r="AU415" i="1" s="1"/>
  <c r="AT647" i="1"/>
  <c r="AS647" i="1"/>
  <c r="AU647" i="1" s="1"/>
  <c r="AT125" i="1"/>
  <c r="AS125" i="1"/>
  <c r="AU125" i="1" s="1"/>
  <c r="AT1198" i="1"/>
  <c r="AS1198" i="1"/>
  <c r="AU1198" i="1" s="1"/>
  <c r="AT1160" i="1"/>
  <c r="AS1160" i="1"/>
  <c r="AU1160" i="1" s="1"/>
  <c r="AT726" i="1"/>
  <c r="AS726" i="1"/>
  <c r="AU726" i="1" s="1"/>
  <c r="AT69" i="1"/>
  <c r="AS69" i="1"/>
  <c r="AU69" i="1" s="1"/>
  <c r="AT22" i="1"/>
  <c r="AS22" i="1"/>
  <c r="AU22" i="1" s="1"/>
  <c r="AT243" i="1"/>
  <c r="AS243" i="1"/>
  <c r="AU243" i="1" s="1"/>
  <c r="AT568" i="1"/>
  <c r="AS568" i="1"/>
  <c r="AU568" i="1" s="1"/>
  <c r="AT267" i="1"/>
  <c r="AS267" i="1"/>
  <c r="AU267" i="1" s="1"/>
  <c r="AT708" i="1"/>
  <c r="AS708" i="1"/>
  <c r="AU708" i="1" s="1"/>
  <c r="AT51" i="1"/>
  <c r="AS51" i="1"/>
  <c r="AU51" i="1" s="1"/>
  <c r="AT559" i="1"/>
  <c r="AS559" i="1"/>
  <c r="AU559" i="1" s="1"/>
  <c r="AT778" i="1"/>
  <c r="AS778" i="1"/>
  <c r="AU778" i="1" s="1"/>
  <c r="AT1035" i="1"/>
  <c r="AS1035" i="1"/>
  <c r="AU1035" i="1" s="1"/>
  <c r="AT1180" i="1"/>
  <c r="AS1180" i="1"/>
  <c r="AU1180" i="1" s="1"/>
  <c r="AT60" i="1"/>
  <c r="AS60" i="1"/>
  <c r="AU60" i="1" s="1"/>
  <c r="AT628" i="1"/>
  <c r="AS628" i="1"/>
  <c r="AU628" i="1" s="1"/>
  <c r="AT120" i="1"/>
  <c r="AS120" i="1"/>
  <c r="AU120" i="1" s="1"/>
  <c r="AT546" i="1"/>
  <c r="AS546" i="1"/>
  <c r="AU546" i="1" s="1"/>
  <c r="AT763" i="1"/>
  <c r="AS763" i="1"/>
  <c r="AU763" i="1" s="1"/>
  <c r="AT553" i="1"/>
  <c r="AS553" i="1"/>
  <c r="AU553" i="1" s="1"/>
  <c r="AT1041" i="1"/>
  <c r="AS1041" i="1"/>
  <c r="AU1041" i="1" s="1"/>
  <c r="AT1027" i="1"/>
  <c r="AS1027" i="1"/>
  <c r="AU1027" i="1" s="1"/>
  <c r="AT1128" i="1"/>
  <c r="AS1128" i="1"/>
  <c r="AU1128" i="1" s="1"/>
  <c r="AT424" i="1"/>
  <c r="AS424" i="1"/>
  <c r="AU424" i="1" s="1"/>
  <c r="AT258" i="1"/>
  <c r="AS258" i="1"/>
  <c r="AU258" i="1" s="1"/>
  <c r="AT1003" i="1"/>
  <c r="AS1003" i="1"/>
  <c r="AU1003" i="1" s="1"/>
  <c r="AT905" i="1"/>
  <c r="AS905" i="1"/>
  <c r="AU905" i="1" s="1"/>
  <c r="AT672" i="1"/>
  <c r="AS672" i="1"/>
  <c r="AU672" i="1" s="1"/>
  <c r="AT640" i="1"/>
  <c r="AS640" i="1"/>
  <c r="AU640" i="1" s="1"/>
  <c r="AC802" i="1"/>
  <c r="AD802" i="1" s="1"/>
  <c r="AC749" i="1"/>
  <c r="AD749" i="1" s="1"/>
  <c r="AC514" i="1"/>
  <c r="AH513" i="1" s="1"/>
  <c r="AC1060" i="1"/>
  <c r="AE1059" i="1" s="1"/>
  <c r="AC259" i="1"/>
  <c r="AD259" i="1" s="1"/>
  <c r="AT494" i="1"/>
  <c r="AS494" i="1"/>
  <c r="AU494" i="1" s="1"/>
  <c r="AT1113" i="1"/>
  <c r="AS1113" i="1"/>
  <c r="AU1113" i="1" s="1"/>
  <c r="AT451" i="1"/>
  <c r="AS451" i="1"/>
  <c r="AU451" i="1" s="1"/>
  <c r="AT319" i="1"/>
  <c r="AS319" i="1"/>
  <c r="AU319" i="1" s="1"/>
  <c r="AT504" i="1"/>
  <c r="AS504" i="1"/>
  <c r="AU504" i="1" s="1"/>
  <c r="AT804" i="1"/>
  <c r="AS804" i="1"/>
  <c r="AU804" i="1" s="1"/>
  <c r="AT138" i="1"/>
  <c r="AS138" i="1"/>
  <c r="AU138" i="1" s="1"/>
  <c r="AT1097" i="1"/>
  <c r="AS1097" i="1"/>
  <c r="AU1097" i="1" s="1"/>
  <c r="AT761" i="1"/>
  <c r="AS761" i="1"/>
  <c r="AU761" i="1" s="1"/>
  <c r="AT1125" i="1"/>
  <c r="AS1125" i="1"/>
  <c r="AU1125" i="1" s="1"/>
  <c r="AT143" i="1"/>
  <c r="AS143" i="1"/>
  <c r="AU143" i="1" s="1"/>
  <c r="AT776" i="1"/>
  <c r="AS776" i="1"/>
  <c r="AU776" i="1" s="1"/>
  <c r="AT445" i="1"/>
  <c r="AS445" i="1"/>
  <c r="AU445" i="1" s="1"/>
  <c r="AT341" i="1"/>
  <c r="AS341" i="1"/>
  <c r="AU341" i="1" s="1"/>
  <c r="AT188" i="1"/>
  <c r="AS188" i="1"/>
  <c r="AU188" i="1" s="1"/>
  <c r="AT121" i="1"/>
  <c r="AS121" i="1"/>
  <c r="AU121" i="1" s="1"/>
  <c r="AT1034" i="1"/>
  <c r="AS1034" i="1"/>
  <c r="AU1034" i="1" s="1"/>
  <c r="AT1152" i="1"/>
  <c r="AS1152" i="1"/>
  <c r="AU1152" i="1" s="1"/>
  <c r="AT659" i="1"/>
  <c r="AS659" i="1"/>
  <c r="AU659" i="1" s="1"/>
  <c r="AT712" i="1"/>
  <c r="AS712" i="1"/>
  <c r="AU712" i="1" s="1"/>
  <c r="AT1176" i="1"/>
  <c r="AS1176" i="1"/>
  <c r="AU1176" i="1" s="1"/>
  <c r="AT386" i="1"/>
  <c r="AS386" i="1"/>
  <c r="AU386" i="1" s="1"/>
  <c r="AT118" i="1"/>
  <c r="AS118" i="1"/>
  <c r="AU118" i="1" s="1"/>
  <c r="AT522" i="1"/>
  <c r="AS522" i="1"/>
  <c r="AU522" i="1" s="1"/>
  <c r="AT428" i="1"/>
  <c r="AS428" i="1"/>
  <c r="AU428" i="1" s="1"/>
  <c r="AT884" i="1"/>
  <c r="AS884" i="1"/>
  <c r="AU884" i="1" s="1"/>
  <c r="AT1213" i="1"/>
  <c r="AS1213" i="1"/>
  <c r="AU1213" i="1" s="1"/>
  <c r="BM1412" i="1"/>
  <c r="AT412" i="1"/>
  <c r="AS412" i="1"/>
  <c r="AU412" i="1" s="1"/>
  <c r="AT136" i="1"/>
  <c r="AS136" i="1"/>
  <c r="AU136" i="1" s="1"/>
  <c r="AT1236" i="1"/>
  <c r="AS1236" i="1"/>
  <c r="AU1236" i="1" s="1"/>
  <c r="AT633" i="1"/>
  <c r="AS633" i="1"/>
  <c r="AU633" i="1" s="1"/>
  <c r="AT747" i="1"/>
  <c r="AS747" i="1"/>
  <c r="AU747" i="1" s="1"/>
  <c r="AT1187" i="1"/>
  <c r="AS1187" i="1"/>
  <c r="AU1187" i="1" s="1"/>
  <c r="AT610" i="1"/>
  <c r="AS610" i="1"/>
  <c r="AU610" i="1" s="1"/>
  <c r="AT234" i="1"/>
  <c r="AS234" i="1"/>
  <c r="AU234" i="1" s="1"/>
  <c r="AT380" i="1"/>
  <c r="AS380" i="1"/>
  <c r="AU380" i="1" s="1"/>
  <c r="AT617" i="1"/>
  <c r="AS617" i="1"/>
  <c r="AU617" i="1" s="1"/>
  <c r="AT336" i="1"/>
  <c r="AS336" i="1"/>
  <c r="AU336" i="1" s="1"/>
  <c r="AT435" i="1"/>
  <c r="AS435" i="1"/>
  <c r="AU435" i="1" s="1"/>
  <c r="AT322" i="1"/>
  <c r="AS322" i="1"/>
  <c r="AU322" i="1" s="1"/>
  <c r="AT481" i="1"/>
  <c r="AS481" i="1"/>
  <c r="AU481" i="1" s="1"/>
  <c r="AT922" i="1"/>
  <c r="AS922" i="1"/>
  <c r="AU922" i="1" s="1"/>
  <c r="AT576" i="1"/>
  <c r="AS576" i="1"/>
  <c r="AU576" i="1" s="1"/>
  <c r="AT1076" i="1"/>
  <c r="AS1076" i="1"/>
  <c r="AU1076" i="1" s="1"/>
  <c r="AT620" i="1"/>
  <c r="AS620" i="1"/>
  <c r="AU620" i="1" s="1"/>
  <c r="AT1183" i="1"/>
  <c r="AS1183" i="1"/>
  <c r="AU1183" i="1" s="1"/>
  <c r="AT1106" i="1"/>
  <c r="AS1106" i="1"/>
  <c r="AU1106" i="1" s="1"/>
  <c r="AT491" i="1"/>
  <c r="AS491" i="1"/>
  <c r="AU491" i="1" s="1"/>
  <c r="AT976" i="1"/>
  <c r="AS976" i="1"/>
  <c r="AU976" i="1" s="1"/>
  <c r="AT179" i="1"/>
  <c r="AS179" i="1"/>
  <c r="AU179" i="1" s="1"/>
  <c r="AT1134" i="1"/>
  <c r="AS1134" i="1"/>
  <c r="AU1134" i="1" s="1"/>
  <c r="BM2135" i="1"/>
  <c r="AT1019" i="1"/>
  <c r="AS1019" i="1"/>
  <c r="AU1019" i="1" s="1"/>
  <c r="AT1118" i="1"/>
  <c r="AS1118" i="1"/>
  <c r="AU1118" i="1" s="1"/>
  <c r="AT580" i="1"/>
  <c r="AS580" i="1"/>
  <c r="AU580" i="1" s="1"/>
  <c r="AT4" i="1"/>
  <c r="AS4" i="1"/>
  <c r="AU4" i="1" s="1"/>
  <c r="AT892" i="1"/>
  <c r="AS892" i="1"/>
  <c r="AU892" i="1" s="1"/>
  <c r="AT284" i="1"/>
  <c r="AS284" i="1"/>
  <c r="AU284" i="1" s="1"/>
  <c r="AT717" i="1"/>
  <c r="AS717" i="1"/>
  <c r="AU717" i="1" s="1"/>
  <c r="AT597" i="1"/>
  <c r="AS597" i="1"/>
  <c r="AU597" i="1" s="1"/>
  <c r="AT203" i="1"/>
  <c r="AS203" i="1"/>
  <c r="AU203" i="1" s="1"/>
  <c r="AT860" i="1"/>
  <c r="AS860" i="1"/>
  <c r="AU860" i="1" s="1"/>
  <c r="AT842" i="1"/>
  <c r="AS842" i="1"/>
  <c r="AU842" i="1" s="1"/>
  <c r="AT432" i="1"/>
  <c r="AS432" i="1"/>
  <c r="AU432" i="1" s="1"/>
  <c r="AT259" i="1"/>
  <c r="AS259" i="1"/>
  <c r="AU259" i="1" s="1"/>
  <c r="AT351" i="1"/>
  <c r="AS351" i="1"/>
  <c r="AU351" i="1" s="1"/>
  <c r="AT1208" i="1"/>
  <c r="AS1208" i="1"/>
  <c r="AU1208" i="1" s="1"/>
  <c r="AT421" i="1"/>
  <c r="AS421" i="1"/>
  <c r="AU421" i="1" s="1"/>
  <c r="AT217" i="1"/>
  <c r="AS217" i="1"/>
  <c r="AU217" i="1" s="1"/>
  <c r="AT624" i="1"/>
  <c r="AS624" i="1"/>
  <c r="AU624" i="1" s="1"/>
  <c r="AC830" i="1"/>
  <c r="AH830" i="1" s="1"/>
  <c r="AT1177" i="1"/>
  <c r="AS1177" i="1"/>
  <c r="AU1177" i="1" s="1"/>
  <c r="AT1238" i="1"/>
  <c r="AS1238" i="1"/>
  <c r="AU1238" i="1" s="1"/>
  <c r="AT477" i="1"/>
  <c r="AS477" i="1"/>
  <c r="AU477" i="1" s="1"/>
  <c r="AT745" i="1"/>
  <c r="AS745" i="1"/>
  <c r="AU745" i="1" s="1"/>
  <c r="AT1127" i="1"/>
  <c r="AS1127" i="1"/>
  <c r="AU1127" i="1" s="1"/>
  <c r="AT58" i="1"/>
  <c r="AS58" i="1"/>
  <c r="AU58" i="1" s="1"/>
  <c r="AT468" i="1"/>
  <c r="AS468" i="1"/>
  <c r="AU468" i="1" s="1"/>
  <c r="AT288" i="1"/>
  <c r="AS288" i="1"/>
  <c r="AU288" i="1" s="1"/>
  <c r="AT1137" i="1"/>
  <c r="AS1137" i="1"/>
  <c r="AU1137" i="1" s="1"/>
  <c r="AT178" i="1"/>
  <c r="AS178" i="1"/>
  <c r="AU178" i="1" s="1"/>
  <c r="AT734" i="1"/>
  <c r="AS734" i="1"/>
  <c r="AU734" i="1" s="1"/>
  <c r="AT746" i="1"/>
  <c r="AS746" i="1"/>
  <c r="AU746" i="1" s="1"/>
  <c r="AT549" i="1"/>
  <c r="AS549" i="1"/>
  <c r="AU549" i="1" s="1"/>
  <c r="AT326" i="1"/>
  <c r="AS326" i="1"/>
  <c r="AU326" i="1" s="1"/>
  <c r="AT1184" i="1"/>
  <c r="AS1184" i="1"/>
  <c r="AU1184" i="1" s="1"/>
  <c r="AT349" i="1"/>
  <c r="AS349" i="1"/>
  <c r="AU349" i="1" s="1"/>
  <c r="AT418" i="1"/>
  <c r="AS418" i="1"/>
  <c r="AU418" i="1" s="1"/>
  <c r="BM2008" i="1"/>
  <c r="AT1036" i="1"/>
  <c r="AS1036" i="1"/>
  <c r="AU1036" i="1" s="1"/>
  <c r="AT229" i="1"/>
  <c r="AS229" i="1"/>
  <c r="AU229" i="1" s="1"/>
  <c r="AT1018" i="1"/>
  <c r="AS1018" i="1"/>
  <c r="AU1018" i="1" s="1"/>
  <c r="AT723" i="1"/>
  <c r="AS723" i="1"/>
  <c r="AU723" i="1" s="1"/>
  <c r="AT1202" i="1"/>
  <c r="AS1202" i="1"/>
  <c r="AU1202" i="1" s="1"/>
  <c r="AT646" i="1"/>
  <c r="AS646" i="1"/>
  <c r="AU646" i="1" s="1"/>
  <c r="AT885" i="1"/>
  <c r="AS885" i="1"/>
  <c r="AU885" i="1" s="1"/>
  <c r="AT28" i="1"/>
  <c r="AS28" i="1"/>
  <c r="AU28" i="1" s="1"/>
  <c r="AT560" i="1"/>
  <c r="AS560" i="1"/>
  <c r="AU560" i="1" s="1"/>
  <c r="AT835" i="1"/>
  <c r="AS835" i="1"/>
  <c r="AU835" i="1" s="1"/>
  <c r="AT342" i="1"/>
  <c r="AS342" i="1"/>
  <c r="AU342" i="1" s="1"/>
  <c r="AT843" i="1"/>
  <c r="AS843" i="1"/>
  <c r="AU843" i="1" s="1"/>
  <c r="AT1153" i="1"/>
  <c r="AS1153" i="1"/>
  <c r="AU1153" i="1" s="1"/>
  <c r="AT1151" i="1"/>
  <c r="AS1151" i="1"/>
  <c r="AU1151" i="1" s="1"/>
  <c r="AT47" i="1"/>
  <c r="AS47" i="1"/>
  <c r="AU47" i="1" s="1"/>
  <c r="AT552" i="1"/>
  <c r="AS552" i="1"/>
  <c r="AU552" i="1" s="1"/>
  <c r="AT364" i="1"/>
  <c r="AS364" i="1"/>
  <c r="AU364" i="1" s="1"/>
  <c r="AT222" i="1"/>
  <c r="AS222" i="1"/>
  <c r="AU222" i="1" s="1"/>
  <c r="AT881" i="1"/>
  <c r="AS881" i="1"/>
  <c r="AU881" i="1" s="1"/>
  <c r="AT307" i="1"/>
  <c r="AS307" i="1"/>
  <c r="AU307" i="1" s="1"/>
  <c r="AT574" i="1"/>
  <c r="AS574" i="1"/>
  <c r="AU574" i="1" s="1"/>
  <c r="AT1101" i="1"/>
  <c r="AS1101" i="1"/>
  <c r="AU1101" i="1" s="1"/>
  <c r="AT507" i="1"/>
  <c r="AS507" i="1"/>
  <c r="AU507" i="1" s="1"/>
  <c r="AT6" i="1"/>
  <c r="AS6" i="1"/>
  <c r="AU6" i="1" s="1"/>
  <c r="AT61" i="1"/>
  <c r="AS61" i="1"/>
  <c r="AU61" i="1" s="1"/>
  <c r="AT325" i="1"/>
  <c r="AS325" i="1"/>
  <c r="AU325" i="1" s="1"/>
  <c r="AT588" i="1"/>
  <c r="AS588" i="1"/>
  <c r="AU588" i="1" s="1"/>
  <c r="AT1217" i="1"/>
  <c r="AS1217" i="1"/>
  <c r="AU1217" i="1" s="1"/>
  <c r="AT1071" i="1"/>
  <c r="AS1071" i="1"/>
  <c r="AU1071" i="1" s="1"/>
  <c r="AT1021" i="1"/>
  <c r="AS1021" i="1"/>
  <c r="AU1021" i="1" s="1"/>
  <c r="AT517" i="1"/>
  <c r="AS517" i="1"/>
  <c r="AU517" i="1" s="1"/>
  <c r="AT731" i="1"/>
  <c r="AS731" i="1"/>
  <c r="AU731" i="1" s="1"/>
  <c r="AT1107" i="1"/>
  <c r="AS1107" i="1"/>
  <c r="AU1107" i="1" s="1"/>
  <c r="AT489" i="1"/>
  <c r="AS489" i="1"/>
  <c r="AU489" i="1" s="1"/>
  <c r="AT957" i="1"/>
  <c r="AS957" i="1"/>
  <c r="AU957" i="1" s="1"/>
  <c r="AT822" i="1"/>
  <c r="AS822" i="1"/>
  <c r="AU822" i="1" s="1"/>
  <c r="AT443" i="1"/>
  <c r="AS443" i="1"/>
  <c r="AU443" i="1" s="1"/>
  <c r="AT971" i="1"/>
  <c r="AS971" i="1"/>
  <c r="AU971" i="1" s="1"/>
  <c r="AT873" i="1"/>
  <c r="AS873" i="1"/>
  <c r="AU873" i="1" s="1"/>
  <c r="AT275" i="1"/>
  <c r="AS275" i="1"/>
  <c r="AU275" i="1" s="1"/>
  <c r="AT893" i="1"/>
  <c r="AS893" i="1"/>
  <c r="AU893" i="1" s="1"/>
  <c r="AT1094" i="1"/>
  <c r="AS1094" i="1"/>
  <c r="AU1094" i="1" s="1"/>
  <c r="AT548" i="1"/>
  <c r="AS548" i="1"/>
  <c r="AU548" i="1" s="1"/>
  <c r="AT182" i="1"/>
  <c r="AS182" i="1"/>
  <c r="AU182" i="1" s="1"/>
  <c r="AT1100" i="1"/>
  <c r="AS1100" i="1"/>
  <c r="AU1100" i="1" s="1"/>
  <c r="AT116" i="1"/>
  <c r="AS116" i="1"/>
  <c r="AU116" i="1" s="1"/>
  <c r="AT841" i="1"/>
  <c r="AS841" i="1"/>
  <c r="AU841" i="1" s="1"/>
  <c r="AT751" i="1"/>
  <c r="AS751" i="1"/>
  <c r="AU751" i="1" s="1"/>
  <c r="AT803" i="1"/>
  <c r="AS803" i="1"/>
  <c r="AU803" i="1" s="1"/>
  <c r="AT1050" i="1"/>
  <c r="AS1050" i="1"/>
  <c r="AU1050" i="1" s="1"/>
  <c r="AT979" i="1"/>
  <c r="AS979" i="1"/>
  <c r="AU979" i="1" s="1"/>
  <c r="AT696" i="1"/>
  <c r="AS696" i="1"/>
  <c r="AU696" i="1" s="1"/>
  <c r="AT793" i="1"/>
  <c r="AS793" i="1"/>
  <c r="AU793" i="1" s="1"/>
  <c r="AT363" i="1"/>
  <c r="AS363" i="1"/>
  <c r="AU363" i="1" s="1"/>
  <c r="AT990" i="1"/>
  <c r="AS990" i="1"/>
  <c r="AU990" i="1" s="1"/>
  <c r="AT769" i="1"/>
  <c r="AS769" i="1"/>
  <c r="AU769" i="1" s="1"/>
  <c r="AT238" i="1"/>
  <c r="AS238" i="1"/>
  <c r="AU238" i="1" s="1"/>
  <c r="AT72" i="1"/>
  <c r="AS72" i="1"/>
  <c r="AU72" i="1" s="1"/>
  <c r="AT728" i="1"/>
  <c r="AS728" i="1"/>
  <c r="AU728" i="1" s="1"/>
  <c r="AT992" i="1"/>
  <c r="AS992" i="1"/>
  <c r="AU992" i="1" s="1"/>
  <c r="AT495" i="1"/>
  <c r="AS495" i="1"/>
  <c r="AU495" i="1" s="1"/>
  <c r="AT859" i="1"/>
  <c r="AS859" i="1"/>
  <c r="AU859" i="1" s="1"/>
  <c r="AT649" i="1"/>
  <c r="AS649" i="1"/>
  <c r="AU649" i="1" s="1"/>
  <c r="AT952" i="1"/>
  <c r="AS952" i="1"/>
  <c r="AU952" i="1" s="1"/>
  <c r="AT389" i="1"/>
  <c r="AS389" i="1"/>
  <c r="AU389" i="1" s="1"/>
  <c r="AT837" i="1"/>
  <c r="AS837" i="1"/>
  <c r="AU837" i="1" s="1"/>
  <c r="AT571" i="1"/>
  <c r="AS571" i="1"/>
  <c r="AU571" i="1" s="1"/>
  <c r="AT832" i="1"/>
  <c r="AS832" i="1"/>
  <c r="AU832" i="1" s="1"/>
  <c r="AT338" i="1"/>
  <c r="AS338" i="1"/>
  <c r="AU338" i="1" s="1"/>
  <c r="AT438" i="1"/>
  <c r="AS438" i="1"/>
  <c r="AU438" i="1" s="1"/>
  <c r="AT661" i="1"/>
  <c r="AS661" i="1"/>
  <c r="AU661" i="1" s="1"/>
  <c r="AT329" i="1"/>
  <c r="AS329" i="1"/>
  <c r="AU329" i="1" s="1"/>
  <c r="AT1215" i="1"/>
  <c r="AS1215" i="1"/>
  <c r="AU1215" i="1" s="1"/>
  <c r="AT539" i="1"/>
  <c r="AS539" i="1"/>
  <c r="AU539" i="1" s="1"/>
  <c r="AT820" i="1"/>
  <c r="AS820" i="1"/>
  <c r="AU820" i="1" s="1"/>
  <c r="AT244" i="1"/>
  <c r="AS244" i="1"/>
  <c r="AU244" i="1" s="1"/>
  <c r="AT202" i="1"/>
  <c r="AS202" i="1"/>
  <c r="AU202" i="1" s="1"/>
  <c r="AT254" i="1"/>
  <c r="AS254" i="1"/>
  <c r="AU254" i="1" s="1"/>
  <c r="AT899" i="1"/>
  <c r="AS899" i="1"/>
  <c r="AU899" i="1" s="1"/>
  <c r="AT1150" i="1"/>
  <c r="AS1150" i="1"/>
  <c r="AU1150" i="1" s="1"/>
  <c r="AT605" i="1"/>
  <c r="AS605" i="1"/>
  <c r="AU605" i="1" s="1"/>
  <c r="AT613" i="1"/>
  <c r="AS613" i="1"/>
  <c r="AU613" i="1" s="1"/>
  <c r="AT924" i="1"/>
  <c r="AS924" i="1"/>
  <c r="AU924" i="1" s="1"/>
  <c r="AT927" i="1"/>
  <c r="AS927" i="1"/>
  <c r="AU927" i="1" s="1"/>
  <c r="AT96" i="1"/>
  <c r="AS96" i="1"/>
  <c r="AU96" i="1" s="1"/>
  <c r="AT1059" i="1"/>
  <c r="AS1059" i="1"/>
  <c r="AU1059" i="1" s="1"/>
  <c r="AT274" i="1"/>
  <c r="AS274" i="1"/>
  <c r="AU274" i="1" s="1"/>
  <c r="AT516" i="1"/>
  <c r="AS516" i="1"/>
  <c r="AU516" i="1" s="1"/>
  <c r="AT457" i="1"/>
  <c r="AS457" i="1"/>
  <c r="AU457" i="1" s="1"/>
  <c r="AT533" i="1"/>
  <c r="AS533" i="1"/>
  <c r="AU533" i="1" s="1"/>
  <c r="AT1162" i="1"/>
  <c r="AS1162" i="1"/>
  <c r="AU1162" i="1" s="1"/>
  <c r="AT37" i="1"/>
  <c r="AS37" i="1"/>
  <c r="AU37" i="1" s="1"/>
  <c r="AT34" i="1"/>
  <c r="AS34" i="1"/>
  <c r="AU34" i="1" s="1"/>
  <c r="AT537" i="1"/>
  <c r="AS537" i="1"/>
  <c r="AU537" i="1" s="1"/>
  <c r="AT928" i="1"/>
  <c r="AS928" i="1"/>
  <c r="AU928" i="1" s="1"/>
  <c r="AT770" i="1"/>
  <c r="AS770" i="1"/>
  <c r="AU770" i="1" s="1"/>
  <c r="AT1178" i="1"/>
  <c r="AS1178" i="1"/>
  <c r="AU1178" i="1" s="1"/>
  <c r="AT998" i="1"/>
  <c r="AS998" i="1"/>
  <c r="AU998" i="1" s="1"/>
  <c r="AT1116" i="1"/>
  <c r="AS1116" i="1"/>
  <c r="AU1116" i="1" s="1"/>
  <c r="AT707" i="1"/>
  <c r="AS707" i="1"/>
  <c r="AU707" i="1" s="1"/>
  <c r="AT335" i="1"/>
  <c r="AS335" i="1"/>
  <c r="AU335" i="1" s="1"/>
  <c r="AT857" i="1"/>
  <c r="AS857" i="1"/>
  <c r="AU857" i="1" s="1"/>
  <c r="AT150" i="1"/>
  <c r="AS150" i="1"/>
  <c r="AU150" i="1" s="1"/>
  <c r="AT1161" i="1"/>
  <c r="AS1161" i="1"/>
  <c r="AU1161" i="1" s="1"/>
  <c r="AT667" i="1"/>
  <c r="AS667" i="1"/>
  <c r="AU667" i="1" s="1"/>
  <c r="AT440" i="1"/>
  <c r="AS440" i="1"/>
  <c r="AU440" i="1" s="1"/>
  <c r="AT476" i="1"/>
  <c r="AS476" i="1"/>
  <c r="AU476" i="1" s="1"/>
  <c r="AT239" i="1"/>
  <c r="AS239" i="1"/>
  <c r="AU239" i="1" s="1"/>
  <c r="AT806" i="1"/>
  <c r="AS806" i="1"/>
  <c r="AU806" i="1" s="1"/>
  <c r="AT1165" i="1"/>
  <c r="AS1165" i="1"/>
  <c r="AU1165" i="1" s="1"/>
  <c r="AT126" i="1"/>
  <c r="AS126" i="1"/>
  <c r="AU126" i="1" s="1"/>
  <c r="AT205" i="1"/>
  <c r="AS205" i="1"/>
  <c r="AU205" i="1" s="1"/>
  <c r="AT142" i="1"/>
  <c r="AS142" i="1"/>
  <c r="AU142" i="1" s="1"/>
  <c r="AT330" i="1"/>
  <c r="AS330" i="1"/>
  <c r="AU330" i="1" s="1"/>
  <c r="AT1172" i="1"/>
  <c r="AS1172" i="1"/>
  <c r="AU1172" i="1" s="1"/>
  <c r="AT156" i="1"/>
  <c r="AS156" i="1"/>
  <c r="AU156" i="1" s="1"/>
  <c r="AT158" i="1"/>
  <c r="AS158" i="1"/>
  <c r="AU158" i="1" s="1"/>
  <c r="AT57" i="1"/>
  <c r="AS57" i="1"/>
  <c r="AU57" i="1" s="1"/>
  <c r="AT253" i="1"/>
  <c r="AS253" i="1"/>
  <c r="AU253" i="1" s="1"/>
  <c r="AT819" i="1"/>
  <c r="AS819" i="1"/>
  <c r="AU819" i="1" s="1"/>
  <c r="AT354" i="1"/>
  <c r="AS354" i="1"/>
  <c r="AU354" i="1" s="1"/>
  <c r="AT1099" i="1"/>
  <c r="AS1099" i="1"/>
  <c r="AU1099" i="1" s="1"/>
  <c r="AT668" i="1"/>
  <c r="AS668" i="1"/>
  <c r="AU668" i="1" s="1"/>
  <c r="BM1894" i="1"/>
  <c r="AT310" i="1"/>
  <c r="AS310" i="1"/>
  <c r="AU310" i="1" s="1"/>
  <c r="AT108" i="1"/>
  <c r="AS108" i="1"/>
  <c r="AU108" i="1" s="1"/>
  <c r="AT557" i="1"/>
  <c r="AS557" i="1"/>
  <c r="AU557" i="1" s="1"/>
  <c r="AT883" i="1"/>
  <c r="AS883" i="1"/>
  <c r="AU883" i="1" s="1"/>
  <c r="AT442" i="1"/>
  <c r="AS442" i="1"/>
  <c r="AU442" i="1" s="1"/>
  <c r="AT348" i="1"/>
  <c r="AS348" i="1"/>
  <c r="AU348" i="1" s="1"/>
  <c r="AT906" i="1"/>
  <c r="AS906" i="1"/>
  <c r="AU906" i="1" s="1"/>
  <c r="AT287" i="1"/>
  <c r="AS287" i="1"/>
  <c r="AU287" i="1" s="1"/>
  <c r="AT890" i="1"/>
  <c r="AS890" i="1"/>
  <c r="AU890" i="1" s="1"/>
  <c r="AT430" i="1"/>
  <c r="AS430" i="1"/>
  <c r="AU430" i="1" s="1"/>
  <c r="AT235" i="1"/>
  <c r="AS235" i="1"/>
  <c r="AU235" i="1" s="1"/>
  <c r="AT596" i="1"/>
  <c r="AS596" i="1"/>
  <c r="AU596" i="1" s="1"/>
  <c r="AT237" i="1"/>
  <c r="AS237" i="1"/>
  <c r="AU237" i="1" s="1"/>
  <c r="AT1214" i="1"/>
  <c r="AS1214" i="1"/>
  <c r="AU1214" i="1" s="1"/>
  <c r="BM1982" i="1"/>
  <c r="AT572" i="1"/>
  <c r="AS572" i="1"/>
  <c r="AU572" i="1" s="1"/>
  <c r="AT1105" i="1"/>
  <c r="AS1105" i="1"/>
  <c r="AU1105" i="1" s="1"/>
  <c r="AT1237" i="1"/>
  <c r="AS1237" i="1"/>
  <c r="AU1237" i="1" s="1"/>
  <c r="AT556" i="1"/>
  <c r="AS556" i="1"/>
  <c r="AU556" i="1" s="1"/>
  <c r="AT880" i="1"/>
  <c r="AS880" i="1"/>
  <c r="AU880" i="1" s="1"/>
  <c r="AT1070" i="1"/>
  <c r="AS1070" i="1"/>
  <c r="AU1070" i="1" s="1"/>
  <c r="AT699" i="1"/>
  <c r="AS699" i="1"/>
  <c r="AU699" i="1" s="1"/>
  <c r="AT1012" i="1"/>
  <c r="AS1012" i="1"/>
  <c r="AU1012" i="1" s="1"/>
  <c r="AT240" i="1"/>
  <c r="AS240" i="1"/>
  <c r="AU240" i="1" s="1"/>
  <c r="AT427" i="1"/>
  <c r="AS427" i="1"/>
  <c r="AU427" i="1" s="1"/>
  <c r="AT201" i="1"/>
  <c r="AS201" i="1"/>
  <c r="AU201" i="1" s="1"/>
  <c r="AT955" i="1"/>
  <c r="AS955" i="1"/>
  <c r="AU955" i="1" s="1"/>
  <c r="AT736" i="1"/>
  <c r="AS736" i="1"/>
  <c r="AU736" i="1" s="1"/>
  <c r="AT339" i="1"/>
  <c r="AS339" i="1"/>
  <c r="AU339" i="1" s="1"/>
  <c r="AT520" i="1"/>
  <c r="AS520" i="1"/>
  <c r="AU520" i="1" s="1"/>
  <c r="AT1056" i="1"/>
  <c r="AS1056" i="1"/>
  <c r="AU1056" i="1" s="1"/>
  <c r="AT303" i="1"/>
  <c r="AS303" i="1"/>
  <c r="AU303" i="1" s="1"/>
  <c r="AT84" i="1"/>
  <c r="AS84" i="1"/>
  <c r="AU84" i="1" s="1"/>
  <c r="AT378" i="1"/>
  <c r="AS378" i="1"/>
  <c r="AU378" i="1" s="1"/>
  <c r="AT357" i="1"/>
  <c r="AS357" i="1"/>
  <c r="AU357" i="1" s="1"/>
  <c r="AT625" i="1"/>
  <c r="AS625" i="1"/>
  <c r="AU625" i="1" s="1"/>
  <c r="AT362" i="1"/>
  <c r="AS362" i="1"/>
  <c r="AU362" i="1" s="1"/>
  <c r="AT68" i="1"/>
  <c r="AS68" i="1"/>
  <c r="AU68" i="1" s="1"/>
  <c r="AT1104" i="1"/>
  <c r="AS1104" i="1"/>
  <c r="AU1104" i="1" s="1"/>
  <c r="AT146" i="1"/>
  <c r="AS146" i="1"/>
  <c r="AU146" i="1" s="1"/>
  <c r="AT107" i="1"/>
  <c r="AS107" i="1"/>
  <c r="AU107" i="1" s="1"/>
  <c r="AT500" i="1"/>
  <c r="AS500" i="1"/>
  <c r="AU500" i="1" s="1"/>
  <c r="AT809" i="1"/>
  <c r="AS809" i="1"/>
  <c r="AU809" i="1" s="1"/>
  <c r="BM1662" i="1"/>
  <c r="AT320" i="1"/>
  <c r="AS320" i="1"/>
  <c r="AU320" i="1" s="1"/>
  <c r="AT95" i="1"/>
  <c r="AS95" i="1"/>
  <c r="AU95" i="1" s="1"/>
  <c r="AT740" i="1"/>
  <c r="AS740" i="1"/>
  <c r="AU740" i="1" s="1"/>
  <c r="AT587" i="1"/>
  <c r="AS587" i="1"/>
  <c r="AU587" i="1" s="1"/>
  <c r="AT256" i="1"/>
  <c r="AS256" i="1"/>
  <c r="AU256" i="1" s="1"/>
  <c r="BM1984" i="1"/>
  <c r="AT836" i="1"/>
  <c r="AS836" i="1"/>
  <c r="AU836" i="1" s="1"/>
  <c r="AT701" i="1"/>
  <c r="AS701" i="1"/>
  <c r="AU701" i="1" s="1"/>
  <c r="AT1117" i="1"/>
  <c r="AS1117" i="1"/>
  <c r="AU1117" i="1" s="1"/>
  <c r="AT810" i="1"/>
  <c r="AS810" i="1"/>
  <c r="AU810" i="1" s="1"/>
  <c r="AT218" i="1"/>
  <c r="AS218" i="1"/>
  <c r="AU218" i="1" s="1"/>
  <c r="AT484" i="1"/>
  <c r="AS484" i="1"/>
  <c r="AU484" i="1" s="1"/>
  <c r="AT849" i="1"/>
  <c r="AS849" i="1"/>
  <c r="AU849" i="1" s="1"/>
  <c r="AT621" i="1"/>
  <c r="AS621" i="1"/>
  <c r="AU621" i="1" s="1"/>
  <c r="AT420" i="1"/>
  <c r="AS420" i="1"/>
  <c r="AU420" i="1" s="1"/>
  <c r="AT297" i="1"/>
  <c r="AS297" i="1"/>
  <c r="AU297" i="1" s="1"/>
  <c r="BM1791" i="1"/>
  <c r="AT5" i="1"/>
  <c r="AS5" i="1"/>
  <c r="AU5" i="1" s="1"/>
  <c r="AT1037" i="1"/>
  <c r="AS1037" i="1"/>
  <c r="AU1037" i="1" s="1"/>
  <c r="AT383" i="1"/>
  <c r="AS383" i="1"/>
  <c r="AU383" i="1" s="1"/>
  <c r="AT48" i="1"/>
  <c r="AS48" i="1"/>
  <c r="AU48" i="1" s="1"/>
  <c r="AT366" i="1"/>
  <c r="AS366" i="1"/>
  <c r="AU366" i="1" s="1"/>
  <c r="AT115" i="1"/>
  <c r="AS115" i="1"/>
  <c r="AU115" i="1" s="1"/>
  <c r="AT1096" i="1"/>
  <c r="AS1096" i="1"/>
  <c r="AU1096" i="1" s="1"/>
  <c r="AT498" i="1"/>
  <c r="AS498" i="1"/>
  <c r="AU498" i="1" s="1"/>
  <c r="AT114" i="1"/>
  <c r="AS114" i="1"/>
  <c r="AU114" i="1" s="1"/>
  <c r="AT187" i="1"/>
  <c r="AS187" i="1"/>
  <c r="AU187" i="1" s="1"/>
  <c r="AT1093" i="1"/>
  <c r="AS1093" i="1"/>
  <c r="AU1093" i="1" s="1"/>
  <c r="AT298" i="1"/>
  <c r="AS298" i="1"/>
  <c r="AU298" i="1" s="1"/>
  <c r="AC668" i="1"/>
  <c r="AH665" i="1" s="1"/>
  <c r="AC773" i="1"/>
  <c r="AD773" i="1" s="1"/>
  <c r="AC51" i="1"/>
  <c r="AE51" i="1" s="1"/>
  <c r="AT828" i="1"/>
  <c r="AS828" i="1"/>
  <c r="AU828" i="1" s="1"/>
  <c r="AT896" i="1"/>
  <c r="AS896" i="1"/>
  <c r="AU896" i="1" s="1"/>
  <c r="AT1222" i="1"/>
  <c r="AS1222" i="1"/>
  <c r="AU1222" i="1" s="1"/>
  <c r="AT1084" i="1"/>
  <c r="AS1084" i="1"/>
  <c r="AU1084" i="1" s="1"/>
  <c r="AT980" i="1"/>
  <c r="AS980" i="1"/>
  <c r="AU980" i="1" s="1"/>
  <c r="AT35" i="1"/>
  <c r="AS35" i="1"/>
  <c r="AU35" i="1" s="1"/>
  <c r="AT861" i="1"/>
  <c r="AS861" i="1"/>
  <c r="AU861" i="1" s="1"/>
  <c r="BM1964" i="1"/>
  <c r="AT204" i="1"/>
  <c r="AS204" i="1"/>
  <c r="AU204" i="1" s="1"/>
  <c r="AT923" i="1"/>
  <c r="AS923" i="1"/>
  <c r="AU923" i="1" s="1"/>
  <c r="AT612" i="1"/>
  <c r="AS612" i="1"/>
  <c r="AU612" i="1" s="1"/>
  <c r="AT595" i="1"/>
  <c r="AS595" i="1"/>
  <c r="AU595" i="1" s="1"/>
  <c r="AT198" i="1"/>
  <c r="AS198" i="1"/>
  <c r="AU198" i="1" s="1"/>
  <c r="AT732" i="1"/>
  <c r="AS732" i="1"/>
  <c r="AU732" i="1" s="1"/>
  <c r="AT66" i="1"/>
  <c r="AS66" i="1"/>
  <c r="AU66" i="1" s="1"/>
  <c r="BM1945" i="1"/>
  <c r="AT422" i="1"/>
  <c r="AS422" i="1"/>
  <c r="AU422" i="1" s="1"/>
  <c r="AT377" i="1"/>
  <c r="AS377" i="1"/>
  <c r="AU377" i="1" s="1"/>
  <c r="AT914" i="1"/>
  <c r="AS914" i="1"/>
  <c r="AU914" i="1" s="1"/>
  <c r="AT1078" i="1"/>
  <c r="AS1078" i="1"/>
  <c r="AU1078" i="1" s="1"/>
  <c r="AT75" i="1"/>
  <c r="AS75" i="1"/>
  <c r="AU75" i="1" s="1"/>
  <c r="AT1231" i="1"/>
  <c r="AS1231" i="1"/>
  <c r="AU1231" i="1" s="1"/>
  <c r="AT868" i="1"/>
  <c r="AS868" i="1"/>
  <c r="AU868" i="1" s="1"/>
  <c r="AT79" i="1"/>
  <c r="AS79" i="1"/>
  <c r="AU79" i="1" s="1"/>
  <c r="AT511" i="1"/>
  <c r="AS511" i="1"/>
  <c r="AU511" i="1" s="1"/>
  <c r="AT886" i="1"/>
  <c r="AS886" i="1"/>
  <c r="AU886" i="1" s="1"/>
  <c r="AT970" i="1"/>
  <c r="AS970" i="1"/>
  <c r="AU970" i="1" s="1"/>
  <c r="AT1011" i="1"/>
  <c r="AS1011" i="1"/>
  <c r="AU1011" i="1" s="1"/>
  <c r="AT1181" i="1"/>
  <c r="AS1181" i="1"/>
  <c r="AU1181" i="1" s="1"/>
  <c r="AT938" i="1"/>
  <c r="AS938" i="1"/>
  <c r="AU938" i="1" s="1"/>
  <c r="AT590" i="1"/>
  <c r="AS590" i="1"/>
  <c r="AU590" i="1" s="1"/>
  <c r="AT168" i="1"/>
  <c r="AS168" i="1"/>
  <c r="AU168" i="1" s="1"/>
  <c r="AT602" i="1"/>
  <c r="AS602" i="1"/>
  <c r="AU602" i="1" s="1"/>
  <c r="AT1072" i="1"/>
  <c r="AS1072" i="1"/>
  <c r="AU1072" i="1" s="1"/>
  <c r="AT1155" i="1"/>
  <c r="AS1155" i="1"/>
  <c r="AU1155" i="1" s="1"/>
  <c r="AT356" i="1"/>
  <c r="AS356" i="1"/>
  <c r="AU356" i="1" s="1"/>
  <c r="AT691" i="1"/>
  <c r="AS691" i="1"/>
  <c r="AU691" i="1" s="1"/>
  <c r="AT376" i="1"/>
  <c r="AS376" i="1"/>
  <c r="AU376" i="1" s="1"/>
  <c r="AT453" i="1"/>
  <c r="AS453" i="1"/>
  <c r="AU453" i="1" s="1"/>
  <c r="AT604" i="1"/>
  <c r="AS604" i="1"/>
  <c r="AU604" i="1" s="1"/>
  <c r="AT926" i="1"/>
  <c r="AS926" i="1"/>
  <c r="AU926" i="1" s="1"/>
  <c r="AT1044" i="1"/>
  <c r="AS1044" i="1"/>
  <c r="AU1044" i="1" s="1"/>
  <c r="AT874" i="1"/>
  <c r="AS874" i="1"/>
  <c r="AU874" i="1" s="1"/>
  <c r="AT643" i="1"/>
  <c r="AS643" i="1"/>
  <c r="AU643" i="1" s="1"/>
  <c r="AT1091" i="1"/>
  <c r="AS1091" i="1"/>
  <c r="AU1091" i="1" s="1"/>
  <c r="AT485" i="1"/>
  <c r="AS485" i="1"/>
  <c r="AU485" i="1" s="1"/>
  <c r="AT1201" i="1"/>
  <c r="AS1201" i="1"/>
  <c r="AU1201" i="1" s="1"/>
  <c r="AT350" i="1"/>
  <c r="AS350" i="1"/>
  <c r="AU350" i="1" s="1"/>
  <c r="AT226" i="1"/>
  <c r="AS226" i="1"/>
  <c r="AU226" i="1" s="1"/>
  <c r="AT534" i="1"/>
  <c r="AS534" i="1"/>
  <c r="AU534" i="1" s="1"/>
  <c r="AT844" i="1"/>
  <c r="AS844" i="1"/>
  <c r="AU844" i="1" s="1"/>
  <c r="AT509" i="1"/>
  <c r="AS509" i="1"/>
  <c r="AU509" i="1" s="1"/>
  <c r="AC1068" i="1"/>
  <c r="AD1068" i="1" s="1"/>
  <c r="AT171" i="1"/>
  <c r="AS171" i="1"/>
  <c r="AU171" i="1" s="1"/>
  <c r="AT996" i="1"/>
  <c r="AS996" i="1"/>
  <c r="AU996" i="1" s="1"/>
  <c r="AT977" i="1"/>
  <c r="AS977" i="1"/>
  <c r="AU977" i="1" s="1"/>
  <c r="AT515" i="1"/>
  <c r="AS515" i="1"/>
  <c r="AU515" i="1" s="1"/>
  <c r="AT916" i="1"/>
  <c r="AS916" i="1"/>
  <c r="AU916" i="1" s="1"/>
  <c r="AT812" i="1"/>
  <c r="AS812" i="1"/>
  <c r="AU812" i="1" s="1"/>
  <c r="AT531" i="1"/>
  <c r="AS531" i="1"/>
  <c r="AU531" i="1" s="1"/>
  <c r="AT978" i="1"/>
  <c r="AS978" i="1"/>
  <c r="AU978" i="1" s="1"/>
  <c r="AT403" i="1"/>
  <c r="AS403" i="1"/>
  <c r="AU403" i="1" s="1"/>
  <c r="AT862" i="1"/>
  <c r="AS862" i="1"/>
  <c r="AU862" i="1" s="1"/>
  <c r="AT1192" i="1"/>
  <c r="AS1192" i="1"/>
  <c r="AU1192" i="1" s="1"/>
  <c r="AT434" i="1"/>
  <c r="AS434" i="1"/>
  <c r="AU434" i="1" s="1"/>
  <c r="AT1092" i="1"/>
  <c r="AS1092" i="1"/>
  <c r="AU1092" i="1" s="1"/>
  <c r="AT730" i="1"/>
  <c r="AS730" i="1"/>
  <c r="AU730" i="1" s="1"/>
  <c r="AT271" i="1"/>
  <c r="AS271" i="1"/>
  <c r="AU271" i="1" s="1"/>
  <c r="AT897" i="1"/>
  <c r="AS897" i="1"/>
  <c r="AU897" i="1" s="1"/>
  <c r="AT1133" i="1"/>
  <c r="AS1133" i="1"/>
  <c r="AU1133" i="1" s="1"/>
  <c r="AT718" i="1"/>
  <c r="AS718" i="1"/>
  <c r="AU718" i="1" s="1"/>
  <c r="AT1131" i="1"/>
  <c r="AS1131" i="1"/>
  <c r="AU1131" i="1" s="1"/>
  <c r="AT467" i="1"/>
  <c r="AS467" i="1"/>
  <c r="AU467" i="1" s="1"/>
  <c r="AT991" i="1"/>
  <c r="AS991" i="1"/>
  <c r="AU991" i="1" s="1"/>
  <c r="AT698" i="1"/>
  <c r="AS698" i="1"/>
  <c r="AU698" i="1" s="1"/>
  <c r="AT131" i="1"/>
  <c r="AS131" i="1"/>
  <c r="AU131" i="1" s="1"/>
  <c r="AT159" i="1"/>
  <c r="AS159" i="1"/>
  <c r="AU159" i="1" s="1"/>
  <c r="AT381" i="1"/>
  <c r="AS381" i="1"/>
  <c r="AU381" i="1" s="1"/>
  <c r="AT315" i="1"/>
  <c r="AS315" i="1"/>
  <c r="AU315" i="1" s="1"/>
  <c r="AT1000" i="1"/>
  <c r="AS1000" i="1"/>
  <c r="AU1000" i="1" s="1"/>
  <c r="AT181" i="1"/>
  <c r="AS181" i="1"/>
  <c r="AU181" i="1" s="1"/>
  <c r="AT1083" i="1"/>
  <c r="AS1083" i="1"/>
  <c r="AU1083" i="1" s="1"/>
  <c r="AT206" i="1"/>
  <c r="AS206" i="1"/>
  <c r="AU206" i="1" s="1"/>
  <c r="AT671" i="1"/>
  <c r="AS671" i="1"/>
  <c r="AU671" i="1" s="1"/>
  <c r="AT653" i="1"/>
  <c r="AS653" i="1"/>
  <c r="AU653" i="1" s="1"/>
  <c r="AT164" i="1"/>
  <c r="AS164" i="1"/>
  <c r="AU164" i="1" s="1"/>
  <c r="AT278" i="1"/>
  <c r="AS278" i="1"/>
  <c r="AU278" i="1" s="1"/>
  <c r="AT1212" i="1"/>
  <c r="AS1212" i="1"/>
  <c r="AU1212" i="1" s="1"/>
  <c r="AT942" i="1"/>
  <c r="AS942" i="1"/>
  <c r="AU942" i="1" s="1"/>
  <c r="AT317" i="1"/>
  <c r="AS317" i="1"/>
  <c r="AU317" i="1" s="1"/>
  <c r="AT850" i="1"/>
  <c r="AS850" i="1"/>
  <c r="AU850" i="1" s="1"/>
  <c r="AT76" i="1"/>
  <c r="AS76" i="1"/>
  <c r="AU76" i="1" s="1"/>
  <c r="AT724" i="1"/>
  <c r="AS724" i="1"/>
  <c r="AU724" i="1" s="1"/>
  <c r="AT29" i="1"/>
  <c r="AS29" i="1"/>
  <c r="AU29" i="1" s="1"/>
  <c r="AT818" i="1"/>
  <c r="AS818" i="1"/>
  <c r="AU818" i="1" s="1"/>
  <c r="AT1226" i="1"/>
  <c r="AS1226" i="1"/>
  <c r="AU1226" i="1" s="1"/>
  <c r="AT480" i="1"/>
  <c r="AS480" i="1"/>
  <c r="AU480" i="1" s="1"/>
  <c r="AT852" i="1"/>
  <c r="AS852" i="1"/>
  <c r="AU852" i="1" s="1"/>
  <c r="AT416" i="1"/>
  <c r="AS416" i="1"/>
  <c r="AU416" i="1" s="1"/>
  <c r="AT300" i="1"/>
  <c r="AS300" i="1"/>
  <c r="AU300" i="1" s="1"/>
  <c r="AT564" i="1"/>
  <c r="AS564" i="1"/>
  <c r="AU564" i="1" s="1"/>
  <c r="AT753" i="1"/>
  <c r="AS753" i="1"/>
  <c r="AU753" i="1" s="1"/>
  <c r="AT406" i="1"/>
  <c r="AS406" i="1"/>
  <c r="AU406" i="1" s="1"/>
  <c r="AT38" i="1"/>
  <c r="AS38" i="1"/>
  <c r="AU38" i="1" s="1"/>
  <c r="AT106" i="1"/>
  <c r="AS106" i="1"/>
  <c r="AU106" i="1" s="1"/>
  <c r="AT268" i="1"/>
  <c r="AS268" i="1"/>
  <c r="AU268" i="1" s="1"/>
  <c r="AT987" i="1"/>
  <c r="AS987" i="1"/>
  <c r="AU987" i="1" s="1"/>
  <c r="AT676" i="1"/>
  <c r="AS676" i="1"/>
  <c r="AU676" i="1" s="1"/>
  <c r="AT944" i="1"/>
  <c r="AS944" i="1"/>
  <c r="AU944" i="1" s="1"/>
  <c r="AT801" i="1"/>
  <c r="AS801" i="1"/>
  <c r="AU801" i="1" s="1"/>
  <c r="AT323" i="1"/>
  <c r="AS323" i="1"/>
  <c r="AU323" i="1" s="1"/>
  <c r="C1067" i="12"/>
  <c r="C574" i="12"/>
  <c r="C840" i="12"/>
  <c r="C911" i="12"/>
  <c r="C44" i="12"/>
  <c r="C228" i="12"/>
  <c r="C1004" i="12"/>
  <c r="C1154" i="12"/>
  <c r="C650" i="12"/>
  <c r="C101" i="12"/>
  <c r="C782" i="12"/>
  <c r="C943" i="12"/>
  <c r="C645" i="12"/>
  <c r="C738" i="12"/>
  <c r="C1181" i="12"/>
  <c r="C786" i="12"/>
  <c r="C486" i="12"/>
  <c r="C303" i="12"/>
  <c r="C939" i="12"/>
  <c r="C1135" i="12"/>
  <c r="C778" i="12"/>
  <c r="C280" i="12"/>
  <c r="C1062" i="12"/>
  <c r="C354" i="12"/>
  <c r="C647" i="12"/>
  <c r="C701" i="12"/>
  <c r="C584" i="12"/>
  <c r="C959" i="12"/>
  <c r="C896" i="12"/>
  <c r="C830" i="12"/>
  <c r="C844" i="12"/>
  <c r="C709" i="12"/>
  <c r="C251" i="12"/>
  <c r="C1180" i="12"/>
  <c r="C1027" i="12"/>
  <c r="C427" i="12"/>
  <c r="C819" i="12"/>
  <c r="C873" i="12"/>
  <c r="C849" i="12"/>
  <c r="C306" i="12"/>
  <c r="C413" i="12"/>
  <c r="C749" i="12"/>
  <c r="C489" i="12"/>
  <c r="C944" i="12"/>
  <c r="C345" i="12"/>
  <c r="C685" i="12"/>
  <c r="C125" i="12"/>
  <c r="C818" i="12"/>
  <c r="C475" i="12"/>
  <c r="C596" i="12"/>
  <c r="C284" i="12"/>
  <c r="C207" i="12"/>
  <c r="C675" i="12"/>
  <c r="C852" i="12"/>
  <c r="C779" i="12"/>
  <c r="C1231" i="12"/>
  <c r="C1044" i="12"/>
  <c r="C451" i="12"/>
  <c r="AB27" i="1"/>
  <c r="AC27" i="1" s="1"/>
  <c r="AB1006" i="1"/>
  <c r="AC1006" i="1" s="1"/>
  <c r="C435" i="12"/>
  <c r="C1119" i="12"/>
  <c r="C358" i="12"/>
  <c r="C928" i="12"/>
  <c r="C842" i="12"/>
  <c r="C982" i="12"/>
  <c r="C877" i="12"/>
  <c r="C569" i="12"/>
  <c r="C355" i="12"/>
  <c r="C389" i="12"/>
  <c r="C365" i="12"/>
  <c r="C882" i="12"/>
  <c r="C373" i="12"/>
  <c r="C235" i="12"/>
  <c r="C1016" i="12"/>
  <c r="C831" i="12"/>
  <c r="AB40" i="1"/>
  <c r="AC40" i="1" s="1"/>
  <c r="AH38" i="1" s="1"/>
  <c r="C544" i="12"/>
  <c r="C703" i="12"/>
  <c r="C773" i="12"/>
  <c r="C84" i="12"/>
  <c r="C829" i="12"/>
  <c r="C1036" i="12"/>
  <c r="C234" i="12"/>
  <c r="C1011" i="12"/>
  <c r="AB975" i="1"/>
  <c r="AC975" i="1" s="1"/>
  <c r="AB11" i="1"/>
  <c r="AC11" i="1" s="1"/>
  <c r="AB25" i="1"/>
  <c r="AC25" i="1" s="1"/>
  <c r="AD25" i="1" s="1"/>
  <c r="C632" i="12"/>
  <c r="C619" i="12"/>
  <c r="C130" i="12"/>
  <c r="C1070" i="12"/>
  <c r="AB526" i="1"/>
  <c r="AC526" i="1" s="1"/>
  <c r="AD526" i="1" s="1"/>
  <c r="AI525" i="1" s="1"/>
  <c r="AB1005" i="1"/>
  <c r="AC1005" i="1" s="1"/>
  <c r="C653" i="12"/>
  <c r="C51" i="12"/>
  <c r="C876" i="12"/>
  <c r="C1068" i="12"/>
  <c r="AB23" i="1"/>
  <c r="AC23" i="1" s="1"/>
  <c r="AH20" i="1" s="1"/>
  <c r="AB15" i="1"/>
  <c r="AC15" i="1" s="1"/>
  <c r="AH15" i="1" s="1"/>
  <c r="AB26" i="1"/>
  <c r="AC26" i="1" s="1"/>
  <c r="C965" i="12"/>
  <c r="AB1239" i="1"/>
  <c r="AC1239" i="1" s="1"/>
  <c r="AB1022" i="1"/>
  <c r="AC1022" i="1" s="1"/>
  <c r="AH1019" i="1" s="1"/>
  <c r="C1023" i="12"/>
  <c r="C651" i="12"/>
  <c r="C249" i="12"/>
  <c r="C147" i="12"/>
  <c r="C616" i="12"/>
  <c r="C410" i="12"/>
  <c r="C362" i="12"/>
  <c r="C82" i="12"/>
  <c r="C812" i="12"/>
  <c r="C538" i="12"/>
  <c r="C331" i="12"/>
  <c r="C1186" i="12"/>
  <c r="AB8" i="1"/>
  <c r="AC8" i="1" s="1"/>
  <c r="AB24" i="1"/>
  <c r="AC24" i="1" s="1"/>
  <c r="AB750" i="1"/>
  <c r="AC750" i="1" s="1"/>
  <c r="AB766" i="1"/>
  <c r="AC766" i="1" s="1"/>
  <c r="AB30" i="1"/>
  <c r="AB654" i="1"/>
  <c r="AC654" i="1" s="1"/>
  <c r="C1122" i="12"/>
  <c r="C1065" i="12"/>
  <c r="C713" i="12"/>
  <c r="C1080" i="12"/>
  <c r="C556" i="12"/>
  <c r="C607" i="12"/>
  <c r="AB510" i="1"/>
  <c r="AC510" i="1" s="1"/>
  <c r="AE509" i="1" s="1"/>
  <c r="AB925" i="1"/>
  <c r="AC925" i="1" s="1"/>
  <c r="C134" i="12"/>
  <c r="C643" i="12"/>
  <c r="C494" i="12"/>
  <c r="C927" i="12"/>
  <c r="C953" i="12"/>
  <c r="C5" i="12"/>
  <c r="C1187" i="12"/>
  <c r="AB1038" i="1"/>
  <c r="AC1038" i="1" s="1"/>
  <c r="AI1038" i="1" s="1"/>
  <c r="C864" i="12"/>
  <c r="C70" i="12"/>
  <c r="C908" i="12"/>
  <c r="C201" i="12"/>
  <c r="C1169" i="12"/>
  <c r="C296" i="12"/>
  <c r="C692" i="12"/>
  <c r="C107" i="12"/>
  <c r="AB1229" i="1"/>
  <c r="AC1229" i="1" s="1"/>
  <c r="AB7" i="1"/>
  <c r="AC7" i="1" s="1"/>
  <c r="AH4" i="1" s="1"/>
  <c r="AB797" i="1"/>
  <c r="AC797" i="1" s="1"/>
  <c r="AB447" i="1"/>
  <c r="AC447" i="1" s="1"/>
  <c r="C810" i="12"/>
  <c r="C453" i="12"/>
  <c r="C684" i="12"/>
  <c r="C652" i="12"/>
  <c r="C275" i="12"/>
  <c r="C564" i="12"/>
  <c r="C1114" i="12"/>
  <c r="A952" i="12"/>
  <c r="W952" i="1"/>
  <c r="A328" i="12"/>
  <c r="W328" i="1"/>
  <c r="A1112" i="12"/>
  <c r="W1112" i="1"/>
  <c r="A1184" i="12"/>
  <c r="W1184" i="1"/>
  <c r="A785" i="12"/>
  <c r="W785" i="1"/>
  <c r="A128" i="12"/>
  <c r="W128" i="1"/>
  <c r="A239" i="12"/>
  <c r="W239" i="1"/>
  <c r="A200" i="12"/>
  <c r="W200" i="1"/>
  <c r="A632" i="12"/>
  <c r="W632" i="1"/>
  <c r="A494" i="12"/>
  <c r="W494" i="1"/>
  <c r="A719" i="12"/>
  <c r="W719" i="1"/>
  <c r="A46" i="12"/>
  <c r="W46" i="1"/>
  <c r="A840" i="12"/>
  <c r="W840" i="1"/>
  <c r="A1208" i="12"/>
  <c r="W1208" i="1"/>
  <c r="A768" i="12"/>
  <c r="W768" i="1"/>
  <c r="A351" i="12"/>
  <c r="W351" i="1"/>
  <c r="A958" i="12"/>
  <c r="W958" i="1"/>
  <c r="A464" i="12"/>
  <c r="W464" i="1"/>
  <c r="A104" i="12"/>
  <c r="W104" i="1"/>
  <c r="A48" i="12"/>
  <c r="W48" i="1"/>
  <c r="A401" i="12"/>
  <c r="W401" i="1"/>
  <c r="A879" i="12"/>
  <c r="W879" i="1"/>
  <c r="A174" i="12"/>
  <c r="W174" i="1"/>
  <c r="A424" i="12"/>
  <c r="W424" i="1"/>
  <c r="A120" i="12"/>
  <c r="W120" i="1"/>
  <c r="A384" i="12"/>
  <c r="W384" i="1"/>
  <c r="A80" i="12"/>
  <c r="W80" i="1"/>
  <c r="A1025" i="12"/>
  <c r="W1025" i="1"/>
  <c r="A863" i="12"/>
  <c r="W863" i="1"/>
  <c r="A344" i="12"/>
  <c r="W344" i="1"/>
  <c r="A750" i="12"/>
  <c r="W750" i="1"/>
  <c r="A158" i="12"/>
  <c r="W158" i="1"/>
  <c r="A989" i="12"/>
  <c r="W989" i="1"/>
  <c r="A209" i="12"/>
  <c r="W209" i="1"/>
  <c r="A256" i="12"/>
  <c r="W256" i="1"/>
  <c r="A881" i="12"/>
  <c r="W881" i="1"/>
  <c r="A176" i="12"/>
  <c r="W176" i="1"/>
  <c r="A255" i="12"/>
  <c r="W255" i="1"/>
  <c r="A529" i="12"/>
  <c r="W529" i="1"/>
  <c r="A927" i="12"/>
  <c r="W927" i="1"/>
  <c r="A415" i="12"/>
  <c r="W415" i="1"/>
  <c r="A1215" i="12"/>
  <c r="W1215" i="1"/>
  <c r="A1185" i="12"/>
  <c r="W1185" i="1"/>
  <c r="A1176" i="12"/>
  <c r="W1176" i="1"/>
  <c r="A112" i="12"/>
  <c r="W112" i="1"/>
  <c r="A14" i="12"/>
  <c r="W14" i="1"/>
  <c r="A136" i="12"/>
  <c r="W136" i="1"/>
  <c r="A512" i="12"/>
  <c r="W512" i="1"/>
  <c r="A769" i="12"/>
  <c r="W769" i="1"/>
  <c r="A79" i="12"/>
  <c r="W79" i="1"/>
  <c r="A671" i="12"/>
  <c r="W671" i="1"/>
  <c r="A928" i="12"/>
  <c r="W928" i="1"/>
  <c r="A974" i="12"/>
  <c r="W974" i="1"/>
  <c r="A703" i="12"/>
  <c r="W703" i="1"/>
  <c r="A872" i="12"/>
  <c r="W872" i="1"/>
  <c r="A376" i="12"/>
  <c r="W376" i="1"/>
  <c r="A817" i="12"/>
  <c r="W817" i="1"/>
  <c r="B9" i="12"/>
  <c r="L3" i="12" s="1"/>
  <c r="Z9" i="1"/>
  <c r="A184" i="12"/>
  <c r="W184" i="1"/>
  <c r="A240" i="12"/>
  <c r="W240" i="1"/>
  <c r="A224" i="12"/>
  <c r="W224" i="1"/>
  <c r="A143" i="12"/>
  <c r="W143" i="1"/>
  <c r="A63" i="12"/>
  <c r="W63" i="1"/>
  <c r="A1074" i="12"/>
  <c r="W1074" i="1"/>
  <c r="A766" i="12"/>
  <c r="W766" i="1"/>
  <c r="A1239" i="12"/>
  <c r="W1239" i="1"/>
  <c r="A782" i="12"/>
  <c r="W782" i="1"/>
  <c r="A462" i="12"/>
  <c r="W462" i="1"/>
  <c r="A64" i="12"/>
  <c r="W64" i="1"/>
  <c r="A175" i="12"/>
  <c r="W175" i="1"/>
  <c r="A15" i="12"/>
  <c r="W15" i="1"/>
  <c r="A152" i="12"/>
  <c r="W152" i="1"/>
  <c r="A936" i="12"/>
  <c r="W936" i="1"/>
  <c r="A1144" i="12"/>
  <c r="W1144" i="1"/>
  <c r="A448" i="12"/>
  <c r="W448" i="1"/>
  <c r="A753" i="12"/>
  <c r="W753" i="1"/>
  <c r="A1087" i="12"/>
  <c r="W1087" i="1"/>
  <c r="A1056" i="12"/>
  <c r="W1056" i="1"/>
  <c r="A1202" i="12"/>
  <c r="W1202" i="1"/>
  <c r="A463" i="12"/>
  <c r="W463" i="1"/>
  <c r="A520" i="12"/>
  <c r="W520" i="1"/>
  <c r="A904" i="12"/>
  <c r="W904" i="1"/>
  <c r="A1199" i="12"/>
  <c r="W1199" i="1"/>
  <c r="A110" i="12"/>
  <c r="W110" i="1"/>
  <c r="A680" i="12"/>
  <c r="W680" i="1"/>
  <c r="A1151" i="12"/>
  <c r="W1151" i="1"/>
  <c r="A312" i="12"/>
  <c r="W312" i="1"/>
  <c r="A1160" i="12"/>
  <c r="W1160" i="1"/>
  <c r="A440" i="12"/>
  <c r="W440" i="1"/>
  <c r="A392" i="12"/>
  <c r="W392" i="1"/>
  <c r="A640" i="12"/>
  <c r="W640" i="1"/>
  <c r="A192" i="12"/>
  <c r="W192" i="1"/>
  <c r="A591" i="12"/>
  <c r="W591" i="1"/>
  <c r="A607" i="12"/>
  <c r="W607" i="1"/>
  <c r="A1042" i="12"/>
  <c r="W1042" i="1"/>
  <c r="A510" i="12"/>
  <c r="W510" i="1"/>
  <c r="A734" i="12"/>
  <c r="W734" i="1"/>
  <c r="A942" i="12"/>
  <c r="W942" i="1"/>
  <c r="A625" i="12"/>
  <c r="W625" i="1"/>
  <c r="A287" i="12"/>
  <c r="W287" i="1"/>
  <c r="A1103" i="12"/>
  <c r="W1103" i="1"/>
  <c r="A385" i="12"/>
  <c r="W385" i="1"/>
  <c r="A271" i="12"/>
  <c r="W271" i="1"/>
  <c r="A760" i="12"/>
  <c r="W760" i="1"/>
  <c r="A1192" i="12"/>
  <c r="W1192" i="1"/>
  <c r="A648" i="12"/>
  <c r="W648" i="1"/>
  <c r="A368" i="12"/>
  <c r="W368" i="1"/>
  <c r="A1073" i="12"/>
  <c r="W1073" i="1"/>
  <c r="A1167" i="12"/>
  <c r="W1167" i="1"/>
  <c r="A552" i="12"/>
  <c r="W552" i="1"/>
  <c r="A1026" i="12"/>
  <c r="W1026" i="1"/>
  <c r="A957" i="12"/>
  <c r="W957" i="1"/>
  <c r="A190" i="12"/>
  <c r="W190" i="1"/>
  <c r="A1041" i="12"/>
  <c r="W1041" i="1"/>
  <c r="A888" i="12"/>
  <c r="W888" i="1"/>
  <c r="A527" i="12"/>
  <c r="W527" i="1"/>
  <c r="A511" i="12"/>
  <c r="W511" i="1"/>
  <c r="A408" i="12"/>
  <c r="W408" i="1"/>
  <c r="A696" i="12"/>
  <c r="W696" i="1"/>
  <c r="A96" i="12"/>
  <c r="W96" i="1"/>
  <c r="A1024" i="12"/>
  <c r="W1024" i="1"/>
  <c r="A1153" i="12"/>
  <c r="W1153" i="1"/>
  <c r="A568" i="12"/>
  <c r="W568" i="1"/>
  <c r="A1038" i="12"/>
  <c r="W1038" i="1"/>
  <c r="A990" i="12"/>
  <c r="W990" i="1"/>
  <c r="A959" i="12"/>
  <c r="W959" i="1"/>
  <c r="A702" i="12"/>
  <c r="W702" i="1"/>
  <c r="A664" i="12"/>
  <c r="W664" i="1"/>
  <c r="A920" i="12"/>
  <c r="W920" i="1"/>
  <c r="A56" i="12"/>
  <c r="W56" i="1"/>
  <c r="A913" i="12"/>
  <c r="W913" i="1"/>
  <c r="A929" i="12"/>
  <c r="W929" i="1"/>
  <c r="A673" i="12"/>
  <c r="W673" i="1"/>
  <c r="A1231" i="12"/>
  <c r="W1231" i="1"/>
  <c r="A191" i="12"/>
  <c r="W191" i="1"/>
  <c r="A160" i="12"/>
  <c r="W160" i="1"/>
  <c r="A1128" i="12"/>
  <c r="W1128" i="1"/>
  <c r="A735" i="12"/>
  <c r="W735" i="1"/>
  <c r="A72" i="12"/>
  <c r="W72" i="1"/>
  <c r="A88" i="12"/>
  <c r="W88" i="1"/>
  <c r="A1009" i="12"/>
  <c r="W1009" i="1"/>
  <c r="A720" i="12"/>
  <c r="W720" i="1"/>
  <c r="A481" i="12"/>
  <c r="W481" i="1"/>
  <c r="A847" i="12"/>
  <c r="W847" i="1"/>
  <c r="A1055" i="12"/>
  <c r="W1055" i="1"/>
  <c r="A536" i="12"/>
  <c r="W536" i="1"/>
  <c r="A765" i="12"/>
  <c r="W765" i="1"/>
  <c r="A207" i="12"/>
  <c r="W207" i="1"/>
  <c r="A1165" i="12"/>
  <c r="W1165" i="1"/>
  <c r="AE958" i="1"/>
  <c r="AB958" i="1"/>
  <c r="AC958" i="1" s="1"/>
  <c r="AH958" i="1" s="1"/>
  <c r="AE1182" i="1"/>
  <c r="AB1182" i="1"/>
  <c r="AC1182" i="1" s="1"/>
  <c r="AE1181" i="1" s="1"/>
  <c r="AE1239" i="1"/>
  <c r="AG1239" i="1"/>
  <c r="AH1239" i="1"/>
  <c r="AI1239" i="1"/>
  <c r="AF1239" i="1"/>
  <c r="AK1239" i="1"/>
  <c r="AJ1239" i="1"/>
  <c r="C48" i="12"/>
  <c r="C448" i="12"/>
  <c r="C80" i="12"/>
  <c r="C192" i="12"/>
  <c r="C1025" i="12"/>
  <c r="C1103" i="12"/>
  <c r="AH1100" i="1"/>
  <c r="C664" i="12"/>
  <c r="AH664" i="1"/>
  <c r="C1128" i="12"/>
  <c r="C1112" i="12"/>
  <c r="C136" i="12"/>
  <c r="C847" i="12"/>
  <c r="C1151" i="12"/>
  <c r="C384" i="12"/>
  <c r="AH381" i="1"/>
  <c r="C640" i="12"/>
  <c r="AH637" i="1"/>
  <c r="C913" i="12"/>
  <c r="C1073" i="12"/>
  <c r="C328" i="12"/>
  <c r="AI328" i="1"/>
  <c r="C184" i="12"/>
  <c r="C520" i="12"/>
  <c r="C1144" i="12"/>
  <c r="C1199" i="12"/>
  <c r="C1215" i="12"/>
  <c r="C511" i="12"/>
  <c r="C176" i="12"/>
  <c r="AE175" i="1"/>
  <c r="C368" i="12"/>
  <c r="C1041" i="12"/>
  <c r="C1024" i="12"/>
  <c r="C920" i="12"/>
  <c r="C936" i="12"/>
  <c r="C1208" i="12"/>
  <c r="C392" i="12"/>
  <c r="C735" i="12"/>
  <c r="C239" i="12"/>
  <c r="C529" i="12"/>
  <c r="AE529" i="1"/>
  <c r="C96" i="12"/>
  <c r="C160" i="12"/>
  <c r="C481" i="12"/>
  <c r="C440" i="12"/>
  <c r="C120" i="12"/>
  <c r="C648" i="12"/>
  <c r="C79" i="12"/>
  <c r="C287" i="12"/>
  <c r="AH287" i="1"/>
  <c r="C1074" i="12"/>
  <c r="C72" i="12"/>
  <c r="C104" i="12"/>
  <c r="C112" i="12"/>
  <c r="C720" i="12"/>
  <c r="AH717" i="1"/>
  <c r="C817" i="12"/>
  <c r="AH817" i="1"/>
  <c r="C209" i="12"/>
  <c r="C312" i="12"/>
  <c r="C1160" i="12"/>
  <c r="C424" i="12"/>
  <c r="C1192" i="12"/>
  <c r="C56" i="12"/>
  <c r="C1009" i="12"/>
  <c r="AE1009" i="1"/>
  <c r="C143" i="12"/>
  <c r="C351" i="12"/>
  <c r="C1202" i="12"/>
  <c r="C952" i="12"/>
  <c r="C152" i="12"/>
  <c r="C385" i="12"/>
  <c r="AE385" i="1"/>
  <c r="C1185" i="12"/>
  <c r="AF1185" i="1"/>
  <c r="C769" i="12"/>
  <c r="C128" i="12"/>
  <c r="C657" i="12"/>
  <c r="C680" i="12"/>
  <c r="C760" i="12"/>
  <c r="AE759" i="1"/>
  <c r="C1176" i="12"/>
  <c r="C696" i="12"/>
  <c r="C904" i="12"/>
  <c r="C1087" i="12"/>
  <c r="C863" i="12"/>
  <c r="C1042" i="12"/>
  <c r="C1184" i="12"/>
  <c r="C512" i="12"/>
  <c r="C785" i="12"/>
  <c r="C224" i="12"/>
  <c r="C464" i="12"/>
  <c r="C1167" i="12"/>
  <c r="C408" i="12"/>
  <c r="C872" i="12"/>
  <c r="C88" i="12"/>
  <c r="C888" i="12"/>
  <c r="C591" i="12"/>
  <c r="C255" i="12"/>
  <c r="C1026" i="12"/>
  <c r="AH1026" i="1"/>
  <c r="C256" i="12"/>
  <c r="C240" i="12"/>
  <c r="C768" i="12"/>
  <c r="C753" i="12"/>
  <c r="C401" i="12"/>
  <c r="AE366" i="1"/>
  <c r="AE333" i="1"/>
  <c r="AD1237" i="1"/>
  <c r="AE1236" i="1"/>
  <c r="AD1238" i="1"/>
  <c r="AE1237" i="1"/>
  <c r="AE623" i="1"/>
  <c r="AE188" i="1"/>
  <c r="AE1145" i="1"/>
  <c r="AE950" i="1"/>
  <c r="AE775" i="1"/>
  <c r="AE105" i="1"/>
  <c r="AE971" i="1"/>
  <c r="AE630" i="1"/>
  <c r="AE171" i="1"/>
  <c r="AE1033" i="1"/>
  <c r="AE346" i="1"/>
  <c r="AE260" i="1"/>
  <c r="AE1154" i="1"/>
  <c r="AE1017" i="1"/>
  <c r="AE349" i="1"/>
  <c r="AE643" i="1"/>
  <c r="AE106" i="1"/>
  <c r="AE245" i="1"/>
  <c r="AE1090" i="1"/>
  <c r="AE1119" i="1"/>
  <c r="AE832" i="1"/>
  <c r="AE613" i="1"/>
  <c r="AE413" i="1"/>
  <c r="AE296" i="1"/>
  <c r="AE956" i="1"/>
  <c r="AE394" i="1"/>
  <c r="AE173" i="1"/>
  <c r="AE73" i="1"/>
  <c r="AE495" i="1"/>
  <c r="AE219" i="1"/>
  <c r="AE646" i="1"/>
  <c r="AE999" i="1"/>
  <c r="AE387" i="1"/>
  <c r="AE889" i="1"/>
  <c r="AE879" i="1"/>
  <c r="AE131" i="1"/>
  <c r="AE1212" i="1"/>
  <c r="AE628" i="1"/>
  <c r="AE114" i="1"/>
  <c r="AE954" i="1"/>
  <c r="AE345" i="1"/>
  <c r="AE338" i="1"/>
  <c r="AE982" i="1"/>
  <c r="AE246" i="1"/>
  <c r="AE259" i="1"/>
  <c r="AE451" i="1"/>
  <c r="AE279" i="1"/>
  <c r="AE427" i="1"/>
  <c r="AE16" i="1"/>
  <c r="AE1108" i="1"/>
  <c r="AE770" i="1"/>
  <c r="AE580" i="1"/>
  <c r="AE649" i="1"/>
  <c r="AE293" i="1"/>
  <c r="AE52" i="1"/>
  <c r="AE215" i="1"/>
  <c r="AE914" i="1"/>
  <c r="AE489" i="1"/>
  <c r="AE724" i="1"/>
  <c r="AE905" i="1"/>
  <c r="AE732" i="1"/>
  <c r="AE658" i="1"/>
  <c r="AD800" i="1"/>
  <c r="AD254" i="1"/>
  <c r="AI252" i="1" s="1"/>
  <c r="AE777" i="1"/>
  <c r="AD452" i="1"/>
  <c r="AE890" i="1"/>
  <c r="AD273" i="1"/>
  <c r="AD1072" i="1"/>
  <c r="AI1070" i="1" s="1"/>
  <c r="AD53" i="1"/>
  <c r="AE411" i="1"/>
  <c r="AE685" i="1"/>
  <c r="AE251" i="1"/>
  <c r="AD659" i="1"/>
  <c r="AE594" i="1"/>
  <c r="AD1120" i="1"/>
  <c r="AI1119" i="1" s="1"/>
  <c r="AE117" i="1"/>
  <c r="AD293" i="1"/>
  <c r="AI292" i="1" s="1"/>
  <c r="AD196" i="1"/>
  <c r="AI195" i="1" s="1"/>
  <c r="AE1171" i="1"/>
  <c r="AE207" i="1"/>
  <c r="AE417" i="1"/>
  <c r="AE1113" i="1"/>
  <c r="AE989" i="1"/>
  <c r="AE899" i="1"/>
  <c r="AE382" i="1"/>
  <c r="AE428" i="1"/>
  <c r="AE661" i="1"/>
  <c r="AE907" i="1"/>
  <c r="AE1101" i="1"/>
  <c r="AD246" i="1"/>
  <c r="AE1141" i="1"/>
  <c r="AD302" i="1"/>
  <c r="AI300" i="1" s="1"/>
  <c r="AE294" i="1"/>
  <c r="AE483" i="1"/>
  <c r="AE460" i="1"/>
  <c r="AE535" i="1"/>
  <c r="AE536" i="1"/>
  <c r="AE712" i="1"/>
  <c r="AE660" i="1"/>
  <c r="AD1179" i="1"/>
  <c r="AI1177" i="1" s="1"/>
  <c r="AE573" i="1"/>
  <c r="AD597" i="1"/>
  <c r="AD149" i="1"/>
  <c r="AE196" i="1"/>
  <c r="AE116" i="1"/>
  <c r="AD1109" i="1"/>
  <c r="AF1105" i="1" s="1"/>
  <c r="AE575" i="1"/>
  <c r="AD148" i="1"/>
  <c r="AD653" i="1"/>
  <c r="AE203" i="1"/>
  <c r="AE783" i="1"/>
  <c r="AE262" i="1"/>
  <c r="AE678" i="1"/>
  <c r="AE811" i="1"/>
  <c r="AE364" i="1"/>
  <c r="AD182" i="1"/>
  <c r="AD43" i="1"/>
  <c r="AI42" i="1" s="1"/>
  <c r="AE929" i="1"/>
  <c r="AE98" i="1"/>
  <c r="AD983" i="1"/>
  <c r="AI981" i="1" s="1"/>
  <c r="AE1231" i="1"/>
  <c r="AE609" i="1"/>
  <c r="AD821" i="1"/>
  <c r="AE59" i="1"/>
  <c r="AD804" i="1"/>
  <c r="AE1158" i="1"/>
  <c r="AE1172" i="1"/>
  <c r="AE915" i="1"/>
  <c r="AD609" i="1"/>
  <c r="AE1203" i="1"/>
  <c r="AE930" i="1"/>
  <c r="AD504" i="1"/>
  <c r="AK501" i="1" s="1"/>
  <c r="AE1163" i="1"/>
  <c r="AD1101" i="1"/>
  <c r="AI1100" i="1" s="1"/>
  <c r="AH82" i="1"/>
  <c r="AE923" i="1"/>
  <c r="AE688" i="1"/>
  <c r="AE488" i="1"/>
  <c r="AE230" i="1"/>
  <c r="AH908" i="1"/>
  <c r="AD519" i="1"/>
  <c r="AI517" i="1" s="1"/>
  <c r="AD710" i="1"/>
  <c r="AD165" i="1"/>
  <c r="AI163" i="1" s="1"/>
  <c r="AD437" i="1"/>
  <c r="AG436" i="1" s="1"/>
  <c r="AD603" i="1"/>
  <c r="AI602" i="1" s="1"/>
  <c r="AD644" i="1"/>
  <c r="AD1164" i="1"/>
  <c r="AI1163" i="1" s="1"/>
  <c r="AE1227" i="1"/>
  <c r="AD490" i="1"/>
  <c r="AI488" i="1" s="1"/>
  <c r="AD398" i="1"/>
  <c r="AD157" i="1"/>
  <c r="AJ153" i="1" s="1"/>
  <c r="AD266" i="1"/>
  <c r="AI264" i="1" s="1"/>
  <c r="AE900" i="1"/>
  <c r="AD993" i="1"/>
  <c r="AD1134" i="1"/>
  <c r="AI1133" i="1" s="1"/>
  <c r="AD989" i="1"/>
  <c r="AK988" i="1" s="1"/>
  <c r="AH900" i="1"/>
  <c r="AD629" i="1"/>
  <c r="AD189" i="1"/>
  <c r="AE587" i="1"/>
  <c r="AD367" i="1"/>
  <c r="AI365" i="1" s="1"/>
  <c r="AD674" i="1"/>
  <c r="AG673" i="1" s="1"/>
  <c r="AE650" i="1"/>
  <c r="AE830" i="1"/>
  <c r="AE1028" i="1"/>
  <c r="AE1093" i="1"/>
  <c r="AE1089" i="1"/>
  <c r="AE856" i="1"/>
  <c r="AE17" i="1"/>
  <c r="AE713" i="1"/>
  <c r="AE946" i="1"/>
  <c r="AE1190" i="1"/>
  <c r="AE468" i="1"/>
  <c r="AE1121" i="1"/>
  <c r="AE359" i="1"/>
  <c r="AE945" i="1"/>
  <c r="AE939" i="1"/>
  <c r="AE557" i="1"/>
  <c r="AE638" i="1"/>
  <c r="AH52" i="1"/>
  <c r="AE1012" i="1"/>
  <c r="AE940" i="1"/>
  <c r="AE729" i="1"/>
  <c r="AE125" i="1"/>
  <c r="AE909" i="1"/>
  <c r="AD115" i="1"/>
  <c r="AE492" i="1"/>
  <c r="AE227" i="1"/>
  <c r="AE918" i="1"/>
  <c r="AE228" i="1"/>
  <c r="AE861" i="1"/>
  <c r="AE1224" i="1"/>
  <c r="AE781" i="1"/>
  <c r="AE167" i="1"/>
  <c r="AE280" i="1"/>
  <c r="AE581" i="1"/>
  <c r="AE692" i="1"/>
  <c r="AE189" i="1"/>
  <c r="AE1082" i="1"/>
  <c r="AH503" i="1"/>
  <c r="AD857" i="1"/>
  <c r="AK856" i="1" s="1"/>
  <c r="AE689" i="1"/>
  <c r="AE1233" i="1"/>
  <c r="AE281" i="1"/>
  <c r="AE543" i="1"/>
  <c r="AE1232" i="1"/>
  <c r="AE708" i="1"/>
  <c r="AE182" i="1"/>
  <c r="AH809" i="1"/>
  <c r="AE1100" i="1"/>
  <c r="AE449" i="1"/>
  <c r="AH516" i="1"/>
  <c r="AE168" i="1"/>
  <c r="AD168" i="1"/>
  <c r="AE798" i="1"/>
  <c r="AE534" i="1"/>
  <c r="AE1035" i="1"/>
  <c r="AE337" i="1"/>
  <c r="AE1064" i="1"/>
  <c r="AE621" i="1"/>
  <c r="AE1068" i="1"/>
  <c r="AE985" i="1"/>
  <c r="AE987" i="1"/>
  <c r="AE553" i="1"/>
  <c r="AE390" i="1"/>
  <c r="AE452" i="1"/>
  <c r="AE418" i="1"/>
  <c r="AE990" i="1"/>
  <c r="AD159" i="1"/>
  <c r="AD685" i="1"/>
  <c r="AI684" i="1" s="1"/>
  <c r="AE684" i="1"/>
  <c r="AH779" i="1"/>
  <c r="AD610" i="1"/>
  <c r="AD880" i="1"/>
  <c r="AI878" i="1" s="1"/>
  <c r="AD300" i="1"/>
  <c r="AF297" i="1" s="1"/>
  <c r="AD554" i="1"/>
  <c r="AG551" i="1" s="1"/>
  <c r="AE554" i="1"/>
  <c r="AD202" i="1"/>
  <c r="AD1036" i="1"/>
  <c r="AI1034" i="1" s="1"/>
  <c r="AD1232" i="1"/>
  <c r="AD1211" i="1"/>
  <c r="AD631" i="1"/>
  <c r="AE1010" i="1"/>
  <c r="AD1111" i="1"/>
  <c r="AD374" i="1"/>
  <c r="AG373" i="1" s="1"/>
  <c r="AD782" i="1"/>
  <c r="AI780" i="1" s="1"/>
  <c r="AD1168" i="1"/>
  <c r="AD1114" i="1"/>
  <c r="AE722" i="1"/>
  <c r="AE1222" i="1"/>
  <c r="AE873" i="1"/>
  <c r="AE500" i="1"/>
  <c r="AE848" i="1"/>
  <c r="AD1051" i="1"/>
  <c r="AI1049" i="1" s="1"/>
  <c r="AE908" i="1"/>
  <c r="AD339" i="1"/>
  <c r="AE791" i="1"/>
  <c r="AE31" i="1"/>
  <c r="AD198" i="1"/>
  <c r="AE121" i="1"/>
  <c r="AD944" i="1"/>
  <c r="AE43" i="1"/>
  <c r="AE991" i="1"/>
  <c r="AE757" i="1"/>
  <c r="AD868" i="1"/>
  <c r="AI866" i="1" s="1"/>
  <c r="AE389" i="1"/>
  <c r="AE809" i="1"/>
  <c r="AE81" i="1"/>
  <c r="AE1046" i="1"/>
  <c r="AH235" i="1"/>
  <c r="AE825" i="1"/>
  <c r="AH41" i="1"/>
  <c r="AE779" i="1"/>
  <c r="AE33" i="1"/>
  <c r="AE1015" i="1"/>
  <c r="AD581" i="1"/>
  <c r="AI579" i="1" s="1"/>
  <c r="AE347" i="1"/>
  <c r="AE234" i="1"/>
  <c r="AE717" i="1"/>
  <c r="AE627" i="1"/>
  <c r="AD1158" i="1"/>
  <c r="AI1156" i="1" s="1"/>
  <c r="AE1157" i="1"/>
  <c r="AE1034" i="1"/>
  <c r="AE438" i="1"/>
  <c r="AD662" i="1"/>
  <c r="AI660" i="1" s="1"/>
  <c r="AE140" i="1"/>
  <c r="AD338" i="1"/>
  <c r="AF334" i="1" s="1"/>
  <c r="AD90" i="1"/>
  <c r="AE960" i="1"/>
  <c r="AE426" i="1"/>
  <c r="AE432" i="1"/>
  <c r="AD780" i="1"/>
  <c r="AI779" i="1" s="1"/>
  <c r="AD909" i="1"/>
  <c r="AK907" i="1" s="1"/>
  <c r="AH534" i="1"/>
  <c r="AH425" i="1"/>
  <c r="AE123" i="1"/>
  <c r="AD977" i="1"/>
  <c r="AD826" i="1"/>
  <c r="AI824" i="1" s="1"/>
  <c r="AE716" i="1"/>
  <c r="AE618" i="1"/>
  <c r="AE268" i="1"/>
  <c r="AE1054" i="1"/>
  <c r="AE780" i="1"/>
  <c r="AE1170" i="1"/>
  <c r="AD6" i="1"/>
  <c r="AI4" i="1" s="1"/>
  <c r="AD799" i="1"/>
  <c r="AH992" i="1"/>
  <c r="AE353" i="1"/>
  <c r="AE442" i="1"/>
  <c r="AD702" i="1"/>
  <c r="AI700" i="1" s="1"/>
  <c r="AE1092" i="1"/>
  <c r="AE807" i="1"/>
  <c r="AD1115" i="1"/>
  <c r="AD717" i="1"/>
  <c r="AK716" i="1" s="1"/>
  <c r="AE1211" i="1"/>
  <c r="AD466" i="1"/>
  <c r="AD236" i="1"/>
  <c r="AI234" i="1" s="1"/>
  <c r="AD281" i="1"/>
  <c r="AI280" i="1" s="1"/>
  <c r="AD106" i="1"/>
  <c r="AE858" i="1"/>
  <c r="AH231" i="1"/>
  <c r="AE237" i="1"/>
  <c r="AE1055" i="1"/>
  <c r="AE235" i="1"/>
  <c r="AD578" i="1"/>
  <c r="AD51" i="1"/>
  <c r="AD1016" i="1"/>
  <c r="AI1015" i="1" s="1"/>
  <c r="AE600" i="1"/>
  <c r="AE269" i="1"/>
  <c r="AD501" i="1"/>
  <c r="AD234" i="1"/>
  <c r="AK232" i="1" s="1"/>
  <c r="AD1018" i="1"/>
  <c r="AF1016" i="1" s="1"/>
  <c r="AH993" i="1"/>
  <c r="AE341" i="1"/>
  <c r="AD108" i="1"/>
  <c r="AD790" i="1"/>
  <c r="AI788" i="1" s="1"/>
  <c r="AE34" i="1"/>
  <c r="AD1034" i="1"/>
  <c r="AI1033" i="1" s="1"/>
  <c r="AH1169" i="1"/>
  <c r="AH1230" i="1"/>
  <c r="AD567" i="1"/>
  <c r="AD491" i="1"/>
  <c r="AD939" i="1"/>
  <c r="AI937" i="1" s="1"/>
  <c r="AE1152" i="1"/>
  <c r="AD341" i="1"/>
  <c r="AD34" i="1"/>
  <c r="AJ32" i="1" s="1"/>
  <c r="AH535" i="1"/>
  <c r="AE728" i="1"/>
  <c r="AE614" i="1"/>
  <c r="AE1196" i="1"/>
  <c r="AE325" i="1"/>
  <c r="AE572" i="1"/>
  <c r="AE576" i="1"/>
  <c r="AD856" i="1"/>
  <c r="AD414" i="1"/>
  <c r="AD992" i="1"/>
  <c r="AD228" i="1"/>
  <c r="AD647" i="1"/>
  <c r="AD174" i="1"/>
  <c r="AD109" i="1"/>
  <c r="AI108" i="1" s="1"/>
  <c r="AD1212" i="1"/>
  <c r="AE376" i="1"/>
  <c r="AE130" i="1"/>
  <c r="AE741" i="1"/>
  <c r="AD957" i="1"/>
  <c r="AD394" i="1"/>
  <c r="AD1170" i="1"/>
  <c r="AK1169" i="1" s="1"/>
  <c r="AD1127" i="1"/>
  <c r="AI1125" i="1" s="1"/>
  <c r="AE226" i="1"/>
  <c r="AD928" i="1"/>
  <c r="AD535" i="1"/>
  <c r="AD598" i="1"/>
  <c r="AD755" i="1"/>
  <c r="AD347" i="1"/>
  <c r="AD779" i="1"/>
  <c r="AI777" i="1" s="1"/>
  <c r="AE1103" i="1"/>
  <c r="AD614" i="1"/>
  <c r="AD1065" i="1"/>
  <c r="AI1063" i="1" s="1"/>
  <c r="AE961" i="1"/>
  <c r="AD93" i="1"/>
  <c r="AI91" i="1" s="1"/>
  <c r="AE778" i="1"/>
  <c r="AD134" i="1"/>
  <c r="AE815" i="1"/>
  <c r="AD346" i="1"/>
  <c r="AE270" i="1"/>
  <c r="AE1134" i="1"/>
  <c r="AH727" i="1"/>
  <c r="AE702" i="1"/>
  <c r="AE537" i="1"/>
  <c r="AD833" i="1"/>
  <c r="AI831" i="1" s="1"/>
  <c r="AD831" i="1"/>
  <c r="AD606" i="1"/>
  <c r="AD453" i="1"/>
  <c r="AH1132" i="1"/>
  <c r="AH323" i="1"/>
  <c r="AH1081" i="1"/>
  <c r="AD865" i="1"/>
  <c r="AD588" i="1"/>
  <c r="AJ586" i="1" s="1"/>
  <c r="AD728" i="1"/>
  <c r="AK727" i="1" s="1"/>
  <c r="AH1231" i="1"/>
  <c r="AE1016" i="1"/>
  <c r="AE857" i="1"/>
  <c r="AD1091" i="1"/>
  <c r="AD906" i="1"/>
  <c r="AH627" i="1"/>
  <c r="AD577" i="1"/>
  <c r="AI575" i="1" s="1"/>
  <c r="AD733" i="1"/>
  <c r="AG731" i="1" s="1"/>
  <c r="AD68" i="1"/>
  <c r="AI66" i="1" s="1"/>
  <c r="AD538" i="1"/>
  <c r="AK535" i="1" s="1"/>
  <c r="AE546" i="1"/>
  <c r="AD624" i="1"/>
  <c r="AD615" i="1"/>
  <c r="AD206" i="1"/>
  <c r="AD325" i="1"/>
  <c r="AG323" i="1" s="1"/>
  <c r="AH1232" i="1"/>
  <c r="AE68" i="1"/>
  <c r="AE603" i="1"/>
  <c r="AD166" i="1"/>
  <c r="AE324" i="1"/>
  <c r="AH778" i="1"/>
  <c r="AE547" i="1"/>
  <c r="AE453" i="1"/>
  <c r="AH729" i="1"/>
  <c r="AE727" i="1"/>
  <c r="AD170" i="1"/>
  <c r="AD806" i="1"/>
  <c r="AD113" i="1"/>
  <c r="AE1235" i="1"/>
  <c r="AH1015" i="1"/>
  <c r="AH164" i="1"/>
  <c r="AE532" i="1"/>
  <c r="AE314" i="1"/>
  <c r="AE718" i="1"/>
  <c r="AD1234" i="1"/>
  <c r="AI1232" i="1" s="1"/>
  <c r="AH156" i="1"/>
  <c r="AE615" i="1"/>
  <c r="AD87" i="1"/>
  <c r="AI85" i="1" s="1"/>
  <c r="AD748" i="1"/>
  <c r="AD158" i="1"/>
  <c r="AD1150" i="1"/>
  <c r="AI1148" i="1" s="1"/>
  <c r="AD436" i="1"/>
  <c r="AE315" i="1"/>
  <c r="AE771" i="1"/>
  <c r="AD42" i="1"/>
  <c r="AD216" i="1"/>
  <c r="AD297" i="1"/>
  <c r="AG296" i="1" s="1"/>
  <c r="AD420" i="1"/>
  <c r="AK417" i="1" s="1"/>
  <c r="AE41" i="1"/>
  <c r="AD628" i="1"/>
  <c r="AI626" i="1" s="1"/>
  <c r="AD771" i="1"/>
  <c r="AD573" i="1"/>
  <c r="AI572" i="1" s="1"/>
  <c r="AH536" i="1"/>
  <c r="AH577" i="1"/>
  <c r="AH641" i="1"/>
  <c r="AE704" i="1"/>
  <c r="AE1200" i="1"/>
  <c r="AE275" i="1"/>
  <c r="AE1020" i="1"/>
  <c r="AE669" i="1"/>
  <c r="AE896" i="1"/>
  <c r="AE897" i="1"/>
  <c r="AH564" i="1"/>
  <c r="AE565" i="1"/>
  <c r="AE132" i="1"/>
  <c r="AE129" i="1"/>
  <c r="AE18" i="1"/>
  <c r="AE46" i="1"/>
  <c r="AE980" i="1"/>
  <c r="AE202" i="1"/>
  <c r="AH172" i="1"/>
  <c r="AE636" i="1"/>
  <c r="AE63" i="1"/>
  <c r="AE1045" i="1"/>
  <c r="AE1204" i="1"/>
  <c r="AH683" i="1"/>
  <c r="AE69" i="1"/>
  <c r="AE865" i="1"/>
  <c r="AE842" i="1"/>
  <c r="AE756" i="1"/>
  <c r="AE124" i="1"/>
  <c r="AE670" i="1"/>
  <c r="AE833" i="1"/>
  <c r="AE504" i="1"/>
  <c r="AE214" i="1"/>
  <c r="AE1062" i="1"/>
  <c r="AE398" i="1"/>
  <c r="AH907" i="1"/>
  <c r="AD226" i="1"/>
  <c r="AE633" i="1"/>
  <c r="AD922" i="1"/>
  <c r="AD725" i="1"/>
  <c r="AH278" i="1"/>
  <c r="AD738" i="1"/>
  <c r="AD807" i="1"/>
  <c r="AH195" i="1"/>
  <c r="AD195" i="1"/>
  <c r="AE758" i="1"/>
  <c r="AE806" i="1"/>
  <c r="AD280" i="1"/>
  <c r="AD1093" i="1"/>
  <c r="AD169" i="1"/>
  <c r="AD757" i="1"/>
  <c r="AK756" i="1" s="1"/>
  <c r="AD633" i="1"/>
  <c r="AI632" i="1" s="1"/>
  <c r="AD791" i="1"/>
  <c r="AE1011" i="1"/>
  <c r="AE213" i="1"/>
  <c r="AE199" i="1"/>
  <c r="AE1075" i="1"/>
  <c r="AE322" i="1"/>
  <c r="AH213" i="1"/>
  <c r="AE624" i="1"/>
  <c r="AH1091" i="1"/>
  <c r="AE743" i="1"/>
  <c r="AH265" i="1"/>
  <c r="AH1017" i="1"/>
  <c r="AE1030" i="1"/>
  <c r="AE28" i="1"/>
  <c r="AE631" i="1"/>
  <c r="AE1179" i="1"/>
  <c r="AE60" i="1"/>
  <c r="AE949" i="1"/>
  <c r="AH234" i="1"/>
  <c r="AE357" i="1"/>
  <c r="AE473" i="1"/>
  <c r="AH684" i="1"/>
  <c r="AE1164" i="1"/>
  <c r="AE70" i="1"/>
  <c r="AH211" i="1"/>
  <c r="AE61" i="1"/>
  <c r="AD687" i="1"/>
  <c r="AE1063" i="1"/>
  <c r="AE58" i="1"/>
  <c r="AE290" i="1"/>
  <c r="AD267" i="1"/>
  <c r="AD670" i="1"/>
  <c r="AE551" i="1"/>
  <c r="AE995" i="1"/>
  <c r="AD940" i="1"/>
  <c r="AD260" i="1"/>
  <c r="AD473" i="1"/>
  <c r="AG470" i="1" s="1"/>
  <c r="AH201" i="1"/>
  <c r="AH355" i="1"/>
  <c r="AH890" i="1"/>
  <c r="AH686" i="1"/>
  <c r="AE305" i="1"/>
  <c r="AE910" i="1"/>
  <c r="AE592" i="1"/>
  <c r="AE222" i="1"/>
  <c r="AE686" i="1"/>
  <c r="AE965" i="1"/>
  <c r="AD946" i="1"/>
  <c r="AD506" i="1"/>
  <c r="AI505" i="1" s="1"/>
  <c r="AD582" i="1"/>
  <c r="AE266" i="1"/>
  <c r="AD517" i="1"/>
  <c r="AD29" i="1"/>
  <c r="AD1180" i="1"/>
  <c r="AD743" i="1"/>
  <c r="AK741" i="1" s="1"/>
  <c r="AE472" i="1"/>
  <c r="AD704" i="1"/>
  <c r="AI703" i="1" s="1"/>
  <c r="AH116" i="1"/>
  <c r="AH131" i="1"/>
  <c r="AE993" i="1"/>
  <c r="AE298" i="1"/>
  <c r="AD649" i="1"/>
  <c r="AD566" i="1"/>
  <c r="AD1010" i="1"/>
  <c r="AE1019" i="1"/>
  <c r="AE516" i="1"/>
  <c r="AE742" i="1"/>
  <c r="AD772" i="1"/>
  <c r="AH552" i="1"/>
  <c r="AH420" i="1"/>
  <c r="AH1114" i="1"/>
  <c r="AH707" i="1"/>
  <c r="AH185" i="1"/>
  <c r="AE1058" i="1"/>
  <c r="AE721" i="1"/>
  <c r="AE523" i="1"/>
  <c r="AD1137" i="1"/>
  <c r="AK1134" i="1" s="1"/>
  <c r="AD625" i="1"/>
  <c r="AD316" i="1"/>
  <c r="AI314" i="1" s="1"/>
  <c r="AD1117" i="1"/>
  <c r="AE683" i="1"/>
  <c r="AD693" i="1"/>
  <c r="AD1090" i="1"/>
  <c r="AD353" i="1"/>
  <c r="AI352" i="1" s="1"/>
  <c r="AD949" i="1"/>
  <c r="AK947" i="1" s="1"/>
  <c r="AD994" i="1"/>
  <c r="AH345" i="1"/>
  <c r="AH856" i="1"/>
  <c r="AE358" i="1"/>
  <c r="AE4" i="1"/>
  <c r="AE818" i="1"/>
  <c r="AD1131" i="1"/>
  <c r="AE1187" i="1"/>
  <c r="AD965" i="1"/>
  <c r="AD557" i="1"/>
  <c r="AD116" i="1"/>
  <c r="AD61" i="1"/>
  <c r="AK59" i="1" s="1"/>
  <c r="AE352" i="1"/>
  <c r="AE948" i="1"/>
  <c r="AD237" i="1"/>
  <c r="AI236" i="1" s="1"/>
  <c r="AH59" i="1"/>
  <c r="AH858" i="1"/>
  <c r="AE843" i="1"/>
  <c r="AE764" i="1"/>
  <c r="AH459" i="1"/>
  <c r="AE267" i="1"/>
  <c r="AE1031" i="1"/>
  <c r="AD709" i="1"/>
  <c r="AD1094" i="1"/>
  <c r="AE422" i="1"/>
  <c r="AD1092" i="1"/>
  <c r="AD137" i="1"/>
  <c r="AE115" i="1"/>
  <c r="AE236" i="1"/>
  <c r="AD348" i="1"/>
  <c r="AH990" i="1"/>
  <c r="AH352" i="1"/>
  <c r="AE585" i="1"/>
  <c r="AD915" i="1"/>
  <c r="AD1031" i="1"/>
  <c r="AD1205" i="1"/>
  <c r="AG1202" i="1" s="1"/>
  <c r="AD377" i="1"/>
  <c r="AI375" i="1" s="1"/>
  <c r="AE1091" i="1"/>
  <c r="AD887" i="1"/>
  <c r="AD118" i="1"/>
  <c r="AI116" i="1" s="1"/>
  <c r="AD442" i="1"/>
  <c r="AI441" i="1" s="1"/>
  <c r="AH1062" i="1"/>
  <c r="AE517" i="1"/>
  <c r="AD505" i="1"/>
  <c r="AE118" i="1"/>
  <c r="AE431" i="1"/>
  <c r="AD132" i="1"/>
  <c r="AD558" i="1"/>
  <c r="AD843" i="1"/>
  <c r="AD358" i="1"/>
  <c r="AI356" i="1" s="1"/>
  <c r="AH628" i="1"/>
  <c r="AH991" i="1"/>
  <c r="AH906" i="1"/>
  <c r="AE459" i="1"/>
  <c r="AD1002" i="1"/>
  <c r="AD862" i="1"/>
  <c r="AI860" i="1" s="1"/>
  <c r="AD355" i="1"/>
  <c r="AI353" i="1" s="1"/>
  <c r="AD683" i="1"/>
  <c r="AI682" i="1" s="1"/>
  <c r="AD133" i="1"/>
  <c r="AD650" i="1"/>
  <c r="AI649" i="1" s="1"/>
  <c r="AD203" i="1"/>
  <c r="AH630" i="1"/>
  <c r="AD572" i="1"/>
  <c r="AD461" i="1"/>
  <c r="AK458" i="1" s="1"/>
  <c r="AE682" i="1"/>
  <c r="AD1173" i="1"/>
  <c r="AK1170" i="1" s="1"/>
  <c r="AD47" i="1"/>
  <c r="AH1016" i="1"/>
  <c r="AH905" i="1"/>
  <c r="AH130" i="1"/>
  <c r="AH1170" i="1"/>
  <c r="AE837" i="1"/>
  <c r="AE994" i="1"/>
  <c r="AD498" i="1"/>
  <c r="AD565" i="1"/>
  <c r="AD1063" i="1"/>
  <c r="AI1062" i="1" s="1"/>
  <c r="AD399" i="1"/>
  <c r="AE586" i="1"/>
  <c r="AH1090" i="1"/>
  <c r="AH585" i="1"/>
  <c r="AH115" i="1"/>
  <c r="AH938" i="1"/>
  <c r="AH989" i="1"/>
  <c r="AE1018" i="1"/>
  <c r="AE564" i="1"/>
  <c r="AD247" i="1"/>
  <c r="AD1013" i="1"/>
  <c r="AD320" i="1"/>
  <c r="AD381" i="1"/>
  <c r="AI379" i="1" s="1"/>
  <c r="AD907" i="1"/>
  <c r="AD1155" i="1"/>
  <c r="AD131" i="1"/>
  <c r="AH629" i="1"/>
  <c r="AD890" i="1"/>
  <c r="AG888" i="1" s="1"/>
  <c r="AD630" i="1"/>
  <c r="AE906" i="1"/>
  <c r="AD632" i="1"/>
  <c r="AH837" i="1"/>
  <c r="AE836" i="1"/>
  <c r="AH818" i="1"/>
  <c r="AE693" i="1"/>
  <c r="AE552" i="1"/>
  <c r="AE629" i="1"/>
  <c r="AH944" i="1"/>
  <c r="AH1194" i="1"/>
  <c r="AH245" i="1"/>
  <c r="AE415" i="1"/>
  <c r="AE1123" i="1"/>
  <c r="AE1223" i="1"/>
  <c r="AE849" i="1"/>
  <c r="AE412" i="1"/>
  <c r="AE542" i="1"/>
  <c r="AH586" i="1"/>
  <c r="AE744" i="1"/>
  <c r="AH710" i="1"/>
  <c r="AE57" i="1"/>
  <c r="AE998" i="1"/>
  <c r="AE292" i="1"/>
  <c r="AE466" i="1"/>
  <c r="AH1139" i="1"/>
  <c r="AH1210" i="1"/>
  <c r="AH780" i="1"/>
  <c r="AH626" i="1"/>
  <c r="AE1078" i="1"/>
  <c r="AE988" i="1"/>
  <c r="AH60" i="1"/>
  <c r="AE437" i="1"/>
  <c r="AH1010" i="1"/>
  <c r="AE1007" i="1"/>
  <c r="AH945" i="1"/>
  <c r="AH592" i="1"/>
  <c r="AE1080" i="1"/>
  <c r="AE317" i="1"/>
  <c r="AH1203" i="1"/>
  <c r="AH472" i="1"/>
  <c r="AE874" i="1"/>
  <c r="AH556" i="1"/>
  <c r="AE824" i="1"/>
  <c r="AE604" i="1"/>
  <c r="AH947" i="1"/>
  <c r="AH960" i="1"/>
  <c r="AH212" i="1"/>
  <c r="AE932" i="1"/>
  <c r="AH1018" i="1"/>
  <c r="AE1107" i="1"/>
  <c r="AH930" i="1"/>
  <c r="AE1085" i="1"/>
  <c r="AE1098" i="1"/>
  <c r="AE316" i="1"/>
  <c r="AD350" i="1"/>
  <c r="AE501" i="1"/>
  <c r="AD713" i="1"/>
  <c r="AE1079" i="1"/>
  <c r="AD57" i="1"/>
  <c r="AE76" i="1"/>
  <c r="AD777" i="1"/>
  <c r="AI776" i="1" s="1"/>
  <c r="AE217" i="1"/>
  <c r="AD1195" i="1"/>
  <c r="AI1193" i="1" s="1"/>
  <c r="AE1088" i="1"/>
  <c r="AE593" i="1"/>
  <c r="AD100" i="1"/>
  <c r="AI98" i="1" s="1"/>
  <c r="AD559" i="1"/>
  <c r="AD1206" i="1"/>
  <c r="AD616" i="1"/>
  <c r="AH279" i="1"/>
  <c r="AH505" i="1"/>
  <c r="AH849" i="1"/>
  <c r="AH148" i="1"/>
  <c r="AH1028" i="1"/>
  <c r="AH473" i="1"/>
  <c r="AH227" i="1"/>
  <c r="AE617" i="1"/>
  <c r="AE1140" i="1"/>
  <c r="AE527" i="1"/>
  <c r="AD1084" i="1"/>
  <c r="AG1081" i="1" s="1"/>
  <c r="AD488" i="1"/>
  <c r="AI487" i="1" s="1"/>
  <c r="AE776" i="1"/>
  <c r="AD874" i="1"/>
  <c r="AE1194" i="1"/>
  <c r="AD783" i="1"/>
  <c r="AD365" i="1"/>
  <c r="AE558" i="1"/>
  <c r="AD213" i="1"/>
  <c r="AI212" i="1" s="1"/>
  <c r="AE1205" i="1"/>
  <c r="AD844" i="1"/>
  <c r="AK843" i="1" s="1"/>
  <c r="AH1106" i="1"/>
  <c r="AH504" i="1"/>
  <c r="AH1079" i="1"/>
  <c r="AH292" i="1"/>
  <c r="AH1029" i="1"/>
  <c r="AE616" i="1"/>
  <c r="AE150" i="1"/>
  <c r="AE711" i="1"/>
  <c r="AE834" i="1"/>
  <c r="AD834" i="1"/>
  <c r="AE1083" i="1"/>
  <c r="AD178" i="1"/>
  <c r="AE487" i="1"/>
  <c r="AD1085" i="1"/>
  <c r="AE782" i="1"/>
  <c r="AE212" i="1"/>
  <c r="AD963" i="1"/>
  <c r="AK960" i="1" s="1"/>
  <c r="AD391" i="1"/>
  <c r="AI389" i="1" s="1"/>
  <c r="AH106" i="1"/>
  <c r="AH3" i="1"/>
  <c r="AH105" i="1"/>
  <c r="AH61" i="1"/>
  <c r="AH411" i="1"/>
  <c r="AE295" i="1"/>
  <c r="AH361" i="1"/>
  <c r="AH1098" i="1"/>
  <c r="AH97" i="1"/>
  <c r="AH1011" i="1"/>
  <c r="AH543" i="1"/>
  <c r="AH124" i="1"/>
  <c r="AE1076" i="1"/>
  <c r="AE283" i="1"/>
  <c r="AH605" i="1"/>
  <c r="AH841" i="1"/>
  <c r="AE746" i="1"/>
  <c r="AH573" i="1"/>
  <c r="AH262" i="1"/>
  <c r="AE665" i="1"/>
  <c r="AH961" i="1"/>
  <c r="AD1222" i="1"/>
  <c r="AI1221" i="1" s="1"/>
  <c r="AD901" i="1"/>
  <c r="AI899" i="1" s="1"/>
  <c r="AE563" i="1"/>
  <c r="AE502" i="1"/>
  <c r="AE1081" i="1"/>
  <c r="AD716" i="1"/>
  <c r="AD323" i="1"/>
  <c r="AI321" i="1" s="1"/>
  <c r="AD1140" i="1"/>
  <c r="AK1138" i="1" s="1"/>
  <c r="AD1213" i="1"/>
  <c r="AI1212" i="1" s="1"/>
  <c r="AD988" i="1"/>
  <c r="AD947" i="1"/>
  <c r="AE218" i="1"/>
  <c r="AE626" i="1"/>
  <c r="AE1195" i="1"/>
  <c r="AE962" i="1"/>
  <c r="AE1029" i="1"/>
  <c r="AD1021" i="1"/>
  <c r="AI1019" i="1" s="1"/>
  <c r="AD467" i="1"/>
  <c r="AH709" i="1"/>
  <c r="AH357" i="1"/>
  <c r="AH396" i="1"/>
  <c r="AH266" i="1"/>
  <c r="AH228" i="1"/>
  <c r="AE377" i="1"/>
  <c r="AE1053" i="1"/>
  <c r="AE506" i="1"/>
  <c r="AE1106" i="1"/>
  <c r="AD903" i="1"/>
  <c r="AI901" i="1" s="1"/>
  <c r="AE860" i="1"/>
  <c r="AE672" i="1"/>
  <c r="AD1029" i="1"/>
  <c r="AI1028" i="1" s="1"/>
  <c r="AE947" i="1"/>
  <c r="AD853" i="1"/>
  <c r="AH488" i="1"/>
  <c r="AH708" i="1"/>
  <c r="AH1078" i="1"/>
  <c r="AH1088" i="1"/>
  <c r="AD364" i="1"/>
  <c r="AD212" i="1"/>
  <c r="AE878" i="1"/>
  <c r="AE902" i="1"/>
  <c r="AE1221" i="1"/>
  <c r="AD945" i="1"/>
  <c r="AD1146" i="1"/>
  <c r="AE406" i="1"/>
  <c r="AD413" i="1"/>
  <c r="AD932" i="1"/>
  <c r="AG930" i="1" s="1"/>
  <c r="AD860" i="1"/>
  <c r="AI859" i="1" s="1"/>
  <c r="AH196" i="1"/>
  <c r="AH603" i="1"/>
  <c r="AH781" i="1"/>
  <c r="AH1156" i="1"/>
  <c r="AH625" i="1"/>
  <c r="AH777" i="1"/>
  <c r="AH57" i="1"/>
  <c r="AE77" i="1"/>
  <c r="AD462" i="1"/>
  <c r="AE944" i="1"/>
  <c r="AD626" i="1"/>
  <c r="AD63" i="1"/>
  <c r="AI62" i="1" s="1"/>
  <c r="AE931" i="1"/>
  <c r="AD765" i="1"/>
  <c r="AI763" i="1" s="1"/>
  <c r="AD475" i="1"/>
  <c r="AI473" i="1" s="1"/>
  <c r="AH988" i="1"/>
  <c r="AE409" i="1"/>
  <c r="AE969" i="1"/>
  <c r="AE959" i="1"/>
  <c r="AE291" i="1"/>
  <c r="AE1156" i="1"/>
  <c r="AE901" i="1"/>
  <c r="AD1169" i="1"/>
  <c r="AE461" i="1"/>
  <c r="AD851" i="1"/>
  <c r="AE507" i="1"/>
  <c r="AE625" i="1"/>
  <c r="AD667" i="1"/>
  <c r="AE62" i="1"/>
  <c r="AD824" i="1"/>
  <c r="AD1079" i="1"/>
  <c r="AD618" i="1"/>
  <c r="AH616" i="1"/>
  <c r="AH959" i="1"/>
  <c r="AH315" i="1"/>
  <c r="AH1083" i="1"/>
  <c r="AE1002" i="1"/>
  <c r="AE1168" i="1"/>
  <c r="AE850" i="1"/>
  <c r="AD279" i="1"/>
  <c r="AD230" i="1"/>
  <c r="AI229" i="1" s="1"/>
  <c r="AE666" i="1"/>
  <c r="AE1230" i="1"/>
  <c r="AE823" i="1"/>
  <c r="AD215" i="1"/>
  <c r="AH268" i="1"/>
  <c r="AH878" i="1"/>
  <c r="AH460" i="1"/>
  <c r="AH267" i="1"/>
  <c r="AE875" i="1"/>
  <c r="AE198" i="1"/>
  <c r="AD360" i="1"/>
  <c r="AI358" i="1" s="1"/>
  <c r="AD999" i="1"/>
  <c r="AE229" i="1"/>
  <c r="AD172" i="1"/>
  <c r="AD875" i="1"/>
  <c r="AI874" i="1" s="1"/>
  <c r="AD974" i="1"/>
  <c r="AI972" i="1" s="1"/>
  <c r="AH1092" i="1"/>
  <c r="AH132" i="1"/>
  <c r="AH946" i="1"/>
  <c r="AH226" i="1"/>
  <c r="AD268" i="1"/>
  <c r="AI267" i="1" s="1"/>
  <c r="AD468" i="1"/>
  <c r="AD397" i="1"/>
  <c r="AD126" i="1"/>
  <c r="AD107" i="1"/>
  <c r="AD711" i="1"/>
  <c r="AD850" i="1"/>
  <c r="AI848" i="1" s="1"/>
  <c r="AD543" i="1"/>
  <c r="AH344" i="1"/>
  <c r="AH197" i="1"/>
  <c r="AE671" i="1"/>
  <c r="AE323" i="1"/>
  <c r="AE474" i="1"/>
  <c r="AD345" i="1"/>
  <c r="AD1000" i="1"/>
  <c r="AE710" i="1"/>
  <c r="AE462" i="1"/>
  <c r="AD1095" i="1"/>
  <c r="AG1094" i="1" s="1"/>
  <c r="AD4" i="1"/>
  <c r="AG2" i="1" s="1"/>
  <c r="AD292" i="1"/>
  <c r="AI290" i="1" s="1"/>
  <c r="AD1012" i="1"/>
  <c r="AD1081" i="1"/>
  <c r="AD544" i="1"/>
  <c r="AH291" i="1"/>
  <c r="AH1155" i="1"/>
  <c r="AH1089" i="1"/>
  <c r="AH943" i="1"/>
  <c r="AH823" i="1"/>
  <c r="AH563" i="1"/>
  <c r="AH1053" i="1"/>
  <c r="AH436" i="1"/>
  <c r="AH501" i="1"/>
  <c r="AE1095" i="1"/>
  <c r="AD1132" i="1"/>
  <c r="AI1131" i="1" s="1"/>
  <c r="AD745" i="1"/>
  <c r="AE1132" i="1"/>
  <c r="AD295" i="1"/>
  <c r="AD1045" i="1"/>
  <c r="AG1044" i="1" s="1"/>
  <c r="AD1008" i="1"/>
  <c r="AD1230" i="1"/>
  <c r="AD317" i="1"/>
  <c r="AH500" i="1"/>
  <c r="AE1131" i="1"/>
  <c r="AD114" i="1"/>
  <c r="AD1156" i="1"/>
  <c r="AI1155" i="1" s="1"/>
  <c r="AD135" i="1"/>
  <c r="AD1048" i="1"/>
  <c r="AG1045" i="1" s="1"/>
  <c r="AD310" i="1"/>
  <c r="AI308" i="1" s="1"/>
  <c r="AD881" i="1"/>
  <c r="AD229" i="1"/>
  <c r="AD605" i="1"/>
  <c r="AI603" i="1" s="1"/>
  <c r="AD959" i="1"/>
  <c r="AH624" i="1"/>
  <c r="AH1080" i="1"/>
  <c r="AE100" i="1"/>
  <c r="AH593" i="1"/>
  <c r="AE655" i="1"/>
  <c r="AE859" i="1"/>
  <c r="AD594" i="1"/>
  <c r="AI593" i="1" s="1"/>
  <c r="AE880" i="1"/>
  <c r="AH1082" i="1"/>
  <c r="AD207" i="1"/>
  <c r="AD607" i="1"/>
  <c r="AD1200" i="1"/>
  <c r="AE841" i="1"/>
  <c r="AE370" i="1"/>
  <c r="AD1014" i="1"/>
  <c r="AD841" i="1"/>
  <c r="AI839" i="1" s="1"/>
  <c r="AE845" i="1"/>
  <c r="AE550" i="1"/>
  <c r="AD362" i="1"/>
  <c r="AE1135" i="1"/>
  <c r="AD428" i="1"/>
  <c r="AI426" i="1" s="1"/>
  <c r="AD74" i="1"/>
  <c r="AD450" i="1"/>
  <c r="AH702" i="1"/>
  <c r="AE471" i="1"/>
  <c r="AH1134" i="1"/>
  <c r="AE844" i="1"/>
  <c r="AD220" i="1"/>
  <c r="AG217" i="1" s="1"/>
  <c r="AE1142" i="1"/>
  <c r="AH572" i="1"/>
  <c r="AE303" i="1"/>
  <c r="AE402" i="1"/>
  <c r="AE715" i="1"/>
  <c r="AE812" i="1"/>
  <c r="AH1120" i="1"/>
  <c r="AH676" i="1"/>
  <c r="AH281" i="1"/>
  <c r="AH33" i="1"/>
  <c r="AE922" i="1"/>
  <c r="AE414" i="1"/>
  <c r="AH1108" i="1"/>
  <c r="AH186" i="1"/>
  <c r="AH840" i="1"/>
  <c r="AE582" i="1"/>
  <c r="AE249" i="1"/>
  <c r="AH745" i="1"/>
  <c r="AH575" i="1"/>
  <c r="AH499" i="1"/>
  <c r="AH263" i="1"/>
  <c r="AE589" i="1"/>
  <c r="AE868" i="1"/>
  <c r="AH123" i="1"/>
  <c r="AH1211" i="1"/>
  <c r="AH755" i="1"/>
  <c r="AH487" i="1"/>
  <c r="AE607" i="1"/>
  <c r="AE540" i="1"/>
  <c r="AH963" i="1"/>
  <c r="AH471" i="1"/>
  <c r="AE981" i="1"/>
  <c r="AE774" i="1"/>
  <c r="AE813" i="1"/>
  <c r="AE703" i="1"/>
  <c r="AE485" i="1"/>
  <c r="AE361" i="1"/>
  <c r="AE1013" i="1"/>
  <c r="AE1120" i="1"/>
  <c r="AE35" i="1"/>
  <c r="AE248" i="1"/>
  <c r="AE840" i="1"/>
  <c r="AE588" i="1"/>
  <c r="AD583" i="1"/>
  <c r="AH574" i="1"/>
  <c r="AH670" i="1"/>
  <c r="AE297" i="1"/>
  <c r="AE425" i="1"/>
  <c r="AD897" i="1"/>
  <c r="AI895" i="1" s="1"/>
  <c r="AE206" i="1"/>
  <c r="AE606" i="1"/>
  <c r="AD637" i="1"/>
  <c r="AD1110" i="1"/>
  <c r="AE1213" i="1"/>
  <c r="AD1077" i="1"/>
  <c r="AI1075" i="1" s="1"/>
  <c r="AH607" i="1"/>
  <c r="AH1012" i="1"/>
  <c r="AH280" i="1"/>
  <c r="AH606" i="1"/>
  <c r="AE225" i="1"/>
  <c r="AE264" i="1"/>
  <c r="AE1077" i="1"/>
  <c r="AD342" i="1"/>
  <c r="AE1109" i="1"/>
  <c r="AD981" i="1"/>
  <c r="AE186" i="1"/>
  <c r="AD665" i="1"/>
  <c r="AD190" i="1"/>
  <c r="AH671" i="1"/>
  <c r="AH551" i="1"/>
  <c r="AH486" i="1"/>
  <c r="AE677" i="1"/>
  <c r="AE499" i="1"/>
  <c r="AD964" i="1"/>
  <c r="AD186" i="1"/>
  <c r="AI185" i="1" s="1"/>
  <c r="AD264" i="1"/>
  <c r="AK262" i="1" s="1"/>
  <c r="AD756" i="1"/>
  <c r="AD923" i="1"/>
  <c r="AH146" i="1"/>
  <c r="AH1056" i="1"/>
  <c r="AH865" i="1"/>
  <c r="AH962" i="1"/>
  <c r="AE963" i="1"/>
  <c r="AD1116" i="1"/>
  <c r="AD919" i="1"/>
  <c r="AI917" i="1" s="1"/>
  <c r="AE185" i="1"/>
  <c r="AD813" i="1"/>
  <c r="AK811" i="1" s="1"/>
  <c r="AD638" i="1"/>
  <c r="AE263" i="1"/>
  <c r="AE755" i="1"/>
  <c r="AD715" i="1"/>
  <c r="AH1140" i="1"/>
  <c r="AH866" i="1"/>
  <c r="AH1107" i="1"/>
  <c r="AH1133" i="1"/>
  <c r="AH264" i="1"/>
  <c r="AH604" i="1"/>
  <c r="AD986" i="1"/>
  <c r="AI984" i="1" s="1"/>
  <c r="AD469" i="1"/>
  <c r="AD1122" i="1"/>
  <c r="AI1120" i="1" s="1"/>
  <c r="AD869" i="1"/>
  <c r="AE541" i="1"/>
  <c r="AH587" i="1"/>
  <c r="AH921" i="1"/>
  <c r="AH541" i="1"/>
  <c r="AE937" i="1"/>
  <c r="AE282" i="1"/>
  <c r="AD776" i="1"/>
  <c r="AD1060" i="1"/>
  <c r="AD898" i="1"/>
  <c r="AD188" i="1"/>
  <c r="AI186" i="1" s="1"/>
  <c r="AD671" i="1"/>
  <c r="AI670" i="1" s="1"/>
  <c r="AD22" i="1"/>
  <c r="AH413" i="1"/>
  <c r="AH550" i="1"/>
  <c r="AH412" i="1"/>
  <c r="AH542" i="1"/>
  <c r="AE284" i="1"/>
  <c r="AE1122" i="1"/>
  <c r="AE1057" i="1"/>
  <c r="AD361" i="1"/>
  <c r="AD429" i="1"/>
  <c r="AD415" i="1"/>
  <c r="AE187" i="1"/>
  <c r="AD545" i="1"/>
  <c r="AK544" i="1" s="1"/>
  <c r="AD677" i="1"/>
  <c r="AK676" i="1" s="1"/>
  <c r="AD19" i="1"/>
  <c r="AI18" i="1" s="1"/>
  <c r="AD608" i="1"/>
  <c r="AH165" i="1"/>
  <c r="AH498" i="1"/>
  <c r="AE450" i="1"/>
  <c r="AE302" i="1"/>
  <c r="AE484" i="1"/>
  <c r="AE763" i="1"/>
  <c r="AE574" i="1"/>
  <c r="AD541" i="1"/>
  <c r="AD487" i="1"/>
  <c r="AD809" i="1"/>
  <c r="AD65" i="1"/>
  <c r="AD10" i="1"/>
  <c r="AD277" i="1"/>
  <c r="AD746" i="1"/>
  <c r="AE544" i="1"/>
  <c r="AD258" i="1"/>
  <c r="AH544" i="1"/>
  <c r="AH880" i="1"/>
  <c r="AE318" i="1"/>
  <c r="AD496" i="1"/>
  <c r="AE486" i="1"/>
  <c r="AD127" i="1"/>
  <c r="AD1057" i="1"/>
  <c r="AF1054" i="1" s="1"/>
  <c r="AE808" i="1"/>
  <c r="AE745" i="1"/>
  <c r="AD38" i="1"/>
  <c r="AD499" i="1"/>
  <c r="AI498" i="1" s="1"/>
  <c r="AE257" i="1"/>
  <c r="AD283" i="1"/>
  <c r="AJ281" i="1" s="1"/>
  <c r="AD703" i="1"/>
  <c r="AH756" i="1"/>
  <c r="AH187" i="1"/>
  <c r="AE883" i="1"/>
  <c r="AE97" i="1"/>
  <c r="AE285" i="1"/>
  <c r="AD1162" i="1"/>
  <c r="AE126" i="1"/>
  <c r="AD370" i="1"/>
  <c r="AI369" i="1" s="1"/>
  <c r="AE498" i="1"/>
  <c r="AD1059" i="1"/>
  <c r="AD707" i="1"/>
  <c r="AD575" i="1"/>
  <c r="AH754" i="1"/>
  <c r="AH362" i="1"/>
  <c r="AH171" i="1"/>
  <c r="AH580" i="1"/>
  <c r="AE866" i="1"/>
  <c r="AD403" i="1"/>
  <c r="AD145" i="1"/>
  <c r="AD363" i="1"/>
  <c r="AD1069" i="1"/>
  <c r="AH842" i="1"/>
  <c r="AH774" i="1"/>
  <c r="AD147" i="1"/>
  <c r="AD1201" i="1"/>
  <c r="AE1014" i="1"/>
  <c r="AD175" i="1"/>
  <c r="AD167" i="1"/>
  <c r="AD955" i="1"/>
  <c r="AD173" i="1"/>
  <c r="AD883" i="1"/>
  <c r="AD866" i="1"/>
  <c r="AI865" i="1" s="1"/>
  <c r="AD1100" i="1"/>
  <c r="AE38" i="1"/>
  <c r="AE869" i="1"/>
  <c r="AE137" i="1"/>
  <c r="AD534" i="1"/>
  <c r="AE174" i="1"/>
  <c r="AD124" i="1"/>
  <c r="AI123" i="1" s="1"/>
  <c r="AD426" i="1"/>
  <c r="AI425" i="1" s="1"/>
  <c r="AE1118" i="1"/>
  <c r="AE877" i="1"/>
  <c r="AH614" i="1"/>
  <c r="AH615" i="1"/>
  <c r="AH1168" i="1"/>
  <c r="AH1093" i="1"/>
  <c r="AH293" i="1"/>
  <c r="AH506" i="1"/>
  <c r="AE379" i="1"/>
  <c r="AH859" i="1"/>
  <c r="AH857" i="1"/>
  <c r="AD579" i="1"/>
  <c r="AH322" i="1"/>
  <c r="AE822" i="1"/>
  <c r="AH1225" i="1"/>
  <c r="AE243" i="1"/>
  <c r="AH565" i="1"/>
  <c r="AH1043" i="1"/>
  <c r="AH502" i="1"/>
  <c r="AD564" i="1"/>
  <c r="AH602" i="1"/>
  <c r="AH58" i="1"/>
  <c r="AH742" i="1"/>
  <c r="AH430" i="1"/>
  <c r="AH1131" i="1"/>
  <c r="AH1130" i="1"/>
  <c r="AE966" i="1"/>
  <c r="AE706" i="1"/>
  <c r="AH338" i="1"/>
  <c r="AH497" i="1"/>
  <c r="AH342" i="1"/>
  <c r="AE403" i="1"/>
  <c r="AH324" i="1"/>
  <c r="AE455" i="1"/>
  <c r="AE1220" i="1"/>
  <c r="AE65" i="1"/>
  <c r="AE522" i="1"/>
  <c r="AH320" i="1"/>
  <c r="AH1186" i="1"/>
  <c r="AE493" i="1"/>
  <c r="AH42" i="1"/>
  <c r="AH739" i="1"/>
  <c r="AH873" i="1"/>
  <c r="AH736" i="1"/>
  <c r="AH442" i="1"/>
  <c r="AE1197" i="1"/>
  <c r="AE308" i="1"/>
  <c r="AH997" i="1"/>
  <c r="AH979" i="1"/>
  <c r="AH848" i="1"/>
  <c r="AH582" i="1"/>
  <c r="AH1171" i="1"/>
  <c r="AH214" i="1"/>
  <c r="AH1034" i="1"/>
  <c r="AE853" i="1"/>
  <c r="AH200" i="1"/>
  <c r="AH1031" i="1"/>
  <c r="AH269" i="1"/>
  <c r="AE1117" i="1"/>
  <c r="AE530" i="1"/>
  <c r="AH916" i="1"/>
  <c r="AE458" i="1"/>
  <c r="AE570" i="1"/>
  <c r="AE371" i="1"/>
  <c r="AH855" i="1"/>
  <c r="AE139" i="1"/>
  <c r="AH404" i="1"/>
  <c r="AE441" i="1"/>
  <c r="AD548" i="1"/>
  <c r="AI546" i="1" s="1"/>
  <c r="AE300" i="1"/>
  <c r="AE53" i="1"/>
  <c r="AH457" i="1"/>
  <c r="AE970" i="1"/>
  <c r="AH891" i="1"/>
  <c r="AD642" i="1"/>
  <c r="AD803" i="1"/>
  <c r="AH688" i="1"/>
  <c r="AH270" i="1"/>
  <c r="AE444" i="1"/>
  <c r="AH813" i="1"/>
  <c r="AD321" i="1"/>
  <c r="AE66" i="1"/>
  <c r="AE690" i="1"/>
  <c r="AH1064" i="1"/>
  <c r="AE1153" i="1"/>
  <c r="AH299" i="1"/>
  <c r="AH321" i="1"/>
  <c r="AH685" i="1"/>
  <c r="AH699" i="1"/>
  <c r="AE731" i="1"/>
  <c r="AH217" i="1"/>
  <c r="AH738" i="1"/>
  <c r="AH260" i="1"/>
  <c r="AE740" i="1"/>
  <c r="AE578" i="1"/>
  <c r="AE917" i="1"/>
  <c r="AD1166" i="1"/>
  <c r="AD45" i="1"/>
  <c r="AI43" i="1" s="1"/>
  <c r="AE641" i="1"/>
  <c r="AD935" i="1"/>
  <c r="AD343" i="1"/>
  <c r="AI342" i="1" s="1"/>
  <c r="AE1188" i="1"/>
  <c r="AD217" i="1"/>
  <c r="AD201" i="1"/>
  <c r="AE320" i="1"/>
  <c r="AD643" i="1"/>
  <c r="AH570" i="1"/>
  <c r="AH290" i="1"/>
  <c r="AH600" i="1"/>
  <c r="AH1030" i="1"/>
  <c r="AH356" i="1"/>
  <c r="AH584" i="1"/>
  <c r="AH435" i="1"/>
  <c r="AE429" i="1"/>
  <c r="AE404" i="1"/>
  <c r="AE733" i="1"/>
  <c r="AE443" i="1"/>
  <c r="AE326" i="1"/>
  <c r="AD739" i="1"/>
  <c r="AD50" i="1"/>
  <c r="AD340" i="1"/>
  <c r="AD522" i="1"/>
  <c r="AI521" i="1" s="1"/>
  <c r="AE44" i="1"/>
  <c r="AE342" i="1"/>
  <c r="AE216" i="1"/>
  <c r="AD848" i="1"/>
  <c r="AE200" i="1"/>
  <c r="AD1037" i="1"/>
  <c r="AD458" i="1"/>
  <c r="AG457" i="1" s="1"/>
  <c r="AE221" i="1"/>
  <c r="AE642" i="1"/>
  <c r="AE579" i="1"/>
  <c r="AD404" i="1"/>
  <c r="AD327" i="1"/>
  <c r="AD405" i="1"/>
  <c r="AK404" i="1" s="1"/>
  <c r="AH619" i="1"/>
  <c r="AH687" i="1"/>
  <c r="AH571" i="1"/>
  <c r="AH490" i="1"/>
  <c r="AH1047" i="1"/>
  <c r="AH1094" i="1"/>
  <c r="AH669" i="1"/>
  <c r="AH337" i="1"/>
  <c r="AH441" i="1"/>
  <c r="AH261" i="1"/>
  <c r="AH1067" i="1"/>
  <c r="AH1187" i="1"/>
  <c r="AH137" i="1"/>
  <c r="AH530" i="1"/>
  <c r="AE477" i="1"/>
  <c r="AH932" i="1"/>
  <c r="AH403" i="1"/>
  <c r="AH775" i="1"/>
  <c r="AH65" i="1"/>
  <c r="AH129" i="1"/>
  <c r="AE475" i="1"/>
  <c r="AE738" i="1"/>
  <c r="AD17" i="1"/>
  <c r="AE49" i="1"/>
  <c r="AE339" i="1"/>
  <c r="AD731" i="1"/>
  <c r="AD111" i="1"/>
  <c r="AI109" i="1" s="1"/>
  <c r="AE521" i="1"/>
  <c r="AE1036" i="1"/>
  <c r="AE457" i="1"/>
  <c r="AD917" i="1"/>
  <c r="AD476" i="1"/>
  <c r="AD1198" i="1"/>
  <c r="AG1195" i="1" s="1"/>
  <c r="AH43" i="1"/>
  <c r="AH889" i="1"/>
  <c r="AH731" i="1"/>
  <c r="AH728" i="1"/>
  <c r="AH458" i="1"/>
  <c r="AE984" i="1"/>
  <c r="AE539" i="1"/>
  <c r="AE1097" i="1"/>
  <c r="AE405" i="1"/>
  <c r="AD257" i="1"/>
  <c r="AD183" i="1"/>
  <c r="AD688" i="1"/>
  <c r="AD737" i="1"/>
  <c r="AE730" i="1"/>
  <c r="AD815" i="1"/>
  <c r="AD829" i="1"/>
  <c r="AD308" i="1"/>
  <c r="AD1191" i="1"/>
  <c r="AG1188" i="1" s="1"/>
  <c r="AD272" i="1"/>
  <c r="AF268" i="1" s="1"/>
  <c r="AE916" i="1"/>
  <c r="AD82" i="1"/>
  <c r="AH948" i="1"/>
  <c r="AH875" i="1"/>
  <c r="AH199" i="1"/>
  <c r="AH995" i="1"/>
  <c r="AH202" i="1"/>
  <c r="AH701" i="1"/>
  <c r="AH451" i="1"/>
  <c r="AH1096" i="1"/>
  <c r="AE926" i="1"/>
  <c r="AE1096" i="1"/>
  <c r="AE75" i="1"/>
  <c r="AE687" i="1"/>
  <c r="AE736" i="1"/>
  <c r="AE814" i="1"/>
  <c r="AE828" i="1"/>
  <c r="AD997" i="1"/>
  <c r="AK995" i="1" s="1"/>
  <c r="AD290" i="1"/>
  <c r="AE271" i="1"/>
  <c r="AD1124" i="1"/>
  <c r="AD873" i="1"/>
  <c r="AD1119" i="1"/>
  <c r="AH737" i="1"/>
  <c r="AH672" i="1"/>
  <c r="AH673" i="1"/>
  <c r="AH353" i="1"/>
  <c r="AH203" i="1"/>
  <c r="AH964" i="1"/>
  <c r="AH289" i="1"/>
  <c r="AH854" i="1"/>
  <c r="AD877" i="1"/>
  <c r="AD706" i="1"/>
  <c r="AI704" i="1" s="1"/>
  <c r="AD855" i="1"/>
  <c r="AD455" i="1"/>
  <c r="AG454" i="1" s="1"/>
  <c r="AD1174" i="1"/>
  <c r="AE996" i="1"/>
  <c r="AE372" i="1"/>
  <c r="AD530" i="1"/>
  <c r="AD892" i="1"/>
  <c r="AI890" i="1" s="1"/>
  <c r="AD513" i="1"/>
  <c r="AH220" i="1"/>
  <c r="AH892" i="1"/>
  <c r="AH983" i="1"/>
  <c r="AH1220" i="1"/>
  <c r="AH489" i="1"/>
  <c r="AH666" i="1"/>
  <c r="AH601" i="1"/>
  <c r="AH198" i="1"/>
  <c r="AH980" i="1"/>
  <c r="AH1033" i="1"/>
  <c r="AH576" i="1"/>
  <c r="AH216" i="1"/>
  <c r="AE700" i="1"/>
  <c r="AE335" i="1"/>
  <c r="AD895" i="1"/>
  <c r="AD893" i="1"/>
  <c r="AE876" i="1"/>
  <c r="AE675" i="1"/>
  <c r="AE705" i="1"/>
  <c r="AE854" i="1"/>
  <c r="AE454" i="1"/>
  <c r="AD14" i="1"/>
  <c r="AE1173" i="1"/>
  <c r="AE1049" i="1"/>
  <c r="AD601" i="1"/>
  <c r="AK599" i="1" s="1"/>
  <c r="AH122" i="1"/>
  <c r="AH981" i="1"/>
  <c r="AH578" i="1"/>
  <c r="AH1032" i="1"/>
  <c r="AH982" i="1"/>
  <c r="AH452" i="1"/>
  <c r="AH1048" i="1"/>
  <c r="AD539" i="1"/>
  <c r="AE892" i="1"/>
  <c r="AD21" i="1"/>
  <c r="AI19" i="1" s="1"/>
  <c r="AD669" i="1"/>
  <c r="AD1226" i="1"/>
  <c r="AD568" i="1"/>
  <c r="AD967" i="1"/>
  <c r="AD822" i="1"/>
  <c r="AI821" i="1" s="1"/>
  <c r="AD454" i="1"/>
  <c r="AH215" i="1"/>
  <c r="AH302" i="1"/>
  <c r="AH1195" i="1"/>
  <c r="AE94" i="1"/>
  <c r="AE997" i="1"/>
  <c r="AE538" i="1"/>
  <c r="AE476" i="1"/>
  <c r="AD1221" i="1"/>
  <c r="AD951" i="1"/>
  <c r="AD497" i="1"/>
  <c r="AD244" i="1"/>
  <c r="AI242" i="1" s="1"/>
  <c r="AE1225" i="1"/>
  <c r="AD1066" i="1"/>
  <c r="AE567" i="1"/>
  <c r="AE261" i="1"/>
  <c r="AD571" i="1"/>
  <c r="AH877" i="1"/>
  <c r="AH740" i="1"/>
  <c r="AH703" i="1"/>
  <c r="AH474" i="1"/>
  <c r="AE893" i="1"/>
  <c r="AE911" i="1"/>
  <c r="AE470" i="1"/>
  <c r="AE674" i="1"/>
  <c r="AD123" i="1"/>
  <c r="AD261" i="1"/>
  <c r="AD150" i="1"/>
  <c r="AD16" i="1"/>
  <c r="AE496" i="1"/>
  <c r="AD305" i="1"/>
  <c r="AI304" i="1" s="1"/>
  <c r="AE1065" i="1"/>
  <c r="AD395" i="1"/>
  <c r="AD444" i="1"/>
  <c r="AK443" i="1" s="1"/>
  <c r="AH1117" i="1"/>
  <c r="AH1095" i="1"/>
  <c r="AH876" i="1"/>
  <c r="AH1063" i="1"/>
  <c r="AH730" i="1"/>
  <c r="AH521" i="1"/>
  <c r="AH44" i="1"/>
  <c r="AH1152" i="1"/>
  <c r="AH121" i="1"/>
  <c r="AH1154" i="1"/>
  <c r="AH874" i="1"/>
  <c r="AH700" i="1"/>
  <c r="AH335" i="1"/>
  <c r="AE891" i="1"/>
  <c r="AE821" i="1"/>
  <c r="AE1186" i="1"/>
  <c r="AE149" i="1"/>
  <c r="AD796" i="1"/>
  <c r="AE304" i="1"/>
  <c r="AD584" i="1"/>
  <c r="AD1049" i="1"/>
  <c r="AD1033" i="1"/>
  <c r="AH75" i="1"/>
  <c r="AH915" i="1"/>
  <c r="AH853" i="1"/>
  <c r="AH343" i="1"/>
  <c r="AH996" i="1"/>
  <c r="AH909" i="1"/>
  <c r="AE584" i="1"/>
  <c r="AE343" i="1"/>
  <c r="AD221" i="1"/>
  <c r="AD1028" i="1"/>
  <c r="AD46" i="1"/>
  <c r="AD494" i="1"/>
  <c r="AD740" i="1"/>
  <c r="AK739" i="1" s="1"/>
  <c r="AD854" i="1"/>
  <c r="AD205" i="1"/>
  <c r="AD980" i="1"/>
  <c r="AE583" i="1"/>
  <c r="AD179" i="1"/>
  <c r="AE1032" i="1"/>
  <c r="AD1118" i="1"/>
  <c r="AD66" i="1"/>
  <c r="AH821" i="1"/>
  <c r="AH994" i="1"/>
  <c r="AH336" i="1"/>
  <c r="AH789" i="1"/>
  <c r="AH1046" i="1"/>
  <c r="AH491" i="1"/>
  <c r="AH579" i="1"/>
  <c r="AE601" i="1"/>
  <c r="AD372" i="1"/>
  <c r="AD792" i="1"/>
  <c r="AE1027" i="1"/>
  <c r="AD752" i="1"/>
  <c r="AI750" i="1" s="1"/>
  <c r="AD162" i="1"/>
  <c r="AD55" i="1"/>
  <c r="AD470" i="1"/>
  <c r="AE430" i="1"/>
  <c r="AE739" i="1"/>
  <c r="AD622" i="1"/>
  <c r="AD886" i="1"/>
  <c r="AD700" i="1"/>
  <c r="AI699" i="1" s="1"/>
  <c r="AE979" i="1"/>
  <c r="AE178" i="1"/>
  <c r="AE336" i="1"/>
  <c r="AH371" i="1"/>
  <c r="AH298" i="1"/>
  <c r="AH74" i="1"/>
  <c r="AE321" i="1"/>
  <c r="AD388" i="1"/>
  <c r="AD984" i="1"/>
  <c r="AI983" i="1" s="1"/>
  <c r="AE1067" i="1"/>
  <c r="AE54" i="1"/>
  <c r="AD1067" i="1"/>
  <c r="AD1225" i="1"/>
  <c r="AI1223" i="1" s="1"/>
  <c r="AE699" i="1"/>
  <c r="AD492" i="1"/>
  <c r="AD75" i="1"/>
  <c r="AD356" i="1"/>
  <c r="AH73" i="1"/>
  <c r="AH1153" i="1"/>
  <c r="AH522" i="1"/>
  <c r="AH691" i="1"/>
  <c r="AH793" i="1"/>
  <c r="AH611" i="1"/>
  <c r="AH553" i="1"/>
  <c r="AE355" i="1"/>
  <c r="AE356" i="1"/>
  <c r="AE1066" i="1"/>
  <c r="AE1226" i="1"/>
  <c r="AD430" i="1"/>
  <c r="AH1027" i="1"/>
  <c r="AH354" i="1"/>
  <c r="AE410" i="1"/>
  <c r="AE277" i="1"/>
  <c r="AE1129" i="1"/>
  <c r="AH1129" i="1"/>
  <c r="AH986" i="1"/>
  <c r="AE313" i="1"/>
  <c r="AE252" i="1"/>
  <c r="AH434" i="1"/>
  <c r="AH283" i="1"/>
  <c r="AH495" i="1"/>
  <c r="AH675" i="1"/>
  <c r="AH301" i="1"/>
  <c r="AH449" i="1"/>
  <c r="AH360" i="1"/>
  <c r="AH843" i="1"/>
  <c r="AH92" i="1"/>
  <c r="AH314" i="1"/>
  <c r="AH537" i="1"/>
  <c r="AH426" i="1"/>
  <c r="AH341" i="1"/>
  <c r="AH205" i="1"/>
  <c r="AH1055" i="1"/>
  <c r="AH1221" i="1"/>
  <c r="AH812" i="1"/>
  <c r="AH806" i="1"/>
  <c r="AH468" i="1"/>
  <c r="AH1121" i="1"/>
  <c r="AH370" i="1"/>
  <c r="AH1076" i="1"/>
  <c r="AE810" i="1"/>
  <c r="AE420" i="1"/>
  <c r="AD139" i="1"/>
  <c r="AI138" i="1" s="1"/>
  <c r="AD1070" i="1"/>
  <c r="AE166" i="1"/>
  <c r="AE456" i="1"/>
  <c r="AD540" i="1"/>
  <c r="AH359" i="1"/>
  <c r="AH429" i="1"/>
  <c r="AH538" i="1"/>
  <c r="AH450" i="1"/>
  <c r="AH475" i="1"/>
  <c r="AH674" i="1"/>
  <c r="AH807" i="1"/>
  <c r="AE1069" i="1"/>
  <c r="AE676" i="1"/>
  <c r="AE545" i="1"/>
  <c r="AD94" i="1"/>
  <c r="AH1222" i="1"/>
  <c r="AH937" i="1"/>
  <c r="AH358" i="1"/>
  <c r="AH1119" i="1"/>
  <c r="AH776" i="1"/>
  <c r="AH539" i="1"/>
  <c r="AH467" i="1"/>
  <c r="AH204" i="1"/>
  <c r="AE421" i="1"/>
  <c r="AE93" i="1"/>
  <c r="AD811" i="1"/>
  <c r="AD303" i="1"/>
  <c r="AH1057" i="1"/>
  <c r="AH453" i="1"/>
  <c r="AH318" i="1"/>
  <c r="AH705" i="1"/>
  <c r="AH496" i="1"/>
  <c r="AH62" i="1"/>
  <c r="AH219" i="1"/>
  <c r="AH545" i="1"/>
  <c r="AD411" i="1"/>
  <c r="AD421" i="1"/>
  <c r="AH540" i="1"/>
  <c r="AH297" i="1"/>
  <c r="AH317" i="1"/>
  <c r="AH1099" i="1"/>
  <c r="AH1054" i="1"/>
  <c r="AH300" i="1"/>
  <c r="AH64" i="1"/>
  <c r="AH319" i="1"/>
  <c r="AH1118" i="1"/>
  <c r="AE1043" i="1"/>
  <c r="AE508" i="1"/>
  <c r="AE1189" i="1"/>
  <c r="AE933" i="1"/>
  <c r="AD98" i="1"/>
  <c r="AH303" i="1"/>
  <c r="AH469" i="1"/>
  <c r="AH402" i="1"/>
  <c r="AH466" i="1"/>
  <c r="AH456" i="1"/>
  <c r="AH63" i="1"/>
  <c r="AH455" i="1"/>
  <c r="AH715" i="1"/>
  <c r="AD532" i="1"/>
  <c r="AE1099" i="1"/>
  <c r="AD1044" i="1"/>
  <c r="AD314" i="1"/>
  <c r="AH706" i="1"/>
  <c r="AH339" i="1"/>
  <c r="AH454" i="1"/>
  <c r="AH931" i="1"/>
  <c r="AH1224" i="1"/>
  <c r="AH167" i="1"/>
  <c r="AH1077" i="1"/>
  <c r="AE531" i="1"/>
  <c r="AH340" i="1"/>
  <c r="AE1070" i="1"/>
  <c r="AH225" i="1"/>
  <c r="AH1223" i="1"/>
  <c r="AH282" i="1"/>
  <c r="AH1097" i="1"/>
  <c r="AH1014" i="1"/>
  <c r="AH369" i="1"/>
  <c r="AH138" i="1"/>
  <c r="AH485" i="1"/>
  <c r="AH1115" i="1"/>
  <c r="AE19" i="1"/>
  <c r="AE533" i="1"/>
  <c r="AE1115" i="1"/>
  <c r="AD276" i="1"/>
  <c r="AD296" i="1"/>
  <c r="AH1013" i="1"/>
  <c r="AE707" i="1"/>
  <c r="AH492" i="1"/>
  <c r="AH415" i="1"/>
  <c r="AH897" i="1"/>
  <c r="AE274" i="1"/>
  <c r="AH649" i="1"/>
  <c r="AH169" i="1"/>
  <c r="AH825" i="1"/>
  <c r="AD556" i="1"/>
  <c r="AH193" i="1"/>
  <c r="AE365" i="1"/>
  <c r="AE895" i="1"/>
  <c r="AE1216" i="1"/>
  <c r="AH387" i="1"/>
  <c r="AH790" i="1"/>
  <c r="AH394" i="1"/>
  <c r="AE374" i="1"/>
  <c r="AE153" i="1"/>
  <c r="AH31" i="1"/>
  <c r="AH277" i="1"/>
  <c r="AH18" i="1"/>
  <c r="AE1217" i="1"/>
  <c r="AE434" i="1"/>
  <c r="AD101" i="1"/>
  <c r="AH431" i="1"/>
  <c r="AH483" i="1"/>
  <c r="AH376" i="1"/>
  <c r="AD13" i="1"/>
  <c r="AE32" i="1"/>
  <c r="AH330" i="1"/>
  <c r="AH1075" i="1"/>
  <c r="AH477" i="1"/>
  <c r="AE232" i="1"/>
  <c r="AH81" i="1"/>
  <c r="AE395" i="1"/>
  <c r="AE233" i="1"/>
  <c r="AE561" i="1"/>
  <c r="AH808" i="1"/>
  <c r="AH316" i="1"/>
  <c r="AH1068" i="1"/>
  <c r="AH1069" i="1"/>
  <c r="AH1113" i="1"/>
  <c r="AH296" i="1"/>
  <c r="AH704" i="1"/>
  <c r="AH19" i="1"/>
  <c r="AH295" i="1"/>
  <c r="AH294" i="1"/>
  <c r="AH1116" i="1"/>
  <c r="AH418" i="1"/>
  <c r="AH810" i="1"/>
  <c r="AH419" i="1"/>
  <c r="AH533" i="1"/>
  <c r="AH531" i="1"/>
  <c r="AH811" i="1"/>
  <c r="AH581" i="1"/>
  <c r="AH532" i="1"/>
  <c r="AH113" i="1"/>
  <c r="AE610" i="1"/>
  <c r="AH583" i="1"/>
  <c r="AH114" i="1"/>
  <c r="AH741" i="1"/>
  <c r="AH820" i="1"/>
  <c r="AH743" i="1"/>
  <c r="AH822" i="1"/>
  <c r="AH1045" i="1"/>
  <c r="AH1044" i="1"/>
  <c r="AH744" i="1"/>
  <c r="AE977" i="1"/>
  <c r="AH162" i="1"/>
  <c r="AH147" i="1"/>
  <c r="AH409" i="1"/>
  <c r="AH1178" i="1"/>
  <c r="AE1206" i="1"/>
  <c r="AH410" i="1"/>
  <c r="AH631" i="1"/>
  <c r="AH377" i="1"/>
  <c r="AE884" i="1"/>
  <c r="AH84" i="1"/>
  <c r="AH89" i="1"/>
  <c r="AH548" i="1"/>
  <c r="AH1172" i="1"/>
  <c r="AH1052" i="1"/>
  <c r="AH984" i="1"/>
  <c r="AH347" i="1"/>
  <c r="AH482" i="1"/>
  <c r="AH145" i="1"/>
  <c r="AH791" i="1"/>
  <c r="AH598" i="1"/>
  <c r="AH787" i="1"/>
  <c r="AE386" i="1"/>
  <c r="AH465" i="1"/>
  <c r="AH313" i="1"/>
  <c r="AH493" i="1"/>
  <c r="AE1003" i="1"/>
  <c r="AH623" i="1"/>
  <c r="AH967" i="1"/>
  <c r="AE388" i="1"/>
  <c r="AH1122" i="1"/>
  <c r="AE831" i="1"/>
  <c r="AH682" i="1"/>
  <c r="AH414" i="1"/>
  <c r="AH248" i="1"/>
  <c r="AE762" i="1"/>
  <c r="AH1162" i="1"/>
  <c r="AH726" i="1"/>
  <c r="AE955" i="1"/>
  <c r="AH634" i="1"/>
  <c r="AE332" i="1"/>
  <c r="AH306" i="1"/>
  <c r="AH1060" i="1"/>
  <c r="AH155" i="1"/>
  <c r="AH896" i="1"/>
  <c r="AH1135" i="1"/>
  <c r="AH1145" i="1"/>
  <c r="AH929" i="1"/>
  <c r="AH1218" i="1"/>
  <c r="AH271" i="1"/>
  <c r="AE953" i="1"/>
  <c r="AH1177" i="1"/>
  <c r="AH650" i="1"/>
  <c r="AH697" i="1"/>
  <c r="AH380" i="1"/>
  <c r="AH36" i="1"/>
  <c r="AH170" i="1"/>
  <c r="AH1147" i="1"/>
  <c r="AH721" i="1"/>
  <c r="AH1104" i="1"/>
  <c r="AH241" i="1"/>
  <c r="AH244" i="1"/>
  <c r="AH566" i="1"/>
  <c r="AH166" i="1"/>
  <c r="AH762" i="1"/>
  <c r="AH716" i="1"/>
  <c r="AH168" i="1"/>
  <c r="AH470" i="1"/>
  <c r="AH1157" i="1"/>
  <c r="AE424" i="1"/>
  <c r="AE1191" i="1"/>
  <c r="AE56" i="1"/>
  <c r="AE143" i="1"/>
  <c r="AE1202" i="1"/>
  <c r="AE11" i="1"/>
  <c r="AE654" i="1"/>
  <c r="AD26" i="1"/>
  <c r="AE978" i="1"/>
  <c r="AE273" i="1"/>
  <c r="AD596" i="1"/>
  <c r="AD692" i="1"/>
  <c r="AJ688" i="1" s="1"/>
  <c r="AD251" i="1"/>
  <c r="AE555" i="1"/>
  <c r="AE288" i="1"/>
  <c r="AE348" i="1"/>
  <c r="AE1052" i="1"/>
  <c r="AE1174" i="1"/>
  <c r="AE155" i="1"/>
  <c r="AD1183" i="1"/>
  <c r="AD194" i="1"/>
  <c r="AD726" i="1"/>
  <c r="AH635" i="1"/>
  <c r="AH800" i="1"/>
  <c r="AH864" i="1"/>
  <c r="AH275" i="1"/>
  <c r="AH836" i="1"/>
  <c r="AH1059" i="1"/>
  <c r="AH831" i="1"/>
  <c r="AH609" i="1"/>
  <c r="AH968" i="1"/>
  <c r="AH66" i="1"/>
  <c r="AH608" i="1"/>
  <c r="AH725" i="1"/>
  <c r="AH218" i="1"/>
  <c r="AH99" i="1"/>
  <c r="AH868" i="1"/>
  <c r="AH1146" i="1"/>
  <c r="AH346" i="1"/>
  <c r="AH838" i="1"/>
  <c r="AE128" i="1"/>
  <c r="AE210" i="1"/>
  <c r="AE329" i="1"/>
  <c r="AE569" i="1"/>
  <c r="AE870" i="1"/>
  <c r="AE101" i="1"/>
  <c r="AE595" i="1"/>
  <c r="AE691" i="1"/>
  <c r="AE250" i="1"/>
  <c r="AD801" i="1"/>
  <c r="AD495" i="1"/>
  <c r="AD646" i="1"/>
  <c r="AD1061" i="1"/>
  <c r="AD885" i="1"/>
  <c r="AI883" i="1" s="1"/>
  <c r="AH363" i="1"/>
  <c r="AH331" i="1"/>
  <c r="AH274" i="1"/>
  <c r="AH804" i="1"/>
  <c r="AH386" i="1"/>
  <c r="AH476" i="1"/>
  <c r="AH724" i="1"/>
  <c r="AH1136" i="1"/>
  <c r="AH1161" i="1"/>
  <c r="AH67" i="1"/>
  <c r="AH1137" i="1"/>
  <c r="AH364" i="1"/>
  <c r="AH163" i="1"/>
  <c r="AH1193" i="1"/>
  <c r="AH32" i="1"/>
  <c r="AH898" i="1"/>
  <c r="AH692" i="1"/>
  <c r="AH801" i="1"/>
  <c r="AE209" i="1"/>
  <c r="AE1176" i="1"/>
  <c r="AE696" i="1"/>
  <c r="AE904" i="1"/>
  <c r="AH1087" i="1"/>
  <c r="AH863" i="1"/>
  <c r="AE1042" i="1"/>
  <c r="AE85" i="1"/>
  <c r="AE334" i="1"/>
  <c r="AE819" i="1"/>
  <c r="AE698" i="1"/>
  <c r="AE694" i="1"/>
  <c r="AD1105" i="1"/>
  <c r="AG1104" i="1" s="1"/>
  <c r="AD103" i="1"/>
  <c r="AE331" i="1"/>
  <c r="AE800" i="1"/>
  <c r="AD85" i="1"/>
  <c r="AE560" i="1"/>
  <c r="AD987" i="1"/>
  <c r="AD386" i="1"/>
  <c r="AE494" i="1"/>
  <c r="AE645" i="1"/>
  <c r="AE1060" i="1"/>
  <c r="AE1148" i="1"/>
  <c r="AD899" i="1"/>
  <c r="AD929" i="1"/>
  <c r="AD1219" i="1"/>
  <c r="AI1218" i="1" s="1"/>
  <c r="AD69" i="1"/>
  <c r="AD820" i="1"/>
  <c r="AD762" i="1"/>
  <c r="AI761" i="1" s="1"/>
  <c r="AH107" i="1"/>
  <c r="AH1001" i="1"/>
  <c r="AH91" i="1"/>
  <c r="AH547" i="1"/>
  <c r="AH34" i="1"/>
  <c r="AH788" i="1"/>
  <c r="AH555" i="1"/>
  <c r="AH288" i="1"/>
  <c r="AH494" i="1"/>
  <c r="AH229" i="1"/>
  <c r="AH971" i="1"/>
  <c r="AH939" i="1"/>
  <c r="AH690" i="1"/>
  <c r="AH108" i="1"/>
  <c r="AH333" i="1"/>
  <c r="AH568" i="1"/>
  <c r="AE1183" i="1"/>
  <c r="AH785" i="1"/>
  <c r="AE224" i="1"/>
  <c r="AD464" i="1"/>
  <c r="AE145" i="1"/>
  <c r="AE109" i="1"/>
  <c r="AE478" i="1"/>
  <c r="AE1104" i="1"/>
  <c r="AE84" i="1"/>
  <c r="AE986" i="1"/>
  <c r="AE549" i="1"/>
  <c r="AE163" i="1"/>
  <c r="AE898" i="1"/>
  <c r="AE928" i="1"/>
  <c r="AE1218" i="1"/>
  <c r="AD146" i="1"/>
  <c r="AD611" i="1"/>
  <c r="AD313" i="1"/>
  <c r="AH798" i="1"/>
  <c r="AH893" i="1"/>
  <c r="AH1061" i="1"/>
  <c r="AH329" i="1"/>
  <c r="AH144" i="1"/>
  <c r="AH824" i="1"/>
  <c r="AH379" i="1"/>
  <c r="AH1050" i="1"/>
  <c r="AH559" i="1"/>
  <c r="AH636" i="1"/>
  <c r="AH443" i="1"/>
  <c r="AH232" i="1"/>
  <c r="AH273" i="1"/>
  <c r="AH612" i="1"/>
  <c r="AH304" i="1"/>
  <c r="AH406" i="1"/>
  <c r="AD88" i="1"/>
  <c r="AI87" i="1" s="1"/>
  <c r="AH885" i="1"/>
  <c r="AE591" i="1"/>
  <c r="AE254" i="1"/>
  <c r="AE635" i="1"/>
  <c r="AE827" i="1"/>
  <c r="AE562" i="1"/>
  <c r="AE559" i="1"/>
  <c r="AD242" i="1"/>
  <c r="AD245" i="1"/>
  <c r="AD83" i="1"/>
  <c r="AD525" i="1"/>
  <c r="AD91" i="1"/>
  <c r="AD613" i="1"/>
  <c r="AD788" i="1"/>
  <c r="AI787" i="1" s="1"/>
  <c r="AD32" i="1"/>
  <c r="AD698" i="1"/>
  <c r="AI697" i="1" s="1"/>
  <c r="AD39" i="1"/>
  <c r="AH832" i="1"/>
  <c r="AH210" i="1"/>
  <c r="AH712" i="1"/>
  <c r="AH1204" i="1"/>
  <c r="AH786" i="1"/>
  <c r="AH100" i="1"/>
  <c r="AH417" i="1"/>
  <c r="AH546" i="1"/>
  <c r="AH659" i="1"/>
  <c r="AH388" i="1"/>
  <c r="AH567" i="1"/>
  <c r="AH558" i="1"/>
  <c r="AH272" i="1"/>
  <c r="AH395" i="1"/>
  <c r="AH83" i="1"/>
  <c r="AE256" i="1"/>
  <c r="AE240" i="1"/>
  <c r="AH751" i="1"/>
  <c r="AE401" i="1"/>
  <c r="AE766" i="1"/>
  <c r="AE1039" i="1"/>
  <c r="AE838" i="1"/>
  <c r="AE793" i="1"/>
  <c r="AE241" i="1"/>
  <c r="AE244" i="1"/>
  <c r="AE82" i="1"/>
  <c r="AE524" i="1"/>
  <c r="AD379" i="1"/>
  <c r="AE90" i="1"/>
  <c r="AD787" i="1"/>
  <c r="AE612" i="1"/>
  <c r="AE787" i="1"/>
  <c r="AD655" i="1"/>
  <c r="AD623" i="1"/>
  <c r="AD1148" i="1"/>
  <c r="AE788" i="1"/>
  <c r="AE242" i="1"/>
  <c r="AE697" i="1"/>
  <c r="AE839" i="1"/>
  <c r="AD1138" i="1"/>
  <c r="AI1137" i="1" s="1"/>
  <c r="AH826" i="1"/>
  <c r="AH599" i="1"/>
  <c r="AH969" i="1"/>
  <c r="AH914" i="1"/>
  <c r="AH154" i="1"/>
  <c r="AH1219" i="1"/>
  <c r="AH803" i="1"/>
  <c r="AH569" i="1"/>
  <c r="AH562" i="1"/>
  <c r="AH834" i="1"/>
  <c r="AH35" i="1"/>
  <c r="AH987" i="1"/>
  <c r="AH249" i="1"/>
  <c r="AH276" i="1"/>
  <c r="AH557" i="1"/>
  <c r="AH194" i="1"/>
  <c r="AH139" i="1"/>
  <c r="AH515" i="1"/>
  <c r="AH428" i="1"/>
  <c r="AH899" i="1"/>
  <c r="AH72" i="1"/>
  <c r="AE679" i="1"/>
  <c r="AH950" i="1"/>
  <c r="AE312" i="1"/>
  <c r="AH1167" i="1"/>
  <c r="AE826" i="1"/>
  <c r="AE162" i="1"/>
  <c r="AE141" i="1"/>
  <c r="AE725" i="1"/>
  <c r="AE1138" i="1"/>
  <c r="AE378" i="1"/>
  <c r="AE611" i="1"/>
  <c r="AD694" i="1"/>
  <c r="AE622" i="1"/>
  <c r="AE1147" i="1"/>
  <c r="AD307" i="1"/>
  <c r="AD1147" i="1"/>
  <c r="AD171" i="1"/>
  <c r="AD652" i="1"/>
  <c r="AE1137" i="1"/>
  <c r="AD827" i="1"/>
  <c r="AD163" i="1"/>
  <c r="AI162" i="1" s="1"/>
  <c r="AD1207" i="1"/>
  <c r="AH633" i="1"/>
  <c r="AH334" i="1"/>
  <c r="AH833" i="1"/>
  <c r="AH819" i="1"/>
  <c r="AH658" i="1"/>
  <c r="AH722" i="1"/>
  <c r="AH610" i="1"/>
  <c r="AH985" i="1"/>
  <c r="AH928" i="1"/>
  <c r="AH233" i="1"/>
  <c r="AH48" i="1"/>
  <c r="AE448" i="1"/>
  <c r="AE80" i="1"/>
  <c r="AE192" i="1"/>
  <c r="AE1006" i="1"/>
  <c r="AE972" i="1"/>
  <c r="AD795" i="1"/>
  <c r="AD334" i="1"/>
  <c r="AG333" i="1" s="1"/>
  <c r="AD805" i="1"/>
  <c r="AD793" i="1"/>
  <c r="AD660" i="1"/>
  <c r="AD1129" i="1"/>
  <c r="AD389" i="1"/>
  <c r="AD635" i="1"/>
  <c r="AE306" i="1"/>
  <c r="AD599" i="1"/>
  <c r="AE1146" i="1"/>
  <c r="AE515" i="1"/>
  <c r="AE170" i="1"/>
  <c r="AE651" i="1"/>
  <c r="AH965" i="1"/>
  <c r="AH374" i="1"/>
  <c r="AH884" i="1"/>
  <c r="AH247" i="1"/>
  <c r="AH554" i="1"/>
  <c r="AH689" i="1"/>
  <c r="AH230" i="1"/>
  <c r="AH1124" i="1"/>
  <c r="AH660" i="1"/>
  <c r="AH332" i="1"/>
  <c r="AH16" i="1"/>
  <c r="AH1128" i="1"/>
  <c r="AE1112" i="1"/>
  <c r="AH135" i="1"/>
  <c r="AH846" i="1"/>
  <c r="AH1149" i="1"/>
  <c r="AE231" i="1"/>
  <c r="AE794" i="1"/>
  <c r="AE804" i="1"/>
  <c r="AD515" i="1"/>
  <c r="AD1052" i="1"/>
  <c r="AE792" i="1"/>
  <c r="AE659" i="1"/>
  <c r="AD569" i="1"/>
  <c r="AI568" i="1" s="1"/>
  <c r="AE726" i="1"/>
  <c r="AE634" i="1"/>
  <c r="AE598" i="1"/>
  <c r="AD969" i="1"/>
  <c r="AG968" i="1" s="1"/>
  <c r="AH632" i="1"/>
  <c r="AH1188" i="1"/>
  <c r="AH926" i="1"/>
  <c r="AH433" i="1"/>
  <c r="AH90" i="1"/>
  <c r="AH484" i="1"/>
  <c r="AH251" i="1"/>
  <c r="AH954" i="1"/>
  <c r="AH98" i="1"/>
  <c r="AH681" i="1"/>
  <c r="AH761" i="1"/>
  <c r="AH305" i="1"/>
  <c r="AH1049" i="1"/>
  <c r="AH1058" i="1"/>
  <c r="AH953" i="1"/>
  <c r="AH910" i="1"/>
  <c r="AH1070" i="1"/>
  <c r="AD331" i="1"/>
  <c r="AI329" i="1" s="1"/>
  <c r="AE1125" i="1"/>
  <c r="AE1051" i="1"/>
  <c r="AD483" i="1"/>
  <c r="AI482" i="1" s="1"/>
  <c r="AD417" i="1"/>
  <c r="AE568" i="1"/>
  <c r="AD1125" i="1"/>
  <c r="AI1124" i="1" s="1"/>
  <c r="AD836" i="1"/>
  <c r="AD956" i="1"/>
  <c r="AE375" i="1"/>
  <c r="AE479" i="1"/>
  <c r="AE599" i="1"/>
  <c r="AD37" i="1"/>
  <c r="AI35" i="1" s="1"/>
  <c r="AD232" i="1"/>
  <c r="AD274" i="1"/>
  <c r="AH723" i="1"/>
  <c r="AH883" i="1"/>
  <c r="AH894" i="1"/>
  <c r="AH378" i="1"/>
  <c r="AH867" i="1"/>
  <c r="AH895" i="1"/>
  <c r="AH977" i="1"/>
  <c r="AH161" i="1"/>
  <c r="AH970" i="1"/>
  <c r="AH698" i="1"/>
  <c r="AH549" i="1"/>
  <c r="AH622" i="1"/>
  <c r="AH375" i="1"/>
  <c r="AD520" i="1"/>
  <c r="AI519" i="1" s="1"/>
  <c r="AH1142" i="1"/>
  <c r="AH1196" i="1"/>
  <c r="AH1215" i="1"/>
  <c r="AD975" i="1"/>
  <c r="AI974" i="1" s="1"/>
  <c r="AE723" i="1"/>
  <c r="AE967" i="1"/>
  <c r="AE761" i="1"/>
  <c r="AD191" i="1"/>
  <c r="AE482" i="1"/>
  <c r="AE416" i="1"/>
  <c r="AD311" i="1"/>
  <c r="AD278" i="1"/>
  <c r="AD774" i="1"/>
  <c r="AE1124" i="1"/>
  <c r="AE835" i="1"/>
  <c r="AD663" i="1"/>
  <c r="AD972" i="1"/>
  <c r="AF969" i="1" s="1"/>
  <c r="AD1163" i="1"/>
  <c r="AD333" i="1"/>
  <c r="AD18" i="1"/>
  <c r="AE1177" i="1"/>
  <c r="AD786" i="1"/>
  <c r="AE36" i="1"/>
  <c r="AD724" i="1"/>
  <c r="AI722" i="1" s="1"/>
  <c r="AD252" i="1"/>
  <c r="AH1163" i="1"/>
  <c r="AH595" i="1"/>
  <c r="AH308" i="1"/>
  <c r="AH560" i="1"/>
  <c r="AH613" i="1"/>
  <c r="AH805" i="1"/>
  <c r="AH835" i="1"/>
  <c r="AH1051" i="1"/>
  <c r="AH393" i="1"/>
  <c r="AH714" i="1"/>
  <c r="AH711" i="1"/>
  <c r="AH188" i="1"/>
  <c r="AH621" i="1"/>
  <c r="AH427" i="1"/>
  <c r="AH1138" i="1"/>
  <c r="AH17" i="1"/>
  <c r="AH68" i="1"/>
  <c r="AH112" i="1"/>
  <c r="AE1023" i="1"/>
  <c r="AE91" i="1"/>
  <c r="AE445" i="1"/>
  <c r="AD84" i="1"/>
  <c r="AD549" i="1"/>
  <c r="AD639" i="1"/>
  <c r="AD1181" i="1"/>
  <c r="AD682" i="1"/>
  <c r="AE1162" i="1"/>
  <c r="AH596" i="1"/>
  <c r="AH1123" i="1"/>
  <c r="AH597" i="1"/>
  <c r="AH978" i="1"/>
  <c r="AH792" i="1"/>
  <c r="AH1216" i="1"/>
  <c r="AH153" i="1"/>
  <c r="AH966" i="1"/>
  <c r="AH307" i="1"/>
  <c r="AH1105" i="1"/>
  <c r="AH713" i="1"/>
  <c r="AH243" i="1"/>
  <c r="AE919" i="1"/>
  <c r="AE936" i="1"/>
  <c r="AH732" i="1"/>
  <c r="AE941" i="1"/>
  <c r="AE1219" i="1"/>
  <c r="AE1061" i="1"/>
  <c r="AE714" i="1"/>
  <c r="AD248" i="1"/>
  <c r="AI247" i="1" s="1"/>
  <c r="AE548" i="1"/>
  <c r="AE1180" i="1"/>
  <c r="AE681" i="1"/>
  <c r="AD870" i="1"/>
  <c r="AD465" i="1"/>
  <c r="AD714" i="1"/>
  <c r="AD954" i="1"/>
  <c r="AD382" i="1"/>
  <c r="AD942" i="1"/>
  <c r="AH927" i="1"/>
  <c r="AH416" i="1"/>
  <c r="AH976" i="1"/>
  <c r="AH246" i="1"/>
  <c r="AH594" i="1"/>
  <c r="AH1217" i="1"/>
  <c r="AH432" i="1"/>
  <c r="AH242" i="1"/>
  <c r="AH372" i="1"/>
  <c r="AH561" i="1"/>
  <c r="AE96" i="1"/>
  <c r="AE160" i="1"/>
  <c r="AH480" i="1"/>
  <c r="AE247" i="1"/>
  <c r="AD978" i="1"/>
  <c r="AI977" i="1" s="1"/>
  <c r="AD434" i="1"/>
  <c r="AI433" i="1" s="1"/>
  <c r="AD1004" i="1"/>
  <c r="AI1002" i="1" s="1"/>
  <c r="AE307" i="1"/>
  <c r="AD1193" i="1"/>
  <c r="AE1105" i="1"/>
  <c r="AE381" i="1"/>
  <c r="AD839" i="1"/>
  <c r="AI837" i="1" s="1"/>
  <c r="AH373" i="1"/>
  <c r="AH839" i="1"/>
  <c r="AH250" i="1"/>
  <c r="AE750" i="1"/>
  <c r="AI152" i="1"/>
  <c r="AH102" i="1"/>
  <c r="AH439" i="1"/>
  <c r="AE120" i="1"/>
  <c r="AH648" i="1"/>
  <c r="AH1074" i="1"/>
  <c r="AE446" i="1"/>
  <c r="AE1193" i="1"/>
  <c r="AE154" i="1"/>
  <c r="AD968" i="1"/>
  <c r="AI1226" i="1"/>
  <c r="AI444" i="1"/>
  <c r="AI560" i="1"/>
  <c r="AI69" i="1"/>
  <c r="AI477" i="1"/>
  <c r="AI501" i="1"/>
  <c r="AI551" i="1"/>
  <c r="AI417" i="1"/>
  <c r="AI334" i="1"/>
  <c r="AI909" i="1"/>
  <c r="AI154" i="1"/>
  <c r="AE48" i="1"/>
  <c r="AI1045" i="1"/>
  <c r="AI717" i="1"/>
  <c r="AI140" i="1"/>
  <c r="AI960" i="1"/>
  <c r="AI588" i="1"/>
  <c r="AI522" i="1"/>
  <c r="AI535" i="1"/>
  <c r="AI75" i="1"/>
  <c r="AI1195" i="1"/>
  <c r="AI550" i="1"/>
  <c r="AI910" i="1"/>
  <c r="AI545" i="1"/>
  <c r="AI470" i="1"/>
  <c r="AI1053" i="1"/>
  <c r="AI217" i="1"/>
  <c r="AI297" i="1"/>
  <c r="AI721" i="1"/>
  <c r="AI1187" i="1"/>
  <c r="AI405" i="1"/>
  <c r="AI1096" i="1"/>
  <c r="AI476" i="1"/>
  <c r="AI458" i="1"/>
  <c r="AI34" i="1"/>
  <c r="AI374" i="1"/>
  <c r="AI1052" i="1"/>
  <c r="AI1170" i="1"/>
  <c r="AI268" i="1"/>
  <c r="AI561" i="1"/>
  <c r="AI431" i="1"/>
  <c r="AI728" i="1"/>
  <c r="AI317" i="1"/>
  <c r="AI248" i="1"/>
  <c r="AI689" i="1"/>
  <c r="AI1140" i="1"/>
  <c r="AI674" i="1"/>
  <c r="AI484" i="1"/>
  <c r="AI335" i="1"/>
  <c r="AI677" i="1"/>
  <c r="AI221" i="1"/>
  <c r="AI283" i="1"/>
  <c r="AI1186" i="1"/>
  <c r="AI421" i="1"/>
  <c r="AI877" i="1"/>
  <c r="AI269" i="1"/>
  <c r="AI76" i="1"/>
  <c r="AI1134" i="1"/>
  <c r="AI1054" i="1"/>
  <c r="AI559" i="1"/>
  <c r="AI929" i="1"/>
  <c r="AI757" i="1"/>
  <c r="AI1188" i="1"/>
  <c r="AI836" i="1"/>
  <c r="AI1097" i="1"/>
  <c r="AI58" i="1"/>
  <c r="AI1105" i="1"/>
  <c r="AI844" i="1"/>
  <c r="AI1018" i="1"/>
  <c r="AI153" i="1"/>
  <c r="AI1095" i="1"/>
  <c r="AI584" i="1"/>
  <c r="AI198" i="1"/>
  <c r="AI1106" i="1"/>
  <c r="AI430" i="1"/>
  <c r="AI688" i="1"/>
  <c r="AI671" i="1"/>
  <c r="AI857" i="1"/>
  <c r="AI932" i="1"/>
  <c r="AI1222" i="1"/>
  <c r="AI437" i="1"/>
  <c r="AI483" i="1"/>
  <c r="AI1216" i="1"/>
  <c r="AI455" i="1"/>
  <c r="AI506" i="1"/>
  <c r="AI740" i="1"/>
  <c r="AI989" i="1"/>
  <c r="AI969" i="1"/>
  <c r="AI478" i="1"/>
  <c r="AI549" i="1"/>
  <c r="AI139" i="1"/>
  <c r="AI1141" i="1"/>
  <c r="AI585" i="1"/>
  <c r="AI261" i="1"/>
  <c r="AI959" i="1"/>
  <c r="AI507" i="1"/>
  <c r="AI1081" i="1"/>
  <c r="AI762" i="1"/>
  <c r="AI57" i="1"/>
  <c r="AI284" i="1"/>
  <c r="AI994" i="1"/>
  <c r="AE640" i="1"/>
  <c r="J6" i="12"/>
  <c r="N4" i="12"/>
  <c r="AG75" i="1"/>
  <c r="AG153" i="1"/>
  <c r="AG909" i="1"/>
  <c r="AG57" i="1"/>
  <c r="AG506" i="1"/>
  <c r="AG334" i="1"/>
  <c r="AG1096" i="1"/>
  <c r="AG1187" i="1"/>
  <c r="AG549" i="1"/>
  <c r="AG1105" i="1"/>
  <c r="AG1053" i="1"/>
  <c r="AG560" i="1"/>
  <c r="AG1140" i="1"/>
  <c r="AG283" i="1"/>
  <c r="AG688" i="1"/>
  <c r="AG268" i="1"/>
  <c r="AG550" i="1"/>
  <c r="AG1186" i="1"/>
  <c r="AG476" i="1"/>
  <c r="AG483" i="1"/>
  <c r="AG1095" i="1"/>
  <c r="AG959" i="1"/>
  <c r="AG559" i="1"/>
  <c r="AG584" i="1"/>
  <c r="AG139" i="1"/>
  <c r="AG477" i="1"/>
  <c r="AG1052" i="1"/>
  <c r="AG430" i="1"/>
  <c r="AG152" i="1"/>
  <c r="AK1187" i="1"/>
  <c r="AK549" i="1"/>
  <c r="AF549" i="1"/>
  <c r="AK1105" i="1"/>
  <c r="AK560" i="1"/>
  <c r="AK1140" i="1"/>
  <c r="AK283" i="1"/>
  <c r="AK688" i="1"/>
  <c r="AK268" i="1"/>
  <c r="AK550" i="1"/>
  <c r="AK1186" i="1"/>
  <c r="AF1186" i="1"/>
  <c r="AK1096" i="1"/>
  <c r="AK476" i="1"/>
  <c r="AF476" i="1"/>
  <c r="AK483" i="1"/>
  <c r="AK1095" i="1"/>
  <c r="AF1095" i="1"/>
  <c r="AK959" i="1"/>
  <c r="AK559" i="1"/>
  <c r="AF559" i="1"/>
  <c r="AK584" i="1"/>
  <c r="AK139" i="1"/>
  <c r="AK477" i="1"/>
  <c r="AJ1052" i="1"/>
  <c r="AK1052" i="1"/>
  <c r="AF1052" i="1"/>
  <c r="AK430" i="1"/>
  <c r="AK334" i="1"/>
  <c r="AF152" i="1"/>
  <c r="AK75" i="1"/>
  <c r="AK153" i="1"/>
  <c r="AK909" i="1"/>
  <c r="AK1053" i="1"/>
  <c r="AK57" i="1"/>
  <c r="AK506" i="1"/>
  <c r="AJ549" i="1"/>
  <c r="AJ1186" i="1"/>
  <c r="AJ476" i="1"/>
  <c r="AJ1095" i="1"/>
  <c r="AJ559" i="1"/>
  <c r="Z1" i="1"/>
  <c r="S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2" i="1"/>
  <c r="AH1066" i="1" l="1"/>
  <c r="AH1065" i="1"/>
  <c r="AE881" i="1"/>
  <c r="AH802" i="1"/>
  <c r="AH881" i="1"/>
  <c r="AH1234" i="1"/>
  <c r="AE802" i="1"/>
  <c r="AH799" i="1"/>
  <c r="AH882" i="1"/>
  <c r="AH1233" i="1"/>
  <c r="AH852" i="1"/>
  <c r="AH1235" i="1"/>
  <c r="AH851" i="1"/>
  <c r="AH879" i="1"/>
  <c r="AE852" i="1"/>
  <c r="AE1234" i="1"/>
  <c r="AE801" i="1"/>
  <c r="AH850" i="1"/>
  <c r="AE851" i="1"/>
  <c r="AH177" i="1"/>
  <c r="C447" i="12"/>
  <c r="C1005" i="12"/>
  <c r="C1239" i="12"/>
  <c r="AE1209" i="1"/>
  <c r="AH925" i="1"/>
  <c r="AH770" i="1"/>
  <c r="AH772" i="1"/>
  <c r="AE942" i="1"/>
  <c r="AH942" i="1"/>
  <c r="AH771" i="1"/>
  <c r="AH746" i="1"/>
  <c r="AE773" i="1"/>
  <c r="AE772" i="1"/>
  <c r="AH940" i="1"/>
  <c r="AH773" i="1"/>
  <c r="C1038" i="12"/>
  <c r="AH941" i="1"/>
  <c r="C1006" i="12"/>
  <c r="C27" i="12"/>
  <c r="C24" i="12"/>
  <c r="C7" i="12"/>
  <c r="AH618" i="1"/>
  <c r="AH617" i="1"/>
  <c r="AH620" i="1"/>
  <c r="AE620" i="1"/>
  <c r="AE619" i="1"/>
  <c r="C15" i="12"/>
  <c r="AE179" i="1"/>
  <c r="AH180" i="1"/>
  <c r="AH178" i="1"/>
  <c r="AE180" i="1"/>
  <c r="C11" i="12"/>
  <c r="AH179" i="1"/>
  <c r="AK1152" i="1"/>
  <c r="AH257" i="1"/>
  <c r="AH258" i="1"/>
  <c r="AH259" i="1"/>
  <c r="AE258" i="1"/>
  <c r="C510" i="12"/>
  <c r="AE748" i="1"/>
  <c r="AH1208" i="1"/>
  <c r="AH1209" i="1"/>
  <c r="AH667" i="1"/>
  <c r="AH397" i="1"/>
  <c r="AE667" i="1"/>
  <c r="AH668" i="1"/>
  <c r="AE644" i="1"/>
  <c r="C23" i="12"/>
  <c r="AD668" i="1"/>
  <c r="AI666" i="1" s="1"/>
  <c r="AD400" i="1"/>
  <c r="C1229" i="12"/>
  <c r="C1182" i="12"/>
  <c r="AH827" i="1"/>
  <c r="AK881" i="1"/>
  <c r="AH828" i="1"/>
  <c r="AD830" i="1"/>
  <c r="AK827" i="1" s="1"/>
  <c r="AC1" i="1"/>
  <c r="AH829" i="1"/>
  <c r="AE829" i="1"/>
  <c r="C25" i="12"/>
  <c r="AI1067" i="1"/>
  <c r="AG1208" i="1"/>
  <c r="AI450" i="1"/>
  <c r="C1022" i="12"/>
  <c r="AT654" i="1"/>
  <c r="AS654" i="1"/>
  <c r="AU654" i="1" s="1"/>
  <c r="AT510" i="1"/>
  <c r="AS510" i="1"/>
  <c r="AU510" i="1" s="1"/>
  <c r="AG618" i="1"/>
  <c r="AK618" i="1"/>
  <c r="AI619" i="1"/>
  <c r="AI618" i="1"/>
  <c r="AT526" i="1"/>
  <c r="AS526" i="1"/>
  <c r="AU526" i="1" s="1"/>
  <c r="AT958" i="1"/>
  <c r="AS958" i="1"/>
  <c r="AU958" i="1" s="1"/>
  <c r="AX917" i="1"/>
  <c r="AW917" i="1"/>
  <c r="AY917" i="1"/>
  <c r="AZ917" i="1" s="1"/>
  <c r="AE50" i="1"/>
  <c r="AX420" i="1"/>
  <c r="AW420" i="1"/>
  <c r="AY420" i="1"/>
  <c r="AZ420" i="1" s="1"/>
  <c r="AX836" i="1"/>
  <c r="AW836" i="1"/>
  <c r="AY836" i="1"/>
  <c r="AZ836" i="1" s="1"/>
  <c r="AY500" i="1"/>
  <c r="AZ500" i="1" s="1"/>
  <c r="AX500" i="1"/>
  <c r="AW500" i="1"/>
  <c r="AY378" i="1"/>
  <c r="AZ378" i="1" s="1"/>
  <c r="AX378" i="1"/>
  <c r="AW378" i="1"/>
  <c r="AY201" i="1"/>
  <c r="AZ201" i="1" s="1"/>
  <c r="AX201" i="1"/>
  <c r="AW201" i="1"/>
  <c r="AY1237" i="1"/>
  <c r="AZ1237" i="1" s="1"/>
  <c r="AX1237" i="1"/>
  <c r="AW1237" i="1"/>
  <c r="AW158" i="1"/>
  <c r="AY158" i="1"/>
  <c r="AZ158" i="1" s="1"/>
  <c r="AX158" i="1"/>
  <c r="AY806" i="1"/>
  <c r="AZ806" i="1" s="1"/>
  <c r="AX806" i="1"/>
  <c r="AW806" i="1"/>
  <c r="AY335" i="1"/>
  <c r="AZ335" i="1" s="1"/>
  <c r="AX335" i="1"/>
  <c r="AW335" i="1"/>
  <c r="AW34" i="1"/>
  <c r="AY34" i="1"/>
  <c r="AZ34" i="1" s="1"/>
  <c r="AX34" i="1"/>
  <c r="AY96" i="1"/>
  <c r="AZ96" i="1" s="1"/>
  <c r="AX96" i="1"/>
  <c r="AW96" i="1"/>
  <c r="AY202" i="1"/>
  <c r="AZ202" i="1" s="1"/>
  <c r="AW202" i="1"/>
  <c r="AX202" i="1"/>
  <c r="AY338" i="1"/>
  <c r="AZ338" i="1" s="1"/>
  <c r="AX338" i="1"/>
  <c r="AW338" i="1"/>
  <c r="AX495" i="1"/>
  <c r="AW495" i="1"/>
  <c r="AY495" i="1"/>
  <c r="AZ495" i="1" s="1"/>
  <c r="AY793" i="1"/>
  <c r="AZ793" i="1" s="1"/>
  <c r="AX793" i="1"/>
  <c r="AW793" i="1"/>
  <c r="AY1100" i="1"/>
  <c r="AZ1100" i="1" s="1"/>
  <c r="AX1100" i="1"/>
  <c r="AW1100" i="1"/>
  <c r="AX443" i="1"/>
  <c r="AW443" i="1"/>
  <c r="AY443" i="1"/>
  <c r="AZ443" i="1" s="1"/>
  <c r="AY1071" i="1"/>
  <c r="AZ1071" i="1" s="1"/>
  <c r="AX1071" i="1"/>
  <c r="AW1071" i="1"/>
  <c r="AW574" i="1"/>
  <c r="AY574" i="1"/>
  <c r="AZ574" i="1" s="1"/>
  <c r="AX574" i="1"/>
  <c r="AY1153" i="1"/>
  <c r="AZ1153" i="1" s="1"/>
  <c r="AX1153" i="1"/>
  <c r="AW1153" i="1"/>
  <c r="AY1202" i="1"/>
  <c r="AZ1202" i="1" s="1"/>
  <c r="AX1202" i="1"/>
  <c r="AW1202" i="1"/>
  <c r="AX620" i="1"/>
  <c r="AW620" i="1"/>
  <c r="AY620" i="1"/>
  <c r="AZ620" i="1" s="1"/>
  <c r="AY617" i="1"/>
  <c r="AZ617" i="1" s="1"/>
  <c r="AX617" i="1"/>
  <c r="AW617" i="1"/>
  <c r="AY136" i="1"/>
  <c r="AZ136" i="1" s="1"/>
  <c r="AX136" i="1"/>
  <c r="AW136" i="1"/>
  <c r="AD514" i="1"/>
  <c r="AY355" i="1"/>
  <c r="AZ355" i="1" s="1"/>
  <c r="AX355" i="1"/>
  <c r="AW355" i="1"/>
  <c r="AY1075" i="1"/>
  <c r="AZ1075" i="1" s="1"/>
  <c r="AX1075" i="1"/>
  <c r="AW1075" i="1"/>
  <c r="AY825" i="1"/>
  <c r="AZ825" i="1" s="1"/>
  <c r="AX825" i="1"/>
  <c r="AW825" i="1"/>
  <c r="AY460" i="1"/>
  <c r="AZ460" i="1" s="1"/>
  <c r="AX460" i="1"/>
  <c r="AW460" i="1"/>
  <c r="AW210" i="1"/>
  <c r="AY210" i="1"/>
  <c r="AZ210" i="1" s="1"/>
  <c r="AX210" i="1"/>
  <c r="AX102" i="1"/>
  <c r="AW102" i="1"/>
  <c r="AY102" i="1"/>
  <c r="AZ102" i="1" s="1"/>
  <c r="AY795" i="1"/>
  <c r="AZ795" i="1" s="1"/>
  <c r="AW795" i="1"/>
  <c r="AX795" i="1"/>
  <c r="AY43" i="1"/>
  <c r="AZ43" i="1" s="1"/>
  <c r="AX43" i="1"/>
  <c r="AW43" i="1"/>
  <c r="AE1000" i="1"/>
  <c r="AY543" i="1"/>
  <c r="AZ543" i="1" s="1"/>
  <c r="AX543" i="1"/>
  <c r="AW543" i="1"/>
  <c r="AX902" i="1"/>
  <c r="AW902" i="1"/>
  <c r="AY902" i="1"/>
  <c r="AZ902" i="1" s="1"/>
  <c r="AY891" i="1"/>
  <c r="AZ891" i="1" s="1"/>
  <c r="AX891" i="1"/>
  <c r="AW891" i="1"/>
  <c r="AY508" i="1"/>
  <c r="AZ508" i="1" s="1"/>
  <c r="AX508" i="1"/>
  <c r="AW508" i="1"/>
  <c r="AY242" i="1"/>
  <c r="AZ242" i="1" s="1"/>
  <c r="AX242" i="1"/>
  <c r="AW242" i="1"/>
  <c r="AW634" i="1"/>
  <c r="AY634" i="1"/>
  <c r="AZ634" i="1" s="1"/>
  <c r="AX634" i="1"/>
  <c r="AW301" i="1"/>
  <c r="AX301" i="1"/>
  <c r="AY301" i="1"/>
  <c r="AZ301" i="1" s="1"/>
  <c r="AY1068" i="1"/>
  <c r="AZ1068" i="1" s="1"/>
  <c r="AX1068" i="1"/>
  <c r="AW1068" i="1"/>
  <c r="AX191" i="1"/>
  <c r="AY191" i="1"/>
  <c r="AZ191" i="1" s="1"/>
  <c r="AW191" i="1"/>
  <c r="AY946" i="1"/>
  <c r="AZ946" i="1" s="1"/>
  <c r="AW946" i="1"/>
  <c r="AX946" i="1"/>
  <c r="AW318" i="1"/>
  <c r="AX318" i="1"/>
  <c r="AY318" i="1"/>
  <c r="AZ318" i="1" s="1"/>
  <c r="AY462" i="1"/>
  <c r="AZ462" i="1" s="1"/>
  <c r="AX462" i="1"/>
  <c r="AW462" i="1"/>
  <c r="AY586" i="1"/>
  <c r="AZ586" i="1" s="1"/>
  <c r="AX586" i="1"/>
  <c r="AW586" i="1"/>
  <c r="AY965" i="1"/>
  <c r="AZ965" i="1" s="1"/>
  <c r="AX965" i="1"/>
  <c r="AW965" i="1"/>
  <c r="AY555" i="1"/>
  <c r="AZ555" i="1" s="1"/>
  <c r="AX555" i="1"/>
  <c r="AW555" i="1"/>
  <c r="AD645" i="1"/>
  <c r="AX144" i="1"/>
  <c r="AW144" i="1"/>
  <c r="AY144" i="1"/>
  <c r="AZ144" i="1" s="1"/>
  <c r="AW954" i="1"/>
  <c r="AY954" i="1"/>
  <c r="AZ954" i="1" s="1"/>
  <c r="AX954" i="1"/>
  <c r="AY368" i="1"/>
  <c r="AZ368" i="1" s="1"/>
  <c r="AX368" i="1"/>
  <c r="AW368" i="1"/>
  <c r="AY251" i="1"/>
  <c r="AZ251" i="1" s="1"/>
  <c r="AX251" i="1"/>
  <c r="AW251" i="1"/>
  <c r="AY830" i="1"/>
  <c r="AZ830" i="1" s="1"/>
  <c r="AX830" i="1"/>
  <c r="AW830" i="1"/>
  <c r="AY90" i="1"/>
  <c r="AZ90" i="1" s="1"/>
  <c r="AX90" i="1"/>
  <c r="AW90" i="1"/>
  <c r="AY645" i="1"/>
  <c r="AZ645" i="1" s="1"/>
  <c r="AX645" i="1"/>
  <c r="AW645" i="1"/>
  <c r="AY85" i="1"/>
  <c r="AZ85" i="1" s="1"/>
  <c r="AX85" i="1"/>
  <c r="AW85" i="1"/>
  <c r="AY106" i="1"/>
  <c r="AZ106" i="1" s="1"/>
  <c r="AW106" i="1"/>
  <c r="AX106" i="1"/>
  <c r="AY181" i="1"/>
  <c r="AZ181" i="1" s="1"/>
  <c r="AX181" i="1"/>
  <c r="AW181" i="1"/>
  <c r="AX226" i="1"/>
  <c r="AW226" i="1"/>
  <c r="AY226" i="1"/>
  <c r="AZ226" i="1" s="1"/>
  <c r="AX422" i="1"/>
  <c r="AW422" i="1"/>
  <c r="AY422" i="1"/>
  <c r="AZ422" i="1" s="1"/>
  <c r="AY1096" i="1"/>
  <c r="AZ1096" i="1" s="1"/>
  <c r="AW1096" i="1"/>
  <c r="AX1096" i="1"/>
  <c r="AY430" i="1"/>
  <c r="AZ430" i="1" s="1"/>
  <c r="AX430" i="1"/>
  <c r="AW430" i="1"/>
  <c r="AY468" i="1"/>
  <c r="AZ468" i="1" s="1"/>
  <c r="AX468" i="1"/>
  <c r="AW468" i="1"/>
  <c r="AY1118" i="1"/>
  <c r="AZ1118" i="1" s="1"/>
  <c r="AX1118" i="1"/>
  <c r="AW1118" i="1"/>
  <c r="AW341" i="1"/>
  <c r="AY341" i="1"/>
  <c r="AZ341" i="1" s="1"/>
  <c r="AX341" i="1"/>
  <c r="AW267" i="1"/>
  <c r="AY267" i="1"/>
  <c r="AZ267" i="1" s="1"/>
  <c r="AX267" i="1"/>
  <c r="AY255" i="1"/>
  <c r="AZ255" i="1" s="1"/>
  <c r="AX255" i="1"/>
  <c r="AW255" i="1"/>
  <c r="AY429" i="1"/>
  <c r="AZ429" i="1" s="1"/>
  <c r="AX429" i="1"/>
  <c r="AW429" i="1"/>
  <c r="AY652" i="1"/>
  <c r="AZ652" i="1" s="1"/>
  <c r="AX652" i="1"/>
  <c r="AW652" i="1"/>
  <c r="AY396" i="1"/>
  <c r="AZ396" i="1" s="1"/>
  <c r="AX396" i="1"/>
  <c r="AW396" i="1"/>
  <c r="AW340" i="1"/>
  <c r="AY340" i="1"/>
  <c r="AZ340" i="1" s="1"/>
  <c r="AX340" i="1"/>
  <c r="C797" i="12"/>
  <c r="AW38" i="1"/>
  <c r="AY38" i="1"/>
  <c r="AZ38" i="1" s="1"/>
  <c r="AX38" i="1"/>
  <c r="AX1226" i="1"/>
  <c r="AW1226" i="1"/>
  <c r="AY1226" i="1"/>
  <c r="AZ1226" i="1" s="1"/>
  <c r="AX1212" i="1"/>
  <c r="AW1212" i="1"/>
  <c r="AY1212" i="1"/>
  <c r="AZ1212" i="1" s="1"/>
  <c r="AW1000" i="1"/>
  <c r="AY1000" i="1"/>
  <c r="AZ1000" i="1" s="1"/>
  <c r="AX1000" i="1"/>
  <c r="AY1131" i="1"/>
  <c r="AZ1131" i="1" s="1"/>
  <c r="AX1131" i="1"/>
  <c r="AW1131" i="1"/>
  <c r="AY1192" i="1"/>
  <c r="AX1192" i="1"/>
  <c r="AW1192" i="1"/>
  <c r="AY977" i="1"/>
  <c r="AZ977" i="1" s="1"/>
  <c r="AX977" i="1"/>
  <c r="AW977" i="1"/>
  <c r="AX350" i="1"/>
  <c r="AW350" i="1"/>
  <c r="AY350" i="1"/>
  <c r="AZ350" i="1" s="1"/>
  <c r="AY604" i="1"/>
  <c r="AZ604" i="1" s="1"/>
  <c r="AX604" i="1"/>
  <c r="AW604" i="1"/>
  <c r="AW168" i="1"/>
  <c r="AX168" i="1"/>
  <c r="AY168" i="1"/>
  <c r="AZ168" i="1" s="1"/>
  <c r="AY79" i="1"/>
  <c r="AZ79" i="1" s="1"/>
  <c r="AX79" i="1"/>
  <c r="AW79" i="1"/>
  <c r="AX861" i="1"/>
  <c r="AY861" i="1"/>
  <c r="AZ861" i="1" s="1"/>
  <c r="AW861" i="1"/>
  <c r="AY115" i="1"/>
  <c r="AZ115" i="1" s="1"/>
  <c r="AX115" i="1"/>
  <c r="AW115" i="1"/>
  <c r="AY890" i="1"/>
  <c r="AZ890" i="1" s="1"/>
  <c r="AX890" i="1"/>
  <c r="AW890" i="1"/>
  <c r="AY310" i="1"/>
  <c r="AZ310" i="1" s="1"/>
  <c r="AX310" i="1"/>
  <c r="AW310" i="1"/>
  <c r="AW326" i="1"/>
  <c r="AX326" i="1"/>
  <c r="AY326" i="1"/>
  <c r="AZ326" i="1" s="1"/>
  <c r="AY58" i="1"/>
  <c r="AZ58" i="1" s="1"/>
  <c r="AX58" i="1"/>
  <c r="AW58" i="1"/>
  <c r="AY217" i="1"/>
  <c r="AZ217" i="1" s="1"/>
  <c r="AX217" i="1"/>
  <c r="AW217" i="1"/>
  <c r="AY203" i="1"/>
  <c r="AZ203" i="1" s="1"/>
  <c r="AX203" i="1"/>
  <c r="AW203" i="1"/>
  <c r="AY1019" i="1"/>
  <c r="AZ1019" i="1" s="1"/>
  <c r="AW1019" i="1"/>
  <c r="AX1019" i="1"/>
  <c r="AX1176" i="1"/>
  <c r="AY1176" i="1"/>
  <c r="AZ1176" i="1" s="1"/>
  <c r="AW1176" i="1"/>
  <c r="AY445" i="1"/>
  <c r="AZ445" i="1" s="1"/>
  <c r="AX445" i="1"/>
  <c r="AW445" i="1"/>
  <c r="AY504" i="1"/>
  <c r="AZ504" i="1" s="1"/>
  <c r="AX504" i="1"/>
  <c r="AW504" i="1"/>
  <c r="AW1128" i="1"/>
  <c r="AY1128" i="1"/>
  <c r="AZ1128" i="1" s="1"/>
  <c r="AX1128" i="1"/>
  <c r="AW60" i="1"/>
  <c r="AX60" i="1"/>
  <c r="AY60" i="1"/>
  <c r="AZ60" i="1" s="1"/>
  <c r="AW568" i="1"/>
  <c r="AY568" i="1"/>
  <c r="AZ568" i="1" s="1"/>
  <c r="AX568" i="1"/>
  <c r="AY647" i="1"/>
  <c r="AZ647" i="1" s="1"/>
  <c r="AX647" i="1"/>
  <c r="AW647" i="1"/>
  <c r="AY639" i="1"/>
  <c r="AZ639" i="1" s="1"/>
  <c r="AX639" i="1"/>
  <c r="AW639" i="1"/>
  <c r="AX1129" i="1"/>
  <c r="AW1129" i="1"/>
  <c r="AY1129" i="1"/>
  <c r="AZ1129" i="1" s="1"/>
  <c r="AY908" i="1"/>
  <c r="AZ908" i="1" s="1"/>
  <c r="AW908" i="1"/>
  <c r="AX908" i="1"/>
  <c r="AY665" i="1"/>
  <c r="AZ665" i="1" s="1"/>
  <c r="AX665" i="1"/>
  <c r="AW665" i="1"/>
  <c r="AY352" i="1"/>
  <c r="AZ352" i="1" s="1"/>
  <c r="AX352" i="1"/>
  <c r="AW352" i="1"/>
  <c r="AY405" i="1"/>
  <c r="AZ405" i="1" s="1"/>
  <c r="AX405" i="1"/>
  <c r="AW405" i="1"/>
  <c r="AX252" i="1"/>
  <c r="AY252" i="1"/>
  <c r="AZ252" i="1" s="1"/>
  <c r="AW252" i="1"/>
  <c r="AW973" i="1"/>
  <c r="AY973" i="1"/>
  <c r="AZ973" i="1" s="1"/>
  <c r="AX973" i="1"/>
  <c r="AY888" i="1"/>
  <c r="AZ888" i="1" s="1"/>
  <c r="AX888" i="1"/>
  <c r="AW888" i="1"/>
  <c r="AY1227" i="1"/>
  <c r="AZ1227" i="1" s="1"/>
  <c r="AX1227" i="1"/>
  <c r="AW1227" i="1"/>
  <c r="AY436" i="1"/>
  <c r="AZ436" i="1" s="1"/>
  <c r="AX436" i="1"/>
  <c r="AW436" i="1"/>
  <c r="AX80" i="1"/>
  <c r="AW80" i="1"/>
  <c r="AY80" i="1"/>
  <c r="AZ80" i="1" s="1"/>
  <c r="AX172" i="1"/>
  <c r="AW172" i="1"/>
  <c r="AY172" i="1"/>
  <c r="AZ172" i="1" s="1"/>
  <c r="AX246" i="1"/>
  <c r="AW246" i="1"/>
  <c r="AY246" i="1"/>
  <c r="AZ246" i="1" s="1"/>
  <c r="AY505" i="1"/>
  <c r="AZ505" i="1" s="1"/>
  <c r="AW505" i="1"/>
  <c r="AX505" i="1"/>
  <c r="AX1147" i="1"/>
  <c r="AW1147" i="1"/>
  <c r="AY1147" i="1"/>
  <c r="AZ1147" i="1" s="1"/>
  <c r="AY1029" i="1"/>
  <c r="AZ1029" i="1" s="1"/>
  <c r="AX1029" i="1"/>
  <c r="AW1029" i="1"/>
  <c r="AY262" i="1"/>
  <c r="AZ262" i="1" s="1"/>
  <c r="AX262" i="1"/>
  <c r="AW262" i="1"/>
  <c r="AW44" i="1"/>
  <c r="AX44" i="1"/>
  <c r="AY44" i="1"/>
  <c r="AZ44" i="1" s="1"/>
  <c r="AY953" i="1"/>
  <c r="AZ953" i="1" s="1"/>
  <c r="AX953" i="1"/>
  <c r="AW953" i="1"/>
  <c r="AW618" i="1"/>
  <c r="AY618" i="1"/>
  <c r="AZ618" i="1" s="1"/>
  <c r="AX618" i="1"/>
  <c r="AW1185" i="1"/>
  <c r="AY1185" i="1"/>
  <c r="AZ1185" i="1" s="1"/>
  <c r="AX1185" i="1"/>
  <c r="AW642" i="1"/>
  <c r="AY642" i="1"/>
  <c r="AZ642" i="1" s="1"/>
  <c r="AX642" i="1"/>
  <c r="AW469" i="1"/>
  <c r="AY469" i="1"/>
  <c r="AZ469" i="1" s="1"/>
  <c r="AX469" i="1"/>
  <c r="AX771" i="1"/>
  <c r="AW771" i="1"/>
  <c r="AY771" i="1"/>
  <c r="AZ771" i="1" s="1"/>
  <c r="AW333" i="1"/>
  <c r="AY333" i="1"/>
  <c r="AZ333" i="1" s="1"/>
  <c r="AX333" i="1"/>
  <c r="AW312" i="1"/>
  <c r="AY312" i="1"/>
  <c r="AZ312" i="1" s="1"/>
  <c r="AX312" i="1"/>
  <c r="AW277" i="1"/>
  <c r="AY277" i="1"/>
  <c r="AZ277" i="1" s="1"/>
  <c r="AX277" i="1"/>
  <c r="AY1082" i="1"/>
  <c r="AZ1082" i="1" s="1"/>
  <c r="AX1082" i="1"/>
  <c r="AW1082" i="1"/>
  <c r="AY656" i="1"/>
  <c r="AZ656" i="1" s="1"/>
  <c r="AX656" i="1"/>
  <c r="AW656" i="1"/>
  <c r="AX768" i="1"/>
  <c r="AW768" i="1"/>
  <c r="AY768" i="1"/>
  <c r="AZ768" i="1" s="1"/>
  <c r="AX122" i="1"/>
  <c r="AY122" i="1"/>
  <c r="AZ122" i="1" s="1"/>
  <c r="AW122" i="1"/>
  <c r="AY869" i="1"/>
  <c r="AZ869" i="1" s="1"/>
  <c r="AX869" i="1"/>
  <c r="AW869" i="1"/>
  <c r="AW216" i="1"/>
  <c r="AY216" i="1"/>
  <c r="AZ216" i="1" s="1"/>
  <c r="AX216" i="1"/>
  <c r="AX1186" i="1"/>
  <c r="AY1186" i="1"/>
  <c r="AZ1186" i="1" s="1"/>
  <c r="AW1186" i="1"/>
  <c r="AT1006" i="1"/>
  <c r="AS1006" i="1"/>
  <c r="AU1006" i="1" s="1"/>
  <c r="AX1179" i="1"/>
  <c r="AY1179" i="1"/>
  <c r="AZ1179" i="1" s="1"/>
  <c r="AW1179" i="1"/>
  <c r="AY808" i="1"/>
  <c r="AZ808" i="1" s="1"/>
  <c r="AW808" i="1"/>
  <c r="AX808" i="1"/>
  <c r="AY1086" i="1"/>
  <c r="AZ1086" i="1" s="1"/>
  <c r="AX1086" i="1"/>
  <c r="AW1086" i="1"/>
  <c r="AY607" i="1"/>
  <c r="AZ607" i="1" s="1"/>
  <c r="AX607" i="1"/>
  <c r="AW607" i="1"/>
  <c r="AX1080" i="1"/>
  <c r="AW1080" i="1"/>
  <c r="AY1080" i="1"/>
  <c r="AZ1080" i="1" s="1"/>
  <c r="AW490" i="1"/>
  <c r="AY490" i="1"/>
  <c r="AZ490" i="1" s="1"/>
  <c r="AX490" i="1"/>
  <c r="AY328" i="1"/>
  <c r="AZ328" i="1" s="1"/>
  <c r="AX328" i="1"/>
  <c r="AW328" i="1"/>
  <c r="AX1054" i="1"/>
  <c r="AW1054" i="1"/>
  <c r="AY1054" i="1"/>
  <c r="AZ1054" i="1" s="1"/>
  <c r="AY720" i="1"/>
  <c r="AZ720" i="1" s="1"/>
  <c r="AX720" i="1"/>
  <c r="AW720" i="1"/>
  <c r="AW961" i="1"/>
  <c r="AY961" i="1"/>
  <c r="AZ961" i="1" s="1"/>
  <c r="AX961" i="1"/>
  <c r="AY762" i="1"/>
  <c r="AZ762" i="1" s="1"/>
  <c r="AX762" i="1"/>
  <c r="AW762" i="1"/>
  <c r="AW754" i="1"/>
  <c r="AY754" i="1"/>
  <c r="AZ754" i="1" s="1"/>
  <c r="AX754" i="1"/>
  <c r="AY702" i="1"/>
  <c r="AZ702" i="1" s="1"/>
  <c r="AX702" i="1"/>
  <c r="AW702" i="1"/>
  <c r="AW847" i="1"/>
  <c r="AY847" i="1"/>
  <c r="AZ847" i="1" s="1"/>
  <c r="AX847" i="1"/>
  <c r="AY573" i="1"/>
  <c r="AZ573" i="1" s="1"/>
  <c r="AX573" i="1"/>
  <c r="AW573" i="1"/>
  <c r="AY942" i="1"/>
  <c r="AZ942" i="1" s="1"/>
  <c r="AX942" i="1"/>
  <c r="AW942" i="1"/>
  <c r="AX424" i="1"/>
  <c r="AW424" i="1"/>
  <c r="AY424" i="1"/>
  <c r="AZ424" i="1" s="1"/>
  <c r="AY931" i="1"/>
  <c r="AZ931" i="1" s="1"/>
  <c r="AX931" i="1"/>
  <c r="AW931" i="1"/>
  <c r="AY716" i="1"/>
  <c r="AZ716" i="1" s="1"/>
  <c r="AX716" i="1"/>
  <c r="AW716" i="1"/>
  <c r="AY18" i="1"/>
  <c r="AZ18" i="1" s="1"/>
  <c r="AW18" i="1"/>
  <c r="AX18" i="1"/>
  <c r="AW816" i="1"/>
  <c r="AY816" i="1"/>
  <c r="AZ816" i="1" s="1"/>
  <c r="AX816" i="1"/>
  <c r="AH644" i="1"/>
  <c r="AH50" i="1"/>
  <c r="AD1001" i="1"/>
  <c r="AK998" i="1" s="1"/>
  <c r="AH49" i="1"/>
  <c r="AI942" i="1"/>
  <c r="AZ1192" i="1"/>
  <c r="AX66" i="1"/>
  <c r="AW66" i="1"/>
  <c r="AY66" i="1"/>
  <c r="AZ66" i="1" s="1"/>
  <c r="AY621" i="1"/>
  <c r="AZ621" i="1" s="1"/>
  <c r="AX621" i="1"/>
  <c r="AW621" i="1"/>
  <c r="AY107" i="1"/>
  <c r="AZ107" i="1" s="1"/>
  <c r="AX107" i="1"/>
  <c r="AW107" i="1"/>
  <c r="AW84" i="1"/>
  <c r="AX84" i="1"/>
  <c r="AY84" i="1"/>
  <c r="AZ84" i="1" s="1"/>
  <c r="AY427" i="1"/>
  <c r="AZ427" i="1" s="1"/>
  <c r="AX427" i="1"/>
  <c r="AW427" i="1"/>
  <c r="AX1105" i="1"/>
  <c r="AY1105" i="1"/>
  <c r="AZ1105" i="1" s="1"/>
  <c r="AW1105" i="1"/>
  <c r="AW156" i="1"/>
  <c r="AY156" i="1"/>
  <c r="AZ156" i="1" s="1"/>
  <c r="AX156" i="1"/>
  <c r="AX239" i="1"/>
  <c r="AW239" i="1"/>
  <c r="AY239" i="1"/>
  <c r="AZ239" i="1" s="1"/>
  <c r="AY707" i="1"/>
  <c r="AX707" i="1"/>
  <c r="AW707" i="1"/>
  <c r="AY37" i="1"/>
  <c r="AZ37" i="1" s="1"/>
  <c r="AX37" i="1"/>
  <c r="AW37" i="1"/>
  <c r="AX927" i="1"/>
  <c r="AW927" i="1"/>
  <c r="AY927" i="1"/>
  <c r="AZ927" i="1" s="1"/>
  <c r="AX244" i="1"/>
  <c r="AW244" i="1"/>
  <c r="AY244" i="1"/>
  <c r="AZ244" i="1" s="1"/>
  <c r="AY832" i="1"/>
  <c r="AZ832" i="1" s="1"/>
  <c r="AX832" i="1"/>
  <c r="AW832" i="1"/>
  <c r="AY992" i="1"/>
  <c r="AZ992" i="1" s="1"/>
  <c r="AW992" i="1"/>
  <c r="AX992" i="1"/>
  <c r="AW696" i="1"/>
  <c r="AY696" i="1"/>
  <c r="AZ696" i="1" s="1"/>
  <c r="AX696" i="1"/>
  <c r="AY182" i="1"/>
  <c r="AZ182" i="1" s="1"/>
  <c r="AX182" i="1"/>
  <c r="AW182" i="1"/>
  <c r="AY822" i="1"/>
  <c r="AZ822" i="1" s="1"/>
  <c r="AX822" i="1"/>
  <c r="AW822" i="1"/>
  <c r="AY1217" i="1"/>
  <c r="AZ1217" i="1" s="1"/>
  <c r="AX1217" i="1"/>
  <c r="AW1217" i="1"/>
  <c r="AY307" i="1"/>
  <c r="AZ307" i="1" s="1"/>
  <c r="AX307" i="1"/>
  <c r="AW307" i="1"/>
  <c r="AY843" i="1"/>
  <c r="AZ843" i="1" s="1"/>
  <c r="AX843" i="1"/>
  <c r="AW843" i="1"/>
  <c r="AY723" i="1"/>
  <c r="AZ723" i="1" s="1"/>
  <c r="AW723" i="1"/>
  <c r="AX723" i="1"/>
  <c r="AY1076" i="1"/>
  <c r="AZ1076" i="1" s="1"/>
  <c r="AX1076" i="1"/>
  <c r="AW1076" i="1"/>
  <c r="AY380" i="1"/>
  <c r="AZ380" i="1" s="1"/>
  <c r="AX380" i="1"/>
  <c r="AW380" i="1"/>
  <c r="AX412" i="1"/>
  <c r="AY412" i="1"/>
  <c r="AZ412" i="1" s="1"/>
  <c r="AW412" i="1"/>
  <c r="AX932" i="1"/>
  <c r="AW932" i="1"/>
  <c r="AY932" i="1"/>
  <c r="AZ932" i="1" s="1"/>
  <c r="AX827" i="1"/>
  <c r="AY827" i="1"/>
  <c r="AZ827" i="1" s="1"/>
  <c r="AW827" i="1"/>
  <c r="AY294" i="1"/>
  <c r="AZ294" i="1" s="1"/>
  <c r="AX294" i="1"/>
  <c r="AW294" i="1"/>
  <c r="AY735" i="1"/>
  <c r="AZ735" i="1" s="1"/>
  <c r="AX735" i="1"/>
  <c r="AW735" i="1"/>
  <c r="AY1193" i="1"/>
  <c r="AZ1193" i="1" s="1"/>
  <c r="AX1193" i="1"/>
  <c r="AW1193" i="1"/>
  <c r="AY929" i="1"/>
  <c r="AZ929" i="1" s="1"/>
  <c r="AX929" i="1"/>
  <c r="AW929" i="1"/>
  <c r="AX373" i="1"/>
  <c r="AW373" i="1"/>
  <c r="AY373" i="1"/>
  <c r="AZ373" i="1" s="1"/>
  <c r="AX637" i="1"/>
  <c r="AW637" i="1"/>
  <c r="AY637" i="1"/>
  <c r="AZ637" i="1" s="1"/>
  <c r="AY1109" i="1"/>
  <c r="AZ1109" i="1" s="1"/>
  <c r="AX1109" i="1"/>
  <c r="AW1109" i="1"/>
  <c r="AX1023" i="1"/>
  <c r="AW1023" i="1"/>
  <c r="AY1023" i="1"/>
  <c r="AZ1023" i="1" s="1"/>
  <c r="AX41" i="1"/>
  <c r="AW41" i="1"/>
  <c r="AY41" i="1"/>
  <c r="AZ41" i="1" s="1"/>
  <c r="AY379" i="1"/>
  <c r="AZ379" i="1" s="1"/>
  <c r="AX379" i="1"/>
  <c r="AW379" i="1"/>
  <c r="AX236" i="1"/>
  <c r="AW236" i="1"/>
  <c r="AY236" i="1"/>
  <c r="AZ236" i="1" s="1"/>
  <c r="AX739" i="1"/>
  <c r="AY739" i="1"/>
  <c r="AZ739" i="1" s="1"/>
  <c r="AW739" i="1"/>
  <c r="AY398" i="1"/>
  <c r="AZ398" i="1" s="1"/>
  <c r="AX398" i="1"/>
  <c r="AW398" i="1"/>
  <c r="AW86" i="1"/>
  <c r="AY86" i="1"/>
  <c r="AZ86" i="1" s="1"/>
  <c r="AX86" i="1"/>
  <c r="AY461" i="1"/>
  <c r="AZ461" i="1" s="1"/>
  <c r="AX461" i="1"/>
  <c r="AW461" i="1"/>
  <c r="AY1098" i="1"/>
  <c r="AZ1098" i="1" s="1"/>
  <c r="AX1098" i="1"/>
  <c r="AW1098" i="1"/>
  <c r="AY772" i="1"/>
  <c r="AZ772" i="1" s="1"/>
  <c r="AX772" i="1"/>
  <c r="AW772" i="1"/>
  <c r="AW858" i="1"/>
  <c r="AY858" i="1"/>
  <c r="AZ858" i="1" s="1"/>
  <c r="AX858" i="1"/>
  <c r="AW650" i="1"/>
  <c r="AY650" i="1"/>
  <c r="AZ650" i="1" s="1"/>
  <c r="AX650" i="1"/>
  <c r="AY767" i="1"/>
  <c r="AZ767" i="1" s="1"/>
  <c r="AX767" i="1"/>
  <c r="AW767" i="1"/>
  <c r="AW132" i="1"/>
  <c r="AY132" i="1"/>
  <c r="AZ132" i="1" s="1"/>
  <c r="AX132" i="1"/>
  <c r="AX100" i="1"/>
  <c r="AY100" i="1"/>
  <c r="AZ100" i="1" s="1"/>
  <c r="AW100" i="1"/>
  <c r="AT1038" i="1"/>
  <c r="AS1038" i="1"/>
  <c r="AU1038" i="1" s="1"/>
  <c r="AX1235" i="1"/>
  <c r="AW1235" i="1"/>
  <c r="AY1235" i="1"/>
  <c r="AZ1235" i="1" s="1"/>
  <c r="AY589" i="1"/>
  <c r="AZ589" i="1" s="1"/>
  <c r="AX589" i="1"/>
  <c r="AW589" i="1"/>
  <c r="AW501" i="1"/>
  <c r="AY501" i="1"/>
  <c r="AZ501" i="1" s="1"/>
  <c r="AX501" i="1"/>
  <c r="AY227" i="1"/>
  <c r="AZ227" i="1" s="1"/>
  <c r="AX227" i="1"/>
  <c r="AW227" i="1"/>
  <c r="AW1196" i="1"/>
  <c r="AY1196" i="1"/>
  <c r="AZ1196" i="1" s="1"/>
  <c r="AX1196" i="1"/>
  <c r="AY1143" i="1"/>
  <c r="AZ1143" i="1" s="1"/>
  <c r="AX1143" i="1"/>
  <c r="AW1143" i="1"/>
  <c r="AW602" i="1"/>
  <c r="AY602" i="1"/>
  <c r="AZ602" i="1" s="1"/>
  <c r="AX602" i="1"/>
  <c r="AX1184" i="1"/>
  <c r="AW1184" i="1"/>
  <c r="AY1184" i="1"/>
  <c r="AZ1184" i="1" s="1"/>
  <c r="AX628" i="1"/>
  <c r="AW628" i="1"/>
  <c r="AY628" i="1"/>
  <c r="AZ628" i="1" s="1"/>
  <c r="AY395" i="1"/>
  <c r="AZ395" i="1" s="1"/>
  <c r="AX395" i="1"/>
  <c r="AW395" i="1"/>
  <c r="AX1024" i="1"/>
  <c r="AW1024" i="1"/>
  <c r="AY1024" i="1"/>
  <c r="AZ1024" i="1" s="1"/>
  <c r="AW1111" i="1"/>
  <c r="AY1111" i="1"/>
  <c r="AZ1111" i="1" s="1"/>
  <c r="AX1111" i="1"/>
  <c r="AY323" i="1"/>
  <c r="AZ323" i="1" s="1"/>
  <c r="AX323" i="1"/>
  <c r="AW323" i="1"/>
  <c r="AY406" i="1"/>
  <c r="AZ406" i="1" s="1"/>
  <c r="AX406" i="1"/>
  <c r="AW406" i="1"/>
  <c r="AY818" i="1"/>
  <c r="AZ818" i="1" s="1"/>
  <c r="AX818" i="1"/>
  <c r="AW818" i="1"/>
  <c r="AY278" i="1"/>
  <c r="AZ278" i="1" s="1"/>
  <c r="AX278" i="1"/>
  <c r="AW278" i="1"/>
  <c r="AY315" i="1"/>
  <c r="AZ315" i="1" s="1"/>
  <c r="AX315" i="1"/>
  <c r="AW315" i="1"/>
  <c r="AY718" i="1"/>
  <c r="AZ718" i="1" s="1"/>
  <c r="AX718" i="1"/>
  <c r="AW718" i="1"/>
  <c r="AY862" i="1"/>
  <c r="AZ862" i="1" s="1"/>
  <c r="AX862" i="1"/>
  <c r="AW862" i="1"/>
  <c r="AY996" i="1"/>
  <c r="AZ996" i="1" s="1"/>
  <c r="AX996" i="1"/>
  <c r="AW996" i="1"/>
  <c r="AY1201" i="1"/>
  <c r="AZ1201" i="1" s="1"/>
  <c r="AX1201" i="1"/>
  <c r="AW1201" i="1"/>
  <c r="AY453" i="1"/>
  <c r="AZ453" i="1" s="1"/>
  <c r="AX453" i="1"/>
  <c r="AW453" i="1"/>
  <c r="AY590" i="1"/>
  <c r="AZ590" i="1" s="1"/>
  <c r="AX590" i="1"/>
  <c r="AW590" i="1"/>
  <c r="AW868" i="1"/>
  <c r="AY868" i="1"/>
  <c r="AZ868" i="1" s="1"/>
  <c r="AX868" i="1"/>
  <c r="AY35" i="1"/>
  <c r="AZ35" i="1" s="1"/>
  <c r="AX35" i="1"/>
  <c r="AW35" i="1"/>
  <c r="AY366" i="1"/>
  <c r="AZ366" i="1" s="1"/>
  <c r="AX366" i="1"/>
  <c r="AW366" i="1"/>
  <c r="AY256" i="1"/>
  <c r="AZ256" i="1" s="1"/>
  <c r="AX256" i="1"/>
  <c r="AW256" i="1"/>
  <c r="AY287" i="1"/>
  <c r="AZ287" i="1" s="1"/>
  <c r="AX287" i="1"/>
  <c r="AW287" i="1"/>
  <c r="AZ707" i="1"/>
  <c r="AX549" i="1"/>
  <c r="AW549" i="1"/>
  <c r="AY549" i="1"/>
  <c r="AZ549" i="1" s="1"/>
  <c r="AY1127" i="1"/>
  <c r="AZ1127" i="1" s="1"/>
  <c r="AX1127" i="1"/>
  <c r="AW1127" i="1"/>
  <c r="AY421" i="1"/>
  <c r="AZ421" i="1" s="1"/>
  <c r="AX421" i="1"/>
  <c r="AW421" i="1"/>
  <c r="AY597" i="1"/>
  <c r="AZ597" i="1" s="1"/>
  <c r="AX597" i="1"/>
  <c r="AW597" i="1"/>
  <c r="AX712" i="1"/>
  <c r="AW712" i="1"/>
  <c r="AY712" i="1"/>
  <c r="AZ712" i="1" s="1"/>
  <c r="AY776" i="1"/>
  <c r="AZ776" i="1" s="1"/>
  <c r="AX776" i="1"/>
  <c r="AW776" i="1"/>
  <c r="AY319" i="1"/>
  <c r="AZ319" i="1" s="1"/>
  <c r="AX319" i="1"/>
  <c r="AW319" i="1"/>
  <c r="AY1027" i="1"/>
  <c r="AZ1027" i="1" s="1"/>
  <c r="AX1027" i="1"/>
  <c r="AW1027" i="1"/>
  <c r="AY1180" i="1"/>
  <c r="AZ1180" i="1" s="1"/>
  <c r="AX1180" i="1"/>
  <c r="AW1180" i="1"/>
  <c r="AX243" i="1"/>
  <c r="AW243" i="1"/>
  <c r="AY243" i="1"/>
  <c r="AZ243" i="1" s="1"/>
  <c r="AY415" i="1"/>
  <c r="AZ415" i="1" s="1"/>
  <c r="AX415" i="1"/>
  <c r="AW415" i="1"/>
  <c r="AY141" i="1"/>
  <c r="AZ141" i="1" s="1"/>
  <c r="AX141" i="1"/>
  <c r="AW141" i="1"/>
  <c r="AY1191" i="1"/>
  <c r="AZ1191" i="1" s="1"/>
  <c r="AW1191" i="1"/>
  <c r="AX1191" i="1"/>
  <c r="AW265" i="1"/>
  <c r="AY265" i="1"/>
  <c r="AZ265" i="1" s="1"/>
  <c r="AX265" i="1"/>
  <c r="AY603" i="1"/>
  <c r="AZ603" i="1" s="1"/>
  <c r="AW603" i="1"/>
  <c r="AX603" i="1"/>
  <c r="AY780" i="1"/>
  <c r="AZ780" i="1" s="1"/>
  <c r="AX780" i="1"/>
  <c r="AW780" i="1"/>
  <c r="AY692" i="1"/>
  <c r="AZ692" i="1" s="1"/>
  <c r="AW692" i="1"/>
  <c r="AX692" i="1"/>
  <c r="AW367" i="1"/>
  <c r="AX367" i="1"/>
  <c r="AY367" i="1"/>
  <c r="AZ367" i="1" s="1"/>
  <c r="AY382" i="1"/>
  <c r="AZ382" i="1" s="1"/>
  <c r="AX382" i="1"/>
  <c r="AW382" i="1"/>
  <c r="AY709" i="1"/>
  <c r="AZ709" i="1" s="1"/>
  <c r="AX709" i="1"/>
  <c r="AW709" i="1"/>
  <c r="AY644" i="1"/>
  <c r="AZ644" i="1" s="1"/>
  <c r="AX644" i="1"/>
  <c r="AW644" i="1"/>
  <c r="AY684" i="1"/>
  <c r="AZ684" i="1" s="1"/>
  <c r="AX684" i="1"/>
  <c r="AW684" i="1"/>
  <c r="AY393" i="1"/>
  <c r="AZ393" i="1" s="1"/>
  <c r="AX393" i="1"/>
  <c r="AW393" i="1"/>
  <c r="AW579" i="1"/>
  <c r="AY579" i="1"/>
  <c r="AZ579" i="1" s="1"/>
  <c r="AX579" i="1"/>
  <c r="AY1216" i="1"/>
  <c r="AZ1216" i="1" s="1"/>
  <c r="AX1216" i="1"/>
  <c r="AW1216" i="1"/>
  <c r="AY1053" i="1"/>
  <c r="AZ1053" i="1" s="1"/>
  <c r="AX1053" i="1"/>
  <c r="AW1053" i="1"/>
  <c r="AY937" i="1"/>
  <c r="AZ937" i="1" s="1"/>
  <c r="AX937" i="1"/>
  <c r="AW937" i="1"/>
  <c r="AY344" i="1"/>
  <c r="AZ344" i="1" s="1"/>
  <c r="AX344" i="1"/>
  <c r="AW344" i="1"/>
  <c r="AW245" i="1"/>
  <c r="AX245" i="1"/>
  <c r="AY245" i="1"/>
  <c r="AZ245" i="1" s="1"/>
  <c r="AY154" i="1"/>
  <c r="AZ154" i="1" s="1"/>
  <c r="AW154" i="1"/>
  <c r="AX154" i="1"/>
  <c r="AY989" i="1"/>
  <c r="AZ989" i="1" s="1"/>
  <c r="AX989" i="1"/>
  <c r="AW989" i="1"/>
  <c r="AY669" i="1"/>
  <c r="AZ669" i="1" s="1"/>
  <c r="AX669" i="1"/>
  <c r="AW669" i="1"/>
  <c r="AW1141" i="1"/>
  <c r="AY1141" i="1"/>
  <c r="AZ1141" i="1" s="1"/>
  <c r="AX1141" i="1"/>
  <c r="AY99" i="1"/>
  <c r="AZ99" i="1" s="1"/>
  <c r="AX99" i="1"/>
  <c r="AW99" i="1"/>
  <c r="AY474" i="1"/>
  <c r="AZ474" i="1" s="1"/>
  <c r="AX474" i="1"/>
  <c r="AW474" i="1"/>
  <c r="AY570" i="1"/>
  <c r="AZ570" i="1" s="1"/>
  <c r="AX570" i="1"/>
  <c r="AW570" i="1"/>
  <c r="AY313" i="1"/>
  <c r="AZ313" i="1" s="1"/>
  <c r="AX313" i="1"/>
  <c r="AW313" i="1"/>
  <c r="AY703" i="1"/>
  <c r="AZ703" i="1" s="1"/>
  <c r="AX703" i="1"/>
  <c r="AW703" i="1"/>
  <c r="AY1052" i="1"/>
  <c r="AZ1052" i="1" s="1"/>
  <c r="AX1052" i="1"/>
  <c r="AW1052" i="1"/>
  <c r="AY683" i="1"/>
  <c r="AZ683" i="1" s="1"/>
  <c r="AX683" i="1"/>
  <c r="AW683" i="1"/>
  <c r="AY446" i="1"/>
  <c r="AZ446" i="1" s="1"/>
  <c r="AX446" i="1"/>
  <c r="AW446" i="1"/>
  <c r="AY877" i="1"/>
  <c r="AZ877" i="1" s="1"/>
  <c r="AX877" i="1"/>
  <c r="AW877" i="1"/>
  <c r="AW316" i="1"/>
  <c r="AY316" i="1"/>
  <c r="AZ316" i="1" s="1"/>
  <c r="AX316" i="1"/>
  <c r="AY1149" i="1"/>
  <c r="AZ1149" i="1" s="1"/>
  <c r="AW1149" i="1"/>
  <c r="AX1149" i="1"/>
  <c r="AY248" i="1"/>
  <c r="AZ248" i="1" s="1"/>
  <c r="AX248" i="1"/>
  <c r="AW248" i="1"/>
  <c r="AW1048" i="1"/>
  <c r="AY1048" i="1"/>
  <c r="AZ1048" i="1" s="1"/>
  <c r="AX1048" i="1"/>
  <c r="AY616" i="1"/>
  <c r="AZ616" i="1" s="1"/>
  <c r="AX616" i="1"/>
  <c r="AW616" i="1"/>
  <c r="AW988" i="1"/>
  <c r="AX988" i="1"/>
  <c r="AY988" i="1"/>
  <c r="AZ988" i="1" s="1"/>
  <c r="AY109" i="1"/>
  <c r="AZ109" i="1" s="1"/>
  <c r="AX109" i="1"/>
  <c r="AW109" i="1"/>
  <c r="AT11" i="1"/>
  <c r="AS11" i="1"/>
  <c r="AU11" i="1" s="1"/>
  <c r="AY448" i="1"/>
  <c r="AZ448" i="1" s="1"/>
  <c r="AX448" i="1"/>
  <c r="AW448" i="1"/>
  <c r="AY959" i="1"/>
  <c r="AZ959" i="1" s="1"/>
  <c r="AX959" i="1"/>
  <c r="AW959" i="1"/>
  <c r="AT26" i="1"/>
  <c r="AS26" i="1"/>
  <c r="AU26" i="1" s="1"/>
  <c r="AX1146" i="1"/>
  <c r="AY1146" i="1"/>
  <c r="AZ1146" i="1" s="1"/>
  <c r="AW1146" i="1"/>
  <c r="AT1182" i="1"/>
  <c r="AS1182" i="1"/>
  <c r="AU1182" i="1" s="1"/>
  <c r="AY197" i="1"/>
  <c r="AZ197" i="1" s="1"/>
  <c r="AW197" i="1"/>
  <c r="AX197" i="1"/>
  <c r="AY757" i="1"/>
  <c r="AZ757" i="1" s="1"/>
  <c r="AX757" i="1"/>
  <c r="AW757" i="1"/>
  <c r="AW1234" i="1"/>
  <c r="AY1234" i="1"/>
  <c r="AZ1234" i="1" s="1"/>
  <c r="AX1234" i="1"/>
  <c r="AY562" i="1"/>
  <c r="AZ562" i="1" s="1"/>
  <c r="AX562" i="1"/>
  <c r="AW562" i="1"/>
  <c r="AY1016" i="1"/>
  <c r="AZ1016" i="1" s="1"/>
  <c r="AW1016" i="1"/>
  <c r="AX1016" i="1"/>
  <c r="AY733" i="1"/>
  <c r="AZ733" i="1" s="1"/>
  <c r="AX733" i="1"/>
  <c r="AW733" i="1"/>
  <c r="AY404" i="1"/>
  <c r="AZ404" i="1" s="1"/>
  <c r="AX404" i="1"/>
  <c r="AW404" i="1"/>
  <c r="AY538" i="1"/>
  <c r="AZ538" i="1" s="1"/>
  <c r="AX538" i="1"/>
  <c r="AW538" i="1"/>
  <c r="AG925" i="1"/>
  <c r="AX480" i="1"/>
  <c r="AY480" i="1"/>
  <c r="AZ480" i="1" s="1"/>
  <c r="AW480" i="1"/>
  <c r="AY515" i="1"/>
  <c r="AZ515" i="1" s="1"/>
  <c r="AX515" i="1"/>
  <c r="AW515" i="1"/>
  <c r="AY511" i="1"/>
  <c r="AZ511" i="1" s="1"/>
  <c r="AX511" i="1"/>
  <c r="AW511" i="1"/>
  <c r="AY624" i="1"/>
  <c r="AZ624" i="1" s="1"/>
  <c r="AX624" i="1"/>
  <c r="AW624" i="1"/>
  <c r="AY804" i="1"/>
  <c r="AZ804" i="1" s="1"/>
  <c r="AX804" i="1"/>
  <c r="AW804" i="1"/>
  <c r="AW125" i="1"/>
  <c r="AX125" i="1"/>
  <c r="AY125" i="1"/>
  <c r="AZ125" i="1" s="1"/>
  <c r="AY148" i="1"/>
  <c r="AZ148" i="1" s="1"/>
  <c r="AX148" i="1"/>
  <c r="AW148" i="1"/>
  <c r="AY798" i="1"/>
  <c r="AZ798" i="1" s="1"/>
  <c r="AX798" i="1"/>
  <c r="AW798" i="1"/>
  <c r="AX840" i="1"/>
  <c r="AW840" i="1"/>
  <c r="AY840" i="1"/>
  <c r="AZ840" i="1" s="1"/>
  <c r="AW346" i="1"/>
  <c r="AY346" i="1"/>
  <c r="AZ346" i="1" s="1"/>
  <c r="AX346" i="1"/>
  <c r="AY10" i="1"/>
  <c r="AZ10" i="1" s="1"/>
  <c r="AX10" i="1"/>
  <c r="AW10" i="1"/>
  <c r="AY670" i="1"/>
  <c r="AZ670" i="1" s="1"/>
  <c r="AX670" i="1"/>
  <c r="AW670" i="1"/>
  <c r="AH643" i="1"/>
  <c r="AH998" i="1"/>
  <c r="AX732" i="1"/>
  <c r="AW732" i="1"/>
  <c r="AY732" i="1"/>
  <c r="AZ732" i="1" s="1"/>
  <c r="AY849" i="1"/>
  <c r="AZ849" i="1" s="1"/>
  <c r="AX849" i="1"/>
  <c r="AW849" i="1"/>
  <c r="AX146" i="1"/>
  <c r="AY146" i="1"/>
  <c r="AZ146" i="1" s="1"/>
  <c r="AW146" i="1"/>
  <c r="AY303" i="1"/>
  <c r="AZ303" i="1" s="1"/>
  <c r="AX303" i="1"/>
  <c r="AW303" i="1"/>
  <c r="AW240" i="1"/>
  <c r="AY240" i="1"/>
  <c r="AZ240" i="1" s="1"/>
  <c r="AX240" i="1"/>
  <c r="AY572" i="1"/>
  <c r="AZ572" i="1" s="1"/>
  <c r="AX572" i="1"/>
  <c r="AW572" i="1"/>
  <c r="AX668" i="1"/>
  <c r="AW668" i="1"/>
  <c r="AY668" i="1"/>
  <c r="AZ668" i="1" s="1"/>
  <c r="AY1172" i="1"/>
  <c r="AZ1172" i="1" s="1"/>
  <c r="AX1172" i="1"/>
  <c r="AW1172" i="1"/>
  <c r="AY476" i="1"/>
  <c r="AZ476" i="1" s="1"/>
  <c r="AX476" i="1"/>
  <c r="AW476" i="1"/>
  <c r="AY1116" i="1"/>
  <c r="AZ1116" i="1" s="1"/>
  <c r="AX1116" i="1"/>
  <c r="AW1116" i="1"/>
  <c r="AY1162" i="1"/>
  <c r="AZ1162" i="1" s="1"/>
  <c r="AX1162" i="1"/>
  <c r="AW1162" i="1"/>
  <c r="AX924" i="1"/>
  <c r="AW924" i="1"/>
  <c r="AY924" i="1"/>
  <c r="AZ924" i="1" s="1"/>
  <c r="AY820" i="1"/>
  <c r="AZ820" i="1" s="1"/>
  <c r="AX820" i="1"/>
  <c r="AW820" i="1"/>
  <c r="AY571" i="1"/>
  <c r="AZ571" i="1" s="1"/>
  <c r="AX571" i="1"/>
  <c r="AW571" i="1"/>
  <c r="AW728" i="1"/>
  <c r="AY728" i="1"/>
  <c r="AZ728" i="1" s="1"/>
  <c r="AX728" i="1"/>
  <c r="AX979" i="1"/>
  <c r="AW979" i="1"/>
  <c r="AY979" i="1"/>
  <c r="AZ979" i="1" s="1"/>
  <c r="AY548" i="1"/>
  <c r="AZ548" i="1" s="1"/>
  <c r="AX548" i="1"/>
  <c r="AW548" i="1"/>
  <c r="AY957" i="1"/>
  <c r="AZ957" i="1" s="1"/>
  <c r="AX957" i="1"/>
  <c r="AW957" i="1"/>
  <c r="AY588" i="1"/>
  <c r="AZ588" i="1" s="1"/>
  <c r="AX588" i="1"/>
  <c r="AW588" i="1"/>
  <c r="AY881" i="1"/>
  <c r="AZ881" i="1" s="1"/>
  <c r="AX881" i="1"/>
  <c r="AW881" i="1"/>
  <c r="AY342" i="1"/>
  <c r="AZ342" i="1" s="1"/>
  <c r="AX342" i="1"/>
  <c r="AW342" i="1"/>
  <c r="AY1018" i="1"/>
  <c r="AZ1018" i="1" s="1"/>
  <c r="AX1018" i="1"/>
  <c r="AW1018" i="1"/>
  <c r="AX1134" i="1"/>
  <c r="AY1134" i="1"/>
  <c r="AZ1134" i="1" s="1"/>
  <c r="AW1134" i="1"/>
  <c r="AW576" i="1"/>
  <c r="AY576" i="1"/>
  <c r="AZ576" i="1" s="1"/>
  <c r="AX576" i="1"/>
  <c r="AY234" i="1"/>
  <c r="AZ234" i="1" s="1"/>
  <c r="AX234" i="1"/>
  <c r="AW234" i="1"/>
  <c r="AY123" i="1"/>
  <c r="AZ123" i="1" s="1"/>
  <c r="AW123" i="1"/>
  <c r="AX123" i="1"/>
  <c r="AX675" i="1"/>
  <c r="AW675" i="1"/>
  <c r="AY675" i="1"/>
  <c r="AZ675" i="1" s="1"/>
  <c r="AY936" i="1"/>
  <c r="AZ936" i="1" s="1"/>
  <c r="AX936" i="1"/>
  <c r="AW936" i="1"/>
  <c r="AX796" i="1"/>
  <c r="AY796" i="1"/>
  <c r="AZ796" i="1" s="1"/>
  <c r="AW796" i="1"/>
  <c r="AW569" i="1"/>
  <c r="AY569" i="1"/>
  <c r="AZ569" i="1" s="1"/>
  <c r="AX569" i="1"/>
  <c r="AY270" i="1"/>
  <c r="AZ270" i="1" s="1"/>
  <c r="AX270" i="1"/>
  <c r="AW270" i="1"/>
  <c r="AY208" i="1"/>
  <c r="AZ208" i="1" s="1"/>
  <c r="AX208" i="1"/>
  <c r="AW208" i="1"/>
  <c r="AY264" i="1"/>
  <c r="AZ264" i="1" s="1"/>
  <c r="AX264" i="1"/>
  <c r="AW264" i="1"/>
  <c r="AY985" i="1"/>
  <c r="AZ985" i="1" s="1"/>
  <c r="AX985" i="1"/>
  <c r="AW985" i="1"/>
  <c r="AX845" i="1"/>
  <c r="AW845" i="1"/>
  <c r="AY845" i="1"/>
  <c r="AZ845" i="1" s="1"/>
  <c r="AY826" i="1"/>
  <c r="AZ826" i="1" s="1"/>
  <c r="AX826" i="1"/>
  <c r="AW826" i="1"/>
  <c r="AY1225" i="1"/>
  <c r="AZ1225" i="1" s="1"/>
  <c r="AX1225" i="1"/>
  <c r="AW1225" i="1"/>
  <c r="AY986" i="1"/>
  <c r="AZ986" i="1" s="1"/>
  <c r="AX986" i="1"/>
  <c r="AW986" i="1"/>
  <c r="AY907" i="1"/>
  <c r="AZ907" i="1" s="1"/>
  <c r="AX907" i="1"/>
  <c r="AW907" i="1"/>
  <c r="AX787" i="1"/>
  <c r="AW787" i="1"/>
  <c r="AY787" i="1"/>
  <c r="AZ787" i="1" s="1"/>
  <c r="AY524" i="1"/>
  <c r="AZ524" i="1" s="1"/>
  <c r="AX524" i="1"/>
  <c r="AW524" i="1"/>
  <c r="AY1065" i="1"/>
  <c r="AZ1065" i="1" s="1"/>
  <c r="AX1065" i="1"/>
  <c r="AW1065" i="1"/>
  <c r="AY334" i="1"/>
  <c r="AZ334" i="1" s="1"/>
  <c r="AX334" i="1"/>
  <c r="AW334" i="1"/>
  <c r="AW786" i="1"/>
  <c r="AY786" i="1"/>
  <c r="AZ786" i="1" s="1"/>
  <c r="AX786" i="1"/>
  <c r="AY1139" i="1"/>
  <c r="AZ1139" i="1" s="1"/>
  <c r="AX1139" i="1"/>
  <c r="AW1139" i="1"/>
  <c r="AY124" i="1"/>
  <c r="AZ124" i="1" s="1"/>
  <c r="AX124" i="1"/>
  <c r="AW124" i="1"/>
  <c r="AX829" i="1"/>
  <c r="AW829" i="1"/>
  <c r="AY829" i="1"/>
  <c r="AZ829" i="1" s="1"/>
  <c r="AX960" i="1"/>
  <c r="AW960" i="1"/>
  <c r="AY960" i="1"/>
  <c r="AZ960" i="1" s="1"/>
  <c r="AT7" i="1"/>
  <c r="AS7" i="1"/>
  <c r="AU7" i="1" s="1"/>
  <c r="AW200" i="1"/>
  <c r="AX200" i="1"/>
  <c r="AY200" i="1"/>
  <c r="AZ200" i="1" s="1"/>
  <c r="AY685" i="1"/>
  <c r="AZ685" i="1" s="1"/>
  <c r="AX685" i="1"/>
  <c r="AW685" i="1"/>
  <c r="AY542" i="1"/>
  <c r="AZ542" i="1" s="1"/>
  <c r="AX542" i="1"/>
  <c r="AW542" i="1"/>
  <c r="AW1088" i="1"/>
  <c r="AY1088" i="1"/>
  <c r="AZ1088" i="1" s="1"/>
  <c r="AX1088" i="1"/>
  <c r="AT30" i="1"/>
  <c r="AS30" i="1"/>
  <c r="AU30" i="1" s="1"/>
  <c r="AX140" i="1"/>
  <c r="AY140" i="1"/>
  <c r="AZ140" i="1" s="1"/>
  <c r="AW140" i="1"/>
  <c r="AT1005" i="1"/>
  <c r="AS1005" i="1"/>
  <c r="AU1005" i="1" s="1"/>
  <c r="AY969" i="1"/>
  <c r="AZ969" i="1" s="1"/>
  <c r="AW969" i="1"/>
  <c r="AX969" i="1"/>
  <c r="AT25" i="1"/>
  <c r="AS25" i="1"/>
  <c r="AU25" i="1" s="1"/>
  <c r="AT24" i="1"/>
  <c r="AS24" i="1"/>
  <c r="AU24" i="1" s="1"/>
  <c r="AX467" i="1"/>
  <c r="AW467" i="1"/>
  <c r="AY467" i="1"/>
  <c r="AZ467" i="1" s="1"/>
  <c r="AW386" i="1"/>
  <c r="AX386" i="1"/>
  <c r="AY386" i="1"/>
  <c r="AZ386" i="1" s="1"/>
  <c r="AY530" i="1"/>
  <c r="AZ530" i="1" s="1"/>
  <c r="AX530" i="1"/>
  <c r="AW530" i="1"/>
  <c r="AY974" i="1"/>
  <c r="AZ974" i="1" s="1"/>
  <c r="AX974" i="1"/>
  <c r="AW974" i="1"/>
  <c r="AX19" i="1"/>
  <c r="AW19" i="1"/>
  <c r="AY19" i="1"/>
  <c r="AZ19" i="1" s="1"/>
  <c r="AX856" i="1"/>
  <c r="AW856" i="1"/>
  <c r="AY856" i="1"/>
  <c r="AZ856" i="1" s="1"/>
  <c r="AW1032" i="1"/>
  <c r="AY1032" i="1"/>
  <c r="AZ1032" i="1" s="1"/>
  <c r="AX1032" i="1"/>
  <c r="AW50" i="1"/>
  <c r="AY50" i="1"/>
  <c r="AZ50" i="1" s="1"/>
  <c r="AX50" i="1"/>
  <c r="AW527" i="1"/>
  <c r="AY527" i="1"/>
  <c r="AZ527" i="1" s="1"/>
  <c r="AX527" i="1"/>
  <c r="AH1000" i="1"/>
  <c r="AI1001" i="1"/>
  <c r="C526" i="12"/>
  <c r="C8" i="12"/>
  <c r="AC30" i="1"/>
  <c r="AH28" i="1" s="1"/>
  <c r="AY801" i="1"/>
  <c r="AZ801" i="1" s="1"/>
  <c r="AX801" i="1"/>
  <c r="AW801" i="1"/>
  <c r="AY753" i="1"/>
  <c r="AZ753" i="1" s="1"/>
  <c r="AX753" i="1"/>
  <c r="AW753" i="1"/>
  <c r="AY29" i="1"/>
  <c r="AZ29" i="1" s="1"/>
  <c r="AX29" i="1"/>
  <c r="AW29" i="1"/>
  <c r="AY164" i="1"/>
  <c r="AZ164" i="1" s="1"/>
  <c r="AX164" i="1"/>
  <c r="AW164" i="1"/>
  <c r="AY381" i="1"/>
  <c r="AZ381" i="1" s="1"/>
  <c r="AX381" i="1"/>
  <c r="AW381" i="1"/>
  <c r="AY1133" i="1"/>
  <c r="AZ1133" i="1" s="1"/>
  <c r="AX1133" i="1"/>
  <c r="AW1133" i="1"/>
  <c r="AX403" i="1"/>
  <c r="AY403" i="1"/>
  <c r="AZ403" i="1" s="1"/>
  <c r="AW403" i="1"/>
  <c r="AY171" i="1"/>
  <c r="AZ171" i="1" s="1"/>
  <c r="AW171" i="1"/>
  <c r="AX171" i="1"/>
  <c r="AY485" i="1"/>
  <c r="AZ485" i="1" s="1"/>
  <c r="AX485" i="1"/>
  <c r="AW485" i="1"/>
  <c r="AX376" i="1"/>
  <c r="AW376" i="1"/>
  <c r="AY376" i="1"/>
  <c r="AZ376" i="1" s="1"/>
  <c r="AY938" i="1"/>
  <c r="AZ938" i="1" s="1"/>
  <c r="AX938" i="1"/>
  <c r="AW938" i="1"/>
  <c r="AY1231" i="1"/>
  <c r="AZ1231" i="1" s="1"/>
  <c r="AX1231" i="1"/>
  <c r="AW1231" i="1"/>
  <c r="AX980" i="1"/>
  <c r="AW980" i="1"/>
  <c r="AY980" i="1"/>
  <c r="AZ980" i="1" s="1"/>
  <c r="AW298" i="1"/>
  <c r="AY298" i="1"/>
  <c r="AZ298" i="1" s="1"/>
  <c r="AX298" i="1"/>
  <c r="AY48" i="1"/>
  <c r="AZ48" i="1" s="1"/>
  <c r="AX48" i="1"/>
  <c r="AW48" i="1"/>
  <c r="AX587" i="1"/>
  <c r="AW587" i="1"/>
  <c r="AY587" i="1"/>
  <c r="AZ587" i="1" s="1"/>
  <c r="AW906" i="1"/>
  <c r="AY906" i="1"/>
  <c r="AZ906" i="1" s="1"/>
  <c r="AX906" i="1"/>
  <c r="AW746" i="1"/>
  <c r="AX746" i="1"/>
  <c r="AY746" i="1"/>
  <c r="AZ746" i="1" s="1"/>
  <c r="AY745" i="1"/>
  <c r="AZ745" i="1" s="1"/>
  <c r="AX745" i="1"/>
  <c r="AW745" i="1"/>
  <c r="AY1208" i="1"/>
  <c r="AZ1208" i="1" s="1"/>
  <c r="AX1208" i="1"/>
  <c r="AW1208" i="1"/>
  <c r="AW717" i="1"/>
  <c r="AY717" i="1"/>
  <c r="AZ717" i="1" s="1"/>
  <c r="AX717" i="1"/>
  <c r="AY1213" i="1"/>
  <c r="AZ1213" i="1" s="1"/>
  <c r="AX1213" i="1"/>
  <c r="AW1213" i="1"/>
  <c r="AY659" i="1"/>
  <c r="AZ659" i="1" s="1"/>
  <c r="AX659" i="1"/>
  <c r="AW659" i="1"/>
  <c r="AY143" i="1"/>
  <c r="AZ143" i="1" s="1"/>
  <c r="AX143" i="1"/>
  <c r="AW143" i="1"/>
  <c r="AY451" i="1"/>
  <c r="AZ451" i="1" s="1"/>
  <c r="AX451" i="1"/>
  <c r="AW451" i="1"/>
  <c r="AY640" i="1"/>
  <c r="AZ640" i="1" s="1"/>
  <c r="AX640" i="1"/>
  <c r="AW640" i="1"/>
  <c r="AY1041" i="1"/>
  <c r="AZ1041" i="1" s="1"/>
  <c r="AX1041" i="1"/>
  <c r="AW1041" i="1"/>
  <c r="AY1035" i="1"/>
  <c r="AZ1035" i="1" s="1"/>
  <c r="AX1035" i="1"/>
  <c r="AW1035" i="1"/>
  <c r="AY22" i="1"/>
  <c r="AZ22" i="1" s="1"/>
  <c r="AX22" i="1"/>
  <c r="AW22" i="1"/>
  <c r="AY705" i="1"/>
  <c r="AZ705" i="1" s="1"/>
  <c r="AX705" i="1"/>
  <c r="AW705" i="1"/>
  <c r="AY1057" i="1"/>
  <c r="AZ1057" i="1" s="1"/>
  <c r="AX1057" i="1"/>
  <c r="AW1057" i="1"/>
  <c r="AY915" i="1"/>
  <c r="AZ915" i="1" s="1"/>
  <c r="AW915" i="1"/>
  <c r="AX915" i="1"/>
  <c r="AY399" i="1"/>
  <c r="AZ399" i="1" s="1"/>
  <c r="AX399" i="1"/>
  <c r="AW399" i="1"/>
  <c r="AY1028" i="1"/>
  <c r="AZ1028" i="1" s="1"/>
  <c r="AX1028" i="1"/>
  <c r="AW1028" i="1"/>
  <c r="AY700" i="1"/>
  <c r="AZ700" i="1" s="1"/>
  <c r="AX700" i="1"/>
  <c r="AW700" i="1"/>
  <c r="AY697" i="1"/>
  <c r="AZ697" i="1" s="1"/>
  <c r="AX697" i="1"/>
  <c r="AW697" i="1"/>
  <c r="AY966" i="1"/>
  <c r="AZ966" i="1" s="1"/>
  <c r="AX966" i="1"/>
  <c r="AW966" i="1"/>
  <c r="AY147" i="1"/>
  <c r="AZ147" i="1" s="1"/>
  <c r="AX147" i="1"/>
  <c r="AW147" i="1"/>
  <c r="AW1124" i="1"/>
  <c r="AY1124" i="1"/>
  <c r="AZ1124" i="1" s="1"/>
  <c r="AX1124" i="1"/>
  <c r="AY1051" i="1"/>
  <c r="AZ1051" i="1" s="1"/>
  <c r="AX1051" i="1"/>
  <c r="AW1051" i="1"/>
  <c r="AY882" i="1"/>
  <c r="AZ882" i="1" s="1"/>
  <c r="AX882" i="1"/>
  <c r="AW882" i="1"/>
  <c r="AY1115" i="1"/>
  <c r="AZ1115" i="1" s="1"/>
  <c r="AX1115" i="1"/>
  <c r="AW1115" i="1"/>
  <c r="AX674" i="1"/>
  <c r="AY674" i="1"/>
  <c r="AZ674" i="1" s="1"/>
  <c r="AW674" i="1"/>
  <c r="AX207" i="1"/>
  <c r="AW207" i="1"/>
  <c r="AY207" i="1"/>
  <c r="AZ207" i="1" s="1"/>
  <c r="AX876" i="1"/>
  <c r="AW876" i="1"/>
  <c r="AY876" i="1"/>
  <c r="AZ876" i="1" s="1"/>
  <c r="AY464" i="1"/>
  <c r="AZ464" i="1" s="1"/>
  <c r="AX464" i="1"/>
  <c r="AW464" i="1"/>
  <c r="AY949" i="1"/>
  <c r="AZ949" i="1" s="1"/>
  <c r="AX949" i="1"/>
  <c r="AW949" i="1"/>
  <c r="AW1233" i="1"/>
  <c r="AY1233" i="1"/>
  <c r="AZ1233" i="1" s="1"/>
  <c r="AX1233" i="1"/>
  <c r="AY93" i="1"/>
  <c r="AZ93" i="1" s="1"/>
  <c r="AX93" i="1"/>
  <c r="AW93" i="1"/>
  <c r="AY1090" i="1"/>
  <c r="AZ1090" i="1" s="1"/>
  <c r="AX1090" i="1"/>
  <c r="AW1090" i="1"/>
  <c r="AY230" i="1"/>
  <c r="AZ230" i="1" s="1"/>
  <c r="AX230" i="1"/>
  <c r="AW230" i="1"/>
  <c r="AY995" i="1"/>
  <c r="AZ995" i="1" s="1"/>
  <c r="AX995" i="1"/>
  <c r="AW995" i="1"/>
  <c r="AX374" i="1"/>
  <c r="AW374" i="1"/>
  <c r="AY374" i="1"/>
  <c r="AZ374" i="1" s="1"/>
  <c r="AY309" i="1"/>
  <c r="AZ309" i="1" s="1"/>
  <c r="AW309" i="1"/>
  <c r="AX309" i="1"/>
  <c r="AY324" i="1"/>
  <c r="AZ324" i="1" s="1"/>
  <c r="AW324" i="1"/>
  <c r="AX324" i="1"/>
  <c r="AY250" i="1"/>
  <c r="AZ250" i="1" s="1"/>
  <c r="AX250" i="1"/>
  <c r="AW250" i="1"/>
  <c r="AW1004" i="1"/>
  <c r="AY1004" i="1"/>
  <c r="AZ1004" i="1" s="1"/>
  <c r="AX1004" i="1"/>
  <c r="AY426" i="1"/>
  <c r="AZ426" i="1" s="1"/>
  <c r="AX426" i="1"/>
  <c r="AW426" i="1"/>
  <c r="AW1009" i="1"/>
  <c r="AY1009" i="1"/>
  <c r="AZ1009" i="1" s="1"/>
  <c r="AX1009" i="1"/>
  <c r="AY21" i="1"/>
  <c r="AZ21" i="1" s="1"/>
  <c r="AX21" i="1"/>
  <c r="AW21" i="1"/>
  <c r="AY70" i="1"/>
  <c r="AZ70" i="1" s="1"/>
  <c r="AX70" i="1"/>
  <c r="AW70" i="1"/>
  <c r="AW658" i="1"/>
  <c r="AY658" i="1"/>
  <c r="AZ658" i="1" s="1"/>
  <c r="AX658" i="1"/>
  <c r="AY496" i="1"/>
  <c r="AZ496" i="1" s="1"/>
  <c r="AX496" i="1"/>
  <c r="AW496" i="1"/>
  <c r="AY909" i="1"/>
  <c r="AZ909" i="1" s="1"/>
  <c r="AX909" i="1"/>
  <c r="AW909" i="1"/>
  <c r="AY112" i="1"/>
  <c r="AZ112" i="1" s="1"/>
  <c r="AX112" i="1"/>
  <c r="AW112" i="1"/>
  <c r="AY1220" i="1"/>
  <c r="AZ1220" i="1" s="1"/>
  <c r="AX1220" i="1"/>
  <c r="AW1220" i="1"/>
  <c r="AY765" i="1"/>
  <c r="AZ765" i="1" s="1"/>
  <c r="AX765" i="1"/>
  <c r="AW765" i="1"/>
  <c r="AX189" i="1"/>
  <c r="AW189" i="1"/>
  <c r="AY189" i="1"/>
  <c r="AZ189" i="1" s="1"/>
  <c r="AY173" i="1"/>
  <c r="AZ173" i="1" s="1"/>
  <c r="AX173" i="1"/>
  <c r="AW173" i="1"/>
  <c r="AY799" i="1"/>
  <c r="AZ799" i="1" s="1"/>
  <c r="AX799" i="1"/>
  <c r="AW799" i="1"/>
  <c r="AY1049" i="1"/>
  <c r="AZ1049" i="1" s="1"/>
  <c r="AX1049" i="1"/>
  <c r="AW1049" i="1"/>
  <c r="AY130" i="1"/>
  <c r="AZ130" i="1" s="1"/>
  <c r="AX130" i="1"/>
  <c r="AW130" i="1"/>
  <c r="AY1081" i="1"/>
  <c r="AZ1081" i="1" s="1"/>
  <c r="AX1081" i="1"/>
  <c r="AW1081" i="1"/>
  <c r="AW92" i="1"/>
  <c r="AX92" i="1"/>
  <c r="AY92" i="1"/>
  <c r="AZ92" i="1" s="1"/>
  <c r="AY1148" i="1"/>
  <c r="AZ1148" i="1" s="1"/>
  <c r="AX1148" i="1"/>
  <c r="AW1148" i="1"/>
  <c r="AY431" i="1"/>
  <c r="AZ431" i="1" s="1"/>
  <c r="AX431" i="1"/>
  <c r="AW431" i="1"/>
  <c r="AW157" i="1"/>
  <c r="AY157" i="1"/>
  <c r="AZ157" i="1" s="1"/>
  <c r="AX157" i="1"/>
  <c r="AI850" i="1"/>
  <c r="AY434" i="1"/>
  <c r="AZ434" i="1" s="1"/>
  <c r="AX434" i="1"/>
  <c r="AW434" i="1"/>
  <c r="AW860" i="1"/>
  <c r="AX860" i="1"/>
  <c r="AY860" i="1"/>
  <c r="AZ860" i="1" s="1"/>
  <c r="AY536" i="1"/>
  <c r="AZ536" i="1" s="1"/>
  <c r="AX536" i="1"/>
  <c r="AW536" i="1"/>
  <c r="AY566" i="1"/>
  <c r="AZ566" i="1" s="1"/>
  <c r="AX566" i="1"/>
  <c r="AW566" i="1"/>
  <c r="AX898" i="1"/>
  <c r="AW898" i="1"/>
  <c r="AY898" i="1"/>
  <c r="AZ898" i="1" s="1"/>
  <c r="AY9" i="1"/>
  <c r="AZ9" i="1" s="1"/>
  <c r="AW9" i="1"/>
  <c r="AX9" i="1"/>
  <c r="AW1209" i="1"/>
  <c r="AY1209" i="1"/>
  <c r="AZ1209" i="1" s="1"/>
  <c r="AX1209" i="1"/>
  <c r="AY1135" i="1"/>
  <c r="AZ1135" i="1" s="1"/>
  <c r="AX1135" i="1"/>
  <c r="AW1135" i="1"/>
  <c r="AW174" i="1"/>
  <c r="AY174" i="1"/>
  <c r="AZ174" i="1" s="1"/>
  <c r="AX174" i="1"/>
  <c r="AX1114" i="1"/>
  <c r="AY1114" i="1"/>
  <c r="AZ1114" i="1" s="1"/>
  <c r="AW1114" i="1"/>
  <c r="AW20" i="1"/>
  <c r="AX20" i="1"/>
  <c r="AY20" i="1"/>
  <c r="AZ20" i="1" s="1"/>
  <c r="AY1188" i="1"/>
  <c r="AZ1188" i="1" s="1"/>
  <c r="AX1188" i="1"/>
  <c r="AW1188" i="1"/>
  <c r="AX1154" i="1"/>
  <c r="AW1154" i="1"/>
  <c r="AY1154" i="1"/>
  <c r="AZ1154" i="1" s="1"/>
  <c r="AT1229" i="1"/>
  <c r="AS1229" i="1"/>
  <c r="AU1229" i="1" s="1"/>
  <c r="AY1039" i="1"/>
  <c r="AZ1039" i="1" s="1"/>
  <c r="AX1039" i="1"/>
  <c r="AW1039" i="1"/>
  <c r="AY1210" i="1"/>
  <c r="AZ1210" i="1" s="1"/>
  <c r="AX1210" i="1"/>
  <c r="AW1210" i="1"/>
  <c r="C975" i="12"/>
  <c r="C40" i="12"/>
  <c r="AY198" i="1"/>
  <c r="AZ198" i="1" s="1"/>
  <c r="AW198" i="1"/>
  <c r="AX198" i="1"/>
  <c r="AY484" i="1"/>
  <c r="AZ484" i="1" s="1"/>
  <c r="AX484" i="1"/>
  <c r="AW484" i="1"/>
  <c r="AW1104" i="1"/>
  <c r="AY1104" i="1"/>
  <c r="AZ1104" i="1" s="1"/>
  <c r="AX1104" i="1"/>
  <c r="AW1056" i="1"/>
  <c r="AY1056" i="1"/>
  <c r="AZ1056" i="1" s="1"/>
  <c r="AX1056" i="1"/>
  <c r="AX1012" i="1"/>
  <c r="AY1012" i="1"/>
  <c r="AZ1012" i="1" s="1"/>
  <c r="AW1012" i="1"/>
  <c r="AX1099" i="1"/>
  <c r="AW1099" i="1"/>
  <c r="AY1099" i="1"/>
  <c r="AZ1099" i="1" s="1"/>
  <c r="AW330" i="1"/>
  <c r="AY330" i="1"/>
  <c r="AZ330" i="1" s="1"/>
  <c r="AX330" i="1"/>
  <c r="AX440" i="1"/>
  <c r="AW440" i="1"/>
  <c r="AY440" i="1"/>
  <c r="AZ440" i="1" s="1"/>
  <c r="AW998" i="1"/>
  <c r="AY998" i="1"/>
  <c r="AZ998" i="1" s="1"/>
  <c r="AX998" i="1"/>
  <c r="AY533" i="1"/>
  <c r="AZ533" i="1" s="1"/>
  <c r="AX533" i="1"/>
  <c r="AW533" i="1"/>
  <c r="AX613" i="1"/>
  <c r="AW613" i="1"/>
  <c r="AY613" i="1"/>
  <c r="AZ613" i="1" s="1"/>
  <c r="AX539" i="1"/>
  <c r="AW539" i="1"/>
  <c r="AY539" i="1"/>
  <c r="AZ539" i="1" s="1"/>
  <c r="AW837" i="1"/>
  <c r="AY837" i="1"/>
  <c r="AZ837" i="1" s="1"/>
  <c r="AX837" i="1"/>
  <c r="AY72" i="1"/>
  <c r="AZ72" i="1" s="1"/>
  <c r="AX72" i="1"/>
  <c r="AW72" i="1"/>
  <c r="AY1050" i="1"/>
  <c r="AZ1050" i="1" s="1"/>
  <c r="AX1050" i="1"/>
  <c r="AW1050" i="1"/>
  <c r="AY1094" i="1"/>
  <c r="AZ1094" i="1" s="1"/>
  <c r="AX1094" i="1"/>
  <c r="AW1094" i="1"/>
  <c r="AY489" i="1"/>
  <c r="AZ489" i="1" s="1"/>
  <c r="AW489" i="1"/>
  <c r="AX489" i="1"/>
  <c r="AX325" i="1"/>
  <c r="AW325" i="1"/>
  <c r="AY325" i="1"/>
  <c r="AZ325" i="1" s="1"/>
  <c r="AY222" i="1"/>
  <c r="AZ222" i="1" s="1"/>
  <c r="AW222" i="1"/>
  <c r="AX222" i="1"/>
  <c r="AY835" i="1"/>
  <c r="AZ835" i="1" s="1"/>
  <c r="AW835" i="1"/>
  <c r="AX835" i="1"/>
  <c r="AY229" i="1"/>
  <c r="AZ229" i="1" s="1"/>
  <c r="AX229" i="1"/>
  <c r="AW229" i="1"/>
  <c r="AY179" i="1"/>
  <c r="AZ179" i="1" s="1"/>
  <c r="AW179" i="1"/>
  <c r="AX179" i="1"/>
  <c r="AY922" i="1"/>
  <c r="AZ922" i="1" s="1"/>
  <c r="AX922" i="1"/>
  <c r="AW922" i="1"/>
  <c r="AY610" i="1"/>
  <c r="AZ610" i="1" s="1"/>
  <c r="AX610" i="1"/>
  <c r="AW610" i="1"/>
  <c r="AY139" i="1"/>
  <c r="AZ139" i="1" s="1"/>
  <c r="AX139" i="1"/>
  <c r="AW139" i="1"/>
  <c r="AX345" i="1"/>
  <c r="AW345" i="1"/>
  <c r="AY345" i="1"/>
  <c r="AZ345" i="1" s="1"/>
  <c r="AY563" i="1"/>
  <c r="AZ563" i="1" s="1"/>
  <c r="AX563" i="1"/>
  <c r="AW563" i="1"/>
  <c r="AW865" i="1"/>
  <c r="AY865" i="1"/>
  <c r="AZ865" i="1" s="1"/>
  <c r="AX865" i="1"/>
  <c r="AW184" i="1"/>
  <c r="AY184" i="1"/>
  <c r="AZ184" i="1" s="1"/>
  <c r="AX184" i="1"/>
  <c r="AX627" i="1"/>
  <c r="AW627" i="1"/>
  <c r="AY627" i="1"/>
  <c r="AZ627" i="1" s="1"/>
  <c r="AX1123" i="1"/>
  <c r="AW1123" i="1"/>
  <c r="AY1123" i="1"/>
  <c r="AZ1123" i="1" s="1"/>
  <c r="AX940" i="1"/>
  <c r="AW940" i="1"/>
  <c r="AY940" i="1"/>
  <c r="AZ940" i="1" s="1"/>
  <c r="AY1120" i="1"/>
  <c r="AZ1120" i="1" s="1"/>
  <c r="AX1120" i="1"/>
  <c r="AW1120" i="1"/>
  <c r="AY540" i="1"/>
  <c r="AZ540" i="1" s="1"/>
  <c r="AX540" i="1"/>
  <c r="AW540" i="1"/>
  <c r="AW54" i="1"/>
  <c r="AY54" i="1"/>
  <c r="AZ54" i="1" s="1"/>
  <c r="AX54" i="1"/>
  <c r="AY213" i="1"/>
  <c r="AZ213" i="1" s="1"/>
  <c r="AW213" i="1"/>
  <c r="AX213" i="1"/>
  <c r="AY764" i="1"/>
  <c r="AZ764" i="1" s="1"/>
  <c r="AX764" i="1"/>
  <c r="AW764" i="1"/>
  <c r="AW46" i="1"/>
  <c r="AY46" i="1"/>
  <c r="AZ46" i="1" s="1"/>
  <c r="AX46" i="1"/>
  <c r="AW581" i="1"/>
  <c r="AY581" i="1"/>
  <c r="AZ581" i="1" s="1"/>
  <c r="AX581" i="1"/>
  <c r="AX137" i="1"/>
  <c r="AW137" i="1"/>
  <c r="AY137" i="1"/>
  <c r="AZ137" i="1" s="1"/>
  <c r="AY170" i="1"/>
  <c r="AZ170" i="1" s="1"/>
  <c r="AX170" i="1"/>
  <c r="AW170" i="1"/>
  <c r="AX276" i="1"/>
  <c r="AY276" i="1"/>
  <c r="AZ276" i="1" s="1"/>
  <c r="AW276" i="1"/>
  <c r="AX866" i="1"/>
  <c r="AW866" i="1"/>
  <c r="AY866" i="1"/>
  <c r="AZ866" i="1" s="1"/>
  <c r="AY59" i="1"/>
  <c r="AZ59" i="1" s="1"/>
  <c r="AX59" i="1"/>
  <c r="AW59" i="1"/>
  <c r="AY483" i="1"/>
  <c r="AZ483" i="1" s="1"/>
  <c r="AX483" i="1"/>
  <c r="AW483" i="1"/>
  <c r="AY185" i="1"/>
  <c r="AZ185" i="1" s="1"/>
  <c r="AX185" i="1"/>
  <c r="AW185" i="1"/>
  <c r="AY664" i="1"/>
  <c r="AZ664" i="1" s="1"/>
  <c r="AX664" i="1"/>
  <c r="AW664" i="1"/>
  <c r="AY463" i="1"/>
  <c r="AZ463" i="1" s="1"/>
  <c r="AX463" i="1"/>
  <c r="AW463" i="1"/>
  <c r="AY773" i="1"/>
  <c r="AZ773" i="1" s="1"/>
  <c r="AX773" i="1"/>
  <c r="AW773" i="1"/>
  <c r="AX688" i="1"/>
  <c r="AW688" i="1"/>
  <c r="AY688" i="1"/>
  <c r="AZ688" i="1" s="1"/>
  <c r="AW45" i="1"/>
  <c r="AY45" i="1"/>
  <c r="AZ45" i="1" s="1"/>
  <c r="AX45" i="1"/>
  <c r="AY392" i="1"/>
  <c r="AZ392" i="1" s="1"/>
  <c r="AX392" i="1"/>
  <c r="AW392" i="1"/>
  <c r="AY290" i="1"/>
  <c r="AZ290" i="1" s="1"/>
  <c r="AX290" i="1"/>
  <c r="AW290" i="1"/>
  <c r="AW544" i="1"/>
  <c r="AY544" i="1"/>
  <c r="AZ544" i="1" s="1"/>
  <c r="AX544" i="1"/>
  <c r="AY622" i="1"/>
  <c r="AZ622" i="1" s="1"/>
  <c r="AX622" i="1"/>
  <c r="AW622" i="1"/>
  <c r="AY1074" i="1"/>
  <c r="AZ1074" i="1" s="1"/>
  <c r="AX1074" i="1"/>
  <c r="AW1074" i="1"/>
  <c r="AY1073" i="1"/>
  <c r="AZ1073" i="1" s="1"/>
  <c r="AX1073" i="1"/>
  <c r="AW1073" i="1"/>
  <c r="AW722" i="1"/>
  <c r="AY722" i="1"/>
  <c r="AZ722" i="1" s="1"/>
  <c r="AX722" i="1"/>
  <c r="AW456" i="1"/>
  <c r="AY456" i="1"/>
  <c r="AZ456" i="1" s="1"/>
  <c r="AX456" i="1"/>
  <c r="AK179" i="1"/>
  <c r="AK51" i="1"/>
  <c r="AY944" i="1"/>
  <c r="AZ944" i="1" s="1"/>
  <c r="AX944" i="1"/>
  <c r="AW944" i="1"/>
  <c r="AY564" i="1"/>
  <c r="AZ564" i="1" s="1"/>
  <c r="AX564" i="1"/>
  <c r="AW564" i="1"/>
  <c r="AY724" i="1"/>
  <c r="AZ724" i="1" s="1"/>
  <c r="AX724" i="1"/>
  <c r="AW724" i="1"/>
  <c r="AY653" i="1"/>
  <c r="AZ653" i="1" s="1"/>
  <c r="AX653" i="1"/>
  <c r="AW653" i="1"/>
  <c r="AY159" i="1"/>
  <c r="AZ159" i="1" s="1"/>
  <c r="AX159" i="1"/>
  <c r="AW159" i="1"/>
  <c r="AW897" i="1"/>
  <c r="AY897" i="1"/>
  <c r="AZ897" i="1" s="1"/>
  <c r="AX897" i="1"/>
  <c r="AY978" i="1"/>
  <c r="AZ978" i="1" s="1"/>
  <c r="AX978" i="1"/>
  <c r="AW978" i="1"/>
  <c r="AY1091" i="1"/>
  <c r="AZ1091" i="1" s="1"/>
  <c r="AX1091" i="1"/>
  <c r="AW1091" i="1"/>
  <c r="AY691" i="1"/>
  <c r="AZ691" i="1" s="1"/>
  <c r="AW691" i="1"/>
  <c r="AX691" i="1"/>
  <c r="AW1181" i="1"/>
  <c r="AX1181" i="1"/>
  <c r="AY1181" i="1"/>
  <c r="AZ1181" i="1" s="1"/>
  <c r="AY75" i="1"/>
  <c r="AZ75" i="1" s="1"/>
  <c r="AX75" i="1"/>
  <c r="AW75" i="1"/>
  <c r="AX1084" i="1"/>
  <c r="AW1084" i="1"/>
  <c r="AY1084" i="1"/>
  <c r="AZ1084" i="1" s="1"/>
  <c r="AW1093" i="1"/>
  <c r="AY1093" i="1"/>
  <c r="AZ1093" i="1" s="1"/>
  <c r="AX1093" i="1"/>
  <c r="AW383" i="1"/>
  <c r="AX383" i="1"/>
  <c r="AY383" i="1"/>
  <c r="AZ383" i="1" s="1"/>
  <c r="AW740" i="1"/>
  <c r="AY740" i="1"/>
  <c r="AZ740" i="1" s="1"/>
  <c r="AX740" i="1"/>
  <c r="AY1214" i="1"/>
  <c r="AZ1214" i="1" s="1"/>
  <c r="AW1214" i="1"/>
  <c r="AX1214" i="1"/>
  <c r="AX348" i="1"/>
  <c r="AW348" i="1"/>
  <c r="AY348" i="1"/>
  <c r="AZ348" i="1" s="1"/>
  <c r="AY734" i="1"/>
  <c r="AZ734" i="1" s="1"/>
  <c r="AX734" i="1"/>
  <c r="AW734" i="1"/>
  <c r="AW477" i="1"/>
  <c r="AX477" i="1"/>
  <c r="AY477" i="1"/>
  <c r="AZ477" i="1" s="1"/>
  <c r="AX351" i="1"/>
  <c r="AW351" i="1"/>
  <c r="AY351" i="1"/>
  <c r="AZ351" i="1" s="1"/>
  <c r="AX284" i="1"/>
  <c r="AY284" i="1"/>
  <c r="AZ284" i="1" s="1"/>
  <c r="AW284" i="1"/>
  <c r="AW884" i="1"/>
  <c r="AY884" i="1"/>
  <c r="AZ884" i="1" s="1"/>
  <c r="AX884" i="1"/>
  <c r="AW1152" i="1"/>
  <c r="AY1152" i="1"/>
  <c r="AZ1152" i="1" s="1"/>
  <c r="AX1152" i="1"/>
  <c r="AY1125" i="1"/>
  <c r="AZ1125" i="1" s="1"/>
  <c r="AX1125" i="1"/>
  <c r="AW1125" i="1"/>
  <c r="AY1113" i="1"/>
  <c r="AZ1113" i="1" s="1"/>
  <c r="AX1113" i="1"/>
  <c r="AW1113" i="1"/>
  <c r="AY672" i="1"/>
  <c r="AZ672" i="1" s="1"/>
  <c r="AW672" i="1"/>
  <c r="AX672" i="1"/>
  <c r="AY553" i="1"/>
  <c r="AX553" i="1"/>
  <c r="AW553" i="1"/>
  <c r="AY778" i="1"/>
  <c r="AZ778" i="1" s="1"/>
  <c r="AX778" i="1"/>
  <c r="AW778" i="1"/>
  <c r="AY69" i="1"/>
  <c r="AZ69" i="1" s="1"/>
  <c r="AX69" i="1"/>
  <c r="AW69" i="1"/>
  <c r="AY1001" i="1"/>
  <c r="AZ1001" i="1" s="1"/>
  <c r="AX1001" i="1"/>
  <c r="AW1001" i="1"/>
  <c r="AX900" i="1"/>
  <c r="AW900" i="1"/>
  <c r="AY900" i="1"/>
  <c r="AZ900" i="1" s="1"/>
  <c r="AW532" i="1"/>
  <c r="AX532" i="1"/>
  <c r="AY532" i="1"/>
  <c r="AZ532" i="1" s="1"/>
  <c r="AY1132" i="1"/>
  <c r="AZ1132" i="1" s="1"/>
  <c r="AX1132" i="1"/>
  <c r="AW1132" i="1"/>
  <c r="AY660" i="1"/>
  <c r="AZ660" i="1" s="1"/>
  <c r="AX660" i="1"/>
  <c r="AW660" i="1"/>
  <c r="AY755" i="1"/>
  <c r="AZ755" i="1" s="1"/>
  <c r="AX755" i="1"/>
  <c r="AW755" i="1"/>
  <c r="AX792" i="1"/>
  <c r="AW792" i="1"/>
  <c r="AY792" i="1"/>
  <c r="AZ792" i="1" s="1"/>
  <c r="AW608" i="1"/>
  <c r="AY608" i="1"/>
  <c r="AZ608" i="1" s="1"/>
  <c r="AX608" i="1"/>
  <c r="AY492" i="1"/>
  <c r="AZ492" i="1" s="1"/>
  <c r="AW492" i="1"/>
  <c r="AX492" i="1"/>
  <c r="AW160" i="1"/>
  <c r="AY160" i="1"/>
  <c r="AZ160" i="1" s="1"/>
  <c r="AX160" i="1"/>
  <c r="AY943" i="1"/>
  <c r="AZ943" i="1" s="1"/>
  <c r="AX943" i="1"/>
  <c r="AW943" i="1"/>
  <c r="AY370" i="1"/>
  <c r="AZ370" i="1" s="1"/>
  <c r="AX370" i="1"/>
  <c r="AW370" i="1"/>
  <c r="AY815" i="1"/>
  <c r="AZ815" i="1" s="1"/>
  <c r="AX815" i="1"/>
  <c r="AW815" i="1"/>
  <c r="AY904" i="1"/>
  <c r="AZ904" i="1" s="1"/>
  <c r="AX904" i="1"/>
  <c r="AW904" i="1"/>
  <c r="AY233" i="1"/>
  <c r="AZ233" i="1" s="1"/>
  <c r="AX233" i="1"/>
  <c r="AW233" i="1"/>
  <c r="AY611" i="1"/>
  <c r="AZ611" i="1" s="1"/>
  <c r="AX611" i="1"/>
  <c r="AW611" i="1"/>
  <c r="AY875" i="1"/>
  <c r="AZ875" i="1" s="1"/>
  <c r="AX875" i="1"/>
  <c r="AW875" i="1"/>
  <c r="AX1136" i="1"/>
  <c r="AY1136" i="1"/>
  <c r="AZ1136" i="1" s="1"/>
  <c r="AW1136" i="1"/>
  <c r="AX101" i="1"/>
  <c r="AW101" i="1"/>
  <c r="AY101" i="1"/>
  <c r="AZ101" i="1" s="1"/>
  <c r="AY228" i="1"/>
  <c r="AZ228" i="1" s="1"/>
  <c r="AX228" i="1"/>
  <c r="AW228" i="1"/>
  <c r="AX332" i="1"/>
  <c r="AW332" i="1"/>
  <c r="AY332" i="1"/>
  <c r="AZ332" i="1" s="1"/>
  <c r="AY910" i="1"/>
  <c r="AZ910" i="1" s="1"/>
  <c r="AX910" i="1"/>
  <c r="AW910" i="1"/>
  <c r="AW190" i="1"/>
  <c r="AY190" i="1"/>
  <c r="AZ190" i="1" s="1"/>
  <c r="AX190" i="1"/>
  <c r="AX638" i="1"/>
  <c r="AY638" i="1"/>
  <c r="AZ638" i="1" s="1"/>
  <c r="AW638" i="1"/>
  <c r="AX930" i="1"/>
  <c r="AW930" i="1"/>
  <c r="AY930" i="1"/>
  <c r="AZ930" i="1" s="1"/>
  <c r="AX713" i="1"/>
  <c r="AW713" i="1"/>
  <c r="AY713" i="1"/>
  <c r="AZ713" i="1" s="1"/>
  <c r="AX1169" i="1"/>
  <c r="AW1169" i="1"/>
  <c r="AY1169" i="1"/>
  <c r="AZ1169" i="1" s="1"/>
  <c r="AY441" i="1"/>
  <c r="AZ441" i="1" s="1"/>
  <c r="AX441" i="1"/>
  <c r="AW441" i="1"/>
  <c r="AY947" i="1"/>
  <c r="AZ947" i="1" s="1"/>
  <c r="AX947" i="1"/>
  <c r="AW947" i="1"/>
  <c r="AX314" i="1"/>
  <c r="AY314" i="1"/>
  <c r="AZ314" i="1" s="1"/>
  <c r="AW314" i="1"/>
  <c r="AX752" i="1"/>
  <c r="AW752" i="1"/>
  <c r="AY752" i="1"/>
  <c r="AZ752" i="1" s="1"/>
  <c r="AW64" i="1"/>
  <c r="AY64" i="1"/>
  <c r="AZ64" i="1" s="1"/>
  <c r="AX64" i="1"/>
  <c r="AX623" i="1"/>
  <c r="AW623" i="1"/>
  <c r="AY623" i="1"/>
  <c r="AZ623" i="1" s="1"/>
  <c r="AY824" i="1"/>
  <c r="AZ824" i="1" s="1"/>
  <c r="AX824" i="1"/>
  <c r="AW824" i="1"/>
  <c r="AW408" i="1"/>
  <c r="AY408" i="1"/>
  <c r="AZ408" i="1" s="1"/>
  <c r="AX408" i="1"/>
  <c r="AW1189" i="1"/>
  <c r="AY1189" i="1"/>
  <c r="AZ1189" i="1" s="1"/>
  <c r="AX1189" i="1"/>
  <c r="AY962" i="1"/>
  <c r="AZ962" i="1" s="1"/>
  <c r="AX962" i="1"/>
  <c r="AW962" i="1"/>
  <c r="AY372" i="1"/>
  <c r="AZ372" i="1" s="1"/>
  <c r="AX372" i="1"/>
  <c r="AW372" i="1"/>
  <c r="AX292" i="1"/>
  <c r="AW292" i="1"/>
  <c r="AY292" i="1"/>
  <c r="AZ292" i="1" s="1"/>
  <c r="AW384" i="1"/>
  <c r="AY384" i="1"/>
  <c r="AZ384" i="1" s="1"/>
  <c r="AX384" i="1"/>
  <c r="AT975" i="1"/>
  <c r="AS975" i="1"/>
  <c r="AU975" i="1" s="1"/>
  <c r="AY272" i="1"/>
  <c r="AZ272" i="1" s="1"/>
  <c r="AX272" i="1"/>
  <c r="AW272" i="1"/>
  <c r="AY400" i="1"/>
  <c r="AZ400" i="1" s="1"/>
  <c r="AX400" i="1"/>
  <c r="AW400" i="1"/>
  <c r="AY296" i="1"/>
  <c r="AZ296" i="1" s="1"/>
  <c r="AX296" i="1"/>
  <c r="AW296" i="1"/>
  <c r="AY997" i="1"/>
  <c r="AZ997" i="1" s="1"/>
  <c r="AX997" i="1"/>
  <c r="AW997" i="1"/>
  <c r="AY541" i="1"/>
  <c r="AZ541" i="1" s="1"/>
  <c r="AX541" i="1"/>
  <c r="AW541" i="1"/>
  <c r="AX894" i="1"/>
  <c r="AW894" i="1"/>
  <c r="AY894" i="1"/>
  <c r="AZ894" i="1" s="1"/>
  <c r="AY1163" i="1"/>
  <c r="AZ1163" i="1" s="1"/>
  <c r="AX1163" i="1"/>
  <c r="AW1163" i="1"/>
  <c r="AY600" i="1"/>
  <c r="AZ600" i="1" s="1"/>
  <c r="AX600" i="1"/>
  <c r="AW600" i="1"/>
  <c r="AY89" i="1"/>
  <c r="AZ89" i="1" s="1"/>
  <c r="AW89" i="1"/>
  <c r="AX89" i="1"/>
  <c r="AT27" i="1"/>
  <c r="AS27" i="1"/>
  <c r="AU27" i="1" s="1"/>
  <c r="AY789" i="1"/>
  <c r="AZ789" i="1" s="1"/>
  <c r="AX789" i="1"/>
  <c r="AW789" i="1"/>
  <c r="AY926" i="1"/>
  <c r="AZ926" i="1" s="1"/>
  <c r="AX926" i="1"/>
  <c r="AW926" i="1"/>
  <c r="AY108" i="1"/>
  <c r="AZ108" i="1" s="1"/>
  <c r="AW108" i="1"/>
  <c r="AX108" i="1"/>
  <c r="AY450" i="1"/>
  <c r="AZ450" i="1" s="1"/>
  <c r="AX450" i="1"/>
  <c r="AW450" i="1"/>
  <c r="AY180" i="1"/>
  <c r="AZ180" i="1" s="1"/>
  <c r="AW180" i="1"/>
  <c r="AX180" i="1"/>
  <c r="AY285" i="1"/>
  <c r="AZ285" i="1" s="1"/>
  <c r="AW285" i="1"/>
  <c r="AX285" i="1"/>
  <c r="AY175" i="1"/>
  <c r="AZ175" i="1" s="1"/>
  <c r="AX175" i="1"/>
  <c r="AW175" i="1"/>
  <c r="AI643" i="1"/>
  <c r="AW595" i="1"/>
  <c r="AY595" i="1"/>
  <c r="AZ595" i="1" s="1"/>
  <c r="AX595" i="1"/>
  <c r="AY218" i="1"/>
  <c r="AZ218" i="1" s="1"/>
  <c r="AX218" i="1"/>
  <c r="AW218" i="1"/>
  <c r="AW68" i="1"/>
  <c r="AX68" i="1"/>
  <c r="AY68" i="1"/>
  <c r="AZ68" i="1" s="1"/>
  <c r="AX520" i="1"/>
  <c r="AY520" i="1"/>
  <c r="AZ520" i="1" s="1"/>
  <c r="AW520" i="1"/>
  <c r="AX699" i="1"/>
  <c r="AY699" i="1"/>
  <c r="AZ699" i="1" s="1"/>
  <c r="AW699" i="1"/>
  <c r="AY354" i="1"/>
  <c r="AZ354" i="1" s="1"/>
  <c r="AW354" i="1"/>
  <c r="AX354" i="1"/>
  <c r="AW142" i="1"/>
  <c r="AY142" i="1"/>
  <c r="AZ142" i="1" s="1"/>
  <c r="AX142" i="1"/>
  <c r="AW667" i="1"/>
  <c r="AX667" i="1"/>
  <c r="AY667" i="1"/>
  <c r="AZ667" i="1" s="1"/>
  <c r="AY1178" i="1"/>
  <c r="AZ1178" i="1" s="1"/>
  <c r="AX1178" i="1"/>
  <c r="AW1178" i="1"/>
  <c r="AY457" i="1"/>
  <c r="AZ457" i="1" s="1"/>
  <c r="AX457" i="1"/>
  <c r="AW457" i="1"/>
  <c r="AY605" i="1"/>
  <c r="AZ605" i="1" s="1"/>
  <c r="AW605" i="1"/>
  <c r="AX605" i="1"/>
  <c r="AY1215" i="1"/>
  <c r="AZ1215" i="1" s="1"/>
  <c r="AX1215" i="1"/>
  <c r="AW1215" i="1"/>
  <c r="AY389" i="1"/>
  <c r="AZ389" i="1" s="1"/>
  <c r="AX389" i="1"/>
  <c r="AW389" i="1"/>
  <c r="AW238" i="1"/>
  <c r="AX238" i="1"/>
  <c r="AY238" i="1"/>
  <c r="AZ238" i="1" s="1"/>
  <c r="AW803" i="1"/>
  <c r="AY803" i="1"/>
  <c r="AZ803" i="1" s="1"/>
  <c r="AX803" i="1"/>
  <c r="AX893" i="1"/>
  <c r="AW893" i="1"/>
  <c r="AY893" i="1"/>
  <c r="AZ893" i="1" s="1"/>
  <c r="AX1107" i="1"/>
  <c r="AW1107" i="1"/>
  <c r="AY1107" i="1"/>
  <c r="AZ1107" i="1" s="1"/>
  <c r="AW61" i="1"/>
  <c r="AX61" i="1"/>
  <c r="AY61" i="1"/>
  <c r="AZ61" i="1" s="1"/>
  <c r="AY364" i="1"/>
  <c r="AZ364" i="1" s="1"/>
  <c r="AX364" i="1"/>
  <c r="AW364" i="1"/>
  <c r="AX560" i="1"/>
  <c r="AW560" i="1"/>
  <c r="AY560" i="1"/>
  <c r="AZ560" i="1" s="1"/>
  <c r="AW1036" i="1"/>
  <c r="AY1036" i="1"/>
  <c r="AZ1036" i="1" s="1"/>
  <c r="AX1036" i="1"/>
  <c r="AY976" i="1"/>
  <c r="AZ976" i="1" s="1"/>
  <c r="AX976" i="1"/>
  <c r="AW976" i="1"/>
  <c r="AY481" i="1"/>
  <c r="AZ481" i="1" s="1"/>
  <c r="AX481" i="1"/>
  <c r="AW481" i="1"/>
  <c r="AY1187" i="1"/>
  <c r="AZ1187" i="1" s="1"/>
  <c r="AX1187" i="1"/>
  <c r="AW1187" i="1"/>
  <c r="AZ553" i="1"/>
  <c r="AX1069" i="1"/>
  <c r="AW1069" i="1"/>
  <c r="AY1069" i="1"/>
  <c r="AZ1069" i="1" s="1"/>
  <c r="AX781" i="1"/>
  <c r="AW781" i="1"/>
  <c r="AY781" i="1"/>
  <c r="AZ781" i="1" s="1"/>
  <c r="AW214" i="1"/>
  <c r="AX214" i="1"/>
  <c r="AY214" i="1"/>
  <c r="AZ214" i="1" s="1"/>
  <c r="AW410" i="1"/>
  <c r="AX410" i="1"/>
  <c r="AY410" i="1"/>
  <c r="AZ410" i="1" s="1"/>
  <c r="AY1103" i="1"/>
  <c r="AZ1103" i="1" s="1"/>
  <c r="AX1103" i="1"/>
  <c r="AW1103" i="1"/>
  <c r="AX592" i="1"/>
  <c r="AW592" i="1"/>
  <c r="AY592" i="1"/>
  <c r="AZ592" i="1" s="1"/>
  <c r="AW479" i="1"/>
  <c r="AX479" i="1"/>
  <c r="AY479" i="1"/>
  <c r="AZ479" i="1" s="1"/>
  <c r="AY601" i="1"/>
  <c r="AZ601" i="1" s="1"/>
  <c r="AX601" i="1"/>
  <c r="AW601" i="1"/>
  <c r="AY1066" i="1"/>
  <c r="AZ1066" i="1" s="1"/>
  <c r="AX1066" i="1"/>
  <c r="AW1066" i="1"/>
  <c r="AY486" i="1"/>
  <c r="AZ486" i="1" s="1"/>
  <c r="AX486" i="1"/>
  <c r="AW486" i="1"/>
  <c r="AY88" i="1"/>
  <c r="AZ88" i="1" s="1"/>
  <c r="AX88" i="1"/>
  <c r="AW88" i="1"/>
  <c r="AY777" i="1"/>
  <c r="AZ777" i="1" s="1"/>
  <c r="AX777" i="1"/>
  <c r="AW777" i="1"/>
  <c r="AX155" i="1"/>
  <c r="AW155" i="1"/>
  <c r="AY155" i="1"/>
  <c r="AZ155" i="1" s="1"/>
  <c r="AW982" i="1"/>
  <c r="AY982" i="1"/>
  <c r="AZ982" i="1" s="1"/>
  <c r="AX982" i="1"/>
  <c r="AW673" i="1"/>
  <c r="AY673" i="1"/>
  <c r="AZ673" i="1" s="1"/>
  <c r="AX673" i="1"/>
  <c r="AY941" i="1"/>
  <c r="AZ941" i="1" s="1"/>
  <c r="AX941" i="1"/>
  <c r="AW941" i="1"/>
  <c r="AW134" i="1"/>
  <c r="AY134" i="1"/>
  <c r="AZ134" i="1" s="1"/>
  <c r="AX134" i="1"/>
  <c r="AY260" i="1"/>
  <c r="AZ260" i="1" s="1"/>
  <c r="AW260" i="1"/>
  <c r="AX260" i="1"/>
  <c r="AW945" i="1"/>
  <c r="AY945" i="1"/>
  <c r="AZ945" i="1" s="1"/>
  <c r="AX945" i="1"/>
  <c r="AW411" i="1"/>
  <c r="AY411" i="1"/>
  <c r="AZ411" i="1" s="1"/>
  <c r="AX411" i="1"/>
  <c r="AT23" i="1"/>
  <c r="AS23" i="1"/>
  <c r="AU23" i="1" s="1"/>
  <c r="AY744" i="1"/>
  <c r="AZ744" i="1" s="1"/>
  <c r="AX744" i="1"/>
  <c r="AW744" i="1"/>
  <c r="AY920" i="1"/>
  <c r="AZ920" i="1" s="1"/>
  <c r="AX920" i="1"/>
  <c r="AW920" i="1"/>
  <c r="AY591" i="1"/>
  <c r="AZ591" i="1" s="1"/>
  <c r="AX591" i="1"/>
  <c r="AW591" i="1"/>
  <c r="AT766" i="1"/>
  <c r="AS766" i="1"/>
  <c r="AU766" i="1" s="1"/>
  <c r="AX91" i="1"/>
  <c r="AW91" i="1"/>
  <c r="AY91" i="1"/>
  <c r="AZ91" i="1" s="1"/>
  <c r="AX1218" i="1"/>
  <c r="AW1218" i="1"/>
  <c r="AY1218" i="1"/>
  <c r="AZ1218" i="1" s="1"/>
  <c r="AT1022" i="1"/>
  <c r="AS1022" i="1"/>
  <c r="AU1022" i="1" s="1"/>
  <c r="AW1171" i="1"/>
  <c r="AY1171" i="1"/>
  <c r="AZ1171" i="1" s="1"/>
  <c r="AX1171" i="1"/>
  <c r="AW676" i="1"/>
  <c r="AX676" i="1"/>
  <c r="AY676" i="1"/>
  <c r="AZ676" i="1" s="1"/>
  <c r="AX300" i="1"/>
  <c r="AW300" i="1"/>
  <c r="AY300" i="1"/>
  <c r="AZ300" i="1" s="1"/>
  <c r="AW76" i="1"/>
  <c r="AX76" i="1"/>
  <c r="AY76" i="1"/>
  <c r="AZ76" i="1" s="1"/>
  <c r="AW671" i="1"/>
  <c r="AY671" i="1"/>
  <c r="AZ671" i="1" s="1"/>
  <c r="AX671" i="1"/>
  <c r="AY131" i="1"/>
  <c r="AZ131" i="1" s="1"/>
  <c r="AX131" i="1"/>
  <c r="AW131" i="1"/>
  <c r="AY271" i="1"/>
  <c r="AZ271" i="1" s="1"/>
  <c r="AX271" i="1"/>
  <c r="AW271" i="1"/>
  <c r="AY531" i="1"/>
  <c r="AZ531" i="1" s="1"/>
  <c r="AX531" i="1"/>
  <c r="AW531" i="1"/>
  <c r="AX509" i="1"/>
  <c r="AW509" i="1"/>
  <c r="AY509" i="1"/>
  <c r="AZ509" i="1" s="1"/>
  <c r="AX643" i="1"/>
  <c r="AW643" i="1"/>
  <c r="AY643" i="1"/>
  <c r="AZ643" i="1" s="1"/>
  <c r="AX356" i="1"/>
  <c r="AW356" i="1"/>
  <c r="AY356" i="1"/>
  <c r="AZ356" i="1" s="1"/>
  <c r="AX1011" i="1"/>
  <c r="AY1011" i="1"/>
  <c r="AZ1011" i="1" s="1"/>
  <c r="AW1011" i="1"/>
  <c r="AY1078" i="1"/>
  <c r="AZ1078" i="1" s="1"/>
  <c r="AX1078" i="1"/>
  <c r="AW1078" i="1"/>
  <c r="AY1222" i="1"/>
  <c r="AZ1222" i="1" s="1"/>
  <c r="AW1222" i="1"/>
  <c r="AX1222" i="1"/>
  <c r="AY187" i="1"/>
  <c r="AZ187" i="1" s="1"/>
  <c r="AX187" i="1"/>
  <c r="AW187" i="1"/>
  <c r="AY1037" i="1"/>
  <c r="AZ1037" i="1" s="1"/>
  <c r="AX1037" i="1"/>
  <c r="AW1037" i="1"/>
  <c r="AY95" i="1"/>
  <c r="AZ95" i="1" s="1"/>
  <c r="AX95" i="1"/>
  <c r="AW95" i="1"/>
  <c r="AX237" i="1"/>
  <c r="AW237" i="1"/>
  <c r="AY237" i="1"/>
  <c r="AZ237" i="1" s="1"/>
  <c r="AY442" i="1"/>
  <c r="AZ442" i="1" s="1"/>
  <c r="AX442" i="1"/>
  <c r="AW442" i="1"/>
  <c r="AY178" i="1"/>
  <c r="AZ178" i="1" s="1"/>
  <c r="AX178" i="1"/>
  <c r="AW178" i="1"/>
  <c r="AY1238" i="1"/>
  <c r="AZ1238" i="1" s="1"/>
  <c r="AX1238" i="1"/>
  <c r="AW1238" i="1"/>
  <c r="AX259" i="1"/>
  <c r="AW259" i="1"/>
  <c r="AY259" i="1"/>
  <c r="AZ259" i="1" s="1"/>
  <c r="AX892" i="1"/>
  <c r="AW892" i="1"/>
  <c r="AY892" i="1"/>
  <c r="AZ892" i="1" s="1"/>
  <c r="AY428" i="1"/>
  <c r="AZ428" i="1" s="1"/>
  <c r="AX428" i="1"/>
  <c r="AW428" i="1"/>
  <c r="AY1034" i="1"/>
  <c r="AZ1034" i="1" s="1"/>
  <c r="AX1034" i="1"/>
  <c r="AW1034" i="1"/>
  <c r="AY761" i="1"/>
  <c r="AZ761" i="1" s="1"/>
  <c r="AX761" i="1"/>
  <c r="AW761" i="1"/>
  <c r="AW494" i="1"/>
  <c r="AY494" i="1"/>
  <c r="AZ494" i="1" s="1"/>
  <c r="AX494" i="1"/>
  <c r="AY905" i="1"/>
  <c r="AZ905" i="1" s="1"/>
  <c r="AW905" i="1"/>
  <c r="AX905" i="1"/>
  <c r="AY763" i="1"/>
  <c r="AZ763" i="1" s="1"/>
  <c r="AX763" i="1"/>
  <c r="AW763" i="1"/>
  <c r="AY559" i="1"/>
  <c r="AZ559" i="1" s="1"/>
  <c r="AX559" i="1"/>
  <c r="AW559" i="1"/>
  <c r="AY726" i="1"/>
  <c r="AZ726" i="1" s="1"/>
  <c r="AX726" i="1"/>
  <c r="AW726" i="1"/>
  <c r="AX626" i="1"/>
  <c r="AW626" i="1"/>
  <c r="AY626" i="1"/>
  <c r="AZ626" i="1" s="1"/>
  <c r="AY52" i="1"/>
  <c r="AZ52" i="1" s="1"/>
  <c r="AW52" i="1"/>
  <c r="AX52" i="1"/>
  <c r="AW1204" i="1"/>
  <c r="AY1204" i="1"/>
  <c r="AZ1204" i="1" s="1"/>
  <c r="AX1204" i="1"/>
  <c r="AW629" i="1"/>
  <c r="AX629" i="1"/>
  <c r="AY629" i="1"/>
  <c r="AZ629" i="1" s="1"/>
  <c r="AY249" i="1"/>
  <c r="AZ249" i="1" s="1"/>
  <c r="AX249" i="1"/>
  <c r="AW249" i="1"/>
  <c r="AY867" i="1"/>
  <c r="AZ867" i="1" s="1"/>
  <c r="AX867" i="1"/>
  <c r="AW867" i="1"/>
  <c r="AX110" i="1"/>
  <c r="AY110" i="1"/>
  <c r="AZ110" i="1" s="1"/>
  <c r="AW110" i="1"/>
  <c r="AY895" i="1"/>
  <c r="AZ895" i="1" s="1"/>
  <c r="AX895" i="1"/>
  <c r="AW895" i="1"/>
  <c r="AY506" i="1"/>
  <c r="AZ506" i="1" s="1"/>
  <c r="AX506" i="1"/>
  <c r="AW506" i="1"/>
  <c r="AW802" i="1"/>
  <c r="AX802" i="1"/>
  <c r="AY802" i="1"/>
  <c r="AZ802" i="1" s="1"/>
  <c r="AY636" i="1"/>
  <c r="AZ636" i="1" s="1"/>
  <c r="AX636" i="1"/>
  <c r="AW636" i="1"/>
  <c r="AX606" i="1"/>
  <c r="AW606" i="1"/>
  <c r="AY606" i="1"/>
  <c r="AZ606" i="1" s="1"/>
  <c r="AY1025" i="1"/>
  <c r="AZ1025" i="1" s="1"/>
  <c r="AX1025" i="1"/>
  <c r="AW1025" i="1"/>
  <c r="AY371" i="1"/>
  <c r="AZ371" i="1" s="1"/>
  <c r="AX371" i="1"/>
  <c r="AW371" i="1"/>
  <c r="AY437" i="1"/>
  <c r="AZ437" i="1" s="1"/>
  <c r="AX437" i="1"/>
  <c r="AW437" i="1"/>
  <c r="AY459" i="1"/>
  <c r="AZ459" i="1" s="1"/>
  <c r="AX459" i="1"/>
  <c r="AW459" i="1"/>
  <c r="AY365" i="1"/>
  <c r="AZ365" i="1" s="1"/>
  <c r="AX365" i="1"/>
  <c r="AW365" i="1"/>
  <c r="AY1020" i="1"/>
  <c r="AZ1020" i="1" s="1"/>
  <c r="AX1020" i="1"/>
  <c r="AW1020" i="1"/>
  <c r="AW269" i="1"/>
  <c r="AY269" i="1"/>
  <c r="AZ269" i="1" s="1"/>
  <c r="AX269" i="1"/>
  <c r="AY308" i="1"/>
  <c r="AZ308" i="1" s="1"/>
  <c r="AX308" i="1"/>
  <c r="AW308" i="1"/>
  <c r="AY473" i="1"/>
  <c r="AZ473" i="1" s="1"/>
  <c r="AX473" i="1"/>
  <c r="AW473" i="1"/>
  <c r="AX186" i="1"/>
  <c r="AY186" i="1"/>
  <c r="AZ186" i="1" s="1"/>
  <c r="AW186" i="1"/>
  <c r="AX528" i="1"/>
  <c r="AW528" i="1"/>
  <c r="AY528" i="1"/>
  <c r="AZ528" i="1" s="1"/>
  <c r="AW73" i="1"/>
  <c r="AX73" i="1"/>
  <c r="AY73" i="1"/>
  <c r="AZ73" i="1" s="1"/>
  <c r="AY1033" i="1"/>
  <c r="AZ1033" i="1" s="1"/>
  <c r="AX1033" i="1"/>
  <c r="AW1033" i="1"/>
  <c r="AW282" i="1"/>
  <c r="AY282" i="1"/>
  <c r="AZ282" i="1" s="1"/>
  <c r="AX282" i="1"/>
  <c r="AY111" i="1"/>
  <c r="AZ111" i="1" s="1"/>
  <c r="AX111" i="1"/>
  <c r="AW111" i="1"/>
  <c r="AY738" i="1"/>
  <c r="AZ738" i="1" s="1"/>
  <c r="AW738" i="1"/>
  <c r="AX738" i="1"/>
  <c r="AW166" i="1"/>
  <c r="AY166" i="1"/>
  <c r="AZ166" i="1" s="1"/>
  <c r="AX166" i="1"/>
  <c r="AW1112" i="1"/>
  <c r="AY1112" i="1"/>
  <c r="AZ1112" i="1" s="1"/>
  <c r="AX1112" i="1"/>
  <c r="AY609" i="1"/>
  <c r="AZ609" i="1" s="1"/>
  <c r="AX609" i="1"/>
  <c r="AW609" i="1"/>
  <c r="AW1077" i="1"/>
  <c r="AY1077" i="1"/>
  <c r="AZ1077" i="1" s="1"/>
  <c r="AX1077" i="1"/>
  <c r="AY729" i="1"/>
  <c r="AZ729" i="1" s="1"/>
  <c r="AX729" i="1"/>
  <c r="AW729" i="1"/>
  <c r="AW1221" i="1"/>
  <c r="AY1221" i="1"/>
  <c r="AZ1221" i="1" s="1"/>
  <c r="AX1221" i="1"/>
  <c r="AX666" i="1"/>
  <c r="AW666" i="1"/>
  <c r="AY666" i="1"/>
  <c r="AZ666" i="1" s="1"/>
  <c r="AY879" i="1"/>
  <c r="AZ879" i="1" s="1"/>
  <c r="AX879" i="1"/>
  <c r="AW879" i="1"/>
  <c r="AW1119" i="1"/>
  <c r="AY1119" i="1"/>
  <c r="AZ1119" i="1" s="1"/>
  <c r="AX1119" i="1"/>
  <c r="AX680" i="1"/>
  <c r="AW680" i="1"/>
  <c r="AY680" i="1"/>
  <c r="AZ680" i="1" s="1"/>
  <c r="AY525" i="1"/>
  <c r="AZ525" i="1" s="1"/>
  <c r="AX525" i="1"/>
  <c r="AW525" i="1"/>
  <c r="AY1203" i="1"/>
  <c r="AZ1203" i="1" s="1"/>
  <c r="AX1203" i="1"/>
  <c r="AW1203" i="1"/>
  <c r="AT925" i="1"/>
  <c r="AS925" i="1"/>
  <c r="AU925" i="1" s="1"/>
  <c r="AY749" i="1"/>
  <c r="AZ749" i="1" s="1"/>
  <c r="AX749" i="1"/>
  <c r="AW749" i="1"/>
  <c r="AY223" i="1"/>
  <c r="AZ223" i="1" s="1"/>
  <c r="AX223" i="1"/>
  <c r="AW223" i="1"/>
  <c r="AY512" i="1"/>
  <c r="AZ512" i="1" s="1"/>
  <c r="AX512" i="1"/>
  <c r="AW512" i="1"/>
  <c r="AY805" i="1"/>
  <c r="AZ805" i="1" s="1"/>
  <c r="AX805" i="1"/>
  <c r="AW805" i="1"/>
  <c r="AX584" i="1"/>
  <c r="AY584" i="1"/>
  <c r="AZ584" i="1" s="1"/>
  <c r="AW584" i="1"/>
  <c r="AX472" i="1"/>
  <c r="AW472" i="1"/>
  <c r="AY472" i="1"/>
  <c r="AZ472" i="1" s="1"/>
  <c r="AX933" i="1"/>
  <c r="AY933" i="1"/>
  <c r="AZ933" i="1" s="1"/>
  <c r="AW933" i="1"/>
  <c r="AT750" i="1"/>
  <c r="AS750" i="1"/>
  <c r="AU750" i="1" s="1"/>
  <c r="AX846" i="1"/>
  <c r="AW846" i="1"/>
  <c r="AY846" i="1"/>
  <c r="AZ846" i="1" s="1"/>
  <c r="AY814" i="1"/>
  <c r="AZ814" i="1" s="1"/>
  <c r="AX814" i="1"/>
  <c r="AW814" i="1"/>
  <c r="AW1058" i="1"/>
  <c r="AY1058" i="1"/>
  <c r="AZ1058" i="1" s="1"/>
  <c r="AX1058" i="1"/>
  <c r="AY478" i="1"/>
  <c r="AZ478" i="1" s="1"/>
  <c r="AX478" i="1"/>
  <c r="AW478" i="1"/>
  <c r="AX133" i="1"/>
  <c r="AW133" i="1"/>
  <c r="AY133" i="1"/>
  <c r="AZ133" i="1" s="1"/>
  <c r="AY821" i="1"/>
  <c r="AZ821" i="1" s="1"/>
  <c r="AX821" i="1"/>
  <c r="AW821" i="1"/>
  <c r="AW714" i="1"/>
  <c r="AY714" i="1"/>
  <c r="AZ714" i="1" s="1"/>
  <c r="AX714" i="1"/>
  <c r="AW1010" i="1"/>
  <c r="AY1010" i="1"/>
  <c r="AZ1010" i="1" s="1"/>
  <c r="AX1010" i="1"/>
  <c r="AY682" i="1"/>
  <c r="AZ682" i="1" s="1"/>
  <c r="AX682" i="1"/>
  <c r="AW682" i="1"/>
  <c r="AK746" i="1"/>
  <c r="AH51" i="1"/>
  <c r="C26" i="12"/>
  <c r="AY612" i="1"/>
  <c r="AZ612" i="1" s="1"/>
  <c r="AX612" i="1"/>
  <c r="AW612" i="1"/>
  <c r="AY810" i="1"/>
  <c r="AZ810" i="1" s="1"/>
  <c r="AX810" i="1"/>
  <c r="AW810" i="1"/>
  <c r="AY362" i="1"/>
  <c r="AZ362" i="1" s="1"/>
  <c r="AX362" i="1"/>
  <c r="AW362" i="1"/>
  <c r="AW339" i="1"/>
  <c r="AX339" i="1"/>
  <c r="AY339" i="1"/>
  <c r="AZ339" i="1" s="1"/>
  <c r="AY1070" i="1"/>
  <c r="AZ1070" i="1" s="1"/>
  <c r="AX1070" i="1"/>
  <c r="AW1070" i="1"/>
  <c r="AY819" i="1"/>
  <c r="AZ819" i="1" s="1"/>
  <c r="AX819" i="1"/>
  <c r="AW819" i="1"/>
  <c r="AY205" i="1"/>
  <c r="AZ205" i="1" s="1"/>
  <c r="AW205" i="1"/>
  <c r="AX205" i="1"/>
  <c r="AY1161" i="1"/>
  <c r="AZ1161" i="1" s="1"/>
  <c r="AX1161" i="1"/>
  <c r="AW1161" i="1"/>
  <c r="AW770" i="1"/>
  <c r="AY770" i="1"/>
  <c r="AZ770" i="1" s="1"/>
  <c r="AX770" i="1"/>
  <c r="AY516" i="1"/>
  <c r="AZ516" i="1" s="1"/>
  <c r="AX516" i="1"/>
  <c r="AW516" i="1"/>
  <c r="AY1150" i="1"/>
  <c r="AZ1150" i="1" s="1"/>
  <c r="AW1150" i="1"/>
  <c r="AX1150" i="1"/>
  <c r="AY329" i="1"/>
  <c r="AZ329" i="1" s="1"/>
  <c r="AX329" i="1"/>
  <c r="AW329" i="1"/>
  <c r="AX952" i="1"/>
  <c r="AW952" i="1"/>
  <c r="AY952" i="1"/>
  <c r="AZ952" i="1" s="1"/>
  <c r="AW769" i="1"/>
  <c r="AY769" i="1"/>
  <c r="AZ769" i="1" s="1"/>
  <c r="AX769" i="1"/>
  <c r="AX751" i="1"/>
  <c r="AW751" i="1"/>
  <c r="AY751" i="1"/>
  <c r="AZ751" i="1" s="1"/>
  <c r="AX275" i="1"/>
  <c r="AW275" i="1"/>
  <c r="AY275" i="1"/>
  <c r="AZ275" i="1" s="1"/>
  <c r="AX731" i="1"/>
  <c r="AW731" i="1"/>
  <c r="AY731" i="1"/>
  <c r="AZ731" i="1" s="1"/>
  <c r="AY6" i="1"/>
  <c r="AZ6" i="1" s="1"/>
  <c r="AX6" i="1"/>
  <c r="AW6" i="1"/>
  <c r="AY552" i="1"/>
  <c r="AZ552" i="1" s="1"/>
  <c r="AX552" i="1"/>
  <c r="AW552" i="1"/>
  <c r="AY28" i="1"/>
  <c r="AZ28" i="1" s="1"/>
  <c r="AW28" i="1"/>
  <c r="AX28" i="1"/>
  <c r="AY491" i="1"/>
  <c r="AZ491" i="1" s="1"/>
  <c r="AX491" i="1"/>
  <c r="AW491" i="1"/>
  <c r="AY322" i="1"/>
  <c r="AZ322" i="1" s="1"/>
  <c r="AX322" i="1"/>
  <c r="AW322" i="1"/>
  <c r="AY747" i="1"/>
  <c r="AZ747" i="1" s="1"/>
  <c r="AX747" i="1"/>
  <c r="AW747" i="1"/>
  <c r="AY425" i="1"/>
  <c r="AZ425" i="1" s="1"/>
  <c r="AX425" i="1"/>
  <c r="AW425" i="1"/>
  <c r="AW104" i="1"/>
  <c r="AY104" i="1"/>
  <c r="AZ104" i="1" s="1"/>
  <c r="AX104" i="1"/>
  <c r="AY1085" i="1"/>
  <c r="AZ1085" i="1" s="1"/>
  <c r="AX1085" i="1"/>
  <c r="AW1085" i="1"/>
  <c r="AX794" i="1"/>
  <c r="AW794" i="1"/>
  <c r="AY794" i="1"/>
  <c r="AZ794" i="1" s="1"/>
  <c r="AY657" i="1"/>
  <c r="AZ657" i="1" s="1"/>
  <c r="AX657" i="1"/>
  <c r="AW657" i="1"/>
  <c r="AY788" i="1"/>
  <c r="AZ788" i="1" s="1"/>
  <c r="AX788" i="1"/>
  <c r="AW788" i="1"/>
  <c r="AY1156" i="1"/>
  <c r="AZ1156" i="1" s="1"/>
  <c r="AX1156" i="1"/>
  <c r="AW1156" i="1"/>
  <c r="AY811" i="1"/>
  <c r="AZ811" i="1" s="1"/>
  <c r="AX811" i="1"/>
  <c r="AW811" i="1"/>
  <c r="AY1145" i="1"/>
  <c r="AZ1145" i="1" s="1"/>
  <c r="AX1145" i="1"/>
  <c r="AW1145" i="1"/>
  <c r="AW833" i="1"/>
  <c r="AY833" i="1"/>
  <c r="AZ833" i="1" s="1"/>
  <c r="AX833" i="1"/>
  <c r="AY1170" i="1"/>
  <c r="AZ1170" i="1" s="1"/>
  <c r="AX1170" i="1"/>
  <c r="AW1170" i="1"/>
  <c r="AY347" i="1"/>
  <c r="AZ347" i="1" s="1"/>
  <c r="AX347" i="1"/>
  <c r="AW347" i="1"/>
  <c r="AY165" i="1"/>
  <c r="AZ165" i="1" s="1"/>
  <c r="AX165" i="1"/>
  <c r="AW165" i="1"/>
  <c r="AW194" i="1"/>
  <c r="AY194" i="1"/>
  <c r="AZ194" i="1" s="1"/>
  <c r="AX194" i="1"/>
  <c r="AY785" i="1"/>
  <c r="AZ785" i="1" s="1"/>
  <c r="AX785" i="1"/>
  <c r="AW785" i="1"/>
  <c r="AX948" i="1"/>
  <c r="AW948" i="1"/>
  <c r="AY948" i="1"/>
  <c r="AZ948" i="1" s="1"/>
  <c r="AY748" i="1"/>
  <c r="AZ748" i="1" s="1"/>
  <c r="AX748" i="1"/>
  <c r="AW748" i="1"/>
  <c r="AY693" i="1"/>
  <c r="AZ693" i="1" s="1"/>
  <c r="AX693" i="1"/>
  <c r="AW693" i="1"/>
  <c r="AX972" i="1"/>
  <c r="AW972" i="1"/>
  <c r="AY972" i="1"/>
  <c r="AZ972" i="1" s="1"/>
  <c r="AY402" i="1"/>
  <c r="AZ402" i="1" s="1"/>
  <c r="AX402" i="1"/>
  <c r="AW402" i="1"/>
  <c r="AY1062" i="1"/>
  <c r="AZ1062" i="1" s="1"/>
  <c r="AX1062" i="1"/>
  <c r="AW1062" i="1"/>
  <c r="AT447" i="1"/>
  <c r="AS447" i="1"/>
  <c r="AU447" i="1" s="1"/>
  <c r="AY514" i="1"/>
  <c r="AZ514" i="1" s="1"/>
  <c r="AX514" i="1"/>
  <c r="AW514" i="1"/>
  <c r="AW863" i="1"/>
  <c r="AY863" i="1"/>
  <c r="AZ863" i="1" s="1"/>
  <c r="AX863" i="1"/>
  <c r="AW968" i="1"/>
  <c r="AY968" i="1"/>
  <c r="AZ968" i="1" s="1"/>
  <c r="AX968" i="1"/>
  <c r="AX488" i="1"/>
  <c r="AW488" i="1"/>
  <c r="AY488" i="1"/>
  <c r="AZ488" i="1" s="1"/>
  <c r="AY648" i="1"/>
  <c r="AZ648" i="1" s="1"/>
  <c r="AX648" i="1"/>
  <c r="AW648" i="1"/>
  <c r="AH514" i="1"/>
  <c r="AJ618" i="1"/>
  <c r="BM618" i="1" s="1"/>
  <c r="AX987" i="1"/>
  <c r="AW987" i="1"/>
  <c r="AY987" i="1"/>
  <c r="AZ987" i="1" s="1"/>
  <c r="AY416" i="1"/>
  <c r="AZ416" i="1" s="1"/>
  <c r="AX416" i="1"/>
  <c r="AW416" i="1"/>
  <c r="AX850" i="1"/>
  <c r="AW850" i="1"/>
  <c r="AY850" i="1"/>
  <c r="AZ850" i="1" s="1"/>
  <c r="AY206" i="1"/>
  <c r="AZ206" i="1" s="1"/>
  <c r="AW206" i="1"/>
  <c r="AX206" i="1"/>
  <c r="AW698" i="1"/>
  <c r="AX698" i="1"/>
  <c r="AY698" i="1"/>
  <c r="AZ698" i="1" s="1"/>
  <c r="AW730" i="1"/>
  <c r="AX730" i="1"/>
  <c r="AY730" i="1"/>
  <c r="AZ730" i="1" s="1"/>
  <c r="AY812" i="1"/>
  <c r="AZ812" i="1" s="1"/>
  <c r="AX812" i="1"/>
  <c r="AW812" i="1"/>
  <c r="AY844" i="1"/>
  <c r="AZ844" i="1" s="1"/>
  <c r="AX844" i="1"/>
  <c r="AW844" i="1"/>
  <c r="AY874" i="1"/>
  <c r="AZ874" i="1" s="1"/>
  <c r="AX874" i="1"/>
  <c r="AW874" i="1"/>
  <c r="AY1155" i="1"/>
  <c r="AZ1155" i="1" s="1"/>
  <c r="AX1155" i="1"/>
  <c r="AW1155" i="1"/>
  <c r="AY970" i="1"/>
  <c r="AZ970" i="1" s="1"/>
  <c r="AX970" i="1"/>
  <c r="AW970" i="1"/>
  <c r="AX914" i="1"/>
  <c r="AY914" i="1"/>
  <c r="AZ914" i="1" s="1"/>
  <c r="AW914" i="1"/>
  <c r="AX896" i="1"/>
  <c r="AW896" i="1"/>
  <c r="AY896" i="1"/>
  <c r="AZ896" i="1" s="1"/>
  <c r="AY114" i="1"/>
  <c r="AZ114" i="1" s="1"/>
  <c r="AX114" i="1"/>
  <c r="AW114" i="1"/>
  <c r="AX5" i="1"/>
  <c r="AY5" i="1"/>
  <c r="AZ5" i="1" s="1"/>
  <c r="AW5" i="1"/>
  <c r="AW320" i="1"/>
  <c r="AY320" i="1"/>
  <c r="AZ320" i="1" s="1"/>
  <c r="AX320" i="1"/>
  <c r="AY596" i="1"/>
  <c r="AZ596" i="1" s="1"/>
  <c r="AX596" i="1"/>
  <c r="AW596" i="1"/>
  <c r="AY883" i="1"/>
  <c r="AZ883" i="1" s="1"/>
  <c r="AX883" i="1"/>
  <c r="AW883" i="1"/>
  <c r="AY418" i="1"/>
  <c r="AZ418" i="1" s="1"/>
  <c r="AX418" i="1"/>
  <c r="AW418" i="1"/>
  <c r="AY1137" i="1"/>
  <c r="AZ1137" i="1" s="1"/>
  <c r="AX1137" i="1"/>
  <c r="AW1137" i="1"/>
  <c r="AX1177" i="1"/>
  <c r="AW1177" i="1"/>
  <c r="AY1177" i="1"/>
  <c r="AZ1177" i="1" s="1"/>
  <c r="AY432" i="1"/>
  <c r="AZ432" i="1" s="1"/>
  <c r="AX432" i="1"/>
  <c r="AW432" i="1"/>
  <c r="AW4" i="1"/>
  <c r="AX4" i="1"/>
  <c r="AY4" i="1"/>
  <c r="AZ4" i="1" s="1"/>
  <c r="AW522" i="1"/>
  <c r="AX522" i="1"/>
  <c r="AY522" i="1"/>
  <c r="AZ522" i="1" s="1"/>
  <c r="AX121" i="1"/>
  <c r="AW121" i="1"/>
  <c r="AY121" i="1"/>
  <c r="AZ121" i="1" s="1"/>
  <c r="AW1097" i="1"/>
  <c r="AY1097" i="1"/>
  <c r="AZ1097" i="1" s="1"/>
  <c r="AX1097" i="1"/>
  <c r="AW1003" i="1"/>
  <c r="AY1003" i="1"/>
  <c r="AZ1003" i="1" s="1"/>
  <c r="AX1003" i="1"/>
  <c r="AY546" i="1"/>
  <c r="AZ546" i="1" s="1"/>
  <c r="AX546" i="1"/>
  <c r="AW546" i="1"/>
  <c r="AY51" i="1"/>
  <c r="AZ51" i="1" s="1"/>
  <c r="AX51" i="1"/>
  <c r="AW51" i="1"/>
  <c r="AW1160" i="1"/>
  <c r="AY1160" i="1"/>
  <c r="AZ1160" i="1" s="1"/>
  <c r="AX1160" i="1"/>
  <c r="AY1017" i="1"/>
  <c r="AZ1017" i="1" s="1"/>
  <c r="AX1017" i="1"/>
  <c r="AW1017" i="1"/>
  <c r="AY994" i="1"/>
  <c r="AZ994" i="1" s="1"/>
  <c r="AX994" i="1"/>
  <c r="AW994" i="1"/>
  <c r="AX964" i="1"/>
  <c r="AY964" i="1"/>
  <c r="AZ964" i="1" s="1"/>
  <c r="AW964" i="1"/>
  <c r="AW1168" i="1"/>
  <c r="AY1168" i="1"/>
  <c r="AZ1168" i="1" s="1"/>
  <c r="AX1168" i="1"/>
  <c r="AW169" i="1"/>
  <c r="AY169" i="1"/>
  <c r="AZ169" i="1" s="1"/>
  <c r="AX169" i="1"/>
  <c r="AX176" i="1"/>
  <c r="AW176" i="1"/>
  <c r="AY176" i="1"/>
  <c r="AZ176" i="1" s="1"/>
  <c r="AY475" i="1"/>
  <c r="AZ475" i="1" s="1"/>
  <c r="AX475" i="1"/>
  <c r="AW475" i="1"/>
  <c r="AY281" i="1"/>
  <c r="AZ281" i="1" s="1"/>
  <c r="AX281" i="1"/>
  <c r="AW281" i="1"/>
  <c r="AW594" i="1"/>
  <c r="AX594" i="1"/>
  <c r="AY594" i="1"/>
  <c r="AZ594" i="1" s="1"/>
  <c r="AY266" i="1"/>
  <c r="AZ266" i="1" s="1"/>
  <c r="AX266" i="1"/>
  <c r="AW266" i="1"/>
  <c r="AY1195" i="1"/>
  <c r="AZ1195" i="1" s="1"/>
  <c r="AX1195" i="1"/>
  <c r="AW1195" i="1"/>
  <c r="AX293" i="1"/>
  <c r="AW293" i="1"/>
  <c r="AY293" i="1"/>
  <c r="AZ293" i="1" s="1"/>
  <c r="AY458" i="1"/>
  <c r="AZ458" i="1" s="1"/>
  <c r="AX458" i="1"/>
  <c r="AW458" i="1"/>
  <c r="AY1164" i="1"/>
  <c r="AZ1164" i="1" s="1"/>
  <c r="AX1164" i="1"/>
  <c r="AW1164" i="1"/>
  <c r="AY1140" i="1"/>
  <c r="AZ1140" i="1" s="1"/>
  <c r="AX1140" i="1"/>
  <c r="AW1140" i="1"/>
  <c r="AY1219" i="1"/>
  <c r="AZ1219" i="1" s="1"/>
  <c r="AX1219" i="1"/>
  <c r="AW1219" i="1"/>
  <c r="AY578" i="1"/>
  <c r="AZ578" i="1" s="1"/>
  <c r="AX578" i="1"/>
  <c r="AW578" i="1"/>
  <c r="AY756" i="1"/>
  <c r="AZ756" i="1" s="1"/>
  <c r="AX756" i="1"/>
  <c r="AW756" i="1"/>
  <c r="AY632" i="1"/>
  <c r="AZ632" i="1" s="1"/>
  <c r="AX632" i="1"/>
  <c r="AW632" i="1"/>
  <c r="AX956" i="1"/>
  <c r="AY956" i="1"/>
  <c r="AZ956" i="1" s="1"/>
  <c r="AW956" i="1"/>
  <c r="AW36" i="1"/>
  <c r="AX36" i="1"/>
  <c r="AY36" i="1"/>
  <c r="AZ36" i="1" s="1"/>
  <c r="AY414" i="1"/>
  <c r="AZ414" i="1" s="1"/>
  <c r="AX414" i="1"/>
  <c r="AW414" i="1"/>
  <c r="AW1197" i="1"/>
  <c r="AX1197" i="1"/>
  <c r="AY1197" i="1"/>
  <c r="AZ1197" i="1" s="1"/>
  <c r="AY547" i="1"/>
  <c r="AZ547" i="1" s="1"/>
  <c r="AX547" i="1"/>
  <c r="AW547" i="1"/>
  <c r="AW304" i="1"/>
  <c r="AY304" i="1"/>
  <c r="AZ304" i="1" s="1"/>
  <c r="AX304" i="1"/>
  <c r="AY67" i="1"/>
  <c r="AZ67" i="1" s="1"/>
  <c r="AX67" i="1"/>
  <c r="AW67" i="1"/>
  <c r="AW558" i="1"/>
  <c r="AX558" i="1"/>
  <c r="AY558" i="1"/>
  <c r="AZ558" i="1" s="1"/>
  <c r="AY687" i="1"/>
  <c r="AZ687" i="1" s="1"/>
  <c r="AX687" i="1"/>
  <c r="AW687" i="1"/>
  <c r="AX1121" i="1"/>
  <c r="AW1121" i="1"/>
  <c r="AY1121" i="1"/>
  <c r="AZ1121" i="1" s="1"/>
  <c r="AW651" i="1"/>
  <c r="AY651" i="1"/>
  <c r="AZ651" i="1" s="1"/>
  <c r="AX651" i="1"/>
  <c r="AY1166" i="1"/>
  <c r="AZ1166" i="1" s="1"/>
  <c r="AX1166" i="1"/>
  <c r="AW1166" i="1"/>
  <c r="AY1095" i="1"/>
  <c r="AZ1095" i="1" s="1"/>
  <c r="AX1095" i="1"/>
  <c r="AW1095" i="1"/>
  <c r="AY1026" i="1"/>
  <c r="AZ1026" i="1" s="1"/>
  <c r="AW1026" i="1"/>
  <c r="AX1026" i="1"/>
  <c r="AY1199" i="1"/>
  <c r="AZ1199" i="1" s="1"/>
  <c r="AX1199" i="1"/>
  <c r="AW1199" i="1"/>
  <c r="AY1007" i="1"/>
  <c r="AZ1007" i="1" s="1"/>
  <c r="AX1007" i="1"/>
  <c r="AW1007" i="1"/>
  <c r="AX1207" i="1"/>
  <c r="AY1207" i="1"/>
  <c r="AZ1207" i="1" s="1"/>
  <c r="AW1207" i="1"/>
  <c r="AW1040" i="1"/>
  <c r="AY1040" i="1"/>
  <c r="AZ1040" i="1" s="1"/>
  <c r="AX1040" i="1"/>
  <c r="AX1194" i="1"/>
  <c r="AW1194" i="1"/>
  <c r="AY1194" i="1"/>
  <c r="AZ1194" i="1" s="1"/>
  <c r="AW939" i="1"/>
  <c r="AY939" i="1"/>
  <c r="AZ939" i="1" s="1"/>
  <c r="AX939" i="1"/>
  <c r="AW163" i="1"/>
  <c r="AY163" i="1"/>
  <c r="AZ163" i="1" s="1"/>
  <c r="AX163" i="1"/>
  <c r="AT40" i="1"/>
  <c r="AS40" i="1"/>
  <c r="AU40" i="1" s="1"/>
  <c r="AY742" i="1"/>
  <c r="AZ742" i="1" s="1"/>
  <c r="AX742" i="1"/>
  <c r="AW742" i="1"/>
  <c r="AY800" i="1"/>
  <c r="AZ800" i="1" s="1"/>
  <c r="AW800" i="1"/>
  <c r="AX800" i="1"/>
  <c r="AY706" i="1"/>
  <c r="AZ706" i="1" s="1"/>
  <c r="AX706" i="1"/>
  <c r="AW706" i="1"/>
  <c r="AT1239" i="1"/>
  <c r="AS1239" i="1"/>
  <c r="AU1239" i="1" s="1"/>
  <c r="AY813" i="1"/>
  <c r="AZ813" i="1" s="1"/>
  <c r="AX813" i="1"/>
  <c r="AW813" i="1"/>
  <c r="AX83" i="1"/>
  <c r="AW83" i="1"/>
  <c r="AY83" i="1"/>
  <c r="AZ83" i="1" s="1"/>
  <c r="AW760" i="1"/>
  <c r="AY760" i="1"/>
  <c r="AZ760" i="1" s="1"/>
  <c r="AX760" i="1"/>
  <c r="AY12" i="1"/>
  <c r="AZ12" i="1" s="1"/>
  <c r="AW12" i="1"/>
  <c r="AX12" i="1"/>
  <c r="AY1055" i="1"/>
  <c r="AZ1055" i="1" s="1"/>
  <c r="AX1055" i="1"/>
  <c r="AW1055" i="1"/>
  <c r="AW1211" i="1"/>
  <c r="AX1211" i="1"/>
  <c r="AY1211" i="1"/>
  <c r="AZ1211" i="1" s="1"/>
  <c r="AY388" i="1"/>
  <c r="AZ388" i="1" s="1"/>
  <c r="AX388" i="1"/>
  <c r="AW388" i="1"/>
  <c r="AY409" i="1"/>
  <c r="AZ409" i="1" s="1"/>
  <c r="AX409" i="1"/>
  <c r="AW409" i="1"/>
  <c r="AY232" i="1"/>
  <c r="AZ232" i="1" s="1"/>
  <c r="AX232" i="1"/>
  <c r="AW232" i="1"/>
  <c r="AW470" i="1"/>
  <c r="AY470" i="1"/>
  <c r="AZ470" i="1" s="1"/>
  <c r="AX470" i="1"/>
  <c r="AE1001" i="1"/>
  <c r="AE513" i="1"/>
  <c r="AX923" i="1"/>
  <c r="AW923" i="1"/>
  <c r="AY923" i="1"/>
  <c r="AZ923" i="1" s="1"/>
  <c r="AY1117" i="1"/>
  <c r="AZ1117" i="1" s="1"/>
  <c r="AX1117" i="1"/>
  <c r="AW1117" i="1"/>
  <c r="AY625" i="1"/>
  <c r="AZ625" i="1" s="1"/>
  <c r="AX625" i="1"/>
  <c r="AW625" i="1"/>
  <c r="AX736" i="1"/>
  <c r="AW736" i="1"/>
  <c r="AY736" i="1"/>
  <c r="AZ736" i="1" s="1"/>
  <c r="AY880" i="1"/>
  <c r="AZ880" i="1" s="1"/>
  <c r="AX880" i="1"/>
  <c r="AW880" i="1"/>
  <c r="AW253" i="1"/>
  <c r="AY253" i="1"/>
  <c r="AZ253" i="1" s="1"/>
  <c r="AX253" i="1"/>
  <c r="AX126" i="1"/>
  <c r="AW126" i="1"/>
  <c r="AY126" i="1"/>
  <c r="AZ126" i="1" s="1"/>
  <c r="AY150" i="1"/>
  <c r="AZ150" i="1" s="1"/>
  <c r="AX150" i="1"/>
  <c r="AW150" i="1"/>
  <c r="AX928" i="1"/>
  <c r="AY928" i="1"/>
  <c r="AZ928" i="1" s="1"/>
  <c r="AW928" i="1"/>
  <c r="AW274" i="1"/>
  <c r="AY274" i="1"/>
  <c r="AZ274" i="1" s="1"/>
  <c r="AX274" i="1"/>
  <c r="AX899" i="1"/>
  <c r="AW899" i="1"/>
  <c r="AY899" i="1"/>
  <c r="AZ899" i="1" s="1"/>
  <c r="AX661" i="1"/>
  <c r="AW661" i="1"/>
  <c r="AY661" i="1"/>
  <c r="AZ661" i="1" s="1"/>
  <c r="AX649" i="1"/>
  <c r="AW649" i="1"/>
  <c r="AY649" i="1"/>
  <c r="AZ649" i="1" s="1"/>
  <c r="AW990" i="1"/>
  <c r="AY990" i="1"/>
  <c r="AZ990" i="1" s="1"/>
  <c r="AX990" i="1"/>
  <c r="AW841" i="1"/>
  <c r="AY841" i="1"/>
  <c r="AZ841" i="1" s="1"/>
  <c r="AX841" i="1"/>
  <c r="AX873" i="1"/>
  <c r="AY873" i="1"/>
  <c r="AZ873" i="1" s="1"/>
  <c r="AW873" i="1"/>
  <c r="AX517" i="1"/>
  <c r="AY517" i="1"/>
  <c r="AZ517" i="1" s="1"/>
  <c r="AW517" i="1"/>
  <c r="AY507" i="1"/>
  <c r="AZ507" i="1" s="1"/>
  <c r="AX507" i="1"/>
  <c r="AW507" i="1"/>
  <c r="AY47" i="1"/>
  <c r="AZ47" i="1" s="1"/>
  <c r="AX47" i="1"/>
  <c r="AW47" i="1"/>
  <c r="AY885" i="1"/>
  <c r="AZ885" i="1" s="1"/>
  <c r="AX885" i="1"/>
  <c r="AW885" i="1"/>
  <c r="AY1106" i="1"/>
  <c r="AZ1106" i="1" s="1"/>
  <c r="AX1106" i="1"/>
  <c r="AW1106" i="1"/>
  <c r="AY435" i="1"/>
  <c r="AZ435" i="1" s="1"/>
  <c r="AX435" i="1"/>
  <c r="AW435" i="1"/>
  <c r="AX633" i="1"/>
  <c r="AW633" i="1"/>
  <c r="AY633" i="1"/>
  <c r="AZ633" i="1" s="1"/>
  <c r="AY394" i="1"/>
  <c r="AZ394" i="1" s="1"/>
  <c r="AX394" i="1"/>
  <c r="AW394" i="1"/>
  <c r="AW306" i="1"/>
  <c r="AY306" i="1"/>
  <c r="AZ306" i="1" s="1"/>
  <c r="AX306" i="1"/>
  <c r="AW1167" i="1"/>
  <c r="AY1167" i="1"/>
  <c r="AZ1167" i="1" s="1"/>
  <c r="AX1167" i="1"/>
  <c r="AY719" i="1"/>
  <c r="AZ719" i="1" s="1"/>
  <c r="AX719" i="1"/>
  <c r="AW719" i="1"/>
  <c r="AW74" i="1"/>
  <c r="AY74" i="1"/>
  <c r="AZ74" i="1" s="1"/>
  <c r="AX74" i="1"/>
  <c r="AY1043" i="1"/>
  <c r="AZ1043" i="1" s="1"/>
  <c r="AX1043" i="1"/>
  <c r="AW1043" i="1"/>
  <c r="AX413" i="1"/>
  <c r="AW413" i="1"/>
  <c r="AY413" i="1"/>
  <c r="AZ413" i="1" s="1"/>
  <c r="AY523" i="1"/>
  <c r="AZ523" i="1" s="1"/>
  <c r="AX523" i="1"/>
  <c r="AW523" i="1"/>
  <c r="AW361" i="1"/>
  <c r="AY361" i="1"/>
  <c r="AZ361" i="1" s="1"/>
  <c r="AX361" i="1"/>
  <c r="AY1067" i="1"/>
  <c r="AZ1067" i="1" s="1"/>
  <c r="AX1067" i="1"/>
  <c r="AW1067" i="1"/>
  <c r="AY1224" i="1"/>
  <c r="AZ1224" i="1" s="1"/>
  <c r="AX1224" i="1"/>
  <c r="AW1224" i="1"/>
  <c r="AY286" i="1"/>
  <c r="AZ286" i="1" s="1"/>
  <c r="AX286" i="1"/>
  <c r="AW286" i="1"/>
  <c r="AY1060" i="1"/>
  <c r="AZ1060" i="1" s="1"/>
  <c r="AX1060" i="1"/>
  <c r="AW1060" i="1"/>
  <c r="AY63" i="1"/>
  <c r="AZ63" i="1" s="1"/>
  <c r="AX63" i="1"/>
  <c r="AW63" i="1"/>
  <c r="AY397" i="1"/>
  <c r="AZ397" i="1" s="1"/>
  <c r="AX397" i="1"/>
  <c r="AW397" i="1"/>
  <c r="AW1064" i="1"/>
  <c r="AY1064" i="1"/>
  <c r="AZ1064" i="1" s="1"/>
  <c r="AX1064" i="1"/>
  <c r="AY387" i="1"/>
  <c r="AZ387" i="1" s="1"/>
  <c r="AX387" i="1"/>
  <c r="AW387" i="1"/>
  <c r="AY98" i="1"/>
  <c r="AZ98" i="1" s="1"/>
  <c r="AW98" i="1"/>
  <c r="AX98" i="1"/>
  <c r="AY889" i="1"/>
  <c r="AZ889" i="1" s="1"/>
  <c r="AX889" i="1"/>
  <c r="AW889" i="1"/>
  <c r="AW689" i="1"/>
  <c r="AY689" i="1"/>
  <c r="AZ689" i="1" s="1"/>
  <c r="AX689" i="1"/>
  <c r="AX299" i="1"/>
  <c r="AW299" i="1"/>
  <c r="AY299" i="1"/>
  <c r="AZ299" i="1" s="1"/>
  <c r="AX162" i="1"/>
  <c r="AW162" i="1"/>
  <c r="AY162" i="1"/>
  <c r="AZ162" i="1" s="1"/>
  <c r="AY984" i="1"/>
  <c r="AZ984" i="1" s="1"/>
  <c r="AX984" i="1"/>
  <c r="AW984" i="1"/>
  <c r="AY963" i="1"/>
  <c r="AZ963" i="1" s="1"/>
  <c r="AX963" i="1"/>
  <c r="AW963" i="1"/>
  <c r="AY211" i="1"/>
  <c r="AZ211" i="1" s="1"/>
  <c r="AX211" i="1"/>
  <c r="AW211" i="1"/>
  <c r="AY783" i="1"/>
  <c r="AZ783" i="1" s="1"/>
  <c r="AX783" i="1"/>
  <c r="AW783" i="1"/>
  <c r="AY77" i="1"/>
  <c r="AZ77" i="1" s="1"/>
  <c r="AX77" i="1"/>
  <c r="AW77" i="1"/>
  <c r="AY493" i="1"/>
  <c r="AZ493" i="1" s="1"/>
  <c r="AX493" i="1"/>
  <c r="AW493" i="1"/>
  <c r="AY741" i="1"/>
  <c r="AZ741" i="1" s="1"/>
  <c r="AX741" i="1"/>
  <c r="AW741" i="1"/>
  <c r="AT8" i="1"/>
  <c r="AS8" i="1"/>
  <c r="AU8" i="1" s="1"/>
  <c r="AX268" i="1"/>
  <c r="AW268" i="1"/>
  <c r="AY268" i="1"/>
  <c r="AZ268" i="1" s="1"/>
  <c r="AX852" i="1"/>
  <c r="AW852" i="1"/>
  <c r="AY852" i="1"/>
  <c r="AZ852" i="1" s="1"/>
  <c r="AY317" i="1"/>
  <c r="AZ317" i="1" s="1"/>
  <c r="AW317" i="1"/>
  <c r="AX317" i="1"/>
  <c r="AX1083" i="1"/>
  <c r="AW1083" i="1"/>
  <c r="AY1083" i="1"/>
  <c r="AZ1083" i="1" s="1"/>
  <c r="AY991" i="1"/>
  <c r="AZ991" i="1" s="1"/>
  <c r="AX991" i="1"/>
  <c r="AW991" i="1"/>
  <c r="AY1092" i="1"/>
  <c r="AZ1092" i="1" s="1"/>
  <c r="AX1092" i="1"/>
  <c r="AW1092" i="1"/>
  <c r="AX916" i="1"/>
  <c r="AW916" i="1"/>
  <c r="AY916" i="1"/>
  <c r="AZ916" i="1" s="1"/>
  <c r="AY534" i="1"/>
  <c r="AZ534" i="1" s="1"/>
  <c r="AX534" i="1"/>
  <c r="AW534" i="1"/>
  <c r="AW1044" i="1"/>
  <c r="AY1044" i="1"/>
  <c r="AZ1044" i="1" s="1"/>
  <c r="AX1044" i="1"/>
  <c r="AW1072" i="1"/>
  <c r="AY1072" i="1"/>
  <c r="AZ1072" i="1" s="1"/>
  <c r="AX1072" i="1"/>
  <c r="AW886" i="1"/>
  <c r="AY886" i="1"/>
  <c r="AZ886" i="1" s="1"/>
  <c r="AX886" i="1"/>
  <c r="AX377" i="1"/>
  <c r="AW377" i="1"/>
  <c r="AY377" i="1"/>
  <c r="AZ377" i="1" s="1"/>
  <c r="AY828" i="1"/>
  <c r="AZ828" i="1" s="1"/>
  <c r="AX828" i="1"/>
  <c r="AW828" i="1"/>
  <c r="AY498" i="1"/>
  <c r="AZ498" i="1" s="1"/>
  <c r="AX498" i="1"/>
  <c r="AW498" i="1"/>
  <c r="AY235" i="1"/>
  <c r="AZ235" i="1" s="1"/>
  <c r="AX235" i="1"/>
  <c r="AW235" i="1"/>
  <c r="AW557" i="1"/>
  <c r="AY557" i="1"/>
  <c r="AZ557" i="1" s="1"/>
  <c r="AX557" i="1"/>
  <c r="AY349" i="1"/>
  <c r="AZ349" i="1" s="1"/>
  <c r="AX349" i="1"/>
  <c r="AW349" i="1"/>
  <c r="AX288" i="1"/>
  <c r="AW288" i="1"/>
  <c r="AY288" i="1"/>
  <c r="AZ288" i="1" s="1"/>
  <c r="AW842" i="1"/>
  <c r="AY842" i="1"/>
  <c r="AZ842" i="1" s="1"/>
  <c r="AX842" i="1"/>
  <c r="AY580" i="1"/>
  <c r="AZ580" i="1" s="1"/>
  <c r="AX580" i="1"/>
  <c r="AW580" i="1"/>
  <c r="AX118" i="1"/>
  <c r="AY118" i="1"/>
  <c r="AZ118" i="1" s="1"/>
  <c r="AW118" i="1"/>
  <c r="AX188" i="1"/>
  <c r="AW188" i="1"/>
  <c r="AY188" i="1"/>
  <c r="AZ188" i="1" s="1"/>
  <c r="AY138" i="1"/>
  <c r="AZ138" i="1" s="1"/>
  <c r="AX138" i="1"/>
  <c r="AW138" i="1"/>
  <c r="AY258" i="1"/>
  <c r="AZ258" i="1" s="1"/>
  <c r="AX258" i="1"/>
  <c r="AW258" i="1"/>
  <c r="AY120" i="1"/>
  <c r="AZ120" i="1" s="1"/>
  <c r="AX120" i="1"/>
  <c r="AW120" i="1"/>
  <c r="AY708" i="1"/>
  <c r="AZ708" i="1" s="1"/>
  <c r="AX708" i="1"/>
  <c r="AW708" i="1"/>
  <c r="AW1198" i="1"/>
  <c r="AY1198" i="1"/>
  <c r="AZ1198" i="1" s="1"/>
  <c r="AX1198" i="1"/>
  <c r="AY331" i="1"/>
  <c r="AZ331" i="1" s="1"/>
  <c r="AX331" i="1"/>
  <c r="AW331" i="1"/>
  <c r="AY192" i="1"/>
  <c r="AZ192" i="1" s="1"/>
  <c r="AX192" i="1"/>
  <c r="AW192" i="1"/>
  <c r="AY219" i="1"/>
  <c r="AZ219" i="1" s="1"/>
  <c r="AX219" i="1"/>
  <c r="AW219" i="1"/>
  <c r="AX619" i="1"/>
  <c r="AW619" i="1"/>
  <c r="AY619" i="1"/>
  <c r="AZ619" i="1" s="1"/>
  <c r="AY521" i="1"/>
  <c r="AZ521" i="1" s="1"/>
  <c r="AX521" i="1"/>
  <c r="AW521" i="1"/>
  <c r="AY1130" i="1"/>
  <c r="AZ1130" i="1" s="1"/>
  <c r="AX1130" i="1"/>
  <c r="AW1130" i="1"/>
  <c r="AY117" i="1"/>
  <c r="AZ117" i="1" s="1"/>
  <c r="AW117" i="1"/>
  <c r="AX117" i="1"/>
  <c r="AY390" i="1"/>
  <c r="AZ390" i="1" s="1"/>
  <c r="AX390" i="1"/>
  <c r="AW390" i="1"/>
  <c r="AW1008" i="1"/>
  <c r="AY1008" i="1"/>
  <c r="AZ1008" i="1" s="1"/>
  <c r="AX1008" i="1"/>
  <c r="AY2" i="1"/>
  <c r="AX2" i="1"/>
  <c r="AW2" i="1"/>
  <c r="AY981" i="1"/>
  <c r="AZ981" i="1" s="1"/>
  <c r="AX981" i="1"/>
  <c r="AW981" i="1"/>
  <c r="AY302" i="1"/>
  <c r="AZ302" i="1" s="1"/>
  <c r="AX302" i="1"/>
  <c r="AW302" i="1"/>
  <c r="AY482" i="1"/>
  <c r="AZ482" i="1" s="1"/>
  <c r="AX482" i="1"/>
  <c r="AW482" i="1"/>
  <c r="AX853" i="1"/>
  <c r="AW853" i="1"/>
  <c r="AY853" i="1"/>
  <c r="AZ853" i="1" s="1"/>
  <c r="AY1087" i="1"/>
  <c r="AZ1087" i="1" s="1"/>
  <c r="AX1087" i="1"/>
  <c r="AW1087" i="1"/>
  <c r="AX575" i="1"/>
  <c r="AW575" i="1"/>
  <c r="AY575" i="1"/>
  <c r="AZ575" i="1" s="1"/>
  <c r="AX196" i="1"/>
  <c r="AW196" i="1"/>
  <c r="AY196" i="1"/>
  <c r="AZ196" i="1" s="1"/>
  <c r="AY358" i="1"/>
  <c r="AZ358" i="1" s="1"/>
  <c r="AX358" i="1"/>
  <c r="AW358" i="1"/>
  <c r="AY499" i="1"/>
  <c r="AZ499" i="1" s="1"/>
  <c r="AX499" i="1"/>
  <c r="AW499" i="1"/>
  <c r="AY872" i="1"/>
  <c r="AZ872" i="1" s="1"/>
  <c r="AX872" i="1"/>
  <c r="AW872" i="1"/>
  <c r="AW1144" i="1"/>
  <c r="AY1144" i="1"/>
  <c r="AZ1144" i="1" s="1"/>
  <c r="AX1144" i="1"/>
  <c r="AY13" i="1"/>
  <c r="AZ13" i="1" s="1"/>
  <c r="AX13" i="1"/>
  <c r="AW13" i="1"/>
  <c r="AY419" i="1"/>
  <c r="AZ419" i="1" s="1"/>
  <c r="AW419" i="1"/>
  <c r="AX419" i="1"/>
  <c r="AX444" i="1"/>
  <c r="AW444" i="1"/>
  <c r="AY444" i="1"/>
  <c r="AZ444" i="1" s="1"/>
  <c r="AX14" i="1"/>
  <c r="AW14" i="1"/>
  <c r="AY14" i="1"/>
  <c r="AZ14" i="1" s="1"/>
  <c r="AY56" i="1"/>
  <c r="AZ56" i="1" s="1"/>
  <c r="AX56" i="1"/>
  <c r="AW56" i="1"/>
  <c r="AY195" i="1"/>
  <c r="AZ195" i="1" s="1"/>
  <c r="AX195" i="1"/>
  <c r="AW195" i="1"/>
  <c r="AY704" i="1"/>
  <c r="AZ704" i="1" s="1"/>
  <c r="AX704" i="1"/>
  <c r="AW704" i="1"/>
  <c r="AX1232" i="1"/>
  <c r="AW1232" i="1"/>
  <c r="AY1232" i="1"/>
  <c r="AZ1232" i="1" s="1"/>
  <c r="AY42" i="1"/>
  <c r="AZ42" i="1" s="1"/>
  <c r="AX42" i="1"/>
  <c r="AW42" i="1"/>
  <c r="AY128" i="1"/>
  <c r="AZ128" i="1" s="1"/>
  <c r="AX128" i="1"/>
  <c r="AW128" i="1"/>
  <c r="AW82" i="1"/>
  <c r="AX82" i="1"/>
  <c r="AY82" i="1"/>
  <c r="AZ82" i="1" s="1"/>
  <c r="AW221" i="1"/>
  <c r="AY221" i="1"/>
  <c r="AZ221" i="1" s="1"/>
  <c r="AX221" i="1"/>
  <c r="AX1228" i="1"/>
  <c r="AW1228" i="1"/>
  <c r="AY1228" i="1"/>
  <c r="AZ1228" i="1" s="1"/>
  <c r="AY454" i="1"/>
  <c r="AZ454" i="1" s="1"/>
  <c r="AX454" i="1"/>
  <c r="AW454" i="1"/>
  <c r="AY360" i="1"/>
  <c r="AZ360" i="1" s="1"/>
  <c r="AX360" i="1"/>
  <c r="AW360" i="1"/>
  <c r="AY1205" i="1"/>
  <c r="AZ1205" i="1" s="1"/>
  <c r="AW1205" i="1"/>
  <c r="AX1205" i="1"/>
  <c r="AW864" i="1"/>
  <c r="AX864" i="1"/>
  <c r="AY864" i="1"/>
  <c r="AZ864" i="1" s="1"/>
  <c r="AY466" i="1"/>
  <c r="AZ466" i="1" s="1"/>
  <c r="AX466" i="1"/>
  <c r="AW466" i="1"/>
  <c r="AY1013" i="1"/>
  <c r="AZ1013" i="1" s="1"/>
  <c r="AX1013" i="1"/>
  <c r="AW1013" i="1"/>
  <c r="AY1122" i="1"/>
  <c r="AZ1122" i="1" s="1"/>
  <c r="AX1122" i="1"/>
  <c r="AW1122" i="1"/>
  <c r="AX220" i="1"/>
  <c r="AW220" i="1"/>
  <c r="AY220" i="1"/>
  <c r="AZ220" i="1" s="1"/>
  <c r="AW912" i="1"/>
  <c r="AY912" i="1"/>
  <c r="AZ912" i="1" s="1"/>
  <c r="AX912" i="1"/>
  <c r="AY782" i="1"/>
  <c r="AZ782" i="1" s="1"/>
  <c r="AX782" i="1"/>
  <c r="AW782" i="1"/>
  <c r="AY831" i="1"/>
  <c r="AZ831" i="1" s="1"/>
  <c r="AX831" i="1"/>
  <c r="AW831" i="1"/>
  <c r="AY31" i="1"/>
  <c r="AZ31" i="1" s="1"/>
  <c r="AW31" i="1"/>
  <c r="AX31" i="1"/>
  <c r="AY911" i="1"/>
  <c r="AZ911" i="1" s="1"/>
  <c r="AX911" i="1"/>
  <c r="AW911" i="1"/>
  <c r="AY554" i="1"/>
  <c r="AZ554" i="1" s="1"/>
  <c r="AX554" i="1"/>
  <c r="AW554" i="1"/>
  <c r="AY1108" i="1"/>
  <c r="AZ1108" i="1" s="1"/>
  <c r="AX1108" i="1"/>
  <c r="AW1108" i="1"/>
  <c r="AW690" i="1"/>
  <c r="AY690" i="1"/>
  <c r="AZ690" i="1" s="1"/>
  <c r="AX690" i="1"/>
  <c r="AY212" i="1"/>
  <c r="AZ212" i="1" s="1"/>
  <c r="AW212" i="1"/>
  <c r="AX212" i="1"/>
  <c r="AW152" i="1"/>
  <c r="AY152" i="1"/>
  <c r="AZ152" i="1" s="1"/>
  <c r="AX152" i="1"/>
  <c r="AI258" i="1"/>
  <c r="AX204" i="1"/>
  <c r="AY204" i="1"/>
  <c r="AZ204" i="1" s="1"/>
  <c r="AW204" i="1"/>
  <c r="AY297" i="1"/>
  <c r="AZ297" i="1" s="1"/>
  <c r="AX297" i="1"/>
  <c r="AW297" i="1"/>
  <c r="AX701" i="1"/>
  <c r="AW701" i="1"/>
  <c r="AY701" i="1"/>
  <c r="AZ701" i="1" s="1"/>
  <c r="AW809" i="1"/>
  <c r="AX809" i="1"/>
  <c r="AY809" i="1"/>
  <c r="AZ809" i="1" s="1"/>
  <c r="AX357" i="1"/>
  <c r="AW357" i="1"/>
  <c r="AY357" i="1"/>
  <c r="AZ357" i="1" s="1"/>
  <c r="AY955" i="1"/>
  <c r="AZ955" i="1" s="1"/>
  <c r="AX955" i="1"/>
  <c r="AW955" i="1"/>
  <c r="AY556" i="1"/>
  <c r="AZ556" i="1" s="1"/>
  <c r="AX556" i="1"/>
  <c r="AW556" i="1"/>
  <c r="AY57" i="1"/>
  <c r="AZ57" i="1" s="1"/>
  <c r="AX57" i="1"/>
  <c r="AW57" i="1"/>
  <c r="AX1165" i="1"/>
  <c r="AY1165" i="1"/>
  <c r="AZ1165" i="1" s="1"/>
  <c r="AW1165" i="1"/>
  <c r="AW857" i="1"/>
  <c r="AY857" i="1"/>
  <c r="AZ857" i="1" s="1"/>
  <c r="AX857" i="1"/>
  <c r="AY537" i="1"/>
  <c r="AZ537" i="1" s="1"/>
  <c r="AX537" i="1"/>
  <c r="AW537" i="1"/>
  <c r="AY1059" i="1"/>
  <c r="AZ1059" i="1" s="1"/>
  <c r="AX1059" i="1"/>
  <c r="AW1059" i="1"/>
  <c r="AY254" i="1"/>
  <c r="AZ254" i="1" s="1"/>
  <c r="AX254" i="1"/>
  <c r="AW254" i="1"/>
  <c r="AX438" i="1"/>
  <c r="AW438" i="1"/>
  <c r="AY438" i="1"/>
  <c r="AZ438" i="1" s="1"/>
  <c r="AY859" i="1"/>
  <c r="AZ859" i="1" s="1"/>
  <c r="AX859" i="1"/>
  <c r="AW859" i="1"/>
  <c r="AW363" i="1"/>
  <c r="AY363" i="1"/>
  <c r="AZ363" i="1" s="1"/>
  <c r="AX363" i="1"/>
  <c r="AX116" i="1"/>
  <c r="AY116" i="1"/>
  <c r="AZ116" i="1" s="1"/>
  <c r="AW116" i="1"/>
  <c r="AX971" i="1"/>
  <c r="AY971" i="1"/>
  <c r="AZ971" i="1" s="1"/>
  <c r="AW971" i="1"/>
  <c r="AY1021" i="1"/>
  <c r="AZ1021" i="1" s="1"/>
  <c r="AX1021" i="1"/>
  <c r="AW1021" i="1"/>
  <c r="AY1101" i="1"/>
  <c r="AZ1101" i="1" s="1"/>
  <c r="AX1101" i="1"/>
  <c r="AW1101" i="1"/>
  <c r="AY1151" i="1"/>
  <c r="AZ1151" i="1" s="1"/>
  <c r="AX1151" i="1"/>
  <c r="AW1151" i="1"/>
  <c r="AY646" i="1"/>
  <c r="AZ646" i="1" s="1"/>
  <c r="AX646" i="1"/>
  <c r="AW646" i="1"/>
  <c r="AX1183" i="1"/>
  <c r="AW1183" i="1"/>
  <c r="AY1183" i="1"/>
  <c r="AZ1183" i="1" s="1"/>
  <c r="AY336" i="1"/>
  <c r="AZ336" i="1" s="1"/>
  <c r="AX336" i="1"/>
  <c r="AW336" i="1"/>
  <c r="AY1236" i="1"/>
  <c r="AZ1236" i="1" s="1"/>
  <c r="AX1236" i="1"/>
  <c r="AW1236" i="1"/>
  <c r="AW127" i="1"/>
  <c r="AY127" i="1"/>
  <c r="AZ127" i="1" s="1"/>
  <c r="AX127" i="1"/>
  <c r="AY283" i="1"/>
  <c r="AZ283" i="1" s="1"/>
  <c r="AX283" i="1"/>
  <c r="AW283" i="1"/>
  <c r="AX1089" i="1"/>
  <c r="AY1089" i="1"/>
  <c r="AZ1089" i="1" s="1"/>
  <c r="AW1089" i="1"/>
  <c r="AY635" i="1"/>
  <c r="AZ635" i="1" s="1"/>
  <c r="AX635" i="1"/>
  <c r="AW635" i="1"/>
  <c r="AW921" i="1"/>
  <c r="AY921" i="1"/>
  <c r="AZ921" i="1" s="1"/>
  <c r="AX921" i="1"/>
  <c r="AY585" i="1"/>
  <c r="AZ585" i="1" s="1"/>
  <c r="AW585" i="1"/>
  <c r="AX585" i="1"/>
  <c r="AY686" i="1"/>
  <c r="AZ686" i="1" s="1"/>
  <c r="AX686" i="1"/>
  <c r="AW686" i="1"/>
  <c r="AY452" i="1"/>
  <c r="AZ452" i="1" s="1"/>
  <c r="AX452" i="1"/>
  <c r="AW452" i="1"/>
  <c r="AY153" i="1"/>
  <c r="AZ153" i="1" s="1"/>
  <c r="AX153" i="1"/>
  <c r="AW153" i="1"/>
  <c r="AY681" i="1"/>
  <c r="AZ681" i="1" s="1"/>
  <c r="AX681" i="1"/>
  <c r="AW681" i="1"/>
  <c r="AY1230" i="1"/>
  <c r="AZ1230" i="1" s="1"/>
  <c r="AW1230" i="1"/>
  <c r="AX1230" i="1"/>
  <c r="AY1002" i="1"/>
  <c r="AZ1002" i="1" s="1"/>
  <c r="AX1002" i="1"/>
  <c r="AW1002" i="1"/>
  <c r="AY784" i="1"/>
  <c r="AZ784" i="1" s="1"/>
  <c r="AX784" i="1"/>
  <c r="AW784" i="1"/>
  <c r="AW3" i="1"/>
  <c r="AY3" i="1"/>
  <c r="AZ3" i="1" s="1"/>
  <c r="AX3" i="1"/>
  <c r="AY1200" i="1"/>
  <c r="AZ1200" i="1" s="1"/>
  <c r="AX1200" i="1"/>
  <c r="AW1200" i="1"/>
  <c r="AY593" i="1"/>
  <c r="AZ593" i="1" s="1"/>
  <c r="AX593" i="1"/>
  <c r="AW593" i="1"/>
  <c r="AY1157" i="1"/>
  <c r="AZ1157" i="1" s="1"/>
  <c r="AW1157" i="1"/>
  <c r="AX1157" i="1"/>
  <c r="AX715" i="1"/>
  <c r="AY715" i="1"/>
  <c r="AZ715" i="1" s="1"/>
  <c r="AW715" i="1"/>
  <c r="AW848" i="1"/>
  <c r="AY848" i="1"/>
  <c r="AZ848" i="1" s="1"/>
  <c r="AX848" i="1"/>
  <c r="AY105" i="1"/>
  <c r="AZ105" i="1" s="1"/>
  <c r="AX105" i="1"/>
  <c r="AW105" i="1"/>
  <c r="AX851" i="1"/>
  <c r="AW851" i="1"/>
  <c r="AY851" i="1"/>
  <c r="AZ851" i="1" s="1"/>
  <c r="AT797" i="1"/>
  <c r="AS797" i="1"/>
  <c r="AU797" i="1" s="1"/>
  <c r="AX779" i="1"/>
  <c r="AW779" i="1"/>
  <c r="AY779" i="1"/>
  <c r="AZ779" i="1" s="1"/>
  <c r="AW224" i="1"/>
  <c r="AY224" i="1"/>
  <c r="AZ224" i="1" s="1"/>
  <c r="AX224" i="1"/>
  <c r="AX655" i="1"/>
  <c r="AW655" i="1"/>
  <c r="AY655" i="1"/>
  <c r="AZ655" i="1" s="1"/>
  <c r="AY1102" i="1"/>
  <c r="AZ1102" i="1" s="1"/>
  <c r="AX1102" i="1"/>
  <c r="AW1102" i="1"/>
  <c r="AY878" i="1"/>
  <c r="AZ878" i="1" s="1"/>
  <c r="AX878" i="1"/>
  <c r="AW878" i="1"/>
  <c r="AT15" i="1"/>
  <c r="AS15" i="1"/>
  <c r="AU15" i="1" s="1"/>
  <c r="AY280" i="1"/>
  <c r="AZ280" i="1" s="1"/>
  <c r="AX280" i="1"/>
  <c r="AW280" i="1"/>
  <c r="AY1045" i="1"/>
  <c r="AZ1045" i="1" s="1"/>
  <c r="AX1045" i="1"/>
  <c r="AW1045" i="1"/>
  <c r="BM1239" i="1"/>
  <c r="C30" i="12"/>
  <c r="C654" i="12"/>
  <c r="AB1" i="1"/>
  <c r="AG1235" i="1"/>
  <c r="C925" i="12"/>
  <c r="C750" i="12"/>
  <c r="C766" i="12"/>
  <c r="AI1235" i="1"/>
  <c r="C958" i="12"/>
  <c r="AK1235" i="1"/>
  <c r="AK1234" i="1"/>
  <c r="AG1234" i="1"/>
  <c r="AJ1234" i="1"/>
  <c r="AF1234" i="1"/>
  <c r="AJ2" i="1"/>
  <c r="AK2" i="1"/>
  <c r="AI1236" i="1"/>
  <c r="AE1238" i="1"/>
  <c r="AH1237" i="1"/>
  <c r="AH1236" i="1"/>
  <c r="AD1239" i="1"/>
  <c r="AH1238" i="1"/>
  <c r="AH1151" i="1"/>
  <c r="AE1151" i="1"/>
  <c r="AE847" i="1"/>
  <c r="AE72" i="1"/>
  <c r="AH11" i="1"/>
  <c r="AE40" i="1"/>
  <c r="AH40" i="1"/>
  <c r="AE1160" i="1"/>
  <c r="AE112" i="1"/>
  <c r="AG797" i="1"/>
  <c r="AK450" i="1"/>
  <c r="AF448" i="1"/>
  <c r="AG272" i="1"/>
  <c r="AG51" i="1"/>
  <c r="AI51" i="1"/>
  <c r="AI52" i="1"/>
  <c r="AG50" i="1"/>
  <c r="AK1069" i="1"/>
  <c r="AK52" i="1"/>
  <c r="AG1118" i="1"/>
  <c r="AJ195" i="1"/>
  <c r="AI657" i="1"/>
  <c r="AI245" i="1"/>
  <c r="AJ300" i="1"/>
  <c r="AG946" i="1"/>
  <c r="AI642" i="1"/>
  <c r="AK1177" i="1"/>
  <c r="AG1176" i="1"/>
  <c r="AI147" i="1"/>
  <c r="AI596" i="1"/>
  <c r="AJ1105" i="1"/>
  <c r="BM1105" i="1" s="1"/>
  <c r="AK726" i="1"/>
  <c r="AF725" i="1"/>
  <c r="AI1108" i="1"/>
  <c r="AK1106" i="1"/>
  <c r="AI1107" i="1"/>
  <c r="AG1106" i="1"/>
  <c r="AK146" i="1"/>
  <c r="AI926" i="1"/>
  <c r="AF726" i="1"/>
  <c r="AJ987" i="1"/>
  <c r="AK650" i="1"/>
  <c r="AI803" i="1"/>
  <c r="AG801" i="1"/>
  <c r="AG180" i="1"/>
  <c r="AG179" i="1"/>
  <c r="AI180" i="1"/>
  <c r="AF178" i="1"/>
  <c r="AG980" i="1"/>
  <c r="AK323" i="1"/>
  <c r="AG727" i="1"/>
  <c r="AJ726" i="1"/>
  <c r="AI727" i="1"/>
  <c r="AG726" i="1"/>
  <c r="AI323" i="1"/>
  <c r="AI726" i="1"/>
  <c r="AI324" i="1"/>
  <c r="AF323" i="1"/>
  <c r="AF727" i="1"/>
  <c r="AF40" i="1"/>
  <c r="AI819" i="1"/>
  <c r="AI716" i="1"/>
  <c r="AG716" i="1"/>
  <c r="AK428" i="1"/>
  <c r="AG501" i="1"/>
  <c r="AF500" i="1"/>
  <c r="AG672" i="1"/>
  <c r="AI502" i="1"/>
  <c r="AJ671" i="1"/>
  <c r="AK395" i="1"/>
  <c r="AI397" i="1"/>
  <c r="AF153" i="1"/>
  <c r="AG154" i="1"/>
  <c r="AI155" i="1"/>
  <c r="AI392" i="1"/>
  <c r="AK154" i="1"/>
  <c r="AG40" i="1"/>
  <c r="AI373" i="1"/>
  <c r="AJ40" i="1"/>
  <c r="AI41" i="1"/>
  <c r="AG155" i="1"/>
  <c r="AJ1097" i="1"/>
  <c r="AI608" i="1"/>
  <c r="AK488" i="1"/>
  <c r="AG264" i="1"/>
  <c r="AJ210" i="1"/>
  <c r="AG992" i="1"/>
  <c r="AI991" i="1"/>
  <c r="AG907" i="1"/>
  <c r="AI908" i="1"/>
  <c r="AK577" i="1"/>
  <c r="AJ907" i="1"/>
  <c r="AJ855" i="1"/>
  <c r="AI856" i="1"/>
  <c r="AG856" i="1"/>
  <c r="AG908" i="1"/>
  <c r="AJ908" i="1"/>
  <c r="AF908" i="1"/>
  <c r="AK908" i="1"/>
  <c r="AI907" i="1"/>
  <c r="AF907" i="1"/>
  <c r="AG552" i="1"/>
  <c r="AI708" i="1"/>
  <c r="AI552" i="1"/>
  <c r="AI345" i="1"/>
  <c r="AG988" i="1"/>
  <c r="AI1233" i="1"/>
  <c r="AJ515" i="1"/>
  <c r="AJ1233" i="1"/>
  <c r="AI1132" i="1"/>
  <c r="AG1233" i="1"/>
  <c r="AF1232" i="1"/>
  <c r="AK1233" i="1"/>
  <c r="AG1132" i="1"/>
  <c r="AG1232" i="1"/>
  <c r="AK1232" i="1"/>
  <c r="AF1132" i="1"/>
  <c r="AF1233" i="1"/>
  <c r="AK1133" i="1"/>
  <c r="AK1132" i="1"/>
  <c r="AG1133" i="1"/>
  <c r="AI988" i="1"/>
  <c r="AJ1132" i="1"/>
  <c r="AJ1232" i="1"/>
  <c r="AK855" i="1"/>
  <c r="AI825" i="1"/>
  <c r="AI164" i="1"/>
  <c r="AK823" i="1"/>
  <c r="AK601" i="1"/>
  <c r="AG601" i="1"/>
  <c r="AI601" i="1"/>
  <c r="AG1033" i="1"/>
  <c r="AK1176" i="1"/>
  <c r="AK673" i="1"/>
  <c r="AJ672" i="1"/>
  <c r="AG671" i="1"/>
  <c r="AI672" i="1"/>
  <c r="AG1163" i="1"/>
  <c r="AF672" i="1"/>
  <c r="AF671" i="1"/>
  <c r="AK671" i="1"/>
  <c r="AK672" i="1"/>
  <c r="AI673" i="1"/>
  <c r="AF435" i="1"/>
  <c r="AK436" i="1"/>
  <c r="AJ643" i="1"/>
  <c r="AI778" i="1"/>
  <c r="AI436" i="1"/>
  <c r="AG1048" i="1"/>
  <c r="AG571" i="1"/>
  <c r="AI731" i="1"/>
  <c r="AI1209" i="1"/>
  <c r="AG746" i="1"/>
  <c r="AK1016" i="1"/>
  <c r="AK1087" i="1"/>
  <c r="AI1017" i="1"/>
  <c r="AF259" i="1"/>
  <c r="AG1016" i="1"/>
  <c r="AI747" i="1"/>
  <c r="AG1017" i="1"/>
  <c r="AI746" i="1"/>
  <c r="AJ1016" i="1"/>
  <c r="AI1016" i="1"/>
  <c r="AJ745" i="1"/>
  <c r="AK1017" i="1"/>
  <c r="AK731" i="1"/>
  <c r="AI732" i="1"/>
  <c r="AE1087" i="1"/>
  <c r="AI1087" i="1"/>
  <c r="AF50" i="1"/>
  <c r="AJ927" i="1"/>
  <c r="AK50" i="1"/>
  <c r="AG855" i="1"/>
  <c r="AK296" i="1"/>
  <c r="AK48" i="1"/>
  <c r="AI296" i="1"/>
  <c r="AJ50" i="1"/>
  <c r="AI855" i="1"/>
  <c r="AI854" i="1"/>
  <c r="AI50" i="1"/>
  <c r="AF855" i="1"/>
  <c r="AI609" i="1"/>
  <c r="AK607" i="1"/>
  <c r="AE30" i="1"/>
  <c r="AH640" i="1"/>
  <c r="AJ298" i="1"/>
  <c r="AI143" i="1"/>
  <c r="AJ777" i="1"/>
  <c r="AK297" i="1"/>
  <c r="AE920" i="1"/>
  <c r="AJ334" i="1"/>
  <c r="BM334" i="1" s="1"/>
  <c r="AG450" i="1"/>
  <c r="AK1231" i="1"/>
  <c r="AK335" i="1"/>
  <c r="AG335" i="1"/>
  <c r="AI336" i="1"/>
  <c r="AI451" i="1"/>
  <c r="AK155" i="1"/>
  <c r="AI156" i="1"/>
  <c r="AF154" i="1"/>
  <c r="AJ154" i="1"/>
  <c r="AK65" i="1"/>
  <c r="AF450" i="1"/>
  <c r="AH1042" i="1"/>
  <c r="AK373" i="1"/>
  <c r="AF155" i="1"/>
  <c r="AJ155" i="1"/>
  <c r="AG372" i="1"/>
  <c r="AF372" i="1"/>
  <c r="AK156" i="1"/>
  <c r="AG156" i="1"/>
  <c r="AI797" i="1"/>
  <c r="AI798" i="1"/>
  <c r="AI372" i="1"/>
  <c r="AJ372" i="1"/>
  <c r="AK372" i="1"/>
  <c r="AI157" i="1"/>
  <c r="AK336" i="1"/>
  <c r="AK877" i="1"/>
  <c r="AG877" i="1"/>
  <c r="AK1033" i="1"/>
  <c r="AI500" i="1"/>
  <c r="AK32" i="1"/>
  <c r="AK500" i="1"/>
  <c r="AJ1230" i="1"/>
  <c r="AF1231" i="1"/>
  <c r="AG201" i="1"/>
  <c r="AG336" i="1"/>
  <c r="AG626" i="1"/>
  <c r="AI1230" i="1"/>
  <c r="AG1230" i="1"/>
  <c r="AG778" i="1"/>
  <c r="AI1231" i="1"/>
  <c r="AG224" i="1"/>
  <c r="AJ1231" i="1"/>
  <c r="AK777" i="1"/>
  <c r="AF1050" i="1"/>
  <c r="AI340" i="1"/>
  <c r="AF777" i="1"/>
  <c r="AK778" i="1"/>
  <c r="AI627" i="1"/>
  <c r="AI337" i="1"/>
  <c r="AG777" i="1"/>
  <c r="AJ335" i="1"/>
  <c r="AF335" i="1"/>
  <c r="AF198" i="1"/>
  <c r="AG1231" i="1"/>
  <c r="AK913" i="1"/>
  <c r="AK626" i="1"/>
  <c r="AI232" i="1"/>
  <c r="AJ625" i="1"/>
  <c r="AF1230" i="1"/>
  <c r="AK1230" i="1"/>
  <c r="AI770" i="1"/>
  <c r="AI167" i="1"/>
  <c r="AJ778" i="1"/>
  <c r="AI1113" i="1"/>
  <c r="AJ297" i="1"/>
  <c r="AF298" i="1"/>
  <c r="AK298" i="1"/>
  <c r="AK299" i="1"/>
  <c r="AJ296" i="1"/>
  <c r="AI298" i="1"/>
  <c r="AI299" i="1"/>
  <c r="AG297" i="1"/>
  <c r="AG298" i="1"/>
  <c r="AF296" i="1"/>
  <c r="AG299" i="1"/>
  <c r="AJ552" i="1"/>
  <c r="AK552" i="1"/>
  <c r="AF1015" i="1"/>
  <c r="AK1015" i="1"/>
  <c r="AF550" i="1"/>
  <c r="AK1014" i="1"/>
  <c r="AF1014" i="1"/>
  <c r="AF551" i="1"/>
  <c r="AI867" i="1"/>
  <c r="AJ551" i="1"/>
  <c r="AK551" i="1"/>
  <c r="AI553" i="1"/>
  <c r="AJ550" i="1"/>
  <c r="BM550" i="1" s="1"/>
  <c r="AI418" i="1"/>
  <c r="AK435" i="1"/>
  <c r="AK434" i="1"/>
  <c r="AG1209" i="1"/>
  <c r="AI630" i="1"/>
  <c r="AF778" i="1"/>
  <c r="AK942" i="1"/>
  <c r="AK779" i="1"/>
  <c r="AE1024" i="1"/>
  <c r="AI683" i="1"/>
  <c r="AK683" i="1"/>
  <c r="AG941" i="1"/>
  <c r="AG1167" i="1"/>
  <c r="AI613" i="1"/>
  <c r="AG779" i="1"/>
  <c r="AG683" i="1"/>
  <c r="AG1169" i="1"/>
  <c r="AI1169" i="1"/>
  <c r="AF780" i="1"/>
  <c r="AG614" i="1"/>
  <c r="AJ683" i="1"/>
  <c r="AF194" i="1"/>
  <c r="AK194" i="1"/>
  <c r="AG195" i="1"/>
  <c r="AJ196" i="1"/>
  <c r="AI196" i="1"/>
  <c r="AG1178" i="1"/>
  <c r="AG535" i="1"/>
  <c r="AG197" i="1"/>
  <c r="AF1176" i="1"/>
  <c r="AJ946" i="1"/>
  <c r="AF196" i="1"/>
  <c r="AF946" i="1"/>
  <c r="AK196" i="1"/>
  <c r="AG196" i="1"/>
  <c r="AI197" i="1"/>
  <c r="AF195" i="1"/>
  <c r="AI536" i="1"/>
  <c r="AI459" i="1"/>
  <c r="AK195" i="1"/>
  <c r="AI194" i="1"/>
  <c r="AK197" i="1"/>
  <c r="AG591" i="1"/>
  <c r="AG116" i="1"/>
  <c r="AG488" i="1"/>
  <c r="AI489" i="1"/>
  <c r="AG489" i="1"/>
  <c r="AF989" i="1"/>
  <c r="AI1157" i="1"/>
  <c r="AK989" i="1"/>
  <c r="AG989" i="1"/>
  <c r="AF988" i="1"/>
  <c r="AG1156" i="1"/>
  <c r="AJ989" i="1"/>
  <c r="AK1156" i="1"/>
  <c r="AG1134" i="1"/>
  <c r="AI990" i="1"/>
  <c r="AI597" i="1"/>
  <c r="AG990" i="1"/>
  <c r="AK990" i="1"/>
  <c r="AI225" i="1"/>
  <c r="AJ988" i="1"/>
  <c r="AF32" i="1"/>
  <c r="AI832" i="1"/>
  <c r="AG32" i="1"/>
  <c r="AI465" i="1"/>
  <c r="AJ500" i="1"/>
  <c r="AK33" i="1"/>
  <c r="AJ499" i="1"/>
  <c r="AG500" i="1"/>
  <c r="AI499" i="1"/>
  <c r="AI33" i="1"/>
  <c r="AG33" i="1"/>
  <c r="AG499" i="1"/>
  <c r="AF499" i="1"/>
  <c r="AI32" i="1"/>
  <c r="AK499" i="1"/>
  <c r="AG536" i="1"/>
  <c r="AI107" i="1"/>
  <c r="AJ435" i="1"/>
  <c r="AK107" i="1"/>
  <c r="AG434" i="1"/>
  <c r="AG107" i="1"/>
  <c r="AF434" i="1"/>
  <c r="AK105" i="1"/>
  <c r="AG435" i="1"/>
  <c r="AF2" i="1"/>
  <c r="AF91" i="1"/>
  <c r="AI434" i="1"/>
  <c r="AJ434" i="1"/>
  <c r="AI435" i="1"/>
  <c r="AF1033" i="1"/>
  <c r="AK579" i="1"/>
  <c r="AI789" i="1"/>
  <c r="AJ534" i="1"/>
  <c r="AG345" i="1"/>
  <c r="AK905" i="1"/>
  <c r="AI715" i="1"/>
  <c r="AG659" i="1"/>
  <c r="AK1209" i="1"/>
  <c r="AF829" i="1"/>
  <c r="AI1210" i="1"/>
  <c r="AI661" i="1"/>
  <c r="AK611" i="1"/>
  <c r="AK829" i="1"/>
  <c r="AG233" i="1"/>
  <c r="AG225" i="1"/>
  <c r="AK575" i="1"/>
  <c r="AI233" i="1"/>
  <c r="AJ829" i="1"/>
  <c r="AJ573" i="1"/>
  <c r="AG232" i="1"/>
  <c r="AI576" i="1"/>
  <c r="AG830" i="1"/>
  <c r="AK233" i="1"/>
  <c r="AK830" i="1"/>
  <c r="AG575" i="1"/>
  <c r="AI829" i="1"/>
  <c r="AJ232" i="1"/>
  <c r="AF232" i="1"/>
  <c r="AI830" i="1"/>
  <c r="AG1013" i="1"/>
  <c r="AJ225" i="1"/>
  <c r="AF224" i="1"/>
  <c r="AG936" i="1"/>
  <c r="AI1014" i="1"/>
  <c r="AI165" i="1"/>
  <c r="AK163" i="1"/>
  <c r="AG1014" i="1"/>
  <c r="AG163" i="1"/>
  <c r="AI226" i="1"/>
  <c r="AJ416" i="1"/>
  <c r="AI412" i="1"/>
  <c r="AG417" i="1"/>
  <c r="AJ1014" i="1"/>
  <c r="AG534" i="1"/>
  <c r="AK225" i="1"/>
  <c r="AF532" i="1"/>
  <c r="AK534" i="1"/>
  <c r="AI534" i="1"/>
  <c r="AF534" i="1"/>
  <c r="AI1114" i="1"/>
  <c r="AK938" i="1"/>
  <c r="AG419" i="1"/>
  <c r="AJ1015" i="1"/>
  <c r="AG1015" i="1"/>
  <c r="AJ584" i="1"/>
  <c r="BM584" i="1" s="1"/>
  <c r="AJ585" i="1"/>
  <c r="AF584" i="1"/>
  <c r="AK205" i="1"/>
  <c r="AK41" i="1"/>
  <c r="AI587" i="1"/>
  <c r="AF585" i="1"/>
  <c r="AK805" i="1"/>
  <c r="AK585" i="1"/>
  <c r="AI40" i="1"/>
  <c r="AK203" i="1"/>
  <c r="AG587" i="1"/>
  <c r="AK40" i="1"/>
  <c r="AK587" i="1"/>
  <c r="AF586" i="1"/>
  <c r="AG41" i="1"/>
  <c r="AI586" i="1"/>
  <c r="AK586" i="1"/>
  <c r="AG586" i="1"/>
  <c r="AG585" i="1"/>
  <c r="AG942" i="1"/>
  <c r="AI948" i="1"/>
  <c r="AK593" i="1"/>
  <c r="AF449" i="1"/>
  <c r="AG194" i="1"/>
  <c r="AG947" i="1"/>
  <c r="AG448" i="1"/>
  <c r="AI946" i="1"/>
  <c r="AK592" i="1"/>
  <c r="AK449" i="1"/>
  <c r="AI812" i="1"/>
  <c r="AK946" i="1"/>
  <c r="AG1177" i="1"/>
  <c r="AG458" i="1"/>
  <c r="AI1178" i="1"/>
  <c r="AI947" i="1"/>
  <c r="AG811" i="1"/>
  <c r="AI592" i="1"/>
  <c r="AF193" i="1"/>
  <c r="AF591" i="1"/>
  <c r="AK591" i="1"/>
  <c r="AG229" i="1"/>
  <c r="AG592" i="1"/>
  <c r="AI811" i="1"/>
  <c r="AJ947" i="1"/>
  <c r="AK388" i="1"/>
  <c r="AI449" i="1"/>
  <c r="AI943" i="1"/>
  <c r="AJ194" i="1"/>
  <c r="AJ449" i="1"/>
  <c r="AG449" i="1"/>
  <c r="AG812" i="1"/>
  <c r="AG167" i="1"/>
  <c r="AI128" i="1"/>
  <c r="AI72" i="1"/>
  <c r="AJ591" i="1"/>
  <c r="AI1160" i="1"/>
  <c r="AE287" i="1"/>
  <c r="AK958" i="1"/>
  <c r="AG868" i="1"/>
  <c r="AK115" i="1"/>
  <c r="AF992" i="1"/>
  <c r="AF776" i="1"/>
  <c r="AK936" i="1"/>
  <c r="AJ936" i="1"/>
  <c r="AK167" i="1"/>
  <c r="AJ991" i="1"/>
  <c r="AG991" i="1"/>
  <c r="AI741" i="1"/>
  <c r="AJ776" i="1"/>
  <c r="AK776" i="1"/>
  <c r="AK992" i="1"/>
  <c r="AG740" i="1"/>
  <c r="AJ459" i="1"/>
  <c r="AJ992" i="1"/>
  <c r="AJ990" i="1"/>
  <c r="AI625" i="1"/>
  <c r="AJ740" i="1"/>
  <c r="AK557" i="1"/>
  <c r="AI631" i="1"/>
  <c r="AI556" i="1"/>
  <c r="AG631" i="1"/>
  <c r="AG762" i="1"/>
  <c r="AI938" i="1"/>
  <c r="AG630" i="1"/>
  <c r="AG629" i="1"/>
  <c r="AI1203" i="1"/>
  <c r="AK762" i="1"/>
  <c r="AG906" i="1"/>
  <c r="AK411" i="1"/>
  <c r="AK630" i="1"/>
  <c r="AG1090" i="1"/>
  <c r="AF630" i="1"/>
  <c r="AK631" i="1"/>
  <c r="AJ630" i="1"/>
  <c r="AK944" i="1"/>
  <c r="AJ318" i="1"/>
  <c r="AF945" i="1"/>
  <c r="AG944" i="1"/>
  <c r="AI1091" i="1"/>
  <c r="AG789" i="1"/>
  <c r="AK945" i="1"/>
  <c r="AG1091" i="1"/>
  <c r="AI945" i="1"/>
  <c r="AG788" i="1"/>
  <c r="AG945" i="1"/>
  <c r="AF942" i="1"/>
  <c r="AF943" i="1"/>
  <c r="AG943" i="1"/>
  <c r="AI1090" i="1"/>
  <c r="AJ943" i="1"/>
  <c r="AF1090" i="1"/>
  <c r="AF682" i="1"/>
  <c r="AK943" i="1"/>
  <c r="AK1090" i="1"/>
  <c r="AK682" i="1"/>
  <c r="AJ942" i="1"/>
  <c r="AJ682" i="1"/>
  <c r="AK788" i="1"/>
  <c r="AG682" i="1"/>
  <c r="AJ945" i="1"/>
  <c r="AF681" i="1"/>
  <c r="AJ944" i="1"/>
  <c r="AI944" i="1"/>
  <c r="AG715" i="1"/>
  <c r="AF944" i="1"/>
  <c r="AI315" i="1"/>
  <c r="AI346" i="1"/>
  <c r="AJ345" i="1"/>
  <c r="AF88" i="1"/>
  <c r="AG805" i="1"/>
  <c r="AG1010" i="1"/>
  <c r="AI1153" i="1"/>
  <c r="AG314" i="1"/>
  <c r="AI210" i="1"/>
  <c r="AG921" i="1"/>
  <c r="AI1211" i="1"/>
  <c r="AI347" i="1"/>
  <c r="AK1061" i="1"/>
  <c r="AG346" i="1"/>
  <c r="AF1061" i="1"/>
  <c r="AG1061" i="1"/>
  <c r="AG1152" i="1"/>
  <c r="AG516" i="1"/>
  <c r="AG843" i="1"/>
  <c r="AF1210" i="1"/>
  <c r="AI843" i="1"/>
  <c r="AI1089" i="1"/>
  <c r="AG257" i="1"/>
  <c r="AK347" i="1"/>
  <c r="AJ1089" i="1"/>
  <c r="AJ1088" i="1"/>
  <c r="AK1120" i="1"/>
  <c r="AK1210" i="1"/>
  <c r="AF1088" i="1"/>
  <c r="AK259" i="1"/>
  <c r="AG259" i="1"/>
  <c r="AG1088" i="1"/>
  <c r="AI805" i="1"/>
  <c r="AF1119" i="1"/>
  <c r="AK1088" i="1"/>
  <c r="AK841" i="1"/>
  <c r="AF842" i="1"/>
  <c r="AI1061" i="1"/>
  <c r="AI806" i="1"/>
  <c r="AJ315" i="1"/>
  <c r="AK1119" i="1"/>
  <c r="AG1120" i="1"/>
  <c r="AI515" i="1"/>
  <c r="AK171" i="1"/>
  <c r="AK346" i="1"/>
  <c r="AJ842" i="1"/>
  <c r="AJ1210" i="1"/>
  <c r="AF515" i="1"/>
  <c r="AI1088" i="1"/>
  <c r="AG1211" i="1"/>
  <c r="AG1089" i="1"/>
  <c r="AK1211" i="1"/>
  <c r="AI516" i="1"/>
  <c r="AF806" i="1"/>
  <c r="AJ314" i="1"/>
  <c r="AJ1061" i="1"/>
  <c r="AF345" i="1"/>
  <c r="AG1062" i="1"/>
  <c r="AG211" i="1"/>
  <c r="AF1089" i="1"/>
  <c r="AK345" i="1"/>
  <c r="AK1062" i="1"/>
  <c r="AG995" i="1"/>
  <c r="AK515" i="1"/>
  <c r="AK1089" i="1"/>
  <c r="AG1119" i="1"/>
  <c r="AI316" i="1"/>
  <c r="AJ344" i="1"/>
  <c r="AK211" i="1"/>
  <c r="AF315" i="1"/>
  <c r="AF1209" i="1"/>
  <c r="AK516" i="1"/>
  <c r="AG1087" i="1"/>
  <c r="AG315" i="1"/>
  <c r="AG515" i="1"/>
  <c r="AJ1119" i="1"/>
  <c r="AF314" i="1"/>
  <c r="AK315" i="1"/>
  <c r="AJ1209" i="1"/>
  <c r="AF1087" i="1"/>
  <c r="AG1210" i="1"/>
  <c r="AJ1087" i="1"/>
  <c r="AK314" i="1"/>
  <c r="AK316" i="1"/>
  <c r="AG316" i="1"/>
  <c r="AI1121" i="1"/>
  <c r="AG130" i="1"/>
  <c r="AI131" i="1"/>
  <c r="AG905" i="1"/>
  <c r="AI202" i="1"/>
  <c r="AJ937" i="1"/>
  <c r="AJ905" i="1"/>
  <c r="AK201" i="1"/>
  <c r="AI201" i="1"/>
  <c r="AI348" i="1"/>
  <c r="AJ503" i="1"/>
  <c r="AI905" i="1"/>
  <c r="AJ562" i="1"/>
  <c r="AK114" i="1"/>
  <c r="AF906" i="1"/>
  <c r="AI906" i="1"/>
  <c r="AI1044" i="1"/>
  <c r="AJ114" i="1"/>
  <c r="AK906" i="1"/>
  <c r="AF115" i="1"/>
  <c r="AI939" i="1"/>
  <c r="AI736" i="1"/>
  <c r="AG938" i="1"/>
  <c r="AJ906" i="1"/>
  <c r="AF936" i="1"/>
  <c r="AF937" i="1"/>
  <c r="AK937" i="1"/>
  <c r="AF905" i="1"/>
  <c r="AG904" i="1"/>
  <c r="AG937" i="1"/>
  <c r="AG128" i="1"/>
  <c r="AG532" i="1"/>
  <c r="AK532" i="1"/>
  <c r="AF959" i="1"/>
  <c r="AI461" i="1"/>
  <c r="AJ130" i="1"/>
  <c r="AJ128" i="1"/>
  <c r="AK866" i="1"/>
  <c r="AF458" i="1"/>
  <c r="AK460" i="1"/>
  <c r="AG960" i="1"/>
  <c r="AG131" i="1"/>
  <c r="AG987" i="1"/>
  <c r="AI533" i="1"/>
  <c r="AI472" i="1"/>
  <c r="AF1161" i="1"/>
  <c r="AJ959" i="1"/>
  <c r="BM959" i="1" s="1"/>
  <c r="AF987" i="1"/>
  <c r="AK571" i="1"/>
  <c r="AK770" i="1"/>
  <c r="AG769" i="1"/>
  <c r="AG770" i="1"/>
  <c r="AG235" i="1"/>
  <c r="AG874" i="1"/>
  <c r="AK470" i="1"/>
  <c r="AK987" i="1"/>
  <c r="AJ458" i="1"/>
  <c r="BM458" i="1" s="1"/>
  <c r="AF233" i="1"/>
  <c r="AI987" i="1"/>
  <c r="AI130" i="1"/>
  <c r="AI471" i="1"/>
  <c r="AJ533" i="1"/>
  <c r="AF470" i="1"/>
  <c r="AI961" i="1"/>
  <c r="AI460" i="1"/>
  <c r="AG848" i="1"/>
  <c r="AK471" i="1"/>
  <c r="AJ233" i="1"/>
  <c r="AK129" i="1"/>
  <c r="AG533" i="1"/>
  <c r="AG460" i="1"/>
  <c r="AI571" i="1"/>
  <c r="AF459" i="1"/>
  <c r="AG459" i="1"/>
  <c r="AK459" i="1"/>
  <c r="AG866" i="1"/>
  <c r="AG129" i="1"/>
  <c r="AG1074" i="1"/>
  <c r="AG471" i="1"/>
  <c r="AI1076" i="1"/>
  <c r="AI235" i="1"/>
  <c r="AJ470" i="1"/>
  <c r="AG1075" i="1"/>
  <c r="AI532" i="1"/>
  <c r="AI771" i="1"/>
  <c r="AI73" i="1"/>
  <c r="AJ532" i="1"/>
  <c r="AF234" i="1"/>
  <c r="AJ769" i="1"/>
  <c r="AF472" i="1"/>
  <c r="AF533" i="1"/>
  <c r="AK234" i="1"/>
  <c r="AF130" i="1"/>
  <c r="AK1075" i="1"/>
  <c r="AG351" i="1"/>
  <c r="AK533" i="1"/>
  <c r="AF128" i="1"/>
  <c r="AG531" i="1"/>
  <c r="AG1066" i="1"/>
  <c r="AK128" i="1"/>
  <c r="AF570" i="1"/>
  <c r="AK397" i="1"/>
  <c r="AI962" i="1"/>
  <c r="AG234" i="1"/>
  <c r="AI129" i="1"/>
  <c r="AJ234" i="1"/>
  <c r="AK235" i="1"/>
  <c r="AF59" i="1"/>
  <c r="AI785" i="1"/>
  <c r="AF356" i="1"/>
  <c r="AK1054" i="1"/>
  <c r="AJ627" i="1"/>
  <c r="AK1055" i="1"/>
  <c r="AI344" i="1"/>
  <c r="AG397" i="1"/>
  <c r="AJ343" i="1"/>
  <c r="AK356" i="1"/>
  <c r="AK61" i="1"/>
  <c r="AF1153" i="1"/>
  <c r="AG344" i="1"/>
  <c r="AK1172" i="1"/>
  <c r="AK1153" i="1"/>
  <c r="AF344" i="1"/>
  <c r="AG61" i="1"/>
  <c r="AG913" i="1"/>
  <c r="AF1053" i="1"/>
  <c r="AF629" i="1"/>
  <c r="AF626" i="1"/>
  <c r="AK344" i="1"/>
  <c r="AG1055" i="1"/>
  <c r="AI61" i="1"/>
  <c r="AI914" i="1"/>
  <c r="AJ146" i="1"/>
  <c r="AJ626" i="1"/>
  <c r="AK425" i="1"/>
  <c r="AK629" i="1"/>
  <c r="AI1171" i="1"/>
  <c r="AG425" i="1"/>
  <c r="AG356" i="1"/>
  <c r="AI1056" i="1"/>
  <c r="AI398" i="1"/>
  <c r="AJ960" i="1"/>
  <c r="BM960" i="1" s="1"/>
  <c r="AJ1169" i="1"/>
  <c r="AG665" i="1"/>
  <c r="AJ1152" i="1"/>
  <c r="BM1152" i="1" s="1"/>
  <c r="AJ1154" i="1"/>
  <c r="AF960" i="1"/>
  <c r="AG146" i="1"/>
  <c r="AG1155" i="1"/>
  <c r="AG961" i="1"/>
  <c r="AI146" i="1"/>
  <c r="AJ666" i="1"/>
  <c r="AK961" i="1"/>
  <c r="AJ1153" i="1"/>
  <c r="AG424" i="1"/>
  <c r="AG1054" i="1"/>
  <c r="AI343" i="1"/>
  <c r="AI357" i="1"/>
  <c r="AJ629" i="1"/>
  <c r="AF1155" i="1"/>
  <c r="AF628" i="1"/>
  <c r="AF1169" i="1"/>
  <c r="AI1055" i="1"/>
  <c r="AK1155" i="1"/>
  <c r="AF1154" i="1"/>
  <c r="AF343" i="1"/>
  <c r="AK628" i="1"/>
  <c r="AG1154" i="1"/>
  <c r="AI1154" i="1"/>
  <c r="AJ1155" i="1"/>
  <c r="AK1154" i="1"/>
  <c r="AK343" i="1"/>
  <c r="AJ628" i="1"/>
  <c r="AF1152" i="1"/>
  <c r="AF627" i="1"/>
  <c r="AG343" i="1"/>
  <c r="AG627" i="1"/>
  <c r="AG1170" i="1"/>
  <c r="AI665" i="1"/>
  <c r="AK627" i="1"/>
  <c r="AI629" i="1"/>
  <c r="AK62" i="1"/>
  <c r="AK665" i="1"/>
  <c r="AI628" i="1"/>
  <c r="AF1076" i="1"/>
  <c r="AJ1054" i="1"/>
  <c r="AK357" i="1"/>
  <c r="AG628" i="1"/>
  <c r="AG1153" i="1"/>
  <c r="AF914" i="1"/>
  <c r="AJ1053" i="1"/>
  <c r="BM1053" i="1" s="1"/>
  <c r="AI145" i="1"/>
  <c r="AK1056" i="1"/>
  <c r="AF278" i="1"/>
  <c r="AK1203" i="1"/>
  <c r="AJ1090" i="1"/>
  <c r="AG279" i="1"/>
  <c r="AG873" i="1"/>
  <c r="AG1077" i="1"/>
  <c r="AI279" i="1"/>
  <c r="AJ278" i="1"/>
  <c r="AG1193" i="1"/>
  <c r="AG929" i="1"/>
  <c r="AG472" i="1"/>
  <c r="AK267" i="1"/>
  <c r="AI278" i="1"/>
  <c r="AK1077" i="1"/>
  <c r="AK279" i="1"/>
  <c r="AK931" i="1"/>
  <c r="AF929" i="1"/>
  <c r="AG184" i="1"/>
  <c r="AK487" i="1"/>
  <c r="AK929" i="1"/>
  <c r="AJ487" i="1"/>
  <c r="AG278" i="1"/>
  <c r="AJ129" i="1"/>
  <c r="AK278" i="1"/>
  <c r="AK684" i="1"/>
  <c r="AF1075" i="1"/>
  <c r="AI685" i="1"/>
  <c r="AK701" i="1"/>
  <c r="AK564" i="1"/>
  <c r="AG277" i="1"/>
  <c r="AG756" i="1"/>
  <c r="AI756" i="1"/>
  <c r="AG755" i="1"/>
  <c r="AI168" i="1"/>
  <c r="AF962" i="1"/>
  <c r="AJ623" i="1"/>
  <c r="AJ1129" i="1"/>
  <c r="AI1129" i="1"/>
  <c r="AK707" i="1"/>
  <c r="AG562" i="1"/>
  <c r="AI2" i="1"/>
  <c r="AK962" i="1"/>
  <c r="AG396" i="1"/>
  <c r="AI980" i="1"/>
  <c r="AJ227" i="1"/>
  <c r="AG958" i="1"/>
  <c r="AJ396" i="1"/>
  <c r="AF558" i="1"/>
  <c r="AK558" i="1"/>
  <c r="AK613" i="1"/>
  <c r="AF675" i="1"/>
  <c r="AG1129" i="1"/>
  <c r="AI3" i="1"/>
  <c r="AI565" i="1"/>
  <c r="AK227" i="1"/>
  <c r="AK3" i="1"/>
  <c r="AF899" i="1"/>
  <c r="AG564" i="1"/>
  <c r="AF562" i="1"/>
  <c r="AJ558" i="1"/>
  <c r="AF396" i="1"/>
  <c r="AK899" i="1"/>
  <c r="AI558" i="1"/>
  <c r="AJ613" i="1"/>
  <c r="AI354" i="1"/>
  <c r="AK895" i="1"/>
  <c r="AK648" i="1"/>
  <c r="AJ560" i="1"/>
  <c r="BM560" i="1" s="1"/>
  <c r="AJ104" i="1"/>
  <c r="AK563" i="1"/>
  <c r="AK780" i="1"/>
  <c r="AJ675" i="1"/>
  <c r="AK264" i="1"/>
  <c r="AG561" i="1"/>
  <c r="AF1129" i="1"/>
  <c r="AK675" i="1"/>
  <c r="AJ563" i="1"/>
  <c r="AJ780" i="1"/>
  <c r="AF745" i="1"/>
  <c r="AK614" i="1"/>
  <c r="AG352" i="1"/>
  <c r="AG839" i="1"/>
  <c r="AI106" i="1"/>
  <c r="AI881" i="1"/>
  <c r="AI701" i="1"/>
  <c r="AF893" i="1"/>
  <c r="AI964" i="1"/>
  <c r="AJ961" i="1"/>
  <c r="AK702" i="1"/>
  <c r="AK745" i="1"/>
  <c r="AF263" i="1"/>
  <c r="AF958" i="1"/>
  <c r="AK840" i="1"/>
  <c r="AG963" i="1"/>
  <c r="AI1010" i="1"/>
  <c r="AI562" i="1"/>
  <c r="AI1011" i="1"/>
  <c r="AI614" i="1"/>
  <c r="AI745" i="1"/>
  <c r="AJ624" i="1"/>
  <c r="AK839" i="1"/>
  <c r="AF106" i="1"/>
  <c r="AG563" i="1"/>
  <c r="AJ561" i="1"/>
  <c r="AJ779" i="1"/>
  <c r="AK106" i="1"/>
  <c r="AG881" i="1"/>
  <c r="AG962" i="1"/>
  <c r="AG745" i="1"/>
  <c r="AG676" i="1"/>
  <c r="AG781" i="1"/>
  <c r="AG105" i="1"/>
  <c r="AI782" i="1"/>
  <c r="AJ701" i="1"/>
  <c r="AF779" i="1"/>
  <c r="AF561" i="1"/>
  <c r="AI623" i="1"/>
  <c r="AI615" i="1"/>
  <c r="AK244" i="1"/>
  <c r="AK562" i="1"/>
  <c r="AK561" i="1"/>
  <c r="AF560" i="1"/>
  <c r="AI563" i="1"/>
  <c r="AG613" i="1"/>
  <c r="AK1010" i="1"/>
  <c r="AJ962" i="1"/>
  <c r="AJ105" i="1"/>
  <c r="AF673" i="1"/>
  <c r="AF700" i="1"/>
  <c r="AK352" i="1"/>
  <c r="AK781" i="1"/>
  <c r="AG700" i="1"/>
  <c r="AG840" i="1"/>
  <c r="AI564" i="1"/>
  <c r="AF563" i="1"/>
  <c r="AJ700" i="1"/>
  <c r="AF623" i="1"/>
  <c r="AK700" i="1"/>
  <c r="AG106" i="1"/>
  <c r="AI265" i="1"/>
  <c r="AF963" i="1"/>
  <c r="AH638" i="1"/>
  <c r="AJ106" i="1"/>
  <c r="AI676" i="1"/>
  <c r="AK979" i="1"/>
  <c r="AI882" i="1"/>
  <c r="AH311" i="1"/>
  <c r="AJ673" i="1"/>
  <c r="AF105" i="1"/>
  <c r="AK980" i="1"/>
  <c r="AF674" i="1"/>
  <c r="AG780" i="1"/>
  <c r="AI105" i="1"/>
  <c r="AI781" i="1"/>
  <c r="AJ674" i="1"/>
  <c r="AF961" i="1"/>
  <c r="AK674" i="1"/>
  <c r="AG675" i="1"/>
  <c r="AG674" i="1"/>
  <c r="AI963" i="1"/>
  <c r="AI675" i="1"/>
  <c r="AK963" i="1"/>
  <c r="AF613" i="1"/>
  <c r="AI840" i="1"/>
  <c r="AJ264" i="1"/>
  <c r="AJ1075" i="1"/>
  <c r="AF267" i="1"/>
  <c r="AK375" i="1"/>
  <c r="AF227" i="1"/>
  <c r="AF225" i="1"/>
  <c r="AF487" i="1"/>
  <c r="AK217" i="1"/>
  <c r="AK1076" i="1"/>
  <c r="AG899" i="1"/>
  <c r="AG931" i="1"/>
  <c r="AG684" i="1"/>
  <c r="AI218" i="1"/>
  <c r="AI931" i="1"/>
  <c r="AK307" i="1"/>
  <c r="AK744" i="1"/>
  <c r="AJ1076" i="1"/>
  <c r="AF683" i="1"/>
  <c r="AK396" i="1"/>
  <c r="AJ929" i="1"/>
  <c r="AK228" i="1"/>
  <c r="AG266" i="1"/>
  <c r="AI1130" i="1"/>
  <c r="AI376" i="1"/>
  <c r="AI885" i="1"/>
  <c r="AG218" i="1"/>
  <c r="AF615" i="1"/>
  <c r="AG1076" i="1"/>
  <c r="AI1077" i="1"/>
  <c r="AK394" i="1"/>
  <c r="AF686" i="1"/>
  <c r="AJ706" i="1"/>
  <c r="AG485" i="1"/>
  <c r="AJ373" i="1"/>
  <c r="AF374" i="1"/>
  <c r="AG556" i="1"/>
  <c r="AG375" i="1"/>
  <c r="AI900" i="1"/>
  <c r="AJ226" i="1"/>
  <c r="AJ374" i="1"/>
  <c r="AF930" i="1"/>
  <c r="AG1130" i="1"/>
  <c r="AG558" i="1"/>
  <c r="AI1078" i="1"/>
  <c r="AI930" i="1"/>
  <c r="AI396" i="1"/>
  <c r="AG872" i="1"/>
  <c r="AF216" i="1"/>
  <c r="AF1131" i="1"/>
  <c r="AF266" i="1"/>
  <c r="AF265" i="1"/>
  <c r="AK930" i="1"/>
  <c r="AG374" i="1"/>
  <c r="AG265" i="1"/>
  <c r="AG267" i="1"/>
  <c r="AI873" i="1"/>
  <c r="AJ375" i="1"/>
  <c r="AI624" i="1"/>
  <c r="AK1131" i="1"/>
  <c r="AK472" i="1"/>
  <c r="AK266" i="1"/>
  <c r="AF471" i="1"/>
  <c r="AF556" i="1"/>
  <c r="AK265" i="1"/>
  <c r="AJ930" i="1"/>
  <c r="AG395" i="1"/>
  <c r="AI228" i="1"/>
  <c r="AI707" i="1"/>
  <c r="AK374" i="1"/>
  <c r="AJ1131" i="1"/>
  <c r="AJ266" i="1"/>
  <c r="AK873" i="1"/>
  <c r="AK556" i="1"/>
  <c r="AF264" i="1"/>
  <c r="AF226" i="1"/>
  <c r="AG226" i="1"/>
  <c r="AJ931" i="1"/>
  <c r="AJ265" i="1"/>
  <c r="AJ395" i="1"/>
  <c r="AJ556" i="1"/>
  <c r="AF373" i="1"/>
  <c r="AK226" i="1"/>
  <c r="AG557" i="1"/>
  <c r="AG1131" i="1"/>
  <c r="AG227" i="1"/>
  <c r="AF395" i="1"/>
  <c r="AG3" i="1"/>
  <c r="AI266" i="1"/>
  <c r="AI395" i="1"/>
  <c r="AI557" i="1"/>
  <c r="AJ1130" i="1"/>
  <c r="AF557" i="1"/>
  <c r="AG487" i="1"/>
  <c r="AG228" i="1"/>
  <c r="AI542" i="1"/>
  <c r="AF1081" i="1"/>
  <c r="AJ557" i="1"/>
  <c r="AJ267" i="1"/>
  <c r="AF1130" i="1"/>
  <c r="AK1129" i="1"/>
  <c r="AI227" i="1"/>
  <c r="AJ316" i="1"/>
  <c r="AF114" i="1"/>
  <c r="AJ471" i="1"/>
  <c r="AK1130" i="1"/>
  <c r="AG707" i="1"/>
  <c r="AF1128" i="1"/>
  <c r="AJ1077" i="1"/>
  <c r="AJ708" i="1"/>
  <c r="AJ579" i="1"/>
  <c r="AF209" i="1"/>
  <c r="AF715" i="1"/>
  <c r="AK130" i="1"/>
  <c r="AG321" i="1"/>
  <c r="AI1135" i="1"/>
  <c r="AG581" i="1"/>
  <c r="AJ847" i="1"/>
  <c r="AJ1044" i="1"/>
  <c r="AJ321" i="1"/>
  <c r="AF322" i="1"/>
  <c r="AF346" i="1"/>
  <c r="AK209" i="1"/>
  <c r="AK715" i="1"/>
  <c r="AF1133" i="1"/>
  <c r="AG114" i="1"/>
  <c r="AG505" i="1"/>
  <c r="AI132" i="1"/>
  <c r="AI114" i="1"/>
  <c r="AI1084" i="1"/>
  <c r="AI581" i="1"/>
  <c r="AJ59" i="1"/>
  <c r="AJ715" i="1"/>
  <c r="AJ1096" i="1"/>
  <c r="BM1096" i="1" s="1"/>
  <c r="AF321" i="1"/>
  <c r="AF504" i="1"/>
  <c r="AK502" i="1"/>
  <c r="AJ346" i="1"/>
  <c r="AF505" i="1"/>
  <c r="AK849" i="1"/>
  <c r="AK1000" i="1"/>
  <c r="AG58" i="1"/>
  <c r="AG579" i="1"/>
  <c r="AG504" i="1"/>
  <c r="AI541" i="1"/>
  <c r="AI504" i="1"/>
  <c r="AJ505" i="1"/>
  <c r="AJ743" i="1"/>
  <c r="AK321" i="1"/>
  <c r="AK504" i="1"/>
  <c r="AF502" i="1"/>
  <c r="AF670" i="1"/>
  <c r="AK505" i="1"/>
  <c r="AF129" i="1"/>
  <c r="AG648" i="1"/>
  <c r="AG317" i="1"/>
  <c r="AG1000" i="1"/>
  <c r="AJ58" i="1"/>
  <c r="AJ57" i="1"/>
  <c r="BM57" i="1" s="1"/>
  <c r="AJ504" i="1"/>
  <c r="AJ502" i="1"/>
  <c r="AK670" i="1"/>
  <c r="AK669" i="1"/>
  <c r="AK131" i="1"/>
  <c r="AG580" i="1"/>
  <c r="AK541" i="1"/>
  <c r="AG210" i="1"/>
  <c r="AJ848" i="1"/>
  <c r="AF58" i="1"/>
  <c r="AF501" i="1"/>
  <c r="AG502" i="1"/>
  <c r="AG115" i="1"/>
  <c r="AG357" i="1"/>
  <c r="AI380" i="1"/>
  <c r="AG60" i="1"/>
  <c r="AK58" i="1"/>
  <c r="AG347" i="1"/>
  <c r="AI1092" i="1"/>
  <c r="AJ540" i="1"/>
  <c r="AG132" i="1"/>
  <c r="AG1028" i="1"/>
  <c r="AF701" i="1"/>
  <c r="AJ1133" i="1"/>
  <c r="AG849" i="1"/>
  <c r="AI115" i="1"/>
  <c r="AI580" i="1"/>
  <c r="AK322" i="1"/>
  <c r="AJ322" i="1"/>
  <c r="AF210" i="1"/>
  <c r="AK317" i="1"/>
  <c r="AK116" i="1"/>
  <c r="AG322" i="1"/>
  <c r="AI997" i="1"/>
  <c r="AI117" i="1"/>
  <c r="AI60" i="1"/>
  <c r="AG113" i="1"/>
  <c r="AF839" i="1"/>
  <c r="AF57" i="1"/>
  <c r="AK210" i="1"/>
  <c r="AF540" i="1"/>
  <c r="AF316" i="1"/>
  <c r="AK1091" i="1"/>
  <c r="AF60" i="1"/>
  <c r="AK1044" i="1"/>
  <c r="AF579" i="1"/>
  <c r="AK580" i="1"/>
  <c r="AF112" i="1"/>
  <c r="AG503" i="1"/>
  <c r="AI1013" i="1"/>
  <c r="AI318" i="1"/>
  <c r="AI322" i="1"/>
  <c r="AJ317" i="1"/>
  <c r="AF290" i="1"/>
  <c r="AF503" i="1"/>
  <c r="AK60" i="1"/>
  <c r="AF848" i="1"/>
  <c r="AG541" i="1"/>
  <c r="AG59" i="1"/>
  <c r="AI503" i="1"/>
  <c r="AJ60" i="1"/>
  <c r="AK113" i="1"/>
  <c r="AK503" i="1"/>
  <c r="AK848" i="1"/>
  <c r="AG209" i="1"/>
  <c r="AI211" i="1"/>
  <c r="AI59" i="1"/>
  <c r="AJ115" i="1"/>
  <c r="AJ501" i="1"/>
  <c r="BM501" i="1" s="1"/>
  <c r="AJ356" i="1"/>
  <c r="AK842" i="1"/>
  <c r="AF840" i="1"/>
  <c r="AF990" i="1"/>
  <c r="AI742" i="1"/>
  <c r="AI637" i="1"/>
  <c r="AF998" i="1"/>
  <c r="AF1055" i="1"/>
  <c r="AK1193" i="1"/>
  <c r="AK132" i="1"/>
  <c r="AK623" i="1"/>
  <c r="AG741" i="1"/>
  <c r="AI112" i="1"/>
  <c r="AI993" i="1"/>
  <c r="AF1193" i="1"/>
  <c r="AG993" i="1"/>
  <c r="AI1029" i="1"/>
  <c r="AI842" i="1"/>
  <c r="AI540" i="1"/>
  <c r="AI841" i="1"/>
  <c r="AG112" i="1"/>
  <c r="AI1145" i="1"/>
  <c r="AK703" i="1"/>
  <c r="AF991" i="1"/>
  <c r="AG841" i="1"/>
  <c r="AG1194" i="1"/>
  <c r="AG776" i="1"/>
  <c r="AI889" i="1"/>
  <c r="AI998" i="1"/>
  <c r="AG1192" i="1"/>
  <c r="AG122" i="1"/>
  <c r="AJ840" i="1"/>
  <c r="AF625" i="1"/>
  <c r="AF131" i="1"/>
  <c r="AK991" i="1"/>
  <c r="AK997" i="1"/>
  <c r="AG701" i="1"/>
  <c r="AG205" i="1"/>
  <c r="AG624" i="1"/>
  <c r="AI133" i="1"/>
  <c r="AI1030" i="1"/>
  <c r="AK369" i="1"/>
  <c r="AF1030" i="1"/>
  <c r="AJ1055" i="1"/>
  <c r="AJ112" i="1"/>
  <c r="AJ839" i="1"/>
  <c r="AK888" i="1"/>
  <c r="AK625" i="1"/>
  <c r="AF740" i="1"/>
  <c r="AG1056" i="1"/>
  <c r="AI702" i="1"/>
  <c r="AI849" i="1"/>
  <c r="AJ131" i="1"/>
  <c r="AK740" i="1"/>
  <c r="AK1029" i="1"/>
  <c r="AG1029" i="1"/>
  <c r="AJ1193" i="1"/>
  <c r="AF841" i="1"/>
  <c r="AF113" i="1"/>
  <c r="AK993" i="1"/>
  <c r="AI205" i="1"/>
  <c r="AI113" i="1"/>
  <c r="AI1194" i="1"/>
  <c r="AK124" i="1"/>
  <c r="AK540" i="1"/>
  <c r="AJ841" i="1"/>
  <c r="AJ113" i="1"/>
  <c r="AF996" i="1"/>
  <c r="AK112" i="1"/>
  <c r="AG625" i="1"/>
  <c r="AG623" i="1"/>
  <c r="AG900" i="1"/>
  <c r="AG540" i="1"/>
  <c r="AI206" i="1"/>
  <c r="AI1057" i="1"/>
  <c r="AF624" i="1"/>
  <c r="AK1028" i="1"/>
  <c r="AK900" i="1"/>
  <c r="AK1194" i="1"/>
  <c r="AG702" i="1"/>
  <c r="AG842" i="1"/>
  <c r="AG997" i="1"/>
  <c r="AK184" i="1"/>
  <c r="AF775" i="1"/>
  <c r="AJ899" i="1"/>
  <c r="AK624" i="1"/>
  <c r="AI992" i="1"/>
  <c r="AJ880" i="1"/>
  <c r="AI894" i="1"/>
  <c r="AJ833" i="1"/>
  <c r="AF291" i="1"/>
  <c r="AG362" i="1"/>
  <c r="AK831" i="1"/>
  <c r="AF1012" i="1"/>
  <c r="AK1092" i="1"/>
  <c r="AK282" i="1"/>
  <c r="AG857" i="1"/>
  <c r="AF878" i="1"/>
  <c r="AK615" i="1"/>
  <c r="AJ166" i="1"/>
  <c r="AF498" i="1"/>
  <c r="AF602" i="1"/>
  <c r="AK775" i="1"/>
  <c r="AG62" i="1"/>
  <c r="AJ831" i="1"/>
  <c r="AJ744" i="1"/>
  <c r="AK1011" i="1"/>
  <c r="AI362" i="1"/>
  <c r="AJ541" i="1"/>
  <c r="AK1042" i="1"/>
  <c r="AF658" i="1"/>
  <c r="AG185" i="1"/>
  <c r="AI1099" i="1"/>
  <c r="AJ714" i="1"/>
  <c r="AK358" i="1"/>
  <c r="AJ1010" i="1"/>
  <c r="AK1012" i="1"/>
  <c r="AF282" i="1"/>
  <c r="AF831" i="1"/>
  <c r="AF1011" i="1"/>
  <c r="AG281" i="1"/>
  <c r="AG280" i="1"/>
  <c r="AI282" i="1"/>
  <c r="AJ280" i="1"/>
  <c r="AJ1012" i="1"/>
  <c r="AK290" i="1"/>
  <c r="AK602" i="1"/>
  <c r="AG1012" i="1"/>
  <c r="AJ290" i="1"/>
  <c r="AF741" i="1"/>
  <c r="AK742" i="1"/>
  <c r="AF123" i="1"/>
  <c r="AG895" i="1"/>
  <c r="AG290" i="1"/>
  <c r="AI744" i="1"/>
  <c r="AF742" i="1"/>
  <c r="AK123" i="1"/>
  <c r="AG742" i="1"/>
  <c r="AI543" i="1"/>
  <c r="AI281" i="1"/>
  <c r="AI833" i="1"/>
  <c r="AF830" i="1"/>
  <c r="AF743" i="1"/>
  <c r="AF281" i="1"/>
  <c r="AF280" i="1"/>
  <c r="AG1203" i="1"/>
  <c r="AG744" i="1"/>
  <c r="AI604" i="1"/>
  <c r="AI544" i="1"/>
  <c r="AJ1203" i="1"/>
  <c r="AK604" i="1"/>
  <c r="AJ828" i="1"/>
  <c r="AJ123" i="1"/>
  <c r="AK743" i="1"/>
  <c r="AF1013" i="1"/>
  <c r="AK281" i="1"/>
  <c r="AK280" i="1"/>
  <c r="AK291" i="1"/>
  <c r="AG124" i="1"/>
  <c r="AG1011" i="1"/>
  <c r="AG832" i="1"/>
  <c r="AG602" i="1"/>
  <c r="AI125" i="1"/>
  <c r="AJ1013" i="1"/>
  <c r="AJ282" i="1"/>
  <c r="AK1013" i="1"/>
  <c r="AF279" i="1"/>
  <c r="AG827" i="1"/>
  <c r="AJ543" i="1"/>
  <c r="AJ830" i="1"/>
  <c r="AJ741" i="1"/>
  <c r="AF542" i="1"/>
  <c r="AF543" i="1"/>
  <c r="AF541" i="1"/>
  <c r="AG542" i="1"/>
  <c r="AI291" i="1"/>
  <c r="AJ1011" i="1"/>
  <c r="AJ601" i="1"/>
  <c r="AK542" i="1"/>
  <c r="AK543" i="1"/>
  <c r="AJ279" i="1"/>
  <c r="AG291" i="1"/>
  <c r="AG743" i="1"/>
  <c r="AI1204" i="1"/>
  <c r="AI171" i="1"/>
  <c r="AI896" i="1"/>
  <c r="AJ602" i="1"/>
  <c r="AJ542" i="1"/>
  <c r="AF603" i="1"/>
  <c r="AF1010" i="1"/>
  <c r="AG543" i="1"/>
  <c r="AG171" i="1"/>
  <c r="AI172" i="1"/>
  <c r="AG170" i="1"/>
  <c r="AJ288" i="1"/>
  <c r="AK603" i="1"/>
  <c r="AF601" i="1"/>
  <c r="AG603" i="1"/>
  <c r="AI1012" i="1"/>
  <c r="AI124" i="1"/>
  <c r="AG274" i="1"/>
  <c r="AG544" i="1"/>
  <c r="AF897" i="1"/>
  <c r="AF744" i="1"/>
  <c r="AK832" i="1"/>
  <c r="AG282" i="1"/>
  <c r="AG123" i="1"/>
  <c r="AI743" i="1"/>
  <c r="AJ742" i="1"/>
  <c r="AG831" i="1"/>
  <c r="AI276" i="1"/>
  <c r="AG186" i="1"/>
  <c r="AJ707" i="1"/>
  <c r="AG1078" i="1"/>
  <c r="AJ1078" i="1"/>
  <c r="AK1080" i="1"/>
  <c r="AK709" i="1"/>
  <c r="AF1079" i="1"/>
  <c r="AK1079" i="1"/>
  <c r="AF864" i="1"/>
  <c r="AF1077" i="1"/>
  <c r="AF363" i="1"/>
  <c r="AG863" i="1"/>
  <c r="AI187" i="1"/>
  <c r="AK1078" i="1"/>
  <c r="AF865" i="1"/>
  <c r="AG708" i="1"/>
  <c r="AG709" i="1"/>
  <c r="AK363" i="1"/>
  <c r="AJ363" i="1"/>
  <c r="AF1078" i="1"/>
  <c r="AK865" i="1"/>
  <c r="AG864" i="1"/>
  <c r="AG1079" i="1"/>
  <c r="AJ583" i="1"/>
  <c r="AJ865" i="1"/>
  <c r="AG292" i="1"/>
  <c r="AI364" i="1"/>
  <c r="AI363" i="1"/>
  <c r="AK187" i="1"/>
  <c r="AK292" i="1"/>
  <c r="AF863" i="1"/>
  <c r="AI709" i="1"/>
  <c r="AI293" i="1"/>
  <c r="AJ362" i="1"/>
  <c r="AK863" i="1"/>
  <c r="AK864" i="1"/>
  <c r="AF185" i="1"/>
  <c r="AK364" i="1"/>
  <c r="AG865" i="1"/>
  <c r="AI710" i="1"/>
  <c r="AK185" i="1"/>
  <c r="AI864" i="1"/>
  <c r="AI1079" i="1"/>
  <c r="AJ291" i="1"/>
  <c r="AJ185" i="1"/>
  <c r="AF707" i="1"/>
  <c r="AG1080" i="1"/>
  <c r="AI1080" i="1"/>
  <c r="AK293" i="1"/>
  <c r="AF708" i="1"/>
  <c r="AK186" i="1"/>
  <c r="AG363" i="1"/>
  <c r="AJ864" i="1"/>
  <c r="AJ1079" i="1"/>
  <c r="AF362" i="1"/>
  <c r="AK708" i="1"/>
  <c r="AF709" i="1"/>
  <c r="AK362" i="1"/>
  <c r="AG364" i="1"/>
  <c r="AI260" i="1"/>
  <c r="AJ313" i="1"/>
  <c r="AI427" i="1"/>
  <c r="AF211" i="1"/>
  <c r="AJ1120" i="1"/>
  <c r="AF417" i="1"/>
  <c r="AJ1138" i="1"/>
  <c r="AK897" i="1"/>
  <c r="AJ419" i="1"/>
  <c r="AF1139" i="1"/>
  <c r="AJ1167" i="1"/>
  <c r="AF418" i="1"/>
  <c r="AK1139" i="1"/>
  <c r="AK1114" i="1"/>
  <c r="AF1113" i="1"/>
  <c r="AI1115" i="1"/>
  <c r="AJ417" i="1"/>
  <c r="BM417" i="1" s="1"/>
  <c r="AJ873" i="1"/>
  <c r="AK418" i="1"/>
  <c r="AJ1139" i="1"/>
  <c r="AK1113" i="1"/>
  <c r="AG710" i="1"/>
  <c r="AG1113" i="1"/>
  <c r="AI1109" i="1"/>
  <c r="AI711" i="1"/>
  <c r="AK789" i="1"/>
  <c r="AJ1113" i="1"/>
  <c r="AG1114" i="1"/>
  <c r="AJ1168" i="1"/>
  <c r="AF1106" i="1"/>
  <c r="AG1168" i="1"/>
  <c r="AI1229" i="1"/>
  <c r="AJ1112" i="1"/>
  <c r="AK44" i="1"/>
  <c r="AJ1106" i="1"/>
  <c r="AF1168" i="1"/>
  <c r="AG420" i="1"/>
  <c r="AI1167" i="1"/>
  <c r="AJ418" i="1"/>
  <c r="AK120" i="1"/>
  <c r="AK1168" i="1"/>
  <c r="AG1108" i="1"/>
  <c r="AI1138" i="1"/>
  <c r="AJ896" i="1"/>
  <c r="AK1108" i="1"/>
  <c r="AG1138" i="1"/>
  <c r="AG418" i="1"/>
  <c r="AI1168" i="1"/>
  <c r="AF171" i="1"/>
  <c r="AG1139" i="1"/>
  <c r="AF1107" i="1"/>
  <c r="AI419" i="1"/>
  <c r="AK1107" i="1"/>
  <c r="AK468" i="1"/>
  <c r="AI1139" i="1"/>
  <c r="AJ709" i="1"/>
  <c r="AK710" i="1"/>
  <c r="AK420" i="1"/>
  <c r="AF419" i="1"/>
  <c r="AF1138" i="1"/>
  <c r="AF1167" i="1"/>
  <c r="AJ1114" i="1"/>
  <c r="AJ1107" i="1"/>
  <c r="AK419" i="1"/>
  <c r="AK1167" i="1"/>
  <c r="AI420" i="1"/>
  <c r="AF978" i="1"/>
  <c r="AG1107" i="1"/>
  <c r="AJ211" i="1"/>
  <c r="AI822" i="1"/>
  <c r="AK1045" i="1"/>
  <c r="AG411" i="1"/>
  <c r="AI213" i="1"/>
  <c r="AF1082" i="1"/>
  <c r="AI214" i="1"/>
  <c r="AK1082" i="1"/>
  <c r="AI1046" i="1"/>
  <c r="AI605" i="1"/>
  <c r="AI1083" i="1"/>
  <c r="AK822" i="1"/>
  <c r="AF822" i="1"/>
  <c r="AF262" i="1"/>
  <c r="AF1044" i="1"/>
  <c r="AJ1080" i="1"/>
  <c r="AJ822" i="1"/>
  <c r="AG1082" i="1"/>
  <c r="AI411" i="1"/>
  <c r="AJ412" i="1"/>
  <c r="AG604" i="1"/>
  <c r="AF1080" i="1"/>
  <c r="AG1083" i="1"/>
  <c r="AG213" i="1"/>
  <c r="AG187" i="1"/>
  <c r="AJ1082" i="1"/>
  <c r="AK213" i="1"/>
  <c r="AG822" i="1"/>
  <c r="AI1082" i="1"/>
  <c r="AJ212" i="1"/>
  <c r="AG212" i="1"/>
  <c r="AJ1028" i="1"/>
  <c r="AK1081" i="1"/>
  <c r="AF212" i="1"/>
  <c r="AI823" i="1"/>
  <c r="AK212" i="1"/>
  <c r="AF604" i="1"/>
  <c r="AG412" i="1"/>
  <c r="AK880" i="1"/>
  <c r="AI467" i="1"/>
  <c r="AF849" i="1"/>
  <c r="AK1083" i="1"/>
  <c r="AG823" i="1"/>
  <c r="AJ603" i="1"/>
  <c r="AJ1081" i="1"/>
  <c r="AF1028" i="1"/>
  <c r="AJ165" i="1"/>
  <c r="AJ498" i="1"/>
  <c r="AK498" i="1"/>
  <c r="AJ1092" i="1"/>
  <c r="AK878" i="1"/>
  <c r="AG616" i="1"/>
  <c r="AG466" i="1"/>
  <c r="AG775" i="1"/>
  <c r="AG617" i="1"/>
  <c r="AG413" i="1"/>
  <c r="AG165" i="1"/>
  <c r="AJ1091" i="1"/>
  <c r="AF1093" i="1"/>
  <c r="AF1017" i="1"/>
  <c r="AF879" i="1"/>
  <c r="AG879" i="1"/>
  <c r="AI775" i="1"/>
  <c r="AI616" i="1"/>
  <c r="AI413" i="1"/>
  <c r="AJ775" i="1"/>
  <c r="AJ878" i="1"/>
  <c r="AK1093" i="1"/>
  <c r="AF164" i="1"/>
  <c r="AK879" i="1"/>
  <c r="AF877" i="1"/>
  <c r="AF497" i="1"/>
  <c r="AF465" i="1"/>
  <c r="AG1092" i="1"/>
  <c r="AI617" i="1"/>
  <c r="AI774" i="1"/>
  <c r="AJ616" i="1"/>
  <c r="AK166" i="1"/>
  <c r="AJ1093" i="1"/>
  <c r="AK859" i="1"/>
  <c r="AK774" i="1"/>
  <c r="AK164" i="1"/>
  <c r="AJ879" i="1"/>
  <c r="AK497" i="1"/>
  <c r="AK921" i="1"/>
  <c r="AF163" i="1"/>
  <c r="AK465" i="1"/>
  <c r="AG859" i="1"/>
  <c r="AG878" i="1"/>
  <c r="AG166" i="1"/>
  <c r="AI63" i="1"/>
  <c r="AI851" i="1"/>
  <c r="AI497" i="1"/>
  <c r="AF166" i="1"/>
  <c r="AF412" i="1"/>
  <c r="AF774" i="1"/>
  <c r="AJ164" i="1"/>
  <c r="AK1221" i="1"/>
  <c r="AJ497" i="1"/>
  <c r="AJ465" i="1"/>
  <c r="AG1221" i="1"/>
  <c r="AI166" i="1"/>
  <c r="AI1093" i="1"/>
  <c r="AI1094" i="1"/>
  <c r="AJ488" i="1"/>
  <c r="AJ1017" i="1"/>
  <c r="AK412" i="1"/>
  <c r="AF614" i="1"/>
  <c r="AK466" i="1"/>
  <c r="AG880" i="1"/>
  <c r="AI922" i="1"/>
  <c r="AI921" i="1"/>
  <c r="AJ877" i="1"/>
  <c r="AJ774" i="1"/>
  <c r="AJ614" i="1"/>
  <c r="AF617" i="1"/>
  <c r="AF856" i="1"/>
  <c r="AK1018" i="1"/>
  <c r="AK413" i="1"/>
  <c r="AG465" i="1"/>
  <c r="AI858" i="1"/>
  <c r="AI414" i="1"/>
  <c r="AI879" i="1"/>
  <c r="AJ219" i="1"/>
  <c r="AK617" i="1"/>
  <c r="AJ617" i="1"/>
  <c r="AJ61" i="1"/>
  <c r="AK1094" i="1"/>
  <c r="AJ856" i="1"/>
  <c r="AF165" i="1"/>
  <c r="AG1018" i="1"/>
  <c r="AG858" i="1"/>
  <c r="AJ857" i="1"/>
  <c r="AF411" i="1"/>
  <c r="AF61" i="1"/>
  <c r="AF1094" i="1"/>
  <c r="AF880" i="1"/>
  <c r="AK165" i="1"/>
  <c r="AG774" i="1"/>
  <c r="AG497" i="1"/>
  <c r="AI466" i="1"/>
  <c r="AI880" i="1"/>
  <c r="AG773" i="1"/>
  <c r="AG410" i="1"/>
  <c r="AG496" i="1"/>
  <c r="AK635" i="1"/>
  <c r="AK361" i="1"/>
  <c r="AJ893" i="1"/>
  <c r="AJ858" i="1"/>
  <c r="AG97" i="1"/>
  <c r="AI852" i="1"/>
  <c r="AI606" i="1"/>
  <c r="AJ615" i="1"/>
  <c r="AJ411" i="1"/>
  <c r="AK850" i="1"/>
  <c r="AG498" i="1"/>
  <c r="AG164" i="1"/>
  <c r="AG850" i="1"/>
  <c r="AJ1220" i="1"/>
  <c r="AJ1094" i="1"/>
  <c r="AJ894" i="1"/>
  <c r="AF857" i="1"/>
  <c r="AF616" i="1"/>
  <c r="AF1091" i="1"/>
  <c r="AG893" i="1"/>
  <c r="AG1093" i="1"/>
  <c r="AK857" i="1"/>
  <c r="AK616" i="1"/>
  <c r="AI99" i="1"/>
  <c r="AF858" i="1"/>
  <c r="AK893" i="1"/>
  <c r="AG615" i="1"/>
  <c r="AJ849" i="1"/>
  <c r="AJ163" i="1"/>
  <c r="AK858" i="1"/>
  <c r="AF1092" i="1"/>
  <c r="AG1026" i="1"/>
  <c r="AJ892" i="1"/>
  <c r="AK1057" i="1"/>
  <c r="AE1037" i="1"/>
  <c r="AH639" i="1"/>
  <c r="AJ276" i="1"/>
  <c r="AK269" i="1"/>
  <c r="AF606" i="1"/>
  <c r="AG566" i="1"/>
  <c r="AG361" i="1"/>
  <c r="AI257" i="1"/>
  <c r="AG256" i="1"/>
  <c r="AD640" i="1"/>
  <c r="AF637" i="1" s="1"/>
  <c r="AH312" i="1"/>
  <c r="AJ606" i="1"/>
  <c r="AF1098" i="1"/>
  <c r="AK606" i="1"/>
  <c r="AF276" i="1"/>
  <c r="AI1098" i="1"/>
  <c r="AI668" i="1"/>
  <c r="AJ658" i="1"/>
  <c r="AE639" i="1"/>
  <c r="AH309" i="1"/>
  <c r="AJ669" i="1"/>
  <c r="AK1098" i="1"/>
  <c r="AF317" i="1"/>
  <c r="AK276" i="1"/>
  <c r="AG276" i="1"/>
  <c r="AG635" i="1"/>
  <c r="AG1001" i="1"/>
  <c r="AG670" i="1"/>
  <c r="AG360" i="1"/>
  <c r="AD312" i="1"/>
  <c r="AF308" i="1" s="1"/>
  <c r="AJ1098" i="1"/>
  <c r="AG607" i="1"/>
  <c r="AG606" i="1"/>
  <c r="AK1047" i="1"/>
  <c r="AG1099" i="1"/>
  <c r="AG1047" i="1"/>
  <c r="AI607" i="1"/>
  <c r="AG634" i="1"/>
  <c r="AE311" i="1"/>
  <c r="AK659" i="1"/>
  <c r="AF669" i="1"/>
  <c r="AF186" i="1"/>
  <c r="AG605" i="1"/>
  <c r="AG669" i="1"/>
  <c r="AJ186" i="1"/>
  <c r="AJ360" i="1"/>
  <c r="AK658" i="1"/>
  <c r="AJ670" i="1"/>
  <c r="AF277" i="1"/>
  <c r="AI635" i="1"/>
  <c r="AI188" i="1"/>
  <c r="AJ18" i="1"/>
  <c r="AJ361" i="1"/>
  <c r="AH1036" i="1"/>
  <c r="AK277" i="1"/>
  <c r="AG667" i="1"/>
  <c r="AI371" i="1"/>
  <c r="AH310" i="1"/>
  <c r="AI636" i="1"/>
  <c r="AK1001" i="1"/>
  <c r="AK1099" i="1"/>
  <c r="AK257" i="1"/>
  <c r="AI658" i="1"/>
  <c r="AI361" i="1"/>
  <c r="AI669" i="1"/>
  <c r="AI189" i="1"/>
  <c r="AG984" i="1"/>
  <c r="AK954" i="1"/>
  <c r="AF361" i="1"/>
  <c r="AG696" i="1"/>
  <c r="AF605" i="1"/>
  <c r="AF1097" i="1"/>
  <c r="AF1096" i="1"/>
  <c r="AG1097" i="1"/>
  <c r="AG1098" i="1"/>
  <c r="AE1038" i="1"/>
  <c r="AH1035" i="1"/>
  <c r="AJ277" i="1"/>
  <c r="AJ604" i="1"/>
  <c r="AK605" i="1"/>
  <c r="AK1097" i="1"/>
  <c r="AK948" i="1"/>
  <c r="AK359" i="1"/>
  <c r="AJ667" i="1"/>
  <c r="AD1038" i="1"/>
  <c r="AI1037" i="1" s="1"/>
  <c r="AH1037" i="1"/>
  <c r="AF269" i="1"/>
  <c r="AJ605" i="1"/>
  <c r="AG320" i="1"/>
  <c r="AG952" i="1"/>
  <c r="AG954" i="1"/>
  <c r="AJ811" i="1"/>
  <c r="AG1058" i="1"/>
  <c r="AG339" i="1"/>
  <c r="AF72" i="1"/>
  <c r="AJ425" i="1"/>
  <c r="AK72" i="1"/>
  <c r="AK1027" i="1"/>
  <c r="AG1057" i="1"/>
  <c r="AI1058" i="1"/>
  <c r="AJ806" i="1"/>
  <c r="AI574" i="1"/>
  <c r="AF1056" i="1"/>
  <c r="AJ1056" i="1"/>
  <c r="AG697" i="1"/>
  <c r="AJ73" i="1"/>
  <c r="AJ72" i="1"/>
  <c r="AI954" i="1"/>
  <c r="AK699" i="1"/>
  <c r="AG74" i="1"/>
  <c r="AG714" i="1"/>
  <c r="AJ484" i="1"/>
  <c r="AJ572" i="1"/>
  <c r="AF485" i="1"/>
  <c r="AK263" i="1"/>
  <c r="AK573" i="1"/>
  <c r="AF358" i="1"/>
  <c r="AG807" i="1"/>
  <c r="AI263" i="1"/>
  <c r="AK485" i="1"/>
  <c r="AF572" i="1"/>
  <c r="AF484" i="1"/>
  <c r="AF571" i="1"/>
  <c r="AG263" i="1"/>
  <c r="AG358" i="1"/>
  <c r="AI714" i="1"/>
  <c r="AI359" i="1"/>
  <c r="AF808" i="1"/>
  <c r="AJ755" i="1"/>
  <c r="AJ571" i="1"/>
  <c r="AK486" i="1"/>
  <c r="AK572" i="1"/>
  <c r="AK484" i="1"/>
  <c r="AF483" i="1"/>
  <c r="AF261" i="1"/>
  <c r="AF705" i="1"/>
  <c r="AF486" i="1"/>
  <c r="AK261" i="1"/>
  <c r="AG706" i="1"/>
  <c r="AF574" i="1"/>
  <c r="AG572" i="1"/>
  <c r="AG484" i="1"/>
  <c r="AG574" i="1"/>
  <c r="AG486" i="1"/>
  <c r="AJ358" i="1"/>
  <c r="AJ483" i="1"/>
  <c r="BM483" i="1" s="1"/>
  <c r="AJ262" i="1"/>
  <c r="AJ357" i="1"/>
  <c r="AJ486" i="1"/>
  <c r="AK426" i="1"/>
  <c r="AK574" i="1"/>
  <c r="AG573" i="1"/>
  <c r="AG261" i="1"/>
  <c r="AI755" i="1"/>
  <c r="AJ359" i="1"/>
  <c r="AF360" i="1"/>
  <c r="AF357" i="1"/>
  <c r="AI360" i="1"/>
  <c r="AF573" i="1"/>
  <c r="AK360" i="1"/>
  <c r="AG426" i="1"/>
  <c r="AI173" i="1"/>
  <c r="AI808" i="1"/>
  <c r="AI37" i="1"/>
  <c r="AJ171" i="1"/>
  <c r="AJ485" i="1"/>
  <c r="AF714" i="1"/>
  <c r="AG1222" i="1"/>
  <c r="AI485" i="1"/>
  <c r="AI573" i="1"/>
  <c r="AK172" i="1"/>
  <c r="AI713" i="1"/>
  <c r="AK714" i="1"/>
  <c r="AF805" i="1"/>
  <c r="AG172" i="1"/>
  <c r="AG753" i="1"/>
  <c r="AG262" i="1"/>
  <c r="AG806" i="1"/>
  <c r="AJ261" i="1"/>
  <c r="AF706" i="1"/>
  <c r="AF754" i="1"/>
  <c r="AF753" i="1"/>
  <c r="AG359" i="1"/>
  <c r="AI486" i="1"/>
  <c r="AF425" i="1"/>
  <c r="AK706" i="1"/>
  <c r="AK754" i="1"/>
  <c r="AF359" i="1"/>
  <c r="AG754" i="1"/>
  <c r="AI807" i="1"/>
  <c r="AI262" i="1"/>
  <c r="AI706" i="1"/>
  <c r="AJ574" i="1"/>
  <c r="AK806" i="1"/>
  <c r="AJ805" i="1"/>
  <c r="AJ703" i="1"/>
  <c r="AK807" i="1"/>
  <c r="AJ754" i="1"/>
  <c r="AF755" i="1"/>
  <c r="AI754" i="1"/>
  <c r="AJ263" i="1"/>
  <c r="AK755" i="1"/>
  <c r="AG178" i="1"/>
  <c r="AG578" i="1"/>
  <c r="AG577" i="1"/>
  <c r="AJ576" i="1"/>
  <c r="AI12" i="1"/>
  <c r="AG147" i="1"/>
  <c r="AI577" i="1"/>
  <c r="AG820" i="1"/>
  <c r="AK178" i="1"/>
  <c r="AF576" i="1"/>
  <c r="AG287" i="1"/>
  <c r="AI289" i="1"/>
  <c r="AJ704" i="1"/>
  <c r="AK996" i="1"/>
  <c r="AG994" i="1"/>
  <c r="AI995" i="1"/>
  <c r="AK964" i="1"/>
  <c r="AG705" i="1"/>
  <c r="AJ995" i="1"/>
  <c r="AJ259" i="1"/>
  <c r="AG964" i="1"/>
  <c r="AG996" i="1"/>
  <c r="AK705" i="1"/>
  <c r="AF702" i="1"/>
  <c r="AF993" i="1"/>
  <c r="AI965" i="1"/>
  <c r="AF260" i="1"/>
  <c r="AJ963" i="1"/>
  <c r="AK260" i="1"/>
  <c r="AJ260" i="1"/>
  <c r="AI966" i="1"/>
  <c r="AJ257" i="1"/>
  <c r="AJ705" i="1"/>
  <c r="AJ994" i="1"/>
  <c r="AJ702" i="1"/>
  <c r="AF258" i="1"/>
  <c r="AF257" i="1"/>
  <c r="AG703" i="1"/>
  <c r="AG704" i="1"/>
  <c r="AI705" i="1"/>
  <c r="AJ993" i="1"/>
  <c r="AJ258" i="1"/>
  <c r="AG258" i="1"/>
  <c r="AI259" i="1"/>
  <c r="AJ996" i="1"/>
  <c r="AF994" i="1"/>
  <c r="AI996" i="1"/>
  <c r="AK258" i="1"/>
  <c r="AK994" i="1"/>
  <c r="AF995" i="1"/>
  <c r="AF704" i="1"/>
  <c r="AG260" i="1"/>
  <c r="AF703" i="1"/>
  <c r="AK704" i="1"/>
  <c r="AK576" i="1"/>
  <c r="AF575" i="1"/>
  <c r="AJ577" i="1"/>
  <c r="AJ578" i="1"/>
  <c r="AJ575" i="1"/>
  <c r="AF578" i="1"/>
  <c r="AI578" i="1"/>
  <c r="AK578" i="1"/>
  <c r="AG576" i="1"/>
  <c r="AF577" i="1"/>
  <c r="AF581" i="1"/>
  <c r="AK19" i="1"/>
  <c r="AG739" i="1"/>
  <c r="AI583" i="1"/>
  <c r="AF739" i="1"/>
  <c r="AK581" i="1"/>
  <c r="AF847" i="1"/>
  <c r="AI847" i="1"/>
  <c r="AK847" i="1"/>
  <c r="AK582" i="1"/>
  <c r="AF580" i="1"/>
  <c r="AF582" i="1"/>
  <c r="AG583" i="1"/>
  <c r="AG19" i="1"/>
  <c r="AI739" i="1"/>
  <c r="AJ580" i="1"/>
  <c r="AG18" i="1"/>
  <c r="AG1220" i="1"/>
  <c r="AK1188" i="1"/>
  <c r="AF18" i="1"/>
  <c r="AI1219" i="1"/>
  <c r="AJ1187" i="1"/>
  <c r="BM1187" i="1" s="1"/>
  <c r="AF1219" i="1"/>
  <c r="AK18" i="1"/>
  <c r="AF583" i="1"/>
  <c r="AK1219" i="1"/>
  <c r="AK583" i="1"/>
  <c r="AF1187" i="1"/>
  <c r="AI20" i="1"/>
  <c r="AI1189" i="1"/>
  <c r="AJ739" i="1"/>
  <c r="AJ1219" i="1"/>
  <c r="AF1220" i="1"/>
  <c r="AK1220" i="1"/>
  <c r="AI1220" i="1"/>
  <c r="AG1219" i="1"/>
  <c r="AJ582" i="1"/>
  <c r="AJ581" i="1"/>
  <c r="AG847" i="1"/>
  <c r="AI582" i="1"/>
  <c r="AG582" i="1"/>
  <c r="AJ684" i="1"/>
  <c r="AK393" i="1"/>
  <c r="AG49" i="1"/>
  <c r="AK914" i="1"/>
  <c r="AF49" i="1"/>
  <c r="AJ49" i="1"/>
  <c r="AK686" i="1"/>
  <c r="AJ48" i="1"/>
  <c r="AG394" i="1"/>
  <c r="AK915" i="1"/>
  <c r="AK640" i="1"/>
  <c r="AF738" i="1"/>
  <c r="AK738" i="1"/>
  <c r="AK216" i="1"/>
  <c r="AF640" i="1"/>
  <c r="AJ199" i="1"/>
  <c r="AG738" i="1"/>
  <c r="AJ200" i="1"/>
  <c r="AI404" i="1"/>
  <c r="AJ468" i="1"/>
  <c r="AF200" i="1"/>
  <c r="AI738" i="1"/>
  <c r="AI403" i="1"/>
  <c r="AJ737" i="1"/>
  <c r="AJ738" i="1"/>
  <c r="AK200" i="1"/>
  <c r="AJ299" i="1"/>
  <c r="AG198" i="1"/>
  <c r="AI216" i="1"/>
  <c r="AF737" i="1"/>
  <c r="AG200" i="1"/>
  <c r="AI199" i="1"/>
  <c r="AJ215" i="1"/>
  <c r="AK737" i="1"/>
  <c r="AG404" i="1"/>
  <c r="AJ1118" i="1"/>
  <c r="AI200" i="1"/>
  <c r="AI737" i="1"/>
  <c r="AF199" i="1"/>
  <c r="AK808" i="1"/>
  <c r="AF469" i="1"/>
  <c r="AK199" i="1"/>
  <c r="AG199" i="1"/>
  <c r="AG737" i="1"/>
  <c r="AF63" i="1"/>
  <c r="AF197" i="1"/>
  <c r="AI809" i="1"/>
  <c r="AK303" i="1"/>
  <c r="AJ198" i="1"/>
  <c r="AK198" i="1"/>
  <c r="AG1064" i="1"/>
  <c r="AJ197" i="1"/>
  <c r="AI339" i="1"/>
  <c r="AI640" i="1"/>
  <c r="AJ442" i="1"/>
  <c r="AF442" i="1"/>
  <c r="AF441" i="1"/>
  <c r="AF475" i="1"/>
  <c r="AG429" i="1"/>
  <c r="AF641" i="1"/>
  <c r="AJ640" i="1"/>
  <c r="AK441" i="1"/>
  <c r="AF474" i="1"/>
  <c r="AF337" i="1"/>
  <c r="AK475" i="1"/>
  <c r="AK442" i="1"/>
  <c r="AG736" i="1"/>
  <c r="AI428" i="1"/>
  <c r="AJ641" i="1"/>
  <c r="AK641" i="1"/>
  <c r="AJ441" i="1"/>
  <c r="AK474" i="1"/>
  <c r="AK642" i="1"/>
  <c r="AK337" i="1"/>
  <c r="AG642" i="1"/>
  <c r="AI429" i="1"/>
  <c r="AF427" i="1"/>
  <c r="AJ337" i="1"/>
  <c r="AF890" i="1"/>
  <c r="AG427" i="1"/>
  <c r="AI443" i="1"/>
  <c r="AJ474" i="1"/>
  <c r="AJ472" i="1"/>
  <c r="AF736" i="1"/>
  <c r="AK427" i="1"/>
  <c r="AK889" i="1"/>
  <c r="AI641" i="1"/>
  <c r="AF888" i="1"/>
  <c r="AF336" i="1"/>
  <c r="AG441" i="1"/>
  <c r="AG619" i="1"/>
  <c r="AG443" i="1"/>
  <c r="AG889" i="1"/>
  <c r="AG442" i="1"/>
  <c r="AK736" i="1"/>
  <c r="AF338" i="1"/>
  <c r="AG640" i="1"/>
  <c r="AI442" i="1"/>
  <c r="AF429" i="1"/>
  <c r="AK338" i="1"/>
  <c r="AG474" i="1"/>
  <c r="AG641" i="1"/>
  <c r="AJ475" i="1"/>
  <c r="AJ473" i="1"/>
  <c r="AK429" i="1"/>
  <c r="AF618" i="1"/>
  <c r="AK619" i="1"/>
  <c r="AJ338" i="1"/>
  <c r="AF473" i="1"/>
  <c r="AG337" i="1"/>
  <c r="AI338" i="1"/>
  <c r="AI475" i="1"/>
  <c r="AJ736" i="1"/>
  <c r="AJ426" i="1"/>
  <c r="AK339" i="1"/>
  <c r="AF426" i="1"/>
  <c r="AJ429" i="1"/>
  <c r="AK473" i="1"/>
  <c r="AG475" i="1"/>
  <c r="AG473" i="1"/>
  <c r="AI474" i="1"/>
  <c r="AI620" i="1"/>
  <c r="AJ336" i="1"/>
  <c r="AJ428" i="1"/>
  <c r="AF619" i="1"/>
  <c r="AG428" i="1"/>
  <c r="AJ427" i="1"/>
  <c r="AF428" i="1"/>
  <c r="AG338" i="1"/>
  <c r="AJ686" i="1"/>
  <c r="AF915" i="1"/>
  <c r="AF393" i="1"/>
  <c r="AF217" i="1"/>
  <c r="AK49" i="1"/>
  <c r="AG914" i="1"/>
  <c r="AI916" i="1"/>
  <c r="AI893" i="1"/>
  <c r="AI48" i="1"/>
  <c r="AI220" i="1"/>
  <c r="AJ521" i="1"/>
  <c r="AJ915" i="1"/>
  <c r="AF1224" i="1"/>
  <c r="AF489" i="1"/>
  <c r="AK1195" i="1"/>
  <c r="AJ393" i="1"/>
  <c r="AF488" i="1"/>
  <c r="AK521" i="1"/>
  <c r="AG685" i="1"/>
  <c r="AI802" i="1"/>
  <c r="AI801" i="1"/>
  <c r="AK489" i="1"/>
  <c r="AK490" i="1"/>
  <c r="AG219" i="1"/>
  <c r="AG521" i="1"/>
  <c r="AI49" i="1"/>
  <c r="AI915" i="1"/>
  <c r="AI687" i="1"/>
  <c r="AF685" i="1"/>
  <c r="AG664" i="1"/>
  <c r="AG392" i="1"/>
  <c r="AI1042" i="1"/>
  <c r="AF684" i="1"/>
  <c r="AJ531" i="1"/>
  <c r="AJ392" i="1"/>
  <c r="AJ687" i="1"/>
  <c r="AK218" i="1"/>
  <c r="AF687" i="1"/>
  <c r="AK685" i="1"/>
  <c r="AK801" i="1"/>
  <c r="AI490" i="1"/>
  <c r="AI491" i="1"/>
  <c r="AF218" i="1"/>
  <c r="AJ489" i="1"/>
  <c r="AK687" i="1"/>
  <c r="AF894" i="1"/>
  <c r="AG894" i="1"/>
  <c r="AE223" i="1"/>
  <c r="AK894" i="1"/>
  <c r="AF1221" i="1"/>
  <c r="AK916" i="1"/>
  <c r="AJ1221" i="1"/>
  <c r="AF891" i="1"/>
  <c r="AI686" i="1"/>
  <c r="AJ217" i="1"/>
  <c r="AK1222" i="1"/>
  <c r="AG393" i="1"/>
  <c r="AG490" i="1"/>
  <c r="AJ218" i="1"/>
  <c r="AF48" i="1"/>
  <c r="AF392" i="1"/>
  <c r="AG48" i="1"/>
  <c r="AG915" i="1"/>
  <c r="AJ394" i="1"/>
  <c r="AK220" i="1"/>
  <c r="AK219" i="1"/>
  <c r="AK392" i="1"/>
  <c r="AF1194" i="1"/>
  <c r="AG686" i="1"/>
  <c r="AI393" i="1"/>
  <c r="AF219" i="1"/>
  <c r="AF394" i="1"/>
  <c r="AG220" i="1"/>
  <c r="AG916" i="1"/>
  <c r="AG687" i="1"/>
  <c r="AI394" i="1"/>
  <c r="AI219" i="1"/>
  <c r="AI1196" i="1"/>
  <c r="AJ914" i="1"/>
  <c r="AJ685" i="1"/>
  <c r="AJ1194" i="1"/>
  <c r="AF913" i="1"/>
  <c r="AG512" i="1"/>
  <c r="AK891" i="1"/>
  <c r="AK108" i="1"/>
  <c r="AF341" i="1"/>
  <c r="AF981" i="1"/>
  <c r="AK454" i="1"/>
  <c r="AJ339" i="1"/>
  <c r="AK340" i="1"/>
  <c r="AK981" i="1"/>
  <c r="AK341" i="1"/>
  <c r="AI600" i="1"/>
  <c r="AG982" i="1"/>
  <c r="AG599" i="1"/>
  <c r="AI341" i="1"/>
  <c r="AJ340" i="1"/>
  <c r="AJ452" i="1"/>
  <c r="AK983" i="1"/>
  <c r="AK982" i="1"/>
  <c r="AF980" i="1"/>
  <c r="AJ600" i="1"/>
  <c r="AJ342" i="1"/>
  <c r="AF982" i="1"/>
  <c r="AF453" i="1"/>
  <c r="AF451" i="1"/>
  <c r="AJ450" i="1"/>
  <c r="AF107" i="1"/>
  <c r="AK453" i="1"/>
  <c r="AK451" i="1"/>
  <c r="AI453" i="1"/>
  <c r="AI454" i="1"/>
  <c r="AJ107" i="1"/>
  <c r="AF600" i="1"/>
  <c r="AG452" i="1"/>
  <c r="AG983" i="1"/>
  <c r="AG451" i="1"/>
  <c r="AG342" i="1"/>
  <c r="AJ341" i="1"/>
  <c r="AK600" i="1"/>
  <c r="AG453" i="1"/>
  <c r="AJ490" i="1"/>
  <c r="AG340" i="1"/>
  <c r="AG108" i="1"/>
  <c r="AI452" i="1"/>
  <c r="AG981" i="1"/>
  <c r="AJ980" i="1"/>
  <c r="AF452" i="1"/>
  <c r="AG600" i="1"/>
  <c r="AJ599" i="1"/>
  <c r="AJ451" i="1"/>
  <c r="AK342" i="1"/>
  <c r="AK452" i="1"/>
  <c r="AG341" i="1"/>
  <c r="AJ453" i="1"/>
  <c r="AJ981" i="1"/>
  <c r="AF342" i="1"/>
  <c r="AF339" i="1"/>
  <c r="AF599" i="1"/>
  <c r="AI982" i="1"/>
  <c r="AI599" i="1"/>
  <c r="AJ982" i="1"/>
  <c r="AF340" i="1"/>
  <c r="AJ402" i="1"/>
  <c r="AK1115" i="1"/>
  <c r="AJ1115" i="1"/>
  <c r="AF1171" i="1"/>
  <c r="AK1171" i="1"/>
  <c r="AG1115" i="1"/>
  <c r="AI1116" i="1"/>
  <c r="AJ1171" i="1"/>
  <c r="AG52" i="1"/>
  <c r="AF402" i="1"/>
  <c r="AF403" i="1"/>
  <c r="AF1114" i="1"/>
  <c r="AG1172" i="1"/>
  <c r="AI402" i="1"/>
  <c r="AF1170" i="1"/>
  <c r="AK402" i="1"/>
  <c r="AK403" i="1"/>
  <c r="AI1117" i="1"/>
  <c r="AJ1117" i="1"/>
  <c r="AJ51" i="1"/>
  <c r="AK1121" i="1"/>
  <c r="AG1121" i="1"/>
  <c r="AI53" i="1"/>
  <c r="AJ403" i="1"/>
  <c r="AG401" i="1"/>
  <c r="AF51" i="1"/>
  <c r="AG402" i="1"/>
  <c r="AG403" i="1"/>
  <c r="AG1171" i="1"/>
  <c r="AI1122" i="1"/>
  <c r="AI1173" i="1"/>
  <c r="AJ1170" i="1"/>
  <c r="BM1170" i="1" s="1"/>
  <c r="AF1120" i="1"/>
  <c r="AI1172" i="1"/>
  <c r="AJ214" i="1"/>
  <c r="AK469" i="1"/>
  <c r="AF826" i="1"/>
  <c r="AK63" i="1"/>
  <c r="AG324" i="1"/>
  <c r="AG808" i="1"/>
  <c r="AI570" i="1"/>
  <c r="AI65" i="1"/>
  <c r="AH160" i="1"/>
  <c r="AJ807" i="1"/>
  <c r="AJ469" i="1"/>
  <c r="AF904" i="1"/>
  <c r="AG65" i="1"/>
  <c r="AG302" i="1"/>
  <c r="AI215" i="1"/>
  <c r="AF65" i="1"/>
  <c r="AJ569" i="1"/>
  <c r="AJ568" i="1"/>
  <c r="AJ323" i="1"/>
  <c r="AK324" i="1"/>
  <c r="AK904" i="1"/>
  <c r="AG216" i="1"/>
  <c r="AG214" i="1"/>
  <c r="AJ256" i="1"/>
  <c r="AF64" i="1"/>
  <c r="AF807" i="1"/>
  <c r="AF62" i="1"/>
  <c r="AK64" i="1"/>
  <c r="AG304" i="1"/>
  <c r="AJ808" i="1"/>
  <c r="AF809" i="1"/>
  <c r="AJ64" i="1"/>
  <c r="AF214" i="1"/>
  <c r="AF568" i="1"/>
  <c r="AK872" i="1"/>
  <c r="AJ213" i="1"/>
  <c r="AK809" i="1"/>
  <c r="AJ62" i="1"/>
  <c r="AK214" i="1"/>
  <c r="AK568" i="1"/>
  <c r="AG810" i="1"/>
  <c r="AJ63" i="1"/>
  <c r="AH782" i="1"/>
  <c r="AJ216" i="1"/>
  <c r="AJ809" i="1"/>
  <c r="AG64" i="1"/>
  <c r="AF466" i="1"/>
  <c r="AF302" i="1"/>
  <c r="AG467" i="1"/>
  <c r="AG303" i="1"/>
  <c r="AI569" i="1"/>
  <c r="AI468" i="1"/>
  <c r="AF810" i="1"/>
  <c r="AI469" i="1"/>
  <c r="AI325" i="1"/>
  <c r="AH78" i="1"/>
  <c r="AK302" i="1"/>
  <c r="AG570" i="1"/>
  <c r="AJ570" i="1"/>
  <c r="AK810" i="1"/>
  <c r="AK570" i="1"/>
  <c r="AG469" i="1"/>
  <c r="AI256" i="1"/>
  <c r="AI64" i="1"/>
  <c r="AG468" i="1"/>
  <c r="AG809" i="1"/>
  <c r="AG569" i="1"/>
  <c r="AG63" i="1"/>
  <c r="AF215" i="1"/>
  <c r="AG215" i="1"/>
  <c r="AI303" i="1"/>
  <c r="AH1160" i="1"/>
  <c r="AJ466" i="1"/>
  <c r="AJ810" i="1"/>
  <c r="AF467" i="1"/>
  <c r="AF569" i="1"/>
  <c r="AK215" i="1"/>
  <c r="AG568" i="1"/>
  <c r="AI810" i="1"/>
  <c r="AE25" i="1"/>
  <c r="AF213" i="1"/>
  <c r="AK467" i="1"/>
  <c r="AF468" i="1"/>
  <c r="AK569" i="1"/>
  <c r="AF256" i="1"/>
  <c r="AI160" i="1"/>
  <c r="AJ467" i="1"/>
  <c r="AE159" i="1"/>
  <c r="AF866" i="1"/>
  <c r="AK256" i="1"/>
  <c r="AG867" i="1"/>
  <c r="AF1027" i="1"/>
  <c r="AG301" i="1"/>
  <c r="AI301" i="1"/>
  <c r="AI1066" i="1"/>
  <c r="AK890" i="1"/>
  <c r="AF301" i="1"/>
  <c r="AG1117" i="1"/>
  <c r="AI1118" i="1"/>
  <c r="AI302" i="1"/>
  <c r="AJ302" i="1"/>
  <c r="AJ812" i="1"/>
  <c r="AK301" i="1"/>
  <c r="AG73" i="1"/>
  <c r="AI181" i="1"/>
  <c r="AF699" i="1"/>
  <c r="AK1066" i="1"/>
  <c r="AF1116" i="1"/>
  <c r="AF889" i="1"/>
  <c r="Y1" i="1"/>
  <c r="AJ1027" i="1"/>
  <c r="AJ301" i="1"/>
  <c r="AJ699" i="1"/>
  <c r="AF697" i="1"/>
  <c r="AK1116" i="1"/>
  <c r="AK813" i="1"/>
  <c r="AF892" i="1"/>
  <c r="AJ74" i="1"/>
  <c r="AF1026" i="1"/>
  <c r="AK697" i="1"/>
  <c r="AF74" i="1"/>
  <c r="AK892" i="1"/>
  <c r="AF1117" i="1"/>
  <c r="AG1116" i="1"/>
  <c r="AG491" i="1"/>
  <c r="AJ1116" i="1"/>
  <c r="AJ889" i="1"/>
  <c r="AK1026" i="1"/>
  <c r="AK74" i="1"/>
  <c r="AF1115" i="1"/>
  <c r="AK1117" i="1"/>
  <c r="AJ179" i="1"/>
  <c r="BM179" i="1" s="1"/>
  <c r="AF1118" i="1"/>
  <c r="AJ890" i="1"/>
  <c r="AF698" i="1"/>
  <c r="AK1118" i="1"/>
  <c r="AJ891" i="1"/>
  <c r="AF179" i="1"/>
  <c r="AF812" i="1"/>
  <c r="AF73" i="1"/>
  <c r="AF300" i="1"/>
  <c r="AK698" i="1"/>
  <c r="AG300" i="1"/>
  <c r="AI15" i="1"/>
  <c r="AJ698" i="1"/>
  <c r="AK812" i="1"/>
  <c r="AK73" i="1"/>
  <c r="AK300" i="1"/>
  <c r="AF299" i="1"/>
  <c r="AK180" i="1"/>
  <c r="AJ697" i="1"/>
  <c r="AF811" i="1"/>
  <c r="AJ535" i="1"/>
  <c r="BM535" i="1" s="1"/>
  <c r="AJ353" i="1"/>
  <c r="AF535" i="1"/>
  <c r="AI307" i="1"/>
  <c r="AF354" i="1"/>
  <c r="AG307" i="1"/>
  <c r="AH1226" i="1"/>
  <c r="AJ827" i="1"/>
  <c r="AK491" i="1"/>
  <c r="AF355" i="1"/>
  <c r="AK354" i="1"/>
  <c r="AK355" i="1"/>
  <c r="AJ354" i="1"/>
  <c r="AJ491" i="1"/>
  <c r="AJ352" i="1"/>
  <c r="AF828" i="1"/>
  <c r="AJ355" i="1"/>
  <c r="AK828" i="1"/>
  <c r="AF353" i="1"/>
  <c r="AK353" i="1"/>
  <c r="AI492" i="1"/>
  <c r="AI828" i="1"/>
  <c r="AF490" i="1"/>
  <c r="AI827" i="1"/>
  <c r="AF827" i="1"/>
  <c r="AG828" i="1"/>
  <c r="AK536" i="1"/>
  <c r="AI538" i="1"/>
  <c r="AK1224" i="1"/>
  <c r="L4" i="12"/>
  <c r="AI537" i="1"/>
  <c r="AF307" i="1"/>
  <c r="AG353" i="1"/>
  <c r="AK1032" i="1"/>
  <c r="AJ1031" i="1"/>
  <c r="AJ1030" i="1"/>
  <c r="AJ370" i="1"/>
  <c r="AG204" i="1"/>
  <c r="AG203" i="1"/>
  <c r="AI1224" i="1"/>
  <c r="AJ1222" i="1"/>
  <c r="AF370" i="1"/>
  <c r="AG1223" i="1"/>
  <c r="AG772" i="1"/>
  <c r="AJ1223" i="1"/>
  <c r="AF538" i="1"/>
  <c r="AK370" i="1"/>
  <c r="AF495" i="1"/>
  <c r="AG1031" i="1"/>
  <c r="AI203" i="1"/>
  <c r="AI1032" i="1"/>
  <c r="AK495" i="1"/>
  <c r="AG1225" i="1"/>
  <c r="AI753" i="1"/>
  <c r="AJ368" i="1"/>
  <c r="AH750" i="1"/>
  <c r="AJ495" i="1"/>
  <c r="AJ369" i="1"/>
  <c r="AJ1033" i="1"/>
  <c r="AJ203" i="1"/>
  <c r="AF201" i="1"/>
  <c r="AK771" i="1"/>
  <c r="AJ496" i="1"/>
  <c r="AF204" i="1"/>
  <c r="AK753" i="1"/>
  <c r="AK1034" i="1"/>
  <c r="AG202" i="1"/>
  <c r="AG1034" i="1"/>
  <c r="AH590" i="1"/>
  <c r="AJ1029" i="1"/>
  <c r="AF371" i="1"/>
  <c r="AK204" i="1"/>
  <c r="AJ201" i="1"/>
  <c r="AF1029" i="1"/>
  <c r="AG495" i="1"/>
  <c r="AI370" i="1"/>
  <c r="AI1031" i="1"/>
  <c r="AF202" i="1"/>
  <c r="AJ204" i="1"/>
  <c r="AK1225" i="1"/>
  <c r="AF496" i="1"/>
  <c r="AG370" i="1"/>
  <c r="AG1030" i="1"/>
  <c r="AG15" i="1"/>
  <c r="AK371" i="1"/>
  <c r="AK202" i="1"/>
  <c r="AK1223" i="1"/>
  <c r="AK496" i="1"/>
  <c r="AG369" i="1"/>
  <c r="AI204" i="1"/>
  <c r="AI1164" i="1"/>
  <c r="AI496" i="1"/>
  <c r="AJ1032" i="1"/>
  <c r="AF1031" i="1"/>
  <c r="AK1163" i="1"/>
  <c r="AF1223" i="1"/>
  <c r="AG1032" i="1"/>
  <c r="AI591" i="1"/>
  <c r="AH1206" i="1"/>
  <c r="AK1031" i="1"/>
  <c r="AF1222" i="1"/>
  <c r="AF203" i="1"/>
  <c r="AI495" i="1"/>
  <c r="AJ1224" i="1"/>
  <c r="AJ371" i="1"/>
  <c r="AJ202" i="1"/>
  <c r="AF369" i="1"/>
  <c r="AG371" i="1"/>
  <c r="AG1224" i="1"/>
  <c r="AI1035" i="1"/>
  <c r="AJ1063" i="1"/>
  <c r="AJ872" i="1"/>
  <c r="AK1030" i="1"/>
  <c r="AI1225" i="1"/>
  <c r="AF1032" i="1"/>
  <c r="AJ567" i="1"/>
  <c r="AJ454" i="1"/>
  <c r="AH871" i="1"/>
  <c r="AH589" i="1"/>
  <c r="AH757" i="1"/>
  <c r="AJ770" i="1"/>
  <c r="AJ536" i="1"/>
  <c r="AJ457" i="1"/>
  <c r="AF455" i="1"/>
  <c r="AK978" i="1"/>
  <c r="AK538" i="1"/>
  <c r="AK925" i="1"/>
  <c r="AG120" i="1"/>
  <c r="AI772" i="1"/>
  <c r="AI457" i="1"/>
  <c r="AH1207" i="1"/>
  <c r="AH758" i="1"/>
  <c r="AJ876" i="1"/>
  <c r="AJ121" i="1"/>
  <c r="AK455" i="1"/>
  <c r="AF43" i="1"/>
  <c r="AJ538" i="1"/>
  <c r="AF772" i="1"/>
  <c r="AG455" i="1"/>
  <c r="AG979" i="1"/>
  <c r="AI791" i="1"/>
  <c r="AD1208" i="1"/>
  <c r="AF1204" i="1" s="1"/>
  <c r="AD120" i="1"/>
  <c r="AI118" i="1" s="1"/>
  <c r="AH120" i="1"/>
  <c r="AH872" i="1"/>
  <c r="AH760" i="1"/>
  <c r="AJ537" i="1"/>
  <c r="AJ455" i="1"/>
  <c r="AJ1208" i="1"/>
  <c r="AF42" i="1"/>
  <c r="AK43" i="1"/>
  <c r="AF773" i="1"/>
  <c r="AK772" i="1"/>
  <c r="AI1208" i="1"/>
  <c r="AI876" i="1"/>
  <c r="AE1207" i="1"/>
  <c r="AE119" i="1"/>
  <c r="AH924" i="1"/>
  <c r="AH588" i="1"/>
  <c r="AF872" i="1"/>
  <c r="AF539" i="1"/>
  <c r="AK42" i="1"/>
  <c r="AJ43" i="1"/>
  <c r="AK773" i="1"/>
  <c r="AG1128" i="1"/>
  <c r="AI1128" i="1"/>
  <c r="AI456" i="1"/>
  <c r="AI44" i="1"/>
  <c r="AE924" i="1"/>
  <c r="AJ772" i="1"/>
  <c r="AJ41" i="1"/>
  <c r="AF536" i="1"/>
  <c r="AF875" i="1"/>
  <c r="AK457" i="1"/>
  <c r="AK874" i="1"/>
  <c r="AG539" i="1"/>
  <c r="AG456" i="1"/>
  <c r="AG567" i="1"/>
  <c r="AI978" i="1"/>
  <c r="AI925" i="1"/>
  <c r="AI11" i="1"/>
  <c r="AI410" i="1"/>
  <c r="AD925" i="1"/>
  <c r="AI924" i="1" s="1"/>
  <c r="AK539" i="1"/>
  <c r="AF874" i="1"/>
  <c r="AE760" i="1"/>
  <c r="AD753" i="1"/>
  <c r="AI752" i="1" s="1"/>
  <c r="AD1024" i="1"/>
  <c r="AI1022" i="1" s="1"/>
  <c r="AH759" i="1"/>
  <c r="AJ456" i="1"/>
  <c r="AJ773" i="1"/>
  <c r="AJ565" i="1"/>
  <c r="AJ979" i="1"/>
  <c r="AJ409" i="1"/>
  <c r="AK875" i="1"/>
  <c r="AK1208" i="1"/>
  <c r="AF352" i="1"/>
  <c r="AH870" i="1"/>
  <c r="AI539" i="1"/>
  <c r="AI979" i="1"/>
  <c r="AJ1128" i="1"/>
  <c r="AF564" i="1"/>
  <c r="AG978" i="1"/>
  <c r="AG771" i="1"/>
  <c r="AI409" i="1"/>
  <c r="AI121" i="1"/>
  <c r="AI875" i="1"/>
  <c r="AE753" i="1"/>
  <c r="AF122" i="1"/>
  <c r="AE1208" i="1"/>
  <c r="AD591" i="1"/>
  <c r="AI590" i="1" s="1"/>
  <c r="AJ771" i="1"/>
  <c r="AJ410" i="1"/>
  <c r="AK122" i="1"/>
  <c r="AF873" i="1"/>
  <c r="AF41" i="1"/>
  <c r="AF456" i="1"/>
  <c r="AF454" i="1"/>
  <c r="AG42" i="1"/>
  <c r="AG875" i="1"/>
  <c r="AI355" i="1"/>
  <c r="AF457" i="1"/>
  <c r="AF1208" i="1"/>
  <c r="AE925" i="1"/>
  <c r="AE590" i="1"/>
  <c r="AH753" i="1"/>
  <c r="AH1205" i="1"/>
  <c r="AJ42" i="1"/>
  <c r="AJ564" i="1"/>
  <c r="AF410" i="1"/>
  <c r="AF409" i="1"/>
  <c r="AK456" i="1"/>
  <c r="AG876" i="1"/>
  <c r="AG121" i="1"/>
  <c r="AI120" i="1"/>
  <c r="AI790" i="1"/>
  <c r="AE872" i="1"/>
  <c r="AD872" i="1"/>
  <c r="AI870" i="1" s="1"/>
  <c r="AH922" i="1"/>
  <c r="AH869" i="1"/>
  <c r="AH118" i="1"/>
  <c r="AJ874" i="1"/>
  <c r="AJ120" i="1"/>
  <c r="AJ875" i="1"/>
  <c r="AK410" i="1"/>
  <c r="AK409" i="1"/>
  <c r="AK566" i="1"/>
  <c r="AF537" i="1"/>
  <c r="AF876" i="1"/>
  <c r="AG355" i="1"/>
  <c r="AG537" i="1"/>
  <c r="AG409" i="1"/>
  <c r="AI122" i="1"/>
  <c r="AE871" i="1"/>
  <c r="AH117" i="1"/>
  <c r="AJ978" i="1"/>
  <c r="AF566" i="1"/>
  <c r="AK537" i="1"/>
  <c r="AK876" i="1"/>
  <c r="AF565" i="1"/>
  <c r="AF979" i="1"/>
  <c r="AK11" i="1"/>
  <c r="AG538" i="1"/>
  <c r="AG11" i="1"/>
  <c r="AI872" i="1"/>
  <c r="AI773" i="1"/>
  <c r="AI566" i="1"/>
  <c r="L2" i="12"/>
  <c r="AH119" i="1"/>
  <c r="AJ788" i="1"/>
  <c r="AJ122" i="1"/>
  <c r="AJ539" i="1"/>
  <c r="AF567" i="1"/>
  <c r="AJ566" i="1"/>
  <c r="AF788" i="1"/>
  <c r="AK565" i="1"/>
  <c r="AJ753" i="1"/>
  <c r="AH752" i="1"/>
  <c r="AF121" i="1"/>
  <c r="AK567" i="1"/>
  <c r="AK1128" i="1"/>
  <c r="AG565" i="1"/>
  <c r="AJ387" i="1"/>
  <c r="AJ853" i="1"/>
  <c r="AE752" i="1"/>
  <c r="AD760" i="1"/>
  <c r="AI759" i="1" s="1"/>
  <c r="AH591" i="1"/>
  <c r="AH923" i="1"/>
  <c r="AK121" i="1"/>
  <c r="AF120" i="1"/>
  <c r="AF771" i="1"/>
  <c r="AF770" i="1"/>
  <c r="AJ1064" i="1"/>
  <c r="AF305" i="1"/>
  <c r="AF544" i="1"/>
  <c r="AF306" i="1"/>
  <c r="AF386" i="1"/>
  <c r="AG1063" i="1"/>
  <c r="AG43" i="1"/>
  <c r="AI177" i="1"/>
  <c r="AJ303" i="1"/>
  <c r="AF146" i="1"/>
  <c r="AK306" i="1"/>
  <c r="AK386" i="1"/>
  <c r="AK854" i="1"/>
  <c r="AG545" i="1"/>
  <c r="AI386" i="1"/>
  <c r="AI729" i="1"/>
  <c r="AI387" i="1"/>
  <c r="AK305" i="1"/>
  <c r="AH911" i="1"/>
  <c r="AJ821" i="1"/>
  <c r="AJ178" i="1"/>
  <c r="AJ306" i="1"/>
  <c r="AF854" i="1"/>
  <c r="AG44" i="1"/>
  <c r="AG898" i="1"/>
  <c r="AG821" i="1"/>
  <c r="AI913" i="1"/>
  <c r="AJ304" i="1"/>
  <c r="AJ728" i="1"/>
  <c r="AF820" i="1"/>
  <c r="AF275" i="1"/>
  <c r="AF898" i="1"/>
  <c r="AJ854" i="1"/>
  <c r="AG896" i="1"/>
  <c r="AI275" i="1"/>
  <c r="AI853" i="1"/>
  <c r="AK820" i="1"/>
  <c r="AK275" i="1"/>
  <c r="AK898" i="1"/>
  <c r="AF147" i="1"/>
  <c r="AF177" i="1"/>
  <c r="AG388" i="1"/>
  <c r="AI305" i="1"/>
  <c r="AI178" i="1"/>
  <c r="AI306" i="1"/>
  <c r="AG385" i="1"/>
  <c r="AJ386" i="1"/>
  <c r="AF728" i="1"/>
  <c r="AE913" i="1"/>
  <c r="AH913" i="1"/>
  <c r="AK728" i="1"/>
  <c r="AF1065" i="1"/>
  <c r="AK147" i="1"/>
  <c r="AF303" i="1"/>
  <c r="AK177" i="1"/>
  <c r="AG275" i="1"/>
  <c r="AG1065" i="1"/>
  <c r="AG387" i="1"/>
  <c r="AG728" i="1"/>
  <c r="AI274" i="1"/>
  <c r="AI1065" i="1"/>
  <c r="AI148" i="1"/>
  <c r="AI820" i="1"/>
  <c r="AH912" i="1"/>
  <c r="AJ305" i="1"/>
  <c r="AJ177" i="1"/>
  <c r="AG148" i="1"/>
  <c r="AG289" i="1"/>
  <c r="AG288" i="1"/>
  <c r="AI897" i="1"/>
  <c r="AK1065" i="1"/>
  <c r="AJ147" i="1"/>
  <c r="AK821" i="1"/>
  <c r="AF387" i="1"/>
  <c r="AG729" i="1"/>
  <c r="AG176" i="1"/>
  <c r="AI898" i="1"/>
  <c r="AF821" i="1"/>
  <c r="AK148" i="1"/>
  <c r="AJ898" i="1"/>
  <c r="AJ1062" i="1"/>
  <c r="AJ820" i="1"/>
  <c r="AJ729" i="1"/>
  <c r="AK387" i="1"/>
  <c r="AF895" i="1"/>
  <c r="AF931" i="1"/>
  <c r="AF274" i="1"/>
  <c r="AF896" i="1"/>
  <c r="AG853" i="1"/>
  <c r="AG306" i="1"/>
  <c r="AG305" i="1"/>
  <c r="AG386" i="1"/>
  <c r="AG854" i="1"/>
  <c r="AI1064" i="1"/>
  <c r="AI288" i="1"/>
  <c r="AI149" i="1"/>
  <c r="AJ727" i="1"/>
  <c r="AJ544" i="1"/>
  <c r="AJ275" i="1"/>
  <c r="AF287" i="1"/>
  <c r="AK274" i="1"/>
  <c r="AF730" i="1"/>
  <c r="AF289" i="1"/>
  <c r="AK896" i="1"/>
  <c r="AG730" i="1"/>
  <c r="AG177" i="1"/>
  <c r="AI730" i="1"/>
  <c r="AI933" i="1"/>
  <c r="AJ1065" i="1"/>
  <c r="AK932" i="1"/>
  <c r="AK287" i="1"/>
  <c r="AJ895" i="1"/>
  <c r="AJ274" i="1"/>
  <c r="AK730" i="1"/>
  <c r="AK289" i="1"/>
  <c r="AF304" i="1"/>
  <c r="AG932" i="1"/>
  <c r="AD913" i="1"/>
  <c r="AI912" i="1" s="1"/>
  <c r="AE912" i="1"/>
  <c r="AJ289" i="1"/>
  <c r="AF1064" i="1"/>
  <c r="AJ287" i="1"/>
  <c r="AF1063" i="1"/>
  <c r="AJ913" i="1"/>
  <c r="AJ730" i="1"/>
  <c r="AK304" i="1"/>
  <c r="AF288" i="1"/>
  <c r="AG897" i="1"/>
  <c r="AG354" i="1"/>
  <c r="AI388" i="1"/>
  <c r="AI547" i="1"/>
  <c r="AK1064" i="1"/>
  <c r="AF729" i="1"/>
  <c r="AK1063" i="1"/>
  <c r="AF1062" i="1"/>
  <c r="AK288" i="1"/>
  <c r="AJ897" i="1"/>
  <c r="AK729" i="1"/>
  <c r="AK545" i="1"/>
  <c r="AJ320" i="1"/>
  <c r="AJ668" i="1"/>
  <c r="AG269" i="1"/>
  <c r="AG948" i="1"/>
  <c r="AG270" i="1"/>
  <c r="AG852" i="1"/>
  <c r="AG851" i="1"/>
  <c r="AI949" i="1"/>
  <c r="AI1047" i="1"/>
  <c r="AI794" i="1"/>
  <c r="AF320" i="1"/>
  <c r="AF851" i="1"/>
  <c r="AI667" i="1"/>
  <c r="AI271" i="1"/>
  <c r="AJ319" i="1"/>
  <c r="AJ665" i="1"/>
  <c r="AF1229" i="1"/>
  <c r="AK320" i="1"/>
  <c r="AF319" i="1"/>
  <c r="AK851" i="1"/>
  <c r="AG666" i="1"/>
  <c r="AI45" i="1"/>
  <c r="AJ269" i="1"/>
  <c r="AK319" i="1"/>
  <c r="AF318" i="1"/>
  <c r="AG668" i="1"/>
  <c r="AI270" i="1"/>
  <c r="AF665" i="1"/>
  <c r="AF850" i="1"/>
  <c r="AK318" i="1"/>
  <c r="AF853" i="1"/>
  <c r="AG318" i="1"/>
  <c r="AI1048" i="1"/>
  <c r="AJ1046" i="1"/>
  <c r="AJ850" i="1"/>
  <c r="AK853" i="1"/>
  <c r="AK1048" i="1"/>
  <c r="AJ1047" i="1"/>
  <c r="AJ852" i="1"/>
  <c r="AF1045" i="1"/>
  <c r="AF668" i="1"/>
  <c r="AF947" i="1"/>
  <c r="AF667" i="1"/>
  <c r="AH949" i="1"/>
  <c r="AG319" i="1"/>
  <c r="AK668" i="1"/>
  <c r="AF802" i="1"/>
  <c r="AK667" i="1"/>
  <c r="AF852" i="1"/>
  <c r="AJ1045" i="1"/>
  <c r="AK270" i="1"/>
  <c r="AK852" i="1"/>
  <c r="AG620" i="1"/>
  <c r="AJ268" i="1"/>
  <c r="BM268" i="1" s="1"/>
  <c r="AK1046" i="1"/>
  <c r="AF666" i="1"/>
  <c r="AJ851" i="1"/>
  <c r="AF1046" i="1"/>
  <c r="AK666" i="1"/>
  <c r="AI319" i="1"/>
  <c r="AI320" i="1"/>
  <c r="AF1047" i="1"/>
  <c r="AG1046" i="1"/>
  <c r="AI813" i="1"/>
  <c r="AI698" i="1"/>
  <c r="AI1027" i="1"/>
  <c r="AI814" i="1"/>
  <c r="AG698" i="1"/>
  <c r="AG72" i="1"/>
  <c r="AG813" i="1"/>
  <c r="AG892" i="1"/>
  <c r="AG890" i="1"/>
  <c r="AG1027" i="1"/>
  <c r="AG891" i="1"/>
  <c r="AG699" i="1"/>
  <c r="AI74" i="1"/>
  <c r="AI891" i="1"/>
  <c r="AI892" i="1"/>
  <c r="AE510" i="1"/>
  <c r="AI250" i="1"/>
  <c r="AE952" i="1"/>
  <c r="AH126" i="1"/>
  <c r="AK803" i="1"/>
  <c r="AG621" i="1"/>
  <c r="AI621" i="1"/>
  <c r="AH125" i="1"/>
  <c r="AF787" i="1"/>
  <c r="AD1229" i="1"/>
  <c r="AI1227" i="1" s="1"/>
  <c r="AH1103" i="1"/>
  <c r="AJ1229" i="1"/>
  <c r="AK620" i="1"/>
  <c r="AK787" i="1"/>
  <c r="AF804" i="1"/>
  <c r="AF803" i="1"/>
  <c r="AF620" i="1"/>
  <c r="AD1103" i="1"/>
  <c r="AI1102" i="1" s="1"/>
  <c r="AE1228" i="1"/>
  <c r="AH952" i="1"/>
  <c r="AH128" i="1"/>
  <c r="AH1229" i="1"/>
  <c r="AJ787" i="1"/>
  <c r="AK804" i="1"/>
  <c r="AI804" i="1"/>
  <c r="AJ622" i="1"/>
  <c r="AJ804" i="1"/>
  <c r="AG787" i="1"/>
  <c r="AG804" i="1"/>
  <c r="AI622" i="1"/>
  <c r="AE127" i="1"/>
  <c r="AH1102" i="1"/>
  <c r="AG1229" i="1"/>
  <c r="AG976" i="1"/>
  <c r="AE1102" i="1"/>
  <c r="AH1228" i="1"/>
  <c r="AD952" i="1"/>
  <c r="AI951" i="1" s="1"/>
  <c r="AH951" i="1"/>
  <c r="AH127" i="1"/>
  <c r="AJ801" i="1"/>
  <c r="AJ620" i="1"/>
  <c r="AE1229" i="1"/>
  <c r="AH1101" i="1"/>
  <c r="AE951" i="1"/>
  <c r="AF801" i="1"/>
  <c r="AG802" i="1"/>
  <c r="AF622" i="1"/>
  <c r="AH1227" i="1"/>
  <c r="AK622" i="1"/>
  <c r="AF621" i="1"/>
  <c r="AG622" i="1"/>
  <c r="AK1229" i="1"/>
  <c r="AD128" i="1"/>
  <c r="AI127" i="1" s="1"/>
  <c r="AK975" i="1"/>
  <c r="AK621" i="1"/>
  <c r="AJ619" i="1"/>
  <c r="AK802" i="1"/>
  <c r="AJ621" i="1"/>
  <c r="AG803" i="1"/>
  <c r="AJ802" i="1"/>
  <c r="AJ803" i="1"/>
  <c r="AK785" i="1"/>
  <c r="AJ681" i="1"/>
  <c r="AJ953" i="1"/>
  <c r="AG1060" i="1"/>
  <c r="AF1043" i="1"/>
  <c r="AJ952" i="1"/>
  <c r="AK1043" i="1"/>
  <c r="AG1042" i="1"/>
  <c r="AG1043" i="1"/>
  <c r="AI1043" i="1"/>
  <c r="AJ1042" i="1"/>
  <c r="AJ1043" i="1"/>
  <c r="AE39" i="1"/>
  <c r="AG16" i="1"/>
  <c r="AF1042" i="1"/>
  <c r="AI137" i="1"/>
  <c r="AK88" i="1"/>
  <c r="AH845" i="1"/>
  <c r="AF938" i="1"/>
  <c r="AF138" i="1"/>
  <c r="AH844" i="1"/>
  <c r="AF985" i="1"/>
  <c r="AD184" i="1"/>
  <c r="AI182" i="1" s="1"/>
  <c r="AF137" i="1"/>
  <c r="AK138" i="1"/>
  <c r="AK137" i="1"/>
  <c r="AG514" i="1"/>
  <c r="AH1126" i="1"/>
  <c r="AJ137" i="1"/>
  <c r="AJ187" i="1"/>
  <c r="AG137" i="1"/>
  <c r="AJ138" i="1"/>
  <c r="AG138" i="1"/>
  <c r="AF136" i="1"/>
  <c r="AI986" i="1"/>
  <c r="AK136" i="1"/>
  <c r="AF940" i="1"/>
  <c r="AI513" i="1"/>
  <c r="AH1164" i="1"/>
  <c r="AG136" i="1"/>
  <c r="AG529" i="1"/>
  <c r="AH423" i="1"/>
  <c r="AI277" i="1"/>
  <c r="AH1020" i="1"/>
  <c r="AJ530" i="1"/>
  <c r="AF530" i="1"/>
  <c r="AK530" i="1"/>
  <c r="AG530" i="1"/>
  <c r="AE481" i="1"/>
  <c r="AI531" i="1"/>
  <c r="AF531" i="1"/>
  <c r="AF713" i="1"/>
  <c r="AI530" i="1"/>
  <c r="AK531" i="1"/>
  <c r="AH328" i="1"/>
  <c r="AH1198" i="1"/>
  <c r="AJ224" i="1"/>
  <c r="AF250" i="1"/>
  <c r="AJ1151" i="1"/>
  <c r="AF1151" i="1"/>
  <c r="AG1112" i="1"/>
  <c r="AG920" i="1"/>
  <c r="AK1151" i="1"/>
  <c r="AI1151" i="1"/>
  <c r="AF797" i="1"/>
  <c r="AF920" i="1"/>
  <c r="AG104" i="1"/>
  <c r="AF1112" i="1"/>
  <c r="AK920" i="1"/>
  <c r="AG368" i="1"/>
  <c r="AG735" i="1"/>
  <c r="AK1112" i="1"/>
  <c r="AF735" i="1"/>
  <c r="AF104" i="1"/>
  <c r="AF56" i="1"/>
  <c r="AK104" i="1"/>
  <c r="AK56" i="1"/>
  <c r="AG56" i="1"/>
  <c r="AG1151" i="1"/>
  <c r="AI920" i="1"/>
  <c r="AJ56" i="1"/>
  <c r="AH444" i="1"/>
  <c r="AJ482" i="1"/>
  <c r="AJ593" i="1"/>
  <c r="AK482" i="1"/>
  <c r="AG92" i="1"/>
  <c r="AI1060" i="1"/>
  <c r="AE152" i="1"/>
  <c r="AE463" i="1"/>
  <c r="AJ176" i="1"/>
  <c r="AJ1192" i="1"/>
  <c r="AD40" i="1"/>
  <c r="AI38" i="1" s="1"/>
  <c r="AE184" i="1"/>
  <c r="AH1213" i="1"/>
  <c r="AH256" i="1"/>
  <c r="AH182" i="1"/>
  <c r="AJ1057" i="1"/>
  <c r="AJ594" i="1"/>
  <c r="AI381" i="1"/>
  <c r="AE183" i="1"/>
  <c r="AD447" i="1"/>
  <c r="AI445" i="1" s="1"/>
  <c r="AH152" i="1"/>
  <c r="AF379" i="1"/>
  <c r="AK92" i="1"/>
  <c r="AH1125" i="1"/>
  <c r="AH1212" i="1"/>
  <c r="AI92" i="1"/>
  <c r="AE351" i="1"/>
  <c r="AH39" i="1"/>
  <c r="AH462" i="1"/>
  <c r="AK379" i="1"/>
  <c r="AF608" i="1"/>
  <c r="AH183" i="1"/>
  <c r="AD847" i="1"/>
  <c r="AI845" i="1" s="1"/>
  <c r="AD766" i="1"/>
  <c r="AI765" i="1" s="1"/>
  <c r="AH1214" i="1"/>
  <c r="AH1127" i="1"/>
  <c r="AJ592" i="1"/>
  <c r="AJ91" i="1"/>
  <c r="AF594" i="1"/>
  <c r="AF607" i="1"/>
  <c r="AK1215" i="1"/>
  <c r="AK608" i="1"/>
  <c r="AG313" i="1"/>
  <c r="AG608" i="1"/>
  <c r="AI313" i="1"/>
  <c r="AI1059" i="1"/>
  <c r="AE846" i="1"/>
  <c r="AE765" i="1"/>
  <c r="AH1192" i="1"/>
  <c r="AH464" i="1"/>
  <c r="AF592" i="1"/>
  <c r="AK594" i="1"/>
  <c r="AK609" i="1"/>
  <c r="AI594" i="1"/>
  <c r="AI176" i="1"/>
  <c r="AD1128" i="1"/>
  <c r="AI1126" i="1" s="1"/>
  <c r="AD152" i="1"/>
  <c r="AI151" i="1" s="1"/>
  <c r="AH1189" i="1"/>
  <c r="AH847" i="1"/>
  <c r="AH184" i="1"/>
  <c r="AH1190" i="1"/>
  <c r="AH461" i="1"/>
  <c r="AJ1060" i="1"/>
  <c r="AJ379" i="1"/>
  <c r="AF1059" i="1"/>
  <c r="AG91" i="1"/>
  <c r="AG1059" i="1"/>
  <c r="AI595" i="1"/>
  <c r="AE176" i="1"/>
  <c r="AE1127" i="1"/>
  <c r="AE151" i="1"/>
  <c r="AH37" i="1"/>
  <c r="AH351" i="1"/>
  <c r="AJ152" i="1"/>
  <c r="AF313" i="1"/>
  <c r="AF176" i="1"/>
  <c r="AK1059" i="1"/>
  <c r="AG593" i="1"/>
  <c r="AI93" i="1"/>
  <c r="AD1025" i="1"/>
  <c r="AH149" i="1"/>
  <c r="AJ184" i="1"/>
  <c r="AK313" i="1"/>
  <c r="AK176" i="1"/>
  <c r="AJ1059" i="1"/>
  <c r="AI1215" i="1"/>
  <c r="AJ608" i="1"/>
  <c r="AK380" i="1"/>
  <c r="AG481" i="1"/>
  <c r="AG609" i="1"/>
  <c r="AH173" i="1"/>
  <c r="AH463" i="1"/>
  <c r="AH175" i="1"/>
  <c r="AG594" i="1"/>
  <c r="AI351" i="1"/>
  <c r="AI184" i="1"/>
  <c r="AH349" i="1"/>
  <c r="AH176" i="1"/>
  <c r="AD351" i="1"/>
  <c r="AI350" i="1" s="1"/>
  <c r="AH350" i="1"/>
  <c r="AH151" i="1"/>
  <c r="AF593" i="1"/>
  <c r="AK595" i="1"/>
  <c r="AK1192" i="1"/>
  <c r="AG595" i="1"/>
  <c r="AE464" i="1"/>
  <c r="AI1192" i="1"/>
  <c r="AE1215" i="1"/>
  <c r="AD1215" i="1"/>
  <c r="AI1213" i="1" s="1"/>
  <c r="AE350" i="1"/>
  <c r="AD176" i="1"/>
  <c r="AF175" i="1" s="1"/>
  <c r="AH174" i="1"/>
  <c r="AH1191" i="1"/>
  <c r="AH181" i="1"/>
  <c r="AJ607" i="1"/>
  <c r="AJ351" i="1"/>
  <c r="AJ1058" i="1"/>
  <c r="AF351" i="1"/>
  <c r="AF1058" i="1"/>
  <c r="AK91" i="1"/>
  <c r="AF1192" i="1"/>
  <c r="AG1215" i="1"/>
  <c r="AE1214" i="1"/>
  <c r="AD1192" i="1"/>
  <c r="AI1191" i="1" s="1"/>
  <c r="AH150" i="1"/>
  <c r="AH763" i="1"/>
  <c r="AK351" i="1"/>
  <c r="AK1058" i="1"/>
  <c r="AF184" i="1"/>
  <c r="AF1057" i="1"/>
  <c r="AF1060" i="1"/>
  <c r="AG380" i="1"/>
  <c r="AG482" i="1"/>
  <c r="AG379" i="1"/>
  <c r="AI610" i="1"/>
  <c r="AD256" i="1"/>
  <c r="AJ255" i="1" s="1"/>
  <c r="AH764" i="1"/>
  <c r="AF482" i="1"/>
  <c r="AK152" i="1"/>
  <c r="AK1060" i="1"/>
  <c r="AH348" i="1"/>
  <c r="AG249" i="1"/>
  <c r="AD384" i="1"/>
  <c r="AG381" i="1" s="1"/>
  <c r="AH519" i="1"/>
  <c r="AI554" i="1"/>
  <c r="AE383" i="1"/>
  <c r="AJ1122" i="1"/>
  <c r="AF612" i="1"/>
  <c r="AG1122" i="1"/>
  <c r="AI1123" i="1"/>
  <c r="AE519" i="1"/>
  <c r="AG1124" i="1"/>
  <c r="AK1050" i="1"/>
  <c r="AF976" i="1"/>
  <c r="AD104" i="1"/>
  <c r="AF102" i="1" s="1"/>
  <c r="AJ520" i="1"/>
  <c r="AK976" i="1"/>
  <c r="AE1005" i="1"/>
  <c r="AF977" i="1"/>
  <c r="AJ976" i="1"/>
  <c r="AG1123" i="1"/>
  <c r="AJ1121" i="1"/>
  <c r="AK977" i="1"/>
  <c r="AF520" i="1"/>
  <c r="AJ977" i="1"/>
  <c r="AF1121" i="1"/>
  <c r="AJ1066" i="1"/>
  <c r="AJ1123" i="1"/>
  <c r="AF1122" i="1"/>
  <c r="AF1123" i="1"/>
  <c r="AK1124" i="1"/>
  <c r="AK1122" i="1"/>
  <c r="AK248" i="1"/>
  <c r="AK1123" i="1"/>
  <c r="AG975" i="1"/>
  <c r="AG977" i="1"/>
  <c r="AH103" i="1"/>
  <c r="AF975" i="1"/>
  <c r="AD1151" i="1"/>
  <c r="AI1150" i="1" s="1"/>
  <c r="AD56" i="1"/>
  <c r="AI55" i="1" s="1"/>
  <c r="AE103" i="1"/>
  <c r="AE104" i="1"/>
  <c r="AH1148" i="1"/>
  <c r="AH734" i="1"/>
  <c r="AH1150" i="1"/>
  <c r="AJ735" i="1"/>
  <c r="AJ1050" i="1"/>
  <c r="AK520" i="1"/>
  <c r="AF1049" i="1"/>
  <c r="AK251" i="1"/>
  <c r="AK612" i="1"/>
  <c r="AK250" i="1"/>
  <c r="AG1051" i="1"/>
  <c r="AG1069" i="1"/>
  <c r="AG611" i="1"/>
  <c r="AH518" i="1"/>
  <c r="AE1150" i="1"/>
  <c r="AE55" i="1"/>
  <c r="AH101" i="1"/>
  <c r="AJ610" i="1"/>
  <c r="AK1049" i="1"/>
  <c r="AJ612" i="1"/>
  <c r="AG553" i="1"/>
  <c r="AI612" i="1"/>
  <c r="AI333" i="1"/>
  <c r="AH368" i="1"/>
  <c r="AH919" i="1"/>
  <c r="AJ250" i="1"/>
  <c r="AJ554" i="1"/>
  <c r="AJ1049" i="1"/>
  <c r="AF552" i="1"/>
  <c r="AF333" i="1"/>
  <c r="AH53" i="1"/>
  <c r="AG610" i="1"/>
  <c r="AI611" i="1"/>
  <c r="AH735" i="1"/>
  <c r="AH104" i="1"/>
  <c r="AH1111" i="1"/>
  <c r="AF555" i="1"/>
  <c r="AF1051" i="1"/>
  <c r="AK333" i="1"/>
  <c r="AI1069" i="1"/>
  <c r="AE368" i="1"/>
  <c r="AD1112" i="1"/>
  <c r="AG1111" i="1" s="1"/>
  <c r="AJ555" i="1"/>
  <c r="AF610" i="1"/>
  <c r="AK555" i="1"/>
  <c r="AK1051" i="1"/>
  <c r="AF553" i="1"/>
  <c r="AJ333" i="1"/>
  <c r="AG1067" i="1"/>
  <c r="AI1051" i="1"/>
  <c r="AI555" i="1"/>
  <c r="AE1111" i="1"/>
  <c r="AD23" i="1"/>
  <c r="AI21" i="1" s="1"/>
  <c r="AH920" i="1"/>
  <c r="AH733" i="1"/>
  <c r="AH365" i="1"/>
  <c r="AH366" i="1"/>
  <c r="AH76" i="1"/>
  <c r="AK610" i="1"/>
  <c r="AK553" i="1"/>
  <c r="AG554" i="1"/>
  <c r="AH1112" i="1"/>
  <c r="AG1068" i="1"/>
  <c r="AI1068" i="1"/>
  <c r="AI56" i="1"/>
  <c r="AH21" i="1"/>
  <c r="AJ331" i="1"/>
  <c r="AE22" i="1"/>
  <c r="AJ248" i="1"/>
  <c r="AF1068" i="1"/>
  <c r="AF1048" i="1"/>
  <c r="AG612" i="1"/>
  <c r="AI520" i="1"/>
  <c r="AI735" i="1"/>
  <c r="AD920" i="1"/>
  <c r="AJ916" i="1" s="1"/>
  <c r="AH917" i="1"/>
  <c r="AH367" i="1"/>
  <c r="AJ1051" i="1"/>
  <c r="AJ249" i="1"/>
  <c r="AK735" i="1"/>
  <c r="AK1068" i="1"/>
  <c r="AG1049" i="1"/>
  <c r="AF368" i="1"/>
  <c r="AF609" i="1"/>
  <c r="AH240" i="1"/>
  <c r="AI368" i="1"/>
  <c r="AI251" i="1"/>
  <c r="AE520" i="1"/>
  <c r="AD368" i="1"/>
  <c r="AI366" i="1" s="1"/>
  <c r="AJ553" i="1"/>
  <c r="AJ609" i="1"/>
  <c r="AJ1067" i="1"/>
  <c r="AF554" i="1"/>
  <c r="AK368" i="1"/>
  <c r="AD735" i="1"/>
  <c r="AI733" i="1" s="1"/>
  <c r="AD240" i="1"/>
  <c r="AJ239" i="1" s="1"/>
  <c r="AE367" i="1"/>
  <c r="AH918" i="1"/>
  <c r="AH1110" i="1"/>
  <c r="AH1109" i="1"/>
  <c r="AJ920" i="1"/>
  <c r="AJ1048" i="1"/>
  <c r="AK554" i="1"/>
  <c r="AF1066" i="1"/>
  <c r="AG248" i="1"/>
  <c r="AG555" i="1"/>
  <c r="AI1112" i="1"/>
  <c r="AE735" i="1"/>
  <c r="AD79" i="1"/>
  <c r="AI77" i="1" s="1"/>
  <c r="AJ611" i="1"/>
  <c r="AF1067" i="1"/>
  <c r="AI104" i="1"/>
  <c r="AI249" i="1"/>
  <c r="AE734" i="1"/>
  <c r="AE78" i="1"/>
  <c r="AH520" i="1"/>
  <c r="AK1067" i="1"/>
  <c r="AF249" i="1"/>
  <c r="AG520" i="1"/>
  <c r="AI1050" i="1"/>
  <c r="AD511" i="1"/>
  <c r="AH517" i="1"/>
  <c r="AH55" i="1"/>
  <c r="AH56" i="1"/>
  <c r="AF611" i="1"/>
  <c r="AK249" i="1"/>
  <c r="AG1050" i="1"/>
  <c r="AG251" i="1"/>
  <c r="AG250" i="1"/>
  <c r="AE239" i="1"/>
  <c r="AH54" i="1"/>
  <c r="AJ1068" i="1"/>
  <c r="AF248" i="1"/>
  <c r="AI97" i="1"/>
  <c r="AK797" i="1"/>
  <c r="AK97" i="1"/>
  <c r="AI976" i="1"/>
  <c r="AF1009" i="1"/>
  <c r="AI240" i="1"/>
  <c r="AG96" i="1"/>
  <c r="AI96" i="1"/>
  <c r="AF96" i="1"/>
  <c r="AG1009" i="1"/>
  <c r="AK96" i="1"/>
  <c r="AJ96" i="1"/>
  <c r="AH399" i="1"/>
  <c r="AG632" i="1"/>
  <c r="AG786" i="1"/>
  <c r="AH400" i="1"/>
  <c r="AJ293" i="1"/>
  <c r="AJ245" i="1"/>
  <c r="AF632" i="1"/>
  <c r="AE87" i="1"/>
  <c r="AH253" i="1"/>
  <c r="AJ925" i="1"/>
  <c r="AJ926" i="1"/>
  <c r="AK632" i="1"/>
  <c r="AF631" i="1"/>
  <c r="AG295" i="1"/>
  <c r="AI246" i="1"/>
  <c r="AI634" i="1"/>
  <c r="AD48" i="1"/>
  <c r="AI47" i="1" s="1"/>
  <c r="AH646" i="1"/>
  <c r="AH390" i="1"/>
  <c r="AH647" i="1"/>
  <c r="AK294" i="1"/>
  <c r="AE47" i="1"/>
  <c r="AJ633" i="1"/>
  <c r="AF294" i="1"/>
  <c r="AG247" i="1"/>
  <c r="AG927" i="1"/>
  <c r="AI401" i="1"/>
  <c r="AJ294" i="1"/>
  <c r="AK246" i="1"/>
  <c r="AH252" i="1"/>
  <c r="AI1074" i="1"/>
  <c r="AE1074" i="1"/>
  <c r="AE528" i="1"/>
  <c r="AH9" i="1"/>
  <c r="AH507" i="1"/>
  <c r="AH1173" i="1"/>
  <c r="AJ631" i="1"/>
  <c r="AJ1074" i="1"/>
  <c r="AF246" i="1"/>
  <c r="AF927" i="1"/>
  <c r="AH398" i="1"/>
  <c r="AH86" i="1"/>
  <c r="AH527" i="1"/>
  <c r="AE392" i="1"/>
  <c r="AH1174" i="1"/>
  <c r="AJ292" i="1"/>
  <c r="AD401" i="1"/>
  <c r="AI400" i="1" s="1"/>
  <c r="AH529" i="1"/>
  <c r="AH389" i="1"/>
  <c r="AH1176" i="1"/>
  <c r="AH508" i="1"/>
  <c r="AH255" i="1"/>
  <c r="AK927" i="1"/>
  <c r="AI295" i="1"/>
  <c r="AJ529" i="1"/>
  <c r="AE400" i="1"/>
  <c r="AD392" i="1"/>
  <c r="AI390" i="1" s="1"/>
  <c r="AF1074" i="1"/>
  <c r="AF926" i="1"/>
  <c r="AG246" i="1"/>
  <c r="AH392" i="1"/>
  <c r="AI1176" i="1"/>
  <c r="AE255" i="1"/>
  <c r="AD1184" i="1"/>
  <c r="AI1182" i="1" s="1"/>
  <c r="AE391" i="1"/>
  <c r="AH1084" i="1"/>
  <c r="AH254" i="1"/>
  <c r="AJ246" i="1"/>
  <c r="AK1074" i="1"/>
  <c r="AF247" i="1"/>
  <c r="AK926" i="1"/>
  <c r="AH45" i="1"/>
  <c r="AH645" i="1"/>
  <c r="AG926" i="1"/>
  <c r="AI928" i="1"/>
  <c r="AI88" i="1"/>
  <c r="AI294" i="1"/>
  <c r="AE88" i="1"/>
  <c r="AD1074" i="1"/>
  <c r="AK1073" i="1" s="1"/>
  <c r="AH391" i="1"/>
  <c r="AK247" i="1"/>
  <c r="AG633" i="1"/>
  <c r="AI648" i="1"/>
  <c r="AI927" i="1"/>
  <c r="AD7" i="1"/>
  <c r="AK4" i="1" s="1"/>
  <c r="AD11" i="1"/>
  <c r="AF9" i="1" s="1"/>
  <c r="AE1073" i="1"/>
  <c r="AH88" i="1"/>
  <c r="AH87" i="1"/>
  <c r="AH1086" i="1"/>
  <c r="AJ295" i="1"/>
  <c r="AF292" i="1"/>
  <c r="AF925" i="1"/>
  <c r="AI633" i="1"/>
  <c r="AE6" i="1"/>
  <c r="AD255" i="1"/>
  <c r="AI253" i="1" s="1"/>
  <c r="AE10" i="1"/>
  <c r="AH1175" i="1"/>
  <c r="AH10" i="1"/>
  <c r="AH85" i="1"/>
  <c r="AF634" i="1"/>
  <c r="AH1085" i="1"/>
  <c r="AD529" i="1"/>
  <c r="AI528" i="1" s="1"/>
  <c r="AD1087" i="1"/>
  <c r="AI1085" i="1" s="1"/>
  <c r="AH47" i="1"/>
  <c r="AJ632" i="1"/>
  <c r="AJ928" i="1"/>
  <c r="AF928" i="1"/>
  <c r="AK634" i="1"/>
  <c r="AF633" i="1"/>
  <c r="AG928" i="1"/>
  <c r="AG293" i="1"/>
  <c r="AE1086" i="1"/>
  <c r="AD648" i="1"/>
  <c r="AF645" i="1" s="1"/>
  <c r="AH528" i="1"/>
  <c r="AH46" i="1"/>
  <c r="AJ1176" i="1"/>
  <c r="AJ401" i="1"/>
  <c r="AJ247" i="1"/>
  <c r="AF401" i="1"/>
  <c r="AK928" i="1"/>
  <c r="AJ634" i="1"/>
  <c r="AF245" i="1"/>
  <c r="AF295" i="1"/>
  <c r="AK633" i="1"/>
  <c r="AG245" i="1"/>
  <c r="AG1144" i="1"/>
  <c r="AG294" i="1"/>
  <c r="AD510" i="1"/>
  <c r="AI508" i="1" s="1"/>
  <c r="AD1176" i="1"/>
  <c r="AI1175" i="1" s="1"/>
  <c r="AE647" i="1"/>
  <c r="AH401" i="1"/>
  <c r="AK401" i="1"/>
  <c r="AF293" i="1"/>
  <c r="AK245" i="1"/>
  <c r="AF529" i="1"/>
  <c r="AK295" i="1"/>
  <c r="AI529" i="1"/>
  <c r="AH8" i="1"/>
  <c r="AE1175" i="1"/>
  <c r="AK529" i="1"/>
  <c r="AK657" i="1"/>
  <c r="AG1137" i="1"/>
  <c r="AJ168" i="1"/>
  <c r="AK169" i="1"/>
  <c r="AH814" i="1"/>
  <c r="AE1072" i="1"/>
  <c r="AJ1137" i="1"/>
  <c r="AH1073" i="1"/>
  <c r="AG1218" i="1"/>
  <c r="AH657" i="1"/>
  <c r="AF1216" i="1"/>
  <c r="AF659" i="1"/>
  <c r="AJ169" i="1"/>
  <c r="AK1216" i="1"/>
  <c r="AK660" i="1"/>
  <c r="AG169" i="1"/>
  <c r="AG657" i="1"/>
  <c r="AK968" i="1"/>
  <c r="AF1215" i="1"/>
  <c r="AG168" i="1"/>
  <c r="AJ1134" i="1"/>
  <c r="BM1134" i="1" s="1"/>
  <c r="AF34" i="1"/>
  <c r="AH816" i="1"/>
  <c r="AK168" i="1"/>
  <c r="AF1134" i="1"/>
  <c r="AK34" i="1"/>
  <c r="AG1135" i="1"/>
  <c r="AG34" i="1"/>
  <c r="AD657" i="1"/>
  <c r="AI656" i="1" s="1"/>
  <c r="AH815" i="1"/>
  <c r="AH1072" i="1"/>
  <c r="AF1135" i="1"/>
  <c r="AK36" i="1"/>
  <c r="AJ34" i="1"/>
  <c r="AE657" i="1"/>
  <c r="AJ1135" i="1"/>
  <c r="AJ1218" i="1"/>
  <c r="AF33" i="1"/>
  <c r="AK1135" i="1"/>
  <c r="AF1218" i="1"/>
  <c r="AG1217" i="1"/>
  <c r="AG1136" i="1"/>
  <c r="AE656" i="1"/>
  <c r="AK1218" i="1"/>
  <c r="AG35" i="1"/>
  <c r="AD817" i="1"/>
  <c r="AG814" i="1" s="1"/>
  <c r="AJ33" i="1"/>
  <c r="AF170" i="1"/>
  <c r="AF167" i="1"/>
  <c r="AJ1217" i="1"/>
  <c r="AJ1215" i="1"/>
  <c r="AE816" i="1"/>
  <c r="AK170" i="1"/>
  <c r="AF35" i="1"/>
  <c r="AF1217" i="1"/>
  <c r="AG660" i="1"/>
  <c r="AG1216" i="1"/>
  <c r="AH1071" i="1"/>
  <c r="AJ167" i="1"/>
  <c r="AK35" i="1"/>
  <c r="AK1217" i="1"/>
  <c r="AG36" i="1"/>
  <c r="AI817" i="1"/>
  <c r="AF168" i="1"/>
  <c r="AJ657" i="1"/>
  <c r="AF1136" i="1"/>
  <c r="AJ1216" i="1"/>
  <c r="AE817" i="1"/>
  <c r="AH656" i="1"/>
  <c r="AJ35" i="1"/>
  <c r="AJ659" i="1"/>
  <c r="AJ170" i="1"/>
  <c r="AF1137" i="1"/>
  <c r="AK1136" i="1"/>
  <c r="AD1073" i="1"/>
  <c r="AF169" i="1"/>
  <c r="AF657" i="1"/>
  <c r="AK1137" i="1"/>
  <c r="AJ1136" i="1"/>
  <c r="AH655" i="1"/>
  <c r="AE511" i="1"/>
  <c r="AE974" i="1"/>
  <c r="AH860" i="1"/>
  <c r="AH957" i="1"/>
  <c r="AF67" i="1"/>
  <c r="AK969" i="1"/>
  <c r="AH888" i="1"/>
  <c r="AE887" i="1"/>
  <c r="AH861" i="1"/>
  <c r="AH974" i="1"/>
  <c r="AJ863" i="1"/>
  <c r="AJ888" i="1"/>
  <c r="AK68" i="1"/>
  <c r="AF968" i="1"/>
  <c r="AK67" i="1"/>
  <c r="AG597" i="1"/>
  <c r="AI651" i="1"/>
  <c r="AD8" i="1"/>
  <c r="AI7" i="1" s="1"/>
  <c r="AH96" i="1"/>
  <c r="AH694" i="1"/>
  <c r="AI67" i="1"/>
  <c r="AI230" i="1"/>
  <c r="AE7" i="1"/>
  <c r="AH862" i="1"/>
  <c r="AH7" i="1"/>
  <c r="AH972" i="1"/>
  <c r="AJ231" i="1"/>
  <c r="AF66" i="1"/>
  <c r="AF696" i="1"/>
  <c r="AF597" i="1"/>
  <c r="AH886" i="1"/>
  <c r="AE888" i="1"/>
  <c r="AI8" i="1"/>
  <c r="AD863" i="1"/>
  <c r="AI862" i="1" s="1"/>
  <c r="AH95" i="1"/>
  <c r="AH94" i="1"/>
  <c r="AK66" i="1"/>
  <c r="AK696" i="1"/>
  <c r="AF596" i="1"/>
  <c r="AK597" i="1"/>
  <c r="AG230" i="1"/>
  <c r="AI650" i="1"/>
  <c r="AH509" i="1"/>
  <c r="AK596" i="1"/>
  <c r="AK838" i="1"/>
  <c r="AJ597" i="1"/>
  <c r="AF231" i="1"/>
  <c r="AG68" i="1"/>
  <c r="AG970" i="1"/>
  <c r="AI958" i="1"/>
  <c r="AI971" i="1"/>
  <c r="AI696" i="1"/>
  <c r="AD30" i="1"/>
  <c r="AI29" i="1" s="1"/>
  <c r="AH447" i="1"/>
  <c r="AH652" i="1"/>
  <c r="AH510" i="1"/>
  <c r="AJ65" i="1"/>
  <c r="AF838" i="1"/>
  <c r="AK231" i="1"/>
  <c r="AG650" i="1"/>
  <c r="AG837" i="1"/>
  <c r="AI654" i="1"/>
  <c r="AI448" i="1"/>
  <c r="AH1038" i="1"/>
  <c r="AH696" i="1"/>
  <c r="AH654" i="1"/>
  <c r="AH14" i="1"/>
  <c r="AJ228" i="1"/>
  <c r="AJ66" i="1"/>
  <c r="AJ968" i="1"/>
  <c r="AK448" i="1"/>
  <c r="AK230" i="1"/>
  <c r="AG971" i="1"/>
  <c r="AH13" i="1"/>
  <c r="AG969" i="1"/>
  <c r="AI888" i="1"/>
  <c r="AI512" i="1"/>
  <c r="AH695" i="1"/>
  <c r="AH93" i="1"/>
  <c r="AE957" i="1"/>
  <c r="AD696" i="1"/>
  <c r="AI695" i="1" s="1"/>
  <c r="AD654" i="1"/>
  <c r="AI652" i="1" s="1"/>
  <c r="AH6" i="1"/>
  <c r="AH956" i="1"/>
  <c r="AJ836" i="1"/>
  <c r="AJ448" i="1"/>
  <c r="AF230" i="1"/>
  <c r="AF229" i="1"/>
  <c r="AF228" i="1"/>
  <c r="AH512" i="1"/>
  <c r="AG649" i="1"/>
  <c r="AH973" i="1"/>
  <c r="AI863" i="1"/>
  <c r="AI970" i="1"/>
  <c r="AI231" i="1"/>
  <c r="AE8" i="1"/>
  <c r="AD15" i="1"/>
  <c r="AI14" i="1" s="1"/>
  <c r="AE695" i="1"/>
  <c r="AE653" i="1"/>
  <c r="AH511" i="1"/>
  <c r="AH12" i="1"/>
  <c r="AJ649" i="1"/>
  <c r="AJ958" i="1"/>
  <c r="AK229" i="1"/>
  <c r="AF837" i="1"/>
  <c r="AG67" i="1"/>
  <c r="AG312" i="1"/>
  <c r="AD958" i="1"/>
  <c r="AJ955" i="1" s="1"/>
  <c r="AH446" i="1"/>
  <c r="AD96" i="1"/>
  <c r="AJ94" i="1" s="1"/>
  <c r="AE512" i="1"/>
  <c r="AE14" i="1"/>
  <c r="AH975" i="1"/>
  <c r="AH5" i="1"/>
  <c r="AJ229" i="1"/>
  <c r="AK837" i="1"/>
  <c r="AF970" i="1"/>
  <c r="AG838" i="1"/>
  <c r="AG231" i="1"/>
  <c r="AH653" i="1"/>
  <c r="AE95" i="1"/>
  <c r="AH693" i="1"/>
  <c r="AJ975" i="1"/>
  <c r="AJ595" i="1"/>
  <c r="AJ970" i="1"/>
  <c r="AF648" i="1"/>
  <c r="AK970" i="1"/>
  <c r="AI838" i="1"/>
  <c r="AE975" i="1"/>
  <c r="AD448" i="1"/>
  <c r="AI447" i="1" s="1"/>
  <c r="AH887" i="1"/>
  <c r="AH955" i="1"/>
  <c r="AJ67" i="1"/>
  <c r="AK598" i="1"/>
  <c r="AK971" i="1"/>
  <c r="AF649" i="1"/>
  <c r="AG596" i="1"/>
  <c r="AI975" i="1"/>
  <c r="AE447" i="1"/>
  <c r="AH445" i="1"/>
  <c r="AH651" i="1"/>
  <c r="AJ230" i="1"/>
  <c r="AJ648" i="1"/>
  <c r="AF598" i="1"/>
  <c r="AK649" i="1"/>
  <c r="AF836" i="1"/>
  <c r="AG836" i="1"/>
  <c r="AG66" i="1"/>
  <c r="AI68" i="1"/>
  <c r="AE862" i="1"/>
  <c r="AD512" i="1"/>
  <c r="AI511" i="1" s="1"/>
  <c r="AJ596" i="1"/>
  <c r="AJ837" i="1"/>
  <c r="AJ696" i="1"/>
  <c r="AJ598" i="1"/>
  <c r="AF595" i="1"/>
  <c r="AK836" i="1"/>
  <c r="AH448" i="1"/>
  <c r="AI598" i="1"/>
  <c r="AJ838" i="1"/>
  <c r="AD888" i="1"/>
  <c r="AI887" i="1" s="1"/>
  <c r="AJ969" i="1"/>
  <c r="AG598" i="1"/>
  <c r="AE863" i="1"/>
  <c r="AK985" i="1"/>
  <c r="AF97" i="1"/>
  <c r="AF416" i="1"/>
  <c r="AK99" i="1"/>
  <c r="AK940" i="1"/>
  <c r="AF883" i="1"/>
  <c r="AG884" i="1"/>
  <c r="AG88" i="1"/>
  <c r="AI691" i="1"/>
  <c r="AD769" i="1"/>
  <c r="AG768" i="1" s="1"/>
  <c r="AJ985" i="1"/>
  <c r="AJ689" i="1"/>
  <c r="AK416" i="1"/>
  <c r="AF187" i="1"/>
  <c r="AJ940" i="1"/>
  <c r="AK883" i="1"/>
  <c r="AG986" i="1"/>
  <c r="AI769" i="1"/>
  <c r="AI416" i="1"/>
  <c r="AI884" i="1"/>
  <c r="AI793" i="1"/>
  <c r="AI100" i="1"/>
  <c r="AI680" i="1"/>
  <c r="AE768" i="1"/>
  <c r="AH769" i="1"/>
  <c r="AF512" i="1"/>
  <c r="AF312" i="1"/>
  <c r="AF939" i="1"/>
  <c r="AF415" i="1"/>
  <c r="AF98" i="1"/>
  <c r="AG940" i="1"/>
  <c r="AG414" i="1"/>
  <c r="AI940" i="1"/>
  <c r="AJ413" i="1"/>
  <c r="AJ88" i="1"/>
  <c r="AK512" i="1"/>
  <c r="AK312" i="1"/>
  <c r="AK939" i="1"/>
  <c r="AK415" i="1"/>
  <c r="AF89" i="1"/>
  <c r="AF90" i="1"/>
  <c r="AK98" i="1"/>
  <c r="AG939" i="1"/>
  <c r="AG793" i="1"/>
  <c r="AG883" i="1"/>
  <c r="AG882" i="1"/>
  <c r="AG188" i="1"/>
  <c r="AK793" i="1"/>
  <c r="AF984" i="1"/>
  <c r="AK89" i="1"/>
  <c r="AF721" i="1"/>
  <c r="AK90" i="1"/>
  <c r="AH680" i="1"/>
  <c r="AK100" i="1"/>
  <c r="AK723" i="1"/>
  <c r="AE1166" i="1"/>
  <c r="AJ938" i="1"/>
  <c r="AK884" i="1"/>
  <c r="AK984" i="1"/>
  <c r="AK721" i="1"/>
  <c r="AG99" i="1"/>
  <c r="AI690" i="1"/>
  <c r="AD1167" i="1"/>
  <c r="AI1166" i="1" s="1"/>
  <c r="AH677" i="1"/>
  <c r="AH1166" i="1"/>
  <c r="AE769" i="1"/>
  <c r="AJ90" i="1"/>
  <c r="AJ941" i="1"/>
  <c r="AF983" i="1"/>
  <c r="AF881" i="1"/>
  <c r="AG513" i="1"/>
  <c r="AG722" i="1"/>
  <c r="AJ415" i="1"/>
  <c r="AK690" i="1"/>
  <c r="AF513" i="1"/>
  <c r="AF514" i="1"/>
  <c r="AF414" i="1"/>
  <c r="AG690" i="1"/>
  <c r="AE680" i="1"/>
  <c r="AJ984" i="1"/>
  <c r="AJ939" i="1"/>
  <c r="AJ983" i="1"/>
  <c r="AJ881" i="1"/>
  <c r="AK513" i="1"/>
  <c r="AK514" i="1"/>
  <c r="AK188" i="1"/>
  <c r="AK414" i="1"/>
  <c r="AG98" i="1"/>
  <c r="AH679" i="1"/>
  <c r="AJ312" i="1"/>
  <c r="AH678" i="1"/>
  <c r="AF689" i="1"/>
  <c r="AJ513" i="1"/>
  <c r="AJ514" i="1"/>
  <c r="AF688" i="1"/>
  <c r="AJ414" i="1"/>
  <c r="AI415" i="1"/>
  <c r="AI941" i="1"/>
  <c r="AI90" i="1"/>
  <c r="AJ98" i="1"/>
  <c r="AD680" i="1"/>
  <c r="AI679" i="1" s="1"/>
  <c r="AJ882" i="1"/>
  <c r="AJ89" i="1"/>
  <c r="AK689" i="1"/>
  <c r="AF769" i="1"/>
  <c r="AG89" i="1"/>
  <c r="AG985" i="1"/>
  <c r="AG416" i="1"/>
  <c r="AJ721" i="1"/>
  <c r="AJ512" i="1"/>
  <c r="AF941" i="1"/>
  <c r="AK769" i="1"/>
  <c r="AG689" i="1"/>
  <c r="AG721" i="1"/>
  <c r="AG90" i="1"/>
  <c r="AI514" i="1"/>
  <c r="AI89" i="1"/>
  <c r="AI985" i="1"/>
  <c r="AI312" i="1"/>
  <c r="AJ986" i="1"/>
  <c r="AK941" i="1"/>
  <c r="AF986" i="1"/>
  <c r="AK722" i="1"/>
  <c r="AF413" i="1"/>
  <c r="AG415" i="1"/>
  <c r="AI723" i="1"/>
  <c r="AK691" i="1"/>
  <c r="AH767" i="1"/>
  <c r="AJ883" i="1"/>
  <c r="AF882" i="1"/>
  <c r="AK986" i="1"/>
  <c r="AH1165" i="1"/>
  <c r="AJ97" i="1"/>
  <c r="AK882" i="1"/>
  <c r="AD27" i="1"/>
  <c r="AI26" i="1" s="1"/>
  <c r="AD785" i="1"/>
  <c r="AF784" i="1" s="1"/>
  <c r="AH1159" i="1"/>
  <c r="AH901" i="1"/>
  <c r="AH1158" i="1"/>
  <c r="AF635" i="1"/>
  <c r="AG331" i="1"/>
  <c r="AG240" i="1"/>
  <c r="AG824" i="1"/>
  <c r="AG636" i="1"/>
  <c r="AI725" i="1"/>
  <c r="AI101" i="1"/>
  <c r="AI724" i="1"/>
  <c r="AI241" i="1"/>
  <c r="AJ635" i="1"/>
  <c r="AE27" i="1"/>
  <c r="AE26" i="1"/>
  <c r="AE784" i="1"/>
  <c r="AD160" i="1"/>
  <c r="AG159" i="1" s="1"/>
  <c r="AH77" i="1"/>
  <c r="AI27" i="1"/>
  <c r="AH718" i="1"/>
  <c r="AJ904" i="1"/>
  <c r="AJ760" i="1"/>
  <c r="AK636" i="1"/>
  <c r="AF825" i="1"/>
  <c r="AK826" i="1"/>
  <c r="AK725" i="1"/>
  <c r="AG826" i="1"/>
  <c r="AG723" i="1"/>
  <c r="AE720" i="1"/>
  <c r="AH1002" i="1"/>
  <c r="AJ723" i="1"/>
  <c r="AJ240" i="1"/>
  <c r="AK825" i="1"/>
  <c r="AI526" i="1"/>
  <c r="AI720" i="1"/>
  <c r="AI332" i="1"/>
  <c r="AI904" i="1"/>
  <c r="AK868" i="1"/>
  <c r="AG760" i="1"/>
  <c r="AH903" i="1"/>
  <c r="AE525" i="1"/>
  <c r="AD80" i="1"/>
  <c r="AI79" i="1" s="1"/>
  <c r="AH1025" i="1"/>
  <c r="AH524" i="1"/>
  <c r="AJ867" i="1"/>
  <c r="AJ825" i="1"/>
  <c r="AF760" i="1"/>
  <c r="AF761" i="1"/>
  <c r="AF720" i="1"/>
  <c r="AF823" i="1"/>
  <c r="AF824" i="1"/>
  <c r="AH904" i="1"/>
  <c r="AI760" i="1"/>
  <c r="AI1026" i="1"/>
  <c r="AD720" i="1"/>
  <c r="AI719" i="1" s="1"/>
  <c r="AH902" i="1"/>
  <c r="AH784" i="1"/>
  <c r="AJ826" i="1"/>
  <c r="AK760" i="1"/>
  <c r="AK761" i="1"/>
  <c r="AK720" i="1"/>
  <c r="AK824" i="1"/>
  <c r="AG724" i="1"/>
  <c r="AI826" i="1"/>
  <c r="AE79" i="1"/>
  <c r="AE719" i="1"/>
  <c r="AD24" i="1"/>
  <c r="AG23" i="1" s="1"/>
  <c r="AH1005" i="1"/>
  <c r="AH26" i="1"/>
  <c r="AH1023" i="1"/>
  <c r="AH526" i="1"/>
  <c r="AJ99" i="1"/>
  <c r="AJ823" i="1"/>
  <c r="AF332" i="1"/>
  <c r="AH783" i="1"/>
  <c r="AJ332" i="1"/>
  <c r="AK332" i="1"/>
  <c r="AF99" i="1"/>
  <c r="AG720" i="1"/>
  <c r="AH157" i="1"/>
  <c r="AG761" i="1"/>
  <c r="AH158" i="1"/>
  <c r="AE526" i="1"/>
  <c r="AH159" i="1"/>
  <c r="AJ866" i="1"/>
  <c r="AF867" i="1"/>
  <c r="AG100" i="1"/>
  <c r="AI869" i="1"/>
  <c r="AD1026" i="1"/>
  <c r="AI1025" i="1" s="1"/>
  <c r="AH1024" i="1"/>
  <c r="AH23" i="1"/>
  <c r="AH523" i="1"/>
  <c r="AJ724" i="1"/>
  <c r="AK867" i="1"/>
  <c r="AG241" i="1"/>
  <c r="AI868" i="1"/>
  <c r="AD1005" i="1"/>
  <c r="AK1002" i="1" s="1"/>
  <c r="AJ722" i="1"/>
  <c r="AJ720" i="1"/>
  <c r="AF240" i="1"/>
  <c r="AF722" i="1"/>
  <c r="AG725" i="1"/>
  <c r="AI80" i="1"/>
  <c r="AE23" i="1"/>
  <c r="AE903" i="1"/>
  <c r="AE1004" i="1"/>
  <c r="AD1160" i="1"/>
  <c r="AI1159" i="1" s="1"/>
  <c r="AH720" i="1"/>
  <c r="AH525" i="1"/>
  <c r="AJ824" i="1"/>
  <c r="AJ761" i="1"/>
  <c r="AJ1026" i="1"/>
  <c r="AF331" i="1"/>
  <c r="AK240" i="1"/>
  <c r="AF724" i="1"/>
  <c r="AG332" i="1"/>
  <c r="AI331" i="1"/>
  <c r="AE1025" i="1"/>
  <c r="AD904" i="1"/>
  <c r="AI903" i="1" s="1"/>
  <c r="AH79" i="1"/>
  <c r="AE1159" i="1"/>
  <c r="AH719" i="1"/>
  <c r="AK331" i="1"/>
  <c r="AK724" i="1"/>
  <c r="AK241" i="1"/>
  <c r="AF723" i="1"/>
  <c r="AG825" i="1"/>
  <c r="AE1026" i="1"/>
  <c r="AJ725" i="1"/>
  <c r="AH80" i="1"/>
  <c r="AJ1145" i="1"/>
  <c r="AG785" i="1"/>
  <c r="AI144" i="1"/>
  <c r="AI481" i="1"/>
  <c r="AI953" i="1"/>
  <c r="AJ464" i="1"/>
  <c r="AI440" i="1"/>
  <c r="AK433" i="1"/>
  <c r="AF792" i="1"/>
  <c r="AJ791" i="1"/>
  <c r="AE440" i="1"/>
  <c r="AD408" i="1"/>
  <c r="AI407" i="1" s="1"/>
  <c r="AH1200" i="1"/>
  <c r="AI1144" i="1"/>
  <c r="AD239" i="1"/>
  <c r="AI237" i="1" s="1"/>
  <c r="AJ136" i="1"/>
  <c r="AG432" i="1"/>
  <c r="AH796" i="1"/>
  <c r="AH1143" i="1"/>
  <c r="AH1144" i="1"/>
  <c r="AK692" i="1"/>
  <c r="AF432" i="1"/>
  <c r="AD1144" i="1"/>
  <c r="AG1142" i="1" s="1"/>
  <c r="AE238" i="1"/>
  <c r="AE407" i="1"/>
  <c r="AD936" i="1"/>
  <c r="AI934" i="1" s="1"/>
  <c r="AH765" i="1"/>
  <c r="AH936" i="1"/>
  <c r="AH935" i="1"/>
  <c r="AJ690" i="1"/>
  <c r="AK792" i="1"/>
  <c r="AK432" i="1"/>
  <c r="AF832" i="1"/>
  <c r="AI408" i="1"/>
  <c r="AI792" i="1"/>
  <c r="AE797" i="1"/>
  <c r="AE1143" i="1"/>
  <c r="AE935" i="1"/>
  <c r="AH934" i="1"/>
  <c r="AF964" i="1"/>
  <c r="AF1202" i="1"/>
  <c r="AG408" i="1"/>
  <c r="AI693" i="1"/>
  <c r="AI1146" i="1"/>
  <c r="AI287" i="1"/>
  <c r="AH1201" i="1"/>
  <c r="AJ967" i="1"/>
  <c r="AJ430" i="1"/>
  <c r="BM430" i="1" s="1"/>
  <c r="AJ789" i="1"/>
  <c r="AF431" i="1"/>
  <c r="AF440" i="1"/>
  <c r="AK1202" i="1"/>
  <c r="AG966" i="1"/>
  <c r="AG1146" i="1"/>
  <c r="AK431" i="1"/>
  <c r="AK440" i="1"/>
  <c r="AI432" i="1"/>
  <c r="AD797" i="1"/>
  <c r="AF793" i="1" s="1"/>
  <c r="AE286" i="1"/>
  <c r="AH797" i="1"/>
  <c r="AH239" i="1"/>
  <c r="AH438" i="1"/>
  <c r="AJ790" i="1"/>
  <c r="AF965" i="1"/>
  <c r="AF690" i="1"/>
  <c r="AF789" i="1"/>
  <c r="AK1009" i="1"/>
  <c r="AK1145" i="1"/>
  <c r="AG691" i="1"/>
  <c r="AG965" i="1"/>
  <c r="AI936" i="1"/>
  <c r="AJ1009" i="1"/>
  <c r="AD209" i="1"/>
  <c r="AI208" i="1" s="1"/>
  <c r="AH768" i="1"/>
  <c r="AH766" i="1"/>
  <c r="AJ307" i="1"/>
  <c r="AK965" i="1"/>
  <c r="AF31" i="1"/>
  <c r="AF1145" i="1"/>
  <c r="AH405" i="1"/>
  <c r="AG791" i="1"/>
  <c r="AG692" i="1"/>
  <c r="AI967" i="1"/>
  <c r="AI834" i="1"/>
  <c r="AI835" i="1"/>
  <c r="AE208" i="1"/>
  <c r="AE1144" i="1"/>
  <c r="AH136" i="1"/>
  <c r="AH208" i="1"/>
  <c r="AJ691" i="1"/>
  <c r="AJ832" i="1"/>
  <c r="AJ965" i="1"/>
  <c r="AK31" i="1"/>
  <c r="AG440" i="1"/>
  <c r="AI309" i="1"/>
  <c r="AD287" i="1"/>
  <c r="AI285" i="1" s="1"/>
  <c r="AJ1202" i="1"/>
  <c r="AD136" i="1"/>
  <c r="AF134" i="1" s="1"/>
  <c r="AD1009" i="1"/>
  <c r="AI1008" i="1" s="1"/>
  <c r="AD1041" i="1"/>
  <c r="AG1038" i="1" s="1"/>
  <c r="AH285" i="1"/>
  <c r="AH134" i="1"/>
  <c r="AH236" i="1"/>
  <c r="AH794" i="1"/>
  <c r="AH795" i="1"/>
  <c r="AJ440" i="1"/>
  <c r="AJ31" i="1"/>
  <c r="AF966" i="1"/>
  <c r="AG31" i="1"/>
  <c r="AH284" i="1"/>
  <c r="AI136" i="1"/>
  <c r="AI692" i="1"/>
  <c r="AH109" i="1"/>
  <c r="AJ432" i="1"/>
  <c r="AE1201" i="1"/>
  <c r="AH1008" i="1"/>
  <c r="AE135" i="1"/>
  <c r="AE1008" i="1"/>
  <c r="AE1040" i="1"/>
  <c r="AH1009" i="1"/>
  <c r="AH407" i="1"/>
  <c r="AJ408" i="1"/>
  <c r="AJ792" i="1"/>
  <c r="AK966" i="1"/>
  <c r="AK1147" i="1"/>
  <c r="AF408" i="1"/>
  <c r="AG1145" i="1"/>
  <c r="AI1147" i="1"/>
  <c r="AH133" i="1"/>
  <c r="AE796" i="1"/>
  <c r="AH1007" i="1"/>
  <c r="AH111" i="1"/>
  <c r="AH286" i="1"/>
  <c r="AJ1144" i="1"/>
  <c r="AJ966" i="1"/>
  <c r="AJ433" i="1"/>
  <c r="AJ834" i="1"/>
  <c r="AF1146" i="1"/>
  <c r="AF691" i="1"/>
  <c r="AK408" i="1"/>
  <c r="AG834" i="1"/>
  <c r="AG30" i="1"/>
  <c r="AH1202" i="1"/>
  <c r="AG431" i="1"/>
  <c r="AH110" i="1"/>
  <c r="AH437" i="1"/>
  <c r="AH440" i="1"/>
  <c r="AK1146" i="1"/>
  <c r="AJ209" i="1"/>
  <c r="AG792" i="1"/>
  <c r="AG1147" i="1"/>
  <c r="AG433" i="1"/>
  <c r="AI209" i="1"/>
  <c r="AI1202" i="1"/>
  <c r="AD768" i="1"/>
  <c r="AD112" i="1"/>
  <c r="AG109" i="1" s="1"/>
  <c r="AD440" i="1"/>
  <c r="AI439" i="1" s="1"/>
  <c r="AH1199" i="1"/>
  <c r="AF834" i="1"/>
  <c r="AK1144" i="1"/>
  <c r="AF835" i="1"/>
  <c r="AG308" i="1"/>
  <c r="AH209" i="1"/>
  <c r="AH933" i="1"/>
  <c r="AI1009" i="1"/>
  <c r="AE408" i="1"/>
  <c r="AD1202" i="1"/>
  <c r="AE767" i="1"/>
  <c r="AE111" i="1"/>
  <c r="AE439" i="1"/>
  <c r="AH408" i="1"/>
  <c r="AH238" i="1"/>
  <c r="AH237" i="1"/>
  <c r="AJ1146" i="1"/>
  <c r="AK790" i="1"/>
  <c r="AF833" i="1"/>
  <c r="AK834" i="1"/>
  <c r="AF1144" i="1"/>
  <c r="AK835" i="1"/>
  <c r="AK308" i="1"/>
  <c r="AG833" i="1"/>
  <c r="AH1141" i="1"/>
  <c r="AJ964" i="1"/>
  <c r="AJ431" i="1"/>
  <c r="AF790" i="1"/>
  <c r="AK833" i="1"/>
  <c r="AF430" i="1"/>
  <c r="AF967" i="1"/>
  <c r="AJ835" i="1"/>
  <c r="AF791" i="1"/>
  <c r="AG967" i="1"/>
  <c r="AG835" i="1"/>
  <c r="AG790" i="1"/>
  <c r="AI31" i="1"/>
  <c r="AH206" i="1"/>
  <c r="AH207" i="1"/>
  <c r="AF433" i="1"/>
  <c r="AK967" i="1"/>
  <c r="AK791" i="1"/>
  <c r="AK193" i="1"/>
  <c r="AJ1103" i="1"/>
  <c r="AK273" i="1"/>
  <c r="AG1161" i="1"/>
  <c r="AI272" i="1"/>
  <c r="AG818" i="1"/>
  <c r="AK192" i="1"/>
  <c r="AK271" i="1"/>
  <c r="AJ1161" i="1"/>
  <c r="AJ786" i="1"/>
  <c r="AJ192" i="1"/>
  <c r="AJ243" i="1"/>
  <c r="AF271" i="1"/>
  <c r="AG243" i="1"/>
  <c r="AI1136" i="1"/>
  <c r="AI1103" i="1"/>
  <c r="AI1161" i="1"/>
  <c r="AF818" i="1"/>
  <c r="AK1160" i="1"/>
  <c r="AF817" i="1"/>
  <c r="AI169" i="1"/>
  <c r="AI17" i="1"/>
  <c r="AK818" i="1"/>
  <c r="AF548" i="1"/>
  <c r="AF464" i="1"/>
  <c r="AF1160" i="1"/>
  <c r="AK817" i="1"/>
  <c r="AI1162" i="1"/>
  <c r="AJ817" i="1"/>
  <c r="AJ545" i="1"/>
  <c r="AJ548" i="1"/>
  <c r="AK548" i="1"/>
  <c r="AF819" i="1"/>
  <c r="AF547" i="1"/>
  <c r="AF545" i="1"/>
  <c r="AG1103" i="1"/>
  <c r="AK819" i="1"/>
  <c r="AK547" i="1"/>
  <c r="AI193" i="1"/>
  <c r="AI36" i="1"/>
  <c r="AI1217" i="1"/>
  <c r="AJ162" i="1"/>
  <c r="AF1162" i="1"/>
  <c r="AJ819" i="1"/>
  <c r="AI273" i="1"/>
  <c r="AJ242" i="1"/>
  <c r="AK1162" i="1"/>
  <c r="AF270" i="1"/>
  <c r="AG546" i="1"/>
  <c r="AG271" i="1"/>
  <c r="AG548" i="1"/>
  <c r="AD385" i="1"/>
  <c r="AI384" i="1" s="1"/>
  <c r="AJ271" i="1"/>
  <c r="AJ547" i="1"/>
  <c r="AJ272" i="1"/>
  <c r="AJ1160" i="1"/>
  <c r="AF1103" i="1"/>
  <c r="AG464" i="1"/>
  <c r="AI818" i="1"/>
  <c r="AI548" i="1"/>
  <c r="AJ273" i="1"/>
  <c r="AK1103" i="1"/>
  <c r="AF546" i="1"/>
  <c r="AJ270" i="1"/>
  <c r="AF1104" i="1"/>
  <c r="AJ1162" i="1"/>
  <c r="AK546" i="1"/>
  <c r="AK1104" i="1"/>
  <c r="AK15" i="1"/>
  <c r="AF272" i="1"/>
  <c r="AG1160" i="1"/>
  <c r="AG273" i="1"/>
  <c r="AI170" i="1"/>
  <c r="AI1104" i="1"/>
  <c r="AJ546" i="1"/>
  <c r="AJ1104" i="1"/>
  <c r="AK272" i="1"/>
  <c r="AG819" i="1"/>
  <c r="AG193" i="1"/>
  <c r="AG817" i="1"/>
  <c r="AG1162" i="1"/>
  <c r="AG192" i="1"/>
  <c r="AI968" i="1"/>
  <c r="AJ193" i="1"/>
  <c r="AJ818" i="1"/>
  <c r="AK1161" i="1"/>
  <c r="AJ244" i="1"/>
  <c r="AG547" i="1"/>
  <c r="AF241" i="1"/>
  <c r="AF192" i="1"/>
  <c r="AF273" i="1"/>
  <c r="AF162" i="1"/>
  <c r="AI82" i="1"/>
  <c r="AJ492" i="1"/>
  <c r="AF493" i="1"/>
  <c r="AI800" i="1"/>
  <c r="AE384" i="1"/>
  <c r="AH1181" i="1"/>
  <c r="AJ713" i="1"/>
  <c r="AJ664" i="1"/>
  <c r="AF664" i="1"/>
  <c r="AF1177" i="1"/>
  <c r="AK464" i="1"/>
  <c r="AK162" i="1"/>
  <c r="AK493" i="1"/>
  <c r="AK80" i="1"/>
  <c r="AG800" i="1"/>
  <c r="AG712" i="1"/>
  <c r="AH221" i="1"/>
  <c r="AI494" i="1"/>
  <c r="AI378" i="1"/>
  <c r="AJ493" i="1"/>
  <c r="AH1197" i="1"/>
  <c r="AH424" i="1"/>
  <c r="AJ797" i="1"/>
  <c r="AF375" i="1"/>
  <c r="AK664" i="1"/>
  <c r="AF481" i="1"/>
  <c r="AK224" i="1"/>
  <c r="AG81" i="1"/>
  <c r="AG330" i="1"/>
  <c r="AI1179" i="1"/>
  <c r="AI664" i="1"/>
  <c r="AK1204" i="1"/>
  <c r="AK713" i="1"/>
  <c r="AF80" i="1"/>
  <c r="AG1204" i="1"/>
  <c r="AE664" i="1"/>
  <c r="AH191" i="1"/>
  <c r="AH1040" i="1"/>
  <c r="AH189" i="1"/>
  <c r="AJ481" i="1"/>
  <c r="AF385" i="1"/>
  <c r="AK481" i="1"/>
  <c r="AF242" i="1"/>
  <c r="AF16" i="1"/>
  <c r="AG798" i="1"/>
  <c r="AD481" i="1"/>
  <c r="AI479" i="1" s="1"/>
  <c r="AH1004" i="1"/>
  <c r="AH192" i="1"/>
  <c r="AJ15" i="1"/>
  <c r="AJ328" i="1"/>
  <c r="AJ241" i="1"/>
  <c r="AF800" i="1"/>
  <c r="AK385" i="1"/>
  <c r="AK1178" i="1"/>
  <c r="AK242" i="1"/>
  <c r="AF328" i="1"/>
  <c r="AK16" i="1"/>
  <c r="AG161" i="1"/>
  <c r="AI192" i="1"/>
  <c r="AI493" i="1"/>
  <c r="AH143" i="1"/>
  <c r="AH383" i="1"/>
  <c r="AH749" i="1"/>
  <c r="AE480" i="1"/>
  <c r="AD143" i="1"/>
  <c r="AI142" i="1" s="1"/>
  <c r="AD1182" i="1"/>
  <c r="AJ1179" i="1" s="1"/>
  <c r="AH326" i="1"/>
  <c r="AH1180" i="1"/>
  <c r="AH222" i="1"/>
  <c r="AH478" i="1"/>
  <c r="AJ161" i="1"/>
  <c r="AJ798" i="1"/>
  <c r="AK800" i="1"/>
  <c r="AJ385" i="1"/>
  <c r="AK328" i="1"/>
  <c r="AJ16" i="1"/>
  <c r="AG492" i="1"/>
  <c r="AG711" i="1"/>
  <c r="AG799" i="1"/>
  <c r="AI1006" i="1"/>
  <c r="AI1199" i="1"/>
  <c r="AI161" i="1"/>
  <c r="AH479" i="1"/>
  <c r="AJ80" i="1"/>
  <c r="AJ1177" i="1"/>
  <c r="AF17" i="1"/>
  <c r="AJ800" i="1"/>
  <c r="AF161" i="1"/>
  <c r="AF160" i="1"/>
  <c r="AI330" i="1"/>
  <c r="AI81" i="1"/>
  <c r="AE142" i="1"/>
  <c r="AH1179" i="1"/>
  <c r="AH382" i="1"/>
  <c r="AH1021" i="1"/>
  <c r="AH327" i="1"/>
  <c r="AE328" i="1"/>
  <c r="AE191" i="1"/>
  <c r="AD1022" i="1"/>
  <c r="AI1021" i="1" s="1"/>
  <c r="AH223" i="1"/>
  <c r="AH140" i="1"/>
  <c r="AH481" i="1"/>
  <c r="AJ329" i="1"/>
  <c r="AJ160" i="1"/>
  <c r="AK17" i="1"/>
  <c r="AF494" i="1"/>
  <c r="AK81" i="1"/>
  <c r="AF330" i="1"/>
  <c r="AF799" i="1"/>
  <c r="AF329" i="1"/>
  <c r="AK161" i="1"/>
  <c r="AK160" i="1"/>
  <c r="AG162" i="1"/>
  <c r="AI1205" i="1"/>
  <c r="AD328" i="1"/>
  <c r="AI326" i="1" s="1"/>
  <c r="AE1021" i="1"/>
  <c r="AH1006" i="1"/>
  <c r="AH1041" i="1"/>
  <c r="AJ424" i="1"/>
  <c r="AF378" i="1"/>
  <c r="AF243" i="1"/>
  <c r="AK494" i="1"/>
  <c r="AK330" i="1"/>
  <c r="AF710" i="1"/>
  <c r="AK799" i="1"/>
  <c r="AK329" i="1"/>
  <c r="AG494" i="1"/>
  <c r="AG713" i="1"/>
  <c r="AI243" i="1"/>
  <c r="AI385" i="1"/>
  <c r="AI464" i="1"/>
  <c r="AE327" i="1"/>
  <c r="AD1199" i="1"/>
  <c r="AI1197" i="1" s="1"/>
  <c r="AD750" i="1"/>
  <c r="AI749" i="1" s="1"/>
  <c r="AH663" i="1"/>
  <c r="AJ799" i="1"/>
  <c r="AJ377" i="1"/>
  <c r="AJ17" i="1"/>
  <c r="AK378" i="1"/>
  <c r="AK243" i="1"/>
  <c r="AF798" i="1"/>
  <c r="AJ330" i="1"/>
  <c r="AG328" i="1"/>
  <c r="AG493" i="1"/>
  <c r="AG377" i="1"/>
  <c r="AG378" i="1"/>
  <c r="AI224" i="1"/>
  <c r="AI377" i="1"/>
  <c r="AI712" i="1"/>
  <c r="AD192" i="1"/>
  <c r="AI191" i="1" s="1"/>
  <c r="AD1042" i="1"/>
  <c r="AI1041" i="1" s="1"/>
  <c r="AE1198" i="1"/>
  <c r="AE749" i="1"/>
  <c r="AH748" i="1"/>
  <c r="AJ710" i="1"/>
  <c r="AJ494" i="1"/>
  <c r="AJ378" i="1"/>
  <c r="AK798" i="1"/>
  <c r="AF492" i="1"/>
  <c r="AF711" i="1"/>
  <c r="AF376" i="1"/>
  <c r="AG17" i="1"/>
  <c r="AG244" i="1"/>
  <c r="AG160" i="1"/>
  <c r="AG80" i="1"/>
  <c r="AI799" i="1"/>
  <c r="AH661" i="1"/>
  <c r="AH224" i="1"/>
  <c r="AD664" i="1"/>
  <c r="AG661" i="1" s="1"/>
  <c r="AE1041" i="1"/>
  <c r="AH384" i="1"/>
  <c r="AH142" i="1"/>
  <c r="AH1022" i="1"/>
  <c r="AH421" i="1"/>
  <c r="AH190" i="1"/>
  <c r="AF491" i="1"/>
  <c r="AK492" i="1"/>
  <c r="AK711" i="1"/>
  <c r="AK376" i="1"/>
  <c r="AG242" i="1"/>
  <c r="AH325" i="1"/>
  <c r="AE1022" i="1"/>
  <c r="AE663" i="1"/>
  <c r="AI463" i="1"/>
  <c r="AH1003" i="1"/>
  <c r="AH662" i="1"/>
  <c r="AH422" i="1"/>
  <c r="AH1039" i="1"/>
  <c r="AJ711" i="1"/>
  <c r="AF377" i="1"/>
  <c r="AF1203" i="1"/>
  <c r="AF424" i="1"/>
  <c r="AF712" i="1"/>
  <c r="AI16" i="1"/>
  <c r="AD424" i="1"/>
  <c r="AI422" i="1" s="1"/>
  <c r="AH385" i="1"/>
  <c r="AJ712" i="1"/>
  <c r="AK377" i="1"/>
  <c r="AF244" i="1"/>
  <c r="AK424" i="1"/>
  <c r="AK712" i="1"/>
  <c r="AG376" i="1"/>
  <c r="AG329" i="1"/>
  <c r="AI244" i="1"/>
  <c r="AD1006" i="1"/>
  <c r="AI1005" i="1" s="1"/>
  <c r="AD224" i="1"/>
  <c r="AI223" i="1" s="1"/>
  <c r="AE423" i="1"/>
  <c r="AH747" i="1"/>
  <c r="AJ376" i="1"/>
  <c r="AF15" i="1"/>
  <c r="AH141" i="1"/>
  <c r="AI424" i="1"/>
  <c r="K4" i="12"/>
  <c r="AF83" i="1"/>
  <c r="AK83" i="1"/>
  <c r="AK1185" i="1"/>
  <c r="AK644" i="1"/>
  <c r="AG644" i="1"/>
  <c r="AI523" i="1"/>
  <c r="AE24" i="1"/>
  <c r="AJ785" i="1"/>
  <c r="AH70" i="1"/>
  <c r="AH22" i="1"/>
  <c r="AF953" i="1"/>
  <c r="AF521" i="1"/>
  <c r="AG1185" i="1"/>
  <c r="AI83" i="1"/>
  <c r="AI644" i="1"/>
  <c r="AJ145" i="1"/>
  <c r="AK953" i="1"/>
  <c r="AG143" i="1"/>
  <c r="AF145" i="1"/>
  <c r="AI645" i="1"/>
  <c r="AD72" i="1"/>
  <c r="AI70" i="1" s="1"/>
  <c r="AJ83" i="1"/>
  <c r="AK145" i="1"/>
  <c r="AF786" i="1"/>
  <c r="AE71" i="1"/>
  <c r="AH71" i="1"/>
  <c r="AH1185" i="1"/>
  <c r="AH24" i="1"/>
  <c r="AK786" i="1"/>
  <c r="AF785" i="1"/>
  <c r="AD1185" i="1"/>
  <c r="AI1184" i="1" s="1"/>
  <c r="AJ81" i="1"/>
  <c r="AK681" i="1"/>
  <c r="AF144" i="1"/>
  <c r="AF643" i="1"/>
  <c r="AG681" i="1"/>
  <c r="AG82" i="1"/>
  <c r="AG144" i="1"/>
  <c r="AG522" i="1"/>
  <c r="AI955" i="1"/>
  <c r="AE1184" i="1"/>
  <c r="AH25" i="1"/>
  <c r="AJ1185" i="1"/>
  <c r="AK144" i="1"/>
  <c r="AK643" i="1"/>
  <c r="AK522" i="1"/>
  <c r="AH69" i="1"/>
  <c r="AG643" i="1"/>
  <c r="AG84" i="1"/>
  <c r="AI786" i="1"/>
  <c r="AH1183" i="1"/>
  <c r="AJ144" i="1"/>
  <c r="AJ680" i="1"/>
  <c r="AG658" i="1"/>
  <c r="AI659" i="1"/>
  <c r="AI567" i="1"/>
  <c r="AG83" i="1"/>
  <c r="AE1185" i="1"/>
  <c r="AF952" i="1"/>
  <c r="AG145" i="1"/>
  <c r="AI84" i="1"/>
  <c r="AH1184" i="1"/>
  <c r="AH1182" i="1"/>
  <c r="AJ143" i="1"/>
  <c r="AK952" i="1"/>
  <c r="AF81" i="1"/>
  <c r="AF82" i="1"/>
  <c r="AF680" i="1"/>
  <c r="AG953" i="1"/>
  <c r="AJ642" i="1"/>
  <c r="AK82" i="1"/>
  <c r="AF642" i="1"/>
  <c r="AF143" i="1"/>
  <c r="AK680" i="1"/>
  <c r="AG680" i="1"/>
  <c r="AI1185" i="1"/>
  <c r="AI681" i="1"/>
  <c r="AJ82" i="1"/>
  <c r="AK143" i="1"/>
  <c r="AI952" i="1"/>
  <c r="AK84" i="1"/>
  <c r="K2" i="12"/>
  <c r="K3" i="12"/>
  <c r="BM1095" i="1"/>
  <c r="BM153" i="1"/>
  <c r="BM476" i="1"/>
  <c r="BM1052" i="1"/>
  <c r="BM559" i="1"/>
  <c r="BM549" i="1"/>
  <c r="BM688" i="1"/>
  <c r="BM1186" i="1"/>
  <c r="AI524" i="1"/>
  <c r="AI86" i="1"/>
  <c r="AI24" i="1"/>
  <c r="AI973" i="1"/>
  <c r="AI518" i="1"/>
  <c r="AI462" i="1"/>
  <c r="J7" i="12"/>
  <c r="K5" i="12"/>
  <c r="L5" i="12"/>
  <c r="N5" i="12"/>
  <c r="AK517" i="1"/>
  <c r="AG524" i="1"/>
  <c r="AK461" i="1"/>
  <c r="AG463" i="1"/>
  <c r="AF523" i="1"/>
  <c r="AG525" i="1"/>
  <c r="AF973" i="1"/>
  <c r="AF86" i="1"/>
  <c r="AG87" i="1"/>
  <c r="AG462" i="1"/>
  <c r="AG85" i="1"/>
  <c r="AG86" i="1"/>
  <c r="AG972" i="1"/>
  <c r="AG973" i="1"/>
  <c r="AG461" i="1"/>
  <c r="AK524" i="1"/>
  <c r="AG523" i="1"/>
  <c r="AG518" i="1"/>
  <c r="AG517" i="1"/>
  <c r="AK972" i="1"/>
  <c r="AG974" i="1"/>
  <c r="AF516" i="1"/>
  <c r="AG519" i="1"/>
  <c r="AK973" i="1"/>
  <c r="AK87" i="1"/>
  <c r="AF87" i="1"/>
  <c r="AK86" i="1"/>
  <c r="AF972" i="1"/>
  <c r="AF461" i="1"/>
  <c r="AJ462" i="1"/>
  <c r="AK463" i="1"/>
  <c r="AF463" i="1"/>
  <c r="AK525" i="1"/>
  <c r="AJ971" i="1"/>
  <c r="AK974" i="1"/>
  <c r="AF974" i="1"/>
  <c r="AK523" i="1"/>
  <c r="AK518" i="1"/>
  <c r="AF85" i="1"/>
  <c r="AF518" i="1"/>
  <c r="AK85" i="1"/>
  <c r="AF460" i="1"/>
  <c r="AF462" i="1"/>
  <c r="AK462" i="1"/>
  <c r="AF971" i="1"/>
  <c r="AF522" i="1"/>
  <c r="AJ517" i="1"/>
  <c r="AK519" i="1"/>
  <c r="AF519" i="1"/>
  <c r="AF84" i="1"/>
  <c r="AF517" i="1"/>
  <c r="AF524" i="1"/>
  <c r="AJ463" i="1"/>
  <c r="AJ87" i="1"/>
  <c r="AJ86" i="1"/>
  <c r="AJ461" i="1"/>
  <c r="AJ974" i="1"/>
  <c r="AJ523" i="1"/>
  <c r="AJ460" i="1"/>
  <c r="AJ516" i="1"/>
  <c r="AJ518" i="1"/>
  <c r="AJ85" i="1"/>
  <c r="AJ973" i="1"/>
  <c r="AJ522" i="1"/>
  <c r="AJ972" i="1"/>
  <c r="AJ519" i="1"/>
  <c r="AJ84" i="1"/>
  <c r="AJ524" i="1"/>
  <c r="AK30" i="1" l="1"/>
  <c r="AH27" i="1"/>
  <c r="AH29" i="1"/>
  <c r="AE29" i="1"/>
  <c r="AJ30" i="1"/>
  <c r="AH30" i="1"/>
  <c r="AI30" i="1"/>
  <c r="AF30" i="1"/>
  <c r="BM1234" i="1"/>
  <c r="M4" i="12"/>
  <c r="AJ998" i="1"/>
  <c r="AF999" i="1"/>
  <c r="AF1000" i="1"/>
  <c r="AJ999" i="1"/>
  <c r="AI999" i="1"/>
  <c r="AI1000" i="1"/>
  <c r="BM1000" i="1" s="1"/>
  <c r="AG998" i="1"/>
  <c r="M5" i="12"/>
  <c r="M2" i="12"/>
  <c r="AJ1000" i="1"/>
  <c r="AJ997" i="1"/>
  <c r="M3" i="12"/>
  <c r="AG999" i="1"/>
  <c r="AF997" i="1"/>
  <c r="AK999" i="1"/>
  <c r="BF12" i="1"/>
  <c r="BF26" i="1" s="1"/>
  <c r="AG829" i="1"/>
  <c r="BF15" i="1"/>
  <c r="AY1239" i="1"/>
  <c r="AZ1239" i="1" s="1"/>
  <c r="AX1239" i="1"/>
  <c r="AW1239" i="1"/>
  <c r="AY447" i="1"/>
  <c r="AZ447" i="1" s="1"/>
  <c r="AX447" i="1"/>
  <c r="AW447" i="1"/>
  <c r="AY1229" i="1"/>
  <c r="AZ1229" i="1" s="1"/>
  <c r="AX1229" i="1"/>
  <c r="AW1229" i="1"/>
  <c r="AY8" i="1"/>
  <c r="AZ8" i="1" s="1"/>
  <c r="AX8" i="1"/>
  <c r="AW8" i="1"/>
  <c r="AY24" i="1"/>
  <c r="AZ24" i="1" s="1"/>
  <c r="AX24" i="1"/>
  <c r="AW24" i="1"/>
  <c r="AW26" i="1"/>
  <c r="AY26" i="1"/>
  <c r="AZ26" i="1" s="1"/>
  <c r="AX26" i="1"/>
  <c r="AY958" i="1"/>
  <c r="AZ958" i="1" s="1"/>
  <c r="AX958" i="1"/>
  <c r="AW958" i="1"/>
  <c r="AY750" i="1"/>
  <c r="AZ750" i="1" s="1"/>
  <c r="AX750" i="1"/>
  <c r="AW750" i="1"/>
  <c r="AY1022" i="1"/>
  <c r="AZ1022" i="1" s="1"/>
  <c r="AX1022" i="1"/>
  <c r="AW1022" i="1"/>
  <c r="AY975" i="1"/>
  <c r="AZ975" i="1" s="1"/>
  <c r="AX975" i="1"/>
  <c r="AW975" i="1"/>
  <c r="AY25" i="1"/>
  <c r="AZ25" i="1" s="1"/>
  <c r="AX25" i="1"/>
  <c r="AW25" i="1"/>
  <c r="AY1038" i="1"/>
  <c r="AZ1038" i="1" s="1"/>
  <c r="AX1038" i="1"/>
  <c r="AW1038" i="1"/>
  <c r="AY15" i="1"/>
  <c r="AZ15" i="1" s="1"/>
  <c r="AX15" i="1"/>
  <c r="AW15" i="1"/>
  <c r="AZ2" i="1"/>
  <c r="AY526" i="1"/>
  <c r="AZ526" i="1" s="1"/>
  <c r="AX526" i="1"/>
  <c r="AW526" i="1"/>
  <c r="AY797" i="1"/>
  <c r="AZ797" i="1" s="1"/>
  <c r="AX797" i="1"/>
  <c r="AW797" i="1"/>
  <c r="AY23" i="1"/>
  <c r="AZ23" i="1" s="1"/>
  <c r="AX23" i="1"/>
  <c r="AW23" i="1"/>
  <c r="AY27" i="1"/>
  <c r="AZ27" i="1" s="1"/>
  <c r="AX27" i="1"/>
  <c r="AW27" i="1"/>
  <c r="AY1005" i="1"/>
  <c r="AZ1005" i="1" s="1"/>
  <c r="AX1005" i="1"/>
  <c r="AW1005" i="1"/>
  <c r="AY11" i="1"/>
  <c r="AZ11" i="1" s="1"/>
  <c r="AX11" i="1"/>
  <c r="AW11" i="1"/>
  <c r="AY40" i="1"/>
  <c r="AZ40" i="1" s="1"/>
  <c r="AX40" i="1"/>
  <c r="AW40" i="1"/>
  <c r="AX925" i="1"/>
  <c r="AY925" i="1"/>
  <c r="AZ925" i="1" s="1"/>
  <c r="AW925" i="1"/>
  <c r="AY510" i="1"/>
  <c r="AZ510" i="1" s="1"/>
  <c r="AX510" i="1"/>
  <c r="AW510" i="1"/>
  <c r="AY766" i="1"/>
  <c r="AZ766" i="1" s="1"/>
  <c r="AX766" i="1"/>
  <c r="AW766" i="1"/>
  <c r="AY7" i="1"/>
  <c r="AZ7" i="1" s="1"/>
  <c r="AX7" i="1"/>
  <c r="AW7" i="1"/>
  <c r="AX1006" i="1"/>
  <c r="AW1006" i="1"/>
  <c r="AY1006" i="1"/>
  <c r="AZ1006" i="1" s="1"/>
  <c r="AY1182" i="1"/>
  <c r="AZ1182" i="1" s="1"/>
  <c r="AX1182" i="1"/>
  <c r="AW1182" i="1"/>
  <c r="AY654" i="1"/>
  <c r="AZ654" i="1" s="1"/>
  <c r="AX654" i="1"/>
  <c r="AW654" i="1"/>
  <c r="AX30" i="1"/>
  <c r="AY30" i="1"/>
  <c r="AZ30" i="1" s="1"/>
  <c r="AW30" i="1"/>
  <c r="AG1238" i="1"/>
  <c r="AF1238" i="1"/>
  <c r="AK1238" i="1"/>
  <c r="AJ1238" i="1"/>
  <c r="AI1238" i="1"/>
  <c r="AJ1237" i="1"/>
  <c r="AK1237" i="1"/>
  <c r="AF1236" i="1"/>
  <c r="AG1236" i="1"/>
  <c r="AJ1236" i="1"/>
  <c r="AK1236" i="1"/>
  <c r="AF1237" i="1"/>
  <c r="AG1237" i="1"/>
  <c r="AI1237" i="1"/>
  <c r="AJ1235" i="1"/>
  <c r="BM1235" i="1" s="1"/>
  <c r="AF1235" i="1"/>
  <c r="BM983" i="1"/>
  <c r="BM450" i="1"/>
  <c r="BM811" i="1"/>
  <c r="BM51" i="1"/>
  <c r="BM881" i="1"/>
  <c r="BM1045" i="1"/>
  <c r="BM195" i="1"/>
  <c r="BM1177" i="1"/>
  <c r="BM300" i="1"/>
  <c r="AI1023" i="1"/>
  <c r="BM579" i="1"/>
  <c r="BM1106" i="1"/>
  <c r="BM323" i="1"/>
  <c r="BM726" i="1"/>
  <c r="BM488" i="1"/>
  <c r="BM727" i="1"/>
  <c r="BM777" i="1"/>
  <c r="BM856" i="1"/>
  <c r="BM671" i="1"/>
  <c r="BM154" i="1"/>
  <c r="BM988" i="1"/>
  <c r="BM1097" i="1"/>
  <c r="BM855" i="1"/>
  <c r="BM1233" i="1"/>
  <c r="BM908" i="1"/>
  <c r="BM281" i="1"/>
  <c r="BM601" i="1"/>
  <c r="BM1232" i="1"/>
  <c r="BM907" i="1"/>
  <c r="BM1132" i="1"/>
  <c r="BM1133" i="1"/>
  <c r="BM672" i="1"/>
  <c r="BM673" i="1"/>
  <c r="BM50" i="1"/>
  <c r="BM335" i="1"/>
  <c r="BM643" i="1"/>
  <c r="BM392" i="1"/>
  <c r="BM1016" i="1"/>
  <c r="BM1087" i="1"/>
  <c r="BJ1" i="1"/>
  <c r="BK1" i="1"/>
  <c r="BM297" i="1"/>
  <c r="BM434" i="1"/>
  <c r="BM1017" i="1"/>
  <c r="BM296" i="1"/>
  <c r="BM336" i="1"/>
  <c r="BM1230" i="1"/>
  <c r="BM373" i="1"/>
  <c r="BM1033" i="1"/>
  <c r="BM155" i="1"/>
  <c r="BM32" i="1"/>
  <c r="BM298" i="1"/>
  <c r="BM551" i="1"/>
  <c r="BM372" i="1"/>
  <c r="BM990" i="1"/>
  <c r="BM739" i="1"/>
  <c r="BM591" i="1"/>
  <c r="BM877" i="1"/>
  <c r="BM299" i="1"/>
  <c r="BM1231" i="1"/>
  <c r="BM500" i="1"/>
  <c r="BM626" i="1"/>
  <c r="BM829" i="1"/>
  <c r="BM789" i="1"/>
  <c r="BM232" i="1"/>
  <c r="BM937" i="1"/>
  <c r="BM499" i="1"/>
  <c r="BM779" i="1"/>
  <c r="BM942" i="1"/>
  <c r="BM1015" i="1"/>
  <c r="BM778" i="1"/>
  <c r="BM1014" i="1"/>
  <c r="BM741" i="1"/>
  <c r="BM194" i="1"/>
  <c r="BM989" i="1"/>
  <c r="BM196" i="1"/>
  <c r="BM41" i="1"/>
  <c r="BM770" i="1"/>
  <c r="BM740" i="1"/>
  <c r="BM163" i="1"/>
  <c r="BM107" i="1"/>
  <c r="BM1169" i="1"/>
  <c r="BM552" i="1"/>
  <c r="BM585" i="1"/>
  <c r="BM1209" i="1"/>
  <c r="BM830" i="1"/>
  <c r="BM197" i="1"/>
  <c r="BM40" i="1"/>
  <c r="BM534" i="1"/>
  <c r="BM435" i="1"/>
  <c r="BM586" i="1"/>
  <c r="BM683" i="1"/>
  <c r="BM592" i="1"/>
  <c r="BM33" i="1"/>
  <c r="BM575" i="1"/>
  <c r="BM233" i="1"/>
  <c r="BM225" i="1"/>
  <c r="BM946" i="1"/>
  <c r="BM593" i="1"/>
  <c r="BM947" i="1"/>
  <c r="BM449" i="1"/>
  <c r="BM682" i="1"/>
  <c r="BM991" i="1"/>
  <c r="BM516" i="1"/>
  <c r="BM936" i="1"/>
  <c r="BM938" i="1"/>
  <c r="BM167" i="1"/>
  <c r="BM866" i="1"/>
  <c r="BM1120" i="1"/>
  <c r="BM906" i="1"/>
  <c r="BM776" i="1"/>
  <c r="BM128" i="1"/>
  <c r="BM945" i="1"/>
  <c r="BM929" i="1"/>
  <c r="BM788" i="1"/>
  <c r="BM210" i="1"/>
  <c r="BM356" i="1"/>
  <c r="BM114" i="1"/>
  <c r="BM1119" i="1"/>
  <c r="BM627" i="1"/>
  <c r="BM62" i="1"/>
  <c r="BM1131" i="1"/>
  <c r="BM674" i="1"/>
  <c r="BM1089" i="1"/>
  <c r="BM1088" i="1"/>
  <c r="BM459" i="1"/>
  <c r="BM212" i="1"/>
  <c r="BM992" i="1"/>
  <c r="BM625" i="1"/>
  <c r="BM557" i="1"/>
  <c r="BM226" i="1"/>
  <c r="BM943" i="1"/>
  <c r="BM630" i="1"/>
  <c r="BM1054" i="1"/>
  <c r="BM631" i="1"/>
  <c r="BM1129" i="1"/>
  <c r="BM227" i="1"/>
  <c r="BM1061" i="1"/>
  <c r="BM279" i="1"/>
  <c r="BM623" i="1"/>
  <c r="BM515" i="1"/>
  <c r="BM58" i="1"/>
  <c r="BM264" i="1"/>
  <c r="BM129" i="1"/>
  <c r="BM944" i="1"/>
  <c r="BM470" i="1"/>
  <c r="BM666" i="1"/>
  <c r="BM346" i="1"/>
  <c r="BM703" i="1"/>
  <c r="BM839" i="1"/>
  <c r="BM314" i="1"/>
  <c r="BM1013" i="1"/>
  <c r="BM504" i="1"/>
  <c r="BM987" i="1"/>
  <c r="BM146" i="1"/>
  <c r="BM1153" i="1"/>
  <c r="BM234" i="1"/>
  <c r="BM707" i="1"/>
  <c r="BM930" i="1"/>
  <c r="BM1221" i="1"/>
  <c r="BM293" i="1"/>
  <c r="BM684" i="1"/>
  <c r="BM131" i="1"/>
  <c r="BM1010" i="1"/>
  <c r="BM345" i="1"/>
  <c r="BM315" i="1"/>
  <c r="BM1090" i="1"/>
  <c r="BM670" i="1"/>
  <c r="BM130" i="1"/>
  <c r="BM805" i="1"/>
  <c r="BM556" i="1"/>
  <c r="BM267" i="1"/>
  <c r="BM217" i="1"/>
  <c r="BM318" i="1"/>
  <c r="BM628" i="1"/>
  <c r="BM905" i="1"/>
  <c r="BM369" i="1"/>
  <c r="BM471" i="1"/>
  <c r="BM624" i="1"/>
  <c r="BM629" i="1"/>
  <c r="BM316" i="1"/>
  <c r="BM374" i="1"/>
  <c r="BM1193" i="1"/>
  <c r="BM561" i="1"/>
  <c r="BM961" i="1"/>
  <c r="BM1210" i="1"/>
  <c r="BM344" i="1"/>
  <c r="BM201" i="1"/>
  <c r="BM228" i="1"/>
  <c r="BM1062" i="1"/>
  <c r="BM358" i="1"/>
  <c r="BM59" i="1"/>
  <c r="BM375" i="1"/>
  <c r="BM1076" i="1"/>
  <c r="BM278" i="1"/>
  <c r="BM533" i="1"/>
  <c r="BM425" i="1"/>
  <c r="BM571" i="1"/>
  <c r="BM460" i="1"/>
  <c r="BM1056" i="1"/>
  <c r="BM487" i="1"/>
  <c r="BM532" i="1"/>
  <c r="BM576" i="1"/>
  <c r="BM635" i="1"/>
  <c r="BM1075" i="1"/>
  <c r="BM115" i="1"/>
  <c r="BM1155" i="1"/>
  <c r="BM343" i="1"/>
  <c r="BM307" i="1"/>
  <c r="BM878" i="1"/>
  <c r="BM700" i="1"/>
  <c r="BM106" i="1"/>
  <c r="BM745" i="1"/>
  <c r="BM1154" i="1"/>
  <c r="BM823" i="1"/>
  <c r="BM701" i="1"/>
  <c r="BM1203" i="1"/>
  <c r="BM1055" i="1"/>
  <c r="BM357" i="1"/>
  <c r="BM562" i="1"/>
  <c r="BM544" i="1"/>
  <c r="BM1138" i="1"/>
  <c r="BM317" i="1"/>
  <c r="BM395" i="1"/>
  <c r="BM962" i="1"/>
  <c r="BM780" i="1"/>
  <c r="BM1139" i="1"/>
  <c r="BM993" i="1"/>
  <c r="BM613" i="1"/>
  <c r="BM577" i="1"/>
  <c r="BM665" i="1"/>
  <c r="BM61" i="1"/>
  <c r="BM112" i="1"/>
  <c r="BM873" i="1"/>
  <c r="BM675" i="1"/>
  <c r="BM262" i="1"/>
  <c r="BM1094" i="1"/>
  <c r="BM465" i="1"/>
  <c r="BM879" i="1"/>
  <c r="BM266" i="1"/>
  <c r="BM558" i="1"/>
  <c r="BM472" i="1"/>
  <c r="BM963" i="1"/>
  <c r="BM2" i="1"/>
  <c r="BM931" i="1"/>
  <c r="BM1029" i="1"/>
  <c r="BM543" i="1"/>
  <c r="BM123" i="1"/>
  <c r="BM321" i="1"/>
  <c r="BM899" i="1"/>
  <c r="BM1011" i="1"/>
  <c r="BM1057" i="1"/>
  <c r="BM880" i="1"/>
  <c r="BM1167" i="1"/>
  <c r="BM363" i="1"/>
  <c r="BM265" i="1"/>
  <c r="BM882" i="1"/>
  <c r="BM396" i="1"/>
  <c r="BM614" i="1"/>
  <c r="BM171" i="1"/>
  <c r="BM113" i="1"/>
  <c r="BM105" i="1"/>
  <c r="BM840" i="1"/>
  <c r="BM895" i="1"/>
  <c r="AK639" i="1"/>
  <c r="AK752" i="1"/>
  <c r="AK638" i="1"/>
  <c r="AJ639" i="1"/>
  <c r="BM352" i="1"/>
  <c r="BM580" i="1"/>
  <c r="BM290" i="1"/>
  <c r="BM60" i="1"/>
  <c r="BM615" i="1"/>
  <c r="BM563" i="1"/>
  <c r="BM291" i="1"/>
  <c r="BM708" i="1"/>
  <c r="BM980" i="1"/>
  <c r="BM564" i="1"/>
  <c r="BM186" i="1"/>
  <c r="BM211" i="1"/>
  <c r="BM418" i="1"/>
  <c r="BM997" i="1"/>
  <c r="BM503" i="1"/>
  <c r="BM497" i="1"/>
  <c r="BM715" i="1"/>
  <c r="BM412" i="1"/>
  <c r="BM362" i="1"/>
  <c r="BM541" i="1"/>
  <c r="BM831" i="1"/>
  <c r="BM505" i="1"/>
  <c r="BM502" i="1"/>
  <c r="BM1130" i="1"/>
  <c r="BM842" i="1"/>
  <c r="BM848" i="1"/>
  <c r="BM1077" i="1"/>
  <c r="BM485" i="1"/>
  <c r="BM617" i="1"/>
  <c r="BM602" i="1"/>
  <c r="BM1092" i="1"/>
  <c r="BM998" i="1"/>
  <c r="BM277" i="1"/>
  <c r="BM1012" i="1"/>
  <c r="BM850" i="1"/>
  <c r="BM832" i="1"/>
  <c r="BM426" i="1"/>
  <c r="BM833" i="1"/>
  <c r="BM893" i="1"/>
  <c r="BM1028" i="1"/>
  <c r="AK1037" i="1"/>
  <c r="BM1093" i="1"/>
  <c r="BM1078" i="1"/>
  <c r="BM841" i="1"/>
  <c r="BM1044" i="1"/>
  <c r="BM166" i="1"/>
  <c r="BM743" i="1"/>
  <c r="BM540" i="1"/>
  <c r="BM322" i="1"/>
  <c r="BM849" i="1"/>
  <c r="AJ751" i="1"/>
  <c r="AF638" i="1"/>
  <c r="AG637" i="1"/>
  <c r="BM785" i="1"/>
  <c r="AG638" i="1"/>
  <c r="BM187" i="1"/>
  <c r="BM1194" i="1"/>
  <c r="BM165" i="1"/>
  <c r="BM1091" i="1"/>
  <c r="BM889" i="1"/>
  <c r="AI638" i="1"/>
  <c r="BM864" i="1"/>
  <c r="AJ636" i="1"/>
  <c r="BM636" i="1" s="1"/>
  <c r="AJ637" i="1"/>
  <c r="BM292" i="1"/>
  <c r="BM466" i="1"/>
  <c r="AG639" i="1"/>
  <c r="AF636" i="1"/>
  <c r="BM702" i="1"/>
  <c r="AK637" i="1"/>
  <c r="AI639" i="1"/>
  <c r="AJ638" i="1"/>
  <c r="AF639" i="1"/>
  <c r="AK175" i="1"/>
  <c r="BM18" i="1"/>
  <c r="BM360" i="1"/>
  <c r="BM669" i="1"/>
  <c r="BM658" i="1"/>
  <c r="BM857" i="1"/>
  <c r="BM604" i="1"/>
  <c r="BM744" i="1"/>
  <c r="BM775" i="1"/>
  <c r="BM606" i="1"/>
  <c r="BM896" i="1"/>
  <c r="BM996" i="1"/>
  <c r="BM486" i="1"/>
  <c r="BM411" i="1"/>
  <c r="BM736" i="1"/>
  <c r="BM572" i="1"/>
  <c r="BM361" i="1"/>
  <c r="BM213" i="1"/>
  <c r="BM484" i="1"/>
  <c r="BM1081" i="1"/>
  <c r="BM257" i="1"/>
  <c r="BM603" i="1"/>
  <c r="BM699" i="1"/>
  <c r="BM1098" i="1"/>
  <c r="BM282" i="1"/>
  <c r="AF1175" i="1"/>
  <c r="BM710" i="1"/>
  <c r="BM164" i="1"/>
  <c r="BM806" i="1"/>
  <c r="BM1082" i="1"/>
  <c r="BM605" i="1"/>
  <c r="BM1114" i="1"/>
  <c r="BM185" i="1"/>
  <c r="BM865" i="1"/>
  <c r="BM280" i="1"/>
  <c r="AF1034" i="1"/>
  <c r="AJ1035" i="1"/>
  <c r="AF1035" i="1"/>
  <c r="AG1035" i="1"/>
  <c r="AJ1034" i="1"/>
  <c r="BM1034" i="1" s="1"/>
  <c r="BM807" i="1"/>
  <c r="AG1037" i="1"/>
  <c r="AJ1036" i="1"/>
  <c r="AK1036" i="1"/>
  <c r="BM498" i="1"/>
  <c r="BM709" i="1"/>
  <c r="BM276" i="1"/>
  <c r="BM542" i="1"/>
  <c r="BM742" i="1"/>
  <c r="AI1036" i="1"/>
  <c r="AG1036" i="1"/>
  <c r="AK1035" i="1"/>
  <c r="AF1036" i="1"/>
  <c r="BM419" i="1"/>
  <c r="BM1080" i="1"/>
  <c r="BM858" i="1"/>
  <c r="BM1079" i="1"/>
  <c r="AJ1173" i="1"/>
  <c r="BM269" i="1"/>
  <c r="AJ644" i="1"/>
  <c r="BM644" i="1" s="1"/>
  <c r="AK150" i="1"/>
  <c r="BM607" i="1"/>
  <c r="AG1175" i="1"/>
  <c r="BM1168" i="1"/>
  <c r="BM894" i="1"/>
  <c r="BM774" i="1"/>
  <c r="BM822" i="1"/>
  <c r="BM1107" i="1"/>
  <c r="BM1113" i="1"/>
  <c r="BM359" i="1"/>
  <c r="AI310" i="1"/>
  <c r="AF309" i="1"/>
  <c r="BM413" i="1"/>
  <c r="AK310" i="1"/>
  <c r="AJ308" i="1"/>
  <c r="BM308" i="1" s="1"/>
  <c r="AJ310" i="1"/>
  <c r="AK309" i="1"/>
  <c r="AG311" i="1"/>
  <c r="AG310" i="1"/>
  <c r="AF311" i="1"/>
  <c r="AK311" i="1"/>
  <c r="AJ309" i="1"/>
  <c r="AI311" i="1"/>
  <c r="AF310" i="1"/>
  <c r="AG309" i="1"/>
  <c r="AJ311" i="1"/>
  <c r="AI1101" i="1"/>
  <c r="BM714" i="1"/>
  <c r="BM72" i="1"/>
  <c r="BM616" i="1"/>
  <c r="BM441" i="1"/>
  <c r="BM258" i="1"/>
  <c r="BM755" i="1"/>
  <c r="BM573" i="1"/>
  <c r="BM260" i="1"/>
  <c r="BM704" i="1"/>
  <c r="BM574" i="1"/>
  <c r="BM263" i="1"/>
  <c r="BM468" i="1"/>
  <c r="BM599" i="1"/>
  <c r="BM219" i="1"/>
  <c r="BM914" i="1"/>
  <c r="AJ526" i="1"/>
  <c r="BM473" i="1"/>
  <c r="BM737" i="1"/>
  <c r="BM754" i="1"/>
  <c r="BM706" i="1"/>
  <c r="BM261" i="1"/>
  <c r="BM73" i="1"/>
  <c r="AF117" i="1"/>
  <c r="AK869" i="1"/>
  <c r="AJ1100" i="1"/>
  <c r="AF1102" i="1"/>
  <c r="BM474" i="1"/>
  <c r="AF119" i="1"/>
  <c r="BM545" i="1"/>
  <c r="AF118" i="1"/>
  <c r="BM427" i="1"/>
  <c r="BM994" i="1"/>
  <c r="AK349" i="1"/>
  <c r="AG174" i="1"/>
  <c r="AK118" i="1"/>
  <c r="BM428" i="1"/>
  <c r="AK117" i="1"/>
  <c r="AJ118" i="1"/>
  <c r="AJ173" i="1"/>
  <c r="AI119" i="1"/>
  <c r="BM1220" i="1"/>
  <c r="AJ1206" i="1"/>
  <c r="AF1205" i="1"/>
  <c r="AJ757" i="1"/>
  <c r="AJ868" i="1"/>
  <c r="BM868" i="1" s="1"/>
  <c r="AJ869" i="1"/>
  <c r="AG1205" i="1"/>
  <c r="BM964" i="1"/>
  <c r="BM995" i="1"/>
  <c r="AJ871" i="1"/>
  <c r="AJ1207" i="1"/>
  <c r="BM259" i="1"/>
  <c r="AJ1172" i="1"/>
  <c r="BM1172" i="1" s="1"/>
  <c r="AK647" i="1"/>
  <c r="AK870" i="1"/>
  <c r="AF1206" i="1"/>
  <c r="AF1207" i="1"/>
  <c r="BM1115" i="1"/>
  <c r="BM578" i="1"/>
  <c r="BM198" i="1"/>
  <c r="BM490" i="1"/>
  <c r="BM582" i="1"/>
  <c r="BM847" i="1"/>
  <c r="BM705" i="1"/>
  <c r="BM1030" i="1"/>
  <c r="AJ1175" i="1"/>
  <c r="AF1174" i="1"/>
  <c r="AG1174" i="1"/>
  <c r="AK1173" i="1"/>
  <c r="AF1225" i="1"/>
  <c r="AF1173" i="1"/>
  <c r="AG647" i="1"/>
  <c r="BM583" i="1"/>
  <c r="AJ647" i="1"/>
  <c r="AJ148" i="1"/>
  <c r="BM148" i="1" s="1"/>
  <c r="AF644" i="1"/>
  <c r="AF646" i="1"/>
  <c r="AI1174" i="1"/>
  <c r="BM200" i="1"/>
  <c r="AG1228" i="1"/>
  <c r="AK1174" i="1"/>
  <c r="AJ646" i="1"/>
  <c r="AF151" i="1"/>
  <c r="BM492" i="1"/>
  <c r="BM809" i="1"/>
  <c r="BM1218" i="1"/>
  <c r="AI647" i="1"/>
  <c r="AG645" i="1"/>
  <c r="AF1172" i="1"/>
  <c r="AJ443" i="1"/>
  <c r="BM443" i="1" s="1"/>
  <c r="AJ870" i="1"/>
  <c r="AK759" i="1"/>
  <c r="BM687" i="1"/>
  <c r="AF759" i="1"/>
  <c r="AG1207" i="1"/>
  <c r="AJ759" i="1"/>
  <c r="AK758" i="1"/>
  <c r="AJ758" i="1"/>
  <c r="AF756" i="1"/>
  <c r="AK871" i="1"/>
  <c r="AJ756" i="1"/>
  <c r="BM756" i="1" s="1"/>
  <c r="AK1207" i="1"/>
  <c r="AF869" i="1"/>
  <c r="AK1205" i="1"/>
  <c r="AG758" i="1"/>
  <c r="AK1206" i="1"/>
  <c r="AG1206" i="1"/>
  <c r="AI871" i="1"/>
  <c r="AJ1205" i="1"/>
  <c r="AJ1204" i="1"/>
  <c r="BM1204" i="1" s="1"/>
  <c r="AK1196" i="1"/>
  <c r="AF757" i="1"/>
  <c r="AG871" i="1"/>
  <c r="AG55" i="1"/>
  <c r="AF109" i="1"/>
  <c r="AF650" i="1"/>
  <c r="BM218" i="1"/>
  <c r="BM354" i="1"/>
  <c r="BM641" i="1"/>
  <c r="BM442" i="1"/>
  <c r="BM536" i="1"/>
  <c r="AF758" i="1"/>
  <c r="AG869" i="1"/>
  <c r="AG117" i="1"/>
  <c r="BM570" i="1"/>
  <c r="BM216" i="1"/>
  <c r="BM738" i="1"/>
  <c r="BM581" i="1"/>
  <c r="AF116" i="1"/>
  <c r="AG118" i="1"/>
  <c r="AG1100" i="1"/>
  <c r="BM339" i="1"/>
  <c r="AJ795" i="1"/>
  <c r="AK119" i="1"/>
  <c r="AJ117" i="1"/>
  <c r="AJ119" i="1"/>
  <c r="BM642" i="1"/>
  <c r="BM1063" i="1"/>
  <c r="BM1222" i="1"/>
  <c r="AK1102" i="1"/>
  <c r="AJ1099" i="1"/>
  <c r="BM1099" i="1" s="1"/>
  <c r="AK794" i="1"/>
  <c r="AG119" i="1"/>
  <c r="AJ116" i="1"/>
  <c r="BM116" i="1" s="1"/>
  <c r="BM801" i="1"/>
  <c r="BM640" i="1"/>
  <c r="BM1219" i="1"/>
  <c r="AK652" i="1"/>
  <c r="AG652" i="1"/>
  <c r="AF868" i="1"/>
  <c r="BM874" i="1"/>
  <c r="BM915" i="1"/>
  <c r="AJ651" i="1"/>
  <c r="BM48" i="1"/>
  <c r="AJ652" i="1"/>
  <c r="AF651" i="1"/>
  <c r="BM600" i="1"/>
  <c r="BM489" i="1"/>
  <c r="BM686" i="1"/>
  <c r="AG759" i="1"/>
  <c r="BM812" i="1"/>
  <c r="AI653" i="1"/>
  <c r="AG870" i="1"/>
  <c r="AI1207" i="1"/>
  <c r="BM808" i="1"/>
  <c r="BM453" i="1"/>
  <c r="AG1157" i="1"/>
  <c r="BM475" i="1"/>
  <c r="BM303" i="1"/>
  <c r="AI918" i="1"/>
  <c r="BM353" i="1"/>
  <c r="BM49" i="1"/>
  <c r="BM199" i="1"/>
  <c r="BM685" i="1"/>
  <c r="BM451" i="1"/>
  <c r="BM394" i="1"/>
  <c r="BM892" i="1"/>
  <c r="BM981" i="1"/>
  <c r="BM521" i="1"/>
  <c r="BM429" i="1"/>
  <c r="AK125" i="1"/>
  <c r="AJ950" i="1"/>
  <c r="AJ948" i="1"/>
  <c r="BM948" i="1" s="1"/>
  <c r="BM342" i="1"/>
  <c r="BM467" i="1"/>
  <c r="AG126" i="1"/>
  <c r="AG949" i="1"/>
  <c r="AF125" i="1"/>
  <c r="AJ951" i="1"/>
  <c r="AK950" i="1"/>
  <c r="AG125" i="1"/>
  <c r="AK126" i="1"/>
  <c r="AF126" i="1"/>
  <c r="AJ125" i="1"/>
  <c r="AF949" i="1"/>
  <c r="BM803" i="1"/>
  <c r="BM897" i="1"/>
  <c r="BM469" i="1"/>
  <c r="BM338" i="1"/>
  <c r="AF948" i="1"/>
  <c r="AJ127" i="1"/>
  <c r="AJ126" i="1"/>
  <c r="AF951" i="1"/>
  <c r="BM810" i="1"/>
  <c r="AI950" i="1"/>
  <c r="AJ949" i="1"/>
  <c r="AF127" i="1"/>
  <c r="AK951" i="1"/>
  <c r="AG127" i="1"/>
  <c r="BM409" i="1"/>
  <c r="BM122" i="1"/>
  <c r="BM828" i="1"/>
  <c r="AF950" i="1"/>
  <c r="AJ859" i="1"/>
  <c r="BM859" i="1" s="1"/>
  <c r="AF124" i="1"/>
  <c r="AK127" i="1"/>
  <c r="AJ124" i="1"/>
  <c r="BM124" i="1" s="1"/>
  <c r="AG951" i="1"/>
  <c r="AI126" i="1"/>
  <c r="AK949" i="1"/>
  <c r="AG950" i="1"/>
  <c r="AG912" i="1"/>
  <c r="BM275" i="1"/>
  <c r="AI527" i="1"/>
  <c r="AJ525" i="1"/>
  <c r="BM525" i="1" s="1"/>
  <c r="AG527" i="1"/>
  <c r="AG910" i="1"/>
  <c r="AF910" i="1"/>
  <c r="AG526" i="1"/>
  <c r="BM202" i="1"/>
  <c r="AF525" i="1"/>
  <c r="AG528" i="1"/>
  <c r="AF528" i="1"/>
  <c r="AJ528" i="1"/>
  <c r="AK527" i="1"/>
  <c r="AK912" i="1"/>
  <c r="AK528" i="1"/>
  <c r="AK910" i="1"/>
  <c r="AF912" i="1"/>
  <c r="AF909" i="1"/>
  <c r="AJ910" i="1"/>
  <c r="BM340" i="1"/>
  <c r="AK526" i="1"/>
  <c r="AK911" i="1"/>
  <c r="BM913" i="1"/>
  <c r="BM304" i="1"/>
  <c r="BM697" i="1"/>
  <c r="BM568" i="1"/>
  <c r="BM337" i="1"/>
  <c r="AF527" i="1"/>
  <c r="AJ909" i="1"/>
  <c r="BM909" i="1" s="1"/>
  <c r="AJ911" i="1"/>
  <c r="AG911" i="1"/>
  <c r="AI911" i="1"/>
  <c r="BM270" i="1"/>
  <c r="AJ912" i="1"/>
  <c r="AJ527" i="1"/>
  <c r="AF526" i="1"/>
  <c r="BM916" i="1"/>
  <c r="AF911" i="1"/>
  <c r="BM203" i="1"/>
  <c r="BM1171" i="1"/>
  <c r="AF52" i="1"/>
  <c r="AG1198" i="1"/>
  <c r="BM1118" i="1"/>
  <c r="AG444" i="1"/>
  <c r="AJ53" i="1"/>
  <c r="AF53" i="1"/>
  <c r="BM65" i="1"/>
  <c r="BM178" i="1"/>
  <c r="AK53" i="1"/>
  <c r="AK54" i="1"/>
  <c r="BM454" i="1"/>
  <c r="BM341" i="1"/>
  <c r="BM393" i="1"/>
  <c r="AJ55" i="1"/>
  <c r="AF443" i="1"/>
  <c r="AG54" i="1"/>
  <c r="BM620" i="1"/>
  <c r="AJ1197" i="1"/>
  <c r="AJ54" i="1"/>
  <c r="BM619" i="1"/>
  <c r="AJ52" i="1"/>
  <c r="BM52" i="1" s="1"/>
  <c r="AG53" i="1"/>
  <c r="AK55" i="1"/>
  <c r="AI54" i="1"/>
  <c r="AF55" i="1"/>
  <c r="AK444" i="1"/>
  <c r="AF54" i="1"/>
  <c r="AJ923" i="1"/>
  <c r="BM1042" i="1"/>
  <c r="AJ922" i="1"/>
  <c r="AK1226" i="1"/>
  <c r="AJ921" i="1"/>
  <c r="BM921" i="1" s="1"/>
  <c r="BM306" i="1"/>
  <c r="BM370" i="1"/>
  <c r="BM302" i="1"/>
  <c r="AI1228" i="1"/>
  <c r="BM457" i="1"/>
  <c r="BM982" i="1"/>
  <c r="AF752" i="1"/>
  <c r="AF174" i="1"/>
  <c r="AI175" i="1"/>
  <c r="BM872" i="1"/>
  <c r="AJ752" i="1"/>
  <c r="AJ380" i="1"/>
  <c r="BM380" i="1" s="1"/>
  <c r="AK365" i="1"/>
  <c r="AF366" i="1"/>
  <c r="AF367" i="1"/>
  <c r="AG366" i="1"/>
  <c r="AF751" i="1"/>
  <c r="AI382" i="1"/>
  <c r="BM1116" i="1"/>
  <c r="AF173" i="1"/>
  <c r="AK367" i="1"/>
  <c r="AJ750" i="1"/>
  <c r="AF380" i="1"/>
  <c r="AJ366" i="1"/>
  <c r="AI751" i="1"/>
  <c r="AJ1141" i="1"/>
  <c r="AJ175" i="1"/>
  <c r="AJ364" i="1"/>
  <c r="BM364" i="1" s="1"/>
  <c r="AK173" i="1"/>
  <c r="AG750" i="1"/>
  <c r="AG752" i="1"/>
  <c r="AI367" i="1"/>
  <c r="AG365" i="1"/>
  <c r="BM1065" i="1"/>
  <c r="AJ367" i="1"/>
  <c r="AF172" i="1"/>
  <c r="AG367" i="1"/>
  <c r="AJ174" i="1"/>
  <c r="AF364" i="1"/>
  <c r="AK366" i="1"/>
  <c r="AJ1142" i="1"/>
  <c r="AK381" i="1"/>
  <c r="AG173" i="1"/>
  <c r="AK751" i="1"/>
  <c r="AG751" i="1"/>
  <c r="AK750" i="1"/>
  <c r="AJ172" i="1"/>
  <c r="BM172" i="1" s="1"/>
  <c r="AF365" i="1"/>
  <c r="AF750" i="1"/>
  <c r="AG175" i="1"/>
  <c r="AI174" i="1"/>
  <c r="AJ365" i="1"/>
  <c r="BM1121" i="1"/>
  <c r="AK174" i="1"/>
  <c r="BM63" i="1"/>
  <c r="BM452" i="1"/>
  <c r="BM979" i="1"/>
  <c r="BM355" i="1"/>
  <c r="AJ731" i="1"/>
  <c r="BM731" i="1" s="1"/>
  <c r="AF733" i="1"/>
  <c r="AK732" i="1"/>
  <c r="AF183" i="1"/>
  <c r="AJ181" i="1"/>
  <c r="AK183" i="1"/>
  <c r="AF734" i="1"/>
  <c r="AG733" i="1"/>
  <c r="AG181" i="1"/>
  <c r="AJ183" i="1"/>
  <c r="BM891" i="1"/>
  <c r="AG183" i="1"/>
  <c r="AJ732" i="1"/>
  <c r="AG732" i="1"/>
  <c r="AG734" i="1"/>
  <c r="AF180" i="1"/>
  <c r="AF181" i="1"/>
  <c r="BM121" i="1"/>
  <c r="BM402" i="1"/>
  <c r="AJ180" i="1"/>
  <c r="BM180" i="1" s="1"/>
  <c r="AK182" i="1"/>
  <c r="BM386" i="1"/>
  <c r="BM120" i="1"/>
  <c r="AF389" i="1"/>
  <c r="BM1223" i="1"/>
  <c r="BM177" i="1"/>
  <c r="BM1229" i="1"/>
  <c r="BM772" i="1"/>
  <c r="BM371" i="1"/>
  <c r="BM1224" i="1"/>
  <c r="BM728" i="1"/>
  <c r="BM566" i="1"/>
  <c r="BM1027" i="1"/>
  <c r="BM256" i="1"/>
  <c r="BM215" i="1"/>
  <c r="BM403" i="1"/>
  <c r="AJ36" i="1"/>
  <c r="BM36" i="1" s="1"/>
  <c r="AF924" i="1"/>
  <c r="AG1227" i="1"/>
  <c r="AJ39" i="1"/>
  <c r="AK922" i="1"/>
  <c r="AF20" i="1"/>
  <c r="AJ1228" i="1"/>
  <c r="AG22" i="1"/>
  <c r="BM1066" i="1"/>
  <c r="AK924" i="1"/>
  <c r="AG922" i="1"/>
  <c r="AI923" i="1"/>
  <c r="AJ924" i="1"/>
  <c r="AK923" i="1"/>
  <c r="AK1227" i="1"/>
  <c r="AG102" i="1"/>
  <c r="AI39" i="1"/>
  <c r="BM319" i="1"/>
  <c r="AJ1227" i="1"/>
  <c r="AF1228" i="1"/>
  <c r="AF921" i="1"/>
  <c r="AG923" i="1"/>
  <c r="AJ1226" i="1"/>
  <c r="AK1228" i="1"/>
  <c r="AG1226" i="1"/>
  <c r="AF1226" i="1"/>
  <c r="BM289" i="1"/>
  <c r="AJ22" i="1"/>
  <c r="AG924" i="1"/>
  <c r="AJ101" i="1"/>
  <c r="AJ1225" i="1"/>
  <c r="BM1225" i="1" s="1"/>
  <c r="BM802" i="1"/>
  <c r="BM147" i="1"/>
  <c r="BM1128" i="1"/>
  <c r="BM491" i="1"/>
  <c r="BM698" i="1"/>
  <c r="BM74" i="1"/>
  <c r="BM569" i="1"/>
  <c r="BM214" i="1"/>
  <c r="BM1117" i="1"/>
  <c r="AF923" i="1"/>
  <c r="AF922" i="1"/>
  <c r="AF1227" i="1"/>
  <c r="BM821" i="1"/>
  <c r="BM539" i="1"/>
  <c r="BM496" i="1"/>
  <c r="BM204" i="1"/>
  <c r="BM827" i="1"/>
  <c r="BM301" i="1"/>
  <c r="BM890" i="1"/>
  <c r="BM64" i="1"/>
  <c r="AJ901" i="1"/>
  <c r="BM538" i="1"/>
  <c r="AF480" i="1"/>
  <c r="AJ902" i="1"/>
  <c r="BM1047" i="1"/>
  <c r="AF478" i="1"/>
  <c r="AF477" i="1"/>
  <c r="BM852" i="1"/>
  <c r="BM853" i="1"/>
  <c r="BM851" i="1"/>
  <c r="BM820" i="1"/>
  <c r="BM978" i="1"/>
  <c r="BM43" i="1"/>
  <c r="BM537" i="1"/>
  <c r="BM1032" i="1"/>
  <c r="AJ477" i="1"/>
  <c r="BM477" i="1" s="1"/>
  <c r="AI902" i="1"/>
  <c r="AK480" i="1"/>
  <c r="AG902" i="1"/>
  <c r="AJ903" i="1"/>
  <c r="AG480" i="1"/>
  <c r="AG901" i="1"/>
  <c r="AK901" i="1"/>
  <c r="AF903" i="1"/>
  <c r="AK479" i="1"/>
  <c r="AF901" i="1"/>
  <c r="AK902" i="1"/>
  <c r="AK903" i="1"/>
  <c r="BM456" i="1"/>
  <c r="AJ900" i="1"/>
  <c r="BM900" i="1" s="1"/>
  <c r="AJ479" i="1"/>
  <c r="AF902" i="1"/>
  <c r="AJ587" i="1"/>
  <c r="BM587" i="1" s="1"/>
  <c r="AJ590" i="1"/>
  <c r="AK589" i="1"/>
  <c r="AJ588" i="1"/>
  <c r="BM753" i="1"/>
  <c r="AI589" i="1"/>
  <c r="BM1046" i="1"/>
  <c r="AG590" i="1"/>
  <c r="AG589" i="1"/>
  <c r="BM351" i="1"/>
  <c r="AJ13" i="1"/>
  <c r="AF588" i="1"/>
  <c r="AK588" i="1"/>
  <c r="AG588" i="1"/>
  <c r="BM288" i="1"/>
  <c r="AJ589" i="1"/>
  <c r="AF590" i="1"/>
  <c r="BM804" i="1"/>
  <c r="BM410" i="1"/>
  <c r="AF589" i="1"/>
  <c r="AK590" i="1"/>
  <c r="AF587" i="1"/>
  <c r="BM787" i="1"/>
  <c r="BM42" i="1"/>
  <c r="BM455" i="1"/>
  <c r="AK1197" i="1"/>
  <c r="AJ1195" i="1"/>
  <c r="BM1195" i="1" s="1"/>
  <c r="AG957" i="1"/>
  <c r="AK389" i="1"/>
  <c r="AF870" i="1"/>
  <c r="AG757" i="1"/>
  <c r="AI1206" i="1"/>
  <c r="AG934" i="1"/>
  <c r="AG390" i="1"/>
  <c r="AK757" i="1"/>
  <c r="AI758" i="1"/>
  <c r="BM305" i="1"/>
  <c r="BM771" i="1"/>
  <c r="AF871" i="1"/>
  <c r="BM287" i="1"/>
  <c r="BM320" i="1"/>
  <c r="BM668" i="1"/>
  <c r="BM730" i="1"/>
  <c r="AJ182" i="1"/>
  <c r="AF182" i="1"/>
  <c r="BM977" i="1"/>
  <c r="AK181" i="1"/>
  <c r="AI183" i="1"/>
  <c r="BM609" i="1"/>
  <c r="AJ734" i="1"/>
  <c r="AG1196" i="1"/>
  <c r="AK733" i="1"/>
  <c r="AK1198" i="1"/>
  <c r="AF732" i="1"/>
  <c r="BM274" i="1"/>
  <c r="BM854" i="1"/>
  <c r="AK734" i="1"/>
  <c r="AG182" i="1"/>
  <c r="BM1051" i="1"/>
  <c r="BM1043" i="1"/>
  <c r="BM621" i="1"/>
  <c r="BM898" i="1"/>
  <c r="BM729" i="1"/>
  <c r="BM565" i="1"/>
  <c r="BM875" i="1"/>
  <c r="BM773" i="1"/>
  <c r="BM1031" i="1"/>
  <c r="BM495" i="1"/>
  <c r="AJ733" i="1"/>
  <c r="AF731" i="1"/>
  <c r="AI734" i="1"/>
  <c r="AI254" i="1"/>
  <c r="AF1127" i="1"/>
  <c r="AK7" i="1"/>
  <c r="AK252" i="1"/>
  <c r="AK1041" i="1"/>
  <c r="AG860" i="1"/>
  <c r="AJ253" i="1"/>
  <c r="AJ861" i="1"/>
  <c r="AJ1125" i="1"/>
  <c r="AJ862" i="1"/>
  <c r="AF254" i="1"/>
  <c r="AJ1124" i="1"/>
  <c r="BM1124" i="1" s="1"/>
  <c r="AG252" i="1"/>
  <c r="AJ1127" i="1"/>
  <c r="AK1127" i="1"/>
  <c r="AK1126" i="1"/>
  <c r="AJ860" i="1"/>
  <c r="AF253" i="1"/>
  <c r="AJ254" i="1"/>
  <c r="AJ252" i="1"/>
  <c r="AF255" i="1"/>
  <c r="AF252" i="1"/>
  <c r="AG1127" i="1"/>
  <c r="BM567" i="1"/>
  <c r="BM925" i="1"/>
  <c r="AK254" i="1"/>
  <c r="AK255" i="1"/>
  <c r="AF1126" i="1"/>
  <c r="AI1127" i="1"/>
  <c r="AI255" i="1"/>
  <c r="AF1124" i="1"/>
  <c r="AG254" i="1"/>
  <c r="AK1125" i="1"/>
  <c r="AF862" i="1"/>
  <c r="AG253" i="1"/>
  <c r="AF859" i="1"/>
  <c r="AG255" i="1"/>
  <c r="AF251" i="1"/>
  <c r="AI861" i="1"/>
  <c r="AK862" i="1"/>
  <c r="AK253" i="1"/>
  <c r="AK861" i="1"/>
  <c r="AG861" i="1"/>
  <c r="AG7" i="1"/>
  <c r="BM1048" i="1"/>
  <c r="AG1126" i="1"/>
  <c r="AG862" i="1"/>
  <c r="AJ251" i="1"/>
  <c r="BM251" i="1" s="1"/>
  <c r="AF1125" i="1"/>
  <c r="AK860" i="1"/>
  <c r="AG1125" i="1"/>
  <c r="AJ1126" i="1"/>
  <c r="AF861" i="1"/>
  <c r="AF860" i="1"/>
  <c r="BM387" i="1"/>
  <c r="BM1064" i="1"/>
  <c r="BM1208" i="1"/>
  <c r="BM876" i="1"/>
  <c r="AF14" i="1"/>
  <c r="AF149" i="1"/>
  <c r="AK14" i="1"/>
  <c r="AG150" i="1"/>
  <c r="AK46" i="1"/>
  <c r="AJ14" i="1"/>
  <c r="AJ151" i="1"/>
  <c r="BM667" i="1"/>
  <c r="AK149" i="1"/>
  <c r="AF13" i="1"/>
  <c r="AI150" i="1"/>
  <c r="BM634" i="1"/>
  <c r="BM632" i="1"/>
  <c r="AJ507" i="1"/>
  <c r="AJ150" i="1"/>
  <c r="AJ12" i="1"/>
  <c r="AF695" i="1"/>
  <c r="AF150" i="1"/>
  <c r="AG149" i="1"/>
  <c r="BM88" i="1"/>
  <c r="AF692" i="1"/>
  <c r="AJ45" i="1"/>
  <c r="AF148" i="1"/>
  <c r="AJ149" i="1"/>
  <c r="AK507" i="1"/>
  <c r="AJ382" i="1"/>
  <c r="AI46" i="1"/>
  <c r="AK151" i="1"/>
  <c r="AG151" i="1"/>
  <c r="AJ381" i="1"/>
  <c r="AF11" i="1"/>
  <c r="BM482" i="1"/>
  <c r="BM531" i="1"/>
  <c r="BM138" i="1"/>
  <c r="AK1101" i="1"/>
  <c r="AG1101" i="1"/>
  <c r="BM1123" i="1"/>
  <c r="AJ815" i="1"/>
  <c r="AJ1102" i="1"/>
  <c r="AK1158" i="1"/>
  <c r="AJ1149" i="1"/>
  <c r="AJ1157" i="1"/>
  <c r="AK816" i="1"/>
  <c r="AG1102" i="1"/>
  <c r="AK1159" i="1"/>
  <c r="AF1100" i="1"/>
  <c r="AF1099" i="1"/>
  <c r="AF1101" i="1"/>
  <c r="AJ1101" i="1"/>
  <c r="AJ814" i="1"/>
  <c r="AK1100" i="1"/>
  <c r="AJ676" i="1"/>
  <c r="BM676" i="1" s="1"/>
  <c r="AK678" i="1"/>
  <c r="AF75" i="1"/>
  <c r="AJ677" i="1"/>
  <c r="AK76" i="1"/>
  <c r="AG918" i="1"/>
  <c r="AF388" i="1"/>
  <c r="AI919" i="1"/>
  <c r="AK919" i="1"/>
  <c r="AG919" i="1"/>
  <c r="AG1143" i="1"/>
  <c r="AG917" i="1"/>
  <c r="AJ846" i="1"/>
  <c r="AF918" i="1"/>
  <c r="AJ919" i="1"/>
  <c r="AF1038" i="1"/>
  <c r="AK918" i="1"/>
  <c r="AF1142" i="1"/>
  <c r="AG391" i="1"/>
  <c r="AI1143" i="1"/>
  <c r="BM554" i="1"/>
  <c r="AK917" i="1"/>
  <c r="AF846" i="1"/>
  <c r="AF1141" i="1"/>
  <c r="BM953" i="1"/>
  <c r="AJ478" i="1"/>
  <c r="AJ480" i="1"/>
  <c r="AF916" i="1"/>
  <c r="AF1025" i="1"/>
  <c r="AG389" i="1"/>
  <c r="AI480" i="1"/>
  <c r="AG844" i="1"/>
  <c r="AF844" i="1"/>
  <c r="AJ389" i="1"/>
  <c r="AK1025" i="1"/>
  <c r="AK1141" i="1"/>
  <c r="AG478" i="1"/>
  <c r="AF919" i="1"/>
  <c r="AJ1140" i="1"/>
  <c r="BM1140" i="1" s="1"/>
  <c r="AJ1025" i="1"/>
  <c r="AF917" i="1"/>
  <c r="AK845" i="1"/>
  <c r="AF390" i="1"/>
  <c r="AF391" i="1"/>
  <c r="AJ845" i="1"/>
  <c r="AJ390" i="1"/>
  <c r="AJ843" i="1"/>
  <c r="BM843" i="1" s="1"/>
  <c r="AF479" i="1"/>
  <c r="AK391" i="1"/>
  <c r="AG479" i="1"/>
  <c r="AG903" i="1"/>
  <c r="AG846" i="1"/>
  <c r="AF900" i="1"/>
  <c r="AG1025" i="1"/>
  <c r="AK1142" i="1"/>
  <c r="AJ917" i="1"/>
  <c r="AF843" i="1"/>
  <c r="AK846" i="1"/>
  <c r="AI846" i="1"/>
  <c r="AJ388" i="1"/>
  <c r="BM388" i="1" s="1"/>
  <c r="AJ844" i="1"/>
  <c r="AG845" i="1"/>
  <c r="AI391" i="1"/>
  <c r="AJ918" i="1"/>
  <c r="AF845" i="1"/>
  <c r="AK844" i="1"/>
  <c r="AK1143" i="1"/>
  <c r="AK390" i="1"/>
  <c r="AJ1143" i="1"/>
  <c r="AJ391" i="1"/>
  <c r="AF1143" i="1"/>
  <c r="AG1141" i="1"/>
  <c r="BM90" i="1"/>
  <c r="BM99" i="1"/>
  <c r="BM529" i="1"/>
  <c r="BM622" i="1"/>
  <c r="AJ656" i="1"/>
  <c r="BM295" i="1"/>
  <c r="BM35" i="1"/>
  <c r="AG765" i="1"/>
  <c r="BM928" i="1"/>
  <c r="AJ1111" i="1"/>
  <c r="AI655" i="1"/>
  <c r="AJ763" i="1"/>
  <c r="AJ1008" i="1"/>
  <c r="AK1007" i="1"/>
  <c r="AI764" i="1"/>
  <c r="AK763" i="1"/>
  <c r="AK1006" i="1"/>
  <c r="AG1007" i="1"/>
  <c r="AI1007" i="1"/>
  <c r="BM520" i="1"/>
  <c r="BM1067" i="1"/>
  <c r="AJ654" i="1"/>
  <c r="AJ762" i="1"/>
  <c r="BM762" i="1" s="1"/>
  <c r="AG764" i="1"/>
  <c r="AF1006" i="1"/>
  <c r="AF654" i="1"/>
  <c r="AG1006" i="1"/>
  <c r="AG654" i="1"/>
  <c r="AJ653" i="1"/>
  <c r="AG656" i="1"/>
  <c r="AF1007" i="1"/>
  <c r="AK654" i="1"/>
  <c r="AG1008" i="1"/>
  <c r="AJ655" i="1"/>
  <c r="AG763" i="1"/>
  <c r="AJ1006" i="1"/>
  <c r="AJ1007" i="1"/>
  <c r="AF765" i="1"/>
  <c r="AK764" i="1"/>
  <c r="AF1003" i="1"/>
  <c r="AG655" i="1"/>
  <c r="AK655" i="1"/>
  <c r="AF763" i="1"/>
  <c r="AF1008" i="1"/>
  <c r="AF656" i="1"/>
  <c r="AK656" i="1"/>
  <c r="AF655" i="1"/>
  <c r="AK1008" i="1"/>
  <c r="AF762" i="1"/>
  <c r="BM530" i="1"/>
  <c r="AF22" i="1"/>
  <c r="AG21" i="1"/>
  <c r="AJ1191" i="1"/>
  <c r="AF8" i="1"/>
  <c r="AJ650" i="1"/>
  <c r="BM650" i="1" s="1"/>
  <c r="AK1175" i="1"/>
  <c r="AF647" i="1"/>
  <c r="AK646" i="1"/>
  <c r="AI9" i="1"/>
  <c r="AI10" i="1"/>
  <c r="BM168" i="1"/>
  <c r="AJ1174" i="1"/>
  <c r="AJ10" i="1"/>
  <c r="AG646" i="1"/>
  <c r="AG653" i="1"/>
  <c r="AG651" i="1"/>
  <c r="AF652" i="1"/>
  <c r="AG1173" i="1"/>
  <c r="AI23" i="1"/>
  <c r="AJ110" i="1"/>
  <c r="AJ645" i="1"/>
  <c r="AF1189" i="1"/>
  <c r="AK23" i="1"/>
  <c r="AK651" i="1"/>
  <c r="AF27" i="1"/>
  <c r="AF1191" i="1"/>
  <c r="AI646" i="1"/>
  <c r="AK645" i="1"/>
  <c r="AF653" i="1"/>
  <c r="AJ1189" i="1"/>
  <c r="AK653" i="1"/>
  <c r="BM1059" i="1"/>
  <c r="BM1151" i="1"/>
  <c r="AG9" i="1"/>
  <c r="BM612" i="1"/>
  <c r="AF7" i="1"/>
  <c r="AK9" i="1"/>
  <c r="AK8" i="1"/>
  <c r="AG8" i="1"/>
  <c r="AJ7" i="1"/>
  <c r="AJ9" i="1"/>
  <c r="AJ8" i="1"/>
  <c r="AF10" i="1"/>
  <c r="AG10" i="1"/>
  <c r="AK10" i="1"/>
  <c r="BM553" i="1"/>
  <c r="BM379" i="1"/>
  <c r="BM368" i="1"/>
  <c r="BM633" i="1"/>
  <c r="AJ285" i="1"/>
  <c r="BM98" i="1"/>
  <c r="AJ284" i="1"/>
  <c r="AI1190" i="1"/>
  <c r="AJ765" i="1"/>
  <c r="AF749" i="1"/>
  <c r="AG1190" i="1"/>
  <c r="AF766" i="1"/>
  <c r="AF1190" i="1"/>
  <c r="AJ1190" i="1"/>
  <c r="AK27" i="1"/>
  <c r="AF767" i="1"/>
  <c r="AK1189" i="1"/>
  <c r="AJ190" i="1"/>
  <c r="AK768" i="1"/>
  <c r="AK29" i="1"/>
  <c r="AJ768" i="1"/>
  <c r="AJ29" i="1"/>
  <c r="AG767" i="1"/>
  <c r="AF768" i="1"/>
  <c r="AF1188" i="1"/>
  <c r="AJ1188" i="1"/>
  <c r="BM1188" i="1" s="1"/>
  <c r="AF28" i="1"/>
  <c r="AI768" i="1"/>
  <c r="BM97" i="1"/>
  <c r="AK1190" i="1"/>
  <c r="AJ767" i="1"/>
  <c r="AG1191" i="1"/>
  <c r="AG1189" i="1"/>
  <c r="AJ437" i="1"/>
  <c r="AF747" i="1"/>
  <c r="AK1191" i="1"/>
  <c r="BM152" i="1"/>
  <c r="BM608" i="1"/>
  <c r="BM104" i="1"/>
  <c r="BM184" i="1"/>
  <c r="BM1192" i="1"/>
  <c r="BM137" i="1"/>
  <c r="BM176" i="1"/>
  <c r="BM96" i="1"/>
  <c r="BM594" i="1"/>
  <c r="AG1212" i="1"/>
  <c r="AJ1212" i="1"/>
  <c r="AJ1211" i="1"/>
  <c r="BM1211" i="1" s="1"/>
  <c r="AJ1213" i="1"/>
  <c r="AJ38" i="1"/>
  <c r="AJ19" i="1"/>
  <c r="BM19" i="1" s="1"/>
  <c r="AF37" i="1"/>
  <c r="AK887" i="1"/>
  <c r="AF19" i="1"/>
  <c r="AF36" i="1"/>
  <c r="AK37" i="1"/>
  <c r="AF39" i="1"/>
  <c r="AG39" i="1"/>
  <c r="BM56" i="1"/>
  <c r="BM610" i="1"/>
  <c r="AJ103" i="1"/>
  <c r="AK109" i="1"/>
  <c r="AF1211" i="1"/>
  <c r="AK39" i="1"/>
  <c r="AK1212" i="1"/>
  <c r="AG20" i="1"/>
  <c r="AI102" i="1"/>
  <c r="AI103" i="1"/>
  <c r="BM1215" i="1"/>
  <c r="BM91" i="1"/>
  <c r="BM1060" i="1"/>
  <c r="BM1112" i="1"/>
  <c r="AF100" i="1"/>
  <c r="AG101" i="1"/>
  <c r="AJ37" i="1"/>
  <c r="AF103" i="1"/>
  <c r="AF21" i="1"/>
  <c r="AK886" i="1"/>
  <c r="AF38" i="1"/>
  <c r="AG38" i="1"/>
  <c r="AG1213" i="1"/>
  <c r="AK718" i="1"/>
  <c r="AF1213" i="1"/>
  <c r="AF1212" i="1"/>
  <c r="AG103" i="1"/>
  <c r="BM596" i="1"/>
  <c r="BM1216" i="1"/>
  <c r="BM1122" i="1"/>
  <c r="BM313" i="1"/>
  <c r="AK103" i="1"/>
  <c r="AJ100" i="1"/>
  <c r="BM100" i="1" s="1"/>
  <c r="AJ102" i="1"/>
  <c r="AK22" i="1"/>
  <c r="AK101" i="1"/>
  <c r="BM1058" i="1"/>
  <c r="AJ21" i="1"/>
  <c r="AJ1214" i="1"/>
  <c r="AF1214" i="1"/>
  <c r="AF445" i="1"/>
  <c r="AG1214" i="1"/>
  <c r="AF101" i="1"/>
  <c r="AI22" i="1"/>
  <c r="AJ108" i="1"/>
  <c r="BM108" i="1" s="1"/>
  <c r="AG37" i="1"/>
  <c r="AJ20" i="1"/>
  <c r="AK21" i="1"/>
  <c r="AK1214" i="1"/>
  <c r="AK38" i="1"/>
  <c r="AK102" i="1"/>
  <c r="AK1213" i="1"/>
  <c r="AG111" i="1"/>
  <c r="AK20" i="1"/>
  <c r="AI1214" i="1"/>
  <c r="AF1195" i="1"/>
  <c r="AI784" i="1"/>
  <c r="AG1197" i="1"/>
  <c r="BM926" i="1"/>
  <c r="BM920" i="1"/>
  <c r="AI1198" i="1"/>
  <c r="AF1197" i="1"/>
  <c r="AF1196" i="1"/>
  <c r="AJ1196" i="1"/>
  <c r="AJ348" i="1"/>
  <c r="AJ347" i="1"/>
  <c r="BM347" i="1" s="1"/>
  <c r="AF815" i="1"/>
  <c r="AF677" i="1"/>
  <c r="AF1159" i="1"/>
  <c r="AF679" i="1"/>
  <c r="AK814" i="1"/>
  <c r="AG1159" i="1"/>
  <c r="AG1073" i="1"/>
  <c r="AI239" i="1"/>
  <c r="BM595" i="1"/>
  <c r="AK815" i="1"/>
  <c r="AJ1158" i="1"/>
  <c r="AF816" i="1"/>
  <c r="AK679" i="1"/>
  <c r="AG350" i="1"/>
  <c r="AF1156" i="1"/>
  <c r="AJ1150" i="1"/>
  <c r="AJ813" i="1"/>
  <c r="BM813" i="1" s="1"/>
  <c r="AF1147" i="1"/>
  <c r="AK1148" i="1"/>
  <c r="AK1150" i="1"/>
  <c r="AF1158" i="1"/>
  <c r="AJ75" i="1"/>
  <c r="BM75" i="1" s="1"/>
  <c r="AF348" i="1"/>
  <c r="AK1157" i="1"/>
  <c r="AJ1148" i="1"/>
  <c r="AF349" i="1"/>
  <c r="AG76" i="1"/>
  <c r="AG1148" i="1"/>
  <c r="AG679" i="1"/>
  <c r="AI1149" i="1"/>
  <c r="AI349" i="1"/>
  <c r="BM735" i="1"/>
  <c r="BM250" i="1"/>
  <c r="AJ400" i="1"/>
  <c r="AI1158" i="1"/>
  <c r="AJ1159" i="1"/>
  <c r="AF1149" i="1"/>
  <c r="AG1158" i="1"/>
  <c r="AG677" i="1"/>
  <c r="AG815" i="1"/>
  <c r="AJ1156" i="1"/>
  <c r="BM1156" i="1" s="1"/>
  <c r="AJ405" i="1"/>
  <c r="AG1150" i="1"/>
  <c r="AG349" i="1"/>
  <c r="AG239" i="1"/>
  <c r="AG348" i="1"/>
  <c r="AK1149" i="1"/>
  <c r="BM1176" i="1"/>
  <c r="BM333" i="1"/>
  <c r="AJ397" i="1"/>
  <c r="BM397" i="1" s="1"/>
  <c r="AJ678" i="1"/>
  <c r="AJ679" i="1"/>
  <c r="AF676" i="1"/>
  <c r="AG678" i="1"/>
  <c r="AJ236" i="1"/>
  <c r="AF350" i="1"/>
  <c r="AF239" i="1"/>
  <c r="AF347" i="1"/>
  <c r="AG1149" i="1"/>
  <c r="AF814" i="1"/>
  <c r="AJ1147" i="1"/>
  <c r="BM1147" i="1" s="1"/>
  <c r="AJ92" i="1"/>
  <c r="BM92" i="1" s="1"/>
  <c r="AK350" i="1"/>
  <c r="AK239" i="1"/>
  <c r="BM513" i="1"/>
  <c r="AJ349" i="1"/>
  <c r="AF1148" i="1"/>
  <c r="AI815" i="1"/>
  <c r="AF1150" i="1"/>
  <c r="AJ816" i="1"/>
  <c r="AF678" i="1"/>
  <c r="AF813" i="1"/>
  <c r="AG816" i="1"/>
  <c r="AK348" i="1"/>
  <c r="AI678" i="1"/>
  <c r="AI816" i="1"/>
  <c r="BM555" i="1"/>
  <c r="BM1049" i="1"/>
  <c r="AK677" i="1"/>
  <c r="AJ350" i="1"/>
  <c r="AF1157" i="1"/>
  <c r="AF1110" i="1"/>
  <c r="AK1109" i="1"/>
  <c r="AG1084" i="1"/>
  <c r="AJ1086" i="1"/>
  <c r="AJ1109" i="1"/>
  <c r="AJ1023" i="1"/>
  <c r="AK1023" i="1"/>
  <c r="AJ1108" i="1"/>
  <c r="BM1108" i="1" s="1"/>
  <c r="AK1085" i="1"/>
  <c r="AJ1022" i="1"/>
  <c r="AI1110" i="1"/>
  <c r="AI1111" i="1"/>
  <c r="AI1024" i="1"/>
  <c r="AF1085" i="1"/>
  <c r="AG1085" i="1"/>
  <c r="BM401" i="1"/>
  <c r="BM927" i="1"/>
  <c r="BM248" i="1"/>
  <c r="BM976" i="1"/>
  <c r="AG1110" i="1"/>
  <c r="AK1024" i="1"/>
  <c r="AG1024" i="1"/>
  <c r="AG1023" i="1"/>
  <c r="AI1086" i="1"/>
  <c r="AJ1085" i="1"/>
  <c r="AK1022" i="1"/>
  <c r="AJ1024" i="1"/>
  <c r="AF1084" i="1"/>
  <c r="AF1109" i="1"/>
  <c r="AF1086" i="1"/>
  <c r="BM958" i="1"/>
  <c r="BM247" i="1"/>
  <c r="AK1086" i="1"/>
  <c r="AK511" i="1"/>
  <c r="AF1024" i="1"/>
  <c r="AF1022" i="1"/>
  <c r="AJ1084" i="1"/>
  <c r="AG1086" i="1"/>
  <c r="BM34" i="1"/>
  <c r="BM249" i="1"/>
  <c r="AG1109" i="1"/>
  <c r="AK1110" i="1"/>
  <c r="AJ1110" i="1"/>
  <c r="AF1111" i="1"/>
  <c r="AJ1083" i="1"/>
  <c r="BM1083" i="1" s="1"/>
  <c r="AK1111" i="1"/>
  <c r="AF1108" i="1"/>
  <c r="AF1023" i="1"/>
  <c r="AG1022" i="1"/>
  <c r="AF133" i="1"/>
  <c r="AF1083" i="1"/>
  <c r="AK1084" i="1"/>
  <c r="BM162" i="1"/>
  <c r="AK1165" i="1"/>
  <c r="BM797" i="1"/>
  <c r="BM722" i="1"/>
  <c r="BM1050" i="1"/>
  <c r="BM1068" i="1"/>
  <c r="BM611" i="1"/>
  <c r="BM312" i="1"/>
  <c r="AJ6" i="1"/>
  <c r="AJ662" i="1"/>
  <c r="AJ716" i="1"/>
  <c r="BM716" i="1" s="1"/>
  <c r="AF4" i="1"/>
  <c r="BM424" i="1"/>
  <c r="BM30" i="1"/>
  <c r="BM331" i="1"/>
  <c r="AJ188" i="1"/>
  <c r="BM188" i="1" s="1"/>
  <c r="AK190" i="1"/>
  <c r="AJ189" i="1"/>
  <c r="AF694" i="1"/>
  <c r="AG748" i="1"/>
  <c r="AK13" i="1"/>
  <c r="AK747" i="1"/>
  <c r="AG45" i="1"/>
  <c r="BM169" i="1"/>
  <c r="AG14" i="1"/>
  <c r="AJ1001" i="1"/>
  <c r="BM1001" i="1" s="1"/>
  <c r="AJ749" i="1"/>
  <c r="AJ1072" i="1"/>
  <c r="AF237" i="1"/>
  <c r="AK399" i="1"/>
  <c r="AF45" i="1"/>
  <c r="AF156" i="1"/>
  <c r="AF1001" i="1"/>
  <c r="AG189" i="1"/>
  <c r="AI694" i="1"/>
  <c r="BM721" i="1"/>
  <c r="BM969" i="1"/>
  <c r="BM648" i="1"/>
  <c r="AG46" i="1"/>
  <c r="AG693" i="1"/>
  <c r="AG47" i="1"/>
  <c r="AI1003" i="1"/>
  <c r="AJ238" i="1"/>
  <c r="AK12" i="1"/>
  <c r="AK508" i="1"/>
  <c r="AG1002" i="1"/>
  <c r="AG694" i="1"/>
  <c r="AJ11" i="1"/>
  <c r="BM11" i="1" s="1"/>
  <c r="AJ695" i="1"/>
  <c r="AF236" i="1"/>
  <c r="AF1073" i="1"/>
  <c r="AK749" i="1"/>
  <c r="AF12" i="1"/>
  <c r="AK695" i="1"/>
  <c r="AK748" i="1"/>
  <c r="AF46" i="1"/>
  <c r="AF235" i="1"/>
  <c r="AG749" i="1"/>
  <c r="AI509" i="1"/>
  <c r="AF190" i="1"/>
  <c r="AJ399" i="1"/>
  <c r="AF507" i="1"/>
  <c r="AJ693" i="1"/>
  <c r="AK694" i="1"/>
  <c r="AF44" i="1"/>
  <c r="AF746" i="1"/>
  <c r="AG507" i="1"/>
  <c r="AI13" i="1"/>
  <c r="AJ46" i="1"/>
  <c r="AJ509" i="1"/>
  <c r="AJ44" i="1"/>
  <c r="BM44" i="1" s="1"/>
  <c r="AK189" i="1"/>
  <c r="AG191" i="1"/>
  <c r="AG695" i="1"/>
  <c r="AF748" i="1"/>
  <c r="AF189" i="1"/>
  <c r="AF693" i="1"/>
  <c r="AI238" i="1"/>
  <c r="AJ746" i="1"/>
  <c r="BM746" i="1" s="1"/>
  <c r="AK238" i="1"/>
  <c r="AG238" i="1"/>
  <c r="AF506" i="1"/>
  <c r="AG508" i="1"/>
  <c r="AG236" i="1"/>
  <c r="AJ506" i="1"/>
  <c r="BM506" i="1" s="1"/>
  <c r="AJ694" i="1"/>
  <c r="AK237" i="1"/>
  <c r="AJ237" i="1"/>
  <c r="AF47" i="1"/>
  <c r="AG747" i="1"/>
  <c r="AG237" i="1"/>
  <c r="BM440" i="1"/>
  <c r="BM1217" i="1"/>
  <c r="AF238" i="1"/>
  <c r="AJ747" i="1"/>
  <c r="AK47" i="1"/>
  <c r="AG13" i="1"/>
  <c r="AI748" i="1"/>
  <c r="AJ156" i="1"/>
  <c r="BM156" i="1" s="1"/>
  <c r="AJ191" i="1"/>
  <c r="AK236" i="1"/>
  <c r="AF191" i="1"/>
  <c r="AJ47" i="1"/>
  <c r="AG12" i="1"/>
  <c r="AG190" i="1"/>
  <c r="AJ748" i="1"/>
  <c r="AJ235" i="1"/>
  <c r="BM235" i="1" s="1"/>
  <c r="AJ692" i="1"/>
  <c r="BM692" i="1" s="1"/>
  <c r="AK45" i="1"/>
  <c r="AK191" i="1"/>
  <c r="AK693" i="1"/>
  <c r="AF188" i="1"/>
  <c r="AI190" i="1"/>
  <c r="AK478" i="1"/>
  <c r="BM940" i="1"/>
  <c r="BM271" i="1"/>
  <c r="BM904" i="1"/>
  <c r="BM416" i="1"/>
  <c r="AF1140" i="1"/>
  <c r="AI1142" i="1"/>
  <c r="BM209" i="1"/>
  <c r="BM939" i="1"/>
  <c r="BM598" i="1"/>
  <c r="AF886" i="1"/>
  <c r="AF384" i="1"/>
  <c r="AF108" i="1"/>
  <c r="AG886" i="1"/>
  <c r="AJ383" i="1"/>
  <c r="AK384" i="1"/>
  <c r="AG110" i="1"/>
  <c r="AJ384" i="1"/>
  <c r="AF110" i="1"/>
  <c r="AJ445" i="1"/>
  <c r="AF444" i="1"/>
  <c r="AF884" i="1"/>
  <c r="AG445" i="1"/>
  <c r="AJ885" i="1"/>
  <c r="AJ884" i="1"/>
  <c r="BM884" i="1" s="1"/>
  <c r="AF446" i="1"/>
  <c r="AF447" i="1"/>
  <c r="AF111" i="1"/>
  <c r="AI111" i="1"/>
  <c r="AF1198" i="1"/>
  <c r="AK446" i="1"/>
  <c r="AK447" i="1"/>
  <c r="AK111" i="1"/>
  <c r="AF383" i="1"/>
  <c r="AK885" i="1"/>
  <c r="AJ446" i="1"/>
  <c r="AJ886" i="1"/>
  <c r="AJ444" i="1"/>
  <c r="AJ447" i="1"/>
  <c r="AJ109" i="1"/>
  <c r="AK383" i="1"/>
  <c r="AF887" i="1"/>
  <c r="AG447" i="1"/>
  <c r="BM975" i="1"/>
  <c r="AG446" i="1"/>
  <c r="AK382" i="1"/>
  <c r="AG382" i="1"/>
  <c r="BM522" i="1"/>
  <c r="AK110" i="1"/>
  <c r="AK445" i="1"/>
  <c r="AG885" i="1"/>
  <c r="AG383" i="1"/>
  <c r="AI446" i="1"/>
  <c r="AJ887" i="1"/>
  <c r="AI110" i="1"/>
  <c r="AF382" i="1"/>
  <c r="AG887" i="1"/>
  <c r="AJ111" i="1"/>
  <c r="AF885" i="1"/>
  <c r="BM547" i="1"/>
  <c r="BM696" i="1"/>
  <c r="BM294" i="1"/>
  <c r="BM245" i="1"/>
  <c r="AG384" i="1"/>
  <c r="AJ4" i="1"/>
  <c r="BM4" i="1" s="1"/>
  <c r="AJ661" i="1"/>
  <c r="AJ1163" i="1"/>
  <c r="BM1163" i="1" s="1"/>
  <c r="AF719" i="1"/>
  <c r="BM1026" i="1"/>
  <c r="BM514" i="1"/>
  <c r="BM837" i="1"/>
  <c r="BM66" i="1"/>
  <c r="BM1135" i="1"/>
  <c r="AF662" i="1"/>
  <c r="AG6" i="1"/>
  <c r="AK719" i="1"/>
  <c r="AJ718" i="1"/>
  <c r="AK662" i="1"/>
  <c r="AF1163" i="1"/>
  <c r="AI6" i="1"/>
  <c r="AF663" i="1"/>
  <c r="AF1166" i="1"/>
  <c r="AF5" i="1"/>
  <c r="AI662" i="1"/>
  <c r="AI1072" i="1"/>
  <c r="BM246" i="1"/>
  <c r="AJ660" i="1"/>
  <c r="BM660" i="1" s="1"/>
  <c r="AK663" i="1"/>
  <c r="AF1165" i="1"/>
  <c r="AF717" i="1"/>
  <c r="BM657" i="1"/>
  <c r="AJ663" i="1"/>
  <c r="AF718" i="1"/>
  <c r="AK1164" i="1"/>
  <c r="AJ1164" i="1"/>
  <c r="AJ1166" i="1"/>
  <c r="AK1166" i="1"/>
  <c r="BM985" i="1"/>
  <c r="BM888" i="1"/>
  <c r="AG1165" i="1"/>
  <c r="AJ1165" i="1"/>
  <c r="AG717" i="1"/>
  <c r="AG719" i="1"/>
  <c r="AI886" i="1"/>
  <c r="BM329" i="1"/>
  <c r="AG663" i="1"/>
  <c r="AG662" i="1"/>
  <c r="AK717" i="1"/>
  <c r="AI718" i="1"/>
  <c r="AI663" i="1"/>
  <c r="AJ719" i="1"/>
  <c r="AF660" i="1"/>
  <c r="AG1166" i="1"/>
  <c r="AG1164" i="1"/>
  <c r="AF661" i="1"/>
  <c r="AI383" i="1"/>
  <c r="AJ717" i="1"/>
  <c r="AF716" i="1"/>
  <c r="AK6" i="1"/>
  <c r="AK661" i="1"/>
  <c r="AF381" i="1"/>
  <c r="AF1164" i="1"/>
  <c r="AG718" i="1"/>
  <c r="AI1165" i="1"/>
  <c r="BM984" i="1"/>
  <c r="AJ1020" i="1"/>
  <c r="AJ782" i="1"/>
  <c r="AG399" i="1"/>
  <c r="BM863" i="1"/>
  <c r="AI1073" i="1"/>
  <c r="AJ398" i="1"/>
  <c r="AG93" i="1"/>
  <c r="AF400" i="1"/>
  <c r="AF398" i="1"/>
  <c r="AG400" i="1"/>
  <c r="AI399" i="1"/>
  <c r="AG1072" i="1"/>
  <c r="AJ1073" i="1"/>
  <c r="AK400" i="1"/>
  <c r="AF397" i="1"/>
  <c r="AK784" i="1"/>
  <c r="BM17" i="1"/>
  <c r="BM408" i="1"/>
  <c r="BM690" i="1"/>
  <c r="BM1137" i="1"/>
  <c r="BM1074" i="1"/>
  <c r="AK398" i="1"/>
  <c r="BM965" i="1"/>
  <c r="AJ784" i="1"/>
  <c r="AF399" i="1"/>
  <c r="AG398" i="1"/>
  <c r="AJ1183" i="1"/>
  <c r="AF1182" i="1"/>
  <c r="AK438" i="1"/>
  <c r="AK28" i="1"/>
  <c r="AF29" i="1"/>
  <c r="AG29" i="1"/>
  <c r="AG1182" i="1"/>
  <c r="AI5" i="1"/>
  <c r="AI1183" i="1"/>
  <c r="AF1041" i="1"/>
  <c r="AF436" i="1"/>
  <c r="AF439" i="1"/>
  <c r="AF6" i="1"/>
  <c r="AJ1041" i="1"/>
  <c r="AG4" i="1"/>
  <c r="AG27" i="1"/>
  <c r="AG28" i="1"/>
  <c r="AK439" i="1"/>
  <c r="AF1183" i="1"/>
  <c r="AJ5" i="1"/>
  <c r="AK1182" i="1"/>
  <c r="AJ438" i="1"/>
  <c r="AJ28" i="1"/>
  <c r="AK1183" i="1"/>
  <c r="AG5" i="1"/>
  <c r="AJ436" i="1"/>
  <c r="BM436" i="1" s="1"/>
  <c r="AJ3" i="1"/>
  <c r="BM3" i="1" s="1"/>
  <c r="AJ1182" i="1"/>
  <c r="AG1184" i="1"/>
  <c r="AI28" i="1"/>
  <c r="BM689" i="1"/>
  <c r="BM836" i="1"/>
  <c r="AI438" i="1"/>
  <c r="BM385" i="1"/>
  <c r="BM328" i="1"/>
  <c r="AG437" i="1"/>
  <c r="AF1184" i="1"/>
  <c r="AK5" i="1"/>
  <c r="AF3" i="1"/>
  <c r="BM659" i="1"/>
  <c r="BM1009" i="1"/>
  <c r="BM724" i="1"/>
  <c r="BM720" i="1"/>
  <c r="BM838" i="1"/>
  <c r="AK1184" i="1"/>
  <c r="AJ1184" i="1"/>
  <c r="AG439" i="1"/>
  <c r="AJ439" i="1"/>
  <c r="AJ27" i="1"/>
  <c r="AK437" i="1"/>
  <c r="AF437" i="1"/>
  <c r="AF438" i="1"/>
  <c r="AK1040" i="1"/>
  <c r="AG1183" i="1"/>
  <c r="BM170" i="1"/>
  <c r="BM1161" i="1"/>
  <c r="BM834" i="1"/>
  <c r="BM1145" i="1"/>
  <c r="BM229" i="1"/>
  <c r="AG438" i="1"/>
  <c r="AK955" i="1"/>
  <c r="BM955" i="1" s="1"/>
  <c r="AG955" i="1"/>
  <c r="AI141" i="1"/>
  <c r="AF954" i="1"/>
  <c r="AJ957" i="1"/>
  <c r="AJ956" i="1"/>
  <c r="AJ139" i="1"/>
  <c r="BM139" i="1" s="1"/>
  <c r="AF935" i="1"/>
  <c r="AF955" i="1"/>
  <c r="AI956" i="1"/>
  <c r="BM725" i="1"/>
  <c r="AJ933" i="1"/>
  <c r="AK935" i="1"/>
  <c r="AI957" i="1"/>
  <c r="AJ141" i="1"/>
  <c r="AJ935" i="1"/>
  <c r="AG956" i="1"/>
  <c r="AF957" i="1"/>
  <c r="AF140" i="1"/>
  <c r="AF139" i="1"/>
  <c r="AJ954" i="1"/>
  <c r="BM954" i="1" s="1"/>
  <c r="AK142" i="1"/>
  <c r="AG933" i="1"/>
  <c r="AF142" i="1"/>
  <c r="AJ934" i="1"/>
  <c r="AJ140" i="1"/>
  <c r="AF956" i="1"/>
  <c r="AK956" i="1"/>
  <c r="AI935" i="1"/>
  <c r="AK140" i="1"/>
  <c r="AF932" i="1"/>
  <c r="AK957" i="1"/>
  <c r="AJ142" i="1"/>
  <c r="BM16" i="1"/>
  <c r="BM1136" i="1"/>
  <c r="BM970" i="1"/>
  <c r="AJ932" i="1"/>
  <c r="BM932" i="1" s="1"/>
  <c r="BM1144" i="1"/>
  <c r="BM723" i="1"/>
  <c r="BM512" i="1"/>
  <c r="BM597" i="1"/>
  <c r="AK1179" i="1"/>
  <c r="BM1179" i="1" s="1"/>
  <c r="AF794" i="1"/>
  <c r="AF25" i="1"/>
  <c r="AG794" i="1"/>
  <c r="AI796" i="1"/>
  <c r="AG795" i="1"/>
  <c r="AF26" i="1"/>
  <c r="AK795" i="1"/>
  <c r="AI207" i="1"/>
  <c r="AI795" i="1"/>
  <c r="AF23" i="1"/>
  <c r="BM89" i="1"/>
  <c r="AJ1180" i="1"/>
  <c r="AF205" i="1"/>
  <c r="AK26" i="1"/>
  <c r="AJ793" i="1"/>
  <c r="BM793" i="1" s="1"/>
  <c r="AK25" i="1"/>
  <c r="AK207" i="1"/>
  <c r="BM67" i="1"/>
  <c r="AJ26" i="1"/>
  <c r="AI1181" i="1"/>
  <c r="AJ794" i="1"/>
  <c r="AF206" i="1"/>
  <c r="AG26" i="1"/>
  <c r="AG208" i="1"/>
  <c r="AF795" i="1"/>
  <c r="AG1179" i="1"/>
  <c r="AF207" i="1"/>
  <c r="AF1180" i="1"/>
  <c r="AF796" i="1"/>
  <c r="AG1181" i="1"/>
  <c r="BM242" i="1"/>
  <c r="AJ205" i="1"/>
  <c r="BM205" i="1" s="1"/>
  <c r="AK206" i="1"/>
  <c r="AK1181" i="1"/>
  <c r="AJ25" i="1"/>
  <c r="AJ1181" i="1"/>
  <c r="AK796" i="1"/>
  <c r="AF208" i="1"/>
  <c r="AF1178" i="1"/>
  <c r="AG25" i="1"/>
  <c r="AG796" i="1"/>
  <c r="AJ208" i="1"/>
  <c r="AF1181" i="1"/>
  <c r="AJ1178" i="1"/>
  <c r="BM1178" i="1" s="1"/>
  <c r="AF24" i="1"/>
  <c r="AJ796" i="1"/>
  <c r="AF1179" i="1"/>
  <c r="AK1180" i="1"/>
  <c r="AK208" i="1"/>
  <c r="AG1180" i="1"/>
  <c r="AG24" i="1"/>
  <c r="AJ206" i="1"/>
  <c r="AI25" i="1"/>
  <c r="AI1180" i="1"/>
  <c r="AJ207" i="1"/>
  <c r="AG206" i="1"/>
  <c r="AK24" i="1"/>
  <c r="AJ23" i="1"/>
  <c r="AJ24" i="1"/>
  <c r="AG207" i="1"/>
  <c r="AJ511" i="1"/>
  <c r="AJ78" i="1"/>
  <c r="AG134" i="1"/>
  <c r="AG509" i="1"/>
  <c r="AJ508" i="1"/>
  <c r="AF1069" i="1"/>
  <c r="BM769" i="1"/>
  <c r="AJ77" i="1"/>
  <c r="AF79" i="1"/>
  <c r="BM971" i="1"/>
  <c r="AG1070" i="1"/>
  <c r="AK1070" i="1"/>
  <c r="AI134" i="1"/>
  <c r="AG510" i="1"/>
  <c r="AJ79" i="1"/>
  <c r="AF1070" i="1"/>
  <c r="AJ1070" i="1"/>
  <c r="AG77" i="1"/>
  <c r="AJ1071" i="1"/>
  <c r="AF510" i="1"/>
  <c r="AK510" i="1"/>
  <c r="AF509" i="1"/>
  <c r="AJ133" i="1"/>
  <c r="AJ1069" i="1"/>
  <c r="BM1069" i="1" s="1"/>
  <c r="AK133" i="1"/>
  <c r="AF135" i="1"/>
  <c r="AK509" i="1"/>
  <c r="AI1071" i="1"/>
  <c r="AK77" i="1"/>
  <c r="AF77" i="1"/>
  <c r="AK135" i="1"/>
  <c r="AF508" i="1"/>
  <c r="AG135" i="1"/>
  <c r="AG511" i="1"/>
  <c r="AJ135" i="1"/>
  <c r="AJ132" i="1"/>
  <c r="BM132" i="1" s="1"/>
  <c r="AF1071" i="1"/>
  <c r="AJ134" i="1"/>
  <c r="AF78" i="1"/>
  <c r="AK134" i="1"/>
  <c r="AI135" i="1"/>
  <c r="AK1071" i="1"/>
  <c r="AK78" i="1"/>
  <c r="AF1072" i="1"/>
  <c r="AG133" i="1"/>
  <c r="AJ76" i="1"/>
  <c r="AK79" i="1"/>
  <c r="AJ510" i="1"/>
  <c r="AK1072" i="1"/>
  <c r="AF132" i="1"/>
  <c r="AG79" i="1"/>
  <c r="AG1071" i="1"/>
  <c r="AI78" i="1"/>
  <c r="AG78" i="1"/>
  <c r="AF511" i="1"/>
  <c r="AF76" i="1"/>
  <c r="AI510" i="1"/>
  <c r="BM967" i="1"/>
  <c r="BM824" i="1"/>
  <c r="BM432" i="1"/>
  <c r="BM711" i="1"/>
  <c r="AJ1198" i="1"/>
  <c r="BM966" i="1"/>
  <c r="BM1146" i="1"/>
  <c r="BM867" i="1"/>
  <c r="BM240" i="1"/>
  <c r="BM986" i="1"/>
  <c r="AJ781" i="1"/>
  <c r="BM781" i="1" s="1"/>
  <c r="AJ1019" i="1"/>
  <c r="AG783" i="1"/>
  <c r="AK326" i="1"/>
  <c r="AF326" i="1"/>
  <c r="AF783" i="1"/>
  <c r="AF1018" i="1"/>
  <c r="BM649" i="1"/>
  <c r="AJ93" i="1"/>
  <c r="AK783" i="1"/>
  <c r="AK1201" i="1"/>
  <c r="AJ783" i="1"/>
  <c r="AJ407" i="1"/>
  <c r="AF1201" i="1"/>
  <c r="AJ324" i="1"/>
  <c r="BM324" i="1" s="1"/>
  <c r="AG1201" i="1"/>
  <c r="AG1199" i="1"/>
  <c r="AF404" i="1"/>
  <c r="AK1199" i="1"/>
  <c r="AF781" i="1"/>
  <c r="AF94" i="1"/>
  <c r="AK1200" i="1"/>
  <c r="AF325" i="1"/>
  <c r="AI1201" i="1"/>
  <c r="AF1200" i="1"/>
  <c r="AK325" i="1"/>
  <c r="AG784" i="1"/>
  <c r="AG1200" i="1"/>
  <c r="AI1020" i="1"/>
  <c r="AI95" i="1"/>
  <c r="AJ1200" i="1"/>
  <c r="AG94" i="1"/>
  <c r="AJ1018" i="1"/>
  <c r="BM1018" i="1" s="1"/>
  <c r="AJ1021" i="1"/>
  <c r="AK782" i="1"/>
  <c r="AK1019" i="1"/>
  <c r="AG95" i="1"/>
  <c r="AG1019" i="1"/>
  <c r="AI327" i="1"/>
  <c r="AJ1199" i="1"/>
  <c r="AK406" i="1"/>
  <c r="AK94" i="1"/>
  <c r="AG1021" i="1"/>
  <c r="AG326" i="1"/>
  <c r="BM1202" i="1"/>
  <c r="BM414" i="1"/>
  <c r="AF407" i="1"/>
  <c r="AF92" i="1"/>
  <c r="AK93" i="1"/>
  <c r="AF1020" i="1"/>
  <c r="AJ326" i="1"/>
  <c r="AK407" i="1"/>
  <c r="AK1020" i="1"/>
  <c r="AG1020" i="1"/>
  <c r="AF405" i="1"/>
  <c r="AJ404" i="1"/>
  <c r="BM404" i="1" s="1"/>
  <c r="AF1019" i="1"/>
  <c r="AI406" i="1"/>
  <c r="AF327" i="1"/>
  <c r="AF1021" i="1"/>
  <c r="AK405" i="1"/>
  <c r="AI1200" i="1"/>
  <c r="AI94" i="1"/>
  <c r="AF782" i="1"/>
  <c r="AK327" i="1"/>
  <c r="AF95" i="1"/>
  <c r="AF93" i="1"/>
  <c r="AF324" i="1"/>
  <c r="AK1021" i="1"/>
  <c r="AG406" i="1"/>
  <c r="AJ1201" i="1"/>
  <c r="AF1199" i="1"/>
  <c r="AG405" i="1"/>
  <c r="AJ327" i="1"/>
  <c r="AJ95" i="1"/>
  <c r="AJ325" i="1"/>
  <c r="AF406" i="1"/>
  <c r="AK95" i="1"/>
  <c r="AG782" i="1"/>
  <c r="AG325" i="1"/>
  <c r="AI783" i="1"/>
  <c r="AG407" i="1"/>
  <c r="AG327" i="1"/>
  <c r="AJ406" i="1"/>
  <c r="BM761" i="1"/>
  <c r="BM826" i="1"/>
  <c r="BM825" i="1"/>
  <c r="BM941" i="1"/>
  <c r="BM415" i="1"/>
  <c r="BM691" i="1"/>
  <c r="BM230" i="1"/>
  <c r="BM231" i="1"/>
  <c r="AF159" i="1"/>
  <c r="AI158" i="1"/>
  <c r="AK159" i="1"/>
  <c r="AF157" i="1"/>
  <c r="AG158" i="1"/>
  <c r="AJ159" i="1"/>
  <c r="AF158" i="1"/>
  <c r="AK157" i="1"/>
  <c r="AI159" i="1"/>
  <c r="BM464" i="1"/>
  <c r="BM244" i="1"/>
  <c r="BM193" i="1"/>
  <c r="BM481" i="1"/>
  <c r="BM883" i="1"/>
  <c r="BM448" i="1"/>
  <c r="AG157" i="1"/>
  <c r="AK158" i="1"/>
  <c r="AJ157" i="1"/>
  <c r="AJ158" i="1"/>
  <c r="BM143" i="1"/>
  <c r="BM81" i="1"/>
  <c r="AG286" i="1"/>
  <c r="BM681" i="1"/>
  <c r="AJ286" i="1"/>
  <c r="AI286" i="1"/>
  <c r="BM968" i="1"/>
  <c r="BM792" i="1"/>
  <c r="AG284" i="1"/>
  <c r="AG285" i="1"/>
  <c r="AJ283" i="1"/>
  <c r="BM283" i="1" s="1"/>
  <c r="AK284" i="1"/>
  <c r="AK285" i="1"/>
  <c r="AF286" i="1"/>
  <c r="AF283" i="1"/>
  <c r="AK286" i="1"/>
  <c r="BM15" i="1"/>
  <c r="BM332" i="1"/>
  <c r="AF284" i="1"/>
  <c r="AF285" i="1"/>
  <c r="BM712" i="1"/>
  <c r="BM224" i="1"/>
  <c r="BM272" i="1"/>
  <c r="BM791" i="1"/>
  <c r="BM818" i="1"/>
  <c r="BM817" i="1"/>
  <c r="BM192" i="1"/>
  <c r="BM31" i="1"/>
  <c r="BM835" i="1"/>
  <c r="AI1040" i="1"/>
  <c r="BM431" i="1"/>
  <c r="BM433" i="1"/>
  <c r="BM760" i="1"/>
  <c r="BM241" i="1"/>
  <c r="BM798" i="1"/>
  <c r="BM494" i="1"/>
  <c r="AF934" i="1"/>
  <c r="AK141" i="1"/>
  <c r="AF1037" i="1"/>
  <c r="AG142" i="1"/>
  <c r="AG141" i="1"/>
  <c r="AF933" i="1"/>
  <c r="AJ1037" i="1"/>
  <c r="AG935" i="1"/>
  <c r="BM713" i="1"/>
  <c r="BM546" i="1"/>
  <c r="BM1160" i="1"/>
  <c r="BM273" i="1"/>
  <c r="BM790" i="1"/>
  <c r="BM136" i="1"/>
  <c r="AJ1003" i="1"/>
  <c r="AK934" i="1"/>
  <c r="AK933" i="1"/>
  <c r="AG140" i="1"/>
  <c r="AG1040" i="1"/>
  <c r="AI1039" i="1"/>
  <c r="AF141" i="1"/>
  <c r="BM80" i="1"/>
  <c r="AK1038" i="1"/>
  <c r="AK767" i="1"/>
  <c r="AF1039" i="1"/>
  <c r="AK766" i="1"/>
  <c r="AI766" i="1"/>
  <c r="AJ766" i="1"/>
  <c r="AG1041" i="1"/>
  <c r="AF764" i="1"/>
  <c r="AK1039" i="1"/>
  <c r="AG766" i="1"/>
  <c r="AI767" i="1"/>
  <c r="AK765" i="1"/>
  <c r="AJ1038" i="1"/>
  <c r="AJ764" i="1"/>
  <c r="AF1040" i="1"/>
  <c r="AG1039" i="1"/>
  <c r="AJ1040" i="1"/>
  <c r="AJ1039" i="1"/>
  <c r="BM145" i="1"/>
  <c r="BM1104" i="1"/>
  <c r="BM377" i="1"/>
  <c r="BM800" i="1"/>
  <c r="BM160" i="1"/>
  <c r="BM819" i="1"/>
  <c r="BM1162" i="1"/>
  <c r="BM243" i="1"/>
  <c r="BM330" i="1"/>
  <c r="AF221" i="1"/>
  <c r="AG223" i="1"/>
  <c r="AI222" i="1"/>
  <c r="AF220" i="1"/>
  <c r="AK221" i="1"/>
  <c r="AJ220" i="1"/>
  <c r="BM220" i="1" s="1"/>
  <c r="AJ222" i="1"/>
  <c r="AJ423" i="1"/>
  <c r="AK222" i="1"/>
  <c r="AF222" i="1"/>
  <c r="AF223" i="1"/>
  <c r="AK223" i="1"/>
  <c r="AG222" i="1"/>
  <c r="AG221" i="1"/>
  <c r="AJ221" i="1"/>
  <c r="AJ223" i="1"/>
  <c r="BM376" i="1"/>
  <c r="BM548" i="1"/>
  <c r="BM1103" i="1"/>
  <c r="AF422" i="1"/>
  <c r="AK422" i="1"/>
  <c r="AG423" i="1"/>
  <c r="AI423" i="1"/>
  <c r="AF420" i="1"/>
  <c r="AG421" i="1"/>
  <c r="AJ421" i="1"/>
  <c r="AJ422" i="1"/>
  <c r="AF423" i="1"/>
  <c r="BM952" i="1"/>
  <c r="AK423" i="1"/>
  <c r="AJ420" i="1"/>
  <c r="BM420" i="1" s="1"/>
  <c r="AK421" i="1"/>
  <c r="AG422" i="1"/>
  <c r="BM82" i="1"/>
  <c r="AF421" i="1"/>
  <c r="BM378" i="1"/>
  <c r="BM799" i="1"/>
  <c r="BM493" i="1"/>
  <c r="BM161" i="1"/>
  <c r="BM664" i="1"/>
  <c r="AF69" i="1"/>
  <c r="AG69" i="1"/>
  <c r="AG70" i="1"/>
  <c r="BM84" i="1"/>
  <c r="AJ71" i="1"/>
  <c r="AF1002" i="1"/>
  <c r="AG71" i="1"/>
  <c r="AG1003" i="1"/>
  <c r="AK70" i="1"/>
  <c r="AI71" i="1"/>
  <c r="AI1004" i="1"/>
  <c r="AF1005" i="1"/>
  <c r="AG1004" i="1"/>
  <c r="AF70" i="1"/>
  <c r="AF71" i="1"/>
  <c r="AJ1005" i="1"/>
  <c r="AK71" i="1"/>
  <c r="BM786" i="1"/>
  <c r="BM83" i="1"/>
  <c r="AJ70" i="1"/>
  <c r="AJ68" i="1"/>
  <c r="BM68" i="1" s="1"/>
  <c r="AG1005" i="1"/>
  <c r="BM144" i="1"/>
  <c r="AJ1004" i="1"/>
  <c r="AK69" i="1"/>
  <c r="BM680" i="1"/>
  <c r="BM1185" i="1"/>
  <c r="AK1005" i="1"/>
  <c r="AJ69" i="1"/>
  <c r="AF68" i="1"/>
  <c r="AK1003" i="1"/>
  <c r="AF1004" i="1"/>
  <c r="AK1004" i="1"/>
  <c r="AJ1002" i="1"/>
  <c r="BM1002" i="1" s="1"/>
  <c r="BM517" i="1"/>
  <c r="BM519" i="1"/>
  <c r="BM462" i="1"/>
  <c r="BM973" i="1"/>
  <c r="BM85" i="1"/>
  <c r="BM523" i="1"/>
  <c r="BM86" i="1"/>
  <c r="BM974" i="1"/>
  <c r="BM463" i="1"/>
  <c r="BM461" i="1"/>
  <c r="BM87" i="1"/>
  <c r="BM524" i="1"/>
  <c r="BM518" i="1"/>
  <c r="BM972" i="1"/>
  <c r="J8" i="12"/>
  <c r="K6" i="12"/>
  <c r="L6" i="12"/>
  <c r="M6" i="12"/>
  <c r="N6" i="12"/>
  <c r="W1" i="1"/>
  <c r="V1" i="1" s="1"/>
  <c r="BM999" i="1" l="1"/>
  <c r="BF13" i="1"/>
  <c r="BF14" i="1"/>
  <c r="BF20" i="1" s="1"/>
  <c r="BF24" i="1" s="1"/>
  <c r="BI24" i="1" s="1"/>
  <c r="BF21" i="1"/>
  <c r="BF25" i="1" s="1"/>
  <c r="BA1239" i="1"/>
  <c r="BA1238" i="1" s="1"/>
  <c r="BA1237" i="1" s="1"/>
  <c r="BA1236" i="1" s="1"/>
  <c r="BA1235" i="1" s="1"/>
  <c r="BA1234" i="1" s="1"/>
  <c r="BA1233" i="1" s="1"/>
  <c r="BA1232" i="1" s="1"/>
  <c r="BA1231" i="1" s="1"/>
  <c r="BA1230" i="1" s="1"/>
  <c r="BA1229" i="1" s="1"/>
  <c r="BA1228" i="1" s="1"/>
  <c r="BA1227" i="1" s="1"/>
  <c r="BA1226" i="1" s="1"/>
  <c r="BA1225" i="1" s="1"/>
  <c r="BA1224" i="1" s="1"/>
  <c r="BA1223" i="1" s="1"/>
  <c r="BA1222" i="1" s="1"/>
  <c r="BA1221" i="1" s="1"/>
  <c r="BA1220" i="1" s="1"/>
  <c r="BA1219" i="1" s="1"/>
  <c r="BA1218" i="1" s="1"/>
  <c r="BA1217" i="1" s="1"/>
  <c r="BA1216" i="1" s="1"/>
  <c r="BA1215" i="1" s="1"/>
  <c r="BA1214" i="1" s="1"/>
  <c r="BA1213" i="1" s="1"/>
  <c r="BA1212" i="1" s="1"/>
  <c r="BA1211" i="1" s="1"/>
  <c r="BA1210" i="1" s="1"/>
  <c r="BA1209" i="1" s="1"/>
  <c r="BA1208" i="1" s="1"/>
  <c r="BA1207" i="1" s="1"/>
  <c r="BA1206" i="1" s="1"/>
  <c r="BA1205" i="1" s="1"/>
  <c r="BA1204" i="1" s="1"/>
  <c r="BA1203" i="1" s="1"/>
  <c r="BA1202" i="1" s="1"/>
  <c r="BA1201" i="1" s="1"/>
  <c r="BA1200" i="1" s="1"/>
  <c r="BA1199" i="1" s="1"/>
  <c r="BA1198" i="1" s="1"/>
  <c r="BA1197" i="1" s="1"/>
  <c r="BA1196" i="1" s="1"/>
  <c r="BA1195" i="1" s="1"/>
  <c r="BA1194" i="1" s="1"/>
  <c r="BA1193" i="1" s="1"/>
  <c r="BA1192" i="1" s="1"/>
  <c r="BA1191" i="1" s="1"/>
  <c r="BA1190" i="1" s="1"/>
  <c r="BA1189" i="1" s="1"/>
  <c r="BA1188" i="1" s="1"/>
  <c r="BA1187" i="1" s="1"/>
  <c r="BA1186" i="1" s="1"/>
  <c r="BA1185" i="1" s="1"/>
  <c r="BA1184" i="1" s="1"/>
  <c r="BA1183" i="1" s="1"/>
  <c r="BA1182" i="1" s="1"/>
  <c r="BA1181" i="1" s="1"/>
  <c r="BA1180" i="1" s="1"/>
  <c r="BA1179" i="1" s="1"/>
  <c r="BA1178" i="1" s="1"/>
  <c r="BA1177" i="1" s="1"/>
  <c r="BA1176" i="1" s="1"/>
  <c r="BA1175" i="1" s="1"/>
  <c r="BA1174" i="1" s="1"/>
  <c r="BA1173" i="1" s="1"/>
  <c r="BA1172" i="1" s="1"/>
  <c r="BA1171" i="1" s="1"/>
  <c r="BA1170" i="1" s="1"/>
  <c r="BA1169" i="1" s="1"/>
  <c r="BA1168" i="1" s="1"/>
  <c r="BA1167" i="1" s="1"/>
  <c r="BA1166" i="1" s="1"/>
  <c r="BA1165" i="1" s="1"/>
  <c r="BA1164" i="1" s="1"/>
  <c r="BA1163" i="1" s="1"/>
  <c r="BA1162" i="1" s="1"/>
  <c r="BA1161" i="1" s="1"/>
  <c r="BA1160" i="1" s="1"/>
  <c r="BA1159" i="1" s="1"/>
  <c r="BA1158" i="1" s="1"/>
  <c r="BA1157" i="1" s="1"/>
  <c r="BA1156" i="1" s="1"/>
  <c r="BA1155" i="1" s="1"/>
  <c r="BA1154" i="1" s="1"/>
  <c r="BA1153" i="1" s="1"/>
  <c r="BA1152" i="1" s="1"/>
  <c r="BA1151" i="1" s="1"/>
  <c r="BA1150" i="1" s="1"/>
  <c r="BA1149" i="1" s="1"/>
  <c r="BA1148" i="1" s="1"/>
  <c r="BA1147" i="1" s="1"/>
  <c r="BA1146" i="1" s="1"/>
  <c r="BA1145" i="1" s="1"/>
  <c r="BA1144" i="1" s="1"/>
  <c r="BA1143" i="1" s="1"/>
  <c r="BA1142" i="1" s="1"/>
  <c r="BA1141" i="1" s="1"/>
  <c r="BA1140" i="1" s="1"/>
  <c r="BA1139" i="1" s="1"/>
  <c r="BA1138" i="1" s="1"/>
  <c r="BA1137" i="1" s="1"/>
  <c r="BA1136" i="1" s="1"/>
  <c r="BA1135" i="1" s="1"/>
  <c r="BA1134" i="1" s="1"/>
  <c r="BA1133" i="1" s="1"/>
  <c r="BA1132" i="1" s="1"/>
  <c r="BA1131" i="1" s="1"/>
  <c r="BA1130" i="1" s="1"/>
  <c r="BA1129" i="1" s="1"/>
  <c r="BA1128" i="1" s="1"/>
  <c r="BA1127" i="1" s="1"/>
  <c r="BA1126" i="1" s="1"/>
  <c r="BA1125" i="1" s="1"/>
  <c r="BA1124" i="1" s="1"/>
  <c r="BA1123" i="1" s="1"/>
  <c r="BA1122" i="1" s="1"/>
  <c r="BA1121" i="1" s="1"/>
  <c r="BA1120" i="1" s="1"/>
  <c r="BA1119" i="1" s="1"/>
  <c r="BA1118" i="1" s="1"/>
  <c r="BA1117" i="1" s="1"/>
  <c r="BA1116" i="1" s="1"/>
  <c r="BA1115" i="1" s="1"/>
  <c r="BA1114" i="1" s="1"/>
  <c r="BA1113" i="1" s="1"/>
  <c r="BA1112" i="1" s="1"/>
  <c r="BA1111" i="1" s="1"/>
  <c r="BA1110" i="1" s="1"/>
  <c r="BA1109" i="1" s="1"/>
  <c r="BA1108" i="1" s="1"/>
  <c r="BA1107" i="1" s="1"/>
  <c r="BA1106" i="1" s="1"/>
  <c r="BA1105" i="1" s="1"/>
  <c r="BA1104" i="1" s="1"/>
  <c r="BA1103" i="1" s="1"/>
  <c r="BA1102" i="1" s="1"/>
  <c r="BA1101" i="1" s="1"/>
  <c r="BA1100" i="1" s="1"/>
  <c r="BA1099" i="1" s="1"/>
  <c r="BA1098" i="1" s="1"/>
  <c r="BA1097" i="1" s="1"/>
  <c r="BA1096" i="1" s="1"/>
  <c r="BA1095" i="1" s="1"/>
  <c r="BA1094" i="1" s="1"/>
  <c r="BA1093" i="1" s="1"/>
  <c r="BA1092" i="1" s="1"/>
  <c r="BA1091" i="1" s="1"/>
  <c r="BA1090" i="1" s="1"/>
  <c r="BA1089" i="1" s="1"/>
  <c r="BA1088" i="1" s="1"/>
  <c r="BA1087" i="1" s="1"/>
  <c r="BA1086" i="1" s="1"/>
  <c r="BA1085" i="1" s="1"/>
  <c r="BA1084" i="1" s="1"/>
  <c r="BA1083" i="1" s="1"/>
  <c r="BA1082" i="1" s="1"/>
  <c r="BA1081" i="1" s="1"/>
  <c r="BA1080" i="1" s="1"/>
  <c r="BA1079" i="1" s="1"/>
  <c r="BA1078" i="1" s="1"/>
  <c r="BA1077" i="1" s="1"/>
  <c r="BA1076" i="1" s="1"/>
  <c r="BA1075" i="1" s="1"/>
  <c r="BA1074" i="1" s="1"/>
  <c r="BA1073" i="1" s="1"/>
  <c r="BA1072" i="1" s="1"/>
  <c r="BA1071" i="1" s="1"/>
  <c r="BA1070" i="1" s="1"/>
  <c r="BA1069" i="1" s="1"/>
  <c r="BA1068" i="1" s="1"/>
  <c r="BA1067" i="1" s="1"/>
  <c r="BA1066" i="1" s="1"/>
  <c r="BA1065" i="1" s="1"/>
  <c r="BA1064" i="1" s="1"/>
  <c r="BA1063" i="1" s="1"/>
  <c r="BA1062" i="1" s="1"/>
  <c r="BA1061" i="1" s="1"/>
  <c r="BA1060" i="1" s="1"/>
  <c r="BA1059" i="1" s="1"/>
  <c r="BA1058" i="1" s="1"/>
  <c r="BA1057" i="1" s="1"/>
  <c r="BA1056" i="1" s="1"/>
  <c r="BA1055" i="1" s="1"/>
  <c r="BA1054" i="1" s="1"/>
  <c r="BA1053" i="1" s="1"/>
  <c r="BA1052" i="1" s="1"/>
  <c r="BA1051" i="1" s="1"/>
  <c r="BA1050" i="1" s="1"/>
  <c r="BA1049" i="1" s="1"/>
  <c r="BA1048" i="1" s="1"/>
  <c r="BA1047" i="1" s="1"/>
  <c r="BA1046" i="1" s="1"/>
  <c r="BA1045" i="1" s="1"/>
  <c r="BA1044" i="1" s="1"/>
  <c r="BA1043" i="1" s="1"/>
  <c r="BA1042" i="1" s="1"/>
  <c r="BA1041" i="1" s="1"/>
  <c r="BA1040" i="1" s="1"/>
  <c r="BA1039" i="1" s="1"/>
  <c r="BA1038" i="1" s="1"/>
  <c r="BA1037" i="1" s="1"/>
  <c r="BA1036" i="1" s="1"/>
  <c r="BA1035" i="1" s="1"/>
  <c r="BA1034" i="1" s="1"/>
  <c r="BA1033" i="1" s="1"/>
  <c r="BA1032" i="1" s="1"/>
  <c r="BA1031" i="1" s="1"/>
  <c r="BA1030" i="1" s="1"/>
  <c r="BA1029" i="1" s="1"/>
  <c r="BA1028" i="1" s="1"/>
  <c r="BA1027" i="1" s="1"/>
  <c r="BA1026" i="1" s="1"/>
  <c r="BA1025" i="1" s="1"/>
  <c r="BA1024" i="1" s="1"/>
  <c r="BA1023" i="1" s="1"/>
  <c r="BA1022" i="1" s="1"/>
  <c r="BA1021" i="1" s="1"/>
  <c r="BA1020" i="1" s="1"/>
  <c r="BA1019" i="1" s="1"/>
  <c r="BA1018" i="1" s="1"/>
  <c r="BA1017" i="1" s="1"/>
  <c r="BA1016" i="1" s="1"/>
  <c r="BA1015" i="1" s="1"/>
  <c r="BA1014" i="1" s="1"/>
  <c r="BA1013" i="1" s="1"/>
  <c r="BA1012" i="1" s="1"/>
  <c r="BA1011" i="1" s="1"/>
  <c r="BA1010" i="1" s="1"/>
  <c r="BA1009" i="1" s="1"/>
  <c r="BA1008" i="1" s="1"/>
  <c r="BA1007" i="1" s="1"/>
  <c r="BA1006" i="1" s="1"/>
  <c r="BA1005" i="1" s="1"/>
  <c r="BA1004" i="1" s="1"/>
  <c r="BA1003" i="1" s="1"/>
  <c r="BA1002" i="1" s="1"/>
  <c r="BA1001" i="1" s="1"/>
  <c r="BA1000" i="1" s="1"/>
  <c r="BA999" i="1" s="1"/>
  <c r="BA998" i="1" s="1"/>
  <c r="BA997" i="1" s="1"/>
  <c r="BA996" i="1" s="1"/>
  <c r="BA995" i="1" s="1"/>
  <c r="BA994" i="1" s="1"/>
  <c r="BA993" i="1" s="1"/>
  <c r="BA992" i="1" s="1"/>
  <c r="BA991" i="1" s="1"/>
  <c r="BA990" i="1" s="1"/>
  <c r="BA989" i="1" s="1"/>
  <c r="BA988" i="1" s="1"/>
  <c r="BA987" i="1" s="1"/>
  <c r="BA986" i="1" s="1"/>
  <c r="BA985" i="1" s="1"/>
  <c r="BA984" i="1" s="1"/>
  <c r="BA983" i="1" s="1"/>
  <c r="BA982" i="1" s="1"/>
  <c r="BA981" i="1" s="1"/>
  <c r="BA980" i="1" s="1"/>
  <c r="BA979" i="1" s="1"/>
  <c r="BA978" i="1" s="1"/>
  <c r="BA977" i="1" s="1"/>
  <c r="BA976" i="1" s="1"/>
  <c r="BA975" i="1" s="1"/>
  <c r="BA974" i="1" s="1"/>
  <c r="BA973" i="1" s="1"/>
  <c r="BA972" i="1" s="1"/>
  <c r="BA971" i="1" s="1"/>
  <c r="BA970" i="1" s="1"/>
  <c r="BA969" i="1" s="1"/>
  <c r="BA968" i="1" s="1"/>
  <c r="BA967" i="1" s="1"/>
  <c r="BA966" i="1" s="1"/>
  <c r="BA965" i="1" s="1"/>
  <c r="BA964" i="1" s="1"/>
  <c r="BA963" i="1" s="1"/>
  <c r="BA962" i="1" s="1"/>
  <c r="BA961" i="1" s="1"/>
  <c r="BA960" i="1" s="1"/>
  <c r="BA959" i="1" s="1"/>
  <c r="BA958" i="1" s="1"/>
  <c r="BA957" i="1" s="1"/>
  <c r="BA956" i="1" s="1"/>
  <c r="BA955" i="1" s="1"/>
  <c r="BA954" i="1" s="1"/>
  <c r="BA953" i="1" s="1"/>
  <c r="BA952" i="1" s="1"/>
  <c r="BA951" i="1" s="1"/>
  <c r="BA950" i="1" s="1"/>
  <c r="BA949" i="1" s="1"/>
  <c r="BA948" i="1" s="1"/>
  <c r="BA947" i="1" s="1"/>
  <c r="BA946" i="1" s="1"/>
  <c r="BA945" i="1" s="1"/>
  <c r="BA944" i="1" s="1"/>
  <c r="BA943" i="1" s="1"/>
  <c r="BA942" i="1" s="1"/>
  <c r="BA941" i="1" s="1"/>
  <c r="BA940" i="1" s="1"/>
  <c r="BA939" i="1" s="1"/>
  <c r="BA938" i="1" s="1"/>
  <c r="BA937" i="1" s="1"/>
  <c r="BA936" i="1" s="1"/>
  <c r="BA935" i="1" s="1"/>
  <c r="BA934" i="1" s="1"/>
  <c r="BA933" i="1" s="1"/>
  <c r="BA932" i="1" s="1"/>
  <c r="BA931" i="1" s="1"/>
  <c r="BA930" i="1" s="1"/>
  <c r="BA929" i="1" s="1"/>
  <c r="BA928" i="1" s="1"/>
  <c r="BA927" i="1" s="1"/>
  <c r="BA926" i="1" s="1"/>
  <c r="BA925" i="1" s="1"/>
  <c r="BA924" i="1" s="1"/>
  <c r="BA923" i="1" s="1"/>
  <c r="BA922" i="1" s="1"/>
  <c r="BA921" i="1" s="1"/>
  <c r="BA920" i="1" s="1"/>
  <c r="BA919" i="1" s="1"/>
  <c r="BA918" i="1" s="1"/>
  <c r="BA917" i="1" s="1"/>
  <c r="BA916" i="1" s="1"/>
  <c r="BA915" i="1" s="1"/>
  <c r="BA914" i="1" s="1"/>
  <c r="BA913" i="1" s="1"/>
  <c r="BA912" i="1" s="1"/>
  <c r="BA911" i="1" s="1"/>
  <c r="BA910" i="1" s="1"/>
  <c r="BA909" i="1" s="1"/>
  <c r="BA908" i="1" s="1"/>
  <c r="BA907" i="1" s="1"/>
  <c r="BA906" i="1" s="1"/>
  <c r="BA905" i="1" s="1"/>
  <c r="BA904" i="1" s="1"/>
  <c r="BA903" i="1" s="1"/>
  <c r="BA902" i="1" s="1"/>
  <c r="BA901" i="1" s="1"/>
  <c r="BA900" i="1" s="1"/>
  <c r="BA899" i="1" s="1"/>
  <c r="BA898" i="1" s="1"/>
  <c r="BA897" i="1" s="1"/>
  <c r="BA896" i="1" s="1"/>
  <c r="BA895" i="1" s="1"/>
  <c r="BA894" i="1" s="1"/>
  <c r="BA893" i="1" s="1"/>
  <c r="BA892" i="1" s="1"/>
  <c r="BA891" i="1" s="1"/>
  <c r="BA890" i="1" s="1"/>
  <c r="BA889" i="1" s="1"/>
  <c r="BA888" i="1" s="1"/>
  <c r="BA887" i="1" s="1"/>
  <c r="BA886" i="1" s="1"/>
  <c r="BA885" i="1" s="1"/>
  <c r="BA884" i="1" s="1"/>
  <c r="BA883" i="1" s="1"/>
  <c r="BA882" i="1" s="1"/>
  <c r="BA881" i="1" s="1"/>
  <c r="BA880" i="1" s="1"/>
  <c r="BA879" i="1" s="1"/>
  <c r="BA878" i="1" s="1"/>
  <c r="BA877" i="1" s="1"/>
  <c r="BA876" i="1" s="1"/>
  <c r="BA875" i="1" s="1"/>
  <c r="BA874" i="1" s="1"/>
  <c r="BA873" i="1" s="1"/>
  <c r="BA872" i="1" s="1"/>
  <c r="BA871" i="1" s="1"/>
  <c r="BA870" i="1" s="1"/>
  <c r="BA869" i="1" s="1"/>
  <c r="BA868" i="1" s="1"/>
  <c r="BA867" i="1" s="1"/>
  <c r="BA866" i="1" s="1"/>
  <c r="BA865" i="1" s="1"/>
  <c r="BA864" i="1" s="1"/>
  <c r="BA863" i="1" s="1"/>
  <c r="BA862" i="1" s="1"/>
  <c r="BA861" i="1" s="1"/>
  <c r="BA860" i="1" s="1"/>
  <c r="BA859" i="1" s="1"/>
  <c r="BA858" i="1" s="1"/>
  <c r="BA857" i="1" s="1"/>
  <c r="BA856" i="1" s="1"/>
  <c r="BA855" i="1" s="1"/>
  <c r="BA854" i="1" s="1"/>
  <c r="BA853" i="1" s="1"/>
  <c r="BA852" i="1" s="1"/>
  <c r="BA851" i="1" s="1"/>
  <c r="BA850" i="1" s="1"/>
  <c r="BA849" i="1" s="1"/>
  <c r="BA848" i="1" s="1"/>
  <c r="BA847" i="1" s="1"/>
  <c r="BA846" i="1" s="1"/>
  <c r="BA845" i="1" s="1"/>
  <c r="BA844" i="1" s="1"/>
  <c r="BA843" i="1" s="1"/>
  <c r="BA842" i="1" s="1"/>
  <c r="BA841" i="1" s="1"/>
  <c r="BA840" i="1" s="1"/>
  <c r="BA839" i="1" s="1"/>
  <c r="BA838" i="1" s="1"/>
  <c r="BA837" i="1" s="1"/>
  <c r="BA836" i="1" s="1"/>
  <c r="BA835" i="1" s="1"/>
  <c r="BA834" i="1" s="1"/>
  <c r="BA833" i="1" s="1"/>
  <c r="BA832" i="1" s="1"/>
  <c r="BA831" i="1" s="1"/>
  <c r="BA830" i="1" s="1"/>
  <c r="BA829" i="1" s="1"/>
  <c r="BA828" i="1" s="1"/>
  <c r="BA827" i="1" s="1"/>
  <c r="BA826" i="1" s="1"/>
  <c r="BA825" i="1" s="1"/>
  <c r="BA824" i="1" s="1"/>
  <c r="BA823" i="1" s="1"/>
  <c r="BA822" i="1" s="1"/>
  <c r="BA821" i="1" s="1"/>
  <c r="BA820" i="1" s="1"/>
  <c r="BA819" i="1" s="1"/>
  <c r="BA818" i="1" s="1"/>
  <c r="BA817" i="1" s="1"/>
  <c r="BA816" i="1" s="1"/>
  <c r="BA815" i="1" s="1"/>
  <c r="BA814" i="1" s="1"/>
  <c r="BA813" i="1" s="1"/>
  <c r="BA812" i="1" s="1"/>
  <c r="BA811" i="1" s="1"/>
  <c r="BA810" i="1" s="1"/>
  <c r="BA809" i="1" s="1"/>
  <c r="BA808" i="1" s="1"/>
  <c r="BA807" i="1" s="1"/>
  <c r="BA806" i="1" s="1"/>
  <c r="BA805" i="1" s="1"/>
  <c r="BA804" i="1" s="1"/>
  <c r="BA803" i="1" s="1"/>
  <c r="BA802" i="1" s="1"/>
  <c r="BA801" i="1" s="1"/>
  <c r="BA800" i="1" s="1"/>
  <c r="BA799" i="1" s="1"/>
  <c r="BA798" i="1" s="1"/>
  <c r="BA797" i="1" s="1"/>
  <c r="BA796" i="1" s="1"/>
  <c r="BA795" i="1" s="1"/>
  <c r="BA794" i="1" s="1"/>
  <c r="BA793" i="1" s="1"/>
  <c r="BA792" i="1" s="1"/>
  <c r="BA791" i="1" s="1"/>
  <c r="BA790" i="1" s="1"/>
  <c r="BA789" i="1" s="1"/>
  <c r="BA788" i="1" s="1"/>
  <c r="BA787" i="1" s="1"/>
  <c r="BA786" i="1" s="1"/>
  <c r="BA785" i="1" s="1"/>
  <c r="BA784" i="1" s="1"/>
  <c r="BA783" i="1" s="1"/>
  <c r="BA782" i="1" s="1"/>
  <c r="BA781" i="1" s="1"/>
  <c r="BA780" i="1" s="1"/>
  <c r="BA779" i="1" s="1"/>
  <c r="BA778" i="1" s="1"/>
  <c r="BA777" i="1" s="1"/>
  <c r="BA776" i="1" s="1"/>
  <c r="BA775" i="1" s="1"/>
  <c r="BA774" i="1" s="1"/>
  <c r="BA773" i="1" s="1"/>
  <c r="BA772" i="1" s="1"/>
  <c r="BA771" i="1" s="1"/>
  <c r="BA770" i="1" s="1"/>
  <c r="BA769" i="1" s="1"/>
  <c r="BA768" i="1" s="1"/>
  <c r="BA767" i="1" s="1"/>
  <c r="BA766" i="1" s="1"/>
  <c r="BA765" i="1" s="1"/>
  <c r="BA764" i="1" s="1"/>
  <c r="BA763" i="1" s="1"/>
  <c r="BA762" i="1" s="1"/>
  <c r="BA761" i="1" s="1"/>
  <c r="BA760" i="1" s="1"/>
  <c r="BA759" i="1" s="1"/>
  <c r="BA758" i="1" s="1"/>
  <c r="BA757" i="1" s="1"/>
  <c r="BA756" i="1" s="1"/>
  <c r="BA755" i="1" s="1"/>
  <c r="BA754" i="1" s="1"/>
  <c r="BA753" i="1" s="1"/>
  <c r="BA752" i="1" s="1"/>
  <c r="BA751" i="1" s="1"/>
  <c r="BA750" i="1" s="1"/>
  <c r="BA749" i="1" s="1"/>
  <c r="BA748" i="1" s="1"/>
  <c r="BA747" i="1" s="1"/>
  <c r="BA746" i="1" s="1"/>
  <c r="BA745" i="1" s="1"/>
  <c r="BA744" i="1" s="1"/>
  <c r="BA743" i="1" s="1"/>
  <c r="BA742" i="1" s="1"/>
  <c r="BA741" i="1" s="1"/>
  <c r="BA740" i="1" s="1"/>
  <c r="BA739" i="1" s="1"/>
  <c r="BA738" i="1" s="1"/>
  <c r="BA737" i="1" s="1"/>
  <c r="BA736" i="1" s="1"/>
  <c r="BA735" i="1" s="1"/>
  <c r="BA734" i="1" s="1"/>
  <c r="BA733" i="1" s="1"/>
  <c r="BA732" i="1" s="1"/>
  <c r="BA731" i="1" s="1"/>
  <c r="BA730" i="1" s="1"/>
  <c r="BA729" i="1" s="1"/>
  <c r="BA728" i="1" s="1"/>
  <c r="BA727" i="1" s="1"/>
  <c r="BA726" i="1" s="1"/>
  <c r="BA725" i="1" s="1"/>
  <c r="BA724" i="1" s="1"/>
  <c r="BA723" i="1" s="1"/>
  <c r="BA722" i="1" s="1"/>
  <c r="BA721" i="1" s="1"/>
  <c r="BA720" i="1" s="1"/>
  <c r="BA719" i="1" s="1"/>
  <c r="BA718" i="1" s="1"/>
  <c r="BA717" i="1" s="1"/>
  <c r="BA716" i="1" s="1"/>
  <c r="BA715" i="1" s="1"/>
  <c r="BA714" i="1" s="1"/>
  <c r="BA713" i="1" s="1"/>
  <c r="BA712" i="1" s="1"/>
  <c r="BA711" i="1" s="1"/>
  <c r="BA710" i="1" s="1"/>
  <c r="BA709" i="1" s="1"/>
  <c r="BA708" i="1" s="1"/>
  <c r="BA707" i="1" s="1"/>
  <c r="BA706" i="1" s="1"/>
  <c r="BA705" i="1" s="1"/>
  <c r="BA704" i="1" s="1"/>
  <c r="BA703" i="1" s="1"/>
  <c r="BA702" i="1" s="1"/>
  <c r="BA701" i="1" s="1"/>
  <c r="BA700" i="1" s="1"/>
  <c r="BA699" i="1" s="1"/>
  <c r="BA698" i="1" s="1"/>
  <c r="BA697" i="1" s="1"/>
  <c r="BA696" i="1" s="1"/>
  <c r="BA695" i="1" s="1"/>
  <c r="BA694" i="1" s="1"/>
  <c r="BA693" i="1" s="1"/>
  <c r="BA692" i="1" s="1"/>
  <c r="BA691" i="1" s="1"/>
  <c r="BA690" i="1" s="1"/>
  <c r="BA689" i="1" s="1"/>
  <c r="BA688" i="1" s="1"/>
  <c r="BA687" i="1" s="1"/>
  <c r="BA686" i="1" s="1"/>
  <c r="BA685" i="1" s="1"/>
  <c r="BA684" i="1" s="1"/>
  <c r="BA683" i="1" s="1"/>
  <c r="BA682" i="1" s="1"/>
  <c r="BA681" i="1" s="1"/>
  <c r="BA680" i="1" s="1"/>
  <c r="BA679" i="1" s="1"/>
  <c r="BA678" i="1" s="1"/>
  <c r="BA677" i="1" s="1"/>
  <c r="BA676" i="1" s="1"/>
  <c r="BA675" i="1" s="1"/>
  <c r="BA674" i="1" s="1"/>
  <c r="BA673" i="1" s="1"/>
  <c r="BA672" i="1" s="1"/>
  <c r="BA671" i="1" s="1"/>
  <c r="BA670" i="1" s="1"/>
  <c r="BA669" i="1" s="1"/>
  <c r="BA668" i="1" s="1"/>
  <c r="BA667" i="1" s="1"/>
  <c r="BA666" i="1" s="1"/>
  <c r="BA665" i="1" s="1"/>
  <c r="BA664" i="1" s="1"/>
  <c r="BA663" i="1" s="1"/>
  <c r="BA662" i="1" s="1"/>
  <c r="BA661" i="1" s="1"/>
  <c r="BA660" i="1" s="1"/>
  <c r="BA659" i="1" s="1"/>
  <c r="BA658" i="1" s="1"/>
  <c r="BA657" i="1" s="1"/>
  <c r="BA656" i="1" s="1"/>
  <c r="BA655" i="1" s="1"/>
  <c r="BA654" i="1" s="1"/>
  <c r="BA653" i="1" s="1"/>
  <c r="BA652" i="1" s="1"/>
  <c r="BA651" i="1" s="1"/>
  <c r="BA650" i="1" s="1"/>
  <c r="BA649" i="1" s="1"/>
  <c r="BA648" i="1" s="1"/>
  <c r="BA647" i="1" s="1"/>
  <c r="BA646" i="1" s="1"/>
  <c r="BA645" i="1" s="1"/>
  <c r="BA644" i="1" s="1"/>
  <c r="BA643" i="1" s="1"/>
  <c r="BA642" i="1" s="1"/>
  <c r="BA641" i="1" s="1"/>
  <c r="BA640" i="1" s="1"/>
  <c r="BA639" i="1" s="1"/>
  <c r="BA638" i="1" s="1"/>
  <c r="BA637" i="1" s="1"/>
  <c r="BA636" i="1" s="1"/>
  <c r="BA635" i="1" s="1"/>
  <c r="BA634" i="1" s="1"/>
  <c r="BA633" i="1" s="1"/>
  <c r="BA632" i="1" s="1"/>
  <c r="BA631" i="1" s="1"/>
  <c r="BA630" i="1" s="1"/>
  <c r="BA629" i="1" s="1"/>
  <c r="BA628" i="1" s="1"/>
  <c r="BA627" i="1" s="1"/>
  <c r="BA626" i="1" s="1"/>
  <c r="BA625" i="1" s="1"/>
  <c r="BA624" i="1" s="1"/>
  <c r="BA623" i="1" s="1"/>
  <c r="BA622" i="1" s="1"/>
  <c r="BA621" i="1" s="1"/>
  <c r="BA620" i="1" s="1"/>
  <c r="BA619" i="1" s="1"/>
  <c r="BA618" i="1" s="1"/>
  <c r="BA617" i="1" s="1"/>
  <c r="BA616" i="1" s="1"/>
  <c r="BA615" i="1" s="1"/>
  <c r="BA614" i="1" s="1"/>
  <c r="BA613" i="1" s="1"/>
  <c r="BA612" i="1" s="1"/>
  <c r="BA611" i="1" s="1"/>
  <c r="BA610" i="1" s="1"/>
  <c r="BA609" i="1" s="1"/>
  <c r="BA608" i="1" s="1"/>
  <c r="BA607" i="1" s="1"/>
  <c r="BA606" i="1" s="1"/>
  <c r="BA605" i="1" s="1"/>
  <c r="BA604" i="1" s="1"/>
  <c r="BA603" i="1" s="1"/>
  <c r="BA602" i="1" s="1"/>
  <c r="BA601" i="1" s="1"/>
  <c r="BA600" i="1" s="1"/>
  <c r="BA599" i="1" s="1"/>
  <c r="BA598" i="1" s="1"/>
  <c r="BA597" i="1" s="1"/>
  <c r="BA596" i="1" s="1"/>
  <c r="BA595" i="1" s="1"/>
  <c r="BA594" i="1" s="1"/>
  <c r="BA593" i="1" s="1"/>
  <c r="BA592" i="1" s="1"/>
  <c r="BA591" i="1" s="1"/>
  <c r="BA590" i="1" s="1"/>
  <c r="BA589" i="1" s="1"/>
  <c r="BA588" i="1" s="1"/>
  <c r="BA587" i="1" s="1"/>
  <c r="BA586" i="1" s="1"/>
  <c r="BA585" i="1" s="1"/>
  <c r="BA584" i="1" s="1"/>
  <c r="BA583" i="1" s="1"/>
  <c r="BA582" i="1" s="1"/>
  <c r="BA581" i="1" s="1"/>
  <c r="BA580" i="1" s="1"/>
  <c r="BA579" i="1" s="1"/>
  <c r="BA578" i="1" s="1"/>
  <c r="BA577" i="1" s="1"/>
  <c r="BA576" i="1" s="1"/>
  <c r="BA575" i="1" s="1"/>
  <c r="BA574" i="1" s="1"/>
  <c r="BA573" i="1" s="1"/>
  <c r="BA572" i="1" s="1"/>
  <c r="BA571" i="1" s="1"/>
  <c r="BA570" i="1" s="1"/>
  <c r="BA569" i="1" s="1"/>
  <c r="BA568" i="1" s="1"/>
  <c r="BA567" i="1" s="1"/>
  <c r="BA566" i="1" s="1"/>
  <c r="BA565" i="1" s="1"/>
  <c r="BA564" i="1" s="1"/>
  <c r="BA563" i="1" s="1"/>
  <c r="BA562" i="1" s="1"/>
  <c r="BA561" i="1" s="1"/>
  <c r="BA560" i="1" s="1"/>
  <c r="BA559" i="1" s="1"/>
  <c r="BA558" i="1" s="1"/>
  <c r="BA557" i="1" s="1"/>
  <c r="BA556" i="1" s="1"/>
  <c r="BA555" i="1" s="1"/>
  <c r="BA554" i="1" s="1"/>
  <c r="BA553" i="1" s="1"/>
  <c r="BA552" i="1" s="1"/>
  <c r="BA551" i="1" s="1"/>
  <c r="BA550" i="1" s="1"/>
  <c r="BA549" i="1" s="1"/>
  <c r="BA548" i="1" s="1"/>
  <c r="BA547" i="1" s="1"/>
  <c r="BA546" i="1" s="1"/>
  <c r="BA545" i="1" s="1"/>
  <c r="BA544" i="1" s="1"/>
  <c r="BA543" i="1" s="1"/>
  <c r="BA542" i="1" s="1"/>
  <c r="BA541" i="1" s="1"/>
  <c r="BA540" i="1" s="1"/>
  <c r="BA539" i="1" s="1"/>
  <c r="BA538" i="1" s="1"/>
  <c r="BA537" i="1" s="1"/>
  <c r="BA536" i="1" s="1"/>
  <c r="BA535" i="1" s="1"/>
  <c r="BA534" i="1" s="1"/>
  <c r="BA533" i="1" s="1"/>
  <c r="BA532" i="1" s="1"/>
  <c r="BA531" i="1" s="1"/>
  <c r="BA530" i="1" s="1"/>
  <c r="BA529" i="1" s="1"/>
  <c r="BA528" i="1" s="1"/>
  <c r="BA527" i="1" s="1"/>
  <c r="BA526" i="1" s="1"/>
  <c r="BA525" i="1" s="1"/>
  <c r="BA524" i="1" s="1"/>
  <c r="BA523" i="1" s="1"/>
  <c r="BA522" i="1" s="1"/>
  <c r="BA521" i="1" s="1"/>
  <c r="BA520" i="1" s="1"/>
  <c r="BA519" i="1" s="1"/>
  <c r="BA518" i="1" s="1"/>
  <c r="BA517" i="1" s="1"/>
  <c r="BA516" i="1" s="1"/>
  <c r="BA515" i="1" s="1"/>
  <c r="BA514" i="1" s="1"/>
  <c r="BA513" i="1" s="1"/>
  <c r="BA512" i="1" s="1"/>
  <c r="BA511" i="1" s="1"/>
  <c r="BA510" i="1" s="1"/>
  <c r="BA509" i="1" s="1"/>
  <c r="BA508" i="1" s="1"/>
  <c r="BA507" i="1" s="1"/>
  <c r="BA506" i="1" s="1"/>
  <c r="BA505" i="1" s="1"/>
  <c r="BA504" i="1" s="1"/>
  <c r="BA503" i="1" s="1"/>
  <c r="BA502" i="1" s="1"/>
  <c r="BA501" i="1" s="1"/>
  <c r="BA500" i="1" s="1"/>
  <c r="BA499" i="1" s="1"/>
  <c r="BA498" i="1" s="1"/>
  <c r="BA497" i="1" s="1"/>
  <c r="BA496" i="1" s="1"/>
  <c r="BA495" i="1" s="1"/>
  <c r="BA494" i="1" s="1"/>
  <c r="BA493" i="1" s="1"/>
  <c r="BA492" i="1" s="1"/>
  <c r="BA491" i="1" s="1"/>
  <c r="BA490" i="1" s="1"/>
  <c r="BA489" i="1" s="1"/>
  <c r="BA488" i="1" s="1"/>
  <c r="BA487" i="1" s="1"/>
  <c r="BA486" i="1" s="1"/>
  <c r="BA485" i="1" s="1"/>
  <c r="BA484" i="1" s="1"/>
  <c r="BA483" i="1" s="1"/>
  <c r="BA482" i="1" s="1"/>
  <c r="BA481" i="1" s="1"/>
  <c r="BA480" i="1" s="1"/>
  <c r="BA479" i="1" s="1"/>
  <c r="BA478" i="1" s="1"/>
  <c r="BA477" i="1" s="1"/>
  <c r="BA476" i="1" s="1"/>
  <c r="BA475" i="1" s="1"/>
  <c r="BA474" i="1" s="1"/>
  <c r="BA473" i="1" s="1"/>
  <c r="BA472" i="1" s="1"/>
  <c r="BA471" i="1" s="1"/>
  <c r="BA470" i="1" s="1"/>
  <c r="BA469" i="1" s="1"/>
  <c r="BA468" i="1" s="1"/>
  <c r="BA467" i="1" s="1"/>
  <c r="BA466" i="1" s="1"/>
  <c r="BA465" i="1" s="1"/>
  <c r="BA464" i="1" s="1"/>
  <c r="BA463" i="1" s="1"/>
  <c r="BA462" i="1" s="1"/>
  <c r="BA461" i="1" s="1"/>
  <c r="BA460" i="1" s="1"/>
  <c r="BA459" i="1" s="1"/>
  <c r="BA458" i="1" s="1"/>
  <c r="BA457" i="1" s="1"/>
  <c r="BA456" i="1" s="1"/>
  <c r="BA455" i="1" s="1"/>
  <c r="BA454" i="1" s="1"/>
  <c r="BA453" i="1" s="1"/>
  <c r="BA452" i="1" s="1"/>
  <c r="BA451" i="1" s="1"/>
  <c r="BA450" i="1" s="1"/>
  <c r="BA449" i="1" s="1"/>
  <c r="BA448" i="1" s="1"/>
  <c r="BA447" i="1" s="1"/>
  <c r="BA446" i="1" s="1"/>
  <c r="BA445" i="1" s="1"/>
  <c r="BA444" i="1" s="1"/>
  <c r="BA443" i="1" s="1"/>
  <c r="BA442" i="1" s="1"/>
  <c r="BA441" i="1" s="1"/>
  <c r="BA440" i="1" s="1"/>
  <c r="BA439" i="1" s="1"/>
  <c r="BA438" i="1" s="1"/>
  <c r="BA437" i="1" s="1"/>
  <c r="BA436" i="1" s="1"/>
  <c r="BA435" i="1" s="1"/>
  <c r="BA434" i="1" s="1"/>
  <c r="BA433" i="1" s="1"/>
  <c r="BA432" i="1" s="1"/>
  <c r="BA431" i="1" s="1"/>
  <c r="BA430" i="1" s="1"/>
  <c r="BA429" i="1" s="1"/>
  <c r="BA428" i="1" s="1"/>
  <c r="BA427" i="1" s="1"/>
  <c r="BA426" i="1" s="1"/>
  <c r="BA425" i="1" s="1"/>
  <c r="BA424" i="1" s="1"/>
  <c r="BA423" i="1" s="1"/>
  <c r="BA422" i="1" s="1"/>
  <c r="BA421" i="1" s="1"/>
  <c r="BA420" i="1" s="1"/>
  <c r="BA419" i="1" s="1"/>
  <c r="BA418" i="1" s="1"/>
  <c r="BA417" i="1" s="1"/>
  <c r="BA416" i="1" s="1"/>
  <c r="BA415" i="1" s="1"/>
  <c r="BA414" i="1" s="1"/>
  <c r="BA413" i="1" s="1"/>
  <c r="BA412" i="1" s="1"/>
  <c r="BA411" i="1" s="1"/>
  <c r="BA410" i="1" s="1"/>
  <c r="BA409" i="1" s="1"/>
  <c r="BA408" i="1" s="1"/>
  <c r="BA407" i="1" s="1"/>
  <c r="BA406" i="1" s="1"/>
  <c r="BA405" i="1" s="1"/>
  <c r="BA404" i="1" s="1"/>
  <c r="BA403" i="1" s="1"/>
  <c r="BA402" i="1" s="1"/>
  <c r="BA401" i="1" s="1"/>
  <c r="BA400" i="1" s="1"/>
  <c r="BA399" i="1" s="1"/>
  <c r="BA398" i="1" s="1"/>
  <c r="BA397" i="1" s="1"/>
  <c r="BA396" i="1" s="1"/>
  <c r="BA395" i="1" s="1"/>
  <c r="BA394" i="1" s="1"/>
  <c r="BA393" i="1" s="1"/>
  <c r="BA392" i="1" s="1"/>
  <c r="BA391" i="1" s="1"/>
  <c r="BA390" i="1" s="1"/>
  <c r="BA389" i="1" s="1"/>
  <c r="BA388" i="1" s="1"/>
  <c r="BA387" i="1" s="1"/>
  <c r="BA386" i="1" s="1"/>
  <c r="BA385" i="1" s="1"/>
  <c r="BA384" i="1" s="1"/>
  <c r="BA383" i="1" s="1"/>
  <c r="BA382" i="1" s="1"/>
  <c r="BA381" i="1" s="1"/>
  <c r="BA380" i="1" s="1"/>
  <c r="BA379" i="1" s="1"/>
  <c r="BA378" i="1" s="1"/>
  <c r="BA377" i="1" s="1"/>
  <c r="BA376" i="1" s="1"/>
  <c r="BA375" i="1" s="1"/>
  <c r="BA374" i="1" s="1"/>
  <c r="BA373" i="1" s="1"/>
  <c r="BA372" i="1" s="1"/>
  <c r="BA371" i="1" s="1"/>
  <c r="BA370" i="1" s="1"/>
  <c r="BA369" i="1" s="1"/>
  <c r="BA368" i="1" s="1"/>
  <c r="BA367" i="1" s="1"/>
  <c r="BA366" i="1" s="1"/>
  <c r="BA365" i="1" s="1"/>
  <c r="BA364" i="1" s="1"/>
  <c r="BA363" i="1" s="1"/>
  <c r="BA362" i="1" s="1"/>
  <c r="BA361" i="1" s="1"/>
  <c r="BA360" i="1" s="1"/>
  <c r="BA359" i="1" s="1"/>
  <c r="BA358" i="1" s="1"/>
  <c r="BA357" i="1" s="1"/>
  <c r="BA356" i="1" s="1"/>
  <c r="BA355" i="1" s="1"/>
  <c r="BA354" i="1" s="1"/>
  <c r="BA353" i="1" s="1"/>
  <c r="BA352" i="1" s="1"/>
  <c r="BA351" i="1" s="1"/>
  <c r="BA350" i="1" s="1"/>
  <c r="BA349" i="1" s="1"/>
  <c r="BA348" i="1" s="1"/>
  <c r="BA347" i="1" s="1"/>
  <c r="BA346" i="1" s="1"/>
  <c r="BA345" i="1" s="1"/>
  <c r="BA344" i="1" s="1"/>
  <c r="BA343" i="1" s="1"/>
  <c r="BA342" i="1" s="1"/>
  <c r="BA341" i="1" s="1"/>
  <c r="BA340" i="1" s="1"/>
  <c r="BA339" i="1" s="1"/>
  <c r="BA338" i="1" s="1"/>
  <c r="BA337" i="1" s="1"/>
  <c r="BA336" i="1" s="1"/>
  <c r="BA335" i="1" s="1"/>
  <c r="BA334" i="1" s="1"/>
  <c r="BA333" i="1" s="1"/>
  <c r="BA332" i="1" s="1"/>
  <c r="BA331" i="1" s="1"/>
  <c r="BA330" i="1" s="1"/>
  <c r="BA329" i="1" s="1"/>
  <c r="BA328" i="1" s="1"/>
  <c r="BA327" i="1" s="1"/>
  <c r="BA326" i="1" s="1"/>
  <c r="BA325" i="1" s="1"/>
  <c r="BA324" i="1" s="1"/>
  <c r="BA323" i="1" s="1"/>
  <c r="BA322" i="1" s="1"/>
  <c r="BA321" i="1" s="1"/>
  <c r="BA320" i="1" s="1"/>
  <c r="BA319" i="1" s="1"/>
  <c r="BA318" i="1" s="1"/>
  <c r="BA317" i="1" s="1"/>
  <c r="BA316" i="1" s="1"/>
  <c r="BA315" i="1" s="1"/>
  <c r="BA314" i="1" s="1"/>
  <c r="BA313" i="1" s="1"/>
  <c r="BA312" i="1" s="1"/>
  <c r="BA311" i="1" s="1"/>
  <c r="BA310" i="1" s="1"/>
  <c r="BA309" i="1" s="1"/>
  <c r="BA308" i="1" s="1"/>
  <c r="BA307" i="1" s="1"/>
  <c r="BA306" i="1" s="1"/>
  <c r="BA305" i="1" s="1"/>
  <c r="BA304" i="1" s="1"/>
  <c r="BA303" i="1" s="1"/>
  <c r="BA302" i="1" s="1"/>
  <c r="BA301" i="1" s="1"/>
  <c r="BA300" i="1" s="1"/>
  <c r="BA299" i="1" s="1"/>
  <c r="BA298" i="1" s="1"/>
  <c r="BA297" i="1" s="1"/>
  <c r="BA296" i="1" s="1"/>
  <c r="BA295" i="1" s="1"/>
  <c r="BA294" i="1" s="1"/>
  <c r="BA293" i="1" s="1"/>
  <c r="BA292" i="1" s="1"/>
  <c r="BA291" i="1" s="1"/>
  <c r="BA290" i="1" s="1"/>
  <c r="BA289" i="1" s="1"/>
  <c r="BA288" i="1" s="1"/>
  <c r="BA287" i="1" s="1"/>
  <c r="BA286" i="1" s="1"/>
  <c r="BA285" i="1" s="1"/>
  <c r="BA284" i="1" s="1"/>
  <c r="BA283" i="1" s="1"/>
  <c r="BA282" i="1" s="1"/>
  <c r="BA281" i="1" s="1"/>
  <c r="BA280" i="1" s="1"/>
  <c r="BA279" i="1" s="1"/>
  <c r="BA278" i="1" s="1"/>
  <c r="BA277" i="1" s="1"/>
  <c r="BA276" i="1" s="1"/>
  <c r="BA275" i="1" s="1"/>
  <c r="BA274" i="1" s="1"/>
  <c r="BA273" i="1" s="1"/>
  <c r="BA272" i="1" s="1"/>
  <c r="BA271" i="1" s="1"/>
  <c r="BA270" i="1" s="1"/>
  <c r="BA269" i="1" s="1"/>
  <c r="BA268" i="1" s="1"/>
  <c r="BA267" i="1" s="1"/>
  <c r="BA266" i="1" s="1"/>
  <c r="BA265" i="1" s="1"/>
  <c r="BA264" i="1" s="1"/>
  <c r="BA263" i="1" s="1"/>
  <c r="BA262" i="1" s="1"/>
  <c r="BA261" i="1" s="1"/>
  <c r="BA260" i="1" s="1"/>
  <c r="BA259" i="1" s="1"/>
  <c r="BA258" i="1" s="1"/>
  <c r="BA257" i="1" s="1"/>
  <c r="BA256" i="1" s="1"/>
  <c r="BA255" i="1" s="1"/>
  <c r="BA254" i="1" s="1"/>
  <c r="BA253" i="1" s="1"/>
  <c r="BA252" i="1" s="1"/>
  <c r="BA251" i="1" s="1"/>
  <c r="BA250" i="1" s="1"/>
  <c r="BA249" i="1" s="1"/>
  <c r="BA248" i="1" s="1"/>
  <c r="BA247" i="1" s="1"/>
  <c r="BA246" i="1" s="1"/>
  <c r="BA245" i="1" s="1"/>
  <c r="BA244" i="1" s="1"/>
  <c r="BA243" i="1" s="1"/>
  <c r="BA242" i="1" s="1"/>
  <c r="BA241" i="1" s="1"/>
  <c r="BA240" i="1" s="1"/>
  <c r="BA239" i="1" s="1"/>
  <c r="BA238" i="1" s="1"/>
  <c r="BA237" i="1" s="1"/>
  <c r="BA236" i="1" s="1"/>
  <c r="BA235" i="1" s="1"/>
  <c r="BA234" i="1" s="1"/>
  <c r="BA233" i="1" s="1"/>
  <c r="BA232" i="1" s="1"/>
  <c r="BA231" i="1" s="1"/>
  <c r="BA230" i="1" s="1"/>
  <c r="BA229" i="1" s="1"/>
  <c r="BA228" i="1" s="1"/>
  <c r="BA227" i="1" s="1"/>
  <c r="BA226" i="1" s="1"/>
  <c r="BA225" i="1" s="1"/>
  <c r="BA224" i="1" s="1"/>
  <c r="BA223" i="1" s="1"/>
  <c r="BA222" i="1" s="1"/>
  <c r="BA221" i="1" s="1"/>
  <c r="BA220" i="1" s="1"/>
  <c r="BA219" i="1" s="1"/>
  <c r="BA218" i="1" s="1"/>
  <c r="BA217" i="1" s="1"/>
  <c r="BA216" i="1" s="1"/>
  <c r="BA215" i="1" s="1"/>
  <c r="BA214" i="1" s="1"/>
  <c r="BA213" i="1" s="1"/>
  <c r="BA212" i="1" s="1"/>
  <c r="BA211" i="1" s="1"/>
  <c r="BA210" i="1" s="1"/>
  <c r="BA209" i="1" s="1"/>
  <c r="BA208" i="1" s="1"/>
  <c r="BA207" i="1" s="1"/>
  <c r="BA206" i="1" s="1"/>
  <c r="BA205" i="1" s="1"/>
  <c r="BA204" i="1" s="1"/>
  <c r="BA203" i="1" s="1"/>
  <c r="BA202" i="1" s="1"/>
  <c r="BA201" i="1" s="1"/>
  <c r="BA200" i="1" s="1"/>
  <c r="BA199" i="1" s="1"/>
  <c r="BA198" i="1" s="1"/>
  <c r="BA197" i="1" s="1"/>
  <c r="BA196" i="1" s="1"/>
  <c r="BA195" i="1" s="1"/>
  <c r="BA194" i="1" s="1"/>
  <c r="BA193" i="1" s="1"/>
  <c r="BA192" i="1" s="1"/>
  <c r="BA191" i="1" s="1"/>
  <c r="BA190" i="1" s="1"/>
  <c r="BA189" i="1" s="1"/>
  <c r="BA188" i="1" s="1"/>
  <c r="BA187" i="1" s="1"/>
  <c r="BA186" i="1" s="1"/>
  <c r="BA185" i="1" s="1"/>
  <c r="BA184" i="1" s="1"/>
  <c r="BA183" i="1" s="1"/>
  <c r="BA182" i="1" s="1"/>
  <c r="BA181" i="1" s="1"/>
  <c r="BA180" i="1" s="1"/>
  <c r="BA179" i="1" s="1"/>
  <c r="BA178" i="1" s="1"/>
  <c r="BA177" i="1" s="1"/>
  <c r="BA176" i="1" s="1"/>
  <c r="BA175" i="1" s="1"/>
  <c r="BA174" i="1" s="1"/>
  <c r="BA173" i="1" s="1"/>
  <c r="BA172" i="1" s="1"/>
  <c r="BA171" i="1" s="1"/>
  <c r="BA170" i="1" s="1"/>
  <c r="BA169" i="1" s="1"/>
  <c r="BA168" i="1" s="1"/>
  <c r="BA167" i="1" s="1"/>
  <c r="BA166" i="1" s="1"/>
  <c r="BA165" i="1" s="1"/>
  <c r="BA164" i="1" s="1"/>
  <c r="BA163" i="1" s="1"/>
  <c r="BA162" i="1" s="1"/>
  <c r="BA161" i="1" s="1"/>
  <c r="BA160" i="1" s="1"/>
  <c r="BA159" i="1" s="1"/>
  <c r="BA158" i="1" s="1"/>
  <c r="BA157" i="1" s="1"/>
  <c r="BA156" i="1" s="1"/>
  <c r="BA155" i="1" s="1"/>
  <c r="BA154" i="1" s="1"/>
  <c r="BA153" i="1" s="1"/>
  <c r="BA152" i="1" s="1"/>
  <c r="BA151" i="1" s="1"/>
  <c r="BA150" i="1" s="1"/>
  <c r="BA149" i="1" s="1"/>
  <c r="BA148" i="1" s="1"/>
  <c r="BA147" i="1" s="1"/>
  <c r="BA146" i="1" s="1"/>
  <c r="BA145" i="1" s="1"/>
  <c r="BA144" i="1" s="1"/>
  <c r="BA143" i="1" s="1"/>
  <c r="BA142" i="1" s="1"/>
  <c r="BA141" i="1" s="1"/>
  <c r="BA140" i="1" s="1"/>
  <c r="BA139" i="1" s="1"/>
  <c r="BA138" i="1" s="1"/>
  <c r="BA137" i="1" s="1"/>
  <c r="BA136" i="1" s="1"/>
  <c r="BA135" i="1" s="1"/>
  <c r="BA134" i="1" s="1"/>
  <c r="BA133" i="1" s="1"/>
  <c r="BA132" i="1" s="1"/>
  <c r="BA131" i="1" s="1"/>
  <c r="BA130" i="1" s="1"/>
  <c r="BA129" i="1" s="1"/>
  <c r="BA128" i="1" s="1"/>
  <c r="BA127" i="1" s="1"/>
  <c r="BA126" i="1" s="1"/>
  <c r="BA125" i="1" s="1"/>
  <c r="BA124" i="1" s="1"/>
  <c r="BA123" i="1" s="1"/>
  <c r="BA122" i="1" s="1"/>
  <c r="BA121" i="1" s="1"/>
  <c r="BA120" i="1" s="1"/>
  <c r="BA119" i="1" s="1"/>
  <c r="BA118" i="1" s="1"/>
  <c r="BA117" i="1" s="1"/>
  <c r="BA116" i="1" s="1"/>
  <c r="BA115" i="1" s="1"/>
  <c r="BA114" i="1" s="1"/>
  <c r="BA113" i="1" s="1"/>
  <c r="BA112" i="1" s="1"/>
  <c r="BA111" i="1" s="1"/>
  <c r="BA110" i="1" s="1"/>
  <c r="BA109" i="1" s="1"/>
  <c r="BA108" i="1" s="1"/>
  <c r="BA107" i="1" s="1"/>
  <c r="BA106" i="1" s="1"/>
  <c r="BA105" i="1" s="1"/>
  <c r="BA104" i="1" s="1"/>
  <c r="BA103" i="1" s="1"/>
  <c r="BA102" i="1" s="1"/>
  <c r="BA101" i="1" s="1"/>
  <c r="BA100" i="1" s="1"/>
  <c r="BA99" i="1" s="1"/>
  <c r="BA98" i="1" s="1"/>
  <c r="BA97" i="1" s="1"/>
  <c r="BA96" i="1" s="1"/>
  <c r="BA95" i="1" s="1"/>
  <c r="BA94" i="1" s="1"/>
  <c r="BA93" i="1" s="1"/>
  <c r="BA92" i="1" s="1"/>
  <c r="BA91" i="1" s="1"/>
  <c r="BA90" i="1" s="1"/>
  <c r="BA89" i="1" s="1"/>
  <c r="BA88" i="1" s="1"/>
  <c r="BA87" i="1" s="1"/>
  <c r="BA86" i="1" s="1"/>
  <c r="BA85" i="1" s="1"/>
  <c r="BA84" i="1" s="1"/>
  <c r="BA83" i="1" s="1"/>
  <c r="BA82" i="1" s="1"/>
  <c r="BA81" i="1" s="1"/>
  <c r="BA80" i="1" s="1"/>
  <c r="BA79" i="1" s="1"/>
  <c r="BA78" i="1" s="1"/>
  <c r="BA77" i="1" s="1"/>
  <c r="BA76" i="1" s="1"/>
  <c r="BA75" i="1" s="1"/>
  <c r="BA74" i="1" s="1"/>
  <c r="BA73" i="1" s="1"/>
  <c r="BA72" i="1" s="1"/>
  <c r="BA71" i="1" s="1"/>
  <c r="BA70" i="1" s="1"/>
  <c r="BA69" i="1" s="1"/>
  <c r="BA68" i="1" s="1"/>
  <c r="BA67" i="1" s="1"/>
  <c r="BA66" i="1" s="1"/>
  <c r="BA65" i="1" s="1"/>
  <c r="BA64" i="1" s="1"/>
  <c r="BA63" i="1" s="1"/>
  <c r="BA62" i="1" s="1"/>
  <c r="BA61" i="1" s="1"/>
  <c r="BA60" i="1" s="1"/>
  <c r="BA59" i="1" s="1"/>
  <c r="BA58" i="1" s="1"/>
  <c r="BA57" i="1" s="1"/>
  <c r="BA56" i="1" s="1"/>
  <c r="BA55" i="1" s="1"/>
  <c r="BA54" i="1" s="1"/>
  <c r="BA53" i="1" s="1"/>
  <c r="BA52" i="1" s="1"/>
  <c r="BA51" i="1" s="1"/>
  <c r="BA50" i="1" s="1"/>
  <c r="BA49" i="1" s="1"/>
  <c r="BA48" i="1" s="1"/>
  <c r="BA47" i="1" s="1"/>
  <c r="BA46" i="1" s="1"/>
  <c r="BA45" i="1" s="1"/>
  <c r="BA44" i="1" s="1"/>
  <c r="BA43" i="1" s="1"/>
  <c r="BA42" i="1" s="1"/>
  <c r="BA41" i="1" s="1"/>
  <c r="BA40" i="1" s="1"/>
  <c r="BA39" i="1" s="1"/>
  <c r="BA38" i="1" s="1"/>
  <c r="BA37" i="1" s="1"/>
  <c r="BA36" i="1" s="1"/>
  <c r="BA35" i="1" s="1"/>
  <c r="BA34" i="1" s="1"/>
  <c r="BA33" i="1" s="1"/>
  <c r="BA32" i="1" s="1"/>
  <c r="BA31" i="1" s="1"/>
  <c r="BA30" i="1" s="1"/>
  <c r="BA29" i="1" s="1"/>
  <c r="BA28" i="1" s="1"/>
  <c r="BA27" i="1" s="1"/>
  <c r="BA26" i="1" s="1"/>
  <c r="BA25" i="1" s="1"/>
  <c r="BA24" i="1" s="1"/>
  <c r="BA23" i="1" s="1"/>
  <c r="BA22" i="1" s="1"/>
  <c r="BA21" i="1" s="1"/>
  <c r="BA20" i="1" s="1"/>
  <c r="BA19" i="1" s="1"/>
  <c r="BA18" i="1" s="1"/>
  <c r="BA17" i="1" s="1"/>
  <c r="BA16" i="1" s="1"/>
  <c r="BA15" i="1" s="1"/>
  <c r="BA14" i="1" s="1"/>
  <c r="BA13" i="1" s="1"/>
  <c r="BA12" i="1" s="1"/>
  <c r="BA11" i="1" s="1"/>
  <c r="BA10" i="1" s="1"/>
  <c r="BA9" i="1" s="1"/>
  <c r="BA8" i="1" s="1"/>
  <c r="BA7" i="1" s="1"/>
  <c r="BA6" i="1" s="1"/>
  <c r="BA5" i="1" s="1"/>
  <c r="BA4" i="1" s="1"/>
  <c r="BA3" i="1" s="1"/>
  <c r="BA2" i="1" s="1"/>
  <c r="BB1239" i="1"/>
  <c r="BB1238" i="1" s="1"/>
  <c r="BB1237" i="1" s="1"/>
  <c r="BB1236" i="1" s="1"/>
  <c r="BB1235" i="1" s="1"/>
  <c r="BB1234" i="1" s="1"/>
  <c r="BB1233" i="1" s="1"/>
  <c r="BB1232" i="1" s="1"/>
  <c r="BB1231" i="1" s="1"/>
  <c r="BB1230" i="1" s="1"/>
  <c r="BB1229" i="1" s="1"/>
  <c r="BB1228" i="1" s="1"/>
  <c r="BB1227" i="1" s="1"/>
  <c r="BB1226" i="1" s="1"/>
  <c r="BB1225" i="1" s="1"/>
  <c r="BB1224" i="1" s="1"/>
  <c r="BB1223" i="1" s="1"/>
  <c r="BB1222" i="1" s="1"/>
  <c r="BB1221" i="1" s="1"/>
  <c r="BB1220" i="1" s="1"/>
  <c r="BB1219" i="1" s="1"/>
  <c r="BB1218" i="1" s="1"/>
  <c r="BB1217" i="1" s="1"/>
  <c r="BB1216" i="1" s="1"/>
  <c r="BB1215" i="1" s="1"/>
  <c r="BB1214" i="1" s="1"/>
  <c r="BB1213" i="1" s="1"/>
  <c r="BB1212" i="1" s="1"/>
  <c r="BB1211" i="1" s="1"/>
  <c r="BB1210" i="1" s="1"/>
  <c r="BB1209" i="1" s="1"/>
  <c r="BB1208" i="1" s="1"/>
  <c r="BB1207" i="1" s="1"/>
  <c r="BB1206" i="1" s="1"/>
  <c r="BB1205" i="1" s="1"/>
  <c r="BB1204" i="1" s="1"/>
  <c r="BB1203" i="1" s="1"/>
  <c r="BB1202" i="1" s="1"/>
  <c r="BB1201" i="1" s="1"/>
  <c r="BB1200" i="1" s="1"/>
  <c r="BB1199" i="1" s="1"/>
  <c r="BB1198" i="1" s="1"/>
  <c r="BB1197" i="1" s="1"/>
  <c r="BB1196" i="1" s="1"/>
  <c r="BB1195" i="1" s="1"/>
  <c r="BB1194" i="1" s="1"/>
  <c r="BB1193" i="1" s="1"/>
  <c r="BB1192" i="1" s="1"/>
  <c r="BB1191" i="1" s="1"/>
  <c r="BB1190" i="1" s="1"/>
  <c r="BB1189" i="1" s="1"/>
  <c r="BB1188" i="1" s="1"/>
  <c r="BB1187" i="1" s="1"/>
  <c r="BB1186" i="1" s="1"/>
  <c r="BB1185" i="1" s="1"/>
  <c r="BB1184" i="1" s="1"/>
  <c r="BB1183" i="1" s="1"/>
  <c r="BB1182" i="1" s="1"/>
  <c r="BB1181" i="1" s="1"/>
  <c r="BB1180" i="1" s="1"/>
  <c r="BB1179" i="1" s="1"/>
  <c r="BB1178" i="1" s="1"/>
  <c r="BB1177" i="1" s="1"/>
  <c r="BB1176" i="1" s="1"/>
  <c r="BB1175" i="1" s="1"/>
  <c r="BB1174" i="1" s="1"/>
  <c r="BB1173" i="1" s="1"/>
  <c r="BB1172" i="1" s="1"/>
  <c r="BB1171" i="1" s="1"/>
  <c r="BB1170" i="1" s="1"/>
  <c r="BB1169" i="1" s="1"/>
  <c r="BB1168" i="1" s="1"/>
  <c r="BB1167" i="1" s="1"/>
  <c r="BB1166" i="1" s="1"/>
  <c r="BB1165" i="1" s="1"/>
  <c r="BB1164" i="1" s="1"/>
  <c r="BB1163" i="1" s="1"/>
  <c r="BB1162" i="1" s="1"/>
  <c r="BB1161" i="1" s="1"/>
  <c r="BB1160" i="1" s="1"/>
  <c r="BB1159" i="1" s="1"/>
  <c r="BB1158" i="1" s="1"/>
  <c r="BB1157" i="1" s="1"/>
  <c r="BB1156" i="1" s="1"/>
  <c r="BB1155" i="1" s="1"/>
  <c r="BB1154" i="1" s="1"/>
  <c r="BB1153" i="1" s="1"/>
  <c r="BB1152" i="1" s="1"/>
  <c r="BB1151" i="1" s="1"/>
  <c r="BB1150" i="1" s="1"/>
  <c r="BB1149" i="1" s="1"/>
  <c r="BB1148" i="1" s="1"/>
  <c r="BB1147" i="1" s="1"/>
  <c r="BB1146" i="1" s="1"/>
  <c r="BB1145" i="1" s="1"/>
  <c r="BB1144" i="1" s="1"/>
  <c r="BB1143" i="1" s="1"/>
  <c r="BB1142" i="1" s="1"/>
  <c r="BB1141" i="1" s="1"/>
  <c r="BB1140" i="1" s="1"/>
  <c r="BB1139" i="1" s="1"/>
  <c r="BB1138" i="1" s="1"/>
  <c r="BB1137" i="1" s="1"/>
  <c r="BB1136" i="1" s="1"/>
  <c r="BB1135" i="1" s="1"/>
  <c r="BB1134" i="1" s="1"/>
  <c r="BB1133" i="1" s="1"/>
  <c r="BB1132" i="1" s="1"/>
  <c r="BB1131" i="1" s="1"/>
  <c r="BB1130" i="1" s="1"/>
  <c r="BB1129" i="1" s="1"/>
  <c r="BB1128" i="1" s="1"/>
  <c r="BB1127" i="1" s="1"/>
  <c r="BB1126" i="1" s="1"/>
  <c r="BB1125" i="1" s="1"/>
  <c r="BB1124" i="1" s="1"/>
  <c r="BB1123" i="1" s="1"/>
  <c r="BB1122" i="1" s="1"/>
  <c r="BB1121" i="1" s="1"/>
  <c r="BB1120" i="1" s="1"/>
  <c r="BB1119" i="1" s="1"/>
  <c r="BB1118" i="1" s="1"/>
  <c r="BB1117" i="1" s="1"/>
  <c r="BB1116" i="1" s="1"/>
  <c r="BB1115" i="1" s="1"/>
  <c r="BB1114" i="1" s="1"/>
  <c r="BB1113" i="1" s="1"/>
  <c r="BB1112" i="1" s="1"/>
  <c r="BB1111" i="1" s="1"/>
  <c r="BB1110" i="1" s="1"/>
  <c r="BB1109" i="1" s="1"/>
  <c r="BB1108" i="1" s="1"/>
  <c r="BB1107" i="1" s="1"/>
  <c r="BB1106" i="1" s="1"/>
  <c r="BB1105" i="1" s="1"/>
  <c r="BB1104" i="1" s="1"/>
  <c r="BB1103" i="1" s="1"/>
  <c r="BB1102" i="1" s="1"/>
  <c r="BB1101" i="1" s="1"/>
  <c r="BB1100" i="1" s="1"/>
  <c r="BB1099" i="1" s="1"/>
  <c r="BB1098" i="1" s="1"/>
  <c r="BB1097" i="1" s="1"/>
  <c r="BB1096" i="1" s="1"/>
  <c r="BB1095" i="1" s="1"/>
  <c r="BB1094" i="1" s="1"/>
  <c r="BB1093" i="1" s="1"/>
  <c r="BB1092" i="1" s="1"/>
  <c r="BB1091" i="1" s="1"/>
  <c r="BB1090" i="1" s="1"/>
  <c r="BB1089" i="1" s="1"/>
  <c r="BB1088" i="1" s="1"/>
  <c r="BB1087" i="1" s="1"/>
  <c r="BB1086" i="1" s="1"/>
  <c r="BB1085" i="1" s="1"/>
  <c r="BB1084" i="1" s="1"/>
  <c r="BB1083" i="1" s="1"/>
  <c r="BB1082" i="1" s="1"/>
  <c r="BB1081" i="1" s="1"/>
  <c r="BB1080" i="1" s="1"/>
  <c r="BB1079" i="1" s="1"/>
  <c r="BB1078" i="1" s="1"/>
  <c r="BB1077" i="1" s="1"/>
  <c r="BB1076" i="1" s="1"/>
  <c r="BB1075" i="1" s="1"/>
  <c r="BB1074" i="1" s="1"/>
  <c r="BB1073" i="1" s="1"/>
  <c r="BB1072" i="1" s="1"/>
  <c r="BB1071" i="1" s="1"/>
  <c r="BB1070" i="1" s="1"/>
  <c r="BB1069" i="1" s="1"/>
  <c r="BB1068" i="1" s="1"/>
  <c r="BB1067" i="1" s="1"/>
  <c r="BB1066" i="1" s="1"/>
  <c r="BB1065" i="1" s="1"/>
  <c r="BB1064" i="1" s="1"/>
  <c r="BB1063" i="1" s="1"/>
  <c r="BB1062" i="1" s="1"/>
  <c r="BB1061" i="1" s="1"/>
  <c r="BB1060" i="1" s="1"/>
  <c r="BB1059" i="1" s="1"/>
  <c r="BB1058" i="1" s="1"/>
  <c r="BB1057" i="1" s="1"/>
  <c r="BB1056" i="1" s="1"/>
  <c r="BB1055" i="1" s="1"/>
  <c r="BB1054" i="1" s="1"/>
  <c r="BB1053" i="1" s="1"/>
  <c r="BB1052" i="1" s="1"/>
  <c r="BB1051" i="1" s="1"/>
  <c r="BB1050" i="1" s="1"/>
  <c r="BB1049" i="1" s="1"/>
  <c r="BB1048" i="1" s="1"/>
  <c r="BB1047" i="1" s="1"/>
  <c r="BB1046" i="1" s="1"/>
  <c r="BB1045" i="1" s="1"/>
  <c r="BB1044" i="1" s="1"/>
  <c r="BB1043" i="1" s="1"/>
  <c r="BB1042" i="1" s="1"/>
  <c r="BB1041" i="1" s="1"/>
  <c r="BB1040" i="1" s="1"/>
  <c r="BB1039" i="1" s="1"/>
  <c r="BB1038" i="1" s="1"/>
  <c r="BB1037" i="1" s="1"/>
  <c r="BB1036" i="1" s="1"/>
  <c r="BB1035" i="1" s="1"/>
  <c r="BB1034" i="1" s="1"/>
  <c r="BB1033" i="1" s="1"/>
  <c r="BB1032" i="1" s="1"/>
  <c r="BB1031" i="1" s="1"/>
  <c r="BB1030" i="1" s="1"/>
  <c r="BB1029" i="1" s="1"/>
  <c r="BB1028" i="1" s="1"/>
  <c r="BB1027" i="1" s="1"/>
  <c r="BB1026" i="1" s="1"/>
  <c r="BB1025" i="1" s="1"/>
  <c r="BB1024" i="1" s="1"/>
  <c r="BB1023" i="1" s="1"/>
  <c r="BB1022" i="1" s="1"/>
  <c r="BB1021" i="1" s="1"/>
  <c r="BB1020" i="1" s="1"/>
  <c r="BB1019" i="1" s="1"/>
  <c r="BB1018" i="1" s="1"/>
  <c r="BB1017" i="1" s="1"/>
  <c r="BB1016" i="1" s="1"/>
  <c r="BB1015" i="1" s="1"/>
  <c r="BB1014" i="1" s="1"/>
  <c r="BB1013" i="1" s="1"/>
  <c r="BB1012" i="1" s="1"/>
  <c r="BB1011" i="1" s="1"/>
  <c r="BB1010" i="1" s="1"/>
  <c r="BB1009" i="1" s="1"/>
  <c r="BB1008" i="1" s="1"/>
  <c r="BB1007" i="1" s="1"/>
  <c r="BB1006" i="1" s="1"/>
  <c r="BB1005" i="1" s="1"/>
  <c r="BB1004" i="1" s="1"/>
  <c r="BB1003" i="1" s="1"/>
  <c r="BB1002" i="1" s="1"/>
  <c r="BB1001" i="1" s="1"/>
  <c r="BB1000" i="1" s="1"/>
  <c r="BB999" i="1" s="1"/>
  <c r="BB998" i="1" s="1"/>
  <c r="BB997" i="1" s="1"/>
  <c r="BB996" i="1" s="1"/>
  <c r="BB995" i="1" s="1"/>
  <c r="BB994" i="1" s="1"/>
  <c r="BB993" i="1" s="1"/>
  <c r="BB992" i="1" s="1"/>
  <c r="BB991" i="1" s="1"/>
  <c r="BB990" i="1" s="1"/>
  <c r="BB989" i="1" s="1"/>
  <c r="BB988" i="1" s="1"/>
  <c r="BB987" i="1" s="1"/>
  <c r="BB986" i="1" s="1"/>
  <c r="BB985" i="1" s="1"/>
  <c r="BB984" i="1" s="1"/>
  <c r="BB983" i="1" s="1"/>
  <c r="BB982" i="1" s="1"/>
  <c r="BB981" i="1" s="1"/>
  <c r="BB980" i="1" s="1"/>
  <c r="BB979" i="1" s="1"/>
  <c r="BB978" i="1" s="1"/>
  <c r="BB977" i="1" s="1"/>
  <c r="BB976" i="1" s="1"/>
  <c r="BB975" i="1" s="1"/>
  <c r="BB974" i="1" s="1"/>
  <c r="BB973" i="1" s="1"/>
  <c r="BB972" i="1" s="1"/>
  <c r="BB971" i="1" s="1"/>
  <c r="BB970" i="1" s="1"/>
  <c r="BB969" i="1" s="1"/>
  <c r="BB968" i="1" s="1"/>
  <c r="BB967" i="1" s="1"/>
  <c r="BB966" i="1" s="1"/>
  <c r="BB965" i="1" s="1"/>
  <c r="BB964" i="1" s="1"/>
  <c r="BB963" i="1" s="1"/>
  <c r="BB962" i="1" s="1"/>
  <c r="BB961" i="1" s="1"/>
  <c r="BB960" i="1" s="1"/>
  <c r="BB959" i="1" s="1"/>
  <c r="BB958" i="1" s="1"/>
  <c r="BB957" i="1" s="1"/>
  <c r="BB956" i="1" s="1"/>
  <c r="BB955" i="1" s="1"/>
  <c r="BB954" i="1" s="1"/>
  <c r="BB953" i="1" s="1"/>
  <c r="BB952" i="1" s="1"/>
  <c r="BB951" i="1" s="1"/>
  <c r="BB950" i="1" s="1"/>
  <c r="BB949" i="1" s="1"/>
  <c r="BB948" i="1" s="1"/>
  <c r="BB947" i="1" s="1"/>
  <c r="BB946" i="1" s="1"/>
  <c r="BB945" i="1" s="1"/>
  <c r="BB944" i="1" s="1"/>
  <c r="BB943" i="1" s="1"/>
  <c r="BB942" i="1" s="1"/>
  <c r="BB941" i="1" s="1"/>
  <c r="BB940" i="1" s="1"/>
  <c r="BB939" i="1" s="1"/>
  <c r="BB938" i="1" s="1"/>
  <c r="BB937" i="1" s="1"/>
  <c r="BB936" i="1" s="1"/>
  <c r="BB935" i="1" s="1"/>
  <c r="BB934" i="1" s="1"/>
  <c r="BB933" i="1" s="1"/>
  <c r="BB932" i="1" s="1"/>
  <c r="BB931" i="1" s="1"/>
  <c r="BB930" i="1" s="1"/>
  <c r="BB929" i="1" s="1"/>
  <c r="BB928" i="1" s="1"/>
  <c r="BB927" i="1" s="1"/>
  <c r="BB926" i="1" s="1"/>
  <c r="BB925" i="1" s="1"/>
  <c r="BB924" i="1" s="1"/>
  <c r="BB923" i="1" s="1"/>
  <c r="BB922" i="1" s="1"/>
  <c r="BB921" i="1" s="1"/>
  <c r="BB920" i="1" s="1"/>
  <c r="BB919" i="1" s="1"/>
  <c r="BB918" i="1" s="1"/>
  <c r="BB917" i="1" s="1"/>
  <c r="BB916" i="1" s="1"/>
  <c r="BB915" i="1" s="1"/>
  <c r="BB914" i="1" s="1"/>
  <c r="BB913" i="1" s="1"/>
  <c r="BB912" i="1" s="1"/>
  <c r="BB911" i="1" s="1"/>
  <c r="BB910" i="1" s="1"/>
  <c r="BB909" i="1" s="1"/>
  <c r="BB908" i="1" s="1"/>
  <c r="BB907" i="1" s="1"/>
  <c r="BB906" i="1" s="1"/>
  <c r="BB905" i="1" s="1"/>
  <c r="BB904" i="1" s="1"/>
  <c r="BB903" i="1" s="1"/>
  <c r="BB902" i="1" s="1"/>
  <c r="BB901" i="1" s="1"/>
  <c r="BB900" i="1" s="1"/>
  <c r="BB899" i="1" s="1"/>
  <c r="BB898" i="1" s="1"/>
  <c r="BB897" i="1" s="1"/>
  <c r="BB896" i="1" s="1"/>
  <c r="BB895" i="1" s="1"/>
  <c r="BB894" i="1" s="1"/>
  <c r="BB893" i="1" s="1"/>
  <c r="BB892" i="1" s="1"/>
  <c r="BB891" i="1" s="1"/>
  <c r="BB890" i="1" s="1"/>
  <c r="BB889" i="1" s="1"/>
  <c r="BB888" i="1" s="1"/>
  <c r="BB887" i="1" s="1"/>
  <c r="BB886" i="1" s="1"/>
  <c r="BB885" i="1" s="1"/>
  <c r="BB884" i="1" s="1"/>
  <c r="BB883" i="1" s="1"/>
  <c r="BB882" i="1" s="1"/>
  <c r="BB881" i="1" s="1"/>
  <c r="BB880" i="1" s="1"/>
  <c r="BB879" i="1" s="1"/>
  <c r="BB878" i="1" s="1"/>
  <c r="BB877" i="1" s="1"/>
  <c r="BB876" i="1" s="1"/>
  <c r="BB875" i="1" s="1"/>
  <c r="BB874" i="1" s="1"/>
  <c r="BB873" i="1" s="1"/>
  <c r="BB872" i="1" s="1"/>
  <c r="BB871" i="1" s="1"/>
  <c r="BB870" i="1" s="1"/>
  <c r="BB869" i="1" s="1"/>
  <c r="BB868" i="1" s="1"/>
  <c r="BB867" i="1" s="1"/>
  <c r="BB866" i="1" s="1"/>
  <c r="BB865" i="1" s="1"/>
  <c r="BB864" i="1" s="1"/>
  <c r="BB863" i="1" s="1"/>
  <c r="BB862" i="1" s="1"/>
  <c r="BB861" i="1" s="1"/>
  <c r="BB860" i="1" s="1"/>
  <c r="BB859" i="1" s="1"/>
  <c r="BB858" i="1" s="1"/>
  <c r="BB857" i="1" s="1"/>
  <c r="BB856" i="1" s="1"/>
  <c r="BB855" i="1" s="1"/>
  <c r="BB854" i="1" s="1"/>
  <c r="BB853" i="1" s="1"/>
  <c r="BB852" i="1" s="1"/>
  <c r="BB851" i="1" s="1"/>
  <c r="BB850" i="1" s="1"/>
  <c r="BB849" i="1" s="1"/>
  <c r="BB848" i="1" s="1"/>
  <c r="BB847" i="1" s="1"/>
  <c r="BB846" i="1" s="1"/>
  <c r="BB845" i="1" s="1"/>
  <c r="BB844" i="1" s="1"/>
  <c r="BB843" i="1" s="1"/>
  <c r="BB842" i="1" s="1"/>
  <c r="BB841" i="1" s="1"/>
  <c r="BB840" i="1" s="1"/>
  <c r="BB839" i="1" s="1"/>
  <c r="BB838" i="1" s="1"/>
  <c r="BB837" i="1" s="1"/>
  <c r="BB836" i="1" s="1"/>
  <c r="BB835" i="1" s="1"/>
  <c r="BB834" i="1" s="1"/>
  <c r="BB833" i="1" s="1"/>
  <c r="BB832" i="1" s="1"/>
  <c r="BB831" i="1" s="1"/>
  <c r="BB830" i="1" s="1"/>
  <c r="BB829" i="1" s="1"/>
  <c r="BB828" i="1" s="1"/>
  <c r="BB827" i="1" s="1"/>
  <c r="BB826" i="1" s="1"/>
  <c r="BB825" i="1" s="1"/>
  <c r="BB824" i="1" s="1"/>
  <c r="BB823" i="1" s="1"/>
  <c r="BB822" i="1" s="1"/>
  <c r="BB821" i="1" s="1"/>
  <c r="BB820" i="1" s="1"/>
  <c r="BB819" i="1" s="1"/>
  <c r="BB818" i="1" s="1"/>
  <c r="BB817" i="1" s="1"/>
  <c r="BB816" i="1" s="1"/>
  <c r="BB815" i="1" s="1"/>
  <c r="BB814" i="1" s="1"/>
  <c r="BB813" i="1" s="1"/>
  <c r="BB812" i="1" s="1"/>
  <c r="BB811" i="1" s="1"/>
  <c r="BB810" i="1" s="1"/>
  <c r="BB809" i="1" s="1"/>
  <c r="BB808" i="1" s="1"/>
  <c r="BB807" i="1" s="1"/>
  <c r="BB806" i="1" s="1"/>
  <c r="BB805" i="1" s="1"/>
  <c r="BB804" i="1" s="1"/>
  <c r="BB803" i="1" s="1"/>
  <c r="BB802" i="1" s="1"/>
  <c r="BB801" i="1" s="1"/>
  <c r="BB800" i="1" s="1"/>
  <c r="BB799" i="1" s="1"/>
  <c r="BB798" i="1" s="1"/>
  <c r="BB797" i="1" s="1"/>
  <c r="BB796" i="1" s="1"/>
  <c r="BB795" i="1" s="1"/>
  <c r="BB794" i="1" s="1"/>
  <c r="BB793" i="1" s="1"/>
  <c r="BB792" i="1" s="1"/>
  <c r="BB791" i="1" s="1"/>
  <c r="BB790" i="1" s="1"/>
  <c r="BB789" i="1" s="1"/>
  <c r="BB788" i="1" s="1"/>
  <c r="BB787" i="1" s="1"/>
  <c r="BB786" i="1" s="1"/>
  <c r="BB785" i="1" s="1"/>
  <c r="BB784" i="1" s="1"/>
  <c r="BB783" i="1" s="1"/>
  <c r="BB782" i="1" s="1"/>
  <c r="BB781" i="1" s="1"/>
  <c r="BB780" i="1" s="1"/>
  <c r="BB779" i="1" s="1"/>
  <c r="BB778" i="1" s="1"/>
  <c r="BB777" i="1" s="1"/>
  <c r="BB776" i="1" s="1"/>
  <c r="BB775" i="1" s="1"/>
  <c r="BB774" i="1" s="1"/>
  <c r="BB773" i="1" s="1"/>
  <c r="BB772" i="1" s="1"/>
  <c r="BB771" i="1" s="1"/>
  <c r="BB770" i="1" s="1"/>
  <c r="BB769" i="1" s="1"/>
  <c r="BB768" i="1" s="1"/>
  <c r="BB767" i="1" s="1"/>
  <c r="BB766" i="1" s="1"/>
  <c r="BB765" i="1" s="1"/>
  <c r="BB764" i="1" s="1"/>
  <c r="BB763" i="1" s="1"/>
  <c r="BB762" i="1" s="1"/>
  <c r="BB761" i="1" s="1"/>
  <c r="BB760" i="1" s="1"/>
  <c r="BB759" i="1" s="1"/>
  <c r="BB758" i="1" s="1"/>
  <c r="BB757" i="1" s="1"/>
  <c r="BB756" i="1" s="1"/>
  <c r="BB755" i="1" s="1"/>
  <c r="BB754" i="1" s="1"/>
  <c r="BB753" i="1" s="1"/>
  <c r="BB752" i="1" s="1"/>
  <c r="BB751" i="1" s="1"/>
  <c r="BB750" i="1" s="1"/>
  <c r="BB749" i="1" s="1"/>
  <c r="BB748" i="1" s="1"/>
  <c r="BB747" i="1" s="1"/>
  <c r="BB746" i="1" s="1"/>
  <c r="BB745" i="1" s="1"/>
  <c r="BB744" i="1" s="1"/>
  <c r="BB743" i="1" s="1"/>
  <c r="BB742" i="1" s="1"/>
  <c r="BB741" i="1" s="1"/>
  <c r="BB740" i="1" s="1"/>
  <c r="BB739" i="1" s="1"/>
  <c r="BB738" i="1" s="1"/>
  <c r="BB737" i="1" s="1"/>
  <c r="BB736" i="1" s="1"/>
  <c r="BB735" i="1" s="1"/>
  <c r="BB734" i="1" s="1"/>
  <c r="BB733" i="1" s="1"/>
  <c r="BB732" i="1" s="1"/>
  <c r="BB731" i="1" s="1"/>
  <c r="BB730" i="1" s="1"/>
  <c r="BB729" i="1" s="1"/>
  <c r="BB728" i="1" s="1"/>
  <c r="BB727" i="1" s="1"/>
  <c r="BB726" i="1" s="1"/>
  <c r="BB725" i="1" s="1"/>
  <c r="BB724" i="1" s="1"/>
  <c r="BB723" i="1" s="1"/>
  <c r="BB722" i="1" s="1"/>
  <c r="BB721" i="1" s="1"/>
  <c r="BB720" i="1" s="1"/>
  <c r="BB719" i="1" s="1"/>
  <c r="BB718" i="1" s="1"/>
  <c r="BB717" i="1" s="1"/>
  <c r="BB716" i="1" s="1"/>
  <c r="BB715" i="1" s="1"/>
  <c r="BB714" i="1" s="1"/>
  <c r="BB713" i="1" s="1"/>
  <c r="BB712" i="1" s="1"/>
  <c r="BB711" i="1" s="1"/>
  <c r="BB710" i="1" s="1"/>
  <c r="BB709" i="1" s="1"/>
  <c r="BB708" i="1" s="1"/>
  <c r="BB707" i="1" s="1"/>
  <c r="BB706" i="1" s="1"/>
  <c r="BB705" i="1" s="1"/>
  <c r="BB704" i="1" s="1"/>
  <c r="BB703" i="1" s="1"/>
  <c r="BB702" i="1" s="1"/>
  <c r="BB701" i="1" s="1"/>
  <c r="BB700" i="1" s="1"/>
  <c r="BB699" i="1" s="1"/>
  <c r="BB698" i="1" s="1"/>
  <c r="BB697" i="1" s="1"/>
  <c r="BB696" i="1" s="1"/>
  <c r="BB695" i="1" s="1"/>
  <c r="BB694" i="1" s="1"/>
  <c r="BB693" i="1" s="1"/>
  <c r="BB692" i="1" s="1"/>
  <c r="BB691" i="1" s="1"/>
  <c r="BB690" i="1" s="1"/>
  <c r="BB689" i="1" s="1"/>
  <c r="BB688" i="1" s="1"/>
  <c r="BB687" i="1" s="1"/>
  <c r="BB686" i="1" s="1"/>
  <c r="BB685" i="1" s="1"/>
  <c r="BB684" i="1" s="1"/>
  <c r="BB683" i="1" s="1"/>
  <c r="BB682" i="1" s="1"/>
  <c r="BB681" i="1" s="1"/>
  <c r="BB680" i="1" s="1"/>
  <c r="BB679" i="1" s="1"/>
  <c r="BB678" i="1" s="1"/>
  <c r="BB677" i="1" s="1"/>
  <c r="BB676" i="1" s="1"/>
  <c r="BB675" i="1" s="1"/>
  <c r="BB674" i="1" s="1"/>
  <c r="BB673" i="1" s="1"/>
  <c r="BB672" i="1" s="1"/>
  <c r="BB671" i="1" s="1"/>
  <c r="BB670" i="1" s="1"/>
  <c r="BB669" i="1" s="1"/>
  <c r="BB668" i="1" s="1"/>
  <c r="BB667" i="1" s="1"/>
  <c r="BB666" i="1" s="1"/>
  <c r="BB665" i="1" s="1"/>
  <c r="BB664" i="1" s="1"/>
  <c r="BB663" i="1" s="1"/>
  <c r="BB662" i="1" s="1"/>
  <c r="BB661" i="1" s="1"/>
  <c r="BB660" i="1" s="1"/>
  <c r="BB659" i="1" s="1"/>
  <c r="BB658" i="1" s="1"/>
  <c r="BB657" i="1" s="1"/>
  <c r="BB656" i="1" s="1"/>
  <c r="BB655" i="1" s="1"/>
  <c r="BB654" i="1" s="1"/>
  <c r="BB653" i="1" s="1"/>
  <c r="BB652" i="1" s="1"/>
  <c r="BB651" i="1" s="1"/>
  <c r="BB650" i="1" s="1"/>
  <c r="BB649" i="1" s="1"/>
  <c r="BB648" i="1" s="1"/>
  <c r="BB647" i="1" s="1"/>
  <c r="BB646" i="1" s="1"/>
  <c r="BB645" i="1" s="1"/>
  <c r="BB644" i="1" s="1"/>
  <c r="BB643" i="1" s="1"/>
  <c r="BB642" i="1" s="1"/>
  <c r="BB641" i="1" s="1"/>
  <c r="BB640" i="1" s="1"/>
  <c r="BB639" i="1" s="1"/>
  <c r="BB638" i="1" s="1"/>
  <c r="BB637" i="1" s="1"/>
  <c r="BB636" i="1" s="1"/>
  <c r="BB635" i="1" s="1"/>
  <c r="BB634" i="1" s="1"/>
  <c r="BB633" i="1" s="1"/>
  <c r="BB632" i="1" s="1"/>
  <c r="BB631" i="1" s="1"/>
  <c r="BB630" i="1" s="1"/>
  <c r="BB629" i="1" s="1"/>
  <c r="BB628" i="1" s="1"/>
  <c r="BB627" i="1" s="1"/>
  <c r="BB626" i="1" s="1"/>
  <c r="BB625" i="1" s="1"/>
  <c r="BB624" i="1" s="1"/>
  <c r="BB623" i="1" s="1"/>
  <c r="BB622" i="1" s="1"/>
  <c r="BB621" i="1" s="1"/>
  <c r="BB620" i="1" s="1"/>
  <c r="BB619" i="1" s="1"/>
  <c r="BB618" i="1" s="1"/>
  <c r="BB617" i="1" s="1"/>
  <c r="BB616" i="1" s="1"/>
  <c r="BB615" i="1" s="1"/>
  <c r="BB614" i="1" s="1"/>
  <c r="BB613" i="1" s="1"/>
  <c r="BB612" i="1" s="1"/>
  <c r="BB611" i="1" s="1"/>
  <c r="BB610" i="1" s="1"/>
  <c r="BB609" i="1" s="1"/>
  <c r="BB608" i="1" s="1"/>
  <c r="BB607" i="1" s="1"/>
  <c r="BB606" i="1" s="1"/>
  <c r="BB605" i="1" s="1"/>
  <c r="BB604" i="1" s="1"/>
  <c r="BB603" i="1" s="1"/>
  <c r="BB602" i="1" s="1"/>
  <c r="BB601" i="1" s="1"/>
  <c r="BB600" i="1" s="1"/>
  <c r="BB599" i="1" s="1"/>
  <c r="BB598" i="1" s="1"/>
  <c r="BB597" i="1" s="1"/>
  <c r="BB596" i="1" s="1"/>
  <c r="BB595" i="1" s="1"/>
  <c r="BB594" i="1" s="1"/>
  <c r="BB593" i="1" s="1"/>
  <c r="BB592" i="1" s="1"/>
  <c r="BB591" i="1" s="1"/>
  <c r="BB590" i="1" s="1"/>
  <c r="BB589" i="1" s="1"/>
  <c r="BB588" i="1" s="1"/>
  <c r="BB587" i="1" s="1"/>
  <c r="BB586" i="1" s="1"/>
  <c r="BB585" i="1" s="1"/>
  <c r="BB584" i="1" s="1"/>
  <c r="BB583" i="1" s="1"/>
  <c r="BB582" i="1" s="1"/>
  <c r="BB581" i="1" s="1"/>
  <c r="BB580" i="1" s="1"/>
  <c r="BB579" i="1" s="1"/>
  <c r="BB578" i="1" s="1"/>
  <c r="BB577" i="1" s="1"/>
  <c r="BB576" i="1" s="1"/>
  <c r="BB575" i="1" s="1"/>
  <c r="BB574" i="1" s="1"/>
  <c r="BB573" i="1" s="1"/>
  <c r="BB572" i="1" s="1"/>
  <c r="BB571" i="1" s="1"/>
  <c r="BB570" i="1" s="1"/>
  <c r="BB569" i="1" s="1"/>
  <c r="BB568" i="1" s="1"/>
  <c r="BB567" i="1" s="1"/>
  <c r="BB566" i="1" s="1"/>
  <c r="BB565" i="1" s="1"/>
  <c r="BB564" i="1" s="1"/>
  <c r="BB563" i="1" s="1"/>
  <c r="BB562" i="1" s="1"/>
  <c r="BB561" i="1" s="1"/>
  <c r="BB560" i="1" s="1"/>
  <c r="BB559" i="1" s="1"/>
  <c r="BB558" i="1" s="1"/>
  <c r="BB557" i="1" s="1"/>
  <c r="BB556" i="1" s="1"/>
  <c r="BB555" i="1" s="1"/>
  <c r="BB554" i="1" s="1"/>
  <c r="BB553" i="1" s="1"/>
  <c r="BB552" i="1" s="1"/>
  <c r="BB551" i="1" s="1"/>
  <c r="BB550" i="1" s="1"/>
  <c r="BB549" i="1" s="1"/>
  <c r="BB548" i="1" s="1"/>
  <c r="BB547" i="1" s="1"/>
  <c r="BB546" i="1" s="1"/>
  <c r="BB545" i="1" s="1"/>
  <c r="BB544" i="1" s="1"/>
  <c r="BB543" i="1" s="1"/>
  <c r="BB542" i="1" s="1"/>
  <c r="BB541" i="1" s="1"/>
  <c r="BB540" i="1" s="1"/>
  <c r="BB539" i="1" s="1"/>
  <c r="BB538" i="1" s="1"/>
  <c r="BB537" i="1" s="1"/>
  <c r="BB536" i="1" s="1"/>
  <c r="BB535" i="1" s="1"/>
  <c r="BB534" i="1" s="1"/>
  <c r="BB533" i="1" s="1"/>
  <c r="BB532" i="1" s="1"/>
  <c r="BB531" i="1" s="1"/>
  <c r="BB530" i="1" s="1"/>
  <c r="BB529" i="1" s="1"/>
  <c r="BB528" i="1" s="1"/>
  <c r="BB527" i="1" s="1"/>
  <c r="BB526" i="1" s="1"/>
  <c r="BB525" i="1" s="1"/>
  <c r="BB524" i="1" s="1"/>
  <c r="BB523" i="1" s="1"/>
  <c r="BB522" i="1" s="1"/>
  <c r="BB521" i="1" s="1"/>
  <c r="BB520" i="1" s="1"/>
  <c r="BB519" i="1" s="1"/>
  <c r="BB518" i="1" s="1"/>
  <c r="BB517" i="1" s="1"/>
  <c r="BB516" i="1" s="1"/>
  <c r="BB515" i="1" s="1"/>
  <c r="BB514" i="1" s="1"/>
  <c r="BB513" i="1" s="1"/>
  <c r="BB512" i="1" s="1"/>
  <c r="BB511" i="1" s="1"/>
  <c r="BB510" i="1" s="1"/>
  <c r="BB509" i="1" s="1"/>
  <c r="BB508" i="1" s="1"/>
  <c r="BB507" i="1" s="1"/>
  <c r="BB506" i="1" s="1"/>
  <c r="BB505" i="1" s="1"/>
  <c r="BB504" i="1" s="1"/>
  <c r="BB503" i="1" s="1"/>
  <c r="BB502" i="1" s="1"/>
  <c r="BB501" i="1" s="1"/>
  <c r="BB500" i="1" s="1"/>
  <c r="BB499" i="1" s="1"/>
  <c r="BB498" i="1" s="1"/>
  <c r="BB497" i="1" s="1"/>
  <c r="BB496" i="1" s="1"/>
  <c r="BB495" i="1" s="1"/>
  <c r="BB494" i="1" s="1"/>
  <c r="BB493" i="1" s="1"/>
  <c r="BB492" i="1" s="1"/>
  <c r="BB491" i="1" s="1"/>
  <c r="BB490" i="1" s="1"/>
  <c r="BB489" i="1" s="1"/>
  <c r="BB488" i="1" s="1"/>
  <c r="BB487" i="1" s="1"/>
  <c r="BB486" i="1" s="1"/>
  <c r="BB485" i="1" s="1"/>
  <c r="BB484" i="1" s="1"/>
  <c r="BB483" i="1" s="1"/>
  <c r="BB482" i="1" s="1"/>
  <c r="BB481" i="1" s="1"/>
  <c r="BB480" i="1" s="1"/>
  <c r="BB479" i="1" s="1"/>
  <c r="BB478" i="1" s="1"/>
  <c r="BB477" i="1" s="1"/>
  <c r="BB476" i="1" s="1"/>
  <c r="BB475" i="1" s="1"/>
  <c r="BB474" i="1" s="1"/>
  <c r="BB473" i="1" s="1"/>
  <c r="BB472" i="1" s="1"/>
  <c r="BB471" i="1" s="1"/>
  <c r="BB470" i="1" s="1"/>
  <c r="BB469" i="1" s="1"/>
  <c r="BB468" i="1" s="1"/>
  <c r="BB467" i="1" s="1"/>
  <c r="BB466" i="1" s="1"/>
  <c r="BB465" i="1" s="1"/>
  <c r="BB464" i="1" s="1"/>
  <c r="BB463" i="1" s="1"/>
  <c r="BB462" i="1" s="1"/>
  <c r="BB461" i="1" s="1"/>
  <c r="BB460" i="1" s="1"/>
  <c r="BB459" i="1" s="1"/>
  <c r="BB458" i="1" s="1"/>
  <c r="BB457" i="1" s="1"/>
  <c r="BB456" i="1" s="1"/>
  <c r="BB455" i="1" s="1"/>
  <c r="BB454" i="1" s="1"/>
  <c r="BB453" i="1" s="1"/>
  <c r="BB452" i="1" s="1"/>
  <c r="BB451" i="1" s="1"/>
  <c r="BB450" i="1" s="1"/>
  <c r="BB449" i="1" s="1"/>
  <c r="BB448" i="1" s="1"/>
  <c r="BB447" i="1" s="1"/>
  <c r="BB446" i="1" s="1"/>
  <c r="BB445" i="1" s="1"/>
  <c r="BB444" i="1" s="1"/>
  <c r="BB443" i="1" s="1"/>
  <c r="BB442" i="1" s="1"/>
  <c r="BB441" i="1" s="1"/>
  <c r="BB440" i="1" s="1"/>
  <c r="BB439" i="1" s="1"/>
  <c r="BB438" i="1" s="1"/>
  <c r="BB437" i="1" s="1"/>
  <c r="BB436" i="1" s="1"/>
  <c r="BB435" i="1" s="1"/>
  <c r="BB434" i="1" s="1"/>
  <c r="BB433" i="1" s="1"/>
  <c r="BB432" i="1" s="1"/>
  <c r="BB431" i="1" s="1"/>
  <c r="BB430" i="1" s="1"/>
  <c r="BB429" i="1" s="1"/>
  <c r="BB428" i="1" s="1"/>
  <c r="BB427" i="1" s="1"/>
  <c r="BB426" i="1" s="1"/>
  <c r="BB425" i="1" s="1"/>
  <c r="BB424" i="1" s="1"/>
  <c r="BB423" i="1" s="1"/>
  <c r="BB422" i="1" s="1"/>
  <c r="BB421" i="1" s="1"/>
  <c r="BB420" i="1" s="1"/>
  <c r="BB419" i="1" s="1"/>
  <c r="BB418" i="1" s="1"/>
  <c r="BB417" i="1" s="1"/>
  <c r="BB416" i="1" s="1"/>
  <c r="BB415" i="1" s="1"/>
  <c r="BB414" i="1" s="1"/>
  <c r="BB413" i="1" s="1"/>
  <c r="BB412" i="1" s="1"/>
  <c r="BB411" i="1" s="1"/>
  <c r="BB410" i="1" s="1"/>
  <c r="BB409" i="1" s="1"/>
  <c r="BB408" i="1" s="1"/>
  <c r="BB407" i="1" s="1"/>
  <c r="BB406" i="1" s="1"/>
  <c r="BB405" i="1" s="1"/>
  <c r="BB404" i="1" s="1"/>
  <c r="BB403" i="1" s="1"/>
  <c r="BB402" i="1" s="1"/>
  <c r="BB401" i="1" s="1"/>
  <c r="BB400" i="1" s="1"/>
  <c r="BB399" i="1" s="1"/>
  <c r="BB398" i="1" s="1"/>
  <c r="BB397" i="1" s="1"/>
  <c r="BB396" i="1" s="1"/>
  <c r="BB395" i="1" s="1"/>
  <c r="BB394" i="1" s="1"/>
  <c r="BB393" i="1" s="1"/>
  <c r="BB392" i="1" s="1"/>
  <c r="BB391" i="1" s="1"/>
  <c r="BB390" i="1" s="1"/>
  <c r="BB389" i="1" s="1"/>
  <c r="BB388" i="1" s="1"/>
  <c r="BB387" i="1" s="1"/>
  <c r="BB386" i="1" s="1"/>
  <c r="BB385" i="1" s="1"/>
  <c r="BB384" i="1" s="1"/>
  <c r="BB383" i="1" s="1"/>
  <c r="BB382" i="1" s="1"/>
  <c r="BB381" i="1" s="1"/>
  <c r="BB380" i="1" s="1"/>
  <c r="BB379" i="1" s="1"/>
  <c r="BB378" i="1" s="1"/>
  <c r="BB377" i="1" s="1"/>
  <c r="BB376" i="1" s="1"/>
  <c r="BB375" i="1" s="1"/>
  <c r="BB374" i="1" s="1"/>
  <c r="BB373" i="1" s="1"/>
  <c r="BB372" i="1" s="1"/>
  <c r="BB371" i="1" s="1"/>
  <c r="BB370" i="1" s="1"/>
  <c r="BB369" i="1" s="1"/>
  <c r="BB368" i="1" s="1"/>
  <c r="BB367" i="1" s="1"/>
  <c r="BB366" i="1" s="1"/>
  <c r="BB365" i="1" s="1"/>
  <c r="BB364" i="1" s="1"/>
  <c r="BB363" i="1" s="1"/>
  <c r="BB362" i="1" s="1"/>
  <c r="BB361" i="1" s="1"/>
  <c r="BB360" i="1" s="1"/>
  <c r="BB359" i="1" s="1"/>
  <c r="BB358" i="1" s="1"/>
  <c r="BB357" i="1" s="1"/>
  <c r="BB356" i="1" s="1"/>
  <c r="BB355" i="1" s="1"/>
  <c r="BB354" i="1" s="1"/>
  <c r="BB353" i="1" s="1"/>
  <c r="BB352" i="1" s="1"/>
  <c r="BB351" i="1" s="1"/>
  <c r="BB350" i="1" s="1"/>
  <c r="BB349" i="1" s="1"/>
  <c r="BB348" i="1" s="1"/>
  <c r="BB347" i="1" s="1"/>
  <c r="BB346" i="1" s="1"/>
  <c r="BB345" i="1" s="1"/>
  <c r="BB344" i="1" s="1"/>
  <c r="BB343" i="1" s="1"/>
  <c r="BB342" i="1" s="1"/>
  <c r="BB341" i="1" s="1"/>
  <c r="BB340" i="1" s="1"/>
  <c r="BB339" i="1" s="1"/>
  <c r="BB338" i="1" s="1"/>
  <c r="BB337" i="1" s="1"/>
  <c r="BB336" i="1" s="1"/>
  <c r="BB335" i="1" s="1"/>
  <c r="BB334" i="1" s="1"/>
  <c r="BB333" i="1" s="1"/>
  <c r="BB332" i="1" s="1"/>
  <c r="BB331" i="1" s="1"/>
  <c r="BB330" i="1" s="1"/>
  <c r="BB329" i="1" s="1"/>
  <c r="BB328" i="1" s="1"/>
  <c r="BB327" i="1" s="1"/>
  <c r="BB326" i="1" s="1"/>
  <c r="BB325" i="1" s="1"/>
  <c r="BB324" i="1" s="1"/>
  <c r="BB323" i="1" s="1"/>
  <c r="BB322" i="1" s="1"/>
  <c r="BB321" i="1" s="1"/>
  <c r="BB320" i="1" s="1"/>
  <c r="BB319" i="1" s="1"/>
  <c r="BB318" i="1" s="1"/>
  <c r="BB317" i="1" s="1"/>
  <c r="BB316" i="1" s="1"/>
  <c r="BB315" i="1" s="1"/>
  <c r="BB314" i="1" s="1"/>
  <c r="BB313" i="1" s="1"/>
  <c r="BB312" i="1" s="1"/>
  <c r="BB311" i="1" s="1"/>
  <c r="BB310" i="1" s="1"/>
  <c r="BB309" i="1" s="1"/>
  <c r="BB308" i="1" s="1"/>
  <c r="BB307" i="1" s="1"/>
  <c r="BB306" i="1" s="1"/>
  <c r="BB305" i="1" s="1"/>
  <c r="BB304" i="1" s="1"/>
  <c r="BB303" i="1" s="1"/>
  <c r="BB302" i="1" s="1"/>
  <c r="BB301" i="1" s="1"/>
  <c r="BB300" i="1" s="1"/>
  <c r="BB299" i="1" s="1"/>
  <c r="BB298" i="1" s="1"/>
  <c r="BB297" i="1" s="1"/>
  <c r="BB296" i="1" s="1"/>
  <c r="BB295" i="1" s="1"/>
  <c r="BB294" i="1" s="1"/>
  <c r="BB293" i="1" s="1"/>
  <c r="BB292" i="1" s="1"/>
  <c r="BB291" i="1" s="1"/>
  <c r="BB290" i="1" s="1"/>
  <c r="BB289" i="1" s="1"/>
  <c r="BB288" i="1" s="1"/>
  <c r="BB287" i="1" s="1"/>
  <c r="BB286" i="1" s="1"/>
  <c r="BB285" i="1" s="1"/>
  <c r="BB284" i="1" s="1"/>
  <c r="BB283" i="1" s="1"/>
  <c r="BB282" i="1" s="1"/>
  <c r="BB281" i="1" s="1"/>
  <c r="BB280" i="1" s="1"/>
  <c r="BB279" i="1" s="1"/>
  <c r="BB278" i="1" s="1"/>
  <c r="BB277" i="1" s="1"/>
  <c r="BB276" i="1" s="1"/>
  <c r="BB275" i="1" s="1"/>
  <c r="BB274" i="1" s="1"/>
  <c r="BB273" i="1" s="1"/>
  <c r="BB272" i="1" s="1"/>
  <c r="BB271" i="1" s="1"/>
  <c r="BB270" i="1" s="1"/>
  <c r="BB269" i="1" s="1"/>
  <c r="BB268" i="1" s="1"/>
  <c r="BB267" i="1" s="1"/>
  <c r="BB266" i="1" s="1"/>
  <c r="BB265" i="1" s="1"/>
  <c r="BB264" i="1" s="1"/>
  <c r="BB263" i="1" s="1"/>
  <c r="BB262" i="1" s="1"/>
  <c r="BB261" i="1" s="1"/>
  <c r="BB260" i="1" s="1"/>
  <c r="BB259" i="1" s="1"/>
  <c r="BB258" i="1" s="1"/>
  <c r="BB257" i="1" s="1"/>
  <c r="BB256" i="1" s="1"/>
  <c r="BB255" i="1" s="1"/>
  <c r="BB254" i="1" s="1"/>
  <c r="BB253" i="1" s="1"/>
  <c r="BB252" i="1" s="1"/>
  <c r="BB251" i="1" s="1"/>
  <c r="BB250" i="1" s="1"/>
  <c r="BB249" i="1" s="1"/>
  <c r="BB248" i="1" s="1"/>
  <c r="BB247" i="1" s="1"/>
  <c r="BB246" i="1" s="1"/>
  <c r="BB245" i="1" s="1"/>
  <c r="BB244" i="1" s="1"/>
  <c r="BB243" i="1" s="1"/>
  <c r="BB242" i="1" s="1"/>
  <c r="BB241" i="1" s="1"/>
  <c r="BB240" i="1" s="1"/>
  <c r="BB239" i="1" s="1"/>
  <c r="BB238" i="1" s="1"/>
  <c r="BB237" i="1" s="1"/>
  <c r="BB236" i="1" s="1"/>
  <c r="BB235" i="1" s="1"/>
  <c r="BB234" i="1" s="1"/>
  <c r="BB233" i="1" s="1"/>
  <c r="BB232" i="1" s="1"/>
  <c r="BB231" i="1" s="1"/>
  <c r="BB230" i="1" s="1"/>
  <c r="BB229" i="1" s="1"/>
  <c r="BB228" i="1" s="1"/>
  <c r="BB227" i="1" s="1"/>
  <c r="BB226" i="1" s="1"/>
  <c r="BB225" i="1" s="1"/>
  <c r="BB224" i="1" s="1"/>
  <c r="BB223" i="1" s="1"/>
  <c r="BB222" i="1" s="1"/>
  <c r="BB221" i="1" s="1"/>
  <c r="BB220" i="1" s="1"/>
  <c r="BB219" i="1" s="1"/>
  <c r="BB218" i="1" s="1"/>
  <c r="BB217" i="1" s="1"/>
  <c r="BB216" i="1" s="1"/>
  <c r="BB215" i="1" s="1"/>
  <c r="BB214" i="1" s="1"/>
  <c r="BB213" i="1" s="1"/>
  <c r="BB212" i="1" s="1"/>
  <c r="BB211" i="1" s="1"/>
  <c r="BB210" i="1" s="1"/>
  <c r="BB209" i="1" s="1"/>
  <c r="BB208" i="1" s="1"/>
  <c r="BB207" i="1" s="1"/>
  <c r="BB206" i="1" s="1"/>
  <c r="BB205" i="1" s="1"/>
  <c r="BB204" i="1" s="1"/>
  <c r="BB203" i="1" s="1"/>
  <c r="BB202" i="1" s="1"/>
  <c r="BB201" i="1" s="1"/>
  <c r="BB200" i="1" s="1"/>
  <c r="BB199" i="1" s="1"/>
  <c r="BB198" i="1" s="1"/>
  <c r="BB197" i="1" s="1"/>
  <c r="BB196" i="1" s="1"/>
  <c r="BB195" i="1" s="1"/>
  <c r="BB194" i="1" s="1"/>
  <c r="BB193" i="1" s="1"/>
  <c r="BB192" i="1" s="1"/>
  <c r="BB191" i="1" s="1"/>
  <c r="BB190" i="1" s="1"/>
  <c r="BB189" i="1" s="1"/>
  <c r="BB188" i="1" s="1"/>
  <c r="BB187" i="1" s="1"/>
  <c r="BB186" i="1" s="1"/>
  <c r="BB185" i="1" s="1"/>
  <c r="BB184" i="1" s="1"/>
  <c r="BB183" i="1" s="1"/>
  <c r="BB182" i="1" s="1"/>
  <c r="BB181" i="1" s="1"/>
  <c r="BB180" i="1" s="1"/>
  <c r="BB179" i="1" s="1"/>
  <c r="BB178" i="1" s="1"/>
  <c r="BB177" i="1" s="1"/>
  <c r="BB176" i="1" s="1"/>
  <c r="BB175" i="1" s="1"/>
  <c r="BB174" i="1" s="1"/>
  <c r="BB173" i="1" s="1"/>
  <c r="BB172" i="1" s="1"/>
  <c r="BB171" i="1" s="1"/>
  <c r="BB170" i="1" s="1"/>
  <c r="BB169" i="1" s="1"/>
  <c r="BB168" i="1" s="1"/>
  <c r="BB167" i="1" s="1"/>
  <c r="BB166" i="1" s="1"/>
  <c r="BB165" i="1" s="1"/>
  <c r="BB164" i="1" s="1"/>
  <c r="BB163" i="1" s="1"/>
  <c r="BB162" i="1" s="1"/>
  <c r="BB161" i="1" s="1"/>
  <c r="BB160" i="1" s="1"/>
  <c r="BB159" i="1" s="1"/>
  <c r="BB158" i="1" s="1"/>
  <c r="BB157" i="1" s="1"/>
  <c r="BB156" i="1" s="1"/>
  <c r="BB155" i="1" s="1"/>
  <c r="BB154" i="1" s="1"/>
  <c r="BB153" i="1" s="1"/>
  <c r="BB152" i="1" s="1"/>
  <c r="BB151" i="1" s="1"/>
  <c r="BB150" i="1" s="1"/>
  <c r="BB149" i="1" s="1"/>
  <c r="BB148" i="1" s="1"/>
  <c r="BB147" i="1" s="1"/>
  <c r="BB146" i="1" s="1"/>
  <c r="BB145" i="1" s="1"/>
  <c r="BB144" i="1" s="1"/>
  <c r="BB143" i="1" s="1"/>
  <c r="BB142" i="1" s="1"/>
  <c r="BB141" i="1" s="1"/>
  <c r="BB140" i="1" s="1"/>
  <c r="BB139" i="1" s="1"/>
  <c r="BB138" i="1" s="1"/>
  <c r="BB137" i="1" s="1"/>
  <c r="BB136" i="1" s="1"/>
  <c r="BB135" i="1" s="1"/>
  <c r="BB134" i="1" s="1"/>
  <c r="BB133" i="1" s="1"/>
  <c r="BB132" i="1" s="1"/>
  <c r="BB131" i="1" s="1"/>
  <c r="BB130" i="1" s="1"/>
  <c r="BB129" i="1" s="1"/>
  <c r="BB128" i="1" s="1"/>
  <c r="BB127" i="1" s="1"/>
  <c r="BB126" i="1" s="1"/>
  <c r="BB125" i="1" s="1"/>
  <c r="BB124" i="1" s="1"/>
  <c r="BB123" i="1" s="1"/>
  <c r="BB122" i="1" s="1"/>
  <c r="BB121" i="1" s="1"/>
  <c r="BB120" i="1" s="1"/>
  <c r="BB119" i="1" s="1"/>
  <c r="BB118" i="1" s="1"/>
  <c r="BB117" i="1" s="1"/>
  <c r="BB116" i="1" s="1"/>
  <c r="BB115" i="1" s="1"/>
  <c r="BB114" i="1" s="1"/>
  <c r="BB113" i="1" s="1"/>
  <c r="BB112" i="1" s="1"/>
  <c r="BB111" i="1" s="1"/>
  <c r="BB110" i="1" s="1"/>
  <c r="BB109" i="1" s="1"/>
  <c r="BB108" i="1" s="1"/>
  <c r="BB107" i="1" s="1"/>
  <c r="BB106" i="1" s="1"/>
  <c r="BB105" i="1" s="1"/>
  <c r="BB104" i="1" s="1"/>
  <c r="BB103" i="1" s="1"/>
  <c r="BB102" i="1" s="1"/>
  <c r="BB101" i="1" s="1"/>
  <c r="BB100" i="1" s="1"/>
  <c r="BB99" i="1" s="1"/>
  <c r="BB98" i="1" s="1"/>
  <c r="BB97" i="1" s="1"/>
  <c r="BB96" i="1" s="1"/>
  <c r="BB95" i="1" s="1"/>
  <c r="BB94" i="1" s="1"/>
  <c r="BB93" i="1" s="1"/>
  <c r="BB92" i="1" s="1"/>
  <c r="BB91" i="1" s="1"/>
  <c r="BB90" i="1" s="1"/>
  <c r="BB89" i="1" s="1"/>
  <c r="BB88" i="1" s="1"/>
  <c r="BB87" i="1" s="1"/>
  <c r="BB86" i="1" s="1"/>
  <c r="BB85" i="1" s="1"/>
  <c r="BB84" i="1" s="1"/>
  <c r="BB83" i="1" s="1"/>
  <c r="BB82" i="1" s="1"/>
  <c r="BB81" i="1" s="1"/>
  <c r="BB80" i="1" s="1"/>
  <c r="BB79" i="1" s="1"/>
  <c r="BB78" i="1" s="1"/>
  <c r="BB77" i="1" s="1"/>
  <c r="BB76" i="1" s="1"/>
  <c r="BB75" i="1" s="1"/>
  <c r="BB74" i="1" s="1"/>
  <c r="BB73" i="1" s="1"/>
  <c r="BB72" i="1" s="1"/>
  <c r="BB71" i="1" s="1"/>
  <c r="BB70" i="1" s="1"/>
  <c r="BB69" i="1" s="1"/>
  <c r="BB68" i="1" s="1"/>
  <c r="BB67" i="1" s="1"/>
  <c r="BB66" i="1" s="1"/>
  <c r="BB65" i="1" s="1"/>
  <c r="BB64" i="1" s="1"/>
  <c r="BB63" i="1" s="1"/>
  <c r="BB62" i="1" s="1"/>
  <c r="BB61" i="1" s="1"/>
  <c r="BB60" i="1" s="1"/>
  <c r="BB59" i="1" s="1"/>
  <c r="BB58" i="1" s="1"/>
  <c r="BB57" i="1" s="1"/>
  <c r="BB56" i="1" s="1"/>
  <c r="BB55" i="1" s="1"/>
  <c r="BB54" i="1" s="1"/>
  <c r="BB53" i="1" s="1"/>
  <c r="BB52" i="1" s="1"/>
  <c r="BB51" i="1" s="1"/>
  <c r="BB50" i="1" s="1"/>
  <c r="BB49" i="1" s="1"/>
  <c r="BB48" i="1" s="1"/>
  <c r="BB47" i="1" s="1"/>
  <c r="BB46" i="1" s="1"/>
  <c r="BB45" i="1" s="1"/>
  <c r="BB44" i="1" s="1"/>
  <c r="BB43" i="1" s="1"/>
  <c r="BB42" i="1" s="1"/>
  <c r="BB41" i="1" s="1"/>
  <c r="BB40" i="1" s="1"/>
  <c r="BB39" i="1" s="1"/>
  <c r="BB38" i="1" s="1"/>
  <c r="BB37" i="1" s="1"/>
  <c r="BB36" i="1" s="1"/>
  <c r="BB35" i="1" s="1"/>
  <c r="BB34" i="1" s="1"/>
  <c r="BB33" i="1" s="1"/>
  <c r="BB32" i="1" s="1"/>
  <c r="BB31" i="1" s="1"/>
  <c r="BB30" i="1" s="1"/>
  <c r="BB29" i="1" s="1"/>
  <c r="BB28" i="1" s="1"/>
  <c r="BB27" i="1" s="1"/>
  <c r="BB26" i="1" s="1"/>
  <c r="BB25" i="1" s="1"/>
  <c r="BB24" i="1" s="1"/>
  <c r="BB23" i="1" s="1"/>
  <c r="BB22" i="1" s="1"/>
  <c r="BB21" i="1" s="1"/>
  <c r="BB20" i="1" s="1"/>
  <c r="BB19" i="1" s="1"/>
  <c r="BB18" i="1" s="1"/>
  <c r="BB17" i="1" s="1"/>
  <c r="BB16" i="1" s="1"/>
  <c r="BB15" i="1" s="1"/>
  <c r="BB14" i="1" s="1"/>
  <c r="BB13" i="1" s="1"/>
  <c r="BB12" i="1" s="1"/>
  <c r="BB11" i="1" s="1"/>
  <c r="BB10" i="1" s="1"/>
  <c r="BB9" i="1" s="1"/>
  <c r="BB8" i="1" s="1"/>
  <c r="BB7" i="1" s="1"/>
  <c r="BB6" i="1" s="1"/>
  <c r="BB5" i="1" s="1"/>
  <c r="BB4" i="1" s="1"/>
  <c r="BB3" i="1" s="1"/>
  <c r="BB2" i="1" s="1"/>
  <c r="BM1238" i="1"/>
  <c r="BM1236" i="1"/>
  <c r="BM1237" i="1"/>
  <c r="BM1189" i="1"/>
  <c r="BM366" i="1"/>
  <c r="BM1022" i="1"/>
  <c r="BM677" i="1"/>
  <c r="BM1175" i="1"/>
  <c r="BM118" i="1"/>
  <c r="BM647" i="1"/>
  <c r="BM1035" i="1"/>
  <c r="BM794" i="1"/>
  <c r="BM119" i="1"/>
  <c r="BM752" i="1"/>
  <c r="BM638" i="1"/>
  <c r="BM1205" i="1"/>
  <c r="BM869" i="1"/>
  <c r="BM1037" i="1"/>
  <c r="BM639" i="1"/>
  <c r="BM310" i="1"/>
  <c r="BM637" i="1"/>
  <c r="BM526" i="1"/>
  <c r="BM871" i="1"/>
  <c r="BM759" i="1"/>
  <c r="BM309" i="1"/>
  <c r="BM1036" i="1"/>
  <c r="BM757" i="1"/>
  <c r="BM1102" i="1"/>
  <c r="BM1173" i="1"/>
  <c r="BM311" i="1"/>
  <c r="BM173" i="1"/>
  <c r="BM1100" i="1"/>
  <c r="BM750" i="1"/>
  <c r="BM127" i="1"/>
  <c r="BM1206" i="1"/>
  <c r="BM922" i="1"/>
  <c r="BM117" i="1"/>
  <c r="BM870" i="1"/>
  <c r="BM651" i="1"/>
  <c r="BM1197" i="1"/>
  <c r="BM912" i="1"/>
  <c r="BM949" i="1"/>
  <c r="BM950" i="1"/>
  <c r="BM55" i="1"/>
  <c r="BM1196" i="1"/>
  <c r="BM758" i="1"/>
  <c r="BM1174" i="1"/>
  <c r="BM1207" i="1"/>
  <c r="BM951" i="1"/>
  <c r="BM765" i="1"/>
  <c r="BM7" i="1"/>
  <c r="BM365" i="1"/>
  <c r="BM652" i="1"/>
  <c r="BM54" i="1"/>
  <c r="BM126" i="1"/>
  <c r="BM444" i="1"/>
  <c r="BM923" i="1"/>
  <c r="BM125" i="1"/>
  <c r="BM8" i="1"/>
  <c r="BM1141" i="1"/>
  <c r="BM860" i="1"/>
  <c r="BM101" i="1"/>
  <c r="BM182" i="1"/>
  <c r="BM1226" i="1"/>
  <c r="BM381" i="1"/>
  <c r="BM901" i="1"/>
  <c r="BM902" i="1"/>
  <c r="BM911" i="1"/>
  <c r="BM844" i="1"/>
  <c r="BM861" i="1"/>
  <c r="BM918" i="1"/>
  <c r="BM751" i="1"/>
  <c r="BM53" i="1"/>
  <c r="BM149" i="1"/>
  <c r="BM14" i="1"/>
  <c r="BM924" i="1"/>
  <c r="BM175" i="1"/>
  <c r="BM527" i="1"/>
  <c r="BM910" i="1"/>
  <c r="BM903" i="1"/>
  <c r="BM589" i="1"/>
  <c r="BM917" i="1"/>
  <c r="BM479" i="1"/>
  <c r="BM10" i="1"/>
  <c r="BM181" i="1"/>
  <c r="BM763" i="1"/>
  <c r="BM150" i="1"/>
  <c r="BM732" i="1"/>
  <c r="BM528" i="1"/>
  <c r="BM174" i="1"/>
  <c r="BM1228" i="1"/>
  <c r="BM183" i="1"/>
  <c r="BM367" i="1"/>
  <c r="BM252" i="1"/>
  <c r="BM27" i="1"/>
  <c r="BM46" i="1"/>
  <c r="BM390" i="1"/>
  <c r="BM656" i="1"/>
  <c r="BM1227" i="1"/>
  <c r="BM588" i="1"/>
  <c r="BM1126" i="1"/>
  <c r="BM12" i="1"/>
  <c r="BM389" i="1"/>
  <c r="BM693" i="1"/>
  <c r="BM862" i="1"/>
  <c r="BM382" i="1"/>
  <c r="BM39" i="1"/>
  <c r="BM1041" i="1"/>
  <c r="BM1007" i="1"/>
  <c r="BM507" i="1"/>
  <c r="BM1125" i="1"/>
  <c r="BM76" i="1"/>
  <c r="BM1127" i="1"/>
  <c r="BM645" i="1"/>
  <c r="BM590" i="1"/>
  <c r="BM398" i="1"/>
  <c r="BM255" i="1"/>
  <c r="BM151" i="1"/>
  <c r="BM253" i="1"/>
  <c r="BM1142" i="1"/>
  <c r="BM1101" i="1"/>
  <c r="BM1157" i="1"/>
  <c r="BM1025" i="1"/>
  <c r="BM654" i="1"/>
  <c r="BM733" i="1"/>
  <c r="BM284" i="1"/>
  <c r="BM254" i="1"/>
  <c r="BM734" i="1"/>
  <c r="BM45" i="1"/>
  <c r="BM350" i="1"/>
  <c r="BM1191" i="1"/>
  <c r="BM1006" i="1"/>
  <c r="BM655" i="1"/>
  <c r="BM646" i="1"/>
  <c r="BM846" i="1"/>
  <c r="BM845" i="1"/>
  <c r="BM109" i="1"/>
  <c r="BM1159" i="1"/>
  <c r="BM1143" i="1"/>
  <c r="BM661" i="1"/>
  <c r="BM22" i="1"/>
  <c r="BM9" i="1"/>
  <c r="BM391" i="1"/>
  <c r="BM480" i="1"/>
  <c r="BM919" i="1"/>
  <c r="BM478" i="1"/>
  <c r="BM814" i="1"/>
  <c r="BM1212" i="1"/>
  <c r="BM1190" i="1"/>
  <c r="BM1008" i="1"/>
  <c r="BM764" i="1"/>
  <c r="BM1110" i="1"/>
  <c r="BM103" i="1"/>
  <c r="BM1150" i="1"/>
  <c r="BM653" i="1"/>
  <c r="BM21" i="1"/>
  <c r="BM285" i="1"/>
  <c r="BM747" i="1"/>
  <c r="BM815" i="1"/>
  <c r="BM20" i="1"/>
  <c r="BM384" i="1"/>
  <c r="BM695" i="1"/>
  <c r="BM679" i="1"/>
  <c r="BM447" i="1"/>
  <c r="BM239" i="1"/>
  <c r="BM887" i="1"/>
  <c r="BM38" i="1"/>
  <c r="BM23" i="1"/>
  <c r="BM236" i="1"/>
  <c r="BM399" i="1"/>
  <c r="BM190" i="1"/>
  <c r="BM348" i="1"/>
  <c r="BM1023" i="1"/>
  <c r="BM1182" i="1"/>
  <c r="BM1084" i="1"/>
  <c r="BM349" i="1"/>
  <c r="BM1213" i="1"/>
  <c r="BM508" i="1"/>
  <c r="BM110" i="1"/>
  <c r="BM1024" i="1"/>
  <c r="BM718" i="1"/>
  <c r="BM102" i="1"/>
  <c r="BM29" i="1"/>
  <c r="BM511" i="1"/>
  <c r="BM28" i="1"/>
  <c r="BM1214" i="1"/>
  <c r="BM437" i="1"/>
  <c r="BM189" i="1"/>
  <c r="BM140" i="1"/>
  <c r="BM1109" i="1"/>
  <c r="BM816" i="1"/>
  <c r="BM784" i="1"/>
  <c r="BM768" i="1"/>
  <c r="BM933" i="1"/>
  <c r="BM885" i="1"/>
  <c r="BM37" i="1"/>
  <c r="BM79" i="1"/>
  <c r="BM191" i="1"/>
  <c r="BM1085" i="1"/>
  <c r="BM405" i="1"/>
  <c r="BM1198" i="1"/>
  <c r="BM956" i="1"/>
  <c r="BM1073" i="1"/>
  <c r="BM1086" i="1"/>
  <c r="BM1158" i="1"/>
  <c r="BM1148" i="1"/>
  <c r="BM400" i="1"/>
  <c r="BM886" i="1"/>
  <c r="BM678" i="1"/>
  <c r="BM509" i="1"/>
  <c r="BM717" i="1"/>
  <c r="BM157" i="1"/>
  <c r="BM1019" i="1"/>
  <c r="BM1181" i="1"/>
  <c r="BM445" i="1"/>
  <c r="BM13" i="1"/>
  <c r="BM1165" i="1"/>
  <c r="BM237" i="1"/>
  <c r="BM748" i="1"/>
  <c r="BM1149" i="1"/>
  <c r="BM749" i="1"/>
  <c r="BM663" i="1"/>
  <c r="BM662" i="1"/>
  <c r="BM1111" i="1"/>
  <c r="BM206" i="1"/>
  <c r="BM1166" i="1"/>
  <c r="BM446" i="1"/>
  <c r="BM47" i="1"/>
  <c r="BM238" i="1"/>
  <c r="BM694" i="1"/>
  <c r="BM383" i="1"/>
  <c r="BM77" i="1"/>
  <c r="BM1183" i="1"/>
  <c r="BM24" i="1"/>
  <c r="BM207" i="1"/>
  <c r="BM719" i="1"/>
  <c r="BM439" i="1"/>
  <c r="BM795" i="1"/>
  <c r="BM1184" i="1"/>
  <c r="BM134" i="1"/>
  <c r="BM1072" i="1"/>
  <c r="BM1070" i="1"/>
  <c r="BM1164" i="1"/>
  <c r="BM438" i="1"/>
  <c r="BM111" i="1"/>
  <c r="BM142" i="1"/>
  <c r="BM1180" i="1"/>
  <c r="BM957" i="1"/>
  <c r="BM796" i="1"/>
  <c r="BM26" i="1"/>
  <c r="BM407" i="1"/>
  <c r="BM5" i="1"/>
  <c r="BM6" i="1"/>
  <c r="BM1039" i="1"/>
  <c r="BM767" i="1"/>
  <c r="BM95" i="1"/>
  <c r="BM1040" i="1"/>
  <c r="BM934" i="1"/>
  <c r="BM782" i="1"/>
  <c r="BM766" i="1"/>
  <c r="BM158" i="1"/>
  <c r="BM326" i="1"/>
  <c r="BM935" i="1"/>
  <c r="BM783" i="1"/>
  <c r="BM93" i="1"/>
  <c r="BM78" i="1"/>
  <c r="BM208" i="1"/>
  <c r="BM94" i="1"/>
  <c r="BM133" i="1"/>
  <c r="BM25" i="1"/>
  <c r="BM135" i="1"/>
  <c r="BM1071" i="1"/>
  <c r="BM1003" i="1"/>
  <c r="BM510" i="1"/>
  <c r="BM141" i="1"/>
  <c r="BM1021" i="1"/>
  <c r="BM325" i="1"/>
  <c r="BM1200" i="1"/>
  <c r="BM421" i="1"/>
  <c r="BM1020" i="1"/>
  <c r="BM286" i="1"/>
  <c r="BM159" i="1"/>
  <c r="BM1199" i="1"/>
  <c r="BM1201" i="1"/>
  <c r="BO4" i="1"/>
  <c r="BP4" i="1" s="1"/>
  <c r="BM70" i="1"/>
  <c r="BM223" i="1"/>
  <c r="BM1038" i="1"/>
  <c r="BM327" i="1"/>
  <c r="BM406" i="1"/>
  <c r="BM71" i="1"/>
  <c r="BM423" i="1"/>
  <c r="BM422" i="1"/>
  <c r="BM1004" i="1"/>
  <c r="BM69" i="1"/>
  <c r="BM222" i="1"/>
  <c r="BM1005" i="1"/>
  <c r="BM221" i="1"/>
  <c r="J9" i="12"/>
  <c r="K7" i="12"/>
  <c r="L7" i="12"/>
  <c r="M7" i="12"/>
  <c r="N7" i="12"/>
  <c r="BG26" i="1" l="1"/>
  <c r="BG25" i="1"/>
  <c r="BO5" i="1"/>
  <c r="BP5" i="1" s="1"/>
  <c r="J10" i="12"/>
  <c r="L8" i="12"/>
  <c r="M8" i="12"/>
  <c r="N8" i="12"/>
  <c r="K8" i="12"/>
  <c r="BG24" i="1"/>
  <c r="BI25" i="1"/>
  <c r="BI26" i="1"/>
  <c r="BE30" i="1" l="1"/>
  <c r="BF30" i="1" s="1"/>
  <c r="BG30" i="1" s="1"/>
  <c r="J11" i="12"/>
  <c r="L9" i="12"/>
  <c r="M9" i="12"/>
  <c r="K9" i="12"/>
  <c r="N9" i="12"/>
  <c r="J12" i="12" l="1"/>
  <c r="L10" i="12"/>
  <c r="M10" i="12"/>
  <c r="N10" i="12"/>
  <c r="K10" i="12"/>
  <c r="J13" i="12" l="1"/>
  <c r="M11" i="12"/>
  <c r="N11" i="12"/>
  <c r="K11" i="12"/>
  <c r="L11" i="12"/>
  <c r="M12" i="12" l="1"/>
  <c r="N12" i="12"/>
  <c r="L12" i="12"/>
  <c r="K12" i="12"/>
  <c r="J14" i="12"/>
  <c r="M13" i="12" l="1"/>
  <c r="N13" i="12"/>
  <c r="K13" i="12"/>
  <c r="L13" i="12"/>
  <c r="J15" i="12"/>
  <c r="N14" i="12" l="1"/>
  <c r="M14" i="12"/>
  <c r="K14" i="12"/>
  <c r="L14" i="12"/>
</calcChain>
</file>

<file path=xl/sharedStrings.xml><?xml version="1.0" encoding="utf-8"?>
<sst xmlns="http://schemas.openxmlformats.org/spreadsheetml/2006/main" count="96" uniqueCount="95">
  <si>
    <t>Date</t>
  </si>
  <si>
    <t>Open</t>
  </si>
  <si>
    <t>High</t>
  </si>
  <si>
    <t>Low</t>
  </si>
  <si>
    <t>Close*</t>
  </si>
  <si>
    <t>Volume</t>
  </si>
  <si>
    <t>stdOpen10</t>
  </si>
  <si>
    <t>Average10</t>
  </si>
  <si>
    <t>stdHiLo10</t>
  </si>
  <si>
    <t>Hi-Open</t>
  </si>
  <si>
    <t>Open-Lo</t>
  </si>
  <si>
    <t>&gt;Distance</t>
  </si>
  <si>
    <t>Close ITM</t>
  </si>
  <si>
    <t>Open-Cls</t>
  </si>
  <si>
    <t>SL fail</t>
  </si>
  <si>
    <t>SL Triggers</t>
  </si>
  <si>
    <t>SL success</t>
  </si>
  <si>
    <t>Total</t>
  </si>
  <si>
    <t>SL Success</t>
  </si>
  <si>
    <t>SL Fail</t>
  </si>
  <si>
    <t>No SL</t>
  </si>
  <si>
    <t>Total ITM</t>
  </si>
  <si>
    <t>Win</t>
  </si>
  <si>
    <t>Loss</t>
  </si>
  <si>
    <t>ITM - SL fails</t>
  </si>
  <si>
    <t>Weight</t>
  </si>
  <si>
    <t>Per Day</t>
  </si>
  <si>
    <t>Wt.Val</t>
  </si>
  <si>
    <t>Count</t>
  </si>
  <si>
    <t>NoSL &amp; OTM</t>
  </si>
  <si>
    <t>OTM &amp; noSL</t>
  </si>
  <si>
    <t>Rate</t>
  </si>
  <si>
    <t>https://www.alphaquery.com/stock/SPY/volatility-option-statistics/10-day/iv-put</t>
  </si>
  <si>
    <t>Data source fetched from</t>
  </si>
  <si>
    <t>SL Room (Triggered)</t>
  </si>
  <si>
    <t>Per year</t>
  </si>
  <si>
    <t>Assume single contract iron condor</t>
  </si>
  <si>
    <t>Loss count</t>
  </si>
  <si>
    <t>SL Multiplier (used in stop loss checks)</t>
  </si>
  <si>
    <t>Double SL</t>
  </si>
  <si>
    <t>Margin requirement</t>
  </si>
  <si>
    <t>at close</t>
  </si>
  <si>
    <t>SL Room need to be tested.</t>
  </si>
  <si>
    <t>Sim. P/L</t>
  </si>
  <si>
    <t>TR day</t>
  </si>
  <si>
    <t>ATR 10</t>
  </si>
  <si>
    <t>N</t>
  </si>
  <si>
    <t>1D Lag Data Close+Slope</t>
  </si>
  <si>
    <t>Lin4Cast Distance from Real</t>
  </si>
  <si>
    <t>Weighted Distance from Real</t>
  </si>
  <si>
    <t>1D Lag Data Open+Slope_p</t>
  </si>
  <si>
    <t>Linear 4Cast Shift</t>
  </si>
  <si>
    <t>Bin width</t>
  </si>
  <si>
    <t>Max width</t>
  </si>
  <si>
    <t>Bin</t>
  </si>
  <si>
    <t>Op+Slope Distance from Real</t>
  </si>
  <si>
    <t>Slope 20D</t>
  </si>
  <si>
    <t>Slope realdate 1.45</t>
  </si>
  <si>
    <t>Lag data 1D Linear Forcast, Op 2D</t>
  </si>
  <si>
    <t>Don’t trade vol</t>
  </si>
  <si>
    <t>Trade all</t>
  </si>
  <si>
    <t>Don’t trade 2D loss</t>
  </si>
  <si>
    <t>Don’t trade 3D loss</t>
  </si>
  <si>
    <t>4D with any 3D losses</t>
  </si>
  <si>
    <t>3D without any 2D losses</t>
  </si>
  <si>
    <t>4D,2D losses</t>
  </si>
  <si>
    <t>3D, 1D losses</t>
  </si>
  <si>
    <t>Return (*10^2)</t>
  </si>
  <si>
    <t>Close-Open</t>
  </si>
  <si>
    <t>non-trade days</t>
  </si>
  <si>
    <t>days</t>
  </si>
  <si>
    <t>rate</t>
  </si>
  <si>
    <t>non trade series</t>
  </si>
  <si>
    <t>637/23.16</t>
  </si>
  <si>
    <t>637/23.13</t>
  </si>
  <si>
    <t>C. Sim. 15d P/L</t>
  </si>
  <si>
    <t>C. Sim. Ind P/L</t>
  </si>
  <si>
    <t>Op+Slope Distance from Real 635</t>
  </si>
  <si>
    <t>Lin4Cast Distance from Real 607</t>
  </si>
  <si>
    <t>Weighted Distance from Real 637</t>
  </si>
  <si>
    <t>Take aways</t>
  </si>
  <si>
    <t>C. B&amp;H 4x P/L</t>
  </si>
  <si>
    <t>Trading 15 delta options every day acts like a smoothed 4x leverage on the index</t>
  </si>
  <si>
    <t>Trading 15 delta options every day will net neutral overall if stop loss is triggered when index exactly enters strike width</t>
  </si>
  <si>
    <t>Trading 15 delta options every day will net MORE overall if stop loss is triggered when index exters &gt;0.15STD into strike width</t>
  </si>
  <si>
    <t>Slope Factor</t>
  </si>
  <si>
    <t>Weight lin4cast</t>
  </si>
  <si>
    <t>Hi-Derived</t>
  </si>
  <si>
    <t>Derived</t>
  </si>
  <si>
    <t>Derived-Lo</t>
  </si>
  <si>
    <t>IV EM</t>
  </si>
  <si>
    <t>IV Ave</t>
  </si>
  <si>
    <t>ifCalls</t>
  </si>
  <si>
    <t>ifPuts</t>
  </si>
  <si>
    <t>All test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</si>
</sst>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14" fontId="0" fillId="0" borderId="0" xfId="0" applyNumberFormat="1" applyBorder="1"/>
    <xf numFmtId="4" fontId="0" fillId="0" borderId="0" xfId="0" applyNumberFormat="1" applyBorder="1"/>
    <xf numFmtId="4" fontId="0" fillId="0" borderId="0" xfId="0" applyNumberFormat="1" applyFill="1" applyBorder="1"/>
    <xf numFmtId="4" fontId="0" fillId="0" borderId="0" xfId="0" applyNumberFormat="1"/>
    <xf numFmtId="0" fontId="0" fillId="0" borderId="0" xfId="0" quotePrefix="1"/>
    <xf numFmtId="1" fontId="0" fillId="0" borderId="0" xfId="0" applyNumberFormat="1"/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9" fontId="0" fillId="0" borderId="0" xfId="0" applyNumberFormat="1"/>
    <xf numFmtId="14" fontId="0" fillId="0" borderId="0" xfId="0" applyNumberFormat="1"/>
    <xf numFmtId="6" fontId="0" fillId="0" borderId="0" xfId="0" applyNumberFormat="1"/>
    <xf numFmtId="14" fontId="0" fillId="0" borderId="0" xfId="0" applyNumberFormat="1" applyBorder="1" applyAlignment="1">
      <alignment wrapText="1"/>
    </xf>
    <xf numFmtId="4" fontId="0" fillId="0" borderId="0" xfId="0" applyNumberFormat="1" applyBorder="1" applyAlignment="1">
      <alignment wrapText="1"/>
    </xf>
    <xf numFmtId="4" fontId="0" fillId="0" borderId="0" xfId="0" applyNumberFormat="1" applyFill="1" applyBorder="1" applyAlignment="1">
      <alignment wrapText="1"/>
    </xf>
    <xf numFmtId="1" fontId="0" fillId="0" borderId="0" xfId="0" applyNumberFormat="1" applyFill="1" applyBorder="1" applyAlignment="1">
      <alignment wrapText="1"/>
    </xf>
    <xf numFmtId="4" fontId="0" fillId="0" borderId="1" xfId="0" applyNumberFormat="1" applyFill="1" applyBorder="1" applyAlignment="1">
      <alignment wrapText="1"/>
    </xf>
    <xf numFmtId="4" fontId="0" fillId="0" borderId="2" xfId="0" applyNumberFormat="1" applyFill="1" applyBorder="1" applyAlignment="1">
      <alignment wrapText="1"/>
    </xf>
    <xf numFmtId="4" fontId="0" fillId="0" borderId="4" xfId="0" applyNumberFormat="1" applyBorder="1"/>
    <xf numFmtId="4" fontId="0" fillId="0" borderId="5" xfId="0" applyNumberForma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4" fontId="0" fillId="0" borderId="5" xfId="0" applyNumberFormat="1" applyBorder="1" applyAlignment="1">
      <alignment wrapText="1"/>
    </xf>
    <xf numFmtId="4" fontId="0" fillId="0" borderId="1" xfId="0" applyNumberFormat="1" applyBorder="1" applyAlignment="1">
      <alignment wrapText="1"/>
    </xf>
    <xf numFmtId="4" fontId="0" fillId="0" borderId="3" xfId="0" applyNumberFormat="1" applyBorder="1" applyAlignment="1">
      <alignment wrapText="1"/>
    </xf>
    <xf numFmtId="4" fontId="0" fillId="3" borderId="1" xfId="0" applyNumberFormat="1" applyFill="1" applyBorder="1" applyAlignment="1">
      <alignment wrapText="1"/>
    </xf>
    <xf numFmtId="4" fontId="0" fillId="3" borderId="2" xfId="0" applyNumberFormat="1" applyFill="1" applyBorder="1" applyAlignment="1">
      <alignment wrapText="1"/>
    </xf>
    <xf numFmtId="4" fontId="0" fillId="3" borderId="5" xfId="0" applyNumberFormat="1" applyFill="1" applyBorder="1" applyAlignment="1">
      <alignment wrapText="1"/>
    </xf>
    <xf numFmtId="4" fontId="0" fillId="3" borderId="4" xfId="0" applyNumberFormat="1" applyFill="1" applyBorder="1"/>
    <xf numFmtId="4" fontId="0" fillId="3" borderId="0" xfId="0" applyNumberFormat="1" applyFill="1" applyBorder="1"/>
    <xf numFmtId="0" fontId="0" fillId="3" borderId="5" xfId="0" applyFill="1" applyBorder="1"/>
    <xf numFmtId="0" fontId="0" fillId="3" borderId="4" xfId="0" applyFill="1" applyBorder="1"/>
    <xf numFmtId="0" fontId="0" fillId="3" borderId="0" xfId="0" applyFill="1" applyBorder="1"/>
    <xf numFmtId="4" fontId="0" fillId="3" borderId="0" xfId="0" applyNumberFormat="1" applyFill="1" applyBorder="1" applyAlignment="1">
      <alignment wrapText="1"/>
    </xf>
    <xf numFmtId="0" fontId="0" fillId="3" borderId="0" xfId="0" applyFill="1"/>
    <xf numFmtId="0" fontId="0" fillId="0" borderId="0" xfId="0" applyAlignment="1">
      <alignment wrapText="1"/>
    </xf>
    <xf numFmtId="1" fontId="0" fillId="0" borderId="0" xfId="0" applyNumberFormat="1" applyAlignment="1">
      <alignment wrapText="1"/>
    </xf>
    <xf numFmtId="0" fontId="0" fillId="4" borderId="0" xfId="0" applyFill="1" applyBorder="1"/>
    <xf numFmtId="0" fontId="0" fillId="5" borderId="0" xfId="0" applyFill="1" applyBorder="1"/>
    <xf numFmtId="4" fontId="0" fillId="4" borderId="2" xfId="0" applyNumberFormat="1" applyFill="1" applyBorder="1" applyAlignment="1">
      <alignment wrapText="1"/>
    </xf>
    <xf numFmtId="4" fontId="0" fillId="5" borderId="2" xfId="0" applyNumberFormat="1" applyFill="1" applyBorder="1" applyAlignment="1">
      <alignment wrapText="1"/>
    </xf>
    <xf numFmtId="4" fontId="0" fillId="2" borderId="3" xfId="0" applyNumberFormat="1" applyFill="1" applyBorder="1" applyAlignment="1">
      <alignment wrapText="1"/>
    </xf>
    <xf numFmtId="0" fontId="0" fillId="2" borderId="5" xfId="0" applyFill="1" applyBorder="1"/>
    <xf numFmtId="0" fontId="0" fillId="0" borderId="0" xfId="0" applyFill="1" applyAlignment="1">
      <alignment wrapText="1"/>
    </xf>
    <xf numFmtId="0" fontId="0" fillId="0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Main!$BA$1</c:f>
              <c:strCache>
                <c:ptCount val="1"/>
                <c:pt idx="0">
                  <c:v>C. Sim. 15d P/L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Main!$B$2:$B$2515</c:f>
              <c:numCache>
                <c:formatCode>m/d/yyyy</c:formatCode>
                <c:ptCount val="2514"/>
                <c:pt idx="0">
                  <c:v>44827</c:v>
                </c:pt>
                <c:pt idx="1">
                  <c:v>44826</c:v>
                </c:pt>
                <c:pt idx="2">
                  <c:v>44825</c:v>
                </c:pt>
                <c:pt idx="3">
                  <c:v>44824</c:v>
                </c:pt>
                <c:pt idx="4">
                  <c:v>44823</c:v>
                </c:pt>
                <c:pt idx="5">
                  <c:v>44820</c:v>
                </c:pt>
                <c:pt idx="6">
                  <c:v>44819</c:v>
                </c:pt>
                <c:pt idx="7">
                  <c:v>44818</c:v>
                </c:pt>
                <c:pt idx="8">
                  <c:v>44817</c:v>
                </c:pt>
                <c:pt idx="9">
                  <c:v>44816</c:v>
                </c:pt>
                <c:pt idx="10">
                  <c:v>44813</c:v>
                </c:pt>
                <c:pt idx="11">
                  <c:v>44812</c:v>
                </c:pt>
                <c:pt idx="12">
                  <c:v>44811</c:v>
                </c:pt>
                <c:pt idx="13">
                  <c:v>44810</c:v>
                </c:pt>
                <c:pt idx="14">
                  <c:v>44806</c:v>
                </c:pt>
                <c:pt idx="15">
                  <c:v>44805</c:v>
                </c:pt>
                <c:pt idx="16">
                  <c:v>44804</c:v>
                </c:pt>
                <c:pt idx="17">
                  <c:v>44803</c:v>
                </c:pt>
                <c:pt idx="18">
                  <c:v>44802</c:v>
                </c:pt>
                <c:pt idx="19">
                  <c:v>44799</c:v>
                </c:pt>
                <c:pt idx="20">
                  <c:v>44798</c:v>
                </c:pt>
                <c:pt idx="21">
                  <c:v>44797</c:v>
                </c:pt>
                <c:pt idx="22">
                  <c:v>44796</c:v>
                </c:pt>
                <c:pt idx="23">
                  <c:v>44795</c:v>
                </c:pt>
                <c:pt idx="24">
                  <c:v>44792</c:v>
                </c:pt>
                <c:pt idx="25">
                  <c:v>44791</c:v>
                </c:pt>
                <c:pt idx="26">
                  <c:v>44790</c:v>
                </c:pt>
                <c:pt idx="27">
                  <c:v>44789</c:v>
                </c:pt>
                <c:pt idx="28">
                  <c:v>44788</c:v>
                </c:pt>
                <c:pt idx="29">
                  <c:v>44785</c:v>
                </c:pt>
                <c:pt idx="30">
                  <c:v>44784</c:v>
                </c:pt>
                <c:pt idx="31">
                  <c:v>44783</c:v>
                </c:pt>
                <c:pt idx="32">
                  <c:v>44782</c:v>
                </c:pt>
                <c:pt idx="33">
                  <c:v>44781</c:v>
                </c:pt>
                <c:pt idx="34">
                  <c:v>44778</c:v>
                </c:pt>
                <c:pt idx="35">
                  <c:v>44777</c:v>
                </c:pt>
                <c:pt idx="36">
                  <c:v>44776</c:v>
                </c:pt>
                <c:pt idx="37">
                  <c:v>44775</c:v>
                </c:pt>
                <c:pt idx="38">
                  <c:v>44774</c:v>
                </c:pt>
                <c:pt idx="39">
                  <c:v>44771</c:v>
                </c:pt>
                <c:pt idx="40">
                  <c:v>44770</c:v>
                </c:pt>
                <c:pt idx="41">
                  <c:v>44769</c:v>
                </c:pt>
                <c:pt idx="42">
                  <c:v>44768</c:v>
                </c:pt>
                <c:pt idx="43">
                  <c:v>44767</c:v>
                </c:pt>
                <c:pt idx="44">
                  <c:v>44764</c:v>
                </c:pt>
                <c:pt idx="45">
                  <c:v>44763</c:v>
                </c:pt>
                <c:pt idx="46">
                  <c:v>44762</c:v>
                </c:pt>
                <c:pt idx="47">
                  <c:v>44761</c:v>
                </c:pt>
                <c:pt idx="48">
                  <c:v>44760</c:v>
                </c:pt>
                <c:pt idx="49">
                  <c:v>44757</c:v>
                </c:pt>
                <c:pt idx="50">
                  <c:v>44756</c:v>
                </c:pt>
                <c:pt idx="51">
                  <c:v>44755</c:v>
                </c:pt>
                <c:pt idx="52">
                  <c:v>44754</c:v>
                </c:pt>
                <c:pt idx="53">
                  <c:v>44753</c:v>
                </c:pt>
                <c:pt idx="54">
                  <c:v>44750</c:v>
                </c:pt>
                <c:pt idx="55">
                  <c:v>44749</c:v>
                </c:pt>
                <c:pt idx="56">
                  <c:v>44748</c:v>
                </c:pt>
                <c:pt idx="57">
                  <c:v>44747</c:v>
                </c:pt>
                <c:pt idx="58">
                  <c:v>44743</c:v>
                </c:pt>
                <c:pt idx="59">
                  <c:v>44742</c:v>
                </c:pt>
                <c:pt idx="60">
                  <c:v>44741</c:v>
                </c:pt>
                <c:pt idx="61">
                  <c:v>44740</c:v>
                </c:pt>
                <c:pt idx="62">
                  <c:v>44739</c:v>
                </c:pt>
                <c:pt idx="63">
                  <c:v>44736</c:v>
                </c:pt>
                <c:pt idx="64">
                  <c:v>44735</c:v>
                </c:pt>
                <c:pt idx="65">
                  <c:v>44734</c:v>
                </c:pt>
                <c:pt idx="66">
                  <c:v>44733</c:v>
                </c:pt>
                <c:pt idx="67">
                  <c:v>44729</c:v>
                </c:pt>
                <c:pt idx="68">
                  <c:v>44728</c:v>
                </c:pt>
                <c:pt idx="69">
                  <c:v>44727</c:v>
                </c:pt>
                <c:pt idx="70">
                  <c:v>44726</c:v>
                </c:pt>
                <c:pt idx="71">
                  <c:v>44725</c:v>
                </c:pt>
                <c:pt idx="72">
                  <c:v>44722</c:v>
                </c:pt>
                <c:pt idx="73">
                  <c:v>44721</c:v>
                </c:pt>
                <c:pt idx="74">
                  <c:v>44720</c:v>
                </c:pt>
                <c:pt idx="75">
                  <c:v>44719</c:v>
                </c:pt>
                <c:pt idx="76">
                  <c:v>44718</c:v>
                </c:pt>
                <c:pt idx="77">
                  <c:v>44715</c:v>
                </c:pt>
                <c:pt idx="78">
                  <c:v>44714</c:v>
                </c:pt>
                <c:pt idx="79">
                  <c:v>44713</c:v>
                </c:pt>
                <c:pt idx="80">
                  <c:v>44712</c:v>
                </c:pt>
                <c:pt idx="81">
                  <c:v>44708</c:v>
                </c:pt>
                <c:pt idx="82">
                  <c:v>44707</c:v>
                </c:pt>
                <c:pt idx="83">
                  <c:v>44706</c:v>
                </c:pt>
                <c:pt idx="84">
                  <c:v>44705</c:v>
                </c:pt>
                <c:pt idx="85">
                  <c:v>44704</c:v>
                </c:pt>
                <c:pt idx="86">
                  <c:v>44701</c:v>
                </c:pt>
                <c:pt idx="87">
                  <c:v>44700</c:v>
                </c:pt>
                <c:pt idx="88">
                  <c:v>44699</c:v>
                </c:pt>
                <c:pt idx="89">
                  <c:v>44698</c:v>
                </c:pt>
                <c:pt idx="90">
                  <c:v>44697</c:v>
                </c:pt>
                <c:pt idx="91">
                  <c:v>44694</c:v>
                </c:pt>
                <c:pt idx="92">
                  <c:v>44693</c:v>
                </c:pt>
                <c:pt idx="93">
                  <c:v>44692</c:v>
                </c:pt>
                <c:pt idx="94">
                  <c:v>44691</c:v>
                </c:pt>
                <c:pt idx="95">
                  <c:v>44690</c:v>
                </c:pt>
                <c:pt idx="96">
                  <c:v>44687</c:v>
                </c:pt>
                <c:pt idx="97">
                  <c:v>44686</c:v>
                </c:pt>
                <c:pt idx="98">
                  <c:v>44685</c:v>
                </c:pt>
                <c:pt idx="99">
                  <c:v>44684</c:v>
                </c:pt>
                <c:pt idx="100">
                  <c:v>44683</c:v>
                </c:pt>
                <c:pt idx="101">
                  <c:v>44680</c:v>
                </c:pt>
                <c:pt idx="102">
                  <c:v>44679</c:v>
                </c:pt>
                <c:pt idx="103">
                  <c:v>44678</c:v>
                </c:pt>
                <c:pt idx="104">
                  <c:v>44677</c:v>
                </c:pt>
                <c:pt idx="105">
                  <c:v>44676</c:v>
                </c:pt>
                <c:pt idx="106">
                  <c:v>44673</c:v>
                </c:pt>
                <c:pt idx="107">
                  <c:v>44672</c:v>
                </c:pt>
                <c:pt idx="108">
                  <c:v>44671</c:v>
                </c:pt>
                <c:pt idx="109">
                  <c:v>44670</c:v>
                </c:pt>
                <c:pt idx="110">
                  <c:v>44669</c:v>
                </c:pt>
                <c:pt idx="111">
                  <c:v>44665</c:v>
                </c:pt>
                <c:pt idx="112">
                  <c:v>44664</c:v>
                </c:pt>
                <c:pt idx="113">
                  <c:v>44663</c:v>
                </c:pt>
                <c:pt idx="114">
                  <c:v>44662</c:v>
                </c:pt>
                <c:pt idx="115">
                  <c:v>44659</c:v>
                </c:pt>
                <c:pt idx="116">
                  <c:v>44658</c:v>
                </c:pt>
                <c:pt idx="117">
                  <c:v>44657</c:v>
                </c:pt>
                <c:pt idx="118">
                  <c:v>44656</c:v>
                </c:pt>
                <c:pt idx="119">
                  <c:v>44655</c:v>
                </c:pt>
                <c:pt idx="120">
                  <c:v>44652</c:v>
                </c:pt>
                <c:pt idx="121">
                  <c:v>44651</c:v>
                </c:pt>
                <c:pt idx="122">
                  <c:v>44650</c:v>
                </c:pt>
                <c:pt idx="123">
                  <c:v>44649</c:v>
                </c:pt>
                <c:pt idx="124">
                  <c:v>44648</c:v>
                </c:pt>
                <c:pt idx="125">
                  <c:v>44645</c:v>
                </c:pt>
                <c:pt idx="126">
                  <c:v>44644</c:v>
                </c:pt>
                <c:pt idx="127">
                  <c:v>44643</c:v>
                </c:pt>
                <c:pt idx="128">
                  <c:v>44642</c:v>
                </c:pt>
                <c:pt idx="129">
                  <c:v>44641</c:v>
                </c:pt>
                <c:pt idx="130">
                  <c:v>44638</c:v>
                </c:pt>
                <c:pt idx="131">
                  <c:v>44637</c:v>
                </c:pt>
                <c:pt idx="132">
                  <c:v>44636</c:v>
                </c:pt>
                <c:pt idx="133">
                  <c:v>44635</c:v>
                </c:pt>
                <c:pt idx="134">
                  <c:v>44634</c:v>
                </c:pt>
                <c:pt idx="135">
                  <c:v>44631</c:v>
                </c:pt>
                <c:pt idx="136">
                  <c:v>44630</c:v>
                </c:pt>
                <c:pt idx="137">
                  <c:v>44629</c:v>
                </c:pt>
                <c:pt idx="138">
                  <c:v>44628</c:v>
                </c:pt>
                <c:pt idx="139">
                  <c:v>44627</c:v>
                </c:pt>
                <c:pt idx="140">
                  <c:v>44624</c:v>
                </c:pt>
                <c:pt idx="141">
                  <c:v>44623</c:v>
                </c:pt>
                <c:pt idx="142">
                  <c:v>44622</c:v>
                </c:pt>
                <c:pt idx="143">
                  <c:v>44621</c:v>
                </c:pt>
                <c:pt idx="144">
                  <c:v>44620</c:v>
                </c:pt>
                <c:pt idx="145">
                  <c:v>44617</c:v>
                </c:pt>
                <c:pt idx="146">
                  <c:v>44616</c:v>
                </c:pt>
                <c:pt idx="147">
                  <c:v>44615</c:v>
                </c:pt>
                <c:pt idx="148">
                  <c:v>44614</c:v>
                </c:pt>
                <c:pt idx="149">
                  <c:v>44610</c:v>
                </c:pt>
                <c:pt idx="150">
                  <c:v>44609</c:v>
                </c:pt>
                <c:pt idx="151">
                  <c:v>44608</c:v>
                </c:pt>
                <c:pt idx="152">
                  <c:v>44607</c:v>
                </c:pt>
                <c:pt idx="153">
                  <c:v>44606</c:v>
                </c:pt>
                <c:pt idx="154">
                  <c:v>44603</c:v>
                </c:pt>
                <c:pt idx="155">
                  <c:v>44602</c:v>
                </c:pt>
                <c:pt idx="156">
                  <c:v>44601</c:v>
                </c:pt>
                <c:pt idx="157">
                  <c:v>44600</c:v>
                </c:pt>
                <c:pt idx="158">
                  <c:v>44599</c:v>
                </c:pt>
                <c:pt idx="159">
                  <c:v>44596</c:v>
                </c:pt>
                <c:pt idx="160">
                  <c:v>44595</c:v>
                </c:pt>
                <c:pt idx="161">
                  <c:v>44594</c:v>
                </c:pt>
                <c:pt idx="162">
                  <c:v>44593</c:v>
                </c:pt>
                <c:pt idx="163">
                  <c:v>44592</c:v>
                </c:pt>
                <c:pt idx="164">
                  <c:v>44589</c:v>
                </c:pt>
                <c:pt idx="165">
                  <c:v>44588</c:v>
                </c:pt>
                <c:pt idx="166">
                  <c:v>44587</c:v>
                </c:pt>
                <c:pt idx="167">
                  <c:v>44586</c:v>
                </c:pt>
                <c:pt idx="168">
                  <c:v>44585</c:v>
                </c:pt>
                <c:pt idx="169">
                  <c:v>44582</c:v>
                </c:pt>
                <c:pt idx="170">
                  <c:v>44581</c:v>
                </c:pt>
                <c:pt idx="171">
                  <c:v>44580</c:v>
                </c:pt>
                <c:pt idx="172">
                  <c:v>44579</c:v>
                </c:pt>
                <c:pt idx="173">
                  <c:v>44575</c:v>
                </c:pt>
                <c:pt idx="174">
                  <c:v>44574</c:v>
                </c:pt>
                <c:pt idx="175">
                  <c:v>44573</c:v>
                </c:pt>
                <c:pt idx="176">
                  <c:v>44572</c:v>
                </c:pt>
                <c:pt idx="177">
                  <c:v>44571</c:v>
                </c:pt>
                <c:pt idx="178">
                  <c:v>44568</c:v>
                </c:pt>
                <c:pt idx="179">
                  <c:v>44567</c:v>
                </c:pt>
                <c:pt idx="180">
                  <c:v>44566</c:v>
                </c:pt>
                <c:pt idx="181">
                  <c:v>44565</c:v>
                </c:pt>
                <c:pt idx="182">
                  <c:v>44564</c:v>
                </c:pt>
                <c:pt idx="183">
                  <c:v>44561</c:v>
                </c:pt>
                <c:pt idx="184">
                  <c:v>44560</c:v>
                </c:pt>
                <c:pt idx="185">
                  <c:v>44559</c:v>
                </c:pt>
                <c:pt idx="186">
                  <c:v>44558</c:v>
                </c:pt>
                <c:pt idx="187">
                  <c:v>44557</c:v>
                </c:pt>
                <c:pt idx="188">
                  <c:v>44553</c:v>
                </c:pt>
                <c:pt idx="189">
                  <c:v>44552</c:v>
                </c:pt>
                <c:pt idx="190">
                  <c:v>44551</c:v>
                </c:pt>
                <c:pt idx="191">
                  <c:v>44550</c:v>
                </c:pt>
                <c:pt idx="192">
                  <c:v>44547</c:v>
                </c:pt>
                <c:pt idx="193">
                  <c:v>44546</c:v>
                </c:pt>
                <c:pt idx="194">
                  <c:v>44545</c:v>
                </c:pt>
                <c:pt idx="195">
                  <c:v>44544</c:v>
                </c:pt>
                <c:pt idx="196">
                  <c:v>44543</c:v>
                </c:pt>
                <c:pt idx="197">
                  <c:v>44540</c:v>
                </c:pt>
                <c:pt idx="198">
                  <c:v>44539</c:v>
                </c:pt>
                <c:pt idx="199">
                  <c:v>44538</c:v>
                </c:pt>
                <c:pt idx="200">
                  <c:v>44537</c:v>
                </c:pt>
                <c:pt idx="201">
                  <c:v>44536</c:v>
                </c:pt>
                <c:pt idx="202">
                  <c:v>44533</c:v>
                </c:pt>
                <c:pt idx="203">
                  <c:v>44532</c:v>
                </c:pt>
                <c:pt idx="204">
                  <c:v>44531</c:v>
                </c:pt>
                <c:pt idx="205">
                  <c:v>44530</c:v>
                </c:pt>
                <c:pt idx="206">
                  <c:v>44529</c:v>
                </c:pt>
                <c:pt idx="207">
                  <c:v>44526</c:v>
                </c:pt>
                <c:pt idx="208">
                  <c:v>44524</c:v>
                </c:pt>
                <c:pt idx="209">
                  <c:v>44523</c:v>
                </c:pt>
                <c:pt idx="210">
                  <c:v>44522</c:v>
                </c:pt>
                <c:pt idx="211">
                  <c:v>44519</c:v>
                </c:pt>
                <c:pt idx="212">
                  <c:v>44518</c:v>
                </c:pt>
                <c:pt idx="213">
                  <c:v>44517</c:v>
                </c:pt>
                <c:pt idx="214">
                  <c:v>44516</c:v>
                </c:pt>
                <c:pt idx="215">
                  <c:v>44515</c:v>
                </c:pt>
                <c:pt idx="216">
                  <c:v>44512</c:v>
                </c:pt>
                <c:pt idx="217">
                  <c:v>44511</c:v>
                </c:pt>
                <c:pt idx="218">
                  <c:v>44510</c:v>
                </c:pt>
                <c:pt idx="219">
                  <c:v>44509</c:v>
                </c:pt>
                <c:pt idx="220">
                  <c:v>44508</c:v>
                </c:pt>
                <c:pt idx="221">
                  <c:v>44505</c:v>
                </c:pt>
                <c:pt idx="222">
                  <c:v>44504</c:v>
                </c:pt>
                <c:pt idx="223">
                  <c:v>44503</c:v>
                </c:pt>
                <c:pt idx="224">
                  <c:v>44502</c:v>
                </c:pt>
                <c:pt idx="225">
                  <c:v>44501</c:v>
                </c:pt>
                <c:pt idx="226">
                  <c:v>44498</c:v>
                </c:pt>
                <c:pt idx="227">
                  <c:v>44497</c:v>
                </c:pt>
                <c:pt idx="228">
                  <c:v>44496</c:v>
                </c:pt>
                <c:pt idx="229">
                  <c:v>44495</c:v>
                </c:pt>
                <c:pt idx="230">
                  <c:v>44494</c:v>
                </c:pt>
                <c:pt idx="231">
                  <c:v>44491</c:v>
                </c:pt>
                <c:pt idx="232">
                  <c:v>44490</c:v>
                </c:pt>
                <c:pt idx="233">
                  <c:v>44489</c:v>
                </c:pt>
                <c:pt idx="234">
                  <c:v>44488</c:v>
                </c:pt>
                <c:pt idx="235">
                  <c:v>44487</c:v>
                </c:pt>
                <c:pt idx="236">
                  <c:v>44484</c:v>
                </c:pt>
                <c:pt idx="237">
                  <c:v>44483</c:v>
                </c:pt>
                <c:pt idx="238">
                  <c:v>44482</c:v>
                </c:pt>
                <c:pt idx="239">
                  <c:v>44481</c:v>
                </c:pt>
                <c:pt idx="240">
                  <c:v>44480</c:v>
                </c:pt>
                <c:pt idx="241">
                  <c:v>44477</c:v>
                </c:pt>
                <c:pt idx="242">
                  <c:v>44476</c:v>
                </c:pt>
                <c:pt idx="243">
                  <c:v>44475</c:v>
                </c:pt>
                <c:pt idx="244">
                  <c:v>44474</c:v>
                </c:pt>
                <c:pt idx="245">
                  <c:v>44473</c:v>
                </c:pt>
                <c:pt idx="246">
                  <c:v>44470</c:v>
                </c:pt>
                <c:pt idx="247">
                  <c:v>44469</c:v>
                </c:pt>
                <c:pt idx="248">
                  <c:v>44468</c:v>
                </c:pt>
                <c:pt idx="249">
                  <c:v>44467</c:v>
                </c:pt>
                <c:pt idx="250">
                  <c:v>44466</c:v>
                </c:pt>
                <c:pt idx="251">
                  <c:v>44463</c:v>
                </c:pt>
                <c:pt idx="252">
                  <c:v>44462</c:v>
                </c:pt>
                <c:pt idx="253">
                  <c:v>44461</c:v>
                </c:pt>
                <c:pt idx="254">
                  <c:v>44460</c:v>
                </c:pt>
                <c:pt idx="255">
                  <c:v>44459</c:v>
                </c:pt>
                <c:pt idx="256">
                  <c:v>44456</c:v>
                </c:pt>
                <c:pt idx="257">
                  <c:v>44455</c:v>
                </c:pt>
                <c:pt idx="258">
                  <c:v>44454</c:v>
                </c:pt>
                <c:pt idx="259">
                  <c:v>44453</c:v>
                </c:pt>
                <c:pt idx="260">
                  <c:v>44452</c:v>
                </c:pt>
                <c:pt idx="261">
                  <c:v>44449</c:v>
                </c:pt>
                <c:pt idx="262">
                  <c:v>44448</c:v>
                </c:pt>
                <c:pt idx="263">
                  <c:v>44447</c:v>
                </c:pt>
                <c:pt idx="264">
                  <c:v>44446</c:v>
                </c:pt>
                <c:pt idx="265">
                  <c:v>44442</c:v>
                </c:pt>
                <c:pt idx="266">
                  <c:v>44441</c:v>
                </c:pt>
                <c:pt idx="267">
                  <c:v>44440</c:v>
                </c:pt>
                <c:pt idx="268">
                  <c:v>44439</c:v>
                </c:pt>
                <c:pt idx="269">
                  <c:v>44438</c:v>
                </c:pt>
                <c:pt idx="270">
                  <c:v>44435</c:v>
                </c:pt>
                <c:pt idx="271">
                  <c:v>44434</c:v>
                </c:pt>
                <c:pt idx="272">
                  <c:v>44433</c:v>
                </c:pt>
                <c:pt idx="273">
                  <c:v>44432</c:v>
                </c:pt>
                <c:pt idx="274">
                  <c:v>44431</c:v>
                </c:pt>
                <c:pt idx="275">
                  <c:v>44428</c:v>
                </c:pt>
                <c:pt idx="276">
                  <c:v>44427</c:v>
                </c:pt>
                <c:pt idx="277">
                  <c:v>44426</c:v>
                </c:pt>
                <c:pt idx="278">
                  <c:v>44425</c:v>
                </c:pt>
                <c:pt idx="279">
                  <c:v>44424</c:v>
                </c:pt>
                <c:pt idx="280">
                  <c:v>44421</c:v>
                </c:pt>
                <c:pt idx="281">
                  <c:v>44420</c:v>
                </c:pt>
                <c:pt idx="282">
                  <c:v>44419</c:v>
                </c:pt>
                <c:pt idx="283">
                  <c:v>44418</c:v>
                </c:pt>
                <c:pt idx="284">
                  <c:v>44417</c:v>
                </c:pt>
                <c:pt idx="285">
                  <c:v>44414</c:v>
                </c:pt>
                <c:pt idx="286">
                  <c:v>44413</c:v>
                </c:pt>
                <c:pt idx="287">
                  <c:v>44412</c:v>
                </c:pt>
                <c:pt idx="288">
                  <c:v>44411</c:v>
                </c:pt>
                <c:pt idx="289">
                  <c:v>44410</c:v>
                </c:pt>
                <c:pt idx="290">
                  <c:v>44407</c:v>
                </c:pt>
                <c:pt idx="291">
                  <c:v>44406</c:v>
                </c:pt>
                <c:pt idx="292">
                  <c:v>44405</c:v>
                </c:pt>
                <c:pt idx="293">
                  <c:v>44404</c:v>
                </c:pt>
                <c:pt idx="294">
                  <c:v>44403</c:v>
                </c:pt>
                <c:pt idx="295">
                  <c:v>44400</c:v>
                </c:pt>
                <c:pt idx="296">
                  <c:v>44399</c:v>
                </c:pt>
                <c:pt idx="297">
                  <c:v>44398</c:v>
                </c:pt>
                <c:pt idx="298">
                  <c:v>44397</c:v>
                </c:pt>
                <c:pt idx="299">
                  <c:v>44396</c:v>
                </c:pt>
                <c:pt idx="300">
                  <c:v>44393</c:v>
                </c:pt>
                <c:pt idx="301">
                  <c:v>44392</c:v>
                </c:pt>
                <c:pt idx="302">
                  <c:v>44391</c:v>
                </c:pt>
                <c:pt idx="303">
                  <c:v>44390</c:v>
                </c:pt>
                <c:pt idx="304">
                  <c:v>44389</c:v>
                </c:pt>
                <c:pt idx="305">
                  <c:v>44386</c:v>
                </c:pt>
                <c:pt idx="306">
                  <c:v>44385</c:v>
                </c:pt>
                <c:pt idx="307">
                  <c:v>44384</c:v>
                </c:pt>
                <c:pt idx="308">
                  <c:v>44383</c:v>
                </c:pt>
                <c:pt idx="309">
                  <c:v>44379</c:v>
                </c:pt>
                <c:pt idx="310">
                  <c:v>44378</c:v>
                </c:pt>
                <c:pt idx="311">
                  <c:v>44377</c:v>
                </c:pt>
                <c:pt idx="312">
                  <c:v>44376</c:v>
                </c:pt>
                <c:pt idx="313">
                  <c:v>44375</c:v>
                </c:pt>
                <c:pt idx="314">
                  <c:v>44372</c:v>
                </c:pt>
                <c:pt idx="315">
                  <c:v>44371</c:v>
                </c:pt>
                <c:pt idx="316">
                  <c:v>44370</c:v>
                </c:pt>
                <c:pt idx="317">
                  <c:v>44369</c:v>
                </c:pt>
                <c:pt idx="318">
                  <c:v>44368</c:v>
                </c:pt>
                <c:pt idx="319">
                  <c:v>44365</c:v>
                </c:pt>
                <c:pt idx="320">
                  <c:v>44364</c:v>
                </c:pt>
                <c:pt idx="321">
                  <c:v>44363</c:v>
                </c:pt>
                <c:pt idx="322">
                  <c:v>44362</c:v>
                </c:pt>
                <c:pt idx="323">
                  <c:v>44361</c:v>
                </c:pt>
                <c:pt idx="324">
                  <c:v>44358</c:v>
                </c:pt>
                <c:pt idx="325">
                  <c:v>44357</c:v>
                </c:pt>
                <c:pt idx="326">
                  <c:v>44356</c:v>
                </c:pt>
                <c:pt idx="327">
                  <c:v>44355</c:v>
                </c:pt>
                <c:pt idx="328">
                  <c:v>44354</c:v>
                </c:pt>
                <c:pt idx="329">
                  <c:v>44351</c:v>
                </c:pt>
                <c:pt idx="330">
                  <c:v>44350</c:v>
                </c:pt>
                <c:pt idx="331">
                  <c:v>44349</c:v>
                </c:pt>
                <c:pt idx="332">
                  <c:v>44348</c:v>
                </c:pt>
                <c:pt idx="333">
                  <c:v>44344</c:v>
                </c:pt>
                <c:pt idx="334">
                  <c:v>44343</c:v>
                </c:pt>
                <c:pt idx="335">
                  <c:v>44342</c:v>
                </c:pt>
                <c:pt idx="336">
                  <c:v>44341</c:v>
                </c:pt>
                <c:pt idx="337">
                  <c:v>44340</c:v>
                </c:pt>
                <c:pt idx="338">
                  <c:v>44337</c:v>
                </c:pt>
                <c:pt idx="339">
                  <c:v>44336</c:v>
                </c:pt>
                <c:pt idx="340">
                  <c:v>44335</c:v>
                </c:pt>
                <c:pt idx="341">
                  <c:v>44334</c:v>
                </c:pt>
                <c:pt idx="342">
                  <c:v>44333</c:v>
                </c:pt>
                <c:pt idx="343">
                  <c:v>44330</c:v>
                </c:pt>
                <c:pt idx="344">
                  <c:v>44329</c:v>
                </c:pt>
                <c:pt idx="345">
                  <c:v>44328</c:v>
                </c:pt>
                <c:pt idx="346">
                  <c:v>44327</c:v>
                </c:pt>
                <c:pt idx="347">
                  <c:v>44326</c:v>
                </c:pt>
                <c:pt idx="348">
                  <c:v>44323</c:v>
                </c:pt>
                <c:pt idx="349">
                  <c:v>44322</c:v>
                </c:pt>
                <c:pt idx="350">
                  <c:v>44321</c:v>
                </c:pt>
                <c:pt idx="351">
                  <c:v>44320</c:v>
                </c:pt>
                <c:pt idx="352">
                  <c:v>44319</c:v>
                </c:pt>
                <c:pt idx="353">
                  <c:v>44316</c:v>
                </c:pt>
                <c:pt idx="354">
                  <c:v>44315</c:v>
                </c:pt>
                <c:pt idx="355">
                  <c:v>44314</c:v>
                </c:pt>
                <c:pt idx="356">
                  <c:v>44313</c:v>
                </c:pt>
                <c:pt idx="357">
                  <c:v>44312</c:v>
                </c:pt>
                <c:pt idx="358">
                  <c:v>44309</c:v>
                </c:pt>
                <c:pt idx="359">
                  <c:v>44308</c:v>
                </c:pt>
                <c:pt idx="360">
                  <c:v>44307</c:v>
                </c:pt>
                <c:pt idx="361">
                  <c:v>44306</c:v>
                </c:pt>
                <c:pt idx="362">
                  <c:v>44305</c:v>
                </c:pt>
                <c:pt idx="363">
                  <c:v>44302</c:v>
                </c:pt>
                <c:pt idx="364">
                  <c:v>44301</c:v>
                </c:pt>
                <c:pt idx="365">
                  <c:v>44300</c:v>
                </c:pt>
                <c:pt idx="366">
                  <c:v>44299</c:v>
                </c:pt>
                <c:pt idx="367">
                  <c:v>44298</c:v>
                </c:pt>
                <c:pt idx="368">
                  <c:v>44295</c:v>
                </c:pt>
                <c:pt idx="369">
                  <c:v>44294</c:v>
                </c:pt>
                <c:pt idx="370">
                  <c:v>44293</c:v>
                </c:pt>
                <c:pt idx="371">
                  <c:v>44292</c:v>
                </c:pt>
                <c:pt idx="372">
                  <c:v>44291</c:v>
                </c:pt>
                <c:pt idx="373">
                  <c:v>44287</c:v>
                </c:pt>
                <c:pt idx="374">
                  <c:v>44286</c:v>
                </c:pt>
                <c:pt idx="375">
                  <c:v>44285</c:v>
                </c:pt>
                <c:pt idx="376">
                  <c:v>44284</c:v>
                </c:pt>
                <c:pt idx="377">
                  <c:v>44281</c:v>
                </c:pt>
                <c:pt idx="378">
                  <c:v>44280</c:v>
                </c:pt>
                <c:pt idx="379">
                  <c:v>44279</c:v>
                </c:pt>
                <c:pt idx="380">
                  <c:v>44278</c:v>
                </c:pt>
                <c:pt idx="381">
                  <c:v>44277</c:v>
                </c:pt>
                <c:pt idx="382">
                  <c:v>44274</c:v>
                </c:pt>
                <c:pt idx="383">
                  <c:v>44273</c:v>
                </c:pt>
                <c:pt idx="384">
                  <c:v>44272</c:v>
                </c:pt>
                <c:pt idx="385">
                  <c:v>44271</c:v>
                </c:pt>
                <c:pt idx="386">
                  <c:v>44270</c:v>
                </c:pt>
                <c:pt idx="387">
                  <c:v>44267</c:v>
                </c:pt>
                <c:pt idx="388">
                  <c:v>44266</c:v>
                </c:pt>
                <c:pt idx="389">
                  <c:v>44265</c:v>
                </c:pt>
                <c:pt idx="390">
                  <c:v>44264</c:v>
                </c:pt>
                <c:pt idx="391">
                  <c:v>44263</c:v>
                </c:pt>
                <c:pt idx="392">
                  <c:v>44260</c:v>
                </c:pt>
                <c:pt idx="393">
                  <c:v>44259</c:v>
                </c:pt>
                <c:pt idx="394">
                  <c:v>44258</c:v>
                </c:pt>
                <c:pt idx="395">
                  <c:v>44257</c:v>
                </c:pt>
                <c:pt idx="396">
                  <c:v>44256</c:v>
                </c:pt>
                <c:pt idx="397">
                  <c:v>44253</c:v>
                </c:pt>
                <c:pt idx="398">
                  <c:v>44252</c:v>
                </c:pt>
                <c:pt idx="399">
                  <c:v>44251</c:v>
                </c:pt>
                <c:pt idx="400">
                  <c:v>44250</c:v>
                </c:pt>
                <c:pt idx="401">
                  <c:v>44249</c:v>
                </c:pt>
                <c:pt idx="402">
                  <c:v>44246</c:v>
                </c:pt>
                <c:pt idx="403">
                  <c:v>44245</c:v>
                </c:pt>
                <c:pt idx="404">
                  <c:v>44244</c:v>
                </c:pt>
                <c:pt idx="405">
                  <c:v>44243</c:v>
                </c:pt>
                <c:pt idx="406">
                  <c:v>44239</c:v>
                </c:pt>
                <c:pt idx="407">
                  <c:v>44238</c:v>
                </c:pt>
                <c:pt idx="408">
                  <c:v>44237</c:v>
                </c:pt>
                <c:pt idx="409">
                  <c:v>44236</c:v>
                </c:pt>
                <c:pt idx="410">
                  <c:v>44235</c:v>
                </c:pt>
                <c:pt idx="411">
                  <c:v>44232</c:v>
                </c:pt>
                <c:pt idx="412">
                  <c:v>44231</c:v>
                </c:pt>
                <c:pt idx="413">
                  <c:v>44230</c:v>
                </c:pt>
                <c:pt idx="414">
                  <c:v>44229</c:v>
                </c:pt>
                <c:pt idx="415">
                  <c:v>44228</c:v>
                </c:pt>
                <c:pt idx="416">
                  <c:v>44225</c:v>
                </c:pt>
                <c:pt idx="417">
                  <c:v>44224</c:v>
                </c:pt>
                <c:pt idx="418">
                  <c:v>44223</c:v>
                </c:pt>
                <c:pt idx="419">
                  <c:v>44222</c:v>
                </c:pt>
                <c:pt idx="420">
                  <c:v>44221</c:v>
                </c:pt>
                <c:pt idx="421">
                  <c:v>44218</c:v>
                </c:pt>
                <c:pt idx="422">
                  <c:v>44217</c:v>
                </c:pt>
                <c:pt idx="423">
                  <c:v>44216</c:v>
                </c:pt>
                <c:pt idx="424">
                  <c:v>44215</c:v>
                </c:pt>
                <c:pt idx="425">
                  <c:v>44211</c:v>
                </c:pt>
                <c:pt idx="426">
                  <c:v>44210</c:v>
                </c:pt>
                <c:pt idx="427">
                  <c:v>44209</c:v>
                </c:pt>
                <c:pt idx="428">
                  <c:v>44208</c:v>
                </c:pt>
                <c:pt idx="429">
                  <c:v>44207</c:v>
                </c:pt>
                <c:pt idx="430">
                  <c:v>44204</c:v>
                </c:pt>
                <c:pt idx="431">
                  <c:v>44203</c:v>
                </c:pt>
                <c:pt idx="432">
                  <c:v>44202</c:v>
                </c:pt>
                <c:pt idx="433">
                  <c:v>44201</c:v>
                </c:pt>
                <c:pt idx="434">
                  <c:v>44200</c:v>
                </c:pt>
                <c:pt idx="435">
                  <c:v>44196</c:v>
                </c:pt>
                <c:pt idx="436">
                  <c:v>44195</c:v>
                </c:pt>
                <c:pt idx="437">
                  <c:v>44194</c:v>
                </c:pt>
                <c:pt idx="438">
                  <c:v>44193</c:v>
                </c:pt>
                <c:pt idx="439">
                  <c:v>44189</c:v>
                </c:pt>
                <c:pt idx="440">
                  <c:v>44188</c:v>
                </c:pt>
                <c:pt idx="441">
                  <c:v>44187</c:v>
                </c:pt>
                <c:pt idx="442">
                  <c:v>44186</c:v>
                </c:pt>
                <c:pt idx="443">
                  <c:v>44183</c:v>
                </c:pt>
                <c:pt idx="444">
                  <c:v>44182</c:v>
                </c:pt>
                <c:pt idx="445">
                  <c:v>44181</c:v>
                </c:pt>
                <c:pt idx="446">
                  <c:v>44180</c:v>
                </c:pt>
                <c:pt idx="447">
                  <c:v>44179</c:v>
                </c:pt>
                <c:pt idx="448">
                  <c:v>44176</c:v>
                </c:pt>
                <c:pt idx="449">
                  <c:v>44175</c:v>
                </c:pt>
                <c:pt idx="450">
                  <c:v>44174</c:v>
                </c:pt>
                <c:pt idx="451">
                  <c:v>44173</c:v>
                </c:pt>
                <c:pt idx="452">
                  <c:v>44172</c:v>
                </c:pt>
                <c:pt idx="453">
                  <c:v>44169</c:v>
                </c:pt>
                <c:pt idx="454">
                  <c:v>44168</c:v>
                </c:pt>
                <c:pt idx="455">
                  <c:v>44167</c:v>
                </c:pt>
                <c:pt idx="456">
                  <c:v>44166</c:v>
                </c:pt>
                <c:pt idx="457">
                  <c:v>44165</c:v>
                </c:pt>
                <c:pt idx="458">
                  <c:v>44162</c:v>
                </c:pt>
                <c:pt idx="459">
                  <c:v>44160</c:v>
                </c:pt>
                <c:pt idx="460">
                  <c:v>44159</c:v>
                </c:pt>
                <c:pt idx="461">
                  <c:v>44158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44148</c:v>
                </c:pt>
                <c:pt idx="468">
                  <c:v>44147</c:v>
                </c:pt>
                <c:pt idx="469">
                  <c:v>44146</c:v>
                </c:pt>
                <c:pt idx="470">
                  <c:v>44145</c:v>
                </c:pt>
                <c:pt idx="471">
                  <c:v>44144</c:v>
                </c:pt>
                <c:pt idx="472">
                  <c:v>44141</c:v>
                </c:pt>
                <c:pt idx="473">
                  <c:v>44140</c:v>
                </c:pt>
                <c:pt idx="474">
                  <c:v>44139</c:v>
                </c:pt>
                <c:pt idx="475">
                  <c:v>44138</c:v>
                </c:pt>
                <c:pt idx="476">
                  <c:v>44137</c:v>
                </c:pt>
                <c:pt idx="477">
                  <c:v>44134</c:v>
                </c:pt>
                <c:pt idx="478">
                  <c:v>44133</c:v>
                </c:pt>
                <c:pt idx="479">
                  <c:v>44132</c:v>
                </c:pt>
                <c:pt idx="480">
                  <c:v>44131</c:v>
                </c:pt>
                <c:pt idx="481">
                  <c:v>44130</c:v>
                </c:pt>
                <c:pt idx="482">
                  <c:v>44127</c:v>
                </c:pt>
                <c:pt idx="483">
                  <c:v>44126</c:v>
                </c:pt>
                <c:pt idx="484">
                  <c:v>44125</c:v>
                </c:pt>
                <c:pt idx="485">
                  <c:v>44124</c:v>
                </c:pt>
                <c:pt idx="486">
                  <c:v>44123</c:v>
                </c:pt>
                <c:pt idx="487">
                  <c:v>44120</c:v>
                </c:pt>
                <c:pt idx="488">
                  <c:v>44119</c:v>
                </c:pt>
                <c:pt idx="489">
                  <c:v>44118</c:v>
                </c:pt>
                <c:pt idx="490">
                  <c:v>44117</c:v>
                </c:pt>
                <c:pt idx="491">
                  <c:v>44116</c:v>
                </c:pt>
                <c:pt idx="492">
                  <c:v>44113</c:v>
                </c:pt>
                <c:pt idx="493">
                  <c:v>44112</c:v>
                </c:pt>
                <c:pt idx="494">
                  <c:v>44111</c:v>
                </c:pt>
                <c:pt idx="495">
                  <c:v>44110</c:v>
                </c:pt>
                <c:pt idx="496">
                  <c:v>44109</c:v>
                </c:pt>
                <c:pt idx="497">
                  <c:v>44106</c:v>
                </c:pt>
                <c:pt idx="498">
                  <c:v>44105</c:v>
                </c:pt>
                <c:pt idx="499">
                  <c:v>44104</c:v>
                </c:pt>
                <c:pt idx="500">
                  <c:v>44103</c:v>
                </c:pt>
                <c:pt idx="501">
                  <c:v>44102</c:v>
                </c:pt>
                <c:pt idx="502">
                  <c:v>44099</c:v>
                </c:pt>
                <c:pt idx="503">
                  <c:v>44098</c:v>
                </c:pt>
                <c:pt idx="504">
                  <c:v>44097</c:v>
                </c:pt>
                <c:pt idx="505">
                  <c:v>44096</c:v>
                </c:pt>
                <c:pt idx="506">
                  <c:v>44095</c:v>
                </c:pt>
                <c:pt idx="507">
                  <c:v>44092</c:v>
                </c:pt>
                <c:pt idx="508">
                  <c:v>44091</c:v>
                </c:pt>
                <c:pt idx="509">
                  <c:v>44090</c:v>
                </c:pt>
                <c:pt idx="510">
                  <c:v>44089</c:v>
                </c:pt>
                <c:pt idx="511">
                  <c:v>44088</c:v>
                </c:pt>
                <c:pt idx="512">
                  <c:v>44085</c:v>
                </c:pt>
                <c:pt idx="513">
                  <c:v>44084</c:v>
                </c:pt>
                <c:pt idx="514">
                  <c:v>44083</c:v>
                </c:pt>
                <c:pt idx="515">
                  <c:v>44082</c:v>
                </c:pt>
                <c:pt idx="516">
                  <c:v>44078</c:v>
                </c:pt>
                <c:pt idx="517">
                  <c:v>44077</c:v>
                </c:pt>
                <c:pt idx="518">
                  <c:v>44076</c:v>
                </c:pt>
                <c:pt idx="519">
                  <c:v>44075</c:v>
                </c:pt>
                <c:pt idx="520">
                  <c:v>44074</c:v>
                </c:pt>
                <c:pt idx="521">
                  <c:v>44071</c:v>
                </c:pt>
                <c:pt idx="522">
                  <c:v>44070</c:v>
                </c:pt>
                <c:pt idx="523">
                  <c:v>44069</c:v>
                </c:pt>
                <c:pt idx="524">
                  <c:v>44068</c:v>
                </c:pt>
                <c:pt idx="525">
                  <c:v>44067</c:v>
                </c:pt>
                <c:pt idx="526">
                  <c:v>44064</c:v>
                </c:pt>
                <c:pt idx="527">
                  <c:v>44063</c:v>
                </c:pt>
                <c:pt idx="528">
                  <c:v>44062</c:v>
                </c:pt>
                <c:pt idx="529">
                  <c:v>44061</c:v>
                </c:pt>
                <c:pt idx="530">
                  <c:v>44060</c:v>
                </c:pt>
                <c:pt idx="531">
                  <c:v>44057</c:v>
                </c:pt>
                <c:pt idx="532">
                  <c:v>44056</c:v>
                </c:pt>
                <c:pt idx="533">
                  <c:v>44055</c:v>
                </c:pt>
                <c:pt idx="534">
                  <c:v>44054</c:v>
                </c:pt>
                <c:pt idx="535">
                  <c:v>44053</c:v>
                </c:pt>
                <c:pt idx="536">
                  <c:v>44050</c:v>
                </c:pt>
                <c:pt idx="537">
                  <c:v>44049</c:v>
                </c:pt>
                <c:pt idx="538">
                  <c:v>44048</c:v>
                </c:pt>
                <c:pt idx="539">
                  <c:v>44047</c:v>
                </c:pt>
                <c:pt idx="540">
                  <c:v>44046</c:v>
                </c:pt>
                <c:pt idx="541">
                  <c:v>44043</c:v>
                </c:pt>
                <c:pt idx="542">
                  <c:v>44042</c:v>
                </c:pt>
                <c:pt idx="543">
                  <c:v>44041</c:v>
                </c:pt>
                <c:pt idx="544">
                  <c:v>44040</c:v>
                </c:pt>
                <c:pt idx="545">
                  <c:v>44039</c:v>
                </c:pt>
                <c:pt idx="546">
                  <c:v>44036</c:v>
                </c:pt>
                <c:pt idx="547">
                  <c:v>44035</c:v>
                </c:pt>
                <c:pt idx="548">
                  <c:v>44034</c:v>
                </c:pt>
                <c:pt idx="549">
                  <c:v>44033</c:v>
                </c:pt>
                <c:pt idx="550">
                  <c:v>44032</c:v>
                </c:pt>
                <c:pt idx="551">
                  <c:v>44029</c:v>
                </c:pt>
                <c:pt idx="552">
                  <c:v>44028</c:v>
                </c:pt>
                <c:pt idx="553">
                  <c:v>44027</c:v>
                </c:pt>
                <c:pt idx="554">
                  <c:v>44026</c:v>
                </c:pt>
                <c:pt idx="555">
                  <c:v>44025</c:v>
                </c:pt>
                <c:pt idx="556">
                  <c:v>44022</c:v>
                </c:pt>
                <c:pt idx="557">
                  <c:v>44021</c:v>
                </c:pt>
                <c:pt idx="558">
                  <c:v>44020</c:v>
                </c:pt>
                <c:pt idx="559">
                  <c:v>44019</c:v>
                </c:pt>
                <c:pt idx="560">
                  <c:v>44018</c:v>
                </c:pt>
                <c:pt idx="561">
                  <c:v>44014</c:v>
                </c:pt>
                <c:pt idx="562">
                  <c:v>44013</c:v>
                </c:pt>
                <c:pt idx="563">
                  <c:v>44012</c:v>
                </c:pt>
                <c:pt idx="564">
                  <c:v>44011</c:v>
                </c:pt>
                <c:pt idx="565">
                  <c:v>44008</c:v>
                </c:pt>
                <c:pt idx="566">
                  <c:v>44007</c:v>
                </c:pt>
                <c:pt idx="567">
                  <c:v>44006</c:v>
                </c:pt>
                <c:pt idx="568">
                  <c:v>44005</c:v>
                </c:pt>
                <c:pt idx="569">
                  <c:v>44004</c:v>
                </c:pt>
                <c:pt idx="570">
                  <c:v>44001</c:v>
                </c:pt>
                <c:pt idx="571">
                  <c:v>44000</c:v>
                </c:pt>
                <c:pt idx="572">
                  <c:v>43999</c:v>
                </c:pt>
                <c:pt idx="573">
                  <c:v>43998</c:v>
                </c:pt>
                <c:pt idx="574">
                  <c:v>43997</c:v>
                </c:pt>
                <c:pt idx="575">
                  <c:v>43994</c:v>
                </c:pt>
                <c:pt idx="576">
                  <c:v>43993</c:v>
                </c:pt>
                <c:pt idx="577">
                  <c:v>43992</c:v>
                </c:pt>
                <c:pt idx="578">
                  <c:v>43991</c:v>
                </c:pt>
                <c:pt idx="579">
                  <c:v>43990</c:v>
                </c:pt>
                <c:pt idx="580">
                  <c:v>43987</c:v>
                </c:pt>
                <c:pt idx="581">
                  <c:v>43986</c:v>
                </c:pt>
                <c:pt idx="582">
                  <c:v>43985</c:v>
                </c:pt>
                <c:pt idx="583">
                  <c:v>43984</c:v>
                </c:pt>
                <c:pt idx="584">
                  <c:v>43983</c:v>
                </c:pt>
                <c:pt idx="585">
                  <c:v>43980</c:v>
                </c:pt>
                <c:pt idx="586">
                  <c:v>43979</c:v>
                </c:pt>
                <c:pt idx="587">
                  <c:v>43978</c:v>
                </c:pt>
                <c:pt idx="588">
                  <c:v>43977</c:v>
                </c:pt>
                <c:pt idx="589">
                  <c:v>43973</c:v>
                </c:pt>
                <c:pt idx="590">
                  <c:v>43972</c:v>
                </c:pt>
                <c:pt idx="591">
                  <c:v>43971</c:v>
                </c:pt>
                <c:pt idx="592">
                  <c:v>43970</c:v>
                </c:pt>
                <c:pt idx="593">
                  <c:v>43969</c:v>
                </c:pt>
                <c:pt idx="594">
                  <c:v>43966</c:v>
                </c:pt>
                <c:pt idx="595">
                  <c:v>43965</c:v>
                </c:pt>
                <c:pt idx="596">
                  <c:v>43964</c:v>
                </c:pt>
                <c:pt idx="597">
                  <c:v>43963</c:v>
                </c:pt>
                <c:pt idx="598">
                  <c:v>43962</c:v>
                </c:pt>
                <c:pt idx="599">
                  <c:v>43959</c:v>
                </c:pt>
                <c:pt idx="600">
                  <c:v>43958</c:v>
                </c:pt>
                <c:pt idx="601">
                  <c:v>43957</c:v>
                </c:pt>
                <c:pt idx="602">
                  <c:v>43956</c:v>
                </c:pt>
                <c:pt idx="603">
                  <c:v>43955</c:v>
                </c:pt>
                <c:pt idx="604">
                  <c:v>43952</c:v>
                </c:pt>
                <c:pt idx="605">
                  <c:v>43951</c:v>
                </c:pt>
                <c:pt idx="606">
                  <c:v>43950</c:v>
                </c:pt>
                <c:pt idx="607">
                  <c:v>43949</c:v>
                </c:pt>
                <c:pt idx="608">
                  <c:v>43948</c:v>
                </c:pt>
                <c:pt idx="609">
                  <c:v>43945</c:v>
                </c:pt>
                <c:pt idx="610">
                  <c:v>43944</c:v>
                </c:pt>
                <c:pt idx="611">
                  <c:v>43943</c:v>
                </c:pt>
                <c:pt idx="612">
                  <c:v>43942</c:v>
                </c:pt>
                <c:pt idx="613">
                  <c:v>43941</c:v>
                </c:pt>
                <c:pt idx="614">
                  <c:v>43938</c:v>
                </c:pt>
                <c:pt idx="615">
                  <c:v>43937</c:v>
                </c:pt>
                <c:pt idx="616">
                  <c:v>43936</c:v>
                </c:pt>
                <c:pt idx="617">
                  <c:v>43935</c:v>
                </c:pt>
                <c:pt idx="618">
                  <c:v>43934</c:v>
                </c:pt>
                <c:pt idx="619">
                  <c:v>43930</c:v>
                </c:pt>
                <c:pt idx="620">
                  <c:v>43929</c:v>
                </c:pt>
                <c:pt idx="621">
                  <c:v>43928</c:v>
                </c:pt>
                <c:pt idx="622">
                  <c:v>43927</c:v>
                </c:pt>
                <c:pt idx="623">
                  <c:v>43924</c:v>
                </c:pt>
                <c:pt idx="624">
                  <c:v>43923</c:v>
                </c:pt>
                <c:pt idx="625">
                  <c:v>43922</c:v>
                </c:pt>
                <c:pt idx="626">
                  <c:v>43921</c:v>
                </c:pt>
                <c:pt idx="627">
                  <c:v>43920</c:v>
                </c:pt>
                <c:pt idx="628">
                  <c:v>43917</c:v>
                </c:pt>
                <c:pt idx="629">
                  <c:v>43916</c:v>
                </c:pt>
                <c:pt idx="630">
                  <c:v>43915</c:v>
                </c:pt>
                <c:pt idx="631">
                  <c:v>43914</c:v>
                </c:pt>
                <c:pt idx="632">
                  <c:v>43913</c:v>
                </c:pt>
                <c:pt idx="633">
                  <c:v>43910</c:v>
                </c:pt>
                <c:pt idx="634">
                  <c:v>43909</c:v>
                </c:pt>
                <c:pt idx="635">
                  <c:v>43908</c:v>
                </c:pt>
                <c:pt idx="636">
                  <c:v>43907</c:v>
                </c:pt>
                <c:pt idx="637">
                  <c:v>43906</c:v>
                </c:pt>
                <c:pt idx="638">
                  <c:v>43903</c:v>
                </c:pt>
                <c:pt idx="639">
                  <c:v>43902</c:v>
                </c:pt>
                <c:pt idx="640">
                  <c:v>43901</c:v>
                </c:pt>
                <c:pt idx="641">
                  <c:v>43900</c:v>
                </c:pt>
                <c:pt idx="642">
                  <c:v>43899</c:v>
                </c:pt>
                <c:pt idx="643">
                  <c:v>43896</c:v>
                </c:pt>
                <c:pt idx="644">
                  <c:v>43895</c:v>
                </c:pt>
                <c:pt idx="645">
                  <c:v>43894</c:v>
                </c:pt>
                <c:pt idx="646">
                  <c:v>43893</c:v>
                </c:pt>
                <c:pt idx="647">
                  <c:v>43892</c:v>
                </c:pt>
                <c:pt idx="648">
                  <c:v>43889</c:v>
                </c:pt>
                <c:pt idx="649">
                  <c:v>43888</c:v>
                </c:pt>
                <c:pt idx="650">
                  <c:v>43887</c:v>
                </c:pt>
                <c:pt idx="651">
                  <c:v>43886</c:v>
                </c:pt>
                <c:pt idx="652">
                  <c:v>43885</c:v>
                </c:pt>
                <c:pt idx="653">
                  <c:v>43882</c:v>
                </c:pt>
                <c:pt idx="654">
                  <c:v>43881</c:v>
                </c:pt>
                <c:pt idx="655">
                  <c:v>43880</c:v>
                </c:pt>
                <c:pt idx="656">
                  <c:v>43879</c:v>
                </c:pt>
                <c:pt idx="657">
                  <c:v>43875</c:v>
                </c:pt>
                <c:pt idx="658">
                  <c:v>43874</c:v>
                </c:pt>
                <c:pt idx="659">
                  <c:v>43873</c:v>
                </c:pt>
                <c:pt idx="660">
                  <c:v>43872</c:v>
                </c:pt>
                <c:pt idx="661">
                  <c:v>43871</c:v>
                </c:pt>
                <c:pt idx="662">
                  <c:v>43868</c:v>
                </c:pt>
                <c:pt idx="663">
                  <c:v>43867</c:v>
                </c:pt>
                <c:pt idx="664">
                  <c:v>43866</c:v>
                </c:pt>
                <c:pt idx="665">
                  <c:v>43865</c:v>
                </c:pt>
                <c:pt idx="666">
                  <c:v>43864</c:v>
                </c:pt>
                <c:pt idx="667">
                  <c:v>43861</c:v>
                </c:pt>
                <c:pt idx="668">
                  <c:v>43860</c:v>
                </c:pt>
                <c:pt idx="669">
                  <c:v>43859</c:v>
                </c:pt>
                <c:pt idx="670">
                  <c:v>43858</c:v>
                </c:pt>
                <c:pt idx="671">
                  <c:v>43857</c:v>
                </c:pt>
                <c:pt idx="672">
                  <c:v>43854</c:v>
                </c:pt>
                <c:pt idx="673">
                  <c:v>43853</c:v>
                </c:pt>
                <c:pt idx="674">
                  <c:v>43852</c:v>
                </c:pt>
                <c:pt idx="675">
                  <c:v>43851</c:v>
                </c:pt>
                <c:pt idx="676">
                  <c:v>43847</c:v>
                </c:pt>
                <c:pt idx="677">
                  <c:v>43846</c:v>
                </c:pt>
                <c:pt idx="678">
                  <c:v>43845</c:v>
                </c:pt>
                <c:pt idx="679">
                  <c:v>43844</c:v>
                </c:pt>
                <c:pt idx="680">
                  <c:v>43843</c:v>
                </c:pt>
                <c:pt idx="681">
                  <c:v>43840</c:v>
                </c:pt>
                <c:pt idx="682">
                  <c:v>43839</c:v>
                </c:pt>
                <c:pt idx="683">
                  <c:v>43838</c:v>
                </c:pt>
                <c:pt idx="684">
                  <c:v>43837</c:v>
                </c:pt>
                <c:pt idx="685">
                  <c:v>43836</c:v>
                </c:pt>
                <c:pt idx="686">
                  <c:v>43833</c:v>
                </c:pt>
                <c:pt idx="687">
                  <c:v>43832</c:v>
                </c:pt>
                <c:pt idx="688">
                  <c:v>43830</c:v>
                </c:pt>
                <c:pt idx="689">
                  <c:v>43829</c:v>
                </c:pt>
                <c:pt idx="690">
                  <c:v>43826</c:v>
                </c:pt>
                <c:pt idx="691">
                  <c:v>43825</c:v>
                </c:pt>
                <c:pt idx="692">
                  <c:v>43823</c:v>
                </c:pt>
                <c:pt idx="693">
                  <c:v>43822</c:v>
                </c:pt>
                <c:pt idx="694">
                  <c:v>43819</c:v>
                </c:pt>
                <c:pt idx="695">
                  <c:v>43818</c:v>
                </c:pt>
                <c:pt idx="696">
                  <c:v>43817</c:v>
                </c:pt>
                <c:pt idx="697">
                  <c:v>43816</c:v>
                </c:pt>
                <c:pt idx="698">
                  <c:v>43815</c:v>
                </c:pt>
                <c:pt idx="699">
                  <c:v>43812</c:v>
                </c:pt>
                <c:pt idx="700">
                  <c:v>43811</c:v>
                </c:pt>
                <c:pt idx="701">
                  <c:v>43810</c:v>
                </c:pt>
                <c:pt idx="702">
                  <c:v>43809</c:v>
                </c:pt>
                <c:pt idx="703">
                  <c:v>43808</c:v>
                </c:pt>
                <c:pt idx="704">
                  <c:v>43805</c:v>
                </c:pt>
                <c:pt idx="705">
                  <c:v>43804</c:v>
                </c:pt>
                <c:pt idx="706">
                  <c:v>43803</c:v>
                </c:pt>
                <c:pt idx="707">
                  <c:v>43802</c:v>
                </c:pt>
                <c:pt idx="708">
                  <c:v>43801</c:v>
                </c:pt>
                <c:pt idx="709">
                  <c:v>43798</c:v>
                </c:pt>
                <c:pt idx="710">
                  <c:v>43796</c:v>
                </c:pt>
                <c:pt idx="711">
                  <c:v>43795</c:v>
                </c:pt>
                <c:pt idx="712">
                  <c:v>43794</c:v>
                </c:pt>
                <c:pt idx="713">
                  <c:v>43791</c:v>
                </c:pt>
                <c:pt idx="714">
                  <c:v>43790</c:v>
                </c:pt>
                <c:pt idx="715">
                  <c:v>43789</c:v>
                </c:pt>
                <c:pt idx="716">
                  <c:v>43788</c:v>
                </c:pt>
                <c:pt idx="717">
                  <c:v>43787</c:v>
                </c:pt>
                <c:pt idx="718">
                  <c:v>43784</c:v>
                </c:pt>
                <c:pt idx="719">
                  <c:v>43783</c:v>
                </c:pt>
                <c:pt idx="720">
                  <c:v>43782</c:v>
                </c:pt>
                <c:pt idx="721">
                  <c:v>43781</c:v>
                </c:pt>
                <c:pt idx="722">
                  <c:v>43780</c:v>
                </c:pt>
                <c:pt idx="723">
                  <c:v>43777</c:v>
                </c:pt>
                <c:pt idx="724">
                  <c:v>43776</c:v>
                </c:pt>
                <c:pt idx="725">
                  <c:v>43775</c:v>
                </c:pt>
                <c:pt idx="726">
                  <c:v>43774</c:v>
                </c:pt>
                <c:pt idx="727">
                  <c:v>43773</c:v>
                </c:pt>
                <c:pt idx="728">
                  <c:v>43770</c:v>
                </c:pt>
                <c:pt idx="729">
                  <c:v>43769</c:v>
                </c:pt>
                <c:pt idx="730">
                  <c:v>43768</c:v>
                </c:pt>
                <c:pt idx="731">
                  <c:v>43767</c:v>
                </c:pt>
                <c:pt idx="732">
                  <c:v>43766</c:v>
                </c:pt>
                <c:pt idx="733">
                  <c:v>43763</c:v>
                </c:pt>
                <c:pt idx="734">
                  <c:v>43762</c:v>
                </c:pt>
                <c:pt idx="735">
                  <c:v>43761</c:v>
                </c:pt>
                <c:pt idx="736">
                  <c:v>43760</c:v>
                </c:pt>
                <c:pt idx="737">
                  <c:v>43759</c:v>
                </c:pt>
                <c:pt idx="738">
                  <c:v>43756</c:v>
                </c:pt>
                <c:pt idx="739">
                  <c:v>43755</c:v>
                </c:pt>
                <c:pt idx="740">
                  <c:v>43754</c:v>
                </c:pt>
                <c:pt idx="741">
                  <c:v>43753</c:v>
                </c:pt>
                <c:pt idx="742">
                  <c:v>43752</c:v>
                </c:pt>
                <c:pt idx="743">
                  <c:v>43749</c:v>
                </c:pt>
                <c:pt idx="744">
                  <c:v>43748</c:v>
                </c:pt>
                <c:pt idx="745">
                  <c:v>43747</c:v>
                </c:pt>
                <c:pt idx="746">
                  <c:v>43746</c:v>
                </c:pt>
                <c:pt idx="747">
                  <c:v>43745</c:v>
                </c:pt>
                <c:pt idx="748">
                  <c:v>43742</c:v>
                </c:pt>
                <c:pt idx="749">
                  <c:v>43741</c:v>
                </c:pt>
                <c:pt idx="750">
                  <c:v>43740</c:v>
                </c:pt>
                <c:pt idx="751">
                  <c:v>43739</c:v>
                </c:pt>
                <c:pt idx="752">
                  <c:v>43738</c:v>
                </c:pt>
                <c:pt idx="753">
                  <c:v>43735</c:v>
                </c:pt>
                <c:pt idx="754">
                  <c:v>43734</c:v>
                </c:pt>
                <c:pt idx="755">
                  <c:v>43733</c:v>
                </c:pt>
                <c:pt idx="756">
                  <c:v>43732</c:v>
                </c:pt>
                <c:pt idx="757">
                  <c:v>43731</c:v>
                </c:pt>
                <c:pt idx="758">
                  <c:v>43728</c:v>
                </c:pt>
                <c:pt idx="759">
                  <c:v>43727</c:v>
                </c:pt>
                <c:pt idx="760">
                  <c:v>43726</c:v>
                </c:pt>
                <c:pt idx="761">
                  <c:v>43725</c:v>
                </c:pt>
                <c:pt idx="762">
                  <c:v>43724</c:v>
                </c:pt>
                <c:pt idx="763">
                  <c:v>43721</c:v>
                </c:pt>
                <c:pt idx="764">
                  <c:v>43720</c:v>
                </c:pt>
                <c:pt idx="765">
                  <c:v>43719</c:v>
                </c:pt>
                <c:pt idx="766">
                  <c:v>43718</c:v>
                </c:pt>
                <c:pt idx="767">
                  <c:v>43717</c:v>
                </c:pt>
                <c:pt idx="768">
                  <c:v>43714</c:v>
                </c:pt>
                <c:pt idx="769">
                  <c:v>43713</c:v>
                </c:pt>
                <c:pt idx="770">
                  <c:v>43712</c:v>
                </c:pt>
                <c:pt idx="771">
                  <c:v>43711</c:v>
                </c:pt>
                <c:pt idx="772">
                  <c:v>43707</c:v>
                </c:pt>
                <c:pt idx="773">
                  <c:v>43706</c:v>
                </c:pt>
                <c:pt idx="774">
                  <c:v>43705</c:v>
                </c:pt>
                <c:pt idx="775">
                  <c:v>43704</c:v>
                </c:pt>
                <c:pt idx="776">
                  <c:v>43703</c:v>
                </c:pt>
                <c:pt idx="777">
                  <c:v>43700</c:v>
                </c:pt>
                <c:pt idx="778">
                  <c:v>43699</c:v>
                </c:pt>
                <c:pt idx="779">
                  <c:v>43698</c:v>
                </c:pt>
                <c:pt idx="780">
                  <c:v>43697</c:v>
                </c:pt>
                <c:pt idx="781">
                  <c:v>43696</c:v>
                </c:pt>
                <c:pt idx="782">
                  <c:v>43693</c:v>
                </c:pt>
                <c:pt idx="783">
                  <c:v>43692</c:v>
                </c:pt>
                <c:pt idx="784">
                  <c:v>43691</c:v>
                </c:pt>
                <c:pt idx="785">
                  <c:v>43690</c:v>
                </c:pt>
                <c:pt idx="786">
                  <c:v>43689</c:v>
                </c:pt>
                <c:pt idx="787">
                  <c:v>43686</c:v>
                </c:pt>
                <c:pt idx="788">
                  <c:v>43685</c:v>
                </c:pt>
                <c:pt idx="789">
                  <c:v>43684</c:v>
                </c:pt>
                <c:pt idx="790">
                  <c:v>43683</c:v>
                </c:pt>
                <c:pt idx="791">
                  <c:v>43682</c:v>
                </c:pt>
                <c:pt idx="792">
                  <c:v>43679</c:v>
                </c:pt>
                <c:pt idx="793">
                  <c:v>43678</c:v>
                </c:pt>
                <c:pt idx="794">
                  <c:v>43677</c:v>
                </c:pt>
                <c:pt idx="795">
                  <c:v>43676</c:v>
                </c:pt>
                <c:pt idx="796">
                  <c:v>43675</c:v>
                </c:pt>
                <c:pt idx="797">
                  <c:v>43672</c:v>
                </c:pt>
                <c:pt idx="798">
                  <c:v>43671</c:v>
                </c:pt>
                <c:pt idx="799">
                  <c:v>43670</c:v>
                </c:pt>
                <c:pt idx="800">
                  <c:v>43669</c:v>
                </c:pt>
                <c:pt idx="801">
                  <c:v>43668</c:v>
                </c:pt>
                <c:pt idx="802">
                  <c:v>43665</c:v>
                </c:pt>
                <c:pt idx="803">
                  <c:v>43664</c:v>
                </c:pt>
                <c:pt idx="804">
                  <c:v>43663</c:v>
                </c:pt>
                <c:pt idx="805">
                  <c:v>43662</c:v>
                </c:pt>
                <c:pt idx="806">
                  <c:v>43661</c:v>
                </c:pt>
                <c:pt idx="807">
                  <c:v>43658</c:v>
                </c:pt>
                <c:pt idx="808">
                  <c:v>43657</c:v>
                </c:pt>
                <c:pt idx="809">
                  <c:v>43656</c:v>
                </c:pt>
                <c:pt idx="810">
                  <c:v>43655</c:v>
                </c:pt>
                <c:pt idx="811">
                  <c:v>43654</c:v>
                </c:pt>
                <c:pt idx="812">
                  <c:v>43651</c:v>
                </c:pt>
                <c:pt idx="813">
                  <c:v>43649</c:v>
                </c:pt>
                <c:pt idx="814">
                  <c:v>43648</c:v>
                </c:pt>
                <c:pt idx="815">
                  <c:v>43647</c:v>
                </c:pt>
                <c:pt idx="816">
                  <c:v>43644</c:v>
                </c:pt>
                <c:pt idx="817">
                  <c:v>43643</c:v>
                </c:pt>
                <c:pt idx="818">
                  <c:v>43642</c:v>
                </c:pt>
                <c:pt idx="819">
                  <c:v>43641</c:v>
                </c:pt>
                <c:pt idx="820">
                  <c:v>43640</c:v>
                </c:pt>
                <c:pt idx="821">
                  <c:v>43637</c:v>
                </c:pt>
                <c:pt idx="822">
                  <c:v>43636</c:v>
                </c:pt>
                <c:pt idx="823">
                  <c:v>43635</c:v>
                </c:pt>
                <c:pt idx="824">
                  <c:v>43634</c:v>
                </c:pt>
                <c:pt idx="825">
                  <c:v>43633</c:v>
                </c:pt>
                <c:pt idx="826">
                  <c:v>43630</c:v>
                </c:pt>
                <c:pt idx="827">
                  <c:v>43629</c:v>
                </c:pt>
                <c:pt idx="828">
                  <c:v>43628</c:v>
                </c:pt>
                <c:pt idx="829">
                  <c:v>43627</c:v>
                </c:pt>
                <c:pt idx="830">
                  <c:v>43626</c:v>
                </c:pt>
                <c:pt idx="831">
                  <c:v>43623</c:v>
                </c:pt>
                <c:pt idx="832">
                  <c:v>43622</c:v>
                </c:pt>
                <c:pt idx="833">
                  <c:v>43621</c:v>
                </c:pt>
                <c:pt idx="834">
                  <c:v>43620</c:v>
                </c:pt>
                <c:pt idx="835">
                  <c:v>43619</c:v>
                </c:pt>
                <c:pt idx="836">
                  <c:v>43616</c:v>
                </c:pt>
                <c:pt idx="837">
                  <c:v>43615</c:v>
                </c:pt>
                <c:pt idx="838">
                  <c:v>43614</c:v>
                </c:pt>
                <c:pt idx="839">
                  <c:v>43613</c:v>
                </c:pt>
                <c:pt idx="840">
                  <c:v>43609</c:v>
                </c:pt>
                <c:pt idx="841">
                  <c:v>43608</c:v>
                </c:pt>
                <c:pt idx="842">
                  <c:v>43607</c:v>
                </c:pt>
                <c:pt idx="843">
                  <c:v>43606</c:v>
                </c:pt>
                <c:pt idx="844">
                  <c:v>43605</c:v>
                </c:pt>
                <c:pt idx="845">
                  <c:v>43602</c:v>
                </c:pt>
                <c:pt idx="846">
                  <c:v>43601</c:v>
                </c:pt>
                <c:pt idx="847">
                  <c:v>43600</c:v>
                </c:pt>
                <c:pt idx="848">
                  <c:v>43599</c:v>
                </c:pt>
                <c:pt idx="849">
                  <c:v>43598</c:v>
                </c:pt>
                <c:pt idx="850">
                  <c:v>43595</c:v>
                </c:pt>
                <c:pt idx="851">
                  <c:v>43594</c:v>
                </c:pt>
                <c:pt idx="852">
                  <c:v>43593</c:v>
                </c:pt>
                <c:pt idx="853">
                  <c:v>43592</c:v>
                </c:pt>
                <c:pt idx="854">
                  <c:v>43591</c:v>
                </c:pt>
                <c:pt idx="855">
                  <c:v>43588</c:v>
                </c:pt>
                <c:pt idx="856">
                  <c:v>43587</c:v>
                </c:pt>
                <c:pt idx="857">
                  <c:v>43586</c:v>
                </c:pt>
                <c:pt idx="858">
                  <c:v>43585</c:v>
                </c:pt>
                <c:pt idx="859">
                  <c:v>43584</c:v>
                </c:pt>
                <c:pt idx="860">
                  <c:v>43581</c:v>
                </c:pt>
                <c:pt idx="861">
                  <c:v>43580</c:v>
                </c:pt>
                <c:pt idx="862">
                  <c:v>43579</c:v>
                </c:pt>
                <c:pt idx="863">
                  <c:v>43578</c:v>
                </c:pt>
                <c:pt idx="864">
                  <c:v>43577</c:v>
                </c:pt>
                <c:pt idx="865">
                  <c:v>43573</c:v>
                </c:pt>
                <c:pt idx="866">
                  <c:v>43572</c:v>
                </c:pt>
                <c:pt idx="867">
                  <c:v>43571</c:v>
                </c:pt>
                <c:pt idx="868">
                  <c:v>43570</c:v>
                </c:pt>
                <c:pt idx="869">
                  <c:v>43567</c:v>
                </c:pt>
                <c:pt idx="870">
                  <c:v>43566</c:v>
                </c:pt>
                <c:pt idx="871">
                  <c:v>43565</c:v>
                </c:pt>
                <c:pt idx="872">
                  <c:v>43564</c:v>
                </c:pt>
                <c:pt idx="873">
                  <c:v>43563</c:v>
                </c:pt>
                <c:pt idx="874">
                  <c:v>43560</c:v>
                </c:pt>
                <c:pt idx="875">
                  <c:v>43559</c:v>
                </c:pt>
                <c:pt idx="876">
                  <c:v>43558</c:v>
                </c:pt>
                <c:pt idx="877">
                  <c:v>43557</c:v>
                </c:pt>
                <c:pt idx="878">
                  <c:v>43556</c:v>
                </c:pt>
                <c:pt idx="879">
                  <c:v>43553</c:v>
                </c:pt>
                <c:pt idx="880">
                  <c:v>43552</c:v>
                </c:pt>
                <c:pt idx="881">
                  <c:v>43551</c:v>
                </c:pt>
                <c:pt idx="882">
                  <c:v>43550</c:v>
                </c:pt>
                <c:pt idx="883">
                  <c:v>43549</c:v>
                </c:pt>
                <c:pt idx="884">
                  <c:v>43546</c:v>
                </c:pt>
                <c:pt idx="885">
                  <c:v>43545</c:v>
                </c:pt>
                <c:pt idx="886">
                  <c:v>43544</c:v>
                </c:pt>
                <c:pt idx="887">
                  <c:v>43543</c:v>
                </c:pt>
                <c:pt idx="888">
                  <c:v>43542</c:v>
                </c:pt>
                <c:pt idx="889">
                  <c:v>43539</c:v>
                </c:pt>
                <c:pt idx="890">
                  <c:v>43538</c:v>
                </c:pt>
                <c:pt idx="891">
                  <c:v>43537</c:v>
                </c:pt>
                <c:pt idx="892">
                  <c:v>43536</c:v>
                </c:pt>
                <c:pt idx="893">
                  <c:v>43535</c:v>
                </c:pt>
                <c:pt idx="894">
                  <c:v>43532</c:v>
                </c:pt>
                <c:pt idx="895">
                  <c:v>43531</c:v>
                </c:pt>
                <c:pt idx="896">
                  <c:v>43530</c:v>
                </c:pt>
                <c:pt idx="897">
                  <c:v>43529</c:v>
                </c:pt>
                <c:pt idx="898">
                  <c:v>43528</c:v>
                </c:pt>
                <c:pt idx="899">
                  <c:v>43525</c:v>
                </c:pt>
                <c:pt idx="900">
                  <c:v>43524</c:v>
                </c:pt>
                <c:pt idx="901">
                  <c:v>43523</c:v>
                </c:pt>
                <c:pt idx="902">
                  <c:v>43522</c:v>
                </c:pt>
                <c:pt idx="903">
                  <c:v>43521</c:v>
                </c:pt>
                <c:pt idx="904">
                  <c:v>43518</c:v>
                </c:pt>
                <c:pt idx="905">
                  <c:v>43517</c:v>
                </c:pt>
                <c:pt idx="906">
                  <c:v>43516</c:v>
                </c:pt>
                <c:pt idx="907">
                  <c:v>43515</c:v>
                </c:pt>
                <c:pt idx="908">
                  <c:v>43511</c:v>
                </c:pt>
                <c:pt idx="909">
                  <c:v>43510</c:v>
                </c:pt>
                <c:pt idx="910">
                  <c:v>43509</c:v>
                </c:pt>
                <c:pt idx="911">
                  <c:v>43508</c:v>
                </c:pt>
                <c:pt idx="912">
                  <c:v>43507</c:v>
                </c:pt>
                <c:pt idx="913">
                  <c:v>43504</c:v>
                </c:pt>
                <c:pt idx="914">
                  <c:v>43503</c:v>
                </c:pt>
                <c:pt idx="915">
                  <c:v>43502</c:v>
                </c:pt>
                <c:pt idx="916">
                  <c:v>43501</c:v>
                </c:pt>
                <c:pt idx="917">
                  <c:v>43500</c:v>
                </c:pt>
                <c:pt idx="918">
                  <c:v>43497</c:v>
                </c:pt>
                <c:pt idx="919">
                  <c:v>43496</c:v>
                </c:pt>
                <c:pt idx="920">
                  <c:v>43495</c:v>
                </c:pt>
                <c:pt idx="921">
                  <c:v>43494</c:v>
                </c:pt>
                <c:pt idx="922">
                  <c:v>43493</c:v>
                </c:pt>
                <c:pt idx="923">
                  <c:v>43490</c:v>
                </c:pt>
                <c:pt idx="924">
                  <c:v>43489</c:v>
                </c:pt>
                <c:pt idx="925">
                  <c:v>43488</c:v>
                </c:pt>
                <c:pt idx="926">
                  <c:v>43487</c:v>
                </c:pt>
                <c:pt idx="927">
                  <c:v>43483</c:v>
                </c:pt>
                <c:pt idx="928">
                  <c:v>43482</c:v>
                </c:pt>
                <c:pt idx="929">
                  <c:v>43481</c:v>
                </c:pt>
                <c:pt idx="930">
                  <c:v>43480</c:v>
                </c:pt>
                <c:pt idx="931">
                  <c:v>43479</c:v>
                </c:pt>
                <c:pt idx="932">
                  <c:v>43476</c:v>
                </c:pt>
                <c:pt idx="933">
                  <c:v>43475</c:v>
                </c:pt>
                <c:pt idx="934">
                  <c:v>43474</c:v>
                </c:pt>
                <c:pt idx="935">
                  <c:v>43473</c:v>
                </c:pt>
                <c:pt idx="936">
                  <c:v>43472</c:v>
                </c:pt>
                <c:pt idx="937">
                  <c:v>43469</c:v>
                </c:pt>
                <c:pt idx="938">
                  <c:v>43468</c:v>
                </c:pt>
                <c:pt idx="939">
                  <c:v>43467</c:v>
                </c:pt>
                <c:pt idx="940">
                  <c:v>43465</c:v>
                </c:pt>
                <c:pt idx="941">
                  <c:v>43462</c:v>
                </c:pt>
                <c:pt idx="942">
                  <c:v>43461</c:v>
                </c:pt>
                <c:pt idx="943">
                  <c:v>43460</c:v>
                </c:pt>
                <c:pt idx="944">
                  <c:v>43458</c:v>
                </c:pt>
                <c:pt idx="945">
                  <c:v>43455</c:v>
                </c:pt>
                <c:pt idx="946">
                  <c:v>43454</c:v>
                </c:pt>
                <c:pt idx="947">
                  <c:v>43453</c:v>
                </c:pt>
                <c:pt idx="948">
                  <c:v>43452</c:v>
                </c:pt>
                <c:pt idx="949">
                  <c:v>43451</c:v>
                </c:pt>
                <c:pt idx="950">
                  <c:v>43448</c:v>
                </c:pt>
                <c:pt idx="951">
                  <c:v>43447</c:v>
                </c:pt>
                <c:pt idx="952">
                  <c:v>43446</c:v>
                </c:pt>
                <c:pt idx="953">
                  <c:v>43445</c:v>
                </c:pt>
                <c:pt idx="954">
                  <c:v>43444</c:v>
                </c:pt>
                <c:pt idx="955">
                  <c:v>43441</c:v>
                </c:pt>
                <c:pt idx="956">
                  <c:v>43440</c:v>
                </c:pt>
                <c:pt idx="957">
                  <c:v>43438</c:v>
                </c:pt>
                <c:pt idx="958">
                  <c:v>43437</c:v>
                </c:pt>
                <c:pt idx="959">
                  <c:v>43434</c:v>
                </c:pt>
                <c:pt idx="960">
                  <c:v>43433</c:v>
                </c:pt>
                <c:pt idx="961">
                  <c:v>43432</c:v>
                </c:pt>
                <c:pt idx="962">
                  <c:v>43431</c:v>
                </c:pt>
                <c:pt idx="963">
                  <c:v>43430</c:v>
                </c:pt>
                <c:pt idx="964">
                  <c:v>43427</c:v>
                </c:pt>
                <c:pt idx="965">
                  <c:v>43425</c:v>
                </c:pt>
                <c:pt idx="966">
                  <c:v>43424</c:v>
                </c:pt>
                <c:pt idx="967">
                  <c:v>43423</c:v>
                </c:pt>
                <c:pt idx="968">
                  <c:v>43420</c:v>
                </c:pt>
                <c:pt idx="969">
                  <c:v>43419</c:v>
                </c:pt>
                <c:pt idx="970">
                  <c:v>43418</c:v>
                </c:pt>
                <c:pt idx="971">
                  <c:v>43417</c:v>
                </c:pt>
                <c:pt idx="972">
                  <c:v>43416</c:v>
                </c:pt>
                <c:pt idx="973">
                  <c:v>43413</c:v>
                </c:pt>
                <c:pt idx="974">
                  <c:v>43412</c:v>
                </c:pt>
                <c:pt idx="975">
                  <c:v>43411</c:v>
                </c:pt>
                <c:pt idx="976">
                  <c:v>43410</c:v>
                </c:pt>
                <c:pt idx="977">
                  <c:v>43409</c:v>
                </c:pt>
                <c:pt idx="978">
                  <c:v>43406</c:v>
                </c:pt>
                <c:pt idx="979">
                  <c:v>43405</c:v>
                </c:pt>
                <c:pt idx="980">
                  <c:v>43404</c:v>
                </c:pt>
                <c:pt idx="981">
                  <c:v>43403</c:v>
                </c:pt>
                <c:pt idx="982">
                  <c:v>43402</c:v>
                </c:pt>
                <c:pt idx="983">
                  <c:v>43399</c:v>
                </c:pt>
                <c:pt idx="984">
                  <c:v>43398</c:v>
                </c:pt>
                <c:pt idx="985">
                  <c:v>43397</c:v>
                </c:pt>
                <c:pt idx="986">
                  <c:v>43396</c:v>
                </c:pt>
                <c:pt idx="987">
                  <c:v>43395</c:v>
                </c:pt>
                <c:pt idx="988">
                  <c:v>43392</c:v>
                </c:pt>
                <c:pt idx="989">
                  <c:v>43391</c:v>
                </c:pt>
                <c:pt idx="990">
                  <c:v>43390</c:v>
                </c:pt>
                <c:pt idx="991">
                  <c:v>43389</c:v>
                </c:pt>
                <c:pt idx="992">
                  <c:v>43388</c:v>
                </c:pt>
                <c:pt idx="993">
                  <c:v>43385</c:v>
                </c:pt>
                <c:pt idx="994">
                  <c:v>43384</c:v>
                </c:pt>
                <c:pt idx="995">
                  <c:v>43383</c:v>
                </c:pt>
                <c:pt idx="996">
                  <c:v>43382</c:v>
                </c:pt>
                <c:pt idx="997">
                  <c:v>43381</c:v>
                </c:pt>
                <c:pt idx="998">
                  <c:v>43378</c:v>
                </c:pt>
                <c:pt idx="999">
                  <c:v>43377</c:v>
                </c:pt>
                <c:pt idx="1000">
                  <c:v>43376</c:v>
                </c:pt>
                <c:pt idx="1001">
                  <c:v>43375</c:v>
                </c:pt>
                <c:pt idx="1002">
                  <c:v>43374</c:v>
                </c:pt>
                <c:pt idx="1003">
                  <c:v>43371</c:v>
                </c:pt>
                <c:pt idx="1004">
                  <c:v>43370</c:v>
                </c:pt>
                <c:pt idx="1005">
                  <c:v>43369</c:v>
                </c:pt>
                <c:pt idx="1006">
                  <c:v>43368</c:v>
                </c:pt>
                <c:pt idx="1007">
                  <c:v>43367</c:v>
                </c:pt>
                <c:pt idx="1008">
                  <c:v>43364</c:v>
                </c:pt>
                <c:pt idx="1009">
                  <c:v>43363</c:v>
                </c:pt>
                <c:pt idx="1010">
                  <c:v>43362</c:v>
                </c:pt>
                <c:pt idx="1011">
                  <c:v>43361</c:v>
                </c:pt>
                <c:pt idx="1012">
                  <c:v>43360</c:v>
                </c:pt>
                <c:pt idx="1013">
                  <c:v>43357</c:v>
                </c:pt>
                <c:pt idx="1014">
                  <c:v>43356</c:v>
                </c:pt>
                <c:pt idx="1015">
                  <c:v>43355</c:v>
                </c:pt>
                <c:pt idx="1016">
                  <c:v>43354</c:v>
                </c:pt>
                <c:pt idx="1017">
                  <c:v>43353</c:v>
                </c:pt>
                <c:pt idx="1018">
                  <c:v>43350</c:v>
                </c:pt>
                <c:pt idx="1019">
                  <c:v>43349</c:v>
                </c:pt>
                <c:pt idx="1020">
                  <c:v>43348</c:v>
                </c:pt>
                <c:pt idx="1021">
                  <c:v>43347</c:v>
                </c:pt>
                <c:pt idx="1022">
                  <c:v>43343</c:v>
                </c:pt>
                <c:pt idx="1023">
                  <c:v>43342</c:v>
                </c:pt>
                <c:pt idx="1024">
                  <c:v>43341</c:v>
                </c:pt>
                <c:pt idx="1025">
                  <c:v>43340</c:v>
                </c:pt>
                <c:pt idx="1026">
                  <c:v>43339</c:v>
                </c:pt>
                <c:pt idx="1027">
                  <c:v>43336</c:v>
                </c:pt>
                <c:pt idx="1028">
                  <c:v>43335</c:v>
                </c:pt>
                <c:pt idx="1029">
                  <c:v>43334</c:v>
                </c:pt>
                <c:pt idx="1030">
                  <c:v>43333</c:v>
                </c:pt>
                <c:pt idx="1031">
                  <c:v>43332</c:v>
                </c:pt>
                <c:pt idx="1032">
                  <c:v>43329</c:v>
                </c:pt>
                <c:pt idx="1033">
                  <c:v>43328</c:v>
                </c:pt>
                <c:pt idx="1034">
                  <c:v>43327</c:v>
                </c:pt>
                <c:pt idx="1035">
                  <c:v>43326</c:v>
                </c:pt>
                <c:pt idx="1036">
                  <c:v>43325</c:v>
                </c:pt>
                <c:pt idx="1037">
                  <c:v>43322</c:v>
                </c:pt>
                <c:pt idx="1038">
                  <c:v>43321</c:v>
                </c:pt>
                <c:pt idx="1039">
                  <c:v>43320</c:v>
                </c:pt>
                <c:pt idx="1040">
                  <c:v>43319</c:v>
                </c:pt>
                <c:pt idx="1041">
                  <c:v>43318</c:v>
                </c:pt>
                <c:pt idx="1042">
                  <c:v>43315</c:v>
                </c:pt>
                <c:pt idx="1043">
                  <c:v>43314</c:v>
                </c:pt>
                <c:pt idx="1044">
                  <c:v>43313</c:v>
                </c:pt>
                <c:pt idx="1045">
                  <c:v>43312</c:v>
                </c:pt>
                <c:pt idx="1046">
                  <c:v>43311</c:v>
                </c:pt>
                <c:pt idx="1047">
                  <c:v>43308</c:v>
                </c:pt>
                <c:pt idx="1048">
                  <c:v>43307</c:v>
                </c:pt>
                <c:pt idx="1049">
                  <c:v>43306</c:v>
                </c:pt>
                <c:pt idx="1050">
                  <c:v>43305</c:v>
                </c:pt>
                <c:pt idx="1051">
                  <c:v>43304</c:v>
                </c:pt>
                <c:pt idx="1052">
                  <c:v>43301</c:v>
                </c:pt>
                <c:pt idx="1053">
                  <c:v>43300</c:v>
                </c:pt>
                <c:pt idx="1054">
                  <c:v>43299</c:v>
                </c:pt>
                <c:pt idx="1055">
                  <c:v>43298</c:v>
                </c:pt>
                <c:pt idx="1056">
                  <c:v>43297</c:v>
                </c:pt>
                <c:pt idx="1057">
                  <c:v>43294</c:v>
                </c:pt>
                <c:pt idx="1058">
                  <c:v>43293</c:v>
                </c:pt>
                <c:pt idx="1059">
                  <c:v>43292</c:v>
                </c:pt>
                <c:pt idx="1060">
                  <c:v>43291</c:v>
                </c:pt>
                <c:pt idx="1061">
                  <c:v>43290</c:v>
                </c:pt>
                <c:pt idx="1062">
                  <c:v>43287</c:v>
                </c:pt>
                <c:pt idx="1063">
                  <c:v>43286</c:v>
                </c:pt>
                <c:pt idx="1064">
                  <c:v>43284</c:v>
                </c:pt>
                <c:pt idx="1065">
                  <c:v>43283</c:v>
                </c:pt>
                <c:pt idx="1066">
                  <c:v>43280</c:v>
                </c:pt>
                <c:pt idx="1067">
                  <c:v>43279</c:v>
                </c:pt>
                <c:pt idx="1068">
                  <c:v>43278</c:v>
                </c:pt>
                <c:pt idx="1069">
                  <c:v>43277</c:v>
                </c:pt>
                <c:pt idx="1070">
                  <c:v>43276</c:v>
                </c:pt>
                <c:pt idx="1071">
                  <c:v>43273</c:v>
                </c:pt>
                <c:pt idx="1072">
                  <c:v>43272</c:v>
                </c:pt>
                <c:pt idx="1073">
                  <c:v>43271</c:v>
                </c:pt>
                <c:pt idx="1074">
                  <c:v>43270</c:v>
                </c:pt>
                <c:pt idx="1075">
                  <c:v>43269</c:v>
                </c:pt>
                <c:pt idx="1076">
                  <c:v>43266</c:v>
                </c:pt>
                <c:pt idx="1077">
                  <c:v>43265</c:v>
                </c:pt>
                <c:pt idx="1078">
                  <c:v>43264</c:v>
                </c:pt>
                <c:pt idx="1079">
                  <c:v>43263</c:v>
                </c:pt>
                <c:pt idx="1080">
                  <c:v>43262</c:v>
                </c:pt>
                <c:pt idx="1081">
                  <c:v>43259</c:v>
                </c:pt>
                <c:pt idx="1082">
                  <c:v>43258</c:v>
                </c:pt>
                <c:pt idx="1083">
                  <c:v>43257</c:v>
                </c:pt>
                <c:pt idx="1084">
                  <c:v>43256</c:v>
                </c:pt>
                <c:pt idx="1085">
                  <c:v>43255</c:v>
                </c:pt>
                <c:pt idx="1086">
                  <c:v>43252</c:v>
                </c:pt>
                <c:pt idx="1087">
                  <c:v>43251</c:v>
                </c:pt>
                <c:pt idx="1088">
                  <c:v>43250</c:v>
                </c:pt>
                <c:pt idx="1089">
                  <c:v>43249</c:v>
                </c:pt>
                <c:pt idx="1090">
                  <c:v>43245</c:v>
                </c:pt>
                <c:pt idx="1091">
                  <c:v>43244</c:v>
                </c:pt>
                <c:pt idx="1092">
                  <c:v>43243</c:v>
                </c:pt>
                <c:pt idx="1093">
                  <c:v>43242</c:v>
                </c:pt>
                <c:pt idx="1094">
                  <c:v>43241</c:v>
                </c:pt>
                <c:pt idx="1095">
                  <c:v>43238</c:v>
                </c:pt>
                <c:pt idx="1096">
                  <c:v>43237</c:v>
                </c:pt>
                <c:pt idx="1097">
                  <c:v>43236</c:v>
                </c:pt>
                <c:pt idx="1098">
                  <c:v>43235</c:v>
                </c:pt>
                <c:pt idx="1099">
                  <c:v>43234</c:v>
                </c:pt>
                <c:pt idx="1100">
                  <c:v>43231</c:v>
                </c:pt>
                <c:pt idx="1101">
                  <c:v>43230</c:v>
                </c:pt>
                <c:pt idx="1102">
                  <c:v>43229</c:v>
                </c:pt>
                <c:pt idx="1103">
                  <c:v>43228</c:v>
                </c:pt>
                <c:pt idx="1104">
                  <c:v>43227</c:v>
                </c:pt>
                <c:pt idx="1105">
                  <c:v>43224</c:v>
                </c:pt>
                <c:pt idx="1106">
                  <c:v>43223</c:v>
                </c:pt>
                <c:pt idx="1107">
                  <c:v>43222</c:v>
                </c:pt>
                <c:pt idx="1108">
                  <c:v>43221</c:v>
                </c:pt>
                <c:pt idx="1109">
                  <c:v>43220</c:v>
                </c:pt>
                <c:pt idx="1110">
                  <c:v>43217</c:v>
                </c:pt>
                <c:pt idx="1111">
                  <c:v>43216</c:v>
                </c:pt>
                <c:pt idx="1112">
                  <c:v>43215</c:v>
                </c:pt>
                <c:pt idx="1113">
                  <c:v>43214</c:v>
                </c:pt>
                <c:pt idx="1114">
                  <c:v>43213</c:v>
                </c:pt>
                <c:pt idx="1115">
                  <c:v>43210</c:v>
                </c:pt>
                <c:pt idx="1116">
                  <c:v>43209</c:v>
                </c:pt>
                <c:pt idx="1117">
                  <c:v>43208</c:v>
                </c:pt>
                <c:pt idx="1118">
                  <c:v>43207</c:v>
                </c:pt>
                <c:pt idx="1119">
                  <c:v>43206</c:v>
                </c:pt>
                <c:pt idx="1120">
                  <c:v>43203</c:v>
                </c:pt>
                <c:pt idx="1121">
                  <c:v>43202</c:v>
                </c:pt>
                <c:pt idx="1122">
                  <c:v>43201</c:v>
                </c:pt>
                <c:pt idx="1123">
                  <c:v>43200</c:v>
                </c:pt>
                <c:pt idx="1124">
                  <c:v>43199</c:v>
                </c:pt>
                <c:pt idx="1125">
                  <c:v>43196</c:v>
                </c:pt>
                <c:pt idx="1126">
                  <c:v>43195</c:v>
                </c:pt>
                <c:pt idx="1127">
                  <c:v>43194</c:v>
                </c:pt>
                <c:pt idx="1128">
                  <c:v>43193</c:v>
                </c:pt>
                <c:pt idx="1129">
                  <c:v>43192</c:v>
                </c:pt>
                <c:pt idx="1130">
                  <c:v>43188</c:v>
                </c:pt>
                <c:pt idx="1131">
                  <c:v>43187</c:v>
                </c:pt>
                <c:pt idx="1132">
                  <c:v>43186</c:v>
                </c:pt>
                <c:pt idx="1133">
                  <c:v>43185</c:v>
                </c:pt>
                <c:pt idx="1134">
                  <c:v>43182</c:v>
                </c:pt>
                <c:pt idx="1135">
                  <c:v>43181</c:v>
                </c:pt>
                <c:pt idx="1136">
                  <c:v>43180</c:v>
                </c:pt>
                <c:pt idx="1137">
                  <c:v>43179</c:v>
                </c:pt>
                <c:pt idx="1138">
                  <c:v>43178</c:v>
                </c:pt>
                <c:pt idx="1139">
                  <c:v>43175</c:v>
                </c:pt>
                <c:pt idx="1140">
                  <c:v>43174</c:v>
                </c:pt>
                <c:pt idx="1141">
                  <c:v>43173</c:v>
                </c:pt>
                <c:pt idx="1142">
                  <c:v>43172</c:v>
                </c:pt>
                <c:pt idx="1143">
                  <c:v>43171</c:v>
                </c:pt>
                <c:pt idx="1144">
                  <c:v>43168</c:v>
                </c:pt>
                <c:pt idx="1145">
                  <c:v>43167</c:v>
                </c:pt>
                <c:pt idx="1146">
                  <c:v>43166</c:v>
                </c:pt>
                <c:pt idx="1147">
                  <c:v>43165</c:v>
                </c:pt>
                <c:pt idx="1148">
                  <c:v>43164</c:v>
                </c:pt>
                <c:pt idx="1149">
                  <c:v>43161</c:v>
                </c:pt>
                <c:pt idx="1150">
                  <c:v>43160</c:v>
                </c:pt>
                <c:pt idx="1151">
                  <c:v>43159</c:v>
                </c:pt>
                <c:pt idx="1152">
                  <c:v>43158</c:v>
                </c:pt>
                <c:pt idx="1153">
                  <c:v>43157</c:v>
                </c:pt>
                <c:pt idx="1154">
                  <c:v>43154</c:v>
                </c:pt>
                <c:pt idx="1155">
                  <c:v>43153</c:v>
                </c:pt>
                <c:pt idx="1156">
                  <c:v>43152</c:v>
                </c:pt>
                <c:pt idx="1157">
                  <c:v>43151</c:v>
                </c:pt>
                <c:pt idx="1158">
                  <c:v>43147</c:v>
                </c:pt>
                <c:pt idx="1159">
                  <c:v>43146</c:v>
                </c:pt>
                <c:pt idx="1160">
                  <c:v>43145</c:v>
                </c:pt>
                <c:pt idx="1161">
                  <c:v>43144</c:v>
                </c:pt>
                <c:pt idx="1162">
                  <c:v>43143</c:v>
                </c:pt>
                <c:pt idx="1163">
                  <c:v>43140</c:v>
                </c:pt>
                <c:pt idx="1164">
                  <c:v>43139</c:v>
                </c:pt>
                <c:pt idx="1165">
                  <c:v>43138</c:v>
                </c:pt>
                <c:pt idx="1166">
                  <c:v>43137</c:v>
                </c:pt>
                <c:pt idx="1167">
                  <c:v>43136</c:v>
                </c:pt>
                <c:pt idx="1168">
                  <c:v>43133</c:v>
                </c:pt>
                <c:pt idx="1169">
                  <c:v>43132</c:v>
                </c:pt>
                <c:pt idx="1170">
                  <c:v>43131</c:v>
                </c:pt>
                <c:pt idx="1171">
                  <c:v>43130</c:v>
                </c:pt>
                <c:pt idx="1172">
                  <c:v>43129</c:v>
                </c:pt>
                <c:pt idx="1173">
                  <c:v>43126</c:v>
                </c:pt>
                <c:pt idx="1174">
                  <c:v>43125</c:v>
                </c:pt>
                <c:pt idx="1175">
                  <c:v>43124</c:v>
                </c:pt>
                <c:pt idx="1176">
                  <c:v>43123</c:v>
                </c:pt>
                <c:pt idx="1177">
                  <c:v>43122</c:v>
                </c:pt>
                <c:pt idx="1178">
                  <c:v>43119</c:v>
                </c:pt>
                <c:pt idx="1179">
                  <c:v>43118</c:v>
                </c:pt>
                <c:pt idx="1180">
                  <c:v>43117</c:v>
                </c:pt>
                <c:pt idx="1181">
                  <c:v>43116</c:v>
                </c:pt>
                <c:pt idx="1182">
                  <c:v>43112</c:v>
                </c:pt>
                <c:pt idx="1183">
                  <c:v>43111</c:v>
                </c:pt>
                <c:pt idx="1184">
                  <c:v>43110</c:v>
                </c:pt>
                <c:pt idx="1185">
                  <c:v>43109</c:v>
                </c:pt>
                <c:pt idx="1186">
                  <c:v>43108</c:v>
                </c:pt>
                <c:pt idx="1187">
                  <c:v>43105</c:v>
                </c:pt>
                <c:pt idx="1188">
                  <c:v>43104</c:v>
                </c:pt>
                <c:pt idx="1189">
                  <c:v>43103</c:v>
                </c:pt>
                <c:pt idx="1190">
                  <c:v>43102</c:v>
                </c:pt>
                <c:pt idx="1191">
                  <c:v>43098</c:v>
                </c:pt>
                <c:pt idx="1192">
                  <c:v>43097</c:v>
                </c:pt>
                <c:pt idx="1193">
                  <c:v>43096</c:v>
                </c:pt>
                <c:pt idx="1194">
                  <c:v>43095</c:v>
                </c:pt>
                <c:pt idx="1195">
                  <c:v>43091</c:v>
                </c:pt>
                <c:pt idx="1196">
                  <c:v>43090</c:v>
                </c:pt>
                <c:pt idx="1197">
                  <c:v>43089</c:v>
                </c:pt>
                <c:pt idx="1198">
                  <c:v>43088</c:v>
                </c:pt>
                <c:pt idx="1199">
                  <c:v>43087</c:v>
                </c:pt>
                <c:pt idx="1200">
                  <c:v>43084</c:v>
                </c:pt>
                <c:pt idx="1201">
                  <c:v>43083</c:v>
                </c:pt>
                <c:pt idx="1202">
                  <c:v>43082</c:v>
                </c:pt>
                <c:pt idx="1203">
                  <c:v>43081</c:v>
                </c:pt>
                <c:pt idx="1204">
                  <c:v>43080</c:v>
                </c:pt>
                <c:pt idx="1205">
                  <c:v>43077</c:v>
                </c:pt>
                <c:pt idx="1206">
                  <c:v>43076</c:v>
                </c:pt>
                <c:pt idx="1207">
                  <c:v>43075</c:v>
                </c:pt>
                <c:pt idx="1208">
                  <c:v>43074</c:v>
                </c:pt>
                <c:pt idx="1209">
                  <c:v>43073</c:v>
                </c:pt>
                <c:pt idx="1210">
                  <c:v>43070</c:v>
                </c:pt>
                <c:pt idx="1211">
                  <c:v>43069</c:v>
                </c:pt>
                <c:pt idx="1212">
                  <c:v>43068</c:v>
                </c:pt>
                <c:pt idx="1213">
                  <c:v>43067</c:v>
                </c:pt>
                <c:pt idx="1214">
                  <c:v>43066</c:v>
                </c:pt>
                <c:pt idx="1215">
                  <c:v>43063</c:v>
                </c:pt>
                <c:pt idx="1216">
                  <c:v>43061</c:v>
                </c:pt>
                <c:pt idx="1217">
                  <c:v>43060</c:v>
                </c:pt>
                <c:pt idx="1218">
                  <c:v>43059</c:v>
                </c:pt>
                <c:pt idx="1219">
                  <c:v>43056</c:v>
                </c:pt>
                <c:pt idx="1220">
                  <c:v>43055</c:v>
                </c:pt>
                <c:pt idx="1221">
                  <c:v>43054</c:v>
                </c:pt>
                <c:pt idx="1222">
                  <c:v>43053</c:v>
                </c:pt>
                <c:pt idx="1223">
                  <c:v>43052</c:v>
                </c:pt>
                <c:pt idx="1224">
                  <c:v>43049</c:v>
                </c:pt>
                <c:pt idx="1225">
                  <c:v>43048</c:v>
                </c:pt>
                <c:pt idx="1226">
                  <c:v>43047</c:v>
                </c:pt>
                <c:pt idx="1227">
                  <c:v>43046</c:v>
                </c:pt>
                <c:pt idx="1228">
                  <c:v>43045</c:v>
                </c:pt>
                <c:pt idx="1229">
                  <c:v>43042</c:v>
                </c:pt>
                <c:pt idx="1230">
                  <c:v>43041</c:v>
                </c:pt>
                <c:pt idx="1231">
                  <c:v>43040</c:v>
                </c:pt>
                <c:pt idx="1232">
                  <c:v>43039</c:v>
                </c:pt>
                <c:pt idx="1233">
                  <c:v>43038</c:v>
                </c:pt>
                <c:pt idx="1234">
                  <c:v>43035</c:v>
                </c:pt>
                <c:pt idx="1235">
                  <c:v>43034</c:v>
                </c:pt>
                <c:pt idx="1236">
                  <c:v>43033</c:v>
                </c:pt>
                <c:pt idx="1237">
                  <c:v>43032</c:v>
                </c:pt>
                <c:pt idx="1238">
                  <c:v>43031</c:v>
                </c:pt>
                <c:pt idx="1239">
                  <c:v>43028</c:v>
                </c:pt>
                <c:pt idx="1240">
                  <c:v>43027</c:v>
                </c:pt>
                <c:pt idx="1241">
                  <c:v>43026</c:v>
                </c:pt>
                <c:pt idx="1242">
                  <c:v>43025</c:v>
                </c:pt>
                <c:pt idx="1243">
                  <c:v>43024</c:v>
                </c:pt>
                <c:pt idx="1244">
                  <c:v>43021</c:v>
                </c:pt>
                <c:pt idx="1245">
                  <c:v>43020</c:v>
                </c:pt>
                <c:pt idx="1246">
                  <c:v>43019</c:v>
                </c:pt>
                <c:pt idx="1247">
                  <c:v>43018</c:v>
                </c:pt>
                <c:pt idx="1248">
                  <c:v>43017</c:v>
                </c:pt>
                <c:pt idx="1249">
                  <c:v>43014</c:v>
                </c:pt>
                <c:pt idx="1250">
                  <c:v>43013</c:v>
                </c:pt>
                <c:pt idx="1251">
                  <c:v>43012</c:v>
                </c:pt>
                <c:pt idx="1252">
                  <c:v>43011</c:v>
                </c:pt>
                <c:pt idx="1253">
                  <c:v>43010</c:v>
                </c:pt>
                <c:pt idx="1254">
                  <c:v>43007</c:v>
                </c:pt>
                <c:pt idx="1255">
                  <c:v>43006</c:v>
                </c:pt>
                <c:pt idx="1256">
                  <c:v>43005</c:v>
                </c:pt>
                <c:pt idx="1257">
                  <c:v>43004</c:v>
                </c:pt>
                <c:pt idx="1258">
                  <c:v>43003</c:v>
                </c:pt>
                <c:pt idx="1259">
                  <c:v>43000</c:v>
                </c:pt>
                <c:pt idx="1260">
                  <c:v>42999</c:v>
                </c:pt>
                <c:pt idx="1261">
                  <c:v>42998</c:v>
                </c:pt>
                <c:pt idx="1262">
                  <c:v>42997</c:v>
                </c:pt>
                <c:pt idx="1263">
                  <c:v>42996</c:v>
                </c:pt>
                <c:pt idx="1264">
                  <c:v>42993</c:v>
                </c:pt>
                <c:pt idx="1265">
                  <c:v>42992</c:v>
                </c:pt>
                <c:pt idx="1266">
                  <c:v>42991</c:v>
                </c:pt>
                <c:pt idx="1267">
                  <c:v>42990</c:v>
                </c:pt>
                <c:pt idx="1268">
                  <c:v>42989</c:v>
                </c:pt>
                <c:pt idx="1269">
                  <c:v>42986</c:v>
                </c:pt>
                <c:pt idx="1270">
                  <c:v>42985</c:v>
                </c:pt>
                <c:pt idx="1271">
                  <c:v>42984</c:v>
                </c:pt>
                <c:pt idx="1272">
                  <c:v>42983</c:v>
                </c:pt>
                <c:pt idx="1273">
                  <c:v>42979</c:v>
                </c:pt>
                <c:pt idx="1274">
                  <c:v>42978</c:v>
                </c:pt>
                <c:pt idx="1275">
                  <c:v>42977</c:v>
                </c:pt>
                <c:pt idx="1276">
                  <c:v>42976</c:v>
                </c:pt>
                <c:pt idx="1277">
                  <c:v>42975</c:v>
                </c:pt>
                <c:pt idx="1278">
                  <c:v>42972</c:v>
                </c:pt>
                <c:pt idx="1279">
                  <c:v>42971</c:v>
                </c:pt>
                <c:pt idx="1280">
                  <c:v>42970</c:v>
                </c:pt>
                <c:pt idx="1281">
                  <c:v>42969</c:v>
                </c:pt>
                <c:pt idx="1282">
                  <c:v>42968</c:v>
                </c:pt>
                <c:pt idx="1283">
                  <c:v>42965</c:v>
                </c:pt>
                <c:pt idx="1284">
                  <c:v>42964</c:v>
                </c:pt>
                <c:pt idx="1285">
                  <c:v>42963</c:v>
                </c:pt>
                <c:pt idx="1286">
                  <c:v>42962</c:v>
                </c:pt>
                <c:pt idx="1287">
                  <c:v>42961</c:v>
                </c:pt>
                <c:pt idx="1288">
                  <c:v>42958</c:v>
                </c:pt>
                <c:pt idx="1289">
                  <c:v>42957</c:v>
                </c:pt>
                <c:pt idx="1290">
                  <c:v>42956</c:v>
                </c:pt>
                <c:pt idx="1291">
                  <c:v>42955</c:v>
                </c:pt>
                <c:pt idx="1292">
                  <c:v>42954</c:v>
                </c:pt>
                <c:pt idx="1293">
                  <c:v>42951</c:v>
                </c:pt>
                <c:pt idx="1294">
                  <c:v>42950</c:v>
                </c:pt>
                <c:pt idx="1295">
                  <c:v>42949</c:v>
                </c:pt>
                <c:pt idx="1296">
                  <c:v>42948</c:v>
                </c:pt>
                <c:pt idx="1297">
                  <c:v>42947</c:v>
                </c:pt>
                <c:pt idx="1298">
                  <c:v>42944</c:v>
                </c:pt>
                <c:pt idx="1299">
                  <c:v>42943</c:v>
                </c:pt>
                <c:pt idx="1300">
                  <c:v>42942</c:v>
                </c:pt>
                <c:pt idx="1301">
                  <c:v>42941</c:v>
                </c:pt>
                <c:pt idx="1302">
                  <c:v>42940</c:v>
                </c:pt>
                <c:pt idx="1303">
                  <c:v>42937</c:v>
                </c:pt>
                <c:pt idx="1304">
                  <c:v>42936</c:v>
                </c:pt>
                <c:pt idx="1305">
                  <c:v>42935</c:v>
                </c:pt>
                <c:pt idx="1306">
                  <c:v>42934</c:v>
                </c:pt>
                <c:pt idx="1307">
                  <c:v>42933</c:v>
                </c:pt>
                <c:pt idx="1308">
                  <c:v>42930</c:v>
                </c:pt>
                <c:pt idx="1309">
                  <c:v>42929</c:v>
                </c:pt>
                <c:pt idx="1310">
                  <c:v>42928</c:v>
                </c:pt>
                <c:pt idx="1311">
                  <c:v>42927</c:v>
                </c:pt>
                <c:pt idx="1312">
                  <c:v>42926</c:v>
                </c:pt>
                <c:pt idx="1313">
                  <c:v>42923</c:v>
                </c:pt>
                <c:pt idx="1314">
                  <c:v>42922</c:v>
                </c:pt>
                <c:pt idx="1315">
                  <c:v>42921</c:v>
                </c:pt>
                <c:pt idx="1316">
                  <c:v>42919</c:v>
                </c:pt>
                <c:pt idx="1317">
                  <c:v>42916</c:v>
                </c:pt>
                <c:pt idx="1318">
                  <c:v>42915</c:v>
                </c:pt>
                <c:pt idx="1319">
                  <c:v>42914</c:v>
                </c:pt>
                <c:pt idx="1320">
                  <c:v>42913</c:v>
                </c:pt>
                <c:pt idx="1321">
                  <c:v>42912</c:v>
                </c:pt>
                <c:pt idx="1322">
                  <c:v>42909</c:v>
                </c:pt>
                <c:pt idx="1323">
                  <c:v>42908</c:v>
                </c:pt>
                <c:pt idx="1324">
                  <c:v>42907</c:v>
                </c:pt>
                <c:pt idx="1325">
                  <c:v>42906</c:v>
                </c:pt>
                <c:pt idx="1326">
                  <c:v>42905</c:v>
                </c:pt>
                <c:pt idx="1327">
                  <c:v>42902</c:v>
                </c:pt>
                <c:pt idx="1328">
                  <c:v>42901</c:v>
                </c:pt>
                <c:pt idx="1329">
                  <c:v>42900</c:v>
                </c:pt>
                <c:pt idx="1330">
                  <c:v>42899</c:v>
                </c:pt>
                <c:pt idx="1331">
                  <c:v>42898</c:v>
                </c:pt>
                <c:pt idx="1332">
                  <c:v>42895</c:v>
                </c:pt>
                <c:pt idx="1333">
                  <c:v>42894</c:v>
                </c:pt>
                <c:pt idx="1334">
                  <c:v>42893</c:v>
                </c:pt>
                <c:pt idx="1335">
                  <c:v>42892</c:v>
                </c:pt>
                <c:pt idx="1336">
                  <c:v>42891</c:v>
                </c:pt>
                <c:pt idx="1337">
                  <c:v>42888</c:v>
                </c:pt>
                <c:pt idx="1338">
                  <c:v>42887</c:v>
                </c:pt>
                <c:pt idx="1339">
                  <c:v>42886</c:v>
                </c:pt>
                <c:pt idx="1340">
                  <c:v>42885</c:v>
                </c:pt>
                <c:pt idx="1341">
                  <c:v>42881</c:v>
                </c:pt>
                <c:pt idx="1342">
                  <c:v>42880</c:v>
                </c:pt>
                <c:pt idx="1343">
                  <c:v>42879</c:v>
                </c:pt>
                <c:pt idx="1344">
                  <c:v>42878</c:v>
                </c:pt>
                <c:pt idx="1345">
                  <c:v>42877</c:v>
                </c:pt>
                <c:pt idx="1346">
                  <c:v>42874</c:v>
                </c:pt>
                <c:pt idx="1347">
                  <c:v>42873</c:v>
                </c:pt>
                <c:pt idx="1348">
                  <c:v>42872</c:v>
                </c:pt>
                <c:pt idx="1349">
                  <c:v>42871</c:v>
                </c:pt>
                <c:pt idx="1350">
                  <c:v>42870</c:v>
                </c:pt>
                <c:pt idx="1351">
                  <c:v>42867</c:v>
                </c:pt>
                <c:pt idx="1352">
                  <c:v>42866</c:v>
                </c:pt>
                <c:pt idx="1353">
                  <c:v>42865</c:v>
                </c:pt>
                <c:pt idx="1354">
                  <c:v>42864</c:v>
                </c:pt>
                <c:pt idx="1355">
                  <c:v>42863</c:v>
                </c:pt>
                <c:pt idx="1356">
                  <c:v>42860</c:v>
                </c:pt>
                <c:pt idx="1357">
                  <c:v>42859</c:v>
                </c:pt>
                <c:pt idx="1358">
                  <c:v>42858</c:v>
                </c:pt>
                <c:pt idx="1359">
                  <c:v>42857</c:v>
                </c:pt>
                <c:pt idx="1360">
                  <c:v>42856</c:v>
                </c:pt>
                <c:pt idx="1361">
                  <c:v>42853</c:v>
                </c:pt>
                <c:pt idx="1362">
                  <c:v>42852</c:v>
                </c:pt>
                <c:pt idx="1363">
                  <c:v>42851</c:v>
                </c:pt>
                <c:pt idx="1364">
                  <c:v>42850</c:v>
                </c:pt>
                <c:pt idx="1365">
                  <c:v>42849</c:v>
                </c:pt>
                <c:pt idx="1366">
                  <c:v>42846</c:v>
                </c:pt>
                <c:pt idx="1367">
                  <c:v>42845</c:v>
                </c:pt>
                <c:pt idx="1368">
                  <c:v>42844</c:v>
                </c:pt>
                <c:pt idx="1369">
                  <c:v>42843</c:v>
                </c:pt>
                <c:pt idx="1370">
                  <c:v>42842</c:v>
                </c:pt>
                <c:pt idx="1371">
                  <c:v>42838</c:v>
                </c:pt>
                <c:pt idx="1372">
                  <c:v>42837</c:v>
                </c:pt>
                <c:pt idx="1373">
                  <c:v>42836</c:v>
                </c:pt>
                <c:pt idx="1374">
                  <c:v>42835</c:v>
                </c:pt>
                <c:pt idx="1375">
                  <c:v>42832</c:v>
                </c:pt>
                <c:pt idx="1376">
                  <c:v>42831</c:v>
                </c:pt>
                <c:pt idx="1377">
                  <c:v>42830</c:v>
                </c:pt>
                <c:pt idx="1378">
                  <c:v>42829</c:v>
                </c:pt>
                <c:pt idx="1379">
                  <c:v>42828</c:v>
                </c:pt>
                <c:pt idx="1380">
                  <c:v>42825</c:v>
                </c:pt>
                <c:pt idx="1381">
                  <c:v>42824</c:v>
                </c:pt>
                <c:pt idx="1382">
                  <c:v>42823</c:v>
                </c:pt>
                <c:pt idx="1383">
                  <c:v>42822</c:v>
                </c:pt>
                <c:pt idx="1384">
                  <c:v>42821</c:v>
                </c:pt>
                <c:pt idx="1385">
                  <c:v>42818</c:v>
                </c:pt>
                <c:pt idx="1386">
                  <c:v>42817</c:v>
                </c:pt>
                <c:pt idx="1387">
                  <c:v>42816</c:v>
                </c:pt>
                <c:pt idx="1388">
                  <c:v>42815</c:v>
                </c:pt>
                <c:pt idx="1389">
                  <c:v>42814</c:v>
                </c:pt>
                <c:pt idx="1390">
                  <c:v>42811</c:v>
                </c:pt>
                <c:pt idx="1391">
                  <c:v>42810</c:v>
                </c:pt>
                <c:pt idx="1392">
                  <c:v>42809</c:v>
                </c:pt>
                <c:pt idx="1393">
                  <c:v>42808</c:v>
                </c:pt>
                <c:pt idx="1394">
                  <c:v>42807</c:v>
                </c:pt>
                <c:pt idx="1395">
                  <c:v>42804</c:v>
                </c:pt>
                <c:pt idx="1396">
                  <c:v>42803</c:v>
                </c:pt>
                <c:pt idx="1397">
                  <c:v>42802</c:v>
                </c:pt>
                <c:pt idx="1398">
                  <c:v>42801</c:v>
                </c:pt>
                <c:pt idx="1399">
                  <c:v>42800</c:v>
                </c:pt>
                <c:pt idx="1400">
                  <c:v>42797</c:v>
                </c:pt>
                <c:pt idx="1401">
                  <c:v>42796</c:v>
                </c:pt>
                <c:pt idx="1402">
                  <c:v>42795</c:v>
                </c:pt>
                <c:pt idx="1403">
                  <c:v>42794</c:v>
                </c:pt>
                <c:pt idx="1404">
                  <c:v>42793</c:v>
                </c:pt>
                <c:pt idx="1405">
                  <c:v>42790</c:v>
                </c:pt>
                <c:pt idx="1406">
                  <c:v>42789</c:v>
                </c:pt>
                <c:pt idx="1407">
                  <c:v>42788</c:v>
                </c:pt>
                <c:pt idx="1408">
                  <c:v>42787</c:v>
                </c:pt>
                <c:pt idx="1409">
                  <c:v>42783</c:v>
                </c:pt>
                <c:pt idx="1410">
                  <c:v>42782</c:v>
                </c:pt>
                <c:pt idx="1411">
                  <c:v>42781</c:v>
                </c:pt>
                <c:pt idx="1412">
                  <c:v>42780</c:v>
                </c:pt>
                <c:pt idx="1413">
                  <c:v>42779</c:v>
                </c:pt>
                <c:pt idx="1414">
                  <c:v>42776</c:v>
                </c:pt>
                <c:pt idx="1415">
                  <c:v>42775</c:v>
                </c:pt>
                <c:pt idx="1416">
                  <c:v>42774</c:v>
                </c:pt>
                <c:pt idx="1417">
                  <c:v>42773</c:v>
                </c:pt>
                <c:pt idx="1418">
                  <c:v>42772</c:v>
                </c:pt>
                <c:pt idx="1419">
                  <c:v>42769</c:v>
                </c:pt>
                <c:pt idx="1420">
                  <c:v>42768</c:v>
                </c:pt>
                <c:pt idx="1421">
                  <c:v>42767</c:v>
                </c:pt>
                <c:pt idx="1422">
                  <c:v>42766</c:v>
                </c:pt>
                <c:pt idx="1423">
                  <c:v>42765</c:v>
                </c:pt>
                <c:pt idx="1424">
                  <c:v>42762</c:v>
                </c:pt>
                <c:pt idx="1425">
                  <c:v>42761</c:v>
                </c:pt>
                <c:pt idx="1426">
                  <c:v>42760</c:v>
                </c:pt>
                <c:pt idx="1427">
                  <c:v>42759</c:v>
                </c:pt>
                <c:pt idx="1428">
                  <c:v>42758</c:v>
                </c:pt>
                <c:pt idx="1429">
                  <c:v>42755</c:v>
                </c:pt>
                <c:pt idx="1430">
                  <c:v>42754</c:v>
                </c:pt>
                <c:pt idx="1431">
                  <c:v>42753</c:v>
                </c:pt>
                <c:pt idx="1432">
                  <c:v>42752</c:v>
                </c:pt>
                <c:pt idx="1433">
                  <c:v>42748</c:v>
                </c:pt>
                <c:pt idx="1434">
                  <c:v>42747</c:v>
                </c:pt>
                <c:pt idx="1435">
                  <c:v>42746</c:v>
                </c:pt>
                <c:pt idx="1436">
                  <c:v>42745</c:v>
                </c:pt>
                <c:pt idx="1437">
                  <c:v>42744</c:v>
                </c:pt>
                <c:pt idx="1438">
                  <c:v>42741</c:v>
                </c:pt>
                <c:pt idx="1439">
                  <c:v>42740</c:v>
                </c:pt>
                <c:pt idx="1440">
                  <c:v>42739</c:v>
                </c:pt>
                <c:pt idx="1441">
                  <c:v>42738</c:v>
                </c:pt>
                <c:pt idx="1442">
                  <c:v>42734</c:v>
                </c:pt>
                <c:pt idx="1443">
                  <c:v>42733</c:v>
                </c:pt>
                <c:pt idx="1444">
                  <c:v>42732</c:v>
                </c:pt>
                <c:pt idx="1445">
                  <c:v>42731</c:v>
                </c:pt>
                <c:pt idx="1446">
                  <c:v>42727</c:v>
                </c:pt>
                <c:pt idx="1447">
                  <c:v>42726</c:v>
                </c:pt>
                <c:pt idx="1448">
                  <c:v>42725</c:v>
                </c:pt>
                <c:pt idx="1449">
                  <c:v>42724</c:v>
                </c:pt>
                <c:pt idx="1450">
                  <c:v>42723</c:v>
                </c:pt>
                <c:pt idx="1451">
                  <c:v>42720</c:v>
                </c:pt>
                <c:pt idx="1452">
                  <c:v>42719</c:v>
                </c:pt>
                <c:pt idx="1453">
                  <c:v>42718</c:v>
                </c:pt>
                <c:pt idx="1454">
                  <c:v>42717</c:v>
                </c:pt>
                <c:pt idx="1455">
                  <c:v>42716</c:v>
                </c:pt>
                <c:pt idx="1456">
                  <c:v>42713</c:v>
                </c:pt>
                <c:pt idx="1457">
                  <c:v>42712</c:v>
                </c:pt>
                <c:pt idx="1458">
                  <c:v>42711</c:v>
                </c:pt>
                <c:pt idx="1459">
                  <c:v>42710</c:v>
                </c:pt>
                <c:pt idx="1460">
                  <c:v>42709</c:v>
                </c:pt>
                <c:pt idx="1461">
                  <c:v>42706</c:v>
                </c:pt>
                <c:pt idx="1462">
                  <c:v>42705</c:v>
                </c:pt>
                <c:pt idx="1463">
                  <c:v>42704</c:v>
                </c:pt>
                <c:pt idx="1464">
                  <c:v>42703</c:v>
                </c:pt>
                <c:pt idx="1465">
                  <c:v>42702</c:v>
                </c:pt>
                <c:pt idx="1466">
                  <c:v>42699</c:v>
                </c:pt>
                <c:pt idx="1467">
                  <c:v>42697</c:v>
                </c:pt>
                <c:pt idx="1468">
                  <c:v>42696</c:v>
                </c:pt>
                <c:pt idx="1469">
                  <c:v>42695</c:v>
                </c:pt>
                <c:pt idx="1470">
                  <c:v>42692</c:v>
                </c:pt>
                <c:pt idx="1471">
                  <c:v>42691</c:v>
                </c:pt>
                <c:pt idx="1472">
                  <c:v>42690</c:v>
                </c:pt>
                <c:pt idx="1473">
                  <c:v>42689</c:v>
                </c:pt>
                <c:pt idx="1474">
                  <c:v>42688</c:v>
                </c:pt>
                <c:pt idx="1475">
                  <c:v>42685</c:v>
                </c:pt>
                <c:pt idx="1476">
                  <c:v>42684</c:v>
                </c:pt>
                <c:pt idx="1477">
                  <c:v>42683</c:v>
                </c:pt>
                <c:pt idx="1478">
                  <c:v>42682</c:v>
                </c:pt>
                <c:pt idx="1479">
                  <c:v>42681</c:v>
                </c:pt>
                <c:pt idx="1480">
                  <c:v>42678</c:v>
                </c:pt>
                <c:pt idx="1481">
                  <c:v>42677</c:v>
                </c:pt>
                <c:pt idx="1482">
                  <c:v>42676</c:v>
                </c:pt>
                <c:pt idx="1483">
                  <c:v>42675</c:v>
                </c:pt>
                <c:pt idx="1484">
                  <c:v>42674</c:v>
                </c:pt>
                <c:pt idx="1485">
                  <c:v>42671</c:v>
                </c:pt>
                <c:pt idx="1486">
                  <c:v>42670</c:v>
                </c:pt>
                <c:pt idx="1487">
                  <c:v>42669</c:v>
                </c:pt>
                <c:pt idx="1488">
                  <c:v>42668</c:v>
                </c:pt>
                <c:pt idx="1489">
                  <c:v>42667</c:v>
                </c:pt>
                <c:pt idx="1490">
                  <c:v>42664</c:v>
                </c:pt>
                <c:pt idx="1491">
                  <c:v>42663</c:v>
                </c:pt>
                <c:pt idx="1492">
                  <c:v>42662</c:v>
                </c:pt>
                <c:pt idx="1493">
                  <c:v>42661</c:v>
                </c:pt>
                <c:pt idx="1494">
                  <c:v>42660</c:v>
                </c:pt>
                <c:pt idx="1495">
                  <c:v>42657</c:v>
                </c:pt>
                <c:pt idx="1496">
                  <c:v>42656</c:v>
                </c:pt>
                <c:pt idx="1497">
                  <c:v>42655</c:v>
                </c:pt>
                <c:pt idx="1498">
                  <c:v>42654</c:v>
                </c:pt>
                <c:pt idx="1499">
                  <c:v>42653</c:v>
                </c:pt>
                <c:pt idx="1500">
                  <c:v>42650</c:v>
                </c:pt>
                <c:pt idx="1501">
                  <c:v>42649</c:v>
                </c:pt>
                <c:pt idx="1502">
                  <c:v>42648</c:v>
                </c:pt>
                <c:pt idx="1503">
                  <c:v>42647</c:v>
                </c:pt>
                <c:pt idx="1504">
                  <c:v>42646</c:v>
                </c:pt>
                <c:pt idx="1505">
                  <c:v>42643</c:v>
                </c:pt>
                <c:pt idx="1506">
                  <c:v>42642</c:v>
                </c:pt>
                <c:pt idx="1507">
                  <c:v>42641</c:v>
                </c:pt>
                <c:pt idx="1508">
                  <c:v>42640</c:v>
                </c:pt>
                <c:pt idx="1509">
                  <c:v>42639</c:v>
                </c:pt>
                <c:pt idx="1510">
                  <c:v>42636</c:v>
                </c:pt>
                <c:pt idx="1511">
                  <c:v>42635</c:v>
                </c:pt>
                <c:pt idx="1512">
                  <c:v>42634</c:v>
                </c:pt>
                <c:pt idx="1513">
                  <c:v>42633</c:v>
                </c:pt>
                <c:pt idx="1514">
                  <c:v>42632</c:v>
                </c:pt>
                <c:pt idx="1515">
                  <c:v>42629</c:v>
                </c:pt>
                <c:pt idx="1516">
                  <c:v>42628</c:v>
                </c:pt>
                <c:pt idx="1517">
                  <c:v>42627</c:v>
                </c:pt>
                <c:pt idx="1518">
                  <c:v>42626</c:v>
                </c:pt>
                <c:pt idx="1519">
                  <c:v>42625</c:v>
                </c:pt>
                <c:pt idx="1520">
                  <c:v>42622</c:v>
                </c:pt>
                <c:pt idx="1521">
                  <c:v>42621</c:v>
                </c:pt>
                <c:pt idx="1522">
                  <c:v>42620</c:v>
                </c:pt>
                <c:pt idx="1523">
                  <c:v>42619</c:v>
                </c:pt>
                <c:pt idx="1524">
                  <c:v>42615</c:v>
                </c:pt>
                <c:pt idx="1525">
                  <c:v>42614</c:v>
                </c:pt>
                <c:pt idx="1526">
                  <c:v>42613</c:v>
                </c:pt>
                <c:pt idx="1527">
                  <c:v>42612</c:v>
                </c:pt>
                <c:pt idx="1528">
                  <c:v>42611</c:v>
                </c:pt>
                <c:pt idx="1529">
                  <c:v>42608</c:v>
                </c:pt>
                <c:pt idx="1530">
                  <c:v>42607</c:v>
                </c:pt>
                <c:pt idx="1531">
                  <c:v>42606</c:v>
                </c:pt>
                <c:pt idx="1532">
                  <c:v>42605</c:v>
                </c:pt>
                <c:pt idx="1533">
                  <c:v>42604</c:v>
                </c:pt>
                <c:pt idx="1534">
                  <c:v>42601</c:v>
                </c:pt>
                <c:pt idx="1535">
                  <c:v>42600</c:v>
                </c:pt>
                <c:pt idx="1536">
                  <c:v>42599</c:v>
                </c:pt>
                <c:pt idx="1537">
                  <c:v>42598</c:v>
                </c:pt>
                <c:pt idx="1538">
                  <c:v>42597</c:v>
                </c:pt>
                <c:pt idx="1539">
                  <c:v>42594</c:v>
                </c:pt>
                <c:pt idx="1540">
                  <c:v>42593</c:v>
                </c:pt>
                <c:pt idx="1541">
                  <c:v>42592</c:v>
                </c:pt>
                <c:pt idx="1542">
                  <c:v>42591</c:v>
                </c:pt>
                <c:pt idx="1543">
                  <c:v>42590</c:v>
                </c:pt>
                <c:pt idx="1544">
                  <c:v>42587</c:v>
                </c:pt>
                <c:pt idx="1545">
                  <c:v>42586</c:v>
                </c:pt>
                <c:pt idx="1546">
                  <c:v>42585</c:v>
                </c:pt>
                <c:pt idx="1547">
                  <c:v>42584</c:v>
                </c:pt>
                <c:pt idx="1548">
                  <c:v>42583</c:v>
                </c:pt>
                <c:pt idx="1549">
                  <c:v>42580</c:v>
                </c:pt>
                <c:pt idx="1550">
                  <c:v>42579</c:v>
                </c:pt>
                <c:pt idx="1551">
                  <c:v>42578</c:v>
                </c:pt>
                <c:pt idx="1552">
                  <c:v>42577</c:v>
                </c:pt>
                <c:pt idx="1553">
                  <c:v>42576</c:v>
                </c:pt>
                <c:pt idx="1554">
                  <c:v>42573</c:v>
                </c:pt>
                <c:pt idx="1555">
                  <c:v>42572</c:v>
                </c:pt>
                <c:pt idx="1556">
                  <c:v>42571</c:v>
                </c:pt>
                <c:pt idx="1557">
                  <c:v>42570</c:v>
                </c:pt>
                <c:pt idx="1558">
                  <c:v>42569</c:v>
                </c:pt>
                <c:pt idx="1559">
                  <c:v>42566</c:v>
                </c:pt>
                <c:pt idx="1560">
                  <c:v>42565</c:v>
                </c:pt>
                <c:pt idx="1561">
                  <c:v>42564</c:v>
                </c:pt>
                <c:pt idx="1562">
                  <c:v>42563</c:v>
                </c:pt>
                <c:pt idx="1563">
                  <c:v>42562</c:v>
                </c:pt>
                <c:pt idx="1564">
                  <c:v>42559</c:v>
                </c:pt>
                <c:pt idx="1565">
                  <c:v>42558</c:v>
                </c:pt>
                <c:pt idx="1566">
                  <c:v>42557</c:v>
                </c:pt>
                <c:pt idx="1567">
                  <c:v>42556</c:v>
                </c:pt>
                <c:pt idx="1568">
                  <c:v>42552</c:v>
                </c:pt>
                <c:pt idx="1569">
                  <c:v>42551</c:v>
                </c:pt>
                <c:pt idx="1570">
                  <c:v>42550</c:v>
                </c:pt>
                <c:pt idx="1571">
                  <c:v>42549</c:v>
                </c:pt>
                <c:pt idx="1572">
                  <c:v>42548</c:v>
                </c:pt>
                <c:pt idx="1573">
                  <c:v>42545</c:v>
                </c:pt>
                <c:pt idx="1574">
                  <c:v>42544</c:v>
                </c:pt>
                <c:pt idx="1575">
                  <c:v>42543</c:v>
                </c:pt>
                <c:pt idx="1576">
                  <c:v>42542</c:v>
                </c:pt>
                <c:pt idx="1577">
                  <c:v>42541</c:v>
                </c:pt>
                <c:pt idx="1578">
                  <c:v>42538</c:v>
                </c:pt>
                <c:pt idx="1579">
                  <c:v>42537</c:v>
                </c:pt>
                <c:pt idx="1580">
                  <c:v>42536</c:v>
                </c:pt>
                <c:pt idx="1581">
                  <c:v>42535</c:v>
                </c:pt>
                <c:pt idx="1582">
                  <c:v>42534</c:v>
                </c:pt>
                <c:pt idx="1583">
                  <c:v>42531</c:v>
                </c:pt>
                <c:pt idx="1584">
                  <c:v>42530</c:v>
                </c:pt>
                <c:pt idx="1585">
                  <c:v>42529</c:v>
                </c:pt>
                <c:pt idx="1586">
                  <c:v>42528</c:v>
                </c:pt>
                <c:pt idx="1587">
                  <c:v>42527</c:v>
                </c:pt>
                <c:pt idx="1588">
                  <c:v>42524</c:v>
                </c:pt>
                <c:pt idx="1589">
                  <c:v>42523</c:v>
                </c:pt>
                <c:pt idx="1590">
                  <c:v>42522</c:v>
                </c:pt>
                <c:pt idx="1591">
                  <c:v>42521</c:v>
                </c:pt>
                <c:pt idx="1592">
                  <c:v>42517</c:v>
                </c:pt>
                <c:pt idx="1593">
                  <c:v>42516</c:v>
                </c:pt>
                <c:pt idx="1594">
                  <c:v>42515</c:v>
                </c:pt>
                <c:pt idx="1595">
                  <c:v>42514</c:v>
                </c:pt>
                <c:pt idx="1596">
                  <c:v>42513</c:v>
                </c:pt>
                <c:pt idx="1597">
                  <c:v>42510</c:v>
                </c:pt>
                <c:pt idx="1598">
                  <c:v>42509</c:v>
                </c:pt>
                <c:pt idx="1599">
                  <c:v>42508</c:v>
                </c:pt>
                <c:pt idx="1600">
                  <c:v>42507</c:v>
                </c:pt>
                <c:pt idx="1601">
                  <c:v>42506</c:v>
                </c:pt>
                <c:pt idx="1602">
                  <c:v>42503</c:v>
                </c:pt>
                <c:pt idx="1603">
                  <c:v>42502</c:v>
                </c:pt>
                <c:pt idx="1604">
                  <c:v>42501</c:v>
                </c:pt>
                <c:pt idx="1605">
                  <c:v>42500</c:v>
                </c:pt>
                <c:pt idx="1606">
                  <c:v>42499</c:v>
                </c:pt>
                <c:pt idx="1607">
                  <c:v>42496</c:v>
                </c:pt>
                <c:pt idx="1608">
                  <c:v>42495</c:v>
                </c:pt>
                <c:pt idx="1609">
                  <c:v>42494</c:v>
                </c:pt>
                <c:pt idx="1610">
                  <c:v>42493</c:v>
                </c:pt>
                <c:pt idx="1611">
                  <c:v>42492</c:v>
                </c:pt>
                <c:pt idx="1612">
                  <c:v>42489</c:v>
                </c:pt>
                <c:pt idx="1613">
                  <c:v>42488</c:v>
                </c:pt>
                <c:pt idx="1614">
                  <c:v>42487</c:v>
                </c:pt>
                <c:pt idx="1615">
                  <c:v>42486</c:v>
                </c:pt>
                <c:pt idx="1616">
                  <c:v>42485</c:v>
                </c:pt>
                <c:pt idx="1617">
                  <c:v>42482</c:v>
                </c:pt>
                <c:pt idx="1618">
                  <c:v>42481</c:v>
                </c:pt>
                <c:pt idx="1619">
                  <c:v>42480</c:v>
                </c:pt>
                <c:pt idx="1620">
                  <c:v>42479</c:v>
                </c:pt>
                <c:pt idx="1621">
                  <c:v>42478</c:v>
                </c:pt>
                <c:pt idx="1622">
                  <c:v>42475</c:v>
                </c:pt>
                <c:pt idx="1623">
                  <c:v>42474</c:v>
                </c:pt>
                <c:pt idx="1624">
                  <c:v>42473</c:v>
                </c:pt>
                <c:pt idx="1625">
                  <c:v>42472</c:v>
                </c:pt>
                <c:pt idx="1626">
                  <c:v>42471</c:v>
                </c:pt>
                <c:pt idx="1627">
                  <c:v>42468</c:v>
                </c:pt>
                <c:pt idx="1628">
                  <c:v>42467</c:v>
                </c:pt>
                <c:pt idx="1629">
                  <c:v>42466</c:v>
                </c:pt>
                <c:pt idx="1630">
                  <c:v>42465</c:v>
                </c:pt>
                <c:pt idx="1631">
                  <c:v>42464</c:v>
                </c:pt>
                <c:pt idx="1632">
                  <c:v>42461</c:v>
                </c:pt>
                <c:pt idx="1633">
                  <c:v>42460</c:v>
                </c:pt>
                <c:pt idx="1634">
                  <c:v>42459</c:v>
                </c:pt>
                <c:pt idx="1635">
                  <c:v>42458</c:v>
                </c:pt>
                <c:pt idx="1636">
                  <c:v>42457</c:v>
                </c:pt>
                <c:pt idx="1637">
                  <c:v>42453</c:v>
                </c:pt>
                <c:pt idx="1638">
                  <c:v>42452</c:v>
                </c:pt>
                <c:pt idx="1639">
                  <c:v>42451</c:v>
                </c:pt>
                <c:pt idx="1640">
                  <c:v>42450</c:v>
                </c:pt>
                <c:pt idx="1641">
                  <c:v>42447</c:v>
                </c:pt>
                <c:pt idx="1642">
                  <c:v>42446</c:v>
                </c:pt>
                <c:pt idx="1643">
                  <c:v>42445</c:v>
                </c:pt>
                <c:pt idx="1644">
                  <c:v>42444</c:v>
                </c:pt>
                <c:pt idx="1645">
                  <c:v>42443</c:v>
                </c:pt>
                <c:pt idx="1646">
                  <c:v>42440</c:v>
                </c:pt>
                <c:pt idx="1647">
                  <c:v>42439</c:v>
                </c:pt>
                <c:pt idx="1648">
                  <c:v>42438</c:v>
                </c:pt>
                <c:pt idx="1649">
                  <c:v>42437</c:v>
                </c:pt>
                <c:pt idx="1650">
                  <c:v>42436</c:v>
                </c:pt>
                <c:pt idx="1651">
                  <c:v>42433</c:v>
                </c:pt>
                <c:pt idx="1652">
                  <c:v>42432</c:v>
                </c:pt>
                <c:pt idx="1653">
                  <c:v>42431</c:v>
                </c:pt>
                <c:pt idx="1654">
                  <c:v>42430</c:v>
                </c:pt>
                <c:pt idx="1655">
                  <c:v>42429</c:v>
                </c:pt>
                <c:pt idx="1656">
                  <c:v>42426</c:v>
                </c:pt>
                <c:pt idx="1657">
                  <c:v>42425</c:v>
                </c:pt>
                <c:pt idx="1658">
                  <c:v>42424</c:v>
                </c:pt>
                <c:pt idx="1659">
                  <c:v>42423</c:v>
                </c:pt>
                <c:pt idx="1660">
                  <c:v>42422</c:v>
                </c:pt>
                <c:pt idx="1661">
                  <c:v>42419</c:v>
                </c:pt>
                <c:pt idx="1662">
                  <c:v>42418</c:v>
                </c:pt>
                <c:pt idx="1663">
                  <c:v>42417</c:v>
                </c:pt>
                <c:pt idx="1664">
                  <c:v>42416</c:v>
                </c:pt>
                <c:pt idx="1665">
                  <c:v>42412</c:v>
                </c:pt>
                <c:pt idx="1666">
                  <c:v>42411</c:v>
                </c:pt>
                <c:pt idx="1667">
                  <c:v>42410</c:v>
                </c:pt>
                <c:pt idx="1668">
                  <c:v>42409</c:v>
                </c:pt>
                <c:pt idx="1669">
                  <c:v>42408</c:v>
                </c:pt>
                <c:pt idx="1670">
                  <c:v>42405</c:v>
                </c:pt>
                <c:pt idx="1671">
                  <c:v>42404</c:v>
                </c:pt>
                <c:pt idx="1672">
                  <c:v>42403</c:v>
                </c:pt>
                <c:pt idx="1673">
                  <c:v>42402</c:v>
                </c:pt>
                <c:pt idx="1674">
                  <c:v>42401</c:v>
                </c:pt>
                <c:pt idx="1675">
                  <c:v>42398</c:v>
                </c:pt>
                <c:pt idx="1676">
                  <c:v>42397</c:v>
                </c:pt>
                <c:pt idx="1677">
                  <c:v>42396</c:v>
                </c:pt>
                <c:pt idx="1678">
                  <c:v>42395</c:v>
                </c:pt>
                <c:pt idx="1679">
                  <c:v>42394</c:v>
                </c:pt>
                <c:pt idx="1680">
                  <c:v>42391</c:v>
                </c:pt>
                <c:pt idx="1681">
                  <c:v>42390</c:v>
                </c:pt>
                <c:pt idx="1682">
                  <c:v>42389</c:v>
                </c:pt>
                <c:pt idx="1683">
                  <c:v>42388</c:v>
                </c:pt>
                <c:pt idx="1684">
                  <c:v>42384</c:v>
                </c:pt>
                <c:pt idx="1685">
                  <c:v>42383</c:v>
                </c:pt>
                <c:pt idx="1686">
                  <c:v>42382</c:v>
                </c:pt>
                <c:pt idx="1687">
                  <c:v>42381</c:v>
                </c:pt>
                <c:pt idx="1688">
                  <c:v>42380</c:v>
                </c:pt>
                <c:pt idx="1689">
                  <c:v>42377</c:v>
                </c:pt>
                <c:pt idx="1690">
                  <c:v>42376</c:v>
                </c:pt>
                <c:pt idx="1691">
                  <c:v>42375</c:v>
                </c:pt>
                <c:pt idx="1692">
                  <c:v>42374</c:v>
                </c:pt>
                <c:pt idx="1693">
                  <c:v>42373</c:v>
                </c:pt>
                <c:pt idx="1694">
                  <c:v>42369</c:v>
                </c:pt>
                <c:pt idx="1695">
                  <c:v>42368</c:v>
                </c:pt>
                <c:pt idx="1696">
                  <c:v>42367</c:v>
                </c:pt>
                <c:pt idx="1697">
                  <c:v>42366</c:v>
                </c:pt>
                <c:pt idx="1698">
                  <c:v>42362</c:v>
                </c:pt>
                <c:pt idx="1699">
                  <c:v>42361</c:v>
                </c:pt>
                <c:pt idx="1700">
                  <c:v>42360</c:v>
                </c:pt>
                <c:pt idx="1701">
                  <c:v>42359</c:v>
                </c:pt>
                <c:pt idx="1702">
                  <c:v>42356</c:v>
                </c:pt>
                <c:pt idx="1703">
                  <c:v>42355</c:v>
                </c:pt>
                <c:pt idx="1704">
                  <c:v>42354</c:v>
                </c:pt>
                <c:pt idx="1705">
                  <c:v>42353</c:v>
                </c:pt>
                <c:pt idx="1706">
                  <c:v>42352</c:v>
                </c:pt>
                <c:pt idx="1707">
                  <c:v>42349</c:v>
                </c:pt>
                <c:pt idx="1708">
                  <c:v>42348</c:v>
                </c:pt>
                <c:pt idx="1709">
                  <c:v>42347</c:v>
                </c:pt>
                <c:pt idx="1710">
                  <c:v>42346</c:v>
                </c:pt>
                <c:pt idx="1711">
                  <c:v>42345</c:v>
                </c:pt>
                <c:pt idx="1712">
                  <c:v>42342</c:v>
                </c:pt>
                <c:pt idx="1713">
                  <c:v>42341</c:v>
                </c:pt>
                <c:pt idx="1714">
                  <c:v>42340</c:v>
                </c:pt>
                <c:pt idx="1715">
                  <c:v>42339</c:v>
                </c:pt>
                <c:pt idx="1716">
                  <c:v>42338</c:v>
                </c:pt>
                <c:pt idx="1717">
                  <c:v>42335</c:v>
                </c:pt>
                <c:pt idx="1718">
                  <c:v>42333</c:v>
                </c:pt>
                <c:pt idx="1719">
                  <c:v>42332</c:v>
                </c:pt>
                <c:pt idx="1720">
                  <c:v>42331</c:v>
                </c:pt>
                <c:pt idx="1721">
                  <c:v>42328</c:v>
                </c:pt>
                <c:pt idx="1722">
                  <c:v>42327</c:v>
                </c:pt>
                <c:pt idx="1723">
                  <c:v>42326</c:v>
                </c:pt>
                <c:pt idx="1724">
                  <c:v>42325</c:v>
                </c:pt>
                <c:pt idx="1725">
                  <c:v>42324</c:v>
                </c:pt>
                <c:pt idx="1726">
                  <c:v>42321</c:v>
                </c:pt>
                <c:pt idx="1727">
                  <c:v>42320</c:v>
                </c:pt>
                <c:pt idx="1728">
                  <c:v>42319</c:v>
                </c:pt>
                <c:pt idx="1729">
                  <c:v>42318</c:v>
                </c:pt>
                <c:pt idx="1730">
                  <c:v>42317</c:v>
                </c:pt>
                <c:pt idx="1731">
                  <c:v>42314</c:v>
                </c:pt>
                <c:pt idx="1732">
                  <c:v>42313</c:v>
                </c:pt>
                <c:pt idx="1733">
                  <c:v>42312</c:v>
                </c:pt>
                <c:pt idx="1734">
                  <c:v>42311</c:v>
                </c:pt>
                <c:pt idx="1735">
                  <c:v>42310</c:v>
                </c:pt>
                <c:pt idx="1736">
                  <c:v>42307</c:v>
                </c:pt>
                <c:pt idx="1737">
                  <c:v>42306</c:v>
                </c:pt>
                <c:pt idx="1738">
                  <c:v>42305</c:v>
                </c:pt>
                <c:pt idx="1739">
                  <c:v>42304</c:v>
                </c:pt>
                <c:pt idx="1740">
                  <c:v>42303</c:v>
                </c:pt>
                <c:pt idx="1741">
                  <c:v>42300</c:v>
                </c:pt>
                <c:pt idx="1742">
                  <c:v>42299</c:v>
                </c:pt>
                <c:pt idx="1743">
                  <c:v>42298</c:v>
                </c:pt>
                <c:pt idx="1744">
                  <c:v>42297</c:v>
                </c:pt>
                <c:pt idx="1745">
                  <c:v>42296</c:v>
                </c:pt>
                <c:pt idx="1746">
                  <c:v>42293</c:v>
                </c:pt>
                <c:pt idx="1747">
                  <c:v>42292</c:v>
                </c:pt>
                <c:pt idx="1748">
                  <c:v>42291</c:v>
                </c:pt>
                <c:pt idx="1749">
                  <c:v>42290</c:v>
                </c:pt>
                <c:pt idx="1750">
                  <c:v>42289</c:v>
                </c:pt>
                <c:pt idx="1751">
                  <c:v>42286</c:v>
                </c:pt>
                <c:pt idx="1752">
                  <c:v>42285</c:v>
                </c:pt>
                <c:pt idx="1753">
                  <c:v>42284</c:v>
                </c:pt>
                <c:pt idx="1754">
                  <c:v>42283</c:v>
                </c:pt>
                <c:pt idx="1755">
                  <c:v>42282</c:v>
                </c:pt>
                <c:pt idx="1756">
                  <c:v>42279</c:v>
                </c:pt>
                <c:pt idx="1757">
                  <c:v>42278</c:v>
                </c:pt>
                <c:pt idx="1758">
                  <c:v>42277</c:v>
                </c:pt>
                <c:pt idx="1759">
                  <c:v>42276</c:v>
                </c:pt>
                <c:pt idx="1760">
                  <c:v>42275</c:v>
                </c:pt>
                <c:pt idx="1761">
                  <c:v>42272</c:v>
                </c:pt>
                <c:pt idx="1762">
                  <c:v>42271</c:v>
                </c:pt>
                <c:pt idx="1763">
                  <c:v>42270</c:v>
                </c:pt>
                <c:pt idx="1764">
                  <c:v>42269</c:v>
                </c:pt>
                <c:pt idx="1765">
                  <c:v>42268</c:v>
                </c:pt>
                <c:pt idx="1766">
                  <c:v>42265</c:v>
                </c:pt>
                <c:pt idx="1767">
                  <c:v>42264</c:v>
                </c:pt>
                <c:pt idx="1768">
                  <c:v>42263</c:v>
                </c:pt>
                <c:pt idx="1769">
                  <c:v>42262</c:v>
                </c:pt>
                <c:pt idx="1770">
                  <c:v>42261</c:v>
                </c:pt>
                <c:pt idx="1771">
                  <c:v>42258</c:v>
                </c:pt>
                <c:pt idx="1772">
                  <c:v>42257</c:v>
                </c:pt>
                <c:pt idx="1773">
                  <c:v>42256</c:v>
                </c:pt>
                <c:pt idx="1774">
                  <c:v>42255</c:v>
                </c:pt>
                <c:pt idx="1775">
                  <c:v>42251</c:v>
                </c:pt>
                <c:pt idx="1776">
                  <c:v>42250</c:v>
                </c:pt>
                <c:pt idx="1777">
                  <c:v>42249</c:v>
                </c:pt>
                <c:pt idx="1778">
                  <c:v>42248</c:v>
                </c:pt>
                <c:pt idx="1779">
                  <c:v>42247</c:v>
                </c:pt>
                <c:pt idx="1780">
                  <c:v>42244</c:v>
                </c:pt>
                <c:pt idx="1781">
                  <c:v>42243</c:v>
                </c:pt>
                <c:pt idx="1782">
                  <c:v>42242</c:v>
                </c:pt>
                <c:pt idx="1783">
                  <c:v>42241</c:v>
                </c:pt>
                <c:pt idx="1784">
                  <c:v>42240</c:v>
                </c:pt>
                <c:pt idx="1785">
                  <c:v>42237</c:v>
                </c:pt>
                <c:pt idx="1786">
                  <c:v>42236</c:v>
                </c:pt>
                <c:pt idx="1787">
                  <c:v>42235</c:v>
                </c:pt>
                <c:pt idx="1788">
                  <c:v>42234</c:v>
                </c:pt>
                <c:pt idx="1789">
                  <c:v>42233</c:v>
                </c:pt>
                <c:pt idx="1790">
                  <c:v>42230</c:v>
                </c:pt>
                <c:pt idx="1791">
                  <c:v>42229</c:v>
                </c:pt>
                <c:pt idx="1792">
                  <c:v>42228</c:v>
                </c:pt>
                <c:pt idx="1793">
                  <c:v>42227</c:v>
                </c:pt>
                <c:pt idx="1794">
                  <c:v>42226</c:v>
                </c:pt>
                <c:pt idx="1795">
                  <c:v>42223</c:v>
                </c:pt>
                <c:pt idx="1796">
                  <c:v>42222</c:v>
                </c:pt>
                <c:pt idx="1797">
                  <c:v>42221</c:v>
                </c:pt>
                <c:pt idx="1798">
                  <c:v>42220</c:v>
                </c:pt>
                <c:pt idx="1799">
                  <c:v>42219</c:v>
                </c:pt>
                <c:pt idx="1800">
                  <c:v>42216</c:v>
                </c:pt>
                <c:pt idx="1801">
                  <c:v>42215</c:v>
                </c:pt>
                <c:pt idx="1802">
                  <c:v>42214</c:v>
                </c:pt>
                <c:pt idx="1803">
                  <c:v>42213</c:v>
                </c:pt>
                <c:pt idx="1804">
                  <c:v>42212</c:v>
                </c:pt>
                <c:pt idx="1805">
                  <c:v>42209</c:v>
                </c:pt>
                <c:pt idx="1806">
                  <c:v>42208</c:v>
                </c:pt>
                <c:pt idx="1807">
                  <c:v>42207</c:v>
                </c:pt>
                <c:pt idx="1808">
                  <c:v>42206</c:v>
                </c:pt>
                <c:pt idx="1809">
                  <c:v>42205</c:v>
                </c:pt>
                <c:pt idx="1810">
                  <c:v>42202</c:v>
                </c:pt>
                <c:pt idx="1811">
                  <c:v>42201</c:v>
                </c:pt>
                <c:pt idx="1812">
                  <c:v>42200</c:v>
                </c:pt>
                <c:pt idx="1813">
                  <c:v>42199</c:v>
                </c:pt>
                <c:pt idx="1814">
                  <c:v>42198</c:v>
                </c:pt>
                <c:pt idx="1815">
                  <c:v>42195</c:v>
                </c:pt>
                <c:pt idx="1816">
                  <c:v>42194</c:v>
                </c:pt>
                <c:pt idx="1817">
                  <c:v>42193</c:v>
                </c:pt>
                <c:pt idx="1818">
                  <c:v>42192</c:v>
                </c:pt>
                <c:pt idx="1819">
                  <c:v>42191</c:v>
                </c:pt>
                <c:pt idx="1820">
                  <c:v>42187</c:v>
                </c:pt>
                <c:pt idx="1821">
                  <c:v>42186</c:v>
                </c:pt>
                <c:pt idx="1822">
                  <c:v>42185</c:v>
                </c:pt>
                <c:pt idx="1823">
                  <c:v>42184</c:v>
                </c:pt>
                <c:pt idx="1824">
                  <c:v>42181</c:v>
                </c:pt>
                <c:pt idx="1825">
                  <c:v>42180</c:v>
                </c:pt>
                <c:pt idx="1826">
                  <c:v>42179</c:v>
                </c:pt>
                <c:pt idx="1827">
                  <c:v>42178</c:v>
                </c:pt>
                <c:pt idx="1828">
                  <c:v>42177</c:v>
                </c:pt>
                <c:pt idx="1829">
                  <c:v>42174</c:v>
                </c:pt>
                <c:pt idx="1830">
                  <c:v>42173</c:v>
                </c:pt>
                <c:pt idx="1831">
                  <c:v>42172</c:v>
                </c:pt>
                <c:pt idx="1832">
                  <c:v>42171</c:v>
                </c:pt>
                <c:pt idx="1833">
                  <c:v>42170</c:v>
                </c:pt>
                <c:pt idx="1834">
                  <c:v>42167</c:v>
                </c:pt>
                <c:pt idx="1835">
                  <c:v>42166</c:v>
                </c:pt>
                <c:pt idx="1836">
                  <c:v>42165</c:v>
                </c:pt>
                <c:pt idx="1837">
                  <c:v>42164</c:v>
                </c:pt>
                <c:pt idx="1838">
                  <c:v>42163</c:v>
                </c:pt>
                <c:pt idx="1839">
                  <c:v>42160</c:v>
                </c:pt>
                <c:pt idx="1840">
                  <c:v>42159</c:v>
                </c:pt>
                <c:pt idx="1841">
                  <c:v>42158</c:v>
                </c:pt>
                <c:pt idx="1842">
                  <c:v>42157</c:v>
                </c:pt>
                <c:pt idx="1843">
                  <c:v>42156</c:v>
                </c:pt>
                <c:pt idx="1844">
                  <c:v>42153</c:v>
                </c:pt>
                <c:pt idx="1845">
                  <c:v>42152</c:v>
                </c:pt>
                <c:pt idx="1846">
                  <c:v>42151</c:v>
                </c:pt>
                <c:pt idx="1847">
                  <c:v>42150</c:v>
                </c:pt>
                <c:pt idx="1848">
                  <c:v>42146</c:v>
                </c:pt>
                <c:pt idx="1849">
                  <c:v>42145</c:v>
                </c:pt>
                <c:pt idx="1850">
                  <c:v>42144</c:v>
                </c:pt>
                <c:pt idx="1851">
                  <c:v>42143</c:v>
                </c:pt>
                <c:pt idx="1852">
                  <c:v>42142</c:v>
                </c:pt>
                <c:pt idx="1853">
                  <c:v>42139</c:v>
                </c:pt>
                <c:pt idx="1854">
                  <c:v>42138</c:v>
                </c:pt>
                <c:pt idx="1855">
                  <c:v>42137</c:v>
                </c:pt>
                <c:pt idx="1856">
                  <c:v>42136</c:v>
                </c:pt>
                <c:pt idx="1857">
                  <c:v>42135</c:v>
                </c:pt>
                <c:pt idx="1858">
                  <c:v>42132</c:v>
                </c:pt>
                <c:pt idx="1859">
                  <c:v>42131</c:v>
                </c:pt>
                <c:pt idx="1860">
                  <c:v>42130</c:v>
                </c:pt>
                <c:pt idx="1861">
                  <c:v>42129</c:v>
                </c:pt>
                <c:pt idx="1862">
                  <c:v>42128</c:v>
                </c:pt>
                <c:pt idx="1863">
                  <c:v>42125</c:v>
                </c:pt>
                <c:pt idx="1864">
                  <c:v>42124</c:v>
                </c:pt>
                <c:pt idx="1865">
                  <c:v>42123</c:v>
                </c:pt>
                <c:pt idx="1866">
                  <c:v>42122</c:v>
                </c:pt>
                <c:pt idx="1867">
                  <c:v>42121</c:v>
                </c:pt>
                <c:pt idx="1868">
                  <c:v>42118</c:v>
                </c:pt>
                <c:pt idx="1869">
                  <c:v>42117</c:v>
                </c:pt>
                <c:pt idx="1870">
                  <c:v>42116</c:v>
                </c:pt>
                <c:pt idx="1871">
                  <c:v>42115</c:v>
                </c:pt>
                <c:pt idx="1872">
                  <c:v>42114</c:v>
                </c:pt>
                <c:pt idx="1873">
                  <c:v>42111</c:v>
                </c:pt>
                <c:pt idx="1874">
                  <c:v>42110</c:v>
                </c:pt>
                <c:pt idx="1875">
                  <c:v>42109</c:v>
                </c:pt>
                <c:pt idx="1876">
                  <c:v>42108</c:v>
                </c:pt>
                <c:pt idx="1877">
                  <c:v>42107</c:v>
                </c:pt>
                <c:pt idx="1878">
                  <c:v>42104</c:v>
                </c:pt>
                <c:pt idx="1879">
                  <c:v>42103</c:v>
                </c:pt>
                <c:pt idx="1880">
                  <c:v>42102</c:v>
                </c:pt>
                <c:pt idx="1881">
                  <c:v>42101</c:v>
                </c:pt>
                <c:pt idx="1882">
                  <c:v>42100</c:v>
                </c:pt>
                <c:pt idx="1883">
                  <c:v>42096</c:v>
                </c:pt>
                <c:pt idx="1884">
                  <c:v>42095</c:v>
                </c:pt>
                <c:pt idx="1885">
                  <c:v>42094</c:v>
                </c:pt>
                <c:pt idx="1886">
                  <c:v>42093</c:v>
                </c:pt>
                <c:pt idx="1887">
                  <c:v>42090</c:v>
                </c:pt>
                <c:pt idx="1888">
                  <c:v>42089</c:v>
                </c:pt>
                <c:pt idx="1889">
                  <c:v>42088</c:v>
                </c:pt>
                <c:pt idx="1890">
                  <c:v>42087</c:v>
                </c:pt>
                <c:pt idx="1891">
                  <c:v>42086</c:v>
                </c:pt>
                <c:pt idx="1892">
                  <c:v>42083</c:v>
                </c:pt>
                <c:pt idx="1893">
                  <c:v>42082</c:v>
                </c:pt>
                <c:pt idx="1894">
                  <c:v>42081</c:v>
                </c:pt>
                <c:pt idx="1895">
                  <c:v>42080</c:v>
                </c:pt>
                <c:pt idx="1896">
                  <c:v>42079</c:v>
                </c:pt>
                <c:pt idx="1897">
                  <c:v>42076</c:v>
                </c:pt>
                <c:pt idx="1898">
                  <c:v>42075</c:v>
                </c:pt>
                <c:pt idx="1899">
                  <c:v>42074</c:v>
                </c:pt>
                <c:pt idx="1900">
                  <c:v>42073</c:v>
                </c:pt>
                <c:pt idx="1901">
                  <c:v>42072</c:v>
                </c:pt>
                <c:pt idx="1902">
                  <c:v>42069</c:v>
                </c:pt>
                <c:pt idx="1903">
                  <c:v>42068</c:v>
                </c:pt>
                <c:pt idx="1904">
                  <c:v>42067</c:v>
                </c:pt>
                <c:pt idx="1905">
                  <c:v>42066</c:v>
                </c:pt>
                <c:pt idx="1906">
                  <c:v>42065</c:v>
                </c:pt>
                <c:pt idx="1907">
                  <c:v>42062</c:v>
                </c:pt>
                <c:pt idx="1908">
                  <c:v>42061</c:v>
                </c:pt>
                <c:pt idx="1909">
                  <c:v>42060</c:v>
                </c:pt>
                <c:pt idx="1910">
                  <c:v>42059</c:v>
                </c:pt>
                <c:pt idx="1911">
                  <c:v>42058</c:v>
                </c:pt>
                <c:pt idx="1912">
                  <c:v>42055</c:v>
                </c:pt>
                <c:pt idx="1913">
                  <c:v>42054</c:v>
                </c:pt>
                <c:pt idx="1914">
                  <c:v>42053</c:v>
                </c:pt>
                <c:pt idx="1915">
                  <c:v>42052</c:v>
                </c:pt>
                <c:pt idx="1916">
                  <c:v>42048</c:v>
                </c:pt>
                <c:pt idx="1917">
                  <c:v>42047</c:v>
                </c:pt>
                <c:pt idx="1918">
                  <c:v>42046</c:v>
                </c:pt>
                <c:pt idx="1919">
                  <c:v>42045</c:v>
                </c:pt>
                <c:pt idx="1920">
                  <c:v>42044</c:v>
                </c:pt>
                <c:pt idx="1921">
                  <c:v>42041</c:v>
                </c:pt>
                <c:pt idx="1922">
                  <c:v>42040</c:v>
                </c:pt>
                <c:pt idx="1923">
                  <c:v>42039</c:v>
                </c:pt>
                <c:pt idx="1924">
                  <c:v>42038</c:v>
                </c:pt>
                <c:pt idx="1925">
                  <c:v>42037</c:v>
                </c:pt>
                <c:pt idx="1926">
                  <c:v>42034</c:v>
                </c:pt>
                <c:pt idx="1927">
                  <c:v>42033</c:v>
                </c:pt>
                <c:pt idx="1928">
                  <c:v>42032</c:v>
                </c:pt>
                <c:pt idx="1929">
                  <c:v>42031</c:v>
                </c:pt>
                <c:pt idx="1930">
                  <c:v>42030</c:v>
                </c:pt>
                <c:pt idx="1931">
                  <c:v>42027</c:v>
                </c:pt>
                <c:pt idx="1932">
                  <c:v>42026</c:v>
                </c:pt>
                <c:pt idx="1933">
                  <c:v>42025</c:v>
                </c:pt>
                <c:pt idx="1934">
                  <c:v>42024</c:v>
                </c:pt>
                <c:pt idx="1935">
                  <c:v>42020</c:v>
                </c:pt>
                <c:pt idx="1936">
                  <c:v>42019</c:v>
                </c:pt>
                <c:pt idx="1937">
                  <c:v>42018</c:v>
                </c:pt>
                <c:pt idx="1938">
                  <c:v>42017</c:v>
                </c:pt>
                <c:pt idx="1939">
                  <c:v>42016</c:v>
                </c:pt>
                <c:pt idx="1940">
                  <c:v>42013</c:v>
                </c:pt>
                <c:pt idx="1941">
                  <c:v>42012</c:v>
                </c:pt>
                <c:pt idx="1942">
                  <c:v>42011</c:v>
                </c:pt>
                <c:pt idx="1943">
                  <c:v>42010</c:v>
                </c:pt>
                <c:pt idx="1944">
                  <c:v>42009</c:v>
                </c:pt>
                <c:pt idx="1945">
                  <c:v>42006</c:v>
                </c:pt>
                <c:pt idx="1946">
                  <c:v>42004</c:v>
                </c:pt>
                <c:pt idx="1947">
                  <c:v>42003</c:v>
                </c:pt>
                <c:pt idx="1948">
                  <c:v>42002</c:v>
                </c:pt>
                <c:pt idx="1949">
                  <c:v>41999</c:v>
                </c:pt>
                <c:pt idx="1950">
                  <c:v>41997</c:v>
                </c:pt>
                <c:pt idx="1951">
                  <c:v>41996</c:v>
                </c:pt>
                <c:pt idx="1952">
                  <c:v>41995</c:v>
                </c:pt>
                <c:pt idx="1953">
                  <c:v>41992</c:v>
                </c:pt>
                <c:pt idx="1954">
                  <c:v>41991</c:v>
                </c:pt>
                <c:pt idx="1955">
                  <c:v>41990</c:v>
                </c:pt>
                <c:pt idx="1956">
                  <c:v>41989</c:v>
                </c:pt>
                <c:pt idx="1957">
                  <c:v>41988</c:v>
                </c:pt>
                <c:pt idx="1958">
                  <c:v>41985</c:v>
                </c:pt>
                <c:pt idx="1959">
                  <c:v>41984</c:v>
                </c:pt>
                <c:pt idx="1960">
                  <c:v>41983</c:v>
                </c:pt>
                <c:pt idx="1961">
                  <c:v>41982</c:v>
                </c:pt>
                <c:pt idx="1962">
                  <c:v>41981</c:v>
                </c:pt>
                <c:pt idx="1963">
                  <c:v>41978</c:v>
                </c:pt>
                <c:pt idx="1964">
                  <c:v>41977</c:v>
                </c:pt>
                <c:pt idx="1965">
                  <c:v>41976</c:v>
                </c:pt>
                <c:pt idx="1966">
                  <c:v>41975</c:v>
                </c:pt>
                <c:pt idx="1967">
                  <c:v>41974</c:v>
                </c:pt>
                <c:pt idx="1968">
                  <c:v>41971</c:v>
                </c:pt>
                <c:pt idx="1969">
                  <c:v>41969</c:v>
                </c:pt>
                <c:pt idx="1970">
                  <c:v>41968</c:v>
                </c:pt>
                <c:pt idx="1971">
                  <c:v>41967</c:v>
                </c:pt>
                <c:pt idx="1972">
                  <c:v>41964</c:v>
                </c:pt>
                <c:pt idx="1973">
                  <c:v>41963</c:v>
                </c:pt>
                <c:pt idx="1974">
                  <c:v>41962</c:v>
                </c:pt>
                <c:pt idx="1975">
                  <c:v>41961</c:v>
                </c:pt>
                <c:pt idx="1976">
                  <c:v>41960</c:v>
                </c:pt>
                <c:pt idx="1977">
                  <c:v>41957</c:v>
                </c:pt>
                <c:pt idx="1978">
                  <c:v>41956</c:v>
                </c:pt>
                <c:pt idx="1979">
                  <c:v>41955</c:v>
                </c:pt>
                <c:pt idx="1980">
                  <c:v>41954</c:v>
                </c:pt>
                <c:pt idx="1981">
                  <c:v>41953</c:v>
                </c:pt>
                <c:pt idx="1982">
                  <c:v>41950</c:v>
                </c:pt>
                <c:pt idx="1983">
                  <c:v>41949</c:v>
                </c:pt>
                <c:pt idx="1984">
                  <c:v>41948</c:v>
                </c:pt>
                <c:pt idx="1985">
                  <c:v>41947</c:v>
                </c:pt>
                <c:pt idx="1986">
                  <c:v>41946</c:v>
                </c:pt>
                <c:pt idx="1987">
                  <c:v>41943</c:v>
                </c:pt>
                <c:pt idx="1988">
                  <c:v>41942</c:v>
                </c:pt>
                <c:pt idx="1989">
                  <c:v>41941</c:v>
                </c:pt>
                <c:pt idx="1990">
                  <c:v>41940</c:v>
                </c:pt>
                <c:pt idx="1991">
                  <c:v>41939</c:v>
                </c:pt>
                <c:pt idx="1992">
                  <c:v>41936</c:v>
                </c:pt>
                <c:pt idx="1993">
                  <c:v>41935</c:v>
                </c:pt>
                <c:pt idx="1994">
                  <c:v>41934</c:v>
                </c:pt>
                <c:pt idx="1995">
                  <c:v>41933</c:v>
                </c:pt>
                <c:pt idx="1996">
                  <c:v>41932</c:v>
                </c:pt>
                <c:pt idx="1997">
                  <c:v>41929</c:v>
                </c:pt>
                <c:pt idx="1998">
                  <c:v>41928</c:v>
                </c:pt>
                <c:pt idx="1999">
                  <c:v>41927</c:v>
                </c:pt>
                <c:pt idx="2000">
                  <c:v>41926</c:v>
                </c:pt>
                <c:pt idx="2001">
                  <c:v>41925</c:v>
                </c:pt>
                <c:pt idx="2002">
                  <c:v>41922</c:v>
                </c:pt>
                <c:pt idx="2003">
                  <c:v>41921</c:v>
                </c:pt>
                <c:pt idx="2004">
                  <c:v>41920</c:v>
                </c:pt>
                <c:pt idx="2005">
                  <c:v>41919</c:v>
                </c:pt>
                <c:pt idx="2006">
                  <c:v>41918</c:v>
                </c:pt>
                <c:pt idx="2007">
                  <c:v>41915</c:v>
                </c:pt>
                <c:pt idx="2008">
                  <c:v>41914</c:v>
                </c:pt>
                <c:pt idx="2009">
                  <c:v>41913</c:v>
                </c:pt>
                <c:pt idx="2010">
                  <c:v>41912</c:v>
                </c:pt>
                <c:pt idx="2011">
                  <c:v>41911</c:v>
                </c:pt>
                <c:pt idx="2012">
                  <c:v>41908</c:v>
                </c:pt>
                <c:pt idx="2013">
                  <c:v>41907</c:v>
                </c:pt>
                <c:pt idx="2014">
                  <c:v>41906</c:v>
                </c:pt>
                <c:pt idx="2015">
                  <c:v>41905</c:v>
                </c:pt>
                <c:pt idx="2016">
                  <c:v>41904</c:v>
                </c:pt>
                <c:pt idx="2017">
                  <c:v>41901</c:v>
                </c:pt>
                <c:pt idx="2018">
                  <c:v>41900</c:v>
                </c:pt>
                <c:pt idx="2019">
                  <c:v>41899</c:v>
                </c:pt>
                <c:pt idx="2020">
                  <c:v>41898</c:v>
                </c:pt>
                <c:pt idx="2021">
                  <c:v>41897</c:v>
                </c:pt>
                <c:pt idx="2022">
                  <c:v>41894</c:v>
                </c:pt>
                <c:pt idx="2023">
                  <c:v>41893</c:v>
                </c:pt>
                <c:pt idx="2024">
                  <c:v>41892</c:v>
                </c:pt>
                <c:pt idx="2025">
                  <c:v>41891</c:v>
                </c:pt>
                <c:pt idx="2026">
                  <c:v>41890</c:v>
                </c:pt>
                <c:pt idx="2027">
                  <c:v>41887</c:v>
                </c:pt>
                <c:pt idx="2028">
                  <c:v>41886</c:v>
                </c:pt>
                <c:pt idx="2029">
                  <c:v>41885</c:v>
                </c:pt>
                <c:pt idx="2030">
                  <c:v>41884</c:v>
                </c:pt>
                <c:pt idx="2031">
                  <c:v>41880</c:v>
                </c:pt>
                <c:pt idx="2032">
                  <c:v>41879</c:v>
                </c:pt>
                <c:pt idx="2033">
                  <c:v>41878</c:v>
                </c:pt>
                <c:pt idx="2034">
                  <c:v>41877</c:v>
                </c:pt>
                <c:pt idx="2035">
                  <c:v>41876</c:v>
                </c:pt>
                <c:pt idx="2036">
                  <c:v>41873</c:v>
                </c:pt>
                <c:pt idx="2037">
                  <c:v>41872</c:v>
                </c:pt>
                <c:pt idx="2038">
                  <c:v>41871</c:v>
                </c:pt>
                <c:pt idx="2039">
                  <c:v>41870</c:v>
                </c:pt>
                <c:pt idx="2040">
                  <c:v>41869</c:v>
                </c:pt>
                <c:pt idx="2041">
                  <c:v>41866</c:v>
                </c:pt>
                <c:pt idx="2042">
                  <c:v>41865</c:v>
                </c:pt>
                <c:pt idx="2043">
                  <c:v>41864</c:v>
                </c:pt>
                <c:pt idx="2044">
                  <c:v>41863</c:v>
                </c:pt>
                <c:pt idx="2045">
                  <c:v>41862</c:v>
                </c:pt>
                <c:pt idx="2046">
                  <c:v>41859</c:v>
                </c:pt>
                <c:pt idx="2047">
                  <c:v>41858</c:v>
                </c:pt>
                <c:pt idx="2048">
                  <c:v>41857</c:v>
                </c:pt>
                <c:pt idx="2049">
                  <c:v>41856</c:v>
                </c:pt>
                <c:pt idx="2050">
                  <c:v>41855</c:v>
                </c:pt>
                <c:pt idx="2051">
                  <c:v>41852</c:v>
                </c:pt>
                <c:pt idx="2052">
                  <c:v>41851</c:v>
                </c:pt>
                <c:pt idx="2053">
                  <c:v>41850</c:v>
                </c:pt>
                <c:pt idx="2054">
                  <c:v>41849</c:v>
                </c:pt>
                <c:pt idx="2055">
                  <c:v>41848</c:v>
                </c:pt>
                <c:pt idx="2056">
                  <c:v>41845</c:v>
                </c:pt>
                <c:pt idx="2057">
                  <c:v>41844</c:v>
                </c:pt>
                <c:pt idx="2058">
                  <c:v>41843</c:v>
                </c:pt>
                <c:pt idx="2059">
                  <c:v>41842</c:v>
                </c:pt>
                <c:pt idx="2060">
                  <c:v>41841</c:v>
                </c:pt>
                <c:pt idx="2061">
                  <c:v>41838</c:v>
                </c:pt>
                <c:pt idx="2062">
                  <c:v>41837</c:v>
                </c:pt>
                <c:pt idx="2063">
                  <c:v>41836</c:v>
                </c:pt>
                <c:pt idx="2064">
                  <c:v>41835</c:v>
                </c:pt>
                <c:pt idx="2065">
                  <c:v>41834</c:v>
                </c:pt>
                <c:pt idx="2066">
                  <c:v>41831</c:v>
                </c:pt>
                <c:pt idx="2067">
                  <c:v>41830</c:v>
                </c:pt>
                <c:pt idx="2068">
                  <c:v>41829</c:v>
                </c:pt>
                <c:pt idx="2069">
                  <c:v>41828</c:v>
                </c:pt>
                <c:pt idx="2070">
                  <c:v>41827</c:v>
                </c:pt>
                <c:pt idx="2071">
                  <c:v>41823</c:v>
                </c:pt>
                <c:pt idx="2072">
                  <c:v>41822</c:v>
                </c:pt>
                <c:pt idx="2073">
                  <c:v>41821</c:v>
                </c:pt>
                <c:pt idx="2074">
                  <c:v>41820</c:v>
                </c:pt>
                <c:pt idx="2075">
                  <c:v>41817</c:v>
                </c:pt>
                <c:pt idx="2076">
                  <c:v>41816</c:v>
                </c:pt>
                <c:pt idx="2077">
                  <c:v>41815</c:v>
                </c:pt>
                <c:pt idx="2078">
                  <c:v>41814</c:v>
                </c:pt>
                <c:pt idx="2079">
                  <c:v>41813</c:v>
                </c:pt>
                <c:pt idx="2080">
                  <c:v>41810</c:v>
                </c:pt>
                <c:pt idx="2081">
                  <c:v>41809</c:v>
                </c:pt>
                <c:pt idx="2082">
                  <c:v>41808</c:v>
                </c:pt>
                <c:pt idx="2083">
                  <c:v>41807</c:v>
                </c:pt>
                <c:pt idx="2084">
                  <c:v>41806</c:v>
                </c:pt>
                <c:pt idx="2085">
                  <c:v>41803</c:v>
                </c:pt>
                <c:pt idx="2086">
                  <c:v>41802</c:v>
                </c:pt>
                <c:pt idx="2087">
                  <c:v>41801</c:v>
                </c:pt>
                <c:pt idx="2088">
                  <c:v>41800</c:v>
                </c:pt>
                <c:pt idx="2089">
                  <c:v>41799</c:v>
                </c:pt>
                <c:pt idx="2090">
                  <c:v>41796</c:v>
                </c:pt>
                <c:pt idx="2091">
                  <c:v>41795</c:v>
                </c:pt>
                <c:pt idx="2092">
                  <c:v>41794</c:v>
                </c:pt>
                <c:pt idx="2093">
                  <c:v>41793</c:v>
                </c:pt>
                <c:pt idx="2094">
                  <c:v>41792</c:v>
                </c:pt>
                <c:pt idx="2095">
                  <c:v>41789</c:v>
                </c:pt>
                <c:pt idx="2096">
                  <c:v>41788</c:v>
                </c:pt>
                <c:pt idx="2097">
                  <c:v>41787</c:v>
                </c:pt>
                <c:pt idx="2098">
                  <c:v>41786</c:v>
                </c:pt>
                <c:pt idx="2099">
                  <c:v>41782</c:v>
                </c:pt>
                <c:pt idx="2100">
                  <c:v>41781</c:v>
                </c:pt>
                <c:pt idx="2101">
                  <c:v>41780</c:v>
                </c:pt>
                <c:pt idx="2102">
                  <c:v>41779</c:v>
                </c:pt>
                <c:pt idx="2103">
                  <c:v>41778</c:v>
                </c:pt>
                <c:pt idx="2104">
                  <c:v>41775</c:v>
                </c:pt>
                <c:pt idx="2105">
                  <c:v>41774</c:v>
                </c:pt>
                <c:pt idx="2106">
                  <c:v>41773</c:v>
                </c:pt>
                <c:pt idx="2107">
                  <c:v>41772</c:v>
                </c:pt>
                <c:pt idx="2108">
                  <c:v>41771</c:v>
                </c:pt>
                <c:pt idx="2109">
                  <c:v>41768</c:v>
                </c:pt>
                <c:pt idx="2110">
                  <c:v>41767</c:v>
                </c:pt>
                <c:pt idx="2111">
                  <c:v>41766</c:v>
                </c:pt>
                <c:pt idx="2112">
                  <c:v>41765</c:v>
                </c:pt>
                <c:pt idx="2113">
                  <c:v>41764</c:v>
                </c:pt>
                <c:pt idx="2114">
                  <c:v>41761</c:v>
                </c:pt>
                <c:pt idx="2115">
                  <c:v>41760</c:v>
                </c:pt>
                <c:pt idx="2116">
                  <c:v>41759</c:v>
                </c:pt>
                <c:pt idx="2117">
                  <c:v>41758</c:v>
                </c:pt>
                <c:pt idx="2118">
                  <c:v>41757</c:v>
                </c:pt>
                <c:pt idx="2119">
                  <c:v>41754</c:v>
                </c:pt>
                <c:pt idx="2120">
                  <c:v>41753</c:v>
                </c:pt>
                <c:pt idx="2121">
                  <c:v>41752</c:v>
                </c:pt>
                <c:pt idx="2122">
                  <c:v>41751</c:v>
                </c:pt>
                <c:pt idx="2123">
                  <c:v>41750</c:v>
                </c:pt>
                <c:pt idx="2124">
                  <c:v>41746</c:v>
                </c:pt>
                <c:pt idx="2125">
                  <c:v>41745</c:v>
                </c:pt>
                <c:pt idx="2126">
                  <c:v>41744</c:v>
                </c:pt>
                <c:pt idx="2127">
                  <c:v>41743</c:v>
                </c:pt>
                <c:pt idx="2128">
                  <c:v>41740</c:v>
                </c:pt>
                <c:pt idx="2129">
                  <c:v>41739</c:v>
                </c:pt>
                <c:pt idx="2130">
                  <c:v>41738</c:v>
                </c:pt>
                <c:pt idx="2131">
                  <c:v>41737</c:v>
                </c:pt>
                <c:pt idx="2132">
                  <c:v>41736</c:v>
                </c:pt>
                <c:pt idx="2133">
                  <c:v>41733</c:v>
                </c:pt>
                <c:pt idx="2134">
                  <c:v>41732</c:v>
                </c:pt>
                <c:pt idx="2135">
                  <c:v>41731</c:v>
                </c:pt>
                <c:pt idx="2136">
                  <c:v>41730</c:v>
                </c:pt>
                <c:pt idx="2137">
                  <c:v>41729</c:v>
                </c:pt>
                <c:pt idx="2138">
                  <c:v>41726</c:v>
                </c:pt>
                <c:pt idx="2139">
                  <c:v>41725</c:v>
                </c:pt>
                <c:pt idx="2140">
                  <c:v>41724</c:v>
                </c:pt>
                <c:pt idx="2141">
                  <c:v>41723</c:v>
                </c:pt>
                <c:pt idx="2142">
                  <c:v>41722</c:v>
                </c:pt>
                <c:pt idx="2143">
                  <c:v>41719</c:v>
                </c:pt>
                <c:pt idx="2144">
                  <c:v>41718</c:v>
                </c:pt>
                <c:pt idx="2145">
                  <c:v>41717</c:v>
                </c:pt>
                <c:pt idx="2146">
                  <c:v>41716</c:v>
                </c:pt>
                <c:pt idx="2147">
                  <c:v>41715</c:v>
                </c:pt>
                <c:pt idx="2148">
                  <c:v>41712</c:v>
                </c:pt>
                <c:pt idx="2149">
                  <c:v>41711</c:v>
                </c:pt>
                <c:pt idx="2150">
                  <c:v>41710</c:v>
                </c:pt>
                <c:pt idx="2151">
                  <c:v>41709</c:v>
                </c:pt>
                <c:pt idx="2152">
                  <c:v>41708</c:v>
                </c:pt>
                <c:pt idx="2153">
                  <c:v>41705</c:v>
                </c:pt>
                <c:pt idx="2154">
                  <c:v>41704</c:v>
                </c:pt>
                <c:pt idx="2155">
                  <c:v>41703</c:v>
                </c:pt>
                <c:pt idx="2156">
                  <c:v>41702</c:v>
                </c:pt>
                <c:pt idx="2157">
                  <c:v>41701</c:v>
                </c:pt>
                <c:pt idx="2158">
                  <c:v>41698</c:v>
                </c:pt>
                <c:pt idx="2159">
                  <c:v>41697</c:v>
                </c:pt>
                <c:pt idx="2160">
                  <c:v>41696</c:v>
                </c:pt>
                <c:pt idx="2161">
                  <c:v>41695</c:v>
                </c:pt>
                <c:pt idx="2162">
                  <c:v>41694</c:v>
                </c:pt>
                <c:pt idx="2163">
                  <c:v>41691</c:v>
                </c:pt>
                <c:pt idx="2164">
                  <c:v>41690</c:v>
                </c:pt>
                <c:pt idx="2165">
                  <c:v>41689</c:v>
                </c:pt>
                <c:pt idx="2166">
                  <c:v>41688</c:v>
                </c:pt>
                <c:pt idx="2167">
                  <c:v>41684</c:v>
                </c:pt>
                <c:pt idx="2168">
                  <c:v>41683</c:v>
                </c:pt>
                <c:pt idx="2169">
                  <c:v>41682</c:v>
                </c:pt>
                <c:pt idx="2170">
                  <c:v>41681</c:v>
                </c:pt>
                <c:pt idx="2171">
                  <c:v>41680</c:v>
                </c:pt>
                <c:pt idx="2172">
                  <c:v>41677</c:v>
                </c:pt>
                <c:pt idx="2173">
                  <c:v>41676</c:v>
                </c:pt>
                <c:pt idx="2174">
                  <c:v>41675</c:v>
                </c:pt>
                <c:pt idx="2175">
                  <c:v>41674</c:v>
                </c:pt>
                <c:pt idx="2176">
                  <c:v>41673</c:v>
                </c:pt>
                <c:pt idx="2177">
                  <c:v>41670</c:v>
                </c:pt>
                <c:pt idx="2178">
                  <c:v>41669</c:v>
                </c:pt>
                <c:pt idx="2179">
                  <c:v>41668</c:v>
                </c:pt>
                <c:pt idx="2180">
                  <c:v>41667</c:v>
                </c:pt>
                <c:pt idx="2181">
                  <c:v>41666</c:v>
                </c:pt>
                <c:pt idx="2182">
                  <c:v>41663</c:v>
                </c:pt>
                <c:pt idx="2183">
                  <c:v>41662</c:v>
                </c:pt>
                <c:pt idx="2184">
                  <c:v>41661</c:v>
                </c:pt>
                <c:pt idx="2185">
                  <c:v>41660</c:v>
                </c:pt>
                <c:pt idx="2186">
                  <c:v>41656</c:v>
                </c:pt>
                <c:pt idx="2187">
                  <c:v>41655</c:v>
                </c:pt>
                <c:pt idx="2188">
                  <c:v>41654</c:v>
                </c:pt>
                <c:pt idx="2189">
                  <c:v>41653</c:v>
                </c:pt>
                <c:pt idx="2190">
                  <c:v>41652</c:v>
                </c:pt>
                <c:pt idx="2191">
                  <c:v>41649</c:v>
                </c:pt>
                <c:pt idx="2192">
                  <c:v>41648</c:v>
                </c:pt>
                <c:pt idx="2193">
                  <c:v>41647</c:v>
                </c:pt>
                <c:pt idx="2194">
                  <c:v>41646</c:v>
                </c:pt>
                <c:pt idx="2195">
                  <c:v>41645</c:v>
                </c:pt>
                <c:pt idx="2196">
                  <c:v>41642</c:v>
                </c:pt>
                <c:pt idx="2197">
                  <c:v>41641</c:v>
                </c:pt>
                <c:pt idx="2198">
                  <c:v>41639</c:v>
                </c:pt>
                <c:pt idx="2199">
                  <c:v>41638</c:v>
                </c:pt>
                <c:pt idx="2200">
                  <c:v>41635</c:v>
                </c:pt>
                <c:pt idx="2201">
                  <c:v>41634</c:v>
                </c:pt>
                <c:pt idx="2202">
                  <c:v>41632</c:v>
                </c:pt>
                <c:pt idx="2203">
                  <c:v>41631</c:v>
                </c:pt>
                <c:pt idx="2204">
                  <c:v>41628</c:v>
                </c:pt>
                <c:pt idx="2205">
                  <c:v>41627</c:v>
                </c:pt>
                <c:pt idx="2206">
                  <c:v>41626</c:v>
                </c:pt>
                <c:pt idx="2207">
                  <c:v>41625</c:v>
                </c:pt>
                <c:pt idx="2208">
                  <c:v>41624</c:v>
                </c:pt>
                <c:pt idx="2209">
                  <c:v>41621</c:v>
                </c:pt>
                <c:pt idx="2210">
                  <c:v>41620</c:v>
                </c:pt>
                <c:pt idx="2211">
                  <c:v>41619</c:v>
                </c:pt>
                <c:pt idx="2212">
                  <c:v>41618</c:v>
                </c:pt>
                <c:pt idx="2213">
                  <c:v>41617</c:v>
                </c:pt>
                <c:pt idx="2214">
                  <c:v>41614</c:v>
                </c:pt>
                <c:pt idx="2215">
                  <c:v>41613</c:v>
                </c:pt>
                <c:pt idx="2216">
                  <c:v>41612</c:v>
                </c:pt>
                <c:pt idx="2217">
                  <c:v>41611</c:v>
                </c:pt>
                <c:pt idx="2218">
                  <c:v>41610</c:v>
                </c:pt>
                <c:pt idx="2219">
                  <c:v>41607</c:v>
                </c:pt>
                <c:pt idx="2220">
                  <c:v>41605</c:v>
                </c:pt>
                <c:pt idx="2221">
                  <c:v>41604</c:v>
                </c:pt>
                <c:pt idx="2222">
                  <c:v>41603</c:v>
                </c:pt>
                <c:pt idx="2223">
                  <c:v>41600</c:v>
                </c:pt>
                <c:pt idx="2224">
                  <c:v>41599</c:v>
                </c:pt>
                <c:pt idx="2225">
                  <c:v>41598</c:v>
                </c:pt>
                <c:pt idx="2226">
                  <c:v>41597</c:v>
                </c:pt>
                <c:pt idx="2227">
                  <c:v>41596</c:v>
                </c:pt>
                <c:pt idx="2228">
                  <c:v>41593</c:v>
                </c:pt>
                <c:pt idx="2229">
                  <c:v>41592</c:v>
                </c:pt>
                <c:pt idx="2230">
                  <c:v>41591</c:v>
                </c:pt>
                <c:pt idx="2231">
                  <c:v>41590</c:v>
                </c:pt>
                <c:pt idx="2232">
                  <c:v>41589</c:v>
                </c:pt>
                <c:pt idx="2233">
                  <c:v>41586</c:v>
                </c:pt>
                <c:pt idx="2234">
                  <c:v>41585</c:v>
                </c:pt>
                <c:pt idx="2235">
                  <c:v>41584</c:v>
                </c:pt>
                <c:pt idx="2236">
                  <c:v>41583</c:v>
                </c:pt>
                <c:pt idx="2237">
                  <c:v>41582</c:v>
                </c:pt>
                <c:pt idx="2238">
                  <c:v>41579</c:v>
                </c:pt>
                <c:pt idx="2239">
                  <c:v>41578</c:v>
                </c:pt>
                <c:pt idx="2240">
                  <c:v>41577</c:v>
                </c:pt>
                <c:pt idx="2241">
                  <c:v>41576</c:v>
                </c:pt>
                <c:pt idx="2242">
                  <c:v>41575</c:v>
                </c:pt>
                <c:pt idx="2243">
                  <c:v>41572</c:v>
                </c:pt>
                <c:pt idx="2244">
                  <c:v>41571</c:v>
                </c:pt>
                <c:pt idx="2245">
                  <c:v>41570</c:v>
                </c:pt>
                <c:pt idx="2246">
                  <c:v>41569</c:v>
                </c:pt>
                <c:pt idx="2247">
                  <c:v>41568</c:v>
                </c:pt>
                <c:pt idx="2248">
                  <c:v>41565</c:v>
                </c:pt>
                <c:pt idx="2249">
                  <c:v>41564</c:v>
                </c:pt>
                <c:pt idx="2250">
                  <c:v>41563</c:v>
                </c:pt>
                <c:pt idx="2251">
                  <c:v>41562</c:v>
                </c:pt>
                <c:pt idx="2252">
                  <c:v>41561</c:v>
                </c:pt>
                <c:pt idx="2253">
                  <c:v>41558</c:v>
                </c:pt>
                <c:pt idx="2254">
                  <c:v>41557</c:v>
                </c:pt>
                <c:pt idx="2255">
                  <c:v>41556</c:v>
                </c:pt>
                <c:pt idx="2256">
                  <c:v>41555</c:v>
                </c:pt>
                <c:pt idx="2257">
                  <c:v>41554</c:v>
                </c:pt>
                <c:pt idx="2258">
                  <c:v>41551</c:v>
                </c:pt>
                <c:pt idx="2259">
                  <c:v>41550</c:v>
                </c:pt>
                <c:pt idx="2260">
                  <c:v>41549</c:v>
                </c:pt>
                <c:pt idx="2261">
                  <c:v>41548</c:v>
                </c:pt>
                <c:pt idx="2262">
                  <c:v>41547</c:v>
                </c:pt>
                <c:pt idx="2263">
                  <c:v>41544</c:v>
                </c:pt>
                <c:pt idx="2264">
                  <c:v>41543</c:v>
                </c:pt>
                <c:pt idx="2265">
                  <c:v>41542</c:v>
                </c:pt>
                <c:pt idx="2266">
                  <c:v>41541</c:v>
                </c:pt>
                <c:pt idx="2267">
                  <c:v>41540</c:v>
                </c:pt>
                <c:pt idx="2268">
                  <c:v>41537</c:v>
                </c:pt>
                <c:pt idx="2269">
                  <c:v>41536</c:v>
                </c:pt>
                <c:pt idx="2270">
                  <c:v>41535</c:v>
                </c:pt>
                <c:pt idx="2271">
                  <c:v>41534</c:v>
                </c:pt>
                <c:pt idx="2272">
                  <c:v>41533</c:v>
                </c:pt>
                <c:pt idx="2273">
                  <c:v>41530</c:v>
                </c:pt>
                <c:pt idx="2274">
                  <c:v>41529</c:v>
                </c:pt>
                <c:pt idx="2275">
                  <c:v>41528</c:v>
                </c:pt>
                <c:pt idx="2276">
                  <c:v>41527</c:v>
                </c:pt>
                <c:pt idx="2277">
                  <c:v>41526</c:v>
                </c:pt>
                <c:pt idx="2278">
                  <c:v>41523</c:v>
                </c:pt>
                <c:pt idx="2279">
                  <c:v>41522</c:v>
                </c:pt>
                <c:pt idx="2280">
                  <c:v>41521</c:v>
                </c:pt>
                <c:pt idx="2281">
                  <c:v>41520</c:v>
                </c:pt>
                <c:pt idx="2282">
                  <c:v>41516</c:v>
                </c:pt>
                <c:pt idx="2283">
                  <c:v>41515</c:v>
                </c:pt>
                <c:pt idx="2284">
                  <c:v>41514</c:v>
                </c:pt>
                <c:pt idx="2285">
                  <c:v>41513</c:v>
                </c:pt>
                <c:pt idx="2286">
                  <c:v>41512</c:v>
                </c:pt>
                <c:pt idx="2287">
                  <c:v>41509</c:v>
                </c:pt>
                <c:pt idx="2288">
                  <c:v>41508</c:v>
                </c:pt>
                <c:pt idx="2289">
                  <c:v>41507</c:v>
                </c:pt>
                <c:pt idx="2290">
                  <c:v>41506</c:v>
                </c:pt>
                <c:pt idx="2291">
                  <c:v>41505</c:v>
                </c:pt>
                <c:pt idx="2292">
                  <c:v>41502</c:v>
                </c:pt>
                <c:pt idx="2293">
                  <c:v>41501</c:v>
                </c:pt>
                <c:pt idx="2294">
                  <c:v>41500</c:v>
                </c:pt>
                <c:pt idx="2295">
                  <c:v>41499</c:v>
                </c:pt>
                <c:pt idx="2296">
                  <c:v>41498</c:v>
                </c:pt>
                <c:pt idx="2297">
                  <c:v>41495</c:v>
                </c:pt>
                <c:pt idx="2298">
                  <c:v>41494</c:v>
                </c:pt>
                <c:pt idx="2299">
                  <c:v>41493</c:v>
                </c:pt>
                <c:pt idx="2300">
                  <c:v>41492</c:v>
                </c:pt>
                <c:pt idx="2301">
                  <c:v>41491</c:v>
                </c:pt>
                <c:pt idx="2302">
                  <c:v>41488</c:v>
                </c:pt>
                <c:pt idx="2303">
                  <c:v>41487</c:v>
                </c:pt>
                <c:pt idx="2304">
                  <c:v>41486</c:v>
                </c:pt>
                <c:pt idx="2305">
                  <c:v>41485</c:v>
                </c:pt>
                <c:pt idx="2306">
                  <c:v>41484</c:v>
                </c:pt>
                <c:pt idx="2307">
                  <c:v>41481</c:v>
                </c:pt>
                <c:pt idx="2308">
                  <c:v>41480</c:v>
                </c:pt>
                <c:pt idx="2309">
                  <c:v>41479</c:v>
                </c:pt>
                <c:pt idx="2310">
                  <c:v>41478</c:v>
                </c:pt>
                <c:pt idx="2311">
                  <c:v>41477</c:v>
                </c:pt>
                <c:pt idx="2312">
                  <c:v>41474</c:v>
                </c:pt>
                <c:pt idx="2313">
                  <c:v>41473</c:v>
                </c:pt>
                <c:pt idx="2314">
                  <c:v>41472</c:v>
                </c:pt>
                <c:pt idx="2315">
                  <c:v>41471</c:v>
                </c:pt>
                <c:pt idx="2316">
                  <c:v>41470</c:v>
                </c:pt>
                <c:pt idx="2317">
                  <c:v>41467</c:v>
                </c:pt>
                <c:pt idx="2318">
                  <c:v>41466</c:v>
                </c:pt>
                <c:pt idx="2319">
                  <c:v>41465</c:v>
                </c:pt>
                <c:pt idx="2320">
                  <c:v>41464</c:v>
                </c:pt>
                <c:pt idx="2321">
                  <c:v>41463</c:v>
                </c:pt>
                <c:pt idx="2322">
                  <c:v>41460</c:v>
                </c:pt>
                <c:pt idx="2323">
                  <c:v>41458</c:v>
                </c:pt>
                <c:pt idx="2324">
                  <c:v>41457</c:v>
                </c:pt>
                <c:pt idx="2325">
                  <c:v>41456</c:v>
                </c:pt>
                <c:pt idx="2326">
                  <c:v>41453</c:v>
                </c:pt>
                <c:pt idx="2327">
                  <c:v>41452</c:v>
                </c:pt>
                <c:pt idx="2328">
                  <c:v>41451</c:v>
                </c:pt>
                <c:pt idx="2329">
                  <c:v>41450</c:v>
                </c:pt>
                <c:pt idx="2330">
                  <c:v>41449</c:v>
                </c:pt>
                <c:pt idx="2331">
                  <c:v>41446</c:v>
                </c:pt>
                <c:pt idx="2332">
                  <c:v>41445</c:v>
                </c:pt>
                <c:pt idx="2333">
                  <c:v>41444</c:v>
                </c:pt>
                <c:pt idx="2334">
                  <c:v>41443</c:v>
                </c:pt>
                <c:pt idx="2335">
                  <c:v>41442</c:v>
                </c:pt>
                <c:pt idx="2336">
                  <c:v>41439</c:v>
                </c:pt>
                <c:pt idx="2337">
                  <c:v>41438</c:v>
                </c:pt>
                <c:pt idx="2338">
                  <c:v>41437</c:v>
                </c:pt>
                <c:pt idx="2339">
                  <c:v>41436</c:v>
                </c:pt>
                <c:pt idx="2340">
                  <c:v>41435</c:v>
                </c:pt>
                <c:pt idx="2341">
                  <c:v>41432</c:v>
                </c:pt>
                <c:pt idx="2342">
                  <c:v>41431</c:v>
                </c:pt>
                <c:pt idx="2343">
                  <c:v>41430</c:v>
                </c:pt>
                <c:pt idx="2344">
                  <c:v>41429</c:v>
                </c:pt>
                <c:pt idx="2345">
                  <c:v>41428</c:v>
                </c:pt>
                <c:pt idx="2346">
                  <c:v>41425</c:v>
                </c:pt>
                <c:pt idx="2347">
                  <c:v>41424</c:v>
                </c:pt>
                <c:pt idx="2348">
                  <c:v>41423</c:v>
                </c:pt>
                <c:pt idx="2349">
                  <c:v>41422</c:v>
                </c:pt>
                <c:pt idx="2350">
                  <c:v>41418</c:v>
                </c:pt>
                <c:pt idx="2351">
                  <c:v>41417</c:v>
                </c:pt>
                <c:pt idx="2352">
                  <c:v>41416</c:v>
                </c:pt>
                <c:pt idx="2353">
                  <c:v>41415</c:v>
                </c:pt>
                <c:pt idx="2354">
                  <c:v>41414</c:v>
                </c:pt>
                <c:pt idx="2355">
                  <c:v>41411</c:v>
                </c:pt>
                <c:pt idx="2356">
                  <c:v>41410</c:v>
                </c:pt>
                <c:pt idx="2357">
                  <c:v>41409</c:v>
                </c:pt>
                <c:pt idx="2358">
                  <c:v>41408</c:v>
                </c:pt>
                <c:pt idx="2359">
                  <c:v>41407</c:v>
                </c:pt>
                <c:pt idx="2360">
                  <c:v>41404</c:v>
                </c:pt>
                <c:pt idx="2361">
                  <c:v>41403</c:v>
                </c:pt>
                <c:pt idx="2362">
                  <c:v>41402</c:v>
                </c:pt>
                <c:pt idx="2363">
                  <c:v>41401</c:v>
                </c:pt>
                <c:pt idx="2364">
                  <c:v>41400</c:v>
                </c:pt>
                <c:pt idx="2365">
                  <c:v>41397</c:v>
                </c:pt>
                <c:pt idx="2366">
                  <c:v>41396</c:v>
                </c:pt>
                <c:pt idx="2367">
                  <c:v>41395</c:v>
                </c:pt>
                <c:pt idx="2368">
                  <c:v>41394</c:v>
                </c:pt>
                <c:pt idx="2369">
                  <c:v>41393</c:v>
                </c:pt>
                <c:pt idx="2370">
                  <c:v>41390</c:v>
                </c:pt>
                <c:pt idx="2371">
                  <c:v>41389</c:v>
                </c:pt>
                <c:pt idx="2372">
                  <c:v>41388</c:v>
                </c:pt>
                <c:pt idx="2373">
                  <c:v>41387</c:v>
                </c:pt>
                <c:pt idx="2374">
                  <c:v>41386</c:v>
                </c:pt>
                <c:pt idx="2375">
                  <c:v>41383</c:v>
                </c:pt>
                <c:pt idx="2376">
                  <c:v>41382</c:v>
                </c:pt>
                <c:pt idx="2377">
                  <c:v>41381</c:v>
                </c:pt>
                <c:pt idx="2378">
                  <c:v>41380</c:v>
                </c:pt>
                <c:pt idx="2379">
                  <c:v>41379</c:v>
                </c:pt>
                <c:pt idx="2380">
                  <c:v>41376</c:v>
                </c:pt>
                <c:pt idx="2381">
                  <c:v>41375</c:v>
                </c:pt>
                <c:pt idx="2382">
                  <c:v>41374</c:v>
                </c:pt>
                <c:pt idx="2383">
                  <c:v>41373</c:v>
                </c:pt>
                <c:pt idx="2384">
                  <c:v>41372</c:v>
                </c:pt>
                <c:pt idx="2385">
                  <c:v>41369</c:v>
                </c:pt>
                <c:pt idx="2386">
                  <c:v>41368</c:v>
                </c:pt>
                <c:pt idx="2387">
                  <c:v>41367</c:v>
                </c:pt>
                <c:pt idx="2388">
                  <c:v>41366</c:v>
                </c:pt>
                <c:pt idx="2389">
                  <c:v>41365</c:v>
                </c:pt>
                <c:pt idx="2390">
                  <c:v>41361</c:v>
                </c:pt>
                <c:pt idx="2391">
                  <c:v>41360</c:v>
                </c:pt>
                <c:pt idx="2392">
                  <c:v>41359</c:v>
                </c:pt>
                <c:pt idx="2393">
                  <c:v>41358</c:v>
                </c:pt>
                <c:pt idx="2394">
                  <c:v>41355</c:v>
                </c:pt>
                <c:pt idx="2395">
                  <c:v>41354</c:v>
                </c:pt>
                <c:pt idx="2396">
                  <c:v>41353</c:v>
                </c:pt>
                <c:pt idx="2397">
                  <c:v>41352</c:v>
                </c:pt>
                <c:pt idx="2398">
                  <c:v>41351</c:v>
                </c:pt>
                <c:pt idx="2399">
                  <c:v>41348</c:v>
                </c:pt>
                <c:pt idx="2400">
                  <c:v>41347</c:v>
                </c:pt>
                <c:pt idx="2401">
                  <c:v>41346</c:v>
                </c:pt>
                <c:pt idx="2402">
                  <c:v>41345</c:v>
                </c:pt>
                <c:pt idx="2403">
                  <c:v>41344</c:v>
                </c:pt>
                <c:pt idx="2404">
                  <c:v>41341</c:v>
                </c:pt>
                <c:pt idx="2405">
                  <c:v>41340</c:v>
                </c:pt>
                <c:pt idx="2406">
                  <c:v>41339</c:v>
                </c:pt>
                <c:pt idx="2407">
                  <c:v>41338</c:v>
                </c:pt>
                <c:pt idx="2408">
                  <c:v>41337</c:v>
                </c:pt>
                <c:pt idx="2409">
                  <c:v>41334</c:v>
                </c:pt>
                <c:pt idx="2410">
                  <c:v>41333</c:v>
                </c:pt>
                <c:pt idx="2411">
                  <c:v>41332</c:v>
                </c:pt>
                <c:pt idx="2412">
                  <c:v>41331</c:v>
                </c:pt>
                <c:pt idx="2413">
                  <c:v>41330</c:v>
                </c:pt>
                <c:pt idx="2414">
                  <c:v>41327</c:v>
                </c:pt>
                <c:pt idx="2415">
                  <c:v>41326</c:v>
                </c:pt>
                <c:pt idx="2416">
                  <c:v>41325</c:v>
                </c:pt>
                <c:pt idx="2417">
                  <c:v>41324</c:v>
                </c:pt>
                <c:pt idx="2418">
                  <c:v>41320</c:v>
                </c:pt>
                <c:pt idx="2419">
                  <c:v>41319</c:v>
                </c:pt>
                <c:pt idx="2420">
                  <c:v>41318</c:v>
                </c:pt>
                <c:pt idx="2421">
                  <c:v>41317</c:v>
                </c:pt>
                <c:pt idx="2422">
                  <c:v>41316</c:v>
                </c:pt>
                <c:pt idx="2423">
                  <c:v>41313</c:v>
                </c:pt>
                <c:pt idx="2424">
                  <c:v>41312</c:v>
                </c:pt>
                <c:pt idx="2425">
                  <c:v>41311</c:v>
                </c:pt>
                <c:pt idx="2426">
                  <c:v>41310</c:v>
                </c:pt>
                <c:pt idx="2427">
                  <c:v>41309</c:v>
                </c:pt>
                <c:pt idx="2428">
                  <c:v>41306</c:v>
                </c:pt>
                <c:pt idx="2429">
                  <c:v>41305</c:v>
                </c:pt>
                <c:pt idx="2430">
                  <c:v>41304</c:v>
                </c:pt>
                <c:pt idx="2431">
                  <c:v>41303</c:v>
                </c:pt>
                <c:pt idx="2432">
                  <c:v>41302</c:v>
                </c:pt>
                <c:pt idx="2433">
                  <c:v>41299</c:v>
                </c:pt>
                <c:pt idx="2434">
                  <c:v>41298</c:v>
                </c:pt>
                <c:pt idx="2435">
                  <c:v>41297</c:v>
                </c:pt>
                <c:pt idx="2436">
                  <c:v>41296</c:v>
                </c:pt>
                <c:pt idx="2437">
                  <c:v>41292</c:v>
                </c:pt>
                <c:pt idx="2438">
                  <c:v>41291</c:v>
                </c:pt>
                <c:pt idx="2439">
                  <c:v>41290</c:v>
                </c:pt>
                <c:pt idx="2440">
                  <c:v>41289</c:v>
                </c:pt>
                <c:pt idx="2441">
                  <c:v>41288</c:v>
                </c:pt>
                <c:pt idx="2442">
                  <c:v>41285</c:v>
                </c:pt>
                <c:pt idx="2443">
                  <c:v>41284</c:v>
                </c:pt>
                <c:pt idx="2444">
                  <c:v>41283</c:v>
                </c:pt>
                <c:pt idx="2445">
                  <c:v>41282</c:v>
                </c:pt>
                <c:pt idx="2446">
                  <c:v>41281</c:v>
                </c:pt>
                <c:pt idx="2447">
                  <c:v>41278</c:v>
                </c:pt>
                <c:pt idx="2448">
                  <c:v>41277</c:v>
                </c:pt>
                <c:pt idx="2449">
                  <c:v>41276</c:v>
                </c:pt>
                <c:pt idx="2450">
                  <c:v>41274</c:v>
                </c:pt>
                <c:pt idx="2451">
                  <c:v>41271</c:v>
                </c:pt>
                <c:pt idx="2452">
                  <c:v>41270</c:v>
                </c:pt>
                <c:pt idx="2453">
                  <c:v>41269</c:v>
                </c:pt>
                <c:pt idx="2454">
                  <c:v>41267</c:v>
                </c:pt>
                <c:pt idx="2455">
                  <c:v>41264</c:v>
                </c:pt>
                <c:pt idx="2456">
                  <c:v>41263</c:v>
                </c:pt>
                <c:pt idx="2457">
                  <c:v>41262</c:v>
                </c:pt>
                <c:pt idx="2458">
                  <c:v>41261</c:v>
                </c:pt>
                <c:pt idx="2459">
                  <c:v>41260</c:v>
                </c:pt>
                <c:pt idx="2460">
                  <c:v>41257</c:v>
                </c:pt>
                <c:pt idx="2461">
                  <c:v>41256</c:v>
                </c:pt>
                <c:pt idx="2462">
                  <c:v>41255</c:v>
                </c:pt>
                <c:pt idx="2463">
                  <c:v>41254</c:v>
                </c:pt>
                <c:pt idx="2464">
                  <c:v>41253</c:v>
                </c:pt>
                <c:pt idx="2465">
                  <c:v>41250</c:v>
                </c:pt>
                <c:pt idx="2466">
                  <c:v>41249</c:v>
                </c:pt>
                <c:pt idx="2467">
                  <c:v>41248</c:v>
                </c:pt>
                <c:pt idx="2468">
                  <c:v>41247</c:v>
                </c:pt>
                <c:pt idx="2469">
                  <c:v>41246</c:v>
                </c:pt>
                <c:pt idx="2470">
                  <c:v>41243</c:v>
                </c:pt>
                <c:pt idx="2471">
                  <c:v>41242</c:v>
                </c:pt>
                <c:pt idx="2472">
                  <c:v>41241</c:v>
                </c:pt>
                <c:pt idx="2473">
                  <c:v>41240</c:v>
                </c:pt>
                <c:pt idx="2474">
                  <c:v>41239</c:v>
                </c:pt>
                <c:pt idx="2475">
                  <c:v>41236</c:v>
                </c:pt>
                <c:pt idx="2476">
                  <c:v>41234</c:v>
                </c:pt>
                <c:pt idx="2477">
                  <c:v>41233</c:v>
                </c:pt>
                <c:pt idx="2478">
                  <c:v>41232</c:v>
                </c:pt>
                <c:pt idx="2479">
                  <c:v>41229</c:v>
                </c:pt>
                <c:pt idx="2480">
                  <c:v>41228</c:v>
                </c:pt>
                <c:pt idx="2481">
                  <c:v>41227</c:v>
                </c:pt>
                <c:pt idx="2482">
                  <c:v>41226</c:v>
                </c:pt>
                <c:pt idx="2483">
                  <c:v>41225</c:v>
                </c:pt>
                <c:pt idx="2484">
                  <c:v>41222</c:v>
                </c:pt>
                <c:pt idx="2485">
                  <c:v>41221</c:v>
                </c:pt>
                <c:pt idx="2486">
                  <c:v>41220</c:v>
                </c:pt>
                <c:pt idx="2487">
                  <c:v>41219</c:v>
                </c:pt>
                <c:pt idx="2488">
                  <c:v>41218</c:v>
                </c:pt>
                <c:pt idx="2489">
                  <c:v>41215</c:v>
                </c:pt>
                <c:pt idx="2490">
                  <c:v>41214</c:v>
                </c:pt>
                <c:pt idx="2491">
                  <c:v>41213</c:v>
                </c:pt>
                <c:pt idx="2492">
                  <c:v>41208</c:v>
                </c:pt>
                <c:pt idx="2493">
                  <c:v>41207</c:v>
                </c:pt>
                <c:pt idx="2494">
                  <c:v>41206</c:v>
                </c:pt>
                <c:pt idx="2495">
                  <c:v>41205</c:v>
                </c:pt>
                <c:pt idx="2496">
                  <c:v>41204</c:v>
                </c:pt>
                <c:pt idx="2497">
                  <c:v>41201</c:v>
                </c:pt>
                <c:pt idx="2498">
                  <c:v>41200</c:v>
                </c:pt>
                <c:pt idx="2499">
                  <c:v>41199</c:v>
                </c:pt>
                <c:pt idx="2500">
                  <c:v>41198</c:v>
                </c:pt>
                <c:pt idx="2501">
                  <c:v>41197</c:v>
                </c:pt>
                <c:pt idx="2502">
                  <c:v>41194</c:v>
                </c:pt>
                <c:pt idx="2503">
                  <c:v>41193</c:v>
                </c:pt>
                <c:pt idx="2504">
                  <c:v>41192</c:v>
                </c:pt>
                <c:pt idx="2505">
                  <c:v>41191</c:v>
                </c:pt>
                <c:pt idx="2506">
                  <c:v>41190</c:v>
                </c:pt>
                <c:pt idx="2507">
                  <c:v>41187</c:v>
                </c:pt>
                <c:pt idx="2508">
                  <c:v>41186</c:v>
                </c:pt>
                <c:pt idx="2509">
                  <c:v>41185</c:v>
                </c:pt>
                <c:pt idx="2510">
                  <c:v>41184</c:v>
                </c:pt>
                <c:pt idx="2511">
                  <c:v>41183</c:v>
                </c:pt>
                <c:pt idx="2512">
                  <c:v>41180</c:v>
                </c:pt>
                <c:pt idx="2513">
                  <c:v>41179</c:v>
                </c:pt>
              </c:numCache>
            </c:numRef>
          </c:cat>
          <c:val>
            <c:numRef>
              <c:f>Main!$BA$2:$BA$2515</c:f>
              <c:numCache>
                <c:formatCode>#,##0.00</c:formatCode>
                <c:ptCount val="2514"/>
                <c:pt idx="0">
                  <c:v>1961.7949999999928</c:v>
                </c:pt>
                <c:pt idx="1">
                  <c:v>1965.7049999999929</c:v>
                </c:pt>
                <c:pt idx="2">
                  <c:v>1958.7649999999928</c:v>
                </c:pt>
                <c:pt idx="3">
                  <c:v>1962.6749999999929</c:v>
                </c:pt>
                <c:pt idx="4">
                  <c:v>1955.7349999999929</c:v>
                </c:pt>
                <c:pt idx="5">
                  <c:v>1959.6449999999929</c:v>
                </c:pt>
                <c:pt idx="6">
                  <c:v>1952.7049999999929</c:v>
                </c:pt>
                <c:pt idx="7">
                  <c:v>1945.7649999999928</c:v>
                </c:pt>
                <c:pt idx="8">
                  <c:v>1938.8249999999928</c:v>
                </c:pt>
                <c:pt idx="9">
                  <c:v>1942.7349999999929</c:v>
                </c:pt>
                <c:pt idx="10">
                  <c:v>1935.7949999999928</c:v>
                </c:pt>
                <c:pt idx="11">
                  <c:v>1939.7049999999929</c:v>
                </c:pt>
                <c:pt idx="12">
                  <c:v>1943.614999999993</c:v>
                </c:pt>
                <c:pt idx="13">
                  <c:v>1947.524999999993</c:v>
                </c:pt>
                <c:pt idx="14">
                  <c:v>1951.4349999999931</c:v>
                </c:pt>
                <c:pt idx="15">
                  <c:v>1955.3449999999932</c:v>
                </c:pt>
                <c:pt idx="16">
                  <c:v>1948.4049999999932</c:v>
                </c:pt>
                <c:pt idx="17">
                  <c:v>1952.3149999999932</c:v>
                </c:pt>
                <c:pt idx="18">
                  <c:v>1956.2249999999933</c:v>
                </c:pt>
                <c:pt idx="19">
                  <c:v>1949.2849999999933</c:v>
                </c:pt>
                <c:pt idx="20">
                  <c:v>1953.1949999999933</c:v>
                </c:pt>
                <c:pt idx="21">
                  <c:v>1957.1049999999934</c:v>
                </c:pt>
                <c:pt idx="22">
                  <c:v>1950.1649999999934</c:v>
                </c:pt>
                <c:pt idx="23">
                  <c:v>1943.2249999999933</c:v>
                </c:pt>
                <c:pt idx="24">
                  <c:v>1947.1349999999934</c:v>
                </c:pt>
                <c:pt idx="25">
                  <c:v>1951.0449999999935</c:v>
                </c:pt>
                <c:pt idx="26">
                  <c:v>1944.1049999999934</c:v>
                </c:pt>
                <c:pt idx="27">
                  <c:v>1937.1649999999934</c:v>
                </c:pt>
                <c:pt idx="28">
                  <c:v>1930.2249999999933</c:v>
                </c:pt>
                <c:pt idx="29">
                  <c:v>1923.2849999999933</c:v>
                </c:pt>
                <c:pt idx="30">
                  <c:v>1927.1949999999933</c:v>
                </c:pt>
                <c:pt idx="31">
                  <c:v>1920.2549999999933</c:v>
                </c:pt>
                <c:pt idx="32">
                  <c:v>1924.1649999999934</c:v>
                </c:pt>
                <c:pt idx="33">
                  <c:v>1917.2249999999933</c:v>
                </c:pt>
                <c:pt idx="34">
                  <c:v>1910.2849999999933</c:v>
                </c:pt>
                <c:pt idx="35">
                  <c:v>1903.3449999999932</c:v>
                </c:pt>
                <c:pt idx="36">
                  <c:v>1896.4049999999932</c:v>
                </c:pt>
                <c:pt idx="37">
                  <c:v>1900.3149999999932</c:v>
                </c:pt>
                <c:pt idx="38">
                  <c:v>1893.3749999999932</c:v>
                </c:pt>
                <c:pt idx="39">
                  <c:v>1886.4349999999931</c:v>
                </c:pt>
                <c:pt idx="40">
                  <c:v>1890.3449999999932</c:v>
                </c:pt>
                <c:pt idx="41">
                  <c:v>1894.2549999999933</c:v>
                </c:pt>
                <c:pt idx="42">
                  <c:v>1898.1649999999934</c:v>
                </c:pt>
                <c:pt idx="43">
                  <c:v>1902.0749999999935</c:v>
                </c:pt>
                <c:pt idx="44">
                  <c:v>1895.1349999999934</c:v>
                </c:pt>
                <c:pt idx="45">
                  <c:v>1899.0449999999935</c:v>
                </c:pt>
                <c:pt idx="46">
                  <c:v>1902.9549999999936</c:v>
                </c:pt>
                <c:pt idx="47">
                  <c:v>1896.0149999999935</c:v>
                </c:pt>
                <c:pt idx="48">
                  <c:v>1899.9249999999936</c:v>
                </c:pt>
                <c:pt idx="49">
                  <c:v>1903.8349999999937</c:v>
                </c:pt>
                <c:pt idx="50">
                  <c:v>1907.7449999999938</c:v>
                </c:pt>
                <c:pt idx="51">
                  <c:v>1900.8049999999937</c:v>
                </c:pt>
                <c:pt idx="52">
                  <c:v>1904.7149999999938</c:v>
                </c:pt>
                <c:pt idx="53">
                  <c:v>1908.6249999999939</c:v>
                </c:pt>
                <c:pt idx="54">
                  <c:v>1901.6849999999938</c:v>
                </c:pt>
                <c:pt idx="55">
                  <c:v>1894.7449999999938</c:v>
                </c:pt>
                <c:pt idx="56">
                  <c:v>1898.6549999999938</c:v>
                </c:pt>
                <c:pt idx="57">
                  <c:v>1891.7149999999938</c:v>
                </c:pt>
                <c:pt idx="58">
                  <c:v>1902.7999999999938</c:v>
                </c:pt>
                <c:pt idx="59">
                  <c:v>1906.7099999999939</c:v>
                </c:pt>
                <c:pt idx="60">
                  <c:v>1899.7699999999938</c:v>
                </c:pt>
                <c:pt idx="61">
                  <c:v>1892.8299999999938</c:v>
                </c:pt>
                <c:pt idx="62">
                  <c:v>1896.7399999999939</c:v>
                </c:pt>
                <c:pt idx="63">
                  <c:v>1889.7999999999938</c:v>
                </c:pt>
                <c:pt idx="64">
                  <c:v>1893.7099999999939</c:v>
                </c:pt>
                <c:pt idx="65">
                  <c:v>1886.7699999999938</c:v>
                </c:pt>
                <c:pt idx="66">
                  <c:v>1890.6799999999939</c:v>
                </c:pt>
                <c:pt idx="67">
                  <c:v>1894.589999999994</c:v>
                </c:pt>
                <c:pt idx="68">
                  <c:v>1887.649999999994</c:v>
                </c:pt>
                <c:pt idx="69">
                  <c:v>1891.559999999994</c:v>
                </c:pt>
                <c:pt idx="70">
                  <c:v>1895.4699999999941</c:v>
                </c:pt>
                <c:pt idx="71">
                  <c:v>1888.5299999999941</c:v>
                </c:pt>
                <c:pt idx="72">
                  <c:v>1892.4399999999941</c:v>
                </c:pt>
                <c:pt idx="73">
                  <c:v>1896.3499999999942</c:v>
                </c:pt>
                <c:pt idx="74">
                  <c:v>1900.2599999999943</c:v>
                </c:pt>
                <c:pt idx="75">
                  <c:v>1893.3199999999943</c:v>
                </c:pt>
                <c:pt idx="76">
                  <c:v>1897.2299999999943</c:v>
                </c:pt>
                <c:pt idx="77">
                  <c:v>1890.2899999999943</c:v>
                </c:pt>
                <c:pt idx="78">
                  <c:v>1883.3499999999942</c:v>
                </c:pt>
                <c:pt idx="79">
                  <c:v>1887.2599999999943</c:v>
                </c:pt>
                <c:pt idx="80">
                  <c:v>1891.1699999999944</c:v>
                </c:pt>
                <c:pt idx="81">
                  <c:v>1895.0799999999945</c:v>
                </c:pt>
                <c:pt idx="82">
                  <c:v>1898.9899999999946</c:v>
                </c:pt>
                <c:pt idx="83">
                  <c:v>1902.8999999999946</c:v>
                </c:pt>
                <c:pt idx="84">
                  <c:v>1906.8099999999947</c:v>
                </c:pt>
                <c:pt idx="85">
                  <c:v>1910.7199999999948</c:v>
                </c:pt>
                <c:pt idx="86">
                  <c:v>1914.6299999999949</c:v>
                </c:pt>
                <c:pt idx="87">
                  <c:v>1918.539999999995</c:v>
                </c:pt>
                <c:pt idx="88">
                  <c:v>1911.5999999999949</c:v>
                </c:pt>
                <c:pt idx="89">
                  <c:v>1915.509999999995</c:v>
                </c:pt>
                <c:pt idx="90">
                  <c:v>1908.5699999999949</c:v>
                </c:pt>
                <c:pt idx="91">
                  <c:v>1901.6299999999949</c:v>
                </c:pt>
                <c:pt idx="92">
                  <c:v>1905.539999999995</c:v>
                </c:pt>
                <c:pt idx="93">
                  <c:v>1909.449999999995</c:v>
                </c:pt>
                <c:pt idx="94">
                  <c:v>1913.3599999999951</c:v>
                </c:pt>
                <c:pt idx="95">
                  <c:v>1917.2699999999952</c:v>
                </c:pt>
                <c:pt idx="96">
                  <c:v>1921.1799999999953</c:v>
                </c:pt>
                <c:pt idx="97">
                  <c:v>1925.0899999999954</c:v>
                </c:pt>
                <c:pt idx="98">
                  <c:v>1928.9999999999955</c:v>
                </c:pt>
                <c:pt idx="99">
                  <c:v>1932.9099999999955</c:v>
                </c:pt>
                <c:pt idx="100">
                  <c:v>1925.9699999999955</c:v>
                </c:pt>
                <c:pt idx="101">
                  <c:v>1929.8799999999956</c:v>
                </c:pt>
                <c:pt idx="102">
                  <c:v>1933.7899999999956</c:v>
                </c:pt>
                <c:pt idx="103">
                  <c:v>1937.6999999999957</c:v>
                </c:pt>
                <c:pt idx="104">
                  <c:v>1930.7599999999957</c:v>
                </c:pt>
                <c:pt idx="105">
                  <c:v>1934.6699999999958</c:v>
                </c:pt>
                <c:pt idx="106">
                  <c:v>1927.7299999999957</c:v>
                </c:pt>
                <c:pt idx="107">
                  <c:v>1931.6399999999958</c:v>
                </c:pt>
                <c:pt idx="108">
                  <c:v>1935.5499999999959</c:v>
                </c:pt>
                <c:pt idx="109">
                  <c:v>1928.6099999999958</c:v>
                </c:pt>
                <c:pt idx="110">
                  <c:v>1932.5199999999959</c:v>
                </c:pt>
                <c:pt idx="111">
                  <c:v>1925.5799999999958</c:v>
                </c:pt>
                <c:pt idx="112">
                  <c:v>1929.4899999999959</c:v>
                </c:pt>
                <c:pt idx="113">
                  <c:v>1933.399999999996</c:v>
                </c:pt>
                <c:pt idx="114">
                  <c:v>1937.3099999999961</c:v>
                </c:pt>
                <c:pt idx="115">
                  <c:v>1941.2199999999962</c:v>
                </c:pt>
                <c:pt idx="116">
                  <c:v>1934.2799999999961</c:v>
                </c:pt>
                <c:pt idx="117">
                  <c:v>1938.1899999999962</c:v>
                </c:pt>
                <c:pt idx="118">
                  <c:v>1942.0999999999963</c:v>
                </c:pt>
                <c:pt idx="119">
                  <c:v>1946.0099999999964</c:v>
                </c:pt>
                <c:pt idx="120">
                  <c:v>1949.9199999999964</c:v>
                </c:pt>
                <c:pt idx="121">
                  <c:v>1942.9799999999964</c:v>
                </c:pt>
                <c:pt idx="122">
                  <c:v>1946.8899999999965</c:v>
                </c:pt>
                <c:pt idx="123">
                  <c:v>1950.7999999999965</c:v>
                </c:pt>
                <c:pt idx="124">
                  <c:v>1954.7099999999966</c:v>
                </c:pt>
                <c:pt idx="125">
                  <c:v>1958.6199999999967</c:v>
                </c:pt>
                <c:pt idx="126">
                  <c:v>1951.6799999999967</c:v>
                </c:pt>
                <c:pt idx="127">
                  <c:v>1955.5899999999967</c:v>
                </c:pt>
                <c:pt idx="128">
                  <c:v>1948.6499999999967</c:v>
                </c:pt>
                <c:pt idx="129">
                  <c:v>1952.5599999999968</c:v>
                </c:pt>
                <c:pt idx="130">
                  <c:v>1945.6199999999967</c:v>
                </c:pt>
                <c:pt idx="131">
                  <c:v>1949.5299999999968</c:v>
                </c:pt>
                <c:pt idx="132">
                  <c:v>1953.4399999999969</c:v>
                </c:pt>
                <c:pt idx="133">
                  <c:v>1957.349999999997</c:v>
                </c:pt>
                <c:pt idx="134">
                  <c:v>1961.259999999997</c:v>
                </c:pt>
                <c:pt idx="135">
                  <c:v>1954.319999999997</c:v>
                </c:pt>
                <c:pt idx="136">
                  <c:v>1958.2299999999971</c:v>
                </c:pt>
                <c:pt idx="137">
                  <c:v>1951.289999999997</c:v>
                </c:pt>
                <c:pt idx="138">
                  <c:v>1955.1999999999971</c:v>
                </c:pt>
                <c:pt idx="139">
                  <c:v>1959.1099999999972</c:v>
                </c:pt>
                <c:pt idx="140">
                  <c:v>1963.0199999999973</c:v>
                </c:pt>
                <c:pt idx="141">
                  <c:v>1966.9299999999973</c:v>
                </c:pt>
                <c:pt idx="142">
                  <c:v>1970.8399999999974</c:v>
                </c:pt>
                <c:pt idx="143">
                  <c:v>1974.7499999999975</c:v>
                </c:pt>
                <c:pt idx="144">
                  <c:v>1978.6599999999976</c:v>
                </c:pt>
                <c:pt idx="145">
                  <c:v>1971.7199999999975</c:v>
                </c:pt>
                <c:pt idx="146">
                  <c:v>1975.6299999999976</c:v>
                </c:pt>
                <c:pt idx="147">
                  <c:v>1979.5399999999977</c:v>
                </c:pt>
                <c:pt idx="148">
                  <c:v>1983.4499999999978</c:v>
                </c:pt>
                <c:pt idx="149">
                  <c:v>1987.3599999999979</c:v>
                </c:pt>
                <c:pt idx="150">
                  <c:v>1991.2699999999979</c:v>
                </c:pt>
                <c:pt idx="151">
                  <c:v>1995.179999999998</c:v>
                </c:pt>
                <c:pt idx="152">
                  <c:v>1988.239999999998</c:v>
                </c:pt>
                <c:pt idx="153">
                  <c:v>1992.149999999998</c:v>
                </c:pt>
                <c:pt idx="154">
                  <c:v>1985.209999999998</c:v>
                </c:pt>
                <c:pt idx="155">
                  <c:v>1989.1199999999981</c:v>
                </c:pt>
                <c:pt idx="156">
                  <c:v>2000.2049999999981</c:v>
                </c:pt>
                <c:pt idx="157">
                  <c:v>2004.1149999999982</c:v>
                </c:pt>
                <c:pt idx="158">
                  <c:v>2008.0249999999983</c:v>
                </c:pt>
                <c:pt idx="159">
                  <c:v>2001.0849999999982</c:v>
                </c:pt>
                <c:pt idx="160">
                  <c:v>2004.9949999999983</c:v>
                </c:pt>
                <c:pt idx="161">
                  <c:v>2008.9049999999984</c:v>
                </c:pt>
                <c:pt idx="162">
                  <c:v>2001.9649999999983</c:v>
                </c:pt>
                <c:pt idx="163">
                  <c:v>1995.0249999999983</c:v>
                </c:pt>
                <c:pt idx="164">
                  <c:v>1998.9349999999984</c:v>
                </c:pt>
                <c:pt idx="165">
                  <c:v>2002.8449999999984</c:v>
                </c:pt>
                <c:pt idx="166">
                  <c:v>2006.7549999999985</c:v>
                </c:pt>
                <c:pt idx="167">
                  <c:v>2010.6649999999986</c:v>
                </c:pt>
                <c:pt idx="168">
                  <c:v>2014.5749999999987</c:v>
                </c:pt>
                <c:pt idx="169">
                  <c:v>2025.6599999999987</c:v>
                </c:pt>
                <c:pt idx="170">
                  <c:v>2029.5699999999988</c:v>
                </c:pt>
                <c:pt idx="171">
                  <c:v>2040.6549999999988</c:v>
                </c:pt>
                <c:pt idx="172">
                  <c:v>2044.5649999999989</c:v>
                </c:pt>
                <c:pt idx="173">
                  <c:v>2048.474999999999</c:v>
                </c:pt>
                <c:pt idx="174">
                  <c:v>2041.5349999999989</c:v>
                </c:pt>
                <c:pt idx="175">
                  <c:v>2045.444999999999</c:v>
                </c:pt>
                <c:pt idx="176">
                  <c:v>2038.504999999999</c:v>
                </c:pt>
                <c:pt idx="177">
                  <c:v>2042.4149999999991</c:v>
                </c:pt>
                <c:pt idx="178">
                  <c:v>2046.3249999999991</c:v>
                </c:pt>
                <c:pt idx="179">
                  <c:v>2050.2349999999992</c:v>
                </c:pt>
                <c:pt idx="180">
                  <c:v>2043.2949999999992</c:v>
                </c:pt>
                <c:pt idx="181">
                  <c:v>2047.2049999999992</c:v>
                </c:pt>
                <c:pt idx="182">
                  <c:v>2051.1149999999993</c:v>
                </c:pt>
                <c:pt idx="183">
                  <c:v>2044.1749999999995</c:v>
                </c:pt>
                <c:pt idx="184">
                  <c:v>2037.2349999999994</c:v>
                </c:pt>
                <c:pt idx="185">
                  <c:v>2030.2949999999994</c:v>
                </c:pt>
                <c:pt idx="186">
                  <c:v>2023.3549999999993</c:v>
                </c:pt>
                <c:pt idx="187">
                  <c:v>2016.4149999999993</c:v>
                </c:pt>
                <c:pt idx="188">
                  <c:v>2020.3249999999994</c:v>
                </c:pt>
                <c:pt idx="189">
                  <c:v>2024.2349999999994</c:v>
                </c:pt>
                <c:pt idx="190">
                  <c:v>2028.1449999999995</c:v>
                </c:pt>
                <c:pt idx="191">
                  <c:v>2032.0549999999996</c:v>
                </c:pt>
                <c:pt idx="192">
                  <c:v>2035.9649999999997</c:v>
                </c:pt>
                <c:pt idx="193">
                  <c:v>2039.8749999999998</c:v>
                </c:pt>
                <c:pt idx="194">
                  <c:v>2043.7849999999999</c:v>
                </c:pt>
                <c:pt idx="195">
                  <c:v>2047.6949999999999</c:v>
                </c:pt>
                <c:pt idx="196">
                  <c:v>2051.605</c:v>
                </c:pt>
                <c:pt idx="197">
                  <c:v>2055.5149999999999</c:v>
                </c:pt>
                <c:pt idx="198">
                  <c:v>2059.4249999999997</c:v>
                </c:pt>
                <c:pt idx="199">
                  <c:v>2052.4849999999997</c:v>
                </c:pt>
                <c:pt idx="200">
                  <c:v>2045.5449999999998</c:v>
                </c:pt>
                <c:pt idx="201">
                  <c:v>2049.4549999999999</c:v>
                </c:pt>
                <c:pt idx="202">
                  <c:v>2053.3649999999998</c:v>
                </c:pt>
                <c:pt idx="203">
                  <c:v>2057.2749999999996</c:v>
                </c:pt>
                <c:pt idx="204">
                  <c:v>2061.1849999999995</c:v>
                </c:pt>
                <c:pt idx="205">
                  <c:v>2065.0949999999993</c:v>
                </c:pt>
                <c:pt idx="206">
                  <c:v>2069.0049999999992</c:v>
                </c:pt>
                <c:pt idx="207">
                  <c:v>2062.0649999999991</c:v>
                </c:pt>
                <c:pt idx="208">
                  <c:v>2065.974999999999</c:v>
                </c:pt>
                <c:pt idx="209">
                  <c:v>2069.8849999999989</c:v>
                </c:pt>
                <c:pt idx="210">
                  <c:v>2062.9449999999988</c:v>
                </c:pt>
                <c:pt idx="211">
                  <c:v>2074.0299999999988</c:v>
                </c:pt>
                <c:pt idx="212">
                  <c:v>2067.0899999999988</c:v>
                </c:pt>
                <c:pt idx="213">
                  <c:v>2070.9999999999986</c:v>
                </c:pt>
                <c:pt idx="214">
                  <c:v>2064.0599999999986</c:v>
                </c:pt>
                <c:pt idx="215">
                  <c:v>2067.9699999999984</c:v>
                </c:pt>
                <c:pt idx="216">
                  <c:v>2061.0299999999984</c:v>
                </c:pt>
                <c:pt idx="217">
                  <c:v>2064.9399999999982</c:v>
                </c:pt>
                <c:pt idx="218">
                  <c:v>2057.9999999999982</c:v>
                </c:pt>
                <c:pt idx="219">
                  <c:v>2061.909999999998</c:v>
                </c:pt>
                <c:pt idx="220">
                  <c:v>2065.8199999999979</c:v>
                </c:pt>
                <c:pt idx="221">
                  <c:v>2058.8799999999978</c:v>
                </c:pt>
                <c:pt idx="222">
                  <c:v>2051.9399999999978</c:v>
                </c:pt>
                <c:pt idx="223">
                  <c:v>2044.999999999998</c:v>
                </c:pt>
                <c:pt idx="224">
                  <c:v>2048.909999999998</c:v>
                </c:pt>
                <c:pt idx="225">
                  <c:v>2041.9699999999982</c:v>
                </c:pt>
                <c:pt idx="226">
                  <c:v>2035.0299999999982</c:v>
                </c:pt>
                <c:pt idx="227">
                  <c:v>2038.9399999999982</c:v>
                </c:pt>
                <c:pt idx="228">
                  <c:v>2042.8499999999983</c:v>
                </c:pt>
                <c:pt idx="229">
                  <c:v>2046.7599999999984</c:v>
                </c:pt>
                <c:pt idx="230">
                  <c:v>2039.8199999999983</c:v>
                </c:pt>
                <c:pt idx="231">
                  <c:v>2032.8799999999983</c:v>
                </c:pt>
                <c:pt idx="232">
                  <c:v>2036.7899999999984</c:v>
                </c:pt>
                <c:pt idx="233">
                  <c:v>2040.6999999999985</c:v>
                </c:pt>
                <c:pt idx="234">
                  <c:v>2033.7599999999984</c:v>
                </c:pt>
                <c:pt idx="235">
                  <c:v>2037.6699999999985</c:v>
                </c:pt>
                <c:pt idx="236">
                  <c:v>2041.5799999999986</c:v>
                </c:pt>
                <c:pt idx="237">
                  <c:v>2045.4899999999986</c:v>
                </c:pt>
                <c:pt idx="238">
                  <c:v>2049.3999999999987</c:v>
                </c:pt>
                <c:pt idx="239">
                  <c:v>2042.4599999999989</c:v>
                </c:pt>
                <c:pt idx="240">
                  <c:v>2035.5199999999988</c:v>
                </c:pt>
                <c:pt idx="241">
                  <c:v>2039.4299999999989</c:v>
                </c:pt>
                <c:pt idx="242">
                  <c:v>2032.4899999999989</c:v>
                </c:pt>
                <c:pt idx="243">
                  <c:v>2036.399999999999</c:v>
                </c:pt>
                <c:pt idx="244">
                  <c:v>2040.309999999999</c:v>
                </c:pt>
                <c:pt idx="245">
                  <c:v>2044.2199999999991</c:v>
                </c:pt>
                <c:pt idx="246">
                  <c:v>2048.1299999999992</c:v>
                </c:pt>
                <c:pt idx="247">
                  <c:v>2052.0399999999991</c:v>
                </c:pt>
                <c:pt idx="248">
                  <c:v>2055.9499999999989</c:v>
                </c:pt>
                <c:pt idx="249">
                  <c:v>2049.0099999999989</c:v>
                </c:pt>
                <c:pt idx="250">
                  <c:v>2052.9199999999987</c:v>
                </c:pt>
                <c:pt idx="251">
                  <c:v>2045.9799999999989</c:v>
                </c:pt>
                <c:pt idx="252">
                  <c:v>2039.0399999999988</c:v>
                </c:pt>
                <c:pt idx="253">
                  <c:v>2042.9499999999989</c:v>
                </c:pt>
                <c:pt idx="254">
                  <c:v>2046.859999999999</c:v>
                </c:pt>
                <c:pt idx="255">
                  <c:v>2039.9199999999989</c:v>
                </c:pt>
                <c:pt idx="256">
                  <c:v>2043.829999999999</c:v>
                </c:pt>
                <c:pt idx="257">
                  <c:v>2047.7399999999991</c:v>
                </c:pt>
                <c:pt idx="258">
                  <c:v>2051.6499999999992</c:v>
                </c:pt>
                <c:pt idx="259">
                  <c:v>2055.559999999999</c:v>
                </c:pt>
                <c:pt idx="260">
                  <c:v>2059.4699999999989</c:v>
                </c:pt>
                <c:pt idx="261">
                  <c:v>2052.5299999999988</c:v>
                </c:pt>
                <c:pt idx="262">
                  <c:v>2056.4399999999987</c:v>
                </c:pt>
                <c:pt idx="263">
                  <c:v>2049.4999999999986</c:v>
                </c:pt>
                <c:pt idx="264">
                  <c:v>2053.4099999999985</c:v>
                </c:pt>
                <c:pt idx="265">
                  <c:v>2057.3199999999983</c:v>
                </c:pt>
                <c:pt idx="266">
                  <c:v>2050.3799999999983</c:v>
                </c:pt>
                <c:pt idx="267">
                  <c:v>2043.4399999999982</c:v>
                </c:pt>
                <c:pt idx="268">
                  <c:v>2036.4999999999982</c:v>
                </c:pt>
                <c:pt idx="269">
                  <c:v>2029.5599999999981</c:v>
                </c:pt>
                <c:pt idx="270">
                  <c:v>2033.4699999999982</c:v>
                </c:pt>
                <c:pt idx="271">
                  <c:v>2037.3799999999983</c:v>
                </c:pt>
                <c:pt idx="272">
                  <c:v>2041.2899999999984</c:v>
                </c:pt>
                <c:pt idx="273">
                  <c:v>2034.3499999999983</c:v>
                </c:pt>
                <c:pt idx="274">
                  <c:v>2027.4099999999983</c:v>
                </c:pt>
                <c:pt idx="275">
                  <c:v>2031.3199999999983</c:v>
                </c:pt>
                <c:pt idx="276">
                  <c:v>2035.2299999999984</c:v>
                </c:pt>
                <c:pt idx="277">
                  <c:v>2039.1399999999985</c:v>
                </c:pt>
                <c:pt idx="278">
                  <c:v>2043.0499999999986</c:v>
                </c:pt>
                <c:pt idx="279">
                  <c:v>2046.9599999999987</c:v>
                </c:pt>
                <c:pt idx="280">
                  <c:v>2058.0449999999987</c:v>
                </c:pt>
                <c:pt idx="281">
                  <c:v>2051.1049999999987</c:v>
                </c:pt>
                <c:pt idx="282">
                  <c:v>2055.0149999999985</c:v>
                </c:pt>
                <c:pt idx="283">
                  <c:v>2048.0749999999985</c:v>
                </c:pt>
                <c:pt idx="284">
                  <c:v>2041.1349999999984</c:v>
                </c:pt>
                <c:pt idx="285">
                  <c:v>2034.1949999999983</c:v>
                </c:pt>
                <c:pt idx="286">
                  <c:v>2027.2549999999983</c:v>
                </c:pt>
                <c:pt idx="287">
                  <c:v>2031.1649999999984</c:v>
                </c:pt>
                <c:pt idx="288">
                  <c:v>2024.2249999999983</c:v>
                </c:pt>
                <c:pt idx="289">
                  <c:v>2028.1349999999984</c:v>
                </c:pt>
                <c:pt idx="290">
                  <c:v>2021.1949999999983</c:v>
                </c:pt>
                <c:pt idx="291">
                  <c:v>2014.2549999999983</c:v>
                </c:pt>
                <c:pt idx="292">
                  <c:v>2018.1649999999984</c:v>
                </c:pt>
                <c:pt idx="293">
                  <c:v>2011.2249999999983</c:v>
                </c:pt>
                <c:pt idx="294">
                  <c:v>2015.1349999999984</c:v>
                </c:pt>
                <c:pt idx="295">
                  <c:v>2008.1949999999983</c:v>
                </c:pt>
                <c:pt idx="296">
                  <c:v>2012.1049999999984</c:v>
                </c:pt>
                <c:pt idx="297">
                  <c:v>2005.1649999999984</c:v>
                </c:pt>
                <c:pt idx="298">
                  <c:v>2009.0749999999985</c:v>
                </c:pt>
                <c:pt idx="299">
                  <c:v>2012.9849999999985</c:v>
                </c:pt>
                <c:pt idx="300">
                  <c:v>2016.8949999999986</c:v>
                </c:pt>
                <c:pt idx="301">
                  <c:v>2020.8049999999987</c:v>
                </c:pt>
                <c:pt idx="302">
                  <c:v>2024.7149999999988</c:v>
                </c:pt>
                <c:pt idx="303">
                  <c:v>2017.7749999999987</c:v>
                </c:pt>
                <c:pt idx="304">
                  <c:v>2010.8349999999987</c:v>
                </c:pt>
                <c:pt idx="305">
                  <c:v>2003.8949999999986</c:v>
                </c:pt>
                <c:pt idx="306">
                  <c:v>2007.8049999999987</c:v>
                </c:pt>
                <c:pt idx="307">
                  <c:v>2011.7149999999988</c:v>
                </c:pt>
                <c:pt idx="308">
                  <c:v>2015.6249999999989</c:v>
                </c:pt>
                <c:pt idx="309">
                  <c:v>2019.5349999999989</c:v>
                </c:pt>
                <c:pt idx="310">
                  <c:v>2023.444999999999</c:v>
                </c:pt>
                <c:pt idx="311">
                  <c:v>2027.3549999999991</c:v>
                </c:pt>
                <c:pt idx="312">
                  <c:v>2020.4149999999991</c:v>
                </c:pt>
                <c:pt idx="313">
                  <c:v>2013.474999999999</c:v>
                </c:pt>
                <c:pt idx="314">
                  <c:v>2006.5349999999989</c:v>
                </c:pt>
                <c:pt idx="315">
                  <c:v>1999.5949999999989</c:v>
                </c:pt>
                <c:pt idx="316">
                  <c:v>1992.6549999999988</c:v>
                </c:pt>
                <c:pt idx="317">
                  <c:v>1985.7149999999988</c:v>
                </c:pt>
                <c:pt idx="318">
                  <c:v>1989.6249999999989</c:v>
                </c:pt>
                <c:pt idx="319">
                  <c:v>1993.5349999999989</c:v>
                </c:pt>
                <c:pt idx="320">
                  <c:v>1997.444999999999</c:v>
                </c:pt>
                <c:pt idx="321">
                  <c:v>1990.504999999999</c:v>
                </c:pt>
                <c:pt idx="322">
                  <c:v>1994.4149999999991</c:v>
                </c:pt>
                <c:pt idx="323">
                  <c:v>1987.474999999999</c:v>
                </c:pt>
                <c:pt idx="324">
                  <c:v>1980.5349999999989</c:v>
                </c:pt>
                <c:pt idx="325">
                  <c:v>1973.5949999999989</c:v>
                </c:pt>
                <c:pt idx="326">
                  <c:v>1966.6549999999988</c:v>
                </c:pt>
                <c:pt idx="327">
                  <c:v>1959.7149999999988</c:v>
                </c:pt>
                <c:pt idx="328">
                  <c:v>1963.6249999999989</c:v>
                </c:pt>
                <c:pt idx="329">
                  <c:v>1956.6849999999988</c:v>
                </c:pt>
                <c:pt idx="330">
                  <c:v>1960.5949999999989</c:v>
                </c:pt>
                <c:pt idx="331">
                  <c:v>1964.504999999999</c:v>
                </c:pt>
                <c:pt idx="332">
                  <c:v>1957.5649999999989</c:v>
                </c:pt>
                <c:pt idx="333">
                  <c:v>1961.474999999999</c:v>
                </c:pt>
                <c:pt idx="334">
                  <c:v>1954.5349999999989</c:v>
                </c:pt>
                <c:pt idx="335">
                  <c:v>1947.5949999999989</c:v>
                </c:pt>
                <c:pt idx="336">
                  <c:v>1940.6549999999988</c:v>
                </c:pt>
                <c:pt idx="337">
                  <c:v>1944.5649999999989</c:v>
                </c:pt>
                <c:pt idx="338">
                  <c:v>1948.474999999999</c:v>
                </c:pt>
                <c:pt idx="339">
                  <c:v>1941.5349999999989</c:v>
                </c:pt>
                <c:pt idx="340">
                  <c:v>1945.444999999999</c:v>
                </c:pt>
                <c:pt idx="341">
                  <c:v>1949.3549999999991</c:v>
                </c:pt>
                <c:pt idx="342">
                  <c:v>1953.2649999999992</c:v>
                </c:pt>
                <c:pt idx="343">
                  <c:v>1957.1749999999993</c:v>
                </c:pt>
                <c:pt idx="344">
                  <c:v>1961.0849999999994</c:v>
                </c:pt>
                <c:pt idx="345">
                  <c:v>1964.9949999999994</c:v>
                </c:pt>
                <c:pt idx="346">
                  <c:v>1968.9049999999995</c:v>
                </c:pt>
                <c:pt idx="347">
                  <c:v>1972.8149999999996</c:v>
                </c:pt>
                <c:pt idx="348">
                  <c:v>1976.7249999999997</c:v>
                </c:pt>
                <c:pt idx="349">
                  <c:v>1980.6349999999998</c:v>
                </c:pt>
                <c:pt idx="350">
                  <c:v>1984.5449999999998</c:v>
                </c:pt>
                <c:pt idx="351">
                  <c:v>1977.6049999999998</c:v>
                </c:pt>
                <c:pt idx="352">
                  <c:v>1981.5149999999999</c:v>
                </c:pt>
                <c:pt idx="353">
                  <c:v>1974.5749999999998</c:v>
                </c:pt>
                <c:pt idx="354">
                  <c:v>1978.4849999999999</c:v>
                </c:pt>
                <c:pt idx="355">
                  <c:v>1982.395</c:v>
                </c:pt>
                <c:pt idx="356">
                  <c:v>1975.4549999999999</c:v>
                </c:pt>
                <c:pt idx="357">
                  <c:v>1968.5149999999999</c:v>
                </c:pt>
                <c:pt idx="358">
                  <c:v>1961.5749999999998</c:v>
                </c:pt>
                <c:pt idx="359">
                  <c:v>1965.4849999999999</c:v>
                </c:pt>
                <c:pt idx="360">
                  <c:v>1969.395</c:v>
                </c:pt>
                <c:pt idx="361">
                  <c:v>1973.3050000000001</c:v>
                </c:pt>
                <c:pt idx="362">
                  <c:v>1977.2150000000001</c:v>
                </c:pt>
                <c:pt idx="363">
                  <c:v>1981.1250000000002</c:v>
                </c:pt>
                <c:pt idx="364">
                  <c:v>1974.1850000000002</c:v>
                </c:pt>
                <c:pt idx="365">
                  <c:v>1978.0950000000003</c:v>
                </c:pt>
                <c:pt idx="366">
                  <c:v>1971.1550000000002</c:v>
                </c:pt>
                <c:pt idx="367">
                  <c:v>1964.2150000000001</c:v>
                </c:pt>
                <c:pt idx="368">
                  <c:v>1957.2750000000001</c:v>
                </c:pt>
                <c:pt idx="369">
                  <c:v>1961.1850000000002</c:v>
                </c:pt>
                <c:pt idx="370">
                  <c:v>1954.2450000000001</c:v>
                </c:pt>
                <c:pt idx="371">
                  <c:v>1947.3050000000001</c:v>
                </c:pt>
                <c:pt idx="372">
                  <c:v>1940.365</c:v>
                </c:pt>
                <c:pt idx="373">
                  <c:v>1944.2750000000001</c:v>
                </c:pt>
                <c:pt idx="374">
                  <c:v>1948.1850000000002</c:v>
                </c:pt>
                <c:pt idx="375">
                  <c:v>1952.0950000000003</c:v>
                </c:pt>
                <c:pt idx="376">
                  <c:v>1945.1550000000002</c:v>
                </c:pt>
                <c:pt idx="377">
                  <c:v>1949.0650000000003</c:v>
                </c:pt>
                <c:pt idx="378">
                  <c:v>1952.9750000000004</c:v>
                </c:pt>
                <c:pt idx="379">
                  <c:v>1956.8850000000004</c:v>
                </c:pt>
                <c:pt idx="380">
                  <c:v>1960.7950000000005</c:v>
                </c:pt>
                <c:pt idx="381">
                  <c:v>1964.7050000000006</c:v>
                </c:pt>
                <c:pt idx="382">
                  <c:v>1968.6150000000007</c:v>
                </c:pt>
                <c:pt idx="383">
                  <c:v>1961.6750000000006</c:v>
                </c:pt>
                <c:pt idx="384">
                  <c:v>1965.5850000000007</c:v>
                </c:pt>
                <c:pt idx="385">
                  <c:v>1969.4950000000008</c:v>
                </c:pt>
                <c:pt idx="386">
                  <c:v>1962.5550000000007</c:v>
                </c:pt>
                <c:pt idx="387">
                  <c:v>1966.4650000000008</c:v>
                </c:pt>
                <c:pt idx="388">
                  <c:v>1959.5250000000008</c:v>
                </c:pt>
                <c:pt idx="389">
                  <c:v>1963.4350000000009</c:v>
                </c:pt>
                <c:pt idx="390">
                  <c:v>1956.4950000000008</c:v>
                </c:pt>
                <c:pt idx="391">
                  <c:v>1960.4050000000009</c:v>
                </c:pt>
                <c:pt idx="392">
                  <c:v>1964.315000000001</c:v>
                </c:pt>
                <c:pt idx="393">
                  <c:v>1975.400000000001</c:v>
                </c:pt>
                <c:pt idx="394">
                  <c:v>1979.3100000000011</c:v>
                </c:pt>
                <c:pt idx="395">
                  <c:v>1983.2200000000012</c:v>
                </c:pt>
                <c:pt idx="396">
                  <c:v>1987.1300000000012</c:v>
                </c:pt>
                <c:pt idx="397">
                  <c:v>1991.0400000000013</c:v>
                </c:pt>
                <c:pt idx="398">
                  <c:v>1994.9500000000014</c:v>
                </c:pt>
                <c:pt idx="399">
                  <c:v>1998.8600000000015</c:v>
                </c:pt>
                <c:pt idx="400">
                  <c:v>2002.7700000000016</c:v>
                </c:pt>
                <c:pt idx="401">
                  <c:v>2013.8550000000016</c:v>
                </c:pt>
                <c:pt idx="402">
                  <c:v>2006.9150000000016</c:v>
                </c:pt>
                <c:pt idx="403">
                  <c:v>1999.9750000000015</c:v>
                </c:pt>
                <c:pt idx="404">
                  <c:v>2003.8850000000016</c:v>
                </c:pt>
                <c:pt idx="405">
                  <c:v>1996.9450000000015</c:v>
                </c:pt>
                <c:pt idx="406">
                  <c:v>1990.0050000000015</c:v>
                </c:pt>
                <c:pt idx="407">
                  <c:v>1993.9150000000016</c:v>
                </c:pt>
                <c:pt idx="408">
                  <c:v>1986.9750000000015</c:v>
                </c:pt>
                <c:pt idx="409">
                  <c:v>1990.8850000000016</c:v>
                </c:pt>
                <c:pt idx="410">
                  <c:v>1983.9450000000015</c:v>
                </c:pt>
                <c:pt idx="411">
                  <c:v>1987.8550000000016</c:v>
                </c:pt>
                <c:pt idx="412">
                  <c:v>1980.9150000000016</c:v>
                </c:pt>
                <c:pt idx="413">
                  <c:v>1984.8250000000016</c:v>
                </c:pt>
                <c:pt idx="414">
                  <c:v>1977.8850000000016</c:v>
                </c:pt>
                <c:pt idx="415">
                  <c:v>1981.7950000000017</c:v>
                </c:pt>
                <c:pt idx="416">
                  <c:v>1985.7050000000017</c:v>
                </c:pt>
                <c:pt idx="417">
                  <c:v>1989.6150000000018</c:v>
                </c:pt>
                <c:pt idx="418">
                  <c:v>1993.5250000000019</c:v>
                </c:pt>
                <c:pt idx="419">
                  <c:v>1997.435000000002</c:v>
                </c:pt>
                <c:pt idx="420">
                  <c:v>1990.4950000000019</c:v>
                </c:pt>
                <c:pt idx="421">
                  <c:v>1994.405000000002</c:v>
                </c:pt>
                <c:pt idx="422">
                  <c:v>1987.465000000002</c:v>
                </c:pt>
                <c:pt idx="423">
                  <c:v>1980.5250000000019</c:v>
                </c:pt>
                <c:pt idx="424">
                  <c:v>1984.435000000002</c:v>
                </c:pt>
                <c:pt idx="425">
                  <c:v>1977.4950000000019</c:v>
                </c:pt>
                <c:pt idx="426">
                  <c:v>1981.405000000002</c:v>
                </c:pt>
                <c:pt idx="427">
                  <c:v>1974.465000000002</c:v>
                </c:pt>
                <c:pt idx="428">
                  <c:v>1967.5250000000019</c:v>
                </c:pt>
                <c:pt idx="429">
                  <c:v>1960.5850000000019</c:v>
                </c:pt>
                <c:pt idx="430">
                  <c:v>1953.6450000000018</c:v>
                </c:pt>
                <c:pt idx="431">
                  <c:v>1957.5550000000019</c:v>
                </c:pt>
                <c:pt idx="432">
                  <c:v>1961.465000000002</c:v>
                </c:pt>
                <c:pt idx="433">
                  <c:v>1965.375000000002</c:v>
                </c:pt>
                <c:pt idx="434">
                  <c:v>1958.435000000002</c:v>
                </c:pt>
                <c:pt idx="435">
                  <c:v>1962.3450000000021</c:v>
                </c:pt>
                <c:pt idx="436">
                  <c:v>1955.405000000002</c:v>
                </c:pt>
                <c:pt idx="437">
                  <c:v>1948.465000000002</c:v>
                </c:pt>
                <c:pt idx="438">
                  <c:v>1941.5250000000019</c:v>
                </c:pt>
                <c:pt idx="439">
                  <c:v>1934.5850000000019</c:v>
                </c:pt>
                <c:pt idx="440">
                  <c:v>1927.6450000000018</c:v>
                </c:pt>
                <c:pt idx="441">
                  <c:v>1920.7050000000017</c:v>
                </c:pt>
                <c:pt idx="442">
                  <c:v>1913.7650000000017</c:v>
                </c:pt>
                <c:pt idx="443">
                  <c:v>1917.6750000000018</c:v>
                </c:pt>
                <c:pt idx="444">
                  <c:v>1921.5850000000019</c:v>
                </c:pt>
                <c:pt idx="445">
                  <c:v>1914.6450000000018</c:v>
                </c:pt>
                <c:pt idx="446">
                  <c:v>1907.7050000000017</c:v>
                </c:pt>
                <c:pt idx="447">
                  <c:v>1911.6150000000018</c:v>
                </c:pt>
                <c:pt idx="448">
                  <c:v>1915.5250000000019</c:v>
                </c:pt>
                <c:pt idx="449">
                  <c:v>1908.5850000000019</c:v>
                </c:pt>
                <c:pt idx="450">
                  <c:v>1901.6450000000018</c:v>
                </c:pt>
                <c:pt idx="451">
                  <c:v>1905.5550000000019</c:v>
                </c:pt>
                <c:pt idx="452">
                  <c:v>1898.6150000000018</c:v>
                </c:pt>
                <c:pt idx="453">
                  <c:v>1891.6750000000018</c:v>
                </c:pt>
                <c:pt idx="454">
                  <c:v>1895.5850000000019</c:v>
                </c:pt>
                <c:pt idx="455">
                  <c:v>1888.6450000000018</c:v>
                </c:pt>
                <c:pt idx="456">
                  <c:v>1881.7050000000017</c:v>
                </c:pt>
                <c:pt idx="457">
                  <c:v>1885.6150000000018</c:v>
                </c:pt>
                <c:pt idx="458">
                  <c:v>1889.5250000000019</c:v>
                </c:pt>
                <c:pt idx="459">
                  <c:v>1882.5850000000019</c:v>
                </c:pt>
                <c:pt idx="460">
                  <c:v>1875.6450000000018</c:v>
                </c:pt>
                <c:pt idx="461">
                  <c:v>1879.5550000000019</c:v>
                </c:pt>
                <c:pt idx="462">
                  <c:v>1872.6150000000018</c:v>
                </c:pt>
                <c:pt idx="463">
                  <c:v>1865.6750000000018</c:v>
                </c:pt>
                <c:pt idx="464">
                  <c:v>1858.7350000000017</c:v>
                </c:pt>
                <c:pt idx="465">
                  <c:v>1862.6450000000018</c:v>
                </c:pt>
                <c:pt idx="466">
                  <c:v>1855.7050000000017</c:v>
                </c:pt>
                <c:pt idx="467">
                  <c:v>1848.7650000000017</c:v>
                </c:pt>
                <c:pt idx="468">
                  <c:v>1852.6750000000018</c:v>
                </c:pt>
                <c:pt idx="469">
                  <c:v>1856.5850000000019</c:v>
                </c:pt>
                <c:pt idx="470">
                  <c:v>1849.6450000000018</c:v>
                </c:pt>
                <c:pt idx="471">
                  <c:v>1842.7050000000017</c:v>
                </c:pt>
                <c:pt idx="472">
                  <c:v>1853.7900000000018</c:v>
                </c:pt>
                <c:pt idx="473">
                  <c:v>1846.8500000000017</c:v>
                </c:pt>
                <c:pt idx="474">
                  <c:v>1839.9100000000017</c:v>
                </c:pt>
                <c:pt idx="475">
                  <c:v>1843.8200000000018</c:v>
                </c:pt>
                <c:pt idx="476">
                  <c:v>1836.8800000000017</c:v>
                </c:pt>
                <c:pt idx="477">
                  <c:v>1829.9400000000016</c:v>
                </c:pt>
                <c:pt idx="478">
                  <c:v>1823.0000000000016</c:v>
                </c:pt>
                <c:pt idx="479">
                  <c:v>1816.0600000000015</c:v>
                </c:pt>
                <c:pt idx="480">
                  <c:v>1819.9700000000016</c:v>
                </c:pt>
                <c:pt idx="481">
                  <c:v>1813.0300000000016</c:v>
                </c:pt>
                <c:pt idx="482">
                  <c:v>1816.9400000000016</c:v>
                </c:pt>
                <c:pt idx="483">
                  <c:v>1810.0000000000016</c:v>
                </c:pt>
                <c:pt idx="484">
                  <c:v>1803.0600000000015</c:v>
                </c:pt>
                <c:pt idx="485">
                  <c:v>1796.1200000000015</c:v>
                </c:pt>
                <c:pt idx="486">
                  <c:v>1789.1800000000014</c:v>
                </c:pt>
                <c:pt idx="487">
                  <c:v>1793.0900000000015</c:v>
                </c:pt>
                <c:pt idx="488">
                  <c:v>1786.1500000000015</c:v>
                </c:pt>
                <c:pt idx="489">
                  <c:v>1790.0600000000015</c:v>
                </c:pt>
                <c:pt idx="490">
                  <c:v>1793.9700000000016</c:v>
                </c:pt>
                <c:pt idx="491">
                  <c:v>1797.8800000000017</c:v>
                </c:pt>
                <c:pt idx="492">
                  <c:v>1801.7900000000018</c:v>
                </c:pt>
                <c:pt idx="493">
                  <c:v>1794.8500000000017</c:v>
                </c:pt>
                <c:pt idx="494">
                  <c:v>1787.9100000000017</c:v>
                </c:pt>
                <c:pt idx="495">
                  <c:v>1791.8200000000018</c:v>
                </c:pt>
                <c:pt idx="496">
                  <c:v>1795.7300000000018</c:v>
                </c:pt>
                <c:pt idx="497">
                  <c:v>1799.6400000000019</c:v>
                </c:pt>
                <c:pt idx="498">
                  <c:v>1792.7000000000019</c:v>
                </c:pt>
                <c:pt idx="499">
                  <c:v>1785.7600000000018</c:v>
                </c:pt>
                <c:pt idx="500">
                  <c:v>1789.6700000000019</c:v>
                </c:pt>
                <c:pt idx="501">
                  <c:v>1782.7300000000018</c:v>
                </c:pt>
                <c:pt idx="502">
                  <c:v>1775.7900000000018</c:v>
                </c:pt>
                <c:pt idx="503">
                  <c:v>1779.7000000000019</c:v>
                </c:pt>
                <c:pt idx="504">
                  <c:v>1783.6100000000019</c:v>
                </c:pt>
                <c:pt idx="505">
                  <c:v>1787.520000000002</c:v>
                </c:pt>
                <c:pt idx="506">
                  <c:v>1780.580000000002</c:v>
                </c:pt>
                <c:pt idx="507">
                  <c:v>1784.4900000000021</c:v>
                </c:pt>
                <c:pt idx="508">
                  <c:v>1788.4000000000021</c:v>
                </c:pt>
                <c:pt idx="509">
                  <c:v>1781.4600000000021</c:v>
                </c:pt>
                <c:pt idx="510">
                  <c:v>1774.520000000002</c:v>
                </c:pt>
                <c:pt idx="511">
                  <c:v>1767.580000000002</c:v>
                </c:pt>
                <c:pt idx="512">
                  <c:v>1771.4900000000021</c:v>
                </c:pt>
                <c:pt idx="513">
                  <c:v>1764.550000000002</c:v>
                </c:pt>
                <c:pt idx="514">
                  <c:v>1768.4600000000021</c:v>
                </c:pt>
                <c:pt idx="515">
                  <c:v>1772.3700000000022</c:v>
                </c:pt>
                <c:pt idx="516">
                  <c:v>1776.2800000000022</c:v>
                </c:pt>
                <c:pt idx="517">
                  <c:v>1780.1900000000023</c:v>
                </c:pt>
                <c:pt idx="518">
                  <c:v>1784.1000000000024</c:v>
                </c:pt>
                <c:pt idx="519">
                  <c:v>1788.0100000000025</c:v>
                </c:pt>
                <c:pt idx="520">
                  <c:v>1781.0700000000024</c:v>
                </c:pt>
                <c:pt idx="521">
                  <c:v>1774.1300000000024</c:v>
                </c:pt>
                <c:pt idx="522">
                  <c:v>1767.1900000000023</c:v>
                </c:pt>
                <c:pt idx="523">
                  <c:v>1760.2500000000023</c:v>
                </c:pt>
                <c:pt idx="524">
                  <c:v>1764.1600000000024</c:v>
                </c:pt>
                <c:pt idx="525">
                  <c:v>1757.2200000000023</c:v>
                </c:pt>
                <c:pt idx="526">
                  <c:v>1750.2800000000022</c:v>
                </c:pt>
                <c:pt idx="527">
                  <c:v>1743.3400000000022</c:v>
                </c:pt>
                <c:pt idx="528">
                  <c:v>1747.2500000000023</c:v>
                </c:pt>
                <c:pt idx="529">
                  <c:v>1740.3100000000022</c:v>
                </c:pt>
                <c:pt idx="530">
                  <c:v>1733.3700000000022</c:v>
                </c:pt>
                <c:pt idx="531">
                  <c:v>1726.4300000000021</c:v>
                </c:pt>
                <c:pt idx="532">
                  <c:v>1719.4900000000021</c:v>
                </c:pt>
                <c:pt idx="533">
                  <c:v>1712.550000000002</c:v>
                </c:pt>
                <c:pt idx="534">
                  <c:v>1716.4600000000021</c:v>
                </c:pt>
                <c:pt idx="535">
                  <c:v>1720.3700000000022</c:v>
                </c:pt>
                <c:pt idx="536">
                  <c:v>1713.4300000000021</c:v>
                </c:pt>
                <c:pt idx="537">
                  <c:v>1706.4900000000021</c:v>
                </c:pt>
                <c:pt idx="538">
                  <c:v>1710.4000000000021</c:v>
                </c:pt>
                <c:pt idx="539">
                  <c:v>1703.4600000000021</c:v>
                </c:pt>
                <c:pt idx="540">
                  <c:v>1696.520000000002</c:v>
                </c:pt>
                <c:pt idx="541">
                  <c:v>1689.580000000002</c:v>
                </c:pt>
                <c:pt idx="542">
                  <c:v>1693.4900000000021</c:v>
                </c:pt>
                <c:pt idx="543">
                  <c:v>1686.550000000002</c:v>
                </c:pt>
                <c:pt idx="544">
                  <c:v>1690.4600000000021</c:v>
                </c:pt>
                <c:pt idx="545">
                  <c:v>1683.520000000002</c:v>
                </c:pt>
                <c:pt idx="546">
                  <c:v>1676.580000000002</c:v>
                </c:pt>
                <c:pt idx="547">
                  <c:v>1669.6400000000019</c:v>
                </c:pt>
                <c:pt idx="548">
                  <c:v>1673.550000000002</c:v>
                </c:pt>
                <c:pt idx="549">
                  <c:v>1666.6100000000019</c:v>
                </c:pt>
                <c:pt idx="550">
                  <c:v>1659.6700000000019</c:v>
                </c:pt>
                <c:pt idx="551">
                  <c:v>1663.580000000002</c:v>
                </c:pt>
                <c:pt idx="552">
                  <c:v>1656.6400000000019</c:v>
                </c:pt>
                <c:pt idx="553">
                  <c:v>1649.7000000000019</c:v>
                </c:pt>
                <c:pt idx="554">
                  <c:v>1642.7600000000018</c:v>
                </c:pt>
                <c:pt idx="555">
                  <c:v>1646.6700000000019</c:v>
                </c:pt>
                <c:pt idx="556">
                  <c:v>1657.7550000000019</c:v>
                </c:pt>
                <c:pt idx="557">
                  <c:v>1661.665000000002</c:v>
                </c:pt>
                <c:pt idx="558">
                  <c:v>1665.5750000000021</c:v>
                </c:pt>
                <c:pt idx="559">
                  <c:v>1658.635000000002</c:v>
                </c:pt>
                <c:pt idx="560">
                  <c:v>1651.695000000002</c:v>
                </c:pt>
                <c:pt idx="561">
                  <c:v>1644.7550000000019</c:v>
                </c:pt>
                <c:pt idx="562">
                  <c:v>1637.8150000000019</c:v>
                </c:pt>
                <c:pt idx="563">
                  <c:v>1630.8750000000018</c:v>
                </c:pt>
                <c:pt idx="564">
                  <c:v>1634.7850000000019</c:v>
                </c:pt>
                <c:pt idx="565">
                  <c:v>1638.695000000002</c:v>
                </c:pt>
                <c:pt idx="566">
                  <c:v>1642.6050000000021</c:v>
                </c:pt>
                <c:pt idx="567">
                  <c:v>1646.5150000000021</c:v>
                </c:pt>
                <c:pt idx="568">
                  <c:v>1650.4250000000022</c:v>
                </c:pt>
                <c:pt idx="569">
                  <c:v>1643.4850000000022</c:v>
                </c:pt>
                <c:pt idx="570">
                  <c:v>1636.5450000000021</c:v>
                </c:pt>
                <c:pt idx="571">
                  <c:v>1640.4550000000022</c:v>
                </c:pt>
                <c:pt idx="572">
                  <c:v>1633.5150000000021</c:v>
                </c:pt>
                <c:pt idx="573">
                  <c:v>1626.5750000000021</c:v>
                </c:pt>
                <c:pt idx="574">
                  <c:v>1630.4850000000022</c:v>
                </c:pt>
                <c:pt idx="575">
                  <c:v>1634.3950000000023</c:v>
                </c:pt>
                <c:pt idx="576">
                  <c:v>1638.3050000000023</c:v>
                </c:pt>
                <c:pt idx="577">
                  <c:v>1642.2150000000024</c:v>
                </c:pt>
                <c:pt idx="578">
                  <c:v>1635.2750000000024</c:v>
                </c:pt>
                <c:pt idx="579">
                  <c:v>1628.3350000000023</c:v>
                </c:pt>
                <c:pt idx="580">
                  <c:v>1632.2450000000024</c:v>
                </c:pt>
                <c:pt idx="581">
                  <c:v>1636.1550000000025</c:v>
                </c:pt>
                <c:pt idx="582">
                  <c:v>1629.2150000000024</c:v>
                </c:pt>
                <c:pt idx="583">
                  <c:v>1622.2750000000024</c:v>
                </c:pt>
                <c:pt idx="584">
                  <c:v>1615.3350000000023</c:v>
                </c:pt>
                <c:pt idx="585">
                  <c:v>1608.3950000000023</c:v>
                </c:pt>
                <c:pt idx="586">
                  <c:v>1601.4550000000022</c:v>
                </c:pt>
                <c:pt idx="587">
                  <c:v>1594.5150000000021</c:v>
                </c:pt>
                <c:pt idx="588">
                  <c:v>1598.4250000000022</c:v>
                </c:pt>
                <c:pt idx="589">
                  <c:v>1591.4850000000022</c:v>
                </c:pt>
                <c:pt idx="590">
                  <c:v>1584.5450000000021</c:v>
                </c:pt>
                <c:pt idx="591">
                  <c:v>1588.4550000000022</c:v>
                </c:pt>
                <c:pt idx="592">
                  <c:v>1581.5150000000021</c:v>
                </c:pt>
                <c:pt idx="593">
                  <c:v>1574.5750000000021</c:v>
                </c:pt>
                <c:pt idx="594">
                  <c:v>1578.4850000000022</c:v>
                </c:pt>
                <c:pt idx="595">
                  <c:v>1582.3950000000023</c:v>
                </c:pt>
                <c:pt idx="596">
                  <c:v>1586.3050000000023</c:v>
                </c:pt>
                <c:pt idx="597">
                  <c:v>1590.2150000000024</c:v>
                </c:pt>
                <c:pt idx="598">
                  <c:v>1594.1250000000025</c:v>
                </c:pt>
                <c:pt idx="599">
                  <c:v>1587.1850000000024</c:v>
                </c:pt>
                <c:pt idx="600">
                  <c:v>1580.2450000000024</c:v>
                </c:pt>
                <c:pt idx="601">
                  <c:v>1573.3050000000023</c:v>
                </c:pt>
                <c:pt idx="602">
                  <c:v>1577.2150000000024</c:v>
                </c:pt>
                <c:pt idx="603">
                  <c:v>1570.2750000000024</c:v>
                </c:pt>
                <c:pt idx="604">
                  <c:v>1563.3350000000023</c:v>
                </c:pt>
                <c:pt idx="605">
                  <c:v>1567.2450000000024</c:v>
                </c:pt>
                <c:pt idx="606">
                  <c:v>1571.1550000000025</c:v>
                </c:pt>
                <c:pt idx="607">
                  <c:v>1564.2150000000024</c:v>
                </c:pt>
                <c:pt idx="608">
                  <c:v>1568.1250000000025</c:v>
                </c:pt>
                <c:pt idx="609">
                  <c:v>1561.1850000000024</c:v>
                </c:pt>
                <c:pt idx="610">
                  <c:v>1554.2450000000024</c:v>
                </c:pt>
                <c:pt idx="611">
                  <c:v>1547.3050000000023</c:v>
                </c:pt>
                <c:pt idx="612">
                  <c:v>1540.3650000000023</c:v>
                </c:pt>
                <c:pt idx="613">
                  <c:v>1544.2750000000024</c:v>
                </c:pt>
                <c:pt idx="614">
                  <c:v>1537.3350000000023</c:v>
                </c:pt>
                <c:pt idx="615">
                  <c:v>1530.3950000000023</c:v>
                </c:pt>
                <c:pt idx="616">
                  <c:v>1523.4550000000022</c:v>
                </c:pt>
                <c:pt idx="617">
                  <c:v>1516.5150000000021</c:v>
                </c:pt>
                <c:pt idx="618">
                  <c:v>1520.4250000000022</c:v>
                </c:pt>
                <c:pt idx="619">
                  <c:v>1524.3350000000023</c:v>
                </c:pt>
                <c:pt idx="620">
                  <c:v>1517.3950000000023</c:v>
                </c:pt>
                <c:pt idx="621">
                  <c:v>1521.3050000000023</c:v>
                </c:pt>
                <c:pt idx="622">
                  <c:v>1525.2150000000024</c:v>
                </c:pt>
                <c:pt idx="623">
                  <c:v>1529.1250000000025</c:v>
                </c:pt>
                <c:pt idx="624">
                  <c:v>1522.1850000000024</c:v>
                </c:pt>
                <c:pt idx="625">
                  <c:v>1526.0950000000025</c:v>
                </c:pt>
                <c:pt idx="626">
                  <c:v>1519.1550000000025</c:v>
                </c:pt>
                <c:pt idx="627">
                  <c:v>1512.2150000000024</c:v>
                </c:pt>
                <c:pt idx="628">
                  <c:v>1516.1250000000025</c:v>
                </c:pt>
                <c:pt idx="629">
                  <c:v>1509.1850000000024</c:v>
                </c:pt>
                <c:pt idx="630">
                  <c:v>1513.0950000000025</c:v>
                </c:pt>
                <c:pt idx="631">
                  <c:v>1517.0050000000026</c:v>
                </c:pt>
                <c:pt idx="632">
                  <c:v>1520.9150000000027</c:v>
                </c:pt>
                <c:pt idx="633">
                  <c:v>1524.8250000000028</c:v>
                </c:pt>
                <c:pt idx="634">
                  <c:v>1528.7350000000029</c:v>
                </c:pt>
                <c:pt idx="635">
                  <c:v>1521.7950000000028</c:v>
                </c:pt>
                <c:pt idx="636">
                  <c:v>1525.7050000000029</c:v>
                </c:pt>
                <c:pt idx="637">
                  <c:v>1529.615000000003</c:v>
                </c:pt>
                <c:pt idx="638">
                  <c:v>1533.525000000003</c:v>
                </c:pt>
                <c:pt idx="639">
                  <c:v>1537.4350000000031</c:v>
                </c:pt>
                <c:pt idx="640">
                  <c:v>1541.3450000000032</c:v>
                </c:pt>
                <c:pt idx="641">
                  <c:v>1545.2550000000033</c:v>
                </c:pt>
                <c:pt idx="642">
                  <c:v>1549.1650000000034</c:v>
                </c:pt>
                <c:pt idx="643">
                  <c:v>1553.0750000000035</c:v>
                </c:pt>
                <c:pt idx="644">
                  <c:v>1546.1350000000034</c:v>
                </c:pt>
                <c:pt idx="645">
                  <c:v>1550.0450000000035</c:v>
                </c:pt>
                <c:pt idx="646">
                  <c:v>1553.9550000000036</c:v>
                </c:pt>
                <c:pt idx="647">
                  <c:v>1557.8650000000036</c:v>
                </c:pt>
                <c:pt idx="648">
                  <c:v>1561.7750000000037</c:v>
                </c:pt>
                <c:pt idx="649">
                  <c:v>1554.8350000000037</c:v>
                </c:pt>
                <c:pt idx="650">
                  <c:v>1558.7450000000038</c:v>
                </c:pt>
                <c:pt idx="651">
                  <c:v>1551.8050000000037</c:v>
                </c:pt>
                <c:pt idx="652">
                  <c:v>1555.7150000000038</c:v>
                </c:pt>
                <c:pt idx="653">
                  <c:v>1559.6250000000039</c:v>
                </c:pt>
                <c:pt idx="654">
                  <c:v>1563.5350000000039</c:v>
                </c:pt>
                <c:pt idx="655">
                  <c:v>1567.445000000004</c:v>
                </c:pt>
                <c:pt idx="656">
                  <c:v>1560.505000000004</c:v>
                </c:pt>
                <c:pt idx="657">
                  <c:v>1553.5650000000039</c:v>
                </c:pt>
                <c:pt idx="658">
                  <c:v>1546.6250000000039</c:v>
                </c:pt>
                <c:pt idx="659">
                  <c:v>1550.5350000000039</c:v>
                </c:pt>
                <c:pt idx="660">
                  <c:v>1543.5950000000039</c:v>
                </c:pt>
                <c:pt idx="661">
                  <c:v>1536.6550000000038</c:v>
                </c:pt>
                <c:pt idx="662">
                  <c:v>1540.5650000000039</c:v>
                </c:pt>
                <c:pt idx="663">
                  <c:v>1533.6250000000039</c:v>
                </c:pt>
                <c:pt idx="664">
                  <c:v>1526.6850000000038</c:v>
                </c:pt>
                <c:pt idx="665">
                  <c:v>1519.7450000000038</c:v>
                </c:pt>
                <c:pt idx="666">
                  <c:v>1512.8050000000037</c:v>
                </c:pt>
                <c:pt idx="667">
                  <c:v>1516.7150000000038</c:v>
                </c:pt>
                <c:pt idx="668">
                  <c:v>1520.6250000000039</c:v>
                </c:pt>
                <c:pt idx="669">
                  <c:v>1524.5350000000039</c:v>
                </c:pt>
                <c:pt idx="670">
                  <c:v>1517.5950000000039</c:v>
                </c:pt>
                <c:pt idx="671">
                  <c:v>1521.505000000004</c:v>
                </c:pt>
                <c:pt idx="672">
                  <c:v>1514.5650000000039</c:v>
                </c:pt>
                <c:pt idx="673">
                  <c:v>1518.475000000004</c:v>
                </c:pt>
                <c:pt idx="674">
                  <c:v>1511.5350000000039</c:v>
                </c:pt>
                <c:pt idx="675">
                  <c:v>1504.5950000000039</c:v>
                </c:pt>
                <c:pt idx="676">
                  <c:v>1497.6550000000038</c:v>
                </c:pt>
                <c:pt idx="677">
                  <c:v>1490.7150000000038</c:v>
                </c:pt>
                <c:pt idx="678">
                  <c:v>1494.6250000000039</c:v>
                </c:pt>
                <c:pt idx="679">
                  <c:v>1498.5350000000039</c:v>
                </c:pt>
                <c:pt idx="680">
                  <c:v>1491.5950000000039</c:v>
                </c:pt>
                <c:pt idx="681">
                  <c:v>1495.505000000004</c:v>
                </c:pt>
                <c:pt idx="682">
                  <c:v>1499.4150000000041</c:v>
                </c:pt>
                <c:pt idx="683">
                  <c:v>1492.475000000004</c:v>
                </c:pt>
                <c:pt idx="684">
                  <c:v>1496.3850000000041</c:v>
                </c:pt>
                <c:pt idx="685">
                  <c:v>1489.445000000004</c:v>
                </c:pt>
                <c:pt idx="686">
                  <c:v>1493.3550000000041</c:v>
                </c:pt>
                <c:pt idx="687">
                  <c:v>1497.2650000000042</c:v>
                </c:pt>
                <c:pt idx="688">
                  <c:v>1501.1750000000043</c:v>
                </c:pt>
                <c:pt idx="689">
                  <c:v>1505.0850000000044</c:v>
                </c:pt>
                <c:pt idx="690">
                  <c:v>1508.9950000000044</c:v>
                </c:pt>
                <c:pt idx="691">
                  <c:v>1512.9050000000045</c:v>
                </c:pt>
                <c:pt idx="692">
                  <c:v>1516.8150000000046</c:v>
                </c:pt>
                <c:pt idx="693">
                  <c:v>1509.8750000000045</c:v>
                </c:pt>
                <c:pt idx="694">
                  <c:v>1502.9350000000045</c:v>
                </c:pt>
                <c:pt idx="695">
                  <c:v>1495.9950000000044</c:v>
                </c:pt>
                <c:pt idx="696">
                  <c:v>1499.9050000000045</c:v>
                </c:pt>
                <c:pt idx="697">
                  <c:v>1492.9650000000045</c:v>
                </c:pt>
                <c:pt idx="698">
                  <c:v>1486.0250000000044</c:v>
                </c:pt>
                <c:pt idx="699">
                  <c:v>1479.0850000000044</c:v>
                </c:pt>
                <c:pt idx="700">
                  <c:v>1472.1450000000043</c:v>
                </c:pt>
                <c:pt idx="701">
                  <c:v>1476.0550000000044</c:v>
                </c:pt>
                <c:pt idx="702">
                  <c:v>1469.1150000000043</c:v>
                </c:pt>
                <c:pt idx="703">
                  <c:v>1462.1750000000043</c:v>
                </c:pt>
                <c:pt idx="704">
                  <c:v>1455.2350000000042</c:v>
                </c:pt>
                <c:pt idx="705">
                  <c:v>1448.2950000000042</c:v>
                </c:pt>
                <c:pt idx="706">
                  <c:v>1441.3550000000041</c:v>
                </c:pt>
                <c:pt idx="707">
                  <c:v>1434.4150000000041</c:v>
                </c:pt>
                <c:pt idx="708">
                  <c:v>1427.475000000004</c:v>
                </c:pt>
                <c:pt idx="709">
                  <c:v>1431.3850000000041</c:v>
                </c:pt>
                <c:pt idx="710">
                  <c:v>1424.445000000004</c:v>
                </c:pt>
                <c:pt idx="711">
                  <c:v>1417.505000000004</c:v>
                </c:pt>
                <c:pt idx="712">
                  <c:v>1410.5650000000039</c:v>
                </c:pt>
                <c:pt idx="713">
                  <c:v>1414.475000000004</c:v>
                </c:pt>
                <c:pt idx="714">
                  <c:v>1407.5350000000039</c:v>
                </c:pt>
                <c:pt idx="715">
                  <c:v>1411.445000000004</c:v>
                </c:pt>
                <c:pt idx="716">
                  <c:v>1415.3550000000041</c:v>
                </c:pt>
                <c:pt idx="717">
                  <c:v>1419.2650000000042</c:v>
                </c:pt>
                <c:pt idx="718">
                  <c:v>1412.3250000000041</c:v>
                </c:pt>
                <c:pt idx="719">
                  <c:v>1416.2350000000042</c:v>
                </c:pt>
                <c:pt idx="720">
                  <c:v>1409.2950000000042</c:v>
                </c:pt>
                <c:pt idx="721">
                  <c:v>1402.3550000000041</c:v>
                </c:pt>
                <c:pt idx="722">
                  <c:v>1395.4150000000041</c:v>
                </c:pt>
                <c:pt idx="723">
                  <c:v>1388.475000000004</c:v>
                </c:pt>
                <c:pt idx="724">
                  <c:v>1392.3850000000041</c:v>
                </c:pt>
                <c:pt idx="725">
                  <c:v>1385.445000000004</c:v>
                </c:pt>
                <c:pt idx="726">
                  <c:v>1378.505000000004</c:v>
                </c:pt>
                <c:pt idx="727">
                  <c:v>1371.5650000000039</c:v>
                </c:pt>
                <c:pt idx="728">
                  <c:v>1364.6250000000039</c:v>
                </c:pt>
                <c:pt idx="729">
                  <c:v>1368.5350000000039</c:v>
                </c:pt>
                <c:pt idx="730">
                  <c:v>1372.445000000004</c:v>
                </c:pt>
                <c:pt idx="731">
                  <c:v>1365.505000000004</c:v>
                </c:pt>
                <c:pt idx="732">
                  <c:v>1358.5650000000039</c:v>
                </c:pt>
                <c:pt idx="733">
                  <c:v>1351.6250000000039</c:v>
                </c:pt>
                <c:pt idx="734">
                  <c:v>1355.5350000000039</c:v>
                </c:pt>
                <c:pt idx="735">
                  <c:v>1348.5950000000039</c:v>
                </c:pt>
                <c:pt idx="736">
                  <c:v>1341.6550000000038</c:v>
                </c:pt>
                <c:pt idx="737">
                  <c:v>1334.7150000000038</c:v>
                </c:pt>
                <c:pt idx="738">
                  <c:v>1327.7750000000037</c:v>
                </c:pt>
                <c:pt idx="739">
                  <c:v>1331.6850000000038</c:v>
                </c:pt>
                <c:pt idx="740">
                  <c:v>1324.7450000000038</c:v>
                </c:pt>
                <c:pt idx="741">
                  <c:v>1317.8050000000037</c:v>
                </c:pt>
                <c:pt idx="742">
                  <c:v>1321.7150000000038</c:v>
                </c:pt>
                <c:pt idx="743">
                  <c:v>1314.7750000000037</c:v>
                </c:pt>
                <c:pt idx="744">
                  <c:v>1318.6850000000038</c:v>
                </c:pt>
                <c:pt idx="745">
                  <c:v>1322.5950000000039</c:v>
                </c:pt>
                <c:pt idx="746">
                  <c:v>1315.6550000000038</c:v>
                </c:pt>
                <c:pt idx="747">
                  <c:v>1319.5650000000039</c:v>
                </c:pt>
                <c:pt idx="748">
                  <c:v>1312.6250000000039</c:v>
                </c:pt>
                <c:pt idx="749">
                  <c:v>1316.5350000000039</c:v>
                </c:pt>
                <c:pt idx="750">
                  <c:v>1320.445000000004</c:v>
                </c:pt>
                <c:pt idx="751">
                  <c:v>1324.3550000000041</c:v>
                </c:pt>
                <c:pt idx="752">
                  <c:v>1328.2650000000042</c:v>
                </c:pt>
                <c:pt idx="753">
                  <c:v>1321.3250000000041</c:v>
                </c:pt>
                <c:pt idx="754">
                  <c:v>1325.2350000000042</c:v>
                </c:pt>
                <c:pt idx="755">
                  <c:v>1329.1450000000043</c:v>
                </c:pt>
                <c:pt idx="756">
                  <c:v>1333.0550000000044</c:v>
                </c:pt>
                <c:pt idx="757">
                  <c:v>1336.9650000000045</c:v>
                </c:pt>
                <c:pt idx="758">
                  <c:v>1330.0250000000044</c:v>
                </c:pt>
                <c:pt idx="759">
                  <c:v>1333.9350000000045</c:v>
                </c:pt>
                <c:pt idx="760">
                  <c:v>1326.9950000000044</c:v>
                </c:pt>
                <c:pt idx="761">
                  <c:v>1330.9050000000045</c:v>
                </c:pt>
                <c:pt idx="762">
                  <c:v>1323.9650000000045</c:v>
                </c:pt>
                <c:pt idx="763">
                  <c:v>1317.0250000000044</c:v>
                </c:pt>
                <c:pt idx="764">
                  <c:v>1310.0850000000044</c:v>
                </c:pt>
                <c:pt idx="765">
                  <c:v>1303.1450000000043</c:v>
                </c:pt>
                <c:pt idx="766">
                  <c:v>1307.0550000000044</c:v>
                </c:pt>
                <c:pt idx="767">
                  <c:v>1300.1150000000043</c:v>
                </c:pt>
                <c:pt idx="768">
                  <c:v>1304.0250000000044</c:v>
                </c:pt>
                <c:pt idx="769">
                  <c:v>1297.0850000000044</c:v>
                </c:pt>
                <c:pt idx="770">
                  <c:v>1300.9950000000044</c:v>
                </c:pt>
                <c:pt idx="771">
                  <c:v>1294.0550000000044</c:v>
                </c:pt>
                <c:pt idx="772">
                  <c:v>1287.1150000000043</c:v>
                </c:pt>
                <c:pt idx="773">
                  <c:v>1291.0250000000044</c:v>
                </c:pt>
                <c:pt idx="774">
                  <c:v>1284.0850000000044</c:v>
                </c:pt>
                <c:pt idx="775">
                  <c:v>1287.9950000000044</c:v>
                </c:pt>
                <c:pt idx="776">
                  <c:v>1291.9050000000045</c:v>
                </c:pt>
                <c:pt idx="777">
                  <c:v>1284.9650000000045</c:v>
                </c:pt>
                <c:pt idx="778">
                  <c:v>1288.8750000000045</c:v>
                </c:pt>
                <c:pt idx="779">
                  <c:v>1292.7850000000046</c:v>
                </c:pt>
                <c:pt idx="780">
                  <c:v>1285.8450000000046</c:v>
                </c:pt>
                <c:pt idx="781">
                  <c:v>1278.9050000000045</c:v>
                </c:pt>
                <c:pt idx="782">
                  <c:v>1271.9650000000045</c:v>
                </c:pt>
                <c:pt idx="783">
                  <c:v>1275.8750000000045</c:v>
                </c:pt>
                <c:pt idx="784">
                  <c:v>1268.9350000000045</c:v>
                </c:pt>
                <c:pt idx="785">
                  <c:v>1272.8450000000046</c:v>
                </c:pt>
                <c:pt idx="786">
                  <c:v>1276.7550000000047</c:v>
                </c:pt>
                <c:pt idx="787">
                  <c:v>1280.6650000000047</c:v>
                </c:pt>
                <c:pt idx="788">
                  <c:v>1284.5750000000048</c:v>
                </c:pt>
                <c:pt idx="789">
                  <c:v>1288.4850000000049</c:v>
                </c:pt>
                <c:pt idx="790">
                  <c:v>1299.5700000000049</c:v>
                </c:pt>
                <c:pt idx="791">
                  <c:v>1292.6300000000049</c:v>
                </c:pt>
                <c:pt idx="792">
                  <c:v>1296.540000000005</c:v>
                </c:pt>
                <c:pt idx="793">
                  <c:v>1300.450000000005</c:v>
                </c:pt>
                <c:pt idx="794">
                  <c:v>1311.5350000000051</c:v>
                </c:pt>
                <c:pt idx="795">
                  <c:v>1315.4450000000052</c:v>
                </c:pt>
                <c:pt idx="796">
                  <c:v>1308.5050000000051</c:v>
                </c:pt>
                <c:pt idx="797">
                  <c:v>1301.5650000000051</c:v>
                </c:pt>
                <c:pt idx="798">
                  <c:v>1305.4750000000051</c:v>
                </c:pt>
                <c:pt idx="799">
                  <c:v>1309.3850000000052</c:v>
                </c:pt>
                <c:pt idx="800">
                  <c:v>1313.2950000000053</c:v>
                </c:pt>
                <c:pt idx="801">
                  <c:v>1306.3550000000052</c:v>
                </c:pt>
                <c:pt idx="802">
                  <c:v>1299.4150000000052</c:v>
                </c:pt>
                <c:pt idx="803">
                  <c:v>1303.3250000000053</c:v>
                </c:pt>
                <c:pt idx="804">
                  <c:v>1307.2350000000054</c:v>
                </c:pt>
                <c:pt idx="805">
                  <c:v>1311.1450000000054</c:v>
                </c:pt>
                <c:pt idx="806">
                  <c:v>1304.2050000000054</c:v>
                </c:pt>
                <c:pt idx="807">
                  <c:v>1297.2650000000053</c:v>
                </c:pt>
                <c:pt idx="808">
                  <c:v>1301.1750000000054</c:v>
                </c:pt>
                <c:pt idx="809">
                  <c:v>1294.2350000000054</c:v>
                </c:pt>
                <c:pt idx="810">
                  <c:v>1287.2950000000053</c:v>
                </c:pt>
                <c:pt idx="811">
                  <c:v>1291.2050000000054</c:v>
                </c:pt>
                <c:pt idx="812">
                  <c:v>1284.2650000000053</c:v>
                </c:pt>
                <c:pt idx="813">
                  <c:v>1288.1750000000054</c:v>
                </c:pt>
                <c:pt idx="814">
                  <c:v>1292.0850000000055</c:v>
                </c:pt>
                <c:pt idx="815">
                  <c:v>1285.1450000000054</c:v>
                </c:pt>
                <c:pt idx="816">
                  <c:v>1278.2050000000054</c:v>
                </c:pt>
                <c:pt idx="817">
                  <c:v>1271.2650000000053</c:v>
                </c:pt>
                <c:pt idx="818">
                  <c:v>1264.3250000000053</c:v>
                </c:pt>
                <c:pt idx="819">
                  <c:v>1257.3850000000052</c:v>
                </c:pt>
                <c:pt idx="820">
                  <c:v>1261.2950000000053</c:v>
                </c:pt>
                <c:pt idx="821">
                  <c:v>1254.3550000000052</c:v>
                </c:pt>
                <c:pt idx="822">
                  <c:v>1247.4150000000052</c:v>
                </c:pt>
                <c:pt idx="823">
                  <c:v>1240.4750000000051</c:v>
                </c:pt>
                <c:pt idx="824">
                  <c:v>1233.5350000000051</c:v>
                </c:pt>
                <c:pt idx="825">
                  <c:v>1237.4450000000052</c:v>
                </c:pt>
                <c:pt idx="826">
                  <c:v>1230.5050000000051</c:v>
                </c:pt>
                <c:pt idx="827">
                  <c:v>1223.5650000000051</c:v>
                </c:pt>
                <c:pt idx="828">
                  <c:v>1216.625000000005</c:v>
                </c:pt>
                <c:pt idx="829">
                  <c:v>1209.6850000000049</c:v>
                </c:pt>
                <c:pt idx="830">
                  <c:v>1213.595000000005</c:v>
                </c:pt>
                <c:pt idx="831">
                  <c:v>1217.5050000000051</c:v>
                </c:pt>
                <c:pt idx="832">
                  <c:v>1221.4150000000052</c:v>
                </c:pt>
                <c:pt idx="833">
                  <c:v>1225.3250000000053</c:v>
                </c:pt>
                <c:pt idx="834">
                  <c:v>1218.3850000000052</c:v>
                </c:pt>
                <c:pt idx="835">
                  <c:v>1222.2950000000053</c:v>
                </c:pt>
                <c:pt idx="836">
                  <c:v>1215.3550000000052</c:v>
                </c:pt>
                <c:pt idx="837">
                  <c:v>1208.4150000000052</c:v>
                </c:pt>
                <c:pt idx="838">
                  <c:v>1201.4750000000051</c:v>
                </c:pt>
                <c:pt idx="839">
                  <c:v>1205.3850000000052</c:v>
                </c:pt>
                <c:pt idx="840">
                  <c:v>1209.2950000000053</c:v>
                </c:pt>
                <c:pt idx="841">
                  <c:v>1202.3550000000052</c:v>
                </c:pt>
                <c:pt idx="842">
                  <c:v>1206.2650000000053</c:v>
                </c:pt>
                <c:pt idx="843">
                  <c:v>1199.3250000000053</c:v>
                </c:pt>
                <c:pt idx="844">
                  <c:v>1192.3850000000052</c:v>
                </c:pt>
                <c:pt idx="845">
                  <c:v>1185.4450000000052</c:v>
                </c:pt>
                <c:pt idx="846">
                  <c:v>1189.3550000000052</c:v>
                </c:pt>
                <c:pt idx="847">
                  <c:v>1193.2650000000053</c:v>
                </c:pt>
                <c:pt idx="848">
                  <c:v>1197.1750000000054</c:v>
                </c:pt>
                <c:pt idx="849">
                  <c:v>1201.0850000000055</c:v>
                </c:pt>
                <c:pt idx="850">
                  <c:v>1204.9950000000056</c:v>
                </c:pt>
                <c:pt idx="851">
                  <c:v>1216.0800000000056</c:v>
                </c:pt>
                <c:pt idx="852">
                  <c:v>1209.1400000000056</c:v>
                </c:pt>
                <c:pt idx="853">
                  <c:v>1202.2000000000055</c:v>
                </c:pt>
                <c:pt idx="854">
                  <c:v>1206.1100000000056</c:v>
                </c:pt>
                <c:pt idx="855">
                  <c:v>1210.0200000000057</c:v>
                </c:pt>
                <c:pt idx="856">
                  <c:v>1213.9300000000057</c:v>
                </c:pt>
                <c:pt idx="857">
                  <c:v>1217.8400000000058</c:v>
                </c:pt>
                <c:pt idx="858">
                  <c:v>1221.7500000000059</c:v>
                </c:pt>
                <c:pt idx="859">
                  <c:v>1214.8100000000059</c:v>
                </c:pt>
                <c:pt idx="860">
                  <c:v>1207.8700000000058</c:v>
                </c:pt>
                <c:pt idx="861">
                  <c:v>1211.7800000000059</c:v>
                </c:pt>
                <c:pt idx="862">
                  <c:v>1215.690000000006</c:v>
                </c:pt>
                <c:pt idx="863">
                  <c:v>1208.7500000000059</c:v>
                </c:pt>
                <c:pt idx="864">
                  <c:v>1212.660000000006</c:v>
                </c:pt>
                <c:pt idx="865">
                  <c:v>1205.7200000000059</c:v>
                </c:pt>
                <c:pt idx="866">
                  <c:v>1209.630000000006</c:v>
                </c:pt>
                <c:pt idx="867">
                  <c:v>1213.5400000000061</c:v>
                </c:pt>
                <c:pt idx="868">
                  <c:v>1206.600000000006</c:v>
                </c:pt>
                <c:pt idx="869">
                  <c:v>1210.5100000000061</c:v>
                </c:pt>
                <c:pt idx="870">
                  <c:v>1203.5700000000061</c:v>
                </c:pt>
                <c:pt idx="871">
                  <c:v>1196.630000000006</c:v>
                </c:pt>
                <c:pt idx="872">
                  <c:v>1189.690000000006</c:v>
                </c:pt>
                <c:pt idx="873">
                  <c:v>1193.600000000006</c:v>
                </c:pt>
                <c:pt idx="874">
                  <c:v>1186.660000000006</c:v>
                </c:pt>
                <c:pt idx="875">
                  <c:v>1179.7200000000059</c:v>
                </c:pt>
                <c:pt idx="876">
                  <c:v>1172.7800000000059</c:v>
                </c:pt>
                <c:pt idx="877">
                  <c:v>1165.8400000000058</c:v>
                </c:pt>
                <c:pt idx="878">
                  <c:v>1158.9000000000058</c:v>
                </c:pt>
                <c:pt idx="879">
                  <c:v>1162.8100000000059</c:v>
                </c:pt>
                <c:pt idx="880">
                  <c:v>1155.8700000000058</c:v>
                </c:pt>
                <c:pt idx="881">
                  <c:v>1148.9300000000057</c:v>
                </c:pt>
                <c:pt idx="882">
                  <c:v>1152.8400000000058</c:v>
                </c:pt>
                <c:pt idx="883">
                  <c:v>1145.9000000000058</c:v>
                </c:pt>
                <c:pt idx="884">
                  <c:v>1138.9600000000057</c:v>
                </c:pt>
                <c:pt idx="885">
                  <c:v>1142.8700000000058</c:v>
                </c:pt>
                <c:pt idx="886">
                  <c:v>1146.7800000000059</c:v>
                </c:pt>
                <c:pt idx="887">
                  <c:v>1150.690000000006</c:v>
                </c:pt>
                <c:pt idx="888">
                  <c:v>1154.600000000006</c:v>
                </c:pt>
                <c:pt idx="889">
                  <c:v>1147.660000000006</c:v>
                </c:pt>
                <c:pt idx="890">
                  <c:v>1151.5700000000061</c:v>
                </c:pt>
                <c:pt idx="891">
                  <c:v>1144.630000000006</c:v>
                </c:pt>
                <c:pt idx="892">
                  <c:v>1148.5400000000061</c:v>
                </c:pt>
                <c:pt idx="893">
                  <c:v>1141.600000000006</c:v>
                </c:pt>
                <c:pt idx="894">
                  <c:v>1145.5100000000061</c:v>
                </c:pt>
                <c:pt idx="895">
                  <c:v>1138.5700000000061</c:v>
                </c:pt>
                <c:pt idx="896">
                  <c:v>1142.4800000000062</c:v>
                </c:pt>
                <c:pt idx="897">
                  <c:v>1146.3900000000062</c:v>
                </c:pt>
                <c:pt idx="898">
                  <c:v>1139.4500000000062</c:v>
                </c:pt>
                <c:pt idx="899">
                  <c:v>1143.3600000000063</c:v>
                </c:pt>
                <c:pt idx="900">
                  <c:v>1136.4200000000062</c:v>
                </c:pt>
                <c:pt idx="901">
                  <c:v>1129.4800000000062</c:v>
                </c:pt>
                <c:pt idx="902">
                  <c:v>1122.5400000000061</c:v>
                </c:pt>
                <c:pt idx="903">
                  <c:v>1115.600000000006</c:v>
                </c:pt>
                <c:pt idx="904">
                  <c:v>1108.660000000006</c:v>
                </c:pt>
                <c:pt idx="905">
                  <c:v>1112.5700000000061</c:v>
                </c:pt>
                <c:pt idx="906">
                  <c:v>1116.4800000000062</c:v>
                </c:pt>
                <c:pt idx="907">
                  <c:v>1109.5400000000061</c:v>
                </c:pt>
                <c:pt idx="908">
                  <c:v>1113.4500000000062</c:v>
                </c:pt>
                <c:pt idx="909">
                  <c:v>1117.3600000000063</c:v>
                </c:pt>
                <c:pt idx="910">
                  <c:v>1110.4200000000062</c:v>
                </c:pt>
                <c:pt idx="911">
                  <c:v>1103.4800000000062</c:v>
                </c:pt>
                <c:pt idx="912">
                  <c:v>1107.3900000000062</c:v>
                </c:pt>
                <c:pt idx="913">
                  <c:v>1100.4500000000062</c:v>
                </c:pt>
                <c:pt idx="914">
                  <c:v>1104.3600000000063</c:v>
                </c:pt>
                <c:pt idx="915">
                  <c:v>1108.2700000000063</c:v>
                </c:pt>
                <c:pt idx="916">
                  <c:v>1101.3300000000063</c:v>
                </c:pt>
                <c:pt idx="917">
                  <c:v>1094.3900000000062</c:v>
                </c:pt>
                <c:pt idx="918">
                  <c:v>1098.3000000000063</c:v>
                </c:pt>
                <c:pt idx="919">
                  <c:v>1091.3600000000063</c:v>
                </c:pt>
                <c:pt idx="920">
                  <c:v>1095.2700000000063</c:v>
                </c:pt>
                <c:pt idx="921">
                  <c:v>1099.1800000000064</c:v>
                </c:pt>
                <c:pt idx="922">
                  <c:v>1092.2400000000064</c:v>
                </c:pt>
                <c:pt idx="923">
                  <c:v>1096.1500000000065</c:v>
                </c:pt>
                <c:pt idx="924">
                  <c:v>1089.2100000000064</c:v>
                </c:pt>
                <c:pt idx="925">
                  <c:v>1082.2700000000063</c:v>
                </c:pt>
                <c:pt idx="926">
                  <c:v>1086.1800000000064</c:v>
                </c:pt>
                <c:pt idx="927">
                  <c:v>1090.0900000000065</c:v>
                </c:pt>
                <c:pt idx="928">
                  <c:v>1094.0000000000066</c:v>
                </c:pt>
                <c:pt idx="929">
                  <c:v>1097.9100000000067</c:v>
                </c:pt>
                <c:pt idx="930">
                  <c:v>1090.9700000000066</c:v>
                </c:pt>
                <c:pt idx="931">
                  <c:v>1094.8800000000067</c:v>
                </c:pt>
                <c:pt idx="932">
                  <c:v>1087.9400000000066</c:v>
                </c:pt>
                <c:pt idx="933">
                  <c:v>1081.0000000000066</c:v>
                </c:pt>
                <c:pt idx="934">
                  <c:v>1084.9100000000067</c:v>
                </c:pt>
                <c:pt idx="935">
                  <c:v>1077.9700000000066</c:v>
                </c:pt>
                <c:pt idx="936">
                  <c:v>1071.0300000000066</c:v>
                </c:pt>
                <c:pt idx="937">
                  <c:v>1074.9400000000066</c:v>
                </c:pt>
                <c:pt idx="938">
                  <c:v>1078.8500000000067</c:v>
                </c:pt>
                <c:pt idx="939">
                  <c:v>1082.7600000000068</c:v>
                </c:pt>
                <c:pt idx="940">
                  <c:v>1086.6700000000069</c:v>
                </c:pt>
                <c:pt idx="941">
                  <c:v>1079.7300000000068</c:v>
                </c:pt>
                <c:pt idx="942">
                  <c:v>1072.7900000000068</c:v>
                </c:pt>
                <c:pt idx="943">
                  <c:v>1083.8750000000068</c:v>
                </c:pt>
                <c:pt idx="944">
                  <c:v>1087.7850000000069</c:v>
                </c:pt>
                <c:pt idx="945">
                  <c:v>1091.695000000007</c:v>
                </c:pt>
                <c:pt idx="946">
                  <c:v>1102.780000000007</c:v>
                </c:pt>
                <c:pt idx="947">
                  <c:v>1106.6900000000071</c:v>
                </c:pt>
                <c:pt idx="948">
                  <c:v>1117.7750000000071</c:v>
                </c:pt>
                <c:pt idx="949">
                  <c:v>1110.8350000000071</c:v>
                </c:pt>
                <c:pt idx="950">
                  <c:v>1114.7450000000072</c:v>
                </c:pt>
                <c:pt idx="951">
                  <c:v>1118.6550000000072</c:v>
                </c:pt>
                <c:pt idx="952">
                  <c:v>1111.7150000000072</c:v>
                </c:pt>
                <c:pt idx="953">
                  <c:v>1104.7750000000071</c:v>
                </c:pt>
                <c:pt idx="954">
                  <c:v>1108.6850000000072</c:v>
                </c:pt>
                <c:pt idx="955">
                  <c:v>1112.5950000000073</c:v>
                </c:pt>
                <c:pt idx="956">
                  <c:v>1116.5050000000074</c:v>
                </c:pt>
                <c:pt idx="957">
                  <c:v>1127.5900000000074</c:v>
                </c:pt>
                <c:pt idx="958">
                  <c:v>1131.5000000000075</c:v>
                </c:pt>
                <c:pt idx="959">
                  <c:v>1124.5600000000074</c:v>
                </c:pt>
                <c:pt idx="960">
                  <c:v>1128.4700000000075</c:v>
                </c:pt>
                <c:pt idx="961">
                  <c:v>1121.5300000000075</c:v>
                </c:pt>
                <c:pt idx="962">
                  <c:v>1125.4400000000076</c:v>
                </c:pt>
                <c:pt idx="963">
                  <c:v>1118.5000000000075</c:v>
                </c:pt>
                <c:pt idx="964">
                  <c:v>1122.4100000000076</c:v>
                </c:pt>
                <c:pt idx="965">
                  <c:v>1115.4700000000075</c:v>
                </c:pt>
                <c:pt idx="966">
                  <c:v>1108.5300000000075</c:v>
                </c:pt>
                <c:pt idx="967">
                  <c:v>1101.5900000000074</c:v>
                </c:pt>
                <c:pt idx="968">
                  <c:v>1105.5000000000075</c:v>
                </c:pt>
                <c:pt idx="969">
                  <c:v>1109.4100000000076</c:v>
                </c:pt>
                <c:pt idx="970">
                  <c:v>1113.3200000000077</c:v>
                </c:pt>
                <c:pt idx="971">
                  <c:v>1117.2300000000077</c:v>
                </c:pt>
                <c:pt idx="972">
                  <c:v>1121.1400000000078</c:v>
                </c:pt>
                <c:pt idx="973">
                  <c:v>1125.0500000000079</c:v>
                </c:pt>
                <c:pt idx="974">
                  <c:v>1128.960000000008</c:v>
                </c:pt>
                <c:pt idx="975">
                  <c:v>1122.0200000000079</c:v>
                </c:pt>
                <c:pt idx="976">
                  <c:v>1125.930000000008</c:v>
                </c:pt>
                <c:pt idx="977">
                  <c:v>1118.990000000008</c:v>
                </c:pt>
                <c:pt idx="978">
                  <c:v>1112.0500000000079</c:v>
                </c:pt>
                <c:pt idx="979">
                  <c:v>1115.960000000008</c:v>
                </c:pt>
                <c:pt idx="980">
                  <c:v>1119.8700000000081</c:v>
                </c:pt>
                <c:pt idx="981">
                  <c:v>1112.930000000008</c:v>
                </c:pt>
                <c:pt idx="982">
                  <c:v>1116.8400000000081</c:v>
                </c:pt>
                <c:pt idx="983">
                  <c:v>1120.7500000000082</c:v>
                </c:pt>
                <c:pt idx="984">
                  <c:v>1124.6600000000083</c:v>
                </c:pt>
                <c:pt idx="985">
                  <c:v>1128.5700000000083</c:v>
                </c:pt>
                <c:pt idx="986">
                  <c:v>1132.4800000000084</c:v>
                </c:pt>
                <c:pt idx="987">
                  <c:v>1143.5650000000085</c:v>
                </c:pt>
                <c:pt idx="988">
                  <c:v>1136.6250000000084</c:v>
                </c:pt>
                <c:pt idx="989">
                  <c:v>1129.6850000000084</c:v>
                </c:pt>
                <c:pt idx="990">
                  <c:v>1133.5950000000084</c:v>
                </c:pt>
                <c:pt idx="991">
                  <c:v>1137.5050000000085</c:v>
                </c:pt>
                <c:pt idx="992">
                  <c:v>1141.4150000000086</c:v>
                </c:pt>
                <c:pt idx="993">
                  <c:v>1134.4750000000085</c:v>
                </c:pt>
                <c:pt idx="994">
                  <c:v>1138.3850000000086</c:v>
                </c:pt>
                <c:pt idx="995">
                  <c:v>1142.2950000000087</c:v>
                </c:pt>
                <c:pt idx="996">
                  <c:v>1146.2050000000088</c:v>
                </c:pt>
                <c:pt idx="997">
                  <c:v>1139.2650000000087</c:v>
                </c:pt>
                <c:pt idx="998">
                  <c:v>1132.3250000000087</c:v>
                </c:pt>
                <c:pt idx="999">
                  <c:v>1136.2350000000088</c:v>
                </c:pt>
                <c:pt idx="1000">
                  <c:v>1140.1450000000088</c:v>
                </c:pt>
                <c:pt idx="1001">
                  <c:v>1133.2050000000088</c:v>
                </c:pt>
                <c:pt idx="1002">
                  <c:v>1126.2650000000087</c:v>
                </c:pt>
                <c:pt idx="1003">
                  <c:v>1119.3250000000087</c:v>
                </c:pt>
                <c:pt idx="1004">
                  <c:v>1112.3850000000086</c:v>
                </c:pt>
                <c:pt idx="1005">
                  <c:v>1116.2950000000087</c:v>
                </c:pt>
                <c:pt idx="1006">
                  <c:v>1127.3800000000087</c:v>
                </c:pt>
                <c:pt idx="1007">
                  <c:v>1120.4400000000087</c:v>
                </c:pt>
                <c:pt idx="1008">
                  <c:v>1113.5000000000086</c:v>
                </c:pt>
                <c:pt idx="1009">
                  <c:v>1106.5600000000086</c:v>
                </c:pt>
                <c:pt idx="1010">
                  <c:v>1110.4700000000087</c:v>
                </c:pt>
                <c:pt idx="1011">
                  <c:v>1103.5300000000086</c:v>
                </c:pt>
                <c:pt idx="1012">
                  <c:v>1107.4400000000087</c:v>
                </c:pt>
                <c:pt idx="1013">
                  <c:v>1111.3500000000088</c:v>
                </c:pt>
                <c:pt idx="1014">
                  <c:v>1104.4100000000087</c:v>
                </c:pt>
                <c:pt idx="1015">
                  <c:v>1097.4700000000087</c:v>
                </c:pt>
                <c:pt idx="1016">
                  <c:v>1090.5300000000086</c:v>
                </c:pt>
                <c:pt idx="1017">
                  <c:v>1094.4400000000087</c:v>
                </c:pt>
                <c:pt idx="1018">
                  <c:v>1087.5000000000086</c:v>
                </c:pt>
                <c:pt idx="1019">
                  <c:v>1091.4100000000087</c:v>
                </c:pt>
                <c:pt idx="1020">
                  <c:v>1095.3200000000088</c:v>
                </c:pt>
                <c:pt idx="1021">
                  <c:v>1099.2300000000089</c:v>
                </c:pt>
                <c:pt idx="1022">
                  <c:v>1103.140000000009</c:v>
                </c:pt>
                <c:pt idx="1023">
                  <c:v>1096.2000000000089</c:v>
                </c:pt>
                <c:pt idx="1024">
                  <c:v>1100.110000000009</c:v>
                </c:pt>
                <c:pt idx="1025">
                  <c:v>1104.0200000000091</c:v>
                </c:pt>
                <c:pt idx="1026">
                  <c:v>1097.080000000009</c:v>
                </c:pt>
                <c:pt idx="1027">
                  <c:v>1100.9900000000091</c:v>
                </c:pt>
                <c:pt idx="1028">
                  <c:v>1104.9000000000092</c:v>
                </c:pt>
                <c:pt idx="1029">
                  <c:v>1097.9600000000091</c:v>
                </c:pt>
                <c:pt idx="1030">
                  <c:v>1091.0200000000091</c:v>
                </c:pt>
                <c:pt idx="1031">
                  <c:v>1084.080000000009</c:v>
                </c:pt>
                <c:pt idx="1032">
                  <c:v>1077.140000000009</c:v>
                </c:pt>
                <c:pt idx="1033">
                  <c:v>1081.050000000009</c:v>
                </c:pt>
                <c:pt idx="1034">
                  <c:v>1084.9600000000091</c:v>
                </c:pt>
                <c:pt idx="1035">
                  <c:v>1088.8700000000092</c:v>
                </c:pt>
                <c:pt idx="1036">
                  <c:v>1092.7800000000093</c:v>
                </c:pt>
                <c:pt idx="1037">
                  <c:v>1096.6900000000094</c:v>
                </c:pt>
                <c:pt idx="1038">
                  <c:v>1100.6000000000095</c:v>
                </c:pt>
                <c:pt idx="1039">
                  <c:v>1093.6600000000094</c:v>
                </c:pt>
                <c:pt idx="1040">
                  <c:v>1086.7200000000093</c:v>
                </c:pt>
                <c:pt idx="1041">
                  <c:v>1079.7800000000093</c:v>
                </c:pt>
                <c:pt idx="1042">
                  <c:v>1083.6900000000094</c:v>
                </c:pt>
                <c:pt idx="1043">
                  <c:v>1087.6000000000095</c:v>
                </c:pt>
                <c:pt idx="1044">
                  <c:v>1091.5100000000095</c:v>
                </c:pt>
                <c:pt idx="1045">
                  <c:v>1095.4200000000096</c:v>
                </c:pt>
                <c:pt idx="1046">
                  <c:v>1088.4800000000096</c:v>
                </c:pt>
                <c:pt idx="1047">
                  <c:v>1092.3900000000096</c:v>
                </c:pt>
                <c:pt idx="1048">
                  <c:v>1096.3000000000097</c:v>
                </c:pt>
                <c:pt idx="1049">
                  <c:v>1089.3600000000097</c:v>
                </c:pt>
                <c:pt idx="1050">
                  <c:v>1093.2700000000098</c:v>
                </c:pt>
                <c:pt idx="1051">
                  <c:v>1086.3300000000097</c:v>
                </c:pt>
                <c:pt idx="1052">
                  <c:v>1079.3900000000096</c:v>
                </c:pt>
                <c:pt idx="1053">
                  <c:v>1072.4500000000096</c:v>
                </c:pt>
                <c:pt idx="1054">
                  <c:v>1065.5100000000095</c:v>
                </c:pt>
                <c:pt idx="1055">
                  <c:v>1058.5700000000095</c:v>
                </c:pt>
                <c:pt idx="1056">
                  <c:v>1062.4800000000096</c:v>
                </c:pt>
                <c:pt idx="1057">
                  <c:v>1055.5400000000095</c:v>
                </c:pt>
                <c:pt idx="1058">
                  <c:v>1048.6000000000095</c:v>
                </c:pt>
                <c:pt idx="1059">
                  <c:v>1052.5100000000095</c:v>
                </c:pt>
                <c:pt idx="1060">
                  <c:v>1045.5700000000095</c:v>
                </c:pt>
                <c:pt idx="1061">
                  <c:v>1038.6300000000094</c:v>
                </c:pt>
                <c:pt idx="1062">
                  <c:v>1031.6900000000094</c:v>
                </c:pt>
                <c:pt idx="1063">
                  <c:v>1035.6000000000095</c:v>
                </c:pt>
                <c:pt idx="1064">
                  <c:v>1028.6600000000094</c:v>
                </c:pt>
                <c:pt idx="1065">
                  <c:v>1032.5700000000095</c:v>
                </c:pt>
                <c:pt idx="1066">
                  <c:v>1036.4800000000096</c:v>
                </c:pt>
                <c:pt idx="1067">
                  <c:v>1040.3900000000096</c:v>
                </c:pt>
                <c:pt idx="1068">
                  <c:v>1044.3000000000097</c:v>
                </c:pt>
                <c:pt idx="1069">
                  <c:v>1055.3850000000098</c:v>
                </c:pt>
                <c:pt idx="1070">
                  <c:v>1048.4450000000097</c:v>
                </c:pt>
                <c:pt idx="1071">
                  <c:v>1052.3550000000098</c:v>
                </c:pt>
                <c:pt idx="1072">
                  <c:v>1045.4150000000097</c:v>
                </c:pt>
                <c:pt idx="1073">
                  <c:v>1049.3250000000098</c:v>
                </c:pt>
                <c:pt idx="1074">
                  <c:v>1042.3850000000098</c:v>
                </c:pt>
                <c:pt idx="1075">
                  <c:v>1035.4450000000097</c:v>
                </c:pt>
                <c:pt idx="1076">
                  <c:v>1028.5050000000097</c:v>
                </c:pt>
                <c:pt idx="1077">
                  <c:v>1032.4150000000097</c:v>
                </c:pt>
                <c:pt idx="1078">
                  <c:v>1025.4750000000097</c:v>
                </c:pt>
                <c:pt idx="1079">
                  <c:v>1029.3850000000098</c:v>
                </c:pt>
                <c:pt idx="1080">
                  <c:v>1022.4450000000098</c:v>
                </c:pt>
                <c:pt idx="1081">
                  <c:v>1015.5050000000098</c:v>
                </c:pt>
                <c:pt idx="1082">
                  <c:v>1019.4150000000097</c:v>
                </c:pt>
                <c:pt idx="1083">
                  <c:v>1023.3250000000097</c:v>
                </c:pt>
                <c:pt idx="1084">
                  <c:v>1027.2350000000097</c:v>
                </c:pt>
                <c:pt idx="1085">
                  <c:v>1020.2950000000097</c:v>
                </c:pt>
                <c:pt idx="1086">
                  <c:v>1013.3550000000097</c:v>
                </c:pt>
                <c:pt idx="1087">
                  <c:v>1017.2650000000096</c:v>
                </c:pt>
                <c:pt idx="1088">
                  <c:v>1021.1750000000096</c:v>
                </c:pt>
                <c:pt idx="1089">
                  <c:v>1025.0850000000096</c:v>
                </c:pt>
                <c:pt idx="1090">
                  <c:v>1028.9950000000097</c:v>
                </c:pt>
                <c:pt idx="1091">
                  <c:v>1022.0550000000097</c:v>
                </c:pt>
                <c:pt idx="1092">
                  <c:v>1025.9650000000097</c:v>
                </c:pt>
                <c:pt idx="1093">
                  <c:v>1029.8750000000098</c:v>
                </c:pt>
                <c:pt idx="1094">
                  <c:v>1033.7850000000099</c:v>
                </c:pt>
                <c:pt idx="1095">
                  <c:v>1026.8450000000098</c:v>
                </c:pt>
                <c:pt idx="1096">
                  <c:v>1019.9050000000099</c:v>
                </c:pt>
                <c:pt idx="1097">
                  <c:v>1012.9650000000098</c:v>
                </c:pt>
                <c:pt idx="1098">
                  <c:v>1006.0250000000098</c:v>
                </c:pt>
                <c:pt idx="1099">
                  <c:v>1009.9350000000097</c:v>
                </c:pt>
                <c:pt idx="1100">
                  <c:v>1013.8450000000097</c:v>
                </c:pt>
                <c:pt idx="1101">
                  <c:v>1006.9050000000096</c:v>
                </c:pt>
                <c:pt idx="1102">
                  <c:v>1010.8150000000096</c:v>
                </c:pt>
                <c:pt idx="1103">
                  <c:v>1014.7250000000096</c:v>
                </c:pt>
                <c:pt idx="1104">
                  <c:v>1007.7850000000095</c:v>
                </c:pt>
                <c:pt idx="1105">
                  <c:v>1011.6950000000095</c:v>
                </c:pt>
                <c:pt idx="1106">
                  <c:v>1015.6050000000095</c:v>
                </c:pt>
                <c:pt idx="1107">
                  <c:v>1019.5150000000094</c:v>
                </c:pt>
                <c:pt idx="1108">
                  <c:v>1023.4250000000094</c:v>
                </c:pt>
                <c:pt idx="1109">
                  <c:v>1016.4850000000093</c:v>
                </c:pt>
                <c:pt idx="1110">
                  <c:v>1020.3950000000093</c:v>
                </c:pt>
                <c:pt idx="1111">
                  <c:v>1013.4550000000092</c:v>
                </c:pt>
                <c:pt idx="1112">
                  <c:v>1017.3650000000092</c:v>
                </c:pt>
                <c:pt idx="1113">
                  <c:v>1010.4250000000092</c:v>
                </c:pt>
                <c:pt idx="1114">
                  <c:v>1014.3350000000091</c:v>
                </c:pt>
                <c:pt idx="1115">
                  <c:v>1007.3950000000091</c:v>
                </c:pt>
                <c:pt idx="1116">
                  <c:v>1011.305000000009</c:v>
                </c:pt>
                <c:pt idx="1117">
                  <c:v>1015.215000000009</c:v>
                </c:pt>
                <c:pt idx="1118">
                  <c:v>1008.275000000009</c:v>
                </c:pt>
                <c:pt idx="1119">
                  <c:v>1012.1850000000089</c:v>
                </c:pt>
                <c:pt idx="1120">
                  <c:v>1005.2450000000089</c:v>
                </c:pt>
                <c:pt idx="1121">
                  <c:v>1009.1550000000088</c:v>
                </c:pt>
                <c:pt idx="1122">
                  <c:v>1002.2150000000088</c:v>
                </c:pt>
                <c:pt idx="1123">
                  <c:v>995.27500000000873</c:v>
                </c:pt>
                <c:pt idx="1124">
                  <c:v>999.1850000000087</c:v>
                </c:pt>
                <c:pt idx="1125">
                  <c:v>1003.0950000000087</c:v>
                </c:pt>
                <c:pt idx="1126">
                  <c:v>1007.0050000000086</c:v>
                </c:pt>
                <c:pt idx="1127">
                  <c:v>1000.0650000000086</c:v>
                </c:pt>
                <c:pt idx="1128">
                  <c:v>1003.9750000000085</c:v>
                </c:pt>
                <c:pt idx="1129">
                  <c:v>997.03500000000849</c:v>
                </c:pt>
                <c:pt idx="1130">
                  <c:v>1000.9450000000085</c:v>
                </c:pt>
                <c:pt idx="1131">
                  <c:v>1004.8550000000084</c:v>
                </c:pt>
                <c:pt idx="1132">
                  <c:v>997.91500000000838</c:v>
                </c:pt>
                <c:pt idx="1133">
                  <c:v>1001.8250000000083</c:v>
                </c:pt>
                <c:pt idx="1134">
                  <c:v>1005.7350000000083</c:v>
                </c:pt>
                <c:pt idx="1135">
                  <c:v>1009.6450000000083</c:v>
                </c:pt>
                <c:pt idx="1136">
                  <c:v>1013.5550000000082</c:v>
                </c:pt>
                <c:pt idx="1137">
                  <c:v>1017.4650000000082</c:v>
                </c:pt>
                <c:pt idx="1138">
                  <c:v>1010.5250000000082</c:v>
                </c:pt>
                <c:pt idx="1139">
                  <c:v>1014.4350000000081</c:v>
                </c:pt>
                <c:pt idx="1140">
                  <c:v>1007.4950000000081</c:v>
                </c:pt>
                <c:pt idx="1141">
                  <c:v>1000.555000000008</c:v>
                </c:pt>
                <c:pt idx="1142">
                  <c:v>1004.465000000008</c:v>
                </c:pt>
                <c:pt idx="1143">
                  <c:v>1008.375000000008</c:v>
                </c:pt>
                <c:pt idx="1144">
                  <c:v>1001.4350000000079</c:v>
                </c:pt>
                <c:pt idx="1145">
                  <c:v>1005.3450000000079</c:v>
                </c:pt>
                <c:pt idx="1146">
                  <c:v>998.40500000000782</c:v>
                </c:pt>
                <c:pt idx="1147">
                  <c:v>1002.3150000000078</c:v>
                </c:pt>
                <c:pt idx="1148">
                  <c:v>995.37500000000773</c:v>
                </c:pt>
                <c:pt idx="1149">
                  <c:v>999.2850000000077</c:v>
                </c:pt>
                <c:pt idx="1150">
                  <c:v>1003.1950000000077</c:v>
                </c:pt>
                <c:pt idx="1151">
                  <c:v>1007.1050000000076</c:v>
                </c:pt>
                <c:pt idx="1152">
                  <c:v>1011.0150000000076</c:v>
                </c:pt>
                <c:pt idx="1153">
                  <c:v>1014.9250000000076</c:v>
                </c:pt>
                <c:pt idx="1154">
                  <c:v>1018.8350000000075</c:v>
                </c:pt>
                <c:pt idx="1155">
                  <c:v>1022.7450000000075</c:v>
                </c:pt>
                <c:pt idx="1156">
                  <c:v>1026.6550000000075</c:v>
                </c:pt>
                <c:pt idx="1157">
                  <c:v>1030.5650000000076</c:v>
                </c:pt>
                <c:pt idx="1158">
                  <c:v>1023.6250000000076</c:v>
                </c:pt>
                <c:pt idx="1159">
                  <c:v>1027.5350000000076</c:v>
                </c:pt>
                <c:pt idx="1160">
                  <c:v>1031.4450000000077</c:v>
                </c:pt>
                <c:pt idx="1161">
                  <c:v>1035.3550000000077</c:v>
                </c:pt>
                <c:pt idx="1162">
                  <c:v>1028.4150000000077</c:v>
                </c:pt>
                <c:pt idx="1163">
                  <c:v>1032.3250000000078</c:v>
                </c:pt>
                <c:pt idx="1164">
                  <c:v>1036.2350000000079</c:v>
                </c:pt>
                <c:pt idx="1165">
                  <c:v>1040.1450000000079</c:v>
                </c:pt>
                <c:pt idx="1166">
                  <c:v>1044.055000000008</c:v>
                </c:pt>
                <c:pt idx="1167">
                  <c:v>1047.9650000000081</c:v>
                </c:pt>
                <c:pt idx="1168">
                  <c:v>1059.0500000000081</c:v>
                </c:pt>
                <c:pt idx="1169">
                  <c:v>1062.9600000000082</c:v>
                </c:pt>
                <c:pt idx="1170">
                  <c:v>1066.8700000000083</c:v>
                </c:pt>
                <c:pt idx="1171">
                  <c:v>1070.7800000000084</c:v>
                </c:pt>
                <c:pt idx="1172">
                  <c:v>1063.8400000000083</c:v>
                </c:pt>
                <c:pt idx="1173">
                  <c:v>1067.7500000000084</c:v>
                </c:pt>
                <c:pt idx="1174">
                  <c:v>1071.6600000000085</c:v>
                </c:pt>
                <c:pt idx="1175">
                  <c:v>1075.5700000000086</c:v>
                </c:pt>
                <c:pt idx="1176">
                  <c:v>1079.4800000000087</c:v>
                </c:pt>
                <c:pt idx="1177">
                  <c:v>1072.5400000000086</c:v>
                </c:pt>
                <c:pt idx="1178">
                  <c:v>1076.4500000000087</c:v>
                </c:pt>
                <c:pt idx="1179">
                  <c:v>1069.5100000000086</c:v>
                </c:pt>
                <c:pt idx="1180">
                  <c:v>1062.5700000000086</c:v>
                </c:pt>
                <c:pt idx="1181">
                  <c:v>1066.4800000000087</c:v>
                </c:pt>
                <c:pt idx="1182">
                  <c:v>1070.3900000000087</c:v>
                </c:pt>
                <c:pt idx="1183">
                  <c:v>1074.3000000000088</c:v>
                </c:pt>
                <c:pt idx="1184">
                  <c:v>1078.2100000000089</c:v>
                </c:pt>
                <c:pt idx="1185">
                  <c:v>1082.120000000009</c:v>
                </c:pt>
                <c:pt idx="1186">
                  <c:v>1075.1800000000089</c:v>
                </c:pt>
                <c:pt idx="1187">
                  <c:v>1068.2400000000089</c:v>
                </c:pt>
                <c:pt idx="1188">
                  <c:v>1072.150000000009</c:v>
                </c:pt>
                <c:pt idx="1189">
                  <c:v>1076.060000000009</c:v>
                </c:pt>
                <c:pt idx="1190">
                  <c:v>1079.9700000000091</c:v>
                </c:pt>
                <c:pt idx="1191">
                  <c:v>1083.8800000000092</c:v>
                </c:pt>
                <c:pt idx="1192">
                  <c:v>1087.7900000000093</c:v>
                </c:pt>
                <c:pt idx="1193">
                  <c:v>1080.8500000000092</c:v>
                </c:pt>
                <c:pt idx="1194">
                  <c:v>1073.9100000000092</c:v>
                </c:pt>
                <c:pt idx="1195">
                  <c:v>1066.9700000000091</c:v>
                </c:pt>
                <c:pt idx="1196">
                  <c:v>1060.0300000000091</c:v>
                </c:pt>
                <c:pt idx="1197">
                  <c:v>1063.9400000000091</c:v>
                </c:pt>
                <c:pt idx="1198">
                  <c:v>1067.8500000000092</c:v>
                </c:pt>
                <c:pt idx="1199">
                  <c:v>1071.7600000000093</c:v>
                </c:pt>
                <c:pt idx="1200">
                  <c:v>1075.6700000000094</c:v>
                </c:pt>
                <c:pt idx="1201">
                  <c:v>1079.5800000000095</c:v>
                </c:pt>
                <c:pt idx="1202">
                  <c:v>1083.4900000000096</c:v>
                </c:pt>
                <c:pt idx="1203">
                  <c:v>1076.5500000000095</c:v>
                </c:pt>
                <c:pt idx="1204">
                  <c:v>1069.6100000000094</c:v>
                </c:pt>
                <c:pt idx="1205">
                  <c:v>1062.6700000000094</c:v>
                </c:pt>
                <c:pt idx="1206">
                  <c:v>1055.7300000000093</c:v>
                </c:pt>
                <c:pt idx="1207">
                  <c:v>1059.6400000000094</c:v>
                </c:pt>
                <c:pt idx="1208">
                  <c:v>1052.7000000000094</c:v>
                </c:pt>
                <c:pt idx="1209">
                  <c:v>1045.7600000000093</c:v>
                </c:pt>
                <c:pt idx="1210">
                  <c:v>1049.6700000000094</c:v>
                </c:pt>
                <c:pt idx="1211">
                  <c:v>1053.5800000000095</c:v>
                </c:pt>
                <c:pt idx="1212">
                  <c:v>1057.4900000000096</c:v>
                </c:pt>
                <c:pt idx="1213">
                  <c:v>1050.5500000000095</c:v>
                </c:pt>
                <c:pt idx="1214">
                  <c:v>1054.4600000000096</c:v>
                </c:pt>
                <c:pt idx="1215">
                  <c:v>1047.5200000000095</c:v>
                </c:pt>
                <c:pt idx="1216">
                  <c:v>1040.5800000000095</c:v>
                </c:pt>
                <c:pt idx="1217">
                  <c:v>1033.6400000000094</c:v>
                </c:pt>
                <c:pt idx="1218">
                  <c:v>1037.5500000000095</c:v>
                </c:pt>
                <c:pt idx="1219">
                  <c:v>1030.6100000000094</c:v>
                </c:pt>
                <c:pt idx="1220">
                  <c:v>1023.6700000000095</c:v>
                </c:pt>
                <c:pt idx="1221">
                  <c:v>1027.5800000000095</c:v>
                </c:pt>
                <c:pt idx="1222">
                  <c:v>1031.4900000000096</c:v>
                </c:pt>
                <c:pt idx="1223">
                  <c:v>1035.4000000000096</c:v>
                </c:pt>
                <c:pt idx="1224">
                  <c:v>1039.3100000000097</c:v>
                </c:pt>
                <c:pt idx="1225">
                  <c:v>1032.3700000000097</c:v>
                </c:pt>
                <c:pt idx="1226">
                  <c:v>1036.2800000000097</c:v>
                </c:pt>
                <c:pt idx="1227">
                  <c:v>1029.3400000000097</c:v>
                </c:pt>
                <c:pt idx="1228">
                  <c:v>1022.4000000000096</c:v>
                </c:pt>
                <c:pt idx="1229">
                  <c:v>1015.4600000000096</c:v>
                </c:pt>
                <c:pt idx="1230">
                  <c:v>1008.5200000000095</c:v>
                </c:pt>
                <c:pt idx="1231">
                  <c:v>1012.4300000000095</c:v>
                </c:pt>
                <c:pt idx="1232">
                  <c:v>1005.4900000000094</c:v>
                </c:pt>
                <c:pt idx="1233">
                  <c:v>998.55000000000939</c:v>
                </c:pt>
                <c:pt idx="1234">
                  <c:v>1002.4600000000094</c:v>
                </c:pt>
                <c:pt idx="1235">
                  <c:v>1006.3700000000093</c:v>
                </c:pt>
                <c:pt idx="1236">
                  <c:v>999.43000000000927</c:v>
                </c:pt>
                <c:pt idx="1237">
                  <c:v>1003.3400000000092</c:v>
                </c:pt>
                <c:pt idx="1238">
                  <c:v>996.40000000000919</c:v>
                </c:pt>
                <c:pt idx="1239">
                  <c:v>1000.3100000000092</c:v>
                </c:pt>
                <c:pt idx="1240">
                  <c:v>1004.2200000000091</c:v>
                </c:pt>
                <c:pt idx="1241">
                  <c:v>1008.1300000000091</c:v>
                </c:pt>
                <c:pt idx="1242">
                  <c:v>1001.190000000009</c:v>
                </c:pt>
                <c:pt idx="1243">
                  <c:v>994.25000000000898</c:v>
                </c:pt>
                <c:pt idx="1244">
                  <c:v>987.31000000000893</c:v>
                </c:pt>
                <c:pt idx="1245">
                  <c:v>980.37000000000887</c:v>
                </c:pt>
                <c:pt idx="1246">
                  <c:v>973.43000000000882</c:v>
                </c:pt>
                <c:pt idx="1247">
                  <c:v>966.49000000000876</c:v>
                </c:pt>
                <c:pt idx="1248">
                  <c:v>959.55000000000871</c:v>
                </c:pt>
                <c:pt idx="1249">
                  <c:v>963.46000000000868</c:v>
                </c:pt>
                <c:pt idx="1250">
                  <c:v>956.52000000000862</c:v>
                </c:pt>
                <c:pt idx="1251">
                  <c:v>960.43000000000859</c:v>
                </c:pt>
                <c:pt idx="1252">
                  <c:v>953.49000000000854</c:v>
                </c:pt>
                <c:pt idx="1253">
                  <c:v>946.55000000000848</c:v>
                </c:pt>
                <c:pt idx="1254">
                  <c:v>950.46000000000845</c:v>
                </c:pt>
                <c:pt idx="1255">
                  <c:v>954.37000000000842</c:v>
                </c:pt>
                <c:pt idx="1256">
                  <c:v>947.43000000000836</c:v>
                </c:pt>
                <c:pt idx="1257">
                  <c:v>940.49000000000831</c:v>
                </c:pt>
                <c:pt idx="1258">
                  <c:v>933.55000000000825</c:v>
                </c:pt>
                <c:pt idx="1259">
                  <c:v>937.46000000000822</c:v>
                </c:pt>
                <c:pt idx="1260">
                  <c:v>930.52000000000817</c:v>
                </c:pt>
                <c:pt idx="1261">
                  <c:v>923.58000000000811</c:v>
                </c:pt>
                <c:pt idx="1262">
                  <c:v>927.49000000000808</c:v>
                </c:pt>
                <c:pt idx="1263">
                  <c:v>920.55000000000803</c:v>
                </c:pt>
                <c:pt idx="1264">
                  <c:v>913.61000000000797</c:v>
                </c:pt>
                <c:pt idx="1265">
                  <c:v>917.52000000000794</c:v>
                </c:pt>
                <c:pt idx="1266">
                  <c:v>910.58000000000789</c:v>
                </c:pt>
                <c:pt idx="1267">
                  <c:v>903.64000000000783</c:v>
                </c:pt>
                <c:pt idx="1268">
                  <c:v>896.70000000000778</c:v>
                </c:pt>
                <c:pt idx="1269">
                  <c:v>900.61000000000774</c:v>
                </c:pt>
                <c:pt idx="1270">
                  <c:v>893.67000000000769</c:v>
                </c:pt>
                <c:pt idx="1271">
                  <c:v>886.73000000000764</c:v>
                </c:pt>
                <c:pt idx="1272">
                  <c:v>879.79000000000758</c:v>
                </c:pt>
                <c:pt idx="1273">
                  <c:v>883.70000000000755</c:v>
                </c:pt>
                <c:pt idx="1274">
                  <c:v>876.76000000000749</c:v>
                </c:pt>
                <c:pt idx="1275">
                  <c:v>880.67000000000746</c:v>
                </c:pt>
                <c:pt idx="1276">
                  <c:v>884.58000000000743</c:v>
                </c:pt>
                <c:pt idx="1277">
                  <c:v>888.4900000000074</c:v>
                </c:pt>
                <c:pt idx="1278">
                  <c:v>881.55000000000734</c:v>
                </c:pt>
                <c:pt idx="1279">
                  <c:v>874.61000000000729</c:v>
                </c:pt>
                <c:pt idx="1280">
                  <c:v>878.52000000000726</c:v>
                </c:pt>
                <c:pt idx="1281">
                  <c:v>871.5800000000072</c:v>
                </c:pt>
                <c:pt idx="1282">
                  <c:v>875.49000000000717</c:v>
                </c:pt>
                <c:pt idx="1283">
                  <c:v>868.55000000000712</c:v>
                </c:pt>
                <c:pt idx="1284">
                  <c:v>861.61000000000706</c:v>
                </c:pt>
                <c:pt idx="1285">
                  <c:v>865.52000000000703</c:v>
                </c:pt>
                <c:pt idx="1286">
                  <c:v>858.58000000000698</c:v>
                </c:pt>
                <c:pt idx="1287">
                  <c:v>851.64000000000692</c:v>
                </c:pt>
                <c:pt idx="1288">
                  <c:v>855.55000000000689</c:v>
                </c:pt>
                <c:pt idx="1289">
                  <c:v>848.61000000000683</c:v>
                </c:pt>
                <c:pt idx="1290">
                  <c:v>852.5200000000068</c:v>
                </c:pt>
                <c:pt idx="1291">
                  <c:v>856.43000000000677</c:v>
                </c:pt>
                <c:pt idx="1292">
                  <c:v>867.51500000000681</c:v>
                </c:pt>
                <c:pt idx="1293">
                  <c:v>860.57500000000675</c:v>
                </c:pt>
                <c:pt idx="1294">
                  <c:v>853.6350000000067</c:v>
                </c:pt>
                <c:pt idx="1295">
                  <c:v>846.69500000000664</c:v>
                </c:pt>
                <c:pt idx="1296">
                  <c:v>850.60500000000661</c:v>
                </c:pt>
                <c:pt idx="1297">
                  <c:v>843.66500000000656</c:v>
                </c:pt>
                <c:pt idx="1298">
                  <c:v>836.7250000000065</c:v>
                </c:pt>
                <c:pt idx="1299">
                  <c:v>829.78500000000645</c:v>
                </c:pt>
                <c:pt idx="1300">
                  <c:v>833.69500000000642</c:v>
                </c:pt>
                <c:pt idx="1301">
                  <c:v>826.75500000000636</c:v>
                </c:pt>
                <c:pt idx="1302">
                  <c:v>819.81500000000631</c:v>
                </c:pt>
                <c:pt idx="1303">
                  <c:v>812.87500000000625</c:v>
                </c:pt>
                <c:pt idx="1304">
                  <c:v>805.9350000000062</c:v>
                </c:pt>
                <c:pt idx="1305">
                  <c:v>798.99500000000614</c:v>
                </c:pt>
                <c:pt idx="1306">
                  <c:v>802.90500000000611</c:v>
                </c:pt>
                <c:pt idx="1307">
                  <c:v>795.96500000000606</c:v>
                </c:pt>
                <c:pt idx="1308">
                  <c:v>789.025000000006</c:v>
                </c:pt>
                <c:pt idx="1309">
                  <c:v>792.93500000000597</c:v>
                </c:pt>
                <c:pt idx="1310">
                  <c:v>785.99500000000592</c:v>
                </c:pt>
                <c:pt idx="1311">
                  <c:v>789.90500000000588</c:v>
                </c:pt>
                <c:pt idx="1312">
                  <c:v>793.81500000000585</c:v>
                </c:pt>
                <c:pt idx="1313">
                  <c:v>786.8750000000058</c:v>
                </c:pt>
                <c:pt idx="1314">
                  <c:v>790.78500000000577</c:v>
                </c:pt>
                <c:pt idx="1315">
                  <c:v>794.69500000000573</c:v>
                </c:pt>
                <c:pt idx="1316">
                  <c:v>787.75500000000568</c:v>
                </c:pt>
                <c:pt idx="1317">
                  <c:v>780.81500000000563</c:v>
                </c:pt>
                <c:pt idx="1318">
                  <c:v>773.87500000000557</c:v>
                </c:pt>
                <c:pt idx="1319">
                  <c:v>777.78500000000554</c:v>
                </c:pt>
                <c:pt idx="1320">
                  <c:v>781.69500000000551</c:v>
                </c:pt>
                <c:pt idx="1321">
                  <c:v>785.60500000000548</c:v>
                </c:pt>
                <c:pt idx="1322">
                  <c:v>778.66500000000542</c:v>
                </c:pt>
                <c:pt idx="1323">
                  <c:v>771.72500000000537</c:v>
                </c:pt>
                <c:pt idx="1324">
                  <c:v>764.78500000000531</c:v>
                </c:pt>
                <c:pt idx="1325">
                  <c:v>757.84500000000526</c:v>
                </c:pt>
                <c:pt idx="1326">
                  <c:v>761.75500000000523</c:v>
                </c:pt>
                <c:pt idx="1327">
                  <c:v>765.66500000000519</c:v>
                </c:pt>
                <c:pt idx="1328">
                  <c:v>769.57500000000516</c:v>
                </c:pt>
                <c:pt idx="1329">
                  <c:v>773.48500000000513</c:v>
                </c:pt>
                <c:pt idx="1330">
                  <c:v>777.3950000000051</c:v>
                </c:pt>
                <c:pt idx="1331">
                  <c:v>770.45500000000504</c:v>
                </c:pt>
                <c:pt idx="1332">
                  <c:v>763.51500000000499</c:v>
                </c:pt>
                <c:pt idx="1333">
                  <c:v>774.60000000000502</c:v>
                </c:pt>
                <c:pt idx="1334">
                  <c:v>767.66000000000497</c:v>
                </c:pt>
                <c:pt idx="1335">
                  <c:v>760.72000000000492</c:v>
                </c:pt>
                <c:pt idx="1336">
                  <c:v>753.78000000000486</c:v>
                </c:pt>
                <c:pt idx="1337">
                  <c:v>746.84000000000481</c:v>
                </c:pt>
                <c:pt idx="1338">
                  <c:v>750.75000000000477</c:v>
                </c:pt>
                <c:pt idx="1339">
                  <c:v>754.66000000000474</c:v>
                </c:pt>
                <c:pt idx="1340">
                  <c:v>758.57000000000471</c:v>
                </c:pt>
                <c:pt idx="1341">
                  <c:v>751.63000000000466</c:v>
                </c:pt>
                <c:pt idx="1342">
                  <c:v>744.6900000000046</c:v>
                </c:pt>
                <c:pt idx="1343">
                  <c:v>748.60000000000457</c:v>
                </c:pt>
                <c:pt idx="1344">
                  <c:v>741.66000000000452</c:v>
                </c:pt>
                <c:pt idx="1345">
                  <c:v>734.72000000000446</c:v>
                </c:pt>
                <c:pt idx="1346">
                  <c:v>727.78000000000441</c:v>
                </c:pt>
                <c:pt idx="1347">
                  <c:v>731.69000000000437</c:v>
                </c:pt>
                <c:pt idx="1348">
                  <c:v>735.60000000000434</c:v>
                </c:pt>
                <c:pt idx="1349">
                  <c:v>739.51000000000431</c:v>
                </c:pt>
                <c:pt idx="1350">
                  <c:v>743.42000000000428</c:v>
                </c:pt>
                <c:pt idx="1351">
                  <c:v>747.33000000000425</c:v>
                </c:pt>
                <c:pt idx="1352">
                  <c:v>740.39000000000419</c:v>
                </c:pt>
                <c:pt idx="1353">
                  <c:v>744.30000000000416</c:v>
                </c:pt>
                <c:pt idx="1354">
                  <c:v>737.36000000000411</c:v>
                </c:pt>
                <c:pt idx="1355">
                  <c:v>741.27000000000407</c:v>
                </c:pt>
                <c:pt idx="1356">
                  <c:v>734.33000000000402</c:v>
                </c:pt>
                <c:pt idx="1357">
                  <c:v>727.39000000000397</c:v>
                </c:pt>
                <c:pt idx="1358">
                  <c:v>731.30000000000393</c:v>
                </c:pt>
                <c:pt idx="1359">
                  <c:v>724.36000000000388</c:v>
                </c:pt>
                <c:pt idx="1360">
                  <c:v>717.42000000000382</c:v>
                </c:pt>
                <c:pt idx="1361">
                  <c:v>710.48000000000377</c:v>
                </c:pt>
                <c:pt idx="1362">
                  <c:v>714.39000000000374</c:v>
                </c:pt>
                <c:pt idx="1363">
                  <c:v>707.45000000000368</c:v>
                </c:pt>
                <c:pt idx="1364">
                  <c:v>700.51000000000363</c:v>
                </c:pt>
                <c:pt idx="1365">
                  <c:v>704.4200000000036</c:v>
                </c:pt>
                <c:pt idx="1366">
                  <c:v>697.48000000000354</c:v>
                </c:pt>
                <c:pt idx="1367">
                  <c:v>690.54000000000349</c:v>
                </c:pt>
                <c:pt idx="1368">
                  <c:v>694.45000000000346</c:v>
                </c:pt>
                <c:pt idx="1369">
                  <c:v>687.5100000000034</c:v>
                </c:pt>
                <c:pt idx="1370">
                  <c:v>680.57000000000335</c:v>
                </c:pt>
                <c:pt idx="1371">
                  <c:v>684.48000000000332</c:v>
                </c:pt>
                <c:pt idx="1372">
                  <c:v>688.39000000000328</c:v>
                </c:pt>
                <c:pt idx="1373">
                  <c:v>681.45000000000323</c:v>
                </c:pt>
                <c:pt idx="1374">
                  <c:v>685.3600000000032</c:v>
                </c:pt>
                <c:pt idx="1375">
                  <c:v>678.42000000000314</c:v>
                </c:pt>
                <c:pt idx="1376">
                  <c:v>671.48000000000309</c:v>
                </c:pt>
                <c:pt idx="1377">
                  <c:v>664.54000000000303</c:v>
                </c:pt>
                <c:pt idx="1378">
                  <c:v>675.62500000000307</c:v>
                </c:pt>
                <c:pt idx="1379">
                  <c:v>668.68500000000301</c:v>
                </c:pt>
                <c:pt idx="1380">
                  <c:v>672.59500000000298</c:v>
                </c:pt>
                <c:pt idx="1381">
                  <c:v>665.65500000000293</c:v>
                </c:pt>
                <c:pt idx="1382">
                  <c:v>658.71500000000287</c:v>
                </c:pt>
                <c:pt idx="1383">
                  <c:v>651.77500000000282</c:v>
                </c:pt>
                <c:pt idx="1384">
                  <c:v>655.68500000000279</c:v>
                </c:pt>
                <c:pt idx="1385">
                  <c:v>659.59500000000276</c:v>
                </c:pt>
                <c:pt idx="1386">
                  <c:v>663.50500000000272</c:v>
                </c:pt>
                <c:pt idx="1387">
                  <c:v>656.56500000000267</c:v>
                </c:pt>
                <c:pt idx="1388">
                  <c:v>649.62500000000261</c:v>
                </c:pt>
                <c:pt idx="1389">
                  <c:v>653.53500000000258</c:v>
                </c:pt>
                <c:pt idx="1390">
                  <c:v>657.44500000000255</c:v>
                </c:pt>
                <c:pt idx="1391">
                  <c:v>650.5050000000025</c:v>
                </c:pt>
                <c:pt idx="1392">
                  <c:v>643.56500000000244</c:v>
                </c:pt>
                <c:pt idx="1393">
                  <c:v>647.47500000000241</c:v>
                </c:pt>
                <c:pt idx="1394">
                  <c:v>651.38500000000238</c:v>
                </c:pt>
                <c:pt idx="1395">
                  <c:v>644.44500000000232</c:v>
                </c:pt>
                <c:pt idx="1396">
                  <c:v>637.50500000000227</c:v>
                </c:pt>
                <c:pt idx="1397">
                  <c:v>630.56500000000221</c:v>
                </c:pt>
                <c:pt idx="1398">
                  <c:v>623.62500000000216</c:v>
                </c:pt>
                <c:pt idx="1399">
                  <c:v>616.68500000000211</c:v>
                </c:pt>
                <c:pt idx="1400">
                  <c:v>609.74500000000205</c:v>
                </c:pt>
                <c:pt idx="1401">
                  <c:v>602.805000000002</c:v>
                </c:pt>
                <c:pt idx="1402">
                  <c:v>606.71500000000196</c:v>
                </c:pt>
                <c:pt idx="1403">
                  <c:v>610.62500000000193</c:v>
                </c:pt>
                <c:pt idx="1404">
                  <c:v>603.68500000000188</c:v>
                </c:pt>
                <c:pt idx="1405">
                  <c:v>596.74500000000182</c:v>
                </c:pt>
                <c:pt idx="1406">
                  <c:v>600.65500000000179</c:v>
                </c:pt>
                <c:pt idx="1407">
                  <c:v>604.56500000000176</c:v>
                </c:pt>
                <c:pt idx="1408">
                  <c:v>597.62500000000171</c:v>
                </c:pt>
                <c:pt idx="1409">
                  <c:v>601.53500000000167</c:v>
                </c:pt>
                <c:pt idx="1410">
                  <c:v>605.44500000000164</c:v>
                </c:pt>
                <c:pt idx="1411">
                  <c:v>609.35500000000161</c:v>
                </c:pt>
                <c:pt idx="1412">
                  <c:v>613.26500000000158</c:v>
                </c:pt>
                <c:pt idx="1413">
                  <c:v>617.17500000000155</c:v>
                </c:pt>
                <c:pt idx="1414">
                  <c:v>621.08500000000151</c:v>
                </c:pt>
                <c:pt idx="1415">
                  <c:v>614.14500000000146</c:v>
                </c:pt>
                <c:pt idx="1416">
                  <c:v>618.05500000000143</c:v>
                </c:pt>
                <c:pt idx="1417">
                  <c:v>611.11500000000137</c:v>
                </c:pt>
                <c:pt idx="1418">
                  <c:v>604.17500000000132</c:v>
                </c:pt>
                <c:pt idx="1419">
                  <c:v>597.23500000000126</c:v>
                </c:pt>
                <c:pt idx="1420">
                  <c:v>601.14500000000123</c:v>
                </c:pt>
                <c:pt idx="1421">
                  <c:v>594.20500000000118</c:v>
                </c:pt>
                <c:pt idx="1422">
                  <c:v>598.11500000000115</c:v>
                </c:pt>
                <c:pt idx="1423">
                  <c:v>591.17500000000109</c:v>
                </c:pt>
                <c:pt idx="1424">
                  <c:v>595.08500000000106</c:v>
                </c:pt>
                <c:pt idx="1425">
                  <c:v>588.145000000001</c:v>
                </c:pt>
                <c:pt idx="1426">
                  <c:v>581.20500000000095</c:v>
                </c:pt>
                <c:pt idx="1427">
                  <c:v>585.11500000000092</c:v>
                </c:pt>
                <c:pt idx="1428">
                  <c:v>589.02500000000089</c:v>
                </c:pt>
                <c:pt idx="1429">
                  <c:v>592.93500000000085</c:v>
                </c:pt>
                <c:pt idx="1430">
                  <c:v>585.9950000000008</c:v>
                </c:pt>
                <c:pt idx="1431">
                  <c:v>589.90500000000077</c:v>
                </c:pt>
                <c:pt idx="1432">
                  <c:v>582.96500000000071</c:v>
                </c:pt>
                <c:pt idx="1433">
                  <c:v>576.02500000000066</c:v>
                </c:pt>
                <c:pt idx="1434">
                  <c:v>569.0850000000006</c:v>
                </c:pt>
                <c:pt idx="1435">
                  <c:v>572.99500000000057</c:v>
                </c:pt>
                <c:pt idx="1436">
                  <c:v>566.05500000000052</c:v>
                </c:pt>
                <c:pt idx="1437">
                  <c:v>559.11500000000046</c:v>
                </c:pt>
                <c:pt idx="1438">
                  <c:v>552.17500000000041</c:v>
                </c:pt>
                <c:pt idx="1439">
                  <c:v>556.08500000000038</c:v>
                </c:pt>
                <c:pt idx="1440">
                  <c:v>549.14500000000032</c:v>
                </c:pt>
                <c:pt idx="1441">
                  <c:v>553.05500000000029</c:v>
                </c:pt>
                <c:pt idx="1442">
                  <c:v>556.96500000000026</c:v>
                </c:pt>
                <c:pt idx="1443">
                  <c:v>560.87500000000023</c:v>
                </c:pt>
                <c:pt idx="1444">
                  <c:v>553.93500000000017</c:v>
                </c:pt>
                <c:pt idx="1445">
                  <c:v>557.84500000000014</c:v>
                </c:pt>
                <c:pt idx="1446">
                  <c:v>550.90500000000009</c:v>
                </c:pt>
                <c:pt idx="1447">
                  <c:v>543.96500000000003</c:v>
                </c:pt>
                <c:pt idx="1448">
                  <c:v>537.02499999999998</c:v>
                </c:pt>
                <c:pt idx="1449">
                  <c:v>530.08499999999992</c:v>
                </c:pt>
                <c:pt idx="1450">
                  <c:v>523.14499999999987</c:v>
                </c:pt>
                <c:pt idx="1451">
                  <c:v>516.20499999999981</c:v>
                </c:pt>
                <c:pt idx="1452">
                  <c:v>520.11499999999978</c:v>
                </c:pt>
                <c:pt idx="1453">
                  <c:v>524.02499999999975</c:v>
                </c:pt>
                <c:pt idx="1454">
                  <c:v>527.93499999999972</c:v>
                </c:pt>
                <c:pt idx="1455">
                  <c:v>531.84499999999969</c:v>
                </c:pt>
                <c:pt idx="1456">
                  <c:v>524.90499999999963</c:v>
                </c:pt>
                <c:pt idx="1457">
                  <c:v>517.96499999999958</c:v>
                </c:pt>
                <c:pt idx="1458">
                  <c:v>511.02499999999958</c:v>
                </c:pt>
                <c:pt idx="1459">
                  <c:v>514.9349999999996</c:v>
                </c:pt>
                <c:pt idx="1460">
                  <c:v>507.99499999999955</c:v>
                </c:pt>
                <c:pt idx="1461">
                  <c:v>501.05499999999955</c:v>
                </c:pt>
                <c:pt idx="1462">
                  <c:v>494.11499999999955</c:v>
                </c:pt>
                <c:pt idx="1463">
                  <c:v>498.02499999999958</c:v>
                </c:pt>
                <c:pt idx="1464">
                  <c:v>491.08499999999958</c:v>
                </c:pt>
                <c:pt idx="1465">
                  <c:v>484.14499999999958</c:v>
                </c:pt>
                <c:pt idx="1466">
                  <c:v>488.05499999999961</c:v>
                </c:pt>
                <c:pt idx="1467">
                  <c:v>481.11499999999961</c:v>
                </c:pt>
                <c:pt idx="1468">
                  <c:v>474.17499999999961</c:v>
                </c:pt>
                <c:pt idx="1469">
                  <c:v>467.23499999999962</c:v>
                </c:pt>
                <c:pt idx="1470">
                  <c:v>471.14499999999964</c:v>
                </c:pt>
                <c:pt idx="1471">
                  <c:v>464.20499999999964</c:v>
                </c:pt>
                <c:pt idx="1472">
                  <c:v>468.11499999999967</c:v>
                </c:pt>
                <c:pt idx="1473">
                  <c:v>461.17499999999967</c:v>
                </c:pt>
                <c:pt idx="1474">
                  <c:v>465.0849999999997</c:v>
                </c:pt>
                <c:pt idx="1475">
                  <c:v>458.1449999999997</c:v>
                </c:pt>
                <c:pt idx="1476">
                  <c:v>451.2049999999997</c:v>
                </c:pt>
                <c:pt idx="1477">
                  <c:v>462.28999999999968</c:v>
                </c:pt>
                <c:pt idx="1478">
                  <c:v>466.1999999999997</c:v>
                </c:pt>
                <c:pt idx="1479">
                  <c:v>459.25999999999971</c:v>
                </c:pt>
                <c:pt idx="1480">
                  <c:v>463.16999999999973</c:v>
                </c:pt>
                <c:pt idx="1481">
                  <c:v>456.22999999999973</c:v>
                </c:pt>
                <c:pt idx="1482">
                  <c:v>449.28999999999974</c:v>
                </c:pt>
                <c:pt idx="1483">
                  <c:v>442.34999999999974</c:v>
                </c:pt>
                <c:pt idx="1484">
                  <c:v>446.25999999999976</c:v>
                </c:pt>
                <c:pt idx="1485">
                  <c:v>439.31999999999977</c:v>
                </c:pt>
                <c:pt idx="1486">
                  <c:v>432.37999999999977</c:v>
                </c:pt>
                <c:pt idx="1487">
                  <c:v>425.43999999999977</c:v>
                </c:pt>
                <c:pt idx="1488">
                  <c:v>418.49999999999977</c:v>
                </c:pt>
                <c:pt idx="1489">
                  <c:v>411.55999999999977</c:v>
                </c:pt>
                <c:pt idx="1490">
                  <c:v>404.61999999999978</c:v>
                </c:pt>
                <c:pt idx="1491">
                  <c:v>397.67999999999978</c:v>
                </c:pt>
                <c:pt idx="1492">
                  <c:v>390.73999999999978</c:v>
                </c:pt>
                <c:pt idx="1493">
                  <c:v>383.79999999999978</c:v>
                </c:pt>
                <c:pt idx="1494">
                  <c:v>376.85999999999979</c:v>
                </c:pt>
                <c:pt idx="1495">
                  <c:v>369.91999999999979</c:v>
                </c:pt>
                <c:pt idx="1496">
                  <c:v>362.97999999999979</c:v>
                </c:pt>
                <c:pt idx="1497">
                  <c:v>366.88999999999982</c:v>
                </c:pt>
                <c:pt idx="1498">
                  <c:v>359.94999999999982</c:v>
                </c:pt>
                <c:pt idx="1499">
                  <c:v>363.85999999999984</c:v>
                </c:pt>
                <c:pt idx="1500">
                  <c:v>356.91999999999985</c:v>
                </c:pt>
                <c:pt idx="1501">
                  <c:v>360.82999999999987</c:v>
                </c:pt>
                <c:pt idx="1502">
                  <c:v>353.88999999999987</c:v>
                </c:pt>
                <c:pt idx="1503">
                  <c:v>346.94999999999987</c:v>
                </c:pt>
                <c:pt idx="1504">
                  <c:v>350.8599999999999</c:v>
                </c:pt>
                <c:pt idx="1505">
                  <c:v>343.9199999999999</c:v>
                </c:pt>
                <c:pt idx="1506">
                  <c:v>347.82999999999993</c:v>
                </c:pt>
                <c:pt idx="1507">
                  <c:v>351.73999999999995</c:v>
                </c:pt>
                <c:pt idx="1508">
                  <c:v>344.79999999999995</c:v>
                </c:pt>
                <c:pt idx="1509">
                  <c:v>348.71</c:v>
                </c:pt>
                <c:pt idx="1510">
                  <c:v>352.62</c:v>
                </c:pt>
                <c:pt idx="1511">
                  <c:v>345.68</c:v>
                </c:pt>
                <c:pt idx="1512">
                  <c:v>338.74</c:v>
                </c:pt>
                <c:pt idx="1513">
                  <c:v>342.65000000000003</c:v>
                </c:pt>
                <c:pt idx="1514">
                  <c:v>335.71000000000004</c:v>
                </c:pt>
                <c:pt idx="1515">
                  <c:v>328.77000000000004</c:v>
                </c:pt>
                <c:pt idx="1516">
                  <c:v>332.68000000000006</c:v>
                </c:pt>
                <c:pt idx="1517">
                  <c:v>336.59000000000009</c:v>
                </c:pt>
                <c:pt idx="1518">
                  <c:v>329.65000000000009</c:v>
                </c:pt>
                <c:pt idx="1519">
                  <c:v>333.56000000000012</c:v>
                </c:pt>
                <c:pt idx="1520">
                  <c:v>337.47000000000014</c:v>
                </c:pt>
                <c:pt idx="1521">
                  <c:v>341.38000000000017</c:v>
                </c:pt>
                <c:pt idx="1522">
                  <c:v>334.44000000000017</c:v>
                </c:pt>
                <c:pt idx="1523">
                  <c:v>327.50000000000017</c:v>
                </c:pt>
                <c:pt idx="1524">
                  <c:v>320.56000000000017</c:v>
                </c:pt>
                <c:pt idx="1525">
                  <c:v>313.62000000000018</c:v>
                </c:pt>
                <c:pt idx="1526">
                  <c:v>317.5300000000002</c:v>
                </c:pt>
                <c:pt idx="1527">
                  <c:v>321.44000000000023</c:v>
                </c:pt>
                <c:pt idx="1528">
                  <c:v>314.50000000000023</c:v>
                </c:pt>
                <c:pt idx="1529">
                  <c:v>318.41000000000025</c:v>
                </c:pt>
                <c:pt idx="1530">
                  <c:v>329.49500000000023</c:v>
                </c:pt>
                <c:pt idx="1531">
                  <c:v>322.55500000000023</c:v>
                </c:pt>
                <c:pt idx="1532">
                  <c:v>326.46500000000026</c:v>
                </c:pt>
                <c:pt idx="1533">
                  <c:v>319.52500000000026</c:v>
                </c:pt>
                <c:pt idx="1534">
                  <c:v>312.58500000000026</c:v>
                </c:pt>
                <c:pt idx="1535">
                  <c:v>316.49500000000029</c:v>
                </c:pt>
                <c:pt idx="1536">
                  <c:v>309.55500000000029</c:v>
                </c:pt>
                <c:pt idx="1537">
                  <c:v>302.61500000000029</c:v>
                </c:pt>
                <c:pt idx="1538">
                  <c:v>295.6750000000003</c:v>
                </c:pt>
                <c:pt idx="1539">
                  <c:v>288.7350000000003</c:v>
                </c:pt>
                <c:pt idx="1540">
                  <c:v>281.7950000000003</c:v>
                </c:pt>
                <c:pt idx="1541">
                  <c:v>285.70500000000033</c:v>
                </c:pt>
                <c:pt idx="1542">
                  <c:v>289.61500000000035</c:v>
                </c:pt>
                <c:pt idx="1543">
                  <c:v>282.67500000000035</c:v>
                </c:pt>
                <c:pt idx="1544">
                  <c:v>275.73500000000035</c:v>
                </c:pt>
                <c:pt idx="1545">
                  <c:v>279.64500000000038</c:v>
                </c:pt>
                <c:pt idx="1546">
                  <c:v>272.70500000000038</c:v>
                </c:pt>
                <c:pt idx="1547">
                  <c:v>265.76500000000038</c:v>
                </c:pt>
                <c:pt idx="1548">
                  <c:v>269.67500000000041</c:v>
                </c:pt>
                <c:pt idx="1549">
                  <c:v>262.73500000000041</c:v>
                </c:pt>
                <c:pt idx="1550">
                  <c:v>255.79500000000041</c:v>
                </c:pt>
                <c:pt idx="1551">
                  <c:v>248.85500000000042</c:v>
                </c:pt>
                <c:pt idx="1552">
                  <c:v>241.91500000000042</c:v>
                </c:pt>
                <c:pt idx="1553">
                  <c:v>234.97500000000042</c:v>
                </c:pt>
                <c:pt idx="1554">
                  <c:v>238.88500000000042</c:v>
                </c:pt>
                <c:pt idx="1555">
                  <c:v>242.79500000000041</c:v>
                </c:pt>
                <c:pt idx="1556">
                  <c:v>246.70500000000041</c:v>
                </c:pt>
                <c:pt idx="1557">
                  <c:v>239.76500000000041</c:v>
                </c:pt>
                <c:pt idx="1558">
                  <c:v>232.82500000000041</c:v>
                </c:pt>
                <c:pt idx="1559">
                  <c:v>225.88500000000042</c:v>
                </c:pt>
                <c:pt idx="1560">
                  <c:v>218.94500000000042</c:v>
                </c:pt>
                <c:pt idx="1561">
                  <c:v>222.85500000000042</c:v>
                </c:pt>
                <c:pt idx="1562">
                  <c:v>215.91500000000042</c:v>
                </c:pt>
                <c:pt idx="1563">
                  <c:v>219.82500000000041</c:v>
                </c:pt>
                <c:pt idx="1564">
                  <c:v>223.73500000000041</c:v>
                </c:pt>
                <c:pt idx="1565">
                  <c:v>227.64500000000041</c:v>
                </c:pt>
                <c:pt idx="1566">
                  <c:v>220.70500000000041</c:v>
                </c:pt>
                <c:pt idx="1567">
                  <c:v>224.61500000000041</c:v>
                </c:pt>
                <c:pt idx="1568">
                  <c:v>228.5250000000004</c:v>
                </c:pt>
                <c:pt idx="1569">
                  <c:v>221.58500000000041</c:v>
                </c:pt>
                <c:pt idx="1570">
                  <c:v>225.4950000000004</c:v>
                </c:pt>
                <c:pt idx="1571">
                  <c:v>229.4050000000004</c:v>
                </c:pt>
                <c:pt idx="1572">
                  <c:v>233.3150000000004</c:v>
                </c:pt>
                <c:pt idx="1573">
                  <c:v>237.22500000000039</c:v>
                </c:pt>
                <c:pt idx="1574">
                  <c:v>241.13500000000039</c:v>
                </c:pt>
                <c:pt idx="1575">
                  <c:v>245.04500000000039</c:v>
                </c:pt>
                <c:pt idx="1576">
                  <c:v>238.10500000000039</c:v>
                </c:pt>
                <c:pt idx="1577">
                  <c:v>231.16500000000039</c:v>
                </c:pt>
                <c:pt idx="1578">
                  <c:v>235.07500000000039</c:v>
                </c:pt>
                <c:pt idx="1579">
                  <c:v>228.13500000000039</c:v>
                </c:pt>
                <c:pt idx="1580">
                  <c:v>221.19500000000039</c:v>
                </c:pt>
                <c:pt idx="1581">
                  <c:v>214.25500000000039</c:v>
                </c:pt>
                <c:pt idx="1582">
                  <c:v>207.3150000000004</c:v>
                </c:pt>
                <c:pt idx="1583">
                  <c:v>200.3750000000004</c:v>
                </c:pt>
                <c:pt idx="1584">
                  <c:v>204.28500000000039</c:v>
                </c:pt>
                <c:pt idx="1585">
                  <c:v>197.3450000000004</c:v>
                </c:pt>
                <c:pt idx="1586">
                  <c:v>190.4050000000004</c:v>
                </c:pt>
                <c:pt idx="1587">
                  <c:v>183.4650000000004</c:v>
                </c:pt>
                <c:pt idx="1588">
                  <c:v>187.3750000000004</c:v>
                </c:pt>
                <c:pt idx="1589">
                  <c:v>191.28500000000039</c:v>
                </c:pt>
                <c:pt idx="1590">
                  <c:v>184.3450000000004</c:v>
                </c:pt>
                <c:pt idx="1591">
                  <c:v>177.4050000000004</c:v>
                </c:pt>
                <c:pt idx="1592">
                  <c:v>181.3150000000004</c:v>
                </c:pt>
                <c:pt idx="1593">
                  <c:v>185.22500000000039</c:v>
                </c:pt>
                <c:pt idx="1594">
                  <c:v>178.28500000000039</c:v>
                </c:pt>
                <c:pt idx="1595">
                  <c:v>182.19500000000039</c:v>
                </c:pt>
                <c:pt idx="1596">
                  <c:v>186.10500000000039</c:v>
                </c:pt>
                <c:pt idx="1597">
                  <c:v>179.16500000000039</c:v>
                </c:pt>
                <c:pt idx="1598">
                  <c:v>183.07500000000039</c:v>
                </c:pt>
                <c:pt idx="1599">
                  <c:v>186.98500000000038</c:v>
                </c:pt>
                <c:pt idx="1600">
                  <c:v>190.89500000000038</c:v>
                </c:pt>
                <c:pt idx="1601">
                  <c:v>194.80500000000038</c:v>
                </c:pt>
                <c:pt idx="1602">
                  <c:v>198.71500000000037</c:v>
                </c:pt>
                <c:pt idx="1603">
                  <c:v>202.62500000000037</c:v>
                </c:pt>
                <c:pt idx="1604">
                  <c:v>206.53500000000037</c:v>
                </c:pt>
                <c:pt idx="1605">
                  <c:v>210.44500000000036</c:v>
                </c:pt>
                <c:pt idx="1606">
                  <c:v>214.35500000000036</c:v>
                </c:pt>
                <c:pt idx="1607">
                  <c:v>207.41500000000036</c:v>
                </c:pt>
                <c:pt idx="1608">
                  <c:v>200.47500000000036</c:v>
                </c:pt>
                <c:pt idx="1609">
                  <c:v>193.53500000000037</c:v>
                </c:pt>
                <c:pt idx="1610">
                  <c:v>197.44500000000036</c:v>
                </c:pt>
                <c:pt idx="1611">
                  <c:v>201.35500000000036</c:v>
                </c:pt>
                <c:pt idx="1612">
                  <c:v>205.26500000000036</c:v>
                </c:pt>
                <c:pt idx="1613">
                  <c:v>209.17500000000035</c:v>
                </c:pt>
                <c:pt idx="1614">
                  <c:v>213.08500000000035</c:v>
                </c:pt>
                <c:pt idx="1615">
                  <c:v>206.14500000000035</c:v>
                </c:pt>
                <c:pt idx="1616">
                  <c:v>199.20500000000035</c:v>
                </c:pt>
                <c:pt idx="1617">
                  <c:v>203.11500000000035</c:v>
                </c:pt>
                <c:pt idx="1618">
                  <c:v>196.17500000000035</c:v>
                </c:pt>
                <c:pt idx="1619">
                  <c:v>200.08500000000035</c:v>
                </c:pt>
                <c:pt idx="1620">
                  <c:v>193.14500000000035</c:v>
                </c:pt>
                <c:pt idx="1621">
                  <c:v>186.20500000000035</c:v>
                </c:pt>
                <c:pt idx="1622">
                  <c:v>190.11500000000035</c:v>
                </c:pt>
                <c:pt idx="1623">
                  <c:v>183.17500000000035</c:v>
                </c:pt>
                <c:pt idx="1624">
                  <c:v>176.23500000000035</c:v>
                </c:pt>
                <c:pt idx="1625">
                  <c:v>180.14500000000035</c:v>
                </c:pt>
                <c:pt idx="1626">
                  <c:v>184.05500000000035</c:v>
                </c:pt>
                <c:pt idx="1627">
                  <c:v>187.96500000000034</c:v>
                </c:pt>
                <c:pt idx="1628">
                  <c:v>181.02500000000035</c:v>
                </c:pt>
                <c:pt idx="1629">
                  <c:v>184.93500000000034</c:v>
                </c:pt>
                <c:pt idx="1630">
                  <c:v>188.84500000000034</c:v>
                </c:pt>
                <c:pt idx="1631">
                  <c:v>192.75500000000034</c:v>
                </c:pt>
                <c:pt idx="1632">
                  <c:v>196.66500000000033</c:v>
                </c:pt>
                <c:pt idx="1633">
                  <c:v>207.75000000000034</c:v>
                </c:pt>
                <c:pt idx="1634">
                  <c:v>200.81000000000034</c:v>
                </c:pt>
                <c:pt idx="1635">
                  <c:v>204.72000000000034</c:v>
                </c:pt>
                <c:pt idx="1636">
                  <c:v>208.63000000000034</c:v>
                </c:pt>
                <c:pt idx="1637">
                  <c:v>201.69000000000034</c:v>
                </c:pt>
                <c:pt idx="1638">
                  <c:v>194.75000000000034</c:v>
                </c:pt>
                <c:pt idx="1639">
                  <c:v>198.66000000000034</c:v>
                </c:pt>
                <c:pt idx="1640">
                  <c:v>191.72000000000034</c:v>
                </c:pt>
                <c:pt idx="1641">
                  <c:v>184.78000000000034</c:v>
                </c:pt>
                <c:pt idx="1642">
                  <c:v>177.84000000000034</c:v>
                </c:pt>
                <c:pt idx="1643">
                  <c:v>181.75000000000034</c:v>
                </c:pt>
                <c:pt idx="1644">
                  <c:v>185.66000000000034</c:v>
                </c:pt>
                <c:pt idx="1645">
                  <c:v>178.72000000000034</c:v>
                </c:pt>
                <c:pt idx="1646">
                  <c:v>171.78000000000034</c:v>
                </c:pt>
                <c:pt idx="1647">
                  <c:v>175.69000000000034</c:v>
                </c:pt>
                <c:pt idx="1648">
                  <c:v>179.60000000000034</c:v>
                </c:pt>
                <c:pt idx="1649">
                  <c:v>172.66000000000034</c:v>
                </c:pt>
                <c:pt idx="1650">
                  <c:v>176.57000000000033</c:v>
                </c:pt>
                <c:pt idx="1651">
                  <c:v>169.63000000000034</c:v>
                </c:pt>
                <c:pt idx="1652">
                  <c:v>162.69000000000034</c:v>
                </c:pt>
                <c:pt idx="1653">
                  <c:v>155.75000000000034</c:v>
                </c:pt>
                <c:pt idx="1654">
                  <c:v>148.81000000000034</c:v>
                </c:pt>
                <c:pt idx="1655">
                  <c:v>152.72000000000034</c:v>
                </c:pt>
                <c:pt idx="1656">
                  <c:v>145.78000000000034</c:v>
                </c:pt>
                <c:pt idx="1657">
                  <c:v>138.84000000000034</c:v>
                </c:pt>
                <c:pt idx="1658">
                  <c:v>142.75000000000034</c:v>
                </c:pt>
                <c:pt idx="1659">
                  <c:v>146.66000000000034</c:v>
                </c:pt>
                <c:pt idx="1660">
                  <c:v>150.57000000000033</c:v>
                </c:pt>
                <c:pt idx="1661">
                  <c:v>154.48000000000033</c:v>
                </c:pt>
                <c:pt idx="1662">
                  <c:v>147.54000000000033</c:v>
                </c:pt>
                <c:pt idx="1663">
                  <c:v>140.60000000000034</c:v>
                </c:pt>
                <c:pt idx="1664">
                  <c:v>144.51000000000033</c:v>
                </c:pt>
                <c:pt idx="1665">
                  <c:v>148.42000000000033</c:v>
                </c:pt>
                <c:pt idx="1666">
                  <c:v>152.33000000000033</c:v>
                </c:pt>
                <c:pt idx="1667">
                  <c:v>156.24000000000032</c:v>
                </c:pt>
                <c:pt idx="1668">
                  <c:v>160.15000000000032</c:v>
                </c:pt>
                <c:pt idx="1669">
                  <c:v>153.21000000000032</c:v>
                </c:pt>
                <c:pt idx="1670">
                  <c:v>157.12000000000032</c:v>
                </c:pt>
                <c:pt idx="1671">
                  <c:v>161.03000000000031</c:v>
                </c:pt>
                <c:pt idx="1672">
                  <c:v>154.09000000000032</c:v>
                </c:pt>
                <c:pt idx="1673">
                  <c:v>158.00000000000031</c:v>
                </c:pt>
                <c:pt idx="1674">
                  <c:v>161.91000000000031</c:v>
                </c:pt>
                <c:pt idx="1675">
                  <c:v>154.97000000000031</c:v>
                </c:pt>
                <c:pt idx="1676">
                  <c:v>158.88000000000031</c:v>
                </c:pt>
                <c:pt idx="1677">
                  <c:v>151.94000000000031</c:v>
                </c:pt>
                <c:pt idx="1678">
                  <c:v>155.85000000000031</c:v>
                </c:pt>
                <c:pt idx="1679">
                  <c:v>159.7600000000003</c:v>
                </c:pt>
                <c:pt idx="1680">
                  <c:v>163.6700000000003</c:v>
                </c:pt>
                <c:pt idx="1681">
                  <c:v>167.5800000000003</c:v>
                </c:pt>
                <c:pt idx="1682">
                  <c:v>171.49000000000029</c:v>
                </c:pt>
                <c:pt idx="1683">
                  <c:v>175.40000000000029</c:v>
                </c:pt>
                <c:pt idx="1684">
                  <c:v>179.31000000000029</c:v>
                </c:pt>
                <c:pt idx="1685">
                  <c:v>183.22000000000028</c:v>
                </c:pt>
                <c:pt idx="1686">
                  <c:v>187.13000000000028</c:v>
                </c:pt>
                <c:pt idx="1687">
                  <c:v>191.04000000000028</c:v>
                </c:pt>
                <c:pt idx="1688">
                  <c:v>184.10000000000028</c:v>
                </c:pt>
                <c:pt idx="1689">
                  <c:v>177.16000000000028</c:v>
                </c:pt>
                <c:pt idx="1690">
                  <c:v>181.07000000000028</c:v>
                </c:pt>
                <c:pt idx="1691">
                  <c:v>184.98000000000027</c:v>
                </c:pt>
                <c:pt idx="1692">
                  <c:v>188.89000000000027</c:v>
                </c:pt>
                <c:pt idx="1693">
                  <c:v>181.95000000000027</c:v>
                </c:pt>
                <c:pt idx="1694">
                  <c:v>185.86000000000027</c:v>
                </c:pt>
                <c:pt idx="1695">
                  <c:v>189.77000000000027</c:v>
                </c:pt>
                <c:pt idx="1696">
                  <c:v>193.68000000000026</c:v>
                </c:pt>
                <c:pt idx="1697">
                  <c:v>197.59000000000026</c:v>
                </c:pt>
                <c:pt idx="1698">
                  <c:v>201.50000000000026</c:v>
                </c:pt>
                <c:pt idx="1699">
                  <c:v>194.56000000000026</c:v>
                </c:pt>
                <c:pt idx="1700">
                  <c:v>198.47000000000025</c:v>
                </c:pt>
                <c:pt idx="1701">
                  <c:v>202.38000000000025</c:v>
                </c:pt>
                <c:pt idx="1702">
                  <c:v>195.44000000000025</c:v>
                </c:pt>
                <c:pt idx="1703">
                  <c:v>199.35000000000025</c:v>
                </c:pt>
                <c:pt idx="1704">
                  <c:v>203.26000000000025</c:v>
                </c:pt>
                <c:pt idx="1705">
                  <c:v>207.17000000000024</c:v>
                </c:pt>
                <c:pt idx="1706">
                  <c:v>211.08000000000024</c:v>
                </c:pt>
                <c:pt idx="1707">
                  <c:v>204.14000000000024</c:v>
                </c:pt>
                <c:pt idx="1708">
                  <c:v>208.05000000000024</c:v>
                </c:pt>
                <c:pt idx="1709">
                  <c:v>201.11000000000024</c:v>
                </c:pt>
                <c:pt idx="1710">
                  <c:v>212.19500000000025</c:v>
                </c:pt>
                <c:pt idx="1711">
                  <c:v>216.10500000000025</c:v>
                </c:pt>
                <c:pt idx="1712">
                  <c:v>220.01500000000024</c:v>
                </c:pt>
                <c:pt idx="1713">
                  <c:v>223.92500000000024</c:v>
                </c:pt>
                <c:pt idx="1714">
                  <c:v>227.83500000000024</c:v>
                </c:pt>
                <c:pt idx="1715">
                  <c:v>231.74500000000023</c:v>
                </c:pt>
                <c:pt idx="1716">
                  <c:v>235.65500000000023</c:v>
                </c:pt>
                <c:pt idx="1717">
                  <c:v>228.71500000000023</c:v>
                </c:pt>
                <c:pt idx="1718">
                  <c:v>221.77500000000023</c:v>
                </c:pt>
                <c:pt idx="1719">
                  <c:v>214.83500000000024</c:v>
                </c:pt>
                <c:pt idx="1720">
                  <c:v>218.74500000000023</c:v>
                </c:pt>
                <c:pt idx="1721">
                  <c:v>211.80500000000023</c:v>
                </c:pt>
                <c:pt idx="1722">
                  <c:v>215.71500000000023</c:v>
                </c:pt>
                <c:pt idx="1723">
                  <c:v>208.77500000000023</c:v>
                </c:pt>
                <c:pt idx="1724">
                  <c:v>212.68500000000023</c:v>
                </c:pt>
                <c:pt idx="1725">
                  <c:v>205.74500000000023</c:v>
                </c:pt>
                <c:pt idx="1726">
                  <c:v>209.65500000000023</c:v>
                </c:pt>
                <c:pt idx="1727">
                  <c:v>213.56500000000023</c:v>
                </c:pt>
                <c:pt idx="1728">
                  <c:v>217.47500000000022</c:v>
                </c:pt>
                <c:pt idx="1729">
                  <c:v>210.53500000000022</c:v>
                </c:pt>
                <c:pt idx="1730">
                  <c:v>203.59500000000023</c:v>
                </c:pt>
                <c:pt idx="1731">
                  <c:v>207.50500000000022</c:v>
                </c:pt>
                <c:pt idx="1732">
                  <c:v>211.41500000000022</c:v>
                </c:pt>
                <c:pt idx="1733">
                  <c:v>204.47500000000022</c:v>
                </c:pt>
                <c:pt idx="1734">
                  <c:v>208.38500000000022</c:v>
                </c:pt>
                <c:pt idx="1735">
                  <c:v>212.29500000000021</c:v>
                </c:pt>
                <c:pt idx="1736">
                  <c:v>216.20500000000021</c:v>
                </c:pt>
                <c:pt idx="1737">
                  <c:v>209.26500000000021</c:v>
                </c:pt>
                <c:pt idx="1738">
                  <c:v>202.32500000000022</c:v>
                </c:pt>
                <c:pt idx="1739">
                  <c:v>206.23500000000021</c:v>
                </c:pt>
                <c:pt idx="1740">
                  <c:v>199.29500000000021</c:v>
                </c:pt>
                <c:pt idx="1741">
                  <c:v>192.35500000000022</c:v>
                </c:pt>
                <c:pt idx="1742">
                  <c:v>196.26500000000021</c:v>
                </c:pt>
                <c:pt idx="1743">
                  <c:v>200.17500000000021</c:v>
                </c:pt>
                <c:pt idx="1744">
                  <c:v>204.08500000000021</c:v>
                </c:pt>
                <c:pt idx="1745">
                  <c:v>197.14500000000021</c:v>
                </c:pt>
                <c:pt idx="1746">
                  <c:v>190.20500000000021</c:v>
                </c:pt>
                <c:pt idx="1747">
                  <c:v>183.26500000000021</c:v>
                </c:pt>
                <c:pt idx="1748">
                  <c:v>187.17500000000021</c:v>
                </c:pt>
                <c:pt idx="1749">
                  <c:v>180.23500000000021</c:v>
                </c:pt>
                <c:pt idx="1750">
                  <c:v>184.14500000000021</c:v>
                </c:pt>
                <c:pt idx="1751">
                  <c:v>177.20500000000021</c:v>
                </c:pt>
                <c:pt idx="1752">
                  <c:v>170.26500000000021</c:v>
                </c:pt>
                <c:pt idx="1753">
                  <c:v>174.17500000000021</c:v>
                </c:pt>
                <c:pt idx="1754">
                  <c:v>178.08500000000021</c:v>
                </c:pt>
                <c:pt idx="1755">
                  <c:v>171.14500000000021</c:v>
                </c:pt>
                <c:pt idx="1756">
                  <c:v>175.05500000000021</c:v>
                </c:pt>
                <c:pt idx="1757">
                  <c:v>186.14000000000021</c:v>
                </c:pt>
                <c:pt idx="1758">
                  <c:v>179.20000000000022</c:v>
                </c:pt>
                <c:pt idx="1759">
                  <c:v>183.11000000000021</c:v>
                </c:pt>
                <c:pt idx="1760">
                  <c:v>176.17000000000021</c:v>
                </c:pt>
                <c:pt idx="1761">
                  <c:v>180.08000000000021</c:v>
                </c:pt>
                <c:pt idx="1762">
                  <c:v>173.14000000000021</c:v>
                </c:pt>
                <c:pt idx="1763">
                  <c:v>177.05000000000021</c:v>
                </c:pt>
                <c:pt idx="1764">
                  <c:v>170.11000000000021</c:v>
                </c:pt>
                <c:pt idx="1765">
                  <c:v>174.02000000000021</c:v>
                </c:pt>
                <c:pt idx="1766">
                  <c:v>177.93000000000021</c:v>
                </c:pt>
                <c:pt idx="1767">
                  <c:v>181.8400000000002</c:v>
                </c:pt>
                <c:pt idx="1768">
                  <c:v>185.7500000000002</c:v>
                </c:pt>
                <c:pt idx="1769">
                  <c:v>189.6600000000002</c:v>
                </c:pt>
                <c:pt idx="1770">
                  <c:v>193.57000000000019</c:v>
                </c:pt>
                <c:pt idx="1771">
                  <c:v>186.63000000000019</c:v>
                </c:pt>
                <c:pt idx="1772">
                  <c:v>179.6900000000002</c:v>
                </c:pt>
                <c:pt idx="1773">
                  <c:v>172.7500000000002</c:v>
                </c:pt>
                <c:pt idx="1774">
                  <c:v>176.6600000000002</c:v>
                </c:pt>
                <c:pt idx="1775">
                  <c:v>180.57000000000019</c:v>
                </c:pt>
                <c:pt idx="1776">
                  <c:v>184.48000000000019</c:v>
                </c:pt>
                <c:pt idx="1777">
                  <c:v>188.39000000000019</c:v>
                </c:pt>
                <c:pt idx="1778">
                  <c:v>192.30000000000018</c:v>
                </c:pt>
                <c:pt idx="1779">
                  <c:v>196.21000000000018</c:v>
                </c:pt>
                <c:pt idx="1780">
                  <c:v>189.27000000000018</c:v>
                </c:pt>
                <c:pt idx="1781">
                  <c:v>182.33000000000018</c:v>
                </c:pt>
                <c:pt idx="1782">
                  <c:v>186.24000000000018</c:v>
                </c:pt>
                <c:pt idx="1783">
                  <c:v>190.15000000000018</c:v>
                </c:pt>
                <c:pt idx="1784">
                  <c:v>194.06000000000017</c:v>
                </c:pt>
                <c:pt idx="1785">
                  <c:v>197.97000000000017</c:v>
                </c:pt>
                <c:pt idx="1786">
                  <c:v>201.88000000000017</c:v>
                </c:pt>
                <c:pt idx="1787">
                  <c:v>205.79000000000016</c:v>
                </c:pt>
                <c:pt idx="1788">
                  <c:v>209.70000000000016</c:v>
                </c:pt>
                <c:pt idx="1789">
                  <c:v>202.76000000000016</c:v>
                </c:pt>
                <c:pt idx="1790">
                  <c:v>206.67000000000016</c:v>
                </c:pt>
                <c:pt idx="1791">
                  <c:v>199.73000000000016</c:v>
                </c:pt>
                <c:pt idx="1792">
                  <c:v>192.79000000000016</c:v>
                </c:pt>
                <c:pt idx="1793">
                  <c:v>196.70000000000016</c:v>
                </c:pt>
                <c:pt idx="1794">
                  <c:v>200.61000000000016</c:v>
                </c:pt>
                <c:pt idx="1795">
                  <c:v>204.52000000000015</c:v>
                </c:pt>
                <c:pt idx="1796">
                  <c:v>208.43000000000015</c:v>
                </c:pt>
                <c:pt idx="1797">
                  <c:v>212.34000000000015</c:v>
                </c:pt>
                <c:pt idx="1798">
                  <c:v>216.25000000000014</c:v>
                </c:pt>
                <c:pt idx="1799">
                  <c:v>209.31000000000014</c:v>
                </c:pt>
                <c:pt idx="1800">
                  <c:v>213.22000000000014</c:v>
                </c:pt>
                <c:pt idx="1801">
                  <c:v>206.28000000000014</c:v>
                </c:pt>
                <c:pt idx="1802">
                  <c:v>210.19000000000014</c:v>
                </c:pt>
                <c:pt idx="1803">
                  <c:v>214.10000000000014</c:v>
                </c:pt>
                <c:pt idx="1804">
                  <c:v>218.01000000000013</c:v>
                </c:pt>
                <c:pt idx="1805">
                  <c:v>221.92000000000013</c:v>
                </c:pt>
                <c:pt idx="1806">
                  <c:v>225.83000000000013</c:v>
                </c:pt>
                <c:pt idx="1807">
                  <c:v>229.74000000000012</c:v>
                </c:pt>
                <c:pt idx="1808">
                  <c:v>222.80000000000013</c:v>
                </c:pt>
                <c:pt idx="1809">
                  <c:v>226.71000000000012</c:v>
                </c:pt>
                <c:pt idx="1810">
                  <c:v>219.77000000000012</c:v>
                </c:pt>
                <c:pt idx="1811">
                  <c:v>212.83000000000013</c:v>
                </c:pt>
                <c:pt idx="1812">
                  <c:v>216.74000000000012</c:v>
                </c:pt>
                <c:pt idx="1813">
                  <c:v>209.80000000000013</c:v>
                </c:pt>
                <c:pt idx="1814">
                  <c:v>202.86000000000013</c:v>
                </c:pt>
                <c:pt idx="1815">
                  <c:v>206.77000000000012</c:v>
                </c:pt>
                <c:pt idx="1816">
                  <c:v>210.68000000000012</c:v>
                </c:pt>
                <c:pt idx="1817">
                  <c:v>214.59000000000012</c:v>
                </c:pt>
                <c:pt idx="1818">
                  <c:v>218.50000000000011</c:v>
                </c:pt>
                <c:pt idx="1819">
                  <c:v>222.41000000000011</c:v>
                </c:pt>
                <c:pt idx="1820">
                  <c:v>215.47000000000011</c:v>
                </c:pt>
                <c:pt idx="1821">
                  <c:v>208.53000000000011</c:v>
                </c:pt>
                <c:pt idx="1822">
                  <c:v>201.59000000000012</c:v>
                </c:pt>
                <c:pt idx="1823">
                  <c:v>194.65000000000012</c:v>
                </c:pt>
                <c:pt idx="1824">
                  <c:v>198.56000000000012</c:v>
                </c:pt>
                <c:pt idx="1825">
                  <c:v>191.62000000000012</c:v>
                </c:pt>
                <c:pt idx="1826">
                  <c:v>184.68000000000012</c:v>
                </c:pt>
                <c:pt idx="1827">
                  <c:v>188.59000000000012</c:v>
                </c:pt>
                <c:pt idx="1828">
                  <c:v>181.65000000000012</c:v>
                </c:pt>
                <c:pt idx="1829">
                  <c:v>185.56000000000012</c:v>
                </c:pt>
                <c:pt idx="1830">
                  <c:v>189.47000000000011</c:v>
                </c:pt>
                <c:pt idx="1831">
                  <c:v>193.38000000000011</c:v>
                </c:pt>
                <c:pt idx="1832">
                  <c:v>186.44000000000011</c:v>
                </c:pt>
                <c:pt idx="1833">
                  <c:v>179.50000000000011</c:v>
                </c:pt>
                <c:pt idx="1834">
                  <c:v>183.41000000000011</c:v>
                </c:pt>
                <c:pt idx="1835">
                  <c:v>187.32000000000011</c:v>
                </c:pt>
                <c:pt idx="1836">
                  <c:v>180.38000000000011</c:v>
                </c:pt>
                <c:pt idx="1837">
                  <c:v>184.29000000000011</c:v>
                </c:pt>
                <c:pt idx="1838">
                  <c:v>177.35000000000011</c:v>
                </c:pt>
                <c:pt idx="1839">
                  <c:v>170.41000000000011</c:v>
                </c:pt>
                <c:pt idx="1840">
                  <c:v>163.47000000000011</c:v>
                </c:pt>
                <c:pt idx="1841">
                  <c:v>167.38000000000011</c:v>
                </c:pt>
                <c:pt idx="1842">
                  <c:v>160.44000000000011</c:v>
                </c:pt>
                <c:pt idx="1843">
                  <c:v>153.50000000000011</c:v>
                </c:pt>
                <c:pt idx="1844">
                  <c:v>146.56000000000012</c:v>
                </c:pt>
                <c:pt idx="1845">
                  <c:v>150.47000000000011</c:v>
                </c:pt>
                <c:pt idx="1846">
                  <c:v>143.53000000000011</c:v>
                </c:pt>
                <c:pt idx="1847">
                  <c:v>147.44000000000011</c:v>
                </c:pt>
                <c:pt idx="1848">
                  <c:v>151.35000000000011</c:v>
                </c:pt>
                <c:pt idx="1849">
                  <c:v>144.41000000000011</c:v>
                </c:pt>
                <c:pt idx="1850">
                  <c:v>137.47000000000011</c:v>
                </c:pt>
                <c:pt idx="1851">
                  <c:v>130.53000000000011</c:v>
                </c:pt>
                <c:pt idx="1852">
                  <c:v>123.59000000000012</c:v>
                </c:pt>
                <c:pt idx="1853">
                  <c:v>127.50000000000011</c:v>
                </c:pt>
                <c:pt idx="1854">
                  <c:v>120.56000000000012</c:v>
                </c:pt>
                <c:pt idx="1855">
                  <c:v>124.47000000000011</c:v>
                </c:pt>
                <c:pt idx="1856">
                  <c:v>117.53000000000011</c:v>
                </c:pt>
                <c:pt idx="1857">
                  <c:v>121.44000000000011</c:v>
                </c:pt>
                <c:pt idx="1858">
                  <c:v>125.35000000000011</c:v>
                </c:pt>
                <c:pt idx="1859">
                  <c:v>129.2600000000001</c:v>
                </c:pt>
                <c:pt idx="1860">
                  <c:v>122.32000000000011</c:v>
                </c:pt>
                <c:pt idx="1861">
                  <c:v>126.2300000000001</c:v>
                </c:pt>
                <c:pt idx="1862">
                  <c:v>130.1400000000001</c:v>
                </c:pt>
                <c:pt idx="1863">
                  <c:v>134.0500000000001</c:v>
                </c:pt>
                <c:pt idx="1864">
                  <c:v>137.96000000000009</c:v>
                </c:pt>
                <c:pt idx="1865">
                  <c:v>141.87000000000009</c:v>
                </c:pt>
                <c:pt idx="1866">
                  <c:v>145.78000000000009</c:v>
                </c:pt>
                <c:pt idx="1867">
                  <c:v>149.69000000000008</c:v>
                </c:pt>
                <c:pt idx="1868">
                  <c:v>153.60000000000008</c:v>
                </c:pt>
                <c:pt idx="1869">
                  <c:v>146.66000000000008</c:v>
                </c:pt>
                <c:pt idx="1870">
                  <c:v>150.57000000000008</c:v>
                </c:pt>
                <c:pt idx="1871">
                  <c:v>154.48000000000008</c:v>
                </c:pt>
                <c:pt idx="1872">
                  <c:v>147.54000000000008</c:v>
                </c:pt>
                <c:pt idx="1873">
                  <c:v>151.45000000000007</c:v>
                </c:pt>
                <c:pt idx="1874">
                  <c:v>155.36000000000007</c:v>
                </c:pt>
                <c:pt idx="1875">
                  <c:v>148.42000000000007</c:v>
                </c:pt>
                <c:pt idx="1876">
                  <c:v>152.33000000000007</c:v>
                </c:pt>
                <c:pt idx="1877">
                  <c:v>145.39000000000007</c:v>
                </c:pt>
                <c:pt idx="1878">
                  <c:v>149.30000000000007</c:v>
                </c:pt>
                <c:pt idx="1879">
                  <c:v>153.21000000000006</c:v>
                </c:pt>
                <c:pt idx="1880">
                  <c:v>157.12000000000006</c:v>
                </c:pt>
                <c:pt idx="1881">
                  <c:v>150.18000000000006</c:v>
                </c:pt>
                <c:pt idx="1882">
                  <c:v>143.24000000000007</c:v>
                </c:pt>
                <c:pt idx="1883">
                  <c:v>147.15000000000006</c:v>
                </c:pt>
                <c:pt idx="1884">
                  <c:v>140.21000000000006</c:v>
                </c:pt>
                <c:pt idx="1885">
                  <c:v>144.12000000000006</c:v>
                </c:pt>
                <c:pt idx="1886">
                  <c:v>148.03000000000006</c:v>
                </c:pt>
                <c:pt idx="1887">
                  <c:v>151.94000000000005</c:v>
                </c:pt>
                <c:pt idx="1888">
                  <c:v>145.00000000000006</c:v>
                </c:pt>
                <c:pt idx="1889">
                  <c:v>138.06000000000006</c:v>
                </c:pt>
                <c:pt idx="1890">
                  <c:v>141.97000000000006</c:v>
                </c:pt>
                <c:pt idx="1891">
                  <c:v>145.88000000000005</c:v>
                </c:pt>
                <c:pt idx="1892">
                  <c:v>138.94000000000005</c:v>
                </c:pt>
                <c:pt idx="1893">
                  <c:v>142.85000000000005</c:v>
                </c:pt>
                <c:pt idx="1894">
                  <c:v>135.91000000000005</c:v>
                </c:pt>
                <c:pt idx="1895">
                  <c:v>139.82000000000005</c:v>
                </c:pt>
                <c:pt idx="1896">
                  <c:v>143.73000000000005</c:v>
                </c:pt>
                <c:pt idx="1897">
                  <c:v>147.64000000000004</c:v>
                </c:pt>
                <c:pt idx="1898">
                  <c:v>151.55000000000004</c:v>
                </c:pt>
                <c:pt idx="1899">
                  <c:v>155.46000000000004</c:v>
                </c:pt>
                <c:pt idx="1900">
                  <c:v>148.52000000000004</c:v>
                </c:pt>
                <c:pt idx="1901">
                  <c:v>152.43000000000004</c:v>
                </c:pt>
                <c:pt idx="1902">
                  <c:v>145.49000000000004</c:v>
                </c:pt>
                <c:pt idx="1903">
                  <c:v>149.40000000000003</c:v>
                </c:pt>
                <c:pt idx="1904">
                  <c:v>142.46000000000004</c:v>
                </c:pt>
                <c:pt idx="1905">
                  <c:v>146.37000000000003</c:v>
                </c:pt>
                <c:pt idx="1906">
                  <c:v>150.28000000000003</c:v>
                </c:pt>
                <c:pt idx="1907">
                  <c:v>154.19000000000003</c:v>
                </c:pt>
                <c:pt idx="1908">
                  <c:v>147.25000000000003</c:v>
                </c:pt>
                <c:pt idx="1909">
                  <c:v>151.16000000000003</c:v>
                </c:pt>
                <c:pt idx="1910">
                  <c:v>144.22000000000003</c:v>
                </c:pt>
                <c:pt idx="1911">
                  <c:v>137.28000000000003</c:v>
                </c:pt>
                <c:pt idx="1912">
                  <c:v>130.34000000000003</c:v>
                </c:pt>
                <c:pt idx="1913">
                  <c:v>141.42500000000004</c:v>
                </c:pt>
                <c:pt idx="1914">
                  <c:v>134.48500000000004</c:v>
                </c:pt>
                <c:pt idx="1915">
                  <c:v>127.54500000000004</c:v>
                </c:pt>
                <c:pt idx="1916">
                  <c:v>120.60500000000005</c:v>
                </c:pt>
                <c:pt idx="1917">
                  <c:v>113.66500000000005</c:v>
                </c:pt>
                <c:pt idx="1918">
                  <c:v>117.57500000000005</c:v>
                </c:pt>
                <c:pt idx="1919">
                  <c:v>110.63500000000005</c:v>
                </c:pt>
                <c:pt idx="1920">
                  <c:v>114.54500000000004</c:v>
                </c:pt>
                <c:pt idx="1921">
                  <c:v>107.60500000000005</c:v>
                </c:pt>
                <c:pt idx="1922">
                  <c:v>100.66500000000005</c:v>
                </c:pt>
                <c:pt idx="1923">
                  <c:v>104.57500000000005</c:v>
                </c:pt>
                <c:pt idx="1924">
                  <c:v>97.635000000000048</c:v>
                </c:pt>
                <c:pt idx="1925">
                  <c:v>101.54500000000004</c:v>
                </c:pt>
                <c:pt idx="1926">
                  <c:v>105.45500000000004</c:v>
                </c:pt>
                <c:pt idx="1927">
                  <c:v>109.36500000000004</c:v>
                </c:pt>
                <c:pt idx="1928">
                  <c:v>113.27500000000003</c:v>
                </c:pt>
                <c:pt idx="1929">
                  <c:v>117.18500000000003</c:v>
                </c:pt>
                <c:pt idx="1930">
                  <c:v>121.09500000000003</c:v>
                </c:pt>
                <c:pt idx="1931">
                  <c:v>114.15500000000003</c:v>
                </c:pt>
                <c:pt idx="1932">
                  <c:v>107.21500000000003</c:v>
                </c:pt>
                <c:pt idx="1933">
                  <c:v>111.12500000000003</c:v>
                </c:pt>
                <c:pt idx="1934">
                  <c:v>104.18500000000003</c:v>
                </c:pt>
                <c:pt idx="1935">
                  <c:v>97.245000000000033</c:v>
                </c:pt>
                <c:pt idx="1936">
                  <c:v>101.15500000000003</c:v>
                </c:pt>
                <c:pt idx="1937">
                  <c:v>105.06500000000003</c:v>
                </c:pt>
                <c:pt idx="1938">
                  <c:v>108.97500000000002</c:v>
                </c:pt>
                <c:pt idx="1939">
                  <c:v>120.06000000000003</c:v>
                </c:pt>
                <c:pt idx="1940">
                  <c:v>123.97000000000003</c:v>
                </c:pt>
                <c:pt idx="1941">
                  <c:v>127.88000000000002</c:v>
                </c:pt>
                <c:pt idx="1942">
                  <c:v>131.79000000000002</c:v>
                </c:pt>
                <c:pt idx="1943">
                  <c:v>135.70000000000002</c:v>
                </c:pt>
                <c:pt idx="1944">
                  <c:v>139.61000000000001</c:v>
                </c:pt>
                <c:pt idx="1945">
                  <c:v>143.52000000000001</c:v>
                </c:pt>
                <c:pt idx="1946">
                  <c:v>136.58000000000001</c:v>
                </c:pt>
                <c:pt idx="1947">
                  <c:v>140.49</c:v>
                </c:pt>
                <c:pt idx="1948">
                  <c:v>133.55000000000001</c:v>
                </c:pt>
                <c:pt idx="1949">
                  <c:v>126.61000000000001</c:v>
                </c:pt>
                <c:pt idx="1950">
                  <c:v>119.67000000000002</c:v>
                </c:pt>
                <c:pt idx="1951">
                  <c:v>112.73000000000002</c:v>
                </c:pt>
                <c:pt idx="1952">
                  <c:v>105.79000000000002</c:v>
                </c:pt>
                <c:pt idx="1953">
                  <c:v>109.70000000000002</c:v>
                </c:pt>
                <c:pt idx="1954">
                  <c:v>113.61000000000001</c:v>
                </c:pt>
                <c:pt idx="1955">
                  <c:v>117.52000000000001</c:v>
                </c:pt>
                <c:pt idx="1956">
                  <c:v>121.43</c:v>
                </c:pt>
                <c:pt idx="1957">
                  <c:v>125.34</c:v>
                </c:pt>
                <c:pt idx="1958">
                  <c:v>129.25</c:v>
                </c:pt>
                <c:pt idx="1959">
                  <c:v>133.16</c:v>
                </c:pt>
                <c:pt idx="1960">
                  <c:v>137.07</c:v>
                </c:pt>
                <c:pt idx="1961">
                  <c:v>140.97999999999999</c:v>
                </c:pt>
                <c:pt idx="1962">
                  <c:v>144.88999999999999</c:v>
                </c:pt>
                <c:pt idx="1963">
                  <c:v>148.79999999999998</c:v>
                </c:pt>
                <c:pt idx="1964">
                  <c:v>141.85999999999999</c:v>
                </c:pt>
                <c:pt idx="1965">
                  <c:v>145.76999999999998</c:v>
                </c:pt>
                <c:pt idx="1966">
                  <c:v>138.82999999999998</c:v>
                </c:pt>
                <c:pt idx="1967">
                  <c:v>142.73999999999998</c:v>
                </c:pt>
                <c:pt idx="1968">
                  <c:v>146.64999999999998</c:v>
                </c:pt>
                <c:pt idx="1969">
                  <c:v>150.55999999999997</c:v>
                </c:pt>
                <c:pt idx="1970">
                  <c:v>143.61999999999998</c:v>
                </c:pt>
                <c:pt idx="1971">
                  <c:v>136.67999999999998</c:v>
                </c:pt>
                <c:pt idx="1972">
                  <c:v>129.73999999999998</c:v>
                </c:pt>
                <c:pt idx="1973">
                  <c:v>133.64999999999998</c:v>
                </c:pt>
                <c:pt idx="1974">
                  <c:v>126.70999999999998</c:v>
                </c:pt>
                <c:pt idx="1975">
                  <c:v>130.61999999999998</c:v>
                </c:pt>
                <c:pt idx="1976">
                  <c:v>134.52999999999997</c:v>
                </c:pt>
                <c:pt idx="1977">
                  <c:v>127.58999999999997</c:v>
                </c:pt>
                <c:pt idx="1978">
                  <c:v>120.64999999999998</c:v>
                </c:pt>
                <c:pt idx="1979">
                  <c:v>113.70999999999998</c:v>
                </c:pt>
                <c:pt idx="1980">
                  <c:v>106.76999999999998</c:v>
                </c:pt>
                <c:pt idx="1981">
                  <c:v>99.829999999999984</c:v>
                </c:pt>
                <c:pt idx="1982">
                  <c:v>92.889999999999986</c:v>
                </c:pt>
                <c:pt idx="1983">
                  <c:v>85.949999999999989</c:v>
                </c:pt>
                <c:pt idx="1984">
                  <c:v>79.009999999999991</c:v>
                </c:pt>
                <c:pt idx="1985">
                  <c:v>72.069999999999993</c:v>
                </c:pt>
                <c:pt idx="1986">
                  <c:v>75.97999999999999</c:v>
                </c:pt>
                <c:pt idx="1987">
                  <c:v>69.039999999999992</c:v>
                </c:pt>
                <c:pt idx="1988">
                  <c:v>72.949999999999989</c:v>
                </c:pt>
                <c:pt idx="1989">
                  <c:v>76.859999999999985</c:v>
                </c:pt>
                <c:pt idx="1990">
                  <c:v>80.769999999999982</c:v>
                </c:pt>
                <c:pt idx="1991">
                  <c:v>84.679999999999978</c:v>
                </c:pt>
                <c:pt idx="1992">
                  <c:v>77.739999999999981</c:v>
                </c:pt>
                <c:pt idx="1993">
                  <c:v>81.649999999999977</c:v>
                </c:pt>
                <c:pt idx="1994">
                  <c:v>85.559999999999974</c:v>
                </c:pt>
                <c:pt idx="1995">
                  <c:v>89.46999999999997</c:v>
                </c:pt>
                <c:pt idx="1996">
                  <c:v>93.379999999999967</c:v>
                </c:pt>
                <c:pt idx="1997">
                  <c:v>97.289999999999964</c:v>
                </c:pt>
                <c:pt idx="1998">
                  <c:v>101.19999999999996</c:v>
                </c:pt>
                <c:pt idx="1999">
                  <c:v>94.259999999999962</c:v>
                </c:pt>
                <c:pt idx="2000">
                  <c:v>98.169999999999959</c:v>
                </c:pt>
                <c:pt idx="2001">
                  <c:v>102.07999999999996</c:v>
                </c:pt>
                <c:pt idx="2002">
                  <c:v>105.98999999999995</c:v>
                </c:pt>
                <c:pt idx="2003">
                  <c:v>109.89999999999995</c:v>
                </c:pt>
                <c:pt idx="2004">
                  <c:v>113.80999999999995</c:v>
                </c:pt>
                <c:pt idx="2005">
                  <c:v>117.71999999999994</c:v>
                </c:pt>
                <c:pt idx="2006">
                  <c:v>121.62999999999994</c:v>
                </c:pt>
                <c:pt idx="2007">
                  <c:v>114.68999999999994</c:v>
                </c:pt>
                <c:pt idx="2008">
                  <c:v>118.59999999999994</c:v>
                </c:pt>
                <c:pt idx="2009">
                  <c:v>122.50999999999993</c:v>
                </c:pt>
                <c:pt idx="2010">
                  <c:v>126.41999999999993</c:v>
                </c:pt>
                <c:pt idx="2011">
                  <c:v>119.47999999999993</c:v>
                </c:pt>
                <c:pt idx="2012">
                  <c:v>123.38999999999993</c:v>
                </c:pt>
                <c:pt idx="2013">
                  <c:v>127.29999999999993</c:v>
                </c:pt>
                <c:pt idx="2014">
                  <c:v>131.20999999999992</c:v>
                </c:pt>
                <c:pt idx="2015">
                  <c:v>135.11999999999992</c:v>
                </c:pt>
                <c:pt idx="2016">
                  <c:v>128.17999999999992</c:v>
                </c:pt>
                <c:pt idx="2017">
                  <c:v>132.08999999999992</c:v>
                </c:pt>
                <c:pt idx="2018">
                  <c:v>125.14999999999992</c:v>
                </c:pt>
                <c:pt idx="2019">
                  <c:v>129.05999999999992</c:v>
                </c:pt>
                <c:pt idx="2020">
                  <c:v>132.96999999999991</c:v>
                </c:pt>
                <c:pt idx="2021">
                  <c:v>136.87999999999991</c:v>
                </c:pt>
                <c:pt idx="2022">
                  <c:v>129.93999999999991</c:v>
                </c:pt>
                <c:pt idx="2023">
                  <c:v>133.84999999999991</c:v>
                </c:pt>
                <c:pt idx="2024">
                  <c:v>126.90999999999991</c:v>
                </c:pt>
                <c:pt idx="2025">
                  <c:v>119.96999999999991</c:v>
                </c:pt>
                <c:pt idx="2026">
                  <c:v>123.87999999999991</c:v>
                </c:pt>
                <c:pt idx="2027">
                  <c:v>127.78999999999991</c:v>
                </c:pt>
                <c:pt idx="2028">
                  <c:v>131.6999999999999</c:v>
                </c:pt>
                <c:pt idx="2029">
                  <c:v>142.78499999999991</c:v>
                </c:pt>
                <c:pt idx="2030">
                  <c:v>135.84499999999991</c:v>
                </c:pt>
                <c:pt idx="2031">
                  <c:v>139.75499999999991</c:v>
                </c:pt>
                <c:pt idx="2032">
                  <c:v>132.81499999999991</c:v>
                </c:pt>
                <c:pt idx="2033">
                  <c:v>125.87499999999991</c:v>
                </c:pt>
                <c:pt idx="2034">
                  <c:v>118.93499999999992</c:v>
                </c:pt>
                <c:pt idx="2035">
                  <c:v>111.99499999999992</c:v>
                </c:pt>
                <c:pt idx="2036">
                  <c:v>115.90499999999992</c:v>
                </c:pt>
                <c:pt idx="2037">
                  <c:v>108.96499999999992</c:v>
                </c:pt>
                <c:pt idx="2038">
                  <c:v>102.02499999999992</c:v>
                </c:pt>
                <c:pt idx="2039">
                  <c:v>95.084999999999923</c:v>
                </c:pt>
                <c:pt idx="2040">
                  <c:v>98.994999999999919</c:v>
                </c:pt>
                <c:pt idx="2041">
                  <c:v>102.90499999999992</c:v>
                </c:pt>
                <c:pt idx="2042">
                  <c:v>106.81499999999991</c:v>
                </c:pt>
                <c:pt idx="2043">
                  <c:v>99.874999999999915</c:v>
                </c:pt>
                <c:pt idx="2044">
                  <c:v>103.78499999999991</c:v>
                </c:pt>
                <c:pt idx="2045">
                  <c:v>96.844999999999914</c:v>
                </c:pt>
                <c:pt idx="2046">
                  <c:v>89.904999999999916</c:v>
                </c:pt>
                <c:pt idx="2047">
                  <c:v>93.814999999999912</c:v>
                </c:pt>
                <c:pt idx="2048">
                  <c:v>97.724999999999909</c:v>
                </c:pt>
                <c:pt idx="2049">
                  <c:v>90.784999999999911</c:v>
                </c:pt>
                <c:pt idx="2050">
                  <c:v>94.694999999999908</c:v>
                </c:pt>
                <c:pt idx="2051">
                  <c:v>98.604999999999905</c:v>
                </c:pt>
                <c:pt idx="2052">
                  <c:v>91.664999999999907</c:v>
                </c:pt>
                <c:pt idx="2053">
                  <c:v>95.574999999999903</c:v>
                </c:pt>
                <c:pt idx="2054">
                  <c:v>99.4849999999999</c:v>
                </c:pt>
                <c:pt idx="2055">
                  <c:v>103.3949999999999</c:v>
                </c:pt>
                <c:pt idx="2056">
                  <c:v>107.30499999999989</c:v>
                </c:pt>
                <c:pt idx="2057">
                  <c:v>111.21499999999989</c:v>
                </c:pt>
                <c:pt idx="2058">
                  <c:v>104.27499999999989</c:v>
                </c:pt>
                <c:pt idx="2059">
                  <c:v>97.334999999999894</c:v>
                </c:pt>
                <c:pt idx="2060">
                  <c:v>101.24499999999989</c:v>
                </c:pt>
                <c:pt idx="2061">
                  <c:v>105.15499999999989</c:v>
                </c:pt>
                <c:pt idx="2062">
                  <c:v>109.06499999999988</c:v>
                </c:pt>
                <c:pt idx="2063">
                  <c:v>112.97499999999988</c:v>
                </c:pt>
                <c:pt idx="2064">
                  <c:v>106.03499999999988</c:v>
                </c:pt>
                <c:pt idx="2065">
                  <c:v>109.94499999999988</c:v>
                </c:pt>
                <c:pt idx="2066">
                  <c:v>113.85499999999988</c:v>
                </c:pt>
                <c:pt idx="2067">
                  <c:v>106.91499999999988</c:v>
                </c:pt>
                <c:pt idx="2068">
                  <c:v>110.82499999999987</c:v>
                </c:pt>
                <c:pt idx="2069">
                  <c:v>114.73499999999987</c:v>
                </c:pt>
                <c:pt idx="2070">
                  <c:v>118.64499999999987</c:v>
                </c:pt>
                <c:pt idx="2071">
                  <c:v>122.55499999999986</c:v>
                </c:pt>
                <c:pt idx="2072">
                  <c:v>126.46499999999986</c:v>
                </c:pt>
                <c:pt idx="2073">
                  <c:v>119.52499999999986</c:v>
                </c:pt>
                <c:pt idx="2074">
                  <c:v>123.43499999999986</c:v>
                </c:pt>
                <c:pt idx="2075">
                  <c:v>116.49499999999986</c:v>
                </c:pt>
                <c:pt idx="2076">
                  <c:v>109.55499999999986</c:v>
                </c:pt>
                <c:pt idx="2077">
                  <c:v>113.46499999999986</c:v>
                </c:pt>
                <c:pt idx="2078">
                  <c:v>117.37499999999986</c:v>
                </c:pt>
                <c:pt idx="2079">
                  <c:v>121.28499999999985</c:v>
                </c:pt>
                <c:pt idx="2080">
                  <c:v>114.34499999999986</c:v>
                </c:pt>
                <c:pt idx="2081">
                  <c:v>107.40499999999986</c:v>
                </c:pt>
                <c:pt idx="2082">
                  <c:v>100.46499999999986</c:v>
                </c:pt>
                <c:pt idx="2083">
                  <c:v>104.37499999999986</c:v>
                </c:pt>
                <c:pt idx="2084">
                  <c:v>97.43499999999986</c:v>
                </c:pt>
                <c:pt idx="2085">
                  <c:v>90.494999999999862</c:v>
                </c:pt>
                <c:pt idx="2086">
                  <c:v>83.554999999999865</c:v>
                </c:pt>
                <c:pt idx="2087">
                  <c:v>87.464999999999861</c:v>
                </c:pt>
                <c:pt idx="2088">
                  <c:v>91.374999999999858</c:v>
                </c:pt>
                <c:pt idx="2089">
                  <c:v>84.43499999999986</c:v>
                </c:pt>
                <c:pt idx="2090">
                  <c:v>77.494999999999862</c:v>
                </c:pt>
                <c:pt idx="2091">
                  <c:v>81.404999999999859</c:v>
                </c:pt>
                <c:pt idx="2092">
                  <c:v>85.314999999999856</c:v>
                </c:pt>
                <c:pt idx="2093">
                  <c:v>78.374999999999858</c:v>
                </c:pt>
                <c:pt idx="2094">
                  <c:v>71.43499999999986</c:v>
                </c:pt>
                <c:pt idx="2095">
                  <c:v>75.344999999999857</c:v>
                </c:pt>
                <c:pt idx="2096">
                  <c:v>68.404999999999859</c:v>
                </c:pt>
                <c:pt idx="2097">
                  <c:v>72.314999999999856</c:v>
                </c:pt>
                <c:pt idx="2098">
                  <c:v>65.374999999999858</c:v>
                </c:pt>
                <c:pt idx="2099">
                  <c:v>69.284999999999854</c:v>
                </c:pt>
                <c:pt idx="2100">
                  <c:v>73.194999999999851</c:v>
                </c:pt>
                <c:pt idx="2101">
                  <c:v>77.104999999999848</c:v>
                </c:pt>
                <c:pt idx="2102">
                  <c:v>81.014999999999844</c:v>
                </c:pt>
                <c:pt idx="2103">
                  <c:v>84.924999999999841</c:v>
                </c:pt>
                <c:pt idx="2104">
                  <c:v>88.834999999999837</c:v>
                </c:pt>
                <c:pt idx="2105">
                  <c:v>81.89499999999984</c:v>
                </c:pt>
                <c:pt idx="2106">
                  <c:v>85.804999999999836</c:v>
                </c:pt>
                <c:pt idx="2107">
                  <c:v>89.714999999999833</c:v>
                </c:pt>
                <c:pt idx="2108">
                  <c:v>82.774999999999835</c:v>
                </c:pt>
                <c:pt idx="2109">
                  <c:v>86.684999999999832</c:v>
                </c:pt>
                <c:pt idx="2110">
                  <c:v>79.744999999999834</c:v>
                </c:pt>
                <c:pt idx="2111">
                  <c:v>83.654999999999831</c:v>
                </c:pt>
                <c:pt idx="2112">
                  <c:v>87.564999999999827</c:v>
                </c:pt>
                <c:pt idx="2113">
                  <c:v>91.474999999999824</c:v>
                </c:pt>
                <c:pt idx="2114">
                  <c:v>95.38499999999982</c:v>
                </c:pt>
                <c:pt idx="2115">
                  <c:v>88.444999999999823</c:v>
                </c:pt>
                <c:pt idx="2116">
                  <c:v>81.504999999999825</c:v>
                </c:pt>
                <c:pt idx="2117">
                  <c:v>74.564999999999827</c:v>
                </c:pt>
                <c:pt idx="2118">
                  <c:v>67.624999999999829</c:v>
                </c:pt>
                <c:pt idx="2119">
                  <c:v>78.709999999999837</c:v>
                </c:pt>
                <c:pt idx="2120">
                  <c:v>82.619999999999834</c:v>
                </c:pt>
                <c:pt idx="2121">
                  <c:v>86.529999999999831</c:v>
                </c:pt>
                <c:pt idx="2122">
                  <c:v>79.589999999999833</c:v>
                </c:pt>
                <c:pt idx="2123">
                  <c:v>83.499999999999829</c:v>
                </c:pt>
                <c:pt idx="2124">
                  <c:v>76.559999999999832</c:v>
                </c:pt>
                <c:pt idx="2125">
                  <c:v>69.619999999999834</c:v>
                </c:pt>
                <c:pt idx="2126">
                  <c:v>73.529999999999831</c:v>
                </c:pt>
                <c:pt idx="2127">
                  <c:v>84.614999999999839</c:v>
                </c:pt>
                <c:pt idx="2128">
                  <c:v>88.524999999999835</c:v>
                </c:pt>
                <c:pt idx="2129">
                  <c:v>92.434999999999832</c:v>
                </c:pt>
                <c:pt idx="2130">
                  <c:v>96.344999999999828</c:v>
                </c:pt>
                <c:pt idx="2131">
                  <c:v>100.25499999999982</c:v>
                </c:pt>
                <c:pt idx="2132">
                  <c:v>93.314999999999827</c:v>
                </c:pt>
                <c:pt idx="2133">
                  <c:v>97.224999999999824</c:v>
                </c:pt>
                <c:pt idx="2134">
                  <c:v>101.13499999999982</c:v>
                </c:pt>
                <c:pt idx="2135">
                  <c:v>94.194999999999823</c:v>
                </c:pt>
                <c:pt idx="2136">
                  <c:v>87.254999999999825</c:v>
                </c:pt>
                <c:pt idx="2137">
                  <c:v>91.164999999999822</c:v>
                </c:pt>
                <c:pt idx="2138">
                  <c:v>95.074999999999818</c:v>
                </c:pt>
                <c:pt idx="2139">
                  <c:v>98.984999999999815</c:v>
                </c:pt>
                <c:pt idx="2140">
                  <c:v>92.044999999999817</c:v>
                </c:pt>
                <c:pt idx="2141">
                  <c:v>95.954999999999814</c:v>
                </c:pt>
                <c:pt idx="2142">
                  <c:v>99.86499999999981</c:v>
                </c:pt>
                <c:pt idx="2143">
                  <c:v>103.77499999999981</c:v>
                </c:pt>
                <c:pt idx="2144">
                  <c:v>114.85999999999981</c:v>
                </c:pt>
                <c:pt idx="2145">
                  <c:v>118.76999999999981</c:v>
                </c:pt>
                <c:pt idx="2146">
                  <c:v>122.67999999999981</c:v>
                </c:pt>
                <c:pt idx="2147">
                  <c:v>126.5899999999998</c:v>
                </c:pt>
                <c:pt idx="2148">
                  <c:v>130.4999999999998</c:v>
                </c:pt>
                <c:pt idx="2149">
                  <c:v>123.5599999999998</c:v>
                </c:pt>
                <c:pt idx="2150">
                  <c:v>127.4699999999998</c:v>
                </c:pt>
                <c:pt idx="2151">
                  <c:v>131.3799999999998</c:v>
                </c:pt>
                <c:pt idx="2152">
                  <c:v>135.28999999999979</c:v>
                </c:pt>
                <c:pt idx="2153">
                  <c:v>139.19999999999979</c:v>
                </c:pt>
                <c:pt idx="2154">
                  <c:v>132.25999999999979</c:v>
                </c:pt>
                <c:pt idx="2155">
                  <c:v>125.31999999999979</c:v>
                </c:pt>
                <c:pt idx="2156">
                  <c:v>118.3799999999998</c:v>
                </c:pt>
                <c:pt idx="2157">
                  <c:v>122.28999999999979</c:v>
                </c:pt>
                <c:pt idx="2158">
                  <c:v>126.19999999999979</c:v>
                </c:pt>
                <c:pt idx="2159">
                  <c:v>130.10999999999979</c:v>
                </c:pt>
                <c:pt idx="2160">
                  <c:v>134.01999999999978</c:v>
                </c:pt>
                <c:pt idx="2161">
                  <c:v>127.07999999999979</c:v>
                </c:pt>
                <c:pt idx="2162">
                  <c:v>120.13999999999979</c:v>
                </c:pt>
                <c:pt idx="2163">
                  <c:v>124.04999999999978</c:v>
                </c:pt>
                <c:pt idx="2164">
                  <c:v>117.10999999999979</c:v>
                </c:pt>
                <c:pt idx="2165">
                  <c:v>121.01999999999978</c:v>
                </c:pt>
                <c:pt idx="2166">
                  <c:v>124.92999999999978</c:v>
                </c:pt>
                <c:pt idx="2167">
                  <c:v>117.98999999999978</c:v>
                </c:pt>
                <c:pt idx="2168">
                  <c:v>121.89999999999978</c:v>
                </c:pt>
                <c:pt idx="2169">
                  <c:v>125.80999999999977</c:v>
                </c:pt>
                <c:pt idx="2170">
                  <c:v>118.86999999999978</c:v>
                </c:pt>
                <c:pt idx="2171">
                  <c:v>122.77999999999977</c:v>
                </c:pt>
                <c:pt idx="2172">
                  <c:v>115.83999999999978</c:v>
                </c:pt>
                <c:pt idx="2173">
                  <c:v>119.74999999999977</c:v>
                </c:pt>
                <c:pt idx="2174">
                  <c:v>123.65999999999977</c:v>
                </c:pt>
                <c:pt idx="2175">
                  <c:v>116.71999999999977</c:v>
                </c:pt>
                <c:pt idx="2176">
                  <c:v>109.77999999999977</c:v>
                </c:pt>
                <c:pt idx="2177">
                  <c:v>113.68999999999977</c:v>
                </c:pt>
                <c:pt idx="2178">
                  <c:v>117.59999999999977</c:v>
                </c:pt>
                <c:pt idx="2179">
                  <c:v>121.50999999999976</c:v>
                </c:pt>
                <c:pt idx="2180">
                  <c:v>125.41999999999976</c:v>
                </c:pt>
                <c:pt idx="2181">
                  <c:v>118.47999999999976</c:v>
                </c:pt>
                <c:pt idx="2182">
                  <c:v>122.38999999999976</c:v>
                </c:pt>
                <c:pt idx="2183">
                  <c:v>126.29999999999976</c:v>
                </c:pt>
                <c:pt idx="2184">
                  <c:v>130.20999999999975</c:v>
                </c:pt>
                <c:pt idx="2185">
                  <c:v>123.26999999999975</c:v>
                </c:pt>
                <c:pt idx="2186">
                  <c:v>127.17999999999975</c:v>
                </c:pt>
                <c:pt idx="2187">
                  <c:v>131.08999999999975</c:v>
                </c:pt>
                <c:pt idx="2188">
                  <c:v>124.14999999999975</c:v>
                </c:pt>
                <c:pt idx="2189">
                  <c:v>128.05999999999975</c:v>
                </c:pt>
                <c:pt idx="2190">
                  <c:v>131.96999999999974</c:v>
                </c:pt>
                <c:pt idx="2191">
                  <c:v>135.87999999999974</c:v>
                </c:pt>
                <c:pt idx="2192">
                  <c:v>128.93999999999974</c:v>
                </c:pt>
                <c:pt idx="2193">
                  <c:v>121.99999999999974</c:v>
                </c:pt>
                <c:pt idx="2194">
                  <c:v>115.05999999999975</c:v>
                </c:pt>
                <c:pt idx="2195">
                  <c:v>118.96999999999974</c:v>
                </c:pt>
                <c:pt idx="2196">
                  <c:v>112.02999999999975</c:v>
                </c:pt>
                <c:pt idx="2197">
                  <c:v>105.08999999999975</c:v>
                </c:pt>
                <c:pt idx="2198">
                  <c:v>108.99999999999974</c:v>
                </c:pt>
                <c:pt idx="2199">
                  <c:v>102.05999999999975</c:v>
                </c:pt>
                <c:pt idx="2200">
                  <c:v>95.119999999999749</c:v>
                </c:pt>
                <c:pt idx="2201">
                  <c:v>88.179999999999751</c:v>
                </c:pt>
                <c:pt idx="2202">
                  <c:v>92.089999999999748</c:v>
                </c:pt>
                <c:pt idx="2203">
                  <c:v>85.14999999999975</c:v>
                </c:pt>
                <c:pt idx="2204">
                  <c:v>78.209999999999752</c:v>
                </c:pt>
                <c:pt idx="2205">
                  <c:v>82.119999999999749</c:v>
                </c:pt>
                <c:pt idx="2206">
                  <c:v>75.179999999999751</c:v>
                </c:pt>
                <c:pt idx="2207">
                  <c:v>86.264999999999759</c:v>
                </c:pt>
                <c:pt idx="2208">
                  <c:v>79.324999999999761</c:v>
                </c:pt>
                <c:pt idx="2209">
                  <c:v>83.234999999999758</c:v>
                </c:pt>
                <c:pt idx="2210">
                  <c:v>76.29499999999976</c:v>
                </c:pt>
                <c:pt idx="2211">
                  <c:v>69.354999999999762</c:v>
                </c:pt>
                <c:pt idx="2212">
                  <c:v>73.264999999999759</c:v>
                </c:pt>
                <c:pt idx="2213">
                  <c:v>66.324999999999761</c:v>
                </c:pt>
                <c:pt idx="2214">
                  <c:v>59.384999999999756</c:v>
                </c:pt>
                <c:pt idx="2215">
                  <c:v>63.29499999999976</c:v>
                </c:pt>
                <c:pt idx="2216">
                  <c:v>56.354999999999762</c:v>
                </c:pt>
                <c:pt idx="2217">
                  <c:v>60.264999999999766</c:v>
                </c:pt>
                <c:pt idx="2218">
                  <c:v>64.17499999999977</c:v>
                </c:pt>
                <c:pt idx="2219">
                  <c:v>57.234999999999772</c:v>
                </c:pt>
                <c:pt idx="2220">
                  <c:v>50.294999999999774</c:v>
                </c:pt>
                <c:pt idx="2221">
                  <c:v>43.354999999999777</c:v>
                </c:pt>
                <c:pt idx="2222">
                  <c:v>36.414999999999779</c:v>
                </c:pt>
                <c:pt idx="2223">
                  <c:v>29.474999999999778</c:v>
                </c:pt>
                <c:pt idx="2224">
                  <c:v>33.384999999999778</c:v>
                </c:pt>
                <c:pt idx="2225">
                  <c:v>37.294999999999781</c:v>
                </c:pt>
                <c:pt idx="2226">
                  <c:v>41.204999999999785</c:v>
                </c:pt>
                <c:pt idx="2227">
                  <c:v>34.264999999999787</c:v>
                </c:pt>
                <c:pt idx="2228">
                  <c:v>38.174999999999791</c:v>
                </c:pt>
                <c:pt idx="2229">
                  <c:v>42.084999999999795</c:v>
                </c:pt>
                <c:pt idx="2230">
                  <c:v>45.994999999999798</c:v>
                </c:pt>
                <c:pt idx="2231">
                  <c:v>49.904999999999802</c:v>
                </c:pt>
                <c:pt idx="2232">
                  <c:v>42.964999999999804</c:v>
                </c:pt>
                <c:pt idx="2233">
                  <c:v>36.024999999999807</c:v>
                </c:pt>
                <c:pt idx="2234">
                  <c:v>39.93499999999981</c:v>
                </c:pt>
                <c:pt idx="2235">
                  <c:v>43.844999999999814</c:v>
                </c:pt>
                <c:pt idx="2236">
                  <c:v>36.904999999999816</c:v>
                </c:pt>
                <c:pt idx="2237">
                  <c:v>40.81499999999982</c:v>
                </c:pt>
                <c:pt idx="2238">
                  <c:v>33.874999999999822</c:v>
                </c:pt>
                <c:pt idx="2239">
                  <c:v>26.934999999999821</c:v>
                </c:pt>
                <c:pt idx="2240">
                  <c:v>19.99499999999982</c:v>
                </c:pt>
                <c:pt idx="2241">
                  <c:v>23.90499999999982</c:v>
                </c:pt>
                <c:pt idx="2242">
                  <c:v>27.81499999999982</c:v>
                </c:pt>
                <c:pt idx="2243">
                  <c:v>20.874999999999819</c:v>
                </c:pt>
                <c:pt idx="2244">
                  <c:v>13.934999999999818</c:v>
                </c:pt>
                <c:pt idx="2245">
                  <c:v>6.9949999999998163</c:v>
                </c:pt>
                <c:pt idx="2246">
                  <c:v>10.904999999999816</c:v>
                </c:pt>
                <c:pt idx="2247">
                  <c:v>14.814999999999817</c:v>
                </c:pt>
                <c:pt idx="2248">
                  <c:v>7.8749999999998153</c:v>
                </c:pt>
                <c:pt idx="2249">
                  <c:v>11.784999999999815</c:v>
                </c:pt>
                <c:pt idx="2250">
                  <c:v>15.694999999999816</c:v>
                </c:pt>
                <c:pt idx="2251">
                  <c:v>19.604999999999816</c:v>
                </c:pt>
                <c:pt idx="2252">
                  <c:v>23.514999999999816</c:v>
                </c:pt>
                <c:pt idx="2253">
                  <c:v>16.574999999999815</c:v>
                </c:pt>
                <c:pt idx="2254">
                  <c:v>20.484999999999815</c:v>
                </c:pt>
                <c:pt idx="2255">
                  <c:v>24.394999999999815</c:v>
                </c:pt>
                <c:pt idx="2256">
                  <c:v>17.454999999999814</c:v>
                </c:pt>
                <c:pt idx="2257">
                  <c:v>21.364999999999814</c:v>
                </c:pt>
                <c:pt idx="2258">
                  <c:v>25.274999999999814</c:v>
                </c:pt>
                <c:pt idx="2259">
                  <c:v>29.184999999999814</c:v>
                </c:pt>
                <c:pt idx="2260">
                  <c:v>33.094999999999814</c:v>
                </c:pt>
                <c:pt idx="2261">
                  <c:v>37.004999999999818</c:v>
                </c:pt>
                <c:pt idx="2262">
                  <c:v>40.914999999999822</c:v>
                </c:pt>
                <c:pt idx="2263">
                  <c:v>44.824999999999825</c:v>
                </c:pt>
                <c:pt idx="2264">
                  <c:v>37.884999999999827</c:v>
                </c:pt>
                <c:pt idx="2265">
                  <c:v>30.944999999999826</c:v>
                </c:pt>
                <c:pt idx="2266">
                  <c:v>24.004999999999825</c:v>
                </c:pt>
                <c:pt idx="2267">
                  <c:v>17.064999999999824</c:v>
                </c:pt>
                <c:pt idx="2268">
                  <c:v>20.974999999999824</c:v>
                </c:pt>
                <c:pt idx="2269">
                  <c:v>24.884999999999824</c:v>
                </c:pt>
                <c:pt idx="2270">
                  <c:v>17.944999999999823</c:v>
                </c:pt>
                <c:pt idx="2271">
                  <c:v>21.854999999999823</c:v>
                </c:pt>
                <c:pt idx="2272">
                  <c:v>14.914999999999822</c:v>
                </c:pt>
                <c:pt idx="2273">
                  <c:v>18.824999999999822</c:v>
                </c:pt>
                <c:pt idx="2274">
                  <c:v>11.88499999999982</c:v>
                </c:pt>
                <c:pt idx="2275">
                  <c:v>4.9449999999998191</c:v>
                </c:pt>
                <c:pt idx="2276">
                  <c:v>8.8549999999998192</c:v>
                </c:pt>
                <c:pt idx="2277">
                  <c:v>12.764999999999819</c:v>
                </c:pt>
                <c:pt idx="2278">
                  <c:v>16.67499999999982</c:v>
                </c:pt>
                <c:pt idx="2279">
                  <c:v>20.58499999999982</c:v>
                </c:pt>
                <c:pt idx="2280">
                  <c:v>13.644999999999818</c:v>
                </c:pt>
                <c:pt idx="2281">
                  <c:v>17.554999999999819</c:v>
                </c:pt>
                <c:pt idx="2282">
                  <c:v>21.464999999999819</c:v>
                </c:pt>
                <c:pt idx="2283">
                  <c:v>14.524999999999817</c:v>
                </c:pt>
                <c:pt idx="2284">
                  <c:v>18.434999999999818</c:v>
                </c:pt>
                <c:pt idx="2285">
                  <c:v>11.494999999999816</c:v>
                </c:pt>
                <c:pt idx="2286">
                  <c:v>15.404999999999816</c:v>
                </c:pt>
                <c:pt idx="2287">
                  <c:v>19.314999999999817</c:v>
                </c:pt>
                <c:pt idx="2288">
                  <c:v>12.374999999999815</c:v>
                </c:pt>
                <c:pt idx="2289">
                  <c:v>16.284999999999815</c:v>
                </c:pt>
                <c:pt idx="2290">
                  <c:v>20.194999999999816</c:v>
                </c:pt>
                <c:pt idx="2291">
                  <c:v>24.104999999999816</c:v>
                </c:pt>
                <c:pt idx="2292">
                  <c:v>17.164999999999814</c:v>
                </c:pt>
                <c:pt idx="2293">
                  <c:v>10.224999999999813</c:v>
                </c:pt>
                <c:pt idx="2294">
                  <c:v>14.134999999999813</c:v>
                </c:pt>
                <c:pt idx="2295">
                  <c:v>18.044999999999813</c:v>
                </c:pt>
                <c:pt idx="2296">
                  <c:v>11.104999999999812</c:v>
                </c:pt>
                <c:pt idx="2297">
                  <c:v>4.1649999999998126</c:v>
                </c:pt>
                <c:pt idx="2298">
                  <c:v>8.0749999999998128</c:v>
                </c:pt>
                <c:pt idx="2299">
                  <c:v>1.1349999999998128</c:v>
                </c:pt>
                <c:pt idx="2300">
                  <c:v>5.0449999999998134</c:v>
                </c:pt>
                <c:pt idx="2301">
                  <c:v>8.9549999999998136</c:v>
                </c:pt>
                <c:pt idx="2302">
                  <c:v>2.0149999999998132</c:v>
                </c:pt>
                <c:pt idx="2303">
                  <c:v>-4.9250000000001872</c:v>
                </c:pt>
                <c:pt idx="2304">
                  <c:v>-1.0150000000001871</c:v>
                </c:pt>
                <c:pt idx="2305">
                  <c:v>-7.9550000000001875</c:v>
                </c:pt>
                <c:pt idx="2306">
                  <c:v>-14.895000000000188</c:v>
                </c:pt>
                <c:pt idx="2307">
                  <c:v>-21.835000000000189</c:v>
                </c:pt>
                <c:pt idx="2308">
                  <c:v>-17.925000000000189</c:v>
                </c:pt>
                <c:pt idx="2309">
                  <c:v>-24.86500000000019</c:v>
                </c:pt>
                <c:pt idx="2310">
                  <c:v>-20.95500000000019</c:v>
                </c:pt>
                <c:pt idx="2311">
                  <c:v>-27.895000000000191</c:v>
                </c:pt>
                <c:pt idx="2312">
                  <c:v>-34.835000000000193</c:v>
                </c:pt>
                <c:pt idx="2313">
                  <c:v>-41.77500000000019</c:v>
                </c:pt>
                <c:pt idx="2314">
                  <c:v>-37.865000000000187</c:v>
                </c:pt>
                <c:pt idx="2315">
                  <c:v>-44.805000000000184</c:v>
                </c:pt>
                <c:pt idx="2316">
                  <c:v>-40.895000000000181</c:v>
                </c:pt>
                <c:pt idx="2317">
                  <c:v>-47.835000000000178</c:v>
                </c:pt>
                <c:pt idx="2318">
                  <c:v>-54.775000000000176</c:v>
                </c:pt>
                <c:pt idx="2319">
                  <c:v>-50.865000000000173</c:v>
                </c:pt>
                <c:pt idx="2320">
                  <c:v>-57.80500000000017</c:v>
                </c:pt>
                <c:pt idx="2321">
                  <c:v>-53.895000000000167</c:v>
                </c:pt>
                <c:pt idx="2322">
                  <c:v>-49.985000000000163</c:v>
                </c:pt>
                <c:pt idx="2323">
                  <c:v>-46.075000000000159</c:v>
                </c:pt>
                <c:pt idx="2324">
                  <c:v>-53.015000000000157</c:v>
                </c:pt>
                <c:pt idx="2325">
                  <c:v>-59.955000000000155</c:v>
                </c:pt>
                <c:pt idx="2326">
                  <c:v>-56.045000000000151</c:v>
                </c:pt>
                <c:pt idx="2327">
                  <c:v>-62.985000000000149</c:v>
                </c:pt>
                <c:pt idx="2328">
                  <c:v>-59.075000000000145</c:v>
                </c:pt>
                <c:pt idx="2329">
                  <c:v>-55.165000000000141</c:v>
                </c:pt>
                <c:pt idx="2330">
                  <c:v>-51.255000000000138</c:v>
                </c:pt>
                <c:pt idx="2331">
                  <c:v>-47.345000000000134</c:v>
                </c:pt>
                <c:pt idx="2332">
                  <c:v>-54.285000000000132</c:v>
                </c:pt>
                <c:pt idx="2333">
                  <c:v>-50.375000000000128</c:v>
                </c:pt>
                <c:pt idx="2334">
                  <c:v>-46.465000000000124</c:v>
                </c:pt>
                <c:pt idx="2335">
                  <c:v>-42.555000000000121</c:v>
                </c:pt>
                <c:pt idx="2336">
                  <c:v>-38.645000000000117</c:v>
                </c:pt>
                <c:pt idx="2337">
                  <c:v>-45.585000000000115</c:v>
                </c:pt>
                <c:pt idx="2338">
                  <c:v>-41.675000000000111</c:v>
                </c:pt>
                <c:pt idx="2339">
                  <c:v>-37.765000000000107</c:v>
                </c:pt>
                <c:pt idx="2340">
                  <c:v>-33.855000000000103</c:v>
                </c:pt>
                <c:pt idx="2341">
                  <c:v>-40.795000000000101</c:v>
                </c:pt>
                <c:pt idx="2342">
                  <c:v>-36.885000000000097</c:v>
                </c:pt>
                <c:pt idx="2343">
                  <c:v>-32.975000000000094</c:v>
                </c:pt>
                <c:pt idx="2344">
                  <c:v>-29.06500000000009</c:v>
                </c:pt>
                <c:pt idx="2345">
                  <c:v>-25.15500000000009</c:v>
                </c:pt>
                <c:pt idx="2346">
                  <c:v>-32.095000000000091</c:v>
                </c:pt>
                <c:pt idx="2347">
                  <c:v>-28.185000000000091</c:v>
                </c:pt>
                <c:pt idx="2348">
                  <c:v>-24.275000000000091</c:v>
                </c:pt>
                <c:pt idx="2349">
                  <c:v>-20.365000000000091</c:v>
                </c:pt>
                <c:pt idx="2350">
                  <c:v>-16.455000000000091</c:v>
                </c:pt>
                <c:pt idx="2351">
                  <c:v>-12.545000000000091</c:v>
                </c:pt>
                <c:pt idx="2352">
                  <c:v>-8.6350000000000904</c:v>
                </c:pt>
                <c:pt idx="2353">
                  <c:v>2.4499999999999105</c:v>
                </c:pt>
                <c:pt idx="2354">
                  <c:v>-4.4900000000000899</c:v>
                </c:pt>
                <c:pt idx="2355">
                  <c:v>-11.43000000000009</c:v>
                </c:pt>
                <c:pt idx="2356">
                  <c:v>-7.5200000000000902</c:v>
                </c:pt>
                <c:pt idx="2357">
                  <c:v>-3.6100000000000891</c:v>
                </c:pt>
                <c:pt idx="2358">
                  <c:v>0.29999999999991145</c:v>
                </c:pt>
                <c:pt idx="2359">
                  <c:v>4.209999999999912</c:v>
                </c:pt>
                <c:pt idx="2360">
                  <c:v>-2.7300000000000884</c:v>
                </c:pt>
                <c:pt idx="2361">
                  <c:v>1.1799999999999122</c:v>
                </c:pt>
                <c:pt idx="2362">
                  <c:v>5.0899999999999128</c:v>
                </c:pt>
                <c:pt idx="2363">
                  <c:v>-1.850000000000088</c:v>
                </c:pt>
                <c:pt idx="2364">
                  <c:v>2.0599999999999126</c:v>
                </c:pt>
                <c:pt idx="2365">
                  <c:v>-4.8800000000000878</c:v>
                </c:pt>
                <c:pt idx="2366">
                  <c:v>-0.97000000000008679</c:v>
                </c:pt>
                <c:pt idx="2367">
                  <c:v>2.9399999999999138</c:v>
                </c:pt>
                <c:pt idx="2368">
                  <c:v>6.8499999999999144</c:v>
                </c:pt>
                <c:pt idx="2369">
                  <c:v>-9.0000000000086011E-2</c:v>
                </c:pt>
                <c:pt idx="2370">
                  <c:v>3.8199999999999146</c:v>
                </c:pt>
                <c:pt idx="2371">
                  <c:v>-3.1200000000000858</c:v>
                </c:pt>
                <c:pt idx="2372">
                  <c:v>0.78999999999991477</c:v>
                </c:pt>
                <c:pt idx="2373">
                  <c:v>-6.1500000000000856</c:v>
                </c:pt>
                <c:pt idx="2374">
                  <c:v>-2.2400000000000846</c:v>
                </c:pt>
                <c:pt idx="2375">
                  <c:v>1.669999999999916</c:v>
                </c:pt>
                <c:pt idx="2376">
                  <c:v>5.5799999999999166</c:v>
                </c:pt>
                <c:pt idx="2377">
                  <c:v>9.4899999999999167</c:v>
                </c:pt>
                <c:pt idx="2378">
                  <c:v>13.399999999999917</c:v>
                </c:pt>
                <c:pt idx="2379">
                  <c:v>17.309999999999917</c:v>
                </c:pt>
                <c:pt idx="2380">
                  <c:v>21.219999999999917</c:v>
                </c:pt>
                <c:pt idx="2381">
                  <c:v>25.129999999999917</c:v>
                </c:pt>
                <c:pt idx="2382">
                  <c:v>29.039999999999917</c:v>
                </c:pt>
                <c:pt idx="2383">
                  <c:v>32.949999999999918</c:v>
                </c:pt>
                <c:pt idx="2384">
                  <c:v>36.859999999999921</c:v>
                </c:pt>
                <c:pt idx="2385">
                  <c:v>40.769999999999925</c:v>
                </c:pt>
                <c:pt idx="2386">
                  <c:v>44.679999999999929</c:v>
                </c:pt>
                <c:pt idx="2387">
                  <c:v>37.739999999999931</c:v>
                </c:pt>
                <c:pt idx="2388">
                  <c:v>41.649999999999935</c:v>
                </c:pt>
                <c:pt idx="2389">
                  <c:v>45.559999999999938</c:v>
                </c:pt>
                <c:pt idx="2390">
                  <c:v>49.469999999999942</c:v>
                </c:pt>
                <c:pt idx="2391">
                  <c:v>42.529999999999944</c:v>
                </c:pt>
                <c:pt idx="2392">
                  <c:v>46.439999999999948</c:v>
                </c:pt>
                <c:pt idx="2393">
                  <c:v>50.349999999999952</c:v>
                </c:pt>
                <c:pt idx="2394">
                  <c:v>54.259999999999955</c:v>
                </c:pt>
                <c:pt idx="2395">
                  <c:v>58.169999999999959</c:v>
                </c:pt>
                <c:pt idx="2396">
                  <c:v>62.079999999999963</c:v>
                </c:pt>
                <c:pt idx="2397">
                  <c:v>65.989999999999966</c:v>
                </c:pt>
                <c:pt idx="2398">
                  <c:v>69.899999999999963</c:v>
                </c:pt>
                <c:pt idx="2399">
                  <c:v>73.80999999999996</c:v>
                </c:pt>
                <c:pt idx="2400">
                  <c:v>77.719999999999956</c:v>
                </c:pt>
                <c:pt idx="2401">
                  <c:v>81.629999999999953</c:v>
                </c:pt>
                <c:pt idx="2402">
                  <c:v>74.689999999999955</c:v>
                </c:pt>
                <c:pt idx="2403">
                  <c:v>78.599999999999952</c:v>
                </c:pt>
                <c:pt idx="2404">
                  <c:v>71.659999999999954</c:v>
                </c:pt>
                <c:pt idx="2405">
                  <c:v>75.569999999999951</c:v>
                </c:pt>
                <c:pt idx="2406">
                  <c:v>68.629999999999953</c:v>
                </c:pt>
                <c:pt idx="2407">
                  <c:v>61.689999999999948</c:v>
                </c:pt>
                <c:pt idx="2408">
                  <c:v>65.599999999999952</c:v>
                </c:pt>
                <c:pt idx="2409">
                  <c:v>69.509999999999948</c:v>
                </c:pt>
                <c:pt idx="2410">
                  <c:v>73.419999999999945</c:v>
                </c:pt>
                <c:pt idx="2411">
                  <c:v>66.479999999999947</c:v>
                </c:pt>
                <c:pt idx="2412">
                  <c:v>70.389999999999944</c:v>
                </c:pt>
                <c:pt idx="2413">
                  <c:v>63.449999999999939</c:v>
                </c:pt>
                <c:pt idx="2414">
                  <c:v>74.53499999999994</c:v>
                </c:pt>
                <c:pt idx="2415">
                  <c:v>78.444999999999936</c:v>
                </c:pt>
                <c:pt idx="2416">
                  <c:v>82.354999999999933</c:v>
                </c:pt>
                <c:pt idx="2417">
                  <c:v>86.26499999999993</c:v>
                </c:pt>
                <c:pt idx="2418">
                  <c:v>90.174999999999926</c:v>
                </c:pt>
                <c:pt idx="2419">
                  <c:v>94.084999999999923</c:v>
                </c:pt>
                <c:pt idx="2420">
                  <c:v>87.144999999999925</c:v>
                </c:pt>
                <c:pt idx="2421">
                  <c:v>80.204999999999927</c:v>
                </c:pt>
                <c:pt idx="2422">
                  <c:v>73.26499999999993</c:v>
                </c:pt>
                <c:pt idx="2423">
                  <c:v>66.324999999999932</c:v>
                </c:pt>
                <c:pt idx="2424">
                  <c:v>70.234999999999928</c:v>
                </c:pt>
                <c:pt idx="2425">
                  <c:v>74.144999999999925</c:v>
                </c:pt>
                <c:pt idx="2426">
                  <c:v>67.204999999999927</c:v>
                </c:pt>
                <c:pt idx="2427">
                  <c:v>71.114999999999924</c:v>
                </c:pt>
                <c:pt idx="2428">
                  <c:v>75.02499999999992</c:v>
                </c:pt>
                <c:pt idx="2429">
                  <c:v>78.934999999999917</c:v>
                </c:pt>
                <c:pt idx="2430">
                  <c:v>71.994999999999919</c:v>
                </c:pt>
                <c:pt idx="2431">
                  <c:v>65.054999999999922</c:v>
                </c:pt>
                <c:pt idx="2432">
                  <c:v>68.964999999999918</c:v>
                </c:pt>
                <c:pt idx="2433">
                  <c:v>62.024999999999913</c:v>
                </c:pt>
                <c:pt idx="2434">
                  <c:v>65.934999999999917</c:v>
                </c:pt>
                <c:pt idx="2435">
                  <c:v>58.994999999999912</c:v>
                </c:pt>
                <c:pt idx="2436">
                  <c:v>52.054999999999914</c:v>
                </c:pt>
                <c:pt idx="2437">
                  <c:v>55.964999999999918</c:v>
                </c:pt>
                <c:pt idx="2438">
                  <c:v>49.02499999999992</c:v>
                </c:pt>
                <c:pt idx="2439">
                  <c:v>52.934999999999924</c:v>
                </c:pt>
                <c:pt idx="2440">
                  <c:v>45.994999999999926</c:v>
                </c:pt>
                <c:pt idx="2441">
                  <c:v>39.054999999999929</c:v>
                </c:pt>
                <c:pt idx="2442">
                  <c:v>32.114999999999931</c:v>
                </c:pt>
                <c:pt idx="2443">
                  <c:v>25.174999999999933</c:v>
                </c:pt>
                <c:pt idx="2444">
                  <c:v>29.084999999999933</c:v>
                </c:pt>
                <c:pt idx="2445">
                  <c:v>32.994999999999933</c:v>
                </c:pt>
                <c:pt idx="2446">
                  <c:v>36.904999999999937</c:v>
                </c:pt>
                <c:pt idx="2447">
                  <c:v>40.814999999999941</c:v>
                </c:pt>
                <c:pt idx="2448">
                  <c:v>44.724999999999945</c:v>
                </c:pt>
                <c:pt idx="2449">
                  <c:v>37.784999999999947</c:v>
                </c:pt>
                <c:pt idx="2450">
                  <c:v>41.694999999999951</c:v>
                </c:pt>
                <c:pt idx="2451">
                  <c:v>45.604999999999954</c:v>
                </c:pt>
                <c:pt idx="2452">
                  <c:v>49.514999999999958</c:v>
                </c:pt>
                <c:pt idx="2453">
                  <c:v>53.424999999999962</c:v>
                </c:pt>
                <c:pt idx="2454">
                  <c:v>46.484999999999964</c:v>
                </c:pt>
                <c:pt idx="2455">
                  <c:v>39.544999999999966</c:v>
                </c:pt>
                <c:pt idx="2456">
                  <c:v>43.45499999999997</c:v>
                </c:pt>
                <c:pt idx="2457">
                  <c:v>36.514999999999972</c:v>
                </c:pt>
                <c:pt idx="2458">
                  <c:v>40.424999999999976</c:v>
                </c:pt>
                <c:pt idx="2459">
                  <c:v>44.33499999999998</c:v>
                </c:pt>
                <c:pt idx="2460">
                  <c:v>48.244999999999983</c:v>
                </c:pt>
                <c:pt idx="2461">
                  <c:v>41.304999999999986</c:v>
                </c:pt>
                <c:pt idx="2462">
                  <c:v>45.214999999999989</c:v>
                </c:pt>
                <c:pt idx="2463">
                  <c:v>49.124999999999993</c:v>
                </c:pt>
                <c:pt idx="2464">
                  <c:v>53.034999999999997</c:v>
                </c:pt>
                <c:pt idx="2465">
                  <c:v>46.094999999999999</c:v>
                </c:pt>
                <c:pt idx="2466">
                  <c:v>39.155000000000001</c:v>
                </c:pt>
                <c:pt idx="2467">
                  <c:v>32.215000000000003</c:v>
                </c:pt>
                <c:pt idx="2468">
                  <c:v>25.275000000000006</c:v>
                </c:pt>
                <c:pt idx="2469">
                  <c:v>18.335000000000004</c:v>
                </c:pt>
                <c:pt idx="2470">
                  <c:v>11.395000000000003</c:v>
                </c:pt>
                <c:pt idx="2471">
                  <c:v>4.4550000000000018</c:v>
                </c:pt>
                <c:pt idx="2472">
                  <c:v>8.365000000000002</c:v>
                </c:pt>
                <c:pt idx="2473">
                  <c:v>19.450000000000003</c:v>
                </c:pt>
                <c:pt idx="2474">
                  <c:v>12.510000000000002</c:v>
                </c:pt>
                <c:pt idx="2475">
                  <c:v>16.420000000000002</c:v>
                </c:pt>
                <c:pt idx="2476">
                  <c:v>20.330000000000002</c:v>
                </c:pt>
                <c:pt idx="2477">
                  <c:v>13.39</c:v>
                </c:pt>
                <c:pt idx="2478">
                  <c:v>17.3</c:v>
                </c:pt>
                <c:pt idx="2479">
                  <c:v>21.21</c:v>
                </c:pt>
                <c:pt idx="2480">
                  <c:v>14.27</c:v>
                </c:pt>
                <c:pt idx="2481">
                  <c:v>7.3299999999999983</c:v>
                </c:pt>
                <c:pt idx="2482">
                  <c:v>11.239999999999998</c:v>
                </c:pt>
                <c:pt idx="2483">
                  <c:v>4.2999999999999989</c:v>
                </c:pt>
                <c:pt idx="2484">
                  <c:v>-2.6400000000000015</c:v>
                </c:pt>
                <c:pt idx="2485">
                  <c:v>1.2699999999999991</c:v>
                </c:pt>
                <c:pt idx="2486">
                  <c:v>5.18</c:v>
                </c:pt>
                <c:pt idx="2487">
                  <c:v>9.09</c:v>
                </c:pt>
                <c:pt idx="2488">
                  <c:v>13</c:v>
                </c:pt>
                <c:pt idx="2489">
                  <c:v>6.0600000000000005</c:v>
                </c:pt>
                <c:pt idx="2490">
                  <c:v>9.9700000000000006</c:v>
                </c:pt>
                <c:pt idx="2491">
                  <c:v>13.88</c:v>
                </c:pt>
                <c:pt idx="2492">
                  <c:v>6.94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7-49D8-9514-09E1CC576640}"/>
            </c:ext>
          </c:extLst>
        </c:ser>
        <c:ser>
          <c:idx val="1"/>
          <c:order val="1"/>
          <c:tx>
            <c:strRef>
              <c:f>Main!$BB$1</c:f>
              <c:strCache>
                <c:ptCount val="1"/>
                <c:pt idx="0">
                  <c:v>C. Sim. Ind P/L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Main!$B$2:$B$2515</c:f>
              <c:numCache>
                <c:formatCode>m/d/yyyy</c:formatCode>
                <c:ptCount val="2514"/>
                <c:pt idx="0">
                  <c:v>44827</c:v>
                </c:pt>
                <c:pt idx="1">
                  <c:v>44826</c:v>
                </c:pt>
                <c:pt idx="2">
                  <c:v>44825</c:v>
                </c:pt>
                <c:pt idx="3">
                  <c:v>44824</c:v>
                </c:pt>
                <c:pt idx="4">
                  <c:v>44823</c:v>
                </c:pt>
                <c:pt idx="5">
                  <c:v>44820</c:v>
                </c:pt>
                <c:pt idx="6">
                  <c:v>44819</c:v>
                </c:pt>
                <c:pt idx="7">
                  <c:v>44818</c:v>
                </c:pt>
                <c:pt idx="8">
                  <c:v>44817</c:v>
                </c:pt>
                <c:pt idx="9">
                  <c:v>44816</c:v>
                </c:pt>
                <c:pt idx="10">
                  <c:v>44813</c:v>
                </c:pt>
                <c:pt idx="11">
                  <c:v>44812</c:v>
                </c:pt>
                <c:pt idx="12">
                  <c:v>44811</c:v>
                </c:pt>
                <c:pt idx="13">
                  <c:v>44810</c:v>
                </c:pt>
                <c:pt idx="14">
                  <c:v>44806</c:v>
                </c:pt>
                <c:pt idx="15">
                  <c:v>44805</c:v>
                </c:pt>
                <c:pt idx="16">
                  <c:v>44804</c:v>
                </c:pt>
                <c:pt idx="17">
                  <c:v>44803</c:v>
                </c:pt>
                <c:pt idx="18">
                  <c:v>44802</c:v>
                </c:pt>
                <c:pt idx="19">
                  <c:v>44799</c:v>
                </c:pt>
                <c:pt idx="20">
                  <c:v>44798</c:v>
                </c:pt>
                <c:pt idx="21">
                  <c:v>44797</c:v>
                </c:pt>
                <c:pt idx="22">
                  <c:v>44796</c:v>
                </c:pt>
                <c:pt idx="23">
                  <c:v>44795</c:v>
                </c:pt>
                <c:pt idx="24">
                  <c:v>44792</c:v>
                </c:pt>
                <c:pt idx="25">
                  <c:v>44791</c:v>
                </c:pt>
                <c:pt idx="26">
                  <c:v>44790</c:v>
                </c:pt>
                <c:pt idx="27">
                  <c:v>44789</c:v>
                </c:pt>
                <c:pt idx="28">
                  <c:v>44788</c:v>
                </c:pt>
                <c:pt idx="29">
                  <c:v>44785</c:v>
                </c:pt>
                <c:pt idx="30">
                  <c:v>44784</c:v>
                </c:pt>
                <c:pt idx="31">
                  <c:v>44783</c:v>
                </c:pt>
                <c:pt idx="32">
                  <c:v>44782</c:v>
                </c:pt>
                <c:pt idx="33">
                  <c:v>44781</c:v>
                </c:pt>
                <c:pt idx="34">
                  <c:v>44778</c:v>
                </c:pt>
                <c:pt idx="35">
                  <c:v>44777</c:v>
                </c:pt>
                <c:pt idx="36">
                  <c:v>44776</c:v>
                </c:pt>
                <c:pt idx="37">
                  <c:v>44775</c:v>
                </c:pt>
                <c:pt idx="38">
                  <c:v>44774</c:v>
                </c:pt>
                <c:pt idx="39">
                  <c:v>44771</c:v>
                </c:pt>
                <c:pt idx="40">
                  <c:v>44770</c:v>
                </c:pt>
                <c:pt idx="41">
                  <c:v>44769</c:v>
                </c:pt>
                <c:pt idx="42">
                  <c:v>44768</c:v>
                </c:pt>
                <c:pt idx="43">
                  <c:v>44767</c:v>
                </c:pt>
                <c:pt idx="44">
                  <c:v>44764</c:v>
                </c:pt>
                <c:pt idx="45">
                  <c:v>44763</c:v>
                </c:pt>
                <c:pt idx="46">
                  <c:v>44762</c:v>
                </c:pt>
                <c:pt idx="47">
                  <c:v>44761</c:v>
                </c:pt>
                <c:pt idx="48">
                  <c:v>44760</c:v>
                </c:pt>
                <c:pt idx="49">
                  <c:v>44757</c:v>
                </c:pt>
                <c:pt idx="50">
                  <c:v>44756</c:v>
                </c:pt>
                <c:pt idx="51">
                  <c:v>44755</c:v>
                </c:pt>
                <c:pt idx="52">
                  <c:v>44754</c:v>
                </c:pt>
                <c:pt idx="53">
                  <c:v>44753</c:v>
                </c:pt>
                <c:pt idx="54">
                  <c:v>44750</c:v>
                </c:pt>
                <c:pt idx="55">
                  <c:v>44749</c:v>
                </c:pt>
                <c:pt idx="56">
                  <c:v>44748</c:v>
                </c:pt>
                <c:pt idx="57">
                  <c:v>44747</c:v>
                </c:pt>
                <c:pt idx="58">
                  <c:v>44743</c:v>
                </c:pt>
                <c:pt idx="59">
                  <c:v>44742</c:v>
                </c:pt>
                <c:pt idx="60">
                  <c:v>44741</c:v>
                </c:pt>
                <c:pt idx="61">
                  <c:v>44740</c:v>
                </c:pt>
                <c:pt idx="62">
                  <c:v>44739</c:v>
                </c:pt>
                <c:pt idx="63">
                  <c:v>44736</c:v>
                </c:pt>
                <c:pt idx="64">
                  <c:v>44735</c:v>
                </c:pt>
                <c:pt idx="65">
                  <c:v>44734</c:v>
                </c:pt>
                <c:pt idx="66">
                  <c:v>44733</c:v>
                </c:pt>
                <c:pt idx="67">
                  <c:v>44729</c:v>
                </c:pt>
                <c:pt idx="68">
                  <c:v>44728</c:v>
                </c:pt>
                <c:pt idx="69">
                  <c:v>44727</c:v>
                </c:pt>
                <c:pt idx="70">
                  <c:v>44726</c:v>
                </c:pt>
                <c:pt idx="71">
                  <c:v>44725</c:v>
                </c:pt>
                <c:pt idx="72">
                  <c:v>44722</c:v>
                </c:pt>
                <c:pt idx="73">
                  <c:v>44721</c:v>
                </c:pt>
                <c:pt idx="74">
                  <c:v>44720</c:v>
                </c:pt>
                <c:pt idx="75">
                  <c:v>44719</c:v>
                </c:pt>
                <c:pt idx="76">
                  <c:v>44718</c:v>
                </c:pt>
                <c:pt idx="77">
                  <c:v>44715</c:v>
                </c:pt>
                <c:pt idx="78">
                  <c:v>44714</c:v>
                </c:pt>
                <c:pt idx="79">
                  <c:v>44713</c:v>
                </c:pt>
                <c:pt idx="80">
                  <c:v>44712</c:v>
                </c:pt>
                <c:pt idx="81">
                  <c:v>44708</c:v>
                </c:pt>
                <c:pt idx="82">
                  <c:v>44707</c:v>
                </c:pt>
                <c:pt idx="83">
                  <c:v>44706</c:v>
                </c:pt>
                <c:pt idx="84">
                  <c:v>44705</c:v>
                </c:pt>
                <c:pt idx="85">
                  <c:v>44704</c:v>
                </c:pt>
                <c:pt idx="86">
                  <c:v>44701</c:v>
                </c:pt>
                <c:pt idx="87">
                  <c:v>44700</c:v>
                </c:pt>
                <c:pt idx="88">
                  <c:v>44699</c:v>
                </c:pt>
                <c:pt idx="89">
                  <c:v>44698</c:v>
                </c:pt>
                <c:pt idx="90">
                  <c:v>44697</c:v>
                </c:pt>
                <c:pt idx="91">
                  <c:v>44694</c:v>
                </c:pt>
                <c:pt idx="92">
                  <c:v>44693</c:v>
                </c:pt>
                <c:pt idx="93">
                  <c:v>44692</c:v>
                </c:pt>
                <c:pt idx="94">
                  <c:v>44691</c:v>
                </c:pt>
                <c:pt idx="95">
                  <c:v>44690</c:v>
                </c:pt>
                <c:pt idx="96">
                  <c:v>44687</c:v>
                </c:pt>
                <c:pt idx="97">
                  <c:v>44686</c:v>
                </c:pt>
                <c:pt idx="98">
                  <c:v>44685</c:v>
                </c:pt>
                <c:pt idx="99">
                  <c:v>44684</c:v>
                </c:pt>
                <c:pt idx="100">
                  <c:v>44683</c:v>
                </c:pt>
                <c:pt idx="101">
                  <c:v>44680</c:v>
                </c:pt>
                <c:pt idx="102">
                  <c:v>44679</c:v>
                </c:pt>
                <c:pt idx="103">
                  <c:v>44678</c:v>
                </c:pt>
                <c:pt idx="104">
                  <c:v>44677</c:v>
                </c:pt>
                <c:pt idx="105">
                  <c:v>44676</c:v>
                </c:pt>
                <c:pt idx="106">
                  <c:v>44673</c:v>
                </c:pt>
                <c:pt idx="107">
                  <c:v>44672</c:v>
                </c:pt>
                <c:pt idx="108">
                  <c:v>44671</c:v>
                </c:pt>
                <c:pt idx="109">
                  <c:v>44670</c:v>
                </c:pt>
                <c:pt idx="110">
                  <c:v>44669</c:v>
                </c:pt>
                <c:pt idx="111">
                  <c:v>44665</c:v>
                </c:pt>
                <c:pt idx="112">
                  <c:v>44664</c:v>
                </c:pt>
                <c:pt idx="113">
                  <c:v>44663</c:v>
                </c:pt>
                <c:pt idx="114">
                  <c:v>44662</c:v>
                </c:pt>
                <c:pt idx="115">
                  <c:v>44659</c:v>
                </c:pt>
                <c:pt idx="116">
                  <c:v>44658</c:v>
                </c:pt>
                <c:pt idx="117">
                  <c:v>44657</c:v>
                </c:pt>
                <c:pt idx="118">
                  <c:v>44656</c:v>
                </c:pt>
                <c:pt idx="119">
                  <c:v>44655</c:v>
                </c:pt>
                <c:pt idx="120">
                  <c:v>44652</c:v>
                </c:pt>
                <c:pt idx="121">
                  <c:v>44651</c:v>
                </c:pt>
                <c:pt idx="122">
                  <c:v>44650</c:v>
                </c:pt>
                <c:pt idx="123">
                  <c:v>44649</c:v>
                </c:pt>
                <c:pt idx="124">
                  <c:v>44648</c:v>
                </c:pt>
                <c:pt idx="125">
                  <c:v>44645</c:v>
                </c:pt>
                <c:pt idx="126">
                  <c:v>44644</c:v>
                </c:pt>
                <c:pt idx="127">
                  <c:v>44643</c:v>
                </c:pt>
                <c:pt idx="128">
                  <c:v>44642</c:v>
                </c:pt>
                <c:pt idx="129">
                  <c:v>44641</c:v>
                </c:pt>
                <c:pt idx="130">
                  <c:v>44638</c:v>
                </c:pt>
                <c:pt idx="131">
                  <c:v>44637</c:v>
                </c:pt>
                <c:pt idx="132">
                  <c:v>44636</c:v>
                </c:pt>
                <c:pt idx="133">
                  <c:v>44635</c:v>
                </c:pt>
                <c:pt idx="134">
                  <c:v>44634</c:v>
                </c:pt>
                <c:pt idx="135">
                  <c:v>44631</c:v>
                </c:pt>
                <c:pt idx="136">
                  <c:v>44630</c:v>
                </c:pt>
                <c:pt idx="137">
                  <c:v>44629</c:v>
                </c:pt>
                <c:pt idx="138">
                  <c:v>44628</c:v>
                </c:pt>
                <c:pt idx="139">
                  <c:v>44627</c:v>
                </c:pt>
                <c:pt idx="140">
                  <c:v>44624</c:v>
                </c:pt>
                <c:pt idx="141">
                  <c:v>44623</c:v>
                </c:pt>
                <c:pt idx="142">
                  <c:v>44622</c:v>
                </c:pt>
                <c:pt idx="143">
                  <c:v>44621</c:v>
                </c:pt>
                <c:pt idx="144">
                  <c:v>44620</c:v>
                </c:pt>
                <c:pt idx="145">
                  <c:v>44617</c:v>
                </c:pt>
                <c:pt idx="146">
                  <c:v>44616</c:v>
                </c:pt>
                <c:pt idx="147">
                  <c:v>44615</c:v>
                </c:pt>
                <c:pt idx="148">
                  <c:v>44614</c:v>
                </c:pt>
                <c:pt idx="149">
                  <c:v>44610</c:v>
                </c:pt>
                <c:pt idx="150">
                  <c:v>44609</c:v>
                </c:pt>
                <c:pt idx="151">
                  <c:v>44608</c:v>
                </c:pt>
                <c:pt idx="152">
                  <c:v>44607</c:v>
                </c:pt>
                <c:pt idx="153">
                  <c:v>44606</c:v>
                </c:pt>
                <c:pt idx="154">
                  <c:v>44603</c:v>
                </c:pt>
                <c:pt idx="155">
                  <c:v>44602</c:v>
                </c:pt>
                <c:pt idx="156">
                  <c:v>44601</c:v>
                </c:pt>
                <c:pt idx="157">
                  <c:v>44600</c:v>
                </c:pt>
                <c:pt idx="158">
                  <c:v>44599</c:v>
                </c:pt>
                <c:pt idx="159">
                  <c:v>44596</c:v>
                </c:pt>
                <c:pt idx="160">
                  <c:v>44595</c:v>
                </c:pt>
                <c:pt idx="161">
                  <c:v>44594</c:v>
                </c:pt>
                <c:pt idx="162">
                  <c:v>44593</c:v>
                </c:pt>
                <c:pt idx="163">
                  <c:v>44592</c:v>
                </c:pt>
                <c:pt idx="164">
                  <c:v>44589</c:v>
                </c:pt>
                <c:pt idx="165">
                  <c:v>44588</c:v>
                </c:pt>
                <c:pt idx="166">
                  <c:v>44587</c:v>
                </c:pt>
                <c:pt idx="167">
                  <c:v>44586</c:v>
                </c:pt>
                <c:pt idx="168">
                  <c:v>44585</c:v>
                </c:pt>
                <c:pt idx="169">
                  <c:v>44582</c:v>
                </c:pt>
                <c:pt idx="170">
                  <c:v>44581</c:v>
                </c:pt>
                <c:pt idx="171">
                  <c:v>44580</c:v>
                </c:pt>
                <c:pt idx="172">
                  <c:v>44579</c:v>
                </c:pt>
                <c:pt idx="173">
                  <c:v>44575</c:v>
                </c:pt>
                <c:pt idx="174">
                  <c:v>44574</c:v>
                </c:pt>
                <c:pt idx="175">
                  <c:v>44573</c:v>
                </c:pt>
                <c:pt idx="176">
                  <c:v>44572</c:v>
                </c:pt>
                <c:pt idx="177">
                  <c:v>44571</c:v>
                </c:pt>
                <c:pt idx="178">
                  <c:v>44568</c:v>
                </c:pt>
                <c:pt idx="179">
                  <c:v>44567</c:v>
                </c:pt>
                <c:pt idx="180">
                  <c:v>44566</c:v>
                </c:pt>
                <c:pt idx="181">
                  <c:v>44565</c:v>
                </c:pt>
                <c:pt idx="182">
                  <c:v>44564</c:v>
                </c:pt>
                <c:pt idx="183">
                  <c:v>44561</c:v>
                </c:pt>
                <c:pt idx="184">
                  <c:v>44560</c:v>
                </c:pt>
                <c:pt idx="185">
                  <c:v>44559</c:v>
                </c:pt>
                <c:pt idx="186">
                  <c:v>44558</c:v>
                </c:pt>
                <c:pt idx="187">
                  <c:v>44557</c:v>
                </c:pt>
                <c:pt idx="188">
                  <c:v>44553</c:v>
                </c:pt>
                <c:pt idx="189">
                  <c:v>44552</c:v>
                </c:pt>
                <c:pt idx="190">
                  <c:v>44551</c:v>
                </c:pt>
                <c:pt idx="191">
                  <c:v>44550</c:v>
                </c:pt>
                <c:pt idx="192">
                  <c:v>44547</c:v>
                </c:pt>
                <c:pt idx="193">
                  <c:v>44546</c:v>
                </c:pt>
                <c:pt idx="194">
                  <c:v>44545</c:v>
                </c:pt>
                <c:pt idx="195">
                  <c:v>44544</c:v>
                </c:pt>
                <c:pt idx="196">
                  <c:v>44543</c:v>
                </c:pt>
                <c:pt idx="197">
                  <c:v>44540</c:v>
                </c:pt>
                <c:pt idx="198">
                  <c:v>44539</c:v>
                </c:pt>
                <c:pt idx="199">
                  <c:v>44538</c:v>
                </c:pt>
                <c:pt idx="200">
                  <c:v>44537</c:v>
                </c:pt>
                <c:pt idx="201">
                  <c:v>44536</c:v>
                </c:pt>
                <c:pt idx="202">
                  <c:v>44533</c:v>
                </c:pt>
                <c:pt idx="203">
                  <c:v>44532</c:v>
                </c:pt>
                <c:pt idx="204">
                  <c:v>44531</c:v>
                </c:pt>
                <c:pt idx="205">
                  <c:v>44530</c:v>
                </c:pt>
                <c:pt idx="206">
                  <c:v>44529</c:v>
                </c:pt>
                <c:pt idx="207">
                  <c:v>44526</c:v>
                </c:pt>
                <c:pt idx="208">
                  <c:v>44524</c:v>
                </c:pt>
                <c:pt idx="209">
                  <c:v>44523</c:v>
                </c:pt>
                <c:pt idx="210">
                  <c:v>44522</c:v>
                </c:pt>
                <c:pt idx="211">
                  <c:v>44519</c:v>
                </c:pt>
                <c:pt idx="212">
                  <c:v>44518</c:v>
                </c:pt>
                <c:pt idx="213">
                  <c:v>44517</c:v>
                </c:pt>
                <c:pt idx="214">
                  <c:v>44516</c:v>
                </c:pt>
                <c:pt idx="215">
                  <c:v>44515</c:v>
                </c:pt>
                <c:pt idx="216">
                  <c:v>44512</c:v>
                </c:pt>
                <c:pt idx="217">
                  <c:v>44511</c:v>
                </c:pt>
                <c:pt idx="218">
                  <c:v>44510</c:v>
                </c:pt>
                <c:pt idx="219">
                  <c:v>44509</c:v>
                </c:pt>
                <c:pt idx="220">
                  <c:v>44508</c:v>
                </c:pt>
                <c:pt idx="221">
                  <c:v>44505</c:v>
                </c:pt>
                <c:pt idx="222">
                  <c:v>44504</c:v>
                </c:pt>
                <c:pt idx="223">
                  <c:v>44503</c:v>
                </c:pt>
                <c:pt idx="224">
                  <c:v>44502</c:v>
                </c:pt>
                <c:pt idx="225">
                  <c:v>44501</c:v>
                </c:pt>
                <c:pt idx="226">
                  <c:v>44498</c:v>
                </c:pt>
                <c:pt idx="227">
                  <c:v>44497</c:v>
                </c:pt>
                <c:pt idx="228">
                  <c:v>44496</c:v>
                </c:pt>
                <c:pt idx="229">
                  <c:v>44495</c:v>
                </c:pt>
                <c:pt idx="230">
                  <c:v>44494</c:v>
                </c:pt>
                <c:pt idx="231">
                  <c:v>44491</c:v>
                </c:pt>
                <c:pt idx="232">
                  <c:v>44490</c:v>
                </c:pt>
                <c:pt idx="233">
                  <c:v>44489</c:v>
                </c:pt>
                <c:pt idx="234">
                  <c:v>44488</c:v>
                </c:pt>
                <c:pt idx="235">
                  <c:v>44487</c:v>
                </c:pt>
                <c:pt idx="236">
                  <c:v>44484</c:v>
                </c:pt>
                <c:pt idx="237">
                  <c:v>44483</c:v>
                </c:pt>
                <c:pt idx="238">
                  <c:v>44482</c:v>
                </c:pt>
                <c:pt idx="239">
                  <c:v>44481</c:v>
                </c:pt>
                <c:pt idx="240">
                  <c:v>44480</c:v>
                </c:pt>
                <c:pt idx="241">
                  <c:v>44477</c:v>
                </c:pt>
                <c:pt idx="242">
                  <c:v>44476</c:v>
                </c:pt>
                <c:pt idx="243">
                  <c:v>44475</c:v>
                </c:pt>
                <c:pt idx="244">
                  <c:v>44474</c:v>
                </c:pt>
                <c:pt idx="245">
                  <c:v>44473</c:v>
                </c:pt>
                <c:pt idx="246">
                  <c:v>44470</c:v>
                </c:pt>
                <c:pt idx="247">
                  <c:v>44469</c:v>
                </c:pt>
                <c:pt idx="248">
                  <c:v>44468</c:v>
                </c:pt>
                <c:pt idx="249">
                  <c:v>44467</c:v>
                </c:pt>
                <c:pt idx="250">
                  <c:v>44466</c:v>
                </c:pt>
                <c:pt idx="251">
                  <c:v>44463</c:v>
                </c:pt>
                <c:pt idx="252">
                  <c:v>44462</c:v>
                </c:pt>
                <c:pt idx="253">
                  <c:v>44461</c:v>
                </c:pt>
                <c:pt idx="254">
                  <c:v>44460</c:v>
                </c:pt>
                <c:pt idx="255">
                  <c:v>44459</c:v>
                </c:pt>
                <c:pt idx="256">
                  <c:v>44456</c:v>
                </c:pt>
                <c:pt idx="257">
                  <c:v>44455</c:v>
                </c:pt>
                <c:pt idx="258">
                  <c:v>44454</c:v>
                </c:pt>
                <c:pt idx="259">
                  <c:v>44453</c:v>
                </c:pt>
                <c:pt idx="260">
                  <c:v>44452</c:v>
                </c:pt>
                <c:pt idx="261">
                  <c:v>44449</c:v>
                </c:pt>
                <c:pt idx="262">
                  <c:v>44448</c:v>
                </c:pt>
                <c:pt idx="263">
                  <c:v>44447</c:v>
                </c:pt>
                <c:pt idx="264">
                  <c:v>44446</c:v>
                </c:pt>
                <c:pt idx="265">
                  <c:v>44442</c:v>
                </c:pt>
                <c:pt idx="266">
                  <c:v>44441</c:v>
                </c:pt>
                <c:pt idx="267">
                  <c:v>44440</c:v>
                </c:pt>
                <c:pt idx="268">
                  <c:v>44439</c:v>
                </c:pt>
                <c:pt idx="269">
                  <c:v>44438</c:v>
                </c:pt>
                <c:pt idx="270">
                  <c:v>44435</c:v>
                </c:pt>
                <c:pt idx="271">
                  <c:v>44434</c:v>
                </c:pt>
                <c:pt idx="272">
                  <c:v>44433</c:v>
                </c:pt>
                <c:pt idx="273">
                  <c:v>44432</c:v>
                </c:pt>
                <c:pt idx="274">
                  <c:v>44431</c:v>
                </c:pt>
                <c:pt idx="275">
                  <c:v>44428</c:v>
                </c:pt>
                <c:pt idx="276">
                  <c:v>44427</c:v>
                </c:pt>
                <c:pt idx="277">
                  <c:v>44426</c:v>
                </c:pt>
                <c:pt idx="278">
                  <c:v>44425</c:v>
                </c:pt>
                <c:pt idx="279">
                  <c:v>44424</c:v>
                </c:pt>
                <c:pt idx="280">
                  <c:v>44421</c:v>
                </c:pt>
                <c:pt idx="281">
                  <c:v>44420</c:v>
                </c:pt>
                <c:pt idx="282">
                  <c:v>44419</c:v>
                </c:pt>
                <c:pt idx="283">
                  <c:v>44418</c:v>
                </c:pt>
                <c:pt idx="284">
                  <c:v>44417</c:v>
                </c:pt>
                <c:pt idx="285">
                  <c:v>44414</c:v>
                </c:pt>
                <c:pt idx="286">
                  <c:v>44413</c:v>
                </c:pt>
                <c:pt idx="287">
                  <c:v>44412</c:v>
                </c:pt>
                <c:pt idx="288">
                  <c:v>44411</c:v>
                </c:pt>
                <c:pt idx="289">
                  <c:v>44410</c:v>
                </c:pt>
                <c:pt idx="290">
                  <c:v>44407</c:v>
                </c:pt>
                <c:pt idx="291">
                  <c:v>44406</c:v>
                </c:pt>
                <c:pt idx="292">
                  <c:v>44405</c:v>
                </c:pt>
                <c:pt idx="293">
                  <c:v>44404</c:v>
                </c:pt>
                <c:pt idx="294">
                  <c:v>44403</c:v>
                </c:pt>
                <c:pt idx="295">
                  <c:v>44400</c:v>
                </c:pt>
                <c:pt idx="296">
                  <c:v>44399</c:v>
                </c:pt>
                <c:pt idx="297">
                  <c:v>44398</c:v>
                </c:pt>
                <c:pt idx="298">
                  <c:v>44397</c:v>
                </c:pt>
                <c:pt idx="299">
                  <c:v>44396</c:v>
                </c:pt>
                <c:pt idx="300">
                  <c:v>44393</c:v>
                </c:pt>
                <c:pt idx="301">
                  <c:v>44392</c:v>
                </c:pt>
                <c:pt idx="302">
                  <c:v>44391</c:v>
                </c:pt>
                <c:pt idx="303">
                  <c:v>44390</c:v>
                </c:pt>
                <c:pt idx="304">
                  <c:v>44389</c:v>
                </c:pt>
                <c:pt idx="305">
                  <c:v>44386</c:v>
                </c:pt>
                <c:pt idx="306">
                  <c:v>44385</c:v>
                </c:pt>
                <c:pt idx="307">
                  <c:v>44384</c:v>
                </c:pt>
                <c:pt idx="308">
                  <c:v>44383</c:v>
                </c:pt>
                <c:pt idx="309">
                  <c:v>44379</c:v>
                </c:pt>
                <c:pt idx="310">
                  <c:v>44378</c:v>
                </c:pt>
                <c:pt idx="311">
                  <c:v>44377</c:v>
                </c:pt>
                <c:pt idx="312">
                  <c:v>44376</c:v>
                </c:pt>
                <c:pt idx="313">
                  <c:v>44375</c:v>
                </c:pt>
                <c:pt idx="314">
                  <c:v>44372</c:v>
                </c:pt>
                <c:pt idx="315">
                  <c:v>44371</c:v>
                </c:pt>
                <c:pt idx="316">
                  <c:v>44370</c:v>
                </c:pt>
                <c:pt idx="317">
                  <c:v>44369</c:v>
                </c:pt>
                <c:pt idx="318">
                  <c:v>44368</c:v>
                </c:pt>
                <c:pt idx="319">
                  <c:v>44365</c:v>
                </c:pt>
                <c:pt idx="320">
                  <c:v>44364</c:v>
                </c:pt>
                <c:pt idx="321">
                  <c:v>44363</c:v>
                </c:pt>
                <c:pt idx="322">
                  <c:v>44362</c:v>
                </c:pt>
                <c:pt idx="323">
                  <c:v>44361</c:v>
                </c:pt>
                <c:pt idx="324">
                  <c:v>44358</c:v>
                </c:pt>
                <c:pt idx="325">
                  <c:v>44357</c:v>
                </c:pt>
                <c:pt idx="326">
                  <c:v>44356</c:v>
                </c:pt>
                <c:pt idx="327">
                  <c:v>44355</c:v>
                </c:pt>
                <c:pt idx="328">
                  <c:v>44354</c:v>
                </c:pt>
                <c:pt idx="329">
                  <c:v>44351</c:v>
                </c:pt>
                <c:pt idx="330">
                  <c:v>44350</c:v>
                </c:pt>
                <c:pt idx="331">
                  <c:v>44349</c:v>
                </c:pt>
                <c:pt idx="332">
                  <c:v>44348</c:v>
                </c:pt>
                <c:pt idx="333">
                  <c:v>44344</c:v>
                </c:pt>
                <c:pt idx="334">
                  <c:v>44343</c:v>
                </c:pt>
                <c:pt idx="335">
                  <c:v>44342</c:v>
                </c:pt>
                <c:pt idx="336">
                  <c:v>44341</c:v>
                </c:pt>
                <c:pt idx="337">
                  <c:v>44340</c:v>
                </c:pt>
                <c:pt idx="338">
                  <c:v>44337</c:v>
                </c:pt>
                <c:pt idx="339">
                  <c:v>44336</c:v>
                </c:pt>
                <c:pt idx="340">
                  <c:v>44335</c:v>
                </c:pt>
                <c:pt idx="341">
                  <c:v>44334</c:v>
                </c:pt>
                <c:pt idx="342">
                  <c:v>44333</c:v>
                </c:pt>
                <c:pt idx="343">
                  <c:v>44330</c:v>
                </c:pt>
                <c:pt idx="344">
                  <c:v>44329</c:v>
                </c:pt>
                <c:pt idx="345">
                  <c:v>44328</c:v>
                </c:pt>
                <c:pt idx="346">
                  <c:v>44327</c:v>
                </c:pt>
                <c:pt idx="347">
                  <c:v>44326</c:v>
                </c:pt>
                <c:pt idx="348">
                  <c:v>44323</c:v>
                </c:pt>
                <c:pt idx="349">
                  <c:v>44322</c:v>
                </c:pt>
                <c:pt idx="350">
                  <c:v>44321</c:v>
                </c:pt>
                <c:pt idx="351">
                  <c:v>44320</c:v>
                </c:pt>
                <c:pt idx="352">
                  <c:v>44319</c:v>
                </c:pt>
                <c:pt idx="353">
                  <c:v>44316</c:v>
                </c:pt>
                <c:pt idx="354">
                  <c:v>44315</c:v>
                </c:pt>
                <c:pt idx="355">
                  <c:v>44314</c:v>
                </c:pt>
                <c:pt idx="356">
                  <c:v>44313</c:v>
                </c:pt>
                <c:pt idx="357">
                  <c:v>44312</c:v>
                </c:pt>
                <c:pt idx="358">
                  <c:v>44309</c:v>
                </c:pt>
                <c:pt idx="359">
                  <c:v>44308</c:v>
                </c:pt>
                <c:pt idx="360">
                  <c:v>44307</c:v>
                </c:pt>
                <c:pt idx="361">
                  <c:v>44306</c:v>
                </c:pt>
                <c:pt idx="362">
                  <c:v>44305</c:v>
                </c:pt>
                <c:pt idx="363">
                  <c:v>44302</c:v>
                </c:pt>
                <c:pt idx="364">
                  <c:v>44301</c:v>
                </c:pt>
                <c:pt idx="365">
                  <c:v>44300</c:v>
                </c:pt>
                <c:pt idx="366">
                  <c:v>44299</c:v>
                </c:pt>
                <c:pt idx="367">
                  <c:v>44298</c:v>
                </c:pt>
                <c:pt idx="368">
                  <c:v>44295</c:v>
                </c:pt>
                <c:pt idx="369">
                  <c:v>44294</c:v>
                </c:pt>
                <c:pt idx="370">
                  <c:v>44293</c:v>
                </c:pt>
                <c:pt idx="371">
                  <c:v>44292</c:v>
                </c:pt>
                <c:pt idx="372">
                  <c:v>44291</c:v>
                </c:pt>
                <c:pt idx="373">
                  <c:v>44287</c:v>
                </c:pt>
                <c:pt idx="374">
                  <c:v>44286</c:v>
                </c:pt>
                <c:pt idx="375">
                  <c:v>44285</c:v>
                </c:pt>
                <c:pt idx="376">
                  <c:v>44284</c:v>
                </c:pt>
                <c:pt idx="377">
                  <c:v>44281</c:v>
                </c:pt>
                <c:pt idx="378">
                  <c:v>44280</c:v>
                </c:pt>
                <c:pt idx="379">
                  <c:v>44279</c:v>
                </c:pt>
                <c:pt idx="380">
                  <c:v>44278</c:v>
                </c:pt>
                <c:pt idx="381">
                  <c:v>44277</c:v>
                </c:pt>
                <c:pt idx="382">
                  <c:v>44274</c:v>
                </c:pt>
                <c:pt idx="383">
                  <c:v>44273</c:v>
                </c:pt>
                <c:pt idx="384">
                  <c:v>44272</c:v>
                </c:pt>
                <c:pt idx="385">
                  <c:v>44271</c:v>
                </c:pt>
                <c:pt idx="386">
                  <c:v>44270</c:v>
                </c:pt>
                <c:pt idx="387">
                  <c:v>44267</c:v>
                </c:pt>
                <c:pt idx="388">
                  <c:v>44266</c:v>
                </c:pt>
                <c:pt idx="389">
                  <c:v>44265</c:v>
                </c:pt>
                <c:pt idx="390">
                  <c:v>44264</c:v>
                </c:pt>
                <c:pt idx="391">
                  <c:v>44263</c:v>
                </c:pt>
                <c:pt idx="392">
                  <c:v>44260</c:v>
                </c:pt>
                <c:pt idx="393">
                  <c:v>44259</c:v>
                </c:pt>
                <c:pt idx="394">
                  <c:v>44258</c:v>
                </c:pt>
                <c:pt idx="395">
                  <c:v>44257</c:v>
                </c:pt>
                <c:pt idx="396">
                  <c:v>44256</c:v>
                </c:pt>
                <c:pt idx="397">
                  <c:v>44253</c:v>
                </c:pt>
                <c:pt idx="398">
                  <c:v>44252</c:v>
                </c:pt>
                <c:pt idx="399">
                  <c:v>44251</c:v>
                </c:pt>
                <c:pt idx="400">
                  <c:v>44250</c:v>
                </c:pt>
                <c:pt idx="401">
                  <c:v>44249</c:v>
                </c:pt>
                <c:pt idx="402">
                  <c:v>44246</c:v>
                </c:pt>
                <c:pt idx="403">
                  <c:v>44245</c:v>
                </c:pt>
                <c:pt idx="404">
                  <c:v>44244</c:v>
                </c:pt>
                <c:pt idx="405">
                  <c:v>44243</c:v>
                </c:pt>
                <c:pt idx="406">
                  <c:v>44239</c:v>
                </c:pt>
                <c:pt idx="407">
                  <c:v>44238</c:v>
                </c:pt>
                <c:pt idx="408">
                  <c:v>44237</c:v>
                </c:pt>
                <c:pt idx="409">
                  <c:v>44236</c:v>
                </c:pt>
                <c:pt idx="410">
                  <c:v>44235</c:v>
                </c:pt>
                <c:pt idx="411">
                  <c:v>44232</c:v>
                </c:pt>
                <c:pt idx="412">
                  <c:v>44231</c:v>
                </c:pt>
                <c:pt idx="413">
                  <c:v>44230</c:v>
                </c:pt>
                <c:pt idx="414">
                  <c:v>44229</c:v>
                </c:pt>
                <c:pt idx="415">
                  <c:v>44228</c:v>
                </c:pt>
                <c:pt idx="416">
                  <c:v>44225</c:v>
                </c:pt>
                <c:pt idx="417">
                  <c:v>44224</c:v>
                </c:pt>
                <c:pt idx="418">
                  <c:v>44223</c:v>
                </c:pt>
                <c:pt idx="419">
                  <c:v>44222</c:v>
                </c:pt>
                <c:pt idx="420">
                  <c:v>44221</c:v>
                </c:pt>
                <c:pt idx="421">
                  <c:v>44218</c:v>
                </c:pt>
                <c:pt idx="422">
                  <c:v>44217</c:v>
                </c:pt>
                <c:pt idx="423">
                  <c:v>44216</c:v>
                </c:pt>
                <c:pt idx="424">
                  <c:v>44215</c:v>
                </c:pt>
                <c:pt idx="425">
                  <c:v>44211</c:v>
                </c:pt>
                <c:pt idx="426">
                  <c:v>44210</c:v>
                </c:pt>
                <c:pt idx="427">
                  <c:v>44209</c:v>
                </c:pt>
                <c:pt idx="428">
                  <c:v>44208</c:v>
                </c:pt>
                <c:pt idx="429">
                  <c:v>44207</c:v>
                </c:pt>
                <c:pt idx="430">
                  <c:v>44204</c:v>
                </c:pt>
                <c:pt idx="431">
                  <c:v>44203</c:v>
                </c:pt>
                <c:pt idx="432">
                  <c:v>44202</c:v>
                </c:pt>
                <c:pt idx="433">
                  <c:v>44201</c:v>
                </c:pt>
                <c:pt idx="434">
                  <c:v>44200</c:v>
                </c:pt>
                <c:pt idx="435">
                  <c:v>44196</c:v>
                </c:pt>
                <c:pt idx="436">
                  <c:v>44195</c:v>
                </c:pt>
                <c:pt idx="437">
                  <c:v>44194</c:v>
                </c:pt>
                <c:pt idx="438">
                  <c:v>44193</c:v>
                </c:pt>
                <c:pt idx="439">
                  <c:v>44189</c:v>
                </c:pt>
                <c:pt idx="440">
                  <c:v>44188</c:v>
                </c:pt>
                <c:pt idx="441">
                  <c:v>44187</c:v>
                </c:pt>
                <c:pt idx="442">
                  <c:v>44186</c:v>
                </c:pt>
                <c:pt idx="443">
                  <c:v>44183</c:v>
                </c:pt>
                <c:pt idx="444">
                  <c:v>44182</c:v>
                </c:pt>
                <c:pt idx="445">
                  <c:v>44181</c:v>
                </c:pt>
                <c:pt idx="446">
                  <c:v>44180</c:v>
                </c:pt>
                <c:pt idx="447">
                  <c:v>44179</c:v>
                </c:pt>
                <c:pt idx="448">
                  <c:v>44176</c:v>
                </c:pt>
                <c:pt idx="449">
                  <c:v>44175</c:v>
                </c:pt>
                <c:pt idx="450">
                  <c:v>44174</c:v>
                </c:pt>
                <c:pt idx="451">
                  <c:v>44173</c:v>
                </c:pt>
                <c:pt idx="452">
                  <c:v>44172</c:v>
                </c:pt>
                <c:pt idx="453">
                  <c:v>44169</c:v>
                </c:pt>
                <c:pt idx="454">
                  <c:v>44168</c:v>
                </c:pt>
                <c:pt idx="455">
                  <c:v>44167</c:v>
                </c:pt>
                <c:pt idx="456">
                  <c:v>44166</c:v>
                </c:pt>
                <c:pt idx="457">
                  <c:v>44165</c:v>
                </c:pt>
                <c:pt idx="458">
                  <c:v>44162</c:v>
                </c:pt>
                <c:pt idx="459">
                  <c:v>44160</c:v>
                </c:pt>
                <c:pt idx="460">
                  <c:v>44159</c:v>
                </c:pt>
                <c:pt idx="461">
                  <c:v>44158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44148</c:v>
                </c:pt>
                <c:pt idx="468">
                  <c:v>44147</c:v>
                </c:pt>
                <c:pt idx="469">
                  <c:v>44146</c:v>
                </c:pt>
                <c:pt idx="470">
                  <c:v>44145</c:v>
                </c:pt>
                <c:pt idx="471">
                  <c:v>44144</c:v>
                </c:pt>
                <c:pt idx="472">
                  <c:v>44141</c:v>
                </c:pt>
                <c:pt idx="473">
                  <c:v>44140</c:v>
                </c:pt>
                <c:pt idx="474">
                  <c:v>44139</c:v>
                </c:pt>
                <c:pt idx="475">
                  <c:v>44138</c:v>
                </c:pt>
                <c:pt idx="476">
                  <c:v>44137</c:v>
                </c:pt>
                <c:pt idx="477">
                  <c:v>44134</c:v>
                </c:pt>
                <c:pt idx="478">
                  <c:v>44133</c:v>
                </c:pt>
                <c:pt idx="479">
                  <c:v>44132</c:v>
                </c:pt>
                <c:pt idx="480">
                  <c:v>44131</c:v>
                </c:pt>
                <c:pt idx="481">
                  <c:v>44130</c:v>
                </c:pt>
                <c:pt idx="482">
                  <c:v>44127</c:v>
                </c:pt>
                <c:pt idx="483">
                  <c:v>44126</c:v>
                </c:pt>
                <c:pt idx="484">
                  <c:v>44125</c:v>
                </c:pt>
                <c:pt idx="485">
                  <c:v>44124</c:v>
                </c:pt>
                <c:pt idx="486">
                  <c:v>44123</c:v>
                </c:pt>
                <c:pt idx="487">
                  <c:v>44120</c:v>
                </c:pt>
                <c:pt idx="488">
                  <c:v>44119</c:v>
                </c:pt>
                <c:pt idx="489">
                  <c:v>44118</c:v>
                </c:pt>
                <c:pt idx="490">
                  <c:v>44117</c:v>
                </c:pt>
                <c:pt idx="491">
                  <c:v>44116</c:v>
                </c:pt>
                <c:pt idx="492">
                  <c:v>44113</c:v>
                </c:pt>
                <c:pt idx="493">
                  <c:v>44112</c:v>
                </c:pt>
                <c:pt idx="494">
                  <c:v>44111</c:v>
                </c:pt>
                <c:pt idx="495">
                  <c:v>44110</c:v>
                </c:pt>
                <c:pt idx="496">
                  <c:v>44109</c:v>
                </c:pt>
                <c:pt idx="497">
                  <c:v>44106</c:v>
                </c:pt>
                <c:pt idx="498">
                  <c:v>44105</c:v>
                </c:pt>
                <c:pt idx="499">
                  <c:v>44104</c:v>
                </c:pt>
                <c:pt idx="500">
                  <c:v>44103</c:v>
                </c:pt>
                <c:pt idx="501">
                  <c:v>44102</c:v>
                </c:pt>
                <c:pt idx="502">
                  <c:v>44099</c:v>
                </c:pt>
                <c:pt idx="503">
                  <c:v>44098</c:v>
                </c:pt>
                <c:pt idx="504">
                  <c:v>44097</c:v>
                </c:pt>
                <c:pt idx="505">
                  <c:v>44096</c:v>
                </c:pt>
                <c:pt idx="506">
                  <c:v>44095</c:v>
                </c:pt>
                <c:pt idx="507">
                  <c:v>44092</c:v>
                </c:pt>
                <c:pt idx="508">
                  <c:v>44091</c:v>
                </c:pt>
                <c:pt idx="509">
                  <c:v>44090</c:v>
                </c:pt>
                <c:pt idx="510">
                  <c:v>44089</c:v>
                </c:pt>
                <c:pt idx="511">
                  <c:v>44088</c:v>
                </c:pt>
                <c:pt idx="512">
                  <c:v>44085</c:v>
                </c:pt>
                <c:pt idx="513">
                  <c:v>44084</c:v>
                </c:pt>
                <c:pt idx="514">
                  <c:v>44083</c:v>
                </c:pt>
                <c:pt idx="515">
                  <c:v>44082</c:v>
                </c:pt>
                <c:pt idx="516">
                  <c:v>44078</c:v>
                </c:pt>
                <c:pt idx="517">
                  <c:v>44077</c:v>
                </c:pt>
                <c:pt idx="518">
                  <c:v>44076</c:v>
                </c:pt>
                <c:pt idx="519">
                  <c:v>44075</c:v>
                </c:pt>
                <c:pt idx="520">
                  <c:v>44074</c:v>
                </c:pt>
                <c:pt idx="521">
                  <c:v>44071</c:v>
                </c:pt>
                <c:pt idx="522">
                  <c:v>44070</c:v>
                </c:pt>
                <c:pt idx="523">
                  <c:v>44069</c:v>
                </c:pt>
                <c:pt idx="524">
                  <c:v>44068</c:v>
                </c:pt>
                <c:pt idx="525">
                  <c:v>44067</c:v>
                </c:pt>
                <c:pt idx="526">
                  <c:v>44064</c:v>
                </c:pt>
                <c:pt idx="527">
                  <c:v>44063</c:v>
                </c:pt>
                <c:pt idx="528">
                  <c:v>44062</c:v>
                </c:pt>
                <c:pt idx="529">
                  <c:v>44061</c:v>
                </c:pt>
                <c:pt idx="530">
                  <c:v>44060</c:v>
                </c:pt>
                <c:pt idx="531">
                  <c:v>44057</c:v>
                </c:pt>
                <c:pt idx="532">
                  <c:v>44056</c:v>
                </c:pt>
                <c:pt idx="533">
                  <c:v>44055</c:v>
                </c:pt>
                <c:pt idx="534">
                  <c:v>44054</c:v>
                </c:pt>
                <c:pt idx="535">
                  <c:v>44053</c:v>
                </c:pt>
                <c:pt idx="536">
                  <c:v>44050</c:v>
                </c:pt>
                <c:pt idx="537">
                  <c:v>44049</c:v>
                </c:pt>
                <c:pt idx="538">
                  <c:v>44048</c:v>
                </c:pt>
                <c:pt idx="539">
                  <c:v>44047</c:v>
                </c:pt>
                <c:pt idx="540">
                  <c:v>44046</c:v>
                </c:pt>
                <c:pt idx="541">
                  <c:v>44043</c:v>
                </c:pt>
                <c:pt idx="542">
                  <c:v>44042</c:v>
                </c:pt>
                <c:pt idx="543">
                  <c:v>44041</c:v>
                </c:pt>
                <c:pt idx="544">
                  <c:v>44040</c:v>
                </c:pt>
                <c:pt idx="545">
                  <c:v>44039</c:v>
                </c:pt>
                <c:pt idx="546">
                  <c:v>44036</c:v>
                </c:pt>
                <c:pt idx="547">
                  <c:v>44035</c:v>
                </c:pt>
                <c:pt idx="548">
                  <c:v>44034</c:v>
                </c:pt>
                <c:pt idx="549">
                  <c:v>44033</c:v>
                </c:pt>
                <c:pt idx="550">
                  <c:v>44032</c:v>
                </c:pt>
                <c:pt idx="551">
                  <c:v>44029</c:v>
                </c:pt>
                <c:pt idx="552">
                  <c:v>44028</c:v>
                </c:pt>
                <c:pt idx="553">
                  <c:v>44027</c:v>
                </c:pt>
                <c:pt idx="554">
                  <c:v>44026</c:v>
                </c:pt>
                <c:pt idx="555">
                  <c:v>44025</c:v>
                </c:pt>
                <c:pt idx="556">
                  <c:v>44022</c:v>
                </c:pt>
                <c:pt idx="557">
                  <c:v>44021</c:v>
                </c:pt>
                <c:pt idx="558">
                  <c:v>44020</c:v>
                </c:pt>
                <c:pt idx="559">
                  <c:v>44019</c:v>
                </c:pt>
                <c:pt idx="560">
                  <c:v>44018</c:v>
                </c:pt>
                <c:pt idx="561">
                  <c:v>44014</c:v>
                </c:pt>
                <c:pt idx="562">
                  <c:v>44013</c:v>
                </c:pt>
                <c:pt idx="563">
                  <c:v>44012</c:v>
                </c:pt>
                <c:pt idx="564">
                  <c:v>44011</c:v>
                </c:pt>
                <c:pt idx="565">
                  <c:v>44008</c:v>
                </c:pt>
                <c:pt idx="566">
                  <c:v>44007</c:v>
                </c:pt>
                <c:pt idx="567">
                  <c:v>44006</c:v>
                </c:pt>
                <c:pt idx="568">
                  <c:v>44005</c:v>
                </c:pt>
                <c:pt idx="569">
                  <c:v>44004</c:v>
                </c:pt>
                <c:pt idx="570">
                  <c:v>44001</c:v>
                </c:pt>
                <c:pt idx="571">
                  <c:v>44000</c:v>
                </c:pt>
                <c:pt idx="572">
                  <c:v>43999</c:v>
                </c:pt>
                <c:pt idx="573">
                  <c:v>43998</c:v>
                </c:pt>
                <c:pt idx="574">
                  <c:v>43997</c:v>
                </c:pt>
                <c:pt idx="575">
                  <c:v>43994</c:v>
                </c:pt>
                <c:pt idx="576">
                  <c:v>43993</c:v>
                </c:pt>
                <c:pt idx="577">
                  <c:v>43992</c:v>
                </c:pt>
                <c:pt idx="578">
                  <c:v>43991</c:v>
                </c:pt>
                <c:pt idx="579">
                  <c:v>43990</c:v>
                </c:pt>
                <c:pt idx="580">
                  <c:v>43987</c:v>
                </c:pt>
                <c:pt idx="581">
                  <c:v>43986</c:v>
                </c:pt>
                <c:pt idx="582">
                  <c:v>43985</c:v>
                </c:pt>
                <c:pt idx="583">
                  <c:v>43984</c:v>
                </c:pt>
                <c:pt idx="584">
                  <c:v>43983</c:v>
                </c:pt>
                <c:pt idx="585">
                  <c:v>43980</c:v>
                </c:pt>
                <c:pt idx="586">
                  <c:v>43979</c:v>
                </c:pt>
                <c:pt idx="587">
                  <c:v>43978</c:v>
                </c:pt>
                <c:pt idx="588">
                  <c:v>43977</c:v>
                </c:pt>
                <c:pt idx="589">
                  <c:v>43973</c:v>
                </c:pt>
                <c:pt idx="590">
                  <c:v>43972</c:v>
                </c:pt>
                <c:pt idx="591">
                  <c:v>43971</c:v>
                </c:pt>
                <c:pt idx="592">
                  <c:v>43970</c:v>
                </c:pt>
                <c:pt idx="593">
                  <c:v>43969</c:v>
                </c:pt>
                <c:pt idx="594">
                  <c:v>43966</c:v>
                </c:pt>
                <c:pt idx="595">
                  <c:v>43965</c:v>
                </c:pt>
                <c:pt idx="596">
                  <c:v>43964</c:v>
                </c:pt>
                <c:pt idx="597">
                  <c:v>43963</c:v>
                </c:pt>
                <c:pt idx="598">
                  <c:v>43962</c:v>
                </c:pt>
                <c:pt idx="599">
                  <c:v>43959</c:v>
                </c:pt>
                <c:pt idx="600">
                  <c:v>43958</c:v>
                </c:pt>
                <c:pt idx="601">
                  <c:v>43957</c:v>
                </c:pt>
                <c:pt idx="602">
                  <c:v>43956</c:v>
                </c:pt>
                <c:pt idx="603">
                  <c:v>43955</c:v>
                </c:pt>
                <c:pt idx="604">
                  <c:v>43952</c:v>
                </c:pt>
                <c:pt idx="605">
                  <c:v>43951</c:v>
                </c:pt>
                <c:pt idx="606">
                  <c:v>43950</c:v>
                </c:pt>
                <c:pt idx="607">
                  <c:v>43949</c:v>
                </c:pt>
                <c:pt idx="608">
                  <c:v>43948</c:v>
                </c:pt>
                <c:pt idx="609">
                  <c:v>43945</c:v>
                </c:pt>
                <c:pt idx="610">
                  <c:v>43944</c:v>
                </c:pt>
                <c:pt idx="611">
                  <c:v>43943</c:v>
                </c:pt>
                <c:pt idx="612">
                  <c:v>43942</c:v>
                </c:pt>
                <c:pt idx="613">
                  <c:v>43941</c:v>
                </c:pt>
                <c:pt idx="614">
                  <c:v>43938</c:v>
                </c:pt>
                <c:pt idx="615">
                  <c:v>43937</c:v>
                </c:pt>
                <c:pt idx="616">
                  <c:v>43936</c:v>
                </c:pt>
                <c:pt idx="617">
                  <c:v>43935</c:v>
                </c:pt>
                <c:pt idx="618">
                  <c:v>43934</c:v>
                </c:pt>
                <c:pt idx="619">
                  <c:v>43930</c:v>
                </c:pt>
                <c:pt idx="620">
                  <c:v>43929</c:v>
                </c:pt>
                <c:pt idx="621">
                  <c:v>43928</c:v>
                </c:pt>
                <c:pt idx="622">
                  <c:v>43927</c:v>
                </c:pt>
                <c:pt idx="623">
                  <c:v>43924</c:v>
                </c:pt>
                <c:pt idx="624">
                  <c:v>43923</c:v>
                </c:pt>
                <c:pt idx="625">
                  <c:v>43922</c:v>
                </c:pt>
                <c:pt idx="626">
                  <c:v>43921</c:v>
                </c:pt>
                <c:pt idx="627">
                  <c:v>43920</c:v>
                </c:pt>
                <c:pt idx="628">
                  <c:v>43917</c:v>
                </c:pt>
                <c:pt idx="629">
                  <c:v>43916</c:v>
                </c:pt>
                <c:pt idx="630">
                  <c:v>43915</c:v>
                </c:pt>
                <c:pt idx="631">
                  <c:v>43914</c:v>
                </c:pt>
                <c:pt idx="632">
                  <c:v>43913</c:v>
                </c:pt>
                <c:pt idx="633">
                  <c:v>43910</c:v>
                </c:pt>
                <c:pt idx="634">
                  <c:v>43909</c:v>
                </c:pt>
                <c:pt idx="635">
                  <c:v>43908</c:v>
                </c:pt>
                <c:pt idx="636">
                  <c:v>43907</c:v>
                </c:pt>
                <c:pt idx="637">
                  <c:v>43906</c:v>
                </c:pt>
                <c:pt idx="638">
                  <c:v>43903</c:v>
                </c:pt>
                <c:pt idx="639">
                  <c:v>43902</c:v>
                </c:pt>
                <c:pt idx="640">
                  <c:v>43901</c:v>
                </c:pt>
                <c:pt idx="641">
                  <c:v>43900</c:v>
                </c:pt>
                <c:pt idx="642">
                  <c:v>43899</c:v>
                </c:pt>
                <c:pt idx="643">
                  <c:v>43896</c:v>
                </c:pt>
                <c:pt idx="644">
                  <c:v>43895</c:v>
                </c:pt>
                <c:pt idx="645">
                  <c:v>43894</c:v>
                </c:pt>
                <c:pt idx="646">
                  <c:v>43893</c:v>
                </c:pt>
                <c:pt idx="647">
                  <c:v>43892</c:v>
                </c:pt>
                <c:pt idx="648">
                  <c:v>43889</c:v>
                </c:pt>
                <c:pt idx="649">
                  <c:v>43888</c:v>
                </c:pt>
                <c:pt idx="650">
                  <c:v>43887</c:v>
                </c:pt>
                <c:pt idx="651">
                  <c:v>43886</c:v>
                </c:pt>
                <c:pt idx="652">
                  <c:v>43885</c:v>
                </c:pt>
                <c:pt idx="653">
                  <c:v>43882</c:v>
                </c:pt>
                <c:pt idx="654">
                  <c:v>43881</c:v>
                </c:pt>
                <c:pt idx="655">
                  <c:v>43880</c:v>
                </c:pt>
                <c:pt idx="656">
                  <c:v>43879</c:v>
                </c:pt>
                <c:pt idx="657">
                  <c:v>43875</c:v>
                </c:pt>
                <c:pt idx="658">
                  <c:v>43874</c:v>
                </c:pt>
                <c:pt idx="659">
                  <c:v>43873</c:v>
                </c:pt>
                <c:pt idx="660">
                  <c:v>43872</c:v>
                </c:pt>
                <c:pt idx="661">
                  <c:v>43871</c:v>
                </c:pt>
                <c:pt idx="662">
                  <c:v>43868</c:v>
                </c:pt>
                <c:pt idx="663">
                  <c:v>43867</c:v>
                </c:pt>
                <c:pt idx="664">
                  <c:v>43866</c:v>
                </c:pt>
                <c:pt idx="665">
                  <c:v>43865</c:v>
                </c:pt>
                <c:pt idx="666">
                  <c:v>43864</c:v>
                </c:pt>
                <c:pt idx="667">
                  <c:v>43861</c:v>
                </c:pt>
                <c:pt idx="668">
                  <c:v>43860</c:v>
                </c:pt>
                <c:pt idx="669">
                  <c:v>43859</c:v>
                </c:pt>
                <c:pt idx="670">
                  <c:v>43858</c:v>
                </c:pt>
                <c:pt idx="671">
                  <c:v>43857</c:v>
                </c:pt>
                <c:pt idx="672">
                  <c:v>43854</c:v>
                </c:pt>
                <c:pt idx="673">
                  <c:v>43853</c:v>
                </c:pt>
                <c:pt idx="674">
                  <c:v>43852</c:v>
                </c:pt>
                <c:pt idx="675">
                  <c:v>43851</c:v>
                </c:pt>
                <c:pt idx="676">
                  <c:v>43847</c:v>
                </c:pt>
                <c:pt idx="677">
                  <c:v>43846</c:v>
                </c:pt>
                <c:pt idx="678">
                  <c:v>43845</c:v>
                </c:pt>
                <c:pt idx="679">
                  <c:v>43844</c:v>
                </c:pt>
                <c:pt idx="680">
                  <c:v>43843</c:v>
                </c:pt>
                <c:pt idx="681">
                  <c:v>43840</c:v>
                </c:pt>
                <c:pt idx="682">
                  <c:v>43839</c:v>
                </c:pt>
                <c:pt idx="683">
                  <c:v>43838</c:v>
                </c:pt>
                <c:pt idx="684">
                  <c:v>43837</c:v>
                </c:pt>
                <c:pt idx="685">
                  <c:v>43836</c:v>
                </c:pt>
                <c:pt idx="686">
                  <c:v>43833</c:v>
                </c:pt>
                <c:pt idx="687">
                  <c:v>43832</c:v>
                </c:pt>
                <c:pt idx="688">
                  <c:v>43830</c:v>
                </c:pt>
                <c:pt idx="689">
                  <c:v>43829</c:v>
                </c:pt>
                <c:pt idx="690">
                  <c:v>43826</c:v>
                </c:pt>
                <c:pt idx="691">
                  <c:v>43825</c:v>
                </c:pt>
                <c:pt idx="692">
                  <c:v>43823</c:v>
                </c:pt>
                <c:pt idx="693">
                  <c:v>43822</c:v>
                </c:pt>
                <c:pt idx="694">
                  <c:v>43819</c:v>
                </c:pt>
                <c:pt idx="695">
                  <c:v>43818</c:v>
                </c:pt>
                <c:pt idx="696">
                  <c:v>43817</c:v>
                </c:pt>
                <c:pt idx="697">
                  <c:v>43816</c:v>
                </c:pt>
                <c:pt idx="698">
                  <c:v>43815</c:v>
                </c:pt>
                <c:pt idx="699">
                  <c:v>43812</c:v>
                </c:pt>
                <c:pt idx="700">
                  <c:v>43811</c:v>
                </c:pt>
                <c:pt idx="701">
                  <c:v>43810</c:v>
                </c:pt>
                <c:pt idx="702">
                  <c:v>43809</c:v>
                </c:pt>
                <c:pt idx="703">
                  <c:v>43808</c:v>
                </c:pt>
                <c:pt idx="704">
                  <c:v>43805</c:v>
                </c:pt>
                <c:pt idx="705">
                  <c:v>43804</c:v>
                </c:pt>
                <c:pt idx="706">
                  <c:v>43803</c:v>
                </c:pt>
                <c:pt idx="707">
                  <c:v>43802</c:v>
                </c:pt>
                <c:pt idx="708">
                  <c:v>43801</c:v>
                </c:pt>
                <c:pt idx="709">
                  <c:v>43798</c:v>
                </c:pt>
                <c:pt idx="710">
                  <c:v>43796</c:v>
                </c:pt>
                <c:pt idx="711">
                  <c:v>43795</c:v>
                </c:pt>
                <c:pt idx="712">
                  <c:v>43794</c:v>
                </c:pt>
                <c:pt idx="713">
                  <c:v>43791</c:v>
                </c:pt>
                <c:pt idx="714">
                  <c:v>43790</c:v>
                </c:pt>
                <c:pt idx="715">
                  <c:v>43789</c:v>
                </c:pt>
                <c:pt idx="716">
                  <c:v>43788</c:v>
                </c:pt>
                <c:pt idx="717">
                  <c:v>43787</c:v>
                </c:pt>
                <c:pt idx="718">
                  <c:v>43784</c:v>
                </c:pt>
                <c:pt idx="719">
                  <c:v>43783</c:v>
                </c:pt>
                <c:pt idx="720">
                  <c:v>43782</c:v>
                </c:pt>
                <c:pt idx="721">
                  <c:v>43781</c:v>
                </c:pt>
                <c:pt idx="722">
                  <c:v>43780</c:v>
                </c:pt>
                <c:pt idx="723">
                  <c:v>43777</c:v>
                </c:pt>
                <c:pt idx="724">
                  <c:v>43776</c:v>
                </c:pt>
                <c:pt idx="725">
                  <c:v>43775</c:v>
                </c:pt>
                <c:pt idx="726">
                  <c:v>43774</c:v>
                </c:pt>
                <c:pt idx="727">
                  <c:v>43773</c:v>
                </c:pt>
                <c:pt idx="728">
                  <c:v>43770</c:v>
                </c:pt>
                <c:pt idx="729">
                  <c:v>43769</c:v>
                </c:pt>
                <c:pt idx="730">
                  <c:v>43768</c:v>
                </c:pt>
                <c:pt idx="731">
                  <c:v>43767</c:v>
                </c:pt>
                <c:pt idx="732">
                  <c:v>43766</c:v>
                </c:pt>
                <c:pt idx="733">
                  <c:v>43763</c:v>
                </c:pt>
                <c:pt idx="734">
                  <c:v>43762</c:v>
                </c:pt>
                <c:pt idx="735">
                  <c:v>43761</c:v>
                </c:pt>
                <c:pt idx="736">
                  <c:v>43760</c:v>
                </c:pt>
                <c:pt idx="737">
                  <c:v>43759</c:v>
                </c:pt>
                <c:pt idx="738">
                  <c:v>43756</c:v>
                </c:pt>
                <c:pt idx="739">
                  <c:v>43755</c:v>
                </c:pt>
                <c:pt idx="740">
                  <c:v>43754</c:v>
                </c:pt>
                <c:pt idx="741">
                  <c:v>43753</c:v>
                </c:pt>
                <c:pt idx="742">
                  <c:v>43752</c:v>
                </c:pt>
                <c:pt idx="743">
                  <c:v>43749</c:v>
                </c:pt>
                <c:pt idx="744">
                  <c:v>43748</c:v>
                </c:pt>
                <c:pt idx="745">
                  <c:v>43747</c:v>
                </c:pt>
                <c:pt idx="746">
                  <c:v>43746</c:v>
                </c:pt>
                <c:pt idx="747">
                  <c:v>43745</c:v>
                </c:pt>
                <c:pt idx="748">
                  <c:v>43742</c:v>
                </c:pt>
                <c:pt idx="749">
                  <c:v>43741</c:v>
                </c:pt>
                <c:pt idx="750">
                  <c:v>43740</c:v>
                </c:pt>
                <c:pt idx="751">
                  <c:v>43739</c:v>
                </c:pt>
                <c:pt idx="752">
                  <c:v>43738</c:v>
                </c:pt>
                <c:pt idx="753">
                  <c:v>43735</c:v>
                </c:pt>
                <c:pt idx="754">
                  <c:v>43734</c:v>
                </c:pt>
                <c:pt idx="755">
                  <c:v>43733</c:v>
                </c:pt>
                <c:pt idx="756">
                  <c:v>43732</c:v>
                </c:pt>
                <c:pt idx="757">
                  <c:v>43731</c:v>
                </c:pt>
                <c:pt idx="758">
                  <c:v>43728</c:v>
                </c:pt>
                <c:pt idx="759">
                  <c:v>43727</c:v>
                </c:pt>
                <c:pt idx="760">
                  <c:v>43726</c:v>
                </c:pt>
                <c:pt idx="761">
                  <c:v>43725</c:v>
                </c:pt>
                <c:pt idx="762">
                  <c:v>43724</c:v>
                </c:pt>
                <c:pt idx="763">
                  <c:v>43721</c:v>
                </c:pt>
                <c:pt idx="764">
                  <c:v>43720</c:v>
                </c:pt>
                <c:pt idx="765">
                  <c:v>43719</c:v>
                </c:pt>
                <c:pt idx="766">
                  <c:v>43718</c:v>
                </c:pt>
                <c:pt idx="767">
                  <c:v>43717</c:v>
                </c:pt>
                <c:pt idx="768">
                  <c:v>43714</c:v>
                </c:pt>
                <c:pt idx="769">
                  <c:v>43713</c:v>
                </c:pt>
                <c:pt idx="770">
                  <c:v>43712</c:v>
                </c:pt>
                <c:pt idx="771">
                  <c:v>43711</c:v>
                </c:pt>
                <c:pt idx="772">
                  <c:v>43707</c:v>
                </c:pt>
                <c:pt idx="773">
                  <c:v>43706</c:v>
                </c:pt>
                <c:pt idx="774">
                  <c:v>43705</c:v>
                </c:pt>
                <c:pt idx="775">
                  <c:v>43704</c:v>
                </c:pt>
                <c:pt idx="776">
                  <c:v>43703</c:v>
                </c:pt>
                <c:pt idx="777">
                  <c:v>43700</c:v>
                </c:pt>
                <c:pt idx="778">
                  <c:v>43699</c:v>
                </c:pt>
                <c:pt idx="779">
                  <c:v>43698</c:v>
                </c:pt>
                <c:pt idx="780">
                  <c:v>43697</c:v>
                </c:pt>
                <c:pt idx="781">
                  <c:v>43696</c:v>
                </c:pt>
                <c:pt idx="782">
                  <c:v>43693</c:v>
                </c:pt>
                <c:pt idx="783">
                  <c:v>43692</c:v>
                </c:pt>
                <c:pt idx="784">
                  <c:v>43691</c:v>
                </c:pt>
                <c:pt idx="785">
                  <c:v>43690</c:v>
                </c:pt>
                <c:pt idx="786">
                  <c:v>43689</c:v>
                </c:pt>
                <c:pt idx="787">
                  <c:v>43686</c:v>
                </c:pt>
                <c:pt idx="788">
                  <c:v>43685</c:v>
                </c:pt>
                <c:pt idx="789">
                  <c:v>43684</c:v>
                </c:pt>
                <c:pt idx="790">
                  <c:v>43683</c:v>
                </c:pt>
                <c:pt idx="791">
                  <c:v>43682</c:v>
                </c:pt>
                <c:pt idx="792">
                  <c:v>43679</c:v>
                </c:pt>
                <c:pt idx="793">
                  <c:v>43678</c:v>
                </c:pt>
                <c:pt idx="794">
                  <c:v>43677</c:v>
                </c:pt>
                <c:pt idx="795">
                  <c:v>43676</c:v>
                </c:pt>
                <c:pt idx="796">
                  <c:v>43675</c:v>
                </c:pt>
                <c:pt idx="797">
                  <c:v>43672</c:v>
                </c:pt>
                <c:pt idx="798">
                  <c:v>43671</c:v>
                </c:pt>
                <c:pt idx="799">
                  <c:v>43670</c:v>
                </c:pt>
                <c:pt idx="800">
                  <c:v>43669</c:v>
                </c:pt>
                <c:pt idx="801">
                  <c:v>43668</c:v>
                </c:pt>
                <c:pt idx="802">
                  <c:v>43665</c:v>
                </c:pt>
                <c:pt idx="803">
                  <c:v>43664</c:v>
                </c:pt>
                <c:pt idx="804">
                  <c:v>43663</c:v>
                </c:pt>
                <c:pt idx="805">
                  <c:v>43662</c:v>
                </c:pt>
                <c:pt idx="806">
                  <c:v>43661</c:v>
                </c:pt>
                <c:pt idx="807">
                  <c:v>43658</c:v>
                </c:pt>
                <c:pt idx="808">
                  <c:v>43657</c:v>
                </c:pt>
                <c:pt idx="809">
                  <c:v>43656</c:v>
                </c:pt>
                <c:pt idx="810">
                  <c:v>43655</c:v>
                </c:pt>
                <c:pt idx="811">
                  <c:v>43654</c:v>
                </c:pt>
                <c:pt idx="812">
                  <c:v>43651</c:v>
                </c:pt>
                <c:pt idx="813">
                  <c:v>43649</c:v>
                </c:pt>
                <c:pt idx="814">
                  <c:v>43648</c:v>
                </c:pt>
                <c:pt idx="815">
                  <c:v>43647</c:v>
                </c:pt>
                <c:pt idx="816">
                  <c:v>43644</c:v>
                </c:pt>
                <c:pt idx="817">
                  <c:v>43643</c:v>
                </c:pt>
                <c:pt idx="818">
                  <c:v>43642</c:v>
                </c:pt>
                <c:pt idx="819">
                  <c:v>43641</c:v>
                </c:pt>
                <c:pt idx="820">
                  <c:v>43640</c:v>
                </c:pt>
                <c:pt idx="821">
                  <c:v>43637</c:v>
                </c:pt>
                <c:pt idx="822">
                  <c:v>43636</c:v>
                </c:pt>
                <c:pt idx="823">
                  <c:v>43635</c:v>
                </c:pt>
                <c:pt idx="824">
                  <c:v>43634</c:v>
                </c:pt>
                <c:pt idx="825">
                  <c:v>43633</c:v>
                </c:pt>
                <c:pt idx="826">
                  <c:v>43630</c:v>
                </c:pt>
                <c:pt idx="827">
                  <c:v>43629</c:v>
                </c:pt>
                <c:pt idx="828">
                  <c:v>43628</c:v>
                </c:pt>
                <c:pt idx="829">
                  <c:v>43627</c:v>
                </c:pt>
                <c:pt idx="830">
                  <c:v>43626</c:v>
                </c:pt>
                <c:pt idx="831">
                  <c:v>43623</c:v>
                </c:pt>
                <c:pt idx="832">
                  <c:v>43622</c:v>
                </c:pt>
                <c:pt idx="833">
                  <c:v>43621</c:v>
                </c:pt>
                <c:pt idx="834">
                  <c:v>43620</c:v>
                </c:pt>
                <c:pt idx="835">
                  <c:v>43619</c:v>
                </c:pt>
                <c:pt idx="836">
                  <c:v>43616</c:v>
                </c:pt>
                <c:pt idx="837">
                  <c:v>43615</c:v>
                </c:pt>
                <c:pt idx="838">
                  <c:v>43614</c:v>
                </c:pt>
                <c:pt idx="839">
                  <c:v>43613</c:v>
                </c:pt>
                <c:pt idx="840">
                  <c:v>43609</c:v>
                </c:pt>
                <c:pt idx="841">
                  <c:v>43608</c:v>
                </c:pt>
                <c:pt idx="842">
                  <c:v>43607</c:v>
                </c:pt>
                <c:pt idx="843">
                  <c:v>43606</c:v>
                </c:pt>
                <c:pt idx="844">
                  <c:v>43605</c:v>
                </c:pt>
                <c:pt idx="845">
                  <c:v>43602</c:v>
                </c:pt>
                <c:pt idx="846">
                  <c:v>43601</c:v>
                </c:pt>
                <c:pt idx="847">
                  <c:v>43600</c:v>
                </c:pt>
                <c:pt idx="848">
                  <c:v>43599</c:v>
                </c:pt>
                <c:pt idx="849">
                  <c:v>43598</c:v>
                </c:pt>
                <c:pt idx="850">
                  <c:v>43595</c:v>
                </c:pt>
                <c:pt idx="851">
                  <c:v>43594</c:v>
                </c:pt>
                <c:pt idx="852">
                  <c:v>43593</c:v>
                </c:pt>
                <c:pt idx="853">
                  <c:v>43592</c:v>
                </c:pt>
                <c:pt idx="854">
                  <c:v>43591</c:v>
                </c:pt>
                <c:pt idx="855">
                  <c:v>43588</c:v>
                </c:pt>
                <c:pt idx="856">
                  <c:v>43587</c:v>
                </c:pt>
                <c:pt idx="857">
                  <c:v>43586</c:v>
                </c:pt>
                <c:pt idx="858">
                  <c:v>43585</c:v>
                </c:pt>
                <c:pt idx="859">
                  <c:v>43584</c:v>
                </c:pt>
                <c:pt idx="860">
                  <c:v>43581</c:v>
                </c:pt>
                <c:pt idx="861">
                  <c:v>43580</c:v>
                </c:pt>
                <c:pt idx="862">
                  <c:v>43579</c:v>
                </c:pt>
                <c:pt idx="863">
                  <c:v>43578</c:v>
                </c:pt>
                <c:pt idx="864">
                  <c:v>43577</c:v>
                </c:pt>
                <c:pt idx="865">
                  <c:v>43573</c:v>
                </c:pt>
                <c:pt idx="866">
                  <c:v>43572</c:v>
                </c:pt>
                <c:pt idx="867">
                  <c:v>43571</c:v>
                </c:pt>
                <c:pt idx="868">
                  <c:v>43570</c:v>
                </c:pt>
                <c:pt idx="869">
                  <c:v>43567</c:v>
                </c:pt>
                <c:pt idx="870">
                  <c:v>43566</c:v>
                </c:pt>
                <c:pt idx="871">
                  <c:v>43565</c:v>
                </c:pt>
                <c:pt idx="872">
                  <c:v>43564</c:v>
                </c:pt>
                <c:pt idx="873">
                  <c:v>43563</c:v>
                </c:pt>
                <c:pt idx="874">
                  <c:v>43560</c:v>
                </c:pt>
                <c:pt idx="875">
                  <c:v>43559</c:v>
                </c:pt>
                <c:pt idx="876">
                  <c:v>43558</c:v>
                </c:pt>
                <c:pt idx="877">
                  <c:v>43557</c:v>
                </c:pt>
                <c:pt idx="878">
                  <c:v>43556</c:v>
                </c:pt>
                <c:pt idx="879">
                  <c:v>43553</c:v>
                </c:pt>
                <c:pt idx="880">
                  <c:v>43552</c:v>
                </c:pt>
                <c:pt idx="881">
                  <c:v>43551</c:v>
                </c:pt>
                <c:pt idx="882">
                  <c:v>43550</c:v>
                </c:pt>
                <c:pt idx="883">
                  <c:v>43549</c:v>
                </c:pt>
                <c:pt idx="884">
                  <c:v>43546</c:v>
                </c:pt>
                <c:pt idx="885">
                  <c:v>43545</c:v>
                </c:pt>
                <c:pt idx="886">
                  <c:v>43544</c:v>
                </c:pt>
                <c:pt idx="887">
                  <c:v>43543</c:v>
                </c:pt>
                <c:pt idx="888">
                  <c:v>43542</c:v>
                </c:pt>
                <c:pt idx="889">
                  <c:v>43539</c:v>
                </c:pt>
                <c:pt idx="890">
                  <c:v>43538</c:v>
                </c:pt>
                <c:pt idx="891">
                  <c:v>43537</c:v>
                </c:pt>
                <c:pt idx="892">
                  <c:v>43536</c:v>
                </c:pt>
                <c:pt idx="893">
                  <c:v>43535</c:v>
                </c:pt>
                <c:pt idx="894">
                  <c:v>43532</c:v>
                </c:pt>
                <c:pt idx="895">
                  <c:v>43531</c:v>
                </c:pt>
                <c:pt idx="896">
                  <c:v>43530</c:v>
                </c:pt>
                <c:pt idx="897">
                  <c:v>43529</c:v>
                </c:pt>
                <c:pt idx="898">
                  <c:v>43528</c:v>
                </c:pt>
                <c:pt idx="899">
                  <c:v>43525</c:v>
                </c:pt>
                <c:pt idx="900">
                  <c:v>43524</c:v>
                </c:pt>
                <c:pt idx="901">
                  <c:v>43523</c:v>
                </c:pt>
                <c:pt idx="902">
                  <c:v>43522</c:v>
                </c:pt>
                <c:pt idx="903">
                  <c:v>43521</c:v>
                </c:pt>
                <c:pt idx="904">
                  <c:v>43518</c:v>
                </c:pt>
                <c:pt idx="905">
                  <c:v>43517</c:v>
                </c:pt>
                <c:pt idx="906">
                  <c:v>43516</c:v>
                </c:pt>
                <c:pt idx="907">
                  <c:v>43515</c:v>
                </c:pt>
                <c:pt idx="908">
                  <c:v>43511</c:v>
                </c:pt>
                <c:pt idx="909">
                  <c:v>43510</c:v>
                </c:pt>
                <c:pt idx="910">
                  <c:v>43509</c:v>
                </c:pt>
                <c:pt idx="911">
                  <c:v>43508</c:v>
                </c:pt>
                <c:pt idx="912">
                  <c:v>43507</c:v>
                </c:pt>
                <c:pt idx="913">
                  <c:v>43504</c:v>
                </c:pt>
                <c:pt idx="914">
                  <c:v>43503</c:v>
                </c:pt>
                <c:pt idx="915">
                  <c:v>43502</c:v>
                </c:pt>
                <c:pt idx="916">
                  <c:v>43501</c:v>
                </c:pt>
                <c:pt idx="917">
                  <c:v>43500</c:v>
                </c:pt>
                <c:pt idx="918">
                  <c:v>43497</c:v>
                </c:pt>
                <c:pt idx="919">
                  <c:v>43496</c:v>
                </c:pt>
                <c:pt idx="920">
                  <c:v>43495</c:v>
                </c:pt>
                <c:pt idx="921">
                  <c:v>43494</c:v>
                </c:pt>
                <c:pt idx="922">
                  <c:v>43493</c:v>
                </c:pt>
                <c:pt idx="923">
                  <c:v>43490</c:v>
                </c:pt>
                <c:pt idx="924">
                  <c:v>43489</c:v>
                </c:pt>
                <c:pt idx="925">
                  <c:v>43488</c:v>
                </c:pt>
                <c:pt idx="926">
                  <c:v>43487</c:v>
                </c:pt>
                <c:pt idx="927">
                  <c:v>43483</c:v>
                </c:pt>
                <c:pt idx="928">
                  <c:v>43482</c:v>
                </c:pt>
                <c:pt idx="929">
                  <c:v>43481</c:v>
                </c:pt>
                <c:pt idx="930">
                  <c:v>43480</c:v>
                </c:pt>
                <c:pt idx="931">
                  <c:v>43479</c:v>
                </c:pt>
                <c:pt idx="932">
                  <c:v>43476</c:v>
                </c:pt>
                <c:pt idx="933">
                  <c:v>43475</c:v>
                </c:pt>
                <c:pt idx="934">
                  <c:v>43474</c:v>
                </c:pt>
                <c:pt idx="935">
                  <c:v>43473</c:v>
                </c:pt>
                <c:pt idx="936">
                  <c:v>43472</c:v>
                </c:pt>
                <c:pt idx="937">
                  <c:v>43469</c:v>
                </c:pt>
                <c:pt idx="938">
                  <c:v>43468</c:v>
                </c:pt>
                <c:pt idx="939">
                  <c:v>43467</c:v>
                </c:pt>
                <c:pt idx="940">
                  <c:v>43465</c:v>
                </c:pt>
                <c:pt idx="941">
                  <c:v>43462</c:v>
                </c:pt>
                <c:pt idx="942">
                  <c:v>43461</c:v>
                </c:pt>
                <c:pt idx="943">
                  <c:v>43460</c:v>
                </c:pt>
                <c:pt idx="944">
                  <c:v>43458</c:v>
                </c:pt>
                <c:pt idx="945">
                  <c:v>43455</c:v>
                </c:pt>
                <c:pt idx="946">
                  <c:v>43454</c:v>
                </c:pt>
                <c:pt idx="947">
                  <c:v>43453</c:v>
                </c:pt>
                <c:pt idx="948">
                  <c:v>43452</c:v>
                </c:pt>
                <c:pt idx="949">
                  <c:v>43451</c:v>
                </c:pt>
                <c:pt idx="950">
                  <c:v>43448</c:v>
                </c:pt>
                <c:pt idx="951">
                  <c:v>43447</c:v>
                </c:pt>
                <c:pt idx="952">
                  <c:v>43446</c:v>
                </c:pt>
                <c:pt idx="953">
                  <c:v>43445</c:v>
                </c:pt>
                <c:pt idx="954">
                  <c:v>43444</c:v>
                </c:pt>
                <c:pt idx="955">
                  <c:v>43441</c:v>
                </c:pt>
                <c:pt idx="956">
                  <c:v>43440</c:v>
                </c:pt>
                <c:pt idx="957">
                  <c:v>43438</c:v>
                </c:pt>
                <c:pt idx="958">
                  <c:v>43437</c:v>
                </c:pt>
                <c:pt idx="959">
                  <c:v>43434</c:v>
                </c:pt>
                <c:pt idx="960">
                  <c:v>43433</c:v>
                </c:pt>
                <c:pt idx="961">
                  <c:v>43432</c:v>
                </c:pt>
                <c:pt idx="962">
                  <c:v>43431</c:v>
                </c:pt>
                <c:pt idx="963">
                  <c:v>43430</c:v>
                </c:pt>
                <c:pt idx="964">
                  <c:v>43427</c:v>
                </c:pt>
                <c:pt idx="965">
                  <c:v>43425</c:v>
                </c:pt>
                <c:pt idx="966">
                  <c:v>43424</c:v>
                </c:pt>
                <c:pt idx="967">
                  <c:v>43423</c:v>
                </c:pt>
                <c:pt idx="968">
                  <c:v>43420</c:v>
                </c:pt>
                <c:pt idx="969">
                  <c:v>43419</c:v>
                </c:pt>
                <c:pt idx="970">
                  <c:v>43418</c:v>
                </c:pt>
                <c:pt idx="971">
                  <c:v>43417</c:v>
                </c:pt>
                <c:pt idx="972">
                  <c:v>43416</c:v>
                </c:pt>
                <c:pt idx="973">
                  <c:v>43413</c:v>
                </c:pt>
                <c:pt idx="974">
                  <c:v>43412</c:v>
                </c:pt>
                <c:pt idx="975">
                  <c:v>43411</c:v>
                </c:pt>
                <c:pt idx="976">
                  <c:v>43410</c:v>
                </c:pt>
                <c:pt idx="977">
                  <c:v>43409</c:v>
                </c:pt>
                <c:pt idx="978">
                  <c:v>43406</c:v>
                </c:pt>
                <c:pt idx="979">
                  <c:v>43405</c:v>
                </c:pt>
                <c:pt idx="980">
                  <c:v>43404</c:v>
                </c:pt>
                <c:pt idx="981">
                  <c:v>43403</c:v>
                </c:pt>
                <c:pt idx="982">
                  <c:v>43402</c:v>
                </c:pt>
                <c:pt idx="983">
                  <c:v>43399</c:v>
                </c:pt>
                <c:pt idx="984">
                  <c:v>43398</c:v>
                </c:pt>
                <c:pt idx="985">
                  <c:v>43397</c:v>
                </c:pt>
                <c:pt idx="986">
                  <c:v>43396</c:v>
                </c:pt>
                <c:pt idx="987">
                  <c:v>43395</c:v>
                </c:pt>
                <c:pt idx="988">
                  <c:v>43392</c:v>
                </c:pt>
                <c:pt idx="989">
                  <c:v>43391</c:v>
                </c:pt>
                <c:pt idx="990">
                  <c:v>43390</c:v>
                </c:pt>
                <c:pt idx="991">
                  <c:v>43389</c:v>
                </c:pt>
                <c:pt idx="992">
                  <c:v>43388</c:v>
                </c:pt>
                <c:pt idx="993">
                  <c:v>43385</c:v>
                </c:pt>
                <c:pt idx="994">
                  <c:v>43384</c:v>
                </c:pt>
                <c:pt idx="995">
                  <c:v>43383</c:v>
                </c:pt>
                <c:pt idx="996">
                  <c:v>43382</c:v>
                </c:pt>
                <c:pt idx="997">
                  <c:v>43381</c:v>
                </c:pt>
                <c:pt idx="998">
                  <c:v>43378</c:v>
                </c:pt>
                <c:pt idx="999">
                  <c:v>43377</c:v>
                </c:pt>
                <c:pt idx="1000">
                  <c:v>43376</c:v>
                </c:pt>
                <c:pt idx="1001">
                  <c:v>43375</c:v>
                </c:pt>
                <c:pt idx="1002">
                  <c:v>43374</c:v>
                </c:pt>
                <c:pt idx="1003">
                  <c:v>43371</c:v>
                </c:pt>
                <c:pt idx="1004">
                  <c:v>43370</c:v>
                </c:pt>
                <c:pt idx="1005">
                  <c:v>43369</c:v>
                </c:pt>
                <c:pt idx="1006">
                  <c:v>43368</c:v>
                </c:pt>
                <c:pt idx="1007">
                  <c:v>43367</c:v>
                </c:pt>
                <c:pt idx="1008">
                  <c:v>43364</c:v>
                </c:pt>
                <c:pt idx="1009">
                  <c:v>43363</c:v>
                </c:pt>
                <c:pt idx="1010">
                  <c:v>43362</c:v>
                </c:pt>
                <c:pt idx="1011">
                  <c:v>43361</c:v>
                </c:pt>
                <c:pt idx="1012">
                  <c:v>43360</c:v>
                </c:pt>
                <c:pt idx="1013">
                  <c:v>43357</c:v>
                </c:pt>
                <c:pt idx="1014">
                  <c:v>43356</c:v>
                </c:pt>
                <c:pt idx="1015">
                  <c:v>43355</c:v>
                </c:pt>
                <c:pt idx="1016">
                  <c:v>43354</c:v>
                </c:pt>
                <c:pt idx="1017">
                  <c:v>43353</c:v>
                </c:pt>
                <c:pt idx="1018">
                  <c:v>43350</c:v>
                </c:pt>
                <c:pt idx="1019">
                  <c:v>43349</c:v>
                </c:pt>
                <c:pt idx="1020">
                  <c:v>43348</c:v>
                </c:pt>
                <c:pt idx="1021">
                  <c:v>43347</c:v>
                </c:pt>
                <c:pt idx="1022">
                  <c:v>43343</c:v>
                </c:pt>
                <c:pt idx="1023">
                  <c:v>43342</c:v>
                </c:pt>
                <c:pt idx="1024">
                  <c:v>43341</c:v>
                </c:pt>
                <c:pt idx="1025">
                  <c:v>43340</c:v>
                </c:pt>
                <c:pt idx="1026">
                  <c:v>43339</c:v>
                </c:pt>
                <c:pt idx="1027">
                  <c:v>43336</c:v>
                </c:pt>
                <c:pt idx="1028">
                  <c:v>43335</c:v>
                </c:pt>
                <c:pt idx="1029">
                  <c:v>43334</c:v>
                </c:pt>
                <c:pt idx="1030">
                  <c:v>43333</c:v>
                </c:pt>
                <c:pt idx="1031">
                  <c:v>43332</c:v>
                </c:pt>
                <c:pt idx="1032">
                  <c:v>43329</c:v>
                </c:pt>
                <c:pt idx="1033">
                  <c:v>43328</c:v>
                </c:pt>
                <c:pt idx="1034">
                  <c:v>43327</c:v>
                </c:pt>
                <c:pt idx="1035">
                  <c:v>43326</c:v>
                </c:pt>
                <c:pt idx="1036">
                  <c:v>43325</c:v>
                </c:pt>
                <c:pt idx="1037">
                  <c:v>43322</c:v>
                </c:pt>
                <c:pt idx="1038">
                  <c:v>43321</c:v>
                </c:pt>
                <c:pt idx="1039">
                  <c:v>43320</c:v>
                </c:pt>
                <c:pt idx="1040">
                  <c:v>43319</c:v>
                </c:pt>
                <c:pt idx="1041">
                  <c:v>43318</c:v>
                </c:pt>
                <c:pt idx="1042">
                  <c:v>43315</c:v>
                </c:pt>
                <c:pt idx="1043">
                  <c:v>43314</c:v>
                </c:pt>
                <c:pt idx="1044">
                  <c:v>43313</c:v>
                </c:pt>
                <c:pt idx="1045">
                  <c:v>43312</c:v>
                </c:pt>
                <c:pt idx="1046">
                  <c:v>43311</c:v>
                </c:pt>
                <c:pt idx="1047">
                  <c:v>43308</c:v>
                </c:pt>
                <c:pt idx="1048">
                  <c:v>43307</c:v>
                </c:pt>
                <c:pt idx="1049">
                  <c:v>43306</c:v>
                </c:pt>
                <c:pt idx="1050">
                  <c:v>43305</c:v>
                </c:pt>
                <c:pt idx="1051">
                  <c:v>43304</c:v>
                </c:pt>
                <c:pt idx="1052">
                  <c:v>43301</c:v>
                </c:pt>
                <c:pt idx="1053">
                  <c:v>43300</c:v>
                </c:pt>
                <c:pt idx="1054">
                  <c:v>43299</c:v>
                </c:pt>
                <c:pt idx="1055">
                  <c:v>43298</c:v>
                </c:pt>
                <c:pt idx="1056">
                  <c:v>43297</c:v>
                </c:pt>
                <c:pt idx="1057">
                  <c:v>43294</c:v>
                </c:pt>
                <c:pt idx="1058">
                  <c:v>43293</c:v>
                </c:pt>
                <c:pt idx="1059">
                  <c:v>43292</c:v>
                </c:pt>
                <c:pt idx="1060">
                  <c:v>43291</c:v>
                </c:pt>
                <c:pt idx="1061">
                  <c:v>43290</c:v>
                </c:pt>
                <c:pt idx="1062">
                  <c:v>43287</c:v>
                </c:pt>
                <c:pt idx="1063">
                  <c:v>43286</c:v>
                </c:pt>
                <c:pt idx="1064">
                  <c:v>43284</c:v>
                </c:pt>
                <c:pt idx="1065">
                  <c:v>43283</c:v>
                </c:pt>
                <c:pt idx="1066">
                  <c:v>43280</c:v>
                </c:pt>
                <c:pt idx="1067">
                  <c:v>43279</c:v>
                </c:pt>
                <c:pt idx="1068">
                  <c:v>43278</c:v>
                </c:pt>
                <c:pt idx="1069">
                  <c:v>43277</c:v>
                </c:pt>
                <c:pt idx="1070">
                  <c:v>43276</c:v>
                </c:pt>
                <c:pt idx="1071">
                  <c:v>43273</c:v>
                </c:pt>
                <c:pt idx="1072">
                  <c:v>43272</c:v>
                </c:pt>
                <c:pt idx="1073">
                  <c:v>43271</c:v>
                </c:pt>
                <c:pt idx="1074">
                  <c:v>43270</c:v>
                </c:pt>
                <c:pt idx="1075">
                  <c:v>43269</c:v>
                </c:pt>
                <c:pt idx="1076">
                  <c:v>43266</c:v>
                </c:pt>
                <c:pt idx="1077">
                  <c:v>43265</c:v>
                </c:pt>
                <c:pt idx="1078">
                  <c:v>43264</c:v>
                </c:pt>
                <c:pt idx="1079">
                  <c:v>43263</c:v>
                </c:pt>
                <c:pt idx="1080">
                  <c:v>43262</c:v>
                </c:pt>
                <c:pt idx="1081">
                  <c:v>43259</c:v>
                </c:pt>
                <c:pt idx="1082">
                  <c:v>43258</c:v>
                </c:pt>
                <c:pt idx="1083">
                  <c:v>43257</c:v>
                </c:pt>
                <c:pt idx="1084">
                  <c:v>43256</c:v>
                </c:pt>
                <c:pt idx="1085">
                  <c:v>43255</c:v>
                </c:pt>
                <c:pt idx="1086">
                  <c:v>43252</c:v>
                </c:pt>
                <c:pt idx="1087">
                  <c:v>43251</c:v>
                </c:pt>
                <c:pt idx="1088">
                  <c:v>43250</c:v>
                </c:pt>
                <c:pt idx="1089">
                  <c:v>43249</c:v>
                </c:pt>
                <c:pt idx="1090">
                  <c:v>43245</c:v>
                </c:pt>
                <c:pt idx="1091">
                  <c:v>43244</c:v>
                </c:pt>
                <c:pt idx="1092">
                  <c:v>43243</c:v>
                </c:pt>
                <c:pt idx="1093">
                  <c:v>43242</c:v>
                </c:pt>
                <c:pt idx="1094">
                  <c:v>43241</c:v>
                </c:pt>
                <c:pt idx="1095">
                  <c:v>43238</c:v>
                </c:pt>
                <c:pt idx="1096">
                  <c:v>43237</c:v>
                </c:pt>
                <c:pt idx="1097">
                  <c:v>43236</c:v>
                </c:pt>
                <c:pt idx="1098">
                  <c:v>43235</c:v>
                </c:pt>
                <c:pt idx="1099">
                  <c:v>43234</c:v>
                </c:pt>
                <c:pt idx="1100">
                  <c:v>43231</c:v>
                </c:pt>
                <c:pt idx="1101">
                  <c:v>43230</c:v>
                </c:pt>
                <c:pt idx="1102">
                  <c:v>43229</c:v>
                </c:pt>
                <c:pt idx="1103">
                  <c:v>43228</c:v>
                </c:pt>
                <c:pt idx="1104">
                  <c:v>43227</c:v>
                </c:pt>
                <c:pt idx="1105">
                  <c:v>43224</c:v>
                </c:pt>
                <c:pt idx="1106">
                  <c:v>43223</c:v>
                </c:pt>
                <c:pt idx="1107">
                  <c:v>43222</c:v>
                </c:pt>
                <c:pt idx="1108">
                  <c:v>43221</c:v>
                </c:pt>
                <c:pt idx="1109">
                  <c:v>43220</c:v>
                </c:pt>
                <c:pt idx="1110">
                  <c:v>43217</c:v>
                </c:pt>
                <c:pt idx="1111">
                  <c:v>43216</c:v>
                </c:pt>
                <c:pt idx="1112">
                  <c:v>43215</c:v>
                </c:pt>
                <c:pt idx="1113">
                  <c:v>43214</c:v>
                </c:pt>
                <c:pt idx="1114">
                  <c:v>43213</c:v>
                </c:pt>
                <c:pt idx="1115">
                  <c:v>43210</c:v>
                </c:pt>
                <c:pt idx="1116">
                  <c:v>43209</c:v>
                </c:pt>
                <c:pt idx="1117">
                  <c:v>43208</c:v>
                </c:pt>
                <c:pt idx="1118">
                  <c:v>43207</c:v>
                </c:pt>
                <c:pt idx="1119">
                  <c:v>43206</c:v>
                </c:pt>
                <c:pt idx="1120">
                  <c:v>43203</c:v>
                </c:pt>
                <c:pt idx="1121">
                  <c:v>43202</c:v>
                </c:pt>
                <c:pt idx="1122">
                  <c:v>43201</c:v>
                </c:pt>
                <c:pt idx="1123">
                  <c:v>43200</c:v>
                </c:pt>
                <c:pt idx="1124">
                  <c:v>43199</c:v>
                </c:pt>
                <c:pt idx="1125">
                  <c:v>43196</c:v>
                </c:pt>
                <c:pt idx="1126">
                  <c:v>43195</c:v>
                </c:pt>
                <c:pt idx="1127">
                  <c:v>43194</c:v>
                </c:pt>
                <c:pt idx="1128">
                  <c:v>43193</c:v>
                </c:pt>
                <c:pt idx="1129">
                  <c:v>43192</c:v>
                </c:pt>
                <c:pt idx="1130">
                  <c:v>43188</c:v>
                </c:pt>
                <c:pt idx="1131">
                  <c:v>43187</c:v>
                </c:pt>
                <c:pt idx="1132">
                  <c:v>43186</c:v>
                </c:pt>
                <c:pt idx="1133">
                  <c:v>43185</c:v>
                </c:pt>
                <c:pt idx="1134">
                  <c:v>43182</c:v>
                </c:pt>
                <c:pt idx="1135">
                  <c:v>43181</c:v>
                </c:pt>
                <c:pt idx="1136">
                  <c:v>43180</c:v>
                </c:pt>
                <c:pt idx="1137">
                  <c:v>43179</c:v>
                </c:pt>
                <c:pt idx="1138">
                  <c:v>43178</c:v>
                </c:pt>
                <c:pt idx="1139">
                  <c:v>43175</c:v>
                </c:pt>
                <c:pt idx="1140">
                  <c:v>43174</c:v>
                </c:pt>
                <c:pt idx="1141">
                  <c:v>43173</c:v>
                </c:pt>
                <c:pt idx="1142">
                  <c:v>43172</c:v>
                </c:pt>
                <c:pt idx="1143">
                  <c:v>43171</c:v>
                </c:pt>
                <c:pt idx="1144">
                  <c:v>43168</c:v>
                </c:pt>
                <c:pt idx="1145">
                  <c:v>43167</c:v>
                </c:pt>
                <c:pt idx="1146">
                  <c:v>43166</c:v>
                </c:pt>
                <c:pt idx="1147">
                  <c:v>43165</c:v>
                </c:pt>
                <c:pt idx="1148">
                  <c:v>43164</c:v>
                </c:pt>
                <c:pt idx="1149">
                  <c:v>43161</c:v>
                </c:pt>
                <c:pt idx="1150">
                  <c:v>43160</c:v>
                </c:pt>
                <c:pt idx="1151">
                  <c:v>43159</c:v>
                </c:pt>
                <c:pt idx="1152">
                  <c:v>43158</c:v>
                </c:pt>
                <c:pt idx="1153">
                  <c:v>43157</c:v>
                </c:pt>
                <c:pt idx="1154">
                  <c:v>43154</c:v>
                </c:pt>
                <c:pt idx="1155">
                  <c:v>43153</c:v>
                </c:pt>
                <c:pt idx="1156">
                  <c:v>43152</c:v>
                </c:pt>
                <c:pt idx="1157">
                  <c:v>43151</c:v>
                </c:pt>
                <c:pt idx="1158">
                  <c:v>43147</c:v>
                </c:pt>
                <c:pt idx="1159">
                  <c:v>43146</c:v>
                </c:pt>
                <c:pt idx="1160">
                  <c:v>43145</c:v>
                </c:pt>
                <c:pt idx="1161">
                  <c:v>43144</c:v>
                </c:pt>
                <c:pt idx="1162">
                  <c:v>43143</c:v>
                </c:pt>
                <c:pt idx="1163">
                  <c:v>43140</c:v>
                </c:pt>
                <c:pt idx="1164">
                  <c:v>43139</c:v>
                </c:pt>
                <c:pt idx="1165">
                  <c:v>43138</c:v>
                </c:pt>
                <c:pt idx="1166">
                  <c:v>43137</c:v>
                </c:pt>
                <c:pt idx="1167">
                  <c:v>43136</c:v>
                </c:pt>
                <c:pt idx="1168">
                  <c:v>43133</c:v>
                </c:pt>
                <c:pt idx="1169">
                  <c:v>43132</c:v>
                </c:pt>
                <c:pt idx="1170">
                  <c:v>43131</c:v>
                </c:pt>
                <c:pt idx="1171">
                  <c:v>43130</c:v>
                </c:pt>
                <c:pt idx="1172">
                  <c:v>43129</c:v>
                </c:pt>
                <c:pt idx="1173">
                  <c:v>43126</c:v>
                </c:pt>
                <c:pt idx="1174">
                  <c:v>43125</c:v>
                </c:pt>
                <c:pt idx="1175">
                  <c:v>43124</c:v>
                </c:pt>
                <c:pt idx="1176">
                  <c:v>43123</c:v>
                </c:pt>
                <c:pt idx="1177">
                  <c:v>43122</c:v>
                </c:pt>
                <c:pt idx="1178">
                  <c:v>43119</c:v>
                </c:pt>
                <c:pt idx="1179">
                  <c:v>43118</c:v>
                </c:pt>
                <c:pt idx="1180">
                  <c:v>43117</c:v>
                </c:pt>
                <c:pt idx="1181">
                  <c:v>43116</c:v>
                </c:pt>
                <c:pt idx="1182">
                  <c:v>43112</c:v>
                </c:pt>
                <c:pt idx="1183">
                  <c:v>43111</c:v>
                </c:pt>
                <c:pt idx="1184">
                  <c:v>43110</c:v>
                </c:pt>
                <c:pt idx="1185">
                  <c:v>43109</c:v>
                </c:pt>
                <c:pt idx="1186">
                  <c:v>43108</c:v>
                </c:pt>
                <c:pt idx="1187">
                  <c:v>43105</c:v>
                </c:pt>
                <c:pt idx="1188">
                  <c:v>43104</c:v>
                </c:pt>
                <c:pt idx="1189">
                  <c:v>43103</c:v>
                </c:pt>
                <c:pt idx="1190">
                  <c:v>43102</c:v>
                </c:pt>
                <c:pt idx="1191">
                  <c:v>43098</c:v>
                </c:pt>
                <c:pt idx="1192">
                  <c:v>43097</c:v>
                </c:pt>
                <c:pt idx="1193">
                  <c:v>43096</c:v>
                </c:pt>
                <c:pt idx="1194">
                  <c:v>43095</c:v>
                </c:pt>
                <c:pt idx="1195">
                  <c:v>43091</c:v>
                </c:pt>
                <c:pt idx="1196">
                  <c:v>43090</c:v>
                </c:pt>
                <c:pt idx="1197">
                  <c:v>43089</c:v>
                </c:pt>
                <c:pt idx="1198">
                  <c:v>43088</c:v>
                </c:pt>
                <c:pt idx="1199">
                  <c:v>43087</c:v>
                </c:pt>
                <c:pt idx="1200">
                  <c:v>43084</c:v>
                </c:pt>
                <c:pt idx="1201">
                  <c:v>43083</c:v>
                </c:pt>
                <c:pt idx="1202">
                  <c:v>43082</c:v>
                </c:pt>
                <c:pt idx="1203">
                  <c:v>43081</c:v>
                </c:pt>
                <c:pt idx="1204">
                  <c:v>43080</c:v>
                </c:pt>
                <c:pt idx="1205">
                  <c:v>43077</c:v>
                </c:pt>
                <c:pt idx="1206">
                  <c:v>43076</c:v>
                </c:pt>
                <c:pt idx="1207">
                  <c:v>43075</c:v>
                </c:pt>
                <c:pt idx="1208">
                  <c:v>43074</c:v>
                </c:pt>
                <c:pt idx="1209">
                  <c:v>43073</c:v>
                </c:pt>
                <c:pt idx="1210">
                  <c:v>43070</c:v>
                </c:pt>
                <c:pt idx="1211">
                  <c:v>43069</c:v>
                </c:pt>
                <c:pt idx="1212">
                  <c:v>43068</c:v>
                </c:pt>
                <c:pt idx="1213">
                  <c:v>43067</c:v>
                </c:pt>
                <c:pt idx="1214">
                  <c:v>43066</c:v>
                </c:pt>
                <c:pt idx="1215">
                  <c:v>43063</c:v>
                </c:pt>
                <c:pt idx="1216">
                  <c:v>43061</c:v>
                </c:pt>
                <c:pt idx="1217">
                  <c:v>43060</c:v>
                </c:pt>
                <c:pt idx="1218">
                  <c:v>43059</c:v>
                </c:pt>
                <c:pt idx="1219">
                  <c:v>43056</c:v>
                </c:pt>
                <c:pt idx="1220">
                  <c:v>43055</c:v>
                </c:pt>
                <c:pt idx="1221">
                  <c:v>43054</c:v>
                </c:pt>
                <c:pt idx="1222">
                  <c:v>43053</c:v>
                </c:pt>
                <c:pt idx="1223">
                  <c:v>43052</c:v>
                </c:pt>
                <c:pt idx="1224">
                  <c:v>43049</c:v>
                </c:pt>
                <c:pt idx="1225">
                  <c:v>43048</c:v>
                </c:pt>
                <c:pt idx="1226">
                  <c:v>43047</c:v>
                </c:pt>
                <c:pt idx="1227">
                  <c:v>43046</c:v>
                </c:pt>
                <c:pt idx="1228">
                  <c:v>43045</c:v>
                </c:pt>
                <c:pt idx="1229">
                  <c:v>43042</c:v>
                </c:pt>
                <c:pt idx="1230">
                  <c:v>43041</c:v>
                </c:pt>
                <c:pt idx="1231">
                  <c:v>43040</c:v>
                </c:pt>
                <c:pt idx="1232">
                  <c:v>43039</c:v>
                </c:pt>
                <c:pt idx="1233">
                  <c:v>43038</c:v>
                </c:pt>
                <c:pt idx="1234">
                  <c:v>43035</c:v>
                </c:pt>
                <c:pt idx="1235">
                  <c:v>43034</c:v>
                </c:pt>
                <c:pt idx="1236">
                  <c:v>43033</c:v>
                </c:pt>
                <c:pt idx="1237">
                  <c:v>43032</c:v>
                </c:pt>
                <c:pt idx="1238">
                  <c:v>43031</c:v>
                </c:pt>
                <c:pt idx="1239">
                  <c:v>43028</c:v>
                </c:pt>
                <c:pt idx="1240">
                  <c:v>43027</c:v>
                </c:pt>
                <c:pt idx="1241">
                  <c:v>43026</c:v>
                </c:pt>
                <c:pt idx="1242">
                  <c:v>43025</c:v>
                </c:pt>
                <c:pt idx="1243">
                  <c:v>43024</c:v>
                </c:pt>
                <c:pt idx="1244">
                  <c:v>43021</c:v>
                </c:pt>
                <c:pt idx="1245">
                  <c:v>43020</c:v>
                </c:pt>
                <c:pt idx="1246">
                  <c:v>43019</c:v>
                </c:pt>
                <c:pt idx="1247">
                  <c:v>43018</c:v>
                </c:pt>
                <c:pt idx="1248">
                  <c:v>43017</c:v>
                </c:pt>
                <c:pt idx="1249">
                  <c:v>43014</c:v>
                </c:pt>
                <c:pt idx="1250">
                  <c:v>43013</c:v>
                </c:pt>
                <c:pt idx="1251">
                  <c:v>43012</c:v>
                </c:pt>
                <c:pt idx="1252">
                  <c:v>43011</c:v>
                </c:pt>
                <c:pt idx="1253">
                  <c:v>43010</c:v>
                </c:pt>
                <c:pt idx="1254">
                  <c:v>43007</c:v>
                </c:pt>
                <c:pt idx="1255">
                  <c:v>43006</c:v>
                </c:pt>
                <c:pt idx="1256">
                  <c:v>43005</c:v>
                </c:pt>
                <c:pt idx="1257">
                  <c:v>43004</c:v>
                </c:pt>
                <c:pt idx="1258">
                  <c:v>43003</c:v>
                </c:pt>
                <c:pt idx="1259">
                  <c:v>43000</c:v>
                </c:pt>
                <c:pt idx="1260">
                  <c:v>42999</c:v>
                </c:pt>
                <c:pt idx="1261">
                  <c:v>42998</c:v>
                </c:pt>
                <c:pt idx="1262">
                  <c:v>42997</c:v>
                </c:pt>
                <c:pt idx="1263">
                  <c:v>42996</c:v>
                </c:pt>
                <c:pt idx="1264">
                  <c:v>42993</c:v>
                </c:pt>
                <c:pt idx="1265">
                  <c:v>42992</c:v>
                </c:pt>
                <c:pt idx="1266">
                  <c:v>42991</c:v>
                </c:pt>
                <c:pt idx="1267">
                  <c:v>42990</c:v>
                </c:pt>
                <c:pt idx="1268">
                  <c:v>42989</c:v>
                </c:pt>
                <c:pt idx="1269">
                  <c:v>42986</c:v>
                </c:pt>
                <c:pt idx="1270">
                  <c:v>42985</c:v>
                </c:pt>
                <c:pt idx="1271">
                  <c:v>42984</c:v>
                </c:pt>
                <c:pt idx="1272">
                  <c:v>42983</c:v>
                </c:pt>
                <c:pt idx="1273">
                  <c:v>42979</c:v>
                </c:pt>
                <c:pt idx="1274">
                  <c:v>42978</c:v>
                </c:pt>
                <c:pt idx="1275">
                  <c:v>42977</c:v>
                </c:pt>
                <c:pt idx="1276">
                  <c:v>42976</c:v>
                </c:pt>
                <c:pt idx="1277">
                  <c:v>42975</c:v>
                </c:pt>
                <c:pt idx="1278">
                  <c:v>42972</c:v>
                </c:pt>
                <c:pt idx="1279">
                  <c:v>42971</c:v>
                </c:pt>
                <c:pt idx="1280">
                  <c:v>42970</c:v>
                </c:pt>
                <c:pt idx="1281">
                  <c:v>42969</c:v>
                </c:pt>
                <c:pt idx="1282">
                  <c:v>42968</c:v>
                </c:pt>
                <c:pt idx="1283">
                  <c:v>42965</c:v>
                </c:pt>
                <c:pt idx="1284">
                  <c:v>42964</c:v>
                </c:pt>
                <c:pt idx="1285">
                  <c:v>42963</c:v>
                </c:pt>
                <c:pt idx="1286">
                  <c:v>42962</c:v>
                </c:pt>
                <c:pt idx="1287">
                  <c:v>42961</c:v>
                </c:pt>
                <c:pt idx="1288">
                  <c:v>42958</c:v>
                </c:pt>
                <c:pt idx="1289">
                  <c:v>42957</c:v>
                </c:pt>
                <c:pt idx="1290">
                  <c:v>42956</c:v>
                </c:pt>
                <c:pt idx="1291">
                  <c:v>42955</c:v>
                </c:pt>
                <c:pt idx="1292">
                  <c:v>42954</c:v>
                </c:pt>
                <c:pt idx="1293">
                  <c:v>42951</c:v>
                </c:pt>
                <c:pt idx="1294">
                  <c:v>42950</c:v>
                </c:pt>
                <c:pt idx="1295">
                  <c:v>42949</c:v>
                </c:pt>
                <c:pt idx="1296">
                  <c:v>42948</c:v>
                </c:pt>
                <c:pt idx="1297">
                  <c:v>42947</c:v>
                </c:pt>
                <c:pt idx="1298">
                  <c:v>42944</c:v>
                </c:pt>
                <c:pt idx="1299">
                  <c:v>42943</c:v>
                </c:pt>
                <c:pt idx="1300">
                  <c:v>42942</c:v>
                </c:pt>
                <c:pt idx="1301">
                  <c:v>42941</c:v>
                </c:pt>
                <c:pt idx="1302">
                  <c:v>42940</c:v>
                </c:pt>
                <c:pt idx="1303">
                  <c:v>42937</c:v>
                </c:pt>
                <c:pt idx="1304">
                  <c:v>42936</c:v>
                </c:pt>
                <c:pt idx="1305">
                  <c:v>42935</c:v>
                </c:pt>
                <c:pt idx="1306">
                  <c:v>42934</c:v>
                </c:pt>
                <c:pt idx="1307">
                  <c:v>42933</c:v>
                </c:pt>
                <c:pt idx="1308">
                  <c:v>42930</c:v>
                </c:pt>
                <c:pt idx="1309">
                  <c:v>42929</c:v>
                </c:pt>
                <c:pt idx="1310">
                  <c:v>42928</c:v>
                </c:pt>
                <c:pt idx="1311">
                  <c:v>42927</c:v>
                </c:pt>
                <c:pt idx="1312">
                  <c:v>42926</c:v>
                </c:pt>
                <c:pt idx="1313">
                  <c:v>42923</c:v>
                </c:pt>
                <c:pt idx="1314">
                  <c:v>42922</c:v>
                </c:pt>
                <c:pt idx="1315">
                  <c:v>42921</c:v>
                </c:pt>
                <c:pt idx="1316">
                  <c:v>42919</c:v>
                </c:pt>
                <c:pt idx="1317">
                  <c:v>42916</c:v>
                </c:pt>
                <c:pt idx="1318">
                  <c:v>42915</c:v>
                </c:pt>
                <c:pt idx="1319">
                  <c:v>42914</c:v>
                </c:pt>
                <c:pt idx="1320">
                  <c:v>42913</c:v>
                </c:pt>
                <c:pt idx="1321">
                  <c:v>42912</c:v>
                </c:pt>
                <c:pt idx="1322">
                  <c:v>42909</c:v>
                </c:pt>
                <c:pt idx="1323">
                  <c:v>42908</c:v>
                </c:pt>
                <c:pt idx="1324">
                  <c:v>42907</c:v>
                </c:pt>
                <c:pt idx="1325">
                  <c:v>42906</c:v>
                </c:pt>
                <c:pt idx="1326">
                  <c:v>42905</c:v>
                </c:pt>
                <c:pt idx="1327">
                  <c:v>42902</c:v>
                </c:pt>
                <c:pt idx="1328">
                  <c:v>42901</c:v>
                </c:pt>
                <c:pt idx="1329">
                  <c:v>42900</c:v>
                </c:pt>
                <c:pt idx="1330">
                  <c:v>42899</c:v>
                </c:pt>
                <c:pt idx="1331">
                  <c:v>42898</c:v>
                </c:pt>
                <c:pt idx="1332">
                  <c:v>42895</c:v>
                </c:pt>
                <c:pt idx="1333">
                  <c:v>42894</c:v>
                </c:pt>
                <c:pt idx="1334">
                  <c:v>42893</c:v>
                </c:pt>
                <c:pt idx="1335">
                  <c:v>42892</c:v>
                </c:pt>
                <c:pt idx="1336">
                  <c:v>42891</c:v>
                </c:pt>
                <c:pt idx="1337">
                  <c:v>42888</c:v>
                </c:pt>
                <c:pt idx="1338">
                  <c:v>42887</c:v>
                </c:pt>
                <c:pt idx="1339">
                  <c:v>42886</c:v>
                </c:pt>
                <c:pt idx="1340">
                  <c:v>42885</c:v>
                </c:pt>
                <c:pt idx="1341">
                  <c:v>42881</c:v>
                </c:pt>
                <c:pt idx="1342">
                  <c:v>42880</c:v>
                </c:pt>
                <c:pt idx="1343">
                  <c:v>42879</c:v>
                </c:pt>
                <c:pt idx="1344">
                  <c:v>42878</c:v>
                </c:pt>
                <c:pt idx="1345">
                  <c:v>42877</c:v>
                </c:pt>
                <c:pt idx="1346">
                  <c:v>42874</c:v>
                </c:pt>
                <c:pt idx="1347">
                  <c:v>42873</c:v>
                </c:pt>
                <c:pt idx="1348">
                  <c:v>42872</c:v>
                </c:pt>
                <c:pt idx="1349">
                  <c:v>42871</c:v>
                </c:pt>
                <c:pt idx="1350">
                  <c:v>42870</c:v>
                </c:pt>
                <c:pt idx="1351">
                  <c:v>42867</c:v>
                </c:pt>
                <c:pt idx="1352">
                  <c:v>42866</c:v>
                </c:pt>
                <c:pt idx="1353">
                  <c:v>42865</c:v>
                </c:pt>
                <c:pt idx="1354">
                  <c:v>42864</c:v>
                </c:pt>
                <c:pt idx="1355">
                  <c:v>42863</c:v>
                </c:pt>
                <c:pt idx="1356">
                  <c:v>42860</c:v>
                </c:pt>
                <c:pt idx="1357">
                  <c:v>42859</c:v>
                </c:pt>
                <c:pt idx="1358">
                  <c:v>42858</c:v>
                </c:pt>
                <c:pt idx="1359">
                  <c:v>42857</c:v>
                </c:pt>
                <c:pt idx="1360">
                  <c:v>42856</c:v>
                </c:pt>
                <c:pt idx="1361">
                  <c:v>42853</c:v>
                </c:pt>
                <c:pt idx="1362">
                  <c:v>42852</c:v>
                </c:pt>
                <c:pt idx="1363">
                  <c:v>42851</c:v>
                </c:pt>
                <c:pt idx="1364">
                  <c:v>42850</c:v>
                </c:pt>
                <c:pt idx="1365">
                  <c:v>42849</c:v>
                </c:pt>
                <c:pt idx="1366">
                  <c:v>42846</c:v>
                </c:pt>
                <c:pt idx="1367">
                  <c:v>42845</c:v>
                </c:pt>
                <c:pt idx="1368">
                  <c:v>42844</c:v>
                </c:pt>
                <c:pt idx="1369">
                  <c:v>42843</c:v>
                </c:pt>
                <c:pt idx="1370">
                  <c:v>42842</c:v>
                </c:pt>
                <c:pt idx="1371">
                  <c:v>42838</c:v>
                </c:pt>
                <c:pt idx="1372">
                  <c:v>42837</c:v>
                </c:pt>
                <c:pt idx="1373">
                  <c:v>42836</c:v>
                </c:pt>
                <c:pt idx="1374">
                  <c:v>42835</c:v>
                </c:pt>
                <c:pt idx="1375">
                  <c:v>42832</c:v>
                </c:pt>
                <c:pt idx="1376">
                  <c:v>42831</c:v>
                </c:pt>
                <c:pt idx="1377">
                  <c:v>42830</c:v>
                </c:pt>
                <c:pt idx="1378">
                  <c:v>42829</c:v>
                </c:pt>
                <c:pt idx="1379">
                  <c:v>42828</c:v>
                </c:pt>
                <c:pt idx="1380">
                  <c:v>42825</c:v>
                </c:pt>
                <c:pt idx="1381">
                  <c:v>42824</c:v>
                </c:pt>
                <c:pt idx="1382">
                  <c:v>42823</c:v>
                </c:pt>
                <c:pt idx="1383">
                  <c:v>42822</c:v>
                </c:pt>
                <c:pt idx="1384">
                  <c:v>42821</c:v>
                </c:pt>
                <c:pt idx="1385">
                  <c:v>42818</c:v>
                </c:pt>
                <c:pt idx="1386">
                  <c:v>42817</c:v>
                </c:pt>
                <c:pt idx="1387">
                  <c:v>42816</c:v>
                </c:pt>
                <c:pt idx="1388">
                  <c:v>42815</c:v>
                </c:pt>
                <c:pt idx="1389">
                  <c:v>42814</c:v>
                </c:pt>
                <c:pt idx="1390">
                  <c:v>42811</c:v>
                </c:pt>
                <c:pt idx="1391">
                  <c:v>42810</c:v>
                </c:pt>
                <c:pt idx="1392">
                  <c:v>42809</c:v>
                </c:pt>
                <c:pt idx="1393">
                  <c:v>42808</c:v>
                </c:pt>
                <c:pt idx="1394">
                  <c:v>42807</c:v>
                </c:pt>
                <c:pt idx="1395">
                  <c:v>42804</c:v>
                </c:pt>
                <c:pt idx="1396">
                  <c:v>42803</c:v>
                </c:pt>
                <c:pt idx="1397">
                  <c:v>42802</c:v>
                </c:pt>
                <c:pt idx="1398">
                  <c:v>42801</c:v>
                </c:pt>
                <c:pt idx="1399">
                  <c:v>42800</c:v>
                </c:pt>
                <c:pt idx="1400">
                  <c:v>42797</c:v>
                </c:pt>
                <c:pt idx="1401">
                  <c:v>42796</c:v>
                </c:pt>
                <c:pt idx="1402">
                  <c:v>42795</c:v>
                </c:pt>
                <c:pt idx="1403">
                  <c:v>42794</c:v>
                </c:pt>
                <c:pt idx="1404">
                  <c:v>42793</c:v>
                </c:pt>
                <c:pt idx="1405">
                  <c:v>42790</c:v>
                </c:pt>
                <c:pt idx="1406">
                  <c:v>42789</c:v>
                </c:pt>
                <c:pt idx="1407">
                  <c:v>42788</c:v>
                </c:pt>
                <c:pt idx="1408">
                  <c:v>42787</c:v>
                </c:pt>
                <c:pt idx="1409">
                  <c:v>42783</c:v>
                </c:pt>
                <c:pt idx="1410">
                  <c:v>42782</c:v>
                </c:pt>
                <c:pt idx="1411">
                  <c:v>42781</c:v>
                </c:pt>
                <c:pt idx="1412">
                  <c:v>42780</c:v>
                </c:pt>
                <c:pt idx="1413">
                  <c:v>42779</c:v>
                </c:pt>
                <c:pt idx="1414">
                  <c:v>42776</c:v>
                </c:pt>
                <c:pt idx="1415">
                  <c:v>42775</c:v>
                </c:pt>
                <c:pt idx="1416">
                  <c:v>42774</c:v>
                </c:pt>
                <c:pt idx="1417">
                  <c:v>42773</c:v>
                </c:pt>
                <c:pt idx="1418">
                  <c:v>42772</c:v>
                </c:pt>
                <c:pt idx="1419">
                  <c:v>42769</c:v>
                </c:pt>
                <c:pt idx="1420">
                  <c:v>42768</c:v>
                </c:pt>
                <c:pt idx="1421">
                  <c:v>42767</c:v>
                </c:pt>
                <c:pt idx="1422">
                  <c:v>42766</c:v>
                </c:pt>
                <c:pt idx="1423">
                  <c:v>42765</c:v>
                </c:pt>
                <c:pt idx="1424">
                  <c:v>42762</c:v>
                </c:pt>
                <c:pt idx="1425">
                  <c:v>42761</c:v>
                </c:pt>
                <c:pt idx="1426">
                  <c:v>42760</c:v>
                </c:pt>
                <c:pt idx="1427">
                  <c:v>42759</c:v>
                </c:pt>
                <c:pt idx="1428">
                  <c:v>42758</c:v>
                </c:pt>
                <c:pt idx="1429">
                  <c:v>42755</c:v>
                </c:pt>
                <c:pt idx="1430">
                  <c:v>42754</c:v>
                </c:pt>
                <c:pt idx="1431">
                  <c:v>42753</c:v>
                </c:pt>
                <c:pt idx="1432">
                  <c:v>42752</c:v>
                </c:pt>
                <c:pt idx="1433">
                  <c:v>42748</c:v>
                </c:pt>
                <c:pt idx="1434">
                  <c:v>42747</c:v>
                </c:pt>
                <c:pt idx="1435">
                  <c:v>42746</c:v>
                </c:pt>
                <c:pt idx="1436">
                  <c:v>42745</c:v>
                </c:pt>
                <c:pt idx="1437">
                  <c:v>42744</c:v>
                </c:pt>
                <c:pt idx="1438">
                  <c:v>42741</c:v>
                </c:pt>
                <c:pt idx="1439">
                  <c:v>42740</c:v>
                </c:pt>
                <c:pt idx="1440">
                  <c:v>42739</c:v>
                </c:pt>
                <c:pt idx="1441">
                  <c:v>42738</c:v>
                </c:pt>
                <c:pt idx="1442">
                  <c:v>42734</c:v>
                </c:pt>
                <c:pt idx="1443">
                  <c:v>42733</c:v>
                </c:pt>
                <c:pt idx="1444">
                  <c:v>42732</c:v>
                </c:pt>
                <c:pt idx="1445">
                  <c:v>42731</c:v>
                </c:pt>
                <c:pt idx="1446">
                  <c:v>42727</c:v>
                </c:pt>
                <c:pt idx="1447">
                  <c:v>42726</c:v>
                </c:pt>
                <c:pt idx="1448">
                  <c:v>42725</c:v>
                </c:pt>
                <c:pt idx="1449">
                  <c:v>42724</c:v>
                </c:pt>
                <c:pt idx="1450">
                  <c:v>42723</c:v>
                </c:pt>
                <c:pt idx="1451">
                  <c:v>42720</c:v>
                </c:pt>
                <c:pt idx="1452">
                  <c:v>42719</c:v>
                </c:pt>
                <c:pt idx="1453">
                  <c:v>42718</c:v>
                </c:pt>
                <c:pt idx="1454">
                  <c:v>42717</c:v>
                </c:pt>
                <c:pt idx="1455">
                  <c:v>42716</c:v>
                </c:pt>
                <c:pt idx="1456">
                  <c:v>42713</c:v>
                </c:pt>
                <c:pt idx="1457">
                  <c:v>42712</c:v>
                </c:pt>
                <c:pt idx="1458">
                  <c:v>42711</c:v>
                </c:pt>
                <c:pt idx="1459">
                  <c:v>42710</c:v>
                </c:pt>
                <c:pt idx="1460">
                  <c:v>42709</c:v>
                </c:pt>
                <c:pt idx="1461">
                  <c:v>42706</c:v>
                </c:pt>
                <c:pt idx="1462">
                  <c:v>42705</c:v>
                </c:pt>
                <c:pt idx="1463">
                  <c:v>42704</c:v>
                </c:pt>
                <c:pt idx="1464">
                  <c:v>42703</c:v>
                </c:pt>
                <c:pt idx="1465">
                  <c:v>42702</c:v>
                </c:pt>
                <c:pt idx="1466">
                  <c:v>42699</c:v>
                </c:pt>
                <c:pt idx="1467">
                  <c:v>42697</c:v>
                </c:pt>
                <c:pt idx="1468">
                  <c:v>42696</c:v>
                </c:pt>
                <c:pt idx="1469">
                  <c:v>42695</c:v>
                </c:pt>
                <c:pt idx="1470">
                  <c:v>42692</c:v>
                </c:pt>
                <c:pt idx="1471">
                  <c:v>42691</c:v>
                </c:pt>
                <c:pt idx="1472">
                  <c:v>42690</c:v>
                </c:pt>
                <c:pt idx="1473">
                  <c:v>42689</c:v>
                </c:pt>
                <c:pt idx="1474">
                  <c:v>42688</c:v>
                </c:pt>
                <c:pt idx="1475">
                  <c:v>42685</c:v>
                </c:pt>
                <c:pt idx="1476">
                  <c:v>42684</c:v>
                </c:pt>
                <c:pt idx="1477">
                  <c:v>42683</c:v>
                </c:pt>
                <c:pt idx="1478">
                  <c:v>42682</c:v>
                </c:pt>
                <c:pt idx="1479">
                  <c:v>42681</c:v>
                </c:pt>
                <c:pt idx="1480">
                  <c:v>42678</c:v>
                </c:pt>
                <c:pt idx="1481">
                  <c:v>42677</c:v>
                </c:pt>
                <c:pt idx="1482">
                  <c:v>42676</c:v>
                </c:pt>
                <c:pt idx="1483">
                  <c:v>42675</c:v>
                </c:pt>
                <c:pt idx="1484">
                  <c:v>42674</c:v>
                </c:pt>
                <c:pt idx="1485">
                  <c:v>42671</c:v>
                </c:pt>
                <c:pt idx="1486">
                  <c:v>42670</c:v>
                </c:pt>
                <c:pt idx="1487">
                  <c:v>42669</c:v>
                </c:pt>
                <c:pt idx="1488">
                  <c:v>42668</c:v>
                </c:pt>
                <c:pt idx="1489">
                  <c:v>42667</c:v>
                </c:pt>
                <c:pt idx="1490">
                  <c:v>42664</c:v>
                </c:pt>
                <c:pt idx="1491">
                  <c:v>42663</c:v>
                </c:pt>
                <c:pt idx="1492">
                  <c:v>42662</c:v>
                </c:pt>
                <c:pt idx="1493">
                  <c:v>42661</c:v>
                </c:pt>
                <c:pt idx="1494">
                  <c:v>42660</c:v>
                </c:pt>
                <c:pt idx="1495">
                  <c:v>42657</c:v>
                </c:pt>
                <c:pt idx="1496">
                  <c:v>42656</c:v>
                </c:pt>
                <c:pt idx="1497">
                  <c:v>42655</c:v>
                </c:pt>
                <c:pt idx="1498">
                  <c:v>42654</c:v>
                </c:pt>
                <c:pt idx="1499">
                  <c:v>42653</c:v>
                </c:pt>
                <c:pt idx="1500">
                  <c:v>42650</c:v>
                </c:pt>
                <c:pt idx="1501">
                  <c:v>42649</c:v>
                </c:pt>
                <c:pt idx="1502">
                  <c:v>42648</c:v>
                </c:pt>
                <c:pt idx="1503">
                  <c:v>42647</c:v>
                </c:pt>
                <c:pt idx="1504">
                  <c:v>42646</c:v>
                </c:pt>
                <c:pt idx="1505">
                  <c:v>42643</c:v>
                </c:pt>
                <c:pt idx="1506">
                  <c:v>42642</c:v>
                </c:pt>
                <c:pt idx="1507">
                  <c:v>42641</c:v>
                </c:pt>
                <c:pt idx="1508">
                  <c:v>42640</c:v>
                </c:pt>
                <c:pt idx="1509">
                  <c:v>42639</c:v>
                </c:pt>
                <c:pt idx="1510">
                  <c:v>42636</c:v>
                </c:pt>
                <c:pt idx="1511">
                  <c:v>42635</c:v>
                </c:pt>
                <c:pt idx="1512">
                  <c:v>42634</c:v>
                </c:pt>
                <c:pt idx="1513">
                  <c:v>42633</c:v>
                </c:pt>
                <c:pt idx="1514">
                  <c:v>42632</c:v>
                </c:pt>
                <c:pt idx="1515">
                  <c:v>42629</c:v>
                </c:pt>
                <c:pt idx="1516">
                  <c:v>42628</c:v>
                </c:pt>
                <c:pt idx="1517">
                  <c:v>42627</c:v>
                </c:pt>
                <c:pt idx="1518">
                  <c:v>42626</c:v>
                </c:pt>
                <c:pt idx="1519">
                  <c:v>42625</c:v>
                </c:pt>
                <c:pt idx="1520">
                  <c:v>42622</c:v>
                </c:pt>
                <c:pt idx="1521">
                  <c:v>42621</c:v>
                </c:pt>
                <c:pt idx="1522">
                  <c:v>42620</c:v>
                </c:pt>
                <c:pt idx="1523">
                  <c:v>42619</c:v>
                </c:pt>
                <c:pt idx="1524">
                  <c:v>42615</c:v>
                </c:pt>
                <c:pt idx="1525">
                  <c:v>42614</c:v>
                </c:pt>
                <c:pt idx="1526">
                  <c:v>42613</c:v>
                </c:pt>
                <c:pt idx="1527">
                  <c:v>42612</c:v>
                </c:pt>
                <c:pt idx="1528">
                  <c:v>42611</c:v>
                </c:pt>
                <c:pt idx="1529">
                  <c:v>42608</c:v>
                </c:pt>
                <c:pt idx="1530">
                  <c:v>42607</c:v>
                </c:pt>
                <c:pt idx="1531">
                  <c:v>42606</c:v>
                </c:pt>
                <c:pt idx="1532">
                  <c:v>42605</c:v>
                </c:pt>
                <c:pt idx="1533">
                  <c:v>42604</c:v>
                </c:pt>
                <c:pt idx="1534">
                  <c:v>42601</c:v>
                </c:pt>
                <c:pt idx="1535">
                  <c:v>42600</c:v>
                </c:pt>
                <c:pt idx="1536">
                  <c:v>42599</c:v>
                </c:pt>
                <c:pt idx="1537">
                  <c:v>42598</c:v>
                </c:pt>
                <c:pt idx="1538">
                  <c:v>42597</c:v>
                </c:pt>
                <c:pt idx="1539">
                  <c:v>42594</c:v>
                </c:pt>
                <c:pt idx="1540">
                  <c:v>42593</c:v>
                </c:pt>
                <c:pt idx="1541">
                  <c:v>42592</c:v>
                </c:pt>
                <c:pt idx="1542">
                  <c:v>42591</c:v>
                </c:pt>
                <c:pt idx="1543">
                  <c:v>42590</c:v>
                </c:pt>
                <c:pt idx="1544">
                  <c:v>42587</c:v>
                </c:pt>
                <c:pt idx="1545">
                  <c:v>42586</c:v>
                </c:pt>
                <c:pt idx="1546">
                  <c:v>42585</c:v>
                </c:pt>
                <c:pt idx="1547">
                  <c:v>42584</c:v>
                </c:pt>
                <c:pt idx="1548">
                  <c:v>42583</c:v>
                </c:pt>
                <c:pt idx="1549">
                  <c:v>42580</c:v>
                </c:pt>
                <c:pt idx="1550">
                  <c:v>42579</c:v>
                </c:pt>
                <c:pt idx="1551">
                  <c:v>42578</c:v>
                </c:pt>
                <c:pt idx="1552">
                  <c:v>42577</c:v>
                </c:pt>
                <c:pt idx="1553">
                  <c:v>42576</c:v>
                </c:pt>
                <c:pt idx="1554">
                  <c:v>42573</c:v>
                </c:pt>
                <c:pt idx="1555">
                  <c:v>42572</c:v>
                </c:pt>
                <c:pt idx="1556">
                  <c:v>42571</c:v>
                </c:pt>
                <c:pt idx="1557">
                  <c:v>42570</c:v>
                </c:pt>
                <c:pt idx="1558">
                  <c:v>42569</c:v>
                </c:pt>
                <c:pt idx="1559">
                  <c:v>42566</c:v>
                </c:pt>
                <c:pt idx="1560">
                  <c:v>42565</c:v>
                </c:pt>
                <c:pt idx="1561">
                  <c:v>42564</c:v>
                </c:pt>
                <c:pt idx="1562">
                  <c:v>42563</c:v>
                </c:pt>
                <c:pt idx="1563">
                  <c:v>42562</c:v>
                </c:pt>
                <c:pt idx="1564">
                  <c:v>42559</c:v>
                </c:pt>
                <c:pt idx="1565">
                  <c:v>42558</c:v>
                </c:pt>
                <c:pt idx="1566">
                  <c:v>42557</c:v>
                </c:pt>
                <c:pt idx="1567">
                  <c:v>42556</c:v>
                </c:pt>
                <c:pt idx="1568">
                  <c:v>42552</c:v>
                </c:pt>
                <c:pt idx="1569">
                  <c:v>42551</c:v>
                </c:pt>
                <c:pt idx="1570">
                  <c:v>42550</c:v>
                </c:pt>
                <c:pt idx="1571">
                  <c:v>42549</c:v>
                </c:pt>
                <c:pt idx="1572">
                  <c:v>42548</c:v>
                </c:pt>
                <c:pt idx="1573">
                  <c:v>42545</c:v>
                </c:pt>
                <c:pt idx="1574">
                  <c:v>42544</c:v>
                </c:pt>
                <c:pt idx="1575">
                  <c:v>42543</c:v>
                </c:pt>
                <c:pt idx="1576">
                  <c:v>42542</c:v>
                </c:pt>
                <c:pt idx="1577">
                  <c:v>42541</c:v>
                </c:pt>
                <c:pt idx="1578">
                  <c:v>42538</c:v>
                </c:pt>
                <c:pt idx="1579">
                  <c:v>42537</c:v>
                </c:pt>
                <c:pt idx="1580">
                  <c:v>42536</c:v>
                </c:pt>
                <c:pt idx="1581">
                  <c:v>42535</c:v>
                </c:pt>
                <c:pt idx="1582">
                  <c:v>42534</c:v>
                </c:pt>
                <c:pt idx="1583">
                  <c:v>42531</c:v>
                </c:pt>
                <c:pt idx="1584">
                  <c:v>42530</c:v>
                </c:pt>
                <c:pt idx="1585">
                  <c:v>42529</c:v>
                </c:pt>
                <c:pt idx="1586">
                  <c:v>42528</c:v>
                </c:pt>
                <c:pt idx="1587">
                  <c:v>42527</c:v>
                </c:pt>
                <c:pt idx="1588">
                  <c:v>42524</c:v>
                </c:pt>
                <c:pt idx="1589">
                  <c:v>42523</c:v>
                </c:pt>
                <c:pt idx="1590">
                  <c:v>42522</c:v>
                </c:pt>
                <c:pt idx="1591">
                  <c:v>42521</c:v>
                </c:pt>
                <c:pt idx="1592">
                  <c:v>42517</c:v>
                </c:pt>
                <c:pt idx="1593">
                  <c:v>42516</c:v>
                </c:pt>
                <c:pt idx="1594">
                  <c:v>42515</c:v>
                </c:pt>
                <c:pt idx="1595">
                  <c:v>42514</c:v>
                </c:pt>
                <c:pt idx="1596">
                  <c:v>42513</c:v>
                </c:pt>
                <c:pt idx="1597">
                  <c:v>42510</c:v>
                </c:pt>
                <c:pt idx="1598">
                  <c:v>42509</c:v>
                </c:pt>
                <c:pt idx="1599">
                  <c:v>42508</c:v>
                </c:pt>
                <c:pt idx="1600">
                  <c:v>42507</c:v>
                </c:pt>
                <c:pt idx="1601">
                  <c:v>42506</c:v>
                </c:pt>
                <c:pt idx="1602">
                  <c:v>42503</c:v>
                </c:pt>
                <c:pt idx="1603">
                  <c:v>42502</c:v>
                </c:pt>
                <c:pt idx="1604">
                  <c:v>42501</c:v>
                </c:pt>
                <c:pt idx="1605">
                  <c:v>42500</c:v>
                </c:pt>
                <c:pt idx="1606">
                  <c:v>42499</c:v>
                </c:pt>
                <c:pt idx="1607">
                  <c:v>42496</c:v>
                </c:pt>
                <c:pt idx="1608">
                  <c:v>42495</c:v>
                </c:pt>
                <c:pt idx="1609">
                  <c:v>42494</c:v>
                </c:pt>
                <c:pt idx="1610">
                  <c:v>42493</c:v>
                </c:pt>
                <c:pt idx="1611">
                  <c:v>42492</c:v>
                </c:pt>
                <c:pt idx="1612">
                  <c:v>42489</c:v>
                </c:pt>
                <c:pt idx="1613">
                  <c:v>42488</c:v>
                </c:pt>
                <c:pt idx="1614">
                  <c:v>42487</c:v>
                </c:pt>
                <c:pt idx="1615">
                  <c:v>42486</c:v>
                </c:pt>
                <c:pt idx="1616">
                  <c:v>42485</c:v>
                </c:pt>
                <c:pt idx="1617">
                  <c:v>42482</c:v>
                </c:pt>
                <c:pt idx="1618">
                  <c:v>42481</c:v>
                </c:pt>
                <c:pt idx="1619">
                  <c:v>42480</c:v>
                </c:pt>
                <c:pt idx="1620">
                  <c:v>42479</c:v>
                </c:pt>
                <c:pt idx="1621">
                  <c:v>42478</c:v>
                </c:pt>
                <c:pt idx="1622">
                  <c:v>42475</c:v>
                </c:pt>
                <c:pt idx="1623">
                  <c:v>42474</c:v>
                </c:pt>
                <c:pt idx="1624">
                  <c:v>42473</c:v>
                </c:pt>
                <c:pt idx="1625">
                  <c:v>42472</c:v>
                </c:pt>
                <c:pt idx="1626">
                  <c:v>42471</c:v>
                </c:pt>
                <c:pt idx="1627">
                  <c:v>42468</c:v>
                </c:pt>
                <c:pt idx="1628">
                  <c:v>42467</c:v>
                </c:pt>
                <c:pt idx="1629">
                  <c:v>42466</c:v>
                </c:pt>
                <c:pt idx="1630">
                  <c:v>42465</c:v>
                </c:pt>
                <c:pt idx="1631">
                  <c:v>42464</c:v>
                </c:pt>
                <c:pt idx="1632">
                  <c:v>42461</c:v>
                </c:pt>
                <c:pt idx="1633">
                  <c:v>42460</c:v>
                </c:pt>
                <c:pt idx="1634">
                  <c:v>42459</c:v>
                </c:pt>
                <c:pt idx="1635">
                  <c:v>42458</c:v>
                </c:pt>
                <c:pt idx="1636">
                  <c:v>42457</c:v>
                </c:pt>
                <c:pt idx="1637">
                  <c:v>42453</c:v>
                </c:pt>
                <c:pt idx="1638">
                  <c:v>42452</c:v>
                </c:pt>
                <c:pt idx="1639">
                  <c:v>42451</c:v>
                </c:pt>
                <c:pt idx="1640">
                  <c:v>42450</c:v>
                </c:pt>
                <c:pt idx="1641">
                  <c:v>42447</c:v>
                </c:pt>
                <c:pt idx="1642">
                  <c:v>42446</c:v>
                </c:pt>
                <c:pt idx="1643">
                  <c:v>42445</c:v>
                </c:pt>
                <c:pt idx="1644">
                  <c:v>42444</c:v>
                </c:pt>
                <c:pt idx="1645">
                  <c:v>42443</c:v>
                </c:pt>
                <c:pt idx="1646">
                  <c:v>42440</c:v>
                </c:pt>
                <c:pt idx="1647">
                  <c:v>42439</c:v>
                </c:pt>
                <c:pt idx="1648">
                  <c:v>42438</c:v>
                </c:pt>
                <c:pt idx="1649">
                  <c:v>42437</c:v>
                </c:pt>
                <c:pt idx="1650">
                  <c:v>42436</c:v>
                </c:pt>
                <c:pt idx="1651">
                  <c:v>42433</c:v>
                </c:pt>
                <c:pt idx="1652">
                  <c:v>42432</c:v>
                </c:pt>
                <c:pt idx="1653">
                  <c:v>42431</c:v>
                </c:pt>
                <c:pt idx="1654">
                  <c:v>42430</c:v>
                </c:pt>
                <c:pt idx="1655">
                  <c:v>42429</c:v>
                </c:pt>
                <c:pt idx="1656">
                  <c:v>42426</c:v>
                </c:pt>
                <c:pt idx="1657">
                  <c:v>42425</c:v>
                </c:pt>
                <c:pt idx="1658">
                  <c:v>42424</c:v>
                </c:pt>
                <c:pt idx="1659">
                  <c:v>42423</c:v>
                </c:pt>
                <c:pt idx="1660">
                  <c:v>42422</c:v>
                </c:pt>
                <c:pt idx="1661">
                  <c:v>42419</c:v>
                </c:pt>
                <c:pt idx="1662">
                  <c:v>42418</c:v>
                </c:pt>
                <c:pt idx="1663">
                  <c:v>42417</c:v>
                </c:pt>
                <c:pt idx="1664">
                  <c:v>42416</c:v>
                </c:pt>
                <c:pt idx="1665">
                  <c:v>42412</c:v>
                </c:pt>
                <c:pt idx="1666">
                  <c:v>42411</c:v>
                </c:pt>
                <c:pt idx="1667">
                  <c:v>42410</c:v>
                </c:pt>
                <c:pt idx="1668">
                  <c:v>42409</c:v>
                </c:pt>
                <c:pt idx="1669">
                  <c:v>42408</c:v>
                </c:pt>
                <c:pt idx="1670">
                  <c:v>42405</c:v>
                </c:pt>
                <c:pt idx="1671">
                  <c:v>42404</c:v>
                </c:pt>
                <c:pt idx="1672">
                  <c:v>42403</c:v>
                </c:pt>
                <c:pt idx="1673">
                  <c:v>42402</c:v>
                </c:pt>
                <c:pt idx="1674">
                  <c:v>42401</c:v>
                </c:pt>
                <c:pt idx="1675">
                  <c:v>42398</c:v>
                </c:pt>
                <c:pt idx="1676">
                  <c:v>42397</c:v>
                </c:pt>
                <c:pt idx="1677">
                  <c:v>42396</c:v>
                </c:pt>
                <c:pt idx="1678">
                  <c:v>42395</c:v>
                </c:pt>
                <c:pt idx="1679">
                  <c:v>42394</c:v>
                </c:pt>
                <c:pt idx="1680">
                  <c:v>42391</c:v>
                </c:pt>
                <c:pt idx="1681">
                  <c:v>42390</c:v>
                </c:pt>
                <c:pt idx="1682">
                  <c:v>42389</c:v>
                </c:pt>
                <c:pt idx="1683">
                  <c:v>42388</c:v>
                </c:pt>
                <c:pt idx="1684">
                  <c:v>42384</c:v>
                </c:pt>
                <c:pt idx="1685">
                  <c:v>42383</c:v>
                </c:pt>
                <c:pt idx="1686">
                  <c:v>42382</c:v>
                </c:pt>
                <c:pt idx="1687">
                  <c:v>42381</c:v>
                </c:pt>
                <c:pt idx="1688">
                  <c:v>42380</c:v>
                </c:pt>
                <c:pt idx="1689">
                  <c:v>42377</c:v>
                </c:pt>
                <c:pt idx="1690">
                  <c:v>42376</c:v>
                </c:pt>
                <c:pt idx="1691">
                  <c:v>42375</c:v>
                </c:pt>
                <c:pt idx="1692">
                  <c:v>42374</c:v>
                </c:pt>
                <c:pt idx="1693">
                  <c:v>42373</c:v>
                </c:pt>
                <c:pt idx="1694">
                  <c:v>42369</c:v>
                </c:pt>
                <c:pt idx="1695">
                  <c:v>42368</c:v>
                </c:pt>
                <c:pt idx="1696">
                  <c:v>42367</c:v>
                </c:pt>
                <c:pt idx="1697">
                  <c:v>42366</c:v>
                </c:pt>
                <c:pt idx="1698">
                  <c:v>42362</c:v>
                </c:pt>
                <c:pt idx="1699">
                  <c:v>42361</c:v>
                </c:pt>
                <c:pt idx="1700">
                  <c:v>42360</c:v>
                </c:pt>
                <c:pt idx="1701">
                  <c:v>42359</c:v>
                </c:pt>
                <c:pt idx="1702">
                  <c:v>42356</c:v>
                </c:pt>
                <c:pt idx="1703">
                  <c:v>42355</c:v>
                </c:pt>
                <c:pt idx="1704">
                  <c:v>42354</c:v>
                </c:pt>
                <c:pt idx="1705">
                  <c:v>42353</c:v>
                </c:pt>
                <c:pt idx="1706">
                  <c:v>42352</c:v>
                </c:pt>
                <c:pt idx="1707">
                  <c:v>42349</c:v>
                </c:pt>
                <c:pt idx="1708">
                  <c:v>42348</c:v>
                </c:pt>
                <c:pt idx="1709">
                  <c:v>42347</c:v>
                </c:pt>
                <c:pt idx="1710">
                  <c:v>42346</c:v>
                </c:pt>
                <c:pt idx="1711">
                  <c:v>42345</c:v>
                </c:pt>
                <c:pt idx="1712">
                  <c:v>42342</c:v>
                </c:pt>
                <c:pt idx="1713">
                  <c:v>42341</c:v>
                </c:pt>
                <c:pt idx="1714">
                  <c:v>42340</c:v>
                </c:pt>
                <c:pt idx="1715">
                  <c:v>42339</c:v>
                </c:pt>
                <c:pt idx="1716">
                  <c:v>42338</c:v>
                </c:pt>
                <c:pt idx="1717">
                  <c:v>42335</c:v>
                </c:pt>
                <c:pt idx="1718">
                  <c:v>42333</c:v>
                </c:pt>
                <c:pt idx="1719">
                  <c:v>42332</c:v>
                </c:pt>
                <c:pt idx="1720">
                  <c:v>42331</c:v>
                </c:pt>
                <c:pt idx="1721">
                  <c:v>42328</c:v>
                </c:pt>
                <c:pt idx="1722">
                  <c:v>42327</c:v>
                </c:pt>
                <c:pt idx="1723">
                  <c:v>42326</c:v>
                </c:pt>
                <c:pt idx="1724">
                  <c:v>42325</c:v>
                </c:pt>
                <c:pt idx="1725">
                  <c:v>42324</c:v>
                </c:pt>
                <c:pt idx="1726">
                  <c:v>42321</c:v>
                </c:pt>
                <c:pt idx="1727">
                  <c:v>42320</c:v>
                </c:pt>
                <c:pt idx="1728">
                  <c:v>42319</c:v>
                </c:pt>
                <c:pt idx="1729">
                  <c:v>42318</c:v>
                </c:pt>
                <c:pt idx="1730">
                  <c:v>42317</c:v>
                </c:pt>
                <c:pt idx="1731">
                  <c:v>42314</c:v>
                </c:pt>
                <c:pt idx="1732">
                  <c:v>42313</c:v>
                </c:pt>
                <c:pt idx="1733">
                  <c:v>42312</c:v>
                </c:pt>
                <c:pt idx="1734">
                  <c:v>42311</c:v>
                </c:pt>
                <c:pt idx="1735">
                  <c:v>42310</c:v>
                </c:pt>
                <c:pt idx="1736">
                  <c:v>42307</c:v>
                </c:pt>
                <c:pt idx="1737">
                  <c:v>42306</c:v>
                </c:pt>
                <c:pt idx="1738">
                  <c:v>42305</c:v>
                </c:pt>
                <c:pt idx="1739">
                  <c:v>42304</c:v>
                </c:pt>
                <c:pt idx="1740">
                  <c:v>42303</c:v>
                </c:pt>
                <c:pt idx="1741">
                  <c:v>42300</c:v>
                </c:pt>
                <c:pt idx="1742">
                  <c:v>42299</c:v>
                </c:pt>
                <c:pt idx="1743">
                  <c:v>42298</c:v>
                </c:pt>
                <c:pt idx="1744">
                  <c:v>42297</c:v>
                </c:pt>
                <c:pt idx="1745">
                  <c:v>42296</c:v>
                </c:pt>
                <c:pt idx="1746">
                  <c:v>42293</c:v>
                </c:pt>
                <c:pt idx="1747">
                  <c:v>42292</c:v>
                </c:pt>
                <c:pt idx="1748">
                  <c:v>42291</c:v>
                </c:pt>
                <c:pt idx="1749">
                  <c:v>42290</c:v>
                </c:pt>
                <c:pt idx="1750">
                  <c:v>42289</c:v>
                </c:pt>
                <c:pt idx="1751">
                  <c:v>42286</c:v>
                </c:pt>
                <c:pt idx="1752">
                  <c:v>42285</c:v>
                </c:pt>
                <c:pt idx="1753">
                  <c:v>42284</c:v>
                </c:pt>
                <c:pt idx="1754">
                  <c:v>42283</c:v>
                </c:pt>
                <c:pt idx="1755">
                  <c:v>42282</c:v>
                </c:pt>
                <c:pt idx="1756">
                  <c:v>42279</c:v>
                </c:pt>
                <c:pt idx="1757">
                  <c:v>42278</c:v>
                </c:pt>
                <c:pt idx="1758">
                  <c:v>42277</c:v>
                </c:pt>
                <c:pt idx="1759">
                  <c:v>42276</c:v>
                </c:pt>
                <c:pt idx="1760">
                  <c:v>42275</c:v>
                </c:pt>
                <c:pt idx="1761">
                  <c:v>42272</c:v>
                </c:pt>
                <c:pt idx="1762">
                  <c:v>42271</c:v>
                </c:pt>
                <c:pt idx="1763">
                  <c:v>42270</c:v>
                </c:pt>
                <c:pt idx="1764">
                  <c:v>42269</c:v>
                </c:pt>
                <c:pt idx="1765">
                  <c:v>42268</c:v>
                </c:pt>
                <c:pt idx="1766">
                  <c:v>42265</c:v>
                </c:pt>
                <c:pt idx="1767">
                  <c:v>42264</c:v>
                </c:pt>
                <c:pt idx="1768">
                  <c:v>42263</c:v>
                </c:pt>
                <c:pt idx="1769">
                  <c:v>42262</c:v>
                </c:pt>
                <c:pt idx="1770">
                  <c:v>42261</c:v>
                </c:pt>
                <c:pt idx="1771">
                  <c:v>42258</c:v>
                </c:pt>
                <c:pt idx="1772">
                  <c:v>42257</c:v>
                </c:pt>
                <c:pt idx="1773">
                  <c:v>42256</c:v>
                </c:pt>
                <c:pt idx="1774">
                  <c:v>42255</c:v>
                </c:pt>
                <c:pt idx="1775">
                  <c:v>42251</c:v>
                </c:pt>
                <c:pt idx="1776">
                  <c:v>42250</c:v>
                </c:pt>
                <c:pt idx="1777">
                  <c:v>42249</c:v>
                </c:pt>
                <c:pt idx="1778">
                  <c:v>42248</c:v>
                </c:pt>
                <c:pt idx="1779">
                  <c:v>42247</c:v>
                </c:pt>
                <c:pt idx="1780">
                  <c:v>42244</c:v>
                </c:pt>
                <c:pt idx="1781">
                  <c:v>42243</c:v>
                </c:pt>
                <c:pt idx="1782">
                  <c:v>42242</c:v>
                </c:pt>
                <c:pt idx="1783">
                  <c:v>42241</c:v>
                </c:pt>
                <c:pt idx="1784">
                  <c:v>42240</c:v>
                </c:pt>
                <c:pt idx="1785">
                  <c:v>42237</c:v>
                </c:pt>
                <c:pt idx="1786">
                  <c:v>42236</c:v>
                </c:pt>
                <c:pt idx="1787">
                  <c:v>42235</c:v>
                </c:pt>
                <c:pt idx="1788">
                  <c:v>42234</c:v>
                </c:pt>
                <c:pt idx="1789">
                  <c:v>42233</c:v>
                </c:pt>
                <c:pt idx="1790">
                  <c:v>42230</c:v>
                </c:pt>
                <c:pt idx="1791">
                  <c:v>42229</c:v>
                </c:pt>
                <c:pt idx="1792">
                  <c:v>42228</c:v>
                </c:pt>
                <c:pt idx="1793">
                  <c:v>42227</c:v>
                </c:pt>
                <c:pt idx="1794">
                  <c:v>42226</c:v>
                </c:pt>
                <c:pt idx="1795">
                  <c:v>42223</c:v>
                </c:pt>
                <c:pt idx="1796">
                  <c:v>42222</c:v>
                </c:pt>
                <c:pt idx="1797">
                  <c:v>42221</c:v>
                </c:pt>
                <c:pt idx="1798">
                  <c:v>42220</c:v>
                </c:pt>
                <c:pt idx="1799">
                  <c:v>42219</c:v>
                </c:pt>
                <c:pt idx="1800">
                  <c:v>42216</c:v>
                </c:pt>
                <c:pt idx="1801">
                  <c:v>42215</c:v>
                </c:pt>
                <c:pt idx="1802">
                  <c:v>42214</c:v>
                </c:pt>
                <c:pt idx="1803">
                  <c:v>42213</c:v>
                </c:pt>
                <c:pt idx="1804">
                  <c:v>42212</c:v>
                </c:pt>
                <c:pt idx="1805">
                  <c:v>42209</c:v>
                </c:pt>
                <c:pt idx="1806">
                  <c:v>42208</c:v>
                </c:pt>
                <c:pt idx="1807">
                  <c:v>42207</c:v>
                </c:pt>
                <c:pt idx="1808">
                  <c:v>42206</c:v>
                </c:pt>
                <c:pt idx="1809">
                  <c:v>42205</c:v>
                </c:pt>
                <c:pt idx="1810">
                  <c:v>42202</c:v>
                </c:pt>
                <c:pt idx="1811">
                  <c:v>42201</c:v>
                </c:pt>
                <c:pt idx="1812">
                  <c:v>42200</c:v>
                </c:pt>
                <c:pt idx="1813">
                  <c:v>42199</c:v>
                </c:pt>
                <c:pt idx="1814">
                  <c:v>42198</c:v>
                </c:pt>
                <c:pt idx="1815">
                  <c:v>42195</c:v>
                </c:pt>
                <c:pt idx="1816">
                  <c:v>42194</c:v>
                </c:pt>
                <c:pt idx="1817">
                  <c:v>42193</c:v>
                </c:pt>
                <c:pt idx="1818">
                  <c:v>42192</c:v>
                </c:pt>
                <c:pt idx="1819">
                  <c:v>42191</c:v>
                </c:pt>
                <c:pt idx="1820">
                  <c:v>42187</c:v>
                </c:pt>
                <c:pt idx="1821">
                  <c:v>42186</c:v>
                </c:pt>
                <c:pt idx="1822">
                  <c:v>42185</c:v>
                </c:pt>
                <c:pt idx="1823">
                  <c:v>42184</c:v>
                </c:pt>
                <c:pt idx="1824">
                  <c:v>42181</c:v>
                </c:pt>
                <c:pt idx="1825">
                  <c:v>42180</c:v>
                </c:pt>
                <c:pt idx="1826">
                  <c:v>42179</c:v>
                </c:pt>
                <c:pt idx="1827">
                  <c:v>42178</c:v>
                </c:pt>
                <c:pt idx="1828">
                  <c:v>42177</c:v>
                </c:pt>
                <c:pt idx="1829">
                  <c:v>42174</c:v>
                </c:pt>
                <c:pt idx="1830">
                  <c:v>42173</c:v>
                </c:pt>
                <c:pt idx="1831">
                  <c:v>42172</c:v>
                </c:pt>
                <c:pt idx="1832">
                  <c:v>42171</c:v>
                </c:pt>
                <c:pt idx="1833">
                  <c:v>42170</c:v>
                </c:pt>
                <c:pt idx="1834">
                  <c:v>42167</c:v>
                </c:pt>
                <c:pt idx="1835">
                  <c:v>42166</c:v>
                </c:pt>
                <c:pt idx="1836">
                  <c:v>42165</c:v>
                </c:pt>
                <c:pt idx="1837">
                  <c:v>42164</c:v>
                </c:pt>
                <c:pt idx="1838">
                  <c:v>42163</c:v>
                </c:pt>
                <c:pt idx="1839">
                  <c:v>42160</c:v>
                </c:pt>
                <c:pt idx="1840">
                  <c:v>42159</c:v>
                </c:pt>
                <c:pt idx="1841">
                  <c:v>42158</c:v>
                </c:pt>
                <c:pt idx="1842">
                  <c:v>42157</c:v>
                </c:pt>
                <c:pt idx="1843">
                  <c:v>42156</c:v>
                </c:pt>
                <c:pt idx="1844">
                  <c:v>42153</c:v>
                </c:pt>
                <c:pt idx="1845">
                  <c:v>42152</c:v>
                </c:pt>
                <c:pt idx="1846">
                  <c:v>42151</c:v>
                </c:pt>
                <c:pt idx="1847">
                  <c:v>42150</c:v>
                </c:pt>
                <c:pt idx="1848">
                  <c:v>42146</c:v>
                </c:pt>
                <c:pt idx="1849">
                  <c:v>42145</c:v>
                </c:pt>
                <c:pt idx="1850">
                  <c:v>42144</c:v>
                </c:pt>
                <c:pt idx="1851">
                  <c:v>42143</c:v>
                </c:pt>
                <c:pt idx="1852">
                  <c:v>42142</c:v>
                </c:pt>
                <c:pt idx="1853">
                  <c:v>42139</c:v>
                </c:pt>
                <c:pt idx="1854">
                  <c:v>42138</c:v>
                </c:pt>
                <c:pt idx="1855">
                  <c:v>42137</c:v>
                </c:pt>
                <c:pt idx="1856">
                  <c:v>42136</c:v>
                </c:pt>
                <c:pt idx="1857">
                  <c:v>42135</c:v>
                </c:pt>
                <c:pt idx="1858">
                  <c:v>42132</c:v>
                </c:pt>
                <c:pt idx="1859">
                  <c:v>42131</c:v>
                </c:pt>
                <c:pt idx="1860">
                  <c:v>42130</c:v>
                </c:pt>
                <c:pt idx="1861">
                  <c:v>42129</c:v>
                </c:pt>
                <c:pt idx="1862">
                  <c:v>42128</c:v>
                </c:pt>
                <c:pt idx="1863">
                  <c:v>42125</c:v>
                </c:pt>
                <c:pt idx="1864">
                  <c:v>42124</c:v>
                </c:pt>
                <c:pt idx="1865">
                  <c:v>42123</c:v>
                </c:pt>
                <c:pt idx="1866">
                  <c:v>42122</c:v>
                </c:pt>
                <c:pt idx="1867">
                  <c:v>42121</c:v>
                </c:pt>
                <c:pt idx="1868">
                  <c:v>42118</c:v>
                </c:pt>
                <c:pt idx="1869">
                  <c:v>42117</c:v>
                </c:pt>
                <c:pt idx="1870">
                  <c:v>42116</c:v>
                </c:pt>
                <c:pt idx="1871">
                  <c:v>42115</c:v>
                </c:pt>
                <c:pt idx="1872">
                  <c:v>42114</c:v>
                </c:pt>
                <c:pt idx="1873">
                  <c:v>42111</c:v>
                </c:pt>
                <c:pt idx="1874">
                  <c:v>42110</c:v>
                </c:pt>
                <c:pt idx="1875">
                  <c:v>42109</c:v>
                </c:pt>
                <c:pt idx="1876">
                  <c:v>42108</c:v>
                </c:pt>
                <c:pt idx="1877">
                  <c:v>42107</c:v>
                </c:pt>
                <c:pt idx="1878">
                  <c:v>42104</c:v>
                </c:pt>
                <c:pt idx="1879">
                  <c:v>42103</c:v>
                </c:pt>
                <c:pt idx="1880">
                  <c:v>42102</c:v>
                </c:pt>
                <c:pt idx="1881">
                  <c:v>42101</c:v>
                </c:pt>
                <c:pt idx="1882">
                  <c:v>42100</c:v>
                </c:pt>
                <c:pt idx="1883">
                  <c:v>42096</c:v>
                </c:pt>
                <c:pt idx="1884">
                  <c:v>42095</c:v>
                </c:pt>
                <c:pt idx="1885">
                  <c:v>42094</c:v>
                </c:pt>
                <c:pt idx="1886">
                  <c:v>42093</c:v>
                </c:pt>
                <c:pt idx="1887">
                  <c:v>42090</c:v>
                </c:pt>
                <c:pt idx="1888">
                  <c:v>42089</c:v>
                </c:pt>
                <c:pt idx="1889">
                  <c:v>42088</c:v>
                </c:pt>
                <c:pt idx="1890">
                  <c:v>42087</c:v>
                </c:pt>
                <c:pt idx="1891">
                  <c:v>42086</c:v>
                </c:pt>
                <c:pt idx="1892">
                  <c:v>42083</c:v>
                </c:pt>
                <c:pt idx="1893">
                  <c:v>42082</c:v>
                </c:pt>
                <c:pt idx="1894">
                  <c:v>42081</c:v>
                </c:pt>
                <c:pt idx="1895">
                  <c:v>42080</c:v>
                </c:pt>
                <c:pt idx="1896">
                  <c:v>42079</c:v>
                </c:pt>
                <c:pt idx="1897">
                  <c:v>42076</c:v>
                </c:pt>
                <c:pt idx="1898">
                  <c:v>42075</c:v>
                </c:pt>
                <c:pt idx="1899">
                  <c:v>42074</c:v>
                </c:pt>
                <c:pt idx="1900">
                  <c:v>42073</c:v>
                </c:pt>
                <c:pt idx="1901">
                  <c:v>42072</c:v>
                </c:pt>
                <c:pt idx="1902">
                  <c:v>42069</c:v>
                </c:pt>
                <c:pt idx="1903">
                  <c:v>42068</c:v>
                </c:pt>
                <c:pt idx="1904">
                  <c:v>42067</c:v>
                </c:pt>
                <c:pt idx="1905">
                  <c:v>42066</c:v>
                </c:pt>
                <c:pt idx="1906">
                  <c:v>42065</c:v>
                </c:pt>
                <c:pt idx="1907">
                  <c:v>42062</c:v>
                </c:pt>
                <c:pt idx="1908">
                  <c:v>42061</c:v>
                </c:pt>
                <c:pt idx="1909">
                  <c:v>42060</c:v>
                </c:pt>
                <c:pt idx="1910">
                  <c:v>42059</c:v>
                </c:pt>
                <c:pt idx="1911">
                  <c:v>42058</c:v>
                </c:pt>
                <c:pt idx="1912">
                  <c:v>42055</c:v>
                </c:pt>
                <c:pt idx="1913">
                  <c:v>42054</c:v>
                </c:pt>
                <c:pt idx="1914">
                  <c:v>42053</c:v>
                </c:pt>
                <c:pt idx="1915">
                  <c:v>42052</c:v>
                </c:pt>
                <c:pt idx="1916">
                  <c:v>42048</c:v>
                </c:pt>
                <c:pt idx="1917">
                  <c:v>42047</c:v>
                </c:pt>
                <c:pt idx="1918">
                  <c:v>42046</c:v>
                </c:pt>
                <c:pt idx="1919">
                  <c:v>42045</c:v>
                </c:pt>
                <c:pt idx="1920">
                  <c:v>42044</c:v>
                </c:pt>
                <c:pt idx="1921">
                  <c:v>42041</c:v>
                </c:pt>
                <c:pt idx="1922">
                  <c:v>42040</c:v>
                </c:pt>
                <c:pt idx="1923">
                  <c:v>42039</c:v>
                </c:pt>
                <c:pt idx="1924">
                  <c:v>42038</c:v>
                </c:pt>
                <c:pt idx="1925">
                  <c:v>42037</c:v>
                </c:pt>
                <c:pt idx="1926">
                  <c:v>42034</c:v>
                </c:pt>
                <c:pt idx="1927">
                  <c:v>42033</c:v>
                </c:pt>
                <c:pt idx="1928">
                  <c:v>42032</c:v>
                </c:pt>
                <c:pt idx="1929">
                  <c:v>42031</c:v>
                </c:pt>
                <c:pt idx="1930">
                  <c:v>42030</c:v>
                </c:pt>
                <c:pt idx="1931">
                  <c:v>42027</c:v>
                </c:pt>
                <c:pt idx="1932">
                  <c:v>42026</c:v>
                </c:pt>
                <c:pt idx="1933">
                  <c:v>42025</c:v>
                </c:pt>
                <c:pt idx="1934">
                  <c:v>42024</c:v>
                </c:pt>
                <c:pt idx="1935">
                  <c:v>42020</c:v>
                </c:pt>
                <c:pt idx="1936">
                  <c:v>42019</c:v>
                </c:pt>
                <c:pt idx="1937">
                  <c:v>42018</c:v>
                </c:pt>
                <c:pt idx="1938">
                  <c:v>42017</c:v>
                </c:pt>
                <c:pt idx="1939">
                  <c:v>42016</c:v>
                </c:pt>
                <c:pt idx="1940">
                  <c:v>42013</c:v>
                </c:pt>
                <c:pt idx="1941">
                  <c:v>42012</c:v>
                </c:pt>
                <c:pt idx="1942">
                  <c:v>42011</c:v>
                </c:pt>
                <c:pt idx="1943">
                  <c:v>42010</c:v>
                </c:pt>
                <c:pt idx="1944">
                  <c:v>42009</c:v>
                </c:pt>
                <c:pt idx="1945">
                  <c:v>42006</c:v>
                </c:pt>
                <c:pt idx="1946">
                  <c:v>42004</c:v>
                </c:pt>
                <c:pt idx="1947">
                  <c:v>42003</c:v>
                </c:pt>
                <c:pt idx="1948">
                  <c:v>42002</c:v>
                </c:pt>
                <c:pt idx="1949">
                  <c:v>41999</c:v>
                </c:pt>
                <c:pt idx="1950">
                  <c:v>41997</c:v>
                </c:pt>
                <c:pt idx="1951">
                  <c:v>41996</c:v>
                </c:pt>
                <c:pt idx="1952">
                  <c:v>41995</c:v>
                </c:pt>
                <c:pt idx="1953">
                  <c:v>41992</c:v>
                </c:pt>
                <c:pt idx="1954">
                  <c:v>41991</c:v>
                </c:pt>
                <c:pt idx="1955">
                  <c:v>41990</c:v>
                </c:pt>
                <c:pt idx="1956">
                  <c:v>41989</c:v>
                </c:pt>
                <c:pt idx="1957">
                  <c:v>41988</c:v>
                </c:pt>
                <c:pt idx="1958">
                  <c:v>41985</c:v>
                </c:pt>
                <c:pt idx="1959">
                  <c:v>41984</c:v>
                </c:pt>
                <c:pt idx="1960">
                  <c:v>41983</c:v>
                </c:pt>
                <c:pt idx="1961">
                  <c:v>41982</c:v>
                </c:pt>
                <c:pt idx="1962">
                  <c:v>41981</c:v>
                </c:pt>
                <c:pt idx="1963">
                  <c:v>41978</c:v>
                </c:pt>
                <c:pt idx="1964">
                  <c:v>41977</c:v>
                </c:pt>
                <c:pt idx="1965">
                  <c:v>41976</c:v>
                </c:pt>
                <c:pt idx="1966">
                  <c:v>41975</c:v>
                </c:pt>
                <c:pt idx="1967">
                  <c:v>41974</c:v>
                </c:pt>
                <c:pt idx="1968">
                  <c:v>41971</c:v>
                </c:pt>
                <c:pt idx="1969">
                  <c:v>41969</c:v>
                </c:pt>
                <c:pt idx="1970">
                  <c:v>41968</c:v>
                </c:pt>
                <c:pt idx="1971">
                  <c:v>41967</c:v>
                </c:pt>
                <c:pt idx="1972">
                  <c:v>41964</c:v>
                </c:pt>
                <c:pt idx="1973">
                  <c:v>41963</c:v>
                </c:pt>
                <c:pt idx="1974">
                  <c:v>41962</c:v>
                </c:pt>
                <c:pt idx="1975">
                  <c:v>41961</c:v>
                </c:pt>
                <c:pt idx="1976">
                  <c:v>41960</c:v>
                </c:pt>
                <c:pt idx="1977">
                  <c:v>41957</c:v>
                </c:pt>
                <c:pt idx="1978">
                  <c:v>41956</c:v>
                </c:pt>
                <c:pt idx="1979">
                  <c:v>41955</c:v>
                </c:pt>
                <c:pt idx="1980">
                  <c:v>41954</c:v>
                </c:pt>
                <c:pt idx="1981">
                  <c:v>41953</c:v>
                </c:pt>
                <c:pt idx="1982">
                  <c:v>41950</c:v>
                </c:pt>
                <c:pt idx="1983">
                  <c:v>41949</c:v>
                </c:pt>
                <c:pt idx="1984">
                  <c:v>41948</c:v>
                </c:pt>
                <c:pt idx="1985">
                  <c:v>41947</c:v>
                </c:pt>
                <c:pt idx="1986">
                  <c:v>41946</c:v>
                </c:pt>
                <c:pt idx="1987">
                  <c:v>41943</c:v>
                </c:pt>
                <c:pt idx="1988">
                  <c:v>41942</c:v>
                </c:pt>
                <c:pt idx="1989">
                  <c:v>41941</c:v>
                </c:pt>
                <c:pt idx="1990">
                  <c:v>41940</c:v>
                </c:pt>
                <c:pt idx="1991">
                  <c:v>41939</c:v>
                </c:pt>
                <c:pt idx="1992">
                  <c:v>41936</c:v>
                </c:pt>
                <c:pt idx="1993">
                  <c:v>41935</c:v>
                </c:pt>
                <c:pt idx="1994">
                  <c:v>41934</c:v>
                </c:pt>
                <c:pt idx="1995">
                  <c:v>41933</c:v>
                </c:pt>
                <c:pt idx="1996">
                  <c:v>41932</c:v>
                </c:pt>
                <c:pt idx="1997">
                  <c:v>41929</c:v>
                </c:pt>
                <c:pt idx="1998">
                  <c:v>41928</c:v>
                </c:pt>
                <c:pt idx="1999">
                  <c:v>41927</c:v>
                </c:pt>
                <c:pt idx="2000">
                  <c:v>41926</c:v>
                </c:pt>
                <c:pt idx="2001">
                  <c:v>41925</c:v>
                </c:pt>
                <c:pt idx="2002">
                  <c:v>41922</c:v>
                </c:pt>
                <c:pt idx="2003">
                  <c:v>41921</c:v>
                </c:pt>
                <c:pt idx="2004">
                  <c:v>41920</c:v>
                </c:pt>
                <c:pt idx="2005">
                  <c:v>41919</c:v>
                </c:pt>
                <c:pt idx="2006">
                  <c:v>41918</c:v>
                </c:pt>
                <c:pt idx="2007">
                  <c:v>41915</c:v>
                </c:pt>
                <c:pt idx="2008">
                  <c:v>41914</c:v>
                </c:pt>
                <c:pt idx="2009">
                  <c:v>41913</c:v>
                </c:pt>
                <c:pt idx="2010">
                  <c:v>41912</c:v>
                </c:pt>
                <c:pt idx="2011">
                  <c:v>41911</c:v>
                </c:pt>
                <c:pt idx="2012">
                  <c:v>41908</c:v>
                </c:pt>
                <c:pt idx="2013">
                  <c:v>41907</c:v>
                </c:pt>
                <c:pt idx="2014">
                  <c:v>41906</c:v>
                </c:pt>
                <c:pt idx="2015">
                  <c:v>41905</c:v>
                </c:pt>
                <c:pt idx="2016">
                  <c:v>41904</c:v>
                </c:pt>
                <c:pt idx="2017">
                  <c:v>41901</c:v>
                </c:pt>
                <c:pt idx="2018">
                  <c:v>41900</c:v>
                </c:pt>
                <c:pt idx="2019">
                  <c:v>41899</c:v>
                </c:pt>
                <c:pt idx="2020">
                  <c:v>41898</c:v>
                </c:pt>
                <c:pt idx="2021">
                  <c:v>41897</c:v>
                </c:pt>
                <c:pt idx="2022">
                  <c:v>41894</c:v>
                </c:pt>
                <c:pt idx="2023">
                  <c:v>41893</c:v>
                </c:pt>
                <c:pt idx="2024">
                  <c:v>41892</c:v>
                </c:pt>
                <c:pt idx="2025">
                  <c:v>41891</c:v>
                </c:pt>
                <c:pt idx="2026">
                  <c:v>41890</c:v>
                </c:pt>
                <c:pt idx="2027">
                  <c:v>41887</c:v>
                </c:pt>
                <c:pt idx="2028">
                  <c:v>41886</c:v>
                </c:pt>
                <c:pt idx="2029">
                  <c:v>41885</c:v>
                </c:pt>
                <c:pt idx="2030">
                  <c:v>41884</c:v>
                </c:pt>
                <c:pt idx="2031">
                  <c:v>41880</c:v>
                </c:pt>
                <c:pt idx="2032">
                  <c:v>41879</c:v>
                </c:pt>
                <c:pt idx="2033">
                  <c:v>41878</c:v>
                </c:pt>
                <c:pt idx="2034">
                  <c:v>41877</c:v>
                </c:pt>
                <c:pt idx="2035">
                  <c:v>41876</c:v>
                </c:pt>
                <c:pt idx="2036">
                  <c:v>41873</c:v>
                </c:pt>
                <c:pt idx="2037">
                  <c:v>41872</c:v>
                </c:pt>
                <c:pt idx="2038">
                  <c:v>41871</c:v>
                </c:pt>
                <c:pt idx="2039">
                  <c:v>41870</c:v>
                </c:pt>
                <c:pt idx="2040">
                  <c:v>41869</c:v>
                </c:pt>
                <c:pt idx="2041">
                  <c:v>41866</c:v>
                </c:pt>
                <c:pt idx="2042">
                  <c:v>41865</c:v>
                </c:pt>
                <c:pt idx="2043">
                  <c:v>41864</c:v>
                </c:pt>
                <c:pt idx="2044">
                  <c:v>41863</c:v>
                </c:pt>
                <c:pt idx="2045">
                  <c:v>41862</c:v>
                </c:pt>
                <c:pt idx="2046">
                  <c:v>41859</c:v>
                </c:pt>
                <c:pt idx="2047">
                  <c:v>41858</c:v>
                </c:pt>
                <c:pt idx="2048">
                  <c:v>41857</c:v>
                </c:pt>
                <c:pt idx="2049">
                  <c:v>41856</c:v>
                </c:pt>
                <c:pt idx="2050">
                  <c:v>41855</c:v>
                </c:pt>
                <c:pt idx="2051">
                  <c:v>41852</c:v>
                </c:pt>
                <c:pt idx="2052">
                  <c:v>41851</c:v>
                </c:pt>
                <c:pt idx="2053">
                  <c:v>41850</c:v>
                </c:pt>
                <c:pt idx="2054">
                  <c:v>41849</c:v>
                </c:pt>
                <c:pt idx="2055">
                  <c:v>41848</c:v>
                </c:pt>
                <c:pt idx="2056">
                  <c:v>41845</c:v>
                </c:pt>
                <c:pt idx="2057">
                  <c:v>41844</c:v>
                </c:pt>
                <c:pt idx="2058">
                  <c:v>41843</c:v>
                </c:pt>
                <c:pt idx="2059">
                  <c:v>41842</c:v>
                </c:pt>
                <c:pt idx="2060">
                  <c:v>41841</c:v>
                </c:pt>
                <c:pt idx="2061">
                  <c:v>41838</c:v>
                </c:pt>
                <c:pt idx="2062">
                  <c:v>41837</c:v>
                </c:pt>
                <c:pt idx="2063">
                  <c:v>41836</c:v>
                </c:pt>
                <c:pt idx="2064">
                  <c:v>41835</c:v>
                </c:pt>
                <c:pt idx="2065">
                  <c:v>41834</c:v>
                </c:pt>
                <c:pt idx="2066">
                  <c:v>41831</c:v>
                </c:pt>
                <c:pt idx="2067">
                  <c:v>41830</c:v>
                </c:pt>
                <c:pt idx="2068">
                  <c:v>41829</c:v>
                </c:pt>
                <c:pt idx="2069">
                  <c:v>41828</c:v>
                </c:pt>
                <c:pt idx="2070">
                  <c:v>41827</c:v>
                </c:pt>
                <c:pt idx="2071">
                  <c:v>41823</c:v>
                </c:pt>
                <c:pt idx="2072">
                  <c:v>41822</c:v>
                </c:pt>
                <c:pt idx="2073">
                  <c:v>41821</c:v>
                </c:pt>
                <c:pt idx="2074">
                  <c:v>41820</c:v>
                </c:pt>
                <c:pt idx="2075">
                  <c:v>41817</c:v>
                </c:pt>
                <c:pt idx="2076">
                  <c:v>41816</c:v>
                </c:pt>
                <c:pt idx="2077">
                  <c:v>41815</c:v>
                </c:pt>
                <c:pt idx="2078">
                  <c:v>41814</c:v>
                </c:pt>
                <c:pt idx="2079">
                  <c:v>41813</c:v>
                </c:pt>
                <c:pt idx="2080">
                  <c:v>41810</c:v>
                </c:pt>
                <c:pt idx="2081">
                  <c:v>41809</c:v>
                </c:pt>
                <c:pt idx="2082">
                  <c:v>41808</c:v>
                </c:pt>
                <c:pt idx="2083">
                  <c:v>41807</c:v>
                </c:pt>
                <c:pt idx="2084">
                  <c:v>41806</c:v>
                </c:pt>
                <c:pt idx="2085">
                  <c:v>41803</c:v>
                </c:pt>
                <c:pt idx="2086">
                  <c:v>41802</c:v>
                </c:pt>
                <c:pt idx="2087">
                  <c:v>41801</c:v>
                </c:pt>
                <c:pt idx="2088">
                  <c:v>41800</c:v>
                </c:pt>
                <c:pt idx="2089">
                  <c:v>41799</c:v>
                </c:pt>
                <c:pt idx="2090">
                  <c:v>41796</c:v>
                </c:pt>
                <c:pt idx="2091">
                  <c:v>41795</c:v>
                </c:pt>
                <c:pt idx="2092">
                  <c:v>41794</c:v>
                </c:pt>
                <c:pt idx="2093">
                  <c:v>41793</c:v>
                </c:pt>
                <c:pt idx="2094">
                  <c:v>41792</c:v>
                </c:pt>
                <c:pt idx="2095">
                  <c:v>41789</c:v>
                </c:pt>
                <c:pt idx="2096">
                  <c:v>41788</c:v>
                </c:pt>
                <c:pt idx="2097">
                  <c:v>41787</c:v>
                </c:pt>
                <c:pt idx="2098">
                  <c:v>41786</c:v>
                </c:pt>
                <c:pt idx="2099">
                  <c:v>41782</c:v>
                </c:pt>
                <c:pt idx="2100">
                  <c:v>41781</c:v>
                </c:pt>
                <c:pt idx="2101">
                  <c:v>41780</c:v>
                </c:pt>
                <c:pt idx="2102">
                  <c:v>41779</c:v>
                </c:pt>
                <c:pt idx="2103">
                  <c:v>41778</c:v>
                </c:pt>
                <c:pt idx="2104">
                  <c:v>41775</c:v>
                </c:pt>
                <c:pt idx="2105">
                  <c:v>41774</c:v>
                </c:pt>
                <c:pt idx="2106">
                  <c:v>41773</c:v>
                </c:pt>
                <c:pt idx="2107">
                  <c:v>41772</c:v>
                </c:pt>
                <c:pt idx="2108">
                  <c:v>41771</c:v>
                </c:pt>
                <c:pt idx="2109">
                  <c:v>41768</c:v>
                </c:pt>
                <c:pt idx="2110">
                  <c:v>41767</c:v>
                </c:pt>
                <c:pt idx="2111">
                  <c:v>41766</c:v>
                </c:pt>
                <c:pt idx="2112">
                  <c:v>41765</c:v>
                </c:pt>
                <c:pt idx="2113">
                  <c:v>41764</c:v>
                </c:pt>
                <c:pt idx="2114">
                  <c:v>41761</c:v>
                </c:pt>
                <c:pt idx="2115">
                  <c:v>41760</c:v>
                </c:pt>
                <c:pt idx="2116">
                  <c:v>41759</c:v>
                </c:pt>
                <c:pt idx="2117">
                  <c:v>41758</c:v>
                </c:pt>
                <c:pt idx="2118">
                  <c:v>41757</c:v>
                </c:pt>
                <c:pt idx="2119">
                  <c:v>41754</c:v>
                </c:pt>
                <c:pt idx="2120">
                  <c:v>41753</c:v>
                </c:pt>
                <c:pt idx="2121">
                  <c:v>41752</c:v>
                </c:pt>
                <c:pt idx="2122">
                  <c:v>41751</c:v>
                </c:pt>
                <c:pt idx="2123">
                  <c:v>41750</c:v>
                </c:pt>
                <c:pt idx="2124">
                  <c:v>41746</c:v>
                </c:pt>
                <c:pt idx="2125">
                  <c:v>41745</c:v>
                </c:pt>
                <c:pt idx="2126">
                  <c:v>41744</c:v>
                </c:pt>
                <c:pt idx="2127">
                  <c:v>41743</c:v>
                </c:pt>
                <c:pt idx="2128">
                  <c:v>41740</c:v>
                </c:pt>
                <c:pt idx="2129">
                  <c:v>41739</c:v>
                </c:pt>
                <c:pt idx="2130">
                  <c:v>41738</c:v>
                </c:pt>
                <c:pt idx="2131">
                  <c:v>41737</c:v>
                </c:pt>
                <c:pt idx="2132">
                  <c:v>41736</c:v>
                </c:pt>
                <c:pt idx="2133">
                  <c:v>41733</c:v>
                </c:pt>
                <c:pt idx="2134">
                  <c:v>41732</c:v>
                </c:pt>
                <c:pt idx="2135">
                  <c:v>41731</c:v>
                </c:pt>
                <c:pt idx="2136">
                  <c:v>41730</c:v>
                </c:pt>
                <c:pt idx="2137">
                  <c:v>41729</c:v>
                </c:pt>
                <c:pt idx="2138">
                  <c:v>41726</c:v>
                </c:pt>
                <c:pt idx="2139">
                  <c:v>41725</c:v>
                </c:pt>
                <c:pt idx="2140">
                  <c:v>41724</c:v>
                </c:pt>
                <c:pt idx="2141">
                  <c:v>41723</c:v>
                </c:pt>
                <c:pt idx="2142">
                  <c:v>41722</c:v>
                </c:pt>
                <c:pt idx="2143">
                  <c:v>41719</c:v>
                </c:pt>
                <c:pt idx="2144">
                  <c:v>41718</c:v>
                </c:pt>
                <c:pt idx="2145">
                  <c:v>41717</c:v>
                </c:pt>
                <c:pt idx="2146">
                  <c:v>41716</c:v>
                </c:pt>
                <c:pt idx="2147">
                  <c:v>41715</c:v>
                </c:pt>
                <c:pt idx="2148">
                  <c:v>41712</c:v>
                </c:pt>
                <c:pt idx="2149">
                  <c:v>41711</c:v>
                </c:pt>
                <c:pt idx="2150">
                  <c:v>41710</c:v>
                </c:pt>
                <c:pt idx="2151">
                  <c:v>41709</c:v>
                </c:pt>
                <c:pt idx="2152">
                  <c:v>41708</c:v>
                </c:pt>
                <c:pt idx="2153">
                  <c:v>41705</c:v>
                </c:pt>
                <c:pt idx="2154">
                  <c:v>41704</c:v>
                </c:pt>
                <c:pt idx="2155">
                  <c:v>41703</c:v>
                </c:pt>
                <c:pt idx="2156">
                  <c:v>41702</c:v>
                </c:pt>
                <c:pt idx="2157">
                  <c:v>41701</c:v>
                </c:pt>
                <c:pt idx="2158">
                  <c:v>41698</c:v>
                </c:pt>
                <c:pt idx="2159">
                  <c:v>41697</c:v>
                </c:pt>
                <c:pt idx="2160">
                  <c:v>41696</c:v>
                </c:pt>
                <c:pt idx="2161">
                  <c:v>41695</c:v>
                </c:pt>
                <c:pt idx="2162">
                  <c:v>41694</c:v>
                </c:pt>
                <c:pt idx="2163">
                  <c:v>41691</c:v>
                </c:pt>
                <c:pt idx="2164">
                  <c:v>41690</c:v>
                </c:pt>
                <c:pt idx="2165">
                  <c:v>41689</c:v>
                </c:pt>
                <c:pt idx="2166">
                  <c:v>41688</c:v>
                </c:pt>
                <c:pt idx="2167">
                  <c:v>41684</c:v>
                </c:pt>
                <c:pt idx="2168">
                  <c:v>41683</c:v>
                </c:pt>
                <c:pt idx="2169">
                  <c:v>41682</c:v>
                </c:pt>
                <c:pt idx="2170">
                  <c:v>41681</c:v>
                </c:pt>
                <c:pt idx="2171">
                  <c:v>41680</c:v>
                </c:pt>
                <c:pt idx="2172">
                  <c:v>41677</c:v>
                </c:pt>
                <c:pt idx="2173">
                  <c:v>41676</c:v>
                </c:pt>
                <c:pt idx="2174">
                  <c:v>41675</c:v>
                </c:pt>
                <c:pt idx="2175">
                  <c:v>41674</c:v>
                </c:pt>
                <c:pt idx="2176">
                  <c:v>41673</c:v>
                </c:pt>
                <c:pt idx="2177">
                  <c:v>41670</c:v>
                </c:pt>
                <c:pt idx="2178">
                  <c:v>41669</c:v>
                </c:pt>
                <c:pt idx="2179">
                  <c:v>41668</c:v>
                </c:pt>
                <c:pt idx="2180">
                  <c:v>41667</c:v>
                </c:pt>
                <c:pt idx="2181">
                  <c:v>41666</c:v>
                </c:pt>
                <c:pt idx="2182">
                  <c:v>41663</c:v>
                </c:pt>
                <c:pt idx="2183">
                  <c:v>41662</c:v>
                </c:pt>
                <c:pt idx="2184">
                  <c:v>41661</c:v>
                </c:pt>
                <c:pt idx="2185">
                  <c:v>41660</c:v>
                </c:pt>
                <c:pt idx="2186">
                  <c:v>41656</c:v>
                </c:pt>
                <c:pt idx="2187">
                  <c:v>41655</c:v>
                </c:pt>
                <c:pt idx="2188">
                  <c:v>41654</c:v>
                </c:pt>
                <c:pt idx="2189">
                  <c:v>41653</c:v>
                </c:pt>
                <c:pt idx="2190">
                  <c:v>41652</c:v>
                </c:pt>
                <c:pt idx="2191">
                  <c:v>41649</c:v>
                </c:pt>
                <c:pt idx="2192">
                  <c:v>41648</c:v>
                </c:pt>
                <c:pt idx="2193">
                  <c:v>41647</c:v>
                </c:pt>
                <c:pt idx="2194">
                  <c:v>41646</c:v>
                </c:pt>
                <c:pt idx="2195">
                  <c:v>41645</c:v>
                </c:pt>
                <c:pt idx="2196">
                  <c:v>41642</c:v>
                </c:pt>
                <c:pt idx="2197">
                  <c:v>41641</c:v>
                </c:pt>
                <c:pt idx="2198">
                  <c:v>41639</c:v>
                </c:pt>
                <c:pt idx="2199">
                  <c:v>41638</c:v>
                </c:pt>
                <c:pt idx="2200">
                  <c:v>41635</c:v>
                </c:pt>
                <c:pt idx="2201">
                  <c:v>41634</c:v>
                </c:pt>
                <c:pt idx="2202">
                  <c:v>41632</c:v>
                </c:pt>
                <c:pt idx="2203">
                  <c:v>41631</c:v>
                </c:pt>
                <c:pt idx="2204">
                  <c:v>41628</c:v>
                </c:pt>
                <c:pt idx="2205">
                  <c:v>41627</c:v>
                </c:pt>
                <c:pt idx="2206">
                  <c:v>41626</c:v>
                </c:pt>
                <c:pt idx="2207">
                  <c:v>41625</c:v>
                </c:pt>
                <c:pt idx="2208">
                  <c:v>41624</c:v>
                </c:pt>
                <c:pt idx="2209">
                  <c:v>41621</c:v>
                </c:pt>
                <c:pt idx="2210">
                  <c:v>41620</c:v>
                </c:pt>
                <c:pt idx="2211">
                  <c:v>41619</c:v>
                </c:pt>
                <c:pt idx="2212">
                  <c:v>41618</c:v>
                </c:pt>
                <c:pt idx="2213">
                  <c:v>41617</c:v>
                </c:pt>
                <c:pt idx="2214">
                  <c:v>41614</c:v>
                </c:pt>
                <c:pt idx="2215">
                  <c:v>41613</c:v>
                </c:pt>
                <c:pt idx="2216">
                  <c:v>41612</c:v>
                </c:pt>
                <c:pt idx="2217">
                  <c:v>41611</c:v>
                </c:pt>
                <c:pt idx="2218">
                  <c:v>41610</c:v>
                </c:pt>
                <c:pt idx="2219">
                  <c:v>41607</c:v>
                </c:pt>
                <c:pt idx="2220">
                  <c:v>41605</c:v>
                </c:pt>
                <c:pt idx="2221">
                  <c:v>41604</c:v>
                </c:pt>
                <c:pt idx="2222">
                  <c:v>41603</c:v>
                </c:pt>
                <c:pt idx="2223">
                  <c:v>41600</c:v>
                </c:pt>
                <c:pt idx="2224">
                  <c:v>41599</c:v>
                </c:pt>
                <c:pt idx="2225">
                  <c:v>41598</c:v>
                </c:pt>
                <c:pt idx="2226">
                  <c:v>41597</c:v>
                </c:pt>
                <c:pt idx="2227">
                  <c:v>41596</c:v>
                </c:pt>
                <c:pt idx="2228">
                  <c:v>41593</c:v>
                </c:pt>
                <c:pt idx="2229">
                  <c:v>41592</c:v>
                </c:pt>
                <c:pt idx="2230">
                  <c:v>41591</c:v>
                </c:pt>
                <c:pt idx="2231">
                  <c:v>41590</c:v>
                </c:pt>
                <c:pt idx="2232">
                  <c:v>41589</c:v>
                </c:pt>
                <c:pt idx="2233">
                  <c:v>41586</c:v>
                </c:pt>
                <c:pt idx="2234">
                  <c:v>41585</c:v>
                </c:pt>
                <c:pt idx="2235">
                  <c:v>41584</c:v>
                </c:pt>
                <c:pt idx="2236">
                  <c:v>41583</c:v>
                </c:pt>
                <c:pt idx="2237">
                  <c:v>41582</c:v>
                </c:pt>
                <c:pt idx="2238">
                  <c:v>41579</c:v>
                </c:pt>
                <c:pt idx="2239">
                  <c:v>41578</c:v>
                </c:pt>
                <c:pt idx="2240">
                  <c:v>41577</c:v>
                </c:pt>
                <c:pt idx="2241">
                  <c:v>41576</c:v>
                </c:pt>
                <c:pt idx="2242">
                  <c:v>41575</c:v>
                </c:pt>
                <c:pt idx="2243">
                  <c:v>41572</c:v>
                </c:pt>
                <c:pt idx="2244">
                  <c:v>41571</c:v>
                </c:pt>
                <c:pt idx="2245">
                  <c:v>41570</c:v>
                </c:pt>
                <c:pt idx="2246">
                  <c:v>41569</c:v>
                </c:pt>
                <c:pt idx="2247">
                  <c:v>41568</c:v>
                </c:pt>
                <c:pt idx="2248">
                  <c:v>41565</c:v>
                </c:pt>
                <c:pt idx="2249">
                  <c:v>41564</c:v>
                </c:pt>
                <c:pt idx="2250">
                  <c:v>41563</c:v>
                </c:pt>
                <c:pt idx="2251">
                  <c:v>41562</c:v>
                </c:pt>
                <c:pt idx="2252">
                  <c:v>41561</c:v>
                </c:pt>
                <c:pt idx="2253">
                  <c:v>41558</c:v>
                </c:pt>
                <c:pt idx="2254">
                  <c:v>41557</c:v>
                </c:pt>
                <c:pt idx="2255">
                  <c:v>41556</c:v>
                </c:pt>
                <c:pt idx="2256">
                  <c:v>41555</c:v>
                </c:pt>
                <c:pt idx="2257">
                  <c:v>41554</c:v>
                </c:pt>
                <c:pt idx="2258">
                  <c:v>41551</c:v>
                </c:pt>
                <c:pt idx="2259">
                  <c:v>41550</c:v>
                </c:pt>
                <c:pt idx="2260">
                  <c:v>41549</c:v>
                </c:pt>
                <c:pt idx="2261">
                  <c:v>41548</c:v>
                </c:pt>
                <c:pt idx="2262">
                  <c:v>41547</c:v>
                </c:pt>
                <c:pt idx="2263">
                  <c:v>41544</c:v>
                </c:pt>
                <c:pt idx="2264">
                  <c:v>41543</c:v>
                </c:pt>
                <c:pt idx="2265">
                  <c:v>41542</c:v>
                </c:pt>
                <c:pt idx="2266">
                  <c:v>41541</c:v>
                </c:pt>
                <c:pt idx="2267">
                  <c:v>41540</c:v>
                </c:pt>
                <c:pt idx="2268">
                  <c:v>41537</c:v>
                </c:pt>
                <c:pt idx="2269">
                  <c:v>41536</c:v>
                </c:pt>
                <c:pt idx="2270">
                  <c:v>41535</c:v>
                </c:pt>
                <c:pt idx="2271">
                  <c:v>41534</c:v>
                </c:pt>
                <c:pt idx="2272">
                  <c:v>41533</c:v>
                </c:pt>
                <c:pt idx="2273">
                  <c:v>41530</c:v>
                </c:pt>
                <c:pt idx="2274">
                  <c:v>41529</c:v>
                </c:pt>
                <c:pt idx="2275">
                  <c:v>41528</c:v>
                </c:pt>
                <c:pt idx="2276">
                  <c:v>41527</c:v>
                </c:pt>
                <c:pt idx="2277">
                  <c:v>41526</c:v>
                </c:pt>
                <c:pt idx="2278">
                  <c:v>41523</c:v>
                </c:pt>
                <c:pt idx="2279">
                  <c:v>41522</c:v>
                </c:pt>
                <c:pt idx="2280">
                  <c:v>41521</c:v>
                </c:pt>
                <c:pt idx="2281">
                  <c:v>41520</c:v>
                </c:pt>
                <c:pt idx="2282">
                  <c:v>41516</c:v>
                </c:pt>
                <c:pt idx="2283">
                  <c:v>41515</c:v>
                </c:pt>
                <c:pt idx="2284">
                  <c:v>41514</c:v>
                </c:pt>
                <c:pt idx="2285">
                  <c:v>41513</c:v>
                </c:pt>
                <c:pt idx="2286">
                  <c:v>41512</c:v>
                </c:pt>
                <c:pt idx="2287">
                  <c:v>41509</c:v>
                </c:pt>
                <c:pt idx="2288">
                  <c:v>41508</c:v>
                </c:pt>
                <c:pt idx="2289">
                  <c:v>41507</c:v>
                </c:pt>
                <c:pt idx="2290">
                  <c:v>41506</c:v>
                </c:pt>
                <c:pt idx="2291">
                  <c:v>41505</c:v>
                </c:pt>
                <c:pt idx="2292">
                  <c:v>41502</c:v>
                </c:pt>
                <c:pt idx="2293">
                  <c:v>41501</c:v>
                </c:pt>
                <c:pt idx="2294">
                  <c:v>41500</c:v>
                </c:pt>
                <c:pt idx="2295">
                  <c:v>41499</c:v>
                </c:pt>
                <c:pt idx="2296">
                  <c:v>41498</c:v>
                </c:pt>
                <c:pt idx="2297">
                  <c:v>41495</c:v>
                </c:pt>
                <c:pt idx="2298">
                  <c:v>41494</c:v>
                </c:pt>
                <c:pt idx="2299">
                  <c:v>41493</c:v>
                </c:pt>
                <c:pt idx="2300">
                  <c:v>41492</c:v>
                </c:pt>
                <c:pt idx="2301">
                  <c:v>41491</c:v>
                </c:pt>
                <c:pt idx="2302">
                  <c:v>41488</c:v>
                </c:pt>
                <c:pt idx="2303">
                  <c:v>41487</c:v>
                </c:pt>
                <c:pt idx="2304">
                  <c:v>41486</c:v>
                </c:pt>
                <c:pt idx="2305">
                  <c:v>41485</c:v>
                </c:pt>
                <c:pt idx="2306">
                  <c:v>41484</c:v>
                </c:pt>
                <c:pt idx="2307">
                  <c:v>41481</c:v>
                </c:pt>
                <c:pt idx="2308">
                  <c:v>41480</c:v>
                </c:pt>
                <c:pt idx="2309">
                  <c:v>41479</c:v>
                </c:pt>
                <c:pt idx="2310">
                  <c:v>41478</c:v>
                </c:pt>
                <c:pt idx="2311">
                  <c:v>41477</c:v>
                </c:pt>
                <c:pt idx="2312">
                  <c:v>41474</c:v>
                </c:pt>
                <c:pt idx="2313">
                  <c:v>41473</c:v>
                </c:pt>
                <c:pt idx="2314">
                  <c:v>41472</c:v>
                </c:pt>
                <c:pt idx="2315">
                  <c:v>41471</c:v>
                </c:pt>
                <c:pt idx="2316">
                  <c:v>41470</c:v>
                </c:pt>
                <c:pt idx="2317">
                  <c:v>41467</c:v>
                </c:pt>
                <c:pt idx="2318">
                  <c:v>41466</c:v>
                </c:pt>
                <c:pt idx="2319">
                  <c:v>41465</c:v>
                </c:pt>
                <c:pt idx="2320">
                  <c:v>41464</c:v>
                </c:pt>
                <c:pt idx="2321">
                  <c:v>41463</c:v>
                </c:pt>
                <c:pt idx="2322">
                  <c:v>41460</c:v>
                </c:pt>
                <c:pt idx="2323">
                  <c:v>41458</c:v>
                </c:pt>
                <c:pt idx="2324">
                  <c:v>41457</c:v>
                </c:pt>
                <c:pt idx="2325">
                  <c:v>41456</c:v>
                </c:pt>
                <c:pt idx="2326">
                  <c:v>41453</c:v>
                </c:pt>
                <c:pt idx="2327">
                  <c:v>41452</c:v>
                </c:pt>
                <c:pt idx="2328">
                  <c:v>41451</c:v>
                </c:pt>
                <c:pt idx="2329">
                  <c:v>41450</c:v>
                </c:pt>
                <c:pt idx="2330">
                  <c:v>41449</c:v>
                </c:pt>
                <c:pt idx="2331">
                  <c:v>41446</c:v>
                </c:pt>
                <c:pt idx="2332">
                  <c:v>41445</c:v>
                </c:pt>
                <c:pt idx="2333">
                  <c:v>41444</c:v>
                </c:pt>
                <c:pt idx="2334">
                  <c:v>41443</c:v>
                </c:pt>
                <c:pt idx="2335">
                  <c:v>41442</c:v>
                </c:pt>
                <c:pt idx="2336">
                  <c:v>41439</c:v>
                </c:pt>
                <c:pt idx="2337">
                  <c:v>41438</c:v>
                </c:pt>
                <c:pt idx="2338">
                  <c:v>41437</c:v>
                </c:pt>
                <c:pt idx="2339">
                  <c:v>41436</c:v>
                </c:pt>
                <c:pt idx="2340">
                  <c:v>41435</c:v>
                </c:pt>
                <c:pt idx="2341">
                  <c:v>41432</c:v>
                </c:pt>
                <c:pt idx="2342">
                  <c:v>41431</c:v>
                </c:pt>
                <c:pt idx="2343">
                  <c:v>41430</c:v>
                </c:pt>
                <c:pt idx="2344">
                  <c:v>41429</c:v>
                </c:pt>
                <c:pt idx="2345">
                  <c:v>41428</c:v>
                </c:pt>
                <c:pt idx="2346">
                  <c:v>41425</c:v>
                </c:pt>
                <c:pt idx="2347">
                  <c:v>41424</c:v>
                </c:pt>
                <c:pt idx="2348">
                  <c:v>41423</c:v>
                </c:pt>
                <c:pt idx="2349">
                  <c:v>41422</c:v>
                </c:pt>
                <c:pt idx="2350">
                  <c:v>41418</c:v>
                </c:pt>
                <c:pt idx="2351">
                  <c:v>41417</c:v>
                </c:pt>
                <c:pt idx="2352">
                  <c:v>41416</c:v>
                </c:pt>
                <c:pt idx="2353">
                  <c:v>41415</c:v>
                </c:pt>
                <c:pt idx="2354">
                  <c:v>41414</c:v>
                </c:pt>
                <c:pt idx="2355">
                  <c:v>41411</c:v>
                </c:pt>
                <c:pt idx="2356">
                  <c:v>41410</c:v>
                </c:pt>
                <c:pt idx="2357">
                  <c:v>41409</c:v>
                </c:pt>
                <c:pt idx="2358">
                  <c:v>41408</c:v>
                </c:pt>
                <c:pt idx="2359">
                  <c:v>41407</c:v>
                </c:pt>
                <c:pt idx="2360">
                  <c:v>41404</c:v>
                </c:pt>
                <c:pt idx="2361">
                  <c:v>41403</c:v>
                </c:pt>
                <c:pt idx="2362">
                  <c:v>41402</c:v>
                </c:pt>
                <c:pt idx="2363">
                  <c:v>41401</c:v>
                </c:pt>
                <c:pt idx="2364">
                  <c:v>41400</c:v>
                </c:pt>
                <c:pt idx="2365">
                  <c:v>41397</c:v>
                </c:pt>
                <c:pt idx="2366">
                  <c:v>41396</c:v>
                </c:pt>
                <c:pt idx="2367">
                  <c:v>41395</c:v>
                </c:pt>
                <c:pt idx="2368">
                  <c:v>41394</c:v>
                </c:pt>
                <c:pt idx="2369">
                  <c:v>41393</c:v>
                </c:pt>
                <c:pt idx="2370">
                  <c:v>41390</c:v>
                </c:pt>
                <c:pt idx="2371">
                  <c:v>41389</c:v>
                </c:pt>
                <c:pt idx="2372">
                  <c:v>41388</c:v>
                </c:pt>
                <c:pt idx="2373">
                  <c:v>41387</c:v>
                </c:pt>
                <c:pt idx="2374">
                  <c:v>41386</c:v>
                </c:pt>
                <c:pt idx="2375">
                  <c:v>41383</c:v>
                </c:pt>
                <c:pt idx="2376">
                  <c:v>41382</c:v>
                </c:pt>
                <c:pt idx="2377">
                  <c:v>41381</c:v>
                </c:pt>
                <c:pt idx="2378">
                  <c:v>41380</c:v>
                </c:pt>
                <c:pt idx="2379">
                  <c:v>41379</c:v>
                </c:pt>
                <c:pt idx="2380">
                  <c:v>41376</c:v>
                </c:pt>
                <c:pt idx="2381">
                  <c:v>41375</c:v>
                </c:pt>
                <c:pt idx="2382">
                  <c:v>41374</c:v>
                </c:pt>
                <c:pt idx="2383">
                  <c:v>41373</c:v>
                </c:pt>
                <c:pt idx="2384">
                  <c:v>41372</c:v>
                </c:pt>
                <c:pt idx="2385">
                  <c:v>41369</c:v>
                </c:pt>
                <c:pt idx="2386">
                  <c:v>41368</c:v>
                </c:pt>
                <c:pt idx="2387">
                  <c:v>41367</c:v>
                </c:pt>
                <c:pt idx="2388">
                  <c:v>41366</c:v>
                </c:pt>
                <c:pt idx="2389">
                  <c:v>41365</c:v>
                </c:pt>
                <c:pt idx="2390">
                  <c:v>41361</c:v>
                </c:pt>
                <c:pt idx="2391">
                  <c:v>41360</c:v>
                </c:pt>
                <c:pt idx="2392">
                  <c:v>41359</c:v>
                </c:pt>
                <c:pt idx="2393">
                  <c:v>41358</c:v>
                </c:pt>
                <c:pt idx="2394">
                  <c:v>41355</c:v>
                </c:pt>
                <c:pt idx="2395">
                  <c:v>41354</c:v>
                </c:pt>
                <c:pt idx="2396">
                  <c:v>41353</c:v>
                </c:pt>
                <c:pt idx="2397">
                  <c:v>41352</c:v>
                </c:pt>
                <c:pt idx="2398">
                  <c:v>41351</c:v>
                </c:pt>
                <c:pt idx="2399">
                  <c:v>41348</c:v>
                </c:pt>
                <c:pt idx="2400">
                  <c:v>41347</c:v>
                </c:pt>
                <c:pt idx="2401">
                  <c:v>41346</c:v>
                </c:pt>
                <c:pt idx="2402">
                  <c:v>41345</c:v>
                </c:pt>
                <c:pt idx="2403">
                  <c:v>41344</c:v>
                </c:pt>
                <c:pt idx="2404">
                  <c:v>41341</c:v>
                </c:pt>
                <c:pt idx="2405">
                  <c:v>41340</c:v>
                </c:pt>
                <c:pt idx="2406">
                  <c:v>41339</c:v>
                </c:pt>
                <c:pt idx="2407">
                  <c:v>41338</c:v>
                </c:pt>
                <c:pt idx="2408">
                  <c:v>41337</c:v>
                </c:pt>
                <c:pt idx="2409">
                  <c:v>41334</c:v>
                </c:pt>
                <c:pt idx="2410">
                  <c:v>41333</c:v>
                </c:pt>
                <c:pt idx="2411">
                  <c:v>41332</c:v>
                </c:pt>
                <c:pt idx="2412">
                  <c:v>41331</c:v>
                </c:pt>
                <c:pt idx="2413">
                  <c:v>41330</c:v>
                </c:pt>
                <c:pt idx="2414">
                  <c:v>41327</c:v>
                </c:pt>
                <c:pt idx="2415">
                  <c:v>41326</c:v>
                </c:pt>
                <c:pt idx="2416">
                  <c:v>41325</c:v>
                </c:pt>
                <c:pt idx="2417">
                  <c:v>41324</c:v>
                </c:pt>
                <c:pt idx="2418">
                  <c:v>41320</c:v>
                </c:pt>
                <c:pt idx="2419">
                  <c:v>41319</c:v>
                </c:pt>
                <c:pt idx="2420">
                  <c:v>41318</c:v>
                </c:pt>
                <c:pt idx="2421">
                  <c:v>41317</c:v>
                </c:pt>
                <c:pt idx="2422">
                  <c:v>41316</c:v>
                </c:pt>
                <c:pt idx="2423">
                  <c:v>41313</c:v>
                </c:pt>
                <c:pt idx="2424">
                  <c:v>41312</c:v>
                </c:pt>
                <c:pt idx="2425">
                  <c:v>41311</c:v>
                </c:pt>
                <c:pt idx="2426">
                  <c:v>41310</c:v>
                </c:pt>
                <c:pt idx="2427">
                  <c:v>41309</c:v>
                </c:pt>
                <c:pt idx="2428">
                  <c:v>41306</c:v>
                </c:pt>
                <c:pt idx="2429">
                  <c:v>41305</c:v>
                </c:pt>
                <c:pt idx="2430">
                  <c:v>41304</c:v>
                </c:pt>
                <c:pt idx="2431">
                  <c:v>41303</c:v>
                </c:pt>
                <c:pt idx="2432">
                  <c:v>41302</c:v>
                </c:pt>
                <c:pt idx="2433">
                  <c:v>41299</c:v>
                </c:pt>
                <c:pt idx="2434">
                  <c:v>41298</c:v>
                </c:pt>
                <c:pt idx="2435">
                  <c:v>41297</c:v>
                </c:pt>
                <c:pt idx="2436">
                  <c:v>41296</c:v>
                </c:pt>
                <c:pt idx="2437">
                  <c:v>41292</c:v>
                </c:pt>
                <c:pt idx="2438">
                  <c:v>41291</c:v>
                </c:pt>
                <c:pt idx="2439">
                  <c:v>41290</c:v>
                </c:pt>
                <c:pt idx="2440">
                  <c:v>41289</c:v>
                </c:pt>
                <c:pt idx="2441">
                  <c:v>41288</c:v>
                </c:pt>
                <c:pt idx="2442">
                  <c:v>41285</c:v>
                </c:pt>
                <c:pt idx="2443">
                  <c:v>41284</c:v>
                </c:pt>
                <c:pt idx="2444">
                  <c:v>41283</c:v>
                </c:pt>
                <c:pt idx="2445">
                  <c:v>41282</c:v>
                </c:pt>
                <c:pt idx="2446">
                  <c:v>41281</c:v>
                </c:pt>
                <c:pt idx="2447">
                  <c:v>41278</c:v>
                </c:pt>
                <c:pt idx="2448">
                  <c:v>41277</c:v>
                </c:pt>
                <c:pt idx="2449">
                  <c:v>41276</c:v>
                </c:pt>
                <c:pt idx="2450">
                  <c:v>41274</c:v>
                </c:pt>
                <c:pt idx="2451">
                  <c:v>41271</c:v>
                </c:pt>
                <c:pt idx="2452">
                  <c:v>41270</c:v>
                </c:pt>
                <c:pt idx="2453">
                  <c:v>41269</c:v>
                </c:pt>
                <c:pt idx="2454">
                  <c:v>41267</c:v>
                </c:pt>
                <c:pt idx="2455">
                  <c:v>41264</c:v>
                </c:pt>
                <c:pt idx="2456">
                  <c:v>41263</c:v>
                </c:pt>
                <c:pt idx="2457">
                  <c:v>41262</c:v>
                </c:pt>
                <c:pt idx="2458">
                  <c:v>41261</c:v>
                </c:pt>
                <c:pt idx="2459">
                  <c:v>41260</c:v>
                </c:pt>
                <c:pt idx="2460">
                  <c:v>41257</c:v>
                </c:pt>
                <c:pt idx="2461">
                  <c:v>41256</c:v>
                </c:pt>
                <c:pt idx="2462">
                  <c:v>41255</c:v>
                </c:pt>
                <c:pt idx="2463">
                  <c:v>41254</c:v>
                </c:pt>
                <c:pt idx="2464">
                  <c:v>41253</c:v>
                </c:pt>
                <c:pt idx="2465">
                  <c:v>41250</c:v>
                </c:pt>
                <c:pt idx="2466">
                  <c:v>41249</c:v>
                </c:pt>
                <c:pt idx="2467">
                  <c:v>41248</c:v>
                </c:pt>
                <c:pt idx="2468">
                  <c:v>41247</c:v>
                </c:pt>
                <c:pt idx="2469">
                  <c:v>41246</c:v>
                </c:pt>
                <c:pt idx="2470">
                  <c:v>41243</c:v>
                </c:pt>
                <c:pt idx="2471">
                  <c:v>41242</c:v>
                </c:pt>
                <c:pt idx="2472">
                  <c:v>41241</c:v>
                </c:pt>
                <c:pt idx="2473">
                  <c:v>41240</c:v>
                </c:pt>
                <c:pt idx="2474">
                  <c:v>41239</c:v>
                </c:pt>
                <c:pt idx="2475">
                  <c:v>41236</c:v>
                </c:pt>
                <c:pt idx="2476">
                  <c:v>41234</c:v>
                </c:pt>
                <c:pt idx="2477">
                  <c:v>41233</c:v>
                </c:pt>
                <c:pt idx="2478">
                  <c:v>41232</c:v>
                </c:pt>
                <c:pt idx="2479">
                  <c:v>41229</c:v>
                </c:pt>
                <c:pt idx="2480">
                  <c:v>41228</c:v>
                </c:pt>
                <c:pt idx="2481">
                  <c:v>41227</c:v>
                </c:pt>
                <c:pt idx="2482">
                  <c:v>41226</c:v>
                </c:pt>
                <c:pt idx="2483">
                  <c:v>41225</c:v>
                </c:pt>
                <c:pt idx="2484">
                  <c:v>41222</c:v>
                </c:pt>
                <c:pt idx="2485">
                  <c:v>41221</c:v>
                </c:pt>
                <c:pt idx="2486">
                  <c:v>41220</c:v>
                </c:pt>
                <c:pt idx="2487">
                  <c:v>41219</c:v>
                </c:pt>
                <c:pt idx="2488">
                  <c:v>41218</c:v>
                </c:pt>
                <c:pt idx="2489">
                  <c:v>41215</c:v>
                </c:pt>
                <c:pt idx="2490">
                  <c:v>41214</c:v>
                </c:pt>
                <c:pt idx="2491">
                  <c:v>41213</c:v>
                </c:pt>
                <c:pt idx="2492">
                  <c:v>41208</c:v>
                </c:pt>
                <c:pt idx="2493">
                  <c:v>41207</c:v>
                </c:pt>
                <c:pt idx="2494">
                  <c:v>41206</c:v>
                </c:pt>
                <c:pt idx="2495">
                  <c:v>41205</c:v>
                </c:pt>
                <c:pt idx="2496">
                  <c:v>41204</c:v>
                </c:pt>
                <c:pt idx="2497">
                  <c:v>41201</c:v>
                </c:pt>
                <c:pt idx="2498">
                  <c:v>41200</c:v>
                </c:pt>
                <c:pt idx="2499">
                  <c:v>41199</c:v>
                </c:pt>
                <c:pt idx="2500">
                  <c:v>41198</c:v>
                </c:pt>
                <c:pt idx="2501">
                  <c:v>41197</c:v>
                </c:pt>
                <c:pt idx="2502">
                  <c:v>41194</c:v>
                </c:pt>
                <c:pt idx="2503">
                  <c:v>41193</c:v>
                </c:pt>
                <c:pt idx="2504">
                  <c:v>41192</c:v>
                </c:pt>
                <c:pt idx="2505">
                  <c:v>41191</c:v>
                </c:pt>
                <c:pt idx="2506">
                  <c:v>41190</c:v>
                </c:pt>
                <c:pt idx="2507">
                  <c:v>41187</c:v>
                </c:pt>
                <c:pt idx="2508">
                  <c:v>41186</c:v>
                </c:pt>
                <c:pt idx="2509">
                  <c:v>41185</c:v>
                </c:pt>
                <c:pt idx="2510">
                  <c:v>41184</c:v>
                </c:pt>
                <c:pt idx="2511">
                  <c:v>41183</c:v>
                </c:pt>
                <c:pt idx="2512">
                  <c:v>41180</c:v>
                </c:pt>
                <c:pt idx="2513">
                  <c:v>41179</c:v>
                </c:pt>
              </c:numCache>
            </c:numRef>
          </c:cat>
          <c:val>
            <c:numRef>
              <c:f>Main!$BB$2:$BB$2515</c:f>
              <c:numCache>
                <c:formatCode>#,##0.00</c:formatCode>
                <c:ptCount val="2514"/>
                <c:pt idx="0">
                  <c:v>1909.3966666666811</c:v>
                </c:pt>
                <c:pt idx="1">
                  <c:v>1913.3066666666812</c:v>
                </c:pt>
                <c:pt idx="2">
                  <c:v>1908.6800000000144</c:v>
                </c:pt>
                <c:pt idx="3">
                  <c:v>1912.5900000000145</c:v>
                </c:pt>
                <c:pt idx="4">
                  <c:v>1905.6500000000144</c:v>
                </c:pt>
                <c:pt idx="5">
                  <c:v>1909.5600000000145</c:v>
                </c:pt>
                <c:pt idx="6">
                  <c:v>1902.6200000000144</c:v>
                </c:pt>
                <c:pt idx="7">
                  <c:v>1895.6800000000144</c:v>
                </c:pt>
                <c:pt idx="8">
                  <c:v>1893.3666666666811</c:v>
                </c:pt>
                <c:pt idx="9">
                  <c:v>1894.6700000000144</c:v>
                </c:pt>
                <c:pt idx="10">
                  <c:v>1894.6700000000144</c:v>
                </c:pt>
                <c:pt idx="11">
                  <c:v>1894.6700000000144</c:v>
                </c:pt>
                <c:pt idx="12">
                  <c:v>1897.276666666681</c:v>
                </c:pt>
                <c:pt idx="13">
                  <c:v>1901.186666666681</c:v>
                </c:pt>
                <c:pt idx="14">
                  <c:v>1902.4900000000143</c:v>
                </c:pt>
                <c:pt idx="15">
                  <c:v>1905.0966666666809</c:v>
                </c:pt>
                <c:pt idx="16">
                  <c:v>1905.0966666666809</c:v>
                </c:pt>
                <c:pt idx="17">
                  <c:v>1906.4000000000142</c:v>
                </c:pt>
                <c:pt idx="18">
                  <c:v>1909.0066666666808</c:v>
                </c:pt>
                <c:pt idx="19">
                  <c:v>1906.6933333333475</c:v>
                </c:pt>
                <c:pt idx="20">
                  <c:v>1910.6033333333476</c:v>
                </c:pt>
                <c:pt idx="21">
                  <c:v>1914.5133333333476</c:v>
                </c:pt>
                <c:pt idx="22">
                  <c:v>1909.8866666666809</c:v>
                </c:pt>
                <c:pt idx="23">
                  <c:v>1907.5733333333476</c:v>
                </c:pt>
                <c:pt idx="24">
                  <c:v>1911.4833333333477</c:v>
                </c:pt>
                <c:pt idx="25">
                  <c:v>1915.3933333333478</c:v>
                </c:pt>
                <c:pt idx="26">
                  <c:v>1908.4533333333477</c:v>
                </c:pt>
                <c:pt idx="27">
                  <c:v>1901.5133333333476</c:v>
                </c:pt>
                <c:pt idx="28">
                  <c:v>1894.5733333333476</c:v>
                </c:pt>
                <c:pt idx="29">
                  <c:v>1887.6333333333475</c:v>
                </c:pt>
                <c:pt idx="30">
                  <c:v>1891.5433333333476</c:v>
                </c:pt>
                <c:pt idx="31">
                  <c:v>1884.6033333333476</c:v>
                </c:pt>
                <c:pt idx="32">
                  <c:v>1888.5133333333476</c:v>
                </c:pt>
                <c:pt idx="33">
                  <c:v>1881.5733333333476</c:v>
                </c:pt>
                <c:pt idx="34">
                  <c:v>1874.6333333333475</c:v>
                </c:pt>
                <c:pt idx="35">
                  <c:v>1867.6933333333475</c:v>
                </c:pt>
                <c:pt idx="36">
                  <c:v>1860.7533333333474</c:v>
                </c:pt>
                <c:pt idx="37">
                  <c:v>1864.6633333333475</c:v>
                </c:pt>
                <c:pt idx="38">
                  <c:v>1862.3500000000142</c:v>
                </c:pt>
                <c:pt idx="39">
                  <c:v>1862.3500000000142</c:v>
                </c:pt>
                <c:pt idx="40">
                  <c:v>1863.6533333333475</c:v>
                </c:pt>
                <c:pt idx="41">
                  <c:v>1867.5633333333476</c:v>
                </c:pt>
                <c:pt idx="42">
                  <c:v>1871.4733333333477</c:v>
                </c:pt>
                <c:pt idx="43">
                  <c:v>1874.0800000000143</c:v>
                </c:pt>
                <c:pt idx="44">
                  <c:v>1874.0800000000143</c:v>
                </c:pt>
                <c:pt idx="45">
                  <c:v>1875.3833333333475</c:v>
                </c:pt>
                <c:pt idx="46">
                  <c:v>1876.6866666666808</c:v>
                </c:pt>
                <c:pt idx="47">
                  <c:v>1876.6866666666808</c:v>
                </c:pt>
                <c:pt idx="48">
                  <c:v>1877.9900000000141</c:v>
                </c:pt>
                <c:pt idx="49">
                  <c:v>1881.9000000000142</c:v>
                </c:pt>
                <c:pt idx="50">
                  <c:v>1885.8100000000143</c:v>
                </c:pt>
                <c:pt idx="51">
                  <c:v>1878.8700000000142</c:v>
                </c:pt>
                <c:pt idx="52">
                  <c:v>1882.7800000000143</c:v>
                </c:pt>
                <c:pt idx="53">
                  <c:v>1886.6900000000144</c:v>
                </c:pt>
                <c:pt idx="54">
                  <c:v>1879.7500000000143</c:v>
                </c:pt>
                <c:pt idx="55">
                  <c:v>1877.436666666681</c:v>
                </c:pt>
                <c:pt idx="56">
                  <c:v>1880.0433333333476</c:v>
                </c:pt>
                <c:pt idx="57">
                  <c:v>1877.7300000000143</c:v>
                </c:pt>
                <c:pt idx="58">
                  <c:v>1888.8150000000144</c:v>
                </c:pt>
                <c:pt idx="59">
                  <c:v>1892.7250000000145</c:v>
                </c:pt>
                <c:pt idx="60">
                  <c:v>1885.7850000000144</c:v>
                </c:pt>
                <c:pt idx="61">
                  <c:v>1881.1583333333476</c:v>
                </c:pt>
                <c:pt idx="62">
                  <c:v>1885.0683333333477</c:v>
                </c:pt>
                <c:pt idx="63">
                  <c:v>1878.1283333333477</c:v>
                </c:pt>
                <c:pt idx="64">
                  <c:v>1882.0383333333477</c:v>
                </c:pt>
                <c:pt idx="65">
                  <c:v>1875.0983333333477</c:v>
                </c:pt>
                <c:pt idx="66">
                  <c:v>1877.7050000000143</c:v>
                </c:pt>
                <c:pt idx="67">
                  <c:v>1881.6150000000143</c:v>
                </c:pt>
                <c:pt idx="68">
                  <c:v>1874.6750000000143</c:v>
                </c:pt>
                <c:pt idx="69">
                  <c:v>1878.5850000000144</c:v>
                </c:pt>
                <c:pt idx="70">
                  <c:v>1879.8883333333476</c:v>
                </c:pt>
                <c:pt idx="71">
                  <c:v>1879.8883333333476</c:v>
                </c:pt>
                <c:pt idx="72">
                  <c:v>1879.8883333333476</c:v>
                </c:pt>
                <c:pt idx="73">
                  <c:v>1882.4950000000142</c:v>
                </c:pt>
                <c:pt idx="74">
                  <c:v>1886.4050000000143</c:v>
                </c:pt>
                <c:pt idx="75">
                  <c:v>1879.4650000000142</c:v>
                </c:pt>
                <c:pt idx="76">
                  <c:v>1883.3750000000143</c:v>
                </c:pt>
                <c:pt idx="77">
                  <c:v>1878.7483333333475</c:v>
                </c:pt>
                <c:pt idx="78">
                  <c:v>1878.7483333333475</c:v>
                </c:pt>
                <c:pt idx="79">
                  <c:v>1880.0516666666808</c:v>
                </c:pt>
                <c:pt idx="80">
                  <c:v>1881.3550000000141</c:v>
                </c:pt>
                <c:pt idx="81">
                  <c:v>1881.3550000000141</c:v>
                </c:pt>
                <c:pt idx="82">
                  <c:v>1881.3550000000141</c:v>
                </c:pt>
                <c:pt idx="83">
                  <c:v>1883.9616666666807</c:v>
                </c:pt>
                <c:pt idx="84">
                  <c:v>1887.8716666666808</c:v>
                </c:pt>
                <c:pt idx="85">
                  <c:v>1891.7816666666808</c:v>
                </c:pt>
                <c:pt idx="86">
                  <c:v>1895.6916666666809</c:v>
                </c:pt>
                <c:pt idx="87">
                  <c:v>1899.601666666681</c:v>
                </c:pt>
                <c:pt idx="88">
                  <c:v>1892.661666666681</c:v>
                </c:pt>
                <c:pt idx="89">
                  <c:v>1896.571666666681</c:v>
                </c:pt>
                <c:pt idx="90">
                  <c:v>1889.631666666681</c:v>
                </c:pt>
                <c:pt idx="91">
                  <c:v>1882.6916666666809</c:v>
                </c:pt>
                <c:pt idx="92">
                  <c:v>1886.601666666681</c:v>
                </c:pt>
                <c:pt idx="93">
                  <c:v>1890.5116666666811</c:v>
                </c:pt>
                <c:pt idx="94">
                  <c:v>1894.4216666666812</c:v>
                </c:pt>
                <c:pt idx="95">
                  <c:v>1895.7250000000145</c:v>
                </c:pt>
                <c:pt idx="96">
                  <c:v>1898.331666666681</c:v>
                </c:pt>
                <c:pt idx="97">
                  <c:v>1899.6350000000143</c:v>
                </c:pt>
                <c:pt idx="98">
                  <c:v>1903.5450000000144</c:v>
                </c:pt>
                <c:pt idx="99">
                  <c:v>1907.4550000000145</c:v>
                </c:pt>
                <c:pt idx="100">
                  <c:v>1902.8283333333477</c:v>
                </c:pt>
                <c:pt idx="101">
                  <c:v>1902.8283333333477</c:v>
                </c:pt>
                <c:pt idx="102">
                  <c:v>1904.131666666681</c:v>
                </c:pt>
                <c:pt idx="103">
                  <c:v>1905.4350000000143</c:v>
                </c:pt>
                <c:pt idx="104">
                  <c:v>1905.4350000000143</c:v>
                </c:pt>
                <c:pt idx="105">
                  <c:v>1905.4350000000143</c:v>
                </c:pt>
                <c:pt idx="106">
                  <c:v>1905.4350000000143</c:v>
                </c:pt>
                <c:pt idx="107">
                  <c:v>1908.0416666666808</c:v>
                </c:pt>
                <c:pt idx="108">
                  <c:v>1911.9516666666809</c:v>
                </c:pt>
                <c:pt idx="109">
                  <c:v>1909.6383333333476</c:v>
                </c:pt>
                <c:pt idx="110">
                  <c:v>1910.9416666666809</c:v>
                </c:pt>
                <c:pt idx="111">
                  <c:v>1910.9416666666809</c:v>
                </c:pt>
                <c:pt idx="112">
                  <c:v>1910.9416666666809</c:v>
                </c:pt>
                <c:pt idx="113">
                  <c:v>1912.2450000000142</c:v>
                </c:pt>
                <c:pt idx="114">
                  <c:v>1916.1550000000143</c:v>
                </c:pt>
                <c:pt idx="115">
                  <c:v>1920.0650000000144</c:v>
                </c:pt>
                <c:pt idx="116">
                  <c:v>1913.1250000000143</c:v>
                </c:pt>
                <c:pt idx="117">
                  <c:v>1915.7316666666809</c:v>
                </c:pt>
                <c:pt idx="118">
                  <c:v>1915.7316666666809</c:v>
                </c:pt>
                <c:pt idx="119">
                  <c:v>1917.0350000000142</c:v>
                </c:pt>
                <c:pt idx="120">
                  <c:v>1919.6416666666807</c:v>
                </c:pt>
                <c:pt idx="121">
                  <c:v>1919.6416666666807</c:v>
                </c:pt>
                <c:pt idx="122">
                  <c:v>1922.2483333333473</c:v>
                </c:pt>
                <c:pt idx="123">
                  <c:v>1926.1583333333474</c:v>
                </c:pt>
                <c:pt idx="124">
                  <c:v>1927.4616666666807</c:v>
                </c:pt>
                <c:pt idx="125">
                  <c:v>1928.765000000014</c:v>
                </c:pt>
                <c:pt idx="126">
                  <c:v>1928.765000000014</c:v>
                </c:pt>
                <c:pt idx="127">
                  <c:v>1928.765000000014</c:v>
                </c:pt>
                <c:pt idx="128">
                  <c:v>1926.4516666666807</c:v>
                </c:pt>
                <c:pt idx="129">
                  <c:v>1927.755000000014</c:v>
                </c:pt>
                <c:pt idx="130">
                  <c:v>1927.755000000014</c:v>
                </c:pt>
                <c:pt idx="131">
                  <c:v>1927.755000000014</c:v>
                </c:pt>
                <c:pt idx="132">
                  <c:v>1927.755000000014</c:v>
                </c:pt>
                <c:pt idx="133">
                  <c:v>1930.3616666666805</c:v>
                </c:pt>
                <c:pt idx="134">
                  <c:v>1934.2716666666806</c:v>
                </c:pt>
                <c:pt idx="135">
                  <c:v>1929.6450000000139</c:v>
                </c:pt>
                <c:pt idx="136">
                  <c:v>1933.5550000000139</c:v>
                </c:pt>
                <c:pt idx="137">
                  <c:v>1928.9283333333472</c:v>
                </c:pt>
                <c:pt idx="138">
                  <c:v>1932.8383333333472</c:v>
                </c:pt>
                <c:pt idx="139">
                  <c:v>1936.7483333333473</c:v>
                </c:pt>
                <c:pt idx="140">
                  <c:v>1940.6583333333474</c:v>
                </c:pt>
                <c:pt idx="141">
                  <c:v>1943.265000000014</c:v>
                </c:pt>
                <c:pt idx="142">
                  <c:v>1943.265000000014</c:v>
                </c:pt>
                <c:pt idx="143">
                  <c:v>1944.5683333333473</c:v>
                </c:pt>
                <c:pt idx="144">
                  <c:v>1945.8716666666805</c:v>
                </c:pt>
                <c:pt idx="145">
                  <c:v>1945.8716666666805</c:v>
                </c:pt>
                <c:pt idx="146">
                  <c:v>1947.1750000000138</c:v>
                </c:pt>
                <c:pt idx="147">
                  <c:v>1951.0850000000139</c:v>
                </c:pt>
                <c:pt idx="148">
                  <c:v>1954.995000000014</c:v>
                </c:pt>
                <c:pt idx="149">
                  <c:v>1958.9050000000141</c:v>
                </c:pt>
                <c:pt idx="150">
                  <c:v>1961.5116666666806</c:v>
                </c:pt>
                <c:pt idx="151">
                  <c:v>1965.4216666666807</c:v>
                </c:pt>
                <c:pt idx="152">
                  <c:v>1963.1083333333474</c:v>
                </c:pt>
                <c:pt idx="153">
                  <c:v>1964.4116666666807</c:v>
                </c:pt>
                <c:pt idx="154">
                  <c:v>1964.4116666666807</c:v>
                </c:pt>
                <c:pt idx="155">
                  <c:v>1964.4116666666807</c:v>
                </c:pt>
                <c:pt idx="156">
                  <c:v>1968.1066666666807</c:v>
                </c:pt>
                <c:pt idx="157">
                  <c:v>1972.0166666666807</c:v>
                </c:pt>
                <c:pt idx="158">
                  <c:v>1975.9266666666808</c:v>
                </c:pt>
                <c:pt idx="159">
                  <c:v>1968.9866666666808</c:v>
                </c:pt>
                <c:pt idx="160">
                  <c:v>1972.8966666666809</c:v>
                </c:pt>
                <c:pt idx="161">
                  <c:v>1976.8066666666809</c:v>
                </c:pt>
                <c:pt idx="162">
                  <c:v>1972.1800000000142</c:v>
                </c:pt>
                <c:pt idx="163">
                  <c:v>1972.1800000000142</c:v>
                </c:pt>
                <c:pt idx="164">
                  <c:v>1974.7866666666807</c:v>
                </c:pt>
                <c:pt idx="165">
                  <c:v>1978.6966666666808</c:v>
                </c:pt>
                <c:pt idx="166">
                  <c:v>1980.0000000000141</c:v>
                </c:pt>
                <c:pt idx="167">
                  <c:v>1981.3033333333474</c:v>
                </c:pt>
                <c:pt idx="168">
                  <c:v>1981.3033333333474</c:v>
                </c:pt>
                <c:pt idx="169">
                  <c:v>1981.3033333333474</c:v>
                </c:pt>
                <c:pt idx="170">
                  <c:v>1981.3033333333474</c:v>
                </c:pt>
                <c:pt idx="171">
                  <c:v>1981.3033333333474</c:v>
                </c:pt>
                <c:pt idx="172">
                  <c:v>1983.910000000014</c:v>
                </c:pt>
                <c:pt idx="173">
                  <c:v>1987.820000000014</c:v>
                </c:pt>
                <c:pt idx="174">
                  <c:v>1983.1933333333473</c:v>
                </c:pt>
                <c:pt idx="175">
                  <c:v>1987.1033333333473</c:v>
                </c:pt>
                <c:pt idx="176">
                  <c:v>1980.1633333333473</c:v>
                </c:pt>
                <c:pt idx="177">
                  <c:v>1984.0733333333474</c:v>
                </c:pt>
                <c:pt idx="178">
                  <c:v>1987.9833333333474</c:v>
                </c:pt>
                <c:pt idx="179">
                  <c:v>1991.8933333333475</c:v>
                </c:pt>
                <c:pt idx="180">
                  <c:v>1984.9533333333475</c:v>
                </c:pt>
                <c:pt idx="181">
                  <c:v>1988.8633333333476</c:v>
                </c:pt>
                <c:pt idx="182">
                  <c:v>1992.7733333333476</c:v>
                </c:pt>
                <c:pt idx="183">
                  <c:v>1985.8333333333476</c:v>
                </c:pt>
                <c:pt idx="184">
                  <c:v>1978.8933333333475</c:v>
                </c:pt>
                <c:pt idx="185">
                  <c:v>1971.9533333333475</c:v>
                </c:pt>
                <c:pt idx="186">
                  <c:v>1965.0133333333474</c:v>
                </c:pt>
                <c:pt idx="187">
                  <c:v>1962.7000000000141</c:v>
                </c:pt>
                <c:pt idx="188">
                  <c:v>1965.3066666666807</c:v>
                </c:pt>
                <c:pt idx="189">
                  <c:v>1965.3066666666807</c:v>
                </c:pt>
                <c:pt idx="190">
                  <c:v>1966.610000000014</c:v>
                </c:pt>
                <c:pt idx="191">
                  <c:v>1967.9133333333473</c:v>
                </c:pt>
                <c:pt idx="192">
                  <c:v>1967.9133333333473</c:v>
                </c:pt>
                <c:pt idx="193">
                  <c:v>1967.9133333333473</c:v>
                </c:pt>
                <c:pt idx="194">
                  <c:v>1970.5200000000139</c:v>
                </c:pt>
                <c:pt idx="195">
                  <c:v>1974.4300000000139</c:v>
                </c:pt>
                <c:pt idx="196">
                  <c:v>1978.340000000014</c:v>
                </c:pt>
                <c:pt idx="197">
                  <c:v>1982.2500000000141</c:v>
                </c:pt>
                <c:pt idx="198">
                  <c:v>1986.1600000000142</c:v>
                </c:pt>
                <c:pt idx="199">
                  <c:v>1979.2200000000141</c:v>
                </c:pt>
                <c:pt idx="200">
                  <c:v>1976.9066666666808</c:v>
                </c:pt>
                <c:pt idx="201">
                  <c:v>1978.2100000000141</c:v>
                </c:pt>
                <c:pt idx="202">
                  <c:v>1978.2100000000141</c:v>
                </c:pt>
                <c:pt idx="203">
                  <c:v>1978.2100000000141</c:v>
                </c:pt>
                <c:pt idx="204">
                  <c:v>1978.2100000000141</c:v>
                </c:pt>
                <c:pt idx="205">
                  <c:v>1979.5133333333474</c:v>
                </c:pt>
                <c:pt idx="206">
                  <c:v>1982.120000000014</c:v>
                </c:pt>
                <c:pt idx="207">
                  <c:v>1982.120000000014</c:v>
                </c:pt>
                <c:pt idx="208">
                  <c:v>1984.7266666666806</c:v>
                </c:pt>
                <c:pt idx="209">
                  <c:v>1988.6366666666806</c:v>
                </c:pt>
                <c:pt idx="210">
                  <c:v>1981.6966666666806</c:v>
                </c:pt>
                <c:pt idx="211">
                  <c:v>1992.7816666666806</c:v>
                </c:pt>
                <c:pt idx="212">
                  <c:v>1985.8416666666806</c:v>
                </c:pt>
                <c:pt idx="213">
                  <c:v>1989.7516666666806</c:v>
                </c:pt>
                <c:pt idx="214">
                  <c:v>1982.8116666666806</c:v>
                </c:pt>
                <c:pt idx="215">
                  <c:v>1986.7216666666807</c:v>
                </c:pt>
                <c:pt idx="216">
                  <c:v>1984.4083333333474</c:v>
                </c:pt>
                <c:pt idx="217">
                  <c:v>1987.015000000014</c:v>
                </c:pt>
                <c:pt idx="218">
                  <c:v>1984.7016666666807</c:v>
                </c:pt>
                <c:pt idx="219">
                  <c:v>1988.6116666666808</c:v>
                </c:pt>
                <c:pt idx="220">
                  <c:v>1992.5216666666809</c:v>
                </c:pt>
                <c:pt idx="221">
                  <c:v>1985.5816666666808</c:v>
                </c:pt>
                <c:pt idx="222">
                  <c:v>1978.6416666666807</c:v>
                </c:pt>
                <c:pt idx="223">
                  <c:v>1971.7016666666807</c:v>
                </c:pt>
                <c:pt idx="224">
                  <c:v>1975.6116666666808</c:v>
                </c:pt>
                <c:pt idx="225">
                  <c:v>1973.2983333333475</c:v>
                </c:pt>
                <c:pt idx="226">
                  <c:v>1973.2983333333475</c:v>
                </c:pt>
                <c:pt idx="227">
                  <c:v>1974.6016666666808</c:v>
                </c:pt>
                <c:pt idx="228">
                  <c:v>1978.5116666666809</c:v>
                </c:pt>
                <c:pt idx="229">
                  <c:v>1982.4216666666809</c:v>
                </c:pt>
                <c:pt idx="230">
                  <c:v>1975.4816666666809</c:v>
                </c:pt>
                <c:pt idx="231">
                  <c:v>1968.5416666666808</c:v>
                </c:pt>
                <c:pt idx="232">
                  <c:v>1972.4516666666809</c:v>
                </c:pt>
                <c:pt idx="233">
                  <c:v>1973.7550000000142</c:v>
                </c:pt>
                <c:pt idx="234">
                  <c:v>1973.7550000000142</c:v>
                </c:pt>
                <c:pt idx="235">
                  <c:v>1973.7550000000142</c:v>
                </c:pt>
                <c:pt idx="236">
                  <c:v>1975.0583333333475</c:v>
                </c:pt>
                <c:pt idx="237">
                  <c:v>1978.9683333333476</c:v>
                </c:pt>
                <c:pt idx="238">
                  <c:v>1982.8783333333477</c:v>
                </c:pt>
                <c:pt idx="239">
                  <c:v>1975.9383333333476</c:v>
                </c:pt>
                <c:pt idx="240">
                  <c:v>1968.9983333333475</c:v>
                </c:pt>
                <c:pt idx="241">
                  <c:v>1972.9083333333476</c:v>
                </c:pt>
                <c:pt idx="242">
                  <c:v>1970.5950000000144</c:v>
                </c:pt>
                <c:pt idx="243">
                  <c:v>1970.5950000000144</c:v>
                </c:pt>
                <c:pt idx="244">
                  <c:v>1970.5950000000144</c:v>
                </c:pt>
                <c:pt idx="245">
                  <c:v>1970.5950000000144</c:v>
                </c:pt>
                <c:pt idx="246">
                  <c:v>1970.5950000000144</c:v>
                </c:pt>
                <c:pt idx="247">
                  <c:v>1973.2016666666809</c:v>
                </c:pt>
                <c:pt idx="248">
                  <c:v>1977.111666666681</c:v>
                </c:pt>
                <c:pt idx="249">
                  <c:v>1970.1716666666809</c:v>
                </c:pt>
                <c:pt idx="250">
                  <c:v>1974.081666666681</c:v>
                </c:pt>
                <c:pt idx="251">
                  <c:v>1967.141666666681</c:v>
                </c:pt>
                <c:pt idx="252">
                  <c:v>1960.2016666666809</c:v>
                </c:pt>
                <c:pt idx="253">
                  <c:v>1964.111666666681</c:v>
                </c:pt>
                <c:pt idx="254">
                  <c:v>1966.7183333333476</c:v>
                </c:pt>
                <c:pt idx="255">
                  <c:v>1966.7183333333476</c:v>
                </c:pt>
                <c:pt idx="256">
                  <c:v>1968.0216666666809</c:v>
                </c:pt>
                <c:pt idx="257">
                  <c:v>1970.6283333333474</c:v>
                </c:pt>
                <c:pt idx="258">
                  <c:v>1970.6283333333474</c:v>
                </c:pt>
                <c:pt idx="259">
                  <c:v>1971.9316666666807</c:v>
                </c:pt>
                <c:pt idx="260">
                  <c:v>1974.5383333333473</c:v>
                </c:pt>
                <c:pt idx="261">
                  <c:v>1974.5383333333473</c:v>
                </c:pt>
                <c:pt idx="262">
                  <c:v>1977.1450000000139</c:v>
                </c:pt>
                <c:pt idx="263">
                  <c:v>1970.2050000000138</c:v>
                </c:pt>
                <c:pt idx="264">
                  <c:v>1974.1150000000139</c:v>
                </c:pt>
                <c:pt idx="265">
                  <c:v>1978.025000000014</c:v>
                </c:pt>
                <c:pt idx="266">
                  <c:v>1971.0850000000139</c:v>
                </c:pt>
                <c:pt idx="267">
                  <c:v>1964.1450000000139</c:v>
                </c:pt>
                <c:pt idx="268">
                  <c:v>1961.8316666666806</c:v>
                </c:pt>
                <c:pt idx="269">
                  <c:v>1961.8316666666806</c:v>
                </c:pt>
                <c:pt idx="270">
                  <c:v>1963.1350000000139</c:v>
                </c:pt>
                <c:pt idx="271">
                  <c:v>1967.0450000000139</c:v>
                </c:pt>
                <c:pt idx="272">
                  <c:v>1970.955000000014</c:v>
                </c:pt>
                <c:pt idx="273">
                  <c:v>1966.3283333333472</c:v>
                </c:pt>
                <c:pt idx="274">
                  <c:v>1966.3283333333472</c:v>
                </c:pt>
                <c:pt idx="275">
                  <c:v>1968.9350000000138</c:v>
                </c:pt>
                <c:pt idx="276">
                  <c:v>1972.8450000000139</c:v>
                </c:pt>
                <c:pt idx="277">
                  <c:v>1975.4516666666805</c:v>
                </c:pt>
                <c:pt idx="278">
                  <c:v>1979.3616666666805</c:v>
                </c:pt>
                <c:pt idx="279">
                  <c:v>1983.2716666666806</c:v>
                </c:pt>
                <c:pt idx="280">
                  <c:v>1994.3566666666807</c:v>
                </c:pt>
                <c:pt idx="281">
                  <c:v>1987.4166666666806</c:v>
                </c:pt>
                <c:pt idx="282">
                  <c:v>1991.3266666666807</c:v>
                </c:pt>
                <c:pt idx="283">
                  <c:v>1984.3866666666806</c:v>
                </c:pt>
                <c:pt idx="284">
                  <c:v>1977.4466666666806</c:v>
                </c:pt>
                <c:pt idx="285">
                  <c:v>1970.5066666666805</c:v>
                </c:pt>
                <c:pt idx="286">
                  <c:v>1963.5666666666805</c:v>
                </c:pt>
                <c:pt idx="287">
                  <c:v>1966.173333333347</c:v>
                </c:pt>
                <c:pt idx="288">
                  <c:v>1963.8600000000138</c:v>
                </c:pt>
                <c:pt idx="289">
                  <c:v>1967.7700000000139</c:v>
                </c:pt>
                <c:pt idx="290">
                  <c:v>1960.8300000000138</c:v>
                </c:pt>
                <c:pt idx="291">
                  <c:v>1953.8900000000137</c:v>
                </c:pt>
                <c:pt idx="292">
                  <c:v>1957.8000000000138</c:v>
                </c:pt>
                <c:pt idx="293">
                  <c:v>1950.8600000000138</c:v>
                </c:pt>
                <c:pt idx="294">
                  <c:v>1954.7700000000139</c:v>
                </c:pt>
                <c:pt idx="295">
                  <c:v>1952.4566666666806</c:v>
                </c:pt>
                <c:pt idx="296">
                  <c:v>1953.7600000000139</c:v>
                </c:pt>
                <c:pt idx="297">
                  <c:v>1953.7600000000139</c:v>
                </c:pt>
                <c:pt idx="298">
                  <c:v>1953.7600000000139</c:v>
                </c:pt>
                <c:pt idx="299">
                  <c:v>1955.0633333333471</c:v>
                </c:pt>
                <c:pt idx="300">
                  <c:v>1958.9733333333472</c:v>
                </c:pt>
                <c:pt idx="301">
                  <c:v>1962.8833333333473</c:v>
                </c:pt>
                <c:pt idx="302">
                  <c:v>1966.7933333333474</c:v>
                </c:pt>
                <c:pt idx="303">
                  <c:v>1959.8533333333473</c:v>
                </c:pt>
                <c:pt idx="304">
                  <c:v>1952.9133333333473</c:v>
                </c:pt>
                <c:pt idx="305">
                  <c:v>1945.9733333333472</c:v>
                </c:pt>
                <c:pt idx="306">
                  <c:v>1949.8833333333473</c:v>
                </c:pt>
                <c:pt idx="307">
                  <c:v>1951.1866666666806</c:v>
                </c:pt>
                <c:pt idx="308">
                  <c:v>1951.1866666666806</c:v>
                </c:pt>
                <c:pt idx="309">
                  <c:v>1952.4900000000139</c:v>
                </c:pt>
                <c:pt idx="310">
                  <c:v>1956.400000000014</c:v>
                </c:pt>
                <c:pt idx="311">
                  <c:v>1960.310000000014</c:v>
                </c:pt>
                <c:pt idx="312">
                  <c:v>1953.370000000014</c:v>
                </c:pt>
                <c:pt idx="313">
                  <c:v>1946.4300000000139</c:v>
                </c:pt>
                <c:pt idx="314">
                  <c:v>1939.4900000000139</c:v>
                </c:pt>
                <c:pt idx="315">
                  <c:v>1932.5500000000138</c:v>
                </c:pt>
                <c:pt idx="316">
                  <c:v>1930.2366666666805</c:v>
                </c:pt>
                <c:pt idx="317">
                  <c:v>1930.2366666666805</c:v>
                </c:pt>
                <c:pt idx="318">
                  <c:v>1930.2366666666805</c:v>
                </c:pt>
                <c:pt idx="319">
                  <c:v>1932.8433333333471</c:v>
                </c:pt>
                <c:pt idx="320">
                  <c:v>1936.7533333333472</c:v>
                </c:pt>
                <c:pt idx="321">
                  <c:v>1929.8133333333471</c:v>
                </c:pt>
                <c:pt idx="322">
                  <c:v>1933.7233333333472</c:v>
                </c:pt>
                <c:pt idx="323">
                  <c:v>1926.7833333333472</c:v>
                </c:pt>
                <c:pt idx="324">
                  <c:v>1919.8433333333471</c:v>
                </c:pt>
                <c:pt idx="325">
                  <c:v>1912.9033333333471</c:v>
                </c:pt>
                <c:pt idx="326">
                  <c:v>1905.963333333347</c:v>
                </c:pt>
                <c:pt idx="327">
                  <c:v>1899.023333333347</c:v>
                </c:pt>
                <c:pt idx="328">
                  <c:v>1902.933333333347</c:v>
                </c:pt>
                <c:pt idx="329">
                  <c:v>1895.993333333347</c:v>
                </c:pt>
                <c:pt idx="330">
                  <c:v>1899.9033333333471</c:v>
                </c:pt>
                <c:pt idx="331">
                  <c:v>1903.8133333333471</c:v>
                </c:pt>
                <c:pt idx="332">
                  <c:v>1896.8733333333471</c:v>
                </c:pt>
                <c:pt idx="333">
                  <c:v>1900.7833333333472</c:v>
                </c:pt>
                <c:pt idx="334">
                  <c:v>1893.8433333333471</c:v>
                </c:pt>
                <c:pt idx="335">
                  <c:v>1886.9033333333471</c:v>
                </c:pt>
                <c:pt idx="336">
                  <c:v>1879.963333333347</c:v>
                </c:pt>
                <c:pt idx="337">
                  <c:v>1882.5700000000136</c:v>
                </c:pt>
                <c:pt idx="338">
                  <c:v>1886.4800000000137</c:v>
                </c:pt>
                <c:pt idx="339">
                  <c:v>1881.8533333333469</c:v>
                </c:pt>
                <c:pt idx="340">
                  <c:v>1885.763333333347</c:v>
                </c:pt>
                <c:pt idx="341">
                  <c:v>1888.3700000000135</c:v>
                </c:pt>
                <c:pt idx="342">
                  <c:v>1892.2800000000136</c:v>
                </c:pt>
                <c:pt idx="343">
                  <c:v>1894.8866666666802</c:v>
                </c:pt>
                <c:pt idx="344">
                  <c:v>1898.7966666666803</c:v>
                </c:pt>
                <c:pt idx="345">
                  <c:v>1900.1000000000136</c:v>
                </c:pt>
                <c:pt idx="346">
                  <c:v>1901.4033333333468</c:v>
                </c:pt>
                <c:pt idx="347">
                  <c:v>1901.4033333333468</c:v>
                </c:pt>
                <c:pt idx="348">
                  <c:v>1902.7066666666801</c:v>
                </c:pt>
                <c:pt idx="349">
                  <c:v>1906.6166666666802</c:v>
                </c:pt>
                <c:pt idx="350">
                  <c:v>1910.5266666666803</c:v>
                </c:pt>
                <c:pt idx="351">
                  <c:v>1903.5866666666802</c:v>
                </c:pt>
                <c:pt idx="352">
                  <c:v>1907.4966666666803</c:v>
                </c:pt>
                <c:pt idx="353">
                  <c:v>1900.5566666666803</c:v>
                </c:pt>
                <c:pt idx="354">
                  <c:v>1904.4666666666803</c:v>
                </c:pt>
                <c:pt idx="355">
                  <c:v>1908.3766666666804</c:v>
                </c:pt>
                <c:pt idx="356">
                  <c:v>1901.4366666666804</c:v>
                </c:pt>
                <c:pt idx="357">
                  <c:v>1899.1233333333471</c:v>
                </c:pt>
                <c:pt idx="358">
                  <c:v>1899.1233333333471</c:v>
                </c:pt>
                <c:pt idx="359">
                  <c:v>1899.1233333333471</c:v>
                </c:pt>
                <c:pt idx="360">
                  <c:v>1899.1233333333471</c:v>
                </c:pt>
                <c:pt idx="361">
                  <c:v>1899.1233333333471</c:v>
                </c:pt>
                <c:pt idx="362">
                  <c:v>1901.7300000000137</c:v>
                </c:pt>
                <c:pt idx="363">
                  <c:v>1905.6400000000137</c:v>
                </c:pt>
                <c:pt idx="364">
                  <c:v>1898.7000000000137</c:v>
                </c:pt>
                <c:pt idx="365">
                  <c:v>1902.6100000000138</c:v>
                </c:pt>
                <c:pt idx="366">
                  <c:v>1895.6700000000137</c:v>
                </c:pt>
                <c:pt idx="367">
                  <c:v>1888.7300000000137</c:v>
                </c:pt>
                <c:pt idx="368">
                  <c:v>1881.7900000000136</c:v>
                </c:pt>
                <c:pt idx="369">
                  <c:v>1885.7000000000137</c:v>
                </c:pt>
                <c:pt idx="370">
                  <c:v>1878.7600000000136</c:v>
                </c:pt>
                <c:pt idx="371">
                  <c:v>1874.1333333333469</c:v>
                </c:pt>
                <c:pt idx="372">
                  <c:v>1871.8200000000136</c:v>
                </c:pt>
                <c:pt idx="373">
                  <c:v>1875.7300000000137</c:v>
                </c:pt>
                <c:pt idx="374">
                  <c:v>1879.6400000000137</c:v>
                </c:pt>
                <c:pt idx="375">
                  <c:v>1883.5500000000138</c:v>
                </c:pt>
                <c:pt idx="376">
                  <c:v>1881.2366666666805</c:v>
                </c:pt>
                <c:pt idx="377">
                  <c:v>1881.2366666666805</c:v>
                </c:pt>
                <c:pt idx="378">
                  <c:v>1881.2366666666805</c:v>
                </c:pt>
                <c:pt idx="379">
                  <c:v>1881.2366666666805</c:v>
                </c:pt>
                <c:pt idx="380">
                  <c:v>1881.2366666666805</c:v>
                </c:pt>
                <c:pt idx="381">
                  <c:v>1882.5400000000138</c:v>
                </c:pt>
                <c:pt idx="382">
                  <c:v>1885.1466666666804</c:v>
                </c:pt>
                <c:pt idx="383">
                  <c:v>1885.1466666666804</c:v>
                </c:pt>
                <c:pt idx="384">
                  <c:v>1887.753333333347</c:v>
                </c:pt>
                <c:pt idx="385">
                  <c:v>1891.6633333333471</c:v>
                </c:pt>
                <c:pt idx="386">
                  <c:v>1884.723333333347</c:v>
                </c:pt>
                <c:pt idx="387">
                  <c:v>1888.6333333333471</c:v>
                </c:pt>
                <c:pt idx="388">
                  <c:v>1881.693333333347</c:v>
                </c:pt>
                <c:pt idx="389">
                  <c:v>1885.6033333333471</c:v>
                </c:pt>
                <c:pt idx="390">
                  <c:v>1878.6633333333471</c:v>
                </c:pt>
                <c:pt idx="391">
                  <c:v>1879.9666666666803</c:v>
                </c:pt>
                <c:pt idx="392">
                  <c:v>1879.9666666666803</c:v>
                </c:pt>
                <c:pt idx="393">
                  <c:v>1879.9666666666803</c:v>
                </c:pt>
                <c:pt idx="394">
                  <c:v>1879.9666666666803</c:v>
                </c:pt>
                <c:pt idx="395">
                  <c:v>1879.9666666666803</c:v>
                </c:pt>
                <c:pt idx="396">
                  <c:v>1881.2700000000136</c:v>
                </c:pt>
                <c:pt idx="397">
                  <c:v>1883.8766666666802</c:v>
                </c:pt>
                <c:pt idx="398">
                  <c:v>1885.1800000000135</c:v>
                </c:pt>
                <c:pt idx="399">
                  <c:v>1889.0900000000136</c:v>
                </c:pt>
                <c:pt idx="400">
                  <c:v>1893.0000000000136</c:v>
                </c:pt>
                <c:pt idx="401">
                  <c:v>1904.0850000000137</c:v>
                </c:pt>
                <c:pt idx="402">
                  <c:v>1897.1450000000136</c:v>
                </c:pt>
                <c:pt idx="403">
                  <c:v>1890.2050000000136</c:v>
                </c:pt>
                <c:pt idx="404">
                  <c:v>1894.1150000000137</c:v>
                </c:pt>
                <c:pt idx="405">
                  <c:v>1887.1750000000136</c:v>
                </c:pt>
                <c:pt idx="406">
                  <c:v>1880.2350000000135</c:v>
                </c:pt>
                <c:pt idx="407">
                  <c:v>1884.1450000000136</c:v>
                </c:pt>
                <c:pt idx="408">
                  <c:v>1877.2050000000136</c:v>
                </c:pt>
                <c:pt idx="409">
                  <c:v>1881.1150000000137</c:v>
                </c:pt>
                <c:pt idx="410">
                  <c:v>1876.4883333333469</c:v>
                </c:pt>
                <c:pt idx="411">
                  <c:v>1880.398333333347</c:v>
                </c:pt>
                <c:pt idx="412">
                  <c:v>1875.7716666666802</c:v>
                </c:pt>
                <c:pt idx="413">
                  <c:v>1879.6816666666803</c:v>
                </c:pt>
                <c:pt idx="414">
                  <c:v>1875.0550000000135</c:v>
                </c:pt>
                <c:pt idx="415">
                  <c:v>1878.9650000000136</c:v>
                </c:pt>
                <c:pt idx="416">
                  <c:v>1881.5716666666801</c:v>
                </c:pt>
                <c:pt idx="417">
                  <c:v>1885.4816666666802</c:v>
                </c:pt>
                <c:pt idx="418">
                  <c:v>1889.3916666666803</c:v>
                </c:pt>
                <c:pt idx="419">
                  <c:v>1893.3016666666804</c:v>
                </c:pt>
                <c:pt idx="420">
                  <c:v>1886.3616666666803</c:v>
                </c:pt>
                <c:pt idx="421">
                  <c:v>1890.2716666666804</c:v>
                </c:pt>
                <c:pt idx="422">
                  <c:v>1883.3316666666803</c:v>
                </c:pt>
                <c:pt idx="423">
                  <c:v>1876.3916666666803</c:v>
                </c:pt>
                <c:pt idx="424">
                  <c:v>1880.3016666666804</c:v>
                </c:pt>
                <c:pt idx="425">
                  <c:v>1873.3616666666803</c:v>
                </c:pt>
                <c:pt idx="426">
                  <c:v>1877.2716666666804</c:v>
                </c:pt>
                <c:pt idx="427">
                  <c:v>1870.3316666666803</c:v>
                </c:pt>
                <c:pt idx="428">
                  <c:v>1863.3916666666803</c:v>
                </c:pt>
                <c:pt idx="429">
                  <c:v>1856.4516666666802</c:v>
                </c:pt>
                <c:pt idx="430">
                  <c:v>1851.8250000000135</c:v>
                </c:pt>
                <c:pt idx="431">
                  <c:v>1851.8250000000135</c:v>
                </c:pt>
                <c:pt idx="432">
                  <c:v>1854.43166666668</c:v>
                </c:pt>
                <c:pt idx="433">
                  <c:v>1858.3416666666801</c:v>
                </c:pt>
                <c:pt idx="434">
                  <c:v>1851.4016666666801</c:v>
                </c:pt>
                <c:pt idx="435">
                  <c:v>1855.3116666666801</c:v>
                </c:pt>
                <c:pt idx="436">
                  <c:v>1848.3716666666801</c:v>
                </c:pt>
                <c:pt idx="437">
                  <c:v>1841.43166666668</c:v>
                </c:pt>
                <c:pt idx="438">
                  <c:v>1834.49166666668</c:v>
                </c:pt>
                <c:pt idx="439">
                  <c:v>1827.5516666666799</c:v>
                </c:pt>
                <c:pt idx="440">
                  <c:v>1820.6116666666799</c:v>
                </c:pt>
                <c:pt idx="441">
                  <c:v>1813.6716666666798</c:v>
                </c:pt>
                <c:pt idx="442">
                  <c:v>1806.7316666666798</c:v>
                </c:pt>
                <c:pt idx="443">
                  <c:v>1810.6416666666798</c:v>
                </c:pt>
                <c:pt idx="444">
                  <c:v>1814.5516666666799</c:v>
                </c:pt>
                <c:pt idx="445">
                  <c:v>1807.6116666666799</c:v>
                </c:pt>
                <c:pt idx="446">
                  <c:v>1800.6716666666798</c:v>
                </c:pt>
                <c:pt idx="447">
                  <c:v>1804.5816666666799</c:v>
                </c:pt>
                <c:pt idx="448">
                  <c:v>1808.49166666668</c:v>
                </c:pt>
                <c:pt idx="449">
                  <c:v>1801.5516666666799</c:v>
                </c:pt>
                <c:pt idx="450">
                  <c:v>1794.6116666666799</c:v>
                </c:pt>
                <c:pt idx="451">
                  <c:v>1798.5216666666799</c:v>
                </c:pt>
                <c:pt idx="452">
                  <c:v>1791.5816666666799</c:v>
                </c:pt>
                <c:pt idx="453">
                  <c:v>1784.6416666666798</c:v>
                </c:pt>
                <c:pt idx="454">
                  <c:v>1788.5516666666799</c:v>
                </c:pt>
                <c:pt idx="455">
                  <c:v>1781.6116666666799</c:v>
                </c:pt>
                <c:pt idx="456">
                  <c:v>1774.6716666666798</c:v>
                </c:pt>
                <c:pt idx="457">
                  <c:v>1778.5816666666799</c:v>
                </c:pt>
                <c:pt idx="458">
                  <c:v>1782.49166666668</c:v>
                </c:pt>
                <c:pt idx="459">
                  <c:v>1775.5516666666799</c:v>
                </c:pt>
                <c:pt idx="460">
                  <c:v>1768.6116666666799</c:v>
                </c:pt>
                <c:pt idx="461">
                  <c:v>1772.5216666666799</c:v>
                </c:pt>
                <c:pt idx="462">
                  <c:v>1765.5816666666799</c:v>
                </c:pt>
                <c:pt idx="463">
                  <c:v>1758.6416666666798</c:v>
                </c:pt>
                <c:pt idx="464">
                  <c:v>1751.7016666666798</c:v>
                </c:pt>
                <c:pt idx="465">
                  <c:v>1755.6116666666799</c:v>
                </c:pt>
                <c:pt idx="466">
                  <c:v>1750.9850000000131</c:v>
                </c:pt>
                <c:pt idx="467">
                  <c:v>1748.6716666666798</c:v>
                </c:pt>
                <c:pt idx="468">
                  <c:v>1752.5816666666799</c:v>
                </c:pt>
                <c:pt idx="469">
                  <c:v>1756.49166666668</c:v>
                </c:pt>
                <c:pt idx="470">
                  <c:v>1749.5516666666799</c:v>
                </c:pt>
                <c:pt idx="471">
                  <c:v>1742.6116666666799</c:v>
                </c:pt>
                <c:pt idx="472">
                  <c:v>1753.6966666666799</c:v>
                </c:pt>
                <c:pt idx="473">
                  <c:v>1746.7566666666798</c:v>
                </c:pt>
                <c:pt idx="474">
                  <c:v>1739.8166666666798</c:v>
                </c:pt>
                <c:pt idx="475">
                  <c:v>1743.7266666666799</c:v>
                </c:pt>
                <c:pt idx="476">
                  <c:v>1736.7866666666798</c:v>
                </c:pt>
                <c:pt idx="477">
                  <c:v>1729.8466666666798</c:v>
                </c:pt>
                <c:pt idx="478">
                  <c:v>1722.9066666666797</c:v>
                </c:pt>
                <c:pt idx="479">
                  <c:v>1718.2800000000129</c:v>
                </c:pt>
                <c:pt idx="480">
                  <c:v>1722.190000000013</c:v>
                </c:pt>
                <c:pt idx="481">
                  <c:v>1715.250000000013</c:v>
                </c:pt>
                <c:pt idx="482">
                  <c:v>1719.160000000013</c:v>
                </c:pt>
                <c:pt idx="483">
                  <c:v>1712.220000000013</c:v>
                </c:pt>
                <c:pt idx="484">
                  <c:v>1705.2800000000129</c:v>
                </c:pt>
                <c:pt idx="485">
                  <c:v>1698.3400000000129</c:v>
                </c:pt>
                <c:pt idx="486">
                  <c:v>1696.0266666666796</c:v>
                </c:pt>
                <c:pt idx="487">
                  <c:v>1698.6333333333462</c:v>
                </c:pt>
                <c:pt idx="488">
                  <c:v>1698.6333333333462</c:v>
                </c:pt>
                <c:pt idx="489">
                  <c:v>1701.2400000000127</c:v>
                </c:pt>
                <c:pt idx="490">
                  <c:v>1705.1500000000128</c:v>
                </c:pt>
                <c:pt idx="491">
                  <c:v>1709.0600000000129</c:v>
                </c:pt>
                <c:pt idx="492">
                  <c:v>1712.970000000013</c:v>
                </c:pt>
                <c:pt idx="493">
                  <c:v>1710.6566666666797</c:v>
                </c:pt>
                <c:pt idx="494">
                  <c:v>1710.6566666666797</c:v>
                </c:pt>
                <c:pt idx="495">
                  <c:v>1711.960000000013</c:v>
                </c:pt>
                <c:pt idx="496">
                  <c:v>1715.8700000000131</c:v>
                </c:pt>
                <c:pt idx="497">
                  <c:v>1719.7800000000132</c:v>
                </c:pt>
                <c:pt idx="498">
                  <c:v>1712.8400000000131</c:v>
                </c:pt>
                <c:pt idx="499">
                  <c:v>1705.9000000000131</c:v>
                </c:pt>
                <c:pt idx="500">
                  <c:v>1709.8100000000131</c:v>
                </c:pt>
                <c:pt idx="501">
                  <c:v>1702.8700000000131</c:v>
                </c:pt>
                <c:pt idx="502">
                  <c:v>1698.2433333333463</c:v>
                </c:pt>
                <c:pt idx="503">
                  <c:v>1702.1533333333464</c:v>
                </c:pt>
                <c:pt idx="504">
                  <c:v>1706.0633333333465</c:v>
                </c:pt>
                <c:pt idx="505">
                  <c:v>1709.9733333333465</c:v>
                </c:pt>
                <c:pt idx="506">
                  <c:v>1703.0333333333465</c:v>
                </c:pt>
                <c:pt idx="507">
                  <c:v>1706.9433333333466</c:v>
                </c:pt>
                <c:pt idx="508">
                  <c:v>1710.8533333333467</c:v>
                </c:pt>
                <c:pt idx="509">
                  <c:v>1703.9133333333466</c:v>
                </c:pt>
                <c:pt idx="510">
                  <c:v>1696.9733333333465</c:v>
                </c:pt>
                <c:pt idx="511">
                  <c:v>1690.0333333333465</c:v>
                </c:pt>
                <c:pt idx="512">
                  <c:v>1693.9433333333466</c:v>
                </c:pt>
                <c:pt idx="513">
                  <c:v>1689.3166666666798</c:v>
                </c:pt>
                <c:pt idx="514">
                  <c:v>1693.2266666666799</c:v>
                </c:pt>
                <c:pt idx="515">
                  <c:v>1694.5300000000132</c:v>
                </c:pt>
                <c:pt idx="516">
                  <c:v>1697.1366666666797</c:v>
                </c:pt>
                <c:pt idx="517">
                  <c:v>1698.440000000013</c:v>
                </c:pt>
                <c:pt idx="518">
                  <c:v>1702.3500000000131</c:v>
                </c:pt>
                <c:pt idx="519">
                  <c:v>1706.2600000000132</c:v>
                </c:pt>
                <c:pt idx="520">
                  <c:v>1699.3200000000131</c:v>
                </c:pt>
                <c:pt idx="521">
                  <c:v>1692.3800000000131</c:v>
                </c:pt>
                <c:pt idx="522">
                  <c:v>1685.440000000013</c:v>
                </c:pt>
                <c:pt idx="523">
                  <c:v>1678.500000000013</c:v>
                </c:pt>
                <c:pt idx="524">
                  <c:v>1682.410000000013</c:v>
                </c:pt>
                <c:pt idx="525">
                  <c:v>1675.470000000013</c:v>
                </c:pt>
                <c:pt idx="526">
                  <c:v>1668.5300000000129</c:v>
                </c:pt>
                <c:pt idx="527">
                  <c:v>1661.5900000000129</c:v>
                </c:pt>
                <c:pt idx="528">
                  <c:v>1665.500000000013</c:v>
                </c:pt>
                <c:pt idx="529">
                  <c:v>1658.5600000000129</c:v>
                </c:pt>
                <c:pt idx="530">
                  <c:v>1651.6200000000129</c:v>
                </c:pt>
                <c:pt idx="531">
                  <c:v>1644.6800000000128</c:v>
                </c:pt>
                <c:pt idx="532">
                  <c:v>1637.7400000000127</c:v>
                </c:pt>
                <c:pt idx="533">
                  <c:v>1630.8000000000127</c:v>
                </c:pt>
                <c:pt idx="534">
                  <c:v>1634.7100000000128</c:v>
                </c:pt>
                <c:pt idx="535">
                  <c:v>1638.6200000000129</c:v>
                </c:pt>
                <c:pt idx="536">
                  <c:v>1631.6800000000128</c:v>
                </c:pt>
                <c:pt idx="537">
                  <c:v>1624.7400000000127</c:v>
                </c:pt>
                <c:pt idx="538">
                  <c:v>1628.6500000000128</c:v>
                </c:pt>
                <c:pt idx="539">
                  <c:v>1621.7100000000128</c:v>
                </c:pt>
                <c:pt idx="540">
                  <c:v>1614.7700000000127</c:v>
                </c:pt>
                <c:pt idx="541">
                  <c:v>1607.8300000000127</c:v>
                </c:pt>
                <c:pt idx="542">
                  <c:v>1611.7400000000127</c:v>
                </c:pt>
                <c:pt idx="543">
                  <c:v>1604.8000000000127</c:v>
                </c:pt>
                <c:pt idx="544">
                  <c:v>1608.7100000000128</c:v>
                </c:pt>
                <c:pt idx="545">
                  <c:v>1601.7700000000127</c:v>
                </c:pt>
                <c:pt idx="546">
                  <c:v>1594.8300000000127</c:v>
                </c:pt>
                <c:pt idx="547">
                  <c:v>1587.8900000000126</c:v>
                </c:pt>
                <c:pt idx="548">
                  <c:v>1591.8000000000127</c:v>
                </c:pt>
                <c:pt idx="549">
                  <c:v>1584.8600000000126</c:v>
                </c:pt>
                <c:pt idx="550">
                  <c:v>1577.9200000000126</c:v>
                </c:pt>
                <c:pt idx="551">
                  <c:v>1581.8300000000127</c:v>
                </c:pt>
                <c:pt idx="552">
                  <c:v>1574.8900000000126</c:v>
                </c:pt>
                <c:pt idx="553">
                  <c:v>1572.5766666666793</c:v>
                </c:pt>
                <c:pt idx="554">
                  <c:v>1572.5766666666793</c:v>
                </c:pt>
                <c:pt idx="555">
                  <c:v>1573.8800000000126</c:v>
                </c:pt>
                <c:pt idx="556">
                  <c:v>1584.9650000000127</c:v>
                </c:pt>
                <c:pt idx="557">
                  <c:v>1588.8750000000127</c:v>
                </c:pt>
                <c:pt idx="558">
                  <c:v>1592.7850000000128</c:v>
                </c:pt>
                <c:pt idx="559">
                  <c:v>1585.8450000000128</c:v>
                </c:pt>
                <c:pt idx="560">
                  <c:v>1578.9050000000127</c:v>
                </c:pt>
                <c:pt idx="561">
                  <c:v>1571.9650000000127</c:v>
                </c:pt>
                <c:pt idx="562">
                  <c:v>1565.0250000000126</c:v>
                </c:pt>
                <c:pt idx="563">
                  <c:v>1560.3983333333458</c:v>
                </c:pt>
                <c:pt idx="564">
                  <c:v>1564.3083333333459</c:v>
                </c:pt>
                <c:pt idx="565">
                  <c:v>1566.9150000000125</c:v>
                </c:pt>
                <c:pt idx="566">
                  <c:v>1570.8250000000126</c:v>
                </c:pt>
                <c:pt idx="567">
                  <c:v>1574.7350000000126</c:v>
                </c:pt>
                <c:pt idx="568">
                  <c:v>1578.6450000000127</c:v>
                </c:pt>
                <c:pt idx="569">
                  <c:v>1571.7050000000127</c:v>
                </c:pt>
                <c:pt idx="570">
                  <c:v>1564.7650000000126</c:v>
                </c:pt>
                <c:pt idx="571">
                  <c:v>1568.6750000000127</c:v>
                </c:pt>
                <c:pt idx="572">
                  <c:v>1561.7350000000126</c:v>
                </c:pt>
                <c:pt idx="573">
                  <c:v>1554.7950000000126</c:v>
                </c:pt>
                <c:pt idx="574">
                  <c:v>1557.4016666666791</c:v>
                </c:pt>
                <c:pt idx="575">
                  <c:v>1561.3116666666792</c:v>
                </c:pt>
                <c:pt idx="576">
                  <c:v>1565.2216666666793</c:v>
                </c:pt>
                <c:pt idx="577">
                  <c:v>1569.1316666666794</c:v>
                </c:pt>
                <c:pt idx="578">
                  <c:v>1564.5050000000126</c:v>
                </c:pt>
                <c:pt idx="579">
                  <c:v>1562.1916666666793</c:v>
                </c:pt>
                <c:pt idx="580">
                  <c:v>1566.1016666666794</c:v>
                </c:pt>
                <c:pt idx="581">
                  <c:v>1570.0116666666795</c:v>
                </c:pt>
                <c:pt idx="582">
                  <c:v>1563.0716666666794</c:v>
                </c:pt>
                <c:pt idx="583">
                  <c:v>1556.1316666666794</c:v>
                </c:pt>
                <c:pt idx="584">
                  <c:v>1549.1916666666793</c:v>
                </c:pt>
                <c:pt idx="585">
                  <c:v>1542.2516666666793</c:v>
                </c:pt>
                <c:pt idx="586">
                  <c:v>1535.3116666666792</c:v>
                </c:pt>
                <c:pt idx="587">
                  <c:v>1528.3716666666792</c:v>
                </c:pt>
                <c:pt idx="588">
                  <c:v>1532.2816666666793</c:v>
                </c:pt>
                <c:pt idx="589">
                  <c:v>1525.3416666666792</c:v>
                </c:pt>
                <c:pt idx="590">
                  <c:v>1518.4016666666791</c:v>
                </c:pt>
                <c:pt idx="591">
                  <c:v>1519.7050000000124</c:v>
                </c:pt>
                <c:pt idx="592">
                  <c:v>1519.7050000000124</c:v>
                </c:pt>
                <c:pt idx="593">
                  <c:v>1519.7050000000124</c:v>
                </c:pt>
                <c:pt idx="594">
                  <c:v>1519.7050000000124</c:v>
                </c:pt>
                <c:pt idx="595">
                  <c:v>1519.7050000000124</c:v>
                </c:pt>
                <c:pt idx="596">
                  <c:v>1521.0083333333457</c:v>
                </c:pt>
                <c:pt idx="597">
                  <c:v>1524.9183333333458</c:v>
                </c:pt>
                <c:pt idx="598">
                  <c:v>1528.8283333333459</c:v>
                </c:pt>
                <c:pt idx="599">
                  <c:v>1521.8883333333458</c:v>
                </c:pt>
                <c:pt idx="600">
                  <c:v>1514.9483333333458</c:v>
                </c:pt>
                <c:pt idx="601">
                  <c:v>1508.0083333333457</c:v>
                </c:pt>
                <c:pt idx="602">
                  <c:v>1511.9183333333458</c:v>
                </c:pt>
                <c:pt idx="603">
                  <c:v>1504.9783333333457</c:v>
                </c:pt>
                <c:pt idx="604">
                  <c:v>1498.0383333333457</c:v>
                </c:pt>
                <c:pt idx="605">
                  <c:v>1501.9483333333458</c:v>
                </c:pt>
                <c:pt idx="606">
                  <c:v>1505.8583333333459</c:v>
                </c:pt>
                <c:pt idx="607">
                  <c:v>1498.9183333333458</c:v>
                </c:pt>
                <c:pt idx="608">
                  <c:v>1502.8283333333459</c:v>
                </c:pt>
                <c:pt idx="609">
                  <c:v>1495.8883333333458</c:v>
                </c:pt>
                <c:pt idx="610">
                  <c:v>1488.9483333333458</c:v>
                </c:pt>
                <c:pt idx="611">
                  <c:v>1482.0083333333457</c:v>
                </c:pt>
                <c:pt idx="612">
                  <c:v>1475.0683333333457</c:v>
                </c:pt>
                <c:pt idx="613">
                  <c:v>1478.9783333333457</c:v>
                </c:pt>
                <c:pt idx="614">
                  <c:v>1472.0383333333457</c:v>
                </c:pt>
                <c:pt idx="615">
                  <c:v>1465.0983333333456</c:v>
                </c:pt>
                <c:pt idx="616">
                  <c:v>1458.1583333333456</c:v>
                </c:pt>
                <c:pt idx="617">
                  <c:v>1451.2183333333455</c:v>
                </c:pt>
                <c:pt idx="618">
                  <c:v>1455.1283333333456</c:v>
                </c:pt>
                <c:pt idx="619">
                  <c:v>1456.4316666666789</c:v>
                </c:pt>
                <c:pt idx="620">
                  <c:v>1456.4316666666789</c:v>
                </c:pt>
                <c:pt idx="621">
                  <c:v>1456.4316666666789</c:v>
                </c:pt>
                <c:pt idx="622">
                  <c:v>1459.0383333333455</c:v>
                </c:pt>
                <c:pt idx="623">
                  <c:v>1462.9483333333455</c:v>
                </c:pt>
                <c:pt idx="624">
                  <c:v>1456.0083333333455</c:v>
                </c:pt>
                <c:pt idx="625">
                  <c:v>1459.9183333333456</c:v>
                </c:pt>
                <c:pt idx="626">
                  <c:v>1452.9783333333455</c:v>
                </c:pt>
                <c:pt idx="627">
                  <c:v>1448.3516666666787</c:v>
                </c:pt>
                <c:pt idx="628">
                  <c:v>1452.2616666666788</c:v>
                </c:pt>
                <c:pt idx="629">
                  <c:v>1447.635000000012</c:v>
                </c:pt>
                <c:pt idx="630">
                  <c:v>1451.5450000000121</c:v>
                </c:pt>
                <c:pt idx="631">
                  <c:v>1454.1516666666787</c:v>
                </c:pt>
                <c:pt idx="632">
                  <c:v>1458.0616666666788</c:v>
                </c:pt>
                <c:pt idx="633">
                  <c:v>1461.9716666666789</c:v>
                </c:pt>
                <c:pt idx="634">
                  <c:v>1465.8816666666789</c:v>
                </c:pt>
                <c:pt idx="635">
                  <c:v>1463.5683333333457</c:v>
                </c:pt>
                <c:pt idx="636">
                  <c:v>1463.5683333333457</c:v>
                </c:pt>
                <c:pt idx="637">
                  <c:v>1463.5683333333457</c:v>
                </c:pt>
                <c:pt idx="638">
                  <c:v>1463.5683333333457</c:v>
                </c:pt>
                <c:pt idx="639">
                  <c:v>1463.5683333333457</c:v>
                </c:pt>
                <c:pt idx="640">
                  <c:v>1466.1750000000122</c:v>
                </c:pt>
                <c:pt idx="641">
                  <c:v>1470.0850000000123</c:v>
                </c:pt>
                <c:pt idx="642">
                  <c:v>1471.3883333333456</c:v>
                </c:pt>
                <c:pt idx="643">
                  <c:v>1472.6916666666789</c:v>
                </c:pt>
                <c:pt idx="644">
                  <c:v>1472.6916666666789</c:v>
                </c:pt>
                <c:pt idx="645">
                  <c:v>1472.6916666666789</c:v>
                </c:pt>
                <c:pt idx="646">
                  <c:v>1472.6916666666789</c:v>
                </c:pt>
                <c:pt idx="647">
                  <c:v>1475.2983333333455</c:v>
                </c:pt>
                <c:pt idx="648">
                  <c:v>1479.2083333333455</c:v>
                </c:pt>
                <c:pt idx="649">
                  <c:v>1476.8950000000123</c:v>
                </c:pt>
                <c:pt idx="650">
                  <c:v>1478.1983333333455</c:v>
                </c:pt>
                <c:pt idx="651">
                  <c:v>1478.1983333333455</c:v>
                </c:pt>
                <c:pt idx="652">
                  <c:v>1479.5016666666788</c:v>
                </c:pt>
                <c:pt idx="653">
                  <c:v>1483.4116666666789</c:v>
                </c:pt>
                <c:pt idx="654">
                  <c:v>1487.321666666679</c:v>
                </c:pt>
                <c:pt idx="655">
                  <c:v>1491.2316666666791</c:v>
                </c:pt>
                <c:pt idx="656">
                  <c:v>1484.291666666679</c:v>
                </c:pt>
                <c:pt idx="657">
                  <c:v>1477.351666666679</c:v>
                </c:pt>
                <c:pt idx="658">
                  <c:v>1470.4116666666789</c:v>
                </c:pt>
                <c:pt idx="659">
                  <c:v>1474.321666666679</c:v>
                </c:pt>
                <c:pt idx="660">
                  <c:v>1467.3816666666789</c:v>
                </c:pt>
                <c:pt idx="661">
                  <c:v>1460.4416666666789</c:v>
                </c:pt>
                <c:pt idx="662">
                  <c:v>1464.351666666679</c:v>
                </c:pt>
                <c:pt idx="663">
                  <c:v>1457.4116666666789</c:v>
                </c:pt>
                <c:pt idx="664">
                  <c:v>1450.4716666666789</c:v>
                </c:pt>
                <c:pt idx="665">
                  <c:v>1443.5316666666788</c:v>
                </c:pt>
                <c:pt idx="666">
                  <c:v>1438.905000000012</c:v>
                </c:pt>
                <c:pt idx="667">
                  <c:v>1440.2083333333453</c:v>
                </c:pt>
                <c:pt idx="668">
                  <c:v>1444.1183333333454</c:v>
                </c:pt>
                <c:pt idx="669">
                  <c:v>1448.0283333333455</c:v>
                </c:pt>
                <c:pt idx="670">
                  <c:v>1441.0883333333454</c:v>
                </c:pt>
                <c:pt idx="671">
                  <c:v>1444.9983333333455</c:v>
                </c:pt>
                <c:pt idx="672">
                  <c:v>1438.0583333333454</c:v>
                </c:pt>
                <c:pt idx="673">
                  <c:v>1441.9683333333455</c:v>
                </c:pt>
                <c:pt idx="674">
                  <c:v>1435.0283333333455</c:v>
                </c:pt>
                <c:pt idx="675">
                  <c:v>1428.0883333333454</c:v>
                </c:pt>
                <c:pt idx="676">
                  <c:v>1421.1483333333454</c:v>
                </c:pt>
                <c:pt idx="677">
                  <c:v>1414.2083333333453</c:v>
                </c:pt>
                <c:pt idx="678">
                  <c:v>1418.1183333333454</c:v>
                </c:pt>
                <c:pt idx="679">
                  <c:v>1420.725000000012</c:v>
                </c:pt>
                <c:pt idx="680">
                  <c:v>1418.4116666666787</c:v>
                </c:pt>
                <c:pt idx="681">
                  <c:v>1422.3216666666788</c:v>
                </c:pt>
                <c:pt idx="682">
                  <c:v>1426.2316666666788</c:v>
                </c:pt>
                <c:pt idx="683">
                  <c:v>1419.2916666666788</c:v>
                </c:pt>
                <c:pt idx="684">
                  <c:v>1423.2016666666789</c:v>
                </c:pt>
                <c:pt idx="685">
                  <c:v>1416.2616666666788</c:v>
                </c:pt>
                <c:pt idx="686">
                  <c:v>1420.1716666666789</c:v>
                </c:pt>
                <c:pt idx="687">
                  <c:v>1424.081666666679</c:v>
                </c:pt>
                <c:pt idx="688">
                  <c:v>1427.9916666666791</c:v>
                </c:pt>
                <c:pt idx="689">
                  <c:v>1430.5983333333456</c:v>
                </c:pt>
                <c:pt idx="690">
                  <c:v>1434.5083333333457</c:v>
                </c:pt>
                <c:pt idx="691">
                  <c:v>1438.4183333333458</c:v>
                </c:pt>
                <c:pt idx="692">
                  <c:v>1442.3283333333459</c:v>
                </c:pt>
                <c:pt idx="693">
                  <c:v>1435.3883333333458</c:v>
                </c:pt>
                <c:pt idx="694">
                  <c:v>1428.4483333333458</c:v>
                </c:pt>
                <c:pt idx="695">
                  <c:v>1421.5083333333457</c:v>
                </c:pt>
                <c:pt idx="696">
                  <c:v>1425.4183333333458</c:v>
                </c:pt>
                <c:pt idx="697">
                  <c:v>1418.4783333333457</c:v>
                </c:pt>
                <c:pt idx="698">
                  <c:v>1411.5383333333457</c:v>
                </c:pt>
                <c:pt idx="699">
                  <c:v>1404.5983333333456</c:v>
                </c:pt>
                <c:pt idx="700">
                  <c:v>1397.6583333333456</c:v>
                </c:pt>
                <c:pt idx="701">
                  <c:v>1401.5683333333457</c:v>
                </c:pt>
                <c:pt idx="702">
                  <c:v>1394.6283333333456</c:v>
                </c:pt>
                <c:pt idx="703">
                  <c:v>1387.6883333333456</c:v>
                </c:pt>
                <c:pt idx="704">
                  <c:v>1380.7483333333455</c:v>
                </c:pt>
                <c:pt idx="705">
                  <c:v>1373.8083333333454</c:v>
                </c:pt>
                <c:pt idx="706">
                  <c:v>1366.8683333333454</c:v>
                </c:pt>
                <c:pt idx="707">
                  <c:v>1359.9283333333453</c:v>
                </c:pt>
                <c:pt idx="708">
                  <c:v>1352.9883333333453</c:v>
                </c:pt>
                <c:pt idx="709">
                  <c:v>1356.8983333333454</c:v>
                </c:pt>
                <c:pt idx="710">
                  <c:v>1349.9583333333453</c:v>
                </c:pt>
                <c:pt idx="711">
                  <c:v>1343.0183333333453</c:v>
                </c:pt>
                <c:pt idx="712">
                  <c:v>1336.0783333333452</c:v>
                </c:pt>
                <c:pt idx="713">
                  <c:v>1339.9883333333453</c:v>
                </c:pt>
                <c:pt idx="714">
                  <c:v>1333.0483333333452</c:v>
                </c:pt>
                <c:pt idx="715">
                  <c:v>1336.9583333333453</c:v>
                </c:pt>
                <c:pt idx="716">
                  <c:v>1340.8683333333454</c:v>
                </c:pt>
                <c:pt idx="717">
                  <c:v>1344.7783333333455</c:v>
                </c:pt>
                <c:pt idx="718">
                  <c:v>1337.8383333333454</c:v>
                </c:pt>
                <c:pt idx="719">
                  <c:v>1341.7483333333455</c:v>
                </c:pt>
                <c:pt idx="720">
                  <c:v>1334.8083333333454</c:v>
                </c:pt>
                <c:pt idx="721">
                  <c:v>1327.8683333333454</c:v>
                </c:pt>
                <c:pt idx="722">
                  <c:v>1320.9283333333453</c:v>
                </c:pt>
                <c:pt idx="723">
                  <c:v>1313.9883333333453</c:v>
                </c:pt>
                <c:pt idx="724">
                  <c:v>1317.8983333333454</c:v>
                </c:pt>
                <c:pt idx="725">
                  <c:v>1310.9583333333453</c:v>
                </c:pt>
                <c:pt idx="726">
                  <c:v>1304.0183333333453</c:v>
                </c:pt>
                <c:pt idx="727">
                  <c:v>1297.0783333333452</c:v>
                </c:pt>
                <c:pt idx="728">
                  <c:v>1290.1383333333451</c:v>
                </c:pt>
                <c:pt idx="729">
                  <c:v>1294.0483333333452</c:v>
                </c:pt>
                <c:pt idx="730">
                  <c:v>1297.9583333333453</c:v>
                </c:pt>
                <c:pt idx="731">
                  <c:v>1291.0183333333453</c:v>
                </c:pt>
                <c:pt idx="732">
                  <c:v>1284.0783333333452</c:v>
                </c:pt>
                <c:pt idx="733">
                  <c:v>1277.1383333333451</c:v>
                </c:pt>
                <c:pt idx="734">
                  <c:v>1281.0483333333452</c:v>
                </c:pt>
                <c:pt idx="735">
                  <c:v>1274.1083333333452</c:v>
                </c:pt>
                <c:pt idx="736">
                  <c:v>1267.1683333333451</c:v>
                </c:pt>
                <c:pt idx="737">
                  <c:v>1260.2283333333451</c:v>
                </c:pt>
                <c:pt idx="738">
                  <c:v>1253.288333333345</c:v>
                </c:pt>
                <c:pt idx="739">
                  <c:v>1257.1983333333451</c:v>
                </c:pt>
                <c:pt idx="740">
                  <c:v>1250.258333333345</c:v>
                </c:pt>
                <c:pt idx="741">
                  <c:v>1243.318333333345</c:v>
                </c:pt>
                <c:pt idx="742">
                  <c:v>1247.2283333333451</c:v>
                </c:pt>
                <c:pt idx="743">
                  <c:v>1240.288333333345</c:v>
                </c:pt>
                <c:pt idx="744">
                  <c:v>1242.8950000000116</c:v>
                </c:pt>
                <c:pt idx="745">
                  <c:v>1246.8050000000117</c:v>
                </c:pt>
                <c:pt idx="746">
                  <c:v>1244.4916666666784</c:v>
                </c:pt>
                <c:pt idx="747">
                  <c:v>1245.7950000000117</c:v>
                </c:pt>
                <c:pt idx="748">
                  <c:v>1245.7950000000117</c:v>
                </c:pt>
                <c:pt idx="749">
                  <c:v>1245.7950000000117</c:v>
                </c:pt>
                <c:pt idx="750">
                  <c:v>1245.7950000000117</c:v>
                </c:pt>
                <c:pt idx="751">
                  <c:v>1248.4016666666782</c:v>
                </c:pt>
                <c:pt idx="752">
                  <c:v>1252.3116666666783</c:v>
                </c:pt>
                <c:pt idx="753">
                  <c:v>1245.3716666666783</c:v>
                </c:pt>
                <c:pt idx="754">
                  <c:v>1249.2816666666783</c:v>
                </c:pt>
                <c:pt idx="755">
                  <c:v>1253.1916666666784</c:v>
                </c:pt>
                <c:pt idx="756">
                  <c:v>1255.798333333345</c:v>
                </c:pt>
                <c:pt idx="757">
                  <c:v>1259.7083333333451</c:v>
                </c:pt>
                <c:pt idx="758">
                  <c:v>1252.768333333345</c:v>
                </c:pt>
                <c:pt idx="759">
                  <c:v>1256.6783333333451</c:v>
                </c:pt>
                <c:pt idx="760">
                  <c:v>1249.7383333333451</c:v>
                </c:pt>
                <c:pt idx="761">
                  <c:v>1253.6483333333451</c:v>
                </c:pt>
                <c:pt idx="762">
                  <c:v>1246.7083333333451</c:v>
                </c:pt>
                <c:pt idx="763">
                  <c:v>1239.768333333345</c:v>
                </c:pt>
                <c:pt idx="764">
                  <c:v>1232.828333333345</c:v>
                </c:pt>
                <c:pt idx="765">
                  <c:v>1225.8883333333449</c:v>
                </c:pt>
                <c:pt idx="766">
                  <c:v>1229.798333333345</c:v>
                </c:pt>
                <c:pt idx="767">
                  <c:v>1222.8583333333449</c:v>
                </c:pt>
                <c:pt idx="768">
                  <c:v>1226.768333333345</c:v>
                </c:pt>
                <c:pt idx="769">
                  <c:v>1219.828333333345</c:v>
                </c:pt>
                <c:pt idx="770">
                  <c:v>1223.7383333333451</c:v>
                </c:pt>
                <c:pt idx="771">
                  <c:v>1216.798333333345</c:v>
                </c:pt>
                <c:pt idx="772">
                  <c:v>1209.8583333333449</c:v>
                </c:pt>
                <c:pt idx="773">
                  <c:v>1213.768333333345</c:v>
                </c:pt>
                <c:pt idx="774">
                  <c:v>1206.828333333345</c:v>
                </c:pt>
                <c:pt idx="775">
                  <c:v>1210.7383333333451</c:v>
                </c:pt>
                <c:pt idx="776">
                  <c:v>1214.6483333333451</c:v>
                </c:pt>
                <c:pt idx="777">
                  <c:v>1207.7083333333451</c:v>
                </c:pt>
                <c:pt idx="778">
                  <c:v>1211.6183333333452</c:v>
                </c:pt>
                <c:pt idx="779">
                  <c:v>1215.5283333333452</c:v>
                </c:pt>
                <c:pt idx="780">
                  <c:v>1210.9016666666785</c:v>
                </c:pt>
                <c:pt idx="781">
                  <c:v>1203.9616666666784</c:v>
                </c:pt>
                <c:pt idx="782">
                  <c:v>1201.6483333333451</c:v>
                </c:pt>
                <c:pt idx="783">
                  <c:v>1202.9516666666784</c:v>
                </c:pt>
                <c:pt idx="784">
                  <c:v>1202.9516666666784</c:v>
                </c:pt>
                <c:pt idx="785">
                  <c:v>1202.9516666666784</c:v>
                </c:pt>
                <c:pt idx="786">
                  <c:v>1204.2550000000117</c:v>
                </c:pt>
                <c:pt idx="787">
                  <c:v>1206.8616666666783</c:v>
                </c:pt>
                <c:pt idx="788">
                  <c:v>1206.8616666666783</c:v>
                </c:pt>
                <c:pt idx="789">
                  <c:v>1209.4683333333448</c:v>
                </c:pt>
                <c:pt idx="790">
                  <c:v>1220.5533333333449</c:v>
                </c:pt>
                <c:pt idx="791">
                  <c:v>1218.2400000000116</c:v>
                </c:pt>
                <c:pt idx="792">
                  <c:v>1220.8466666666782</c:v>
                </c:pt>
                <c:pt idx="793">
                  <c:v>1222.1500000000115</c:v>
                </c:pt>
                <c:pt idx="794">
                  <c:v>1233.2350000000115</c:v>
                </c:pt>
                <c:pt idx="795">
                  <c:v>1237.1450000000116</c:v>
                </c:pt>
                <c:pt idx="796">
                  <c:v>1230.2050000000115</c:v>
                </c:pt>
                <c:pt idx="797">
                  <c:v>1225.5783333333447</c:v>
                </c:pt>
                <c:pt idx="798">
                  <c:v>1226.881666666678</c:v>
                </c:pt>
                <c:pt idx="799">
                  <c:v>1230.7916666666781</c:v>
                </c:pt>
                <c:pt idx="800">
                  <c:v>1234.7016666666782</c:v>
                </c:pt>
                <c:pt idx="801">
                  <c:v>1232.3883333333449</c:v>
                </c:pt>
                <c:pt idx="802">
                  <c:v>1232.3883333333449</c:v>
                </c:pt>
                <c:pt idx="803">
                  <c:v>1233.6916666666782</c:v>
                </c:pt>
                <c:pt idx="804">
                  <c:v>1237.6016666666783</c:v>
                </c:pt>
                <c:pt idx="805">
                  <c:v>1241.5116666666784</c:v>
                </c:pt>
                <c:pt idx="806">
                  <c:v>1234.5716666666783</c:v>
                </c:pt>
                <c:pt idx="807">
                  <c:v>1227.6316666666783</c:v>
                </c:pt>
                <c:pt idx="808">
                  <c:v>1231.5416666666783</c:v>
                </c:pt>
                <c:pt idx="809">
                  <c:v>1224.6016666666783</c:v>
                </c:pt>
                <c:pt idx="810">
                  <c:v>1217.6616666666782</c:v>
                </c:pt>
                <c:pt idx="811">
                  <c:v>1221.5716666666783</c:v>
                </c:pt>
                <c:pt idx="812">
                  <c:v>1214.6316666666783</c:v>
                </c:pt>
                <c:pt idx="813">
                  <c:v>1218.5416666666783</c:v>
                </c:pt>
                <c:pt idx="814">
                  <c:v>1222.4516666666784</c:v>
                </c:pt>
                <c:pt idx="815">
                  <c:v>1215.5116666666784</c:v>
                </c:pt>
                <c:pt idx="816">
                  <c:v>1208.5716666666783</c:v>
                </c:pt>
                <c:pt idx="817">
                  <c:v>1201.6316666666783</c:v>
                </c:pt>
                <c:pt idx="818">
                  <c:v>1194.6916666666782</c:v>
                </c:pt>
                <c:pt idx="819">
                  <c:v>1187.7516666666781</c:v>
                </c:pt>
                <c:pt idx="820">
                  <c:v>1191.6616666666782</c:v>
                </c:pt>
                <c:pt idx="821">
                  <c:v>1184.7216666666782</c:v>
                </c:pt>
                <c:pt idx="822">
                  <c:v>1177.7816666666781</c:v>
                </c:pt>
                <c:pt idx="823">
                  <c:v>1170.8416666666781</c:v>
                </c:pt>
                <c:pt idx="824">
                  <c:v>1163.901666666678</c:v>
                </c:pt>
                <c:pt idx="825">
                  <c:v>1167.8116666666781</c:v>
                </c:pt>
                <c:pt idx="826">
                  <c:v>1160.871666666678</c:v>
                </c:pt>
                <c:pt idx="827">
                  <c:v>1153.931666666678</c:v>
                </c:pt>
                <c:pt idx="828">
                  <c:v>1146.9916666666779</c:v>
                </c:pt>
                <c:pt idx="829">
                  <c:v>1140.0516666666779</c:v>
                </c:pt>
                <c:pt idx="830">
                  <c:v>1143.961666666678</c:v>
                </c:pt>
                <c:pt idx="831">
                  <c:v>1147.871666666678</c:v>
                </c:pt>
                <c:pt idx="832">
                  <c:v>1151.7816666666781</c:v>
                </c:pt>
                <c:pt idx="833">
                  <c:v>1155.6916666666782</c:v>
                </c:pt>
                <c:pt idx="834">
                  <c:v>1148.7516666666781</c:v>
                </c:pt>
                <c:pt idx="835">
                  <c:v>1152.6616666666782</c:v>
                </c:pt>
                <c:pt idx="836">
                  <c:v>1145.7216666666782</c:v>
                </c:pt>
                <c:pt idx="837">
                  <c:v>1138.7816666666781</c:v>
                </c:pt>
                <c:pt idx="838">
                  <c:v>1131.8416666666781</c:v>
                </c:pt>
                <c:pt idx="839">
                  <c:v>1135.7516666666781</c:v>
                </c:pt>
                <c:pt idx="840">
                  <c:v>1139.6616666666782</c:v>
                </c:pt>
                <c:pt idx="841">
                  <c:v>1132.7216666666782</c:v>
                </c:pt>
                <c:pt idx="842">
                  <c:v>1136.6316666666783</c:v>
                </c:pt>
                <c:pt idx="843">
                  <c:v>1129.6916666666782</c:v>
                </c:pt>
                <c:pt idx="844">
                  <c:v>1122.7516666666781</c:v>
                </c:pt>
                <c:pt idx="845">
                  <c:v>1118.1250000000114</c:v>
                </c:pt>
                <c:pt idx="846">
                  <c:v>1118.1250000000114</c:v>
                </c:pt>
                <c:pt idx="847">
                  <c:v>1120.7316666666779</c:v>
                </c:pt>
                <c:pt idx="848">
                  <c:v>1124.641666666678</c:v>
                </c:pt>
                <c:pt idx="849">
                  <c:v>1128.5516666666781</c:v>
                </c:pt>
                <c:pt idx="850">
                  <c:v>1132.4616666666782</c:v>
                </c:pt>
                <c:pt idx="851">
                  <c:v>1143.5466666666782</c:v>
                </c:pt>
                <c:pt idx="852">
                  <c:v>1141.2333333333449</c:v>
                </c:pt>
                <c:pt idx="853">
                  <c:v>1141.2333333333449</c:v>
                </c:pt>
                <c:pt idx="854">
                  <c:v>1141.2333333333449</c:v>
                </c:pt>
                <c:pt idx="855">
                  <c:v>1143.8400000000115</c:v>
                </c:pt>
                <c:pt idx="856">
                  <c:v>1147.7500000000116</c:v>
                </c:pt>
                <c:pt idx="857">
                  <c:v>1151.6600000000117</c:v>
                </c:pt>
                <c:pt idx="858">
                  <c:v>1155.5700000000118</c:v>
                </c:pt>
                <c:pt idx="859">
                  <c:v>1148.6300000000117</c:v>
                </c:pt>
                <c:pt idx="860">
                  <c:v>1141.6900000000117</c:v>
                </c:pt>
                <c:pt idx="861">
                  <c:v>1145.6000000000117</c:v>
                </c:pt>
                <c:pt idx="862">
                  <c:v>1149.5100000000118</c:v>
                </c:pt>
                <c:pt idx="863">
                  <c:v>1142.5700000000118</c:v>
                </c:pt>
                <c:pt idx="864">
                  <c:v>1146.4800000000118</c:v>
                </c:pt>
                <c:pt idx="865">
                  <c:v>1139.5400000000118</c:v>
                </c:pt>
                <c:pt idx="866">
                  <c:v>1143.4500000000119</c:v>
                </c:pt>
                <c:pt idx="867">
                  <c:v>1147.360000000012</c:v>
                </c:pt>
                <c:pt idx="868">
                  <c:v>1140.4200000000119</c:v>
                </c:pt>
                <c:pt idx="869">
                  <c:v>1144.330000000012</c:v>
                </c:pt>
                <c:pt idx="870">
                  <c:v>1137.3900000000119</c:v>
                </c:pt>
                <c:pt idx="871">
                  <c:v>1130.4500000000119</c:v>
                </c:pt>
                <c:pt idx="872">
                  <c:v>1123.5100000000118</c:v>
                </c:pt>
                <c:pt idx="873">
                  <c:v>1127.4200000000119</c:v>
                </c:pt>
                <c:pt idx="874">
                  <c:v>1120.4800000000118</c:v>
                </c:pt>
                <c:pt idx="875">
                  <c:v>1113.5400000000118</c:v>
                </c:pt>
                <c:pt idx="876">
                  <c:v>1106.6000000000117</c:v>
                </c:pt>
                <c:pt idx="877">
                  <c:v>1099.6600000000117</c:v>
                </c:pt>
                <c:pt idx="878">
                  <c:v>1092.7200000000116</c:v>
                </c:pt>
                <c:pt idx="879">
                  <c:v>1096.6300000000117</c:v>
                </c:pt>
                <c:pt idx="880">
                  <c:v>1089.6900000000117</c:v>
                </c:pt>
                <c:pt idx="881">
                  <c:v>1082.7500000000116</c:v>
                </c:pt>
                <c:pt idx="882">
                  <c:v>1086.6600000000117</c:v>
                </c:pt>
                <c:pt idx="883">
                  <c:v>1082.0333333333449</c:v>
                </c:pt>
                <c:pt idx="884">
                  <c:v>1079.7200000000116</c:v>
                </c:pt>
                <c:pt idx="885">
                  <c:v>1083.6300000000117</c:v>
                </c:pt>
                <c:pt idx="886">
                  <c:v>1087.5400000000118</c:v>
                </c:pt>
                <c:pt idx="887">
                  <c:v>1091.4500000000119</c:v>
                </c:pt>
                <c:pt idx="888">
                  <c:v>1095.360000000012</c:v>
                </c:pt>
                <c:pt idx="889">
                  <c:v>1088.4200000000119</c:v>
                </c:pt>
                <c:pt idx="890">
                  <c:v>1092.330000000012</c:v>
                </c:pt>
                <c:pt idx="891">
                  <c:v>1085.3900000000119</c:v>
                </c:pt>
                <c:pt idx="892">
                  <c:v>1089.300000000012</c:v>
                </c:pt>
                <c:pt idx="893">
                  <c:v>1086.9866666666787</c:v>
                </c:pt>
                <c:pt idx="894">
                  <c:v>1089.5933333333453</c:v>
                </c:pt>
                <c:pt idx="895">
                  <c:v>1089.5933333333453</c:v>
                </c:pt>
                <c:pt idx="896">
                  <c:v>1092.2000000000119</c:v>
                </c:pt>
                <c:pt idx="897">
                  <c:v>1096.110000000012</c:v>
                </c:pt>
                <c:pt idx="898">
                  <c:v>1089.1700000000119</c:v>
                </c:pt>
                <c:pt idx="899">
                  <c:v>1093.080000000012</c:v>
                </c:pt>
                <c:pt idx="900">
                  <c:v>1086.1400000000119</c:v>
                </c:pt>
                <c:pt idx="901">
                  <c:v>1079.2000000000119</c:v>
                </c:pt>
                <c:pt idx="902">
                  <c:v>1072.2600000000118</c:v>
                </c:pt>
                <c:pt idx="903">
                  <c:v>1065.3200000000118</c:v>
                </c:pt>
                <c:pt idx="904">
                  <c:v>1058.3800000000117</c:v>
                </c:pt>
                <c:pt idx="905">
                  <c:v>1062.2900000000118</c:v>
                </c:pt>
                <c:pt idx="906">
                  <c:v>1066.2000000000119</c:v>
                </c:pt>
                <c:pt idx="907">
                  <c:v>1059.2600000000118</c:v>
                </c:pt>
                <c:pt idx="908">
                  <c:v>1063.1700000000119</c:v>
                </c:pt>
                <c:pt idx="909">
                  <c:v>1067.080000000012</c:v>
                </c:pt>
                <c:pt idx="910">
                  <c:v>1060.1400000000119</c:v>
                </c:pt>
                <c:pt idx="911">
                  <c:v>1057.8266666666786</c:v>
                </c:pt>
                <c:pt idx="912">
                  <c:v>1060.4333333333452</c:v>
                </c:pt>
                <c:pt idx="913">
                  <c:v>1058.1200000000119</c:v>
                </c:pt>
                <c:pt idx="914">
                  <c:v>1062.030000000012</c:v>
                </c:pt>
                <c:pt idx="915">
                  <c:v>1065.9400000000121</c:v>
                </c:pt>
                <c:pt idx="916">
                  <c:v>1059.0000000000121</c:v>
                </c:pt>
                <c:pt idx="917">
                  <c:v>1056.6866666666788</c:v>
                </c:pt>
                <c:pt idx="918">
                  <c:v>1059.2933333333453</c:v>
                </c:pt>
                <c:pt idx="919">
                  <c:v>1056.9800000000121</c:v>
                </c:pt>
                <c:pt idx="920">
                  <c:v>1060.8900000000122</c:v>
                </c:pt>
                <c:pt idx="921">
                  <c:v>1064.8000000000122</c:v>
                </c:pt>
                <c:pt idx="922">
                  <c:v>1057.8600000000122</c:v>
                </c:pt>
                <c:pt idx="923">
                  <c:v>1061.7700000000123</c:v>
                </c:pt>
                <c:pt idx="924">
                  <c:v>1054.8300000000122</c:v>
                </c:pt>
                <c:pt idx="925">
                  <c:v>1052.5166666666789</c:v>
                </c:pt>
                <c:pt idx="926">
                  <c:v>1052.5166666666789</c:v>
                </c:pt>
                <c:pt idx="927">
                  <c:v>1052.5166666666789</c:v>
                </c:pt>
                <c:pt idx="928">
                  <c:v>1055.1233333333455</c:v>
                </c:pt>
                <c:pt idx="929">
                  <c:v>1059.0333333333456</c:v>
                </c:pt>
                <c:pt idx="930">
                  <c:v>1052.0933333333455</c:v>
                </c:pt>
                <c:pt idx="931">
                  <c:v>1056.0033333333456</c:v>
                </c:pt>
                <c:pt idx="932">
                  <c:v>1049.0633333333456</c:v>
                </c:pt>
                <c:pt idx="933">
                  <c:v>1042.1233333333455</c:v>
                </c:pt>
                <c:pt idx="934">
                  <c:v>1046.0333333333456</c:v>
                </c:pt>
                <c:pt idx="935">
                  <c:v>1039.0933333333455</c:v>
                </c:pt>
                <c:pt idx="936">
                  <c:v>1036.7800000000123</c:v>
                </c:pt>
                <c:pt idx="937">
                  <c:v>1036.7800000000123</c:v>
                </c:pt>
                <c:pt idx="938">
                  <c:v>1038.0833333333455</c:v>
                </c:pt>
                <c:pt idx="939">
                  <c:v>1041.9933333333456</c:v>
                </c:pt>
                <c:pt idx="940">
                  <c:v>1045.9033333333457</c:v>
                </c:pt>
                <c:pt idx="941">
                  <c:v>1043.5900000000124</c:v>
                </c:pt>
                <c:pt idx="942">
                  <c:v>1043.5900000000124</c:v>
                </c:pt>
                <c:pt idx="943">
                  <c:v>1043.5900000000124</c:v>
                </c:pt>
                <c:pt idx="944">
                  <c:v>1043.5900000000124</c:v>
                </c:pt>
                <c:pt idx="945">
                  <c:v>1043.5900000000124</c:v>
                </c:pt>
                <c:pt idx="946">
                  <c:v>1043.5900000000124</c:v>
                </c:pt>
                <c:pt idx="947">
                  <c:v>1044.8933333333457</c:v>
                </c:pt>
                <c:pt idx="948">
                  <c:v>1052.2833333333458</c:v>
                </c:pt>
                <c:pt idx="949">
                  <c:v>1049.9700000000125</c:v>
                </c:pt>
                <c:pt idx="950">
                  <c:v>1053.8800000000126</c:v>
                </c:pt>
                <c:pt idx="951">
                  <c:v>1057.7900000000127</c:v>
                </c:pt>
                <c:pt idx="952">
                  <c:v>1050.8500000000126</c:v>
                </c:pt>
                <c:pt idx="953">
                  <c:v>1043.9100000000126</c:v>
                </c:pt>
                <c:pt idx="954">
                  <c:v>1045.2133333333459</c:v>
                </c:pt>
                <c:pt idx="955">
                  <c:v>1045.2133333333459</c:v>
                </c:pt>
                <c:pt idx="956">
                  <c:v>1046.5166666666792</c:v>
                </c:pt>
                <c:pt idx="957">
                  <c:v>1057.6016666666792</c:v>
                </c:pt>
                <c:pt idx="958">
                  <c:v>1061.5116666666793</c:v>
                </c:pt>
                <c:pt idx="959">
                  <c:v>1054.5716666666792</c:v>
                </c:pt>
                <c:pt idx="960">
                  <c:v>1058.4816666666793</c:v>
                </c:pt>
                <c:pt idx="961">
                  <c:v>1053.8550000000125</c:v>
                </c:pt>
                <c:pt idx="962">
                  <c:v>1057.7650000000126</c:v>
                </c:pt>
                <c:pt idx="963">
                  <c:v>1050.8250000000126</c:v>
                </c:pt>
                <c:pt idx="964">
                  <c:v>1054.7350000000126</c:v>
                </c:pt>
                <c:pt idx="965">
                  <c:v>1047.7950000000126</c:v>
                </c:pt>
                <c:pt idx="966">
                  <c:v>1045.4816666666793</c:v>
                </c:pt>
                <c:pt idx="967">
                  <c:v>1045.4816666666793</c:v>
                </c:pt>
                <c:pt idx="968">
                  <c:v>1045.4816666666793</c:v>
                </c:pt>
                <c:pt idx="969">
                  <c:v>1045.4816666666793</c:v>
                </c:pt>
                <c:pt idx="970">
                  <c:v>1048.0883333333459</c:v>
                </c:pt>
                <c:pt idx="971">
                  <c:v>1051.998333333346</c:v>
                </c:pt>
                <c:pt idx="972">
                  <c:v>1055.908333333346</c:v>
                </c:pt>
                <c:pt idx="973">
                  <c:v>1059.8183333333461</c:v>
                </c:pt>
                <c:pt idx="974">
                  <c:v>1063.7283333333462</c:v>
                </c:pt>
                <c:pt idx="975">
                  <c:v>1056.7883333333461</c:v>
                </c:pt>
                <c:pt idx="976">
                  <c:v>1060.6983333333462</c:v>
                </c:pt>
                <c:pt idx="977">
                  <c:v>1056.0716666666794</c:v>
                </c:pt>
                <c:pt idx="978">
                  <c:v>1056.0716666666794</c:v>
                </c:pt>
                <c:pt idx="979">
                  <c:v>1057.3750000000127</c:v>
                </c:pt>
                <c:pt idx="980">
                  <c:v>1059.9816666666793</c:v>
                </c:pt>
                <c:pt idx="981">
                  <c:v>1059.9816666666793</c:v>
                </c:pt>
                <c:pt idx="982">
                  <c:v>1061.2850000000126</c:v>
                </c:pt>
                <c:pt idx="983">
                  <c:v>1062.5883333333459</c:v>
                </c:pt>
                <c:pt idx="984">
                  <c:v>1062.5883333333459</c:v>
                </c:pt>
                <c:pt idx="985">
                  <c:v>1063.8916666666792</c:v>
                </c:pt>
                <c:pt idx="986">
                  <c:v>1067.8016666666792</c:v>
                </c:pt>
                <c:pt idx="987">
                  <c:v>1078.8866666666793</c:v>
                </c:pt>
                <c:pt idx="988">
                  <c:v>1071.9466666666792</c:v>
                </c:pt>
                <c:pt idx="989">
                  <c:v>1067.3200000000124</c:v>
                </c:pt>
                <c:pt idx="990">
                  <c:v>1071.2300000000125</c:v>
                </c:pt>
                <c:pt idx="991">
                  <c:v>1075.1400000000126</c:v>
                </c:pt>
                <c:pt idx="992">
                  <c:v>1079.0500000000127</c:v>
                </c:pt>
                <c:pt idx="993">
                  <c:v>1074.4233333333459</c:v>
                </c:pt>
                <c:pt idx="994">
                  <c:v>1075.7266666666792</c:v>
                </c:pt>
                <c:pt idx="995">
                  <c:v>1079.6366666666793</c:v>
                </c:pt>
                <c:pt idx="996">
                  <c:v>1083.5466666666794</c:v>
                </c:pt>
                <c:pt idx="997">
                  <c:v>1078.9200000000126</c:v>
                </c:pt>
                <c:pt idx="998">
                  <c:v>1076.6066666666793</c:v>
                </c:pt>
                <c:pt idx="999">
                  <c:v>1080.5166666666794</c:v>
                </c:pt>
                <c:pt idx="1000">
                  <c:v>1084.4266666666795</c:v>
                </c:pt>
                <c:pt idx="1001">
                  <c:v>1077.4866666666794</c:v>
                </c:pt>
                <c:pt idx="1002">
                  <c:v>1070.5466666666794</c:v>
                </c:pt>
                <c:pt idx="1003">
                  <c:v>1063.6066666666793</c:v>
                </c:pt>
                <c:pt idx="1004">
                  <c:v>1056.6666666666792</c:v>
                </c:pt>
                <c:pt idx="1005">
                  <c:v>1060.5766666666793</c:v>
                </c:pt>
                <c:pt idx="1006">
                  <c:v>1071.6616666666794</c:v>
                </c:pt>
                <c:pt idx="1007">
                  <c:v>1064.7216666666793</c:v>
                </c:pt>
                <c:pt idx="1008">
                  <c:v>1057.7816666666793</c:v>
                </c:pt>
                <c:pt idx="1009">
                  <c:v>1055.468333333346</c:v>
                </c:pt>
                <c:pt idx="1010">
                  <c:v>1058.0750000000126</c:v>
                </c:pt>
                <c:pt idx="1011">
                  <c:v>1055.7616666666793</c:v>
                </c:pt>
                <c:pt idx="1012">
                  <c:v>1059.6716666666794</c:v>
                </c:pt>
                <c:pt idx="1013">
                  <c:v>1063.5816666666794</c:v>
                </c:pt>
                <c:pt idx="1014">
                  <c:v>1056.6416666666794</c:v>
                </c:pt>
                <c:pt idx="1015">
                  <c:v>1049.7016666666793</c:v>
                </c:pt>
                <c:pt idx="1016">
                  <c:v>1042.7616666666793</c:v>
                </c:pt>
                <c:pt idx="1017">
                  <c:v>1046.6716666666794</c:v>
                </c:pt>
                <c:pt idx="1018">
                  <c:v>1039.7316666666793</c:v>
                </c:pt>
                <c:pt idx="1019">
                  <c:v>1043.6416666666794</c:v>
                </c:pt>
                <c:pt idx="1020">
                  <c:v>1047.5516666666795</c:v>
                </c:pt>
                <c:pt idx="1021">
                  <c:v>1051.4616666666795</c:v>
                </c:pt>
                <c:pt idx="1022">
                  <c:v>1055.3716666666796</c:v>
                </c:pt>
                <c:pt idx="1023">
                  <c:v>1048.4316666666796</c:v>
                </c:pt>
                <c:pt idx="1024">
                  <c:v>1049.7350000000129</c:v>
                </c:pt>
                <c:pt idx="1025">
                  <c:v>1052.3416666666794</c:v>
                </c:pt>
                <c:pt idx="1026">
                  <c:v>1050.0283333333462</c:v>
                </c:pt>
                <c:pt idx="1027">
                  <c:v>1053.9383333333462</c:v>
                </c:pt>
                <c:pt idx="1028">
                  <c:v>1057.8483333333463</c:v>
                </c:pt>
                <c:pt idx="1029">
                  <c:v>1050.9083333333463</c:v>
                </c:pt>
                <c:pt idx="1030">
                  <c:v>1043.9683333333462</c:v>
                </c:pt>
                <c:pt idx="1031">
                  <c:v>1037.0283333333462</c:v>
                </c:pt>
                <c:pt idx="1032">
                  <c:v>1030.0883333333461</c:v>
                </c:pt>
                <c:pt idx="1033">
                  <c:v>1033.9983333333462</c:v>
                </c:pt>
                <c:pt idx="1034">
                  <c:v>1037.9083333333463</c:v>
                </c:pt>
                <c:pt idx="1035">
                  <c:v>1041.8183333333463</c:v>
                </c:pt>
                <c:pt idx="1036">
                  <c:v>1045.7283333333464</c:v>
                </c:pt>
                <c:pt idx="1037">
                  <c:v>1049.6383333333465</c:v>
                </c:pt>
                <c:pt idx="1038">
                  <c:v>1053.5483333333466</c:v>
                </c:pt>
                <c:pt idx="1039">
                  <c:v>1046.6083333333465</c:v>
                </c:pt>
                <c:pt idx="1040">
                  <c:v>1039.6683333333465</c:v>
                </c:pt>
                <c:pt idx="1041">
                  <c:v>1035.0416666666797</c:v>
                </c:pt>
                <c:pt idx="1042">
                  <c:v>1036.345000000013</c:v>
                </c:pt>
                <c:pt idx="1043">
                  <c:v>1040.2550000000131</c:v>
                </c:pt>
                <c:pt idx="1044">
                  <c:v>1044.1650000000132</c:v>
                </c:pt>
                <c:pt idx="1045">
                  <c:v>1046.7716666666797</c:v>
                </c:pt>
                <c:pt idx="1046">
                  <c:v>1046.7716666666797</c:v>
                </c:pt>
                <c:pt idx="1047">
                  <c:v>1049.3783333333463</c:v>
                </c:pt>
                <c:pt idx="1048">
                  <c:v>1053.2883333333464</c:v>
                </c:pt>
                <c:pt idx="1049">
                  <c:v>1046.3483333333463</c:v>
                </c:pt>
                <c:pt idx="1050">
                  <c:v>1050.2583333333464</c:v>
                </c:pt>
                <c:pt idx="1051">
                  <c:v>1043.3183333333463</c:v>
                </c:pt>
                <c:pt idx="1052">
                  <c:v>1036.3783333333463</c:v>
                </c:pt>
                <c:pt idx="1053">
                  <c:v>1029.4383333333462</c:v>
                </c:pt>
                <c:pt idx="1054">
                  <c:v>1022.4983333333462</c:v>
                </c:pt>
                <c:pt idx="1055">
                  <c:v>1015.5583333333461</c:v>
                </c:pt>
                <c:pt idx="1056">
                  <c:v>1019.4683333333461</c:v>
                </c:pt>
                <c:pt idx="1057">
                  <c:v>1012.528333333346</c:v>
                </c:pt>
                <c:pt idx="1058">
                  <c:v>1005.588333333346</c:v>
                </c:pt>
                <c:pt idx="1059">
                  <c:v>1009.498333333346</c:v>
                </c:pt>
                <c:pt idx="1060">
                  <c:v>1002.5583333333459</c:v>
                </c:pt>
                <c:pt idx="1061">
                  <c:v>995.61833333334584</c:v>
                </c:pt>
                <c:pt idx="1062">
                  <c:v>993.30500000001246</c:v>
                </c:pt>
                <c:pt idx="1063">
                  <c:v>995.91166666667914</c:v>
                </c:pt>
                <c:pt idx="1064">
                  <c:v>995.91166666667914</c:v>
                </c:pt>
                <c:pt idx="1065">
                  <c:v>997.21500000001242</c:v>
                </c:pt>
                <c:pt idx="1066">
                  <c:v>999.82166666667911</c:v>
                </c:pt>
                <c:pt idx="1067">
                  <c:v>999.82166666667911</c:v>
                </c:pt>
                <c:pt idx="1068">
                  <c:v>1002.4283333333458</c:v>
                </c:pt>
                <c:pt idx="1069">
                  <c:v>1013.5133333333458</c:v>
                </c:pt>
                <c:pt idx="1070">
                  <c:v>1008.8866666666792</c:v>
                </c:pt>
                <c:pt idx="1071">
                  <c:v>1012.7966666666791</c:v>
                </c:pt>
                <c:pt idx="1072">
                  <c:v>1005.8566666666791</c:v>
                </c:pt>
                <c:pt idx="1073">
                  <c:v>1009.766666666679</c:v>
                </c:pt>
                <c:pt idx="1074">
                  <c:v>1002.826666666679</c:v>
                </c:pt>
                <c:pt idx="1075">
                  <c:v>995.88666666667893</c:v>
                </c:pt>
                <c:pt idx="1076">
                  <c:v>988.94666666667888</c:v>
                </c:pt>
                <c:pt idx="1077">
                  <c:v>992.85666666667885</c:v>
                </c:pt>
                <c:pt idx="1078">
                  <c:v>985.91666666667879</c:v>
                </c:pt>
                <c:pt idx="1079">
                  <c:v>989.82666666667876</c:v>
                </c:pt>
                <c:pt idx="1080">
                  <c:v>982.88666666667871</c:v>
                </c:pt>
                <c:pt idx="1081">
                  <c:v>978.26000000001204</c:v>
                </c:pt>
                <c:pt idx="1082">
                  <c:v>982.17000000001201</c:v>
                </c:pt>
                <c:pt idx="1083">
                  <c:v>986.08000000001198</c:v>
                </c:pt>
                <c:pt idx="1084">
                  <c:v>989.99000000001195</c:v>
                </c:pt>
                <c:pt idx="1085">
                  <c:v>987.67666666667856</c:v>
                </c:pt>
                <c:pt idx="1086">
                  <c:v>987.67666666667856</c:v>
                </c:pt>
                <c:pt idx="1087">
                  <c:v>987.67666666667856</c:v>
                </c:pt>
                <c:pt idx="1088">
                  <c:v>988.98000000001184</c:v>
                </c:pt>
                <c:pt idx="1089">
                  <c:v>992.89000000001181</c:v>
                </c:pt>
                <c:pt idx="1090">
                  <c:v>996.80000000001178</c:v>
                </c:pt>
                <c:pt idx="1091">
                  <c:v>992.17333333334511</c:v>
                </c:pt>
                <c:pt idx="1092">
                  <c:v>993.4766666666784</c:v>
                </c:pt>
                <c:pt idx="1093">
                  <c:v>997.38666666667837</c:v>
                </c:pt>
                <c:pt idx="1094">
                  <c:v>1001.2966666666783</c:v>
                </c:pt>
                <c:pt idx="1095">
                  <c:v>994.35666666667828</c:v>
                </c:pt>
                <c:pt idx="1096">
                  <c:v>987.41666666667822</c:v>
                </c:pt>
                <c:pt idx="1097">
                  <c:v>980.47666666667817</c:v>
                </c:pt>
                <c:pt idx="1098">
                  <c:v>973.53666666667812</c:v>
                </c:pt>
                <c:pt idx="1099">
                  <c:v>977.44666666667808</c:v>
                </c:pt>
                <c:pt idx="1100">
                  <c:v>980.05333333334477</c:v>
                </c:pt>
                <c:pt idx="1101">
                  <c:v>977.74000000001138</c:v>
                </c:pt>
                <c:pt idx="1102">
                  <c:v>981.65000000001135</c:v>
                </c:pt>
                <c:pt idx="1103">
                  <c:v>985.56000000001131</c:v>
                </c:pt>
                <c:pt idx="1104">
                  <c:v>978.62000000001126</c:v>
                </c:pt>
                <c:pt idx="1105">
                  <c:v>981.22666666667794</c:v>
                </c:pt>
                <c:pt idx="1106">
                  <c:v>985.13666666667791</c:v>
                </c:pt>
                <c:pt idx="1107">
                  <c:v>987.74333333334459</c:v>
                </c:pt>
                <c:pt idx="1108">
                  <c:v>991.65333333334456</c:v>
                </c:pt>
                <c:pt idx="1109">
                  <c:v>984.71333333334451</c:v>
                </c:pt>
                <c:pt idx="1110">
                  <c:v>988.62333333334448</c:v>
                </c:pt>
                <c:pt idx="1111">
                  <c:v>981.68333333334442</c:v>
                </c:pt>
                <c:pt idx="1112">
                  <c:v>985.59333333334439</c:v>
                </c:pt>
                <c:pt idx="1113">
                  <c:v>980.96666666667772</c:v>
                </c:pt>
                <c:pt idx="1114">
                  <c:v>984.87666666667769</c:v>
                </c:pt>
                <c:pt idx="1115">
                  <c:v>977.93666666667764</c:v>
                </c:pt>
                <c:pt idx="1116">
                  <c:v>981.84666666667761</c:v>
                </c:pt>
                <c:pt idx="1117">
                  <c:v>985.75666666667757</c:v>
                </c:pt>
                <c:pt idx="1118">
                  <c:v>981.13000000001091</c:v>
                </c:pt>
                <c:pt idx="1119">
                  <c:v>985.04000000001088</c:v>
                </c:pt>
                <c:pt idx="1120">
                  <c:v>978.10000000001082</c:v>
                </c:pt>
                <c:pt idx="1121">
                  <c:v>982.01000000001079</c:v>
                </c:pt>
                <c:pt idx="1122">
                  <c:v>975.07000000001074</c:v>
                </c:pt>
                <c:pt idx="1123">
                  <c:v>968.13000000001068</c:v>
                </c:pt>
                <c:pt idx="1124">
                  <c:v>972.04000000001065</c:v>
                </c:pt>
                <c:pt idx="1125">
                  <c:v>974.64666666667733</c:v>
                </c:pt>
                <c:pt idx="1126">
                  <c:v>978.5566666666773</c:v>
                </c:pt>
                <c:pt idx="1127">
                  <c:v>976.24333333334391</c:v>
                </c:pt>
                <c:pt idx="1128">
                  <c:v>978.8500000000106</c:v>
                </c:pt>
                <c:pt idx="1129">
                  <c:v>978.8500000000106</c:v>
                </c:pt>
                <c:pt idx="1130">
                  <c:v>980.15333333334388</c:v>
                </c:pt>
                <c:pt idx="1131">
                  <c:v>981.45666666667717</c:v>
                </c:pt>
                <c:pt idx="1132">
                  <c:v>981.45666666667717</c:v>
                </c:pt>
                <c:pt idx="1133">
                  <c:v>981.45666666667717</c:v>
                </c:pt>
                <c:pt idx="1134">
                  <c:v>982.76000000001045</c:v>
                </c:pt>
                <c:pt idx="1135">
                  <c:v>986.67000000001042</c:v>
                </c:pt>
                <c:pt idx="1136">
                  <c:v>990.58000000001039</c:v>
                </c:pt>
                <c:pt idx="1137">
                  <c:v>994.49000000001035</c:v>
                </c:pt>
                <c:pt idx="1138">
                  <c:v>987.5500000000103</c:v>
                </c:pt>
                <c:pt idx="1139">
                  <c:v>991.46000000001027</c:v>
                </c:pt>
                <c:pt idx="1140">
                  <c:v>986.8333333333436</c:v>
                </c:pt>
                <c:pt idx="1141">
                  <c:v>986.8333333333436</c:v>
                </c:pt>
                <c:pt idx="1142">
                  <c:v>989.44000000001029</c:v>
                </c:pt>
                <c:pt idx="1143">
                  <c:v>993.35000000001025</c:v>
                </c:pt>
                <c:pt idx="1144">
                  <c:v>986.4100000000102</c:v>
                </c:pt>
                <c:pt idx="1145">
                  <c:v>990.32000000001017</c:v>
                </c:pt>
                <c:pt idx="1146">
                  <c:v>983.38000000001011</c:v>
                </c:pt>
                <c:pt idx="1147">
                  <c:v>984.6833333333434</c:v>
                </c:pt>
                <c:pt idx="1148">
                  <c:v>984.6833333333434</c:v>
                </c:pt>
                <c:pt idx="1149">
                  <c:v>984.6833333333434</c:v>
                </c:pt>
                <c:pt idx="1150">
                  <c:v>984.6833333333434</c:v>
                </c:pt>
                <c:pt idx="1151">
                  <c:v>984.6833333333434</c:v>
                </c:pt>
                <c:pt idx="1152">
                  <c:v>984.6833333333434</c:v>
                </c:pt>
                <c:pt idx="1153">
                  <c:v>985.98666666667668</c:v>
                </c:pt>
                <c:pt idx="1154">
                  <c:v>989.89666666667665</c:v>
                </c:pt>
                <c:pt idx="1155">
                  <c:v>993.80666666667662</c:v>
                </c:pt>
                <c:pt idx="1156">
                  <c:v>997.71666666667659</c:v>
                </c:pt>
                <c:pt idx="1157">
                  <c:v>1001.6266666666766</c:v>
                </c:pt>
                <c:pt idx="1158">
                  <c:v>997.00000000000989</c:v>
                </c:pt>
                <c:pt idx="1159">
                  <c:v>998.30333333334318</c:v>
                </c:pt>
                <c:pt idx="1160">
                  <c:v>1002.2133333333431</c:v>
                </c:pt>
                <c:pt idx="1161">
                  <c:v>1006.1233333333431</c:v>
                </c:pt>
                <c:pt idx="1162">
                  <c:v>999.18333333334306</c:v>
                </c:pt>
                <c:pt idx="1163">
                  <c:v>1003.093333333343</c:v>
                </c:pt>
                <c:pt idx="1164">
                  <c:v>1004.3966666666763</c:v>
                </c:pt>
                <c:pt idx="1165">
                  <c:v>1005.7000000000096</c:v>
                </c:pt>
                <c:pt idx="1166">
                  <c:v>1005.7000000000096</c:v>
                </c:pt>
                <c:pt idx="1167">
                  <c:v>1007.0033333333429</c:v>
                </c:pt>
                <c:pt idx="1168">
                  <c:v>1018.0883333333429</c:v>
                </c:pt>
                <c:pt idx="1169">
                  <c:v>1021.9983333333429</c:v>
                </c:pt>
                <c:pt idx="1170">
                  <c:v>1025.9083333333429</c:v>
                </c:pt>
                <c:pt idx="1171">
                  <c:v>1028.5150000000094</c:v>
                </c:pt>
                <c:pt idx="1172">
                  <c:v>1026.2016666666761</c:v>
                </c:pt>
                <c:pt idx="1173">
                  <c:v>1030.1116666666762</c:v>
                </c:pt>
                <c:pt idx="1174">
                  <c:v>1034.0216666666763</c:v>
                </c:pt>
                <c:pt idx="1175">
                  <c:v>1037.9316666666764</c:v>
                </c:pt>
                <c:pt idx="1176">
                  <c:v>1041.8416666666765</c:v>
                </c:pt>
                <c:pt idx="1177">
                  <c:v>1034.9016666666764</c:v>
                </c:pt>
                <c:pt idx="1178">
                  <c:v>1038.8116666666765</c:v>
                </c:pt>
                <c:pt idx="1179">
                  <c:v>1036.4983333333432</c:v>
                </c:pt>
                <c:pt idx="1180">
                  <c:v>1036.4983333333432</c:v>
                </c:pt>
                <c:pt idx="1181">
                  <c:v>1036.4983333333432</c:v>
                </c:pt>
                <c:pt idx="1182">
                  <c:v>1037.8016666666765</c:v>
                </c:pt>
                <c:pt idx="1183">
                  <c:v>1041.7116666666766</c:v>
                </c:pt>
                <c:pt idx="1184">
                  <c:v>1045.6216666666767</c:v>
                </c:pt>
                <c:pt idx="1185">
                  <c:v>1049.5316666666768</c:v>
                </c:pt>
                <c:pt idx="1186">
                  <c:v>1042.5916666666767</c:v>
                </c:pt>
                <c:pt idx="1187">
                  <c:v>1040.2783333333434</c:v>
                </c:pt>
                <c:pt idx="1188">
                  <c:v>1041.5816666666767</c:v>
                </c:pt>
                <c:pt idx="1189">
                  <c:v>1041.5816666666767</c:v>
                </c:pt>
                <c:pt idx="1190">
                  <c:v>1042.88500000001</c:v>
                </c:pt>
                <c:pt idx="1191">
                  <c:v>1046.7950000000101</c:v>
                </c:pt>
                <c:pt idx="1192">
                  <c:v>1050.7050000000102</c:v>
                </c:pt>
                <c:pt idx="1193">
                  <c:v>1043.7650000000101</c:v>
                </c:pt>
                <c:pt idx="1194">
                  <c:v>1036.82500000001</c:v>
                </c:pt>
                <c:pt idx="1195">
                  <c:v>1029.88500000001</c:v>
                </c:pt>
                <c:pt idx="1196">
                  <c:v>1025.2583333333432</c:v>
                </c:pt>
                <c:pt idx="1197">
                  <c:v>1025.2583333333432</c:v>
                </c:pt>
                <c:pt idx="1198">
                  <c:v>1026.5616666666765</c:v>
                </c:pt>
                <c:pt idx="1199">
                  <c:v>1029.1683333333431</c:v>
                </c:pt>
                <c:pt idx="1200">
                  <c:v>1030.4716666666764</c:v>
                </c:pt>
                <c:pt idx="1201">
                  <c:v>1034.3816666666764</c:v>
                </c:pt>
                <c:pt idx="1202">
                  <c:v>1038.2916666666765</c:v>
                </c:pt>
                <c:pt idx="1203">
                  <c:v>1031.3516666666765</c:v>
                </c:pt>
                <c:pt idx="1204">
                  <c:v>1024.4116666666764</c:v>
                </c:pt>
                <c:pt idx="1205">
                  <c:v>1017.4716666666764</c:v>
                </c:pt>
                <c:pt idx="1206">
                  <c:v>1010.5316666666763</c:v>
                </c:pt>
                <c:pt idx="1207">
                  <c:v>1014.4416666666763</c:v>
                </c:pt>
                <c:pt idx="1208">
                  <c:v>1007.5016666666762</c:v>
                </c:pt>
                <c:pt idx="1209">
                  <c:v>1002.8750000000095</c:v>
                </c:pt>
                <c:pt idx="1210">
                  <c:v>1006.7850000000095</c:v>
                </c:pt>
                <c:pt idx="1211">
                  <c:v>1009.3916666666762</c:v>
                </c:pt>
                <c:pt idx="1212">
                  <c:v>1013.3016666666762</c:v>
                </c:pt>
                <c:pt idx="1213">
                  <c:v>1006.3616666666761</c:v>
                </c:pt>
                <c:pt idx="1214">
                  <c:v>1010.2716666666761</c:v>
                </c:pt>
                <c:pt idx="1215">
                  <c:v>1003.331666666676</c:v>
                </c:pt>
                <c:pt idx="1216">
                  <c:v>996.39166666667597</c:v>
                </c:pt>
                <c:pt idx="1217">
                  <c:v>989.45166666667592</c:v>
                </c:pt>
                <c:pt idx="1218">
                  <c:v>993.36166666667589</c:v>
                </c:pt>
                <c:pt idx="1219">
                  <c:v>986.42166666667583</c:v>
                </c:pt>
                <c:pt idx="1220">
                  <c:v>979.48166666667578</c:v>
                </c:pt>
                <c:pt idx="1221">
                  <c:v>983.39166666667575</c:v>
                </c:pt>
                <c:pt idx="1222">
                  <c:v>987.30166666667571</c:v>
                </c:pt>
                <c:pt idx="1223">
                  <c:v>991.21166666667568</c:v>
                </c:pt>
                <c:pt idx="1224">
                  <c:v>995.12166666667565</c:v>
                </c:pt>
                <c:pt idx="1225">
                  <c:v>988.1816666666756</c:v>
                </c:pt>
                <c:pt idx="1226">
                  <c:v>992.09166666667556</c:v>
                </c:pt>
                <c:pt idx="1227">
                  <c:v>985.15166666667551</c:v>
                </c:pt>
                <c:pt idx="1228">
                  <c:v>978.21166666667546</c:v>
                </c:pt>
                <c:pt idx="1229">
                  <c:v>971.2716666666754</c:v>
                </c:pt>
                <c:pt idx="1230">
                  <c:v>964.33166666667535</c:v>
                </c:pt>
                <c:pt idx="1231">
                  <c:v>968.24166666667531</c:v>
                </c:pt>
                <c:pt idx="1232">
                  <c:v>961.30166666667526</c:v>
                </c:pt>
                <c:pt idx="1233">
                  <c:v>954.36166666667521</c:v>
                </c:pt>
                <c:pt idx="1234">
                  <c:v>956.96833333334189</c:v>
                </c:pt>
                <c:pt idx="1235">
                  <c:v>960.87833333334186</c:v>
                </c:pt>
                <c:pt idx="1236">
                  <c:v>958.56500000000847</c:v>
                </c:pt>
                <c:pt idx="1237">
                  <c:v>959.86833333334175</c:v>
                </c:pt>
                <c:pt idx="1238">
                  <c:v>959.86833333334175</c:v>
                </c:pt>
                <c:pt idx="1239">
                  <c:v>961.17166666667504</c:v>
                </c:pt>
                <c:pt idx="1240">
                  <c:v>965.08166666667501</c:v>
                </c:pt>
                <c:pt idx="1241">
                  <c:v>968.99166666667497</c:v>
                </c:pt>
                <c:pt idx="1242">
                  <c:v>962.05166666667492</c:v>
                </c:pt>
                <c:pt idx="1243">
                  <c:v>955.11166666667486</c:v>
                </c:pt>
                <c:pt idx="1244">
                  <c:v>948.17166666667481</c:v>
                </c:pt>
                <c:pt idx="1245">
                  <c:v>941.23166666667476</c:v>
                </c:pt>
                <c:pt idx="1246">
                  <c:v>934.2916666666747</c:v>
                </c:pt>
                <c:pt idx="1247">
                  <c:v>927.35166666667465</c:v>
                </c:pt>
                <c:pt idx="1248">
                  <c:v>922.72500000000798</c:v>
                </c:pt>
                <c:pt idx="1249">
                  <c:v>926.63500000000795</c:v>
                </c:pt>
                <c:pt idx="1250">
                  <c:v>919.69500000000789</c:v>
                </c:pt>
                <c:pt idx="1251">
                  <c:v>923.60500000000786</c:v>
                </c:pt>
                <c:pt idx="1252">
                  <c:v>918.9783333333412</c:v>
                </c:pt>
                <c:pt idx="1253">
                  <c:v>916.66500000000781</c:v>
                </c:pt>
                <c:pt idx="1254">
                  <c:v>920.57500000000778</c:v>
                </c:pt>
                <c:pt idx="1255">
                  <c:v>924.48500000000774</c:v>
                </c:pt>
                <c:pt idx="1256">
                  <c:v>917.54500000000769</c:v>
                </c:pt>
                <c:pt idx="1257">
                  <c:v>910.60500000000764</c:v>
                </c:pt>
                <c:pt idx="1258">
                  <c:v>903.66500000000758</c:v>
                </c:pt>
                <c:pt idx="1259">
                  <c:v>907.57500000000755</c:v>
                </c:pt>
                <c:pt idx="1260">
                  <c:v>900.63500000000749</c:v>
                </c:pt>
                <c:pt idx="1261">
                  <c:v>893.69500000000744</c:v>
                </c:pt>
                <c:pt idx="1262">
                  <c:v>897.60500000000741</c:v>
                </c:pt>
                <c:pt idx="1263">
                  <c:v>890.66500000000735</c:v>
                </c:pt>
                <c:pt idx="1264">
                  <c:v>883.7250000000073</c:v>
                </c:pt>
                <c:pt idx="1265">
                  <c:v>887.63500000000727</c:v>
                </c:pt>
                <c:pt idx="1266">
                  <c:v>880.69500000000721</c:v>
                </c:pt>
                <c:pt idx="1267">
                  <c:v>873.75500000000716</c:v>
                </c:pt>
                <c:pt idx="1268">
                  <c:v>866.8150000000071</c:v>
                </c:pt>
                <c:pt idx="1269">
                  <c:v>870.72500000000707</c:v>
                </c:pt>
                <c:pt idx="1270">
                  <c:v>863.78500000000702</c:v>
                </c:pt>
                <c:pt idx="1271">
                  <c:v>856.84500000000696</c:v>
                </c:pt>
                <c:pt idx="1272">
                  <c:v>854.53166666667357</c:v>
                </c:pt>
                <c:pt idx="1273">
                  <c:v>855.83500000000686</c:v>
                </c:pt>
                <c:pt idx="1274">
                  <c:v>855.83500000000686</c:v>
                </c:pt>
                <c:pt idx="1275">
                  <c:v>857.13833333334014</c:v>
                </c:pt>
                <c:pt idx="1276">
                  <c:v>861.04833333334011</c:v>
                </c:pt>
                <c:pt idx="1277">
                  <c:v>864.95833333334008</c:v>
                </c:pt>
                <c:pt idx="1278">
                  <c:v>858.01833333334002</c:v>
                </c:pt>
                <c:pt idx="1279">
                  <c:v>853.39166666667336</c:v>
                </c:pt>
                <c:pt idx="1280">
                  <c:v>857.30166666667333</c:v>
                </c:pt>
                <c:pt idx="1281">
                  <c:v>850.36166666667327</c:v>
                </c:pt>
                <c:pt idx="1282">
                  <c:v>854.27166666667324</c:v>
                </c:pt>
                <c:pt idx="1283">
                  <c:v>847.33166666667319</c:v>
                </c:pt>
                <c:pt idx="1284">
                  <c:v>840.39166666667313</c:v>
                </c:pt>
                <c:pt idx="1285">
                  <c:v>844.3016666666731</c:v>
                </c:pt>
                <c:pt idx="1286">
                  <c:v>837.36166666667305</c:v>
                </c:pt>
                <c:pt idx="1287">
                  <c:v>835.04833333333966</c:v>
                </c:pt>
                <c:pt idx="1288">
                  <c:v>837.65500000000634</c:v>
                </c:pt>
                <c:pt idx="1289">
                  <c:v>835.34166666667295</c:v>
                </c:pt>
                <c:pt idx="1290">
                  <c:v>839.25166666667292</c:v>
                </c:pt>
                <c:pt idx="1291">
                  <c:v>843.16166666667289</c:v>
                </c:pt>
                <c:pt idx="1292">
                  <c:v>854.24666666667292</c:v>
                </c:pt>
                <c:pt idx="1293">
                  <c:v>847.30666666667287</c:v>
                </c:pt>
                <c:pt idx="1294">
                  <c:v>840.36666666667281</c:v>
                </c:pt>
                <c:pt idx="1295">
                  <c:v>833.42666666667276</c:v>
                </c:pt>
                <c:pt idx="1296">
                  <c:v>837.33666666667273</c:v>
                </c:pt>
                <c:pt idx="1297">
                  <c:v>830.39666666667267</c:v>
                </c:pt>
                <c:pt idx="1298">
                  <c:v>823.45666666667262</c:v>
                </c:pt>
                <c:pt idx="1299">
                  <c:v>816.51666666667256</c:v>
                </c:pt>
                <c:pt idx="1300">
                  <c:v>820.42666666667253</c:v>
                </c:pt>
                <c:pt idx="1301">
                  <c:v>813.48666666667248</c:v>
                </c:pt>
                <c:pt idx="1302">
                  <c:v>806.54666666667242</c:v>
                </c:pt>
                <c:pt idx="1303">
                  <c:v>799.60666666667237</c:v>
                </c:pt>
                <c:pt idx="1304">
                  <c:v>792.66666666667231</c:v>
                </c:pt>
                <c:pt idx="1305">
                  <c:v>785.72666666667226</c:v>
                </c:pt>
                <c:pt idx="1306">
                  <c:v>789.63666666667223</c:v>
                </c:pt>
                <c:pt idx="1307">
                  <c:v>782.69666666667217</c:v>
                </c:pt>
                <c:pt idx="1308">
                  <c:v>775.75666666667212</c:v>
                </c:pt>
                <c:pt idx="1309">
                  <c:v>779.66666666667209</c:v>
                </c:pt>
                <c:pt idx="1310">
                  <c:v>772.72666666667203</c:v>
                </c:pt>
                <c:pt idx="1311">
                  <c:v>776.636666666672</c:v>
                </c:pt>
                <c:pt idx="1312">
                  <c:v>779.24333333333868</c:v>
                </c:pt>
                <c:pt idx="1313">
                  <c:v>776.93000000000529</c:v>
                </c:pt>
                <c:pt idx="1314">
                  <c:v>780.84000000000526</c:v>
                </c:pt>
                <c:pt idx="1315">
                  <c:v>784.75000000000523</c:v>
                </c:pt>
                <c:pt idx="1316">
                  <c:v>777.81000000000518</c:v>
                </c:pt>
                <c:pt idx="1317">
                  <c:v>775.49666666667179</c:v>
                </c:pt>
                <c:pt idx="1318">
                  <c:v>775.49666666667179</c:v>
                </c:pt>
                <c:pt idx="1319">
                  <c:v>776.80000000000507</c:v>
                </c:pt>
                <c:pt idx="1320">
                  <c:v>780.71000000000504</c:v>
                </c:pt>
                <c:pt idx="1321">
                  <c:v>784.62000000000501</c:v>
                </c:pt>
                <c:pt idx="1322">
                  <c:v>777.68000000000495</c:v>
                </c:pt>
                <c:pt idx="1323">
                  <c:v>770.7400000000049</c:v>
                </c:pt>
                <c:pt idx="1324">
                  <c:v>766.11333333333823</c:v>
                </c:pt>
                <c:pt idx="1325">
                  <c:v>766.11333333333823</c:v>
                </c:pt>
                <c:pt idx="1326">
                  <c:v>767.41666666667152</c:v>
                </c:pt>
                <c:pt idx="1327">
                  <c:v>770.0233333333382</c:v>
                </c:pt>
                <c:pt idx="1328">
                  <c:v>771.32666666667149</c:v>
                </c:pt>
                <c:pt idx="1329">
                  <c:v>775.23666666667145</c:v>
                </c:pt>
                <c:pt idx="1330">
                  <c:v>779.14666666667142</c:v>
                </c:pt>
                <c:pt idx="1331">
                  <c:v>772.20666666667137</c:v>
                </c:pt>
                <c:pt idx="1332">
                  <c:v>765.26666666667131</c:v>
                </c:pt>
                <c:pt idx="1333">
                  <c:v>776.35166666667135</c:v>
                </c:pt>
                <c:pt idx="1334">
                  <c:v>769.41166666667129</c:v>
                </c:pt>
                <c:pt idx="1335">
                  <c:v>762.47166666667124</c:v>
                </c:pt>
                <c:pt idx="1336">
                  <c:v>757.84500000000457</c:v>
                </c:pt>
                <c:pt idx="1337">
                  <c:v>755.53166666667119</c:v>
                </c:pt>
                <c:pt idx="1338">
                  <c:v>759.44166666667115</c:v>
                </c:pt>
                <c:pt idx="1339">
                  <c:v>763.35166666667112</c:v>
                </c:pt>
                <c:pt idx="1340">
                  <c:v>767.26166666667109</c:v>
                </c:pt>
                <c:pt idx="1341">
                  <c:v>760.32166666667104</c:v>
                </c:pt>
                <c:pt idx="1342">
                  <c:v>753.38166666667098</c:v>
                </c:pt>
                <c:pt idx="1343">
                  <c:v>757.29166666667095</c:v>
                </c:pt>
                <c:pt idx="1344">
                  <c:v>750.35166666667089</c:v>
                </c:pt>
                <c:pt idx="1345">
                  <c:v>743.41166666667084</c:v>
                </c:pt>
                <c:pt idx="1346">
                  <c:v>738.78500000000417</c:v>
                </c:pt>
                <c:pt idx="1347">
                  <c:v>742.69500000000414</c:v>
                </c:pt>
                <c:pt idx="1348">
                  <c:v>745.30166666667083</c:v>
                </c:pt>
                <c:pt idx="1349">
                  <c:v>749.21166666667079</c:v>
                </c:pt>
                <c:pt idx="1350">
                  <c:v>753.12166666667076</c:v>
                </c:pt>
                <c:pt idx="1351">
                  <c:v>757.03166666667073</c:v>
                </c:pt>
                <c:pt idx="1352">
                  <c:v>750.09166666667068</c:v>
                </c:pt>
                <c:pt idx="1353">
                  <c:v>754.00166666667064</c:v>
                </c:pt>
                <c:pt idx="1354">
                  <c:v>747.06166666667059</c:v>
                </c:pt>
                <c:pt idx="1355">
                  <c:v>750.97166666667056</c:v>
                </c:pt>
                <c:pt idx="1356">
                  <c:v>744.0316666666705</c:v>
                </c:pt>
                <c:pt idx="1357">
                  <c:v>737.09166666667045</c:v>
                </c:pt>
                <c:pt idx="1358">
                  <c:v>741.00166666667042</c:v>
                </c:pt>
                <c:pt idx="1359">
                  <c:v>734.06166666667036</c:v>
                </c:pt>
                <c:pt idx="1360">
                  <c:v>727.12166666667031</c:v>
                </c:pt>
                <c:pt idx="1361">
                  <c:v>720.18166666667025</c:v>
                </c:pt>
                <c:pt idx="1362">
                  <c:v>724.09166666667022</c:v>
                </c:pt>
                <c:pt idx="1363">
                  <c:v>717.15166666667017</c:v>
                </c:pt>
                <c:pt idx="1364">
                  <c:v>710.21166666667011</c:v>
                </c:pt>
                <c:pt idx="1365">
                  <c:v>714.12166666667008</c:v>
                </c:pt>
                <c:pt idx="1366">
                  <c:v>707.18166666667003</c:v>
                </c:pt>
                <c:pt idx="1367">
                  <c:v>700.24166666666997</c:v>
                </c:pt>
                <c:pt idx="1368">
                  <c:v>704.15166666666994</c:v>
                </c:pt>
                <c:pt idx="1369">
                  <c:v>699.52500000000327</c:v>
                </c:pt>
                <c:pt idx="1370">
                  <c:v>697.21166666666988</c:v>
                </c:pt>
                <c:pt idx="1371">
                  <c:v>701.12166666666985</c:v>
                </c:pt>
                <c:pt idx="1372">
                  <c:v>705.03166666666982</c:v>
                </c:pt>
                <c:pt idx="1373">
                  <c:v>698.09166666666977</c:v>
                </c:pt>
                <c:pt idx="1374">
                  <c:v>702.00166666666973</c:v>
                </c:pt>
                <c:pt idx="1375">
                  <c:v>695.06166666666968</c:v>
                </c:pt>
                <c:pt idx="1376">
                  <c:v>688.12166666666963</c:v>
                </c:pt>
                <c:pt idx="1377">
                  <c:v>681.18166666666957</c:v>
                </c:pt>
                <c:pt idx="1378">
                  <c:v>692.26666666666961</c:v>
                </c:pt>
                <c:pt idx="1379">
                  <c:v>685.32666666666955</c:v>
                </c:pt>
                <c:pt idx="1380">
                  <c:v>689.23666666666952</c:v>
                </c:pt>
                <c:pt idx="1381">
                  <c:v>682.29666666666947</c:v>
                </c:pt>
                <c:pt idx="1382">
                  <c:v>677.6700000000028</c:v>
                </c:pt>
                <c:pt idx="1383">
                  <c:v>675.35666666666941</c:v>
                </c:pt>
                <c:pt idx="1384">
                  <c:v>679.26666666666938</c:v>
                </c:pt>
                <c:pt idx="1385">
                  <c:v>683.17666666666935</c:v>
                </c:pt>
                <c:pt idx="1386">
                  <c:v>687.08666666666932</c:v>
                </c:pt>
                <c:pt idx="1387">
                  <c:v>680.14666666666926</c:v>
                </c:pt>
                <c:pt idx="1388">
                  <c:v>673.20666666666921</c:v>
                </c:pt>
                <c:pt idx="1389">
                  <c:v>677.11666666666918</c:v>
                </c:pt>
                <c:pt idx="1390">
                  <c:v>681.02666666666914</c:v>
                </c:pt>
                <c:pt idx="1391">
                  <c:v>674.08666666666909</c:v>
                </c:pt>
                <c:pt idx="1392">
                  <c:v>667.14666666666903</c:v>
                </c:pt>
                <c:pt idx="1393">
                  <c:v>671.056666666669</c:v>
                </c:pt>
                <c:pt idx="1394">
                  <c:v>674.96666666666897</c:v>
                </c:pt>
                <c:pt idx="1395">
                  <c:v>668.02666666666892</c:v>
                </c:pt>
                <c:pt idx="1396">
                  <c:v>661.08666666666886</c:v>
                </c:pt>
                <c:pt idx="1397">
                  <c:v>654.14666666666881</c:v>
                </c:pt>
                <c:pt idx="1398">
                  <c:v>647.20666666666875</c:v>
                </c:pt>
                <c:pt idx="1399">
                  <c:v>640.2666666666687</c:v>
                </c:pt>
                <c:pt idx="1400">
                  <c:v>635.64000000000203</c:v>
                </c:pt>
                <c:pt idx="1401">
                  <c:v>633.32666666666864</c:v>
                </c:pt>
                <c:pt idx="1402">
                  <c:v>637.23666666666861</c:v>
                </c:pt>
                <c:pt idx="1403">
                  <c:v>641.14666666666858</c:v>
                </c:pt>
                <c:pt idx="1404">
                  <c:v>634.20666666666853</c:v>
                </c:pt>
                <c:pt idx="1405">
                  <c:v>627.26666666666847</c:v>
                </c:pt>
                <c:pt idx="1406">
                  <c:v>631.17666666666844</c:v>
                </c:pt>
                <c:pt idx="1407">
                  <c:v>635.08666666666841</c:v>
                </c:pt>
                <c:pt idx="1408">
                  <c:v>628.14666666666835</c:v>
                </c:pt>
                <c:pt idx="1409">
                  <c:v>632.05666666666832</c:v>
                </c:pt>
                <c:pt idx="1410">
                  <c:v>634.663333333335</c:v>
                </c:pt>
                <c:pt idx="1411">
                  <c:v>635.96666666666829</c:v>
                </c:pt>
                <c:pt idx="1412">
                  <c:v>639.87666666666826</c:v>
                </c:pt>
                <c:pt idx="1413">
                  <c:v>643.78666666666822</c:v>
                </c:pt>
                <c:pt idx="1414">
                  <c:v>647.69666666666819</c:v>
                </c:pt>
                <c:pt idx="1415">
                  <c:v>640.75666666666814</c:v>
                </c:pt>
                <c:pt idx="1416">
                  <c:v>644.66666666666811</c:v>
                </c:pt>
                <c:pt idx="1417">
                  <c:v>637.72666666666805</c:v>
                </c:pt>
                <c:pt idx="1418">
                  <c:v>630.786666666668</c:v>
                </c:pt>
                <c:pt idx="1419">
                  <c:v>623.84666666666794</c:v>
                </c:pt>
                <c:pt idx="1420">
                  <c:v>627.75666666666791</c:v>
                </c:pt>
                <c:pt idx="1421">
                  <c:v>620.81666666666786</c:v>
                </c:pt>
                <c:pt idx="1422">
                  <c:v>624.72666666666782</c:v>
                </c:pt>
                <c:pt idx="1423">
                  <c:v>617.78666666666777</c:v>
                </c:pt>
                <c:pt idx="1424">
                  <c:v>621.69666666666774</c:v>
                </c:pt>
                <c:pt idx="1425">
                  <c:v>617.07000000000107</c:v>
                </c:pt>
                <c:pt idx="1426">
                  <c:v>614.75666666666768</c:v>
                </c:pt>
                <c:pt idx="1427">
                  <c:v>618.66666666666765</c:v>
                </c:pt>
                <c:pt idx="1428">
                  <c:v>622.57666666666762</c:v>
                </c:pt>
                <c:pt idx="1429">
                  <c:v>626.48666666666759</c:v>
                </c:pt>
                <c:pt idx="1430">
                  <c:v>619.54666666666753</c:v>
                </c:pt>
                <c:pt idx="1431">
                  <c:v>623.4566666666675</c:v>
                </c:pt>
                <c:pt idx="1432">
                  <c:v>616.51666666666745</c:v>
                </c:pt>
                <c:pt idx="1433">
                  <c:v>609.57666666666739</c:v>
                </c:pt>
                <c:pt idx="1434">
                  <c:v>602.63666666666734</c:v>
                </c:pt>
                <c:pt idx="1435">
                  <c:v>606.54666666666731</c:v>
                </c:pt>
                <c:pt idx="1436">
                  <c:v>599.60666666666725</c:v>
                </c:pt>
                <c:pt idx="1437">
                  <c:v>592.6666666666672</c:v>
                </c:pt>
                <c:pt idx="1438">
                  <c:v>585.72666666666714</c:v>
                </c:pt>
                <c:pt idx="1439">
                  <c:v>589.63666666666711</c:v>
                </c:pt>
                <c:pt idx="1440">
                  <c:v>582.69666666666706</c:v>
                </c:pt>
                <c:pt idx="1441">
                  <c:v>586.60666666666702</c:v>
                </c:pt>
                <c:pt idx="1442">
                  <c:v>589.21333333333371</c:v>
                </c:pt>
                <c:pt idx="1443">
                  <c:v>593.12333333333368</c:v>
                </c:pt>
                <c:pt idx="1444">
                  <c:v>586.18333333333362</c:v>
                </c:pt>
                <c:pt idx="1445">
                  <c:v>590.09333333333359</c:v>
                </c:pt>
                <c:pt idx="1446">
                  <c:v>583.15333333333353</c:v>
                </c:pt>
                <c:pt idx="1447">
                  <c:v>576.21333333333348</c:v>
                </c:pt>
                <c:pt idx="1448">
                  <c:v>569.27333333333343</c:v>
                </c:pt>
                <c:pt idx="1449">
                  <c:v>562.33333333333337</c:v>
                </c:pt>
                <c:pt idx="1450">
                  <c:v>555.39333333333332</c:v>
                </c:pt>
                <c:pt idx="1451">
                  <c:v>550.76666666666665</c:v>
                </c:pt>
                <c:pt idx="1452">
                  <c:v>554.67666666666662</c:v>
                </c:pt>
                <c:pt idx="1453">
                  <c:v>558.58666666666659</c:v>
                </c:pt>
                <c:pt idx="1454">
                  <c:v>562.49666666666656</c:v>
                </c:pt>
                <c:pt idx="1455">
                  <c:v>566.40666666666652</c:v>
                </c:pt>
                <c:pt idx="1456">
                  <c:v>559.46666666666647</c:v>
                </c:pt>
                <c:pt idx="1457">
                  <c:v>552.52666666666642</c:v>
                </c:pt>
                <c:pt idx="1458">
                  <c:v>545.58666666666636</c:v>
                </c:pt>
                <c:pt idx="1459">
                  <c:v>549.49666666666633</c:v>
                </c:pt>
                <c:pt idx="1460">
                  <c:v>542.55666666666627</c:v>
                </c:pt>
                <c:pt idx="1461">
                  <c:v>535.61666666666622</c:v>
                </c:pt>
                <c:pt idx="1462">
                  <c:v>528.67666666666616</c:v>
                </c:pt>
                <c:pt idx="1463">
                  <c:v>532.58666666666613</c:v>
                </c:pt>
                <c:pt idx="1464">
                  <c:v>525.64666666666608</c:v>
                </c:pt>
                <c:pt idx="1465">
                  <c:v>518.70666666666602</c:v>
                </c:pt>
                <c:pt idx="1466">
                  <c:v>522.61666666666599</c:v>
                </c:pt>
                <c:pt idx="1467">
                  <c:v>515.67666666666594</c:v>
                </c:pt>
                <c:pt idx="1468">
                  <c:v>508.73666666666588</c:v>
                </c:pt>
                <c:pt idx="1469">
                  <c:v>504.10999999999922</c:v>
                </c:pt>
                <c:pt idx="1470">
                  <c:v>508.01999999999924</c:v>
                </c:pt>
                <c:pt idx="1471">
                  <c:v>503.39333333333258</c:v>
                </c:pt>
                <c:pt idx="1472">
                  <c:v>507.3033333333326</c:v>
                </c:pt>
                <c:pt idx="1473">
                  <c:v>500.3633333333326</c:v>
                </c:pt>
                <c:pt idx="1474">
                  <c:v>504.27333333333263</c:v>
                </c:pt>
                <c:pt idx="1475">
                  <c:v>497.33333333333263</c:v>
                </c:pt>
                <c:pt idx="1476">
                  <c:v>490.39333333333263</c:v>
                </c:pt>
                <c:pt idx="1477">
                  <c:v>497.78333333333262</c:v>
                </c:pt>
                <c:pt idx="1478">
                  <c:v>501.69333333333265</c:v>
                </c:pt>
                <c:pt idx="1479">
                  <c:v>494.75333333333265</c:v>
                </c:pt>
                <c:pt idx="1480">
                  <c:v>498.66333333333267</c:v>
                </c:pt>
                <c:pt idx="1481">
                  <c:v>491.72333333333268</c:v>
                </c:pt>
                <c:pt idx="1482">
                  <c:v>484.78333333333268</c:v>
                </c:pt>
                <c:pt idx="1483">
                  <c:v>477.84333333333268</c:v>
                </c:pt>
                <c:pt idx="1484">
                  <c:v>481.75333333333271</c:v>
                </c:pt>
                <c:pt idx="1485">
                  <c:v>474.81333333333271</c:v>
                </c:pt>
                <c:pt idx="1486">
                  <c:v>467.87333333333271</c:v>
                </c:pt>
                <c:pt idx="1487">
                  <c:v>460.93333333333271</c:v>
                </c:pt>
                <c:pt idx="1488">
                  <c:v>453.99333333333271</c:v>
                </c:pt>
                <c:pt idx="1489">
                  <c:v>447.05333333333272</c:v>
                </c:pt>
                <c:pt idx="1490">
                  <c:v>440.11333333333272</c:v>
                </c:pt>
                <c:pt idx="1491">
                  <c:v>433.17333333333272</c:v>
                </c:pt>
                <c:pt idx="1492">
                  <c:v>426.23333333333272</c:v>
                </c:pt>
                <c:pt idx="1493">
                  <c:v>419.29333333333273</c:v>
                </c:pt>
                <c:pt idx="1494">
                  <c:v>412.35333333333273</c:v>
                </c:pt>
                <c:pt idx="1495">
                  <c:v>405.41333333333273</c:v>
                </c:pt>
                <c:pt idx="1496">
                  <c:v>398.47333333333273</c:v>
                </c:pt>
                <c:pt idx="1497">
                  <c:v>402.38333333333276</c:v>
                </c:pt>
                <c:pt idx="1498">
                  <c:v>397.75666666666609</c:v>
                </c:pt>
                <c:pt idx="1499">
                  <c:v>401.66666666666612</c:v>
                </c:pt>
                <c:pt idx="1500">
                  <c:v>394.72666666666612</c:v>
                </c:pt>
                <c:pt idx="1501">
                  <c:v>398.63666666666614</c:v>
                </c:pt>
                <c:pt idx="1502">
                  <c:v>391.69666666666615</c:v>
                </c:pt>
                <c:pt idx="1503">
                  <c:v>384.75666666666615</c:v>
                </c:pt>
                <c:pt idx="1504">
                  <c:v>388.66666666666617</c:v>
                </c:pt>
                <c:pt idx="1505">
                  <c:v>386.35333333333284</c:v>
                </c:pt>
                <c:pt idx="1506">
                  <c:v>386.35333333333284</c:v>
                </c:pt>
                <c:pt idx="1507">
                  <c:v>386.35333333333284</c:v>
                </c:pt>
                <c:pt idx="1508">
                  <c:v>386.35333333333284</c:v>
                </c:pt>
                <c:pt idx="1509">
                  <c:v>386.35333333333284</c:v>
                </c:pt>
                <c:pt idx="1510">
                  <c:v>388.95999999999952</c:v>
                </c:pt>
                <c:pt idx="1511">
                  <c:v>382.01999999999953</c:v>
                </c:pt>
                <c:pt idx="1512">
                  <c:v>375.07999999999953</c:v>
                </c:pt>
                <c:pt idx="1513">
                  <c:v>378.98999999999955</c:v>
                </c:pt>
                <c:pt idx="1514">
                  <c:v>372.04999999999956</c:v>
                </c:pt>
                <c:pt idx="1515">
                  <c:v>365.10999999999956</c:v>
                </c:pt>
                <c:pt idx="1516">
                  <c:v>366.4133333333329</c:v>
                </c:pt>
                <c:pt idx="1517">
                  <c:v>367.71666666666624</c:v>
                </c:pt>
                <c:pt idx="1518">
                  <c:v>367.71666666666624</c:v>
                </c:pt>
                <c:pt idx="1519">
                  <c:v>369.01999999999958</c:v>
                </c:pt>
                <c:pt idx="1520">
                  <c:v>372.92999999999961</c:v>
                </c:pt>
                <c:pt idx="1521">
                  <c:v>376.83999999999963</c:v>
                </c:pt>
                <c:pt idx="1522">
                  <c:v>369.89999999999964</c:v>
                </c:pt>
                <c:pt idx="1523">
                  <c:v>362.95999999999964</c:v>
                </c:pt>
                <c:pt idx="1524">
                  <c:v>356.01999999999964</c:v>
                </c:pt>
                <c:pt idx="1525">
                  <c:v>349.07999999999964</c:v>
                </c:pt>
                <c:pt idx="1526">
                  <c:v>352.98999999999967</c:v>
                </c:pt>
                <c:pt idx="1527">
                  <c:v>356.89999999999969</c:v>
                </c:pt>
                <c:pt idx="1528">
                  <c:v>349.9599999999997</c:v>
                </c:pt>
                <c:pt idx="1529">
                  <c:v>353.86999999999972</c:v>
                </c:pt>
                <c:pt idx="1530">
                  <c:v>364.9549999999997</c:v>
                </c:pt>
                <c:pt idx="1531">
                  <c:v>358.0149999999997</c:v>
                </c:pt>
                <c:pt idx="1532">
                  <c:v>361.92499999999973</c:v>
                </c:pt>
                <c:pt idx="1533">
                  <c:v>354.98499999999973</c:v>
                </c:pt>
                <c:pt idx="1534">
                  <c:v>348.04499999999973</c:v>
                </c:pt>
                <c:pt idx="1535">
                  <c:v>351.95499999999976</c:v>
                </c:pt>
                <c:pt idx="1536">
                  <c:v>345.01499999999976</c:v>
                </c:pt>
                <c:pt idx="1537">
                  <c:v>338.07499999999976</c:v>
                </c:pt>
                <c:pt idx="1538">
                  <c:v>331.13499999999976</c:v>
                </c:pt>
                <c:pt idx="1539">
                  <c:v>324.19499999999977</c:v>
                </c:pt>
                <c:pt idx="1540">
                  <c:v>317.25499999999977</c:v>
                </c:pt>
                <c:pt idx="1541">
                  <c:v>321.16499999999979</c:v>
                </c:pt>
                <c:pt idx="1542">
                  <c:v>325.07499999999982</c:v>
                </c:pt>
                <c:pt idx="1543">
                  <c:v>318.13499999999982</c:v>
                </c:pt>
                <c:pt idx="1544">
                  <c:v>311.19499999999982</c:v>
                </c:pt>
                <c:pt idx="1545">
                  <c:v>315.10499999999985</c:v>
                </c:pt>
                <c:pt idx="1546">
                  <c:v>308.16499999999985</c:v>
                </c:pt>
                <c:pt idx="1547">
                  <c:v>301.22499999999985</c:v>
                </c:pt>
                <c:pt idx="1548">
                  <c:v>305.13499999999988</c:v>
                </c:pt>
                <c:pt idx="1549">
                  <c:v>298.19499999999988</c:v>
                </c:pt>
                <c:pt idx="1550">
                  <c:v>291.25499999999988</c:v>
                </c:pt>
                <c:pt idx="1551">
                  <c:v>284.31499999999988</c:v>
                </c:pt>
                <c:pt idx="1552">
                  <c:v>277.37499999999989</c:v>
                </c:pt>
                <c:pt idx="1553">
                  <c:v>270.43499999999989</c:v>
                </c:pt>
                <c:pt idx="1554">
                  <c:v>274.34499999999991</c:v>
                </c:pt>
                <c:pt idx="1555">
                  <c:v>278.25499999999994</c:v>
                </c:pt>
                <c:pt idx="1556">
                  <c:v>282.16499999999996</c:v>
                </c:pt>
                <c:pt idx="1557">
                  <c:v>275.22499999999997</c:v>
                </c:pt>
                <c:pt idx="1558">
                  <c:v>268.28499999999997</c:v>
                </c:pt>
                <c:pt idx="1559">
                  <c:v>261.34499999999997</c:v>
                </c:pt>
                <c:pt idx="1560">
                  <c:v>254.40499999999994</c:v>
                </c:pt>
                <c:pt idx="1561">
                  <c:v>258.31499999999994</c:v>
                </c:pt>
                <c:pt idx="1562">
                  <c:v>253.68833333333325</c:v>
                </c:pt>
                <c:pt idx="1563">
                  <c:v>257.59833333333324</c:v>
                </c:pt>
                <c:pt idx="1564">
                  <c:v>260.20499999999993</c:v>
                </c:pt>
                <c:pt idx="1565">
                  <c:v>264.11499999999995</c:v>
                </c:pt>
                <c:pt idx="1566">
                  <c:v>257.17499999999995</c:v>
                </c:pt>
                <c:pt idx="1567">
                  <c:v>261.08499999999998</c:v>
                </c:pt>
                <c:pt idx="1568">
                  <c:v>262.38833333333332</c:v>
                </c:pt>
                <c:pt idx="1569">
                  <c:v>262.38833333333332</c:v>
                </c:pt>
                <c:pt idx="1570">
                  <c:v>262.38833333333332</c:v>
                </c:pt>
                <c:pt idx="1571">
                  <c:v>262.38833333333332</c:v>
                </c:pt>
                <c:pt idx="1572">
                  <c:v>262.38833333333332</c:v>
                </c:pt>
                <c:pt idx="1573">
                  <c:v>263.69166666666666</c:v>
                </c:pt>
                <c:pt idx="1574">
                  <c:v>267.60166666666669</c:v>
                </c:pt>
                <c:pt idx="1575">
                  <c:v>271.51166666666671</c:v>
                </c:pt>
                <c:pt idx="1576">
                  <c:v>264.57166666666672</c:v>
                </c:pt>
                <c:pt idx="1577">
                  <c:v>257.63166666666672</c:v>
                </c:pt>
                <c:pt idx="1578">
                  <c:v>261.54166666666674</c:v>
                </c:pt>
                <c:pt idx="1579">
                  <c:v>254.60166666666674</c:v>
                </c:pt>
                <c:pt idx="1580">
                  <c:v>247.66166666666675</c:v>
                </c:pt>
                <c:pt idx="1581">
                  <c:v>243.03500000000008</c:v>
                </c:pt>
                <c:pt idx="1582">
                  <c:v>240.72166666666675</c:v>
                </c:pt>
                <c:pt idx="1583">
                  <c:v>233.78166666666675</c:v>
                </c:pt>
                <c:pt idx="1584">
                  <c:v>237.69166666666675</c:v>
                </c:pt>
                <c:pt idx="1585">
                  <c:v>230.75166666666675</c:v>
                </c:pt>
                <c:pt idx="1586">
                  <c:v>223.81166666666675</c:v>
                </c:pt>
                <c:pt idx="1587">
                  <c:v>216.87166666666675</c:v>
                </c:pt>
                <c:pt idx="1588">
                  <c:v>220.78166666666675</c:v>
                </c:pt>
                <c:pt idx="1589">
                  <c:v>224.69166666666675</c:v>
                </c:pt>
                <c:pt idx="1590">
                  <c:v>217.75166666666675</c:v>
                </c:pt>
                <c:pt idx="1591">
                  <c:v>210.81166666666675</c:v>
                </c:pt>
                <c:pt idx="1592">
                  <c:v>212.11500000000009</c:v>
                </c:pt>
                <c:pt idx="1593">
                  <c:v>214.72166666666675</c:v>
                </c:pt>
                <c:pt idx="1594">
                  <c:v>212.40833333333342</c:v>
                </c:pt>
                <c:pt idx="1595">
                  <c:v>216.31833333333341</c:v>
                </c:pt>
                <c:pt idx="1596">
                  <c:v>220.22833333333341</c:v>
                </c:pt>
                <c:pt idx="1597">
                  <c:v>213.28833333333341</c:v>
                </c:pt>
                <c:pt idx="1598">
                  <c:v>217.19833333333341</c:v>
                </c:pt>
                <c:pt idx="1599">
                  <c:v>218.50166666666675</c:v>
                </c:pt>
                <c:pt idx="1600">
                  <c:v>218.50166666666675</c:v>
                </c:pt>
                <c:pt idx="1601">
                  <c:v>218.50166666666675</c:v>
                </c:pt>
                <c:pt idx="1602">
                  <c:v>219.80500000000009</c:v>
                </c:pt>
                <c:pt idx="1603">
                  <c:v>222.41166666666675</c:v>
                </c:pt>
                <c:pt idx="1604">
                  <c:v>223.71500000000009</c:v>
                </c:pt>
                <c:pt idx="1605">
                  <c:v>227.62500000000009</c:v>
                </c:pt>
                <c:pt idx="1606">
                  <c:v>231.53500000000008</c:v>
                </c:pt>
                <c:pt idx="1607">
                  <c:v>224.59500000000008</c:v>
                </c:pt>
                <c:pt idx="1608">
                  <c:v>217.65500000000009</c:v>
                </c:pt>
                <c:pt idx="1609">
                  <c:v>213.02833333333342</c:v>
                </c:pt>
                <c:pt idx="1610">
                  <c:v>213.02833333333342</c:v>
                </c:pt>
                <c:pt idx="1611">
                  <c:v>215.63500000000008</c:v>
                </c:pt>
                <c:pt idx="1612">
                  <c:v>219.54500000000007</c:v>
                </c:pt>
                <c:pt idx="1613">
                  <c:v>223.45500000000007</c:v>
                </c:pt>
                <c:pt idx="1614">
                  <c:v>227.36500000000007</c:v>
                </c:pt>
                <c:pt idx="1615">
                  <c:v>220.42500000000007</c:v>
                </c:pt>
                <c:pt idx="1616">
                  <c:v>213.48500000000007</c:v>
                </c:pt>
                <c:pt idx="1617">
                  <c:v>217.39500000000007</c:v>
                </c:pt>
                <c:pt idx="1618">
                  <c:v>210.45500000000007</c:v>
                </c:pt>
                <c:pt idx="1619">
                  <c:v>214.36500000000007</c:v>
                </c:pt>
                <c:pt idx="1620">
                  <c:v>207.42500000000007</c:v>
                </c:pt>
                <c:pt idx="1621">
                  <c:v>200.48500000000007</c:v>
                </c:pt>
                <c:pt idx="1622">
                  <c:v>204.39500000000007</c:v>
                </c:pt>
                <c:pt idx="1623">
                  <c:v>199.7683333333334</c:v>
                </c:pt>
                <c:pt idx="1624">
                  <c:v>197.45500000000007</c:v>
                </c:pt>
                <c:pt idx="1625">
                  <c:v>201.36500000000007</c:v>
                </c:pt>
                <c:pt idx="1626">
                  <c:v>205.27500000000006</c:v>
                </c:pt>
                <c:pt idx="1627">
                  <c:v>206.5783333333334</c:v>
                </c:pt>
                <c:pt idx="1628">
                  <c:v>206.5783333333334</c:v>
                </c:pt>
                <c:pt idx="1629">
                  <c:v>206.5783333333334</c:v>
                </c:pt>
                <c:pt idx="1630">
                  <c:v>209.18500000000006</c:v>
                </c:pt>
                <c:pt idx="1631">
                  <c:v>213.09500000000006</c:v>
                </c:pt>
                <c:pt idx="1632">
                  <c:v>217.00500000000005</c:v>
                </c:pt>
                <c:pt idx="1633">
                  <c:v>228.09000000000006</c:v>
                </c:pt>
                <c:pt idx="1634">
                  <c:v>221.15000000000006</c:v>
                </c:pt>
                <c:pt idx="1635">
                  <c:v>225.06000000000006</c:v>
                </c:pt>
                <c:pt idx="1636">
                  <c:v>228.97000000000006</c:v>
                </c:pt>
                <c:pt idx="1637">
                  <c:v>222.03000000000006</c:v>
                </c:pt>
                <c:pt idx="1638">
                  <c:v>215.09000000000006</c:v>
                </c:pt>
                <c:pt idx="1639">
                  <c:v>219.00000000000006</c:v>
                </c:pt>
                <c:pt idx="1640">
                  <c:v>212.06000000000006</c:v>
                </c:pt>
                <c:pt idx="1641">
                  <c:v>205.12000000000006</c:v>
                </c:pt>
                <c:pt idx="1642">
                  <c:v>198.18000000000006</c:v>
                </c:pt>
                <c:pt idx="1643">
                  <c:v>202.09000000000006</c:v>
                </c:pt>
                <c:pt idx="1644">
                  <c:v>206.00000000000006</c:v>
                </c:pt>
                <c:pt idx="1645">
                  <c:v>199.06000000000006</c:v>
                </c:pt>
                <c:pt idx="1646">
                  <c:v>192.12000000000006</c:v>
                </c:pt>
                <c:pt idx="1647">
                  <c:v>196.03000000000006</c:v>
                </c:pt>
                <c:pt idx="1648">
                  <c:v>199.94000000000005</c:v>
                </c:pt>
                <c:pt idx="1649">
                  <c:v>193.00000000000006</c:v>
                </c:pt>
                <c:pt idx="1650">
                  <c:v>196.91000000000005</c:v>
                </c:pt>
                <c:pt idx="1651">
                  <c:v>189.97000000000006</c:v>
                </c:pt>
                <c:pt idx="1652">
                  <c:v>183.03000000000006</c:v>
                </c:pt>
                <c:pt idx="1653">
                  <c:v>178.40333333333339</c:v>
                </c:pt>
                <c:pt idx="1654">
                  <c:v>178.40333333333339</c:v>
                </c:pt>
                <c:pt idx="1655">
                  <c:v>181.01000000000005</c:v>
                </c:pt>
                <c:pt idx="1656">
                  <c:v>174.07000000000005</c:v>
                </c:pt>
                <c:pt idx="1657">
                  <c:v>171.75666666666672</c:v>
                </c:pt>
                <c:pt idx="1658">
                  <c:v>174.36333333333337</c:v>
                </c:pt>
                <c:pt idx="1659">
                  <c:v>175.66666666666671</c:v>
                </c:pt>
                <c:pt idx="1660">
                  <c:v>179.57666666666671</c:v>
                </c:pt>
                <c:pt idx="1661">
                  <c:v>183.48666666666671</c:v>
                </c:pt>
                <c:pt idx="1662">
                  <c:v>181.17333333333337</c:v>
                </c:pt>
                <c:pt idx="1663">
                  <c:v>181.17333333333337</c:v>
                </c:pt>
                <c:pt idx="1664">
                  <c:v>182.47666666666672</c:v>
                </c:pt>
                <c:pt idx="1665">
                  <c:v>186.38666666666671</c:v>
                </c:pt>
                <c:pt idx="1666">
                  <c:v>190.29666666666671</c:v>
                </c:pt>
                <c:pt idx="1667">
                  <c:v>194.20666666666671</c:v>
                </c:pt>
                <c:pt idx="1668">
                  <c:v>196.81333333333336</c:v>
                </c:pt>
                <c:pt idx="1669">
                  <c:v>194.50000000000003</c:v>
                </c:pt>
                <c:pt idx="1670">
                  <c:v>198.41000000000003</c:v>
                </c:pt>
                <c:pt idx="1671">
                  <c:v>202.32000000000002</c:v>
                </c:pt>
                <c:pt idx="1672">
                  <c:v>195.38000000000002</c:v>
                </c:pt>
                <c:pt idx="1673">
                  <c:v>197.98666666666668</c:v>
                </c:pt>
                <c:pt idx="1674">
                  <c:v>201.89666666666668</c:v>
                </c:pt>
                <c:pt idx="1675">
                  <c:v>194.95666666666668</c:v>
                </c:pt>
                <c:pt idx="1676">
                  <c:v>198.86666666666667</c:v>
                </c:pt>
                <c:pt idx="1677">
                  <c:v>196.55333333333334</c:v>
                </c:pt>
                <c:pt idx="1678">
                  <c:v>196.55333333333334</c:v>
                </c:pt>
                <c:pt idx="1679">
                  <c:v>197.85666666666668</c:v>
                </c:pt>
                <c:pt idx="1680">
                  <c:v>201.76666666666668</c:v>
                </c:pt>
                <c:pt idx="1681">
                  <c:v>205.67666666666668</c:v>
                </c:pt>
                <c:pt idx="1682">
                  <c:v>209.58666666666667</c:v>
                </c:pt>
                <c:pt idx="1683">
                  <c:v>210.89000000000001</c:v>
                </c:pt>
                <c:pt idx="1684">
                  <c:v>210.89000000000001</c:v>
                </c:pt>
                <c:pt idx="1685">
                  <c:v>212.19333333333336</c:v>
                </c:pt>
                <c:pt idx="1686">
                  <c:v>216.10333333333335</c:v>
                </c:pt>
                <c:pt idx="1687">
                  <c:v>220.01333333333335</c:v>
                </c:pt>
                <c:pt idx="1688">
                  <c:v>217.70000000000002</c:v>
                </c:pt>
                <c:pt idx="1689">
                  <c:v>217.70000000000002</c:v>
                </c:pt>
                <c:pt idx="1690">
                  <c:v>217.70000000000002</c:v>
                </c:pt>
                <c:pt idx="1691">
                  <c:v>219.00333333333336</c:v>
                </c:pt>
                <c:pt idx="1692">
                  <c:v>220.3066666666667</c:v>
                </c:pt>
                <c:pt idx="1693">
                  <c:v>220.3066666666667</c:v>
                </c:pt>
                <c:pt idx="1694">
                  <c:v>220.3066666666667</c:v>
                </c:pt>
                <c:pt idx="1695">
                  <c:v>221.61000000000004</c:v>
                </c:pt>
                <c:pt idx="1696">
                  <c:v>225.52000000000004</c:v>
                </c:pt>
                <c:pt idx="1697">
                  <c:v>229.43000000000004</c:v>
                </c:pt>
                <c:pt idx="1698">
                  <c:v>232.03666666666669</c:v>
                </c:pt>
                <c:pt idx="1699">
                  <c:v>232.03666666666669</c:v>
                </c:pt>
                <c:pt idx="1700">
                  <c:v>233.34000000000003</c:v>
                </c:pt>
                <c:pt idx="1701">
                  <c:v>234.64333333333337</c:v>
                </c:pt>
                <c:pt idx="1702">
                  <c:v>234.64333333333337</c:v>
                </c:pt>
                <c:pt idx="1703">
                  <c:v>234.64333333333337</c:v>
                </c:pt>
                <c:pt idx="1704">
                  <c:v>234.64333333333337</c:v>
                </c:pt>
                <c:pt idx="1705">
                  <c:v>237.25000000000003</c:v>
                </c:pt>
                <c:pt idx="1706">
                  <c:v>241.16000000000003</c:v>
                </c:pt>
                <c:pt idx="1707">
                  <c:v>234.22000000000003</c:v>
                </c:pt>
                <c:pt idx="1708">
                  <c:v>238.13000000000002</c:v>
                </c:pt>
                <c:pt idx="1709">
                  <c:v>231.19000000000003</c:v>
                </c:pt>
                <c:pt idx="1710">
                  <c:v>234.88500000000002</c:v>
                </c:pt>
                <c:pt idx="1711">
                  <c:v>234.88500000000002</c:v>
                </c:pt>
                <c:pt idx="1712">
                  <c:v>234.88500000000002</c:v>
                </c:pt>
                <c:pt idx="1713">
                  <c:v>234.88500000000002</c:v>
                </c:pt>
                <c:pt idx="1714">
                  <c:v>236.18833333333336</c:v>
                </c:pt>
                <c:pt idx="1715">
                  <c:v>240.09833333333336</c:v>
                </c:pt>
                <c:pt idx="1716">
                  <c:v>244.00833333333335</c:v>
                </c:pt>
                <c:pt idx="1717">
                  <c:v>237.06833333333336</c:v>
                </c:pt>
                <c:pt idx="1718">
                  <c:v>230.12833333333336</c:v>
                </c:pt>
                <c:pt idx="1719">
                  <c:v>223.18833333333336</c:v>
                </c:pt>
                <c:pt idx="1720">
                  <c:v>227.09833333333336</c:v>
                </c:pt>
                <c:pt idx="1721">
                  <c:v>220.15833333333336</c:v>
                </c:pt>
                <c:pt idx="1722">
                  <c:v>224.06833333333336</c:v>
                </c:pt>
                <c:pt idx="1723">
                  <c:v>221.75500000000002</c:v>
                </c:pt>
                <c:pt idx="1724">
                  <c:v>223.05833333333337</c:v>
                </c:pt>
                <c:pt idx="1725">
                  <c:v>223.05833333333337</c:v>
                </c:pt>
                <c:pt idx="1726">
                  <c:v>224.36166666666671</c:v>
                </c:pt>
                <c:pt idx="1727">
                  <c:v>228.2716666666667</c:v>
                </c:pt>
                <c:pt idx="1728">
                  <c:v>232.1816666666667</c:v>
                </c:pt>
                <c:pt idx="1729">
                  <c:v>225.2416666666667</c:v>
                </c:pt>
                <c:pt idx="1730">
                  <c:v>218.3016666666667</c:v>
                </c:pt>
                <c:pt idx="1731">
                  <c:v>222.2116666666667</c:v>
                </c:pt>
                <c:pt idx="1732">
                  <c:v>226.1216666666667</c:v>
                </c:pt>
                <c:pt idx="1733">
                  <c:v>223.80833333333337</c:v>
                </c:pt>
                <c:pt idx="1734">
                  <c:v>226.41500000000002</c:v>
                </c:pt>
                <c:pt idx="1735">
                  <c:v>226.41500000000002</c:v>
                </c:pt>
                <c:pt idx="1736">
                  <c:v>229.02166666666668</c:v>
                </c:pt>
                <c:pt idx="1737">
                  <c:v>222.08166666666668</c:v>
                </c:pt>
                <c:pt idx="1738">
                  <c:v>215.14166666666668</c:v>
                </c:pt>
                <c:pt idx="1739">
                  <c:v>219.05166666666668</c:v>
                </c:pt>
                <c:pt idx="1740">
                  <c:v>216.73833333333334</c:v>
                </c:pt>
                <c:pt idx="1741">
                  <c:v>216.73833333333334</c:v>
                </c:pt>
                <c:pt idx="1742">
                  <c:v>218.04166666666669</c:v>
                </c:pt>
                <c:pt idx="1743">
                  <c:v>221.95166666666668</c:v>
                </c:pt>
                <c:pt idx="1744">
                  <c:v>225.86166666666668</c:v>
                </c:pt>
                <c:pt idx="1745">
                  <c:v>218.92166666666668</c:v>
                </c:pt>
                <c:pt idx="1746">
                  <c:v>211.98166666666668</c:v>
                </c:pt>
                <c:pt idx="1747">
                  <c:v>207.35500000000002</c:v>
                </c:pt>
                <c:pt idx="1748">
                  <c:v>211.26500000000001</c:v>
                </c:pt>
                <c:pt idx="1749">
                  <c:v>204.32500000000002</c:v>
                </c:pt>
                <c:pt idx="1750">
                  <c:v>208.23500000000001</c:v>
                </c:pt>
                <c:pt idx="1751">
                  <c:v>201.29500000000002</c:v>
                </c:pt>
                <c:pt idx="1752">
                  <c:v>194.35500000000002</c:v>
                </c:pt>
                <c:pt idx="1753">
                  <c:v>198.26500000000001</c:v>
                </c:pt>
                <c:pt idx="1754">
                  <c:v>200.87166666666667</c:v>
                </c:pt>
                <c:pt idx="1755">
                  <c:v>200.87166666666667</c:v>
                </c:pt>
                <c:pt idx="1756">
                  <c:v>203.47833333333332</c:v>
                </c:pt>
                <c:pt idx="1757">
                  <c:v>214.56333333333333</c:v>
                </c:pt>
                <c:pt idx="1758">
                  <c:v>209.93666666666667</c:v>
                </c:pt>
                <c:pt idx="1759">
                  <c:v>213.84666666666666</c:v>
                </c:pt>
                <c:pt idx="1760">
                  <c:v>206.90666666666667</c:v>
                </c:pt>
                <c:pt idx="1761">
                  <c:v>210.81666666666666</c:v>
                </c:pt>
                <c:pt idx="1762">
                  <c:v>203.87666666666667</c:v>
                </c:pt>
                <c:pt idx="1763">
                  <c:v>207.78666666666666</c:v>
                </c:pt>
                <c:pt idx="1764">
                  <c:v>203.16</c:v>
                </c:pt>
                <c:pt idx="1765">
                  <c:v>207.07</c:v>
                </c:pt>
                <c:pt idx="1766">
                  <c:v>208.37333333333333</c:v>
                </c:pt>
                <c:pt idx="1767">
                  <c:v>210.98</c:v>
                </c:pt>
                <c:pt idx="1768">
                  <c:v>212.28333333333333</c:v>
                </c:pt>
                <c:pt idx="1769">
                  <c:v>216.19333333333333</c:v>
                </c:pt>
                <c:pt idx="1770">
                  <c:v>220.10333333333332</c:v>
                </c:pt>
                <c:pt idx="1771">
                  <c:v>213.16333333333333</c:v>
                </c:pt>
                <c:pt idx="1772">
                  <c:v>210.85</c:v>
                </c:pt>
                <c:pt idx="1773">
                  <c:v>210.85</c:v>
                </c:pt>
                <c:pt idx="1774">
                  <c:v>210.85</c:v>
                </c:pt>
                <c:pt idx="1775">
                  <c:v>212.15333333333334</c:v>
                </c:pt>
                <c:pt idx="1776">
                  <c:v>214.76</c:v>
                </c:pt>
                <c:pt idx="1777">
                  <c:v>216.06333333333333</c:v>
                </c:pt>
                <c:pt idx="1778">
                  <c:v>219.97333333333333</c:v>
                </c:pt>
                <c:pt idx="1779">
                  <c:v>223.88333333333333</c:v>
                </c:pt>
                <c:pt idx="1780">
                  <c:v>219.25666666666666</c:v>
                </c:pt>
                <c:pt idx="1781">
                  <c:v>219.25666666666666</c:v>
                </c:pt>
                <c:pt idx="1782">
                  <c:v>220.56</c:v>
                </c:pt>
                <c:pt idx="1783">
                  <c:v>221.86333333333334</c:v>
                </c:pt>
                <c:pt idx="1784">
                  <c:v>221.86333333333334</c:v>
                </c:pt>
                <c:pt idx="1785">
                  <c:v>221.86333333333334</c:v>
                </c:pt>
                <c:pt idx="1786">
                  <c:v>221.86333333333334</c:v>
                </c:pt>
                <c:pt idx="1787">
                  <c:v>224.47</c:v>
                </c:pt>
                <c:pt idx="1788">
                  <c:v>228.38</c:v>
                </c:pt>
                <c:pt idx="1789">
                  <c:v>221.44</c:v>
                </c:pt>
                <c:pt idx="1790">
                  <c:v>225.35</c:v>
                </c:pt>
                <c:pt idx="1791">
                  <c:v>218.41</c:v>
                </c:pt>
                <c:pt idx="1792">
                  <c:v>213.78333333333333</c:v>
                </c:pt>
                <c:pt idx="1793">
                  <c:v>213.78333333333333</c:v>
                </c:pt>
                <c:pt idx="1794">
                  <c:v>216.39</c:v>
                </c:pt>
                <c:pt idx="1795">
                  <c:v>220.29999999999998</c:v>
                </c:pt>
                <c:pt idx="1796">
                  <c:v>224.20999999999998</c:v>
                </c:pt>
                <c:pt idx="1797">
                  <c:v>228.11999999999998</c:v>
                </c:pt>
                <c:pt idx="1798">
                  <c:v>232.02999999999997</c:v>
                </c:pt>
                <c:pt idx="1799">
                  <c:v>225.08999999999997</c:v>
                </c:pt>
                <c:pt idx="1800">
                  <c:v>226.39333333333332</c:v>
                </c:pt>
                <c:pt idx="1801">
                  <c:v>224.07999999999998</c:v>
                </c:pt>
                <c:pt idx="1802">
                  <c:v>224.07999999999998</c:v>
                </c:pt>
                <c:pt idx="1803">
                  <c:v>224.07999999999998</c:v>
                </c:pt>
                <c:pt idx="1804">
                  <c:v>224.07999999999998</c:v>
                </c:pt>
                <c:pt idx="1805">
                  <c:v>224.07999999999998</c:v>
                </c:pt>
                <c:pt idx="1806">
                  <c:v>226.68666666666664</c:v>
                </c:pt>
                <c:pt idx="1807">
                  <c:v>230.59666666666664</c:v>
                </c:pt>
                <c:pt idx="1808">
                  <c:v>223.65666666666664</c:v>
                </c:pt>
                <c:pt idx="1809">
                  <c:v>227.56666666666663</c:v>
                </c:pt>
                <c:pt idx="1810">
                  <c:v>220.62666666666664</c:v>
                </c:pt>
                <c:pt idx="1811">
                  <c:v>213.68666666666664</c:v>
                </c:pt>
                <c:pt idx="1812">
                  <c:v>217.59666666666664</c:v>
                </c:pt>
                <c:pt idx="1813">
                  <c:v>212.96999999999997</c:v>
                </c:pt>
                <c:pt idx="1814">
                  <c:v>212.96999999999997</c:v>
                </c:pt>
                <c:pt idx="1815">
                  <c:v>215.57666666666663</c:v>
                </c:pt>
                <c:pt idx="1816">
                  <c:v>219.48666666666662</c:v>
                </c:pt>
                <c:pt idx="1817">
                  <c:v>223.39666666666662</c:v>
                </c:pt>
                <c:pt idx="1818">
                  <c:v>227.30666666666662</c:v>
                </c:pt>
                <c:pt idx="1819">
                  <c:v>231.21666666666661</c:v>
                </c:pt>
                <c:pt idx="1820">
                  <c:v>224.27666666666661</c:v>
                </c:pt>
                <c:pt idx="1821">
                  <c:v>217.33666666666662</c:v>
                </c:pt>
                <c:pt idx="1822">
                  <c:v>210.39666666666662</c:v>
                </c:pt>
                <c:pt idx="1823">
                  <c:v>203.45666666666662</c:v>
                </c:pt>
                <c:pt idx="1824">
                  <c:v>207.36666666666662</c:v>
                </c:pt>
                <c:pt idx="1825">
                  <c:v>200.42666666666662</c:v>
                </c:pt>
                <c:pt idx="1826">
                  <c:v>193.48666666666662</c:v>
                </c:pt>
                <c:pt idx="1827">
                  <c:v>197.39666666666662</c:v>
                </c:pt>
                <c:pt idx="1828">
                  <c:v>192.76999999999995</c:v>
                </c:pt>
                <c:pt idx="1829">
                  <c:v>192.76999999999995</c:v>
                </c:pt>
                <c:pt idx="1830">
                  <c:v>195.37666666666661</c:v>
                </c:pt>
                <c:pt idx="1831">
                  <c:v>199.2866666666666</c:v>
                </c:pt>
                <c:pt idx="1832">
                  <c:v>194.65999999999994</c:v>
                </c:pt>
                <c:pt idx="1833">
                  <c:v>187.71999999999994</c:v>
                </c:pt>
                <c:pt idx="1834">
                  <c:v>190.3266666666666</c:v>
                </c:pt>
                <c:pt idx="1835">
                  <c:v>194.23666666666659</c:v>
                </c:pt>
                <c:pt idx="1836">
                  <c:v>189.60999999999993</c:v>
                </c:pt>
                <c:pt idx="1837">
                  <c:v>193.51999999999992</c:v>
                </c:pt>
                <c:pt idx="1838">
                  <c:v>188.89333333333326</c:v>
                </c:pt>
                <c:pt idx="1839">
                  <c:v>181.95333333333326</c:v>
                </c:pt>
                <c:pt idx="1840">
                  <c:v>175.01333333333326</c:v>
                </c:pt>
                <c:pt idx="1841">
                  <c:v>178.92333333333326</c:v>
                </c:pt>
                <c:pt idx="1842">
                  <c:v>171.98333333333326</c:v>
                </c:pt>
                <c:pt idx="1843">
                  <c:v>165.04333333333327</c:v>
                </c:pt>
                <c:pt idx="1844">
                  <c:v>162.72999999999993</c:v>
                </c:pt>
                <c:pt idx="1845">
                  <c:v>165.33666666666659</c:v>
                </c:pt>
                <c:pt idx="1846">
                  <c:v>163.02333333333326</c:v>
                </c:pt>
                <c:pt idx="1847">
                  <c:v>166.93333333333325</c:v>
                </c:pt>
                <c:pt idx="1848">
                  <c:v>170.84333333333325</c:v>
                </c:pt>
                <c:pt idx="1849">
                  <c:v>163.90333333333325</c:v>
                </c:pt>
                <c:pt idx="1850">
                  <c:v>156.96333333333325</c:v>
                </c:pt>
                <c:pt idx="1851">
                  <c:v>150.02333333333326</c:v>
                </c:pt>
                <c:pt idx="1852">
                  <c:v>143.08333333333326</c:v>
                </c:pt>
                <c:pt idx="1853">
                  <c:v>146.99333333333325</c:v>
                </c:pt>
                <c:pt idx="1854">
                  <c:v>140.05333333333326</c:v>
                </c:pt>
                <c:pt idx="1855">
                  <c:v>143.96333333333325</c:v>
                </c:pt>
                <c:pt idx="1856">
                  <c:v>139.33666666666659</c:v>
                </c:pt>
                <c:pt idx="1857">
                  <c:v>140.63999999999993</c:v>
                </c:pt>
                <c:pt idx="1858">
                  <c:v>144.54999999999993</c:v>
                </c:pt>
                <c:pt idx="1859">
                  <c:v>148.45999999999992</c:v>
                </c:pt>
                <c:pt idx="1860">
                  <c:v>141.51999999999992</c:v>
                </c:pt>
                <c:pt idx="1861">
                  <c:v>142.82333333333327</c:v>
                </c:pt>
                <c:pt idx="1862">
                  <c:v>145.42999999999992</c:v>
                </c:pt>
                <c:pt idx="1863">
                  <c:v>146.73333333333326</c:v>
                </c:pt>
                <c:pt idx="1864">
                  <c:v>150.64333333333326</c:v>
                </c:pt>
                <c:pt idx="1865">
                  <c:v>154.55333333333326</c:v>
                </c:pt>
                <c:pt idx="1866">
                  <c:v>158.46333333333325</c:v>
                </c:pt>
                <c:pt idx="1867">
                  <c:v>162.37333333333325</c:v>
                </c:pt>
                <c:pt idx="1868">
                  <c:v>166.28333333333325</c:v>
                </c:pt>
                <c:pt idx="1869">
                  <c:v>159.34333333333325</c:v>
                </c:pt>
                <c:pt idx="1870">
                  <c:v>163.25333333333325</c:v>
                </c:pt>
                <c:pt idx="1871">
                  <c:v>165.8599999999999</c:v>
                </c:pt>
                <c:pt idx="1872">
                  <c:v>163.54666666666657</c:v>
                </c:pt>
                <c:pt idx="1873">
                  <c:v>167.45666666666656</c:v>
                </c:pt>
                <c:pt idx="1874">
                  <c:v>171.36666666666656</c:v>
                </c:pt>
                <c:pt idx="1875">
                  <c:v>164.42666666666656</c:v>
                </c:pt>
                <c:pt idx="1876">
                  <c:v>165.7299999999999</c:v>
                </c:pt>
                <c:pt idx="1877">
                  <c:v>165.7299999999999</c:v>
                </c:pt>
                <c:pt idx="1878">
                  <c:v>167.03333333333325</c:v>
                </c:pt>
                <c:pt idx="1879">
                  <c:v>170.94333333333324</c:v>
                </c:pt>
                <c:pt idx="1880">
                  <c:v>174.85333333333324</c:v>
                </c:pt>
                <c:pt idx="1881">
                  <c:v>167.91333333333324</c:v>
                </c:pt>
                <c:pt idx="1882">
                  <c:v>160.97333333333324</c:v>
                </c:pt>
                <c:pt idx="1883">
                  <c:v>164.88333333333324</c:v>
                </c:pt>
                <c:pt idx="1884">
                  <c:v>160.25666666666658</c:v>
                </c:pt>
                <c:pt idx="1885">
                  <c:v>161.55999999999992</c:v>
                </c:pt>
                <c:pt idx="1886">
                  <c:v>165.46999999999991</c:v>
                </c:pt>
                <c:pt idx="1887">
                  <c:v>169.37999999999991</c:v>
                </c:pt>
                <c:pt idx="1888">
                  <c:v>164.75333333333325</c:v>
                </c:pt>
                <c:pt idx="1889">
                  <c:v>164.75333333333325</c:v>
                </c:pt>
                <c:pt idx="1890">
                  <c:v>167.3599999999999</c:v>
                </c:pt>
                <c:pt idx="1891">
                  <c:v>171.2699999999999</c:v>
                </c:pt>
                <c:pt idx="1892">
                  <c:v>166.64333333333323</c:v>
                </c:pt>
                <c:pt idx="1893">
                  <c:v>170.55333333333323</c:v>
                </c:pt>
                <c:pt idx="1894">
                  <c:v>165.92666666666656</c:v>
                </c:pt>
                <c:pt idx="1895">
                  <c:v>169.83666666666656</c:v>
                </c:pt>
                <c:pt idx="1896">
                  <c:v>172.44333333333321</c:v>
                </c:pt>
                <c:pt idx="1897">
                  <c:v>176.35333333333321</c:v>
                </c:pt>
                <c:pt idx="1898">
                  <c:v>178.95999999999987</c:v>
                </c:pt>
                <c:pt idx="1899">
                  <c:v>182.86999999999986</c:v>
                </c:pt>
                <c:pt idx="1900">
                  <c:v>178.2433333333332</c:v>
                </c:pt>
                <c:pt idx="1901">
                  <c:v>182.15333333333319</c:v>
                </c:pt>
                <c:pt idx="1902">
                  <c:v>179.83999999999986</c:v>
                </c:pt>
                <c:pt idx="1903">
                  <c:v>181.1433333333332</c:v>
                </c:pt>
                <c:pt idx="1904">
                  <c:v>181.1433333333332</c:v>
                </c:pt>
                <c:pt idx="1905">
                  <c:v>182.44666666666654</c:v>
                </c:pt>
                <c:pt idx="1906">
                  <c:v>186.35666666666654</c:v>
                </c:pt>
                <c:pt idx="1907">
                  <c:v>190.26666666666654</c:v>
                </c:pt>
                <c:pt idx="1908">
                  <c:v>183.32666666666654</c:v>
                </c:pt>
                <c:pt idx="1909">
                  <c:v>187.23666666666654</c:v>
                </c:pt>
                <c:pt idx="1910">
                  <c:v>180.29666666666654</c:v>
                </c:pt>
                <c:pt idx="1911">
                  <c:v>173.35666666666654</c:v>
                </c:pt>
                <c:pt idx="1912">
                  <c:v>166.41666666666654</c:v>
                </c:pt>
                <c:pt idx="1913">
                  <c:v>177.50166666666655</c:v>
                </c:pt>
                <c:pt idx="1914">
                  <c:v>170.56166666666655</c:v>
                </c:pt>
                <c:pt idx="1915">
                  <c:v>163.62166666666656</c:v>
                </c:pt>
                <c:pt idx="1916">
                  <c:v>156.68166666666656</c:v>
                </c:pt>
                <c:pt idx="1917">
                  <c:v>152.05499999999989</c:v>
                </c:pt>
                <c:pt idx="1918">
                  <c:v>155.96499999999989</c:v>
                </c:pt>
                <c:pt idx="1919">
                  <c:v>149.02499999999989</c:v>
                </c:pt>
                <c:pt idx="1920">
                  <c:v>152.93499999999989</c:v>
                </c:pt>
                <c:pt idx="1921">
                  <c:v>145.99499999999989</c:v>
                </c:pt>
                <c:pt idx="1922">
                  <c:v>143.68166666666656</c:v>
                </c:pt>
                <c:pt idx="1923">
                  <c:v>144.9849999999999</c:v>
                </c:pt>
                <c:pt idx="1924">
                  <c:v>144.9849999999999</c:v>
                </c:pt>
                <c:pt idx="1925">
                  <c:v>144.9849999999999</c:v>
                </c:pt>
                <c:pt idx="1926">
                  <c:v>144.9849999999999</c:v>
                </c:pt>
                <c:pt idx="1927">
                  <c:v>144.9849999999999</c:v>
                </c:pt>
                <c:pt idx="1928">
                  <c:v>146.28833333333324</c:v>
                </c:pt>
                <c:pt idx="1929">
                  <c:v>150.19833333333324</c:v>
                </c:pt>
                <c:pt idx="1930">
                  <c:v>154.10833333333323</c:v>
                </c:pt>
                <c:pt idx="1931">
                  <c:v>147.16833333333324</c:v>
                </c:pt>
                <c:pt idx="1932">
                  <c:v>140.22833333333324</c:v>
                </c:pt>
                <c:pt idx="1933">
                  <c:v>144.13833333333324</c:v>
                </c:pt>
                <c:pt idx="1934">
                  <c:v>139.51166666666657</c:v>
                </c:pt>
                <c:pt idx="1935">
                  <c:v>137.19833333333324</c:v>
                </c:pt>
                <c:pt idx="1936">
                  <c:v>141.10833333333323</c:v>
                </c:pt>
                <c:pt idx="1937">
                  <c:v>145.01833333333323</c:v>
                </c:pt>
                <c:pt idx="1938">
                  <c:v>146.32166666666657</c:v>
                </c:pt>
                <c:pt idx="1939">
                  <c:v>146.32166666666657</c:v>
                </c:pt>
                <c:pt idx="1940">
                  <c:v>146.32166666666657</c:v>
                </c:pt>
                <c:pt idx="1941">
                  <c:v>146.32166666666657</c:v>
                </c:pt>
                <c:pt idx="1942">
                  <c:v>146.32166666666657</c:v>
                </c:pt>
                <c:pt idx="1943">
                  <c:v>146.32166666666657</c:v>
                </c:pt>
                <c:pt idx="1944">
                  <c:v>148.92833333333323</c:v>
                </c:pt>
                <c:pt idx="1945">
                  <c:v>152.83833333333322</c:v>
                </c:pt>
                <c:pt idx="1946">
                  <c:v>145.89833333333323</c:v>
                </c:pt>
                <c:pt idx="1947">
                  <c:v>149.80833333333322</c:v>
                </c:pt>
                <c:pt idx="1948">
                  <c:v>142.86833333333323</c:v>
                </c:pt>
                <c:pt idx="1949">
                  <c:v>135.92833333333323</c:v>
                </c:pt>
                <c:pt idx="1950">
                  <c:v>128.98833333333323</c:v>
                </c:pt>
                <c:pt idx="1951">
                  <c:v>122.04833333333323</c:v>
                </c:pt>
                <c:pt idx="1952">
                  <c:v>115.10833333333323</c:v>
                </c:pt>
                <c:pt idx="1953">
                  <c:v>117.7149999999999</c:v>
                </c:pt>
                <c:pt idx="1954">
                  <c:v>119.01833333333323</c:v>
                </c:pt>
                <c:pt idx="1955">
                  <c:v>122.92833333333323</c:v>
                </c:pt>
                <c:pt idx="1956">
                  <c:v>126.83833333333322</c:v>
                </c:pt>
                <c:pt idx="1957">
                  <c:v>130.74833333333322</c:v>
                </c:pt>
                <c:pt idx="1958">
                  <c:v>133.35499999999988</c:v>
                </c:pt>
                <c:pt idx="1959">
                  <c:v>137.26499999999987</c:v>
                </c:pt>
                <c:pt idx="1960">
                  <c:v>139.87166666666653</c:v>
                </c:pt>
                <c:pt idx="1961">
                  <c:v>143.78166666666652</c:v>
                </c:pt>
                <c:pt idx="1962">
                  <c:v>147.69166666666652</c:v>
                </c:pt>
                <c:pt idx="1963">
                  <c:v>151.60166666666652</c:v>
                </c:pt>
                <c:pt idx="1964">
                  <c:v>144.66166666666652</c:v>
                </c:pt>
                <c:pt idx="1965">
                  <c:v>145.96499999999986</c:v>
                </c:pt>
                <c:pt idx="1966">
                  <c:v>145.96499999999986</c:v>
                </c:pt>
                <c:pt idx="1967">
                  <c:v>147.2683333333332</c:v>
                </c:pt>
                <c:pt idx="1968">
                  <c:v>151.1783333333332</c:v>
                </c:pt>
                <c:pt idx="1969">
                  <c:v>155.0883333333332</c:v>
                </c:pt>
                <c:pt idx="1970">
                  <c:v>148.1483333333332</c:v>
                </c:pt>
                <c:pt idx="1971">
                  <c:v>141.2083333333332</c:v>
                </c:pt>
                <c:pt idx="1972">
                  <c:v>134.2683333333332</c:v>
                </c:pt>
                <c:pt idx="1973">
                  <c:v>138.1783333333332</c:v>
                </c:pt>
                <c:pt idx="1974">
                  <c:v>131.2383333333332</c:v>
                </c:pt>
                <c:pt idx="1975">
                  <c:v>135.1483333333332</c:v>
                </c:pt>
                <c:pt idx="1976">
                  <c:v>139.0583333333332</c:v>
                </c:pt>
                <c:pt idx="1977">
                  <c:v>132.1183333333332</c:v>
                </c:pt>
                <c:pt idx="1978">
                  <c:v>125.17833333333319</c:v>
                </c:pt>
                <c:pt idx="1979">
                  <c:v>118.23833333333319</c:v>
                </c:pt>
                <c:pt idx="1980">
                  <c:v>111.29833333333319</c:v>
                </c:pt>
                <c:pt idx="1981">
                  <c:v>104.35833333333319</c:v>
                </c:pt>
                <c:pt idx="1982">
                  <c:v>97.418333333333194</c:v>
                </c:pt>
                <c:pt idx="1983">
                  <c:v>90.478333333333197</c:v>
                </c:pt>
                <c:pt idx="1984">
                  <c:v>83.538333333333199</c:v>
                </c:pt>
                <c:pt idx="1985">
                  <c:v>76.598333333333201</c:v>
                </c:pt>
                <c:pt idx="1986">
                  <c:v>79.20499999999987</c:v>
                </c:pt>
                <c:pt idx="1987">
                  <c:v>79.20499999999987</c:v>
                </c:pt>
                <c:pt idx="1988">
                  <c:v>81.81166666666654</c:v>
                </c:pt>
                <c:pt idx="1989">
                  <c:v>85.721666666666536</c:v>
                </c:pt>
                <c:pt idx="1990">
                  <c:v>87.024999999999864</c:v>
                </c:pt>
                <c:pt idx="1991">
                  <c:v>88.328333333333191</c:v>
                </c:pt>
                <c:pt idx="1992">
                  <c:v>88.328333333333191</c:v>
                </c:pt>
                <c:pt idx="1993">
                  <c:v>88.328333333333191</c:v>
                </c:pt>
                <c:pt idx="1994">
                  <c:v>88.328333333333191</c:v>
                </c:pt>
                <c:pt idx="1995">
                  <c:v>88.328333333333191</c:v>
                </c:pt>
                <c:pt idx="1996">
                  <c:v>89.631666666666518</c:v>
                </c:pt>
                <c:pt idx="1997">
                  <c:v>93.541666666666515</c:v>
                </c:pt>
                <c:pt idx="1998">
                  <c:v>97.451666666666512</c:v>
                </c:pt>
                <c:pt idx="1999">
                  <c:v>90.511666666666514</c:v>
                </c:pt>
                <c:pt idx="2000">
                  <c:v>91.814999999999841</c:v>
                </c:pt>
                <c:pt idx="2001">
                  <c:v>91.814999999999841</c:v>
                </c:pt>
                <c:pt idx="2002">
                  <c:v>91.814999999999841</c:v>
                </c:pt>
                <c:pt idx="2003">
                  <c:v>91.814999999999841</c:v>
                </c:pt>
                <c:pt idx="2004">
                  <c:v>91.814999999999841</c:v>
                </c:pt>
                <c:pt idx="2005">
                  <c:v>94.421666666666511</c:v>
                </c:pt>
                <c:pt idx="2006">
                  <c:v>98.331666666666507</c:v>
                </c:pt>
                <c:pt idx="2007">
                  <c:v>93.704999999999842</c:v>
                </c:pt>
                <c:pt idx="2008">
                  <c:v>97.614999999999839</c:v>
                </c:pt>
                <c:pt idx="2009">
                  <c:v>101.52499999999984</c:v>
                </c:pt>
                <c:pt idx="2010">
                  <c:v>105.43499999999983</c:v>
                </c:pt>
                <c:pt idx="2011">
                  <c:v>103.1216666666665</c:v>
                </c:pt>
                <c:pt idx="2012">
                  <c:v>103.1216666666665</c:v>
                </c:pt>
                <c:pt idx="2013">
                  <c:v>103.1216666666665</c:v>
                </c:pt>
                <c:pt idx="2014">
                  <c:v>103.1216666666665</c:v>
                </c:pt>
                <c:pt idx="2015">
                  <c:v>104.42499999999983</c:v>
                </c:pt>
                <c:pt idx="2016">
                  <c:v>97.484999999999829</c:v>
                </c:pt>
                <c:pt idx="2017">
                  <c:v>101.39499999999983</c:v>
                </c:pt>
                <c:pt idx="2018">
                  <c:v>94.454999999999828</c:v>
                </c:pt>
                <c:pt idx="2019">
                  <c:v>98.364999999999824</c:v>
                </c:pt>
                <c:pt idx="2020">
                  <c:v>100.97166666666649</c:v>
                </c:pt>
                <c:pt idx="2021">
                  <c:v>104.88166666666649</c:v>
                </c:pt>
                <c:pt idx="2022">
                  <c:v>97.941666666666492</c:v>
                </c:pt>
                <c:pt idx="2023">
                  <c:v>101.85166666666649</c:v>
                </c:pt>
                <c:pt idx="2024">
                  <c:v>94.911666666666491</c:v>
                </c:pt>
                <c:pt idx="2025">
                  <c:v>90.284999999999826</c:v>
                </c:pt>
                <c:pt idx="2026">
                  <c:v>94.194999999999823</c:v>
                </c:pt>
                <c:pt idx="2027">
                  <c:v>98.104999999999819</c:v>
                </c:pt>
                <c:pt idx="2028">
                  <c:v>102.01499999999982</c:v>
                </c:pt>
                <c:pt idx="2029">
                  <c:v>113.09999999999982</c:v>
                </c:pt>
                <c:pt idx="2030">
                  <c:v>106.15999999999983</c:v>
                </c:pt>
                <c:pt idx="2031">
                  <c:v>110.06999999999982</c:v>
                </c:pt>
                <c:pt idx="2032">
                  <c:v>103.12999999999982</c:v>
                </c:pt>
                <c:pt idx="2033">
                  <c:v>96.189999999999827</c:v>
                </c:pt>
                <c:pt idx="2034">
                  <c:v>89.249999999999829</c:v>
                </c:pt>
                <c:pt idx="2035">
                  <c:v>82.309999999999832</c:v>
                </c:pt>
                <c:pt idx="2036">
                  <c:v>86.219999999999828</c:v>
                </c:pt>
                <c:pt idx="2037">
                  <c:v>79.279999999999831</c:v>
                </c:pt>
                <c:pt idx="2038">
                  <c:v>74.653333333333165</c:v>
                </c:pt>
                <c:pt idx="2039">
                  <c:v>72.339999999999833</c:v>
                </c:pt>
                <c:pt idx="2040">
                  <c:v>76.249999999999829</c:v>
                </c:pt>
                <c:pt idx="2041">
                  <c:v>80.159999999999826</c:v>
                </c:pt>
                <c:pt idx="2042">
                  <c:v>84.069999999999823</c:v>
                </c:pt>
                <c:pt idx="2043">
                  <c:v>77.129999999999825</c:v>
                </c:pt>
                <c:pt idx="2044">
                  <c:v>81.039999999999822</c:v>
                </c:pt>
                <c:pt idx="2045">
                  <c:v>76.413333333333156</c:v>
                </c:pt>
                <c:pt idx="2046">
                  <c:v>76.413333333333156</c:v>
                </c:pt>
                <c:pt idx="2047">
                  <c:v>77.716666666666484</c:v>
                </c:pt>
                <c:pt idx="2048">
                  <c:v>80.323333333333153</c:v>
                </c:pt>
                <c:pt idx="2049">
                  <c:v>80.323333333333153</c:v>
                </c:pt>
                <c:pt idx="2050">
                  <c:v>82.929999999999822</c:v>
                </c:pt>
                <c:pt idx="2051">
                  <c:v>86.839999999999819</c:v>
                </c:pt>
                <c:pt idx="2052">
                  <c:v>82.213333333333154</c:v>
                </c:pt>
                <c:pt idx="2053">
                  <c:v>86.12333333333315</c:v>
                </c:pt>
                <c:pt idx="2054">
                  <c:v>90.033333333333147</c:v>
                </c:pt>
                <c:pt idx="2055">
                  <c:v>93.943333333333143</c:v>
                </c:pt>
                <c:pt idx="2056">
                  <c:v>97.85333333333314</c:v>
                </c:pt>
                <c:pt idx="2057">
                  <c:v>101.76333333333314</c:v>
                </c:pt>
                <c:pt idx="2058">
                  <c:v>94.823333333333139</c:v>
                </c:pt>
                <c:pt idx="2059">
                  <c:v>87.883333333333141</c:v>
                </c:pt>
                <c:pt idx="2060">
                  <c:v>90.48999999999981</c:v>
                </c:pt>
                <c:pt idx="2061">
                  <c:v>91.793333333333138</c:v>
                </c:pt>
                <c:pt idx="2062">
                  <c:v>95.703333333333134</c:v>
                </c:pt>
                <c:pt idx="2063">
                  <c:v>99.613333333333131</c:v>
                </c:pt>
                <c:pt idx="2064">
                  <c:v>92.673333333333133</c:v>
                </c:pt>
                <c:pt idx="2065">
                  <c:v>96.58333333333313</c:v>
                </c:pt>
                <c:pt idx="2066">
                  <c:v>100.49333333333313</c:v>
                </c:pt>
                <c:pt idx="2067">
                  <c:v>93.553333333333129</c:v>
                </c:pt>
                <c:pt idx="2068">
                  <c:v>94.856666666666456</c:v>
                </c:pt>
                <c:pt idx="2069">
                  <c:v>94.856666666666456</c:v>
                </c:pt>
                <c:pt idx="2070">
                  <c:v>94.856666666666456</c:v>
                </c:pt>
                <c:pt idx="2071">
                  <c:v>97.463333333333125</c:v>
                </c:pt>
                <c:pt idx="2072">
                  <c:v>101.37333333333312</c:v>
                </c:pt>
                <c:pt idx="2073">
                  <c:v>94.433333333333124</c:v>
                </c:pt>
                <c:pt idx="2074">
                  <c:v>98.343333333333121</c:v>
                </c:pt>
                <c:pt idx="2075">
                  <c:v>91.403333333333123</c:v>
                </c:pt>
                <c:pt idx="2076">
                  <c:v>86.776666666666458</c:v>
                </c:pt>
                <c:pt idx="2077">
                  <c:v>88.079999999999785</c:v>
                </c:pt>
                <c:pt idx="2078">
                  <c:v>91.989999999999782</c:v>
                </c:pt>
                <c:pt idx="2079">
                  <c:v>95.899999999999778</c:v>
                </c:pt>
                <c:pt idx="2080">
                  <c:v>88.959999999999781</c:v>
                </c:pt>
                <c:pt idx="2081">
                  <c:v>82.019999999999783</c:v>
                </c:pt>
                <c:pt idx="2082">
                  <c:v>75.079999999999785</c:v>
                </c:pt>
                <c:pt idx="2083">
                  <c:v>78.989999999999782</c:v>
                </c:pt>
                <c:pt idx="2084">
                  <c:v>72.049999999999784</c:v>
                </c:pt>
                <c:pt idx="2085">
                  <c:v>65.109999999999786</c:v>
                </c:pt>
                <c:pt idx="2086">
                  <c:v>58.169999999999789</c:v>
                </c:pt>
                <c:pt idx="2087">
                  <c:v>62.079999999999792</c:v>
                </c:pt>
                <c:pt idx="2088">
                  <c:v>65.989999999999796</c:v>
                </c:pt>
                <c:pt idx="2089">
                  <c:v>59.049999999999798</c:v>
                </c:pt>
                <c:pt idx="2090">
                  <c:v>52.1099999999998</c:v>
                </c:pt>
                <c:pt idx="2091">
                  <c:v>56.019999999999804</c:v>
                </c:pt>
                <c:pt idx="2092">
                  <c:v>59.929999999999808</c:v>
                </c:pt>
                <c:pt idx="2093">
                  <c:v>52.98999999999981</c:v>
                </c:pt>
                <c:pt idx="2094">
                  <c:v>46.049999999999812</c:v>
                </c:pt>
                <c:pt idx="2095">
                  <c:v>49.959999999999816</c:v>
                </c:pt>
                <c:pt idx="2096">
                  <c:v>45.333333333333151</c:v>
                </c:pt>
                <c:pt idx="2097">
                  <c:v>49.243333333333155</c:v>
                </c:pt>
                <c:pt idx="2098">
                  <c:v>42.303333333333157</c:v>
                </c:pt>
                <c:pt idx="2099">
                  <c:v>46.213333333333161</c:v>
                </c:pt>
                <c:pt idx="2100">
                  <c:v>47.516666666666495</c:v>
                </c:pt>
                <c:pt idx="2101">
                  <c:v>47.516666666666495</c:v>
                </c:pt>
                <c:pt idx="2102">
                  <c:v>47.516666666666495</c:v>
                </c:pt>
                <c:pt idx="2103">
                  <c:v>48.81999999999983</c:v>
                </c:pt>
                <c:pt idx="2104">
                  <c:v>51.426666666666499</c:v>
                </c:pt>
                <c:pt idx="2105">
                  <c:v>51.426666666666499</c:v>
                </c:pt>
                <c:pt idx="2106">
                  <c:v>54.033333333333168</c:v>
                </c:pt>
                <c:pt idx="2107">
                  <c:v>57.943333333333172</c:v>
                </c:pt>
                <c:pt idx="2108">
                  <c:v>51.003333333333174</c:v>
                </c:pt>
                <c:pt idx="2109">
                  <c:v>54.913333333333178</c:v>
                </c:pt>
                <c:pt idx="2110">
                  <c:v>50.286666666666513</c:v>
                </c:pt>
                <c:pt idx="2111">
                  <c:v>51.589999999999847</c:v>
                </c:pt>
                <c:pt idx="2112">
                  <c:v>55.499999999999851</c:v>
                </c:pt>
                <c:pt idx="2113">
                  <c:v>59.409999999999854</c:v>
                </c:pt>
                <c:pt idx="2114">
                  <c:v>63.319999999999858</c:v>
                </c:pt>
                <c:pt idx="2115">
                  <c:v>56.37999999999986</c:v>
                </c:pt>
                <c:pt idx="2116">
                  <c:v>49.439999999999863</c:v>
                </c:pt>
                <c:pt idx="2117">
                  <c:v>42.499999999999865</c:v>
                </c:pt>
                <c:pt idx="2118">
                  <c:v>35.559999999999867</c:v>
                </c:pt>
                <c:pt idx="2119">
                  <c:v>46.644999999999868</c:v>
                </c:pt>
                <c:pt idx="2120">
                  <c:v>50.554999999999872</c:v>
                </c:pt>
                <c:pt idx="2121">
                  <c:v>54.464999999999876</c:v>
                </c:pt>
                <c:pt idx="2122">
                  <c:v>47.524999999999878</c:v>
                </c:pt>
                <c:pt idx="2123">
                  <c:v>51.434999999999881</c:v>
                </c:pt>
                <c:pt idx="2124">
                  <c:v>49.121666666666549</c:v>
                </c:pt>
                <c:pt idx="2125">
                  <c:v>49.121666666666549</c:v>
                </c:pt>
                <c:pt idx="2126">
                  <c:v>49.121666666666549</c:v>
                </c:pt>
                <c:pt idx="2127">
                  <c:v>49.121666666666549</c:v>
                </c:pt>
                <c:pt idx="2128">
                  <c:v>49.121666666666549</c:v>
                </c:pt>
                <c:pt idx="2129">
                  <c:v>49.121666666666549</c:v>
                </c:pt>
                <c:pt idx="2130">
                  <c:v>50.424999999999883</c:v>
                </c:pt>
                <c:pt idx="2131">
                  <c:v>53.031666666666553</c:v>
                </c:pt>
                <c:pt idx="2132">
                  <c:v>50.71833333333322</c:v>
                </c:pt>
                <c:pt idx="2133">
                  <c:v>54.628333333333224</c:v>
                </c:pt>
                <c:pt idx="2134">
                  <c:v>58.538333333333227</c:v>
                </c:pt>
                <c:pt idx="2135">
                  <c:v>53.911666666666562</c:v>
                </c:pt>
                <c:pt idx="2136">
                  <c:v>51.59833333333323</c:v>
                </c:pt>
                <c:pt idx="2137">
                  <c:v>55.508333333333233</c:v>
                </c:pt>
                <c:pt idx="2138">
                  <c:v>59.418333333333237</c:v>
                </c:pt>
                <c:pt idx="2139">
                  <c:v>63.328333333333241</c:v>
                </c:pt>
                <c:pt idx="2140">
                  <c:v>58.701666666666576</c:v>
                </c:pt>
                <c:pt idx="2141">
                  <c:v>62.611666666666579</c:v>
                </c:pt>
                <c:pt idx="2142">
                  <c:v>63.914999999999914</c:v>
                </c:pt>
                <c:pt idx="2143">
                  <c:v>65.218333333333248</c:v>
                </c:pt>
                <c:pt idx="2144">
                  <c:v>65.218333333333248</c:v>
                </c:pt>
                <c:pt idx="2145">
                  <c:v>65.218333333333248</c:v>
                </c:pt>
                <c:pt idx="2146">
                  <c:v>65.218333333333248</c:v>
                </c:pt>
                <c:pt idx="2147">
                  <c:v>67.824999999999918</c:v>
                </c:pt>
                <c:pt idx="2148">
                  <c:v>71.734999999999914</c:v>
                </c:pt>
                <c:pt idx="2149">
                  <c:v>67.108333333333249</c:v>
                </c:pt>
                <c:pt idx="2150">
                  <c:v>71.018333333333246</c:v>
                </c:pt>
                <c:pt idx="2151">
                  <c:v>74.928333333333242</c:v>
                </c:pt>
                <c:pt idx="2152">
                  <c:v>78.838333333333239</c:v>
                </c:pt>
                <c:pt idx="2153">
                  <c:v>82.748333333333235</c:v>
                </c:pt>
                <c:pt idx="2154">
                  <c:v>75.808333333333238</c:v>
                </c:pt>
                <c:pt idx="2155">
                  <c:v>71.181666666666572</c:v>
                </c:pt>
                <c:pt idx="2156">
                  <c:v>71.181666666666572</c:v>
                </c:pt>
                <c:pt idx="2157">
                  <c:v>73.788333333333242</c:v>
                </c:pt>
                <c:pt idx="2158">
                  <c:v>77.698333333333238</c:v>
                </c:pt>
                <c:pt idx="2159">
                  <c:v>81.608333333333235</c:v>
                </c:pt>
                <c:pt idx="2160">
                  <c:v>85.518333333333231</c:v>
                </c:pt>
                <c:pt idx="2161">
                  <c:v>78.578333333333234</c:v>
                </c:pt>
                <c:pt idx="2162">
                  <c:v>76.264999999999901</c:v>
                </c:pt>
                <c:pt idx="2163">
                  <c:v>78.87166666666657</c:v>
                </c:pt>
                <c:pt idx="2164">
                  <c:v>78.87166666666657</c:v>
                </c:pt>
                <c:pt idx="2165">
                  <c:v>80.174999999999898</c:v>
                </c:pt>
                <c:pt idx="2166">
                  <c:v>82.781666666666567</c:v>
                </c:pt>
                <c:pt idx="2167">
                  <c:v>82.781666666666567</c:v>
                </c:pt>
                <c:pt idx="2168">
                  <c:v>85.388333333333236</c:v>
                </c:pt>
                <c:pt idx="2169">
                  <c:v>89.298333333333233</c:v>
                </c:pt>
                <c:pt idx="2170">
                  <c:v>86.9849999999999</c:v>
                </c:pt>
                <c:pt idx="2171">
                  <c:v>89.591666666666569</c:v>
                </c:pt>
                <c:pt idx="2172">
                  <c:v>87.278333333333237</c:v>
                </c:pt>
                <c:pt idx="2173">
                  <c:v>91.188333333333233</c:v>
                </c:pt>
                <c:pt idx="2174">
                  <c:v>95.09833333333323</c:v>
                </c:pt>
                <c:pt idx="2175">
                  <c:v>88.158333333333232</c:v>
                </c:pt>
                <c:pt idx="2176">
                  <c:v>85.844999999999899</c:v>
                </c:pt>
                <c:pt idx="2177">
                  <c:v>88.451666666666569</c:v>
                </c:pt>
                <c:pt idx="2178">
                  <c:v>89.754999999999896</c:v>
                </c:pt>
                <c:pt idx="2179">
                  <c:v>93.664999999999893</c:v>
                </c:pt>
                <c:pt idx="2180">
                  <c:v>97.574999999999889</c:v>
                </c:pt>
                <c:pt idx="2181">
                  <c:v>92.948333333333224</c:v>
                </c:pt>
                <c:pt idx="2182">
                  <c:v>94.251666666666551</c:v>
                </c:pt>
                <c:pt idx="2183">
                  <c:v>98.161666666666548</c:v>
                </c:pt>
                <c:pt idx="2184">
                  <c:v>102.07166666666654</c:v>
                </c:pt>
                <c:pt idx="2185">
                  <c:v>95.131666666666547</c:v>
                </c:pt>
                <c:pt idx="2186">
                  <c:v>99.041666666666544</c:v>
                </c:pt>
                <c:pt idx="2187">
                  <c:v>100.34499999999987</c:v>
                </c:pt>
                <c:pt idx="2188">
                  <c:v>100.34499999999987</c:v>
                </c:pt>
                <c:pt idx="2189">
                  <c:v>101.6483333333332</c:v>
                </c:pt>
                <c:pt idx="2190">
                  <c:v>105.5583333333332</c:v>
                </c:pt>
                <c:pt idx="2191">
                  <c:v>109.46833333333319</c:v>
                </c:pt>
                <c:pt idx="2192">
                  <c:v>102.52833333333319</c:v>
                </c:pt>
                <c:pt idx="2193">
                  <c:v>95.588333333333196</c:v>
                </c:pt>
                <c:pt idx="2194">
                  <c:v>88.648333333333198</c:v>
                </c:pt>
                <c:pt idx="2195">
                  <c:v>92.558333333333195</c:v>
                </c:pt>
                <c:pt idx="2196">
                  <c:v>85.618333333333197</c:v>
                </c:pt>
                <c:pt idx="2197">
                  <c:v>78.6783333333332</c:v>
                </c:pt>
                <c:pt idx="2198">
                  <c:v>82.588333333333196</c:v>
                </c:pt>
                <c:pt idx="2199">
                  <c:v>75.648333333333198</c:v>
                </c:pt>
                <c:pt idx="2200">
                  <c:v>68.708333333333201</c:v>
                </c:pt>
                <c:pt idx="2201">
                  <c:v>61.768333333333196</c:v>
                </c:pt>
                <c:pt idx="2202">
                  <c:v>65.6783333333332</c:v>
                </c:pt>
                <c:pt idx="2203">
                  <c:v>58.738333333333195</c:v>
                </c:pt>
                <c:pt idx="2204">
                  <c:v>51.798333333333197</c:v>
                </c:pt>
                <c:pt idx="2205">
                  <c:v>55.708333333333201</c:v>
                </c:pt>
                <c:pt idx="2206">
                  <c:v>48.768333333333203</c:v>
                </c:pt>
                <c:pt idx="2207">
                  <c:v>59.853333333333204</c:v>
                </c:pt>
                <c:pt idx="2208">
                  <c:v>52.913333333333206</c:v>
                </c:pt>
                <c:pt idx="2209">
                  <c:v>56.82333333333321</c:v>
                </c:pt>
                <c:pt idx="2210">
                  <c:v>49.883333333333212</c:v>
                </c:pt>
                <c:pt idx="2211">
                  <c:v>42.943333333333214</c:v>
                </c:pt>
                <c:pt idx="2212">
                  <c:v>46.853333333333218</c:v>
                </c:pt>
                <c:pt idx="2213">
                  <c:v>39.91333333333322</c:v>
                </c:pt>
                <c:pt idx="2214">
                  <c:v>32.973333333333223</c:v>
                </c:pt>
                <c:pt idx="2215">
                  <c:v>36.883333333333226</c:v>
                </c:pt>
                <c:pt idx="2216">
                  <c:v>29.943333333333225</c:v>
                </c:pt>
                <c:pt idx="2217">
                  <c:v>33.853333333333225</c:v>
                </c:pt>
                <c:pt idx="2218">
                  <c:v>37.763333333333229</c:v>
                </c:pt>
                <c:pt idx="2219">
                  <c:v>30.823333333333228</c:v>
                </c:pt>
                <c:pt idx="2220">
                  <c:v>23.883333333333226</c:v>
                </c:pt>
                <c:pt idx="2221">
                  <c:v>16.943333333333225</c:v>
                </c:pt>
                <c:pt idx="2222">
                  <c:v>14.629999999999891</c:v>
                </c:pt>
                <c:pt idx="2223">
                  <c:v>14.629999999999891</c:v>
                </c:pt>
                <c:pt idx="2224">
                  <c:v>14.629999999999891</c:v>
                </c:pt>
                <c:pt idx="2225">
                  <c:v>17.236666666666558</c:v>
                </c:pt>
                <c:pt idx="2226">
                  <c:v>21.146666666666558</c:v>
                </c:pt>
                <c:pt idx="2227">
                  <c:v>14.206666666666557</c:v>
                </c:pt>
                <c:pt idx="2228">
                  <c:v>18.116666666666557</c:v>
                </c:pt>
                <c:pt idx="2229">
                  <c:v>22.026666666666557</c:v>
                </c:pt>
                <c:pt idx="2230">
                  <c:v>25.936666666666557</c:v>
                </c:pt>
                <c:pt idx="2231">
                  <c:v>29.846666666666557</c:v>
                </c:pt>
                <c:pt idx="2232">
                  <c:v>25.219999999999892</c:v>
                </c:pt>
                <c:pt idx="2233">
                  <c:v>22.90666666666656</c:v>
                </c:pt>
                <c:pt idx="2234">
                  <c:v>26.81666666666656</c:v>
                </c:pt>
                <c:pt idx="2235">
                  <c:v>30.72666666666656</c:v>
                </c:pt>
                <c:pt idx="2236">
                  <c:v>23.786666666666559</c:v>
                </c:pt>
                <c:pt idx="2237">
                  <c:v>27.696666666666559</c:v>
                </c:pt>
                <c:pt idx="2238">
                  <c:v>25.383333333333226</c:v>
                </c:pt>
                <c:pt idx="2239">
                  <c:v>25.383333333333226</c:v>
                </c:pt>
                <c:pt idx="2240">
                  <c:v>23.069999999999894</c:v>
                </c:pt>
                <c:pt idx="2241">
                  <c:v>26.979999999999894</c:v>
                </c:pt>
                <c:pt idx="2242">
                  <c:v>30.889999999999894</c:v>
                </c:pt>
                <c:pt idx="2243">
                  <c:v>23.949999999999893</c:v>
                </c:pt>
                <c:pt idx="2244">
                  <c:v>17.009999999999891</c:v>
                </c:pt>
                <c:pt idx="2245">
                  <c:v>10.06999999999989</c:v>
                </c:pt>
                <c:pt idx="2246">
                  <c:v>13.97999999999989</c:v>
                </c:pt>
                <c:pt idx="2247">
                  <c:v>17.88999999999989</c:v>
                </c:pt>
                <c:pt idx="2248">
                  <c:v>15.576666666666556</c:v>
                </c:pt>
                <c:pt idx="2249">
                  <c:v>15.576666666666556</c:v>
                </c:pt>
                <c:pt idx="2250">
                  <c:v>15.576666666666556</c:v>
                </c:pt>
                <c:pt idx="2251">
                  <c:v>16.879999999999889</c:v>
                </c:pt>
                <c:pt idx="2252">
                  <c:v>19.486666666666554</c:v>
                </c:pt>
                <c:pt idx="2253">
                  <c:v>19.486666666666554</c:v>
                </c:pt>
                <c:pt idx="2254">
                  <c:v>20.789999999999889</c:v>
                </c:pt>
                <c:pt idx="2255">
                  <c:v>22.093333333333224</c:v>
                </c:pt>
                <c:pt idx="2256">
                  <c:v>22.093333333333224</c:v>
                </c:pt>
                <c:pt idx="2257">
                  <c:v>22.093333333333224</c:v>
                </c:pt>
                <c:pt idx="2258">
                  <c:v>22.093333333333224</c:v>
                </c:pt>
                <c:pt idx="2259">
                  <c:v>24.699999999999889</c:v>
                </c:pt>
                <c:pt idx="2260">
                  <c:v>28.609999999999889</c:v>
                </c:pt>
                <c:pt idx="2261">
                  <c:v>32.519999999999889</c:v>
                </c:pt>
                <c:pt idx="2262">
                  <c:v>36.429999999999893</c:v>
                </c:pt>
                <c:pt idx="2263">
                  <c:v>40.339999999999897</c:v>
                </c:pt>
                <c:pt idx="2264">
                  <c:v>33.399999999999899</c:v>
                </c:pt>
                <c:pt idx="2265">
                  <c:v>26.459999999999901</c:v>
                </c:pt>
                <c:pt idx="2266">
                  <c:v>21.833333333333236</c:v>
                </c:pt>
                <c:pt idx="2267">
                  <c:v>21.833333333333236</c:v>
                </c:pt>
                <c:pt idx="2268">
                  <c:v>24.439999999999902</c:v>
                </c:pt>
                <c:pt idx="2269">
                  <c:v>28.349999999999902</c:v>
                </c:pt>
                <c:pt idx="2270">
                  <c:v>21.409999999999901</c:v>
                </c:pt>
                <c:pt idx="2271">
                  <c:v>25.319999999999901</c:v>
                </c:pt>
                <c:pt idx="2272">
                  <c:v>18.3799999999999</c:v>
                </c:pt>
                <c:pt idx="2273">
                  <c:v>22.2899999999999</c:v>
                </c:pt>
                <c:pt idx="2274">
                  <c:v>15.349999999999898</c:v>
                </c:pt>
                <c:pt idx="2275">
                  <c:v>10.723333333333231</c:v>
                </c:pt>
                <c:pt idx="2276">
                  <c:v>12.026666666666564</c:v>
                </c:pt>
                <c:pt idx="2277">
                  <c:v>15.936666666666564</c:v>
                </c:pt>
                <c:pt idx="2278">
                  <c:v>19.846666666666565</c:v>
                </c:pt>
                <c:pt idx="2279">
                  <c:v>23.756666666666565</c:v>
                </c:pt>
                <c:pt idx="2280">
                  <c:v>16.816666666666563</c:v>
                </c:pt>
                <c:pt idx="2281">
                  <c:v>20.726666666666564</c:v>
                </c:pt>
                <c:pt idx="2282">
                  <c:v>24.636666666666564</c:v>
                </c:pt>
                <c:pt idx="2283">
                  <c:v>17.696666666666562</c:v>
                </c:pt>
                <c:pt idx="2284">
                  <c:v>20.303333333333228</c:v>
                </c:pt>
                <c:pt idx="2285">
                  <c:v>20.303333333333228</c:v>
                </c:pt>
                <c:pt idx="2286">
                  <c:v>22.909999999999894</c:v>
                </c:pt>
                <c:pt idx="2287">
                  <c:v>26.819999999999894</c:v>
                </c:pt>
                <c:pt idx="2288">
                  <c:v>19.879999999999892</c:v>
                </c:pt>
                <c:pt idx="2289">
                  <c:v>23.789999999999893</c:v>
                </c:pt>
                <c:pt idx="2290">
                  <c:v>27.699999999999893</c:v>
                </c:pt>
                <c:pt idx="2291">
                  <c:v>31.609999999999893</c:v>
                </c:pt>
                <c:pt idx="2292">
                  <c:v>26.983333333333228</c:v>
                </c:pt>
                <c:pt idx="2293">
                  <c:v>24.669999999999895</c:v>
                </c:pt>
                <c:pt idx="2294">
                  <c:v>28.579999999999895</c:v>
                </c:pt>
                <c:pt idx="2295">
                  <c:v>32.489999999999895</c:v>
                </c:pt>
                <c:pt idx="2296">
                  <c:v>25.549999999999894</c:v>
                </c:pt>
                <c:pt idx="2297">
                  <c:v>18.609999999999893</c:v>
                </c:pt>
                <c:pt idx="2298">
                  <c:v>22.519999999999893</c:v>
                </c:pt>
                <c:pt idx="2299">
                  <c:v>15.579999999999892</c:v>
                </c:pt>
                <c:pt idx="2300">
                  <c:v>19.489999999999892</c:v>
                </c:pt>
                <c:pt idx="2301">
                  <c:v>23.399999999999892</c:v>
                </c:pt>
                <c:pt idx="2302">
                  <c:v>16.459999999999891</c:v>
                </c:pt>
                <c:pt idx="2303">
                  <c:v>9.5199999999998894</c:v>
                </c:pt>
                <c:pt idx="2304">
                  <c:v>13.42999999999989</c:v>
                </c:pt>
                <c:pt idx="2305">
                  <c:v>6.4899999999998901</c:v>
                </c:pt>
                <c:pt idx="2306">
                  <c:v>-0.45000000000011031</c:v>
                </c:pt>
                <c:pt idx="2307">
                  <c:v>-7.3900000000001107</c:v>
                </c:pt>
                <c:pt idx="2308">
                  <c:v>-3.4800000000001097</c:v>
                </c:pt>
                <c:pt idx="2309">
                  <c:v>-10.42000000000011</c:v>
                </c:pt>
                <c:pt idx="2310">
                  <c:v>-6.510000000000109</c:v>
                </c:pt>
                <c:pt idx="2311">
                  <c:v>-13.450000000000109</c:v>
                </c:pt>
                <c:pt idx="2312">
                  <c:v>-20.390000000000111</c:v>
                </c:pt>
                <c:pt idx="2313">
                  <c:v>-27.330000000000112</c:v>
                </c:pt>
                <c:pt idx="2314">
                  <c:v>-23.420000000000112</c:v>
                </c:pt>
                <c:pt idx="2315">
                  <c:v>-30.360000000000113</c:v>
                </c:pt>
                <c:pt idx="2316">
                  <c:v>-26.450000000000113</c:v>
                </c:pt>
                <c:pt idx="2317">
                  <c:v>-33.390000000000114</c:v>
                </c:pt>
                <c:pt idx="2318">
                  <c:v>-38.016666666666779</c:v>
                </c:pt>
                <c:pt idx="2319">
                  <c:v>-34.106666666666776</c:v>
                </c:pt>
                <c:pt idx="2320">
                  <c:v>-38.733333333333441</c:v>
                </c:pt>
                <c:pt idx="2321">
                  <c:v>-34.823333333333437</c:v>
                </c:pt>
                <c:pt idx="2322">
                  <c:v>-30.913333333333433</c:v>
                </c:pt>
                <c:pt idx="2323">
                  <c:v>-27.003333333333433</c:v>
                </c:pt>
                <c:pt idx="2324">
                  <c:v>-33.943333333333435</c:v>
                </c:pt>
                <c:pt idx="2325">
                  <c:v>-40.883333333333432</c:v>
                </c:pt>
                <c:pt idx="2326">
                  <c:v>-36.973333333333429</c:v>
                </c:pt>
                <c:pt idx="2327">
                  <c:v>-43.913333333333426</c:v>
                </c:pt>
                <c:pt idx="2328">
                  <c:v>-41.306666666666757</c:v>
                </c:pt>
                <c:pt idx="2329">
                  <c:v>-37.396666666666754</c:v>
                </c:pt>
                <c:pt idx="2330">
                  <c:v>-36.093333333333419</c:v>
                </c:pt>
                <c:pt idx="2331">
                  <c:v>-34.790000000000084</c:v>
                </c:pt>
                <c:pt idx="2332">
                  <c:v>-34.790000000000084</c:v>
                </c:pt>
                <c:pt idx="2333">
                  <c:v>-33.48666666666675</c:v>
                </c:pt>
                <c:pt idx="2334">
                  <c:v>-29.57666666666675</c:v>
                </c:pt>
                <c:pt idx="2335">
                  <c:v>-25.66666666666675</c:v>
                </c:pt>
                <c:pt idx="2336">
                  <c:v>-24.363333333333415</c:v>
                </c:pt>
                <c:pt idx="2337">
                  <c:v>-24.363333333333415</c:v>
                </c:pt>
                <c:pt idx="2338">
                  <c:v>-24.363333333333415</c:v>
                </c:pt>
                <c:pt idx="2339">
                  <c:v>-23.06000000000008</c:v>
                </c:pt>
                <c:pt idx="2340">
                  <c:v>-21.756666666666746</c:v>
                </c:pt>
                <c:pt idx="2341">
                  <c:v>-21.756666666666746</c:v>
                </c:pt>
                <c:pt idx="2342">
                  <c:v>-20.453333333333411</c:v>
                </c:pt>
                <c:pt idx="2343">
                  <c:v>-16.543333333333411</c:v>
                </c:pt>
                <c:pt idx="2344">
                  <c:v>-12.633333333333411</c:v>
                </c:pt>
                <c:pt idx="2345">
                  <c:v>-8.7233333333334109</c:v>
                </c:pt>
                <c:pt idx="2346">
                  <c:v>-13.350000000000078</c:v>
                </c:pt>
                <c:pt idx="2347">
                  <c:v>-9.4400000000000777</c:v>
                </c:pt>
                <c:pt idx="2348">
                  <c:v>-5.5300000000000775</c:v>
                </c:pt>
                <c:pt idx="2349">
                  <c:v>-1.6200000000000765</c:v>
                </c:pt>
                <c:pt idx="2350">
                  <c:v>2.2899999999999241</c:v>
                </c:pt>
                <c:pt idx="2351">
                  <c:v>6.1999999999999247</c:v>
                </c:pt>
                <c:pt idx="2352">
                  <c:v>10.109999999999925</c:v>
                </c:pt>
                <c:pt idx="2353">
                  <c:v>21.194999999999926</c:v>
                </c:pt>
                <c:pt idx="2354">
                  <c:v>18.881666666666593</c:v>
                </c:pt>
                <c:pt idx="2355">
                  <c:v>18.881666666666593</c:v>
                </c:pt>
                <c:pt idx="2356">
                  <c:v>18.881666666666593</c:v>
                </c:pt>
                <c:pt idx="2357">
                  <c:v>20.184999999999928</c:v>
                </c:pt>
                <c:pt idx="2358">
                  <c:v>24.094999999999928</c:v>
                </c:pt>
                <c:pt idx="2359">
                  <c:v>28.004999999999928</c:v>
                </c:pt>
                <c:pt idx="2360">
                  <c:v>21.064999999999927</c:v>
                </c:pt>
                <c:pt idx="2361">
                  <c:v>23.671666666666592</c:v>
                </c:pt>
                <c:pt idx="2362">
                  <c:v>27.581666666666592</c:v>
                </c:pt>
                <c:pt idx="2363">
                  <c:v>25.26833333333326</c:v>
                </c:pt>
                <c:pt idx="2364">
                  <c:v>26.571666666666594</c:v>
                </c:pt>
                <c:pt idx="2365">
                  <c:v>26.571666666666594</c:v>
                </c:pt>
                <c:pt idx="2366">
                  <c:v>26.571666666666594</c:v>
                </c:pt>
                <c:pt idx="2367">
                  <c:v>29.17833333333326</c:v>
                </c:pt>
                <c:pt idx="2368">
                  <c:v>33.08833333333326</c:v>
                </c:pt>
                <c:pt idx="2369">
                  <c:v>26.148333333333259</c:v>
                </c:pt>
                <c:pt idx="2370">
                  <c:v>30.058333333333259</c:v>
                </c:pt>
                <c:pt idx="2371">
                  <c:v>23.118333333333258</c:v>
                </c:pt>
                <c:pt idx="2372">
                  <c:v>27.028333333333258</c:v>
                </c:pt>
                <c:pt idx="2373">
                  <c:v>24.714999999999925</c:v>
                </c:pt>
                <c:pt idx="2374">
                  <c:v>26.01833333333326</c:v>
                </c:pt>
                <c:pt idx="2375">
                  <c:v>26.01833333333326</c:v>
                </c:pt>
                <c:pt idx="2376">
                  <c:v>26.01833333333326</c:v>
                </c:pt>
                <c:pt idx="2377">
                  <c:v>26.01833333333326</c:v>
                </c:pt>
                <c:pt idx="2378">
                  <c:v>27.321666666666594</c:v>
                </c:pt>
                <c:pt idx="2379">
                  <c:v>31.231666666666595</c:v>
                </c:pt>
                <c:pt idx="2380">
                  <c:v>35.141666666666595</c:v>
                </c:pt>
                <c:pt idx="2381">
                  <c:v>39.051666666666598</c:v>
                </c:pt>
                <c:pt idx="2382">
                  <c:v>41.658333333333267</c:v>
                </c:pt>
                <c:pt idx="2383">
                  <c:v>45.568333333333271</c:v>
                </c:pt>
                <c:pt idx="2384">
                  <c:v>49.478333333333275</c:v>
                </c:pt>
                <c:pt idx="2385">
                  <c:v>53.388333333333279</c:v>
                </c:pt>
                <c:pt idx="2386">
                  <c:v>57.298333333333282</c:v>
                </c:pt>
                <c:pt idx="2387">
                  <c:v>52.671666666666617</c:v>
                </c:pt>
                <c:pt idx="2388">
                  <c:v>56.581666666666621</c:v>
                </c:pt>
                <c:pt idx="2389">
                  <c:v>60.491666666666625</c:v>
                </c:pt>
                <c:pt idx="2390">
                  <c:v>64.401666666666628</c:v>
                </c:pt>
                <c:pt idx="2391">
                  <c:v>57.461666666666623</c:v>
                </c:pt>
                <c:pt idx="2392">
                  <c:v>58.764999999999958</c:v>
                </c:pt>
                <c:pt idx="2393">
                  <c:v>60.068333333333293</c:v>
                </c:pt>
                <c:pt idx="2394">
                  <c:v>60.068333333333293</c:v>
                </c:pt>
                <c:pt idx="2395">
                  <c:v>60.068333333333293</c:v>
                </c:pt>
                <c:pt idx="2396">
                  <c:v>62.674999999999962</c:v>
                </c:pt>
                <c:pt idx="2397">
                  <c:v>66.584999999999965</c:v>
                </c:pt>
                <c:pt idx="2398">
                  <c:v>69.191666666666634</c:v>
                </c:pt>
                <c:pt idx="2399">
                  <c:v>73.101666666666631</c:v>
                </c:pt>
                <c:pt idx="2400">
                  <c:v>77.011666666666628</c:v>
                </c:pt>
                <c:pt idx="2401">
                  <c:v>80.921666666666624</c:v>
                </c:pt>
                <c:pt idx="2402">
                  <c:v>73.981666666666626</c:v>
                </c:pt>
                <c:pt idx="2403">
                  <c:v>77.891666666666623</c:v>
                </c:pt>
                <c:pt idx="2404">
                  <c:v>70.951666666666625</c:v>
                </c:pt>
                <c:pt idx="2405">
                  <c:v>74.861666666666622</c:v>
                </c:pt>
                <c:pt idx="2406">
                  <c:v>67.921666666666624</c:v>
                </c:pt>
                <c:pt idx="2407">
                  <c:v>60.981666666666619</c:v>
                </c:pt>
                <c:pt idx="2408">
                  <c:v>64.891666666666623</c:v>
                </c:pt>
                <c:pt idx="2409">
                  <c:v>68.80166666666662</c:v>
                </c:pt>
                <c:pt idx="2410">
                  <c:v>72.711666666666616</c:v>
                </c:pt>
                <c:pt idx="2411">
                  <c:v>70.398333333333284</c:v>
                </c:pt>
                <c:pt idx="2412">
                  <c:v>71.701666666666611</c:v>
                </c:pt>
                <c:pt idx="2413">
                  <c:v>71.701666666666611</c:v>
                </c:pt>
                <c:pt idx="2414">
                  <c:v>71.701666666666611</c:v>
                </c:pt>
                <c:pt idx="2415">
                  <c:v>71.701666666666611</c:v>
                </c:pt>
                <c:pt idx="2416">
                  <c:v>73.004999999999939</c:v>
                </c:pt>
                <c:pt idx="2417">
                  <c:v>76.914999999999935</c:v>
                </c:pt>
                <c:pt idx="2418">
                  <c:v>80.824999999999932</c:v>
                </c:pt>
                <c:pt idx="2419">
                  <c:v>84.734999999999928</c:v>
                </c:pt>
                <c:pt idx="2420">
                  <c:v>77.794999999999931</c:v>
                </c:pt>
                <c:pt idx="2421">
                  <c:v>70.854999999999933</c:v>
                </c:pt>
                <c:pt idx="2422">
                  <c:v>63.914999999999935</c:v>
                </c:pt>
                <c:pt idx="2423">
                  <c:v>56.974999999999937</c:v>
                </c:pt>
                <c:pt idx="2424">
                  <c:v>60.884999999999941</c:v>
                </c:pt>
                <c:pt idx="2425">
                  <c:v>62.188333333333276</c:v>
                </c:pt>
                <c:pt idx="2426">
                  <c:v>62.188333333333276</c:v>
                </c:pt>
                <c:pt idx="2427">
                  <c:v>63.49166666666661</c:v>
                </c:pt>
                <c:pt idx="2428">
                  <c:v>67.401666666666614</c:v>
                </c:pt>
                <c:pt idx="2429">
                  <c:v>71.311666666666611</c:v>
                </c:pt>
                <c:pt idx="2430">
                  <c:v>64.371666666666613</c:v>
                </c:pt>
                <c:pt idx="2431">
                  <c:v>57.431666666666608</c:v>
                </c:pt>
                <c:pt idx="2432">
                  <c:v>61.341666666666612</c:v>
                </c:pt>
                <c:pt idx="2433">
                  <c:v>54.401666666666614</c:v>
                </c:pt>
                <c:pt idx="2434">
                  <c:v>58.311666666666618</c:v>
                </c:pt>
                <c:pt idx="2435">
                  <c:v>51.37166666666662</c:v>
                </c:pt>
                <c:pt idx="2436">
                  <c:v>46.744999999999955</c:v>
                </c:pt>
                <c:pt idx="2437">
                  <c:v>50.654999999999959</c:v>
                </c:pt>
                <c:pt idx="2438">
                  <c:v>43.714999999999961</c:v>
                </c:pt>
                <c:pt idx="2439">
                  <c:v>47.624999999999964</c:v>
                </c:pt>
                <c:pt idx="2440">
                  <c:v>40.684999999999967</c:v>
                </c:pt>
                <c:pt idx="2441">
                  <c:v>33.744999999999969</c:v>
                </c:pt>
                <c:pt idx="2442">
                  <c:v>26.804999999999968</c:v>
                </c:pt>
                <c:pt idx="2443">
                  <c:v>19.864999999999966</c:v>
                </c:pt>
                <c:pt idx="2444">
                  <c:v>23.774999999999967</c:v>
                </c:pt>
                <c:pt idx="2445">
                  <c:v>27.684999999999967</c:v>
                </c:pt>
                <c:pt idx="2446">
                  <c:v>31.594999999999967</c:v>
                </c:pt>
                <c:pt idx="2447">
                  <c:v>35.504999999999967</c:v>
                </c:pt>
                <c:pt idx="2448">
                  <c:v>36.808333333333302</c:v>
                </c:pt>
                <c:pt idx="2449">
                  <c:v>36.808333333333302</c:v>
                </c:pt>
                <c:pt idx="2450">
                  <c:v>38.111666666666636</c:v>
                </c:pt>
                <c:pt idx="2451">
                  <c:v>42.02166666666664</c:v>
                </c:pt>
                <c:pt idx="2452">
                  <c:v>45.931666666666644</c:v>
                </c:pt>
                <c:pt idx="2453">
                  <c:v>49.841666666666647</c:v>
                </c:pt>
                <c:pt idx="2454">
                  <c:v>42.90166666666665</c:v>
                </c:pt>
                <c:pt idx="2455">
                  <c:v>40.588333333333317</c:v>
                </c:pt>
                <c:pt idx="2456">
                  <c:v>41.891666666666652</c:v>
                </c:pt>
                <c:pt idx="2457">
                  <c:v>41.891666666666652</c:v>
                </c:pt>
                <c:pt idx="2458">
                  <c:v>41.891666666666652</c:v>
                </c:pt>
                <c:pt idx="2459">
                  <c:v>44.498333333333321</c:v>
                </c:pt>
                <c:pt idx="2460">
                  <c:v>48.408333333333324</c:v>
                </c:pt>
                <c:pt idx="2461">
                  <c:v>43.781666666666659</c:v>
                </c:pt>
                <c:pt idx="2462">
                  <c:v>47.691666666666663</c:v>
                </c:pt>
                <c:pt idx="2463">
                  <c:v>51.601666666666667</c:v>
                </c:pt>
                <c:pt idx="2464">
                  <c:v>55.51166666666667</c:v>
                </c:pt>
                <c:pt idx="2465">
                  <c:v>48.571666666666673</c:v>
                </c:pt>
                <c:pt idx="2466">
                  <c:v>41.631666666666675</c:v>
                </c:pt>
                <c:pt idx="2467">
                  <c:v>34.691666666666677</c:v>
                </c:pt>
                <c:pt idx="2468">
                  <c:v>27.751666666666676</c:v>
                </c:pt>
                <c:pt idx="2469">
                  <c:v>20.811666666666675</c:v>
                </c:pt>
                <c:pt idx="2470">
                  <c:v>13.871666666666673</c:v>
                </c:pt>
                <c:pt idx="2471">
                  <c:v>6.931666666666672</c:v>
                </c:pt>
                <c:pt idx="2472">
                  <c:v>10.841666666666672</c:v>
                </c:pt>
                <c:pt idx="2473">
                  <c:v>21.926666666666673</c:v>
                </c:pt>
                <c:pt idx="2474">
                  <c:v>14.986666666666672</c:v>
                </c:pt>
                <c:pt idx="2475">
                  <c:v>18.896666666666672</c:v>
                </c:pt>
                <c:pt idx="2476">
                  <c:v>22.806666666666672</c:v>
                </c:pt>
                <c:pt idx="2477">
                  <c:v>15.866666666666671</c:v>
                </c:pt>
                <c:pt idx="2478">
                  <c:v>19.776666666666671</c:v>
                </c:pt>
                <c:pt idx="2479">
                  <c:v>23.686666666666671</c:v>
                </c:pt>
                <c:pt idx="2480">
                  <c:v>16.74666666666667</c:v>
                </c:pt>
                <c:pt idx="2481">
                  <c:v>9.8066666666666684</c:v>
                </c:pt>
                <c:pt idx="2482">
                  <c:v>13.716666666666669</c:v>
                </c:pt>
                <c:pt idx="2483">
                  <c:v>6.7766666666666673</c:v>
                </c:pt>
                <c:pt idx="2484">
                  <c:v>4.4633333333333338</c:v>
                </c:pt>
                <c:pt idx="2485">
                  <c:v>4.4633333333333338</c:v>
                </c:pt>
                <c:pt idx="2486">
                  <c:v>4.4633333333333338</c:v>
                </c:pt>
                <c:pt idx="2487">
                  <c:v>5.7666666666666675</c:v>
                </c:pt>
                <c:pt idx="2488">
                  <c:v>8.3733333333333348</c:v>
                </c:pt>
                <c:pt idx="2489">
                  <c:v>6.0600000000000005</c:v>
                </c:pt>
                <c:pt idx="2490">
                  <c:v>9.9700000000000006</c:v>
                </c:pt>
                <c:pt idx="2491">
                  <c:v>13.88</c:v>
                </c:pt>
                <c:pt idx="2492">
                  <c:v>6.94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77-49D8-9514-09E1CC576640}"/>
            </c:ext>
          </c:extLst>
        </c:ser>
        <c:ser>
          <c:idx val="2"/>
          <c:order val="2"/>
          <c:tx>
            <c:strRef>
              <c:f>Main!$BC$1</c:f>
              <c:strCache>
                <c:ptCount val="1"/>
                <c:pt idx="0">
                  <c:v>C. B&amp;H 4x P/L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Main!$B$2:$B$2515</c:f>
              <c:numCache>
                <c:formatCode>m/d/yyyy</c:formatCode>
                <c:ptCount val="2514"/>
                <c:pt idx="0">
                  <c:v>44827</c:v>
                </c:pt>
                <c:pt idx="1">
                  <c:v>44826</c:v>
                </c:pt>
                <c:pt idx="2">
                  <c:v>44825</c:v>
                </c:pt>
                <c:pt idx="3">
                  <c:v>44824</c:v>
                </c:pt>
                <c:pt idx="4">
                  <c:v>44823</c:v>
                </c:pt>
                <c:pt idx="5">
                  <c:v>44820</c:v>
                </c:pt>
                <c:pt idx="6">
                  <c:v>44819</c:v>
                </c:pt>
                <c:pt idx="7">
                  <c:v>44818</c:v>
                </c:pt>
                <c:pt idx="8">
                  <c:v>44817</c:v>
                </c:pt>
                <c:pt idx="9">
                  <c:v>44816</c:v>
                </c:pt>
                <c:pt idx="10">
                  <c:v>44813</c:v>
                </c:pt>
                <c:pt idx="11">
                  <c:v>44812</c:v>
                </c:pt>
                <c:pt idx="12">
                  <c:v>44811</c:v>
                </c:pt>
                <c:pt idx="13">
                  <c:v>44810</c:v>
                </c:pt>
                <c:pt idx="14">
                  <c:v>44806</c:v>
                </c:pt>
                <c:pt idx="15">
                  <c:v>44805</c:v>
                </c:pt>
                <c:pt idx="16">
                  <c:v>44804</c:v>
                </c:pt>
                <c:pt idx="17">
                  <c:v>44803</c:v>
                </c:pt>
                <c:pt idx="18">
                  <c:v>44802</c:v>
                </c:pt>
                <c:pt idx="19">
                  <c:v>44799</c:v>
                </c:pt>
                <c:pt idx="20">
                  <c:v>44798</c:v>
                </c:pt>
                <c:pt idx="21">
                  <c:v>44797</c:v>
                </c:pt>
                <c:pt idx="22">
                  <c:v>44796</c:v>
                </c:pt>
                <c:pt idx="23">
                  <c:v>44795</c:v>
                </c:pt>
                <c:pt idx="24">
                  <c:v>44792</c:v>
                </c:pt>
                <c:pt idx="25">
                  <c:v>44791</c:v>
                </c:pt>
                <c:pt idx="26">
                  <c:v>44790</c:v>
                </c:pt>
                <c:pt idx="27">
                  <c:v>44789</c:v>
                </c:pt>
                <c:pt idx="28">
                  <c:v>44788</c:v>
                </c:pt>
                <c:pt idx="29">
                  <c:v>44785</c:v>
                </c:pt>
                <c:pt idx="30">
                  <c:v>44784</c:v>
                </c:pt>
                <c:pt idx="31">
                  <c:v>44783</c:v>
                </c:pt>
                <c:pt idx="32">
                  <c:v>44782</c:v>
                </c:pt>
                <c:pt idx="33">
                  <c:v>44781</c:v>
                </c:pt>
                <c:pt idx="34">
                  <c:v>44778</c:v>
                </c:pt>
                <c:pt idx="35">
                  <c:v>44777</c:v>
                </c:pt>
                <c:pt idx="36">
                  <c:v>44776</c:v>
                </c:pt>
                <c:pt idx="37">
                  <c:v>44775</c:v>
                </c:pt>
                <c:pt idx="38">
                  <c:v>44774</c:v>
                </c:pt>
                <c:pt idx="39">
                  <c:v>44771</c:v>
                </c:pt>
                <c:pt idx="40">
                  <c:v>44770</c:v>
                </c:pt>
                <c:pt idx="41">
                  <c:v>44769</c:v>
                </c:pt>
                <c:pt idx="42">
                  <c:v>44768</c:v>
                </c:pt>
                <c:pt idx="43">
                  <c:v>44767</c:v>
                </c:pt>
                <c:pt idx="44">
                  <c:v>44764</c:v>
                </c:pt>
                <c:pt idx="45">
                  <c:v>44763</c:v>
                </c:pt>
                <c:pt idx="46">
                  <c:v>44762</c:v>
                </c:pt>
                <c:pt idx="47">
                  <c:v>44761</c:v>
                </c:pt>
                <c:pt idx="48">
                  <c:v>44760</c:v>
                </c:pt>
                <c:pt idx="49">
                  <c:v>44757</c:v>
                </c:pt>
                <c:pt idx="50">
                  <c:v>44756</c:v>
                </c:pt>
                <c:pt idx="51">
                  <c:v>44755</c:v>
                </c:pt>
                <c:pt idx="52">
                  <c:v>44754</c:v>
                </c:pt>
                <c:pt idx="53">
                  <c:v>44753</c:v>
                </c:pt>
                <c:pt idx="54">
                  <c:v>44750</c:v>
                </c:pt>
                <c:pt idx="55">
                  <c:v>44749</c:v>
                </c:pt>
                <c:pt idx="56">
                  <c:v>44748</c:v>
                </c:pt>
                <c:pt idx="57">
                  <c:v>44747</c:v>
                </c:pt>
                <c:pt idx="58">
                  <c:v>44743</c:v>
                </c:pt>
                <c:pt idx="59">
                  <c:v>44742</c:v>
                </c:pt>
                <c:pt idx="60">
                  <c:v>44741</c:v>
                </c:pt>
                <c:pt idx="61">
                  <c:v>44740</c:v>
                </c:pt>
                <c:pt idx="62">
                  <c:v>44739</c:v>
                </c:pt>
                <c:pt idx="63">
                  <c:v>44736</c:v>
                </c:pt>
                <c:pt idx="64">
                  <c:v>44735</c:v>
                </c:pt>
                <c:pt idx="65">
                  <c:v>44734</c:v>
                </c:pt>
                <c:pt idx="66">
                  <c:v>44733</c:v>
                </c:pt>
                <c:pt idx="67">
                  <c:v>44729</c:v>
                </c:pt>
                <c:pt idx="68">
                  <c:v>44728</c:v>
                </c:pt>
                <c:pt idx="69">
                  <c:v>44727</c:v>
                </c:pt>
                <c:pt idx="70">
                  <c:v>44726</c:v>
                </c:pt>
                <c:pt idx="71">
                  <c:v>44725</c:v>
                </c:pt>
                <c:pt idx="72">
                  <c:v>44722</c:v>
                </c:pt>
                <c:pt idx="73">
                  <c:v>44721</c:v>
                </c:pt>
                <c:pt idx="74">
                  <c:v>44720</c:v>
                </c:pt>
                <c:pt idx="75">
                  <c:v>44719</c:v>
                </c:pt>
                <c:pt idx="76">
                  <c:v>44718</c:v>
                </c:pt>
                <c:pt idx="77">
                  <c:v>44715</c:v>
                </c:pt>
                <c:pt idx="78">
                  <c:v>44714</c:v>
                </c:pt>
                <c:pt idx="79">
                  <c:v>44713</c:v>
                </c:pt>
                <c:pt idx="80">
                  <c:v>44712</c:v>
                </c:pt>
                <c:pt idx="81">
                  <c:v>44708</c:v>
                </c:pt>
                <c:pt idx="82">
                  <c:v>44707</c:v>
                </c:pt>
                <c:pt idx="83">
                  <c:v>44706</c:v>
                </c:pt>
                <c:pt idx="84">
                  <c:v>44705</c:v>
                </c:pt>
                <c:pt idx="85">
                  <c:v>44704</c:v>
                </c:pt>
                <c:pt idx="86">
                  <c:v>44701</c:v>
                </c:pt>
                <c:pt idx="87">
                  <c:v>44700</c:v>
                </c:pt>
                <c:pt idx="88">
                  <c:v>44699</c:v>
                </c:pt>
                <c:pt idx="89">
                  <c:v>44698</c:v>
                </c:pt>
                <c:pt idx="90">
                  <c:v>44697</c:v>
                </c:pt>
                <c:pt idx="91">
                  <c:v>44694</c:v>
                </c:pt>
                <c:pt idx="92">
                  <c:v>44693</c:v>
                </c:pt>
                <c:pt idx="93">
                  <c:v>44692</c:v>
                </c:pt>
                <c:pt idx="94">
                  <c:v>44691</c:v>
                </c:pt>
                <c:pt idx="95">
                  <c:v>44690</c:v>
                </c:pt>
                <c:pt idx="96">
                  <c:v>44687</c:v>
                </c:pt>
                <c:pt idx="97">
                  <c:v>44686</c:v>
                </c:pt>
                <c:pt idx="98">
                  <c:v>44685</c:v>
                </c:pt>
                <c:pt idx="99">
                  <c:v>44684</c:v>
                </c:pt>
                <c:pt idx="100">
                  <c:v>44683</c:v>
                </c:pt>
                <c:pt idx="101">
                  <c:v>44680</c:v>
                </c:pt>
                <c:pt idx="102">
                  <c:v>44679</c:v>
                </c:pt>
                <c:pt idx="103">
                  <c:v>44678</c:v>
                </c:pt>
                <c:pt idx="104">
                  <c:v>44677</c:v>
                </c:pt>
                <c:pt idx="105">
                  <c:v>44676</c:v>
                </c:pt>
                <c:pt idx="106">
                  <c:v>44673</c:v>
                </c:pt>
                <c:pt idx="107">
                  <c:v>44672</c:v>
                </c:pt>
                <c:pt idx="108">
                  <c:v>44671</c:v>
                </c:pt>
                <c:pt idx="109">
                  <c:v>44670</c:v>
                </c:pt>
                <c:pt idx="110">
                  <c:v>44669</c:v>
                </c:pt>
                <c:pt idx="111">
                  <c:v>44665</c:v>
                </c:pt>
                <c:pt idx="112">
                  <c:v>44664</c:v>
                </c:pt>
                <c:pt idx="113">
                  <c:v>44663</c:v>
                </c:pt>
                <c:pt idx="114">
                  <c:v>44662</c:v>
                </c:pt>
                <c:pt idx="115">
                  <c:v>44659</c:v>
                </c:pt>
                <c:pt idx="116">
                  <c:v>44658</c:v>
                </c:pt>
                <c:pt idx="117">
                  <c:v>44657</c:v>
                </c:pt>
                <c:pt idx="118">
                  <c:v>44656</c:v>
                </c:pt>
                <c:pt idx="119">
                  <c:v>44655</c:v>
                </c:pt>
                <c:pt idx="120">
                  <c:v>44652</c:v>
                </c:pt>
                <c:pt idx="121">
                  <c:v>44651</c:v>
                </c:pt>
                <c:pt idx="122">
                  <c:v>44650</c:v>
                </c:pt>
                <c:pt idx="123">
                  <c:v>44649</c:v>
                </c:pt>
                <c:pt idx="124">
                  <c:v>44648</c:v>
                </c:pt>
                <c:pt idx="125">
                  <c:v>44645</c:v>
                </c:pt>
                <c:pt idx="126">
                  <c:v>44644</c:v>
                </c:pt>
                <c:pt idx="127">
                  <c:v>44643</c:v>
                </c:pt>
                <c:pt idx="128">
                  <c:v>44642</c:v>
                </c:pt>
                <c:pt idx="129">
                  <c:v>44641</c:v>
                </c:pt>
                <c:pt idx="130">
                  <c:v>44638</c:v>
                </c:pt>
                <c:pt idx="131">
                  <c:v>44637</c:v>
                </c:pt>
                <c:pt idx="132">
                  <c:v>44636</c:v>
                </c:pt>
                <c:pt idx="133">
                  <c:v>44635</c:v>
                </c:pt>
                <c:pt idx="134">
                  <c:v>44634</c:v>
                </c:pt>
                <c:pt idx="135">
                  <c:v>44631</c:v>
                </c:pt>
                <c:pt idx="136">
                  <c:v>44630</c:v>
                </c:pt>
                <c:pt idx="137">
                  <c:v>44629</c:v>
                </c:pt>
                <c:pt idx="138">
                  <c:v>44628</c:v>
                </c:pt>
                <c:pt idx="139">
                  <c:v>44627</c:v>
                </c:pt>
                <c:pt idx="140">
                  <c:v>44624</c:v>
                </c:pt>
                <c:pt idx="141">
                  <c:v>44623</c:v>
                </c:pt>
                <c:pt idx="142">
                  <c:v>44622</c:v>
                </c:pt>
                <c:pt idx="143">
                  <c:v>44621</c:v>
                </c:pt>
                <c:pt idx="144">
                  <c:v>44620</c:v>
                </c:pt>
                <c:pt idx="145">
                  <c:v>44617</c:v>
                </c:pt>
                <c:pt idx="146">
                  <c:v>44616</c:v>
                </c:pt>
                <c:pt idx="147">
                  <c:v>44615</c:v>
                </c:pt>
                <c:pt idx="148">
                  <c:v>44614</c:v>
                </c:pt>
                <c:pt idx="149">
                  <c:v>44610</c:v>
                </c:pt>
                <c:pt idx="150">
                  <c:v>44609</c:v>
                </c:pt>
                <c:pt idx="151">
                  <c:v>44608</c:v>
                </c:pt>
                <c:pt idx="152">
                  <c:v>44607</c:v>
                </c:pt>
                <c:pt idx="153">
                  <c:v>44606</c:v>
                </c:pt>
                <c:pt idx="154">
                  <c:v>44603</c:v>
                </c:pt>
                <c:pt idx="155">
                  <c:v>44602</c:v>
                </c:pt>
                <c:pt idx="156">
                  <c:v>44601</c:v>
                </c:pt>
                <c:pt idx="157">
                  <c:v>44600</c:v>
                </c:pt>
                <c:pt idx="158">
                  <c:v>44599</c:v>
                </c:pt>
                <c:pt idx="159">
                  <c:v>44596</c:v>
                </c:pt>
                <c:pt idx="160">
                  <c:v>44595</c:v>
                </c:pt>
                <c:pt idx="161">
                  <c:v>44594</c:v>
                </c:pt>
                <c:pt idx="162">
                  <c:v>44593</c:v>
                </c:pt>
                <c:pt idx="163">
                  <c:v>44592</c:v>
                </c:pt>
                <c:pt idx="164">
                  <c:v>44589</c:v>
                </c:pt>
                <c:pt idx="165">
                  <c:v>44588</c:v>
                </c:pt>
                <c:pt idx="166">
                  <c:v>44587</c:v>
                </c:pt>
                <c:pt idx="167">
                  <c:v>44586</c:v>
                </c:pt>
                <c:pt idx="168">
                  <c:v>44585</c:v>
                </c:pt>
                <c:pt idx="169">
                  <c:v>44582</c:v>
                </c:pt>
                <c:pt idx="170">
                  <c:v>44581</c:v>
                </c:pt>
                <c:pt idx="171">
                  <c:v>44580</c:v>
                </c:pt>
                <c:pt idx="172">
                  <c:v>44579</c:v>
                </c:pt>
                <c:pt idx="173">
                  <c:v>44575</c:v>
                </c:pt>
                <c:pt idx="174">
                  <c:v>44574</c:v>
                </c:pt>
                <c:pt idx="175">
                  <c:v>44573</c:v>
                </c:pt>
                <c:pt idx="176">
                  <c:v>44572</c:v>
                </c:pt>
                <c:pt idx="177">
                  <c:v>44571</c:v>
                </c:pt>
                <c:pt idx="178">
                  <c:v>44568</c:v>
                </c:pt>
                <c:pt idx="179">
                  <c:v>44567</c:v>
                </c:pt>
                <c:pt idx="180">
                  <c:v>44566</c:v>
                </c:pt>
                <c:pt idx="181">
                  <c:v>44565</c:v>
                </c:pt>
                <c:pt idx="182">
                  <c:v>44564</c:v>
                </c:pt>
                <c:pt idx="183">
                  <c:v>44561</c:v>
                </c:pt>
                <c:pt idx="184">
                  <c:v>44560</c:v>
                </c:pt>
                <c:pt idx="185">
                  <c:v>44559</c:v>
                </c:pt>
                <c:pt idx="186">
                  <c:v>44558</c:v>
                </c:pt>
                <c:pt idx="187">
                  <c:v>44557</c:v>
                </c:pt>
                <c:pt idx="188">
                  <c:v>44553</c:v>
                </c:pt>
                <c:pt idx="189">
                  <c:v>44552</c:v>
                </c:pt>
                <c:pt idx="190">
                  <c:v>44551</c:v>
                </c:pt>
                <c:pt idx="191">
                  <c:v>44550</c:v>
                </c:pt>
                <c:pt idx="192">
                  <c:v>44547</c:v>
                </c:pt>
                <c:pt idx="193">
                  <c:v>44546</c:v>
                </c:pt>
                <c:pt idx="194">
                  <c:v>44545</c:v>
                </c:pt>
                <c:pt idx="195">
                  <c:v>44544</c:v>
                </c:pt>
                <c:pt idx="196">
                  <c:v>44543</c:v>
                </c:pt>
                <c:pt idx="197">
                  <c:v>44540</c:v>
                </c:pt>
                <c:pt idx="198">
                  <c:v>44539</c:v>
                </c:pt>
                <c:pt idx="199">
                  <c:v>44538</c:v>
                </c:pt>
                <c:pt idx="200">
                  <c:v>44537</c:v>
                </c:pt>
                <c:pt idx="201">
                  <c:v>44536</c:v>
                </c:pt>
                <c:pt idx="202">
                  <c:v>44533</c:v>
                </c:pt>
                <c:pt idx="203">
                  <c:v>44532</c:v>
                </c:pt>
                <c:pt idx="204">
                  <c:v>44531</c:v>
                </c:pt>
                <c:pt idx="205">
                  <c:v>44530</c:v>
                </c:pt>
                <c:pt idx="206">
                  <c:v>44529</c:v>
                </c:pt>
                <c:pt idx="207">
                  <c:v>44526</c:v>
                </c:pt>
                <c:pt idx="208">
                  <c:v>44524</c:v>
                </c:pt>
                <c:pt idx="209">
                  <c:v>44523</c:v>
                </c:pt>
                <c:pt idx="210">
                  <c:v>44522</c:v>
                </c:pt>
                <c:pt idx="211">
                  <c:v>44519</c:v>
                </c:pt>
                <c:pt idx="212">
                  <c:v>44518</c:v>
                </c:pt>
                <c:pt idx="213">
                  <c:v>44517</c:v>
                </c:pt>
                <c:pt idx="214">
                  <c:v>44516</c:v>
                </c:pt>
                <c:pt idx="215">
                  <c:v>44515</c:v>
                </c:pt>
                <c:pt idx="216">
                  <c:v>44512</c:v>
                </c:pt>
                <c:pt idx="217">
                  <c:v>44511</c:v>
                </c:pt>
                <c:pt idx="218">
                  <c:v>44510</c:v>
                </c:pt>
                <c:pt idx="219">
                  <c:v>44509</c:v>
                </c:pt>
                <c:pt idx="220">
                  <c:v>44508</c:v>
                </c:pt>
                <c:pt idx="221">
                  <c:v>44505</c:v>
                </c:pt>
                <c:pt idx="222">
                  <c:v>44504</c:v>
                </c:pt>
                <c:pt idx="223">
                  <c:v>44503</c:v>
                </c:pt>
                <c:pt idx="224">
                  <c:v>44502</c:v>
                </c:pt>
                <c:pt idx="225">
                  <c:v>44501</c:v>
                </c:pt>
                <c:pt idx="226">
                  <c:v>44498</c:v>
                </c:pt>
                <c:pt idx="227">
                  <c:v>44497</c:v>
                </c:pt>
                <c:pt idx="228">
                  <c:v>44496</c:v>
                </c:pt>
                <c:pt idx="229">
                  <c:v>44495</c:v>
                </c:pt>
                <c:pt idx="230">
                  <c:v>44494</c:v>
                </c:pt>
                <c:pt idx="231">
                  <c:v>44491</c:v>
                </c:pt>
                <c:pt idx="232">
                  <c:v>44490</c:v>
                </c:pt>
                <c:pt idx="233">
                  <c:v>44489</c:v>
                </c:pt>
                <c:pt idx="234">
                  <c:v>44488</c:v>
                </c:pt>
                <c:pt idx="235">
                  <c:v>44487</c:v>
                </c:pt>
                <c:pt idx="236">
                  <c:v>44484</c:v>
                </c:pt>
                <c:pt idx="237">
                  <c:v>44483</c:v>
                </c:pt>
                <c:pt idx="238">
                  <c:v>44482</c:v>
                </c:pt>
                <c:pt idx="239">
                  <c:v>44481</c:v>
                </c:pt>
                <c:pt idx="240">
                  <c:v>44480</c:v>
                </c:pt>
                <c:pt idx="241">
                  <c:v>44477</c:v>
                </c:pt>
                <c:pt idx="242">
                  <c:v>44476</c:v>
                </c:pt>
                <c:pt idx="243">
                  <c:v>44475</c:v>
                </c:pt>
                <c:pt idx="244">
                  <c:v>44474</c:v>
                </c:pt>
                <c:pt idx="245">
                  <c:v>44473</c:v>
                </c:pt>
                <c:pt idx="246">
                  <c:v>44470</c:v>
                </c:pt>
                <c:pt idx="247">
                  <c:v>44469</c:v>
                </c:pt>
                <c:pt idx="248">
                  <c:v>44468</c:v>
                </c:pt>
                <c:pt idx="249">
                  <c:v>44467</c:v>
                </c:pt>
                <c:pt idx="250">
                  <c:v>44466</c:v>
                </c:pt>
                <c:pt idx="251">
                  <c:v>44463</c:v>
                </c:pt>
                <c:pt idx="252">
                  <c:v>44462</c:v>
                </c:pt>
                <c:pt idx="253">
                  <c:v>44461</c:v>
                </c:pt>
                <c:pt idx="254">
                  <c:v>44460</c:v>
                </c:pt>
                <c:pt idx="255">
                  <c:v>44459</c:v>
                </c:pt>
                <c:pt idx="256">
                  <c:v>44456</c:v>
                </c:pt>
                <c:pt idx="257">
                  <c:v>44455</c:v>
                </c:pt>
                <c:pt idx="258">
                  <c:v>44454</c:v>
                </c:pt>
                <c:pt idx="259">
                  <c:v>44453</c:v>
                </c:pt>
                <c:pt idx="260">
                  <c:v>44452</c:v>
                </c:pt>
                <c:pt idx="261">
                  <c:v>44449</c:v>
                </c:pt>
                <c:pt idx="262">
                  <c:v>44448</c:v>
                </c:pt>
                <c:pt idx="263">
                  <c:v>44447</c:v>
                </c:pt>
                <c:pt idx="264">
                  <c:v>44446</c:v>
                </c:pt>
                <c:pt idx="265">
                  <c:v>44442</c:v>
                </c:pt>
                <c:pt idx="266">
                  <c:v>44441</c:v>
                </c:pt>
                <c:pt idx="267">
                  <c:v>44440</c:v>
                </c:pt>
                <c:pt idx="268">
                  <c:v>44439</c:v>
                </c:pt>
                <c:pt idx="269">
                  <c:v>44438</c:v>
                </c:pt>
                <c:pt idx="270">
                  <c:v>44435</c:v>
                </c:pt>
                <c:pt idx="271">
                  <c:v>44434</c:v>
                </c:pt>
                <c:pt idx="272">
                  <c:v>44433</c:v>
                </c:pt>
                <c:pt idx="273">
                  <c:v>44432</c:v>
                </c:pt>
                <c:pt idx="274">
                  <c:v>44431</c:v>
                </c:pt>
                <c:pt idx="275">
                  <c:v>44428</c:v>
                </c:pt>
                <c:pt idx="276">
                  <c:v>44427</c:v>
                </c:pt>
                <c:pt idx="277">
                  <c:v>44426</c:v>
                </c:pt>
                <c:pt idx="278">
                  <c:v>44425</c:v>
                </c:pt>
                <c:pt idx="279">
                  <c:v>44424</c:v>
                </c:pt>
                <c:pt idx="280">
                  <c:v>44421</c:v>
                </c:pt>
                <c:pt idx="281">
                  <c:v>44420</c:v>
                </c:pt>
                <c:pt idx="282">
                  <c:v>44419</c:v>
                </c:pt>
                <c:pt idx="283">
                  <c:v>44418</c:v>
                </c:pt>
                <c:pt idx="284">
                  <c:v>44417</c:v>
                </c:pt>
                <c:pt idx="285">
                  <c:v>44414</c:v>
                </c:pt>
                <c:pt idx="286">
                  <c:v>44413</c:v>
                </c:pt>
                <c:pt idx="287">
                  <c:v>44412</c:v>
                </c:pt>
                <c:pt idx="288">
                  <c:v>44411</c:v>
                </c:pt>
                <c:pt idx="289">
                  <c:v>44410</c:v>
                </c:pt>
                <c:pt idx="290">
                  <c:v>44407</c:v>
                </c:pt>
                <c:pt idx="291">
                  <c:v>44406</c:v>
                </c:pt>
                <c:pt idx="292">
                  <c:v>44405</c:v>
                </c:pt>
                <c:pt idx="293">
                  <c:v>44404</c:v>
                </c:pt>
                <c:pt idx="294">
                  <c:v>44403</c:v>
                </c:pt>
                <c:pt idx="295">
                  <c:v>44400</c:v>
                </c:pt>
                <c:pt idx="296">
                  <c:v>44399</c:v>
                </c:pt>
                <c:pt idx="297">
                  <c:v>44398</c:v>
                </c:pt>
                <c:pt idx="298">
                  <c:v>44397</c:v>
                </c:pt>
                <c:pt idx="299">
                  <c:v>44396</c:v>
                </c:pt>
                <c:pt idx="300">
                  <c:v>44393</c:v>
                </c:pt>
                <c:pt idx="301">
                  <c:v>44392</c:v>
                </c:pt>
                <c:pt idx="302">
                  <c:v>44391</c:v>
                </c:pt>
                <c:pt idx="303">
                  <c:v>44390</c:v>
                </c:pt>
                <c:pt idx="304">
                  <c:v>44389</c:v>
                </c:pt>
                <c:pt idx="305">
                  <c:v>44386</c:v>
                </c:pt>
                <c:pt idx="306">
                  <c:v>44385</c:v>
                </c:pt>
                <c:pt idx="307">
                  <c:v>44384</c:v>
                </c:pt>
                <c:pt idx="308">
                  <c:v>44383</c:v>
                </c:pt>
                <c:pt idx="309">
                  <c:v>44379</c:v>
                </c:pt>
                <c:pt idx="310">
                  <c:v>44378</c:v>
                </c:pt>
                <c:pt idx="311">
                  <c:v>44377</c:v>
                </c:pt>
                <c:pt idx="312">
                  <c:v>44376</c:v>
                </c:pt>
                <c:pt idx="313">
                  <c:v>44375</c:v>
                </c:pt>
                <c:pt idx="314">
                  <c:v>44372</c:v>
                </c:pt>
                <c:pt idx="315">
                  <c:v>44371</c:v>
                </c:pt>
                <c:pt idx="316">
                  <c:v>44370</c:v>
                </c:pt>
                <c:pt idx="317">
                  <c:v>44369</c:v>
                </c:pt>
                <c:pt idx="318">
                  <c:v>44368</c:v>
                </c:pt>
                <c:pt idx="319">
                  <c:v>44365</c:v>
                </c:pt>
                <c:pt idx="320">
                  <c:v>44364</c:v>
                </c:pt>
                <c:pt idx="321">
                  <c:v>44363</c:v>
                </c:pt>
                <c:pt idx="322">
                  <c:v>44362</c:v>
                </c:pt>
                <c:pt idx="323">
                  <c:v>44361</c:v>
                </c:pt>
                <c:pt idx="324">
                  <c:v>44358</c:v>
                </c:pt>
                <c:pt idx="325">
                  <c:v>44357</c:v>
                </c:pt>
                <c:pt idx="326">
                  <c:v>44356</c:v>
                </c:pt>
                <c:pt idx="327">
                  <c:v>44355</c:v>
                </c:pt>
                <c:pt idx="328">
                  <c:v>44354</c:v>
                </c:pt>
                <c:pt idx="329">
                  <c:v>44351</c:v>
                </c:pt>
                <c:pt idx="330">
                  <c:v>44350</c:v>
                </c:pt>
                <c:pt idx="331">
                  <c:v>44349</c:v>
                </c:pt>
                <c:pt idx="332">
                  <c:v>44348</c:v>
                </c:pt>
                <c:pt idx="333">
                  <c:v>44344</c:v>
                </c:pt>
                <c:pt idx="334">
                  <c:v>44343</c:v>
                </c:pt>
                <c:pt idx="335">
                  <c:v>44342</c:v>
                </c:pt>
                <c:pt idx="336">
                  <c:v>44341</c:v>
                </c:pt>
                <c:pt idx="337">
                  <c:v>44340</c:v>
                </c:pt>
                <c:pt idx="338">
                  <c:v>44337</c:v>
                </c:pt>
                <c:pt idx="339">
                  <c:v>44336</c:v>
                </c:pt>
                <c:pt idx="340">
                  <c:v>44335</c:v>
                </c:pt>
                <c:pt idx="341">
                  <c:v>44334</c:v>
                </c:pt>
                <c:pt idx="342">
                  <c:v>44333</c:v>
                </c:pt>
                <c:pt idx="343">
                  <c:v>44330</c:v>
                </c:pt>
                <c:pt idx="344">
                  <c:v>44329</c:v>
                </c:pt>
                <c:pt idx="345">
                  <c:v>44328</c:v>
                </c:pt>
                <c:pt idx="346">
                  <c:v>44327</c:v>
                </c:pt>
                <c:pt idx="347">
                  <c:v>44326</c:v>
                </c:pt>
                <c:pt idx="348">
                  <c:v>44323</c:v>
                </c:pt>
                <c:pt idx="349">
                  <c:v>44322</c:v>
                </c:pt>
                <c:pt idx="350">
                  <c:v>44321</c:v>
                </c:pt>
                <c:pt idx="351">
                  <c:v>44320</c:v>
                </c:pt>
                <c:pt idx="352">
                  <c:v>44319</c:v>
                </c:pt>
                <c:pt idx="353">
                  <c:v>44316</c:v>
                </c:pt>
                <c:pt idx="354">
                  <c:v>44315</c:v>
                </c:pt>
                <c:pt idx="355">
                  <c:v>44314</c:v>
                </c:pt>
                <c:pt idx="356">
                  <c:v>44313</c:v>
                </c:pt>
                <c:pt idx="357">
                  <c:v>44312</c:v>
                </c:pt>
                <c:pt idx="358">
                  <c:v>44309</c:v>
                </c:pt>
                <c:pt idx="359">
                  <c:v>44308</c:v>
                </c:pt>
                <c:pt idx="360">
                  <c:v>44307</c:v>
                </c:pt>
                <c:pt idx="361">
                  <c:v>44306</c:v>
                </c:pt>
                <c:pt idx="362">
                  <c:v>44305</c:v>
                </c:pt>
                <c:pt idx="363">
                  <c:v>44302</c:v>
                </c:pt>
                <c:pt idx="364">
                  <c:v>44301</c:v>
                </c:pt>
                <c:pt idx="365">
                  <c:v>44300</c:v>
                </c:pt>
                <c:pt idx="366">
                  <c:v>44299</c:v>
                </c:pt>
                <c:pt idx="367">
                  <c:v>44298</c:v>
                </c:pt>
                <c:pt idx="368">
                  <c:v>44295</c:v>
                </c:pt>
                <c:pt idx="369">
                  <c:v>44294</c:v>
                </c:pt>
                <c:pt idx="370">
                  <c:v>44293</c:v>
                </c:pt>
                <c:pt idx="371">
                  <c:v>44292</c:v>
                </c:pt>
                <c:pt idx="372">
                  <c:v>44291</c:v>
                </c:pt>
                <c:pt idx="373">
                  <c:v>44287</c:v>
                </c:pt>
                <c:pt idx="374">
                  <c:v>44286</c:v>
                </c:pt>
                <c:pt idx="375">
                  <c:v>44285</c:v>
                </c:pt>
                <c:pt idx="376">
                  <c:v>44284</c:v>
                </c:pt>
                <c:pt idx="377">
                  <c:v>44281</c:v>
                </c:pt>
                <c:pt idx="378">
                  <c:v>44280</c:v>
                </c:pt>
                <c:pt idx="379">
                  <c:v>44279</c:v>
                </c:pt>
                <c:pt idx="380">
                  <c:v>44278</c:v>
                </c:pt>
                <c:pt idx="381">
                  <c:v>44277</c:v>
                </c:pt>
                <c:pt idx="382">
                  <c:v>44274</c:v>
                </c:pt>
                <c:pt idx="383">
                  <c:v>44273</c:v>
                </c:pt>
                <c:pt idx="384">
                  <c:v>44272</c:v>
                </c:pt>
                <c:pt idx="385">
                  <c:v>44271</c:v>
                </c:pt>
                <c:pt idx="386">
                  <c:v>44270</c:v>
                </c:pt>
                <c:pt idx="387">
                  <c:v>44267</c:v>
                </c:pt>
                <c:pt idx="388">
                  <c:v>44266</c:v>
                </c:pt>
                <c:pt idx="389">
                  <c:v>44265</c:v>
                </c:pt>
                <c:pt idx="390">
                  <c:v>44264</c:v>
                </c:pt>
                <c:pt idx="391">
                  <c:v>44263</c:v>
                </c:pt>
                <c:pt idx="392">
                  <c:v>44260</c:v>
                </c:pt>
                <c:pt idx="393">
                  <c:v>44259</c:v>
                </c:pt>
                <c:pt idx="394">
                  <c:v>44258</c:v>
                </c:pt>
                <c:pt idx="395">
                  <c:v>44257</c:v>
                </c:pt>
                <c:pt idx="396">
                  <c:v>44256</c:v>
                </c:pt>
                <c:pt idx="397">
                  <c:v>44253</c:v>
                </c:pt>
                <c:pt idx="398">
                  <c:v>44252</c:v>
                </c:pt>
                <c:pt idx="399">
                  <c:v>44251</c:v>
                </c:pt>
                <c:pt idx="400">
                  <c:v>44250</c:v>
                </c:pt>
                <c:pt idx="401">
                  <c:v>44249</c:v>
                </c:pt>
                <c:pt idx="402">
                  <c:v>44246</c:v>
                </c:pt>
                <c:pt idx="403">
                  <c:v>44245</c:v>
                </c:pt>
                <c:pt idx="404">
                  <c:v>44244</c:v>
                </c:pt>
                <c:pt idx="405">
                  <c:v>44243</c:v>
                </c:pt>
                <c:pt idx="406">
                  <c:v>44239</c:v>
                </c:pt>
                <c:pt idx="407">
                  <c:v>44238</c:v>
                </c:pt>
                <c:pt idx="408">
                  <c:v>44237</c:v>
                </c:pt>
                <c:pt idx="409">
                  <c:v>44236</c:v>
                </c:pt>
                <c:pt idx="410">
                  <c:v>44235</c:v>
                </c:pt>
                <c:pt idx="411">
                  <c:v>44232</c:v>
                </c:pt>
                <c:pt idx="412">
                  <c:v>44231</c:v>
                </c:pt>
                <c:pt idx="413">
                  <c:v>44230</c:v>
                </c:pt>
                <c:pt idx="414">
                  <c:v>44229</c:v>
                </c:pt>
                <c:pt idx="415">
                  <c:v>44228</c:v>
                </c:pt>
                <c:pt idx="416">
                  <c:v>44225</c:v>
                </c:pt>
                <c:pt idx="417">
                  <c:v>44224</c:v>
                </c:pt>
                <c:pt idx="418">
                  <c:v>44223</c:v>
                </c:pt>
                <c:pt idx="419">
                  <c:v>44222</c:v>
                </c:pt>
                <c:pt idx="420">
                  <c:v>44221</c:v>
                </c:pt>
                <c:pt idx="421">
                  <c:v>44218</c:v>
                </c:pt>
                <c:pt idx="422">
                  <c:v>44217</c:v>
                </c:pt>
                <c:pt idx="423">
                  <c:v>44216</c:v>
                </c:pt>
                <c:pt idx="424">
                  <c:v>44215</c:v>
                </c:pt>
                <c:pt idx="425">
                  <c:v>44211</c:v>
                </c:pt>
                <c:pt idx="426">
                  <c:v>44210</c:v>
                </c:pt>
                <c:pt idx="427">
                  <c:v>44209</c:v>
                </c:pt>
                <c:pt idx="428">
                  <c:v>44208</c:v>
                </c:pt>
                <c:pt idx="429">
                  <c:v>44207</c:v>
                </c:pt>
                <c:pt idx="430">
                  <c:v>44204</c:v>
                </c:pt>
                <c:pt idx="431">
                  <c:v>44203</c:v>
                </c:pt>
                <c:pt idx="432">
                  <c:v>44202</c:v>
                </c:pt>
                <c:pt idx="433">
                  <c:v>44201</c:v>
                </c:pt>
                <c:pt idx="434">
                  <c:v>44200</c:v>
                </c:pt>
                <c:pt idx="435">
                  <c:v>44196</c:v>
                </c:pt>
                <c:pt idx="436">
                  <c:v>44195</c:v>
                </c:pt>
                <c:pt idx="437">
                  <c:v>44194</c:v>
                </c:pt>
                <c:pt idx="438">
                  <c:v>44193</c:v>
                </c:pt>
                <c:pt idx="439">
                  <c:v>44189</c:v>
                </c:pt>
                <c:pt idx="440">
                  <c:v>44188</c:v>
                </c:pt>
                <c:pt idx="441">
                  <c:v>44187</c:v>
                </c:pt>
                <c:pt idx="442">
                  <c:v>44186</c:v>
                </c:pt>
                <c:pt idx="443">
                  <c:v>44183</c:v>
                </c:pt>
                <c:pt idx="444">
                  <c:v>44182</c:v>
                </c:pt>
                <c:pt idx="445">
                  <c:v>44181</c:v>
                </c:pt>
                <c:pt idx="446">
                  <c:v>44180</c:v>
                </c:pt>
                <c:pt idx="447">
                  <c:v>44179</c:v>
                </c:pt>
                <c:pt idx="448">
                  <c:v>44176</c:v>
                </c:pt>
                <c:pt idx="449">
                  <c:v>44175</c:v>
                </c:pt>
                <c:pt idx="450">
                  <c:v>44174</c:v>
                </c:pt>
                <c:pt idx="451">
                  <c:v>44173</c:v>
                </c:pt>
                <c:pt idx="452">
                  <c:v>44172</c:v>
                </c:pt>
                <c:pt idx="453">
                  <c:v>44169</c:v>
                </c:pt>
                <c:pt idx="454">
                  <c:v>44168</c:v>
                </c:pt>
                <c:pt idx="455">
                  <c:v>44167</c:v>
                </c:pt>
                <c:pt idx="456">
                  <c:v>44166</c:v>
                </c:pt>
                <c:pt idx="457">
                  <c:v>44165</c:v>
                </c:pt>
                <c:pt idx="458">
                  <c:v>44162</c:v>
                </c:pt>
                <c:pt idx="459">
                  <c:v>44160</c:v>
                </c:pt>
                <c:pt idx="460">
                  <c:v>44159</c:v>
                </c:pt>
                <c:pt idx="461">
                  <c:v>44158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44148</c:v>
                </c:pt>
                <c:pt idx="468">
                  <c:v>44147</c:v>
                </c:pt>
                <c:pt idx="469">
                  <c:v>44146</c:v>
                </c:pt>
                <c:pt idx="470">
                  <c:v>44145</c:v>
                </c:pt>
                <c:pt idx="471">
                  <c:v>44144</c:v>
                </c:pt>
                <c:pt idx="472">
                  <c:v>44141</c:v>
                </c:pt>
                <c:pt idx="473">
                  <c:v>44140</c:v>
                </c:pt>
                <c:pt idx="474">
                  <c:v>44139</c:v>
                </c:pt>
                <c:pt idx="475">
                  <c:v>44138</c:v>
                </c:pt>
                <c:pt idx="476">
                  <c:v>44137</c:v>
                </c:pt>
                <c:pt idx="477">
                  <c:v>44134</c:v>
                </c:pt>
                <c:pt idx="478">
                  <c:v>44133</c:v>
                </c:pt>
                <c:pt idx="479">
                  <c:v>44132</c:v>
                </c:pt>
                <c:pt idx="480">
                  <c:v>44131</c:v>
                </c:pt>
                <c:pt idx="481">
                  <c:v>44130</c:v>
                </c:pt>
                <c:pt idx="482">
                  <c:v>44127</c:v>
                </c:pt>
                <c:pt idx="483">
                  <c:v>44126</c:v>
                </c:pt>
                <c:pt idx="484">
                  <c:v>44125</c:v>
                </c:pt>
                <c:pt idx="485">
                  <c:v>44124</c:v>
                </c:pt>
                <c:pt idx="486">
                  <c:v>44123</c:v>
                </c:pt>
                <c:pt idx="487">
                  <c:v>44120</c:v>
                </c:pt>
                <c:pt idx="488">
                  <c:v>44119</c:v>
                </c:pt>
                <c:pt idx="489">
                  <c:v>44118</c:v>
                </c:pt>
                <c:pt idx="490">
                  <c:v>44117</c:v>
                </c:pt>
                <c:pt idx="491">
                  <c:v>44116</c:v>
                </c:pt>
                <c:pt idx="492">
                  <c:v>44113</c:v>
                </c:pt>
                <c:pt idx="493">
                  <c:v>44112</c:v>
                </c:pt>
                <c:pt idx="494">
                  <c:v>44111</c:v>
                </c:pt>
                <c:pt idx="495">
                  <c:v>44110</c:v>
                </c:pt>
                <c:pt idx="496">
                  <c:v>44109</c:v>
                </c:pt>
                <c:pt idx="497">
                  <c:v>44106</c:v>
                </c:pt>
                <c:pt idx="498">
                  <c:v>44105</c:v>
                </c:pt>
                <c:pt idx="499">
                  <c:v>44104</c:v>
                </c:pt>
                <c:pt idx="500">
                  <c:v>44103</c:v>
                </c:pt>
                <c:pt idx="501">
                  <c:v>44102</c:v>
                </c:pt>
                <c:pt idx="502">
                  <c:v>44099</c:v>
                </c:pt>
                <c:pt idx="503">
                  <c:v>44098</c:v>
                </c:pt>
                <c:pt idx="504">
                  <c:v>44097</c:v>
                </c:pt>
                <c:pt idx="505">
                  <c:v>44096</c:v>
                </c:pt>
                <c:pt idx="506">
                  <c:v>44095</c:v>
                </c:pt>
                <c:pt idx="507">
                  <c:v>44092</c:v>
                </c:pt>
                <c:pt idx="508">
                  <c:v>44091</c:v>
                </c:pt>
                <c:pt idx="509">
                  <c:v>44090</c:v>
                </c:pt>
                <c:pt idx="510">
                  <c:v>44089</c:v>
                </c:pt>
                <c:pt idx="511">
                  <c:v>44088</c:v>
                </c:pt>
                <c:pt idx="512">
                  <c:v>44085</c:v>
                </c:pt>
                <c:pt idx="513">
                  <c:v>44084</c:v>
                </c:pt>
                <c:pt idx="514">
                  <c:v>44083</c:v>
                </c:pt>
                <c:pt idx="515">
                  <c:v>44082</c:v>
                </c:pt>
                <c:pt idx="516">
                  <c:v>44078</c:v>
                </c:pt>
                <c:pt idx="517">
                  <c:v>44077</c:v>
                </c:pt>
                <c:pt idx="518">
                  <c:v>44076</c:v>
                </c:pt>
                <c:pt idx="519">
                  <c:v>44075</c:v>
                </c:pt>
                <c:pt idx="520">
                  <c:v>44074</c:v>
                </c:pt>
                <c:pt idx="521">
                  <c:v>44071</c:v>
                </c:pt>
                <c:pt idx="522">
                  <c:v>44070</c:v>
                </c:pt>
                <c:pt idx="523">
                  <c:v>44069</c:v>
                </c:pt>
                <c:pt idx="524">
                  <c:v>44068</c:v>
                </c:pt>
                <c:pt idx="525">
                  <c:v>44067</c:v>
                </c:pt>
                <c:pt idx="526">
                  <c:v>44064</c:v>
                </c:pt>
                <c:pt idx="527">
                  <c:v>44063</c:v>
                </c:pt>
                <c:pt idx="528">
                  <c:v>44062</c:v>
                </c:pt>
                <c:pt idx="529">
                  <c:v>44061</c:v>
                </c:pt>
                <c:pt idx="530">
                  <c:v>44060</c:v>
                </c:pt>
                <c:pt idx="531">
                  <c:v>44057</c:v>
                </c:pt>
                <c:pt idx="532">
                  <c:v>44056</c:v>
                </c:pt>
                <c:pt idx="533">
                  <c:v>44055</c:v>
                </c:pt>
                <c:pt idx="534">
                  <c:v>44054</c:v>
                </c:pt>
                <c:pt idx="535">
                  <c:v>44053</c:v>
                </c:pt>
                <c:pt idx="536">
                  <c:v>44050</c:v>
                </c:pt>
                <c:pt idx="537">
                  <c:v>44049</c:v>
                </c:pt>
                <c:pt idx="538">
                  <c:v>44048</c:v>
                </c:pt>
                <c:pt idx="539">
                  <c:v>44047</c:v>
                </c:pt>
                <c:pt idx="540">
                  <c:v>44046</c:v>
                </c:pt>
                <c:pt idx="541">
                  <c:v>44043</c:v>
                </c:pt>
                <c:pt idx="542">
                  <c:v>44042</c:v>
                </c:pt>
                <c:pt idx="543">
                  <c:v>44041</c:v>
                </c:pt>
                <c:pt idx="544">
                  <c:v>44040</c:v>
                </c:pt>
                <c:pt idx="545">
                  <c:v>44039</c:v>
                </c:pt>
                <c:pt idx="546">
                  <c:v>44036</c:v>
                </c:pt>
                <c:pt idx="547">
                  <c:v>44035</c:v>
                </c:pt>
                <c:pt idx="548">
                  <c:v>44034</c:v>
                </c:pt>
                <c:pt idx="549">
                  <c:v>44033</c:v>
                </c:pt>
                <c:pt idx="550">
                  <c:v>44032</c:v>
                </c:pt>
                <c:pt idx="551">
                  <c:v>44029</c:v>
                </c:pt>
                <c:pt idx="552">
                  <c:v>44028</c:v>
                </c:pt>
                <c:pt idx="553">
                  <c:v>44027</c:v>
                </c:pt>
                <c:pt idx="554">
                  <c:v>44026</c:v>
                </c:pt>
                <c:pt idx="555">
                  <c:v>44025</c:v>
                </c:pt>
                <c:pt idx="556">
                  <c:v>44022</c:v>
                </c:pt>
                <c:pt idx="557">
                  <c:v>44021</c:v>
                </c:pt>
                <c:pt idx="558">
                  <c:v>44020</c:v>
                </c:pt>
                <c:pt idx="559">
                  <c:v>44019</c:v>
                </c:pt>
                <c:pt idx="560">
                  <c:v>44018</c:v>
                </c:pt>
                <c:pt idx="561">
                  <c:v>44014</c:v>
                </c:pt>
                <c:pt idx="562">
                  <c:v>44013</c:v>
                </c:pt>
                <c:pt idx="563">
                  <c:v>44012</c:v>
                </c:pt>
                <c:pt idx="564">
                  <c:v>44011</c:v>
                </c:pt>
                <c:pt idx="565">
                  <c:v>44008</c:v>
                </c:pt>
                <c:pt idx="566">
                  <c:v>44007</c:v>
                </c:pt>
                <c:pt idx="567">
                  <c:v>44006</c:v>
                </c:pt>
                <c:pt idx="568">
                  <c:v>44005</c:v>
                </c:pt>
                <c:pt idx="569">
                  <c:v>44004</c:v>
                </c:pt>
                <c:pt idx="570">
                  <c:v>44001</c:v>
                </c:pt>
                <c:pt idx="571">
                  <c:v>44000</c:v>
                </c:pt>
                <c:pt idx="572">
                  <c:v>43999</c:v>
                </c:pt>
                <c:pt idx="573">
                  <c:v>43998</c:v>
                </c:pt>
                <c:pt idx="574">
                  <c:v>43997</c:v>
                </c:pt>
                <c:pt idx="575">
                  <c:v>43994</c:v>
                </c:pt>
                <c:pt idx="576">
                  <c:v>43993</c:v>
                </c:pt>
                <c:pt idx="577">
                  <c:v>43992</c:v>
                </c:pt>
                <c:pt idx="578">
                  <c:v>43991</c:v>
                </c:pt>
                <c:pt idx="579">
                  <c:v>43990</c:v>
                </c:pt>
                <c:pt idx="580">
                  <c:v>43987</c:v>
                </c:pt>
                <c:pt idx="581">
                  <c:v>43986</c:v>
                </c:pt>
                <c:pt idx="582">
                  <c:v>43985</c:v>
                </c:pt>
                <c:pt idx="583">
                  <c:v>43984</c:v>
                </c:pt>
                <c:pt idx="584">
                  <c:v>43983</c:v>
                </c:pt>
                <c:pt idx="585">
                  <c:v>43980</c:v>
                </c:pt>
                <c:pt idx="586">
                  <c:v>43979</c:v>
                </c:pt>
                <c:pt idx="587">
                  <c:v>43978</c:v>
                </c:pt>
                <c:pt idx="588">
                  <c:v>43977</c:v>
                </c:pt>
                <c:pt idx="589">
                  <c:v>43973</c:v>
                </c:pt>
                <c:pt idx="590">
                  <c:v>43972</c:v>
                </c:pt>
                <c:pt idx="591">
                  <c:v>43971</c:v>
                </c:pt>
                <c:pt idx="592">
                  <c:v>43970</c:v>
                </c:pt>
                <c:pt idx="593">
                  <c:v>43969</c:v>
                </c:pt>
                <c:pt idx="594">
                  <c:v>43966</c:v>
                </c:pt>
                <c:pt idx="595">
                  <c:v>43965</c:v>
                </c:pt>
                <c:pt idx="596">
                  <c:v>43964</c:v>
                </c:pt>
                <c:pt idx="597">
                  <c:v>43963</c:v>
                </c:pt>
                <c:pt idx="598">
                  <c:v>43962</c:v>
                </c:pt>
                <c:pt idx="599">
                  <c:v>43959</c:v>
                </c:pt>
                <c:pt idx="600">
                  <c:v>43958</c:v>
                </c:pt>
                <c:pt idx="601">
                  <c:v>43957</c:v>
                </c:pt>
                <c:pt idx="602">
                  <c:v>43956</c:v>
                </c:pt>
                <c:pt idx="603">
                  <c:v>43955</c:v>
                </c:pt>
                <c:pt idx="604">
                  <c:v>43952</c:v>
                </c:pt>
                <c:pt idx="605">
                  <c:v>43951</c:v>
                </c:pt>
                <c:pt idx="606">
                  <c:v>43950</c:v>
                </c:pt>
                <c:pt idx="607">
                  <c:v>43949</c:v>
                </c:pt>
                <c:pt idx="608">
                  <c:v>43948</c:v>
                </c:pt>
                <c:pt idx="609">
                  <c:v>43945</c:v>
                </c:pt>
                <c:pt idx="610">
                  <c:v>43944</c:v>
                </c:pt>
                <c:pt idx="611">
                  <c:v>43943</c:v>
                </c:pt>
                <c:pt idx="612">
                  <c:v>43942</c:v>
                </c:pt>
                <c:pt idx="613">
                  <c:v>43941</c:v>
                </c:pt>
                <c:pt idx="614">
                  <c:v>43938</c:v>
                </c:pt>
                <c:pt idx="615">
                  <c:v>43937</c:v>
                </c:pt>
                <c:pt idx="616">
                  <c:v>43936</c:v>
                </c:pt>
                <c:pt idx="617">
                  <c:v>43935</c:v>
                </c:pt>
                <c:pt idx="618">
                  <c:v>43934</c:v>
                </c:pt>
                <c:pt idx="619">
                  <c:v>43930</c:v>
                </c:pt>
                <c:pt idx="620">
                  <c:v>43929</c:v>
                </c:pt>
                <c:pt idx="621">
                  <c:v>43928</c:v>
                </c:pt>
                <c:pt idx="622">
                  <c:v>43927</c:v>
                </c:pt>
                <c:pt idx="623">
                  <c:v>43924</c:v>
                </c:pt>
                <c:pt idx="624">
                  <c:v>43923</c:v>
                </c:pt>
                <c:pt idx="625">
                  <c:v>43922</c:v>
                </c:pt>
                <c:pt idx="626">
                  <c:v>43921</c:v>
                </c:pt>
                <c:pt idx="627">
                  <c:v>43920</c:v>
                </c:pt>
                <c:pt idx="628">
                  <c:v>43917</c:v>
                </c:pt>
                <c:pt idx="629">
                  <c:v>43916</c:v>
                </c:pt>
                <c:pt idx="630">
                  <c:v>43915</c:v>
                </c:pt>
                <c:pt idx="631">
                  <c:v>43914</c:v>
                </c:pt>
                <c:pt idx="632">
                  <c:v>43913</c:v>
                </c:pt>
                <c:pt idx="633">
                  <c:v>43910</c:v>
                </c:pt>
                <c:pt idx="634">
                  <c:v>43909</c:v>
                </c:pt>
                <c:pt idx="635">
                  <c:v>43908</c:v>
                </c:pt>
                <c:pt idx="636">
                  <c:v>43907</c:v>
                </c:pt>
                <c:pt idx="637">
                  <c:v>43906</c:v>
                </c:pt>
                <c:pt idx="638">
                  <c:v>43903</c:v>
                </c:pt>
                <c:pt idx="639">
                  <c:v>43902</c:v>
                </c:pt>
                <c:pt idx="640">
                  <c:v>43901</c:v>
                </c:pt>
                <c:pt idx="641">
                  <c:v>43900</c:v>
                </c:pt>
                <c:pt idx="642">
                  <c:v>43899</c:v>
                </c:pt>
                <c:pt idx="643">
                  <c:v>43896</c:v>
                </c:pt>
                <c:pt idx="644">
                  <c:v>43895</c:v>
                </c:pt>
                <c:pt idx="645">
                  <c:v>43894</c:v>
                </c:pt>
                <c:pt idx="646">
                  <c:v>43893</c:v>
                </c:pt>
                <c:pt idx="647">
                  <c:v>43892</c:v>
                </c:pt>
                <c:pt idx="648">
                  <c:v>43889</c:v>
                </c:pt>
                <c:pt idx="649">
                  <c:v>43888</c:v>
                </c:pt>
                <c:pt idx="650">
                  <c:v>43887</c:v>
                </c:pt>
                <c:pt idx="651">
                  <c:v>43886</c:v>
                </c:pt>
                <c:pt idx="652">
                  <c:v>43885</c:v>
                </c:pt>
                <c:pt idx="653">
                  <c:v>43882</c:v>
                </c:pt>
                <c:pt idx="654">
                  <c:v>43881</c:v>
                </c:pt>
                <c:pt idx="655">
                  <c:v>43880</c:v>
                </c:pt>
                <c:pt idx="656">
                  <c:v>43879</c:v>
                </c:pt>
                <c:pt idx="657">
                  <c:v>43875</c:v>
                </c:pt>
                <c:pt idx="658">
                  <c:v>43874</c:v>
                </c:pt>
                <c:pt idx="659">
                  <c:v>43873</c:v>
                </c:pt>
                <c:pt idx="660">
                  <c:v>43872</c:v>
                </c:pt>
                <c:pt idx="661">
                  <c:v>43871</c:v>
                </c:pt>
                <c:pt idx="662">
                  <c:v>43868</c:v>
                </c:pt>
                <c:pt idx="663">
                  <c:v>43867</c:v>
                </c:pt>
                <c:pt idx="664">
                  <c:v>43866</c:v>
                </c:pt>
                <c:pt idx="665">
                  <c:v>43865</c:v>
                </c:pt>
                <c:pt idx="666">
                  <c:v>43864</c:v>
                </c:pt>
                <c:pt idx="667">
                  <c:v>43861</c:v>
                </c:pt>
                <c:pt idx="668">
                  <c:v>43860</c:v>
                </c:pt>
                <c:pt idx="669">
                  <c:v>43859</c:v>
                </c:pt>
                <c:pt idx="670">
                  <c:v>43858</c:v>
                </c:pt>
                <c:pt idx="671">
                  <c:v>43857</c:v>
                </c:pt>
                <c:pt idx="672">
                  <c:v>43854</c:v>
                </c:pt>
                <c:pt idx="673">
                  <c:v>43853</c:v>
                </c:pt>
                <c:pt idx="674">
                  <c:v>43852</c:v>
                </c:pt>
                <c:pt idx="675">
                  <c:v>43851</c:v>
                </c:pt>
                <c:pt idx="676">
                  <c:v>43847</c:v>
                </c:pt>
                <c:pt idx="677">
                  <c:v>43846</c:v>
                </c:pt>
                <c:pt idx="678">
                  <c:v>43845</c:v>
                </c:pt>
                <c:pt idx="679">
                  <c:v>43844</c:v>
                </c:pt>
                <c:pt idx="680">
                  <c:v>43843</c:v>
                </c:pt>
                <c:pt idx="681">
                  <c:v>43840</c:v>
                </c:pt>
                <c:pt idx="682">
                  <c:v>43839</c:v>
                </c:pt>
                <c:pt idx="683">
                  <c:v>43838</c:v>
                </c:pt>
                <c:pt idx="684">
                  <c:v>43837</c:v>
                </c:pt>
                <c:pt idx="685">
                  <c:v>43836</c:v>
                </c:pt>
                <c:pt idx="686">
                  <c:v>43833</c:v>
                </c:pt>
                <c:pt idx="687">
                  <c:v>43832</c:v>
                </c:pt>
                <c:pt idx="688">
                  <c:v>43830</c:v>
                </c:pt>
                <c:pt idx="689">
                  <c:v>43829</c:v>
                </c:pt>
                <c:pt idx="690">
                  <c:v>43826</c:v>
                </c:pt>
                <c:pt idx="691">
                  <c:v>43825</c:v>
                </c:pt>
                <c:pt idx="692">
                  <c:v>43823</c:v>
                </c:pt>
                <c:pt idx="693">
                  <c:v>43822</c:v>
                </c:pt>
                <c:pt idx="694">
                  <c:v>43819</c:v>
                </c:pt>
                <c:pt idx="695">
                  <c:v>43818</c:v>
                </c:pt>
                <c:pt idx="696">
                  <c:v>43817</c:v>
                </c:pt>
                <c:pt idx="697">
                  <c:v>43816</c:v>
                </c:pt>
                <c:pt idx="698">
                  <c:v>43815</c:v>
                </c:pt>
                <c:pt idx="699">
                  <c:v>43812</c:v>
                </c:pt>
                <c:pt idx="700">
                  <c:v>43811</c:v>
                </c:pt>
                <c:pt idx="701">
                  <c:v>43810</c:v>
                </c:pt>
                <c:pt idx="702">
                  <c:v>43809</c:v>
                </c:pt>
                <c:pt idx="703">
                  <c:v>43808</c:v>
                </c:pt>
                <c:pt idx="704">
                  <c:v>43805</c:v>
                </c:pt>
                <c:pt idx="705">
                  <c:v>43804</c:v>
                </c:pt>
                <c:pt idx="706">
                  <c:v>43803</c:v>
                </c:pt>
                <c:pt idx="707">
                  <c:v>43802</c:v>
                </c:pt>
                <c:pt idx="708">
                  <c:v>43801</c:v>
                </c:pt>
                <c:pt idx="709">
                  <c:v>43798</c:v>
                </c:pt>
                <c:pt idx="710">
                  <c:v>43796</c:v>
                </c:pt>
                <c:pt idx="711">
                  <c:v>43795</c:v>
                </c:pt>
                <c:pt idx="712">
                  <c:v>43794</c:v>
                </c:pt>
                <c:pt idx="713">
                  <c:v>43791</c:v>
                </c:pt>
                <c:pt idx="714">
                  <c:v>43790</c:v>
                </c:pt>
                <c:pt idx="715">
                  <c:v>43789</c:v>
                </c:pt>
                <c:pt idx="716">
                  <c:v>43788</c:v>
                </c:pt>
                <c:pt idx="717">
                  <c:v>43787</c:v>
                </c:pt>
                <c:pt idx="718">
                  <c:v>43784</c:v>
                </c:pt>
                <c:pt idx="719">
                  <c:v>43783</c:v>
                </c:pt>
                <c:pt idx="720">
                  <c:v>43782</c:v>
                </c:pt>
                <c:pt idx="721">
                  <c:v>43781</c:v>
                </c:pt>
                <c:pt idx="722">
                  <c:v>43780</c:v>
                </c:pt>
                <c:pt idx="723">
                  <c:v>43777</c:v>
                </c:pt>
                <c:pt idx="724">
                  <c:v>43776</c:v>
                </c:pt>
                <c:pt idx="725">
                  <c:v>43775</c:v>
                </c:pt>
                <c:pt idx="726">
                  <c:v>43774</c:v>
                </c:pt>
                <c:pt idx="727">
                  <c:v>43773</c:v>
                </c:pt>
                <c:pt idx="728">
                  <c:v>43770</c:v>
                </c:pt>
                <c:pt idx="729">
                  <c:v>43769</c:v>
                </c:pt>
                <c:pt idx="730">
                  <c:v>43768</c:v>
                </c:pt>
                <c:pt idx="731">
                  <c:v>43767</c:v>
                </c:pt>
                <c:pt idx="732">
                  <c:v>43766</c:v>
                </c:pt>
                <c:pt idx="733">
                  <c:v>43763</c:v>
                </c:pt>
                <c:pt idx="734">
                  <c:v>43762</c:v>
                </c:pt>
                <c:pt idx="735">
                  <c:v>43761</c:v>
                </c:pt>
                <c:pt idx="736">
                  <c:v>43760</c:v>
                </c:pt>
                <c:pt idx="737">
                  <c:v>43759</c:v>
                </c:pt>
                <c:pt idx="738">
                  <c:v>43756</c:v>
                </c:pt>
                <c:pt idx="739">
                  <c:v>43755</c:v>
                </c:pt>
                <c:pt idx="740">
                  <c:v>43754</c:v>
                </c:pt>
                <c:pt idx="741">
                  <c:v>43753</c:v>
                </c:pt>
                <c:pt idx="742">
                  <c:v>43752</c:v>
                </c:pt>
                <c:pt idx="743">
                  <c:v>43749</c:v>
                </c:pt>
                <c:pt idx="744">
                  <c:v>43748</c:v>
                </c:pt>
                <c:pt idx="745">
                  <c:v>43747</c:v>
                </c:pt>
                <c:pt idx="746">
                  <c:v>43746</c:v>
                </c:pt>
                <c:pt idx="747">
                  <c:v>43745</c:v>
                </c:pt>
                <c:pt idx="748">
                  <c:v>43742</c:v>
                </c:pt>
                <c:pt idx="749">
                  <c:v>43741</c:v>
                </c:pt>
                <c:pt idx="750">
                  <c:v>43740</c:v>
                </c:pt>
                <c:pt idx="751">
                  <c:v>43739</c:v>
                </c:pt>
                <c:pt idx="752">
                  <c:v>43738</c:v>
                </c:pt>
                <c:pt idx="753">
                  <c:v>43735</c:v>
                </c:pt>
                <c:pt idx="754">
                  <c:v>43734</c:v>
                </c:pt>
                <c:pt idx="755">
                  <c:v>43733</c:v>
                </c:pt>
                <c:pt idx="756">
                  <c:v>43732</c:v>
                </c:pt>
                <c:pt idx="757">
                  <c:v>43731</c:v>
                </c:pt>
                <c:pt idx="758">
                  <c:v>43728</c:v>
                </c:pt>
                <c:pt idx="759">
                  <c:v>43727</c:v>
                </c:pt>
                <c:pt idx="760">
                  <c:v>43726</c:v>
                </c:pt>
                <c:pt idx="761">
                  <c:v>43725</c:v>
                </c:pt>
                <c:pt idx="762">
                  <c:v>43724</c:v>
                </c:pt>
                <c:pt idx="763">
                  <c:v>43721</c:v>
                </c:pt>
                <c:pt idx="764">
                  <c:v>43720</c:v>
                </c:pt>
                <c:pt idx="765">
                  <c:v>43719</c:v>
                </c:pt>
                <c:pt idx="766">
                  <c:v>43718</c:v>
                </c:pt>
                <c:pt idx="767">
                  <c:v>43717</c:v>
                </c:pt>
                <c:pt idx="768">
                  <c:v>43714</c:v>
                </c:pt>
                <c:pt idx="769">
                  <c:v>43713</c:v>
                </c:pt>
                <c:pt idx="770">
                  <c:v>43712</c:v>
                </c:pt>
                <c:pt idx="771">
                  <c:v>43711</c:v>
                </c:pt>
                <c:pt idx="772">
                  <c:v>43707</c:v>
                </c:pt>
                <c:pt idx="773">
                  <c:v>43706</c:v>
                </c:pt>
                <c:pt idx="774">
                  <c:v>43705</c:v>
                </c:pt>
                <c:pt idx="775">
                  <c:v>43704</c:v>
                </c:pt>
                <c:pt idx="776">
                  <c:v>43703</c:v>
                </c:pt>
                <c:pt idx="777">
                  <c:v>43700</c:v>
                </c:pt>
                <c:pt idx="778">
                  <c:v>43699</c:v>
                </c:pt>
                <c:pt idx="779">
                  <c:v>43698</c:v>
                </c:pt>
                <c:pt idx="780">
                  <c:v>43697</c:v>
                </c:pt>
                <c:pt idx="781">
                  <c:v>43696</c:v>
                </c:pt>
                <c:pt idx="782">
                  <c:v>43693</c:v>
                </c:pt>
                <c:pt idx="783">
                  <c:v>43692</c:v>
                </c:pt>
                <c:pt idx="784">
                  <c:v>43691</c:v>
                </c:pt>
                <c:pt idx="785">
                  <c:v>43690</c:v>
                </c:pt>
                <c:pt idx="786">
                  <c:v>43689</c:v>
                </c:pt>
                <c:pt idx="787">
                  <c:v>43686</c:v>
                </c:pt>
                <c:pt idx="788">
                  <c:v>43685</c:v>
                </c:pt>
                <c:pt idx="789">
                  <c:v>43684</c:v>
                </c:pt>
                <c:pt idx="790">
                  <c:v>43683</c:v>
                </c:pt>
                <c:pt idx="791">
                  <c:v>43682</c:v>
                </c:pt>
                <c:pt idx="792">
                  <c:v>43679</c:v>
                </c:pt>
                <c:pt idx="793">
                  <c:v>43678</c:v>
                </c:pt>
                <c:pt idx="794">
                  <c:v>43677</c:v>
                </c:pt>
                <c:pt idx="795">
                  <c:v>43676</c:v>
                </c:pt>
                <c:pt idx="796">
                  <c:v>43675</c:v>
                </c:pt>
                <c:pt idx="797">
                  <c:v>43672</c:v>
                </c:pt>
                <c:pt idx="798">
                  <c:v>43671</c:v>
                </c:pt>
                <c:pt idx="799">
                  <c:v>43670</c:v>
                </c:pt>
                <c:pt idx="800">
                  <c:v>43669</c:v>
                </c:pt>
                <c:pt idx="801">
                  <c:v>43668</c:v>
                </c:pt>
                <c:pt idx="802">
                  <c:v>43665</c:v>
                </c:pt>
                <c:pt idx="803">
                  <c:v>43664</c:v>
                </c:pt>
                <c:pt idx="804">
                  <c:v>43663</c:v>
                </c:pt>
                <c:pt idx="805">
                  <c:v>43662</c:v>
                </c:pt>
                <c:pt idx="806">
                  <c:v>43661</c:v>
                </c:pt>
                <c:pt idx="807">
                  <c:v>43658</c:v>
                </c:pt>
                <c:pt idx="808">
                  <c:v>43657</c:v>
                </c:pt>
                <c:pt idx="809">
                  <c:v>43656</c:v>
                </c:pt>
                <c:pt idx="810">
                  <c:v>43655</c:v>
                </c:pt>
                <c:pt idx="811">
                  <c:v>43654</c:v>
                </c:pt>
                <c:pt idx="812">
                  <c:v>43651</c:v>
                </c:pt>
                <c:pt idx="813">
                  <c:v>43649</c:v>
                </c:pt>
                <c:pt idx="814">
                  <c:v>43648</c:v>
                </c:pt>
                <c:pt idx="815">
                  <c:v>43647</c:v>
                </c:pt>
                <c:pt idx="816">
                  <c:v>43644</c:v>
                </c:pt>
                <c:pt idx="817">
                  <c:v>43643</c:v>
                </c:pt>
                <c:pt idx="818">
                  <c:v>43642</c:v>
                </c:pt>
                <c:pt idx="819">
                  <c:v>43641</c:v>
                </c:pt>
                <c:pt idx="820">
                  <c:v>43640</c:v>
                </c:pt>
                <c:pt idx="821">
                  <c:v>43637</c:v>
                </c:pt>
                <c:pt idx="822">
                  <c:v>43636</c:v>
                </c:pt>
                <c:pt idx="823">
                  <c:v>43635</c:v>
                </c:pt>
                <c:pt idx="824">
                  <c:v>43634</c:v>
                </c:pt>
                <c:pt idx="825">
                  <c:v>43633</c:v>
                </c:pt>
                <c:pt idx="826">
                  <c:v>43630</c:v>
                </c:pt>
                <c:pt idx="827">
                  <c:v>43629</c:v>
                </c:pt>
                <c:pt idx="828">
                  <c:v>43628</c:v>
                </c:pt>
                <c:pt idx="829">
                  <c:v>43627</c:v>
                </c:pt>
                <c:pt idx="830">
                  <c:v>43626</c:v>
                </c:pt>
                <c:pt idx="831">
                  <c:v>43623</c:v>
                </c:pt>
                <c:pt idx="832">
                  <c:v>43622</c:v>
                </c:pt>
                <c:pt idx="833">
                  <c:v>43621</c:v>
                </c:pt>
                <c:pt idx="834">
                  <c:v>43620</c:v>
                </c:pt>
                <c:pt idx="835">
                  <c:v>43619</c:v>
                </c:pt>
                <c:pt idx="836">
                  <c:v>43616</c:v>
                </c:pt>
                <c:pt idx="837">
                  <c:v>43615</c:v>
                </c:pt>
                <c:pt idx="838">
                  <c:v>43614</c:v>
                </c:pt>
                <c:pt idx="839">
                  <c:v>43613</c:v>
                </c:pt>
                <c:pt idx="840">
                  <c:v>43609</c:v>
                </c:pt>
                <c:pt idx="841">
                  <c:v>43608</c:v>
                </c:pt>
                <c:pt idx="842">
                  <c:v>43607</c:v>
                </c:pt>
                <c:pt idx="843">
                  <c:v>43606</c:v>
                </c:pt>
                <c:pt idx="844">
                  <c:v>43605</c:v>
                </c:pt>
                <c:pt idx="845">
                  <c:v>43602</c:v>
                </c:pt>
                <c:pt idx="846">
                  <c:v>43601</c:v>
                </c:pt>
                <c:pt idx="847">
                  <c:v>43600</c:v>
                </c:pt>
                <c:pt idx="848">
                  <c:v>43599</c:v>
                </c:pt>
                <c:pt idx="849">
                  <c:v>43598</c:v>
                </c:pt>
                <c:pt idx="850">
                  <c:v>43595</c:v>
                </c:pt>
                <c:pt idx="851">
                  <c:v>43594</c:v>
                </c:pt>
                <c:pt idx="852">
                  <c:v>43593</c:v>
                </c:pt>
                <c:pt idx="853">
                  <c:v>43592</c:v>
                </c:pt>
                <c:pt idx="854">
                  <c:v>43591</c:v>
                </c:pt>
                <c:pt idx="855">
                  <c:v>43588</c:v>
                </c:pt>
                <c:pt idx="856">
                  <c:v>43587</c:v>
                </c:pt>
                <c:pt idx="857">
                  <c:v>43586</c:v>
                </c:pt>
                <c:pt idx="858">
                  <c:v>43585</c:v>
                </c:pt>
                <c:pt idx="859">
                  <c:v>43584</c:v>
                </c:pt>
                <c:pt idx="860">
                  <c:v>43581</c:v>
                </c:pt>
                <c:pt idx="861">
                  <c:v>43580</c:v>
                </c:pt>
                <c:pt idx="862">
                  <c:v>43579</c:v>
                </c:pt>
                <c:pt idx="863">
                  <c:v>43578</c:v>
                </c:pt>
                <c:pt idx="864">
                  <c:v>43577</c:v>
                </c:pt>
                <c:pt idx="865">
                  <c:v>43573</c:v>
                </c:pt>
                <c:pt idx="866">
                  <c:v>43572</c:v>
                </c:pt>
                <c:pt idx="867">
                  <c:v>43571</c:v>
                </c:pt>
                <c:pt idx="868">
                  <c:v>43570</c:v>
                </c:pt>
                <c:pt idx="869">
                  <c:v>43567</c:v>
                </c:pt>
                <c:pt idx="870">
                  <c:v>43566</c:v>
                </c:pt>
                <c:pt idx="871">
                  <c:v>43565</c:v>
                </c:pt>
                <c:pt idx="872">
                  <c:v>43564</c:v>
                </c:pt>
                <c:pt idx="873">
                  <c:v>43563</c:v>
                </c:pt>
                <c:pt idx="874">
                  <c:v>43560</c:v>
                </c:pt>
                <c:pt idx="875">
                  <c:v>43559</c:v>
                </c:pt>
                <c:pt idx="876">
                  <c:v>43558</c:v>
                </c:pt>
                <c:pt idx="877">
                  <c:v>43557</c:v>
                </c:pt>
                <c:pt idx="878">
                  <c:v>43556</c:v>
                </c:pt>
                <c:pt idx="879">
                  <c:v>43553</c:v>
                </c:pt>
                <c:pt idx="880">
                  <c:v>43552</c:v>
                </c:pt>
                <c:pt idx="881">
                  <c:v>43551</c:v>
                </c:pt>
                <c:pt idx="882">
                  <c:v>43550</c:v>
                </c:pt>
                <c:pt idx="883">
                  <c:v>43549</c:v>
                </c:pt>
                <c:pt idx="884">
                  <c:v>43546</c:v>
                </c:pt>
                <c:pt idx="885">
                  <c:v>43545</c:v>
                </c:pt>
                <c:pt idx="886">
                  <c:v>43544</c:v>
                </c:pt>
                <c:pt idx="887">
                  <c:v>43543</c:v>
                </c:pt>
                <c:pt idx="888">
                  <c:v>43542</c:v>
                </c:pt>
                <c:pt idx="889">
                  <c:v>43539</c:v>
                </c:pt>
                <c:pt idx="890">
                  <c:v>43538</c:v>
                </c:pt>
                <c:pt idx="891">
                  <c:v>43537</c:v>
                </c:pt>
                <c:pt idx="892">
                  <c:v>43536</c:v>
                </c:pt>
                <c:pt idx="893">
                  <c:v>43535</c:v>
                </c:pt>
                <c:pt idx="894">
                  <c:v>43532</c:v>
                </c:pt>
                <c:pt idx="895">
                  <c:v>43531</c:v>
                </c:pt>
                <c:pt idx="896">
                  <c:v>43530</c:v>
                </c:pt>
                <c:pt idx="897">
                  <c:v>43529</c:v>
                </c:pt>
                <c:pt idx="898">
                  <c:v>43528</c:v>
                </c:pt>
                <c:pt idx="899">
                  <c:v>43525</c:v>
                </c:pt>
                <c:pt idx="900">
                  <c:v>43524</c:v>
                </c:pt>
                <c:pt idx="901">
                  <c:v>43523</c:v>
                </c:pt>
                <c:pt idx="902">
                  <c:v>43522</c:v>
                </c:pt>
                <c:pt idx="903">
                  <c:v>43521</c:v>
                </c:pt>
                <c:pt idx="904">
                  <c:v>43518</c:v>
                </c:pt>
                <c:pt idx="905">
                  <c:v>43517</c:v>
                </c:pt>
                <c:pt idx="906">
                  <c:v>43516</c:v>
                </c:pt>
                <c:pt idx="907">
                  <c:v>43515</c:v>
                </c:pt>
                <c:pt idx="908">
                  <c:v>43511</c:v>
                </c:pt>
                <c:pt idx="909">
                  <c:v>43510</c:v>
                </c:pt>
                <c:pt idx="910">
                  <c:v>43509</c:v>
                </c:pt>
                <c:pt idx="911">
                  <c:v>43508</c:v>
                </c:pt>
                <c:pt idx="912">
                  <c:v>43507</c:v>
                </c:pt>
                <c:pt idx="913">
                  <c:v>43504</c:v>
                </c:pt>
                <c:pt idx="914">
                  <c:v>43503</c:v>
                </c:pt>
                <c:pt idx="915">
                  <c:v>43502</c:v>
                </c:pt>
                <c:pt idx="916">
                  <c:v>43501</c:v>
                </c:pt>
                <c:pt idx="917">
                  <c:v>43500</c:v>
                </c:pt>
                <c:pt idx="918">
                  <c:v>43497</c:v>
                </c:pt>
                <c:pt idx="919">
                  <c:v>43496</c:v>
                </c:pt>
                <c:pt idx="920">
                  <c:v>43495</c:v>
                </c:pt>
                <c:pt idx="921">
                  <c:v>43494</c:v>
                </c:pt>
                <c:pt idx="922">
                  <c:v>43493</c:v>
                </c:pt>
                <c:pt idx="923">
                  <c:v>43490</c:v>
                </c:pt>
                <c:pt idx="924">
                  <c:v>43489</c:v>
                </c:pt>
                <c:pt idx="925">
                  <c:v>43488</c:v>
                </c:pt>
                <c:pt idx="926">
                  <c:v>43487</c:v>
                </c:pt>
                <c:pt idx="927">
                  <c:v>43483</c:v>
                </c:pt>
                <c:pt idx="928">
                  <c:v>43482</c:v>
                </c:pt>
                <c:pt idx="929">
                  <c:v>43481</c:v>
                </c:pt>
                <c:pt idx="930">
                  <c:v>43480</c:v>
                </c:pt>
                <c:pt idx="931">
                  <c:v>43479</c:v>
                </c:pt>
                <c:pt idx="932">
                  <c:v>43476</c:v>
                </c:pt>
                <c:pt idx="933">
                  <c:v>43475</c:v>
                </c:pt>
                <c:pt idx="934">
                  <c:v>43474</c:v>
                </c:pt>
                <c:pt idx="935">
                  <c:v>43473</c:v>
                </c:pt>
                <c:pt idx="936">
                  <c:v>43472</c:v>
                </c:pt>
                <c:pt idx="937">
                  <c:v>43469</c:v>
                </c:pt>
                <c:pt idx="938">
                  <c:v>43468</c:v>
                </c:pt>
                <c:pt idx="939">
                  <c:v>43467</c:v>
                </c:pt>
                <c:pt idx="940">
                  <c:v>43465</c:v>
                </c:pt>
                <c:pt idx="941">
                  <c:v>43462</c:v>
                </c:pt>
                <c:pt idx="942">
                  <c:v>43461</c:v>
                </c:pt>
                <c:pt idx="943">
                  <c:v>43460</c:v>
                </c:pt>
                <c:pt idx="944">
                  <c:v>43458</c:v>
                </c:pt>
                <c:pt idx="945">
                  <c:v>43455</c:v>
                </c:pt>
                <c:pt idx="946">
                  <c:v>43454</c:v>
                </c:pt>
                <c:pt idx="947">
                  <c:v>43453</c:v>
                </c:pt>
                <c:pt idx="948">
                  <c:v>43452</c:v>
                </c:pt>
                <c:pt idx="949">
                  <c:v>43451</c:v>
                </c:pt>
                <c:pt idx="950">
                  <c:v>43448</c:v>
                </c:pt>
                <c:pt idx="951">
                  <c:v>43447</c:v>
                </c:pt>
                <c:pt idx="952">
                  <c:v>43446</c:v>
                </c:pt>
                <c:pt idx="953">
                  <c:v>43445</c:v>
                </c:pt>
                <c:pt idx="954">
                  <c:v>43444</c:v>
                </c:pt>
                <c:pt idx="955">
                  <c:v>43441</c:v>
                </c:pt>
                <c:pt idx="956">
                  <c:v>43440</c:v>
                </c:pt>
                <c:pt idx="957">
                  <c:v>43438</c:v>
                </c:pt>
                <c:pt idx="958">
                  <c:v>43437</c:v>
                </c:pt>
                <c:pt idx="959">
                  <c:v>43434</c:v>
                </c:pt>
                <c:pt idx="960">
                  <c:v>43433</c:v>
                </c:pt>
                <c:pt idx="961">
                  <c:v>43432</c:v>
                </c:pt>
                <c:pt idx="962">
                  <c:v>43431</c:v>
                </c:pt>
                <c:pt idx="963">
                  <c:v>43430</c:v>
                </c:pt>
                <c:pt idx="964">
                  <c:v>43427</c:v>
                </c:pt>
                <c:pt idx="965">
                  <c:v>43425</c:v>
                </c:pt>
                <c:pt idx="966">
                  <c:v>43424</c:v>
                </c:pt>
                <c:pt idx="967">
                  <c:v>43423</c:v>
                </c:pt>
                <c:pt idx="968">
                  <c:v>43420</c:v>
                </c:pt>
                <c:pt idx="969">
                  <c:v>43419</c:v>
                </c:pt>
                <c:pt idx="970">
                  <c:v>43418</c:v>
                </c:pt>
                <c:pt idx="971">
                  <c:v>43417</c:v>
                </c:pt>
                <c:pt idx="972">
                  <c:v>43416</c:v>
                </c:pt>
                <c:pt idx="973">
                  <c:v>43413</c:v>
                </c:pt>
                <c:pt idx="974">
                  <c:v>43412</c:v>
                </c:pt>
                <c:pt idx="975">
                  <c:v>43411</c:v>
                </c:pt>
                <c:pt idx="976">
                  <c:v>43410</c:v>
                </c:pt>
                <c:pt idx="977">
                  <c:v>43409</c:v>
                </c:pt>
                <c:pt idx="978">
                  <c:v>43406</c:v>
                </c:pt>
                <c:pt idx="979">
                  <c:v>43405</c:v>
                </c:pt>
                <c:pt idx="980">
                  <c:v>43404</c:v>
                </c:pt>
                <c:pt idx="981">
                  <c:v>43403</c:v>
                </c:pt>
                <c:pt idx="982">
                  <c:v>43402</c:v>
                </c:pt>
                <c:pt idx="983">
                  <c:v>43399</c:v>
                </c:pt>
                <c:pt idx="984">
                  <c:v>43398</c:v>
                </c:pt>
                <c:pt idx="985">
                  <c:v>43397</c:v>
                </c:pt>
                <c:pt idx="986">
                  <c:v>43396</c:v>
                </c:pt>
                <c:pt idx="987">
                  <c:v>43395</c:v>
                </c:pt>
                <c:pt idx="988">
                  <c:v>43392</c:v>
                </c:pt>
                <c:pt idx="989">
                  <c:v>43391</c:v>
                </c:pt>
                <c:pt idx="990">
                  <c:v>43390</c:v>
                </c:pt>
                <c:pt idx="991">
                  <c:v>43389</c:v>
                </c:pt>
                <c:pt idx="992">
                  <c:v>43388</c:v>
                </c:pt>
                <c:pt idx="993">
                  <c:v>43385</c:v>
                </c:pt>
                <c:pt idx="994">
                  <c:v>43384</c:v>
                </c:pt>
                <c:pt idx="995">
                  <c:v>43383</c:v>
                </c:pt>
                <c:pt idx="996">
                  <c:v>43382</c:v>
                </c:pt>
                <c:pt idx="997">
                  <c:v>43381</c:v>
                </c:pt>
                <c:pt idx="998">
                  <c:v>43378</c:v>
                </c:pt>
                <c:pt idx="999">
                  <c:v>43377</c:v>
                </c:pt>
                <c:pt idx="1000">
                  <c:v>43376</c:v>
                </c:pt>
                <c:pt idx="1001">
                  <c:v>43375</c:v>
                </c:pt>
                <c:pt idx="1002">
                  <c:v>43374</c:v>
                </c:pt>
                <c:pt idx="1003">
                  <c:v>43371</c:v>
                </c:pt>
                <c:pt idx="1004">
                  <c:v>43370</c:v>
                </c:pt>
                <c:pt idx="1005">
                  <c:v>43369</c:v>
                </c:pt>
                <c:pt idx="1006">
                  <c:v>43368</c:v>
                </c:pt>
                <c:pt idx="1007">
                  <c:v>43367</c:v>
                </c:pt>
                <c:pt idx="1008">
                  <c:v>43364</c:v>
                </c:pt>
                <c:pt idx="1009">
                  <c:v>43363</c:v>
                </c:pt>
                <c:pt idx="1010">
                  <c:v>43362</c:v>
                </c:pt>
                <c:pt idx="1011">
                  <c:v>43361</c:v>
                </c:pt>
                <c:pt idx="1012">
                  <c:v>43360</c:v>
                </c:pt>
                <c:pt idx="1013">
                  <c:v>43357</c:v>
                </c:pt>
                <c:pt idx="1014">
                  <c:v>43356</c:v>
                </c:pt>
                <c:pt idx="1015">
                  <c:v>43355</c:v>
                </c:pt>
                <c:pt idx="1016">
                  <c:v>43354</c:v>
                </c:pt>
                <c:pt idx="1017">
                  <c:v>43353</c:v>
                </c:pt>
                <c:pt idx="1018">
                  <c:v>43350</c:v>
                </c:pt>
                <c:pt idx="1019">
                  <c:v>43349</c:v>
                </c:pt>
                <c:pt idx="1020">
                  <c:v>43348</c:v>
                </c:pt>
                <c:pt idx="1021">
                  <c:v>43347</c:v>
                </c:pt>
                <c:pt idx="1022">
                  <c:v>43343</c:v>
                </c:pt>
                <c:pt idx="1023">
                  <c:v>43342</c:v>
                </c:pt>
                <c:pt idx="1024">
                  <c:v>43341</c:v>
                </c:pt>
                <c:pt idx="1025">
                  <c:v>43340</c:v>
                </c:pt>
                <c:pt idx="1026">
                  <c:v>43339</c:v>
                </c:pt>
                <c:pt idx="1027">
                  <c:v>43336</c:v>
                </c:pt>
                <c:pt idx="1028">
                  <c:v>43335</c:v>
                </c:pt>
                <c:pt idx="1029">
                  <c:v>43334</c:v>
                </c:pt>
                <c:pt idx="1030">
                  <c:v>43333</c:v>
                </c:pt>
                <c:pt idx="1031">
                  <c:v>43332</c:v>
                </c:pt>
                <c:pt idx="1032">
                  <c:v>43329</c:v>
                </c:pt>
                <c:pt idx="1033">
                  <c:v>43328</c:v>
                </c:pt>
                <c:pt idx="1034">
                  <c:v>43327</c:v>
                </c:pt>
                <c:pt idx="1035">
                  <c:v>43326</c:v>
                </c:pt>
                <c:pt idx="1036">
                  <c:v>43325</c:v>
                </c:pt>
                <c:pt idx="1037">
                  <c:v>43322</c:v>
                </c:pt>
                <c:pt idx="1038">
                  <c:v>43321</c:v>
                </c:pt>
                <c:pt idx="1039">
                  <c:v>43320</c:v>
                </c:pt>
                <c:pt idx="1040">
                  <c:v>43319</c:v>
                </c:pt>
                <c:pt idx="1041">
                  <c:v>43318</c:v>
                </c:pt>
                <c:pt idx="1042">
                  <c:v>43315</c:v>
                </c:pt>
                <c:pt idx="1043">
                  <c:v>43314</c:v>
                </c:pt>
                <c:pt idx="1044">
                  <c:v>43313</c:v>
                </c:pt>
                <c:pt idx="1045">
                  <c:v>43312</c:v>
                </c:pt>
                <c:pt idx="1046">
                  <c:v>43311</c:v>
                </c:pt>
                <c:pt idx="1047">
                  <c:v>43308</c:v>
                </c:pt>
                <c:pt idx="1048">
                  <c:v>43307</c:v>
                </c:pt>
                <c:pt idx="1049">
                  <c:v>43306</c:v>
                </c:pt>
                <c:pt idx="1050">
                  <c:v>43305</c:v>
                </c:pt>
                <c:pt idx="1051">
                  <c:v>43304</c:v>
                </c:pt>
                <c:pt idx="1052">
                  <c:v>43301</c:v>
                </c:pt>
                <c:pt idx="1053">
                  <c:v>43300</c:v>
                </c:pt>
                <c:pt idx="1054">
                  <c:v>43299</c:v>
                </c:pt>
                <c:pt idx="1055">
                  <c:v>43298</c:v>
                </c:pt>
                <c:pt idx="1056">
                  <c:v>43297</c:v>
                </c:pt>
                <c:pt idx="1057">
                  <c:v>43294</c:v>
                </c:pt>
                <c:pt idx="1058">
                  <c:v>43293</c:v>
                </c:pt>
                <c:pt idx="1059">
                  <c:v>43292</c:v>
                </c:pt>
                <c:pt idx="1060">
                  <c:v>43291</c:v>
                </c:pt>
                <c:pt idx="1061">
                  <c:v>43290</c:v>
                </c:pt>
                <c:pt idx="1062">
                  <c:v>43287</c:v>
                </c:pt>
                <c:pt idx="1063">
                  <c:v>43286</c:v>
                </c:pt>
                <c:pt idx="1064">
                  <c:v>43284</c:v>
                </c:pt>
                <c:pt idx="1065">
                  <c:v>43283</c:v>
                </c:pt>
                <c:pt idx="1066">
                  <c:v>43280</c:v>
                </c:pt>
                <c:pt idx="1067">
                  <c:v>43279</c:v>
                </c:pt>
                <c:pt idx="1068">
                  <c:v>43278</c:v>
                </c:pt>
                <c:pt idx="1069">
                  <c:v>43277</c:v>
                </c:pt>
                <c:pt idx="1070">
                  <c:v>43276</c:v>
                </c:pt>
                <c:pt idx="1071">
                  <c:v>43273</c:v>
                </c:pt>
                <c:pt idx="1072">
                  <c:v>43272</c:v>
                </c:pt>
                <c:pt idx="1073">
                  <c:v>43271</c:v>
                </c:pt>
                <c:pt idx="1074">
                  <c:v>43270</c:v>
                </c:pt>
                <c:pt idx="1075">
                  <c:v>43269</c:v>
                </c:pt>
                <c:pt idx="1076">
                  <c:v>43266</c:v>
                </c:pt>
                <c:pt idx="1077">
                  <c:v>43265</c:v>
                </c:pt>
                <c:pt idx="1078">
                  <c:v>43264</c:v>
                </c:pt>
                <c:pt idx="1079">
                  <c:v>43263</c:v>
                </c:pt>
                <c:pt idx="1080">
                  <c:v>43262</c:v>
                </c:pt>
                <c:pt idx="1081">
                  <c:v>43259</c:v>
                </c:pt>
                <c:pt idx="1082">
                  <c:v>43258</c:v>
                </c:pt>
                <c:pt idx="1083">
                  <c:v>43257</c:v>
                </c:pt>
                <c:pt idx="1084">
                  <c:v>43256</c:v>
                </c:pt>
                <c:pt idx="1085">
                  <c:v>43255</c:v>
                </c:pt>
                <c:pt idx="1086">
                  <c:v>43252</c:v>
                </c:pt>
                <c:pt idx="1087">
                  <c:v>43251</c:v>
                </c:pt>
                <c:pt idx="1088">
                  <c:v>43250</c:v>
                </c:pt>
                <c:pt idx="1089">
                  <c:v>43249</c:v>
                </c:pt>
                <c:pt idx="1090">
                  <c:v>43245</c:v>
                </c:pt>
                <c:pt idx="1091">
                  <c:v>43244</c:v>
                </c:pt>
                <c:pt idx="1092">
                  <c:v>43243</c:v>
                </c:pt>
                <c:pt idx="1093">
                  <c:v>43242</c:v>
                </c:pt>
                <c:pt idx="1094">
                  <c:v>43241</c:v>
                </c:pt>
                <c:pt idx="1095">
                  <c:v>43238</c:v>
                </c:pt>
                <c:pt idx="1096">
                  <c:v>43237</c:v>
                </c:pt>
                <c:pt idx="1097">
                  <c:v>43236</c:v>
                </c:pt>
                <c:pt idx="1098">
                  <c:v>43235</c:v>
                </c:pt>
                <c:pt idx="1099">
                  <c:v>43234</c:v>
                </c:pt>
                <c:pt idx="1100">
                  <c:v>43231</c:v>
                </c:pt>
                <c:pt idx="1101">
                  <c:v>43230</c:v>
                </c:pt>
                <c:pt idx="1102">
                  <c:v>43229</c:v>
                </c:pt>
                <c:pt idx="1103">
                  <c:v>43228</c:v>
                </c:pt>
                <c:pt idx="1104">
                  <c:v>43227</c:v>
                </c:pt>
                <c:pt idx="1105">
                  <c:v>43224</c:v>
                </c:pt>
                <c:pt idx="1106">
                  <c:v>43223</c:v>
                </c:pt>
                <c:pt idx="1107">
                  <c:v>43222</c:v>
                </c:pt>
                <c:pt idx="1108">
                  <c:v>43221</c:v>
                </c:pt>
                <c:pt idx="1109">
                  <c:v>43220</c:v>
                </c:pt>
                <c:pt idx="1110">
                  <c:v>43217</c:v>
                </c:pt>
                <c:pt idx="1111">
                  <c:v>43216</c:v>
                </c:pt>
                <c:pt idx="1112">
                  <c:v>43215</c:v>
                </c:pt>
                <c:pt idx="1113">
                  <c:v>43214</c:v>
                </c:pt>
                <c:pt idx="1114">
                  <c:v>43213</c:v>
                </c:pt>
                <c:pt idx="1115">
                  <c:v>43210</c:v>
                </c:pt>
                <c:pt idx="1116">
                  <c:v>43209</c:v>
                </c:pt>
                <c:pt idx="1117">
                  <c:v>43208</c:v>
                </c:pt>
                <c:pt idx="1118">
                  <c:v>43207</c:v>
                </c:pt>
                <c:pt idx="1119">
                  <c:v>43206</c:v>
                </c:pt>
                <c:pt idx="1120">
                  <c:v>43203</c:v>
                </c:pt>
                <c:pt idx="1121">
                  <c:v>43202</c:v>
                </c:pt>
                <c:pt idx="1122">
                  <c:v>43201</c:v>
                </c:pt>
                <c:pt idx="1123">
                  <c:v>43200</c:v>
                </c:pt>
                <c:pt idx="1124">
                  <c:v>43199</c:v>
                </c:pt>
                <c:pt idx="1125">
                  <c:v>43196</c:v>
                </c:pt>
                <c:pt idx="1126">
                  <c:v>43195</c:v>
                </c:pt>
                <c:pt idx="1127">
                  <c:v>43194</c:v>
                </c:pt>
                <c:pt idx="1128">
                  <c:v>43193</c:v>
                </c:pt>
                <c:pt idx="1129">
                  <c:v>43192</c:v>
                </c:pt>
                <c:pt idx="1130">
                  <c:v>43188</c:v>
                </c:pt>
                <c:pt idx="1131">
                  <c:v>43187</c:v>
                </c:pt>
                <c:pt idx="1132">
                  <c:v>43186</c:v>
                </c:pt>
                <c:pt idx="1133">
                  <c:v>43185</c:v>
                </c:pt>
                <c:pt idx="1134">
                  <c:v>43182</c:v>
                </c:pt>
                <c:pt idx="1135">
                  <c:v>43181</c:v>
                </c:pt>
                <c:pt idx="1136">
                  <c:v>43180</c:v>
                </c:pt>
                <c:pt idx="1137">
                  <c:v>43179</c:v>
                </c:pt>
                <c:pt idx="1138">
                  <c:v>43178</c:v>
                </c:pt>
                <c:pt idx="1139">
                  <c:v>43175</c:v>
                </c:pt>
                <c:pt idx="1140">
                  <c:v>43174</c:v>
                </c:pt>
                <c:pt idx="1141">
                  <c:v>43173</c:v>
                </c:pt>
                <c:pt idx="1142">
                  <c:v>43172</c:v>
                </c:pt>
                <c:pt idx="1143">
                  <c:v>43171</c:v>
                </c:pt>
                <c:pt idx="1144">
                  <c:v>43168</c:v>
                </c:pt>
                <c:pt idx="1145">
                  <c:v>43167</c:v>
                </c:pt>
                <c:pt idx="1146">
                  <c:v>43166</c:v>
                </c:pt>
                <c:pt idx="1147">
                  <c:v>43165</c:v>
                </c:pt>
                <c:pt idx="1148">
                  <c:v>43164</c:v>
                </c:pt>
                <c:pt idx="1149">
                  <c:v>43161</c:v>
                </c:pt>
                <c:pt idx="1150">
                  <c:v>43160</c:v>
                </c:pt>
                <c:pt idx="1151">
                  <c:v>43159</c:v>
                </c:pt>
                <c:pt idx="1152">
                  <c:v>43158</c:v>
                </c:pt>
                <c:pt idx="1153">
                  <c:v>43157</c:v>
                </c:pt>
                <c:pt idx="1154">
                  <c:v>43154</c:v>
                </c:pt>
                <c:pt idx="1155">
                  <c:v>43153</c:v>
                </c:pt>
                <c:pt idx="1156">
                  <c:v>43152</c:v>
                </c:pt>
                <c:pt idx="1157">
                  <c:v>43151</c:v>
                </c:pt>
                <c:pt idx="1158">
                  <c:v>43147</c:v>
                </c:pt>
                <c:pt idx="1159">
                  <c:v>43146</c:v>
                </c:pt>
                <c:pt idx="1160">
                  <c:v>43145</c:v>
                </c:pt>
                <c:pt idx="1161">
                  <c:v>43144</c:v>
                </c:pt>
                <c:pt idx="1162">
                  <c:v>43143</c:v>
                </c:pt>
                <c:pt idx="1163">
                  <c:v>43140</c:v>
                </c:pt>
                <c:pt idx="1164">
                  <c:v>43139</c:v>
                </c:pt>
                <c:pt idx="1165">
                  <c:v>43138</c:v>
                </c:pt>
                <c:pt idx="1166">
                  <c:v>43137</c:v>
                </c:pt>
                <c:pt idx="1167">
                  <c:v>43136</c:v>
                </c:pt>
                <c:pt idx="1168">
                  <c:v>43133</c:v>
                </c:pt>
                <c:pt idx="1169">
                  <c:v>43132</c:v>
                </c:pt>
                <c:pt idx="1170">
                  <c:v>43131</c:v>
                </c:pt>
                <c:pt idx="1171">
                  <c:v>43130</c:v>
                </c:pt>
                <c:pt idx="1172">
                  <c:v>43129</c:v>
                </c:pt>
                <c:pt idx="1173">
                  <c:v>43126</c:v>
                </c:pt>
                <c:pt idx="1174">
                  <c:v>43125</c:v>
                </c:pt>
                <c:pt idx="1175">
                  <c:v>43124</c:v>
                </c:pt>
                <c:pt idx="1176">
                  <c:v>43123</c:v>
                </c:pt>
                <c:pt idx="1177">
                  <c:v>43122</c:v>
                </c:pt>
                <c:pt idx="1178">
                  <c:v>43119</c:v>
                </c:pt>
                <c:pt idx="1179">
                  <c:v>43118</c:v>
                </c:pt>
                <c:pt idx="1180">
                  <c:v>43117</c:v>
                </c:pt>
                <c:pt idx="1181">
                  <c:v>43116</c:v>
                </c:pt>
                <c:pt idx="1182">
                  <c:v>43112</c:v>
                </c:pt>
                <c:pt idx="1183">
                  <c:v>43111</c:v>
                </c:pt>
                <c:pt idx="1184">
                  <c:v>43110</c:v>
                </c:pt>
                <c:pt idx="1185">
                  <c:v>43109</c:v>
                </c:pt>
                <c:pt idx="1186">
                  <c:v>43108</c:v>
                </c:pt>
                <c:pt idx="1187">
                  <c:v>43105</c:v>
                </c:pt>
                <c:pt idx="1188">
                  <c:v>43104</c:v>
                </c:pt>
                <c:pt idx="1189">
                  <c:v>43103</c:v>
                </c:pt>
                <c:pt idx="1190">
                  <c:v>43102</c:v>
                </c:pt>
                <c:pt idx="1191">
                  <c:v>43098</c:v>
                </c:pt>
                <c:pt idx="1192">
                  <c:v>43097</c:v>
                </c:pt>
                <c:pt idx="1193">
                  <c:v>43096</c:v>
                </c:pt>
                <c:pt idx="1194">
                  <c:v>43095</c:v>
                </c:pt>
                <c:pt idx="1195">
                  <c:v>43091</c:v>
                </c:pt>
                <c:pt idx="1196">
                  <c:v>43090</c:v>
                </c:pt>
                <c:pt idx="1197">
                  <c:v>43089</c:v>
                </c:pt>
                <c:pt idx="1198">
                  <c:v>43088</c:v>
                </c:pt>
                <c:pt idx="1199">
                  <c:v>43087</c:v>
                </c:pt>
                <c:pt idx="1200">
                  <c:v>43084</c:v>
                </c:pt>
                <c:pt idx="1201">
                  <c:v>43083</c:v>
                </c:pt>
                <c:pt idx="1202">
                  <c:v>43082</c:v>
                </c:pt>
                <c:pt idx="1203">
                  <c:v>43081</c:v>
                </c:pt>
                <c:pt idx="1204">
                  <c:v>43080</c:v>
                </c:pt>
                <c:pt idx="1205">
                  <c:v>43077</c:v>
                </c:pt>
                <c:pt idx="1206">
                  <c:v>43076</c:v>
                </c:pt>
                <c:pt idx="1207">
                  <c:v>43075</c:v>
                </c:pt>
                <c:pt idx="1208">
                  <c:v>43074</c:v>
                </c:pt>
                <c:pt idx="1209">
                  <c:v>43073</c:v>
                </c:pt>
                <c:pt idx="1210">
                  <c:v>43070</c:v>
                </c:pt>
                <c:pt idx="1211">
                  <c:v>43069</c:v>
                </c:pt>
                <c:pt idx="1212">
                  <c:v>43068</c:v>
                </c:pt>
                <c:pt idx="1213">
                  <c:v>43067</c:v>
                </c:pt>
                <c:pt idx="1214">
                  <c:v>43066</c:v>
                </c:pt>
                <c:pt idx="1215">
                  <c:v>43063</c:v>
                </c:pt>
                <c:pt idx="1216">
                  <c:v>43061</c:v>
                </c:pt>
                <c:pt idx="1217">
                  <c:v>43060</c:v>
                </c:pt>
                <c:pt idx="1218">
                  <c:v>43059</c:v>
                </c:pt>
                <c:pt idx="1219">
                  <c:v>43056</c:v>
                </c:pt>
                <c:pt idx="1220">
                  <c:v>43055</c:v>
                </c:pt>
                <c:pt idx="1221">
                  <c:v>43054</c:v>
                </c:pt>
                <c:pt idx="1222">
                  <c:v>43053</c:v>
                </c:pt>
                <c:pt idx="1223">
                  <c:v>43052</c:v>
                </c:pt>
                <c:pt idx="1224">
                  <c:v>43049</c:v>
                </c:pt>
                <c:pt idx="1225">
                  <c:v>43048</c:v>
                </c:pt>
                <c:pt idx="1226">
                  <c:v>43047</c:v>
                </c:pt>
                <c:pt idx="1227">
                  <c:v>43046</c:v>
                </c:pt>
                <c:pt idx="1228">
                  <c:v>43045</c:v>
                </c:pt>
                <c:pt idx="1229">
                  <c:v>43042</c:v>
                </c:pt>
                <c:pt idx="1230">
                  <c:v>43041</c:v>
                </c:pt>
                <c:pt idx="1231">
                  <c:v>43040</c:v>
                </c:pt>
                <c:pt idx="1232">
                  <c:v>43039</c:v>
                </c:pt>
                <c:pt idx="1233">
                  <c:v>43038</c:v>
                </c:pt>
                <c:pt idx="1234">
                  <c:v>43035</c:v>
                </c:pt>
                <c:pt idx="1235">
                  <c:v>43034</c:v>
                </c:pt>
                <c:pt idx="1236">
                  <c:v>43033</c:v>
                </c:pt>
                <c:pt idx="1237">
                  <c:v>43032</c:v>
                </c:pt>
                <c:pt idx="1238">
                  <c:v>43031</c:v>
                </c:pt>
                <c:pt idx="1239">
                  <c:v>43028</c:v>
                </c:pt>
                <c:pt idx="1240">
                  <c:v>43027</c:v>
                </c:pt>
                <c:pt idx="1241">
                  <c:v>43026</c:v>
                </c:pt>
                <c:pt idx="1242">
                  <c:v>43025</c:v>
                </c:pt>
                <c:pt idx="1243">
                  <c:v>43024</c:v>
                </c:pt>
                <c:pt idx="1244">
                  <c:v>43021</c:v>
                </c:pt>
                <c:pt idx="1245">
                  <c:v>43020</c:v>
                </c:pt>
                <c:pt idx="1246">
                  <c:v>43019</c:v>
                </c:pt>
                <c:pt idx="1247">
                  <c:v>43018</c:v>
                </c:pt>
                <c:pt idx="1248">
                  <c:v>43017</c:v>
                </c:pt>
                <c:pt idx="1249">
                  <c:v>43014</c:v>
                </c:pt>
                <c:pt idx="1250">
                  <c:v>43013</c:v>
                </c:pt>
                <c:pt idx="1251">
                  <c:v>43012</c:v>
                </c:pt>
                <c:pt idx="1252">
                  <c:v>43011</c:v>
                </c:pt>
                <c:pt idx="1253">
                  <c:v>43010</c:v>
                </c:pt>
                <c:pt idx="1254">
                  <c:v>43007</c:v>
                </c:pt>
                <c:pt idx="1255">
                  <c:v>43006</c:v>
                </c:pt>
                <c:pt idx="1256">
                  <c:v>43005</c:v>
                </c:pt>
                <c:pt idx="1257">
                  <c:v>43004</c:v>
                </c:pt>
                <c:pt idx="1258">
                  <c:v>43003</c:v>
                </c:pt>
                <c:pt idx="1259">
                  <c:v>43000</c:v>
                </c:pt>
                <c:pt idx="1260">
                  <c:v>42999</c:v>
                </c:pt>
                <c:pt idx="1261">
                  <c:v>42998</c:v>
                </c:pt>
                <c:pt idx="1262">
                  <c:v>42997</c:v>
                </c:pt>
                <c:pt idx="1263">
                  <c:v>42996</c:v>
                </c:pt>
                <c:pt idx="1264">
                  <c:v>42993</c:v>
                </c:pt>
                <c:pt idx="1265">
                  <c:v>42992</c:v>
                </c:pt>
                <c:pt idx="1266">
                  <c:v>42991</c:v>
                </c:pt>
                <c:pt idx="1267">
                  <c:v>42990</c:v>
                </c:pt>
                <c:pt idx="1268">
                  <c:v>42989</c:v>
                </c:pt>
                <c:pt idx="1269">
                  <c:v>42986</c:v>
                </c:pt>
                <c:pt idx="1270">
                  <c:v>42985</c:v>
                </c:pt>
                <c:pt idx="1271">
                  <c:v>42984</c:v>
                </c:pt>
                <c:pt idx="1272">
                  <c:v>42983</c:v>
                </c:pt>
                <c:pt idx="1273">
                  <c:v>42979</c:v>
                </c:pt>
                <c:pt idx="1274">
                  <c:v>42978</c:v>
                </c:pt>
                <c:pt idx="1275">
                  <c:v>42977</c:v>
                </c:pt>
                <c:pt idx="1276">
                  <c:v>42976</c:v>
                </c:pt>
                <c:pt idx="1277">
                  <c:v>42975</c:v>
                </c:pt>
                <c:pt idx="1278">
                  <c:v>42972</c:v>
                </c:pt>
                <c:pt idx="1279">
                  <c:v>42971</c:v>
                </c:pt>
                <c:pt idx="1280">
                  <c:v>42970</c:v>
                </c:pt>
                <c:pt idx="1281">
                  <c:v>42969</c:v>
                </c:pt>
                <c:pt idx="1282">
                  <c:v>42968</c:v>
                </c:pt>
                <c:pt idx="1283">
                  <c:v>42965</c:v>
                </c:pt>
                <c:pt idx="1284">
                  <c:v>42964</c:v>
                </c:pt>
                <c:pt idx="1285">
                  <c:v>42963</c:v>
                </c:pt>
                <c:pt idx="1286">
                  <c:v>42962</c:v>
                </c:pt>
                <c:pt idx="1287">
                  <c:v>42961</c:v>
                </c:pt>
                <c:pt idx="1288">
                  <c:v>42958</c:v>
                </c:pt>
                <c:pt idx="1289">
                  <c:v>42957</c:v>
                </c:pt>
                <c:pt idx="1290">
                  <c:v>42956</c:v>
                </c:pt>
                <c:pt idx="1291">
                  <c:v>42955</c:v>
                </c:pt>
                <c:pt idx="1292">
                  <c:v>42954</c:v>
                </c:pt>
                <c:pt idx="1293">
                  <c:v>42951</c:v>
                </c:pt>
                <c:pt idx="1294">
                  <c:v>42950</c:v>
                </c:pt>
                <c:pt idx="1295">
                  <c:v>42949</c:v>
                </c:pt>
                <c:pt idx="1296">
                  <c:v>42948</c:v>
                </c:pt>
                <c:pt idx="1297">
                  <c:v>42947</c:v>
                </c:pt>
                <c:pt idx="1298">
                  <c:v>42944</c:v>
                </c:pt>
                <c:pt idx="1299">
                  <c:v>42943</c:v>
                </c:pt>
                <c:pt idx="1300">
                  <c:v>42942</c:v>
                </c:pt>
                <c:pt idx="1301">
                  <c:v>42941</c:v>
                </c:pt>
                <c:pt idx="1302">
                  <c:v>42940</c:v>
                </c:pt>
                <c:pt idx="1303">
                  <c:v>42937</c:v>
                </c:pt>
                <c:pt idx="1304">
                  <c:v>42936</c:v>
                </c:pt>
                <c:pt idx="1305">
                  <c:v>42935</c:v>
                </c:pt>
                <c:pt idx="1306">
                  <c:v>42934</c:v>
                </c:pt>
                <c:pt idx="1307">
                  <c:v>42933</c:v>
                </c:pt>
                <c:pt idx="1308">
                  <c:v>42930</c:v>
                </c:pt>
                <c:pt idx="1309">
                  <c:v>42929</c:v>
                </c:pt>
                <c:pt idx="1310">
                  <c:v>42928</c:v>
                </c:pt>
                <c:pt idx="1311">
                  <c:v>42927</c:v>
                </c:pt>
                <c:pt idx="1312">
                  <c:v>42926</c:v>
                </c:pt>
                <c:pt idx="1313">
                  <c:v>42923</c:v>
                </c:pt>
                <c:pt idx="1314">
                  <c:v>42922</c:v>
                </c:pt>
                <c:pt idx="1315">
                  <c:v>42921</c:v>
                </c:pt>
                <c:pt idx="1316">
                  <c:v>42919</c:v>
                </c:pt>
                <c:pt idx="1317">
                  <c:v>42916</c:v>
                </c:pt>
                <c:pt idx="1318">
                  <c:v>42915</c:v>
                </c:pt>
                <c:pt idx="1319">
                  <c:v>42914</c:v>
                </c:pt>
                <c:pt idx="1320">
                  <c:v>42913</c:v>
                </c:pt>
                <c:pt idx="1321">
                  <c:v>42912</c:v>
                </c:pt>
                <c:pt idx="1322">
                  <c:v>42909</c:v>
                </c:pt>
                <c:pt idx="1323">
                  <c:v>42908</c:v>
                </c:pt>
                <c:pt idx="1324">
                  <c:v>42907</c:v>
                </c:pt>
                <c:pt idx="1325">
                  <c:v>42906</c:v>
                </c:pt>
                <c:pt idx="1326">
                  <c:v>42905</c:v>
                </c:pt>
                <c:pt idx="1327">
                  <c:v>42902</c:v>
                </c:pt>
                <c:pt idx="1328">
                  <c:v>42901</c:v>
                </c:pt>
                <c:pt idx="1329">
                  <c:v>42900</c:v>
                </c:pt>
                <c:pt idx="1330">
                  <c:v>42899</c:v>
                </c:pt>
                <c:pt idx="1331">
                  <c:v>42898</c:v>
                </c:pt>
                <c:pt idx="1332">
                  <c:v>42895</c:v>
                </c:pt>
                <c:pt idx="1333">
                  <c:v>42894</c:v>
                </c:pt>
                <c:pt idx="1334">
                  <c:v>42893</c:v>
                </c:pt>
                <c:pt idx="1335">
                  <c:v>42892</c:v>
                </c:pt>
                <c:pt idx="1336">
                  <c:v>42891</c:v>
                </c:pt>
                <c:pt idx="1337">
                  <c:v>42888</c:v>
                </c:pt>
                <c:pt idx="1338">
                  <c:v>42887</c:v>
                </c:pt>
                <c:pt idx="1339">
                  <c:v>42886</c:v>
                </c:pt>
                <c:pt idx="1340">
                  <c:v>42885</c:v>
                </c:pt>
                <c:pt idx="1341">
                  <c:v>42881</c:v>
                </c:pt>
                <c:pt idx="1342">
                  <c:v>42880</c:v>
                </c:pt>
                <c:pt idx="1343">
                  <c:v>42879</c:v>
                </c:pt>
                <c:pt idx="1344">
                  <c:v>42878</c:v>
                </c:pt>
                <c:pt idx="1345">
                  <c:v>42877</c:v>
                </c:pt>
                <c:pt idx="1346">
                  <c:v>42874</c:v>
                </c:pt>
                <c:pt idx="1347">
                  <c:v>42873</c:v>
                </c:pt>
                <c:pt idx="1348">
                  <c:v>42872</c:v>
                </c:pt>
                <c:pt idx="1349">
                  <c:v>42871</c:v>
                </c:pt>
                <c:pt idx="1350">
                  <c:v>42870</c:v>
                </c:pt>
                <c:pt idx="1351">
                  <c:v>42867</c:v>
                </c:pt>
                <c:pt idx="1352">
                  <c:v>42866</c:v>
                </c:pt>
                <c:pt idx="1353">
                  <c:v>42865</c:v>
                </c:pt>
                <c:pt idx="1354">
                  <c:v>42864</c:v>
                </c:pt>
                <c:pt idx="1355">
                  <c:v>42863</c:v>
                </c:pt>
                <c:pt idx="1356">
                  <c:v>42860</c:v>
                </c:pt>
                <c:pt idx="1357">
                  <c:v>42859</c:v>
                </c:pt>
                <c:pt idx="1358">
                  <c:v>42858</c:v>
                </c:pt>
                <c:pt idx="1359">
                  <c:v>42857</c:v>
                </c:pt>
                <c:pt idx="1360">
                  <c:v>42856</c:v>
                </c:pt>
                <c:pt idx="1361">
                  <c:v>42853</c:v>
                </c:pt>
                <c:pt idx="1362">
                  <c:v>42852</c:v>
                </c:pt>
                <c:pt idx="1363">
                  <c:v>42851</c:v>
                </c:pt>
                <c:pt idx="1364">
                  <c:v>42850</c:v>
                </c:pt>
                <c:pt idx="1365">
                  <c:v>42849</c:v>
                </c:pt>
                <c:pt idx="1366">
                  <c:v>42846</c:v>
                </c:pt>
                <c:pt idx="1367">
                  <c:v>42845</c:v>
                </c:pt>
                <c:pt idx="1368">
                  <c:v>42844</c:v>
                </c:pt>
                <c:pt idx="1369">
                  <c:v>42843</c:v>
                </c:pt>
                <c:pt idx="1370">
                  <c:v>42842</c:v>
                </c:pt>
                <c:pt idx="1371">
                  <c:v>42838</c:v>
                </c:pt>
                <c:pt idx="1372">
                  <c:v>42837</c:v>
                </c:pt>
                <c:pt idx="1373">
                  <c:v>42836</c:v>
                </c:pt>
                <c:pt idx="1374">
                  <c:v>42835</c:v>
                </c:pt>
                <c:pt idx="1375">
                  <c:v>42832</c:v>
                </c:pt>
                <c:pt idx="1376">
                  <c:v>42831</c:v>
                </c:pt>
                <c:pt idx="1377">
                  <c:v>42830</c:v>
                </c:pt>
                <c:pt idx="1378">
                  <c:v>42829</c:v>
                </c:pt>
                <c:pt idx="1379">
                  <c:v>42828</c:v>
                </c:pt>
                <c:pt idx="1380">
                  <c:v>42825</c:v>
                </c:pt>
                <c:pt idx="1381">
                  <c:v>42824</c:v>
                </c:pt>
                <c:pt idx="1382">
                  <c:v>42823</c:v>
                </c:pt>
                <c:pt idx="1383">
                  <c:v>42822</c:v>
                </c:pt>
                <c:pt idx="1384">
                  <c:v>42821</c:v>
                </c:pt>
                <c:pt idx="1385">
                  <c:v>42818</c:v>
                </c:pt>
                <c:pt idx="1386">
                  <c:v>42817</c:v>
                </c:pt>
                <c:pt idx="1387">
                  <c:v>42816</c:v>
                </c:pt>
                <c:pt idx="1388">
                  <c:v>42815</c:v>
                </c:pt>
                <c:pt idx="1389">
                  <c:v>42814</c:v>
                </c:pt>
                <c:pt idx="1390">
                  <c:v>42811</c:v>
                </c:pt>
                <c:pt idx="1391">
                  <c:v>42810</c:v>
                </c:pt>
                <c:pt idx="1392">
                  <c:v>42809</c:v>
                </c:pt>
                <c:pt idx="1393">
                  <c:v>42808</c:v>
                </c:pt>
                <c:pt idx="1394">
                  <c:v>42807</c:v>
                </c:pt>
                <c:pt idx="1395">
                  <c:v>42804</c:v>
                </c:pt>
                <c:pt idx="1396">
                  <c:v>42803</c:v>
                </c:pt>
                <c:pt idx="1397">
                  <c:v>42802</c:v>
                </c:pt>
                <c:pt idx="1398">
                  <c:v>42801</c:v>
                </c:pt>
                <c:pt idx="1399">
                  <c:v>42800</c:v>
                </c:pt>
                <c:pt idx="1400">
                  <c:v>42797</c:v>
                </c:pt>
                <c:pt idx="1401">
                  <c:v>42796</c:v>
                </c:pt>
                <c:pt idx="1402">
                  <c:v>42795</c:v>
                </c:pt>
                <c:pt idx="1403">
                  <c:v>42794</c:v>
                </c:pt>
                <c:pt idx="1404">
                  <c:v>42793</c:v>
                </c:pt>
                <c:pt idx="1405">
                  <c:v>42790</c:v>
                </c:pt>
                <c:pt idx="1406">
                  <c:v>42789</c:v>
                </c:pt>
                <c:pt idx="1407">
                  <c:v>42788</c:v>
                </c:pt>
                <c:pt idx="1408">
                  <c:v>42787</c:v>
                </c:pt>
                <c:pt idx="1409">
                  <c:v>42783</c:v>
                </c:pt>
                <c:pt idx="1410">
                  <c:v>42782</c:v>
                </c:pt>
                <c:pt idx="1411">
                  <c:v>42781</c:v>
                </c:pt>
                <c:pt idx="1412">
                  <c:v>42780</c:v>
                </c:pt>
                <c:pt idx="1413">
                  <c:v>42779</c:v>
                </c:pt>
                <c:pt idx="1414">
                  <c:v>42776</c:v>
                </c:pt>
                <c:pt idx="1415">
                  <c:v>42775</c:v>
                </c:pt>
                <c:pt idx="1416">
                  <c:v>42774</c:v>
                </c:pt>
                <c:pt idx="1417">
                  <c:v>42773</c:v>
                </c:pt>
                <c:pt idx="1418">
                  <c:v>42772</c:v>
                </c:pt>
                <c:pt idx="1419">
                  <c:v>42769</c:v>
                </c:pt>
                <c:pt idx="1420">
                  <c:v>42768</c:v>
                </c:pt>
                <c:pt idx="1421">
                  <c:v>42767</c:v>
                </c:pt>
                <c:pt idx="1422">
                  <c:v>42766</c:v>
                </c:pt>
                <c:pt idx="1423">
                  <c:v>42765</c:v>
                </c:pt>
                <c:pt idx="1424">
                  <c:v>42762</c:v>
                </c:pt>
                <c:pt idx="1425">
                  <c:v>42761</c:v>
                </c:pt>
                <c:pt idx="1426">
                  <c:v>42760</c:v>
                </c:pt>
                <c:pt idx="1427">
                  <c:v>42759</c:v>
                </c:pt>
                <c:pt idx="1428">
                  <c:v>42758</c:v>
                </c:pt>
                <c:pt idx="1429">
                  <c:v>42755</c:v>
                </c:pt>
                <c:pt idx="1430">
                  <c:v>42754</c:v>
                </c:pt>
                <c:pt idx="1431">
                  <c:v>42753</c:v>
                </c:pt>
                <c:pt idx="1432">
                  <c:v>42752</c:v>
                </c:pt>
                <c:pt idx="1433">
                  <c:v>42748</c:v>
                </c:pt>
                <c:pt idx="1434">
                  <c:v>42747</c:v>
                </c:pt>
                <c:pt idx="1435">
                  <c:v>42746</c:v>
                </c:pt>
                <c:pt idx="1436">
                  <c:v>42745</c:v>
                </c:pt>
                <c:pt idx="1437">
                  <c:v>42744</c:v>
                </c:pt>
                <c:pt idx="1438">
                  <c:v>42741</c:v>
                </c:pt>
                <c:pt idx="1439">
                  <c:v>42740</c:v>
                </c:pt>
                <c:pt idx="1440">
                  <c:v>42739</c:v>
                </c:pt>
                <c:pt idx="1441">
                  <c:v>42738</c:v>
                </c:pt>
                <c:pt idx="1442">
                  <c:v>42734</c:v>
                </c:pt>
                <c:pt idx="1443">
                  <c:v>42733</c:v>
                </c:pt>
                <c:pt idx="1444">
                  <c:v>42732</c:v>
                </c:pt>
                <c:pt idx="1445">
                  <c:v>42731</c:v>
                </c:pt>
                <c:pt idx="1446">
                  <c:v>42727</c:v>
                </c:pt>
                <c:pt idx="1447">
                  <c:v>42726</c:v>
                </c:pt>
                <c:pt idx="1448">
                  <c:v>42725</c:v>
                </c:pt>
                <c:pt idx="1449">
                  <c:v>42724</c:v>
                </c:pt>
                <c:pt idx="1450">
                  <c:v>42723</c:v>
                </c:pt>
                <c:pt idx="1451">
                  <c:v>42720</c:v>
                </c:pt>
                <c:pt idx="1452">
                  <c:v>42719</c:v>
                </c:pt>
                <c:pt idx="1453">
                  <c:v>42718</c:v>
                </c:pt>
                <c:pt idx="1454">
                  <c:v>42717</c:v>
                </c:pt>
                <c:pt idx="1455">
                  <c:v>42716</c:v>
                </c:pt>
                <c:pt idx="1456">
                  <c:v>42713</c:v>
                </c:pt>
                <c:pt idx="1457">
                  <c:v>42712</c:v>
                </c:pt>
                <c:pt idx="1458">
                  <c:v>42711</c:v>
                </c:pt>
                <c:pt idx="1459">
                  <c:v>42710</c:v>
                </c:pt>
                <c:pt idx="1460">
                  <c:v>42709</c:v>
                </c:pt>
                <c:pt idx="1461">
                  <c:v>42706</c:v>
                </c:pt>
                <c:pt idx="1462">
                  <c:v>42705</c:v>
                </c:pt>
                <c:pt idx="1463">
                  <c:v>42704</c:v>
                </c:pt>
                <c:pt idx="1464">
                  <c:v>42703</c:v>
                </c:pt>
                <c:pt idx="1465">
                  <c:v>42702</c:v>
                </c:pt>
                <c:pt idx="1466">
                  <c:v>42699</c:v>
                </c:pt>
                <c:pt idx="1467">
                  <c:v>42697</c:v>
                </c:pt>
                <c:pt idx="1468">
                  <c:v>42696</c:v>
                </c:pt>
                <c:pt idx="1469">
                  <c:v>42695</c:v>
                </c:pt>
                <c:pt idx="1470">
                  <c:v>42692</c:v>
                </c:pt>
                <c:pt idx="1471">
                  <c:v>42691</c:v>
                </c:pt>
                <c:pt idx="1472">
                  <c:v>42690</c:v>
                </c:pt>
                <c:pt idx="1473">
                  <c:v>42689</c:v>
                </c:pt>
                <c:pt idx="1474">
                  <c:v>42688</c:v>
                </c:pt>
                <c:pt idx="1475">
                  <c:v>42685</c:v>
                </c:pt>
                <c:pt idx="1476">
                  <c:v>42684</c:v>
                </c:pt>
                <c:pt idx="1477">
                  <c:v>42683</c:v>
                </c:pt>
                <c:pt idx="1478">
                  <c:v>42682</c:v>
                </c:pt>
                <c:pt idx="1479">
                  <c:v>42681</c:v>
                </c:pt>
                <c:pt idx="1480">
                  <c:v>42678</c:v>
                </c:pt>
                <c:pt idx="1481">
                  <c:v>42677</c:v>
                </c:pt>
                <c:pt idx="1482">
                  <c:v>42676</c:v>
                </c:pt>
                <c:pt idx="1483">
                  <c:v>42675</c:v>
                </c:pt>
                <c:pt idx="1484">
                  <c:v>42674</c:v>
                </c:pt>
                <c:pt idx="1485">
                  <c:v>42671</c:v>
                </c:pt>
                <c:pt idx="1486">
                  <c:v>42670</c:v>
                </c:pt>
                <c:pt idx="1487">
                  <c:v>42669</c:v>
                </c:pt>
                <c:pt idx="1488">
                  <c:v>42668</c:v>
                </c:pt>
                <c:pt idx="1489">
                  <c:v>42667</c:v>
                </c:pt>
                <c:pt idx="1490">
                  <c:v>42664</c:v>
                </c:pt>
                <c:pt idx="1491">
                  <c:v>42663</c:v>
                </c:pt>
                <c:pt idx="1492">
                  <c:v>42662</c:v>
                </c:pt>
                <c:pt idx="1493">
                  <c:v>42661</c:v>
                </c:pt>
                <c:pt idx="1494">
                  <c:v>42660</c:v>
                </c:pt>
                <c:pt idx="1495">
                  <c:v>42657</c:v>
                </c:pt>
                <c:pt idx="1496">
                  <c:v>42656</c:v>
                </c:pt>
                <c:pt idx="1497">
                  <c:v>42655</c:v>
                </c:pt>
                <c:pt idx="1498">
                  <c:v>42654</c:v>
                </c:pt>
                <c:pt idx="1499">
                  <c:v>42653</c:v>
                </c:pt>
                <c:pt idx="1500">
                  <c:v>42650</c:v>
                </c:pt>
                <c:pt idx="1501">
                  <c:v>42649</c:v>
                </c:pt>
                <c:pt idx="1502">
                  <c:v>42648</c:v>
                </c:pt>
                <c:pt idx="1503">
                  <c:v>42647</c:v>
                </c:pt>
                <c:pt idx="1504">
                  <c:v>42646</c:v>
                </c:pt>
                <c:pt idx="1505">
                  <c:v>42643</c:v>
                </c:pt>
                <c:pt idx="1506">
                  <c:v>42642</c:v>
                </c:pt>
                <c:pt idx="1507">
                  <c:v>42641</c:v>
                </c:pt>
                <c:pt idx="1508">
                  <c:v>42640</c:v>
                </c:pt>
                <c:pt idx="1509">
                  <c:v>42639</c:v>
                </c:pt>
                <c:pt idx="1510">
                  <c:v>42636</c:v>
                </c:pt>
                <c:pt idx="1511">
                  <c:v>42635</c:v>
                </c:pt>
                <c:pt idx="1512">
                  <c:v>42634</c:v>
                </c:pt>
                <c:pt idx="1513">
                  <c:v>42633</c:v>
                </c:pt>
                <c:pt idx="1514">
                  <c:v>42632</c:v>
                </c:pt>
                <c:pt idx="1515">
                  <c:v>42629</c:v>
                </c:pt>
                <c:pt idx="1516">
                  <c:v>42628</c:v>
                </c:pt>
                <c:pt idx="1517">
                  <c:v>42627</c:v>
                </c:pt>
                <c:pt idx="1518">
                  <c:v>42626</c:v>
                </c:pt>
                <c:pt idx="1519">
                  <c:v>42625</c:v>
                </c:pt>
                <c:pt idx="1520">
                  <c:v>42622</c:v>
                </c:pt>
                <c:pt idx="1521">
                  <c:v>42621</c:v>
                </c:pt>
                <c:pt idx="1522">
                  <c:v>42620</c:v>
                </c:pt>
                <c:pt idx="1523">
                  <c:v>42619</c:v>
                </c:pt>
                <c:pt idx="1524">
                  <c:v>42615</c:v>
                </c:pt>
                <c:pt idx="1525">
                  <c:v>42614</c:v>
                </c:pt>
                <c:pt idx="1526">
                  <c:v>42613</c:v>
                </c:pt>
                <c:pt idx="1527">
                  <c:v>42612</c:v>
                </c:pt>
                <c:pt idx="1528">
                  <c:v>42611</c:v>
                </c:pt>
                <c:pt idx="1529">
                  <c:v>42608</c:v>
                </c:pt>
                <c:pt idx="1530">
                  <c:v>42607</c:v>
                </c:pt>
                <c:pt idx="1531">
                  <c:v>42606</c:v>
                </c:pt>
                <c:pt idx="1532">
                  <c:v>42605</c:v>
                </c:pt>
                <c:pt idx="1533">
                  <c:v>42604</c:v>
                </c:pt>
                <c:pt idx="1534">
                  <c:v>42601</c:v>
                </c:pt>
                <c:pt idx="1535">
                  <c:v>42600</c:v>
                </c:pt>
                <c:pt idx="1536">
                  <c:v>42599</c:v>
                </c:pt>
                <c:pt idx="1537">
                  <c:v>42598</c:v>
                </c:pt>
                <c:pt idx="1538">
                  <c:v>42597</c:v>
                </c:pt>
                <c:pt idx="1539">
                  <c:v>42594</c:v>
                </c:pt>
                <c:pt idx="1540">
                  <c:v>42593</c:v>
                </c:pt>
                <c:pt idx="1541">
                  <c:v>42592</c:v>
                </c:pt>
                <c:pt idx="1542">
                  <c:v>42591</c:v>
                </c:pt>
                <c:pt idx="1543">
                  <c:v>42590</c:v>
                </c:pt>
                <c:pt idx="1544">
                  <c:v>42587</c:v>
                </c:pt>
                <c:pt idx="1545">
                  <c:v>42586</c:v>
                </c:pt>
                <c:pt idx="1546">
                  <c:v>42585</c:v>
                </c:pt>
                <c:pt idx="1547">
                  <c:v>42584</c:v>
                </c:pt>
                <c:pt idx="1548">
                  <c:v>42583</c:v>
                </c:pt>
                <c:pt idx="1549">
                  <c:v>42580</c:v>
                </c:pt>
                <c:pt idx="1550">
                  <c:v>42579</c:v>
                </c:pt>
                <c:pt idx="1551">
                  <c:v>42578</c:v>
                </c:pt>
                <c:pt idx="1552">
                  <c:v>42577</c:v>
                </c:pt>
                <c:pt idx="1553">
                  <c:v>42576</c:v>
                </c:pt>
                <c:pt idx="1554">
                  <c:v>42573</c:v>
                </c:pt>
                <c:pt idx="1555">
                  <c:v>42572</c:v>
                </c:pt>
                <c:pt idx="1556">
                  <c:v>42571</c:v>
                </c:pt>
                <c:pt idx="1557">
                  <c:v>42570</c:v>
                </c:pt>
                <c:pt idx="1558">
                  <c:v>42569</c:v>
                </c:pt>
                <c:pt idx="1559">
                  <c:v>42566</c:v>
                </c:pt>
                <c:pt idx="1560">
                  <c:v>42565</c:v>
                </c:pt>
                <c:pt idx="1561">
                  <c:v>42564</c:v>
                </c:pt>
                <c:pt idx="1562">
                  <c:v>42563</c:v>
                </c:pt>
                <c:pt idx="1563">
                  <c:v>42562</c:v>
                </c:pt>
                <c:pt idx="1564">
                  <c:v>42559</c:v>
                </c:pt>
                <c:pt idx="1565">
                  <c:v>42558</c:v>
                </c:pt>
                <c:pt idx="1566">
                  <c:v>42557</c:v>
                </c:pt>
                <c:pt idx="1567">
                  <c:v>42556</c:v>
                </c:pt>
                <c:pt idx="1568">
                  <c:v>42552</c:v>
                </c:pt>
                <c:pt idx="1569">
                  <c:v>42551</c:v>
                </c:pt>
                <c:pt idx="1570">
                  <c:v>42550</c:v>
                </c:pt>
                <c:pt idx="1571">
                  <c:v>42549</c:v>
                </c:pt>
                <c:pt idx="1572">
                  <c:v>42548</c:v>
                </c:pt>
                <c:pt idx="1573">
                  <c:v>42545</c:v>
                </c:pt>
                <c:pt idx="1574">
                  <c:v>42544</c:v>
                </c:pt>
                <c:pt idx="1575">
                  <c:v>42543</c:v>
                </c:pt>
                <c:pt idx="1576">
                  <c:v>42542</c:v>
                </c:pt>
                <c:pt idx="1577">
                  <c:v>42541</c:v>
                </c:pt>
                <c:pt idx="1578">
                  <c:v>42538</c:v>
                </c:pt>
                <c:pt idx="1579">
                  <c:v>42537</c:v>
                </c:pt>
                <c:pt idx="1580">
                  <c:v>42536</c:v>
                </c:pt>
                <c:pt idx="1581">
                  <c:v>42535</c:v>
                </c:pt>
                <c:pt idx="1582">
                  <c:v>42534</c:v>
                </c:pt>
                <c:pt idx="1583">
                  <c:v>42531</c:v>
                </c:pt>
                <c:pt idx="1584">
                  <c:v>42530</c:v>
                </c:pt>
                <c:pt idx="1585">
                  <c:v>42529</c:v>
                </c:pt>
                <c:pt idx="1586">
                  <c:v>42528</c:v>
                </c:pt>
                <c:pt idx="1587">
                  <c:v>42527</c:v>
                </c:pt>
                <c:pt idx="1588">
                  <c:v>42524</c:v>
                </c:pt>
                <c:pt idx="1589">
                  <c:v>42523</c:v>
                </c:pt>
                <c:pt idx="1590">
                  <c:v>42522</c:v>
                </c:pt>
                <c:pt idx="1591">
                  <c:v>42521</c:v>
                </c:pt>
                <c:pt idx="1592">
                  <c:v>42517</c:v>
                </c:pt>
                <c:pt idx="1593">
                  <c:v>42516</c:v>
                </c:pt>
                <c:pt idx="1594">
                  <c:v>42515</c:v>
                </c:pt>
                <c:pt idx="1595">
                  <c:v>42514</c:v>
                </c:pt>
                <c:pt idx="1596">
                  <c:v>42513</c:v>
                </c:pt>
                <c:pt idx="1597">
                  <c:v>42510</c:v>
                </c:pt>
                <c:pt idx="1598">
                  <c:v>42509</c:v>
                </c:pt>
                <c:pt idx="1599">
                  <c:v>42508</c:v>
                </c:pt>
                <c:pt idx="1600">
                  <c:v>42507</c:v>
                </c:pt>
                <c:pt idx="1601">
                  <c:v>42506</c:v>
                </c:pt>
                <c:pt idx="1602">
                  <c:v>42503</c:v>
                </c:pt>
                <c:pt idx="1603">
                  <c:v>42502</c:v>
                </c:pt>
                <c:pt idx="1604">
                  <c:v>42501</c:v>
                </c:pt>
                <c:pt idx="1605">
                  <c:v>42500</c:v>
                </c:pt>
                <c:pt idx="1606">
                  <c:v>42499</c:v>
                </c:pt>
                <c:pt idx="1607">
                  <c:v>42496</c:v>
                </c:pt>
                <c:pt idx="1608">
                  <c:v>42495</c:v>
                </c:pt>
                <c:pt idx="1609">
                  <c:v>42494</c:v>
                </c:pt>
                <c:pt idx="1610">
                  <c:v>42493</c:v>
                </c:pt>
                <c:pt idx="1611">
                  <c:v>42492</c:v>
                </c:pt>
                <c:pt idx="1612">
                  <c:v>42489</c:v>
                </c:pt>
                <c:pt idx="1613">
                  <c:v>42488</c:v>
                </c:pt>
                <c:pt idx="1614">
                  <c:v>42487</c:v>
                </c:pt>
                <c:pt idx="1615">
                  <c:v>42486</c:v>
                </c:pt>
                <c:pt idx="1616">
                  <c:v>42485</c:v>
                </c:pt>
                <c:pt idx="1617">
                  <c:v>42482</c:v>
                </c:pt>
                <c:pt idx="1618">
                  <c:v>42481</c:v>
                </c:pt>
                <c:pt idx="1619">
                  <c:v>42480</c:v>
                </c:pt>
                <c:pt idx="1620">
                  <c:v>42479</c:v>
                </c:pt>
                <c:pt idx="1621">
                  <c:v>42478</c:v>
                </c:pt>
                <c:pt idx="1622">
                  <c:v>42475</c:v>
                </c:pt>
                <c:pt idx="1623">
                  <c:v>42474</c:v>
                </c:pt>
                <c:pt idx="1624">
                  <c:v>42473</c:v>
                </c:pt>
                <c:pt idx="1625">
                  <c:v>42472</c:v>
                </c:pt>
                <c:pt idx="1626">
                  <c:v>42471</c:v>
                </c:pt>
                <c:pt idx="1627">
                  <c:v>42468</c:v>
                </c:pt>
                <c:pt idx="1628">
                  <c:v>42467</c:v>
                </c:pt>
                <c:pt idx="1629">
                  <c:v>42466</c:v>
                </c:pt>
                <c:pt idx="1630">
                  <c:v>42465</c:v>
                </c:pt>
                <c:pt idx="1631">
                  <c:v>42464</c:v>
                </c:pt>
                <c:pt idx="1632">
                  <c:v>42461</c:v>
                </c:pt>
                <c:pt idx="1633">
                  <c:v>42460</c:v>
                </c:pt>
                <c:pt idx="1634">
                  <c:v>42459</c:v>
                </c:pt>
                <c:pt idx="1635">
                  <c:v>42458</c:v>
                </c:pt>
                <c:pt idx="1636">
                  <c:v>42457</c:v>
                </c:pt>
                <c:pt idx="1637">
                  <c:v>42453</c:v>
                </c:pt>
                <c:pt idx="1638">
                  <c:v>42452</c:v>
                </c:pt>
                <c:pt idx="1639">
                  <c:v>42451</c:v>
                </c:pt>
                <c:pt idx="1640">
                  <c:v>42450</c:v>
                </c:pt>
                <c:pt idx="1641">
                  <c:v>42447</c:v>
                </c:pt>
                <c:pt idx="1642">
                  <c:v>42446</c:v>
                </c:pt>
                <c:pt idx="1643">
                  <c:v>42445</c:v>
                </c:pt>
                <c:pt idx="1644">
                  <c:v>42444</c:v>
                </c:pt>
                <c:pt idx="1645">
                  <c:v>42443</c:v>
                </c:pt>
                <c:pt idx="1646">
                  <c:v>42440</c:v>
                </c:pt>
                <c:pt idx="1647">
                  <c:v>42439</c:v>
                </c:pt>
                <c:pt idx="1648">
                  <c:v>42438</c:v>
                </c:pt>
                <c:pt idx="1649">
                  <c:v>42437</c:v>
                </c:pt>
                <c:pt idx="1650">
                  <c:v>42436</c:v>
                </c:pt>
                <c:pt idx="1651">
                  <c:v>42433</c:v>
                </c:pt>
                <c:pt idx="1652">
                  <c:v>42432</c:v>
                </c:pt>
                <c:pt idx="1653">
                  <c:v>42431</c:v>
                </c:pt>
                <c:pt idx="1654">
                  <c:v>42430</c:v>
                </c:pt>
                <c:pt idx="1655">
                  <c:v>42429</c:v>
                </c:pt>
                <c:pt idx="1656">
                  <c:v>42426</c:v>
                </c:pt>
                <c:pt idx="1657">
                  <c:v>42425</c:v>
                </c:pt>
                <c:pt idx="1658">
                  <c:v>42424</c:v>
                </c:pt>
                <c:pt idx="1659">
                  <c:v>42423</c:v>
                </c:pt>
                <c:pt idx="1660">
                  <c:v>42422</c:v>
                </c:pt>
                <c:pt idx="1661">
                  <c:v>42419</c:v>
                </c:pt>
                <c:pt idx="1662">
                  <c:v>42418</c:v>
                </c:pt>
                <c:pt idx="1663">
                  <c:v>42417</c:v>
                </c:pt>
                <c:pt idx="1664">
                  <c:v>42416</c:v>
                </c:pt>
                <c:pt idx="1665">
                  <c:v>42412</c:v>
                </c:pt>
                <c:pt idx="1666">
                  <c:v>42411</c:v>
                </c:pt>
                <c:pt idx="1667">
                  <c:v>42410</c:v>
                </c:pt>
                <c:pt idx="1668">
                  <c:v>42409</c:v>
                </c:pt>
                <c:pt idx="1669">
                  <c:v>42408</c:v>
                </c:pt>
                <c:pt idx="1670">
                  <c:v>42405</c:v>
                </c:pt>
                <c:pt idx="1671">
                  <c:v>42404</c:v>
                </c:pt>
                <c:pt idx="1672">
                  <c:v>42403</c:v>
                </c:pt>
                <c:pt idx="1673">
                  <c:v>42402</c:v>
                </c:pt>
                <c:pt idx="1674">
                  <c:v>42401</c:v>
                </c:pt>
                <c:pt idx="1675">
                  <c:v>42398</c:v>
                </c:pt>
                <c:pt idx="1676">
                  <c:v>42397</c:v>
                </c:pt>
                <c:pt idx="1677">
                  <c:v>42396</c:v>
                </c:pt>
                <c:pt idx="1678">
                  <c:v>42395</c:v>
                </c:pt>
                <c:pt idx="1679">
                  <c:v>42394</c:v>
                </c:pt>
                <c:pt idx="1680">
                  <c:v>42391</c:v>
                </c:pt>
                <c:pt idx="1681">
                  <c:v>42390</c:v>
                </c:pt>
                <c:pt idx="1682">
                  <c:v>42389</c:v>
                </c:pt>
                <c:pt idx="1683">
                  <c:v>42388</c:v>
                </c:pt>
                <c:pt idx="1684">
                  <c:v>42384</c:v>
                </c:pt>
                <c:pt idx="1685">
                  <c:v>42383</c:v>
                </c:pt>
                <c:pt idx="1686">
                  <c:v>42382</c:v>
                </c:pt>
                <c:pt idx="1687">
                  <c:v>42381</c:v>
                </c:pt>
                <c:pt idx="1688">
                  <c:v>42380</c:v>
                </c:pt>
                <c:pt idx="1689">
                  <c:v>42377</c:v>
                </c:pt>
                <c:pt idx="1690">
                  <c:v>42376</c:v>
                </c:pt>
                <c:pt idx="1691">
                  <c:v>42375</c:v>
                </c:pt>
                <c:pt idx="1692">
                  <c:v>42374</c:v>
                </c:pt>
                <c:pt idx="1693">
                  <c:v>42373</c:v>
                </c:pt>
                <c:pt idx="1694">
                  <c:v>42369</c:v>
                </c:pt>
                <c:pt idx="1695">
                  <c:v>42368</c:v>
                </c:pt>
                <c:pt idx="1696">
                  <c:v>42367</c:v>
                </c:pt>
                <c:pt idx="1697">
                  <c:v>42366</c:v>
                </c:pt>
                <c:pt idx="1698">
                  <c:v>42362</c:v>
                </c:pt>
                <c:pt idx="1699">
                  <c:v>42361</c:v>
                </c:pt>
                <c:pt idx="1700">
                  <c:v>42360</c:v>
                </c:pt>
                <c:pt idx="1701">
                  <c:v>42359</c:v>
                </c:pt>
                <c:pt idx="1702">
                  <c:v>42356</c:v>
                </c:pt>
                <c:pt idx="1703">
                  <c:v>42355</c:v>
                </c:pt>
                <c:pt idx="1704">
                  <c:v>42354</c:v>
                </c:pt>
                <c:pt idx="1705">
                  <c:v>42353</c:v>
                </c:pt>
                <c:pt idx="1706">
                  <c:v>42352</c:v>
                </c:pt>
                <c:pt idx="1707">
                  <c:v>42349</c:v>
                </c:pt>
                <c:pt idx="1708">
                  <c:v>42348</c:v>
                </c:pt>
                <c:pt idx="1709">
                  <c:v>42347</c:v>
                </c:pt>
                <c:pt idx="1710">
                  <c:v>42346</c:v>
                </c:pt>
                <c:pt idx="1711">
                  <c:v>42345</c:v>
                </c:pt>
                <c:pt idx="1712">
                  <c:v>42342</c:v>
                </c:pt>
                <c:pt idx="1713">
                  <c:v>42341</c:v>
                </c:pt>
                <c:pt idx="1714">
                  <c:v>42340</c:v>
                </c:pt>
                <c:pt idx="1715">
                  <c:v>42339</c:v>
                </c:pt>
                <c:pt idx="1716">
                  <c:v>42338</c:v>
                </c:pt>
                <c:pt idx="1717">
                  <c:v>42335</c:v>
                </c:pt>
                <c:pt idx="1718">
                  <c:v>42333</c:v>
                </c:pt>
                <c:pt idx="1719">
                  <c:v>42332</c:v>
                </c:pt>
                <c:pt idx="1720">
                  <c:v>42331</c:v>
                </c:pt>
                <c:pt idx="1721">
                  <c:v>42328</c:v>
                </c:pt>
                <c:pt idx="1722">
                  <c:v>42327</c:v>
                </c:pt>
                <c:pt idx="1723">
                  <c:v>42326</c:v>
                </c:pt>
                <c:pt idx="1724">
                  <c:v>42325</c:v>
                </c:pt>
                <c:pt idx="1725">
                  <c:v>42324</c:v>
                </c:pt>
                <c:pt idx="1726">
                  <c:v>42321</c:v>
                </c:pt>
                <c:pt idx="1727">
                  <c:v>42320</c:v>
                </c:pt>
                <c:pt idx="1728">
                  <c:v>42319</c:v>
                </c:pt>
                <c:pt idx="1729">
                  <c:v>42318</c:v>
                </c:pt>
                <c:pt idx="1730">
                  <c:v>42317</c:v>
                </c:pt>
                <c:pt idx="1731">
                  <c:v>42314</c:v>
                </c:pt>
                <c:pt idx="1732">
                  <c:v>42313</c:v>
                </c:pt>
                <c:pt idx="1733">
                  <c:v>42312</c:v>
                </c:pt>
                <c:pt idx="1734">
                  <c:v>42311</c:v>
                </c:pt>
                <c:pt idx="1735">
                  <c:v>42310</c:v>
                </c:pt>
                <c:pt idx="1736">
                  <c:v>42307</c:v>
                </c:pt>
                <c:pt idx="1737">
                  <c:v>42306</c:v>
                </c:pt>
                <c:pt idx="1738">
                  <c:v>42305</c:v>
                </c:pt>
                <c:pt idx="1739">
                  <c:v>42304</c:v>
                </c:pt>
                <c:pt idx="1740">
                  <c:v>42303</c:v>
                </c:pt>
                <c:pt idx="1741">
                  <c:v>42300</c:v>
                </c:pt>
                <c:pt idx="1742">
                  <c:v>42299</c:v>
                </c:pt>
                <c:pt idx="1743">
                  <c:v>42298</c:v>
                </c:pt>
                <c:pt idx="1744">
                  <c:v>42297</c:v>
                </c:pt>
                <c:pt idx="1745">
                  <c:v>42296</c:v>
                </c:pt>
                <c:pt idx="1746">
                  <c:v>42293</c:v>
                </c:pt>
                <c:pt idx="1747">
                  <c:v>42292</c:v>
                </c:pt>
                <c:pt idx="1748">
                  <c:v>42291</c:v>
                </c:pt>
                <c:pt idx="1749">
                  <c:v>42290</c:v>
                </c:pt>
                <c:pt idx="1750">
                  <c:v>42289</c:v>
                </c:pt>
                <c:pt idx="1751">
                  <c:v>42286</c:v>
                </c:pt>
                <c:pt idx="1752">
                  <c:v>42285</c:v>
                </c:pt>
                <c:pt idx="1753">
                  <c:v>42284</c:v>
                </c:pt>
                <c:pt idx="1754">
                  <c:v>42283</c:v>
                </c:pt>
                <c:pt idx="1755">
                  <c:v>42282</c:v>
                </c:pt>
                <c:pt idx="1756">
                  <c:v>42279</c:v>
                </c:pt>
                <c:pt idx="1757">
                  <c:v>42278</c:v>
                </c:pt>
                <c:pt idx="1758">
                  <c:v>42277</c:v>
                </c:pt>
                <c:pt idx="1759">
                  <c:v>42276</c:v>
                </c:pt>
                <c:pt idx="1760">
                  <c:v>42275</c:v>
                </c:pt>
                <c:pt idx="1761">
                  <c:v>42272</c:v>
                </c:pt>
                <c:pt idx="1762">
                  <c:v>42271</c:v>
                </c:pt>
                <c:pt idx="1763">
                  <c:v>42270</c:v>
                </c:pt>
                <c:pt idx="1764">
                  <c:v>42269</c:v>
                </c:pt>
                <c:pt idx="1765">
                  <c:v>42268</c:v>
                </c:pt>
                <c:pt idx="1766">
                  <c:v>42265</c:v>
                </c:pt>
                <c:pt idx="1767">
                  <c:v>42264</c:v>
                </c:pt>
                <c:pt idx="1768">
                  <c:v>42263</c:v>
                </c:pt>
                <c:pt idx="1769">
                  <c:v>42262</c:v>
                </c:pt>
                <c:pt idx="1770">
                  <c:v>42261</c:v>
                </c:pt>
                <c:pt idx="1771">
                  <c:v>42258</c:v>
                </c:pt>
                <c:pt idx="1772">
                  <c:v>42257</c:v>
                </c:pt>
                <c:pt idx="1773">
                  <c:v>42256</c:v>
                </c:pt>
                <c:pt idx="1774">
                  <c:v>42255</c:v>
                </c:pt>
                <c:pt idx="1775">
                  <c:v>42251</c:v>
                </c:pt>
                <c:pt idx="1776">
                  <c:v>42250</c:v>
                </c:pt>
                <c:pt idx="1777">
                  <c:v>42249</c:v>
                </c:pt>
                <c:pt idx="1778">
                  <c:v>42248</c:v>
                </c:pt>
                <c:pt idx="1779">
                  <c:v>42247</c:v>
                </c:pt>
                <c:pt idx="1780">
                  <c:v>42244</c:v>
                </c:pt>
                <c:pt idx="1781">
                  <c:v>42243</c:v>
                </c:pt>
                <c:pt idx="1782">
                  <c:v>42242</c:v>
                </c:pt>
                <c:pt idx="1783">
                  <c:v>42241</c:v>
                </c:pt>
                <c:pt idx="1784">
                  <c:v>42240</c:v>
                </c:pt>
                <c:pt idx="1785">
                  <c:v>42237</c:v>
                </c:pt>
                <c:pt idx="1786">
                  <c:v>42236</c:v>
                </c:pt>
                <c:pt idx="1787">
                  <c:v>42235</c:v>
                </c:pt>
                <c:pt idx="1788">
                  <c:v>42234</c:v>
                </c:pt>
                <c:pt idx="1789">
                  <c:v>42233</c:v>
                </c:pt>
                <c:pt idx="1790">
                  <c:v>42230</c:v>
                </c:pt>
                <c:pt idx="1791">
                  <c:v>42229</c:v>
                </c:pt>
                <c:pt idx="1792">
                  <c:v>42228</c:v>
                </c:pt>
                <c:pt idx="1793">
                  <c:v>42227</c:v>
                </c:pt>
                <c:pt idx="1794">
                  <c:v>42226</c:v>
                </c:pt>
                <c:pt idx="1795">
                  <c:v>42223</c:v>
                </c:pt>
                <c:pt idx="1796">
                  <c:v>42222</c:v>
                </c:pt>
                <c:pt idx="1797">
                  <c:v>42221</c:v>
                </c:pt>
                <c:pt idx="1798">
                  <c:v>42220</c:v>
                </c:pt>
                <c:pt idx="1799">
                  <c:v>42219</c:v>
                </c:pt>
                <c:pt idx="1800">
                  <c:v>42216</c:v>
                </c:pt>
                <c:pt idx="1801">
                  <c:v>42215</c:v>
                </c:pt>
                <c:pt idx="1802">
                  <c:v>42214</c:v>
                </c:pt>
                <c:pt idx="1803">
                  <c:v>42213</c:v>
                </c:pt>
                <c:pt idx="1804">
                  <c:v>42212</c:v>
                </c:pt>
                <c:pt idx="1805">
                  <c:v>42209</c:v>
                </c:pt>
                <c:pt idx="1806">
                  <c:v>42208</c:v>
                </c:pt>
                <c:pt idx="1807">
                  <c:v>42207</c:v>
                </c:pt>
                <c:pt idx="1808">
                  <c:v>42206</c:v>
                </c:pt>
                <c:pt idx="1809">
                  <c:v>42205</c:v>
                </c:pt>
                <c:pt idx="1810">
                  <c:v>42202</c:v>
                </c:pt>
                <c:pt idx="1811">
                  <c:v>42201</c:v>
                </c:pt>
                <c:pt idx="1812">
                  <c:v>42200</c:v>
                </c:pt>
                <c:pt idx="1813">
                  <c:v>42199</c:v>
                </c:pt>
                <c:pt idx="1814">
                  <c:v>42198</c:v>
                </c:pt>
                <c:pt idx="1815">
                  <c:v>42195</c:v>
                </c:pt>
                <c:pt idx="1816">
                  <c:v>42194</c:v>
                </c:pt>
                <c:pt idx="1817">
                  <c:v>42193</c:v>
                </c:pt>
                <c:pt idx="1818">
                  <c:v>42192</c:v>
                </c:pt>
                <c:pt idx="1819">
                  <c:v>42191</c:v>
                </c:pt>
                <c:pt idx="1820">
                  <c:v>42187</c:v>
                </c:pt>
                <c:pt idx="1821">
                  <c:v>42186</c:v>
                </c:pt>
                <c:pt idx="1822">
                  <c:v>42185</c:v>
                </c:pt>
                <c:pt idx="1823">
                  <c:v>42184</c:v>
                </c:pt>
                <c:pt idx="1824">
                  <c:v>42181</c:v>
                </c:pt>
                <c:pt idx="1825">
                  <c:v>42180</c:v>
                </c:pt>
                <c:pt idx="1826">
                  <c:v>42179</c:v>
                </c:pt>
                <c:pt idx="1827">
                  <c:v>42178</c:v>
                </c:pt>
                <c:pt idx="1828">
                  <c:v>42177</c:v>
                </c:pt>
                <c:pt idx="1829">
                  <c:v>42174</c:v>
                </c:pt>
                <c:pt idx="1830">
                  <c:v>42173</c:v>
                </c:pt>
                <c:pt idx="1831">
                  <c:v>42172</c:v>
                </c:pt>
                <c:pt idx="1832">
                  <c:v>42171</c:v>
                </c:pt>
                <c:pt idx="1833">
                  <c:v>42170</c:v>
                </c:pt>
                <c:pt idx="1834">
                  <c:v>42167</c:v>
                </c:pt>
                <c:pt idx="1835">
                  <c:v>42166</c:v>
                </c:pt>
                <c:pt idx="1836">
                  <c:v>42165</c:v>
                </c:pt>
                <c:pt idx="1837">
                  <c:v>42164</c:v>
                </c:pt>
                <c:pt idx="1838">
                  <c:v>42163</c:v>
                </c:pt>
                <c:pt idx="1839">
                  <c:v>42160</c:v>
                </c:pt>
                <c:pt idx="1840">
                  <c:v>42159</c:v>
                </c:pt>
                <c:pt idx="1841">
                  <c:v>42158</c:v>
                </c:pt>
                <c:pt idx="1842">
                  <c:v>42157</c:v>
                </c:pt>
                <c:pt idx="1843">
                  <c:v>42156</c:v>
                </c:pt>
                <c:pt idx="1844">
                  <c:v>42153</c:v>
                </c:pt>
                <c:pt idx="1845">
                  <c:v>42152</c:v>
                </c:pt>
                <c:pt idx="1846">
                  <c:v>42151</c:v>
                </c:pt>
                <c:pt idx="1847">
                  <c:v>42150</c:v>
                </c:pt>
                <c:pt idx="1848">
                  <c:v>42146</c:v>
                </c:pt>
                <c:pt idx="1849">
                  <c:v>42145</c:v>
                </c:pt>
                <c:pt idx="1850">
                  <c:v>42144</c:v>
                </c:pt>
                <c:pt idx="1851">
                  <c:v>42143</c:v>
                </c:pt>
                <c:pt idx="1852">
                  <c:v>42142</c:v>
                </c:pt>
                <c:pt idx="1853">
                  <c:v>42139</c:v>
                </c:pt>
                <c:pt idx="1854">
                  <c:v>42138</c:v>
                </c:pt>
                <c:pt idx="1855">
                  <c:v>42137</c:v>
                </c:pt>
                <c:pt idx="1856">
                  <c:v>42136</c:v>
                </c:pt>
                <c:pt idx="1857">
                  <c:v>42135</c:v>
                </c:pt>
                <c:pt idx="1858">
                  <c:v>42132</c:v>
                </c:pt>
                <c:pt idx="1859">
                  <c:v>42131</c:v>
                </c:pt>
                <c:pt idx="1860">
                  <c:v>42130</c:v>
                </c:pt>
                <c:pt idx="1861">
                  <c:v>42129</c:v>
                </c:pt>
                <c:pt idx="1862">
                  <c:v>42128</c:v>
                </c:pt>
                <c:pt idx="1863">
                  <c:v>42125</c:v>
                </c:pt>
                <c:pt idx="1864">
                  <c:v>42124</c:v>
                </c:pt>
                <c:pt idx="1865">
                  <c:v>42123</c:v>
                </c:pt>
                <c:pt idx="1866">
                  <c:v>42122</c:v>
                </c:pt>
                <c:pt idx="1867">
                  <c:v>42121</c:v>
                </c:pt>
                <c:pt idx="1868">
                  <c:v>42118</c:v>
                </c:pt>
                <c:pt idx="1869">
                  <c:v>42117</c:v>
                </c:pt>
                <c:pt idx="1870">
                  <c:v>42116</c:v>
                </c:pt>
                <c:pt idx="1871">
                  <c:v>42115</c:v>
                </c:pt>
                <c:pt idx="1872">
                  <c:v>42114</c:v>
                </c:pt>
                <c:pt idx="1873">
                  <c:v>42111</c:v>
                </c:pt>
                <c:pt idx="1874">
                  <c:v>42110</c:v>
                </c:pt>
                <c:pt idx="1875">
                  <c:v>42109</c:v>
                </c:pt>
                <c:pt idx="1876">
                  <c:v>42108</c:v>
                </c:pt>
                <c:pt idx="1877">
                  <c:v>42107</c:v>
                </c:pt>
                <c:pt idx="1878">
                  <c:v>42104</c:v>
                </c:pt>
                <c:pt idx="1879">
                  <c:v>42103</c:v>
                </c:pt>
                <c:pt idx="1880">
                  <c:v>42102</c:v>
                </c:pt>
                <c:pt idx="1881">
                  <c:v>42101</c:v>
                </c:pt>
                <c:pt idx="1882">
                  <c:v>42100</c:v>
                </c:pt>
                <c:pt idx="1883">
                  <c:v>42096</c:v>
                </c:pt>
                <c:pt idx="1884">
                  <c:v>42095</c:v>
                </c:pt>
                <c:pt idx="1885">
                  <c:v>42094</c:v>
                </c:pt>
                <c:pt idx="1886">
                  <c:v>42093</c:v>
                </c:pt>
                <c:pt idx="1887">
                  <c:v>42090</c:v>
                </c:pt>
                <c:pt idx="1888">
                  <c:v>42089</c:v>
                </c:pt>
                <c:pt idx="1889">
                  <c:v>42088</c:v>
                </c:pt>
                <c:pt idx="1890">
                  <c:v>42087</c:v>
                </c:pt>
                <c:pt idx="1891">
                  <c:v>42086</c:v>
                </c:pt>
                <c:pt idx="1892">
                  <c:v>42083</c:v>
                </c:pt>
                <c:pt idx="1893">
                  <c:v>42082</c:v>
                </c:pt>
                <c:pt idx="1894">
                  <c:v>42081</c:v>
                </c:pt>
                <c:pt idx="1895">
                  <c:v>42080</c:v>
                </c:pt>
                <c:pt idx="1896">
                  <c:v>42079</c:v>
                </c:pt>
                <c:pt idx="1897">
                  <c:v>42076</c:v>
                </c:pt>
                <c:pt idx="1898">
                  <c:v>42075</c:v>
                </c:pt>
                <c:pt idx="1899">
                  <c:v>42074</c:v>
                </c:pt>
                <c:pt idx="1900">
                  <c:v>42073</c:v>
                </c:pt>
                <c:pt idx="1901">
                  <c:v>42072</c:v>
                </c:pt>
                <c:pt idx="1902">
                  <c:v>42069</c:v>
                </c:pt>
                <c:pt idx="1903">
                  <c:v>42068</c:v>
                </c:pt>
                <c:pt idx="1904">
                  <c:v>42067</c:v>
                </c:pt>
                <c:pt idx="1905">
                  <c:v>42066</c:v>
                </c:pt>
                <c:pt idx="1906">
                  <c:v>42065</c:v>
                </c:pt>
                <c:pt idx="1907">
                  <c:v>42062</c:v>
                </c:pt>
                <c:pt idx="1908">
                  <c:v>42061</c:v>
                </c:pt>
                <c:pt idx="1909">
                  <c:v>42060</c:v>
                </c:pt>
                <c:pt idx="1910">
                  <c:v>42059</c:v>
                </c:pt>
                <c:pt idx="1911">
                  <c:v>42058</c:v>
                </c:pt>
                <c:pt idx="1912">
                  <c:v>42055</c:v>
                </c:pt>
                <c:pt idx="1913">
                  <c:v>42054</c:v>
                </c:pt>
                <c:pt idx="1914">
                  <c:v>42053</c:v>
                </c:pt>
                <c:pt idx="1915">
                  <c:v>42052</c:v>
                </c:pt>
                <c:pt idx="1916">
                  <c:v>42048</c:v>
                </c:pt>
                <c:pt idx="1917">
                  <c:v>42047</c:v>
                </c:pt>
                <c:pt idx="1918">
                  <c:v>42046</c:v>
                </c:pt>
                <c:pt idx="1919">
                  <c:v>42045</c:v>
                </c:pt>
                <c:pt idx="1920">
                  <c:v>42044</c:v>
                </c:pt>
                <c:pt idx="1921">
                  <c:v>42041</c:v>
                </c:pt>
                <c:pt idx="1922">
                  <c:v>42040</c:v>
                </c:pt>
                <c:pt idx="1923">
                  <c:v>42039</c:v>
                </c:pt>
                <c:pt idx="1924">
                  <c:v>42038</c:v>
                </c:pt>
                <c:pt idx="1925">
                  <c:v>42037</c:v>
                </c:pt>
                <c:pt idx="1926">
                  <c:v>42034</c:v>
                </c:pt>
                <c:pt idx="1927">
                  <c:v>42033</c:v>
                </c:pt>
                <c:pt idx="1928">
                  <c:v>42032</c:v>
                </c:pt>
                <c:pt idx="1929">
                  <c:v>42031</c:v>
                </c:pt>
                <c:pt idx="1930">
                  <c:v>42030</c:v>
                </c:pt>
                <c:pt idx="1931">
                  <c:v>42027</c:v>
                </c:pt>
                <c:pt idx="1932">
                  <c:v>42026</c:v>
                </c:pt>
                <c:pt idx="1933">
                  <c:v>42025</c:v>
                </c:pt>
                <c:pt idx="1934">
                  <c:v>42024</c:v>
                </c:pt>
                <c:pt idx="1935">
                  <c:v>42020</c:v>
                </c:pt>
                <c:pt idx="1936">
                  <c:v>42019</c:v>
                </c:pt>
                <c:pt idx="1937">
                  <c:v>42018</c:v>
                </c:pt>
                <c:pt idx="1938">
                  <c:v>42017</c:v>
                </c:pt>
                <c:pt idx="1939">
                  <c:v>42016</c:v>
                </c:pt>
                <c:pt idx="1940">
                  <c:v>42013</c:v>
                </c:pt>
                <c:pt idx="1941">
                  <c:v>42012</c:v>
                </c:pt>
                <c:pt idx="1942">
                  <c:v>42011</c:v>
                </c:pt>
                <c:pt idx="1943">
                  <c:v>42010</c:v>
                </c:pt>
                <c:pt idx="1944">
                  <c:v>42009</c:v>
                </c:pt>
                <c:pt idx="1945">
                  <c:v>42006</c:v>
                </c:pt>
                <c:pt idx="1946">
                  <c:v>42004</c:v>
                </c:pt>
                <c:pt idx="1947">
                  <c:v>42003</c:v>
                </c:pt>
                <c:pt idx="1948">
                  <c:v>42002</c:v>
                </c:pt>
                <c:pt idx="1949">
                  <c:v>41999</c:v>
                </c:pt>
                <c:pt idx="1950">
                  <c:v>41997</c:v>
                </c:pt>
                <c:pt idx="1951">
                  <c:v>41996</c:v>
                </c:pt>
                <c:pt idx="1952">
                  <c:v>41995</c:v>
                </c:pt>
                <c:pt idx="1953">
                  <c:v>41992</c:v>
                </c:pt>
                <c:pt idx="1954">
                  <c:v>41991</c:v>
                </c:pt>
                <c:pt idx="1955">
                  <c:v>41990</c:v>
                </c:pt>
                <c:pt idx="1956">
                  <c:v>41989</c:v>
                </c:pt>
                <c:pt idx="1957">
                  <c:v>41988</c:v>
                </c:pt>
                <c:pt idx="1958">
                  <c:v>41985</c:v>
                </c:pt>
                <c:pt idx="1959">
                  <c:v>41984</c:v>
                </c:pt>
                <c:pt idx="1960">
                  <c:v>41983</c:v>
                </c:pt>
                <c:pt idx="1961">
                  <c:v>41982</c:v>
                </c:pt>
                <c:pt idx="1962">
                  <c:v>41981</c:v>
                </c:pt>
                <c:pt idx="1963">
                  <c:v>41978</c:v>
                </c:pt>
                <c:pt idx="1964">
                  <c:v>41977</c:v>
                </c:pt>
                <c:pt idx="1965">
                  <c:v>41976</c:v>
                </c:pt>
                <c:pt idx="1966">
                  <c:v>41975</c:v>
                </c:pt>
                <c:pt idx="1967">
                  <c:v>41974</c:v>
                </c:pt>
                <c:pt idx="1968">
                  <c:v>41971</c:v>
                </c:pt>
                <c:pt idx="1969">
                  <c:v>41969</c:v>
                </c:pt>
                <c:pt idx="1970">
                  <c:v>41968</c:v>
                </c:pt>
                <c:pt idx="1971">
                  <c:v>41967</c:v>
                </c:pt>
                <c:pt idx="1972">
                  <c:v>41964</c:v>
                </c:pt>
                <c:pt idx="1973">
                  <c:v>41963</c:v>
                </c:pt>
                <c:pt idx="1974">
                  <c:v>41962</c:v>
                </c:pt>
                <c:pt idx="1975">
                  <c:v>41961</c:v>
                </c:pt>
                <c:pt idx="1976">
                  <c:v>41960</c:v>
                </c:pt>
                <c:pt idx="1977">
                  <c:v>41957</c:v>
                </c:pt>
                <c:pt idx="1978">
                  <c:v>41956</c:v>
                </c:pt>
                <c:pt idx="1979">
                  <c:v>41955</c:v>
                </c:pt>
                <c:pt idx="1980">
                  <c:v>41954</c:v>
                </c:pt>
                <c:pt idx="1981">
                  <c:v>41953</c:v>
                </c:pt>
                <c:pt idx="1982">
                  <c:v>41950</c:v>
                </c:pt>
                <c:pt idx="1983">
                  <c:v>41949</c:v>
                </c:pt>
                <c:pt idx="1984">
                  <c:v>41948</c:v>
                </c:pt>
                <c:pt idx="1985">
                  <c:v>41947</c:v>
                </c:pt>
                <c:pt idx="1986">
                  <c:v>41946</c:v>
                </c:pt>
                <c:pt idx="1987">
                  <c:v>41943</c:v>
                </c:pt>
                <c:pt idx="1988">
                  <c:v>41942</c:v>
                </c:pt>
                <c:pt idx="1989">
                  <c:v>41941</c:v>
                </c:pt>
                <c:pt idx="1990">
                  <c:v>41940</c:v>
                </c:pt>
                <c:pt idx="1991">
                  <c:v>41939</c:v>
                </c:pt>
                <c:pt idx="1992">
                  <c:v>41936</c:v>
                </c:pt>
                <c:pt idx="1993">
                  <c:v>41935</c:v>
                </c:pt>
                <c:pt idx="1994">
                  <c:v>41934</c:v>
                </c:pt>
                <c:pt idx="1995">
                  <c:v>41933</c:v>
                </c:pt>
                <c:pt idx="1996">
                  <c:v>41932</c:v>
                </c:pt>
                <c:pt idx="1997">
                  <c:v>41929</c:v>
                </c:pt>
                <c:pt idx="1998">
                  <c:v>41928</c:v>
                </c:pt>
                <c:pt idx="1999">
                  <c:v>41927</c:v>
                </c:pt>
                <c:pt idx="2000">
                  <c:v>41926</c:v>
                </c:pt>
                <c:pt idx="2001">
                  <c:v>41925</c:v>
                </c:pt>
                <c:pt idx="2002">
                  <c:v>41922</c:v>
                </c:pt>
                <c:pt idx="2003">
                  <c:v>41921</c:v>
                </c:pt>
                <c:pt idx="2004">
                  <c:v>41920</c:v>
                </c:pt>
                <c:pt idx="2005">
                  <c:v>41919</c:v>
                </c:pt>
                <c:pt idx="2006">
                  <c:v>41918</c:v>
                </c:pt>
                <c:pt idx="2007">
                  <c:v>41915</c:v>
                </c:pt>
                <c:pt idx="2008">
                  <c:v>41914</c:v>
                </c:pt>
                <c:pt idx="2009">
                  <c:v>41913</c:v>
                </c:pt>
                <c:pt idx="2010">
                  <c:v>41912</c:v>
                </c:pt>
                <c:pt idx="2011">
                  <c:v>41911</c:v>
                </c:pt>
                <c:pt idx="2012">
                  <c:v>41908</c:v>
                </c:pt>
                <c:pt idx="2013">
                  <c:v>41907</c:v>
                </c:pt>
                <c:pt idx="2014">
                  <c:v>41906</c:v>
                </c:pt>
                <c:pt idx="2015">
                  <c:v>41905</c:v>
                </c:pt>
                <c:pt idx="2016">
                  <c:v>41904</c:v>
                </c:pt>
                <c:pt idx="2017">
                  <c:v>41901</c:v>
                </c:pt>
                <c:pt idx="2018">
                  <c:v>41900</c:v>
                </c:pt>
                <c:pt idx="2019">
                  <c:v>41899</c:v>
                </c:pt>
                <c:pt idx="2020">
                  <c:v>41898</c:v>
                </c:pt>
                <c:pt idx="2021">
                  <c:v>41897</c:v>
                </c:pt>
                <c:pt idx="2022">
                  <c:v>41894</c:v>
                </c:pt>
                <c:pt idx="2023">
                  <c:v>41893</c:v>
                </c:pt>
                <c:pt idx="2024">
                  <c:v>41892</c:v>
                </c:pt>
                <c:pt idx="2025">
                  <c:v>41891</c:v>
                </c:pt>
                <c:pt idx="2026">
                  <c:v>41890</c:v>
                </c:pt>
                <c:pt idx="2027">
                  <c:v>41887</c:v>
                </c:pt>
                <c:pt idx="2028">
                  <c:v>41886</c:v>
                </c:pt>
                <c:pt idx="2029">
                  <c:v>41885</c:v>
                </c:pt>
                <c:pt idx="2030">
                  <c:v>41884</c:v>
                </c:pt>
                <c:pt idx="2031">
                  <c:v>41880</c:v>
                </c:pt>
                <c:pt idx="2032">
                  <c:v>41879</c:v>
                </c:pt>
                <c:pt idx="2033">
                  <c:v>41878</c:v>
                </c:pt>
                <c:pt idx="2034">
                  <c:v>41877</c:v>
                </c:pt>
                <c:pt idx="2035">
                  <c:v>41876</c:v>
                </c:pt>
                <c:pt idx="2036">
                  <c:v>41873</c:v>
                </c:pt>
                <c:pt idx="2037">
                  <c:v>41872</c:v>
                </c:pt>
                <c:pt idx="2038">
                  <c:v>41871</c:v>
                </c:pt>
                <c:pt idx="2039">
                  <c:v>41870</c:v>
                </c:pt>
                <c:pt idx="2040">
                  <c:v>41869</c:v>
                </c:pt>
                <c:pt idx="2041">
                  <c:v>41866</c:v>
                </c:pt>
                <c:pt idx="2042">
                  <c:v>41865</c:v>
                </c:pt>
                <c:pt idx="2043">
                  <c:v>41864</c:v>
                </c:pt>
                <c:pt idx="2044">
                  <c:v>41863</c:v>
                </c:pt>
                <c:pt idx="2045">
                  <c:v>41862</c:v>
                </c:pt>
                <c:pt idx="2046">
                  <c:v>41859</c:v>
                </c:pt>
                <c:pt idx="2047">
                  <c:v>41858</c:v>
                </c:pt>
                <c:pt idx="2048">
                  <c:v>41857</c:v>
                </c:pt>
                <c:pt idx="2049">
                  <c:v>41856</c:v>
                </c:pt>
                <c:pt idx="2050">
                  <c:v>41855</c:v>
                </c:pt>
                <c:pt idx="2051">
                  <c:v>41852</c:v>
                </c:pt>
                <c:pt idx="2052">
                  <c:v>41851</c:v>
                </c:pt>
                <c:pt idx="2053">
                  <c:v>41850</c:v>
                </c:pt>
                <c:pt idx="2054">
                  <c:v>41849</c:v>
                </c:pt>
                <c:pt idx="2055">
                  <c:v>41848</c:v>
                </c:pt>
                <c:pt idx="2056">
                  <c:v>41845</c:v>
                </c:pt>
                <c:pt idx="2057">
                  <c:v>41844</c:v>
                </c:pt>
                <c:pt idx="2058">
                  <c:v>41843</c:v>
                </c:pt>
                <c:pt idx="2059">
                  <c:v>41842</c:v>
                </c:pt>
                <c:pt idx="2060">
                  <c:v>41841</c:v>
                </c:pt>
                <c:pt idx="2061">
                  <c:v>41838</c:v>
                </c:pt>
                <c:pt idx="2062">
                  <c:v>41837</c:v>
                </c:pt>
                <c:pt idx="2063">
                  <c:v>41836</c:v>
                </c:pt>
                <c:pt idx="2064">
                  <c:v>41835</c:v>
                </c:pt>
                <c:pt idx="2065">
                  <c:v>41834</c:v>
                </c:pt>
                <c:pt idx="2066">
                  <c:v>41831</c:v>
                </c:pt>
                <c:pt idx="2067">
                  <c:v>41830</c:v>
                </c:pt>
                <c:pt idx="2068">
                  <c:v>41829</c:v>
                </c:pt>
                <c:pt idx="2069">
                  <c:v>41828</c:v>
                </c:pt>
                <c:pt idx="2070">
                  <c:v>41827</c:v>
                </c:pt>
                <c:pt idx="2071">
                  <c:v>41823</c:v>
                </c:pt>
                <c:pt idx="2072">
                  <c:v>41822</c:v>
                </c:pt>
                <c:pt idx="2073">
                  <c:v>41821</c:v>
                </c:pt>
                <c:pt idx="2074">
                  <c:v>41820</c:v>
                </c:pt>
                <c:pt idx="2075">
                  <c:v>41817</c:v>
                </c:pt>
                <c:pt idx="2076">
                  <c:v>41816</c:v>
                </c:pt>
                <c:pt idx="2077">
                  <c:v>41815</c:v>
                </c:pt>
                <c:pt idx="2078">
                  <c:v>41814</c:v>
                </c:pt>
                <c:pt idx="2079">
                  <c:v>41813</c:v>
                </c:pt>
                <c:pt idx="2080">
                  <c:v>41810</c:v>
                </c:pt>
                <c:pt idx="2081">
                  <c:v>41809</c:v>
                </c:pt>
                <c:pt idx="2082">
                  <c:v>41808</c:v>
                </c:pt>
                <c:pt idx="2083">
                  <c:v>41807</c:v>
                </c:pt>
                <c:pt idx="2084">
                  <c:v>41806</c:v>
                </c:pt>
                <c:pt idx="2085">
                  <c:v>41803</c:v>
                </c:pt>
                <c:pt idx="2086">
                  <c:v>41802</c:v>
                </c:pt>
                <c:pt idx="2087">
                  <c:v>41801</c:v>
                </c:pt>
                <c:pt idx="2088">
                  <c:v>41800</c:v>
                </c:pt>
                <c:pt idx="2089">
                  <c:v>41799</c:v>
                </c:pt>
                <c:pt idx="2090">
                  <c:v>41796</c:v>
                </c:pt>
                <c:pt idx="2091">
                  <c:v>41795</c:v>
                </c:pt>
                <c:pt idx="2092">
                  <c:v>41794</c:v>
                </c:pt>
                <c:pt idx="2093">
                  <c:v>41793</c:v>
                </c:pt>
                <c:pt idx="2094">
                  <c:v>41792</c:v>
                </c:pt>
                <c:pt idx="2095">
                  <c:v>41789</c:v>
                </c:pt>
                <c:pt idx="2096">
                  <c:v>41788</c:v>
                </c:pt>
                <c:pt idx="2097">
                  <c:v>41787</c:v>
                </c:pt>
                <c:pt idx="2098">
                  <c:v>41786</c:v>
                </c:pt>
                <c:pt idx="2099">
                  <c:v>41782</c:v>
                </c:pt>
                <c:pt idx="2100">
                  <c:v>41781</c:v>
                </c:pt>
                <c:pt idx="2101">
                  <c:v>41780</c:v>
                </c:pt>
                <c:pt idx="2102">
                  <c:v>41779</c:v>
                </c:pt>
                <c:pt idx="2103">
                  <c:v>41778</c:v>
                </c:pt>
                <c:pt idx="2104">
                  <c:v>41775</c:v>
                </c:pt>
                <c:pt idx="2105">
                  <c:v>41774</c:v>
                </c:pt>
                <c:pt idx="2106">
                  <c:v>41773</c:v>
                </c:pt>
                <c:pt idx="2107">
                  <c:v>41772</c:v>
                </c:pt>
                <c:pt idx="2108">
                  <c:v>41771</c:v>
                </c:pt>
                <c:pt idx="2109">
                  <c:v>41768</c:v>
                </c:pt>
                <c:pt idx="2110">
                  <c:v>41767</c:v>
                </c:pt>
                <c:pt idx="2111">
                  <c:v>41766</c:v>
                </c:pt>
                <c:pt idx="2112">
                  <c:v>41765</c:v>
                </c:pt>
                <c:pt idx="2113">
                  <c:v>41764</c:v>
                </c:pt>
                <c:pt idx="2114">
                  <c:v>41761</c:v>
                </c:pt>
                <c:pt idx="2115">
                  <c:v>41760</c:v>
                </c:pt>
                <c:pt idx="2116">
                  <c:v>41759</c:v>
                </c:pt>
                <c:pt idx="2117">
                  <c:v>41758</c:v>
                </c:pt>
                <c:pt idx="2118">
                  <c:v>41757</c:v>
                </c:pt>
                <c:pt idx="2119">
                  <c:v>41754</c:v>
                </c:pt>
                <c:pt idx="2120">
                  <c:v>41753</c:v>
                </c:pt>
                <c:pt idx="2121">
                  <c:v>41752</c:v>
                </c:pt>
                <c:pt idx="2122">
                  <c:v>41751</c:v>
                </c:pt>
                <c:pt idx="2123">
                  <c:v>41750</c:v>
                </c:pt>
                <c:pt idx="2124">
                  <c:v>41746</c:v>
                </c:pt>
                <c:pt idx="2125">
                  <c:v>41745</c:v>
                </c:pt>
                <c:pt idx="2126">
                  <c:v>41744</c:v>
                </c:pt>
                <c:pt idx="2127">
                  <c:v>41743</c:v>
                </c:pt>
                <c:pt idx="2128">
                  <c:v>41740</c:v>
                </c:pt>
                <c:pt idx="2129">
                  <c:v>41739</c:v>
                </c:pt>
                <c:pt idx="2130">
                  <c:v>41738</c:v>
                </c:pt>
                <c:pt idx="2131">
                  <c:v>41737</c:v>
                </c:pt>
                <c:pt idx="2132">
                  <c:v>41736</c:v>
                </c:pt>
                <c:pt idx="2133">
                  <c:v>41733</c:v>
                </c:pt>
                <c:pt idx="2134">
                  <c:v>41732</c:v>
                </c:pt>
                <c:pt idx="2135">
                  <c:v>41731</c:v>
                </c:pt>
                <c:pt idx="2136">
                  <c:v>41730</c:v>
                </c:pt>
                <c:pt idx="2137">
                  <c:v>41729</c:v>
                </c:pt>
                <c:pt idx="2138">
                  <c:v>41726</c:v>
                </c:pt>
                <c:pt idx="2139">
                  <c:v>41725</c:v>
                </c:pt>
                <c:pt idx="2140">
                  <c:v>41724</c:v>
                </c:pt>
                <c:pt idx="2141">
                  <c:v>41723</c:v>
                </c:pt>
                <c:pt idx="2142">
                  <c:v>41722</c:v>
                </c:pt>
                <c:pt idx="2143">
                  <c:v>41719</c:v>
                </c:pt>
                <c:pt idx="2144">
                  <c:v>41718</c:v>
                </c:pt>
                <c:pt idx="2145">
                  <c:v>41717</c:v>
                </c:pt>
                <c:pt idx="2146">
                  <c:v>41716</c:v>
                </c:pt>
                <c:pt idx="2147">
                  <c:v>41715</c:v>
                </c:pt>
                <c:pt idx="2148">
                  <c:v>41712</c:v>
                </c:pt>
                <c:pt idx="2149">
                  <c:v>41711</c:v>
                </c:pt>
                <c:pt idx="2150">
                  <c:v>41710</c:v>
                </c:pt>
                <c:pt idx="2151">
                  <c:v>41709</c:v>
                </c:pt>
                <c:pt idx="2152">
                  <c:v>41708</c:v>
                </c:pt>
                <c:pt idx="2153">
                  <c:v>41705</c:v>
                </c:pt>
                <c:pt idx="2154">
                  <c:v>41704</c:v>
                </c:pt>
                <c:pt idx="2155">
                  <c:v>41703</c:v>
                </c:pt>
                <c:pt idx="2156">
                  <c:v>41702</c:v>
                </c:pt>
                <c:pt idx="2157">
                  <c:v>41701</c:v>
                </c:pt>
                <c:pt idx="2158">
                  <c:v>41698</c:v>
                </c:pt>
                <c:pt idx="2159">
                  <c:v>41697</c:v>
                </c:pt>
                <c:pt idx="2160">
                  <c:v>41696</c:v>
                </c:pt>
                <c:pt idx="2161">
                  <c:v>41695</c:v>
                </c:pt>
                <c:pt idx="2162">
                  <c:v>41694</c:v>
                </c:pt>
                <c:pt idx="2163">
                  <c:v>41691</c:v>
                </c:pt>
                <c:pt idx="2164">
                  <c:v>41690</c:v>
                </c:pt>
                <c:pt idx="2165">
                  <c:v>41689</c:v>
                </c:pt>
                <c:pt idx="2166">
                  <c:v>41688</c:v>
                </c:pt>
                <c:pt idx="2167">
                  <c:v>41684</c:v>
                </c:pt>
                <c:pt idx="2168">
                  <c:v>41683</c:v>
                </c:pt>
                <c:pt idx="2169">
                  <c:v>41682</c:v>
                </c:pt>
                <c:pt idx="2170">
                  <c:v>41681</c:v>
                </c:pt>
                <c:pt idx="2171">
                  <c:v>41680</c:v>
                </c:pt>
                <c:pt idx="2172">
                  <c:v>41677</c:v>
                </c:pt>
                <c:pt idx="2173">
                  <c:v>41676</c:v>
                </c:pt>
                <c:pt idx="2174">
                  <c:v>41675</c:v>
                </c:pt>
                <c:pt idx="2175">
                  <c:v>41674</c:v>
                </c:pt>
                <c:pt idx="2176">
                  <c:v>41673</c:v>
                </c:pt>
                <c:pt idx="2177">
                  <c:v>41670</c:v>
                </c:pt>
                <c:pt idx="2178">
                  <c:v>41669</c:v>
                </c:pt>
                <c:pt idx="2179">
                  <c:v>41668</c:v>
                </c:pt>
                <c:pt idx="2180">
                  <c:v>41667</c:v>
                </c:pt>
                <c:pt idx="2181">
                  <c:v>41666</c:v>
                </c:pt>
                <c:pt idx="2182">
                  <c:v>41663</c:v>
                </c:pt>
                <c:pt idx="2183">
                  <c:v>41662</c:v>
                </c:pt>
                <c:pt idx="2184">
                  <c:v>41661</c:v>
                </c:pt>
                <c:pt idx="2185">
                  <c:v>41660</c:v>
                </c:pt>
                <c:pt idx="2186">
                  <c:v>41656</c:v>
                </c:pt>
                <c:pt idx="2187">
                  <c:v>41655</c:v>
                </c:pt>
                <c:pt idx="2188">
                  <c:v>41654</c:v>
                </c:pt>
                <c:pt idx="2189">
                  <c:v>41653</c:v>
                </c:pt>
                <c:pt idx="2190">
                  <c:v>41652</c:v>
                </c:pt>
                <c:pt idx="2191">
                  <c:v>41649</c:v>
                </c:pt>
                <c:pt idx="2192">
                  <c:v>41648</c:v>
                </c:pt>
                <c:pt idx="2193">
                  <c:v>41647</c:v>
                </c:pt>
                <c:pt idx="2194">
                  <c:v>41646</c:v>
                </c:pt>
                <c:pt idx="2195">
                  <c:v>41645</c:v>
                </c:pt>
                <c:pt idx="2196">
                  <c:v>41642</c:v>
                </c:pt>
                <c:pt idx="2197">
                  <c:v>41641</c:v>
                </c:pt>
                <c:pt idx="2198">
                  <c:v>41639</c:v>
                </c:pt>
                <c:pt idx="2199">
                  <c:v>41638</c:v>
                </c:pt>
                <c:pt idx="2200">
                  <c:v>41635</c:v>
                </c:pt>
                <c:pt idx="2201">
                  <c:v>41634</c:v>
                </c:pt>
                <c:pt idx="2202">
                  <c:v>41632</c:v>
                </c:pt>
                <c:pt idx="2203">
                  <c:v>41631</c:v>
                </c:pt>
                <c:pt idx="2204">
                  <c:v>41628</c:v>
                </c:pt>
                <c:pt idx="2205">
                  <c:v>41627</c:v>
                </c:pt>
                <c:pt idx="2206">
                  <c:v>41626</c:v>
                </c:pt>
                <c:pt idx="2207">
                  <c:v>41625</c:v>
                </c:pt>
                <c:pt idx="2208">
                  <c:v>41624</c:v>
                </c:pt>
                <c:pt idx="2209">
                  <c:v>41621</c:v>
                </c:pt>
                <c:pt idx="2210">
                  <c:v>41620</c:v>
                </c:pt>
                <c:pt idx="2211">
                  <c:v>41619</c:v>
                </c:pt>
                <c:pt idx="2212">
                  <c:v>41618</c:v>
                </c:pt>
                <c:pt idx="2213">
                  <c:v>41617</c:v>
                </c:pt>
                <c:pt idx="2214">
                  <c:v>41614</c:v>
                </c:pt>
                <c:pt idx="2215">
                  <c:v>41613</c:v>
                </c:pt>
                <c:pt idx="2216">
                  <c:v>41612</c:v>
                </c:pt>
                <c:pt idx="2217">
                  <c:v>41611</c:v>
                </c:pt>
                <c:pt idx="2218">
                  <c:v>41610</c:v>
                </c:pt>
                <c:pt idx="2219">
                  <c:v>41607</c:v>
                </c:pt>
                <c:pt idx="2220">
                  <c:v>41605</c:v>
                </c:pt>
                <c:pt idx="2221">
                  <c:v>41604</c:v>
                </c:pt>
                <c:pt idx="2222">
                  <c:v>41603</c:v>
                </c:pt>
                <c:pt idx="2223">
                  <c:v>41600</c:v>
                </c:pt>
                <c:pt idx="2224">
                  <c:v>41599</c:v>
                </c:pt>
                <c:pt idx="2225">
                  <c:v>41598</c:v>
                </c:pt>
                <c:pt idx="2226">
                  <c:v>41597</c:v>
                </c:pt>
                <c:pt idx="2227">
                  <c:v>41596</c:v>
                </c:pt>
                <c:pt idx="2228">
                  <c:v>41593</c:v>
                </c:pt>
                <c:pt idx="2229">
                  <c:v>41592</c:v>
                </c:pt>
                <c:pt idx="2230">
                  <c:v>41591</c:v>
                </c:pt>
                <c:pt idx="2231">
                  <c:v>41590</c:v>
                </c:pt>
                <c:pt idx="2232">
                  <c:v>41589</c:v>
                </c:pt>
                <c:pt idx="2233">
                  <c:v>41586</c:v>
                </c:pt>
                <c:pt idx="2234">
                  <c:v>41585</c:v>
                </c:pt>
                <c:pt idx="2235">
                  <c:v>41584</c:v>
                </c:pt>
                <c:pt idx="2236">
                  <c:v>41583</c:v>
                </c:pt>
                <c:pt idx="2237">
                  <c:v>41582</c:v>
                </c:pt>
                <c:pt idx="2238">
                  <c:v>41579</c:v>
                </c:pt>
                <c:pt idx="2239">
                  <c:v>41578</c:v>
                </c:pt>
                <c:pt idx="2240">
                  <c:v>41577</c:v>
                </c:pt>
                <c:pt idx="2241">
                  <c:v>41576</c:v>
                </c:pt>
                <c:pt idx="2242">
                  <c:v>41575</c:v>
                </c:pt>
                <c:pt idx="2243">
                  <c:v>41572</c:v>
                </c:pt>
                <c:pt idx="2244">
                  <c:v>41571</c:v>
                </c:pt>
                <c:pt idx="2245">
                  <c:v>41570</c:v>
                </c:pt>
                <c:pt idx="2246">
                  <c:v>41569</c:v>
                </c:pt>
                <c:pt idx="2247">
                  <c:v>41568</c:v>
                </c:pt>
                <c:pt idx="2248">
                  <c:v>41565</c:v>
                </c:pt>
                <c:pt idx="2249">
                  <c:v>41564</c:v>
                </c:pt>
                <c:pt idx="2250">
                  <c:v>41563</c:v>
                </c:pt>
                <c:pt idx="2251">
                  <c:v>41562</c:v>
                </c:pt>
                <c:pt idx="2252">
                  <c:v>41561</c:v>
                </c:pt>
                <c:pt idx="2253">
                  <c:v>41558</c:v>
                </c:pt>
                <c:pt idx="2254">
                  <c:v>41557</c:v>
                </c:pt>
                <c:pt idx="2255">
                  <c:v>41556</c:v>
                </c:pt>
                <c:pt idx="2256">
                  <c:v>41555</c:v>
                </c:pt>
                <c:pt idx="2257">
                  <c:v>41554</c:v>
                </c:pt>
                <c:pt idx="2258">
                  <c:v>41551</c:v>
                </c:pt>
                <c:pt idx="2259">
                  <c:v>41550</c:v>
                </c:pt>
                <c:pt idx="2260">
                  <c:v>41549</c:v>
                </c:pt>
                <c:pt idx="2261">
                  <c:v>41548</c:v>
                </c:pt>
                <c:pt idx="2262">
                  <c:v>41547</c:v>
                </c:pt>
                <c:pt idx="2263">
                  <c:v>41544</c:v>
                </c:pt>
                <c:pt idx="2264">
                  <c:v>41543</c:v>
                </c:pt>
                <c:pt idx="2265">
                  <c:v>41542</c:v>
                </c:pt>
                <c:pt idx="2266">
                  <c:v>41541</c:v>
                </c:pt>
                <c:pt idx="2267">
                  <c:v>41540</c:v>
                </c:pt>
                <c:pt idx="2268">
                  <c:v>41537</c:v>
                </c:pt>
                <c:pt idx="2269">
                  <c:v>41536</c:v>
                </c:pt>
                <c:pt idx="2270">
                  <c:v>41535</c:v>
                </c:pt>
                <c:pt idx="2271">
                  <c:v>41534</c:v>
                </c:pt>
                <c:pt idx="2272">
                  <c:v>41533</c:v>
                </c:pt>
                <c:pt idx="2273">
                  <c:v>41530</c:v>
                </c:pt>
                <c:pt idx="2274">
                  <c:v>41529</c:v>
                </c:pt>
                <c:pt idx="2275">
                  <c:v>41528</c:v>
                </c:pt>
                <c:pt idx="2276">
                  <c:v>41527</c:v>
                </c:pt>
                <c:pt idx="2277">
                  <c:v>41526</c:v>
                </c:pt>
                <c:pt idx="2278">
                  <c:v>41523</c:v>
                </c:pt>
                <c:pt idx="2279">
                  <c:v>41522</c:v>
                </c:pt>
                <c:pt idx="2280">
                  <c:v>41521</c:v>
                </c:pt>
                <c:pt idx="2281">
                  <c:v>41520</c:v>
                </c:pt>
                <c:pt idx="2282">
                  <c:v>41516</c:v>
                </c:pt>
                <c:pt idx="2283">
                  <c:v>41515</c:v>
                </c:pt>
                <c:pt idx="2284">
                  <c:v>41514</c:v>
                </c:pt>
                <c:pt idx="2285">
                  <c:v>41513</c:v>
                </c:pt>
                <c:pt idx="2286">
                  <c:v>41512</c:v>
                </c:pt>
                <c:pt idx="2287">
                  <c:v>41509</c:v>
                </c:pt>
                <c:pt idx="2288">
                  <c:v>41508</c:v>
                </c:pt>
                <c:pt idx="2289">
                  <c:v>41507</c:v>
                </c:pt>
                <c:pt idx="2290">
                  <c:v>41506</c:v>
                </c:pt>
                <c:pt idx="2291">
                  <c:v>41505</c:v>
                </c:pt>
                <c:pt idx="2292">
                  <c:v>41502</c:v>
                </c:pt>
                <c:pt idx="2293">
                  <c:v>41501</c:v>
                </c:pt>
                <c:pt idx="2294">
                  <c:v>41500</c:v>
                </c:pt>
                <c:pt idx="2295">
                  <c:v>41499</c:v>
                </c:pt>
                <c:pt idx="2296">
                  <c:v>41498</c:v>
                </c:pt>
                <c:pt idx="2297">
                  <c:v>41495</c:v>
                </c:pt>
                <c:pt idx="2298">
                  <c:v>41494</c:v>
                </c:pt>
                <c:pt idx="2299">
                  <c:v>41493</c:v>
                </c:pt>
                <c:pt idx="2300">
                  <c:v>41492</c:v>
                </c:pt>
                <c:pt idx="2301">
                  <c:v>41491</c:v>
                </c:pt>
                <c:pt idx="2302">
                  <c:v>41488</c:v>
                </c:pt>
                <c:pt idx="2303">
                  <c:v>41487</c:v>
                </c:pt>
                <c:pt idx="2304">
                  <c:v>41486</c:v>
                </c:pt>
                <c:pt idx="2305">
                  <c:v>41485</c:v>
                </c:pt>
                <c:pt idx="2306">
                  <c:v>41484</c:v>
                </c:pt>
                <c:pt idx="2307">
                  <c:v>41481</c:v>
                </c:pt>
                <c:pt idx="2308">
                  <c:v>41480</c:v>
                </c:pt>
                <c:pt idx="2309">
                  <c:v>41479</c:v>
                </c:pt>
                <c:pt idx="2310">
                  <c:v>41478</c:v>
                </c:pt>
                <c:pt idx="2311">
                  <c:v>41477</c:v>
                </c:pt>
                <c:pt idx="2312">
                  <c:v>41474</c:v>
                </c:pt>
                <c:pt idx="2313">
                  <c:v>41473</c:v>
                </c:pt>
                <c:pt idx="2314">
                  <c:v>41472</c:v>
                </c:pt>
                <c:pt idx="2315">
                  <c:v>41471</c:v>
                </c:pt>
                <c:pt idx="2316">
                  <c:v>41470</c:v>
                </c:pt>
                <c:pt idx="2317">
                  <c:v>41467</c:v>
                </c:pt>
                <c:pt idx="2318">
                  <c:v>41466</c:v>
                </c:pt>
                <c:pt idx="2319">
                  <c:v>41465</c:v>
                </c:pt>
                <c:pt idx="2320">
                  <c:v>41464</c:v>
                </c:pt>
                <c:pt idx="2321">
                  <c:v>41463</c:v>
                </c:pt>
                <c:pt idx="2322">
                  <c:v>41460</c:v>
                </c:pt>
                <c:pt idx="2323">
                  <c:v>41458</c:v>
                </c:pt>
                <c:pt idx="2324">
                  <c:v>41457</c:v>
                </c:pt>
                <c:pt idx="2325">
                  <c:v>41456</c:v>
                </c:pt>
                <c:pt idx="2326">
                  <c:v>41453</c:v>
                </c:pt>
                <c:pt idx="2327">
                  <c:v>41452</c:v>
                </c:pt>
                <c:pt idx="2328">
                  <c:v>41451</c:v>
                </c:pt>
                <c:pt idx="2329">
                  <c:v>41450</c:v>
                </c:pt>
                <c:pt idx="2330">
                  <c:v>41449</c:v>
                </c:pt>
                <c:pt idx="2331">
                  <c:v>41446</c:v>
                </c:pt>
                <c:pt idx="2332">
                  <c:v>41445</c:v>
                </c:pt>
                <c:pt idx="2333">
                  <c:v>41444</c:v>
                </c:pt>
                <c:pt idx="2334">
                  <c:v>41443</c:v>
                </c:pt>
                <c:pt idx="2335">
                  <c:v>41442</c:v>
                </c:pt>
                <c:pt idx="2336">
                  <c:v>41439</c:v>
                </c:pt>
                <c:pt idx="2337">
                  <c:v>41438</c:v>
                </c:pt>
                <c:pt idx="2338">
                  <c:v>41437</c:v>
                </c:pt>
                <c:pt idx="2339">
                  <c:v>41436</c:v>
                </c:pt>
                <c:pt idx="2340">
                  <c:v>41435</c:v>
                </c:pt>
                <c:pt idx="2341">
                  <c:v>41432</c:v>
                </c:pt>
                <c:pt idx="2342">
                  <c:v>41431</c:v>
                </c:pt>
                <c:pt idx="2343">
                  <c:v>41430</c:v>
                </c:pt>
                <c:pt idx="2344">
                  <c:v>41429</c:v>
                </c:pt>
                <c:pt idx="2345">
                  <c:v>41428</c:v>
                </c:pt>
                <c:pt idx="2346">
                  <c:v>41425</c:v>
                </c:pt>
                <c:pt idx="2347">
                  <c:v>41424</c:v>
                </c:pt>
                <c:pt idx="2348">
                  <c:v>41423</c:v>
                </c:pt>
                <c:pt idx="2349">
                  <c:v>41422</c:v>
                </c:pt>
                <c:pt idx="2350">
                  <c:v>41418</c:v>
                </c:pt>
                <c:pt idx="2351">
                  <c:v>41417</c:v>
                </c:pt>
                <c:pt idx="2352">
                  <c:v>41416</c:v>
                </c:pt>
                <c:pt idx="2353">
                  <c:v>41415</c:v>
                </c:pt>
                <c:pt idx="2354">
                  <c:v>41414</c:v>
                </c:pt>
                <c:pt idx="2355">
                  <c:v>41411</c:v>
                </c:pt>
                <c:pt idx="2356">
                  <c:v>41410</c:v>
                </c:pt>
                <c:pt idx="2357">
                  <c:v>41409</c:v>
                </c:pt>
                <c:pt idx="2358">
                  <c:v>41408</c:v>
                </c:pt>
                <c:pt idx="2359">
                  <c:v>41407</c:v>
                </c:pt>
                <c:pt idx="2360">
                  <c:v>41404</c:v>
                </c:pt>
                <c:pt idx="2361">
                  <c:v>41403</c:v>
                </c:pt>
                <c:pt idx="2362">
                  <c:v>41402</c:v>
                </c:pt>
                <c:pt idx="2363">
                  <c:v>41401</c:v>
                </c:pt>
                <c:pt idx="2364">
                  <c:v>41400</c:v>
                </c:pt>
                <c:pt idx="2365">
                  <c:v>41397</c:v>
                </c:pt>
                <c:pt idx="2366">
                  <c:v>41396</c:v>
                </c:pt>
                <c:pt idx="2367">
                  <c:v>41395</c:v>
                </c:pt>
                <c:pt idx="2368">
                  <c:v>41394</c:v>
                </c:pt>
                <c:pt idx="2369">
                  <c:v>41393</c:v>
                </c:pt>
                <c:pt idx="2370">
                  <c:v>41390</c:v>
                </c:pt>
                <c:pt idx="2371">
                  <c:v>41389</c:v>
                </c:pt>
                <c:pt idx="2372">
                  <c:v>41388</c:v>
                </c:pt>
                <c:pt idx="2373">
                  <c:v>41387</c:v>
                </c:pt>
                <c:pt idx="2374">
                  <c:v>41386</c:v>
                </c:pt>
                <c:pt idx="2375">
                  <c:v>41383</c:v>
                </c:pt>
                <c:pt idx="2376">
                  <c:v>41382</c:v>
                </c:pt>
                <c:pt idx="2377">
                  <c:v>41381</c:v>
                </c:pt>
                <c:pt idx="2378">
                  <c:v>41380</c:v>
                </c:pt>
                <c:pt idx="2379">
                  <c:v>41379</c:v>
                </c:pt>
                <c:pt idx="2380">
                  <c:v>41376</c:v>
                </c:pt>
                <c:pt idx="2381">
                  <c:v>41375</c:v>
                </c:pt>
                <c:pt idx="2382">
                  <c:v>41374</c:v>
                </c:pt>
                <c:pt idx="2383">
                  <c:v>41373</c:v>
                </c:pt>
                <c:pt idx="2384">
                  <c:v>41372</c:v>
                </c:pt>
                <c:pt idx="2385">
                  <c:v>41369</c:v>
                </c:pt>
                <c:pt idx="2386">
                  <c:v>41368</c:v>
                </c:pt>
                <c:pt idx="2387">
                  <c:v>41367</c:v>
                </c:pt>
                <c:pt idx="2388">
                  <c:v>41366</c:v>
                </c:pt>
                <c:pt idx="2389">
                  <c:v>41365</c:v>
                </c:pt>
                <c:pt idx="2390">
                  <c:v>41361</c:v>
                </c:pt>
                <c:pt idx="2391">
                  <c:v>41360</c:v>
                </c:pt>
                <c:pt idx="2392">
                  <c:v>41359</c:v>
                </c:pt>
                <c:pt idx="2393">
                  <c:v>41358</c:v>
                </c:pt>
                <c:pt idx="2394">
                  <c:v>41355</c:v>
                </c:pt>
                <c:pt idx="2395">
                  <c:v>41354</c:v>
                </c:pt>
                <c:pt idx="2396">
                  <c:v>41353</c:v>
                </c:pt>
                <c:pt idx="2397">
                  <c:v>41352</c:v>
                </c:pt>
                <c:pt idx="2398">
                  <c:v>41351</c:v>
                </c:pt>
                <c:pt idx="2399">
                  <c:v>41348</c:v>
                </c:pt>
                <c:pt idx="2400">
                  <c:v>41347</c:v>
                </c:pt>
                <c:pt idx="2401">
                  <c:v>41346</c:v>
                </c:pt>
                <c:pt idx="2402">
                  <c:v>41345</c:v>
                </c:pt>
                <c:pt idx="2403">
                  <c:v>41344</c:v>
                </c:pt>
                <c:pt idx="2404">
                  <c:v>41341</c:v>
                </c:pt>
                <c:pt idx="2405">
                  <c:v>41340</c:v>
                </c:pt>
                <c:pt idx="2406">
                  <c:v>41339</c:v>
                </c:pt>
                <c:pt idx="2407">
                  <c:v>41338</c:v>
                </c:pt>
                <c:pt idx="2408">
                  <c:v>41337</c:v>
                </c:pt>
                <c:pt idx="2409">
                  <c:v>41334</c:v>
                </c:pt>
                <c:pt idx="2410">
                  <c:v>41333</c:v>
                </c:pt>
                <c:pt idx="2411">
                  <c:v>41332</c:v>
                </c:pt>
                <c:pt idx="2412">
                  <c:v>41331</c:v>
                </c:pt>
                <c:pt idx="2413">
                  <c:v>41330</c:v>
                </c:pt>
                <c:pt idx="2414">
                  <c:v>41327</c:v>
                </c:pt>
                <c:pt idx="2415">
                  <c:v>41326</c:v>
                </c:pt>
                <c:pt idx="2416">
                  <c:v>41325</c:v>
                </c:pt>
                <c:pt idx="2417">
                  <c:v>41324</c:v>
                </c:pt>
                <c:pt idx="2418">
                  <c:v>41320</c:v>
                </c:pt>
                <c:pt idx="2419">
                  <c:v>41319</c:v>
                </c:pt>
                <c:pt idx="2420">
                  <c:v>41318</c:v>
                </c:pt>
                <c:pt idx="2421">
                  <c:v>41317</c:v>
                </c:pt>
                <c:pt idx="2422">
                  <c:v>41316</c:v>
                </c:pt>
                <c:pt idx="2423">
                  <c:v>41313</c:v>
                </c:pt>
                <c:pt idx="2424">
                  <c:v>41312</c:v>
                </c:pt>
                <c:pt idx="2425">
                  <c:v>41311</c:v>
                </c:pt>
                <c:pt idx="2426">
                  <c:v>41310</c:v>
                </c:pt>
                <c:pt idx="2427">
                  <c:v>41309</c:v>
                </c:pt>
                <c:pt idx="2428">
                  <c:v>41306</c:v>
                </c:pt>
                <c:pt idx="2429">
                  <c:v>41305</c:v>
                </c:pt>
                <c:pt idx="2430">
                  <c:v>41304</c:v>
                </c:pt>
                <c:pt idx="2431">
                  <c:v>41303</c:v>
                </c:pt>
                <c:pt idx="2432">
                  <c:v>41302</c:v>
                </c:pt>
                <c:pt idx="2433">
                  <c:v>41299</c:v>
                </c:pt>
                <c:pt idx="2434">
                  <c:v>41298</c:v>
                </c:pt>
                <c:pt idx="2435">
                  <c:v>41297</c:v>
                </c:pt>
                <c:pt idx="2436">
                  <c:v>41296</c:v>
                </c:pt>
                <c:pt idx="2437">
                  <c:v>41292</c:v>
                </c:pt>
                <c:pt idx="2438">
                  <c:v>41291</c:v>
                </c:pt>
                <c:pt idx="2439">
                  <c:v>41290</c:v>
                </c:pt>
                <c:pt idx="2440">
                  <c:v>41289</c:v>
                </c:pt>
                <c:pt idx="2441">
                  <c:v>41288</c:v>
                </c:pt>
                <c:pt idx="2442">
                  <c:v>41285</c:v>
                </c:pt>
                <c:pt idx="2443">
                  <c:v>41284</c:v>
                </c:pt>
                <c:pt idx="2444">
                  <c:v>41283</c:v>
                </c:pt>
                <c:pt idx="2445">
                  <c:v>41282</c:v>
                </c:pt>
                <c:pt idx="2446">
                  <c:v>41281</c:v>
                </c:pt>
                <c:pt idx="2447">
                  <c:v>41278</c:v>
                </c:pt>
                <c:pt idx="2448">
                  <c:v>41277</c:v>
                </c:pt>
                <c:pt idx="2449">
                  <c:v>41276</c:v>
                </c:pt>
                <c:pt idx="2450">
                  <c:v>41274</c:v>
                </c:pt>
                <c:pt idx="2451">
                  <c:v>41271</c:v>
                </c:pt>
                <c:pt idx="2452">
                  <c:v>41270</c:v>
                </c:pt>
                <c:pt idx="2453">
                  <c:v>41269</c:v>
                </c:pt>
                <c:pt idx="2454">
                  <c:v>41267</c:v>
                </c:pt>
                <c:pt idx="2455">
                  <c:v>41264</c:v>
                </c:pt>
                <c:pt idx="2456">
                  <c:v>41263</c:v>
                </c:pt>
                <c:pt idx="2457">
                  <c:v>41262</c:v>
                </c:pt>
                <c:pt idx="2458">
                  <c:v>41261</c:v>
                </c:pt>
                <c:pt idx="2459">
                  <c:v>41260</c:v>
                </c:pt>
                <c:pt idx="2460">
                  <c:v>41257</c:v>
                </c:pt>
                <c:pt idx="2461">
                  <c:v>41256</c:v>
                </c:pt>
                <c:pt idx="2462">
                  <c:v>41255</c:v>
                </c:pt>
                <c:pt idx="2463">
                  <c:v>41254</c:v>
                </c:pt>
                <c:pt idx="2464">
                  <c:v>41253</c:v>
                </c:pt>
                <c:pt idx="2465">
                  <c:v>41250</c:v>
                </c:pt>
                <c:pt idx="2466">
                  <c:v>41249</c:v>
                </c:pt>
                <c:pt idx="2467">
                  <c:v>41248</c:v>
                </c:pt>
                <c:pt idx="2468">
                  <c:v>41247</c:v>
                </c:pt>
                <c:pt idx="2469">
                  <c:v>41246</c:v>
                </c:pt>
                <c:pt idx="2470">
                  <c:v>41243</c:v>
                </c:pt>
                <c:pt idx="2471">
                  <c:v>41242</c:v>
                </c:pt>
                <c:pt idx="2472">
                  <c:v>41241</c:v>
                </c:pt>
                <c:pt idx="2473">
                  <c:v>41240</c:v>
                </c:pt>
                <c:pt idx="2474">
                  <c:v>41239</c:v>
                </c:pt>
                <c:pt idx="2475">
                  <c:v>41236</c:v>
                </c:pt>
                <c:pt idx="2476">
                  <c:v>41234</c:v>
                </c:pt>
                <c:pt idx="2477">
                  <c:v>41233</c:v>
                </c:pt>
                <c:pt idx="2478">
                  <c:v>41232</c:v>
                </c:pt>
                <c:pt idx="2479">
                  <c:v>41229</c:v>
                </c:pt>
                <c:pt idx="2480">
                  <c:v>41228</c:v>
                </c:pt>
                <c:pt idx="2481">
                  <c:v>41227</c:v>
                </c:pt>
                <c:pt idx="2482">
                  <c:v>41226</c:v>
                </c:pt>
                <c:pt idx="2483">
                  <c:v>41225</c:v>
                </c:pt>
                <c:pt idx="2484">
                  <c:v>41222</c:v>
                </c:pt>
                <c:pt idx="2485">
                  <c:v>41221</c:v>
                </c:pt>
                <c:pt idx="2486">
                  <c:v>41220</c:v>
                </c:pt>
                <c:pt idx="2487">
                  <c:v>41219</c:v>
                </c:pt>
                <c:pt idx="2488">
                  <c:v>41218</c:v>
                </c:pt>
                <c:pt idx="2489">
                  <c:v>41215</c:v>
                </c:pt>
                <c:pt idx="2490">
                  <c:v>41214</c:v>
                </c:pt>
                <c:pt idx="2491">
                  <c:v>41213</c:v>
                </c:pt>
                <c:pt idx="2492">
                  <c:v>41208</c:v>
                </c:pt>
                <c:pt idx="2493">
                  <c:v>41207</c:v>
                </c:pt>
                <c:pt idx="2494">
                  <c:v>41206</c:v>
                </c:pt>
                <c:pt idx="2495">
                  <c:v>41205</c:v>
                </c:pt>
                <c:pt idx="2496">
                  <c:v>41204</c:v>
                </c:pt>
                <c:pt idx="2497">
                  <c:v>41201</c:v>
                </c:pt>
                <c:pt idx="2498">
                  <c:v>41200</c:v>
                </c:pt>
                <c:pt idx="2499">
                  <c:v>41199</c:v>
                </c:pt>
                <c:pt idx="2500">
                  <c:v>41198</c:v>
                </c:pt>
                <c:pt idx="2501">
                  <c:v>41197</c:v>
                </c:pt>
                <c:pt idx="2502">
                  <c:v>41194</c:v>
                </c:pt>
                <c:pt idx="2503">
                  <c:v>41193</c:v>
                </c:pt>
                <c:pt idx="2504">
                  <c:v>41192</c:v>
                </c:pt>
                <c:pt idx="2505">
                  <c:v>41191</c:v>
                </c:pt>
                <c:pt idx="2506">
                  <c:v>41190</c:v>
                </c:pt>
                <c:pt idx="2507">
                  <c:v>41187</c:v>
                </c:pt>
                <c:pt idx="2508">
                  <c:v>41186</c:v>
                </c:pt>
                <c:pt idx="2509">
                  <c:v>41185</c:v>
                </c:pt>
                <c:pt idx="2510">
                  <c:v>41184</c:v>
                </c:pt>
                <c:pt idx="2511">
                  <c:v>41183</c:v>
                </c:pt>
                <c:pt idx="2512">
                  <c:v>41180</c:v>
                </c:pt>
                <c:pt idx="2513">
                  <c:v>41179</c:v>
                </c:pt>
              </c:numCache>
            </c:numRef>
          </c:cat>
          <c:val>
            <c:numRef>
              <c:f>Main!$BC$2:$BC$2515</c:f>
              <c:numCache>
                <c:formatCode>#,##0.00</c:formatCode>
                <c:ptCount val="2514"/>
                <c:pt idx="0">
                  <c:v>925.66800000000001</c:v>
                </c:pt>
                <c:pt idx="1">
                  <c:v>947.75600000000009</c:v>
                </c:pt>
                <c:pt idx="2">
                  <c:v>983.37200000000007</c:v>
                </c:pt>
                <c:pt idx="3">
                  <c:v>984.90400000000011</c:v>
                </c:pt>
                <c:pt idx="4">
                  <c:v>974.77599999999973</c:v>
                </c:pt>
                <c:pt idx="5">
                  <c:v>987.19199999999978</c:v>
                </c:pt>
                <c:pt idx="6">
                  <c:v>1007.7759999999997</c:v>
                </c:pt>
                <c:pt idx="7">
                  <c:v>1011.104</c:v>
                </c:pt>
                <c:pt idx="8">
                  <c:v>1049.6599999999999</c:v>
                </c:pt>
                <c:pt idx="9">
                  <c:v>1068.28</c:v>
                </c:pt>
                <c:pt idx="10">
                  <c:v>1043.9880000000003</c:v>
                </c:pt>
                <c:pt idx="11">
                  <c:v>1018.7880000000001</c:v>
                </c:pt>
                <c:pt idx="12">
                  <c:v>998.58399999999995</c:v>
                </c:pt>
                <c:pt idx="13">
                  <c:v>1007.168</c:v>
                </c:pt>
                <c:pt idx="14">
                  <c:v>1032.6759999999997</c:v>
                </c:pt>
                <c:pt idx="15">
                  <c:v>1009.5040000000001</c:v>
                </c:pt>
                <c:pt idx="16">
                  <c:v>1035.08</c:v>
                </c:pt>
                <c:pt idx="17">
                  <c:v>1051.3119999999999</c:v>
                </c:pt>
                <c:pt idx="18">
                  <c:v>1048.644</c:v>
                </c:pt>
                <c:pt idx="19">
                  <c:v>1114.308</c:v>
                </c:pt>
                <c:pt idx="20">
                  <c:v>1096.116</c:v>
                </c:pt>
                <c:pt idx="21">
                  <c:v>1085.432</c:v>
                </c:pt>
                <c:pt idx="22">
                  <c:v>1088.0479999999998</c:v>
                </c:pt>
                <c:pt idx="23">
                  <c:v>1112.8440000000001</c:v>
                </c:pt>
                <c:pt idx="24">
                  <c:v>1141.336</c:v>
                </c:pt>
                <c:pt idx="25">
                  <c:v>1144.0639999999999</c:v>
                </c:pt>
                <c:pt idx="26">
                  <c:v>1146.9719999999998</c:v>
                </c:pt>
                <c:pt idx="27">
                  <c:v>1150.9959999999999</c:v>
                </c:pt>
                <c:pt idx="28">
                  <c:v>1142.56</c:v>
                </c:pt>
                <c:pt idx="29">
                  <c:v>1124.82</c:v>
                </c:pt>
                <c:pt idx="30">
                  <c:v>1125.7719999999999</c:v>
                </c:pt>
                <c:pt idx="31">
                  <c:v>1107.22</c:v>
                </c:pt>
                <c:pt idx="32">
                  <c:v>1088.0559999999998</c:v>
                </c:pt>
                <c:pt idx="33">
                  <c:v>1097.184</c:v>
                </c:pt>
                <c:pt idx="34">
                  <c:v>1081.1599999999999</c:v>
                </c:pt>
                <c:pt idx="35">
                  <c:v>1096.7520000000002</c:v>
                </c:pt>
                <c:pt idx="36">
                  <c:v>1077.9959999999999</c:v>
                </c:pt>
                <c:pt idx="37">
                  <c:v>1076.4959999999999</c:v>
                </c:pt>
                <c:pt idx="38">
                  <c:v>1079.7639999999999</c:v>
                </c:pt>
                <c:pt idx="39">
                  <c:v>1069.7439999999999</c:v>
                </c:pt>
                <c:pt idx="40">
                  <c:v>1045.2639999999999</c:v>
                </c:pt>
                <c:pt idx="41">
                  <c:v>1015.3839999999999</c:v>
                </c:pt>
                <c:pt idx="42">
                  <c:v>1016.1</c:v>
                </c:pt>
                <c:pt idx="43">
                  <c:v>1021.1</c:v>
                </c:pt>
                <c:pt idx="44">
                  <c:v>1034.184</c:v>
                </c:pt>
                <c:pt idx="45">
                  <c:v>1017</c:v>
                </c:pt>
                <c:pt idx="46">
                  <c:v>1008.9400000000002</c:v>
                </c:pt>
                <c:pt idx="47">
                  <c:v>979.10400000000004</c:v>
                </c:pt>
                <c:pt idx="48">
                  <c:v>988.32799999999986</c:v>
                </c:pt>
                <c:pt idx="49">
                  <c:v>962.01199999999983</c:v>
                </c:pt>
                <c:pt idx="50">
                  <c:v>940.4079999999999</c:v>
                </c:pt>
                <c:pt idx="51">
                  <c:v>946.68</c:v>
                </c:pt>
                <c:pt idx="52">
                  <c:v>975.59199999999987</c:v>
                </c:pt>
                <c:pt idx="53">
                  <c:v>987.18800000000022</c:v>
                </c:pt>
                <c:pt idx="54">
                  <c:v>990.1160000000001</c:v>
                </c:pt>
                <c:pt idx="55">
                  <c:v>978.35200000000009</c:v>
                </c:pt>
                <c:pt idx="56">
                  <c:v>967.60400000000004</c:v>
                </c:pt>
                <c:pt idx="57">
                  <c:v>951.85600000000011</c:v>
                </c:pt>
                <c:pt idx="58">
                  <c:v>947.21199999999988</c:v>
                </c:pt>
                <c:pt idx="59">
                  <c:v>949.20799999999986</c:v>
                </c:pt>
                <c:pt idx="60">
                  <c:v>964.84799999999984</c:v>
                </c:pt>
                <c:pt idx="61">
                  <c:v>1000.0119999999998</c:v>
                </c:pt>
                <c:pt idx="62">
                  <c:v>1003.1160000000001</c:v>
                </c:pt>
                <c:pt idx="63">
                  <c:v>963.51199999999983</c:v>
                </c:pt>
                <c:pt idx="64">
                  <c:v>944.69599999999991</c:v>
                </c:pt>
                <c:pt idx="65">
                  <c:v>928.36800000000005</c:v>
                </c:pt>
                <c:pt idx="66">
                  <c:v>920.93600000000004</c:v>
                </c:pt>
                <c:pt idx="67">
                  <c:v>901.17200000000014</c:v>
                </c:pt>
                <c:pt idx="68">
                  <c:v>926.08399999999995</c:v>
                </c:pt>
                <c:pt idx="69">
                  <c:v>940.43200000000002</c:v>
                </c:pt>
                <c:pt idx="70">
                  <c:v>940.22</c:v>
                </c:pt>
                <c:pt idx="71">
                  <c:v>970.07200000000012</c:v>
                </c:pt>
                <c:pt idx="72">
                  <c:v>1024.568</c:v>
                </c:pt>
                <c:pt idx="73">
                  <c:v>1075.4719999999998</c:v>
                </c:pt>
                <c:pt idx="74">
                  <c:v>1093.6599999999999</c:v>
                </c:pt>
                <c:pt idx="75">
                  <c:v>1073.4000000000001</c:v>
                </c:pt>
                <c:pt idx="76">
                  <c:v>1088.7</c:v>
                </c:pt>
                <c:pt idx="77">
                  <c:v>1089.8399999999997</c:v>
                </c:pt>
                <c:pt idx="78">
                  <c:v>1072.9759999999997</c:v>
                </c:pt>
                <c:pt idx="79">
                  <c:v>1094.7239999999997</c:v>
                </c:pt>
                <c:pt idx="80">
                  <c:v>1095.2479999999998</c:v>
                </c:pt>
                <c:pt idx="81">
                  <c:v>1065.7839999999999</c:v>
                </c:pt>
                <c:pt idx="82">
                  <c:v>1028.652</c:v>
                </c:pt>
                <c:pt idx="83">
                  <c:v>1006.6479999999999</c:v>
                </c:pt>
                <c:pt idx="84">
                  <c:v>1011.9880000000002</c:v>
                </c:pt>
                <c:pt idx="85">
                  <c:v>1002.58</c:v>
                </c:pt>
                <c:pt idx="86">
                  <c:v>1005.9160000000001</c:v>
                </c:pt>
                <c:pt idx="87">
                  <c:v>994.41199999999981</c:v>
                </c:pt>
                <c:pt idx="88">
                  <c:v>1055.604</c:v>
                </c:pt>
                <c:pt idx="89">
                  <c:v>1055.6119999999999</c:v>
                </c:pt>
                <c:pt idx="90">
                  <c:v>1040.02</c:v>
                </c:pt>
                <c:pt idx="91">
                  <c:v>1020.3720000000001</c:v>
                </c:pt>
                <c:pt idx="92">
                  <c:v>996.39199999999983</c:v>
                </c:pt>
                <c:pt idx="93">
                  <c:v>1030.8440000000001</c:v>
                </c:pt>
                <c:pt idx="94">
                  <c:v>1048.884</c:v>
                </c:pt>
                <c:pt idx="95">
                  <c:v>1067.32</c:v>
                </c:pt>
                <c:pt idx="96">
                  <c:v>1086.08</c:v>
                </c:pt>
                <c:pt idx="97">
                  <c:v>1142.9839999999999</c:v>
                </c:pt>
                <c:pt idx="98">
                  <c:v>1107.2839999999999</c:v>
                </c:pt>
                <c:pt idx="99">
                  <c:v>1098.7239999999997</c:v>
                </c:pt>
                <c:pt idx="100">
                  <c:v>1087.0559999999998</c:v>
                </c:pt>
                <c:pt idx="101">
                  <c:v>1136.3119999999999</c:v>
                </c:pt>
                <c:pt idx="102">
                  <c:v>1123.8440000000001</c:v>
                </c:pt>
                <c:pt idx="103">
                  <c:v>1109.42</c:v>
                </c:pt>
                <c:pt idx="104">
                  <c:v>1146.068</c:v>
                </c:pt>
                <c:pt idx="105">
                  <c:v>1136.9479999999999</c:v>
                </c:pt>
                <c:pt idx="106">
                  <c:v>1189.144</c:v>
                </c:pt>
                <c:pt idx="107">
                  <c:v>1230.48</c:v>
                </c:pt>
                <c:pt idx="108">
                  <c:v>1223.7160000000001</c:v>
                </c:pt>
                <c:pt idx="109">
                  <c:v>1191.0639999999999</c:v>
                </c:pt>
                <c:pt idx="110">
                  <c:v>1189.0639999999999</c:v>
                </c:pt>
                <c:pt idx="111">
                  <c:v>1214.4599999999998</c:v>
                </c:pt>
                <c:pt idx="112">
                  <c:v>1192.5319999999999</c:v>
                </c:pt>
                <c:pt idx="113">
                  <c:v>1209.848</c:v>
                </c:pt>
                <c:pt idx="114">
                  <c:v>1219.8679999999999</c:v>
                </c:pt>
                <c:pt idx="115">
                  <c:v>1232.4719999999998</c:v>
                </c:pt>
                <c:pt idx="116">
                  <c:v>1224.6719999999998</c:v>
                </c:pt>
                <c:pt idx="117">
                  <c:v>1232.48</c:v>
                </c:pt>
                <c:pt idx="118">
                  <c:v>1263.7919999999999</c:v>
                </c:pt>
                <c:pt idx="119">
                  <c:v>1254</c:v>
                </c:pt>
                <c:pt idx="120">
                  <c:v>1250.9399999999996</c:v>
                </c:pt>
                <c:pt idx="121">
                  <c:v>1274.42</c:v>
                </c:pt>
                <c:pt idx="122">
                  <c:v>1284.4919999999997</c:v>
                </c:pt>
                <c:pt idx="123">
                  <c:v>1275.9559999999997</c:v>
                </c:pt>
                <c:pt idx="124">
                  <c:v>1251.2479999999998</c:v>
                </c:pt>
                <c:pt idx="125">
                  <c:v>1243.9759999999997</c:v>
                </c:pt>
                <c:pt idx="126">
                  <c:v>1222.8039999999996</c:v>
                </c:pt>
                <c:pt idx="127">
                  <c:v>1232.0520000000001</c:v>
                </c:pt>
                <c:pt idx="128">
                  <c:v>1222.4520000000002</c:v>
                </c:pt>
                <c:pt idx="129">
                  <c:v>1219.7719999999999</c:v>
                </c:pt>
                <c:pt idx="130">
                  <c:v>1197.7479999999998</c:v>
                </c:pt>
                <c:pt idx="131">
                  <c:v>1172.8559999999998</c:v>
                </c:pt>
                <c:pt idx="132">
                  <c:v>1150.068</c:v>
                </c:pt>
                <c:pt idx="133">
                  <c:v>1110.3399999999997</c:v>
                </c:pt>
                <c:pt idx="134">
                  <c:v>1115.9119999999998</c:v>
                </c:pt>
                <c:pt idx="135">
                  <c:v>1146.6119999999999</c:v>
                </c:pt>
                <c:pt idx="136">
                  <c:v>1135.8319999999999</c:v>
                </c:pt>
                <c:pt idx="137">
                  <c:v>1124.0520000000001</c:v>
                </c:pt>
                <c:pt idx="138">
                  <c:v>1115.8759999999997</c:v>
                </c:pt>
                <c:pt idx="139">
                  <c:v>1165.616</c:v>
                </c:pt>
                <c:pt idx="140">
                  <c:v>1171.6599999999999</c:v>
                </c:pt>
                <c:pt idx="141">
                  <c:v>1195.336</c:v>
                </c:pt>
                <c:pt idx="142">
                  <c:v>1163.836</c:v>
                </c:pt>
                <c:pt idx="143">
                  <c:v>1180.068</c:v>
                </c:pt>
                <c:pt idx="144">
                  <c:v>1176.48</c:v>
                </c:pt>
                <c:pt idx="145">
                  <c:v>1154.164</c:v>
                </c:pt>
                <c:pt idx="146">
                  <c:v>1097.1199999999999</c:v>
                </c:pt>
                <c:pt idx="147">
                  <c:v>1164.7839999999999</c:v>
                </c:pt>
                <c:pt idx="148">
                  <c:v>1167.9079999999999</c:v>
                </c:pt>
                <c:pt idx="149">
                  <c:v>1188.6399999999996</c:v>
                </c:pt>
                <c:pt idx="150">
                  <c:v>1217.2360000000001</c:v>
                </c:pt>
                <c:pt idx="151">
                  <c:v>1217.1119999999999</c:v>
                </c:pt>
                <c:pt idx="152">
                  <c:v>1206.5239999999999</c:v>
                </c:pt>
                <c:pt idx="153">
                  <c:v>1199.8559999999998</c:v>
                </c:pt>
                <c:pt idx="154">
                  <c:v>1237.32</c:v>
                </c:pt>
                <c:pt idx="155">
                  <c:v>1256.1079999999999</c:v>
                </c:pt>
                <c:pt idx="156">
                  <c:v>1253.6119999999999</c:v>
                </c:pt>
                <c:pt idx="157">
                  <c:v>1226.82</c:v>
                </c:pt>
                <c:pt idx="158">
                  <c:v>1237.1119999999999</c:v>
                </c:pt>
                <c:pt idx="159">
                  <c:v>1227.9279999999999</c:v>
                </c:pt>
                <c:pt idx="160">
                  <c:v>1248.9759999999997</c:v>
                </c:pt>
                <c:pt idx="161">
                  <c:v>1261.3679999999999</c:v>
                </c:pt>
                <c:pt idx="162">
                  <c:v>1242.6399999999996</c:v>
                </c:pt>
                <c:pt idx="163">
                  <c:v>1207.5279999999998</c:v>
                </c:pt>
                <c:pt idx="164">
                  <c:v>1169.2879999999998</c:v>
                </c:pt>
                <c:pt idx="165">
                  <c:v>1187.0439999999999</c:v>
                </c:pt>
                <c:pt idx="166">
                  <c:v>1198.184</c:v>
                </c:pt>
                <c:pt idx="167">
                  <c:v>1181.4680000000001</c:v>
                </c:pt>
                <c:pt idx="168">
                  <c:v>1177.3399999999997</c:v>
                </c:pt>
                <c:pt idx="169">
                  <c:v>1223.364</c:v>
                </c:pt>
                <c:pt idx="170">
                  <c:v>1253.7520000000002</c:v>
                </c:pt>
                <c:pt idx="171">
                  <c:v>1270.0239999999999</c:v>
                </c:pt>
                <c:pt idx="172">
                  <c:v>1287.7079999999999</c:v>
                </c:pt>
                <c:pt idx="173">
                  <c:v>1290.0079999999998</c:v>
                </c:pt>
                <c:pt idx="174">
                  <c:v>1328.2360000000001</c:v>
                </c:pt>
                <c:pt idx="175">
                  <c:v>1326.2479999999998</c:v>
                </c:pt>
                <c:pt idx="176">
                  <c:v>1302.4680000000001</c:v>
                </c:pt>
                <c:pt idx="177">
                  <c:v>1296.9479999999999</c:v>
                </c:pt>
                <c:pt idx="178">
                  <c:v>1313.8759999999997</c:v>
                </c:pt>
                <c:pt idx="179">
                  <c:v>1312.1679999999999</c:v>
                </c:pt>
                <c:pt idx="180">
                  <c:v>1350.0079999999998</c:v>
                </c:pt>
                <c:pt idx="181">
                  <c:v>1356.616</c:v>
                </c:pt>
                <c:pt idx="182">
                  <c:v>1346.068</c:v>
                </c:pt>
                <c:pt idx="183">
                  <c:v>1344.8959999999997</c:v>
                </c:pt>
                <c:pt idx="184">
                  <c:v>1352.5039999999997</c:v>
                </c:pt>
                <c:pt idx="185">
                  <c:v>1350.2679999999998</c:v>
                </c:pt>
                <c:pt idx="186">
                  <c:v>1353.0079999999998</c:v>
                </c:pt>
                <c:pt idx="187">
                  <c:v>1328.4079999999999</c:v>
                </c:pt>
                <c:pt idx="188">
                  <c:v>1316.3959999999997</c:v>
                </c:pt>
                <c:pt idx="189">
                  <c:v>1294.9559999999997</c:v>
                </c:pt>
                <c:pt idx="190">
                  <c:v>1272.7959999999998</c:v>
                </c:pt>
                <c:pt idx="191">
                  <c:v>1269.9719999999998</c:v>
                </c:pt>
                <c:pt idx="192">
                  <c:v>1295.8119999999999</c:v>
                </c:pt>
                <c:pt idx="193">
                  <c:v>1322.4639999999999</c:v>
                </c:pt>
                <c:pt idx="194">
                  <c:v>1289.396</c:v>
                </c:pt>
                <c:pt idx="195">
                  <c:v>1292.0079999999998</c:v>
                </c:pt>
                <c:pt idx="196">
                  <c:v>1318.932</c:v>
                </c:pt>
                <c:pt idx="197">
                  <c:v>1309.8679999999999</c:v>
                </c:pt>
                <c:pt idx="198">
                  <c:v>1311.2119999999998</c:v>
                </c:pt>
                <c:pt idx="199">
                  <c:v>1311.1559999999997</c:v>
                </c:pt>
                <c:pt idx="200">
                  <c:v>1287.5999999999999</c:v>
                </c:pt>
                <c:pt idx="201">
                  <c:v>1254.1599999999999</c:v>
                </c:pt>
                <c:pt idx="202">
                  <c:v>1270.6079999999999</c:v>
                </c:pt>
                <c:pt idx="203">
                  <c:v>1236.7039999999997</c:v>
                </c:pt>
                <c:pt idx="204">
                  <c:v>1275.9399999999996</c:v>
                </c:pt>
                <c:pt idx="205">
                  <c:v>1290.9119999999998</c:v>
                </c:pt>
                <c:pt idx="206">
                  <c:v>1286.3119999999999</c:v>
                </c:pt>
                <c:pt idx="207">
                  <c:v>1300.664</c:v>
                </c:pt>
                <c:pt idx="208">
                  <c:v>1305.1239999999998</c:v>
                </c:pt>
                <c:pt idx="209">
                  <c:v>1306.2039999999997</c:v>
                </c:pt>
                <c:pt idx="210">
                  <c:v>1319.6119999999999</c:v>
                </c:pt>
                <c:pt idx="211">
                  <c:v>1318.1879999999999</c:v>
                </c:pt>
                <c:pt idx="212">
                  <c:v>1315.1</c:v>
                </c:pt>
                <c:pt idx="213">
                  <c:v>1315.4119999999998</c:v>
                </c:pt>
                <c:pt idx="214">
                  <c:v>1306.58</c:v>
                </c:pt>
                <c:pt idx="215">
                  <c:v>1310.5319999999999</c:v>
                </c:pt>
                <c:pt idx="216">
                  <c:v>1296.9079999999999</c:v>
                </c:pt>
                <c:pt idx="217">
                  <c:v>1298.568</c:v>
                </c:pt>
                <c:pt idx="218">
                  <c:v>1302.9160000000002</c:v>
                </c:pt>
                <c:pt idx="219">
                  <c:v>1317.7119999999998</c:v>
                </c:pt>
                <c:pt idx="220">
                  <c:v>1315.4039999999995</c:v>
                </c:pt>
                <c:pt idx="221">
                  <c:v>1314.5160000000001</c:v>
                </c:pt>
                <c:pt idx="222">
                  <c:v>1299.9839999999999</c:v>
                </c:pt>
                <c:pt idx="223">
                  <c:v>1287.0719999999999</c:v>
                </c:pt>
                <c:pt idx="224">
                  <c:v>1280.1479999999999</c:v>
                </c:pt>
                <c:pt idx="225">
                  <c:v>1279.06</c:v>
                </c:pt>
                <c:pt idx="226">
                  <c:v>1263.9599999999998</c:v>
                </c:pt>
                <c:pt idx="227">
                  <c:v>1259.9479999999999</c:v>
                </c:pt>
                <c:pt idx="228">
                  <c:v>1266.9000000000001</c:v>
                </c:pt>
                <c:pt idx="229">
                  <c:v>1266.2879999999998</c:v>
                </c:pt>
                <c:pt idx="230">
                  <c:v>1256.2879999999998</c:v>
                </c:pt>
                <c:pt idx="231">
                  <c:v>1253.2599999999998</c:v>
                </c:pt>
                <c:pt idx="232">
                  <c:v>1247.7079999999999</c:v>
                </c:pt>
                <c:pt idx="233">
                  <c:v>1244.58</c:v>
                </c:pt>
                <c:pt idx="234">
                  <c:v>1233.7479999999998</c:v>
                </c:pt>
                <c:pt idx="235">
                  <c:v>1220.3</c:v>
                </c:pt>
                <c:pt idx="236">
                  <c:v>1213.8879999999997</c:v>
                </c:pt>
                <c:pt idx="237">
                  <c:v>1189.5119999999997</c:v>
                </c:pt>
                <c:pt idx="238">
                  <c:v>1178.0160000000001</c:v>
                </c:pt>
                <c:pt idx="239">
                  <c:v>1182.136</c:v>
                </c:pt>
                <c:pt idx="240">
                  <c:v>1188.9879999999998</c:v>
                </c:pt>
                <c:pt idx="241">
                  <c:v>1197.4160000000002</c:v>
                </c:pt>
                <c:pt idx="242">
                  <c:v>1188.3039999999996</c:v>
                </c:pt>
                <c:pt idx="243">
                  <c:v>1162.6399999999996</c:v>
                </c:pt>
                <c:pt idx="244">
                  <c:v>1158.7599999999998</c:v>
                </c:pt>
                <c:pt idx="245">
                  <c:v>1174.348</c:v>
                </c:pt>
                <c:pt idx="246">
                  <c:v>1161.6759999999997</c:v>
                </c:pt>
                <c:pt idx="247">
                  <c:v>1183.08</c:v>
                </c:pt>
                <c:pt idx="248">
                  <c:v>1179.7759999999998</c:v>
                </c:pt>
                <c:pt idx="249">
                  <c:v>1202.6279999999999</c:v>
                </c:pt>
                <c:pt idx="250">
                  <c:v>1211.6599999999999</c:v>
                </c:pt>
                <c:pt idx="251">
                  <c:v>1210.0279999999998</c:v>
                </c:pt>
                <c:pt idx="252">
                  <c:v>1197.5119999999997</c:v>
                </c:pt>
                <c:pt idx="253">
                  <c:v>1181.7839999999999</c:v>
                </c:pt>
                <c:pt idx="254">
                  <c:v>1184.5919999999999</c:v>
                </c:pt>
                <c:pt idx="255">
                  <c:v>1195.9919999999997</c:v>
                </c:pt>
                <c:pt idx="256">
                  <c:v>1222.7079999999999</c:v>
                </c:pt>
                <c:pt idx="257">
                  <c:v>1225.6479999999999</c:v>
                </c:pt>
                <c:pt idx="258">
                  <c:v>1213.808</c:v>
                </c:pt>
                <c:pt idx="259">
                  <c:v>1226.5439999999999</c:v>
                </c:pt>
                <c:pt idx="260">
                  <c:v>1224.7360000000001</c:v>
                </c:pt>
                <c:pt idx="261">
                  <c:v>1237.58</c:v>
                </c:pt>
                <c:pt idx="262">
                  <c:v>1240.02</c:v>
                </c:pt>
                <c:pt idx="263">
                  <c:v>1242.0479999999998</c:v>
                </c:pt>
                <c:pt idx="264">
                  <c:v>1248.9639999999999</c:v>
                </c:pt>
                <c:pt idx="265">
                  <c:v>1247.78</c:v>
                </c:pt>
                <c:pt idx="266">
                  <c:v>1248.6039999999996</c:v>
                </c:pt>
                <c:pt idx="267">
                  <c:v>1246.3319999999999</c:v>
                </c:pt>
                <c:pt idx="268">
                  <c:v>1246.7119999999998</c:v>
                </c:pt>
                <c:pt idx="269">
                  <c:v>1240.316</c:v>
                </c:pt>
                <c:pt idx="270">
                  <c:v>1224.4520000000002</c:v>
                </c:pt>
                <c:pt idx="271">
                  <c:v>1232.3119999999999</c:v>
                </c:pt>
                <c:pt idx="272">
                  <c:v>1230.9919999999997</c:v>
                </c:pt>
                <c:pt idx="273">
                  <c:v>1228.5719999999999</c:v>
                </c:pt>
                <c:pt idx="274">
                  <c:v>1214.9279999999999</c:v>
                </c:pt>
                <c:pt idx="275">
                  <c:v>1199.0360000000001</c:v>
                </c:pt>
                <c:pt idx="276">
                  <c:v>1187.7879999999998</c:v>
                </c:pt>
                <c:pt idx="277">
                  <c:v>1211.1879999999996</c:v>
                </c:pt>
                <c:pt idx="278">
                  <c:v>1219.6599999999999</c:v>
                </c:pt>
                <c:pt idx="279">
                  <c:v>1219.4719999999998</c:v>
                </c:pt>
                <c:pt idx="280">
                  <c:v>1220.7479999999998</c:v>
                </c:pt>
                <c:pt idx="281">
                  <c:v>1213.2439999999999</c:v>
                </c:pt>
                <c:pt idx="282">
                  <c:v>1211.684</c:v>
                </c:pt>
                <c:pt idx="283">
                  <c:v>1209.1279999999999</c:v>
                </c:pt>
                <c:pt idx="284">
                  <c:v>1209.92</c:v>
                </c:pt>
                <c:pt idx="285">
                  <c:v>1206.4399999999996</c:v>
                </c:pt>
                <c:pt idx="286">
                  <c:v>1198.3559999999998</c:v>
                </c:pt>
                <c:pt idx="287">
                  <c:v>1201.1919999999998</c:v>
                </c:pt>
                <c:pt idx="288">
                  <c:v>1191.9079999999999</c:v>
                </c:pt>
                <c:pt idx="289">
                  <c:v>1197.5559999999998</c:v>
                </c:pt>
                <c:pt idx="290">
                  <c:v>1192.8599999999999</c:v>
                </c:pt>
                <c:pt idx="291">
                  <c:v>1196.2479999999998</c:v>
                </c:pt>
                <c:pt idx="292">
                  <c:v>1195.9919999999997</c:v>
                </c:pt>
                <c:pt idx="293">
                  <c:v>1201.364</c:v>
                </c:pt>
                <c:pt idx="294">
                  <c:v>1198.644</c:v>
                </c:pt>
                <c:pt idx="295">
                  <c:v>1187.2919999999999</c:v>
                </c:pt>
                <c:pt idx="296">
                  <c:v>1179.32</c:v>
                </c:pt>
                <c:pt idx="297">
                  <c:v>1167.2639999999999</c:v>
                </c:pt>
                <c:pt idx="298">
                  <c:v>1140.8559999999998</c:v>
                </c:pt>
                <c:pt idx="299">
                  <c:v>1153.3719999999998</c:v>
                </c:pt>
                <c:pt idx="300">
                  <c:v>1181.7839999999999</c:v>
                </c:pt>
                <c:pt idx="301">
                  <c:v>1182.42</c:v>
                </c:pt>
                <c:pt idx="302">
                  <c:v>1186.8559999999998</c:v>
                </c:pt>
                <c:pt idx="303">
                  <c:v>1187.2399999999998</c:v>
                </c:pt>
                <c:pt idx="304">
                  <c:v>1183.7759999999998</c:v>
                </c:pt>
                <c:pt idx="305">
                  <c:v>1166.5639999999999</c:v>
                </c:pt>
                <c:pt idx="306">
                  <c:v>1163.2399999999998</c:v>
                </c:pt>
                <c:pt idx="307">
                  <c:v>1175.2160000000001</c:v>
                </c:pt>
                <c:pt idx="308">
                  <c:v>1177.396</c:v>
                </c:pt>
                <c:pt idx="309">
                  <c:v>1165.4520000000002</c:v>
                </c:pt>
                <c:pt idx="310">
                  <c:v>1155.1039999999996</c:v>
                </c:pt>
                <c:pt idx="311">
                  <c:v>1151.0719999999999</c:v>
                </c:pt>
                <c:pt idx="312">
                  <c:v>1152.096</c:v>
                </c:pt>
                <c:pt idx="313">
                  <c:v>1148.7719999999999</c:v>
                </c:pt>
                <c:pt idx="314">
                  <c:v>1144.5919999999999</c:v>
                </c:pt>
                <c:pt idx="315">
                  <c:v>1137.5999999999999</c:v>
                </c:pt>
                <c:pt idx="316">
                  <c:v>1134.52</c:v>
                </c:pt>
                <c:pt idx="317">
                  <c:v>1124.6559999999997</c:v>
                </c:pt>
                <c:pt idx="318">
                  <c:v>1104.1719999999998</c:v>
                </c:pt>
                <c:pt idx="319">
                  <c:v>1116.7239999999997</c:v>
                </c:pt>
                <c:pt idx="320">
                  <c:v>1122.9599999999998</c:v>
                </c:pt>
                <c:pt idx="321">
                  <c:v>1134.3599999999999</c:v>
                </c:pt>
                <c:pt idx="322">
                  <c:v>1136.9239999999998</c:v>
                </c:pt>
                <c:pt idx="323">
                  <c:v>1134.136</c:v>
                </c:pt>
                <c:pt idx="324">
                  <c:v>1131.9719999999998</c:v>
                </c:pt>
                <c:pt idx="325">
                  <c:v>1126.2360000000001</c:v>
                </c:pt>
                <c:pt idx="326">
                  <c:v>1128.0079999999998</c:v>
                </c:pt>
                <c:pt idx="327">
                  <c:v>1128.336</c:v>
                </c:pt>
                <c:pt idx="328">
                  <c:v>1126.5479999999998</c:v>
                </c:pt>
                <c:pt idx="329">
                  <c:v>1117.232</c:v>
                </c:pt>
                <c:pt idx="330">
                  <c:v>1111.384</c:v>
                </c:pt>
                <c:pt idx="331">
                  <c:v>1117.5399999999997</c:v>
                </c:pt>
                <c:pt idx="332">
                  <c:v>1121.42</c:v>
                </c:pt>
                <c:pt idx="333">
                  <c:v>1119.1199999999999</c:v>
                </c:pt>
                <c:pt idx="334">
                  <c:v>1115.5879999999997</c:v>
                </c:pt>
                <c:pt idx="335">
                  <c:v>1111.4479999999999</c:v>
                </c:pt>
                <c:pt idx="336">
                  <c:v>1117.1879999999996</c:v>
                </c:pt>
                <c:pt idx="337">
                  <c:v>1102.8759999999997</c:v>
                </c:pt>
                <c:pt idx="338">
                  <c:v>1102.2559999999999</c:v>
                </c:pt>
                <c:pt idx="339">
                  <c:v>1083.5999999999999</c:v>
                </c:pt>
                <c:pt idx="340">
                  <c:v>1074.1919999999998</c:v>
                </c:pt>
                <c:pt idx="341">
                  <c:v>1101.1879999999996</c:v>
                </c:pt>
                <c:pt idx="342">
                  <c:v>1102.78</c:v>
                </c:pt>
                <c:pt idx="343">
                  <c:v>1086.644</c:v>
                </c:pt>
                <c:pt idx="344">
                  <c:v>1064.808</c:v>
                </c:pt>
                <c:pt idx="345">
                  <c:v>1087.0319999999999</c:v>
                </c:pt>
                <c:pt idx="346">
                  <c:v>1094.9479999999999</c:v>
                </c:pt>
                <c:pt idx="347">
                  <c:v>1126.1279999999999</c:v>
                </c:pt>
                <c:pt idx="348">
                  <c:v>1118.9479999999999</c:v>
                </c:pt>
                <c:pt idx="349">
                  <c:v>1102.4680000000001</c:v>
                </c:pt>
                <c:pt idx="350">
                  <c:v>1105.636</c:v>
                </c:pt>
                <c:pt idx="351">
                  <c:v>1106.4279999999999</c:v>
                </c:pt>
                <c:pt idx="352">
                  <c:v>1111.6039999999996</c:v>
                </c:pt>
                <c:pt idx="353">
                  <c:v>1114.0520000000001</c:v>
                </c:pt>
                <c:pt idx="354">
                  <c:v>1117.268</c:v>
                </c:pt>
                <c:pt idx="355">
                  <c:v>1108.8679999999999</c:v>
                </c:pt>
                <c:pt idx="356">
                  <c:v>1110.1119999999999</c:v>
                </c:pt>
                <c:pt idx="357">
                  <c:v>1108.8239999999998</c:v>
                </c:pt>
                <c:pt idx="358">
                  <c:v>1090.3239999999998</c:v>
                </c:pt>
                <c:pt idx="359">
                  <c:v>1102.9959999999999</c:v>
                </c:pt>
                <c:pt idx="360">
                  <c:v>1086.18</c:v>
                </c:pt>
                <c:pt idx="361">
                  <c:v>1098.4839999999999</c:v>
                </c:pt>
                <c:pt idx="362">
                  <c:v>1106.732</c:v>
                </c:pt>
                <c:pt idx="363">
                  <c:v>1104.4680000000001</c:v>
                </c:pt>
                <c:pt idx="364">
                  <c:v>1090.7160000000001</c:v>
                </c:pt>
                <c:pt idx="365">
                  <c:v>1091.444</c:v>
                </c:pt>
                <c:pt idx="366">
                  <c:v>1086.8520000000001</c:v>
                </c:pt>
                <c:pt idx="367">
                  <c:v>1084.6959999999999</c:v>
                </c:pt>
                <c:pt idx="368">
                  <c:v>1073.2559999999999</c:v>
                </c:pt>
                <c:pt idx="369">
                  <c:v>1070.7919999999999</c:v>
                </c:pt>
                <c:pt idx="370">
                  <c:v>1064.5279999999998</c:v>
                </c:pt>
                <c:pt idx="371">
                  <c:v>1065.0400000000002</c:v>
                </c:pt>
                <c:pt idx="372">
                  <c:v>1048.5880000000002</c:v>
                </c:pt>
                <c:pt idx="373">
                  <c:v>1031.9240000000002</c:v>
                </c:pt>
                <c:pt idx="374">
                  <c:v>1021.7119999999999</c:v>
                </c:pt>
                <c:pt idx="375">
                  <c:v>1020.1479999999999</c:v>
                </c:pt>
                <c:pt idx="376">
                  <c:v>1022.5360000000001</c:v>
                </c:pt>
                <c:pt idx="377">
                  <c:v>1001.6599999999999</c:v>
                </c:pt>
                <c:pt idx="378">
                  <c:v>986.54799999999989</c:v>
                </c:pt>
                <c:pt idx="379">
                  <c:v>1002.784</c:v>
                </c:pt>
                <c:pt idx="380">
                  <c:v>1009.8520000000001</c:v>
                </c:pt>
                <c:pt idx="381">
                  <c:v>1001.4040000000001</c:v>
                </c:pt>
                <c:pt idx="382">
                  <c:v>1000.068</c:v>
                </c:pt>
                <c:pt idx="383">
                  <c:v>1016.2119999999999</c:v>
                </c:pt>
                <c:pt idx="384">
                  <c:v>1014.6400000000001</c:v>
                </c:pt>
                <c:pt idx="385">
                  <c:v>1024.2479999999998</c:v>
                </c:pt>
                <c:pt idx="386">
                  <c:v>1011.9959999999999</c:v>
                </c:pt>
                <c:pt idx="387">
                  <c:v>1004.62</c:v>
                </c:pt>
                <c:pt idx="388">
                  <c:v>1001.0279999999999</c:v>
                </c:pt>
                <c:pt idx="389">
                  <c:v>991.60799999999983</c:v>
                </c:pt>
                <c:pt idx="390">
                  <c:v>975.58399999999995</c:v>
                </c:pt>
                <c:pt idx="391">
                  <c:v>972.56799999999998</c:v>
                </c:pt>
                <c:pt idx="392">
                  <c:v>952.24399999999991</c:v>
                </c:pt>
                <c:pt idx="393">
                  <c:v>962.22400000000027</c:v>
                </c:pt>
                <c:pt idx="394">
                  <c:v>980.4079999999999</c:v>
                </c:pt>
                <c:pt idx="395">
                  <c:v>996.26800000000003</c:v>
                </c:pt>
                <c:pt idx="396">
                  <c:v>971.81600000000003</c:v>
                </c:pt>
                <c:pt idx="397">
                  <c:v>970.67599999999982</c:v>
                </c:pt>
                <c:pt idx="398">
                  <c:v>1001.1319999999999</c:v>
                </c:pt>
                <c:pt idx="399">
                  <c:v>984.29599999999994</c:v>
                </c:pt>
                <c:pt idx="400">
                  <c:v>977.6400000000001</c:v>
                </c:pt>
                <c:pt idx="401">
                  <c:v>989.03199999999993</c:v>
                </c:pt>
                <c:pt idx="402">
                  <c:v>1003.2759999999997</c:v>
                </c:pt>
                <c:pt idx="403">
                  <c:v>1001.1560000000001</c:v>
                </c:pt>
                <c:pt idx="404">
                  <c:v>1002.2119999999999</c:v>
                </c:pt>
                <c:pt idx="405">
                  <c:v>1010.6560000000001</c:v>
                </c:pt>
                <c:pt idx="406">
                  <c:v>999.47200000000009</c:v>
                </c:pt>
                <c:pt idx="407">
                  <c:v>1001.3720000000001</c:v>
                </c:pt>
                <c:pt idx="408">
                  <c:v>1003.1240000000003</c:v>
                </c:pt>
                <c:pt idx="409">
                  <c:v>999.00799999999992</c:v>
                </c:pt>
                <c:pt idx="410">
                  <c:v>991.84799999999984</c:v>
                </c:pt>
                <c:pt idx="411">
                  <c:v>986.13199999999995</c:v>
                </c:pt>
                <c:pt idx="412">
                  <c:v>969.47599999999977</c:v>
                </c:pt>
                <c:pt idx="413">
                  <c:v>970.92</c:v>
                </c:pt>
                <c:pt idx="414">
                  <c:v>951.54799999999989</c:v>
                </c:pt>
                <c:pt idx="415">
                  <c:v>927.28</c:v>
                </c:pt>
                <c:pt idx="416">
                  <c:v>946.03199999999993</c:v>
                </c:pt>
                <c:pt idx="417">
                  <c:v>937.11199999999985</c:v>
                </c:pt>
                <c:pt idx="418">
                  <c:v>969.54399999999998</c:v>
                </c:pt>
                <c:pt idx="419">
                  <c:v>979.99599999999987</c:v>
                </c:pt>
                <c:pt idx="420">
                  <c:v>975.48399999999992</c:v>
                </c:pt>
                <c:pt idx="421">
                  <c:v>972.50799999999992</c:v>
                </c:pt>
                <c:pt idx="422">
                  <c:v>977.79599999999994</c:v>
                </c:pt>
                <c:pt idx="423">
                  <c:v>961.3</c:v>
                </c:pt>
                <c:pt idx="424">
                  <c:v>947.56399999999996</c:v>
                </c:pt>
                <c:pt idx="425">
                  <c:v>950.30400000000009</c:v>
                </c:pt>
                <c:pt idx="426">
                  <c:v>960.80400000000009</c:v>
                </c:pt>
                <c:pt idx="427">
                  <c:v>955.70400000000006</c:v>
                </c:pt>
                <c:pt idx="428">
                  <c:v>955.45999999999981</c:v>
                </c:pt>
                <c:pt idx="429">
                  <c:v>956.06799999999998</c:v>
                </c:pt>
                <c:pt idx="430">
                  <c:v>960.83199999999999</c:v>
                </c:pt>
                <c:pt idx="431">
                  <c:v>940.69599999999991</c:v>
                </c:pt>
                <c:pt idx="432">
                  <c:v>919.69199999999978</c:v>
                </c:pt>
                <c:pt idx="433">
                  <c:v>914.02</c:v>
                </c:pt>
                <c:pt idx="434">
                  <c:v>940.65600000000006</c:v>
                </c:pt>
                <c:pt idx="435">
                  <c:v>928.12</c:v>
                </c:pt>
                <c:pt idx="436">
                  <c:v>929.28800000000012</c:v>
                </c:pt>
                <c:pt idx="437">
                  <c:v>934.81600000000003</c:v>
                </c:pt>
                <c:pt idx="438">
                  <c:v>924.02400000000023</c:v>
                </c:pt>
                <c:pt idx="439">
                  <c:v>912.42400000000021</c:v>
                </c:pt>
                <c:pt idx="440">
                  <c:v>912.18</c:v>
                </c:pt>
                <c:pt idx="441">
                  <c:v>914.04399999999998</c:v>
                </c:pt>
                <c:pt idx="442">
                  <c:v>908.52400000000023</c:v>
                </c:pt>
                <c:pt idx="443">
                  <c:v>923.76800000000003</c:v>
                </c:pt>
                <c:pt idx="444">
                  <c:v>920.27200000000016</c:v>
                </c:pt>
                <c:pt idx="445">
                  <c:v>913.31199999999978</c:v>
                </c:pt>
                <c:pt idx="446">
                  <c:v>901.37599999999975</c:v>
                </c:pt>
                <c:pt idx="447">
                  <c:v>904.92</c:v>
                </c:pt>
                <c:pt idx="448">
                  <c:v>897.24399999999991</c:v>
                </c:pt>
                <c:pt idx="449">
                  <c:v>898.46399999999994</c:v>
                </c:pt>
                <c:pt idx="450">
                  <c:v>917.20400000000006</c:v>
                </c:pt>
                <c:pt idx="451">
                  <c:v>908.03199999999993</c:v>
                </c:pt>
                <c:pt idx="452">
                  <c:v>912.70400000000006</c:v>
                </c:pt>
                <c:pt idx="453">
                  <c:v>903.18800000000022</c:v>
                </c:pt>
                <c:pt idx="454">
                  <c:v>902.12400000000025</c:v>
                </c:pt>
                <c:pt idx="455">
                  <c:v>896.32400000000018</c:v>
                </c:pt>
                <c:pt idx="456">
                  <c:v>893.15999999999985</c:v>
                </c:pt>
                <c:pt idx="457">
                  <c:v>888.48399999999992</c:v>
                </c:pt>
                <c:pt idx="458">
                  <c:v>890.23199999999997</c:v>
                </c:pt>
                <c:pt idx="459">
                  <c:v>889.01199999999983</c:v>
                </c:pt>
                <c:pt idx="460">
                  <c:v>872.62</c:v>
                </c:pt>
                <c:pt idx="461">
                  <c:v>861.54000000000019</c:v>
                </c:pt>
                <c:pt idx="462">
                  <c:v>866.53600000000006</c:v>
                </c:pt>
                <c:pt idx="463">
                  <c:v>858.57599999999979</c:v>
                </c:pt>
                <c:pt idx="464">
                  <c:v>879.64799999999991</c:v>
                </c:pt>
                <c:pt idx="465">
                  <c:v>878.93600000000004</c:v>
                </c:pt>
                <c:pt idx="466">
                  <c:v>874.87599999999975</c:v>
                </c:pt>
                <c:pt idx="467">
                  <c:v>855.84000000000015</c:v>
                </c:pt>
                <c:pt idx="468">
                  <c:v>859.88</c:v>
                </c:pt>
                <c:pt idx="469">
                  <c:v>860.1</c:v>
                </c:pt>
                <c:pt idx="470">
                  <c:v>852.1160000000001</c:v>
                </c:pt>
                <c:pt idx="471">
                  <c:v>868.02799999999991</c:v>
                </c:pt>
                <c:pt idx="472">
                  <c:v>838.14799999999991</c:v>
                </c:pt>
                <c:pt idx="473">
                  <c:v>829.10799999999983</c:v>
                </c:pt>
                <c:pt idx="474">
                  <c:v>797.39600000000007</c:v>
                </c:pt>
                <c:pt idx="475">
                  <c:v>769.31200000000001</c:v>
                </c:pt>
                <c:pt idx="476">
                  <c:v>753.29199999999992</c:v>
                </c:pt>
                <c:pt idx="477">
                  <c:v>752.24800000000005</c:v>
                </c:pt>
                <c:pt idx="478">
                  <c:v>745.68</c:v>
                </c:pt>
                <c:pt idx="479">
                  <c:v>771.80399999999997</c:v>
                </c:pt>
                <c:pt idx="480">
                  <c:v>796.072</c:v>
                </c:pt>
                <c:pt idx="481">
                  <c:v>811.38</c:v>
                </c:pt>
                <c:pt idx="482">
                  <c:v>820.77200000000016</c:v>
                </c:pt>
                <c:pt idx="483">
                  <c:v>810.21199999999999</c:v>
                </c:pt>
                <c:pt idx="484">
                  <c:v>810.77599999999995</c:v>
                </c:pt>
                <c:pt idx="485">
                  <c:v>810.56400000000008</c:v>
                </c:pt>
                <c:pt idx="486">
                  <c:v>832.27599999999973</c:v>
                </c:pt>
                <c:pt idx="487">
                  <c:v>832.21199999999988</c:v>
                </c:pt>
                <c:pt idx="488">
                  <c:v>816.29999999999984</c:v>
                </c:pt>
                <c:pt idx="489">
                  <c:v>841</c:v>
                </c:pt>
                <c:pt idx="490">
                  <c:v>848.41600000000005</c:v>
                </c:pt>
                <c:pt idx="491">
                  <c:v>834.82</c:v>
                </c:pt>
                <c:pt idx="492">
                  <c:v>818.68</c:v>
                </c:pt>
                <c:pt idx="493">
                  <c:v>808.52400000000011</c:v>
                </c:pt>
                <c:pt idx="494">
                  <c:v>788.63599999999997</c:v>
                </c:pt>
                <c:pt idx="495">
                  <c:v>798.30799999999988</c:v>
                </c:pt>
                <c:pt idx="496">
                  <c:v>781.72</c:v>
                </c:pt>
                <c:pt idx="497">
                  <c:v>770.38800000000003</c:v>
                </c:pt>
                <c:pt idx="498">
                  <c:v>789.16</c:v>
                </c:pt>
                <c:pt idx="499">
                  <c:v>771.29600000000005</c:v>
                </c:pt>
                <c:pt idx="500">
                  <c:v>775.18</c:v>
                </c:pt>
                <c:pt idx="501">
                  <c:v>768.37199999999996</c:v>
                </c:pt>
                <c:pt idx="502">
                  <c:v>729.47599999999989</c:v>
                </c:pt>
                <c:pt idx="503">
                  <c:v>725.26799999999992</c:v>
                </c:pt>
                <c:pt idx="504">
                  <c:v>762.85600000000011</c:v>
                </c:pt>
                <c:pt idx="505">
                  <c:v>753.11199999999997</c:v>
                </c:pt>
                <c:pt idx="506">
                  <c:v>749.04</c:v>
                </c:pt>
                <c:pt idx="507">
                  <c:v>777.76400000000012</c:v>
                </c:pt>
                <c:pt idx="508">
                  <c:v>773.55600000000004</c:v>
                </c:pt>
                <c:pt idx="509">
                  <c:v>799.30399999999997</c:v>
                </c:pt>
                <c:pt idx="510">
                  <c:v>797.904</c:v>
                </c:pt>
                <c:pt idx="511">
                  <c:v>780.23599999999988</c:v>
                </c:pt>
                <c:pt idx="512">
                  <c:v>775.89199999999994</c:v>
                </c:pt>
                <c:pt idx="513">
                  <c:v>799.8359999999999</c:v>
                </c:pt>
                <c:pt idx="514">
                  <c:v>782.74</c:v>
                </c:pt>
                <c:pt idx="515">
                  <c:v>783.56400000000008</c:v>
                </c:pt>
                <c:pt idx="516">
                  <c:v>816.25199999999995</c:v>
                </c:pt>
                <c:pt idx="517">
                  <c:v>860.70799999999986</c:v>
                </c:pt>
                <c:pt idx="518">
                  <c:v>852.31600000000003</c:v>
                </c:pt>
                <c:pt idx="519">
                  <c:v>837.78800000000012</c:v>
                </c:pt>
                <c:pt idx="520">
                  <c:v>838.70400000000006</c:v>
                </c:pt>
                <c:pt idx="521">
                  <c:v>832.68800000000022</c:v>
                </c:pt>
                <c:pt idx="522">
                  <c:v>828.86800000000005</c:v>
                </c:pt>
                <c:pt idx="523">
                  <c:v>814.79999999999984</c:v>
                </c:pt>
                <c:pt idx="524">
                  <c:v>809.19200000000001</c:v>
                </c:pt>
                <c:pt idx="525">
                  <c:v>802.048</c:v>
                </c:pt>
                <c:pt idx="526">
                  <c:v>789.21600000000001</c:v>
                </c:pt>
                <c:pt idx="527">
                  <c:v>779.00399999999991</c:v>
                </c:pt>
                <c:pt idx="528">
                  <c:v>791.81600000000003</c:v>
                </c:pt>
                <c:pt idx="529">
                  <c:v>789.62800000000004</c:v>
                </c:pt>
                <c:pt idx="530">
                  <c:v>787.15600000000006</c:v>
                </c:pt>
                <c:pt idx="531">
                  <c:v>782.27599999999995</c:v>
                </c:pt>
                <c:pt idx="532">
                  <c:v>783.99199999999996</c:v>
                </c:pt>
                <c:pt idx="533">
                  <c:v>776.99600000000009</c:v>
                </c:pt>
                <c:pt idx="534">
                  <c:v>782.94799999999998</c:v>
                </c:pt>
                <c:pt idx="535">
                  <c:v>777.22800000000007</c:v>
                </c:pt>
                <c:pt idx="536">
                  <c:v>770.83200000000011</c:v>
                </c:pt>
                <c:pt idx="537">
                  <c:v>764.08</c:v>
                </c:pt>
                <c:pt idx="538">
                  <c:v>761.76</c:v>
                </c:pt>
                <c:pt idx="539">
                  <c:v>750.78</c:v>
                </c:pt>
                <c:pt idx="540">
                  <c:v>750.1160000000001</c:v>
                </c:pt>
                <c:pt idx="541">
                  <c:v>742.99199999999996</c:v>
                </c:pt>
                <c:pt idx="542">
                  <c:v>727.51600000000008</c:v>
                </c:pt>
                <c:pt idx="543">
                  <c:v>725.69999999999982</c:v>
                </c:pt>
                <c:pt idx="544">
                  <c:v>728.52</c:v>
                </c:pt>
                <c:pt idx="545">
                  <c:v>722.74800000000005</c:v>
                </c:pt>
                <c:pt idx="546">
                  <c:v>722.24399999999991</c:v>
                </c:pt>
                <c:pt idx="547">
                  <c:v>743.46799999999985</c:v>
                </c:pt>
                <c:pt idx="548">
                  <c:v>736.75600000000009</c:v>
                </c:pt>
                <c:pt idx="549">
                  <c:v>742.22</c:v>
                </c:pt>
                <c:pt idx="550">
                  <c:v>724.52800000000002</c:v>
                </c:pt>
                <c:pt idx="551">
                  <c:v>724.49600000000009</c:v>
                </c:pt>
                <c:pt idx="552">
                  <c:v>718.15600000000006</c:v>
                </c:pt>
                <c:pt idx="553">
                  <c:v>725.20399999999995</c:v>
                </c:pt>
                <c:pt idx="554">
                  <c:v>691.25600000000009</c:v>
                </c:pt>
                <c:pt idx="555">
                  <c:v>716.84399999999994</c:v>
                </c:pt>
                <c:pt idx="556">
                  <c:v>695.79999999999984</c:v>
                </c:pt>
                <c:pt idx="557">
                  <c:v>705.28</c:v>
                </c:pt>
                <c:pt idx="558">
                  <c:v>696.04</c:v>
                </c:pt>
                <c:pt idx="559">
                  <c:v>701.38800000000003</c:v>
                </c:pt>
                <c:pt idx="560">
                  <c:v>696.928</c:v>
                </c:pt>
                <c:pt idx="561">
                  <c:v>692.26799999999992</c:v>
                </c:pt>
                <c:pt idx="562">
                  <c:v>677.18</c:v>
                </c:pt>
                <c:pt idx="563">
                  <c:v>654.89199999999994</c:v>
                </c:pt>
                <c:pt idx="564">
                  <c:v>642.24800000000005</c:v>
                </c:pt>
                <c:pt idx="565">
                  <c:v>664.09199999999998</c:v>
                </c:pt>
                <c:pt idx="566">
                  <c:v>653.452</c:v>
                </c:pt>
                <c:pt idx="567">
                  <c:v>680.572</c:v>
                </c:pt>
                <c:pt idx="568">
                  <c:v>690.29199999999992</c:v>
                </c:pt>
                <c:pt idx="569">
                  <c:v>672.58</c:v>
                </c:pt>
                <c:pt idx="570">
                  <c:v>690.928</c:v>
                </c:pt>
                <c:pt idx="571">
                  <c:v>675.46799999999985</c:v>
                </c:pt>
                <c:pt idx="572">
                  <c:v>689.26400000000012</c:v>
                </c:pt>
                <c:pt idx="573">
                  <c:v>687.21199999999999</c:v>
                </c:pt>
                <c:pt idx="574">
                  <c:v>632.31600000000003</c:v>
                </c:pt>
                <c:pt idx="575">
                  <c:v>663.22800000000007</c:v>
                </c:pt>
                <c:pt idx="576">
                  <c:v>684.22400000000005</c:v>
                </c:pt>
                <c:pt idx="577">
                  <c:v>720.18</c:v>
                </c:pt>
                <c:pt idx="578">
                  <c:v>720.14</c:v>
                </c:pt>
                <c:pt idx="579">
                  <c:v>714.78</c:v>
                </c:pt>
                <c:pt idx="580">
                  <c:v>700.34800000000007</c:v>
                </c:pt>
                <c:pt idx="581">
                  <c:v>679.43599999999992</c:v>
                </c:pt>
                <c:pt idx="582">
                  <c:v>674.37199999999996</c:v>
                </c:pt>
                <c:pt idx="583">
                  <c:v>660.72400000000005</c:v>
                </c:pt>
                <c:pt idx="584">
                  <c:v>650.32400000000007</c:v>
                </c:pt>
                <c:pt idx="585">
                  <c:v>644.88</c:v>
                </c:pt>
                <c:pt idx="586">
                  <c:v>653.45600000000002</c:v>
                </c:pt>
                <c:pt idx="587">
                  <c:v>641.072</c:v>
                </c:pt>
                <c:pt idx="588">
                  <c:v>636.44399999999996</c:v>
                </c:pt>
                <c:pt idx="589">
                  <c:v>614.03200000000004</c:v>
                </c:pt>
                <c:pt idx="590">
                  <c:v>622.79199999999992</c:v>
                </c:pt>
                <c:pt idx="591">
                  <c:v>616.26400000000001</c:v>
                </c:pt>
                <c:pt idx="592">
                  <c:v>614.24800000000005</c:v>
                </c:pt>
                <c:pt idx="593">
                  <c:v>600.35600000000011</c:v>
                </c:pt>
                <c:pt idx="594">
                  <c:v>566.79199999999992</c:v>
                </c:pt>
                <c:pt idx="595">
                  <c:v>552.62799999999993</c:v>
                </c:pt>
                <c:pt idx="596">
                  <c:v>581.15600000000006</c:v>
                </c:pt>
                <c:pt idx="597">
                  <c:v>610.61199999999997</c:v>
                </c:pt>
                <c:pt idx="598">
                  <c:v>600.99599999999998</c:v>
                </c:pt>
                <c:pt idx="599">
                  <c:v>598.34399999999994</c:v>
                </c:pt>
                <c:pt idx="600">
                  <c:v>586.1160000000001</c:v>
                </c:pt>
                <c:pt idx="601">
                  <c:v>588.06799999999998</c:v>
                </c:pt>
                <c:pt idx="602">
                  <c:v>582.36400000000003</c:v>
                </c:pt>
                <c:pt idx="603">
                  <c:v>560.81600000000003</c:v>
                </c:pt>
                <c:pt idx="604">
                  <c:v>582.44799999999998</c:v>
                </c:pt>
                <c:pt idx="605">
                  <c:v>607.17599999999993</c:v>
                </c:pt>
                <c:pt idx="606">
                  <c:v>602.19600000000003</c:v>
                </c:pt>
                <c:pt idx="607">
                  <c:v>598.79599999999994</c:v>
                </c:pt>
                <c:pt idx="608">
                  <c:v>576.67200000000003</c:v>
                </c:pt>
                <c:pt idx="609">
                  <c:v>559.86799999999994</c:v>
                </c:pt>
                <c:pt idx="610">
                  <c:v>558.98</c:v>
                </c:pt>
                <c:pt idx="611">
                  <c:v>549.96799999999996</c:v>
                </c:pt>
                <c:pt idx="612">
                  <c:v>548.73599999999999</c:v>
                </c:pt>
                <c:pt idx="613">
                  <c:v>573.05999999999995</c:v>
                </c:pt>
                <c:pt idx="614">
                  <c:v>571.78399999999999</c:v>
                </c:pt>
                <c:pt idx="615">
                  <c:v>554.548</c:v>
                </c:pt>
                <c:pt idx="616">
                  <c:v>553.06799999999998</c:v>
                </c:pt>
                <c:pt idx="617">
                  <c:v>556.85199999999998</c:v>
                </c:pt>
                <c:pt idx="618">
                  <c:v>547.79599999999994</c:v>
                </c:pt>
                <c:pt idx="619">
                  <c:v>545.60799999999983</c:v>
                </c:pt>
                <c:pt idx="620">
                  <c:v>508.81199999999995</c:v>
                </c:pt>
                <c:pt idx="621">
                  <c:v>530.27200000000005</c:v>
                </c:pt>
                <c:pt idx="622">
                  <c:v>466.12400000000008</c:v>
                </c:pt>
                <c:pt idx="623">
                  <c:v>440.78</c:v>
                </c:pt>
                <c:pt idx="624">
                  <c:v>418.22799999999995</c:v>
                </c:pt>
                <c:pt idx="625">
                  <c:v>434.04399999999993</c:v>
                </c:pt>
                <c:pt idx="626">
                  <c:v>480.68800000000005</c:v>
                </c:pt>
                <c:pt idx="627">
                  <c:v>458.404</c:v>
                </c:pt>
                <c:pt idx="628">
                  <c:v>457.15999999999991</c:v>
                </c:pt>
                <c:pt idx="629">
                  <c:v>435.32799999999997</c:v>
                </c:pt>
                <c:pt idx="630">
                  <c:v>417.92</c:v>
                </c:pt>
                <c:pt idx="631">
                  <c:v>372.58800000000002</c:v>
                </c:pt>
                <c:pt idx="632">
                  <c:v>351.096</c:v>
                </c:pt>
                <c:pt idx="633">
                  <c:v>407.58800000000002</c:v>
                </c:pt>
                <c:pt idx="634">
                  <c:v>392.20400000000001</c:v>
                </c:pt>
                <c:pt idx="635">
                  <c:v>409.41199999999998</c:v>
                </c:pt>
                <c:pt idx="636">
                  <c:v>405.07599999999991</c:v>
                </c:pt>
                <c:pt idx="637">
                  <c:v>438.24800000000005</c:v>
                </c:pt>
                <c:pt idx="638">
                  <c:v>462.80799999999988</c:v>
                </c:pt>
                <c:pt idx="639">
                  <c:v>487.15600000000006</c:v>
                </c:pt>
                <c:pt idx="640">
                  <c:v>565.05200000000002</c:v>
                </c:pt>
                <c:pt idx="641">
                  <c:v>560.20400000000006</c:v>
                </c:pt>
                <c:pt idx="642">
                  <c:v>580.36799999999994</c:v>
                </c:pt>
                <c:pt idx="643">
                  <c:v>616.49199999999985</c:v>
                </c:pt>
                <c:pt idx="644">
                  <c:v>665.09199999999998</c:v>
                </c:pt>
                <c:pt idx="645">
                  <c:v>653.11199999999997</c:v>
                </c:pt>
                <c:pt idx="646">
                  <c:v>673.39600000000007</c:v>
                </c:pt>
                <c:pt idx="647">
                  <c:v>624.52400000000011</c:v>
                </c:pt>
                <c:pt idx="648">
                  <c:v>601.572</c:v>
                </c:pt>
                <c:pt idx="649">
                  <c:v>659.82799999999997</c:v>
                </c:pt>
                <c:pt idx="650">
                  <c:v>690.77199999999993</c:v>
                </c:pt>
                <c:pt idx="651">
                  <c:v>730.38800000000003</c:v>
                </c:pt>
                <c:pt idx="652">
                  <c:v>737.85600000000011</c:v>
                </c:pt>
                <c:pt idx="653">
                  <c:v>779.01199999999994</c:v>
                </c:pt>
                <c:pt idx="654">
                  <c:v>786.99199999999996</c:v>
                </c:pt>
                <c:pt idx="655">
                  <c:v>786.96799999999985</c:v>
                </c:pt>
                <c:pt idx="656">
                  <c:v>782.428</c:v>
                </c:pt>
                <c:pt idx="657">
                  <c:v>786.04399999999998</c:v>
                </c:pt>
                <c:pt idx="658">
                  <c:v>781.17200000000003</c:v>
                </c:pt>
                <c:pt idx="659">
                  <c:v>783.01199999999994</c:v>
                </c:pt>
                <c:pt idx="660">
                  <c:v>781.16</c:v>
                </c:pt>
                <c:pt idx="661">
                  <c:v>762.12400000000014</c:v>
                </c:pt>
                <c:pt idx="662">
                  <c:v>769.02800000000002</c:v>
                </c:pt>
                <c:pt idx="663">
                  <c:v>772.78</c:v>
                </c:pt>
                <c:pt idx="664">
                  <c:v>764.77599999999995</c:v>
                </c:pt>
                <c:pt idx="665">
                  <c:v>747.05600000000004</c:v>
                </c:pt>
                <c:pt idx="666">
                  <c:v>729.07599999999991</c:v>
                </c:pt>
                <c:pt idx="667">
                  <c:v>747.74399999999991</c:v>
                </c:pt>
                <c:pt idx="668">
                  <c:v>737.39199999999994</c:v>
                </c:pt>
                <c:pt idx="669">
                  <c:v>750.596</c:v>
                </c:pt>
                <c:pt idx="670">
                  <c:v>736.952</c:v>
                </c:pt>
                <c:pt idx="671">
                  <c:v>733.67599999999993</c:v>
                </c:pt>
                <c:pt idx="672">
                  <c:v>768.05200000000002</c:v>
                </c:pt>
                <c:pt idx="673">
                  <c:v>761.12</c:v>
                </c:pt>
                <c:pt idx="674">
                  <c:v>766.82</c:v>
                </c:pt>
                <c:pt idx="675">
                  <c:v>763.22400000000005</c:v>
                </c:pt>
                <c:pt idx="676">
                  <c:v>764.27599999999995</c:v>
                </c:pt>
                <c:pt idx="677">
                  <c:v>755.99999999999989</c:v>
                </c:pt>
                <c:pt idx="678">
                  <c:v>747.72</c:v>
                </c:pt>
                <c:pt idx="679">
                  <c:v>748.952</c:v>
                </c:pt>
                <c:pt idx="680">
                  <c:v>743.26400000000012</c:v>
                </c:pt>
                <c:pt idx="681">
                  <c:v>747.53599999999994</c:v>
                </c:pt>
                <c:pt idx="682">
                  <c:v>741.22400000000005</c:v>
                </c:pt>
                <c:pt idx="683">
                  <c:v>730.24800000000005</c:v>
                </c:pt>
                <c:pt idx="684">
                  <c:v>731.55600000000004</c:v>
                </c:pt>
                <c:pt idx="685">
                  <c:v>721.83200000000011</c:v>
                </c:pt>
                <c:pt idx="686">
                  <c:v>725.35600000000011</c:v>
                </c:pt>
                <c:pt idx="687">
                  <c:v>732.68</c:v>
                </c:pt>
                <c:pt idx="688">
                  <c:v>720.8839999999999</c:v>
                </c:pt>
                <c:pt idx="689">
                  <c:v>730.84800000000007</c:v>
                </c:pt>
                <c:pt idx="690">
                  <c:v>733.70399999999995</c:v>
                </c:pt>
                <c:pt idx="691">
                  <c:v>725.69200000000001</c:v>
                </c:pt>
                <c:pt idx="692">
                  <c:v>724.99199999999996</c:v>
                </c:pt>
                <c:pt idx="693">
                  <c:v>725.23200000000008</c:v>
                </c:pt>
                <c:pt idx="694">
                  <c:v>724.14399999999989</c:v>
                </c:pt>
                <c:pt idx="695">
                  <c:v>711.74</c:v>
                </c:pt>
                <c:pt idx="696">
                  <c:v>712.89600000000007</c:v>
                </c:pt>
                <c:pt idx="697">
                  <c:v>712.97199999999998</c:v>
                </c:pt>
                <c:pt idx="698">
                  <c:v>708.26400000000012</c:v>
                </c:pt>
                <c:pt idx="699">
                  <c:v>701.47199999999998</c:v>
                </c:pt>
                <c:pt idx="700">
                  <c:v>691.30399999999997</c:v>
                </c:pt>
                <c:pt idx="701">
                  <c:v>689.11199999999997</c:v>
                </c:pt>
                <c:pt idx="702">
                  <c:v>688.95600000000002</c:v>
                </c:pt>
                <c:pt idx="703">
                  <c:v>691.55600000000004</c:v>
                </c:pt>
                <c:pt idx="704">
                  <c:v>688.66</c:v>
                </c:pt>
                <c:pt idx="705">
                  <c:v>682.49600000000009</c:v>
                </c:pt>
                <c:pt idx="706">
                  <c:v>676.21199999999999</c:v>
                </c:pt>
                <c:pt idx="707">
                  <c:v>669.77599999999995</c:v>
                </c:pt>
                <c:pt idx="708">
                  <c:v>692.35199999999998</c:v>
                </c:pt>
                <c:pt idx="709">
                  <c:v>693.68399999999997</c:v>
                </c:pt>
                <c:pt idx="710">
                  <c:v>693.00799999999992</c:v>
                </c:pt>
                <c:pt idx="711">
                  <c:v>688.75199999999995</c:v>
                </c:pt>
                <c:pt idx="712">
                  <c:v>681.78800000000001</c:v>
                </c:pt>
                <c:pt idx="713">
                  <c:v>679.37599999999986</c:v>
                </c:pt>
                <c:pt idx="714">
                  <c:v>678.20799999999986</c:v>
                </c:pt>
                <c:pt idx="715">
                  <c:v>680.67599999999993</c:v>
                </c:pt>
                <c:pt idx="716">
                  <c:v>685.79199999999992</c:v>
                </c:pt>
                <c:pt idx="717">
                  <c:v>681.97599999999989</c:v>
                </c:pt>
                <c:pt idx="718">
                  <c:v>677.98</c:v>
                </c:pt>
                <c:pt idx="719">
                  <c:v>671.11199999999997</c:v>
                </c:pt>
                <c:pt idx="720">
                  <c:v>668.48399999999992</c:v>
                </c:pt>
                <c:pt idx="721">
                  <c:v>670.52400000000011</c:v>
                </c:pt>
                <c:pt idx="722">
                  <c:v>666.94399999999996</c:v>
                </c:pt>
                <c:pt idx="723">
                  <c:v>667.31200000000001</c:v>
                </c:pt>
                <c:pt idx="724">
                  <c:v>669.62</c:v>
                </c:pt>
                <c:pt idx="725">
                  <c:v>664.85199999999998</c:v>
                </c:pt>
                <c:pt idx="726">
                  <c:v>667.13200000000006</c:v>
                </c:pt>
                <c:pt idx="727">
                  <c:v>666.39600000000007</c:v>
                </c:pt>
                <c:pt idx="728">
                  <c:v>655.09999999999991</c:v>
                </c:pt>
                <c:pt idx="729">
                  <c:v>653.572</c:v>
                </c:pt>
                <c:pt idx="730">
                  <c:v>650.70799999999986</c:v>
                </c:pt>
                <c:pt idx="731">
                  <c:v>648.96799999999996</c:v>
                </c:pt>
                <c:pt idx="732">
                  <c:v>647.66</c:v>
                </c:pt>
                <c:pt idx="733">
                  <c:v>636.1400000000001</c:v>
                </c:pt>
                <c:pt idx="734">
                  <c:v>640.72400000000005</c:v>
                </c:pt>
                <c:pt idx="735">
                  <c:v>632.41600000000005</c:v>
                </c:pt>
                <c:pt idx="736">
                  <c:v>639.10400000000004</c:v>
                </c:pt>
                <c:pt idx="737">
                  <c:v>633.404</c:v>
                </c:pt>
                <c:pt idx="738">
                  <c:v>633.548</c:v>
                </c:pt>
                <c:pt idx="739">
                  <c:v>635.12</c:v>
                </c:pt>
                <c:pt idx="740">
                  <c:v>630.68399999999997</c:v>
                </c:pt>
                <c:pt idx="741">
                  <c:v>624.25600000000009</c:v>
                </c:pt>
                <c:pt idx="742">
                  <c:v>621.13599999999997</c:v>
                </c:pt>
                <c:pt idx="743">
                  <c:v>620.04000000000008</c:v>
                </c:pt>
                <c:pt idx="744">
                  <c:v>602.23200000000008</c:v>
                </c:pt>
                <c:pt idx="745">
                  <c:v>599.25199999999995</c:v>
                </c:pt>
                <c:pt idx="746">
                  <c:v>602.97200000000009</c:v>
                </c:pt>
                <c:pt idx="747">
                  <c:v>612.50400000000002</c:v>
                </c:pt>
                <c:pt idx="748">
                  <c:v>602.23599999999999</c:v>
                </c:pt>
                <c:pt idx="749">
                  <c:v>588.96400000000006</c:v>
                </c:pt>
                <c:pt idx="750">
                  <c:v>604.72400000000005</c:v>
                </c:pt>
                <c:pt idx="751">
                  <c:v>628.28800000000001</c:v>
                </c:pt>
                <c:pt idx="752">
                  <c:v>621.6400000000001</c:v>
                </c:pt>
                <c:pt idx="753">
                  <c:v>628.99999999999989</c:v>
                </c:pt>
                <c:pt idx="754">
                  <c:v>629.10400000000004</c:v>
                </c:pt>
                <c:pt idx="755">
                  <c:v>622.15199999999993</c:v>
                </c:pt>
                <c:pt idx="756">
                  <c:v>635.78399999999999</c:v>
                </c:pt>
                <c:pt idx="757">
                  <c:v>628.21199999999999</c:v>
                </c:pt>
                <c:pt idx="758">
                  <c:v>638.17999999999995</c:v>
                </c:pt>
                <c:pt idx="759">
                  <c:v>638.95600000000002</c:v>
                </c:pt>
                <c:pt idx="760">
                  <c:v>635.41199999999992</c:v>
                </c:pt>
                <c:pt idx="761">
                  <c:v>633.08000000000004</c:v>
                </c:pt>
                <c:pt idx="762">
                  <c:v>633.37599999999986</c:v>
                </c:pt>
                <c:pt idx="763">
                  <c:v>639.69600000000003</c:v>
                </c:pt>
                <c:pt idx="764">
                  <c:v>638.44399999999996</c:v>
                </c:pt>
                <c:pt idx="765">
                  <c:v>627.37599999999986</c:v>
                </c:pt>
                <c:pt idx="766">
                  <c:v>623.21600000000001</c:v>
                </c:pt>
                <c:pt idx="767">
                  <c:v>630.18399999999997</c:v>
                </c:pt>
                <c:pt idx="768">
                  <c:v>626.94399999999996</c:v>
                </c:pt>
                <c:pt idx="769">
                  <c:v>619.05200000000002</c:v>
                </c:pt>
                <c:pt idx="770">
                  <c:v>604.67999999999995</c:v>
                </c:pt>
                <c:pt idx="771">
                  <c:v>598.41600000000005</c:v>
                </c:pt>
                <c:pt idx="772">
                  <c:v>609.64800000000002</c:v>
                </c:pt>
                <c:pt idx="773">
                  <c:v>598.95999999999992</c:v>
                </c:pt>
                <c:pt idx="774">
                  <c:v>579.32400000000007</c:v>
                </c:pt>
                <c:pt idx="775">
                  <c:v>592.06799999999998</c:v>
                </c:pt>
                <c:pt idx="776">
                  <c:v>581.49199999999985</c:v>
                </c:pt>
                <c:pt idx="777">
                  <c:v>599.24000000000012</c:v>
                </c:pt>
                <c:pt idx="778">
                  <c:v>607.18799999999999</c:v>
                </c:pt>
                <c:pt idx="779">
                  <c:v>603.62799999999993</c:v>
                </c:pt>
                <c:pt idx="780">
                  <c:v>602.41600000000005</c:v>
                </c:pt>
                <c:pt idx="781">
                  <c:v>600.20400000000006</c:v>
                </c:pt>
                <c:pt idx="782">
                  <c:v>580.70799999999986</c:v>
                </c:pt>
                <c:pt idx="783">
                  <c:v>573.29199999999992</c:v>
                </c:pt>
                <c:pt idx="784">
                  <c:v>592.47200000000009</c:v>
                </c:pt>
                <c:pt idx="785">
                  <c:v>587.09999999999991</c:v>
                </c:pt>
                <c:pt idx="786">
                  <c:v>597.6400000000001</c:v>
                </c:pt>
                <c:pt idx="787">
                  <c:v>607.01600000000008</c:v>
                </c:pt>
                <c:pt idx="788">
                  <c:v>593.29599999999994</c:v>
                </c:pt>
                <c:pt idx="789">
                  <c:v>578.27200000000005</c:v>
                </c:pt>
                <c:pt idx="790">
                  <c:v>579.28399999999999</c:v>
                </c:pt>
                <c:pt idx="791">
                  <c:v>594.04000000000008</c:v>
                </c:pt>
                <c:pt idx="792">
                  <c:v>612.37200000000007</c:v>
                </c:pt>
                <c:pt idx="793">
                  <c:v>626.94000000000005</c:v>
                </c:pt>
                <c:pt idx="794">
                  <c:v>641.29999999999995</c:v>
                </c:pt>
                <c:pt idx="795">
                  <c:v>637.87599999999986</c:v>
                </c:pt>
                <c:pt idx="796">
                  <c:v>644.59999999999991</c:v>
                </c:pt>
                <c:pt idx="797">
                  <c:v>640.11199999999997</c:v>
                </c:pt>
                <c:pt idx="798">
                  <c:v>641.31600000000003</c:v>
                </c:pt>
                <c:pt idx="799">
                  <c:v>634.32000000000005</c:v>
                </c:pt>
                <c:pt idx="800">
                  <c:v>632.70799999999986</c:v>
                </c:pt>
                <c:pt idx="801">
                  <c:v>627.58399999999995</c:v>
                </c:pt>
                <c:pt idx="802">
                  <c:v>636.51600000000008</c:v>
                </c:pt>
                <c:pt idx="803">
                  <c:v>626.3599999999999</c:v>
                </c:pt>
                <c:pt idx="804">
                  <c:v>636.85199999999998</c:v>
                </c:pt>
                <c:pt idx="805">
                  <c:v>639.66399999999999</c:v>
                </c:pt>
                <c:pt idx="806">
                  <c:v>641.93200000000002</c:v>
                </c:pt>
                <c:pt idx="807">
                  <c:v>636.15600000000006</c:v>
                </c:pt>
                <c:pt idx="808">
                  <c:v>634.66</c:v>
                </c:pt>
                <c:pt idx="809">
                  <c:v>630.53200000000004</c:v>
                </c:pt>
                <c:pt idx="810">
                  <c:v>621.02</c:v>
                </c:pt>
                <c:pt idx="811">
                  <c:v>626.72</c:v>
                </c:pt>
                <c:pt idx="812">
                  <c:v>628.51199999999994</c:v>
                </c:pt>
                <c:pt idx="813">
                  <c:v>626.04399999999998</c:v>
                </c:pt>
                <c:pt idx="814">
                  <c:v>620.67599999999993</c:v>
                </c:pt>
                <c:pt idx="815">
                  <c:v>623.37599999999986</c:v>
                </c:pt>
                <c:pt idx="816">
                  <c:v>607.98800000000006</c:v>
                </c:pt>
                <c:pt idx="817">
                  <c:v>602.67599999999993</c:v>
                </c:pt>
                <c:pt idx="818">
                  <c:v>605.24000000000012</c:v>
                </c:pt>
                <c:pt idx="819">
                  <c:v>613.12400000000014</c:v>
                </c:pt>
                <c:pt idx="820">
                  <c:v>615.38</c:v>
                </c:pt>
                <c:pt idx="821">
                  <c:v>615.89599999999996</c:v>
                </c:pt>
                <c:pt idx="822">
                  <c:v>614.65199999999993</c:v>
                </c:pt>
                <c:pt idx="823">
                  <c:v>603.03200000000004</c:v>
                </c:pt>
                <c:pt idx="824">
                  <c:v>597.49599999999998</c:v>
                </c:pt>
                <c:pt idx="825">
                  <c:v>590.71199999999999</c:v>
                </c:pt>
                <c:pt idx="826">
                  <c:v>589.54000000000008</c:v>
                </c:pt>
                <c:pt idx="827">
                  <c:v>589.30799999999988</c:v>
                </c:pt>
                <c:pt idx="828">
                  <c:v>587.904</c:v>
                </c:pt>
                <c:pt idx="829">
                  <c:v>596.12</c:v>
                </c:pt>
                <c:pt idx="830">
                  <c:v>589.14399999999989</c:v>
                </c:pt>
                <c:pt idx="831">
                  <c:v>575.95999999999992</c:v>
                </c:pt>
                <c:pt idx="832">
                  <c:v>566.21600000000001</c:v>
                </c:pt>
                <c:pt idx="833">
                  <c:v>562.048</c:v>
                </c:pt>
                <c:pt idx="834">
                  <c:v>539.86799999999994</c:v>
                </c:pt>
                <c:pt idx="835">
                  <c:v>535.42400000000009</c:v>
                </c:pt>
                <c:pt idx="836">
                  <c:v>541.27200000000005</c:v>
                </c:pt>
                <c:pt idx="837">
                  <c:v>549.58800000000008</c:v>
                </c:pt>
                <c:pt idx="838">
                  <c:v>550.91199999999992</c:v>
                </c:pt>
                <c:pt idx="839">
                  <c:v>566.82400000000007</c:v>
                </c:pt>
                <c:pt idx="840">
                  <c:v>567.77599999999995</c:v>
                </c:pt>
                <c:pt idx="841">
                  <c:v>569.49199999999985</c:v>
                </c:pt>
                <c:pt idx="842">
                  <c:v>577.23599999999999</c:v>
                </c:pt>
                <c:pt idx="843">
                  <c:v>576.41999999999996</c:v>
                </c:pt>
                <c:pt idx="844">
                  <c:v>571.58800000000008</c:v>
                </c:pt>
                <c:pt idx="845">
                  <c:v>578.25199999999995</c:v>
                </c:pt>
                <c:pt idx="846">
                  <c:v>577.13200000000006</c:v>
                </c:pt>
                <c:pt idx="847">
                  <c:v>562.96400000000006</c:v>
                </c:pt>
                <c:pt idx="848">
                  <c:v>562.8599999999999</c:v>
                </c:pt>
                <c:pt idx="849">
                  <c:v>570.88800000000003</c:v>
                </c:pt>
                <c:pt idx="850">
                  <c:v>580.05200000000002</c:v>
                </c:pt>
                <c:pt idx="851">
                  <c:v>578.74800000000005</c:v>
                </c:pt>
                <c:pt idx="852">
                  <c:v>586.65600000000006</c:v>
                </c:pt>
                <c:pt idx="853">
                  <c:v>600.02400000000011</c:v>
                </c:pt>
                <c:pt idx="854">
                  <c:v>598.36799999999994</c:v>
                </c:pt>
                <c:pt idx="855">
                  <c:v>606.49599999999998</c:v>
                </c:pt>
                <c:pt idx="856">
                  <c:v>603.67599999999993</c:v>
                </c:pt>
                <c:pt idx="857">
                  <c:v>615.74399999999991</c:v>
                </c:pt>
                <c:pt idx="858">
                  <c:v>609.66800000000001</c:v>
                </c:pt>
                <c:pt idx="859">
                  <c:v>611.04399999999998</c:v>
                </c:pt>
                <c:pt idx="860">
                  <c:v>605.13599999999997</c:v>
                </c:pt>
                <c:pt idx="861">
                  <c:v>606.4079999999999</c:v>
                </c:pt>
                <c:pt idx="862">
                  <c:v>608.41199999999992</c:v>
                </c:pt>
                <c:pt idx="863">
                  <c:v>598.80799999999988</c:v>
                </c:pt>
                <c:pt idx="864">
                  <c:v>594.32400000000007</c:v>
                </c:pt>
                <c:pt idx="865">
                  <c:v>596.73599999999999</c:v>
                </c:pt>
                <c:pt idx="866">
                  <c:v>601.22799999999995</c:v>
                </c:pt>
                <c:pt idx="867">
                  <c:v>599.71600000000001</c:v>
                </c:pt>
                <c:pt idx="868">
                  <c:v>598.1400000000001</c:v>
                </c:pt>
                <c:pt idx="869">
                  <c:v>595.15600000000006</c:v>
                </c:pt>
                <c:pt idx="870">
                  <c:v>591.58000000000004</c:v>
                </c:pt>
                <c:pt idx="871">
                  <c:v>587.3599999999999</c:v>
                </c:pt>
                <c:pt idx="872">
                  <c:v>589.44399999999996</c:v>
                </c:pt>
                <c:pt idx="873">
                  <c:v>590.19600000000003</c:v>
                </c:pt>
                <c:pt idx="874">
                  <c:v>588.47599999999989</c:v>
                </c:pt>
                <c:pt idx="875">
                  <c:v>584.4079999999999</c:v>
                </c:pt>
                <c:pt idx="876">
                  <c:v>585.24800000000005</c:v>
                </c:pt>
                <c:pt idx="877">
                  <c:v>582.10799999999983</c:v>
                </c:pt>
                <c:pt idx="878">
                  <c:v>574.26400000000001</c:v>
                </c:pt>
                <c:pt idx="879">
                  <c:v>566.12</c:v>
                </c:pt>
                <c:pt idx="880">
                  <c:v>558.572</c:v>
                </c:pt>
                <c:pt idx="881">
                  <c:v>562.69999999999993</c:v>
                </c:pt>
                <c:pt idx="882">
                  <c:v>559.87599999999986</c:v>
                </c:pt>
                <c:pt idx="883">
                  <c:v>553.21600000000001</c:v>
                </c:pt>
                <c:pt idx="884">
                  <c:v>572.62</c:v>
                </c:pt>
                <c:pt idx="885">
                  <c:v>562.69999999999993</c:v>
                </c:pt>
                <c:pt idx="886">
                  <c:v>567.34800000000007</c:v>
                </c:pt>
                <c:pt idx="887">
                  <c:v>571.1160000000001</c:v>
                </c:pt>
                <c:pt idx="888">
                  <c:v>563.85600000000011</c:v>
                </c:pt>
                <c:pt idx="889">
                  <c:v>559.12799999999993</c:v>
                </c:pt>
                <c:pt idx="890">
                  <c:v>558.96400000000006</c:v>
                </c:pt>
                <c:pt idx="891">
                  <c:v>554.72400000000005</c:v>
                </c:pt>
                <c:pt idx="892">
                  <c:v>549.74800000000005</c:v>
                </c:pt>
                <c:pt idx="893">
                  <c:v>533.85600000000011</c:v>
                </c:pt>
                <c:pt idx="894">
                  <c:v>527.12799999999993</c:v>
                </c:pt>
                <c:pt idx="895">
                  <c:v>541.42400000000009</c:v>
                </c:pt>
                <c:pt idx="896">
                  <c:v>550.91999999999996</c:v>
                </c:pt>
                <c:pt idx="897">
                  <c:v>552.57599999999991</c:v>
                </c:pt>
                <c:pt idx="898">
                  <c:v>560.55999999999995</c:v>
                </c:pt>
                <c:pt idx="899">
                  <c:v>554.09999999999991</c:v>
                </c:pt>
                <c:pt idx="900">
                  <c:v>550.05600000000004</c:v>
                </c:pt>
                <c:pt idx="901">
                  <c:v>549.81200000000001</c:v>
                </c:pt>
                <c:pt idx="902">
                  <c:v>551.75600000000009</c:v>
                </c:pt>
                <c:pt idx="903">
                  <c:v>556.55200000000002</c:v>
                </c:pt>
                <c:pt idx="904">
                  <c:v>547.08000000000004</c:v>
                </c:pt>
                <c:pt idx="905">
                  <c:v>546.9079999999999</c:v>
                </c:pt>
                <c:pt idx="906">
                  <c:v>546.43200000000002</c:v>
                </c:pt>
                <c:pt idx="907">
                  <c:v>542.52400000000011</c:v>
                </c:pt>
                <c:pt idx="908">
                  <c:v>538.9079999999999</c:v>
                </c:pt>
                <c:pt idx="909">
                  <c:v>532.21199999999999</c:v>
                </c:pt>
                <c:pt idx="910">
                  <c:v>534.93200000000002</c:v>
                </c:pt>
                <c:pt idx="911">
                  <c:v>523.85600000000011</c:v>
                </c:pt>
                <c:pt idx="912">
                  <c:v>519.77200000000005</c:v>
                </c:pt>
                <c:pt idx="913">
                  <c:v>511.75600000000009</c:v>
                </c:pt>
                <c:pt idx="914">
                  <c:v>521.82400000000007</c:v>
                </c:pt>
                <c:pt idx="915">
                  <c:v>528.83199999999999</c:v>
                </c:pt>
                <c:pt idx="916">
                  <c:v>526.14800000000002</c:v>
                </c:pt>
                <c:pt idx="917">
                  <c:v>517.4079999999999</c:v>
                </c:pt>
                <c:pt idx="918">
                  <c:v>515.74000000000012</c:v>
                </c:pt>
                <c:pt idx="919">
                  <c:v>509.00799999999987</c:v>
                </c:pt>
                <c:pt idx="920">
                  <c:v>496.25999999999993</c:v>
                </c:pt>
                <c:pt idx="921">
                  <c:v>492.76799999999997</c:v>
                </c:pt>
                <c:pt idx="922">
                  <c:v>492.79999999999995</c:v>
                </c:pt>
                <c:pt idx="923">
                  <c:v>497.78800000000001</c:v>
                </c:pt>
                <c:pt idx="924">
                  <c:v>490.34800000000001</c:v>
                </c:pt>
                <c:pt idx="925">
                  <c:v>492.20400000000001</c:v>
                </c:pt>
                <c:pt idx="926">
                  <c:v>497.964</c:v>
                </c:pt>
                <c:pt idx="927">
                  <c:v>495.32</c:v>
                </c:pt>
                <c:pt idx="928">
                  <c:v>478.52400000000011</c:v>
                </c:pt>
                <c:pt idx="929">
                  <c:v>480.71199999999999</c:v>
                </c:pt>
                <c:pt idx="930">
                  <c:v>468.85199999999998</c:v>
                </c:pt>
                <c:pt idx="931">
                  <c:v>466.93599999999998</c:v>
                </c:pt>
                <c:pt idx="932">
                  <c:v>470.05600000000004</c:v>
                </c:pt>
                <c:pt idx="933">
                  <c:v>464.21600000000007</c:v>
                </c:pt>
                <c:pt idx="934">
                  <c:v>466.81199999999995</c:v>
                </c:pt>
                <c:pt idx="935">
                  <c:v>462.05600000000004</c:v>
                </c:pt>
                <c:pt idx="936">
                  <c:v>449.05600000000004</c:v>
                </c:pt>
                <c:pt idx="937">
                  <c:v>424.54399999999993</c:v>
                </c:pt>
                <c:pt idx="938">
                  <c:v>431.58</c:v>
                </c:pt>
                <c:pt idx="939">
                  <c:v>425.596</c:v>
                </c:pt>
                <c:pt idx="940">
                  <c:v>434.38800000000003</c:v>
                </c:pt>
                <c:pt idx="941">
                  <c:v>434.32</c:v>
                </c:pt>
                <c:pt idx="942">
                  <c:v>411.81199999999995</c:v>
                </c:pt>
                <c:pt idx="943">
                  <c:v>380.05999999999995</c:v>
                </c:pt>
                <c:pt idx="944">
                  <c:v>395.036</c:v>
                </c:pt>
                <c:pt idx="945">
                  <c:v>420.964</c:v>
                </c:pt>
                <c:pt idx="946">
                  <c:v>433.52</c:v>
                </c:pt>
                <c:pt idx="947">
                  <c:v>453.63200000000006</c:v>
                </c:pt>
                <c:pt idx="948">
                  <c:v>458.77200000000005</c:v>
                </c:pt>
                <c:pt idx="949">
                  <c:v>471.11199999999997</c:v>
                </c:pt>
                <c:pt idx="950">
                  <c:v>486.68399999999997</c:v>
                </c:pt>
                <c:pt idx="951">
                  <c:v>498.29199999999992</c:v>
                </c:pt>
                <c:pt idx="952">
                  <c:v>498.10400000000004</c:v>
                </c:pt>
                <c:pt idx="953">
                  <c:v>500.58800000000002</c:v>
                </c:pt>
                <c:pt idx="954">
                  <c:v>487.15600000000006</c:v>
                </c:pt>
                <c:pt idx="955">
                  <c:v>511.31600000000003</c:v>
                </c:pt>
                <c:pt idx="956">
                  <c:v>500.21600000000007</c:v>
                </c:pt>
                <c:pt idx="957">
                  <c:v>547.78399999999999</c:v>
                </c:pt>
                <c:pt idx="958">
                  <c:v>551.01199999999994</c:v>
                </c:pt>
                <c:pt idx="959">
                  <c:v>529.91600000000005</c:v>
                </c:pt>
                <c:pt idx="960">
                  <c:v>529.59999999999991</c:v>
                </c:pt>
                <c:pt idx="961">
                  <c:v>511.39199999999988</c:v>
                </c:pt>
                <c:pt idx="962">
                  <c:v>500.31199999999995</c:v>
                </c:pt>
                <c:pt idx="963">
                  <c:v>494.79999999999995</c:v>
                </c:pt>
                <c:pt idx="964">
                  <c:v>488.15600000000006</c:v>
                </c:pt>
                <c:pt idx="965">
                  <c:v>497.9079999999999</c:v>
                </c:pt>
                <c:pt idx="966">
                  <c:v>496.65199999999999</c:v>
                </c:pt>
                <c:pt idx="967">
                  <c:v>527.10799999999983</c:v>
                </c:pt>
                <c:pt idx="968">
                  <c:v>522.22799999999995</c:v>
                </c:pt>
                <c:pt idx="969">
                  <c:v>512.22</c:v>
                </c:pt>
                <c:pt idx="970">
                  <c:v>529.97200000000009</c:v>
                </c:pt>
                <c:pt idx="971">
                  <c:v>526.83199999999999</c:v>
                </c:pt>
                <c:pt idx="972">
                  <c:v>544.3839999999999</c:v>
                </c:pt>
                <c:pt idx="973">
                  <c:v>552.452</c:v>
                </c:pt>
                <c:pt idx="974">
                  <c:v>557.36400000000003</c:v>
                </c:pt>
                <c:pt idx="975">
                  <c:v>544.46400000000006</c:v>
                </c:pt>
                <c:pt idx="976">
                  <c:v>530.17200000000003</c:v>
                </c:pt>
                <c:pt idx="977">
                  <c:v>525.3599999999999</c:v>
                </c:pt>
                <c:pt idx="978">
                  <c:v>532.99199999999985</c:v>
                </c:pt>
                <c:pt idx="979">
                  <c:v>521.84399999999994</c:v>
                </c:pt>
                <c:pt idx="980">
                  <c:v>517.05200000000002</c:v>
                </c:pt>
                <c:pt idx="981">
                  <c:v>491.08399999999995</c:v>
                </c:pt>
                <c:pt idx="982">
                  <c:v>507.87200000000007</c:v>
                </c:pt>
                <c:pt idx="983">
                  <c:v>501.95600000000007</c:v>
                </c:pt>
                <c:pt idx="984">
                  <c:v>504.76400000000001</c:v>
                </c:pt>
                <c:pt idx="985">
                  <c:v>529.95999999999992</c:v>
                </c:pt>
                <c:pt idx="986">
                  <c:v>523.22400000000005</c:v>
                </c:pt>
                <c:pt idx="987">
                  <c:v>544.38800000000003</c:v>
                </c:pt>
                <c:pt idx="988">
                  <c:v>545.07599999999991</c:v>
                </c:pt>
                <c:pt idx="989">
                  <c:v>555.61199999999997</c:v>
                </c:pt>
                <c:pt idx="990">
                  <c:v>559.48</c:v>
                </c:pt>
                <c:pt idx="991">
                  <c:v>541.63200000000006</c:v>
                </c:pt>
                <c:pt idx="992">
                  <c:v>540.34399999999994</c:v>
                </c:pt>
                <c:pt idx="993">
                  <c:v>543.02799999999991</c:v>
                </c:pt>
                <c:pt idx="994">
                  <c:v>545.55999999999995</c:v>
                </c:pt>
                <c:pt idx="995">
                  <c:v>584.37200000000007</c:v>
                </c:pt>
                <c:pt idx="996">
                  <c:v>587.81600000000003</c:v>
                </c:pt>
                <c:pt idx="997">
                  <c:v>585.82400000000007</c:v>
                </c:pt>
                <c:pt idx="998">
                  <c:v>595.82799999999997</c:v>
                </c:pt>
                <c:pt idx="999">
                  <c:v>602.55200000000002</c:v>
                </c:pt>
                <c:pt idx="1000">
                  <c:v>607.48800000000006</c:v>
                </c:pt>
                <c:pt idx="1001">
                  <c:v>604.33199999999999</c:v>
                </c:pt>
                <c:pt idx="1002">
                  <c:v>605.32799999999997</c:v>
                </c:pt>
                <c:pt idx="1003">
                  <c:v>598.82400000000007</c:v>
                </c:pt>
                <c:pt idx="1004">
                  <c:v>599.47200000000009</c:v>
                </c:pt>
                <c:pt idx="1005">
                  <c:v>601.60400000000004</c:v>
                </c:pt>
                <c:pt idx="1006">
                  <c:v>603.51199999999994</c:v>
                </c:pt>
                <c:pt idx="1007">
                  <c:v>603.54399999999998</c:v>
                </c:pt>
                <c:pt idx="1008">
                  <c:v>609.51600000000008</c:v>
                </c:pt>
                <c:pt idx="1009">
                  <c:v>602.70400000000006</c:v>
                </c:pt>
                <c:pt idx="1010">
                  <c:v>597.452</c:v>
                </c:pt>
                <c:pt idx="1011">
                  <c:v>591.10799999999983</c:v>
                </c:pt>
                <c:pt idx="1012">
                  <c:v>596.34399999999994</c:v>
                </c:pt>
                <c:pt idx="1013">
                  <c:v>597.36400000000003</c:v>
                </c:pt>
                <c:pt idx="1014">
                  <c:v>593.55200000000002</c:v>
                </c:pt>
                <c:pt idx="1015">
                  <c:v>590.12799999999993</c:v>
                </c:pt>
                <c:pt idx="1016">
                  <c:v>583.44000000000005</c:v>
                </c:pt>
                <c:pt idx="1017">
                  <c:v>587.36799999999994</c:v>
                </c:pt>
                <c:pt idx="1018">
                  <c:v>582.1160000000001</c:v>
                </c:pt>
                <c:pt idx="1019">
                  <c:v>590.26799999999992</c:v>
                </c:pt>
                <c:pt idx="1020">
                  <c:v>591.44799999999998</c:v>
                </c:pt>
                <c:pt idx="1021">
                  <c:v>593.596</c:v>
                </c:pt>
                <c:pt idx="1022">
                  <c:v>594.16</c:v>
                </c:pt>
                <c:pt idx="1023">
                  <c:v>598.38800000000003</c:v>
                </c:pt>
                <c:pt idx="1024">
                  <c:v>595.05999999999995</c:v>
                </c:pt>
                <c:pt idx="1025">
                  <c:v>595.39199999999994</c:v>
                </c:pt>
                <c:pt idx="1026">
                  <c:v>588.68799999999999</c:v>
                </c:pt>
                <c:pt idx="1027">
                  <c:v>579.75199999999995</c:v>
                </c:pt>
                <c:pt idx="1028">
                  <c:v>578.928</c:v>
                </c:pt>
                <c:pt idx="1029">
                  <c:v>579.20799999999986</c:v>
                </c:pt>
                <c:pt idx="1030">
                  <c:v>579.41600000000005</c:v>
                </c:pt>
                <c:pt idx="1031">
                  <c:v>576.3839999999999</c:v>
                </c:pt>
                <c:pt idx="1032">
                  <c:v>570.1400000000001</c:v>
                </c:pt>
                <c:pt idx="1033">
                  <c:v>567.38800000000003</c:v>
                </c:pt>
                <c:pt idx="1034">
                  <c:v>565.99199999999985</c:v>
                </c:pt>
                <c:pt idx="1035">
                  <c:v>565.96400000000006</c:v>
                </c:pt>
                <c:pt idx="1036">
                  <c:v>568.99599999999998</c:v>
                </c:pt>
                <c:pt idx="1037">
                  <c:v>570.37200000000007</c:v>
                </c:pt>
                <c:pt idx="1038">
                  <c:v>577.68799999999999</c:v>
                </c:pt>
                <c:pt idx="1039">
                  <c:v>577.52799999999991</c:v>
                </c:pt>
                <c:pt idx="1040">
                  <c:v>577.17999999999995</c:v>
                </c:pt>
                <c:pt idx="1041">
                  <c:v>570.928</c:v>
                </c:pt>
                <c:pt idx="1042">
                  <c:v>566.66</c:v>
                </c:pt>
                <c:pt idx="1043">
                  <c:v>555.00400000000002</c:v>
                </c:pt>
                <c:pt idx="1044">
                  <c:v>563.28</c:v>
                </c:pt>
                <c:pt idx="1045">
                  <c:v>558.70400000000006</c:v>
                </c:pt>
                <c:pt idx="1046">
                  <c:v>562.41199999999992</c:v>
                </c:pt>
                <c:pt idx="1047">
                  <c:v>571.75199999999995</c:v>
                </c:pt>
                <c:pt idx="1048">
                  <c:v>569.00799999999992</c:v>
                </c:pt>
                <c:pt idx="1049">
                  <c:v>561.904</c:v>
                </c:pt>
                <c:pt idx="1050">
                  <c:v>563.08399999999995</c:v>
                </c:pt>
                <c:pt idx="1051">
                  <c:v>554.48</c:v>
                </c:pt>
                <c:pt idx="1052">
                  <c:v>556.63200000000006</c:v>
                </c:pt>
                <c:pt idx="1053">
                  <c:v>558.55999999999995</c:v>
                </c:pt>
                <c:pt idx="1054">
                  <c:v>559.35199999999998</c:v>
                </c:pt>
                <c:pt idx="1055">
                  <c:v>550.548</c:v>
                </c:pt>
                <c:pt idx="1056">
                  <c:v>553.75600000000009</c:v>
                </c:pt>
                <c:pt idx="1057">
                  <c:v>553.58399999999995</c:v>
                </c:pt>
                <c:pt idx="1058">
                  <c:v>548.06799999999998</c:v>
                </c:pt>
                <c:pt idx="1059">
                  <c:v>546.74000000000012</c:v>
                </c:pt>
                <c:pt idx="1060">
                  <c:v>550.23599999999999</c:v>
                </c:pt>
                <c:pt idx="1061">
                  <c:v>545.05999999999995</c:v>
                </c:pt>
                <c:pt idx="1062">
                  <c:v>529.8839999999999</c:v>
                </c:pt>
                <c:pt idx="1063">
                  <c:v>524.48800000000006</c:v>
                </c:pt>
                <c:pt idx="1064">
                  <c:v>528.12</c:v>
                </c:pt>
                <c:pt idx="1065">
                  <c:v>516.79199999999992</c:v>
                </c:pt>
                <c:pt idx="1066">
                  <c:v>525.66399999999999</c:v>
                </c:pt>
                <c:pt idx="1067">
                  <c:v>514.28800000000001</c:v>
                </c:pt>
                <c:pt idx="1068">
                  <c:v>526.19199999999989</c:v>
                </c:pt>
                <c:pt idx="1069">
                  <c:v>523.66</c:v>
                </c:pt>
                <c:pt idx="1070">
                  <c:v>531.98800000000006</c:v>
                </c:pt>
                <c:pt idx="1071">
                  <c:v>539.12799999999993</c:v>
                </c:pt>
                <c:pt idx="1072">
                  <c:v>542.52400000000011</c:v>
                </c:pt>
                <c:pt idx="1073">
                  <c:v>542.70400000000006</c:v>
                </c:pt>
                <c:pt idx="1074">
                  <c:v>535.6160000000001</c:v>
                </c:pt>
                <c:pt idx="1075">
                  <c:v>541.12799999999993</c:v>
                </c:pt>
                <c:pt idx="1076">
                  <c:v>545.92400000000009</c:v>
                </c:pt>
                <c:pt idx="1077">
                  <c:v>548.096</c:v>
                </c:pt>
                <c:pt idx="1078">
                  <c:v>549.98800000000006</c:v>
                </c:pt>
                <c:pt idx="1079">
                  <c:v>549.05200000000002</c:v>
                </c:pt>
                <c:pt idx="1080">
                  <c:v>546.8839999999999</c:v>
                </c:pt>
                <c:pt idx="1081">
                  <c:v>541.14800000000002</c:v>
                </c:pt>
                <c:pt idx="1082">
                  <c:v>544.74800000000005</c:v>
                </c:pt>
                <c:pt idx="1083">
                  <c:v>536.11199999999997</c:v>
                </c:pt>
                <c:pt idx="1084">
                  <c:v>534.19600000000003</c:v>
                </c:pt>
                <c:pt idx="1085">
                  <c:v>531.48</c:v>
                </c:pt>
                <c:pt idx="1086">
                  <c:v>522.29199999999992</c:v>
                </c:pt>
                <c:pt idx="1087">
                  <c:v>523.20400000000006</c:v>
                </c:pt>
                <c:pt idx="1088">
                  <c:v>515.78399999999999</c:v>
                </c:pt>
                <c:pt idx="1089">
                  <c:v>516.85600000000011</c:v>
                </c:pt>
                <c:pt idx="1090">
                  <c:v>524.25199999999995</c:v>
                </c:pt>
                <c:pt idx="1091">
                  <c:v>527.18799999999999</c:v>
                </c:pt>
                <c:pt idx="1092">
                  <c:v>520.404</c:v>
                </c:pt>
                <c:pt idx="1093">
                  <c:v>530.14800000000002</c:v>
                </c:pt>
                <c:pt idx="1094">
                  <c:v>528.96799999999996</c:v>
                </c:pt>
                <c:pt idx="1095">
                  <c:v>521.75199999999995</c:v>
                </c:pt>
                <c:pt idx="1096">
                  <c:v>522.69600000000003</c:v>
                </c:pt>
                <c:pt idx="1097">
                  <c:v>519.8599999999999</c:v>
                </c:pt>
                <c:pt idx="1098">
                  <c:v>522.24800000000005</c:v>
                </c:pt>
                <c:pt idx="1099">
                  <c:v>530.19999999999993</c:v>
                </c:pt>
                <c:pt idx="1100">
                  <c:v>523.89199999999994</c:v>
                </c:pt>
                <c:pt idx="1101">
                  <c:v>516.82000000000005</c:v>
                </c:pt>
                <c:pt idx="1102">
                  <c:v>506.05999999999995</c:v>
                </c:pt>
                <c:pt idx="1103">
                  <c:v>502.91600000000005</c:v>
                </c:pt>
                <c:pt idx="1104">
                  <c:v>506.94800000000004</c:v>
                </c:pt>
                <c:pt idx="1105">
                  <c:v>483.39199999999988</c:v>
                </c:pt>
                <c:pt idx="1106">
                  <c:v>486.04399999999993</c:v>
                </c:pt>
                <c:pt idx="1107">
                  <c:v>496.50799999999987</c:v>
                </c:pt>
                <c:pt idx="1108">
                  <c:v>491.99599999999998</c:v>
                </c:pt>
                <c:pt idx="1109">
                  <c:v>507.81600000000003</c:v>
                </c:pt>
                <c:pt idx="1110">
                  <c:v>504.99999999999994</c:v>
                </c:pt>
                <c:pt idx="1111">
                  <c:v>495.47200000000004</c:v>
                </c:pt>
                <c:pt idx="1112">
                  <c:v>488.78</c:v>
                </c:pt>
                <c:pt idx="1113">
                  <c:v>507.13200000000006</c:v>
                </c:pt>
                <c:pt idx="1114">
                  <c:v>504.97200000000004</c:v>
                </c:pt>
                <c:pt idx="1115">
                  <c:v>511.83600000000001</c:v>
                </c:pt>
                <c:pt idx="1116">
                  <c:v>515.27599999999995</c:v>
                </c:pt>
                <c:pt idx="1117">
                  <c:v>518.85600000000011</c:v>
                </c:pt>
                <c:pt idx="1118">
                  <c:v>511.9079999999999</c:v>
                </c:pt>
                <c:pt idx="1119">
                  <c:v>502.85199999999998</c:v>
                </c:pt>
                <c:pt idx="1120">
                  <c:v>505.57200000000006</c:v>
                </c:pt>
                <c:pt idx="1121">
                  <c:v>496.34399999999994</c:v>
                </c:pt>
                <c:pt idx="1122">
                  <c:v>492.36799999999994</c:v>
                </c:pt>
                <c:pt idx="1123">
                  <c:v>490.17599999999993</c:v>
                </c:pt>
                <c:pt idx="1124">
                  <c:v>481.68399999999997</c:v>
                </c:pt>
                <c:pt idx="1125">
                  <c:v>493.1400000000001</c:v>
                </c:pt>
                <c:pt idx="1126">
                  <c:v>497.75600000000009</c:v>
                </c:pt>
                <c:pt idx="1127">
                  <c:v>468.42799999999994</c:v>
                </c:pt>
                <c:pt idx="1128">
                  <c:v>471.68</c:v>
                </c:pt>
                <c:pt idx="1129">
                  <c:v>488.19199999999989</c:v>
                </c:pt>
                <c:pt idx="1130">
                  <c:v>480.57599999999991</c:v>
                </c:pt>
                <c:pt idx="1131">
                  <c:v>479.33200000000005</c:v>
                </c:pt>
                <c:pt idx="1132">
                  <c:v>501.84000000000009</c:v>
                </c:pt>
                <c:pt idx="1133">
                  <c:v>482.55199999999996</c:v>
                </c:pt>
                <c:pt idx="1134">
                  <c:v>493.49599999999998</c:v>
                </c:pt>
                <c:pt idx="1135">
                  <c:v>511.35600000000005</c:v>
                </c:pt>
                <c:pt idx="1136">
                  <c:v>520.80799999999988</c:v>
                </c:pt>
                <c:pt idx="1137">
                  <c:v>520.83199999999999</c:v>
                </c:pt>
                <c:pt idx="1138">
                  <c:v>531.36400000000003</c:v>
                </c:pt>
                <c:pt idx="1139">
                  <c:v>535.04000000000008</c:v>
                </c:pt>
                <c:pt idx="1140">
                  <c:v>536.52</c:v>
                </c:pt>
                <c:pt idx="1141">
                  <c:v>544.43600000000004</c:v>
                </c:pt>
                <c:pt idx="1142">
                  <c:v>551.73599999999999</c:v>
                </c:pt>
                <c:pt idx="1143">
                  <c:v>551.02799999999991</c:v>
                </c:pt>
                <c:pt idx="1144">
                  <c:v>535.97599999999989</c:v>
                </c:pt>
                <c:pt idx="1145">
                  <c:v>527.91199999999992</c:v>
                </c:pt>
                <c:pt idx="1146">
                  <c:v>518.8839999999999</c:v>
                </c:pt>
                <c:pt idx="1147">
                  <c:v>526.8839999999999</c:v>
                </c:pt>
                <c:pt idx="1148">
                  <c:v>507.23599999999999</c:v>
                </c:pt>
                <c:pt idx="1149">
                  <c:v>498.36799999999994</c:v>
                </c:pt>
                <c:pt idx="1150">
                  <c:v>520.9</c:v>
                </c:pt>
                <c:pt idx="1151">
                  <c:v>536.32400000000007</c:v>
                </c:pt>
                <c:pt idx="1152">
                  <c:v>546.99199999999985</c:v>
                </c:pt>
                <c:pt idx="1153">
                  <c:v>537.75999999999988</c:v>
                </c:pt>
                <c:pt idx="1154">
                  <c:v>521.13200000000006</c:v>
                </c:pt>
                <c:pt idx="1155">
                  <c:v>518.98</c:v>
                </c:pt>
                <c:pt idx="1156">
                  <c:v>523.02400000000011</c:v>
                </c:pt>
                <c:pt idx="1157">
                  <c:v>524.00799999999992</c:v>
                </c:pt>
                <c:pt idx="1158">
                  <c:v>525.66800000000001</c:v>
                </c:pt>
                <c:pt idx="1159">
                  <c:v>520.19600000000003</c:v>
                </c:pt>
                <c:pt idx="1160">
                  <c:v>495.29599999999999</c:v>
                </c:pt>
                <c:pt idx="1161">
                  <c:v>493.32</c:v>
                </c:pt>
                <c:pt idx="1162">
                  <c:v>489.51199999999994</c:v>
                </c:pt>
                <c:pt idx="1163">
                  <c:v>475.52400000000011</c:v>
                </c:pt>
                <c:pt idx="1164">
                  <c:v>508.81600000000003</c:v>
                </c:pt>
                <c:pt idx="1165">
                  <c:v>511.19199999999989</c:v>
                </c:pt>
                <c:pt idx="1166">
                  <c:v>480.7240000000001</c:v>
                </c:pt>
                <c:pt idx="1167">
                  <c:v>531.23599999999999</c:v>
                </c:pt>
                <c:pt idx="1168">
                  <c:v>558.38</c:v>
                </c:pt>
                <c:pt idx="1169">
                  <c:v>561.39199999999994</c:v>
                </c:pt>
                <c:pt idx="1170">
                  <c:v>567.77599999999995</c:v>
                </c:pt>
                <c:pt idx="1171">
                  <c:v>567.9079999999999</c:v>
                </c:pt>
                <c:pt idx="1172">
                  <c:v>581.70400000000006</c:v>
                </c:pt>
                <c:pt idx="1173">
                  <c:v>573.80399999999997</c:v>
                </c:pt>
                <c:pt idx="1174">
                  <c:v>573.30799999999988</c:v>
                </c:pt>
                <c:pt idx="1175">
                  <c:v>572.98</c:v>
                </c:pt>
                <c:pt idx="1176">
                  <c:v>568.83199999999999</c:v>
                </c:pt>
                <c:pt idx="1177">
                  <c:v>558.47599999999989</c:v>
                </c:pt>
                <c:pt idx="1178">
                  <c:v>555.85199999999998</c:v>
                </c:pt>
                <c:pt idx="1179">
                  <c:v>555.77200000000005</c:v>
                </c:pt>
                <c:pt idx="1180">
                  <c:v>548.80799999999988</c:v>
                </c:pt>
                <c:pt idx="1181">
                  <c:v>554.39599999999996</c:v>
                </c:pt>
                <c:pt idx="1182">
                  <c:v>542.8839999999999</c:v>
                </c:pt>
                <c:pt idx="1183">
                  <c:v>535.99999999999989</c:v>
                </c:pt>
                <c:pt idx="1184">
                  <c:v>533.03200000000004</c:v>
                </c:pt>
                <c:pt idx="1185">
                  <c:v>535.27200000000005</c:v>
                </c:pt>
                <c:pt idx="1186">
                  <c:v>531.88</c:v>
                </c:pt>
                <c:pt idx="1187">
                  <c:v>527.34399999999994</c:v>
                </c:pt>
                <c:pt idx="1188">
                  <c:v>522.53599999999994</c:v>
                </c:pt>
                <c:pt idx="1189">
                  <c:v>513.952</c:v>
                </c:pt>
                <c:pt idx="1190">
                  <c:v>508.30400000000003</c:v>
                </c:pt>
                <c:pt idx="1191">
                  <c:v>510.47200000000004</c:v>
                </c:pt>
                <c:pt idx="1192">
                  <c:v>509.25199999999995</c:v>
                </c:pt>
                <c:pt idx="1193">
                  <c:v>507.65199999999999</c:v>
                </c:pt>
                <c:pt idx="1194">
                  <c:v>506.44800000000004</c:v>
                </c:pt>
                <c:pt idx="1195">
                  <c:v>508.49999999999994</c:v>
                </c:pt>
                <c:pt idx="1196">
                  <c:v>508.02</c:v>
                </c:pt>
                <c:pt idx="1197">
                  <c:v>510.08399999999995</c:v>
                </c:pt>
                <c:pt idx="1198">
                  <c:v>511.89599999999996</c:v>
                </c:pt>
                <c:pt idx="1199">
                  <c:v>509.18</c:v>
                </c:pt>
                <c:pt idx="1200">
                  <c:v>499.06400000000002</c:v>
                </c:pt>
                <c:pt idx="1201">
                  <c:v>501.15999999999991</c:v>
                </c:pt>
                <c:pt idx="1202">
                  <c:v>501.84800000000001</c:v>
                </c:pt>
                <c:pt idx="1203">
                  <c:v>499.50400000000002</c:v>
                </c:pt>
                <c:pt idx="1204">
                  <c:v>495.68800000000005</c:v>
                </c:pt>
                <c:pt idx="1205">
                  <c:v>493.29599999999999</c:v>
                </c:pt>
                <c:pt idx="1206">
                  <c:v>486.16399999999999</c:v>
                </c:pt>
                <c:pt idx="1207">
                  <c:v>485.30799999999988</c:v>
                </c:pt>
                <c:pt idx="1208">
                  <c:v>490.7240000000001</c:v>
                </c:pt>
                <c:pt idx="1209">
                  <c:v>497.68800000000005</c:v>
                </c:pt>
                <c:pt idx="1210">
                  <c:v>492.85199999999998</c:v>
                </c:pt>
                <c:pt idx="1211">
                  <c:v>488.38399999999996</c:v>
                </c:pt>
                <c:pt idx="1212">
                  <c:v>485.94000000000005</c:v>
                </c:pt>
                <c:pt idx="1213">
                  <c:v>477.18800000000005</c:v>
                </c:pt>
                <c:pt idx="1214">
                  <c:v>475.87599999999992</c:v>
                </c:pt>
                <c:pt idx="1215">
                  <c:v>474.98</c:v>
                </c:pt>
                <c:pt idx="1216">
                  <c:v>474.93599999999998</c:v>
                </c:pt>
                <c:pt idx="1217">
                  <c:v>470.48</c:v>
                </c:pt>
                <c:pt idx="1218">
                  <c:v>466.60799999999989</c:v>
                </c:pt>
                <c:pt idx="1219">
                  <c:v>467.98800000000006</c:v>
                </c:pt>
                <c:pt idx="1220">
                  <c:v>463.9919999999999</c:v>
                </c:pt>
                <c:pt idx="1221">
                  <c:v>462.59199999999987</c:v>
                </c:pt>
                <c:pt idx="1222">
                  <c:v>465.91199999999998</c:v>
                </c:pt>
                <c:pt idx="1223">
                  <c:v>465.42400000000009</c:v>
                </c:pt>
                <c:pt idx="1224">
                  <c:v>466.88399999999996</c:v>
                </c:pt>
                <c:pt idx="1225">
                  <c:v>468.41199999999998</c:v>
                </c:pt>
                <c:pt idx="1226">
                  <c:v>470.29599999999999</c:v>
                </c:pt>
                <c:pt idx="1227">
                  <c:v>471.65600000000006</c:v>
                </c:pt>
                <c:pt idx="1228">
                  <c:v>469.79999999999995</c:v>
                </c:pt>
                <c:pt idx="1229">
                  <c:v>467.58399999999995</c:v>
                </c:pt>
                <c:pt idx="1230">
                  <c:v>466.596</c:v>
                </c:pt>
                <c:pt idx="1231">
                  <c:v>468.096</c:v>
                </c:pt>
                <c:pt idx="1232">
                  <c:v>465.20799999999986</c:v>
                </c:pt>
                <c:pt idx="1233">
                  <c:v>465.91199999999998</c:v>
                </c:pt>
                <c:pt idx="1234">
                  <c:v>462.91600000000005</c:v>
                </c:pt>
                <c:pt idx="1235">
                  <c:v>458.84399999999994</c:v>
                </c:pt>
                <c:pt idx="1236">
                  <c:v>461.42</c:v>
                </c:pt>
                <c:pt idx="1237">
                  <c:v>462.2759999999999</c:v>
                </c:pt>
                <c:pt idx="1238">
                  <c:v>466.04399999999993</c:v>
                </c:pt>
                <c:pt idx="1239">
                  <c:v>461.83600000000001</c:v>
                </c:pt>
                <c:pt idx="1240">
                  <c:v>456.16799999999995</c:v>
                </c:pt>
                <c:pt idx="1241">
                  <c:v>459.95999999999992</c:v>
                </c:pt>
                <c:pt idx="1242">
                  <c:v>457.68</c:v>
                </c:pt>
                <c:pt idx="1243">
                  <c:v>457.04000000000008</c:v>
                </c:pt>
                <c:pt idx="1244">
                  <c:v>457.07599999999991</c:v>
                </c:pt>
                <c:pt idx="1245">
                  <c:v>455.964</c:v>
                </c:pt>
                <c:pt idx="1246">
                  <c:v>455.05999999999995</c:v>
                </c:pt>
                <c:pt idx="1247">
                  <c:v>454.80799999999988</c:v>
                </c:pt>
                <c:pt idx="1248">
                  <c:v>455.36799999999994</c:v>
                </c:pt>
                <c:pt idx="1249">
                  <c:v>453.78800000000001</c:v>
                </c:pt>
                <c:pt idx="1250">
                  <c:v>451.15600000000006</c:v>
                </c:pt>
                <c:pt idx="1251">
                  <c:v>448.20400000000001</c:v>
                </c:pt>
                <c:pt idx="1252">
                  <c:v>446.94800000000004</c:v>
                </c:pt>
                <c:pt idx="1253">
                  <c:v>443.29199999999992</c:v>
                </c:pt>
                <c:pt idx="1254">
                  <c:v>438.79599999999999</c:v>
                </c:pt>
                <c:pt idx="1255">
                  <c:v>436.17599999999993</c:v>
                </c:pt>
                <c:pt idx="1256">
                  <c:v>436.13200000000006</c:v>
                </c:pt>
                <c:pt idx="1257">
                  <c:v>435.22799999999995</c:v>
                </c:pt>
                <c:pt idx="1258">
                  <c:v>434.56799999999998</c:v>
                </c:pt>
                <c:pt idx="1259">
                  <c:v>433.71600000000007</c:v>
                </c:pt>
                <c:pt idx="1260">
                  <c:v>437.67599999999993</c:v>
                </c:pt>
                <c:pt idx="1261">
                  <c:v>437.548</c:v>
                </c:pt>
                <c:pt idx="1262">
                  <c:v>437.32799999999997</c:v>
                </c:pt>
                <c:pt idx="1263">
                  <c:v>435.81600000000003</c:v>
                </c:pt>
                <c:pt idx="1264">
                  <c:v>433.08</c:v>
                </c:pt>
                <c:pt idx="1265">
                  <c:v>432.63599999999997</c:v>
                </c:pt>
                <c:pt idx="1266">
                  <c:v>432.36799999999994</c:v>
                </c:pt>
                <c:pt idx="1267">
                  <c:v>431.58800000000002</c:v>
                </c:pt>
                <c:pt idx="1268">
                  <c:v>424.62</c:v>
                </c:pt>
                <c:pt idx="1269">
                  <c:v>419.71199999999999</c:v>
                </c:pt>
                <c:pt idx="1270">
                  <c:v>422.036</c:v>
                </c:pt>
                <c:pt idx="1271">
                  <c:v>420.34399999999994</c:v>
                </c:pt>
                <c:pt idx="1272">
                  <c:v>422.952</c:v>
                </c:pt>
                <c:pt idx="1273">
                  <c:v>424.58</c:v>
                </c:pt>
                <c:pt idx="1274">
                  <c:v>419.87200000000007</c:v>
                </c:pt>
                <c:pt idx="1275">
                  <c:v>413.23599999999999</c:v>
                </c:pt>
                <c:pt idx="1276">
                  <c:v>407.58800000000002</c:v>
                </c:pt>
                <c:pt idx="1277">
                  <c:v>413.75199999999995</c:v>
                </c:pt>
                <c:pt idx="1278">
                  <c:v>412.69999999999993</c:v>
                </c:pt>
                <c:pt idx="1279">
                  <c:v>413.97599999999989</c:v>
                </c:pt>
                <c:pt idx="1280">
                  <c:v>412.76400000000001</c:v>
                </c:pt>
                <c:pt idx="1281">
                  <c:v>408.31199999999995</c:v>
                </c:pt>
                <c:pt idx="1282">
                  <c:v>405.01199999999994</c:v>
                </c:pt>
                <c:pt idx="1283">
                  <c:v>405.86799999999994</c:v>
                </c:pt>
                <c:pt idx="1284">
                  <c:v>419.9919999999999</c:v>
                </c:pt>
                <c:pt idx="1285">
                  <c:v>422.26400000000001</c:v>
                </c:pt>
                <c:pt idx="1286">
                  <c:v>422.2759999999999</c:v>
                </c:pt>
                <c:pt idx="1287">
                  <c:v>416.79599999999999</c:v>
                </c:pt>
                <c:pt idx="1288">
                  <c:v>411.22799999999995</c:v>
                </c:pt>
                <c:pt idx="1289">
                  <c:v>420.964</c:v>
                </c:pt>
                <c:pt idx="1290">
                  <c:v>420.952</c:v>
                </c:pt>
                <c:pt idx="1291">
                  <c:v>426.15199999999999</c:v>
                </c:pt>
                <c:pt idx="1292">
                  <c:v>425.66799999999995</c:v>
                </c:pt>
                <c:pt idx="1293">
                  <c:v>425.56400000000002</c:v>
                </c:pt>
                <c:pt idx="1294">
                  <c:v>425.2240000000001</c:v>
                </c:pt>
                <c:pt idx="1295">
                  <c:v>426.964</c:v>
                </c:pt>
                <c:pt idx="1296">
                  <c:v>425.65199999999999</c:v>
                </c:pt>
                <c:pt idx="1297">
                  <c:v>425.18800000000005</c:v>
                </c:pt>
                <c:pt idx="1298">
                  <c:v>422.45999999999992</c:v>
                </c:pt>
                <c:pt idx="1299">
                  <c:v>427.91600000000005</c:v>
                </c:pt>
                <c:pt idx="1300">
                  <c:v>426.79999999999995</c:v>
                </c:pt>
                <c:pt idx="1301">
                  <c:v>425.964</c:v>
                </c:pt>
                <c:pt idx="1302">
                  <c:v>423.62799999999993</c:v>
                </c:pt>
                <c:pt idx="1303">
                  <c:v>421.77200000000005</c:v>
                </c:pt>
                <c:pt idx="1304">
                  <c:v>425.036</c:v>
                </c:pt>
                <c:pt idx="1305">
                  <c:v>420.35199999999998</c:v>
                </c:pt>
                <c:pt idx="1306">
                  <c:v>417.16399999999999</c:v>
                </c:pt>
                <c:pt idx="1307">
                  <c:v>418.61199999999997</c:v>
                </c:pt>
                <c:pt idx="1308">
                  <c:v>414.47599999999989</c:v>
                </c:pt>
                <c:pt idx="1309">
                  <c:v>412.80799999999988</c:v>
                </c:pt>
                <c:pt idx="1310">
                  <c:v>409.11199999999997</c:v>
                </c:pt>
                <c:pt idx="1311">
                  <c:v>405.75199999999995</c:v>
                </c:pt>
                <c:pt idx="1312">
                  <c:v>404.61600000000004</c:v>
                </c:pt>
                <c:pt idx="1313">
                  <c:v>400.22</c:v>
                </c:pt>
                <c:pt idx="1314">
                  <c:v>404.18800000000005</c:v>
                </c:pt>
                <c:pt idx="1315">
                  <c:v>407.12400000000008</c:v>
                </c:pt>
                <c:pt idx="1316">
                  <c:v>407.36799999999994</c:v>
                </c:pt>
                <c:pt idx="1317">
                  <c:v>406.4919999999999</c:v>
                </c:pt>
                <c:pt idx="1318">
                  <c:v>411.76400000000001</c:v>
                </c:pt>
                <c:pt idx="1319">
                  <c:v>406.29199999999992</c:v>
                </c:pt>
                <c:pt idx="1320">
                  <c:v>409.34800000000001</c:v>
                </c:pt>
                <c:pt idx="1321">
                  <c:v>412.1400000000001</c:v>
                </c:pt>
                <c:pt idx="1322">
                  <c:v>408.67200000000003</c:v>
                </c:pt>
                <c:pt idx="1323">
                  <c:v>409.77200000000005</c:v>
                </c:pt>
                <c:pt idx="1324">
                  <c:v>410.536</c:v>
                </c:pt>
                <c:pt idx="1325">
                  <c:v>415.07599999999991</c:v>
                </c:pt>
                <c:pt idx="1326">
                  <c:v>411.83200000000005</c:v>
                </c:pt>
                <c:pt idx="1327">
                  <c:v>407.30799999999988</c:v>
                </c:pt>
                <c:pt idx="1328">
                  <c:v>404.46799999999996</c:v>
                </c:pt>
                <c:pt idx="1329">
                  <c:v>412.31199999999995</c:v>
                </c:pt>
                <c:pt idx="1330">
                  <c:v>408.47200000000004</c:v>
                </c:pt>
                <c:pt idx="1331">
                  <c:v>405.16399999999999</c:v>
                </c:pt>
                <c:pt idx="1332">
                  <c:v>409.36799999999994</c:v>
                </c:pt>
                <c:pt idx="1333">
                  <c:v>408.52</c:v>
                </c:pt>
                <c:pt idx="1334">
                  <c:v>407.62400000000008</c:v>
                </c:pt>
                <c:pt idx="1335">
                  <c:v>407.58</c:v>
                </c:pt>
                <c:pt idx="1336">
                  <c:v>409.94399999999996</c:v>
                </c:pt>
                <c:pt idx="1337">
                  <c:v>407.32400000000007</c:v>
                </c:pt>
                <c:pt idx="1338">
                  <c:v>401.07200000000006</c:v>
                </c:pt>
                <c:pt idx="1339">
                  <c:v>401.06400000000002</c:v>
                </c:pt>
                <c:pt idx="1340">
                  <c:v>399.48</c:v>
                </c:pt>
                <c:pt idx="1341">
                  <c:v>400.61199999999997</c:v>
                </c:pt>
                <c:pt idx="1342">
                  <c:v>398.62799999999993</c:v>
                </c:pt>
                <c:pt idx="1343">
                  <c:v>395.37599999999992</c:v>
                </c:pt>
                <c:pt idx="1344">
                  <c:v>393.62799999999993</c:v>
                </c:pt>
                <c:pt idx="1345">
                  <c:v>389.69599999999997</c:v>
                </c:pt>
                <c:pt idx="1346">
                  <c:v>383.3599999999999</c:v>
                </c:pt>
                <c:pt idx="1347">
                  <c:v>376.68800000000005</c:v>
                </c:pt>
                <c:pt idx="1348">
                  <c:v>387.9919999999999</c:v>
                </c:pt>
                <c:pt idx="1349">
                  <c:v>396.63200000000006</c:v>
                </c:pt>
                <c:pt idx="1350">
                  <c:v>392.404</c:v>
                </c:pt>
                <c:pt idx="1351">
                  <c:v>391.78800000000001</c:v>
                </c:pt>
                <c:pt idx="1352">
                  <c:v>392.74800000000005</c:v>
                </c:pt>
                <c:pt idx="1353">
                  <c:v>393.52799999999996</c:v>
                </c:pt>
                <c:pt idx="1354">
                  <c:v>395.44399999999996</c:v>
                </c:pt>
                <c:pt idx="1355">
                  <c:v>394.78800000000001</c:v>
                </c:pt>
                <c:pt idx="1356">
                  <c:v>391.75999999999993</c:v>
                </c:pt>
                <c:pt idx="1357">
                  <c:v>390.72799999999995</c:v>
                </c:pt>
                <c:pt idx="1358">
                  <c:v>389.41199999999998</c:v>
                </c:pt>
                <c:pt idx="1359">
                  <c:v>391.23200000000003</c:v>
                </c:pt>
                <c:pt idx="1360">
                  <c:v>390.21199999999999</c:v>
                </c:pt>
                <c:pt idx="1361">
                  <c:v>392.28399999999993</c:v>
                </c:pt>
                <c:pt idx="1362">
                  <c:v>390.69199999999989</c:v>
                </c:pt>
                <c:pt idx="1363">
                  <c:v>390.404</c:v>
                </c:pt>
                <c:pt idx="1364">
                  <c:v>387.41600000000005</c:v>
                </c:pt>
                <c:pt idx="1365">
                  <c:v>382.94399999999996</c:v>
                </c:pt>
                <c:pt idx="1366">
                  <c:v>376.70799999999986</c:v>
                </c:pt>
                <c:pt idx="1367">
                  <c:v>371.88800000000003</c:v>
                </c:pt>
                <c:pt idx="1368">
                  <c:v>373.52799999999996</c:v>
                </c:pt>
                <c:pt idx="1369">
                  <c:v>371.82400000000007</c:v>
                </c:pt>
                <c:pt idx="1370">
                  <c:v>367.8599999999999</c:v>
                </c:pt>
                <c:pt idx="1371">
                  <c:v>371.60400000000004</c:v>
                </c:pt>
                <c:pt idx="1372">
                  <c:v>375.67200000000003</c:v>
                </c:pt>
                <c:pt idx="1373">
                  <c:v>376.38</c:v>
                </c:pt>
                <c:pt idx="1374">
                  <c:v>377.67599999999993</c:v>
                </c:pt>
                <c:pt idx="1375">
                  <c:v>377.44800000000004</c:v>
                </c:pt>
                <c:pt idx="1376">
                  <c:v>376.32799999999997</c:v>
                </c:pt>
                <c:pt idx="1377">
                  <c:v>381.44800000000004</c:v>
                </c:pt>
                <c:pt idx="1378">
                  <c:v>376.71600000000007</c:v>
                </c:pt>
                <c:pt idx="1379">
                  <c:v>379.74800000000005</c:v>
                </c:pt>
                <c:pt idx="1380">
                  <c:v>380.74000000000007</c:v>
                </c:pt>
                <c:pt idx="1381">
                  <c:v>379.33600000000001</c:v>
                </c:pt>
                <c:pt idx="1382">
                  <c:v>377.42799999999994</c:v>
                </c:pt>
                <c:pt idx="1383">
                  <c:v>370.72799999999995</c:v>
                </c:pt>
                <c:pt idx="1384">
                  <c:v>366.45600000000007</c:v>
                </c:pt>
                <c:pt idx="1385">
                  <c:v>374.98</c:v>
                </c:pt>
                <c:pt idx="1386">
                  <c:v>373.19999999999993</c:v>
                </c:pt>
                <c:pt idx="1387">
                  <c:v>372.01199999999994</c:v>
                </c:pt>
                <c:pt idx="1388">
                  <c:v>386.54000000000008</c:v>
                </c:pt>
                <c:pt idx="1389">
                  <c:v>386.10799999999989</c:v>
                </c:pt>
                <c:pt idx="1390">
                  <c:v>388.29599999999999</c:v>
                </c:pt>
                <c:pt idx="1391">
                  <c:v>389.89599999999996</c:v>
                </c:pt>
                <c:pt idx="1392">
                  <c:v>382.94800000000004</c:v>
                </c:pt>
                <c:pt idx="1393">
                  <c:v>382.23200000000003</c:v>
                </c:pt>
                <c:pt idx="1394">
                  <c:v>383.43599999999998</c:v>
                </c:pt>
                <c:pt idx="1395">
                  <c:v>383.82</c:v>
                </c:pt>
                <c:pt idx="1396">
                  <c:v>380.20799999999986</c:v>
                </c:pt>
                <c:pt idx="1397">
                  <c:v>382.73599999999999</c:v>
                </c:pt>
                <c:pt idx="1398">
                  <c:v>383.10799999999989</c:v>
                </c:pt>
                <c:pt idx="1399">
                  <c:v>384.904</c:v>
                </c:pt>
                <c:pt idx="1400">
                  <c:v>387.18</c:v>
                </c:pt>
                <c:pt idx="1401">
                  <c:v>392.71199999999999</c:v>
                </c:pt>
                <c:pt idx="1402">
                  <c:v>386.86400000000003</c:v>
                </c:pt>
                <c:pt idx="1403">
                  <c:v>381.24399999999991</c:v>
                </c:pt>
                <c:pt idx="1404">
                  <c:v>380.904</c:v>
                </c:pt>
                <c:pt idx="1405">
                  <c:v>377.10400000000004</c:v>
                </c:pt>
                <c:pt idx="1406">
                  <c:v>381.81199999999995</c:v>
                </c:pt>
                <c:pt idx="1407">
                  <c:v>379.25600000000009</c:v>
                </c:pt>
                <c:pt idx="1408">
                  <c:v>376.7759999999999</c:v>
                </c:pt>
                <c:pt idx="1409">
                  <c:v>372.01600000000008</c:v>
                </c:pt>
                <c:pt idx="1410">
                  <c:v>374.66799999999995</c:v>
                </c:pt>
                <c:pt idx="1411">
                  <c:v>369.04399999999993</c:v>
                </c:pt>
                <c:pt idx="1412">
                  <c:v>365.25999999999993</c:v>
                </c:pt>
                <c:pt idx="1413">
                  <c:v>363.49999999999994</c:v>
                </c:pt>
                <c:pt idx="1414">
                  <c:v>359.72</c:v>
                </c:pt>
                <c:pt idx="1415">
                  <c:v>353.4919999999999</c:v>
                </c:pt>
                <c:pt idx="1416">
                  <c:v>350.63200000000006</c:v>
                </c:pt>
                <c:pt idx="1417">
                  <c:v>353.15999999999991</c:v>
                </c:pt>
                <c:pt idx="1418">
                  <c:v>352.52400000000011</c:v>
                </c:pt>
                <c:pt idx="1419">
                  <c:v>350.22799999999995</c:v>
                </c:pt>
                <c:pt idx="1420">
                  <c:v>345.48800000000006</c:v>
                </c:pt>
                <c:pt idx="1421">
                  <c:v>349.048</c:v>
                </c:pt>
                <c:pt idx="1422">
                  <c:v>344.42</c:v>
                </c:pt>
                <c:pt idx="1423">
                  <c:v>349.21600000000007</c:v>
                </c:pt>
                <c:pt idx="1424">
                  <c:v>354.42</c:v>
                </c:pt>
                <c:pt idx="1425">
                  <c:v>354.26400000000001</c:v>
                </c:pt>
                <c:pt idx="1426">
                  <c:v>350.36400000000003</c:v>
                </c:pt>
                <c:pt idx="1427">
                  <c:v>341.964</c:v>
                </c:pt>
                <c:pt idx="1428">
                  <c:v>341.92400000000009</c:v>
                </c:pt>
                <c:pt idx="1429">
                  <c:v>342.79599999999999</c:v>
                </c:pt>
                <c:pt idx="1430">
                  <c:v>343.57200000000006</c:v>
                </c:pt>
                <c:pt idx="1431">
                  <c:v>342.46799999999996</c:v>
                </c:pt>
                <c:pt idx="1432">
                  <c:v>342.46799999999996</c:v>
                </c:pt>
                <c:pt idx="1433">
                  <c:v>343.9079999999999</c:v>
                </c:pt>
                <c:pt idx="1434">
                  <c:v>343.26799999999997</c:v>
                </c:pt>
                <c:pt idx="1435">
                  <c:v>342.25199999999995</c:v>
                </c:pt>
                <c:pt idx="1436">
                  <c:v>342.69999999999993</c:v>
                </c:pt>
                <c:pt idx="1437">
                  <c:v>344.24800000000005</c:v>
                </c:pt>
                <c:pt idx="1438">
                  <c:v>343.26799999999997</c:v>
                </c:pt>
                <c:pt idx="1439">
                  <c:v>342.08399999999995</c:v>
                </c:pt>
                <c:pt idx="1440">
                  <c:v>339.452</c:v>
                </c:pt>
                <c:pt idx="1441">
                  <c:v>335.44000000000005</c:v>
                </c:pt>
                <c:pt idx="1442">
                  <c:v>335.45600000000007</c:v>
                </c:pt>
                <c:pt idx="1443">
                  <c:v>334.61199999999997</c:v>
                </c:pt>
                <c:pt idx="1444">
                  <c:v>342.904</c:v>
                </c:pt>
                <c:pt idx="1445">
                  <c:v>341.30400000000003</c:v>
                </c:pt>
                <c:pt idx="1446">
                  <c:v>338.91199999999998</c:v>
                </c:pt>
                <c:pt idx="1447">
                  <c:v>339.98399999999992</c:v>
                </c:pt>
                <c:pt idx="1448">
                  <c:v>343.02799999999996</c:v>
                </c:pt>
                <c:pt idx="1449">
                  <c:v>341.41199999999998</c:v>
                </c:pt>
                <c:pt idx="1450">
                  <c:v>338.50799999999987</c:v>
                </c:pt>
                <c:pt idx="1451">
                  <c:v>341.536</c:v>
                </c:pt>
                <c:pt idx="1452">
                  <c:v>336.32</c:v>
                </c:pt>
                <c:pt idx="1453">
                  <c:v>342.15199999999999</c:v>
                </c:pt>
                <c:pt idx="1454">
                  <c:v>340.1400000000001</c:v>
                </c:pt>
                <c:pt idx="1455">
                  <c:v>338.34399999999994</c:v>
                </c:pt>
                <c:pt idx="1456">
                  <c:v>334.70400000000001</c:v>
                </c:pt>
                <c:pt idx="1457">
                  <c:v>331.26400000000001</c:v>
                </c:pt>
                <c:pt idx="1458">
                  <c:v>319.09999999999991</c:v>
                </c:pt>
                <c:pt idx="1459">
                  <c:v>317.71600000000007</c:v>
                </c:pt>
                <c:pt idx="1460">
                  <c:v>315.07200000000006</c:v>
                </c:pt>
                <c:pt idx="1461">
                  <c:v>311.25999999999993</c:v>
                </c:pt>
                <c:pt idx="1462">
                  <c:v>314.88</c:v>
                </c:pt>
                <c:pt idx="1463">
                  <c:v>316.79999999999995</c:v>
                </c:pt>
                <c:pt idx="1464">
                  <c:v>315.11600000000004</c:v>
                </c:pt>
                <c:pt idx="1465">
                  <c:v>318.89599999999996</c:v>
                </c:pt>
                <c:pt idx="1466">
                  <c:v>317.32</c:v>
                </c:pt>
                <c:pt idx="1467">
                  <c:v>314.23200000000003</c:v>
                </c:pt>
                <c:pt idx="1468">
                  <c:v>315.43599999999998</c:v>
                </c:pt>
                <c:pt idx="1469">
                  <c:v>309.38399999999996</c:v>
                </c:pt>
                <c:pt idx="1470">
                  <c:v>309.55199999999996</c:v>
                </c:pt>
                <c:pt idx="1471">
                  <c:v>306.25600000000009</c:v>
                </c:pt>
                <c:pt idx="1472">
                  <c:v>305.82400000000007</c:v>
                </c:pt>
                <c:pt idx="1473">
                  <c:v>302.12799999999993</c:v>
                </c:pt>
                <c:pt idx="1474">
                  <c:v>301.06799999999998</c:v>
                </c:pt>
                <c:pt idx="1475">
                  <c:v>299.89599999999996</c:v>
                </c:pt>
                <c:pt idx="1476">
                  <c:v>301.80799999999988</c:v>
                </c:pt>
                <c:pt idx="1477">
                  <c:v>287.43599999999998</c:v>
                </c:pt>
                <c:pt idx="1478">
                  <c:v>286.77999999999997</c:v>
                </c:pt>
                <c:pt idx="1479">
                  <c:v>275.048</c:v>
                </c:pt>
                <c:pt idx="1480">
                  <c:v>268.32799999999997</c:v>
                </c:pt>
                <c:pt idx="1481">
                  <c:v>274.33200000000005</c:v>
                </c:pt>
                <c:pt idx="1482">
                  <c:v>278.58399999999995</c:v>
                </c:pt>
                <c:pt idx="1483">
                  <c:v>286.28399999999993</c:v>
                </c:pt>
                <c:pt idx="1484">
                  <c:v>286.7240000000001</c:v>
                </c:pt>
                <c:pt idx="1485">
                  <c:v>287.70400000000001</c:v>
                </c:pt>
                <c:pt idx="1486">
                  <c:v>292.43599999999998</c:v>
                </c:pt>
                <c:pt idx="1487">
                  <c:v>289.59999999999991</c:v>
                </c:pt>
                <c:pt idx="1488">
                  <c:v>294.69999999999993</c:v>
                </c:pt>
                <c:pt idx="1489">
                  <c:v>294.21199999999999</c:v>
                </c:pt>
                <c:pt idx="1490">
                  <c:v>290.58399999999995</c:v>
                </c:pt>
                <c:pt idx="1491">
                  <c:v>291.81600000000003</c:v>
                </c:pt>
                <c:pt idx="1492">
                  <c:v>291.13599999999997</c:v>
                </c:pt>
                <c:pt idx="1493">
                  <c:v>290.13599999999997</c:v>
                </c:pt>
                <c:pt idx="1494">
                  <c:v>287.9919999999999</c:v>
                </c:pt>
                <c:pt idx="1495">
                  <c:v>290.68399999999997</c:v>
                </c:pt>
                <c:pt idx="1496">
                  <c:v>286.91600000000005</c:v>
                </c:pt>
                <c:pt idx="1497">
                  <c:v>289.88</c:v>
                </c:pt>
                <c:pt idx="1498">
                  <c:v>299.35199999999998</c:v>
                </c:pt>
                <c:pt idx="1499">
                  <c:v>298.96799999999996</c:v>
                </c:pt>
                <c:pt idx="1500">
                  <c:v>300.48800000000006</c:v>
                </c:pt>
                <c:pt idx="1501">
                  <c:v>298.09999999999991</c:v>
                </c:pt>
                <c:pt idx="1502">
                  <c:v>296.87200000000007</c:v>
                </c:pt>
                <c:pt idx="1503">
                  <c:v>300.15999999999991</c:v>
                </c:pt>
                <c:pt idx="1504">
                  <c:v>300.54399999999993</c:v>
                </c:pt>
                <c:pt idx="1505">
                  <c:v>297.41600000000005</c:v>
                </c:pt>
                <c:pt idx="1506">
                  <c:v>302.37200000000007</c:v>
                </c:pt>
                <c:pt idx="1507">
                  <c:v>299.55199999999996</c:v>
                </c:pt>
                <c:pt idx="1508">
                  <c:v>293.22799999999995</c:v>
                </c:pt>
                <c:pt idx="1509">
                  <c:v>298.22799999999995</c:v>
                </c:pt>
                <c:pt idx="1510">
                  <c:v>304.12799999999993</c:v>
                </c:pt>
                <c:pt idx="1511">
                  <c:v>303.18800000000005</c:v>
                </c:pt>
                <c:pt idx="1512">
                  <c:v>292.64399999999995</c:v>
                </c:pt>
                <c:pt idx="1513">
                  <c:v>293.18800000000005</c:v>
                </c:pt>
                <c:pt idx="1514">
                  <c:v>292.4079999999999</c:v>
                </c:pt>
                <c:pt idx="1515">
                  <c:v>293.404</c:v>
                </c:pt>
                <c:pt idx="1516">
                  <c:v>284.95600000000007</c:v>
                </c:pt>
                <c:pt idx="1517">
                  <c:v>285.95600000000007</c:v>
                </c:pt>
                <c:pt idx="1518">
                  <c:v>294.99999999999994</c:v>
                </c:pt>
                <c:pt idx="1519">
                  <c:v>283.15600000000006</c:v>
                </c:pt>
                <c:pt idx="1520">
                  <c:v>302.44399999999996</c:v>
                </c:pt>
                <c:pt idx="1521">
                  <c:v>307.91600000000005</c:v>
                </c:pt>
                <c:pt idx="1522">
                  <c:v>308.88</c:v>
                </c:pt>
                <c:pt idx="1523">
                  <c:v>307.45600000000007</c:v>
                </c:pt>
                <c:pt idx="1524">
                  <c:v>305.80799999999988</c:v>
                </c:pt>
                <c:pt idx="1525">
                  <c:v>303.34399999999994</c:v>
                </c:pt>
                <c:pt idx="1526">
                  <c:v>304.23599999999999</c:v>
                </c:pt>
                <c:pt idx="1527">
                  <c:v>306.59199999999987</c:v>
                </c:pt>
                <c:pt idx="1528">
                  <c:v>302.88800000000003</c:v>
                </c:pt>
                <c:pt idx="1529">
                  <c:v>304.85199999999998</c:v>
                </c:pt>
                <c:pt idx="1530">
                  <c:v>304.12799999999993</c:v>
                </c:pt>
                <c:pt idx="1531">
                  <c:v>308.84800000000001</c:v>
                </c:pt>
                <c:pt idx="1532">
                  <c:v>309.93599999999998</c:v>
                </c:pt>
                <c:pt idx="1533">
                  <c:v>307.44399999999996</c:v>
                </c:pt>
                <c:pt idx="1534">
                  <c:v>308.50799999999987</c:v>
                </c:pt>
                <c:pt idx="1535">
                  <c:v>307.57200000000006</c:v>
                </c:pt>
                <c:pt idx="1536">
                  <c:v>305.94800000000004</c:v>
                </c:pt>
                <c:pt idx="1537">
                  <c:v>309.30799999999988</c:v>
                </c:pt>
                <c:pt idx="1538">
                  <c:v>309.24399999999991</c:v>
                </c:pt>
                <c:pt idx="1539">
                  <c:v>308.30799999999988</c:v>
                </c:pt>
                <c:pt idx="1540">
                  <c:v>305.99999999999994</c:v>
                </c:pt>
                <c:pt idx="1541">
                  <c:v>307.93599999999998</c:v>
                </c:pt>
                <c:pt idx="1542">
                  <c:v>307.70799999999986</c:v>
                </c:pt>
                <c:pt idx="1543">
                  <c:v>308.31600000000003</c:v>
                </c:pt>
                <c:pt idx="1544">
                  <c:v>302.32799999999997</c:v>
                </c:pt>
                <c:pt idx="1545">
                  <c:v>300.21600000000007</c:v>
                </c:pt>
                <c:pt idx="1546">
                  <c:v>297.536</c:v>
                </c:pt>
                <c:pt idx="1547">
                  <c:v>302.78800000000001</c:v>
                </c:pt>
                <c:pt idx="1548">
                  <c:v>304.07200000000006</c:v>
                </c:pt>
                <c:pt idx="1549">
                  <c:v>302.34399999999994</c:v>
                </c:pt>
                <c:pt idx="1550">
                  <c:v>301.23200000000003</c:v>
                </c:pt>
                <c:pt idx="1551">
                  <c:v>302.73599999999999</c:v>
                </c:pt>
                <c:pt idx="1552">
                  <c:v>302.39999999999992</c:v>
                </c:pt>
                <c:pt idx="1553">
                  <c:v>304.29599999999999</c:v>
                </c:pt>
                <c:pt idx="1554">
                  <c:v>301.39999999999992</c:v>
                </c:pt>
                <c:pt idx="1555">
                  <c:v>303.97599999999989</c:v>
                </c:pt>
                <c:pt idx="1556">
                  <c:v>301.25199999999995</c:v>
                </c:pt>
                <c:pt idx="1557">
                  <c:v>300.32799999999997</c:v>
                </c:pt>
                <c:pt idx="1558">
                  <c:v>299.62799999999993</c:v>
                </c:pt>
                <c:pt idx="1559">
                  <c:v>300.86400000000003</c:v>
                </c:pt>
                <c:pt idx="1560">
                  <c:v>297.964</c:v>
                </c:pt>
                <c:pt idx="1561">
                  <c:v>296.33600000000001</c:v>
                </c:pt>
                <c:pt idx="1562">
                  <c:v>290.61199999999997</c:v>
                </c:pt>
                <c:pt idx="1563">
                  <c:v>287.49999999999994</c:v>
                </c:pt>
                <c:pt idx="1564">
                  <c:v>277.59999999999991</c:v>
                </c:pt>
                <c:pt idx="1565">
                  <c:v>274.98</c:v>
                </c:pt>
                <c:pt idx="1566">
                  <c:v>268.58399999999995</c:v>
                </c:pt>
                <c:pt idx="1567">
                  <c:v>272.83200000000005</c:v>
                </c:pt>
                <c:pt idx="1568">
                  <c:v>274.548</c:v>
                </c:pt>
                <c:pt idx="1569">
                  <c:v>264.08</c:v>
                </c:pt>
                <c:pt idx="1570">
                  <c:v>251.88800000000003</c:v>
                </c:pt>
                <c:pt idx="1571">
                  <c:v>237.48</c:v>
                </c:pt>
                <c:pt idx="1572">
                  <c:v>247.392</c:v>
                </c:pt>
                <c:pt idx="1573">
                  <c:v>276.33600000000001</c:v>
                </c:pt>
                <c:pt idx="1574">
                  <c:v>271.93200000000002</c:v>
                </c:pt>
                <c:pt idx="1575">
                  <c:v>270.71199999999999</c:v>
                </c:pt>
                <c:pt idx="1576">
                  <c:v>268.88800000000003</c:v>
                </c:pt>
                <c:pt idx="1577">
                  <c:v>265.04399999999993</c:v>
                </c:pt>
                <c:pt idx="1578">
                  <c:v>266.09199999999987</c:v>
                </c:pt>
                <c:pt idx="1579">
                  <c:v>261.35600000000005</c:v>
                </c:pt>
                <c:pt idx="1580">
                  <c:v>265.85199999999998</c:v>
                </c:pt>
                <c:pt idx="1581">
                  <c:v>265.47200000000004</c:v>
                </c:pt>
                <c:pt idx="1582">
                  <c:v>271.51199999999994</c:v>
                </c:pt>
                <c:pt idx="1583">
                  <c:v>278.6400000000001</c:v>
                </c:pt>
                <c:pt idx="1584">
                  <c:v>281.07200000000006</c:v>
                </c:pt>
                <c:pt idx="1585">
                  <c:v>279.89599999999996</c:v>
                </c:pt>
                <c:pt idx="1586">
                  <c:v>278.88399999999996</c:v>
                </c:pt>
                <c:pt idx="1587">
                  <c:v>275.14399999999995</c:v>
                </c:pt>
                <c:pt idx="1588">
                  <c:v>276.44000000000005</c:v>
                </c:pt>
                <c:pt idx="1589">
                  <c:v>273.89599999999996</c:v>
                </c:pt>
                <c:pt idx="1590">
                  <c:v>272.38800000000003</c:v>
                </c:pt>
                <c:pt idx="1591">
                  <c:v>274.86400000000003</c:v>
                </c:pt>
                <c:pt idx="1592">
                  <c:v>270.83600000000001</c:v>
                </c:pt>
                <c:pt idx="1593">
                  <c:v>271.38800000000003</c:v>
                </c:pt>
                <c:pt idx="1594">
                  <c:v>266.38399999999996</c:v>
                </c:pt>
                <c:pt idx="1595">
                  <c:v>255.87200000000004</c:v>
                </c:pt>
                <c:pt idx="1596">
                  <c:v>255.70400000000001</c:v>
                </c:pt>
                <c:pt idx="1597">
                  <c:v>251.56400000000002</c:v>
                </c:pt>
                <c:pt idx="1598">
                  <c:v>252.49599999999998</c:v>
                </c:pt>
                <c:pt idx="1599">
                  <c:v>252.56400000000002</c:v>
                </c:pt>
                <c:pt idx="1600">
                  <c:v>260.82799999999997</c:v>
                </c:pt>
                <c:pt idx="1601">
                  <c:v>253.42399999999998</c:v>
                </c:pt>
                <c:pt idx="1602">
                  <c:v>259.81199999999995</c:v>
                </c:pt>
                <c:pt idx="1603">
                  <c:v>261.68</c:v>
                </c:pt>
                <c:pt idx="1604">
                  <c:v>268.12799999999993</c:v>
                </c:pt>
                <c:pt idx="1605">
                  <c:v>259.86400000000003</c:v>
                </c:pt>
                <c:pt idx="1606">
                  <c:v>257.83200000000005</c:v>
                </c:pt>
                <c:pt idx="1607">
                  <c:v>253.92</c:v>
                </c:pt>
                <c:pt idx="1608">
                  <c:v>255.9919999999999</c:v>
                </c:pt>
                <c:pt idx="1609">
                  <c:v>258.93200000000002</c:v>
                </c:pt>
                <c:pt idx="1610">
                  <c:v>265.68399999999997</c:v>
                </c:pt>
                <c:pt idx="1611">
                  <c:v>261.68</c:v>
                </c:pt>
                <c:pt idx="1612">
                  <c:v>263.54000000000008</c:v>
                </c:pt>
                <c:pt idx="1613">
                  <c:v>271.18399999999997</c:v>
                </c:pt>
                <c:pt idx="1614">
                  <c:v>271.74399999999991</c:v>
                </c:pt>
                <c:pt idx="1615">
                  <c:v>270.74800000000005</c:v>
                </c:pt>
                <c:pt idx="1616">
                  <c:v>270.55999999999995</c:v>
                </c:pt>
                <c:pt idx="1617">
                  <c:v>271.4079999999999</c:v>
                </c:pt>
                <c:pt idx="1618">
                  <c:v>275.64800000000002</c:v>
                </c:pt>
                <c:pt idx="1619">
                  <c:v>275.42</c:v>
                </c:pt>
                <c:pt idx="1620">
                  <c:v>273.23200000000003</c:v>
                </c:pt>
                <c:pt idx="1621">
                  <c:v>266.34399999999994</c:v>
                </c:pt>
                <c:pt idx="1622">
                  <c:v>268.05199999999996</c:v>
                </c:pt>
                <c:pt idx="1623">
                  <c:v>267.96799999999996</c:v>
                </c:pt>
                <c:pt idx="1624">
                  <c:v>261.18</c:v>
                </c:pt>
                <c:pt idx="1625">
                  <c:v>252.3</c:v>
                </c:pt>
                <c:pt idx="1626">
                  <c:v>254.90400000000002</c:v>
                </c:pt>
                <c:pt idx="1627">
                  <c:v>253.02799999999996</c:v>
                </c:pt>
                <c:pt idx="1628">
                  <c:v>260.01600000000008</c:v>
                </c:pt>
                <c:pt idx="1629">
                  <c:v>253.03599999999997</c:v>
                </c:pt>
                <c:pt idx="1630">
                  <c:v>259.81199999999995</c:v>
                </c:pt>
                <c:pt idx="1631">
                  <c:v>264.08800000000002</c:v>
                </c:pt>
                <c:pt idx="1632">
                  <c:v>257.45999999999992</c:v>
                </c:pt>
                <c:pt idx="1633">
                  <c:v>260.32</c:v>
                </c:pt>
                <c:pt idx="1634">
                  <c:v>258.12</c:v>
                </c:pt>
                <c:pt idx="1635">
                  <c:v>249.11199999999997</c:v>
                </c:pt>
                <c:pt idx="1636">
                  <c:v>249.96800000000002</c:v>
                </c:pt>
                <c:pt idx="1637">
                  <c:v>247.804</c:v>
                </c:pt>
                <c:pt idx="1638">
                  <c:v>254.23200000000006</c:v>
                </c:pt>
                <c:pt idx="1639">
                  <c:v>254.26799999999994</c:v>
                </c:pt>
                <c:pt idx="1640">
                  <c:v>253.96400000000003</c:v>
                </c:pt>
                <c:pt idx="1641">
                  <c:v>251.27600000000001</c:v>
                </c:pt>
                <c:pt idx="1642">
                  <c:v>245.57200000000003</c:v>
                </c:pt>
                <c:pt idx="1643">
                  <c:v>240.50799999999998</c:v>
                </c:pt>
                <c:pt idx="1644">
                  <c:v>240.92</c:v>
                </c:pt>
                <c:pt idx="1645">
                  <c:v>242.52</c:v>
                </c:pt>
                <c:pt idx="1646">
                  <c:v>232.696</c:v>
                </c:pt>
                <c:pt idx="1647">
                  <c:v>231.2</c:v>
                </c:pt>
                <c:pt idx="1648">
                  <c:v>227.38800000000003</c:v>
                </c:pt>
                <c:pt idx="1649">
                  <c:v>233.56400000000002</c:v>
                </c:pt>
                <c:pt idx="1650">
                  <c:v>233.25599999999994</c:v>
                </c:pt>
                <c:pt idx="1651">
                  <c:v>232.416</c:v>
                </c:pt>
                <c:pt idx="1652">
                  <c:v>229.05199999999996</c:v>
                </c:pt>
                <c:pt idx="1653">
                  <c:v>225.45199999999997</c:v>
                </c:pt>
                <c:pt idx="1654">
                  <c:v>209.64799999999997</c:v>
                </c:pt>
                <c:pt idx="1655">
                  <c:v>213.66400000000002</c:v>
                </c:pt>
                <c:pt idx="1656">
                  <c:v>216.792</c:v>
                </c:pt>
                <c:pt idx="1657">
                  <c:v>207.55999999999992</c:v>
                </c:pt>
                <c:pt idx="1658">
                  <c:v>201.83599999999998</c:v>
                </c:pt>
                <c:pt idx="1659">
                  <c:v>211.76400000000001</c:v>
                </c:pt>
                <c:pt idx="1660">
                  <c:v>204.58800000000002</c:v>
                </c:pt>
                <c:pt idx="1661">
                  <c:v>201.50799999999998</c:v>
                </c:pt>
                <c:pt idx="1662">
                  <c:v>205.83999999999997</c:v>
                </c:pt>
                <c:pt idx="1663">
                  <c:v>194.33199999999997</c:v>
                </c:pt>
                <c:pt idx="1664">
                  <c:v>183.38800000000003</c:v>
                </c:pt>
                <c:pt idx="1665">
                  <c:v>168.17200000000005</c:v>
                </c:pt>
                <c:pt idx="1666">
                  <c:v>173.61199999999997</c:v>
                </c:pt>
                <c:pt idx="1667">
                  <c:v>177.65199999999996</c:v>
                </c:pt>
                <c:pt idx="1668">
                  <c:v>174.196</c:v>
                </c:pt>
                <c:pt idx="1669">
                  <c:v>184.11199999999997</c:v>
                </c:pt>
                <c:pt idx="1670">
                  <c:v>200.03999999999996</c:v>
                </c:pt>
                <c:pt idx="1671">
                  <c:v>199.48</c:v>
                </c:pt>
                <c:pt idx="1672">
                  <c:v>197.63999999999996</c:v>
                </c:pt>
                <c:pt idx="1673">
                  <c:v>208.916</c:v>
                </c:pt>
                <c:pt idx="1674">
                  <c:v>209.58800000000002</c:v>
                </c:pt>
                <c:pt idx="1675">
                  <c:v>192.41199999999998</c:v>
                </c:pt>
                <c:pt idx="1676">
                  <c:v>188.9</c:v>
                </c:pt>
                <c:pt idx="1677">
                  <c:v>195.82</c:v>
                </c:pt>
                <c:pt idx="1678">
                  <c:v>186.32799999999995</c:v>
                </c:pt>
                <c:pt idx="1679">
                  <c:v>197.32399999999998</c:v>
                </c:pt>
                <c:pt idx="1680">
                  <c:v>185.77200000000005</c:v>
                </c:pt>
                <c:pt idx="1681">
                  <c:v>179.39599999999999</c:v>
                </c:pt>
                <c:pt idx="1682">
                  <c:v>185.28400000000002</c:v>
                </c:pt>
                <c:pt idx="1683">
                  <c:v>190.27600000000001</c:v>
                </c:pt>
                <c:pt idx="1684">
                  <c:v>201.48400000000001</c:v>
                </c:pt>
                <c:pt idx="1685">
                  <c:v>191.48400000000001</c:v>
                </c:pt>
                <c:pt idx="1686">
                  <c:v>210.94799999999995</c:v>
                </c:pt>
                <c:pt idx="1687">
                  <c:v>205.94399999999993</c:v>
                </c:pt>
                <c:pt idx="1688">
                  <c:v>205.25999999999993</c:v>
                </c:pt>
                <c:pt idx="1689">
                  <c:v>213.2</c:v>
                </c:pt>
                <c:pt idx="1690">
                  <c:v>228.93999999999997</c:v>
                </c:pt>
                <c:pt idx="1691">
                  <c:v>239.49599999999998</c:v>
                </c:pt>
                <c:pt idx="1692">
                  <c:v>240.32399999999998</c:v>
                </c:pt>
                <c:pt idx="1693">
                  <c:v>250.09200000000001</c:v>
                </c:pt>
                <c:pt idx="1694">
                  <c:v>259.048</c:v>
                </c:pt>
                <c:pt idx="1695">
                  <c:v>265.74800000000005</c:v>
                </c:pt>
                <c:pt idx="1696">
                  <c:v>259.02799999999996</c:v>
                </c:pt>
                <c:pt idx="1697">
                  <c:v>257.92</c:v>
                </c:pt>
                <c:pt idx="1698">
                  <c:v>260.22000000000003</c:v>
                </c:pt>
                <c:pt idx="1699">
                  <c:v>251.69200000000001</c:v>
                </c:pt>
                <c:pt idx="1700">
                  <c:v>244.07200000000003</c:v>
                </c:pt>
                <c:pt idx="1701">
                  <c:v>238.92</c:v>
                </c:pt>
                <c:pt idx="1702">
                  <c:v>251.136</c:v>
                </c:pt>
                <c:pt idx="1703">
                  <c:v>264.31600000000003</c:v>
                </c:pt>
                <c:pt idx="1704">
                  <c:v>253.41199999999998</c:v>
                </c:pt>
                <c:pt idx="1705">
                  <c:v>245.03199999999998</c:v>
                </c:pt>
                <c:pt idx="1706">
                  <c:v>240.15999999999994</c:v>
                </c:pt>
                <c:pt idx="1707">
                  <c:v>253.72</c:v>
                </c:pt>
                <c:pt idx="1708">
                  <c:v>253.98400000000001</c:v>
                </c:pt>
                <c:pt idx="1709">
                  <c:v>259.27999999999997</c:v>
                </c:pt>
                <c:pt idx="1710">
                  <c:v>264.16799999999995</c:v>
                </c:pt>
                <c:pt idx="1711">
                  <c:v>270.98</c:v>
                </c:pt>
                <c:pt idx="1712">
                  <c:v>255.30799999999988</c:v>
                </c:pt>
                <c:pt idx="1713">
                  <c:v>267.096</c:v>
                </c:pt>
                <c:pt idx="1714">
                  <c:v>275.49599999999998</c:v>
                </c:pt>
                <c:pt idx="1715">
                  <c:v>267.98399999999992</c:v>
                </c:pt>
                <c:pt idx="1716">
                  <c:v>271.19199999999989</c:v>
                </c:pt>
                <c:pt idx="1717">
                  <c:v>270.34000000000009</c:v>
                </c:pt>
                <c:pt idx="1718">
                  <c:v>270.53200000000004</c:v>
                </c:pt>
                <c:pt idx="1719">
                  <c:v>268.58</c:v>
                </c:pt>
                <c:pt idx="1720">
                  <c:v>270.57599999999991</c:v>
                </c:pt>
                <c:pt idx="1721">
                  <c:v>267.94000000000005</c:v>
                </c:pt>
                <c:pt idx="1722">
                  <c:v>268.29199999999992</c:v>
                </c:pt>
                <c:pt idx="1723">
                  <c:v>255.60799999999989</c:v>
                </c:pt>
                <c:pt idx="1724">
                  <c:v>256.27999999999997</c:v>
                </c:pt>
                <c:pt idx="1725">
                  <c:v>243.64399999999995</c:v>
                </c:pt>
                <c:pt idx="1726">
                  <c:v>252.66800000000003</c:v>
                </c:pt>
                <c:pt idx="1727">
                  <c:v>263.72799999999995</c:v>
                </c:pt>
                <c:pt idx="1728">
                  <c:v>268.17599999999993</c:v>
                </c:pt>
                <c:pt idx="1729">
                  <c:v>265.68800000000005</c:v>
                </c:pt>
                <c:pt idx="1730">
                  <c:v>273.43599999999998</c:v>
                </c:pt>
                <c:pt idx="1731">
                  <c:v>274.25199999999995</c:v>
                </c:pt>
                <c:pt idx="1732">
                  <c:v>275.48399999999992</c:v>
                </c:pt>
                <c:pt idx="1733">
                  <c:v>279.05199999999996</c:v>
                </c:pt>
                <c:pt idx="1734">
                  <c:v>275.86400000000003</c:v>
                </c:pt>
                <c:pt idx="1735">
                  <c:v>267.11600000000004</c:v>
                </c:pt>
                <c:pt idx="1736">
                  <c:v>270.81199999999995</c:v>
                </c:pt>
                <c:pt idx="1737">
                  <c:v>270.15199999999999</c:v>
                </c:pt>
                <c:pt idx="1738">
                  <c:v>261.404</c:v>
                </c:pt>
                <c:pt idx="1739">
                  <c:v>262.31199999999995</c:v>
                </c:pt>
                <c:pt idx="1740">
                  <c:v>264.84399999999994</c:v>
                </c:pt>
                <c:pt idx="1741">
                  <c:v>258.08800000000002</c:v>
                </c:pt>
                <c:pt idx="1742">
                  <c:v>243.56400000000002</c:v>
                </c:pt>
                <c:pt idx="1743">
                  <c:v>248.2</c:v>
                </c:pt>
                <c:pt idx="1744">
                  <c:v>248.06400000000002</c:v>
                </c:pt>
                <c:pt idx="1745">
                  <c:v>247.50400000000002</c:v>
                </c:pt>
                <c:pt idx="1746">
                  <c:v>244.55999999999992</c:v>
                </c:pt>
                <c:pt idx="1747">
                  <c:v>233.4</c:v>
                </c:pt>
                <c:pt idx="1748">
                  <c:v>236.27600000000001</c:v>
                </c:pt>
                <c:pt idx="1749">
                  <c:v>240.81199999999998</c:v>
                </c:pt>
                <c:pt idx="1750">
                  <c:v>241.07200000000003</c:v>
                </c:pt>
                <c:pt idx="1751">
                  <c:v>240.304</c:v>
                </c:pt>
                <c:pt idx="1752">
                  <c:v>232.416</c:v>
                </c:pt>
                <c:pt idx="1753">
                  <c:v>227.74799999999996</c:v>
                </c:pt>
                <c:pt idx="1754">
                  <c:v>229.46400000000003</c:v>
                </c:pt>
                <c:pt idx="1755">
                  <c:v>216.54399999999995</c:v>
                </c:pt>
                <c:pt idx="1756">
                  <c:v>203.52</c:v>
                </c:pt>
                <c:pt idx="1757">
                  <c:v>202.67200000000005</c:v>
                </c:pt>
                <c:pt idx="1758">
                  <c:v>189.66800000000003</c:v>
                </c:pt>
                <c:pt idx="1759">
                  <c:v>187.57200000000003</c:v>
                </c:pt>
                <c:pt idx="1760">
                  <c:v>206.48400000000001</c:v>
                </c:pt>
                <c:pt idx="1761">
                  <c:v>209.18400000000003</c:v>
                </c:pt>
                <c:pt idx="1762">
                  <c:v>208.73599999999999</c:v>
                </c:pt>
                <c:pt idx="1763">
                  <c:v>212.108</c:v>
                </c:pt>
                <c:pt idx="1764">
                  <c:v>219.36800000000002</c:v>
                </c:pt>
                <c:pt idx="1765">
                  <c:v>219.14799999999997</c:v>
                </c:pt>
                <c:pt idx="1766">
                  <c:v>230.67600000000002</c:v>
                </c:pt>
                <c:pt idx="1767">
                  <c:v>232.94399999999993</c:v>
                </c:pt>
                <c:pt idx="1768">
                  <c:v>226.02</c:v>
                </c:pt>
                <c:pt idx="1769">
                  <c:v>216.85199999999998</c:v>
                </c:pt>
                <c:pt idx="1770">
                  <c:v>220.03599999999997</c:v>
                </c:pt>
                <c:pt idx="1771">
                  <c:v>215.392</c:v>
                </c:pt>
                <c:pt idx="1772">
                  <c:v>211.44799999999995</c:v>
                </c:pt>
                <c:pt idx="1773">
                  <c:v>223.392</c:v>
                </c:pt>
                <c:pt idx="1774">
                  <c:v>205.73199999999997</c:v>
                </c:pt>
                <c:pt idx="1775">
                  <c:v>213.916</c:v>
                </c:pt>
                <c:pt idx="1776">
                  <c:v>215.12799999999996</c:v>
                </c:pt>
                <c:pt idx="1777">
                  <c:v>201.42</c:v>
                </c:pt>
                <c:pt idx="1778">
                  <c:v>222.84799999999996</c:v>
                </c:pt>
                <c:pt idx="1779">
                  <c:v>229.50400000000002</c:v>
                </c:pt>
                <c:pt idx="1780">
                  <c:v>229.23599999999999</c:v>
                </c:pt>
                <c:pt idx="1781">
                  <c:v>211.92</c:v>
                </c:pt>
                <c:pt idx="1782">
                  <c:v>183.91199999999998</c:v>
                </c:pt>
                <c:pt idx="1783">
                  <c:v>194.04399999999995</c:v>
                </c:pt>
                <c:pt idx="1784">
                  <c:v>220.87200000000004</c:v>
                </c:pt>
                <c:pt idx="1785">
                  <c:v>248.44399999999993</c:v>
                </c:pt>
                <c:pt idx="1786">
                  <c:v>265.45600000000007</c:v>
                </c:pt>
                <c:pt idx="1787">
                  <c:v>273.08800000000002</c:v>
                </c:pt>
                <c:pt idx="1788">
                  <c:v>275.60799999999989</c:v>
                </c:pt>
                <c:pt idx="1789">
                  <c:v>270.69199999999989</c:v>
                </c:pt>
                <c:pt idx="1790">
                  <c:v>268.07200000000006</c:v>
                </c:pt>
                <c:pt idx="1791">
                  <c:v>269.28800000000001</c:v>
                </c:pt>
                <c:pt idx="1792">
                  <c:v>267.25199999999995</c:v>
                </c:pt>
                <c:pt idx="1793">
                  <c:v>275.87599999999992</c:v>
                </c:pt>
                <c:pt idx="1794">
                  <c:v>267.20400000000001</c:v>
                </c:pt>
                <c:pt idx="1795">
                  <c:v>267.85600000000005</c:v>
                </c:pt>
                <c:pt idx="1796">
                  <c:v>275.11199999999997</c:v>
                </c:pt>
                <c:pt idx="1797">
                  <c:v>272.92</c:v>
                </c:pt>
                <c:pt idx="1798">
                  <c:v>273.88399999999996</c:v>
                </c:pt>
                <c:pt idx="1799">
                  <c:v>276.60799999999989</c:v>
                </c:pt>
                <c:pt idx="1800">
                  <c:v>279.452</c:v>
                </c:pt>
                <c:pt idx="1801">
                  <c:v>277.52400000000011</c:v>
                </c:pt>
                <c:pt idx="1802">
                  <c:v>272.69199999999989</c:v>
                </c:pt>
                <c:pt idx="1803">
                  <c:v>263.11199999999997</c:v>
                </c:pt>
                <c:pt idx="1804">
                  <c:v>266.08800000000002</c:v>
                </c:pt>
                <c:pt idx="1805">
                  <c:v>275.70799999999986</c:v>
                </c:pt>
                <c:pt idx="1806">
                  <c:v>280.47599999999989</c:v>
                </c:pt>
                <c:pt idx="1807">
                  <c:v>282.096</c:v>
                </c:pt>
                <c:pt idx="1808">
                  <c:v>285.83200000000005</c:v>
                </c:pt>
                <c:pt idx="1809">
                  <c:v>285.55199999999996</c:v>
                </c:pt>
                <c:pt idx="1810">
                  <c:v>285.53200000000004</c:v>
                </c:pt>
                <c:pt idx="1811">
                  <c:v>279.03200000000004</c:v>
                </c:pt>
                <c:pt idx="1812">
                  <c:v>278.41600000000005</c:v>
                </c:pt>
                <c:pt idx="1813">
                  <c:v>274.69999999999993</c:v>
                </c:pt>
                <c:pt idx="1814">
                  <c:v>266.82400000000007</c:v>
                </c:pt>
                <c:pt idx="1815">
                  <c:v>255.90799999999987</c:v>
                </c:pt>
                <c:pt idx="1816">
                  <c:v>254.70400000000001</c:v>
                </c:pt>
                <c:pt idx="1817">
                  <c:v>265.87599999999992</c:v>
                </c:pt>
                <c:pt idx="1818">
                  <c:v>262.62</c:v>
                </c:pt>
                <c:pt idx="1819">
                  <c:v>264.39199999999988</c:v>
                </c:pt>
                <c:pt idx="1820">
                  <c:v>266.02400000000011</c:v>
                </c:pt>
                <c:pt idx="1821">
                  <c:v>261.61199999999997</c:v>
                </c:pt>
                <c:pt idx="1822">
                  <c:v>259.28800000000001</c:v>
                </c:pt>
                <c:pt idx="1823">
                  <c:v>274.26400000000001</c:v>
                </c:pt>
                <c:pt idx="1824">
                  <c:v>275.8599999999999</c:v>
                </c:pt>
                <c:pt idx="1825">
                  <c:v>278.79599999999999</c:v>
                </c:pt>
                <c:pt idx="1826">
                  <c:v>284.27200000000005</c:v>
                </c:pt>
                <c:pt idx="1827">
                  <c:v>284.07599999999991</c:v>
                </c:pt>
                <c:pt idx="1828">
                  <c:v>279.81199999999995</c:v>
                </c:pt>
                <c:pt idx="1829">
                  <c:v>283.23599999999999</c:v>
                </c:pt>
                <c:pt idx="1830">
                  <c:v>275.44399999999996</c:v>
                </c:pt>
                <c:pt idx="1831">
                  <c:v>273.77200000000005</c:v>
                </c:pt>
                <c:pt idx="1832">
                  <c:v>268.51600000000008</c:v>
                </c:pt>
                <c:pt idx="1833">
                  <c:v>271.34800000000001</c:v>
                </c:pt>
                <c:pt idx="1834">
                  <c:v>277.78399999999993</c:v>
                </c:pt>
                <c:pt idx="1835">
                  <c:v>277.30799999999988</c:v>
                </c:pt>
                <c:pt idx="1836">
                  <c:v>267.25999999999993</c:v>
                </c:pt>
                <c:pt idx="1837">
                  <c:v>266.44000000000005</c:v>
                </c:pt>
                <c:pt idx="1838">
                  <c:v>271.74800000000005</c:v>
                </c:pt>
                <c:pt idx="1839">
                  <c:v>272.84800000000001</c:v>
                </c:pt>
                <c:pt idx="1840">
                  <c:v>279.75199999999995</c:v>
                </c:pt>
                <c:pt idx="1841">
                  <c:v>279.06799999999998</c:v>
                </c:pt>
                <c:pt idx="1842">
                  <c:v>278.97599999999989</c:v>
                </c:pt>
                <c:pt idx="1843">
                  <c:v>278.26799999999997</c:v>
                </c:pt>
                <c:pt idx="1844">
                  <c:v>283.07599999999991</c:v>
                </c:pt>
                <c:pt idx="1845">
                  <c:v>283.72000000000003</c:v>
                </c:pt>
                <c:pt idx="1846">
                  <c:v>276.86400000000003</c:v>
                </c:pt>
                <c:pt idx="1847">
                  <c:v>284.94800000000004</c:v>
                </c:pt>
                <c:pt idx="1848">
                  <c:v>286.95600000000007</c:v>
                </c:pt>
                <c:pt idx="1849">
                  <c:v>285.03200000000004</c:v>
                </c:pt>
                <c:pt idx="1850">
                  <c:v>285.92799999999994</c:v>
                </c:pt>
                <c:pt idx="1851">
                  <c:v>286.59199999999987</c:v>
                </c:pt>
                <c:pt idx="1852">
                  <c:v>283.33200000000005</c:v>
                </c:pt>
                <c:pt idx="1853">
                  <c:v>283.6400000000001</c:v>
                </c:pt>
                <c:pt idx="1854">
                  <c:v>274.98399999999992</c:v>
                </c:pt>
                <c:pt idx="1855">
                  <c:v>274.65999999999991</c:v>
                </c:pt>
                <c:pt idx="1856">
                  <c:v>275.95999999999992</c:v>
                </c:pt>
                <c:pt idx="1857">
                  <c:v>281.036</c:v>
                </c:pt>
                <c:pt idx="1858">
                  <c:v>271.66399999999999</c:v>
                </c:pt>
                <c:pt idx="1859">
                  <c:v>266.79599999999999</c:v>
                </c:pt>
                <c:pt idx="1860">
                  <c:v>271.31600000000003</c:v>
                </c:pt>
                <c:pt idx="1861">
                  <c:v>279.86400000000003</c:v>
                </c:pt>
                <c:pt idx="1862">
                  <c:v>278.904</c:v>
                </c:pt>
                <c:pt idx="1863">
                  <c:v>269.76400000000001</c:v>
                </c:pt>
                <c:pt idx="1864">
                  <c:v>277.02</c:v>
                </c:pt>
                <c:pt idx="1865">
                  <c:v>279.80799999999988</c:v>
                </c:pt>
                <c:pt idx="1866">
                  <c:v>278.15199999999999</c:v>
                </c:pt>
                <c:pt idx="1867">
                  <c:v>282.52799999999996</c:v>
                </c:pt>
                <c:pt idx="1868">
                  <c:v>279.93200000000002</c:v>
                </c:pt>
                <c:pt idx="1869">
                  <c:v>277.69599999999997</c:v>
                </c:pt>
                <c:pt idx="1870">
                  <c:v>274.12</c:v>
                </c:pt>
                <c:pt idx="1871">
                  <c:v>275.94000000000005</c:v>
                </c:pt>
                <c:pt idx="1872">
                  <c:v>268.45600000000007</c:v>
                </c:pt>
                <c:pt idx="1873">
                  <c:v>275.84399999999994</c:v>
                </c:pt>
                <c:pt idx="1874">
                  <c:v>277.19599999999997</c:v>
                </c:pt>
                <c:pt idx="1875">
                  <c:v>273.94000000000005</c:v>
                </c:pt>
                <c:pt idx="1876">
                  <c:v>271.7240000000001</c:v>
                </c:pt>
                <c:pt idx="1877">
                  <c:v>275.62400000000008</c:v>
                </c:pt>
                <c:pt idx="1878">
                  <c:v>271.41600000000005</c:v>
                </c:pt>
                <c:pt idx="1879">
                  <c:v>267.32799999999997</c:v>
                </c:pt>
                <c:pt idx="1880">
                  <c:v>265.58800000000002</c:v>
                </c:pt>
                <c:pt idx="1881">
                  <c:v>267.12799999999993</c:v>
                </c:pt>
                <c:pt idx="1882">
                  <c:v>260.75999999999993</c:v>
                </c:pt>
                <c:pt idx="1883">
                  <c:v>258.82400000000007</c:v>
                </c:pt>
                <c:pt idx="1884">
                  <c:v>261.86400000000003</c:v>
                </c:pt>
                <c:pt idx="1885">
                  <c:v>268.43200000000002</c:v>
                </c:pt>
                <c:pt idx="1886">
                  <c:v>260.45600000000007</c:v>
                </c:pt>
                <c:pt idx="1887">
                  <c:v>257.12400000000008</c:v>
                </c:pt>
                <c:pt idx="1888">
                  <c:v>258.78800000000001</c:v>
                </c:pt>
                <c:pt idx="1889">
                  <c:v>272.05199999999996</c:v>
                </c:pt>
                <c:pt idx="1890">
                  <c:v>276.38800000000003</c:v>
                </c:pt>
                <c:pt idx="1891">
                  <c:v>278.00799999999987</c:v>
                </c:pt>
                <c:pt idx="1892">
                  <c:v>270.94000000000005</c:v>
                </c:pt>
                <c:pt idx="1893">
                  <c:v>274.28800000000001</c:v>
                </c:pt>
                <c:pt idx="1894">
                  <c:v>263.94800000000004</c:v>
                </c:pt>
                <c:pt idx="1895">
                  <c:v>267.048</c:v>
                </c:pt>
                <c:pt idx="1896">
                  <c:v>256.952</c:v>
                </c:pt>
                <c:pt idx="1897">
                  <c:v>260.63599999999997</c:v>
                </c:pt>
                <c:pt idx="1898">
                  <c:v>251.25199999999998</c:v>
                </c:pt>
                <c:pt idx="1899">
                  <c:v>252.68800000000002</c:v>
                </c:pt>
                <c:pt idx="1900">
                  <c:v>265.26799999999997</c:v>
                </c:pt>
                <c:pt idx="1901">
                  <c:v>263.71199999999999</c:v>
                </c:pt>
                <c:pt idx="1902">
                  <c:v>275.17599999999993</c:v>
                </c:pt>
                <c:pt idx="1903">
                  <c:v>274.22799999999995</c:v>
                </c:pt>
                <c:pt idx="1904">
                  <c:v>277.89999999999992</c:v>
                </c:pt>
                <c:pt idx="1905">
                  <c:v>281.11600000000004</c:v>
                </c:pt>
                <c:pt idx="1906">
                  <c:v>276.904</c:v>
                </c:pt>
                <c:pt idx="1907">
                  <c:v>279.16399999999999</c:v>
                </c:pt>
                <c:pt idx="1908">
                  <c:v>280.37599999999992</c:v>
                </c:pt>
                <c:pt idx="1909">
                  <c:v>280.93200000000002</c:v>
                </c:pt>
                <c:pt idx="1910">
                  <c:v>278.452</c:v>
                </c:pt>
                <c:pt idx="1911">
                  <c:v>278.74399999999991</c:v>
                </c:pt>
                <c:pt idx="1912">
                  <c:v>273.87200000000007</c:v>
                </c:pt>
                <c:pt idx="1913">
                  <c:v>274.51199999999994</c:v>
                </c:pt>
                <c:pt idx="1914">
                  <c:v>274.47599999999989</c:v>
                </c:pt>
                <c:pt idx="1915">
                  <c:v>273.39999999999992</c:v>
                </c:pt>
                <c:pt idx="1916">
                  <c:v>270.32400000000007</c:v>
                </c:pt>
                <c:pt idx="1917">
                  <c:v>262.80400000000003</c:v>
                </c:pt>
                <c:pt idx="1918">
                  <c:v>262.23200000000003</c:v>
                </c:pt>
                <c:pt idx="1919">
                  <c:v>254.56400000000002</c:v>
                </c:pt>
                <c:pt idx="1920">
                  <c:v>256.19999999999993</c:v>
                </c:pt>
                <c:pt idx="1921">
                  <c:v>259.7240000000001</c:v>
                </c:pt>
                <c:pt idx="1922">
                  <c:v>252.19200000000001</c:v>
                </c:pt>
                <c:pt idx="1923">
                  <c:v>254.35600000000005</c:v>
                </c:pt>
                <c:pt idx="1924">
                  <c:v>243.89599999999999</c:v>
                </c:pt>
                <c:pt idx="1925">
                  <c:v>233.48</c:v>
                </c:pt>
                <c:pt idx="1926">
                  <c:v>242.55199999999996</c:v>
                </c:pt>
                <c:pt idx="1927">
                  <c:v>235.792</c:v>
                </c:pt>
                <c:pt idx="1928">
                  <c:v>247.74799999999996</c:v>
                </c:pt>
                <c:pt idx="1929">
                  <c:v>253.95599999999996</c:v>
                </c:pt>
                <c:pt idx="1930">
                  <c:v>254.98</c:v>
                </c:pt>
                <c:pt idx="1931">
                  <c:v>260.00400000000002</c:v>
                </c:pt>
                <c:pt idx="1932">
                  <c:v>248.53199999999998</c:v>
                </c:pt>
                <c:pt idx="1933">
                  <c:v>242.88800000000003</c:v>
                </c:pt>
                <c:pt idx="1934">
                  <c:v>243.11599999999999</c:v>
                </c:pt>
                <c:pt idx="1935">
                  <c:v>231.71199999999996</c:v>
                </c:pt>
                <c:pt idx="1936">
                  <c:v>240.31199999999998</c:v>
                </c:pt>
                <c:pt idx="1937">
                  <c:v>242.17200000000005</c:v>
                </c:pt>
                <c:pt idx="1938">
                  <c:v>247.44399999999993</c:v>
                </c:pt>
                <c:pt idx="1939">
                  <c:v>253.26400000000001</c:v>
                </c:pt>
                <c:pt idx="1940">
                  <c:v>260.19199999999989</c:v>
                </c:pt>
                <c:pt idx="1941">
                  <c:v>247.05599999999995</c:v>
                </c:pt>
                <c:pt idx="1942">
                  <c:v>237.03199999999998</c:v>
                </c:pt>
                <c:pt idx="1943">
                  <c:v>243.67200000000005</c:v>
                </c:pt>
                <c:pt idx="1944">
                  <c:v>256.58800000000002</c:v>
                </c:pt>
                <c:pt idx="1945">
                  <c:v>258.37200000000007</c:v>
                </c:pt>
                <c:pt idx="1946">
                  <c:v>267.65600000000006</c:v>
                </c:pt>
                <c:pt idx="1947">
                  <c:v>270.20799999999986</c:v>
                </c:pt>
                <c:pt idx="1948">
                  <c:v>269.86400000000003</c:v>
                </c:pt>
                <c:pt idx="1949">
                  <c:v>268.53200000000004</c:v>
                </c:pt>
                <c:pt idx="1950">
                  <c:v>268.11199999999997</c:v>
                </c:pt>
                <c:pt idx="1951">
                  <c:v>267.404</c:v>
                </c:pt>
                <c:pt idx="1952">
                  <c:v>262.52400000000011</c:v>
                </c:pt>
                <c:pt idx="1953">
                  <c:v>259.22799999999995</c:v>
                </c:pt>
                <c:pt idx="1954">
                  <c:v>242.40400000000002</c:v>
                </c:pt>
                <c:pt idx="1955">
                  <c:v>224.32</c:v>
                </c:pt>
                <c:pt idx="1956">
                  <c:v>229.49599999999998</c:v>
                </c:pt>
                <c:pt idx="1957">
                  <c:v>236.82399999999998</c:v>
                </c:pt>
                <c:pt idx="1958">
                  <c:v>246.95599999999996</c:v>
                </c:pt>
                <c:pt idx="1959">
                  <c:v>245.98</c:v>
                </c:pt>
                <c:pt idx="1960">
                  <c:v>258.35600000000005</c:v>
                </c:pt>
                <c:pt idx="1961">
                  <c:v>257.43200000000002</c:v>
                </c:pt>
                <c:pt idx="1962">
                  <c:v>264.74800000000005</c:v>
                </c:pt>
                <c:pt idx="1963">
                  <c:v>263.92400000000009</c:v>
                </c:pt>
                <c:pt idx="1964">
                  <c:v>264.26799999999997</c:v>
                </c:pt>
                <c:pt idx="1965">
                  <c:v>261.79199999999992</c:v>
                </c:pt>
                <c:pt idx="1966">
                  <c:v>256.32</c:v>
                </c:pt>
                <c:pt idx="1967">
                  <c:v>261.12400000000008</c:v>
                </c:pt>
                <c:pt idx="1968">
                  <c:v>264.7240000000001</c:v>
                </c:pt>
                <c:pt idx="1969">
                  <c:v>261.75600000000009</c:v>
                </c:pt>
                <c:pt idx="1970">
                  <c:v>262.87200000000007</c:v>
                </c:pt>
                <c:pt idx="1971">
                  <c:v>260.84000000000009</c:v>
                </c:pt>
                <c:pt idx="1972">
                  <c:v>257.79599999999999</c:v>
                </c:pt>
                <c:pt idx="1973">
                  <c:v>253.15999999999994</c:v>
                </c:pt>
                <c:pt idx="1974">
                  <c:v>255.27599999999993</c:v>
                </c:pt>
                <c:pt idx="1975">
                  <c:v>251.40400000000002</c:v>
                </c:pt>
                <c:pt idx="1976">
                  <c:v>250.12799999999996</c:v>
                </c:pt>
                <c:pt idx="1977">
                  <c:v>250.708</c:v>
                </c:pt>
                <c:pt idx="1978">
                  <c:v>250.49599999999998</c:v>
                </c:pt>
                <c:pt idx="1979">
                  <c:v>249.91199999999998</c:v>
                </c:pt>
                <c:pt idx="1980">
                  <c:v>250.09200000000001</c:v>
                </c:pt>
                <c:pt idx="1981">
                  <c:v>247.61599999999999</c:v>
                </c:pt>
                <c:pt idx="1982">
                  <c:v>247.75599999999994</c:v>
                </c:pt>
                <c:pt idx="1983">
                  <c:v>244.14399999999995</c:v>
                </c:pt>
                <c:pt idx="1984">
                  <c:v>240.92799999999997</c:v>
                </c:pt>
                <c:pt idx="1985">
                  <c:v>241.136</c:v>
                </c:pt>
                <c:pt idx="1986">
                  <c:v>242.09599999999998</c:v>
                </c:pt>
                <c:pt idx="1987">
                  <c:v>235.292</c:v>
                </c:pt>
                <c:pt idx="1988">
                  <c:v>226.608</c:v>
                </c:pt>
                <c:pt idx="1989">
                  <c:v>228.12799999999996</c:v>
                </c:pt>
                <c:pt idx="1990">
                  <c:v>220.46800000000002</c:v>
                </c:pt>
                <c:pt idx="1991">
                  <c:v>220</c:v>
                </c:pt>
                <c:pt idx="1992">
                  <c:v>215.44799999999995</c:v>
                </c:pt>
                <c:pt idx="1993">
                  <c:v>207.22</c:v>
                </c:pt>
                <c:pt idx="1994">
                  <c:v>211.32799999999995</c:v>
                </c:pt>
                <c:pt idx="1995">
                  <c:v>198.56400000000002</c:v>
                </c:pt>
                <c:pt idx="1996">
                  <c:v>189.05999999999992</c:v>
                </c:pt>
                <c:pt idx="1997">
                  <c:v>180.77600000000001</c:v>
                </c:pt>
                <c:pt idx="1998">
                  <c:v>177.19200000000001</c:v>
                </c:pt>
                <c:pt idx="1999">
                  <c:v>184.48400000000001</c:v>
                </c:pt>
                <c:pt idx="2000">
                  <c:v>185.65599999999995</c:v>
                </c:pt>
                <c:pt idx="2001">
                  <c:v>197.07200000000003</c:v>
                </c:pt>
                <c:pt idx="2002">
                  <c:v>205.06400000000002</c:v>
                </c:pt>
                <c:pt idx="2003">
                  <c:v>221.88400000000001</c:v>
                </c:pt>
                <c:pt idx="2004">
                  <c:v>209.03199999999998</c:v>
                </c:pt>
                <c:pt idx="2005">
                  <c:v>219.75599999999994</c:v>
                </c:pt>
                <c:pt idx="2006">
                  <c:v>222.81599999999997</c:v>
                </c:pt>
                <c:pt idx="2007">
                  <c:v>214.05999999999992</c:v>
                </c:pt>
                <c:pt idx="2008">
                  <c:v>213.14399999999995</c:v>
                </c:pt>
                <c:pt idx="2009">
                  <c:v>223.38800000000003</c:v>
                </c:pt>
                <c:pt idx="2010">
                  <c:v>226.09599999999998</c:v>
                </c:pt>
                <c:pt idx="2011">
                  <c:v>226.39599999999999</c:v>
                </c:pt>
                <c:pt idx="2012">
                  <c:v>221.3</c:v>
                </c:pt>
                <c:pt idx="2013">
                  <c:v>233.73999999999995</c:v>
                </c:pt>
                <c:pt idx="2014">
                  <c:v>228.14799999999997</c:v>
                </c:pt>
                <c:pt idx="2015">
                  <c:v>231.92399999999998</c:v>
                </c:pt>
                <c:pt idx="2016">
                  <c:v>238.44399999999993</c:v>
                </c:pt>
                <c:pt idx="2017">
                  <c:v>239.90799999999999</c:v>
                </c:pt>
                <c:pt idx="2018">
                  <c:v>236.03999999999996</c:v>
                </c:pt>
                <c:pt idx="2019">
                  <c:v>234.53199999999998</c:v>
                </c:pt>
                <c:pt idx="2020">
                  <c:v>227.584</c:v>
                </c:pt>
                <c:pt idx="2021">
                  <c:v>229.22799999999995</c:v>
                </c:pt>
                <c:pt idx="2022">
                  <c:v>233.50799999999998</c:v>
                </c:pt>
                <c:pt idx="2023">
                  <c:v>231.95199999999997</c:v>
                </c:pt>
                <c:pt idx="2024">
                  <c:v>230.17600000000002</c:v>
                </c:pt>
                <c:pt idx="2025">
                  <c:v>235.10400000000001</c:v>
                </c:pt>
                <c:pt idx="2026">
                  <c:v>237.68</c:v>
                </c:pt>
                <c:pt idx="2027">
                  <c:v>234.01199999999997</c:v>
                </c:pt>
                <c:pt idx="2028">
                  <c:v>235.48</c:v>
                </c:pt>
                <c:pt idx="2029">
                  <c:v>236.23999999999995</c:v>
                </c:pt>
                <c:pt idx="2030">
                  <c:v>236.43999999999997</c:v>
                </c:pt>
                <c:pt idx="2031">
                  <c:v>234.19200000000001</c:v>
                </c:pt>
                <c:pt idx="2032">
                  <c:v>233.78</c:v>
                </c:pt>
                <c:pt idx="2033">
                  <c:v>235.02799999999996</c:v>
                </c:pt>
                <c:pt idx="2034">
                  <c:v>234.24799999999996</c:v>
                </c:pt>
                <c:pt idx="2035">
                  <c:v>231.50799999999998</c:v>
                </c:pt>
                <c:pt idx="2036">
                  <c:v>231.85199999999998</c:v>
                </c:pt>
                <c:pt idx="2037">
                  <c:v>229.53999999999996</c:v>
                </c:pt>
                <c:pt idx="2038">
                  <c:v>226.99599999999998</c:v>
                </c:pt>
                <c:pt idx="2039">
                  <c:v>223.90400000000002</c:v>
                </c:pt>
                <c:pt idx="2040">
                  <c:v>218.15599999999995</c:v>
                </c:pt>
                <c:pt idx="2041">
                  <c:v>218.35999999999993</c:v>
                </c:pt>
                <c:pt idx="2042">
                  <c:v>213.77600000000001</c:v>
                </c:pt>
                <c:pt idx="2043">
                  <c:v>209.05199999999996</c:v>
                </c:pt>
                <c:pt idx="2044">
                  <c:v>209.10400000000001</c:v>
                </c:pt>
                <c:pt idx="2045">
                  <c:v>208.18400000000003</c:v>
                </c:pt>
                <c:pt idx="2046">
                  <c:v>198.95199999999997</c:v>
                </c:pt>
                <c:pt idx="2047">
                  <c:v>204.02399999999997</c:v>
                </c:pt>
                <c:pt idx="2048">
                  <c:v>201.72799999999995</c:v>
                </c:pt>
                <c:pt idx="2049">
                  <c:v>209.34799999999996</c:v>
                </c:pt>
                <c:pt idx="2050">
                  <c:v>205.45999999999992</c:v>
                </c:pt>
                <c:pt idx="2051">
                  <c:v>206.73199999999997</c:v>
                </c:pt>
                <c:pt idx="2052">
                  <c:v>220.86800000000002</c:v>
                </c:pt>
                <c:pt idx="2053">
                  <c:v>224.09599999999998</c:v>
                </c:pt>
                <c:pt idx="2054">
                  <c:v>226.82399999999998</c:v>
                </c:pt>
                <c:pt idx="2055">
                  <c:v>226.11199999999997</c:v>
                </c:pt>
                <c:pt idx="2056">
                  <c:v>228.65199999999996</c:v>
                </c:pt>
                <c:pt idx="2057">
                  <c:v>230.03999999999996</c:v>
                </c:pt>
                <c:pt idx="2058">
                  <c:v>228.93999999999997</c:v>
                </c:pt>
                <c:pt idx="2059">
                  <c:v>225.07200000000003</c:v>
                </c:pt>
                <c:pt idx="2060">
                  <c:v>225.584</c:v>
                </c:pt>
                <c:pt idx="2061">
                  <c:v>219.42799999999997</c:v>
                </c:pt>
                <c:pt idx="2062">
                  <c:v>226.71199999999996</c:v>
                </c:pt>
                <c:pt idx="2063">
                  <c:v>225.35199999999998</c:v>
                </c:pt>
                <c:pt idx="2064">
                  <c:v>225.75599999999994</c:v>
                </c:pt>
                <c:pt idx="2065">
                  <c:v>222.75599999999994</c:v>
                </c:pt>
                <c:pt idx="2066">
                  <c:v>221.11599999999999</c:v>
                </c:pt>
                <c:pt idx="2067">
                  <c:v>221.48</c:v>
                </c:pt>
                <c:pt idx="2068">
                  <c:v>220.85199999999998</c:v>
                </c:pt>
                <c:pt idx="2069">
                  <c:v>225.36800000000002</c:v>
                </c:pt>
                <c:pt idx="2070">
                  <c:v>228.5</c:v>
                </c:pt>
                <c:pt idx="2071">
                  <c:v>225.16400000000002</c:v>
                </c:pt>
                <c:pt idx="2072">
                  <c:v>224.03599999999997</c:v>
                </c:pt>
                <c:pt idx="2073">
                  <c:v>219.72799999999995</c:v>
                </c:pt>
                <c:pt idx="2074">
                  <c:v>219.12799999999996</c:v>
                </c:pt>
                <c:pt idx="2075">
                  <c:v>217.43599999999998</c:v>
                </c:pt>
                <c:pt idx="2076">
                  <c:v>218.76800000000003</c:v>
                </c:pt>
                <c:pt idx="2077">
                  <c:v>214.52</c:v>
                </c:pt>
                <c:pt idx="2078">
                  <c:v>219.6</c:v>
                </c:pt>
                <c:pt idx="2079">
                  <c:v>219.98</c:v>
                </c:pt>
                <c:pt idx="2080">
                  <c:v>218.99200000000002</c:v>
                </c:pt>
                <c:pt idx="2081">
                  <c:v>217.81199999999998</c:v>
                </c:pt>
                <c:pt idx="2082">
                  <c:v>211.90400000000002</c:v>
                </c:pt>
                <c:pt idx="2083">
                  <c:v>209.67200000000005</c:v>
                </c:pt>
                <c:pt idx="2084">
                  <c:v>208.74799999999996</c:v>
                </c:pt>
                <c:pt idx="2085">
                  <c:v>207.13199999999998</c:v>
                </c:pt>
                <c:pt idx="2086">
                  <c:v>212.15199999999996</c:v>
                </c:pt>
                <c:pt idx="2087">
                  <c:v>214.55999999999992</c:v>
                </c:pt>
                <c:pt idx="2088">
                  <c:v>214.94799999999995</c:v>
                </c:pt>
                <c:pt idx="2089">
                  <c:v>214.4</c:v>
                </c:pt>
                <c:pt idx="2090">
                  <c:v>211.77600000000001</c:v>
                </c:pt>
                <c:pt idx="2091">
                  <c:v>206.22</c:v>
                </c:pt>
                <c:pt idx="2092">
                  <c:v>204.03599999999997</c:v>
                </c:pt>
                <c:pt idx="2093">
                  <c:v>204.03999999999996</c:v>
                </c:pt>
                <c:pt idx="2094">
                  <c:v>204.35999999999993</c:v>
                </c:pt>
                <c:pt idx="2095">
                  <c:v>202.94399999999993</c:v>
                </c:pt>
                <c:pt idx="2096">
                  <c:v>199.05199999999996</c:v>
                </c:pt>
                <c:pt idx="2097">
                  <c:v>199.52</c:v>
                </c:pt>
                <c:pt idx="2098">
                  <c:v>195.61599999999999</c:v>
                </c:pt>
                <c:pt idx="2099">
                  <c:v>192.13999999999996</c:v>
                </c:pt>
                <c:pt idx="2100">
                  <c:v>190.08800000000002</c:v>
                </c:pt>
                <c:pt idx="2101">
                  <c:v>184.14799999999997</c:v>
                </c:pt>
                <c:pt idx="2102">
                  <c:v>188.76400000000001</c:v>
                </c:pt>
                <c:pt idx="2103">
                  <c:v>185.47600000000003</c:v>
                </c:pt>
                <c:pt idx="2104">
                  <c:v>183.28800000000004</c:v>
                </c:pt>
                <c:pt idx="2105">
                  <c:v>190.07600000000002</c:v>
                </c:pt>
                <c:pt idx="2106">
                  <c:v>193.66400000000002</c:v>
                </c:pt>
                <c:pt idx="2107">
                  <c:v>193.51199999999997</c:v>
                </c:pt>
                <c:pt idx="2108">
                  <c:v>186.82399999999998</c:v>
                </c:pt>
                <c:pt idx="2109">
                  <c:v>184.92</c:v>
                </c:pt>
                <c:pt idx="2110">
                  <c:v>185.76800000000003</c:v>
                </c:pt>
                <c:pt idx="2111">
                  <c:v>182.22399999999999</c:v>
                </c:pt>
                <c:pt idx="2112">
                  <c:v>188.28800000000004</c:v>
                </c:pt>
                <c:pt idx="2113">
                  <c:v>186.59200000000001</c:v>
                </c:pt>
                <c:pt idx="2114">
                  <c:v>188.93199999999996</c:v>
                </c:pt>
                <c:pt idx="2115">
                  <c:v>188.56800000000004</c:v>
                </c:pt>
                <c:pt idx="2116">
                  <c:v>185.65199999999996</c:v>
                </c:pt>
                <c:pt idx="2117">
                  <c:v>183.12399999999997</c:v>
                </c:pt>
                <c:pt idx="2118">
                  <c:v>180.81199999999998</c:v>
                </c:pt>
                <c:pt idx="2119">
                  <c:v>185.9</c:v>
                </c:pt>
                <c:pt idx="2120">
                  <c:v>187.6</c:v>
                </c:pt>
                <c:pt idx="2121">
                  <c:v>186.53999999999996</c:v>
                </c:pt>
                <c:pt idx="2122">
                  <c:v>183.83999999999997</c:v>
                </c:pt>
                <c:pt idx="2123">
                  <c:v>181.12799999999996</c:v>
                </c:pt>
                <c:pt idx="2124">
                  <c:v>179.50400000000002</c:v>
                </c:pt>
                <c:pt idx="2125">
                  <c:v>173.21599999999998</c:v>
                </c:pt>
                <c:pt idx="2126">
                  <c:v>167.392</c:v>
                </c:pt>
                <c:pt idx="2127">
                  <c:v>162.084</c:v>
                </c:pt>
                <c:pt idx="2128">
                  <c:v>167.07200000000003</c:v>
                </c:pt>
                <c:pt idx="2129">
                  <c:v>183.72399999999999</c:v>
                </c:pt>
                <c:pt idx="2130">
                  <c:v>175.86800000000002</c:v>
                </c:pt>
                <c:pt idx="2131">
                  <c:v>173.00400000000002</c:v>
                </c:pt>
                <c:pt idx="2132">
                  <c:v>180.38</c:v>
                </c:pt>
                <c:pt idx="2133">
                  <c:v>190.91199999999998</c:v>
                </c:pt>
                <c:pt idx="2134">
                  <c:v>191.38400000000001</c:v>
                </c:pt>
                <c:pt idx="2135">
                  <c:v>189.45599999999996</c:v>
                </c:pt>
                <c:pt idx="2136">
                  <c:v>184.39599999999999</c:v>
                </c:pt>
                <c:pt idx="2137">
                  <c:v>178.47600000000003</c:v>
                </c:pt>
                <c:pt idx="2138">
                  <c:v>174.83999999999997</c:v>
                </c:pt>
                <c:pt idx="2139">
                  <c:v>175.65599999999995</c:v>
                </c:pt>
                <c:pt idx="2140">
                  <c:v>181.64799999999997</c:v>
                </c:pt>
                <c:pt idx="2141">
                  <c:v>178.60400000000001</c:v>
                </c:pt>
                <c:pt idx="2142">
                  <c:v>181.88</c:v>
                </c:pt>
                <c:pt idx="2143">
                  <c:v>184.62399999999997</c:v>
                </c:pt>
                <c:pt idx="2144">
                  <c:v>178.84799999999996</c:v>
                </c:pt>
                <c:pt idx="2145">
                  <c:v>183.71199999999996</c:v>
                </c:pt>
                <c:pt idx="2146">
                  <c:v>178.38</c:v>
                </c:pt>
                <c:pt idx="2147">
                  <c:v>171.93599999999998</c:v>
                </c:pt>
                <c:pt idx="2148">
                  <c:v>172.83999999999997</c:v>
                </c:pt>
                <c:pt idx="2149">
                  <c:v>182.43599999999998</c:v>
                </c:pt>
                <c:pt idx="2150">
                  <c:v>181.27200000000005</c:v>
                </c:pt>
                <c:pt idx="2151">
                  <c:v>186.11599999999999</c:v>
                </c:pt>
                <c:pt idx="2152">
                  <c:v>185.95599999999996</c:v>
                </c:pt>
                <c:pt idx="2153">
                  <c:v>186.22</c:v>
                </c:pt>
                <c:pt idx="2154">
                  <c:v>184.48400000000001</c:v>
                </c:pt>
                <c:pt idx="2155">
                  <c:v>184.43199999999996</c:v>
                </c:pt>
                <c:pt idx="2156">
                  <c:v>174.50400000000002</c:v>
                </c:pt>
                <c:pt idx="2157">
                  <c:v>177.88400000000001</c:v>
                </c:pt>
                <c:pt idx="2158">
                  <c:v>176.85999999999993</c:v>
                </c:pt>
                <c:pt idx="2159">
                  <c:v>172.77200000000005</c:v>
                </c:pt>
                <c:pt idx="2160">
                  <c:v>173.12799999999996</c:v>
                </c:pt>
                <c:pt idx="2161">
                  <c:v>173.87600000000003</c:v>
                </c:pt>
                <c:pt idx="2162">
                  <c:v>169.52399999999997</c:v>
                </c:pt>
                <c:pt idx="2163">
                  <c:v>171.23999999999995</c:v>
                </c:pt>
                <c:pt idx="2164">
                  <c:v>166.50799999999998</c:v>
                </c:pt>
                <c:pt idx="2165">
                  <c:v>170.37200000000004</c:v>
                </c:pt>
                <c:pt idx="2166">
                  <c:v>170.42399999999998</c:v>
                </c:pt>
                <c:pt idx="2167">
                  <c:v>166.196</c:v>
                </c:pt>
                <c:pt idx="2168">
                  <c:v>160.73999999999995</c:v>
                </c:pt>
                <c:pt idx="2169">
                  <c:v>162.85999999999996</c:v>
                </c:pt>
                <c:pt idx="2170">
                  <c:v>154.99200000000002</c:v>
                </c:pt>
                <c:pt idx="2171">
                  <c:v>153.292</c:v>
                </c:pt>
                <c:pt idx="2172">
                  <c:v>145.21599999999998</c:v>
                </c:pt>
                <c:pt idx="2173">
                  <c:v>136.00799999999998</c:v>
                </c:pt>
                <c:pt idx="2174">
                  <c:v>136.16400000000004</c:v>
                </c:pt>
                <c:pt idx="2175">
                  <c:v>132.33999999999997</c:v>
                </c:pt>
                <c:pt idx="2176">
                  <c:v>147.88400000000001</c:v>
                </c:pt>
                <c:pt idx="2177">
                  <c:v>151.16400000000004</c:v>
                </c:pt>
                <c:pt idx="2178">
                  <c:v>145.68</c:v>
                </c:pt>
                <c:pt idx="2179">
                  <c:v>150.87200000000001</c:v>
                </c:pt>
                <c:pt idx="2180">
                  <c:v>148.012</c:v>
                </c:pt>
                <c:pt idx="2181">
                  <c:v>151.22399999999999</c:v>
                </c:pt>
                <c:pt idx="2182">
                  <c:v>165.59599999999998</c:v>
                </c:pt>
                <c:pt idx="2183">
                  <c:v>171.72799999999995</c:v>
                </c:pt>
                <c:pt idx="2184">
                  <c:v>172.696</c:v>
                </c:pt>
                <c:pt idx="2185">
                  <c:v>171.23199999999997</c:v>
                </c:pt>
                <c:pt idx="2186">
                  <c:v>172.50400000000002</c:v>
                </c:pt>
                <c:pt idx="2187">
                  <c:v>174.00799999999998</c:v>
                </c:pt>
                <c:pt idx="2188">
                  <c:v>171.02</c:v>
                </c:pt>
                <c:pt idx="2189">
                  <c:v>163.35599999999994</c:v>
                </c:pt>
                <c:pt idx="2190">
                  <c:v>171.31599999999997</c:v>
                </c:pt>
                <c:pt idx="2191">
                  <c:v>170.83599999999998</c:v>
                </c:pt>
                <c:pt idx="2192">
                  <c:v>170.41199999999998</c:v>
                </c:pt>
                <c:pt idx="2193">
                  <c:v>169.97200000000004</c:v>
                </c:pt>
                <c:pt idx="2194">
                  <c:v>166.29599999999999</c:v>
                </c:pt>
                <c:pt idx="2195">
                  <c:v>167.73599999999999</c:v>
                </c:pt>
                <c:pt idx="2196">
                  <c:v>168.09599999999998</c:v>
                </c:pt>
                <c:pt idx="2197">
                  <c:v>173.15599999999995</c:v>
                </c:pt>
                <c:pt idx="2198">
                  <c:v>171.85599999999994</c:v>
                </c:pt>
                <c:pt idx="2199">
                  <c:v>171.4</c:v>
                </c:pt>
                <c:pt idx="2200">
                  <c:v>172</c:v>
                </c:pt>
                <c:pt idx="2201">
                  <c:v>168.79599999999999</c:v>
                </c:pt>
                <c:pt idx="2202">
                  <c:v>166.02</c:v>
                </c:pt>
                <c:pt idx="2203">
                  <c:v>163.98</c:v>
                </c:pt>
                <c:pt idx="2204">
                  <c:v>158.96800000000002</c:v>
                </c:pt>
                <c:pt idx="2205">
                  <c:v>158.41199999999998</c:v>
                </c:pt>
                <c:pt idx="2206">
                  <c:v>147.39600000000002</c:v>
                </c:pt>
                <c:pt idx="2207">
                  <c:v>149.4</c:v>
                </c:pt>
                <c:pt idx="2208">
                  <c:v>145.804</c:v>
                </c:pt>
                <c:pt idx="2209">
                  <c:v>146.00399999999999</c:v>
                </c:pt>
                <c:pt idx="2210">
                  <c:v>147.49600000000001</c:v>
                </c:pt>
                <c:pt idx="2211">
                  <c:v>155.916</c:v>
                </c:pt>
                <c:pt idx="2212">
                  <c:v>157.85199999999995</c:v>
                </c:pt>
                <c:pt idx="2213">
                  <c:v>157.29599999999999</c:v>
                </c:pt>
                <c:pt idx="2214">
                  <c:v>150.15599999999995</c:v>
                </c:pt>
                <c:pt idx="2215">
                  <c:v>151.93999999999997</c:v>
                </c:pt>
                <c:pt idx="2216">
                  <c:v>152.07200000000003</c:v>
                </c:pt>
                <c:pt idx="2217">
                  <c:v>154.85199999999995</c:v>
                </c:pt>
                <c:pt idx="2218">
                  <c:v>157.43199999999996</c:v>
                </c:pt>
                <c:pt idx="2219">
                  <c:v>158.28800000000001</c:v>
                </c:pt>
                <c:pt idx="2220">
                  <c:v>156.20400000000001</c:v>
                </c:pt>
                <c:pt idx="2221">
                  <c:v>155.95999999999995</c:v>
                </c:pt>
                <c:pt idx="2222">
                  <c:v>157.34399999999997</c:v>
                </c:pt>
                <c:pt idx="2223">
                  <c:v>153.696</c:v>
                </c:pt>
                <c:pt idx="2224">
                  <c:v>148.21999999999997</c:v>
                </c:pt>
                <c:pt idx="2225">
                  <c:v>150.64799999999997</c:v>
                </c:pt>
                <c:pt idx="2226">
                  <c:v>151.12799999999999</c:v>
                </c:pt>
                <c:pt idx="2227">
                  <c:v>154.33999999999997</c:v>
                </c:pt>
                <c:pt idx="2228">
                  <c:v>151.07600000000002</c:v>
                </c:pt>
                <c:pt idx="2229">
                  <c:v>147.91199999999998</c:v>
                </c:pt>
                <c:pt idx="2230">
                  <c:v>140.55999999999995</c:v>
                </c:pt>
                <c:pt idx="2231">
                  <c:v>142.61599999999999</c:v>
                </c:pt>
                <c:pt idx="2232">
                  <c:v>142.79599999999999</c:v>
                </c:pt>
                <c:pt idx="2233">
                  <c:v>134.15999999999994</c:v>
                </c:pt>
                <c:pt idx="2234">
                  <c:v>143.108</c:v>
                </c:pt>
                <c:pt idx="2235">
                  <c:v>140.81199999999998</c:v>
                </c:pt>
                <c:pt idx="2236">
                  <c:v>141.08000000000001</c:v>
                </c:pt>
                <c:pt idx="2237">
                  <c:v>140.17200000000003</c:v>
                </c:pt>
                <c:pt idx="2238">
                  <c:v>138.292</c:v>
                </c:pt>
                <c:pt idx="2239">
                  <c:v>140.108</c:v>
                </c:pt>
                <c:pt idx="2240">
                  <c:v>143.71999999999997</c:v>
                </c:pt>
                <c:pt idx="2241">
                  <c:v>139.98400000000001</c:v>
                </c:pt>
                <c:pt idx="2242">
                  <c:v>138.58000000000001</c:v>
                </c:pt>
                <c:pt idx="2243">
                  <c:v>137.21599999999998</c:v>
                </c:pt>
                <c:pt idx="2244">
                  <c:v>133.804</c:v>
                </c:pt>
                <c:pt idx="2245">
                  <c:v>135.71999999999997</c:v>
                </c:pt>
                <c:pt idx="2246">
                  <c:v>133.404</c:v>
                </c:pt>
                <c:pt idx="2247">
                  <c:v>132.892</c:v>
                </c:pt>
                <c:pt idx="2248">
                  <c:v>129.5</c:v>
                </c:pt>
                <c:pt idx="2249">
                  <c:v>122.88000000000002</c:v>
                </c:pt>
                <c:pt idx="2250">
                  <c:v>115.008</c:v>
                </c:pt>
                <c:pt idx="2251">
                  <c:v>118.48000000000002</c:v>
                </c:pt>
                <c:pt idx="2252">
                  <c:v>114.75599999999994</c:v>
                </c:pt>
                <c:pt idx="2253">
                  <c:v>111.24799999999996</c:v>
                </c:pt>
                <c:pt idx="2254">
                  <c:v>99.16400000000003</c:v>
                </c:pt>
                <c:pt idx="2255">
                  <c:v>97.60799999999999</c:v>
                </c:pt>
                <c:pt idx="2256">
                  <c:v>105.3</c:v>
                </c:pt>
                <c:pt idx="2257">
                  <c:v>109.67200000000003</c:v>
                </c:pt>
                <c:pt idx="2258">
                  <c:v>106.32799999999997</c:v>
                </c:pt>
                <c:pt idx="2259">
                  <c:v>111.75199999999995</c:v>
                </c:pt>
                <c:pt idx="2260">
                  <c:v>111.57200000000003</c:v>
                </c:pt>
                <c:pt idx="2261">
                  <c:v>107.77600000000002</c:v>
                </c:pt>
                <c:pt idx="2262">
                  <c:v>109.71599999999998</c:v>
                </c:pt>
                <c:pt idx="2263">
                  <c:v>113.01999999999998</c:v>
                </c:pt>
                <c:pt idx="2264">
                  <c:v>112.43199999999997</c:v>
                </c:pt>
                <c:pt idx="2265">
                  <c:v>114.01999999999998</c:v>
                </c:pt>
                <c:pt idx="2266">
                  <c:v>115.85199999999995</c:v>
                </c:pt>
                <c:pt idx="2267">
                  <c:v>119.38800000000001</c:v>
                </c:pt>
                <c:pt idx="2268">
                  <c:v>123.78800000000001</c:v>
                </c:pt>
                <c:pt idx="2269">
                  <c:v>125.74799999999996</c:v>
                </c:pt>
                <c:pt idx="2270">
                  <c:v>117.10799999999999</c:v>
                </c:pt>
                <c:pt idx="2271">
                  <c:v>113.904</c:v>
                </c:pt>
                <c:pt idx="2272">
                  <c:v>111.492</c:v>
                </c:pt>
                <c:pt idx="2273">
                  <c:v>108.82799999999997</c:v>
                </c:pt>
                <c:pt idx="2274">
                  <c:v>110.49600000000001</c:v>
                </c:pt>
                <c:pt idx="2275">
                  <c:v>107.22799999999998</c:v>
                </c:pt>
                <c:pt idx="2276">
                  <c:v>104.85599999999995</c:v>
                </c:pt>
                <c:pt idx="2277">
                  <c:v>97.55199999999995</c:v>
                </c:pt>
                <c:pt idx="2278">
                  <c:v>97.788000000000011</c:v>
                </c:pt>
                <c:pt idx="2279">
                  <c:v>96.123999999999981</c:v>
                </c:pt>
                <c:pt idx="2280">
                  <c:v>91.1</c:v>
                </c:pt>
                <c:pt idx="2281">
                  <c:v>89.192000000000007</c:v>
                </c:pt>
                <c:pt idx="2282">
                  <c:v>90.368000000000023</c:v>
                </c:pt>
                <c:pt idx="2283">
                  <c:v>88.211999999999989</c:v>
                </c:pt>
                <c:pt idx="2284">
                  <c:v>86.911999999999992</c:v>
                </c:pt>
                <c:pt idx="2285">
                  <c:v>95.827999999999975</c:v>
                </c:pt>
                <c:pt idx="2286">
                  <c:v>100.52799999999998</c:v>
                </c:pt>
                <c:pt idx="2287">
                  <c:v>98.780000000000015</c:v>
                </c:pt>
                <c:pt idx="2288">
                  <c:v>92.823999999999984</c:v>
                </c:pt>
                <c:pt idx="2289">
                  <c:v>95.076000000000022</c:v>
                </c:pt>
                <c:pt idx="2290">
                  <c:v>93.535999999999973</c:v>
                </c:pt>
                <c:pt idx="2291">
                  <c:v>96.911999999999992</c:v>
                </c:pt>
                <c:pt idx="2292">
                  <c:v>99.3</c:v>
                </c:pt>
                <c:pt idx="2293">
                  <c:v>106.65599999999995</c:v>
                </c:pt>
                <c:pt idx="2294">
                  <c:v>112.36400000000003</c:v>
                </c:pt>
                <c:pt idx="2295">
                  <c:v>111.07200000000003</c:v>
                </c:pt>
                <c:pt idx="2296">
                  <c:v>110.15999999999994</c:v>
                </c:pt>
                <c:pt idx="2297">
                  <c:v>113.25199999999995</c:v>
                </c:pt>
                <c:pt idx="2298">
                  <c:v>112.15199999999996</c:v>
                </c:pt>
                <c:pt idx="2299">
                  <c:v>112.93199999999997</c:v>
                </c:pt>
                <c:pt idx="2300">
                  <c:v>117.12799999999997</c:v>
                </c:pt>
                <c:pt idx="2301">
                  <c:v>118.01599999999999</c:v>
                </c:pt>
                <c:pt idx="2302">
                  <c:v>117.25199999999995</c:v>
                </c:pt>
                <c:pt idx="2303">
                  <c:v>110.58000000000001</c:v>
                </c:pt>
                <c:pt idx="2304">
                  <c:v>109.91599999999998</c:v>
                </c:pt>
                <c:pt idx="2305">
                  <c:v>109.98000000000002</c:v>
                </c:pt>
                <c:pt idx="2306">
                  <c:v>110.93999999999997</c:v>
                </c:pt>
                <c:pt idx="2307">
                  <c:v>109.73599999999996</c:v>
                </c:pt>
                <c:pt idx="2308">
                  <c:v>108.896</c:v>
                </c:pt>
                <c:pt idx="2309">
                  <c:v>113.23599999999996</c:v>
                </c:pt>
                <c:pt idx="2310">
                  <c:v>113.46400000000003</c:v>
                </c:pt>
                <c:pt idx="2311">
                  <c:v>112.57600000000002</c:v>
                </c:pt>
                <c:pt idx="2312">
                  <c:v>109.27200000000002</c:v>
                </c:pt>
                <c:pt idx="2313">
                  <c:v>107.23199999999997</c:v>
                </c:pt>
                <c:pt idx="2314">
                  <c:v>105.97600000000003</c:v>
                </c:pt>
                <c:pt idx="2315">
                  <c:v>107.89200000000001</c:v>
                </c:pt>
                <c:pt idx="2316">
                  <c:v>106.64799999999995</c:v>
                </c:pt>
                <c:pt idx="2317">
                  <c:v>104.91599999999998</c:v>
                </c:pt>
                <c:pt idx="2318">
                  <c:v>97.776000000000025</c:v>
                </c:pt>
                <c:pt idx="2319">
                  <c:v>95.435999999999964</c:v>
                </c:pt>
                <c:pt idx="2320">
                  <c:v>91.968000000000032</c:v>
                </c:pt>
                <c:pt idx="2321">
                  <c:v>88.492000000000004</c:v>
                </c:pt>
                <c:pt idx="2322">
                  <c:v>82.27200000000002</c:v>
                </c:pt>
                <c:pt idx="2323">
                  <c:v>79.403999999999996</c:v>
                </c:pt>
                <c:pt idx="2324">
                  <c:v>80.527999999999977</c:v>
                </c:pt>
                <c:pt idx="2325">
                  <c:v>78.723999999999975</c:v>
                </c:pt>
                <c:pt idx="2326">
                  <c:v>79.259999999999948</c:v>
                </c:pt>
                <c:pt idx="2327">
                  <c:v>77.388000000000005</c:v>
                </c:pt>
                <c:pt idx="2328">
                  <c:v>71.719999999999985</c:v>
                </c:pt>
                <c:pt idx="2329">
                  <c:v>65.819999999999979</c:v>
                </c:pt>
                <c:pt idx="2330">
                  <c:v>70.319999999999979</c:v>
                </c:pt>
                <c:pt idx="2331">
                  <c:v>70.259999999999948</c:v>
                </c:pt>
                <c:pt idx="2332">
                  <c:v>84.65999999999994</c:v>
                </c:pt>
                <c:pt idx="2333">
                  <c:v>95.543999999999954</c:v>
                </c:pt>
                <c:pt idx="2334">
                  <c:v>90.719999999999985</c:v>
                </c:pt>
                <c:pt idx="2335">
                  <c:v>87.068000000000026</c:v>
                </c:pt>
                <c:pt idx="2336">
                  <c:v>89.019999999999982</c:v>
                </c:pt>
                <c:pt idx="2337">
                  <c:v>79.672000000000025</c:v>
                </c:pt>
                <c:pt idx="2338">
                  <c:v>86.788000000000011</c:v>
                </c:pt>
                <c:pt idx="2339">
                  <c:v>90.268000000000029</c:v>
                </c:pt>
                <c:pt idx="2340">
                  <c:v>92.680000000000021</c:v>
                </c:pt>
                <c:pt idx="2341">
                  <c:v>84.919999999999987</c:v>
                </c:pt>
                <c:pt idx="2342">
                  <c:v>78.527999999999977</c:v>
                </c:pt>
                <c:pt idx="2343">
                  <c:v>86.431999999999974</c:v>
                </c:pt>
                <c:pt idx="2344">
                  <c:v>91.103999999999999</c:v>
                </c:pt>
                <c:pt idx="2345">
                  <c:v>87.496000000000009</c:v>
                </c:pt>
                <c:pt idx="2346">
                  <c:v>95.66400000000003</c:v>
                </c:pt>
                <c:pt idx="2347">
                  <c:v>94.468000000000032</c:v>
                </c:pt>
                <c:pt idx="2348">
                  <c:v>97.439999999999969</c:v>
                </c:pt>
                <c:pt idx="2349">
                  <c:v>95.864000000000033</c:v>
                </c:pt>
                <c:pt idx="2350">
                  <c:v>93.480000000000018</c:v>
                </c:pt>
                <c:pt idx="2351">
                  <c:v>95.459999999999951</c:v>
                </c:pt>
                <c:pt idx="2352">
                  <c:v>102.56800000000003</c:v>
                </c:pt>
                <c:pt idx="2353">
                  <c:v>101.292</c:v>
                </c:pt>
                <c:pt idx="2354">
                  <c:v>101.096</c:v>
                </c:pt>
                <c:pt idx="2355">
                  <c:v>95.792000000000002</c:v>
                </c:pt>
                <c:pt idx="2356">
                  <c:v>98.039999999999964</c:v>
                </c:pt>
                <c:pt idx="2357">
                  <c:v>94.464000000000027</c:v>
                </c:pt>
                <c:pt idx="2358">
                  <c:v>88.311999999999983</c:v>
                </c:pt>
                <c:pt idx="2359">
                  <c:v>87.651999999999958</c:v>
                </c:pt>
                <c:pt idx="2360">
                  <c:v>85.488000000000014</c:v>
                </c:pt>
                <c:pt idx="2361">
                  <c:v>87.888000000000005</c:v>
                </c:pt>
                <c:pt idx="2362">
                  <c:v>85.192000000000007</c:v>
                </c:pt>
                <c:pt idx="2363">
                  <c:v>81.831999999999965</c:v>
                </c:pt>
                <c:pt idx="2364">
                  <c:v>80.572000000000031</c:v>
                </c:pt>
                <c:pt idx="2365">
                  <c:v>73.851999999999947</c:v>
                </c:pt>
                <c:pt idx="2366">
                  <c:v>67.919999999999987</c:v>
                </c:pt>
                <c:pt idx="2367">
                  <c:v>73.831999999999965</c:v>
                </c:pt>
                <c:pt idx="2368">
                  <c:v>72.243999999999957</c:v>
                </c:pt>
                <c:pt idx="2369">
                  <c:v>67.747999999999962</c:v>
                </c:pt>
                <c:pt idx="2370">
                  <c:v>68.876000000000019</c:v>
                </c:pt>
                <c:pt idx="2371">
                  <c:v>66.384000000000015</c:v>
                </c:pt>
                <c:pt idx="2372">
                  <c:v>66.323999999999984</c:v>
                </c:pt>
                <c:pt idx="2373">
                  <c:v>59.811999999999991</c:v>
                </c:pt>
                <c:pt idx="2374">
                  <c:v>56.911999999999992</c:v>
                </c:pt>
                <c:pt idx="2375">
                  <c:v>51.455999999999946</c:v>
                </c:pt>
                <c:pt idx="2376">
                  <c:v>55.623999999999981</c:v>
                </c:pt>
                <c:pt idx="2377">
                  <c:v>64.639999999999958</c:v>
                </c:pt>
                <c:pt idx="2378">
                  <c:v>55.75599999999995</c:v>
                </c:pt>
                <c:pt idx="2379">
                  <c:v>70.347999999999956</c:v>
                </c:pt>
                <c:pt idx="2380">
                  <c:v>72.131999999999977</c:v>
                </c:pt>
                <c:pt idx="2381">
                  <c:v>69.903999999999996</c:v>
                </c:pt>
                <c:pt idx="2382">
                  <c:v>62.25599999999995</c:v>
                </c:pt>
                <c:pt idx="2383">
                  <c:v>60.055999999999948</c:v>
                </c:pt>
                <c:pt idx="2384">
                  <c:v>56.115999999999985</c:v>
                </c:pt>
                <c:pt idx="2385">
                  <c:v>58.803999999999995</c:v>
                </c:pt>
                <c:pt idx="2386">
                  <c:v>56.288000000000011</c:v>
                </c:pt>
                <c:pt idx="2387">
                  <c:v>62.911999999999992</c:v>
                </c:pt>
                <c:pt idx="2388">
                  <c:v>59.680000000000021</c:v>
                </c:pt>
                <c:pt idx="2389">
                  <c:v>62.484000000000016</c:v>
                </c:pt>
                <c:pt idx="2390">
                  <c:v>59.955999999999946</c:v>
                </c:pt>
                <c:pt idx="2391">
                  <c:v>60.311999999999991</c:v>
                </c:pt>
                <c:pt idx="2392">
                  <c:v>55.488000000000014</c:v>
                </c:pt>
                <c:pt idx="2393">
                  <c:v>57.568000000000026</c:v>
                </c:pt>
                <c:pt idx="2394">
                  <c:v>53.172000000000025</c:v>
                </c:pt>
                <c:pt idx="2395">
                  <c:v>58.296000000000006</c:v>
                </c:pt>
                <c:pt idx="2396">
                  <c:v>54.147999999999954</c:v>
                </c:pt>
                <c:pt idx="2397">
                  <c:v>55.651999999999951</c:v>
                </c:pt>
                <c:pt idx="2398">
                  <c:v>59.092000000000006</c:v>
                </c:pt>
                <c:pt idx="2399">
                  <c:v>60.096000000000004</c:v>
                </c:pt>
                <c:pt idx="2400">
                  <c:v>56.619999999999983</c:v>
                </c:pt>
                <c:pt idx="2401">
                  <c:v>55.803999999999995</c:v>
                </c:pt>
                <c:pt idx="2402">
                  <c:v>57.3</c:v>
                </c:pt>
                <c:pt idx="2403">
                  <c:v>55.272000000000027</c:v>
                </c:pt>
                <c:pt idx="2404">
                  <c:v>52.515999999999984</c:v>
                </c:pt>
                <c:pt idx="2405">
                  <c:v>51.396000000000001</c:v>
                </c:pt>
                <c:pt idx="2406">
                  <c:v>50.727999999999973</c:v>
                </c:pt>
                <c:pt idx="2407">
                  <c:v>44.89200000000001</c:v>
                </c:pt>
                <c:pt idx="2408">
                  <c:v>42.092000000000006</c:v>
                </c:pt>
                <c:pt idx="2409">
                  <c:v>40.684000000000012</c:v>
                </c:pt>
                <c:pt idx="2410">
                  <c:v>41.207999999999991</c:v>
                </c:pt>
                <c:pt idx="2411">
                  <c:v>33.588000000000008</c:v>
                </c:pt>
                <c:pt idx="2412">
                  <c:v>29.951999999999952</c:v>
                </c:pt>
                <c:pt idx="2413">
                  <c:v>41.05199999999995</c:v>
                </c:pt>
                <c:pt idx="2414">
                  <c:v>35.780000000000015</c:v>
                </c:pt>
                <c:pt idx="2415">
                  <c:v>39.592000000000006</c:v>
                </c:pt>
                <c:pt idx="2416">
                  <c:v>47.188000000000009</c:v>
                </c:pt>
                <c:pt idx="2417">
                  <c:v>42.727999999999973</c:v>
                </c:pt>
                <c:pt idx="2418">
                  <c:v>43.364000000000033</c:v>
                </c:pt>
                <c:pt idx="2419">
                  <c:v>42.94399999999996</c:v>
                </c:pt>
                <c:pt idx="2420">
                  <c:v>42.584000000000017</c:v>
                </c:pt>
                <c:pt idx="2421">
                  <c:v>41.615999999999985</c:v>
                </c:pt>
                <c:pt idx="2422">
                  <c:v>41.984000000000016</c:v>
                </c:pt>
                <c:pt idx="2423">
                  <c:v>38.568000000000026</c:v>
                </c:pt>
                <c:pt idx="2424">
                  <c:v>39.659999999999947</c:v>
                </c:pt>
                <c:pt idx="2425">
                  <c:v>39.327999999999975</c:v>
                </c:pt>
                <c:pt idx="2426">
                  <c:v>33.096000000000004</c:v>
                </c:pt>
                <c:pt idx="2427">
                  <c:v>40.08000000000002</c:v>
                </c:pt>
                <c:pt idx="2428">
                  <c:v>34.055999999999948</c:v>
                </c:pt>
                <c:pt idx="2429">
                  <c:v>35.596000000000004</c:v>
                </c:pt>
                <c:pt idx="2430">
                  <c:v>37.947999999999958</c:v>
                </c:pt>
                <c:pt idx="2431">
                  <c:v>34.884000000000015</c:v>
                </c:pt>
                <c:pt idx="2432">
                  <c:v>35.996000000000002</c:v>
                </c:pt>
                <c:pt idx="2433">
                  <c:v>32.739999999999966</c:v>
                </c:pt>
                <c:pt idx="2434">
                  <c:v>32.735999999999969</c:v>
                </c:pt>
                <c:pt idx="2435">
                  <c:v>31.835999999999967</c:v>
                </c:pt>
                <c:pt idx="2436">
                  <c:v>29.203999999999997</c:v>
                </c:pt>
                <c:pt idx="2437">
                  <c:v>27.192000000000007</c:v>
                </c:pt>
                <c:pt idx="2438">
                  <c:v>23.864000000000033</c:v>
                </c:pt>
                <c:pt idx="2439">
                  <c:v>23.743999999999961</c:v>
                </c:pt>
                <c:pt idx="2440">
                  <c:v>23.08000000000002</c:v>
                </c:pt>
                <c:pt idx="2441">
                  <c:v>23.631999999999969</c:v>
                </c:pt>
                <c:pt idx="2442">
                  <c:v>23.659999999999947</c:v>
                </c:pt>
                <c:pt idx="2443">
                  <c:v>19.219999999999981</c:v>
                </c:pt>
                <c:pt idx="2444">
                  <c:v>17.672000000000025</c:v>
                </c:pt>
                <c:pt idx="2445">
                  <c:v>19.56800000000003</c:v>
                </c:pt>
                <c:pt idx="2446">
                  <c:v>21.4</c:v>
                </c:pt>
                <c:pt idx="2447">
                  <c:v>18.559999999999945</c:v>
                </c:pt>
                <c:pt idx="2448">
                  <c:v>19.780000000000019</c:v>
                </c:pt>
                <c:pt idx="2449">
                  <c:v>5.2880000000000109</c:v>
                </c:pt>
                <c:pt idx="2450">
                  <c:v>-4.2159999999999851</c:v>
                </c:pt>
                <c:pt idx="2451">
                  <c:v>2.0519999999999525</c:v>
                </c:pt>
                <c:pt idx="2452">
                  <c:v>2.7439999999999598</c:v>
                </c:pt>
                <c:pt idx="2453">
                  <c:v>5.4760000000000222</c:v>
                </c:pt>
                <c:pt idx="2454">
                  <c:v>6.8720000000000256</c:v>
                </c:pt>
                <c:pt idx="2455">
                  <c:v>12.280000000000019</c:v>
                </c:pt>
                <c:pt idx="2456">
                  <c:v>9.1359999999999673</c:v>
                </c:pt>
                <c:pt idx="2457">
                  <c:v>13.527999999999974</c:v>
                </c:pt>
                <c:pt idx="2458">
                  <c:v>7</c:v>
                </c:pt>
                <c:pt idx="2459">
                  <c:v>0.22799999999997453</c:v>
                </c:pt>
                <c:pt idx="2460">
                  <c:v>2.5920000000000072</c:v>
                </c:pt>
                <c:pt idx="2461">
                  <c:v>6.2039999999999962</c:v>
                </c:pt>
                <c:pt idx="2462">
                  <c:v>5.947999999999956</c:v>
                </c:pt>
                <c:pt idx="2463">
                  <c:v>2.2319999999999709</c:v>
                </c:pt>
                <c:pt idx="2464">
                  <c:v>2.0399999999999636</c:v>
                </c:pt>
                <c:pt idx="2465">
                  <c:v>0.39200000000000729</c:v>
                </c:pt>
                <c:pt idx="2466">
                  <c:v>-1.4159999999999855</c:v>
                </c:pt>
                <c:pt idx="2467">
                  <c:v>-2.3680000000000292</c:v>
                </c:pt>
                <c:pt idx="2468">
                  <c:v>-1.4039999999999964</c:v>
                </c:pt>
                <c:pt idx="2469">
                  <c:v>1.3479999999999563</c:v>
                </c:pt>
                <c:pt idx="2470">
                  <c:v>1.1920000000000073</c:v>
                </c:pt>
                <c:pt idx="2471">
                  <c:v>-1.2039999999999964</c:v>
                </c:pt>
                <c:pt idx="2472">
                  <c:v>-5.6800000000000184</c:v>
                </c:pt>
                <c:pt idx="2473">
                  <c:v>-2.6720000000000255</c:v>
                </c:pt>
                <c:pt idx="2474">
                  <c:v>-1.5279999999999745</c:v>
                </c:pt>
                <c:pt idx="2475">
                  <c:v>-8.7760000000000211</c:v>
                </c:pt>
                <c:pt idx="2476">
                  <c:v>-10.072000000000026</c:v>
                </c:pt>
                <c:pt idx="2477">
                  <c:v>-10.460000000000036</c:v>
                </c:pt>
                <c:pt idx="2478">
                  <c:v>-21.235999999999969</c:v>
                </c:pt>
                <c:pt idx="2479">
                  <c:v>-23.844000000000051</c:v>
                </c:pt>
                <c:pt idx="2480">
                  <c:v>-23.02399999999998</c:v>
                </c:pt>
                <c:pt idx="2481">
                  <c:v>-15.331999999999971</c:v>
                </c:pt>
                <c:pt idx="2482">
                  <c:v>-13.176000000000021</c:v>
                </c:pt>
                <c:pt idx="2483">
                  <c:v>-13.244000000000051</c:v>
                </c:pt>
                <c:pt idx="2484">
                  <c:v>-14.168000000000029</c:v>
                </c:pt>
                <c:pt idx="2485">
                  <c:v>-7.3760000000000217</c:v>
                </c:pt>
                <c:pt idx="2486">
                  <c:v>6.1199999999999815</c:v>
                </c:pt>
                <c:pt idx="2487">
                  <c:v>1.7159999999999855</c:v>
                </c:pt>
                <c:pt idx="2488">
                  <c:v>0.41999999999998183</c:v>
                </c:pt>
                <c:pt idx="2489">
                  <c:v>5.8479999999999563</c:v>
                </c:pt>
                <c:pt idx="2490">
                  <c:v>-0.30799999999999272</c:v>
                </c:pt>
                <c:pt idx="2491">
                  <c:v>-0.79200000000000725</c:v>
                </c:pt>
                <c:pt idx="24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77-49D8-9514-09E1CC576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2650880"/>
        <c:axId val="1012653792"/>
      </c:lineChart>
      <c:dateAx>
        <c:axId val="101265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653792"/>
        <c:crosses val="autoZero"/>
        <c:auto val="1"/>
        <c:lblOffset val="100"/>
        <c:baseTimeUnit val="days"/>
      </c:dateAx>
      <c:valAx>
        <c:axId val="10126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65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CloseIndicators!$K$1</c:f>
              <c:strCache>
                <c:ptCount val="1"/>
                <c:pt idx="0">
                  <c:v>Op+Slope Distance from Real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0.89999999999999991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2.6999999999999997</c:v>
                </c:pt>
                <c:pt idx="10">
                  <c:v>2.9999999999999996</c:v>
                </c:pt>
                <c:pt idx="11">
                  <c:v>3.2999999999999994</c:v>
                </c:pt>
                <c:pt idx="12">
                  <c:v>3.5999999999999992</c:v>
                </c:pt>
              </c:numCache>
            </c:numRef>
          </c:cat>
          <c:val>
            <c:numRef>
              <c:f>CloseIndicators!$K$2:$K$14</c:f>
              <c:numCache>
                <c:formatCode>General</c:formatCode>
                <c:ptCount val="13"/>
                <c:pt idx="0">
                  <c:v>255</c:v>
                </c:pt>
                <c:pt idx="1">
                  <c:v>249</c:v>
                </c:pt>
                <c:pt idx="2">
                  <c:v>198</c:v>
                </c:pt>
                <c:pt idx="3">
                  <c:v>152</c:v>
                </c:pt>
                <c:pt idx="4">
                  <c:v>138</c:v>
                </c:pt>
                <c:pt idx="5">
                  <c:v>102</c:v>
                </c:pt>
                <c:pt idx="6">
                  <c:v>52</c:v>
                </c:pt>
                <c:pt idx="7">
                  <c:v>45</c:v>
                </c:pt>
                <c:pt idx="8">
                  <c:v>26</c:v>
                </c:pt>
                <c:pt idx="9">
                  <c:v>11</c:v>
                </c:pt>
                <c:pt idx="10">
                  <c:v>8</c:v>
                </c:pt>
                <c:pt idx="11">
                  <c:v>0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36-44A4-ACC2-111D0D1857D3}"/>
            </c:ext>
          </c:extLst>
        </c:ser>
        <c:ser>
          <c:idx val="1"/>
          <c:order val="1"/>
          <c:tx>
            <c:strRef>
              <c:f>CloseIndicators!$L$1</c:f>
              <c:strCache>
                <c:ptCount val="1"/>
                <c:pt idx="0">
                  <c:v>Lin4Cast Distance from Real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0.89999999999999991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2.6999999999999997</c:v>
                </c:pt>
                <c:pt idx="10">
                  <c:v>2.9999999999999996</c:v>
                </c:pt>
                <c:pt idx="11">
                  <c:v>3.2999999999999994</c:v>
                </c:pt>
                <c:pt idx="12">
                  <c:v>3.5999999999999992</c:v>
                </c:pt>
              </c:numCache>
              <c:extLst xmlns:c15="http://schemas.microsoft.com/office/drawing/2012/chart"/>
            </c:numRef>
          </c:cat>
          <c:val>
            <c:numRef>
              <c:f>CloseIndicators!$L$2:$L$14</c:f>
              <c:numCache>
                <c:formatCode>General</c:formatCode>
                <c:ptCount val="13"/>
                <c:pt idx="0">
                  <c:v>248</c:v>
                </c:pt>
                <c:pt idx="1">
                  <c:v>228</c:v>
                </c:pt>
                <c:pt idx="2">
                  <c:v>201</c:v>
                </c:pt>
                <c:pt idx="3">
                  <c:v>162</c:v>
                </c:pt>
                <c:pt idx="4">
                  <c:v>120</c:v>
                </c:pt>
                <c:pt idx="5">
                  <c:v>98</c:v>
                </c:pt>
                <c:pt idx="6">
                  <c:v>65</c:v>
                </c:pt>
                <c:pt idx="7">
                  <c:v>47</c:v>
                </c:pt>
                <c:pt idx="8">
                  <c:v>31</c:v>
                </c:pt>
                <c:pt idx="9">
                  <c:v>18</c:v>
                </c:pt>
                <c:pt idx="10">
                  <c:v>8</c:v>
                </c:pt>
                <c:pt idx="11">
                  <c:v>5</c:v>
                </c:pt>
                <c:pt idx="12">
                  <c:v>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936-44A4-ACC2-111D0D1857D3}"/>
            </c:ext>
          </c:extLst>
        </c:ser>
        <c:ser>
          <c:idx val="2"/>
          <c:order val="2"/>
          <c:tx>
            <c:strRef>
              <c:f>CloseIndicators!$M$1</c:f>
              <c:strCache>
                <c:ptCount val="1"/>
                <c:pt idx="0">
                  <c:v>Weighted Distance from Real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0.89999999999999991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2.6999999999999997</c:v>
                </c:pt>
                <c:pt idx="10">
                  <c:v>2.9999999999999996</c:v>
                </c:pt>
                <c:pt idx="11">
                  <c:v>3.2999999999999994</c:v>
                </c:pt>
                <c:pt idx="12">
                  <c:v>3.5999999999999992</c:v>
                </c:pt>
              </c:numCache>
            </c:numRef>
          </c:cat>
          <c:val>
            <c:numRef>
              <c:f>CloseIndicators!$M$2:$M$14</c:f>
              <c:numCache>
                <c:formatCode>General</c:formatCode>
                <c:ptCount val="13"/>
                <c:pt idx="0">
                  <c:v>259</c:v>
                </c:pt>
                <c:pt idx="1">
                  <c:v>250</c:v>
                </c:pt>
                <c:pt idx="2">
                  <c:v>189</c:v>
                </c:pt>
                <c:pt idx="3">
                  <c:v>153</c:v>
                </c:pt>
                <c:pt idx="4">
                  <c:v>142</c:v>
                </c:pt>
                <c:pt idx="5">
                  <c:v>97</c:v>
                </c:pt>
                <c:pt idx="6">
                  <c:v>59</c:v>
                </c:pt>
                <c:pt idx="7">
                  <c:v>41</c:v>
                </c:pt>
                <c:pt idx="8">
                  <c:v>28</c:v>
                </c:pt>
                <c:pt idx="9">
                  <c:v>9</c:v>
                </c:pt>
                <c:pt idx="10">
                  <c:v>7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36-44A4-ACC2-111D0D1857D3}"/>
            </c:ext>
          </c:extLst>
        </c:ser>
        <c:ser>
          <c:idx val="3"/>
          <c:order val="3"/>
          <c:tx>
            <c:strRef>
              <c:f>CloseIndicators!$N$1</c:f>
              <c:strCache>
                <c:ptCount val="1"/>
                <c:pt idx="0">
                  <c:v>Close-Open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0.89999999999999991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2.6999999999999997</c:v>
                </c:pt>
                <c:pt idx="10">
                  <c:v>2.9999999999999996</c:v>
                </c:pt>
                <c:pt idx="11">
                  <c:v>3.2999999999999994</c:v>
                </c:pt>
                <c:pt idx="12">
                  <c:v>3.5999999999999992</c:v>
                </c:pt>
              </c:numCache>
            </c:numRef>
          </c:cat>
          <c:val>
            <c:numRef>
              <c:f>CloseIndicators!$N$2:$N$14</c:f>
              <c:numCache>
                <c:formatCode>General</c:formatCode>
                <c:ptCount val="13"/>
                <c:pt idx="0">
                  <c:v>259</c:v>
                </c:pt>
                <c:pt idx="1">
                  <c:v>248</c:v>
                </c:pt>
                <c:pt idx="2">
                  <c:v>199</c:v>
                </c:pt>
                <c:pt idx="3">
                  <c:v>143</c:v>
                </c:pt>
                <c:pt idx="4">
                  <c:v>137</c:v>
                </c:pt>
                <c:pt idx="5">
                  <c:v>106</c:v>
                </c:pt>
                <c:pt idx="6">
                  <c:v>58</c:v>
                </c:pt>
                <c:pt idx="7">
                  <c:v>43</c:v>
                </c:pt>
                <c:pt idx="8">
                  <c:v>24</c:v>
                </c:pt>
                <c:pt idx="9">
                  <c:v>11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6C-4A64-97F5-8E72E4FD2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9891839"/>
        <c:axId val="1349893087"/>
        <c:extLst/>
      </c:barChart>
      <c:catAx>
        <c:axId val="134989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93087"/>
        <c:crosses val="autoZero"/>
        <c:auto val="1"/>
        <c:lblAlgn val="ctr"/>
        <c:lblOffset val="100"/>
        <c:noMultiLvlLbl val="0"/>
      </c:catAx>
      <c:valAx>
        <c:axId val="134989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9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CloseIndicators!$K$1</c:f>
              <c:strCache>
                <c:ptCount val="1"/>
                <c:pt idx="0">
                  <c:v>Op+Slope Distance from Real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0.89999999999999991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2.6999999999999997</c:v>
                </c:pt>
                <c:pt idx="10">
                  <c:v>2.9999999999999996</c:v>
                </c:pt>
                <c:pt idx="11">
                  <c:v>3.2999999999999994</c:v>
                </c:pt>
                <c:pt idx="12">
                  <c:v>3.5999999999999992</c:v>
                </c:pt>
              </c:numCache>
            </c:numRef>
          </c:cat>
          <c:val>
            <c:numRef>
              <c:f>CloseIndicators!$K$2:$K$14</c:f>
              <c:numCache>
                <c:formatCode>General</c:formatCode>
                <c:ptCount val="13"/>
                <c:pt idx="0">
                  <c:v>255</c:v>
                </c:pt>
                <c:pt idx="1">
                  <c:v>249</c:v>
                </c:pt>
                <c:pt idx="2">
                  <c:v>198</c:v>
                </c:pt>
                <c:pt idx="3">
                  <c:v>152</c:v>
                </c:pt>
                <c:pt idx="4">
                  <c:v>138</c:v>
                </c:pt>
                <c:pt idx="5">
                  <c:v>102</c:v>
                </c:pt>
                <c:pt idx="6">
                  <c:v>52</c:v>
                </c:pt>
                <c:pt idx="7">
                  <c:v>45</c:v>
                </c:pt>
                <c:pt idx="8">
                  <c:v>26</c:v>
                </c:pt>
                <c:pt idx="9">
                  <c:v>11</c:v>
                </c:pt>
                <c:pt idx="10">
                  <c:v>8</c:v>
                </c:pt>
                <c:pt idx="11">
                  <c:v>0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1-4841-A09D-72664703D7E9}"/>
            </c:ext>
          </c:extLst>
        </c:ser>
        <c:ser>
          <c:idx val="2"/>
          <c:order val="2"/>
          <c:tx>
            <c:strRef>
              <c:f>CloseIndicators!$M$1</c:f>
              <c:strCache>
                <c:ptCount val="1"/>
                <c:pt idx="0">
                  <c:v>Weighted Distance from Real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0.89999999999999991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2.6999999999999997</c:v>
                </c:pt>
                <c:pt idx="10">
                  <c:v>2.9999999999999996</c:v>
                </c:pt>
                <c:pt idx="11">
                  <c:v>3.2999999999999994</c:v>
                </c:pt>
                <c:pt idx="12">
                  <c:v>3.5999999999999992</c:v>
                </c:pt>
              </c:numCache>
            </c:numRef>
          </c:cat>
          <c:val>
            <c:numRef>
              <c:f>CloseIndicators!$M$2:$M$14</c:f>
              <c:numCache>
                <c:formatCode>General</c:formatCode>
                <c:ptCount val="13"/>
                <c:pt idx="0">
                  <c:v>259</c:v>
                </c:pt>
                <c:pt idx="1">
                  <c:v>250</c:v>
                </c:pt>
                <c:pt idx="2">
                  <c:v>189</c:v>
                </c:pt>
                <c:pt idx="3">
                  <c:v>153</c:v>
                </c:pt>
                <c:pt idx="4">
                  <c:v>142</c:v>
                </c:pt>
                <c:pt idx="5">
                  <c:v>97</c:v>
                </c:pt>
                <c:pt idx="6">
                  <c:v>59</c:v>
                </c:pt>
                <c:pt idx="7">
                  <c:v>41</c:v>
                </c:pt>
                <c:pt idx="8">
                  <c:v>28</c:v>
                </c:pt>
                <c:pt idx="9">
                  <c:v>9</c:v>
                </c:pt>
                <c:pt idx="10">
                  <c:v>7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11-4841-A09D-72664703D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9891839"/>
        <c:axId val="1349893087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CloseIndicators!$L$1</c15:sqref>
                        </c15:formulaRef>
                      </c:ext>
                    </c:extLst>
                    <c:strCache>
                      <c:ptCount val="1"/>
                      <c:pt idx="0">
                        <c:v>Lin4Cast Distance from Real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1905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CloseIndicators!$J$2:$J$14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0.3</c:v>
                      </c:pt>
                      <c:pt idx="2">
                        <c:v>0.6</c:v>
                      </c:pt>
                      <c:pt idx="3">
                        <c:v>0.89999999999999991</c:v>
                      </c:pt>
                      <c:pt idx="4">
                        <c:v>1.2</c:v>
                      </c:pt>
                      <c:pt idx="5">
                        <c:v>1.5</c:v>
                      </c:pt>
                      <c:pt idx="6">
                        <c:v>1.8</c:v>
                      </c:pt>
                      <c:pt idx="7">
                        <c:v>2.1</c:v>
                      </c:pt>
                      <c:pt idx="8">
                        <c:v>2.4</c:v>
                      </c:pt>
                      <c:pt idx="9">
                        <c:v>2.6999999999999997</c:v>
                      </c:pt>
                      <c:pt idx="10">
                        <c:v>2.9999999999999996</c:v>
                      </c:pt>
                      <c:pt idx="11">
                        <c:v>3.2999999999999994</c:v>
                      </c:pt>
                      <c:pt idx="12">
                        <c:v>3.5999999999999992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CloseIndicators!$L$2:$L$14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248</c:v>
                      </c:pt>
                      <c:pt idx="1">
                        <c:v>228</c:v>
                      </c:pt>
                      <c:pt idx="2">
                        <c:v>201</c:v>
                      </c:pt>
                      <c:pt idx="3">
                        <c:v>162</c:v>
                      </c:pt>
                      <c:pt idx="4">
                        <c:v>120</c:v>
                      </c:pt>
                      <c:pt idx="5">
                        <c:v>98</c:v>
                      </c:pt>
                      <c:pt idx="6">
                        <c:v>65</c:v>
                      </c:pt>
                      <c:pt idx="7">
                        <c:v>47</c:v>
                      </c:pt>
                      <c:pt idx="8">
                        <c:v>31</c:v>
                      </c:pt>
                      <c:pt idx="9">
                        <c:v>18</c:v>
                      </c:pt>
                      <c:pt idx="10">
                        <c:v>8</c:v>
                      </c:pt>
                      <c:pt idx="11">
                        <c:v>5</c:v>
                      </c:pt>
                      <c:pt idx="12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AD11-4841-A09D-72664703D7E9}"/>
                  </c:ext>
                </c:extLst>
              </c15:ser>
            </c15:filteredBarSeries>
          </c:ext>
        </c:extLst>
      </c:barChart>
      <c:catAx>
        <c:axId val="134989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93087"/>
        <c:crosses val="autoZero"/>
        <c:auto val="1"/>
        <c:lblAlgn val="ctr"/>
        <c:lblOffset val="100"/>
        <c:noMultiLvlLbl val="0"/>
      </c:catAx>
      <c:valAx>
        <c:axId val="134989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9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Main!$BA$1</c:f>
              <c:strCache>
                <c:ptCount val="1"/>
                <c:pt idx="0">
                  <c:v>C. Sim. 15d P/L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Main!$B$2:$B$2515</c:f>
              <c:numCache>
                <c:formatCode>m/d/yyyy</c:formatCode>
                <c:ptCount val="2514"/>
                <c:pt idx="0">
                  <c:v>44827</c:v>
                </c:pt>
                <c:pt idx="1">
                  <c:v>44826</c:v>
                </c:pt>
                <c:pt idx="2">
                  <c:v>44825</c:v>
                </c:pt>
                <c:pt idx="3">
                  <c:v>44824</c:v>
                </c:pt>
                <c:pt idx="4">
                  <c:v>44823</c:v>
                </c:pt>
                <c:pt idx="5">
                  <c:v>44820</c:v>
                </c:pt>
                <c:pt idx="6">
                  <c:v>44819</c:v>
                </c:pt>
                <c:pt idx="7">
                  <c:v>44818</c:v>
                </c:pt>
                <c:pt idx="8">
                  <c:v>44817</c:v>
                </c:pt>
                <c:pt idx="9">
                  <c:v>44816</c:v>
                </c:pt>
                <c:pt idx="10">
                  <c:v>44813</c:v>
                </c:pt>
                <c:pt idx="11">
                  <c:v>44812</c:v>
                </c:pt>
                <c:pt idx="12">
                  <c:v>44811</c:v>
                </c:pt>
                <c:pt idx="13">
                  <c:v>44810</c:v>
                </c:pt>
                <c:pt idx="14">
                  <c:v>44806</c:v>
                </c:pt>
                <c:pt idx="15">
                  <c:v>44805</c:v>
                </c:pt>
                <c:pt idx="16">
                  <c:v>44804</c:v>
                </c:pt>
                <c:pt idx="17">
                  <c:v>44803</c:v>
                </c:pt>
                <c:pt idx="18">
                  <c:v>44802</c:v>
                </c:pt>
                <c:pt idx="19">
                  <c:v>44799</c:v>
                </c:pt>
                <c:pt idx="20">
                  <c:v>44798</c:v>
                </c:pt>
                <c:pt idx="21">
                  <c:v>44797</c:v>
                </c:pt>
                <c:pt idx="22">
                  <c:v>44796</c:v>
                </c:pt>
                <c:pt idx="23">
                  <c:v>44795</c:v>
                </c:pt>
                <c:pt idx="24">
                  <c:v>44792</c:v>
                </c:pt>
                <c:pt idx="25">
                  <c:v>44791</c:v>
                </c:pt>
                <c:pt idx="26">
                  <c:v>44790</c:v>
                </c:pt>
                <c:pt idx="27">
                  <c:v>44789</c:v>
                </c:pt>
                <c:pt idx="28">
                  <c:v>44788</c:v>
                </c:pt>
                <c:pt idx="29">
                  <c:v>44785</c:v>
                </c:pt>
                <c:pt idx="30">
                  <c:v>44784</c:v>
                </c:pt>
                <c:pt idx="31">
                  <c:v>44783</c:v>
                </c:pt>
                <c:pt idx="32">
                  <c:v>44782</c:v>
                </c:pt>
                <c:pt idx="33">
                  <c:v>44781</c:v>
                </c:pt>
                <c:pt idx="34">
                  <c:v>44778</c:v>
                </c:pt>
                <c:pt idx="35">
                  <c:v>44777</c:v>
                </c:pt>
                <c:pt idx="36">
                  <c:v>44776</c:v>
                </c:pt>
                <c:pt idx="37">
                  <c:v>44775</c:v>
                </c:pt>
                <c:pt idx="38">
                  <c:v>44774</c:v>
                </c:pt>
                <c:pt idx="39">
                  <c:v>44771</c:v>
                </c:pt>
                <c:pt idx="40">
                  <c:v>44770</c:v>
                </c:pt>
                <c:pt idx="41">
                  <c:v>44769</c:v>
                </c:pt>
                <c:pt idx="42">
                  <c:v>44768</c:v>
                </c:pt>
                <c:pt idx="43">
                  <c:v>44767</c:v>
                </c:pt>
                <c:pt idx="44">
                  <c:v>44764</c:v>
                </c:pt>
                <c:pt idx="45">
                  <c:v>44763</c:v>
                </c:pt>
                <c:pt idx="46">
                  <c:v>44762</c:v>
                </c:pt>
                <c:pt idx="47">
                  <c:v>44761</c:v>
                </c:pt>
                <c:pt idx="48">
                  <c:v>44760</c:v>
                </c:pt>
                <c:pt idx="49">
                  <c:v>44757</c:v>
                </c:pt>
                <c:pt idx="50">
                  <c:v>44756</c:v>
                </c:pt>
                <c:pt idx="51">
                  <c:v>44755</c:v>
                </c:pt>
                <c:pt idx="52">
                  <c:v>44754</c:v>
                </c:pt>
                <c:pt idx="53">
                  <c:v>44753</c:v>
                </c:pt>
                <c:pt idx="54">
                  <c:v>44750</c:v>
                </c:pt>
                <c:pt idx="55">
                  <c:v>44749</c:v>
                </c:pt>
                <c:pt idx="56">
                  <c:v>44748</c:v>
                </c:pt>
                <c:pt idx="57">
                  <c:v>44747</c:v>
                </c:pt>
                <c:pt idx="58">
                  <c:v>44743</c:v>
                </c:pt>
                <c:pt idx="59">
                  <c:v>44742</c:v>
                </c:pt>
                <c:pt idx="60">
                  <c:v>44741</c:v>
                </c:pt>
                <c:pt idx="61">
                  <c:v>44740</c:v>
                </c:pt>
                <c:pt idx="62">
                  <c:v>44739</c:v>
                </c:pt>
                <c:pt idx="63">
                  <c:v>44736</c:v>
                </c:pt>
                <c:pt idx="64">
                  <c:v>44735</c:v>
                </c:pt>
                <c:pt idx="65">
                  <c:v>44734</c:v>
                </c:pt>
                <c:pt idx="66">
                  <c:v>44733</c:v>
                </c:pt>
                <c:pt idx="67">
                  <c:v>44729</c:v>
                </c:pt>
                <c:pt idx="68">
                  <c:v>44728</c:v>
                </c:pt>
                <c:pt idx="69">
                  <c:v>44727</c:v>
                </c:pt>
                <c:pt idx="70">
                  <c:v>44726</c:v>
                </c:pt>
                <c:pt idx="71">
                  <c:v>44725</c:v>
                </c:pt>
                <c:pt idx="72">
                  <c:v>44722</c:v>
                </c:pt>
                <c:pt idx="73">
                  <c:v>44721</c:v>
                </c:pt>
                <c:pt idx="74">
                  <c:v>44720</c:v>
                </c:pt>
                <c:pt idx="75">
                  <c:v>44719</c:v>
                </c:pt>
                <c:pt idx="76">
                  <c:v>44718</c:v>
                </c:pt>
                <c:pt idx="77">
                  <c:v>44715</c:v>
                </c:pt>
                <c:pt idx="78">
                  <c:v>44714</c:v>
                </c:pt>
                <c:pt idx="79">
                  <c:v>44713</c:v>
                </c:pt>
                <c:pt idx="80">
                  <c:v>44712</c:v>
                </c:pt>
                <c:pt idx="81">
                  <c:v>44708</c:v>
                </c:pt>
                <c:pt idx="82">
                  <c:v>44707</c:v>
                </c:pt>
                <c:pt idx="83">
                  <c:v>44706</c:v>
                </c:pt>
                <c:pt idx="84">
                  <c:v>44705</c:v>
                </c:pt>
                <c:pt idx="85">
                  <c:v>44704</c:v>
                </c:pt>
                <c:pt idx="86">
                  <c:v>44701</c:v>
                </c:pt>
                <c:pt idx="87">
                  <c:v>44700</c:v>
                </c:pt>
                <c:pt idx="88">
                  <c:v>44699</c:v>
                </c:pt>
                <c:pt idx="89">
                  <c:v>44698</c:v>
                </c:pt>
                <c:pt idx="90">
                  <c:v>44697</c:v>
                </c:pt>
                <c:pt idx="91">
                  <c:v>44694</c:v>
                </c:pt>
                <c:pt idx="92">
                  <c:v>44693</c:v>
                </c:pt>
                <c:pt idx="93">
                  <c:v>44692</c:v>
                </c:pt>
                <c:pt idx="94">
                  <c:v>44691</c:v>
                </c:pt>
                <c:pt idx="95">
                  <c:v>44690</c:v>
                </c:pt>
                <c:pt idx="96">
                  <c:v>44687</c:v>
                </c:pt>
                <c:pt idx="97">
                  <c:v>44686</c:v>
                </c:pt>
                <c:pt idx="98">
                  <c:v>44685</c:v>
                </c:pt>
                <c:pt idx="99">
                  <c:v>44684</c:v>
                </c:pt>
                <c:pt idx="100">
                  <c:v>44683</c:v>
                </c:pt>
                <c:pt idx="101">
                  <c:v>44680</c:v>
                </c:pt>
                <c:pt idx="102">
                  <c:v>44679</c:v>
                </c:pt>
                <c:pt idx="103">
                  <c:v>44678</c:v>
                </c:pt>
                <c:pt idx="104">
                  <c:v>44677</c:v>
                </c:pt>
                <c:pt idx="105">
                  <c:v>44676</c:v>
                </c:pt>
                <c:pt idx="106">
                  <c:v>44673</c:v>
                </c:pt>
                <c:pt idx="107">
                  <c:v>44672</c:v>
                </c:pt>
                <c:pt idx="108">
                  <c:v>44671</c:v>
                </c:pt>
                <c:pt idx="109">
                  <c:v>44670</c:v>
                </c:pt>
                <c:pt idx="110">
                  <c:v>44669</c:v>
                </c:pt>
                <c:pt idx="111">
                  <c:v>44665</c:v>
                </c:pt>
                <c:pt idx="112">
                  <c:v>44664</c:v>
                </c:pt>
                <c:pt idx="113">
                  <c:v>44663</c:v>
                </c:pt>
                <c:pt idx="114">
                  <c:v>44662</c:v>
                </c:pt>
                <c:pt idx="115">
                  <c:v>44659</c:v>
                </c:pt>
                <c:pt idx="116">
                  <c:v>44658</c:v>
                </c:pt>
                <c:pt idx="117">
                  <c:v>44657</c:v>
                </c:pt>
                <c:pt idx="118">
                  <c:v>44656</c:v>
                </c:pt>
                <c:pt idx="119">
                  <c:v>44655</c:v>
                </c:pt>
                <c:pt idx="120">
                  <c:v>44652</c:v>
                </c:pt>
                <c:pt idx="121">
                  <c:v>44651</c:v>
                </c:pt>
                <c:pt idx="122">
                  <c:v>44650</c:v>
                </c:pt>
                <c:pt idx="123">
                  <c:v>44649</c:v>
                </c:pt>
                <c:pt idx="124">
                  <c:v>44648</c:v>
                </c:pt>
                <c:pt idx="125">
                  <c:v>44645</c:v>
                </c:pt>
                <c:pt idx="126">
                  <c:v>44644</c:v>
                </c:pt>
                <c:pt idx="127">
                  <c:v>44643</c:v>
                </c:pt>
                <c:pt idx="128">
                  <c:v>44642</c:v>
                </c:pt>
                <c:pt idx="129">
                  <c:v>44641</c:v>
                </c:pt>
                <c:pt idx="130">
                  <c:v>44638</c:v>
                </c:pt>
                <c:pt idx="131">
                  <c:v>44637</c:v>
                </c:pt>
                <c:pt idx="132">
                  <c:v>44636</c:v>
                </c:pt>
                <c:pt idx="133">
                  <c:v>44635</c:v>
                </c:pt>
                <c:pt idx="134">
                  <c:v>44634</c:v>
                </c:pt>
                <c:pt idx="135">
                  <c:v>44631</c:v>
                </c:pt>
                <c:pt idx="136">
                  <c:v>44630</c:v>
                </c:pt>
                <c:pt idx="137">
                  <c:v>44629</c:v>
                </c:pt>
                <c:pt idx="138">
                  <c:v>44628</c:v>
                </c:pt>
                <c:pt idx="139">
                  <c:v>44627</c:v>
                </c:pt>
                <c:pt idx="140">
                  <c:v>44624</c:v>
                </c:pt>
                <c:pt idx="141">
                  <c:v>44623</c:v>
                </c:pt>
                <c:pt idx="142">
                  <c:v>44622</c:v>
                </c:pt>
                <c:pt idx="143">
                  <c:v>44621</c:v>
                </c:pt>
                <c:pt idx="144">
                  <c:v>44620</c:v>
                </c:pt>
                <c:pt idx="145">
                  <c:v>44617</c:v>
                </c:pt>
                <c:pt idx="146">
                  <c:v>44616</c:v>
                </c:pt>
                <c:pt idx="147">
                  <c:v>44615</c:v>
                </c:pt>
                <c:pt idx="148">
                  <c:v>44614</c:v>
                </c:pt>
                <c:pt idx="149">
                  <c:v>44610</c:v>
                </c:pt>
                <c:pt idx="150">
                  <c:v>44609</c:v>
                </c:pt>
                <c:pt idx="151">
                  <c:v>44608</c:v>
                </c:pt>
                <c:pt idx="152">
                  <c:v>44607</c:v>
                </c:pt>
                <c:pt idx="153">
                  <c:v>44606</c:v>
                </c:pt>
                <c:pt idx="154">
                  <c:v>44603</c:v>
                </c:pt>
                <c:pt idx="155">
                  <c:v>44602</c:v>
                </c:pt>
                <c:pt idx="156">
                  <c:v>44601</c:v>
                </c:pt>
                <c:pt idx="157">
                  <c:v>44600</c:v>
                </c:pt>
                <c:pt idx="158">
                  <c:v>44599</c:v>
                </c:pt>
                <c:pt idx="159">
                  <c:v>44596</c:v>
                </c:pt>
                <c:pt idx="160">
                  <c:v>44595</c:v>
                </c:pt>
                <c:pt idx="161">
                  <c:v>44594</c:v>
                </c:pt>
                <c:pt idx="162">
                  <c:v>44593</c:v>
                </c:pt>
                <c:pt idx="163">
                  <c:v>44592</c:v>
                </c:pt>
                <c:pt idx="164">
                  <c:v>44589</c:v>
                </c:pt>
                <c:pt idx="165">
                  <c:v>44588</c:v>
                </c:pt>
                <c:pt idx="166">
                  <c:v>44587</c:v>
                </c:pt>
                <c:pt idx="167">
                  <c:v>44586</c:v>
                </c:pt>
                <c:pt idx="168">
                  <c:v>44585</c:v>
                </c:pt>
                <c:pt idx="169">
                  <c:v>44582</c:v>
                </c:pt>
                <c:pt idx="170">
                  <c:v>44581</c:v>
                </c:pt>
                <c:pt idx="171">
                  <c:v>44580</c:v>
                </c:pt>
                <c:pt idx="172">
                  <c:v>44579</c:v>
                </c:pt>
                <c:pt idx="173">
                  <c:v>44575</c:v>
                </c:pt>
                <c:pt idx="174">
                  <c:v>44574</c:v>
                </c:pt>
                <c:pt idx="175">
                  <c:v>44573</c:v>
                </c:pt>
                <c:pt idx="176">
                  <c:v>44572</c:v>
                </c:pt>
                <c:pt idx="177">
                  <c:v>44571</c:v>
                </c:pt>
                <c:pt idx="178">
                  <c:v>44568</c:v>
                </c:pt>
                <c:pt idx="179">
                  <c:v>44567</c:v>
                </c:pt>
                <c:pt idx="180">
                  <c:v>44566</c:v>
                </c:pt>
                <c:pt idx="181">
                  <c:v>44565</c:v>
                </c:pt>
                <c:pt idx="182">
                  <c:v>44564</c:v>
                </c:pt>
                <c:pt idx="183">
                  <c:v>44561</c:v>
                </c:pt>
                <c:pt idx="184">
                  <c:v>44560</c:v>
                </c:pt>
                <c:pt idx="185">
                  <c:v>44559</c:v>
                </c:pt>
                <c:pt idx="186">
                  <c:v>44558</c:v>
                </c:pt>
                <c:pt idx="187">
                  <c:v>44557</c:v>
                </c:pt>
                <c:pt idx="188">
                  <c:v>44553</c:v>
                </c:pt>
                <c:pt idx="189">
                  <c:v>44552</c:v>
                </c:pt>
                <c:pt idx="190">
                  <c:v>44551</c:v>
                </c:pt>
                <c:pt idx="191">
                  <c:v>44550</c:v>
                </c:pt>
                <c:pt idx="192">
                  <c:v>44547</c:v>
                </c:pt>
                <c:pt idx="193">
                  <c:v>44546</c:v>
                </c:pt>
                <c:pt idx="194">
                  <c:v>44545</c:v>
                </c:pt>
                <c:pt idx="195">
                  <c:v>44544</c:v>
                </c:pt>
                <c:pt idx="196">
                  <c:v>44543</c:v>
                </c:pt>
                <c:pt idx="197">
                  <c:v>44540</c:v>
                </c:pt>
                <c:pt idx="198">
                  <c:v>44539</c:v>
                </c:pt>
                <c:pt idx="199">
                  <c:v>44538</c:v>
                </c:pt>
                <c:pt idx="200">
                  <c:v>44537</c:v>
                </c:pt>
                <c:pt idx="201">
                  <c:v>44536</c:v>
                </c:pt>
                <c:pt idx="202">
                  <c:v>44533</c:v>
                </c:pt>
                <c:pt idx="203">
                  <c:v>44532</c:v>
                </c:pt>
                <c:pt idx="204">
                  <c:v>44531</c:v>
                </c:pt>
                <c:pt idx="205">
                  <c:v>44530</c:v>
                </c:pt>
                <c:pt idx="206">
                  <c:v>44529</c:v>
                </c:pt>
                <c:pt idx="207">
                  <c:v>44526</c:v>
                </c:pt>
                <c:pt idx="208">
                  <c:v>44524</c:v>
                </c:pt>
                <c:pt idx="209">
                  <c:v>44523</c:v>
                </c:pt>
                <c:pt idx="210">
                  <c:v>44522</c:v>
                </c:pt>
                <c:pt idx="211">
                  <c:v>44519</c:v>
                </c:pt>
                <c:pt idx="212">
                  <c:v>44518</c:v>
                </c:pt>
                <c:pt idx="213">
                  <c:v>44517</c:v>
                </c:pt>
                <c:pt idx="214">
                  <c:v>44516</c:v>
                </c:pt>
                <c:pt idx="215">
                  <c:v>44515</c:v>
                </c:pt>
                <c:pt idx="216">
                  <c:v>44512</c:v>
                </c:pt>
                <c:pt idx="217">
                  <c:v>44511</c:v>
                </c:pt>
                <c:pt idx="218">
                  <c:v>44510</c:v>
                </c:pt>
                <c:pt idx="219">
                  <c:v>44509</c:v>
                </c:pt>
                <c:pt idx="220">
                  <c:v>44508</c:v>
                </c:pt>
                <c:pt idx="221">
                  <c:v>44505</c:v>
                </c:pt>
                <c:pt idx="222">
                  <c:v>44504</c:v>
                </c:pt>
                <c:pt idx="223">
                  <c:v>44503</c:v>
                </c:pt>
                <c:pt idx="224">
                  <c:v>44502</c:v>
                </c:pt>
                <c:pt idx="225">
                  <c:v>44501</c:v>
                </c:pt>
                <c:pt idx="226">
                  <c:v>44498</c:v>
                </c:pt>
                <c:pt idx="227">
                  <c:v>44497</c:v>
                </c:pt>
                <c:pt idx="228">
                  <c:v>44496</c:v>
                </c:pt>
                <c:pt idx="229">
                  <c:v>44495</c:v>
                </c:pt>
                <c:pt idx="230">
                  <c:v>44494</c:v>
                </c:pt>
                <c:pt idx="231">
                  <c:v>44491</c:v>
                </c:pt>
                <c:pt idx="232">
                  <c:v>44490</c:v>
                </c:pt>
                <c:pt idx="233">
                  <c:v>44489</c:v>
                </c:pt>
                <c:pt idx="234">
                  <c:v>44488</c:v>
                </c:pt>
                <c:pt idx="235">
                  <c:v>44487</c:v>
                </c:pt>
                <c:pt idx="236">
                  <c:v>44484</c:v>
                </c:pt>
                <c:pt idx="237">
                  <c:v>44483</c:v>
                </c:pt>
                <c:pt idx="238">
                  <c:v>44482</c:v>
                </c:pt>
                <c:pt idx="239">
                  <c:v>44481</c:v>
                </c:pt>
                <c:pt idx="240">
                  <c:v>44480</c:v>
                </c:pt>
                <c:pt idx="241">
                  <c:v>44477</c:v>
                </c:pt>
                <c:pt idx="242">
                  <c:v>44476</c:v>
                </c:pt>
                <c:pt idx="243">
                  <c:v>44475</c:v>
                </c:pt>
                <c:pt idx="244">
                  <c:v>44474</c:v>
                </c:pt>
                <c:pt idx="245">
                  <c:v>44473</c:v>
                </c:pt>
                <c:pt idx="246">
                  <c:v>44470</c:v>
                </c:pt>
                <c:pt idx="247">
                  <c:v>44469</c:v>
                </c:pt>
                <c:pt idx="248">
                  <c:v>44468</c:v>
                </c:pt>
                <c:pt idx="249">
                  <c:v>44467</c:v>
                </c:pt>
                <c:pt idx="250">
                  <c:v>44466</c:v>
                </c:pt>
                <c:pt idx="251">
                  <c:v>44463</c:v>
                </c:pt>
                <c:pt idx="252">
                  <c:v>44462</c:v>
                </c:pt>
                <c:pt idx="253">
                  <c:v>44461</c:v>
                </c:pt>
                <c:pt idx="254">
                  <c:v>44460</c:v>
                </c:pt>
                <c:pt idx="255">
                  <c:v>44459</c:v>
                </c:pt>
                <c:pt idx="256">
                  <c:v>44456</c:v>
                </c:pt>
                <c:pt idx="257">
                  <c:v>44455</c:v>
                </c:pt>
                <c:pt idx="258">
                  <c:v>44454</c:v>
                </c:pt>
                <c:pt idx="259">
                  <c:v>44453</c:v>
                </c:pt>
                <c:pt idx="260">
                  <c:v>44452</c:v>
                </c:pt>
                <c:pt idx="261">
                  <c:v>44449</c:v>
                </c:pt>
                <c:pt idx="262">
                  <c:v>44448</c:v>
                </c:pt>
                <c:pt idx="263">
                  <c:v>44447</c:v>
                </c:pt>
                <c:pt idx="264">
                  <c:v>44446</c:v>
                </c:pt>
                <c:pt idx="265">
                  <c:v>44442</c:v>
                </c:pt>
                <c:pt idx="266">
                  <c:v>44441</c:v>
                </c:pt>
                <c:pt idx="267">
                  <c:v>44440</c:v>
                </c:pt>
                <c:pt idx="268">
                  <c:v>44439</c:v>
                </c:pt>
                <c:pt idx="269">
                  <c:v>44438</c:v>
                </c:pt>
                <c:pt idx="270">
                  <c:v>44435</c:v>
                </c:pt>
                <c:pt idx="271">
                  <c:v>44434</c:v>
                </c:pt>
                <c:pt idx="272">
                  <c:v>44433</c:v>
                </c:pt>
                <c:pt idx="273">
                  <c:v>44432</c:v>
                </c:pt>
                <c:pt idx="274">
                  <c:v>44431</c:v>
                </c:pt>
                <c:pt idx="275">
                  <c:v>44428</c:v>
                </c:pt>
                <c:pt idx="276">
                  <c:v>44427</c:v>
                </c:pt>
                <c:pt idx="277">
                  <c:v>44426</c:v>
                </c:pt>
                <c:pt idx="278">
                  <c:v>44425</c:v>
                </c:pt>
                <c:pt idx="279">
                  <c:v>44424</c:v>
                </c:pt>
                <c:pt idx="280">
                  <c:v>44421</c:v>
                </c:pt>
                <c:pt idx="281">
                  <c:v>44420</c:v>
                </c:pt>
                <c:pt idx="282">
                  <c:v>44419</c:v>
                </c:pt>
                <c:pt idx="283">
                  <c:v>44418</c:v>
                </c:pt>
                <c:pt idx="284">
                  <c:v>44417</c:v>
                </c:pt>
                <c:pt idx="285">
                  <c:v>44414</c:v>
                </c:pt>
                <c:pt idx="286">
                  <c:v>44413</c:v>
                </c:pt>
                <c:pt idx="287">
                  <c:v>44412</c:v>
                </c:pt>
                <c:pt idx="288">
                  <c:v>44411</c:v>
                </c:pt>
                <c:pt idx="289">
                  <c:v>44410</c:v>
                </c:pt>
                <c:pt idx="290">
                  <c:v>44407</c:v>
                </c:pt>
                <c:pt idx="291">
                  <c:v>44406</c:v>
                </c:pt>
                <c:pt idx="292">
                  <c:v>44405</c:v>
                </c:pt>
                <c:pt idx="293">
                  <c:v>44404</c:v>
                </c:pt>
                <c:pt idx="294">
                  <c:v>44403</c:v>
                </c:pt>
                <c:pt idx="295">
                  <c:v>44400</c:v>
                </c:pt>
                <c:pt idx="296">
                  <c:v>44399</c:v>
                </c:pt>
                <c:pt idx="297">
                  <c:v>44398</c:v>
                </c:pt>
                <c:pt idx="298">
                  <c:v>44397</c:v>
                </c:pt>
                <c:pt idx="299">
                  <c:v>44396</c:v>
                </c:pt>
                <c:pt idx="300">
                  <c:v>44393</c:v>
                </c:pt>
                <c:pt idx="301">
                  <c:v>44392</c:v>
                </c:pt>
                <c:pt idx="302">
                  <c:v>44391</c:v>
                </c:pt>
                <c:pt idx="303">
                  <c:v>44390</c:v>
                </c:pt>
                <c:pt idx="304">
                  <c:v>44389</c:v>
                </c:pt>
                <c:pt idx="305">
                  <c:v>44386</c:v>
                </c:pt>
                <c:pt idx="306">
                  <c:v>44385</c:v>
                </c:pt>
                <c:pt idx="307">
                  <c:v>44384</c:v>
                </c:pt>
                <c:pt idx="308">
                  <c:v>44383</c:v>
                </c:pt>
                <c:pt idx="309">
                  <c:v>44379</c:v>
                </c:pt>
                <c:pt idx="310">
                  <c:v>44378</c:v>
                </c:pt>
                <c:pt idx="311">
                  <c:v>44377</c:v>
                </c:pt>
                <c:pt idx="312">
                  <c:v>44376</c:v>
                </c:pt>
                <c:pt idx="313">
                  <c:v>44375</c:v>
                </c:pt>
                <c:pt idx="314">
                  <c:v>44372</c:v>
                </c:pt>
                <c:pt idx="315">
                  <c:v>44371</c:v>
                </c:pt>
                <c:pt idx="316">
                  <c:v>44370</c:v>
                </c:pt>
                <c:pt idx="317">
                  <c:v>44369</c:v>
                </c:pt>
                <c:pt idx="318">
                  <c:v>44368</c:v>
                </c:pt>
                <c:pt idx="319">
                  <c:v>44365</c:v>
                </c:pt>
                <c:pt idx="320">
                  <c:v>44364</c:v>
                </c:pt>
                <c:pt idx="321">
                  <c:v>44363</c:v>
                </c:pt>
                <c:pt idx="322">
                  <c:v>44362</c:v>
                </c:pt>
                <c:pt idx="323">
                  <c:v>44361</c:v>
                </c:pt>
                <c:pt idx="324">
                  <c:v>44358</c:v>
                </c:pt>
                <c:pt idx="325">
                  <c:v>44357</c:v>
                </c:pt>
                <c:pt idx="326">
                  <c:v>44356</c:v>
                </c:pt>
                <c:pt idx="327">
                  <c:v>44355</c:v>
                </c:pt>
                <c:pt idx="328">
                  <c:v>44354</c:v>
                </c:pt>
                <c:pt idx="329">
                  <c:v>44351</c:v>
                </c:pt>
                <c:pt idx="330">
                  <c:v>44350</c:v>
                </c:pt>
                <c:pt idx="331">
                  <c:v>44349</c:v>
                </c:pt>
                <c:pt idx="332">
                  <c:v>44348</c:v>
                </c:pt>
                <c:pt idx="333">
                  <c:v>44344</c:v>
                </c:pt>
                <c:pt idx="334">
                  <c:v>44343</c:v>
                </c:pt>
                <c:pt idx="335">
                  <c:v>44342</c:v>
                </c:pt>
                <c:pt idx="336">
                  <c:v>44341</c:v>
                </c:pt>
                <c:pt idx="337">
                  <c:v>44340</c:v>
                </c:pt>
                <c:pt idx="338">
                  <c:v>44337</c:v>
                </c:pt>
                <c:pt idx="339">
                  <c:v>44336</c:v>
                </c:pt>
                <c:pt idx="340">
                  <c:v>44335</c:v>
                </c:pt>
                <c:pt idx="341">
                  <c:v>44334</c:v>
                </c:pt>
                <c:pt idx="342">
                  <c:v>44333</c:v>
                </c:pt>
                <c:pt idx="343">
                  <c:v>44330</c:v>
                </c:pt>
                <c:pt idx="344">
                  <c:v>44329</c:v>
                </c:pt>
                <c:pt idx="345">
                  <c:v>44328</c:v>
                </c:pt>
                <c:pt idx="346">
                  <c:v>44327</c:v>
                </c:pt>
                <c:pt idx="347">
                  <c:v>44326</c:v>
                </c:pt>
                <c:pt idx="348">
                  <c:v>44323</c:v>
                </c:pt>
                <c:pt idx="349">
                  <c:v>44322</c:v>
                </c:pt>
                <c:pt idx="350">
                  <c:v>44321</c:v>
                </c:pt>
                <c:pt idx="351">
                  <c:v>44320</c:v>
                </c:pt>
                <c:pt idx="352">
                  <c:v>44319</c:v>
                </c:pt>
                <c:pt idx="353">
                  <c:v>44316</c:v>
                </c:pt>
                <c:pt idx="354">
                  <c:v>44315</c:v>
                </c:pt>
                <c:pt idx="355">
                  <c:v>44314</c:v>
                </c:pt>
                <c:pt idx="356">
                  <c:v>44313</c:v>
                </c:pt>
                <c:pt idx="357">
                  <c:v>44312</c:v>
                </c:pt>
                <c:pt idx="358">
                  <c:v>44309</c:v>
                </c:pt>
                <c:pt idx="359">
                  <c:v>44308</c:v>
                </c:pt>
                <c:pt idx="360">
                  <c:v>44307</c:v>
                </c:pt>
                <c:pt idx="361">
                  <c:v>44306</c:v>
                </c:pt>
                <c:pt idx="362">
                  <c:v>44305</c:v>
                </c:pt>
                <c:pt idx="363">
                  <c:v>44302</c:v>
                </c:pt>
                <c:pt idx="364">
                  <c:v>44301</c:v>
                </c:pt>
                <c:pt idx="365">
                  <c:v>44300</c:v>
                </c:pt>
                <c:pt idx="366">
                  <c:v>44299</c:v>
                </c:pt>
                <c:pt idx="367">
                  <c:v>44298</c:v>
                </c:pt>
                <c:pt idx="368">
                  <c:v>44295</c:v>
                </c:pt>
                <c:pt idx="369">
                  <c:v>44294</c:v>
                </c:pt>
                <c:pt idx="370">
                  <c:v>44293</c:v>
                </c:pt>
                <c:pt idx="371">
                  <c:v>44292</c:v>
                </c:pt>
                <c:pt idx="372">
                  <c:v>44291</c:v>
                </c:pt>
                <c:pt idx="373">
                  <c:v>44287</c:v>
                </c:pt>
                <c:pt idx="374">
                  <c:v>44286</c:v>
                </c:pt>
                <c:pt idx="375">
                  <c:v>44285</c:v>
                </c:pt>
                <c:pt idx="376">
                  <c:v>44284</c:v>
                </c:pt>
                <c:pt idx="377">
                  <c:v>44281</c:v>
                </c:pt>
                <c:pt idx="378">
                  <c:v>44280</c:v>
                </c:pt>
                <c:pt idx="379">
                  <c:v>44279</c:v>
                </c:pt>
                <c:pt idx="380">
                  <c:v>44278</c:v>
                </c:pt>
                <c:pt idx="381">
                  <c:v>44277</c:v>
                </c:pt>
                <c:pt idx="382">
                  <c:v>44274</c:v>
                </c:pt>
                <c:pt idx="383">
                  <c:v>44273</c:v>
                </c:pt>
                <c:pt idx="384">
                  <c:v>44272</c:v>
                </c:pt>
                <c:pt idx="385">
                  <c:v>44271</c:v>
                </c:pt>
                <c:pt idx="386">
                  <c:v>44270</c:v>
                </c:pt>
                <c:pt idx="387">
                  <c:v>44267</c:v>
                </c:pt>
                <c:pt idx="388">
                  <c:v>44266</c:v>
                </c:pt>
                <c:pt idx="389">
                  <c:v>44265</c:v>
                </c:pt>
                <c:pt idx="390">
                  <c:v>44264</c:v>
                </c:pt>
                <c:pt idx="391">
                  <c:v>44263</c:v>
                </c:pt>
                <c:pt idx="392">
                  <c:v>44260</c:v>
                </c:pt>
                <c:pt idx="393">
                  <c:v>44259</c:v>
                </c:pt>
                <c:pt idx="394">
                  <c:v>44258</c:v>
                </c:pt>
                <c:pt idx="395">
                  <c:v>44257</c:v>
                </c:pt>
                <c:pt idx="396">
                  <c:v>44256</c:v>
                </c:pt>
                <c:pt idx="397">
                  <c:v>44253</c:v>
                </c:pt>
                <c:pt idx="398">
                  <c:v>44252</c:v>
                </c:pt>
                <c:pt idx="399">
                  <c:v>44251</c:v>
                </c:pt>
                <c:pt idx="400">
                  <c:v>44250</c:v>
                </c:pt>
                <c:pt idx="401">
                  <c:v>44249</c:v>
                </c:pt>
                <c:pt idx="402">
                  <c:v>44246</c:v>
                </c:pt>
                <c:pt idx="403">
                  <c:v>44245</c:v>
                </c:pt>
                <c:pt idx="404">
                  <c:v>44244</c:v>
                </c:pt>
                <c:pt idx="405">
                  <c:v>44243</c:v>
                </c:pt>
                <c:pt idx="406">
                  <c:v>44239</c:v>
                </c:pt>
                <c:pt idx="407">
                  <c:v>44238</c:v>
                </c:pt>
                <c:pt idx="408">
                  <c:v>44237</c:v>
                </c:pt>
                <c:pt idx="409">
                  <c:v>44236</c:v>
                </c:pt>
                <c:pt idx="410">
                  <c:v>44235</c:v>
                </c:pt>
                <c:pt idx="411">
                  <c:v>44232</c:v>
                </c:pt>
                <c:pt idx="412">
                  <c:v>44231</c:v>
                </c:pt>
                <c:pt idx="413">
                  <c:v>44230</c:v>
                </c:pt>
                <c:pt idx="414">
                  <c:v>44229</c:v>
                </c:pt>
                <c:pt idx="415">
                  <c:v>44228</c:v>
                </c:pt>
                <c:pt idx="416">
                  <c:v>44225</c:v>
                </c:pt>
                <c:pt idx="417">
                  <c:v>44224</c:v>
                </c:pt>
                <c:pt idx="418">
                  <c:v>44223</c:v>
                </c:pt>
                <c:pt idx="419">
                  <c:v>44222</c:v>
                </c:pt>
                <c:pt idx="420">
                  <c:v>44221</c:v>
                </c:pt>
                <c:pt idx="421">
                  <c:v>44218</c:v>
                </c:pt>
                <c:pt idx="422">
                  <c:v>44217</c:v>
                </c:pt>
                <c:pt idx="423">
                  <c:v>44216</c:v>
                </c:pt>
                <c:pt idx="424">
                  <c:v>44215</c:v>
                </c:pt>
                <c:pt idx="425">
                  <c:v>44211</c:v>
                </c:pt>
                <c:pt idx="426">
                  <c:v>44210</c:v>
                </c:pt>
                <c:pt idx="427">
                  <c:v>44209</c:v>
                </c:pt>
                <c:pt idx="428">
                  <c:v>44208</c:v>
                </c:pt>
                <c:pt idx="429">
                  <c:v>44207</c:v>
                </c:pt>
                <c:pt idx="430">
                  <c:v>44204</c:v>
                </c:pt>
                <c:pt idx="431">
                  <c:v>44203</c:v>
                </c:pt>
                <c:pt idx="432">
                  <c:v>44202</c:v>
                </c:pt>
                <c:pt idx="433">
                  <c:v>44201</c:v>
                </c:pt>
                <c:pt idx="434">
                  <c:v>44200</c:v>
                </c:pt>
                <c:pt idx="435">
                  <c:v>44196</c:v>
                </c:pt>
                <c:pt idx="436">
                  <c:v>44195</c:v>
                </c:pt>
                <c:pt idx="437">
                  <c:v>44194</c:v>
                </c:pt>
                <c:pt idx="438">
                  <c:v>44193</c:v>
                </c:pt>
                <c:pt idx="439">
                  <c:v>44189</c:v>
                </c:pt>
                <c:pt idx="440">
                  <c:v>44188</c:v>
                </c:pt>
                <c:pt idx="441">
                  <c:v>44187</c:v>
                </c:pt>
                <c:pt idx="442">
                  <c:v>44186</c:v>
                </c:pt>
                <c:pt idx="443">
                  <c:v>44183</c:v>
                </c:pt>
                <c:pt idx="444">
                  <c:v>44182</c:v>
                </c:pt>
                <c:pt idx="445">
                  <c:v>44181</c:v>
                </c:pt>
                <c:pt idx="446">
                  <c:v>44180</c:v>
                </c:pt>
                <c:pt idx="447">
                  <c:v>44179</c:v>
                </c:pt>
                <c:pt idx="448">
                  <c:v>44176</c:v>
                </c:pt>
                <c:pt idx="449">
                  <c:v>44175</c:v>
                </c:pt>
                <c:pt idx="450">
                  <c:v>44174</c:v>
                </c:pt>
                <c:pt idx="451">
                  <c:v>44173</c:v>
                </c:pt>
                <c:pt idx="452">
                  <c:v>44172</c:v>
                </c:pt>
                <c:pt idx="453">
                  <c:v>44169</c:v>
                </c:pt>
                <c:pt idx="454">
                  <c:v>44168</c:v>
                </c:pt>
                <c:pt idx="455">
                  <c:v>44167</c:v>
                </c:pt>
                <c:pt idx="456">
                  <c:v>44166</c:v>
                </c:pt>
                <c:pt idx="457">
                  <c:v>44165</c:v>
                </c:pt>
                <c:pt idx="458">
                  <c:v>44162</c:v>
                </c:pt>
                <c:pt idx="459">
                  <c:v>44160</c:v>
                </c:pt>
                <c:pt idx="460">
                  <c:v>44159</c:v>
                </c:pt>
                <c:pt idx="461">
                  <c:v>44158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44148</c:v>
                </c:pt>
                <c:pt idx="468">
                  <c:v>44147</c:v>
                </c:pt>
                <c:pt idx="469">
                  <c:v>44146</c:v>
                </c:pt>
                <c:pt idx="470">
                  <c:v>44145</c:v>
                </c:pt>
                <c:pt idx="471">
                  <c:v>44144</c:v>
                </c:pt>
                <c:pt idx="472">
                  <c:v>44141</c:v>
                </c:pt>
                <c:pt idx="473">
                  <c:v>44140</c:v>
                </c:pt>
                <c:pt idx="474">
                  <c:v>44139</c:v>
                </c:pt>
                <c:pt idx="475">
                  <c:v>44138</c:v>
                </c:pt>
                <c:pt idx="476">
                  <c:v>44137</c:v>
                </c:pt>
                <c:pt idx="477">
                  <c:v>44134</c:v>
                </c:pt>
                <c:pt idx="478">
                  <c:v>44133</c:v>
                </c:pt>
                <c:pt idx="479">
                  <c:v>44132</c:v>
                </c:pt>
                <c:pt idx="480">
                  <c:v>44131</c:v>
                </c:pt>
                <c:pt idx="481">
                  <c:v>44130</c:v>
                </c:pt>
                <c:pt idx="482">
                  <c:v>44127</c:v>
                </c:pt>
                <c:pt idx="483">
                  <c:v>44126</c:v>
                </c:pt>
                <c:pt idx="484">
                  <c:v>44125</c:v>
                </c:pt>
                <c:pt idx="485">
                  <c:v>44124</c:v>
                </c:pt>
                <c:pt idx="486">
                  <c:v>44123</c:v>
                </c:pt>
                <c:pt idx="487">
                  <c:v>44120</c:v>
                </c:pt>
                <c:pt idx="488">
                  <c:v>44119</c:v>
                </c:pt>
                <c:pt idx="489">
                  <c:v>44118</c:v>
                </c:pt>
                <c:pt idx="490">
                  <c:v>44117</c:v>
                </c:pt>
                <c:pt idx="491">
                  <c:v>44116</c:v>
                </c:pt>
                <c:pt idx="492">
                  <c:v>44113</c:v>
                </c:pt>
                <c:pt idx="493">
                  <c:v>44112</c:v>
                </c:pt>
                <c:pt idx="494">
                  <c:v>44111</c:v>
                </c:pt>
                <c:pt idx="495">
                  <c:v>44110</c:v>
                </c:pt>
                <c:pt idx="496">
                  <c:v>44109</c:v>
                </c:pt>
                <c:pt idx="497">
                  <c:v>44106</c:v>
                </c:pt>
                <c:pt idx="498">
                  <c:v>44105</c:v>
                </c:pt>
                <c:pt idx="499">
                  <c:v>44104</c:v>
                </c:pt>
                <c:pt idx="500">
                  <c:v>44103</c:v>
                </c:pt>
                <c:pt idx="501">
                  <c:v>44102</c:v>
                </c:pt>
                <c:pt idx="502">
                  <c:v>44099</c:v>
                </c:pt>
                <c:pt idx="503">
                  <c:v>44098</c:v>
                </c:pt>
                <c:pt idx="504">
                  <c:v>44097</c:v>
                </c:pt>
                <c:pt idx="505">
                  <c:v>44096</c:v>
                </c:pt>
                <c:pt idx="506">
                  <c:v>44095</c:v>
                </c:pt>
                <c:pt idx="507">
                  <c:v>44092</c:v>
                </c:pt>
                <c:pt idx="508">
                  <c:v>44091</c:v>
                </c:pt>
                <c:pt idx="509">
                  <c:v>44090</c:v>
                </c:pt>
                <c:pt idx="510">
                  <c:v>44089</c:v>
                </c:pt>
                <c:pt idx="511">
                  <c:v>44088</c:v>
                </c:pt>
                <c:pt idx="512">
                  <c:v>44085</c:v>
                </c:pt>
                <c:pt idx="513">
                  <c:v>44084</c:v>
                </c:pt>
                <c:pt idx="514">
                  <c:v>44083</c:v>
                </c:pt>
                <c:pt idx="515">
                  <c:v>44082</c:v>
                </c:pt>
                <c:pt idx="516">
                  <c:v>44078</c:v>
                </c:pt>
                <c:pt idx="517">
                  <c:v>44077</c:v>
                </c:pt>
                <c:pt idx="518">
                  <c:v>44076</c:v>
                </c:pt>
                <c:pt idx="519">
                  <c:v>44075</c:v>
                </c:pt>
                <c:pt idx="520">
                  <c:v>44074</c:v>
                </c:pt>
                <c:pt idx="521">
                  <c:v>44071</c:v>
                </c:pt>
                <c:pt idx="522">
                  <c:v>44070</c:v>
                </c:pt>
                <c:pt idx="523">
                  <c:v>44069</c:v>
                </c:pt>
                <c:pt idx="524">
                  <c:v>44068</c:v>
                </c:pt>
                <c:pt idx="525">
                  <c:v>44067</c:v>
                </c:pt>
                <c:pt idx="526">
                  <c:v>44064</c:v>
                </c:pt>
                <c:pt idx="527">
                  <c:v>44063</c:v>
                </c:pt>
                <c:pt idx="528">
                  <c:v>44062</c:v>
                </c:pt>
                <c:pt idx="529">
                  <c:v>44061</c:v>
                </c:pt>
                <c:pt idx="530">
                  <c:v>44060</c:v>
                </c:pt>
                <c:pt idx="531">
                  <c:v>44057</c:v>
                </c:pt>
                <c:pt idx="532">
                  <c:v>44056</c:v>
                </c:pt>
                <c:pt idx="533">
                  <c:v>44055</c:v>
                </c:pt>
                <c:pt idx="534">
                  <c:v>44054</c:v>
                </c:pt>
                <c:pt idx="535">
                  <c:v>44053</c:v>
                </c:pt>
                <c:pt idx="536">
                  <c:v>44050</c:v>
                </c:pt>
                <c:pt idx="537">
                  <c:v>44049</c:v>
                </c:pt>
                <c:pt idx="538">
                  <c:v>44048</c:v>
                </c:pt>
                <c:pt idx="539">
                  <c:v>44047</c:v>
                </c:pt>
                <c:pt idx="540">
                  <c:v>44046</c:v>
                </c:pt>
                <c:pt idx="541">
                  <c:v>44043</c:v>
                </c:pt>
                <c:pt idx="542">
                  <c:v>44042</c:v>
                </c:pt>
                <c:pt idx="543">
                  <c:v>44041</c:v>
                </c:pt>
                <c:pt idx="544">
                  <c:v>44040</c:v>
                </c:pt>
                <c:pt idx="545">
                  <c:v>44039</c:v>
                </c:pt>
                <c:pt idx="546">
                  <c:v>44036</c:v>
                </c:pt>
                <c:pt idx="547">
                  <c:v>44035</c:v>
                </c:pt>
                <c:pt idx="548">
                  <c:v>44034</c:v>
                </c:pt>
                <c:pt idx="549">
                  <c:v>44033</c:v>
                </c:pt>
                <c:pt idx="550">
                  <c:v>44032</c:v>
                </c:pt>
                <c:pt idx="551">
                  <c:v>44029</c:v>
                </c:pt>
                <c:pt idx="552">
                  <c:v>44028</c:v>
                </c:pt>
                <c:pt idx="553">
                  <c:v>44027</c:v>
                </c:pt>
                <c:pt idx="554">
                  <c:v>44026</c:v>
                </c:pt>
                <c:pt idx="555">
                  <c:v>44025</c:v>
                </c:pt>
                <c:pt idx="556">
                  <c:v>44022</c:v>
                </c:pt>
                <c:pt idx="557">
                  <c:v>44021</c:v>
                </c:pt>
                <c:pt idx="558">
                  <c:v>44020</c:v>
                </c:pt>
                <c:pt idx="559">
                  <c:v>44019</c:v>
                </c:pt>
                <c:pt idx="560">
                  <c:v>44018</c:v>
                </c:pt>
                <c:pt idx="561">
                  <c:v>44014</c:v>
                </c:pt>
                <c:pt idx="562">
                  <c:v>44013</c:v>
                </c:pt>
                <c:pt idx="563">
                  <c:v>44012</c:v>
                </c:pt>
                <c:pt idx="564">
                  <c:v>44011</c:v>
                </c:pt>
                <c:pt idx="565">
                  <c:v>44008</c:v>
                </c:pt>
                <c:pt idx="566">
                  <c:v>44007</c:v>
                </c:pt>
                <c:pt idx="567">
                  <c:v>44006</c:v>
                </c:pt>
                <c:pt idx="568">
                  <c:v>44005</c:v>
                </c:pt>
                <c:pt idx="569">
                  <c:v>44004</c:v>
                </c:pt>
                <c:pt idx="570">
                  <c:v>44001</c:v>
                </c:pt>
                <c:pt idx="571">
                  <c:v>44000</c:v>
                </c:pt>
                <c:pt idx="572">
                  <c:v>43999</c:v>
                </c:pt>
                <c:pt idx="573">
                  <c:v>43998</c:v>
                </c:pt>
                <c:pt idx="574">
                  <c:v>43997</c:v>
                </c:pt>
                <c:pt idx="575">
                  <c:v>43994</c:v>
                </c:pt>
                <c:pt idx="576">
                  <c:v>43993</c:v>
                </c:pt>
                <c:pt idx="577">
                  <c:v>43992</c:v>
                </c:pt>
                <c:pt idx="578">
                  <c:v>43991</c:v>
                </c:pt>
                <c:pt idx="579">
                  <c:v>43990</c:v>
                </c:pt>
                <c:pt idx="580">
                  <c:v>43987</c:v>
                </c:pt>
                <c:pt idx="581">
                  <c:v>43986</c:v>
                </c:pt>
                <c:pt idx="582">
                  <c:v>43985</c:v>
                </c:pt>
                <c:pt idx="583">
                  <c:v>43984</c:v>
                </c:pt>
                <c:pt idx="584">
                  <c:v>43983</c:v>
                </c:pt>
                <c:pt idx="585">
                  <c:v>43980</c:v>
                </c:pt>
                <c:pt idx="586">
                  <c:v>43979</c:v>
                </c:pt>
                <c:pt idx="587">
                  <c:v>43978</c:v>
                </c:pt>
                <c:pt idx="588">
                  <c:v>43977</c:v>
                </c:pt>
                <c:pt idx="589">
                  <c:v>43973</c:v>
                </c:pt>
                <c:pt idx="590">
                  <c:v>43972</c:v>
                </c:pt>
                <c:pt idx="591">
                  <c:v>43971</c:v>
                </c:pt>
                <c:pt idx="592">
                  <c:v>43970</c:v>
                </c:pt>
                <c:pt idx="593">
                  <c:v>43969</c:v>
                </c:pt>
                <c:pt idx="594">
                  <c:v>43966</c:v>
                </c:pt>
                <c:pt idx="595">
                  <c:v>43965</c:v>
                </c:pt>
                <c:pt idx="596">
                  <c:v>43964</c:v>
                </c:pt>
                <c:pt idx="597">
                  <c:v>43963</c:v>
                </c:pt>
                <c:pt idx="598">
                  <c:v>43962</c:v>
                </c:pt>
                <c:pt idx="599">
                  <c:v>43959</c:v>
                </c:pt>
                <c:pt idx="600">
                  <c:v>43958</c:v>
                </c:pt>
                <c:pt idx="601">
                  <c:v>43957</c:v>
                </c:pt>
                <c:pt idx="602">
                  <c:v>43956</c:v>
                </c:pt>
                <c:pt idx="603">
                  <c:v>43955</c:v>
                </c:pt>
                <c:pt idx="604">
                  <c:v>43952</c:v>
                </c:pt>
                <c:pt idx="605">
                  <c:v>43951</c:v>
                </c:pt>
                <c:pt idx="606">
                  <c:v>43950</c:v>
                </c:pt>
                <c:pt idx="607">
                  <c:v>43949</c:v>
                </c:pt>
                <c:pt idx="608">
                  <c:v>43948</c:v>
                </c:pt>
                <c:pt idx="609">
                  <c:v>43945</c:v>
                </c:pt>
                <c:pt idx="610">
                  <c:v>43944</c:v>
                </c:pt>
                <c:pt idx="611">
                  <c:v>43943</c:v>
                </c:pt>
                <c:pt idx="612">
                  <c:v>43942</c:v>
                </c:pt>
                <c:pt idx="613">
                  <c:v>43941</c:v>
                </c:pt>
                <c:pt idx="614">
                  <c:v>43938</c:v>
                </c:pt>
                <c:pt idx="615">
                  <c:v>43937</c:v>
                </c:pt>
                <c:pt idx="616">
                  <c:v>43936</c:v>
                </c:pt>
                <c:pt idx="617">
                  <c:v>43935</c:v>
                </c:pt>
                <c:pt idx="618">
                  <c:v>43934</c:v>
                </c:pt>
                <c:pt idx="619">
                  <c:v>43930</c:v>
                </c:pt>
                <c:pt idx="620">
                  <c:v>43929</c:v>
                </c:pt>
                <c:pt idx="621">
                  <c:v>43928</c:v>
                </c:pt>
                <c:pt idx="622">
                  <c:v>43927</c:v>
                </c:pt>
                <c:pt idx="623">
                  <c:v>43924</c:v>
                </c:pt>
                <c:pt idx="624">
                  <c:v>43923</c:v>
                </c:pt>
                <c:pt idx="625">
                  <c:v>43922</c:v>
                </c:pt>
                <c:pt idx="626">
                  <c:v>43921</c:v>
                </c:pt>
                <c:pt idx="627">
                  <c:v>43920</c:v>
                </c:pt>
                <c:pt idx="628">
                  <c:v>43917</c:v>
                </c:pt>
                <c:pt idx="629">
                  <c:v>43916</c:v>
                </c:pt>
                <c:pt idx="630">
                  <c:v>43915</c:v>
                </c:pt>
                <c:pt idx="631">
                  <c:v>43914</c:v>
                </c:pt>
                <c:pt idx="632">
                  <c:v>43913</c:v>
                </c:pt>
                <c:pt idx="633">
                  <c:v>43910</c:v>
                </c:pt>
                <c:pt idx="634">
                  <c:v>43909</c:v>
                </c:pt>
                <c:pt idx="635">
                  <c:v>43908</c:v>
                </c:pt>
                <c:pt idx="636">
                  <c:v>43907</c:v>
                </c:pt>
                <c:pt idx="637">
                  <c:v>43906</c:v>
                </c:pt>
                <c:pt idx="638">
                  <c:v>43903</c:v>
                </c:pt>
                <c:pt idx="639">
                  <c:v>43902</c:v>
                </c:pt>
                <c:pt idx="640">
                  <c:v>43901</c:v>
                </c:pt>
                <c:pt idx="641">
                  <c:v>43900</c:v>
                </c:pt>
                <c:pt idx="642">
                  <c:v>43899</c:v>
                </c:pt>
                <c:pt idx="643">
                  <c:v>43896</c:v>
                </c:pt>
                <c:pt idx="644">
                  <c:v>43895</c:v>
                </c:pt>
                <c:pt idx="645">
                  <c:v>43894</c:v>
                </c:pt>
                <c:pt idx="646">
                  <c:v>43893</c:v>
                </c:pt>
                <c:pt idx="647">
                  <c:v>43892</c:v>
                </c:pt>
                <c:pt idx="648">
                  <c:v>43889</c:v>
                </c:pt>
                <c:pt idx="649">
                  <c:v>43888</c:v>
                </c:pt>
                <c:pt idx="650">
                  <c:v>43887</c:v>
                </c:pt>
                <c:pt idx="651">
                  <c:v>43886</c:v>
                </c:pt>
                <c:pt idx="652">
                  <c:v>43885</c:v>
                </c:pt>
                <c:pt idx="653">
                  <c:v>43882</c:v>
                </c:pt>
                <c:pt idx="654">
                  <c:v>43881</c:v>
                </c:pt>
                <c:pt idx="655">
                  <c:v>43880</c:v>
                </c:pt>
                <c:pt idx="656">
                  <c:v>43879</c:v>
                </c:pt>
                <c:pt idx="657">
                  <c:v>43875</c:v>
                </c:pt>
                <c:pt idx="658">
                  <c:v>43874</c:v>
                </c:pt>
                <c:pt idx="659">
                  <c:v>43873</c:v>
                </c:pt>
                <c:pt idx="660">
                  <c:v>43872</c:v>
                </c:pt>
                <c:pt idx="661">
                  <c:v>43871</c:v>
                </c:pt>
                <c:pt idx="662">
                  <c:v>43868</c:v>
                </c:pt>
                <c:pt idx="663">
                  <c:v>43867</c:v>
                </c:pt>
                <c:pt idx="664">
                  <c:v>43866</c:v>
                </c:pt>
                <c:pt idx="665">
                  <c:v>43865</c:v>
                </c:pt>
                <c:pt idx="666">
                  <c:v>43864</c:v>
                </c:pt>
                <c:pt idx="667">
                  <c:v>43861</c:v>
                </c:pt>
                <c:pt idx="668">
                  <c:v>43860</c:v>
                </c:pt>
                <c:pt idx="669">
                  <c:v>43859</c:v>
                </c:pt>
                <c:pt idx="670">
                  <c:v>43858</c:v>
                </c:pt>
                <c:pt idx="671">
                  <c:v>43857</c:v>
                </c:pt>
                <c:pt idx="672">
                  <c:v>43854</c:v>
                </c:pt>
                <c:pt idx="673">
                  <c:v>43853</c:v>
                </c:pt>
                <c:pt idx="674">
                  <c:v>43852</c:v>
                </c:pt>
                <c:pt idx="675">
                  <c:v>43851</c:v>
                </c:pt>
                <c:pt idx="676">
                  <c:v>43847</c:v>
                </c:pt>
                <c:pt idx="677">
                  <c:v>43846</c:v>
                </c:pt>
                <c:pt idx="678">
                  <c:v>43845</c:v>
                </c:pt>
                <c:pt idx="679">
                  <c:v>43844</c:v>
                </c:pt>
                <c:pt idx="680">
                  <c:v>43843</c:v>
                </c:pt>
                <c:pt idx="681">
                  <c:v>43840</c:v>
                </c:pt>
                <c:pt idx="682">
                  <c:v>43839</c:v>
                </c:pt>
                <c:pt idx="683">
                  <c:v>43838</c:v>
                </c:pt>
                <c:pt idx="684">
                  <c:v>43837</c:v>
                </c:pt>
                <c:pt idx="685">
                  <c:v>43836</c:v>
                </c:pt>
                <c:pt idx="686">
                  <c:v>43833</c:v>
                </c:pt>
                <c:pt idx="687">
                  <c:v>43832</c:v>
                </c:pt>
                <c:pt idx="688">
                  <c:v>43830</c:v>
                </c:pt>
                <c:pt idx="689">
                  <c:v>43829</c:v>
                </c:pt>
                <c:pt idx="690">
                  <c:v>43826</c:v>
                </c:pt>
                <c:pt idx="691">
                  <c:v>43825</c:v>
                </c:pt>
                <c:pt idx="692">
                  <c:v>43823</c:v>
                </c:pt>
                <c:pt idx="693">
                  <c:v>43822</c:v>
                </c:pt>
                <c:pt idx="694">
                  <c:v>43819</c:v>
                </c:pt>
                <c:pt idx="695">
                  <c:v>43818</c:v>
                </c:pt>
                <c:pt idx="696">
                  <c:v>43817</c:v>
                </c:pt>
                <c:pt idx="697">
                  <c:v>43816</c:v>
                </c:pt>
                <c:pt idx="698">
                  <c:v>43815</c:v>
                </c:pt>
                <c:pt idx="699">
                  <c:v>43812</c:v>
                </c:pt>
                <c:pt idx="700">
                  <c:v>43811</c:v>
                </c:pt>
                <c:pt idx="701">
                  <c:v>43810</c:v>
                </c:pt>
                <c:pt idx="702">
                  <c:v>43809</c:v>
                </c:pt>
                <c:pt idx="703">
                  <c:v>43808</c:v>
                </c:pt>
                <c:pt idx="704">
                  <c:v>43805</c:v>
                </c:pt>
                <c:pt idx="705">
                  <c:v>43804</c:v>
                </c:pt>
                <c:pt idx="706">
                  <c:v>43803</c:v>
                </c:pt>
                <c:pt idx="707">
                  <c:v>43802</c:v>
                </c:pt>
                <c:pt idx="708">
                  <c:v>43801</c:v>
                </c:pt>
                <c:pt idx="709">
                  <c:v>43798</c:v>
                </c:pt>
                <c:pt idx="710">
                  <c:v>43796</c:v>
                </c:pt>
                <c:pt idx="711">
                  <c:v>43795</c:v>
                </c:pt>
                <c:pt idx="712">
                  <c:v>43794</c:v>
                </c:pt>
                <c:pt idx="713">
                  <c:v>43791</c:v>
                </c:pt>
                <c:pt idx="714">
                  <c:v>43790</c:v>
                </c:pt>
                <c:pt idx="715">
                  <c:v>43789</c:v>
                </c:pt>
                <c:pt idx="716">
                  <c:v>43788</c:v>
                </c:pt>
                <c:pt idx="717">
                  <c:v>43787</c:v>
                </c:pt>
                <c:pt idx="718">
                  <c:v>43784</c:v>
                </c:pt>
                <c:pt idx="719">
                  <c:v>43783</c:v>
                </c:pt>
                <c:pt idx="720">
                  <c:v>43782</c:v>
                </c:pt>
                <c:pt idx="721">
                  <c:v>43781</c:v>
                </c:pt>
                <c:pt idx="722">
                  <c:v>43780</c:v>
                </c:pt>
                <c:pt idx="723">
                  <c:v>43777</c:v>
                </c:pt>
                <c:pt idx="724">
                  <c:v>43776</c:v>
                </c:pt>
                <c:pt idx="725">
                  <c:v>43775</c:v>
                </c:pt>
                <c:pt idx="726">
                  <c:v>43774</c:v>
                </c:pt>
                <c:pt idx="727">
                  <c:v>43773</c:v>
                </c:pt>
                <c:pt idx="728">
                  <c:v>43770</c:v>
                </c:pt>
                <c:pt idx="729">
                  <c:v>43769</c:v>
                </c:pt>
                <c:pt idx="730">
                  <c:v>43768</c:v>
                </c:pt>
                <c:pt idx="731">
                  <c:v>43767</c:v>
                </c:pt>
                <c:pt idx="732">
                  <c:v>43766</c:v>
                </c:pt>
                <c:pt idx="733">
                  <c:v>43763</c:v>
                </c:pt>
                <c:pt idx="734">
                  <c:v>43762</c:v>
                </c:pt>
                <c:pt idx="735">
                  <c:v>43761</c:v>
                </c:pt>
                <c:pt idx="736">
                  <c:v>43760</c:v>
                </c:pt>
                <c:pt idx="737">
                  <c:v>43759</c:v>
                </c:pt>
                <c:pt idx="738">
                  <c:v>43756</c:v>
                </c:pt>
                <c:pt idx="739">
                  <c:v>43755</c:v>
                </c:pt>
                <c:pt idx="740">
                  <c:v>43754</c:v>
                </c:pt>
                <c:pt idx="741">
                  <c:v>43753</c:v>
                </c:pt>
                <c:pt idx="742">
                  <c:v>43752</c:v>
                </c:pt>
                <c:pt idx="743">
                  <c:v>43749</c:v>
                </c:pt>
                <c:pt idx="744">
                  <c:v>43748</c:v>
                </c:pt>
                <c:pt idx="745">
                  <c:v>43747</c:v>
                </c:pt>
                <c:pt idx="746">
                  <c:v>43746</c:v>
                </c:pt>
                <c:pt idx="747">
                  <c:v>43745</c:v>
                </c:pt>
                <c:pt idx="748">
                  <c:v>43742</c:v>
                </c:pt>
                <c:pt idx="749">
                  <c:v>43741</c:v>
                </c:pt>
                <c:pt idx="750">
                  <c:v>43740</c:v>
                </c:pt>
                <c:pt idx="751">
                  <c:v>43739</c:v>
                </c:pt>
                <c:pt idx="752">
                  <c:v>43738</c:v>
                </c:pt>
                <c:pt idx="753">
                  <c:v>43735</c:v>
                </c:pt>
                <c:pt idx="754">
                  <c:v>43734</c:v>
                </c:pt>
                <c:pt idx="755">
                  <c:v>43733</c:v>
                </c:pt>
                <c:pt idx="756">
                  <c:v>43732</c:v>
                </c:pt>
                <c:pt idx="757">
                  <c:v>43731</c:v>
                </c:pt>
                <c:pt idx="758">
                  <c:v>43728</c:v>
                </c:pt>
                <c:pt idx="759">
                  <c:v>43727</c:v>
                </c:pt>
                <c:pt idx="760">
                  <c:v>43726</c:v>
                </c:pt>
                <c:pt idx="761">
                  <c:v>43725</c:v>
                </c:pt>
                <c:pt idx="762">
                  <c:v>43724</c:v>
                </c:pt>
                <c:pt idx="763">
                  <c:v>43721</c:v>
                </c:pt>
                <c:pt idx="764">
                  <c:v>43720</c:v>
                </c:pt>
                <c:pt idx="765">
                  <c:v>43719</c:v>
                </c:pt>
                <c:pt idx="766">
                  <c:v>43718</c:v>
                </c:pt>
                <c:pt idx="767">
                  <c:v>43717</c:v>
                </c:pt>
                <c:pt idx="768">
                  <c:v>43714</c:v>
                </c:pt>
                <c:pt idx="769">
                  <c:v>43713</c:v>
                </c:pt>
                <c:pt idx="770">
                  <c:v>43712</c:v>
                </c:pt>
                <c:pt idx="771">
                  <c:v>43711</c:v>
                </c:pt>
                <c:pt idx="772">
                  <c:v>43707</c:v>
                </c:pt>
                <c:pt idx="773">
                  <c:v>43706</c:v>
                </c:pt>
                <c:pt idx="774">
                  <c:v>43705</c:v>
                </c:pt>
                <c:pt idx="775">
                  <c:v>43704</c:v>
                </c:pt>
                <c:pt idx="776">
                  <c:v>43703</c:v>
                </c:pt>
                <c:pt idx="777">
                  <c:v>43700</c:v>
                </c:pt>
                <c:pt idx="778">
                  <c:v>43699</c:v>
                </c:pt>
                <c:pt idx="779">
                  <c:v>43698</c:v>
                </c:pt>
                <c:pt idx="780">
                  <c:v>43697</c:v>
                </c:pt>
                <c:pt idx="781">
                  <c:v>43696</c:v>
                </c:pt>
                <c:pt idx="782">
                  <c:v>43693</c:v>
                </c:pt>
                <c:pt idx="783">
                  <c:v>43692</c:v>
                </c:pt>
                <c:pt idx="784">
                  <c:v>43691</c:v>
                </c:pt>
                <c:pt idx="785">
                  <c:v>43690</c:v>
                </c:pt>
                <c:pt idx="786">
                  <c:v>43689</c:v>
                </c:pt>
                <c:pt idx="787">
                  <c:v>43686</c:v>
                </c:pt>
                <c:pt idx="788">
                  <c:v>43685</c:v>
                </c:pt>
                <c:pt idx="789">
                  <c:v>43684</c:v>
                </c:pt>
                <c:pt idx="790">
                  <c:v>43683</c:v>
                </c:pt>
                <c:pt idx="791">
                  <c:v>43682</c:v>
                </c:pt>
                <c:pt idx="792">
                  <c:v>43679</c:v>
                </c:pt>
                <c:pt idx="793">
                  <c:v>43678</c:v>
                </c:pt>
                <c:pt idx="794">
                  <c:v>43677</c:v>
                </c:pt>
                <c:pt idx="795">
                  <c:v>43676</c:v>
                </c:pt>
                <c:pt idx="796">
                  <c:v>43675</c:v>
                </c:pt>
                <c:pt idx="797">
                  <c:v>43672</c:v>
                </c:pt>
                <c:pt idx="798">
                  <c:v>43671</c:v>
                </c:pt>
                <c:pt idx="799">
                  <c:v>43670</c:v>
                </c:pt>
                <c:pt idx="800">
                  <c:v>43669</c:v>
                </c:pt>
                <c:pt idx="801">
                  <c:v>43668</c:v>
                </c:pt>
                <c:pt idx="802">
                  <c:v>43665</c:v>
                </c:pt>
                <c:pt idx="803">
                  <c:v>43664</c:v>
                </c:pt>
                <c:pt idx="804">
                  <c:v>43663</c:v>
                </c:pt>
                <c:pt idx="805">
                  <c:v>43662</c:v>
                </c:pt>
                <c:pt idx="806">
                  <c:v>43661</c:v>
                </c:pt>
                <c:pt idx="807">
                  <c:v>43658</c:v>
                </c:pt>
                <c:pt idx="808">
                  <c:v>43657</c:v>
                </c:pt>
                <c:pt idx="809">
                  <c:v>43656</c:v>
                </c:pt>
                <c:pt idx="810">
                  <c:v>43655</c:v>
                </c:pt>
                <c:pt idx="811">
                  <c:v>43654</c:v>
                </c:pt>
                <c:pt idx="812">
                  <c:v>43651</c:v>
                </c:pt>
                <c:pt idx="813">
                  <c:v>43649</c:v>
                </c:pt>
                <c:pt idx="814">
                  <c:v>43648</c:v>
                </c:pt>
                <c:pt idx="815">
                  <c:v>43647</c:v>
                </c:pt>
                <c:pt idx="816">
                  <c:v>43644</c:v>
                </c:pt>
                <c:pt idx="817">
                  <c:v>43643</c:v>
                </c:pt>
                <c:pt idx="818">
                  <c:v>43642</c:v>
                </c:pt>
                <c:pt idx="819">
                  <c:v>43641</c:v>
                </c:pt>
                <c:pt idx="820">
                  <c:v>43640</c:v>
                </c:pt>
                <c:pt idx="821">
                  <c:v>43637</c:v>
                </c:pt>
                <c:pt idx="822">
                  <c:v>43636</c:v>
                </c:pt>
                <c:pt idx="823">
                  <c:v>43635</c:v>
                </c:pt>
                <c:pt idx="824">
                  <c:v>43634</c:v>
                </c:pt>
                <c:pt idx="825">
                  <c:v>43633</c:v>
                </c:pt>
                <c:pt idx="826">
                  <c:v>43630</c:v>
                </c:pt>
                <c:pt idx="827">
                  <c:v>43629</c:v>
                </c:pt>
                <c:pt idx="828">
                  <c:v>43628</c:v>
                </c:pt>
                <c:pt idx="829">
                  <c:v>43627</c:v>
                </c:pt>
                <c:pt idx="830">
                  <c:v>43626</c:v>
                </c:pt>
                <c:pt idx="831">
                  <c:v>43623</c:v>
                </c:pt>
                <c:pt idx="832">
                  <c:v>43622</c:v>
                </c:pt>
                <c:pt idx="833">
                  <c:v>43621</c:v>
                </c:pt>
                <c:pt idx="834">
                  <c:v>43620</c:v>
                </c:pt>
                <c:pt idx="835">
                  <c:v>43619</c:v>
                </c:pt>
                <c:pt idx="836">
                  <c:v>43616</c:v>
                </c:pt>
                <c:pt idx="837">
                  <c:v>43615</c:v>
                </c:pt>
                <c:pt idx="838">
                  <c:v>43614</c:v>
                </c:pt>
                <c:pt idx="839">
                  <c:v>43613</c:v>
                </c:pt>
                <c:pt idx="840">
                  <c:v>43609</c:v>
                </c:pt>
                <c:pt idx="841">
                  <c:v>43608</c:v>
                </c:pt>
                <c:pt idx="842">
                  <c:v>43607</c:v>
                </c:pt>
                <c:pt idx="843">
                  <c:v>43606</c:v>
                </c:pt>
                <c:pt idx="844">
                  <c:v>43605</c:v>
                </c:pt>
                <c:pt idx="845">
                  <c:v>43602</c:v>
                </c:pt>
                <c:pt idx="846">
                  <c:v>43601</c:v>
                </c:pt>
                <c:pt idx="847">
                  <c:v>43600</c:v>
                </c:pt>
                <c:pt idx="848">
                  <c:v>43599</c:v>
                </c:pt>
                <c:pt idx="849">
                  <c:v>43598</c:v>
                </c:pt>
                <c:pt idx="850">
                  <c:v>43595</c:v>
                </c:pt>
                <c:pt idx="851">
                  <c:v>43594</c:v>
                </c:pt>
                <c:pt idx="852">
                  <c:v>43593</c:v>
                </c:pt>
                <c:pt idx="853">
                  <c:v>43592</c:v>
                </c:pt>
                <c:pt idx="854">
                  <c:v>43591</c:v>
                </c:pt>
                <c:pt idx="855">
                  <c:v>43588</c:v>
                </c:pt>
                <c:pt idx="856">
                  <c:v>43587</c:v>
                </c:pt>
                <c:pt idx="857">
                  <c:v>43586</c:v>
                </c:pt>
                <c:pt idx="858">
                  <c:v>43585</c:v>
                </c:pt>
                <c:pt idx="859">
                  <c:v>43584</c:v>
                </c:pt>
                <c:pt idx="860">
                  <c:v>43581</c:v>
                </c:pt>
                <c:pt idx="861">
                  <c:v>43580</c:v>
                </c:pt>
                <c:pt idx="862">
                  <c:v>43579</c:v>
                </c:pt>
                <c:pt idx="863">
                  <c:v>43578</c:v>
                </c:pt>
                <c:pt idx="864">
                  <c:v>43577</c:v>
                </c:pt>
                <c:pt idx="865">
                  <c:v>43573</c:v>
                </c:pt>
                <c:pt idx="866">
                  <c:v>43572</c:v>
                </c:pt>
                <c:pt idx="867">
                  <c:v>43571</c:v>
                </c:pt>
                <c:pt idx="868">
                  <c:v>43570</c:v>
                </c:pt>
                <c:pt idx="869">
                  <c:v>43567</c:v>
                </c:pt>
                <c:pt idx="870">
                  <c:v>43566</c:v>
                </c:pt>
                <c:pt idx="871">
                  <c:v>43565</c:v>
                </c:pt>
                <c:pt idx="872">
                  <c:v>43564</c:v>
                </c:pt>
                <c:pt idx="873">
                  <c:v>43563</c:v>
                </c:pt>
                <c:pt idx="874">
                  <c:v>43560</c:v>
                </c:pt>
                <c:pt idx="875">
                  <c:v>43559</c:v>
                </c:pt>
                <c:pt idx="876">
                  <c:v>43558</c:v>
                </c:pt>
                <c:pt idx="877">
                  <c:v>43557</c:v>
                </c:pt>
                <c:pt idx="878">
                  <c:v>43556</c:v>
                </c:pt>
                <c:pt idx="879">
                  <c:v>43553</c:v>
                </c:pt>
                <c:pt idx="880">
                  <c:v>43552</c:v>
                </c:pt>
                <c:pt idx="881">
                  <c:v>43551</c:v>
                </c:pt>
                <c:pt idx="882">
                  <c:v>43550</c:v>
                </c:pt>
                <c:pt idx="883">
                  <c:v>43549</c:v>
                </c:pt>
                <c:pt idx="884">
                  <c:v>43546</c:v>
                </c:pt>
                <c:pt idx="885">
                  <c:v>43545</c:v>
                </c:pt>
                <c:pt idx="886">
                  <c:v>43544</c:v>
                </c:pt>
                <c:pt idx="887">
                  <c:v>43543</c:v>
                </c:pt>
                <c:pt idx="888">
                  <c:v>43542</c:v>
                </c:pt>
                <c:pt idx="889">
                  <c:v>43539</c:v>
                </c:pt>
                <c:pt idx="890">
                  <c:v>43538</c:v>
                </c:pt>
                <c:pt idx="891">
                  <c:v>43537</c:v>
                </c:pt>
                <c:pt idx="892">
                  <c:v>43536</c:v>
                </c:pt>
                <c:pt idx="893">
                  <c:v>43535</c:v>
                </c:pt>
                <c:pt idx="894">
                  <c:v>43532</c:v>
                </c:pt>
                <c:pt idx="895">
                  <c:v>43531</c:v>
                </c:pt>
                <c:pt idx="896">
                  <c:v>43530</c:v>
                </c:pt>
                <c:pt idx="897">
                  <c:v>43529</c:v>
                </c:pt>
                <c:pt idx="898">
                  <c:v>43528</c:v>
                </c:pt>
                <c:pt idx="899">
                  <c:v>43525</c:v>
                </c:pt>
                <c:pt idx="900">
                  <c:v>43524</c:v>
                </c:pt>
                <c:pt idx="901">
                  <c:v>43523</c:v>
                </c:pt>
                <c:pt idx="902">
                  <c:v>43522</c:v>
                </c:pt>
                <c:pt idx="903">
                  <c:v>43521</c:v>
                </c:pt>
                <c:pt idx="904">
                  <c:v>43518</c:v>
                </c:pt>
                <c:pt idx="905">
                  <c:v>43517</c:v>
                </c:pt>
                <c:pt idx="906">
                  <c:v>43516</c:v>
                </c:pt>
                <c:pt idx="907">
                  <c:v>43515</c:v>
                </c:pt>
                <c:pt idx="908">
                  <c:v>43511</c:v>
                </c:pt>
                <c:pt idx="909">
                  <c:v>43510</c:v>
                </c:pt>
                <c:pt idx="910">
                  <c:v>43509</c:v>
                </c:pt>
                <c:pt idx="911">
                  <c:v>43508</c:v>
                </c:pt>
                <c:pt idx="912">
                  <c:v>43507</c:v>
                </c:pt>
                <c:pt idx="913">
                  <c:v>43504</c:v>
                </c:pt>
                <c:pt idx="914">
                  <c:v>43503</c:v>
                </c:pt>
                <c:pt idx="915">
                  <c:v>43502</c:v>
                </c:pt>
                <c:pt idx="916">
                  <c:v>43501</c:v>
                </c:pt>
                <c:pt idx="917">
                  <c:v>43500</c:v>
                </c:pt>
                <c:pt idx="918">
                  <c:v>43497</c:v>
                </c:pt>
                <c:pt idx="919">
                  <c:v>43496</c:v>
                </c:pt>
                <c:pt idx="920">
                  <c:v>43495</c:v>
                </c:pt>
                <c:pt idx="921">
                  <c:v>43494</c:v>
                </c:pt>
                <c:pt idx="922">
                  <c:v>43493</c:v>
                </c:pt>
                <c:pt idx="923">
                  <c:v>43490</c:v>
                </c:pt>
                <c:pt idx="924">
                  <c:v>43489</c:v>
                </c:pt>
                <c:pt idx="925">
                  <c:v>43488</c:v>
                </c:pt>
                <c:pt idx="926">
                  <c:v>43487</c:v>
                </c:pt>
                <c:pt idx="927">
                  <c:v>43483</c:v>
                </c:pt>
                <c:pt idx="928">
                  <c:v>43482</c:v>
                </c:pt>
                <c:pt idx="929">
                  <c:v>43481</c:v>
                </c:pt>
                <c:pt idx="930">
                  <c:v>43480</c:v>
                </c:pt>
                <c:pt idx="931">
                  <c:v>43479</c:v>
                </c:pt>
                <c:pt idx="932">
                  <c:v>43476</c:v>
                </c:pt>
                <c:pt idx="933">
                  <c:v>43475</c:v>
                </c:pt>
                <c:pt idx="934">
                  <c:v>43474</c:v>
                </c:pt>
                <c:pt idx="935">
                  <c:v>43473</c:v>
                </c:pt>
                <c:pt idx="936">
                  <c:v>43472</c:v>
                </c:pt>
                <c:pt idx="937">
                  <c:v>43469</c:v>
                </c:pt>
                <c:pt idx="938">
                  <c:v>43468</c:v>
                </c:pt>
                <c:pt idx="939">
                  <c:v>43467</c:v>
                </c:pt>
                <c:pt idx="940">
                  <c:v>43465</c:v>
                </c:pt>
                <c:pt idx="941">
                  <c:v>43462</c:v>
                </c:pt>
                <c:pt idx="942">
                  <c:v>43461</c:v>
                </c:pt>
                <c:pt idx="943">
                  <c:v>43460</c:v>
                </c:pt>
                <c:pt idx="944">
                  <c:v>43458</c:v>
                </c:pt>
                <c:pt idx="945">
                  <c:v>43455</c:v>
                </c:pt>
                <c:pt idx="946">
                  <c:v>43454</c:v>
                </c:pt>
                <c:pt idx="947">
                  <c:v>43453</c:v>
                </c:pt>
                <c:pt idx="948">
                  <c:v>43452</c:v>
                </c:pt>
                <c:pt idx="949">
                  <c:v>43451</c:v>
                </c:pt>
                <c:pt idx="950">
                  <c:v>43448</c:v>
                </c:pt>
                <c:pt idx="951">
                  <c:v>43447</c:v>
                </c:pt>
                <c:pt idx="952">
                  <c:v>43446</c:v>
                </c:pt>
                <c:pt idx="953">
                  <c:v>43445</c:v>
                </c:pt>
                <c:pt idx="954">
                  <c:v>43444</c:v>
                </c:pt>
                <c:pt idx="955">
                  <c:v>43441</c:v>
                </c:pt>
                <c:pt idx="956">
                  <c:v>43440</c:v>
                </c:pt>
                <c:pt idx="957">
                  <c:v>43438</c:v>
                </c:pt>
                <c:pt idx="958">
                  <c:v>43437</c:v>
                </c:pt>
                <c:pt idx="959">
                  <c:v>43434</c:v>
                </c:pt>
                <c:pt idx="960">
                  <c:v>43433</c:v>
                </c:pt>
                <c:pt idx="961">
                  <c:v>43432</c:v>
                </c:pt>
                <c:pt idx="962">
                  <c:v>43431</c:v>
                </c:pt>
                <c:pt idx="963">
                  <c:v>43430</c:v>
                </c:pt>
                <c:pt idx="964">
                  <c:v>43427</c:v>
                </c:pt>
                <c:pt idx="965">
                  <c:v>43425</c:v>
                </c:pt>
                <c:pt idx="966">
                  <c:v>43424</c:v>
                </c:pt>
                <c:pt idx="967">
                  <c:v>43423</c:v>
                </c:pt>
                <c:pt idx="968">
                  <c:v>43420</c:v>
                </c:pt>
                <c:pt idx="969">
                  <c:v>43419</c:v>
                </c:pt>
                <c:pt idx="970">
                  <c:v>43418</c:v>
                </c:pt>
                <c:pt idx="971">
                  <c:v>43417</c:v>
                </c:pt>
                <c:pt idx="972">
                  <c:v>43416</c:v>
                </c:pt>
                <c:pt idx="973">
                  <c:v>43413</c:v>
                </c:pt>
                <c:pt idx="974">
                  <c:v>43412</c:v>
                </c:pt>
                <c:pt idx="975">
                  <c:v>43411</c:v>
                </c:pt>
                <c:pt idx="976">
                  <c:v>43410</c:v>
                </c:pt>
                <c:pt idx="977">
                  <c:v>43409</c:v>
                </c:pt>
                <c:pt idx="978">
                  <c:v>43406</c:v>
                </c:pt>
                <c:pt idx="979">
                  <c:v>43405</c:v>
                </c:pt>
                <c:pt idx="980">
                  <c:v>43404</c:v>
                </c:pt>
                <c:pt idx="981">
                  <c:v>43403</c:v>
                </c:pt>
                <c:pt idx="982">
                  <c:v>43402</c:v>
                </c:pt>
                <c:pt idx="983">
                  <c:v>43399</c:v>
                </c:pt>
                <c:pt idx="984">
                  <c:v>43398</c:v>
                </c:pt>
                <c:pt idx="985">
                  <c:v>43397</c:v>
                </c:pt>
                <c:pt idx="986">
                  <c:v>43396</c:v>
                </c:pt>
                <c:pt idx="987">
                  <c:v>43395</c:v>
                </c:pt>
                <c:pt idx="988">
                  <c:v>43392</c:v>
                </c:pt>
                <c:pt idx="989">
                  <c:v>43391</c:v>
                </c:pt>
                <c:pt idx="990">
                  <c:v>43390</c:v>
                </c:pt>
                <c:pt idx="991">
                  <c:v>43389</c:v>
                </c:pt>
                <c:pt idx="992">
                  <c:v>43388</c:v>
                </c:pt>
                <c:pt idx="993">
                  <c:v>43385</c:v>
                </c:pt>
                <c:pt idx="994">
                  <c:v>43384</c:v>
                </c:pt>
                <c:pt idx="995">
                  <c:v>43383</c:v>
                </c:pt>
                <c:pt idx="996">
                  <c:v>43382</c:v>
                </c:pt>
                <c:pt idx="997">
                  <c:v>43381</c:v>
                </c:pt>
                <c:pt idx="998">
                  <c:v>43378</c:v>
                </c:pt>
                <c:pt idx="999">
                  <c:v>43377</c:v>
                </c:pt>
                <c:pt idx="1000">
                  <c:v>43376</c:v>
                </c:pt>
                <c:pt idx="1001">
                  <c:v>43375</c:v>
                </c:pt>
                <c:pt idx="1002">
                  <c:v>43374</c:v>
                </c:pt>
                <c:pt idx="1003">
                  <c:v>43371</c:v>
                </c:pt>
                <c:pt idx="1004">
                  <c:v>43370</c:v>
                </c:pt>
                <c:pt idx="1005">
                  <c:v>43369</c:v>
                </c:pt>
                <c:pt idx="1006">
                  <c:v>43368</c:v>
                </c:pt>
                <c:pt idx="1007">
                  <c:v>43367</c:v>
                </c:pt>
                <c:pt idx="1008">
                  <c:v>43364</c:v>
                </c:pt>
                <c:pt idx="1009">
                  <c:v>43363</c:v>
                </c:pt>
                <c:pt idx="1010">
                  <c:v>43362</c:v>
                </c:pt>
                <c:pt idx="1011">
                  <c:v>43361</c:v>
                </c:pt>
                <c:pt idx="1012">
                  <c:v>43360</c:v>
                </c:pt>
                <c:pt idx="1013">
                  <c:v>43357</c:v>
                </c:pt>
                <c:pt idx="1014">
                  <c:v>43356</c:v>
                </c:pt>
                <c:pt idx="1015">
                  <c:v>43355</c:v>
                </c:pt>
                <c:pt idx="1016">
                  <c:v>43354</c:v>
                </c:pt>
                <c:pt idx="1017">
                  <c:v>43353</c:v>
                </c:pt>
                <c:pt idx="1018">
                  <c:v>43350</c:v>
                </c:pt>
                <c:pt idx="1019">
                  <c:v>43349</c:v>
                </c:pt>
                <c:pt idx="1020">
                  <c:v>43348</c:v>
                </c:pt>
                <c:pt idx="1021">
                  <c:v>43347</c:v>
                </c:pt>
                <c:pt idx="1022">
                  <c:v>43343</c:v>
                </c:pt>
                <c:pt idx="1023">
                  <c:v>43342</c:v>
                </c:pt>
                <c:pt idx="1024">
                  <c:v>43341</c:v>
                </c:pt>
                <c:pt idx="1025">
                  <c:v>43340</c:v>
                </c:pt>
                <c:pt idx="1026">
                  <c:v>43339</c:v>
                </c:pt>
                <c:pt idx="1027">
                  <c:v>43336</c:v>
                </c:pt>
                <c:pt idx="1028">
                  <c:v>43335</c:v>
                </c:pt>
                <c:pt idx="1029">
                  <c:v>43334</c:v>
                </c:pt>
                <c:pt idx="1030">
                  <c:v>43333</c:v>
                </c:pt>
                <c:pt idx="1031">
                  <c:v>43332</c:v>
                </c:pt>
                <c:pt idx="1032">
                  <c:v>43329</c:v>
                </c:pt>
                <c:pt idx="1033">
                  <c:v>43328</c:v>
                </c:pt>
                <c:pt idx="1034">
                  <c:v>43327</c:v>
                </c:pt>
                <c:pt idx="1035">
                  <c:v>43326</c:v>
                </c:pt>
                <c:pt idx="1036">
                  <c:v>43325</c:v>
                </c:pt>
                <c:pt idx="1037">
                  <c:v>43322</c:v>
                </c:pt>
                <c:pt idx="1038">
                  <c:v>43321</c:v>
                </c:pt>
                <c:pt idx="1039">
                  <c:v>43320</c:v>
                </c:pt>
                <c:pt idx="1040">
                  <c:v>43319</c:v>
                </c:pt>
                <c:pt idx="1041">
                  <c:v>43318</c:v>
                </c:pt>
                <c:pt idx="1042">
                  <c:v>43315</c:v>
                </c:pt>
                <c:pt idx="1043">
                  <c:v>43314</c:v>
                </c:pt>
                <c:pt idx="1044">
                  <c:v>43313</c:v>
                </c:pt>
                <c:pt idx="1045">
                  <c:v>43312</c:v>
                </c:pt>
                <c:pt idx="1046">
                  <c:v>43311</c:v>
                </c:pt>
                <c:pt idx="1047">
                  <c:v>43308</c:v>
                </c:pt>
                <c:pt idx="1048">
                  <c:v>43307</c:v>
                </c:pt>
                <c:pt idx="1049">
                  <c:v>43306</c:v>
                </c:pt>
                <c:pt idx="1050">
                  <c:v>43305</c:v>
                </c:pt>
                <c:pt idx="1051">
                  <c:v>43304</c:v>
                </c:pt>
                <c:pt idx="1052">
                  <c:v>43301</c:v>
                </c:pt>
                <c:pt idx="1053">
                  <c:v>43300</c:v>
                </c:pt>
                <c:pt idx="1054">
                  <c:v>43299</c:v>
                </c:pt>
                <c:pt idx="1055">
                  <c:v>43298</c:v>
                </c:pt>
                <c:pt idx="1056">
                  <c:v>43297</c:v>
                </c:pt>
                <c:pt idx="1057">
                  <c:v>43294</c:v>
                </c:pt>
                <c:pt idx="1058">
                  <c:v>43293</c:v>
                </c:pt>
                <c:pt idx="1059">
                  <c:v>43292</c:v>
                </c:pt>
                <c:pt idx="1060">
                  <c:v>43291</c:v>
                </c:pt>
                <c:pt idx="1061">
                  <c:v>43290</c:v>
                </c:pt>
                <c:pt idx="1062">
                  <c:v>43287</c:v>
                </c:pt>
                <c:pt idx="1063">
                  <c:v>43286</c:v>
                </c:pt>
                <c:pt idx="1064">
                  <c:v>43284</c:v>
                </c:pt>
                <c:pt idx="1065">
                  <c:v>43283</c:v>
                </c:pt>
                <c:pt idx="1066">
                  <c:v>43280</c:v>
                </c:pt>
                <c:pt idx="1067">
                  <c:v>43279</c:v>
                </c:pt>
                <c:pt idx="1068">
                  <c:v>43278</c:v>
                </c:pt>
                <c:pt idx="1069">
                  <c:v>43277</c:v>
                </c:pt>
                <c:pt idx="1070">
                  <c:v>43276</c:v>
                </c:pt>
                <c:pt idx="1071">
                  <c:v>43273</c:v>
                </c:pt>
                <c:pt idx="1072">
                  <c:v>43272</c:v>
                </c:pt>
                <c:pt idx="1073">
                  <c:v>43271</c:v>
                </c:pt>
                <c:pt idx="1074">
                  <c:v>43270</c:v>
                </c:pt>
                <c:pt idx="1075">
                  <c:v>43269</c:v>
                </c:pt>
                <c:pt idx="1076">
                  <c:v>43266</c:v>
                </c:pt>
                <c:pt idx="1077">
                  <c:v>43265</c:v>
                </c:pt>
                <c:pt idx="1078">
                  <c:v>43264</c:v>
                </c:pt>
                <c:pt idx="1079">
                  <c:v>43263</c:v>
                </c:pt>
                <c:pt idx="1080">
                  <c:v>43262</c:v>
                </c:pt>
                <c:pt idx="1081">
                  <c:v>43259</c:v>
                </c:pt>
                <c:pt idx="1082">
                  <c:v>43258</c:v>
                </c:pt>
                <c:pt idx="1083">
                  <c:v>43257</c:v>
                </c:pt>
                <c:pt idx="1084">
                  <c:v>43256</c:v>
                </c:pt>
                <c:pt idx="1085">
                  <c:v>43255</c:v>
                </c:pt>
                <c:pt idx="1086">
                  <c:v>43252</c:v>
                </c:pt>
                <c:pt idx="1087">
                  <c:v>43251</c:v>
                </c:pt>
                <c:pt idx="1088">
                  <c:v>43250</c:v>
                </c:pt>
                <c:pt idx="1089">
                  <c:v>43249</c:v>
                </c:pt>
                <c:pt idx="1090">
                  <c:v>43245</c:v>
                </c:pt>
                <c:pt idx="1091">
                  <c:v>43244</c:v>
                </c:pt>
                <c:pt idx="1092">
                  <c:v>43243</c:v>
                </c:pt>
                <c:pt idx="1093">
                  <c:v>43242</c:v>
                </c:pt>
                <c:pt idx="1094">
                  <c:v>43241</c:v>
                </c:pt>
                <c:pt idx="1095">
                  <c:v>43238</c:v>
                </c:pt>
                <c:pt idx="1096">
                  <c:v>43237</c:v>
                </c:pt>
                <c:pt idx="1097">
                  <c:v>43236</c:v>
                </c:pt>
                <c:pt idx="1098">
                  <c:v>43235</c:v>
                </c:pt>
                <c:pt idx="1099">
                  <c:v>43234</c:v>
                </c:pt>
                <c:pt idx="1100">
                  <c:v>43231</c:v>
                </c:pt>
                <c:pt idx="1101">
                  <c:v>43230</c:v>
                </c:pt>
                <c:pt idx="1102">
                  <c:v>43229</c:v>
                </c:pt>
                <c:pt idx="1103">
                  <c:v>43228</c:v>
                </c:pt>
                <c:pt idx="1104">
                  <c:v>43227</c:v>
                </c:pt>
                <c:pt idx="1105">
                  <c:v>43224</c:v>
                </c:pt>
                <c:pt idx="1106">
                  <c:v>43223</c:v>
                </c:pt>
                <c:pt idx="1107">
                  <c:v>43222</c:v>
                </c:pt>
                <c:pt idx="1108">
                  <c:v>43221</c:v>
                </c:pt>
                <c:pt idx="1109">
                  <c:v>43220</c:v>
                </c:pt>
                <c:pt idx="1110">
                  <c:v>43217</c:v>
                </c:pt>
                <c:pt idx="1111">
                  <c:v>43216</c:v>
                </c:pt>
                <c:pt idx="1112">
                  <c:v>43215</c:v>
                </c:pt>
                <c:pt idx="1113">
                  <c:v>43214</c:v>
                </c:pt>
                <c:pt idx="1114">
                  <c:v>43213</c:v>
                </c:pt>
                <c:pt idx="1115">
                  <c:v>43210</c:v>
                </c:pt>
                <c:pt idx="1116">
                  <c:v>43209</c:v>
                </c:pt>
                <c:pt idx="1117">
                  <c:v>43208</c:v>
                </c:pt>
                <c:pt idx="1118">
                  <c:v>43207</c:v>
                </c:pt>
                <c:pt idx="1119">
                  <c:v>43206</c:v>
                </c:pt>
                <c:pt idx="1120">
                  <c:v>43203</c:v>
                </c:pt>
                <c:pt idx="1121">
                  <c:v>43202</c:v>
                </c:pt>
                <c:pt idx="1122">
                  <c:v>43201</c:v>
                </c:pt>
                <c:pt idx="1123">
                  <c:v>43200</c:v>
                </c:pt>
                <c:pt idx="1124">
                  <c:v>43199</c:v>
                </c:pt>
                <c:pt idx="1125">
                  <c:v>43196</c:v>
                </c:pt>
                <c:pt idx="1126">
                  <c:v>43195</c:v>
                </c:pt>
                <c:pt idx="1127">
                  <c:v>43194</c:v>
                </c:pt>
                <c:pt idx="1128">
                  <c:v>43193</c:v>
                </c:pt>
                <c:pt idx="1129">
                  <c:v>43192</c:v>
                </c:pt>
                <c:pt idx="1130">
                  <c:v>43188</c:v>
                </c:pt>
                <c:pt idx="1131">
                  <c:v>43187</c:v>
                </c:pt>
                <c:pt idx="1132">
                  <c:v>43186</c:v>
                </c:pt>
                <c:pt idx="1133">
                  <c:v>43185</c:v>
                </c:pt>
                <c:pt idx="1134">
                  <c:v>43182</c:v>
                </c:pt>
                <c:pt idx="1135">
                  <c:v>43181</c:v>
                </c:pt>
                <c:pt idx="1136">
                  <c:v>43180</c:v>
                </c:pt>
                <c:pt idx="1137">
                  <c:v>43179</c:v>
                </c:pt>
                <c:pt idx="1138">
                  <c:v>43178</c:v>
                </c:pt>
                <c:pt idx="1139">
                  <c:v>43175</c:v>
                </c:pt>
                <c:pt idx="1140">
                  <c:v>43174</c:v>
                </c:pt>
                <c:pt idx="1141">
                  <c:v>43173</c:v>
                </c:pt>
                <c:pt idx="1142">
                  <c:v>43172</c:v>
                </c:pt>
                <c:pt idx="1143">
                  <c:v>43171</c:v>
                </c:pt>
                <c:pt idx="1144">
                  <c:v>43168</c:v>
                </c:pt>
                <c:pt idx="1145">
                  <c:v>43167</c:v>
                </c:pt>
                <c:pt idx="1146">
                  <c:v>43166</c:v>
                </c:pt>
                <c:pt idx="1147">
                  <c:v>43165</c:v>
                </c:pt>
                <c:pt idx="1148">
                  <c:v>43164</c:v>
                </c:pt>
                <c:pt idx="1149">
                  <c:v>43161</c:v>
                </c:pt>
                <c:pt idx="1150">
                  <c:v>43160</c:v>
                </c:pt>
                <c:pt idx="1151">
                  <c:v>43159</c:v>
                </c:pt>
                <c:pt idx="1152">
                  <c:v>43158</c:v>
                </c:pt>
                <c:pt idx="1153">
                  <c:v>43157</c:v>
                </c:pt>
                <c:pt idx="1154">
                  <c:v>43154</c:v>
                </c:pt>
                <c:pt idx="1155">
                  <c:v>43153</c:v>
                </c:pt>
                <c:pt idx="1156">
                  <c:v>43152</c:v>
                </c:pt>
                <c:pt idx="1157">
                  <c:v>43151</c:v>
                </c:pt>
                <c:pt idx="1158">
                  <c:v>43147</c:v>
                </c:pt>
                <c:pt idx="1159">
                  <c:v>43146</c:v>
                </c:pt>
                <c:pt idx="1160">
                  <c:v>43145</c:v>
                </c:pt>
                <c:pt idx="1161">
                  <c:v>43144</c:v>
                </c:pt>
                <c:pt idx="1162">
                  <c:v>43143</c:v>
                </c:pt>
                <c:pt idx="1163">
                  <c:v>43140</c:v>
                </c:pt>
                <c:pt idx="1164">
                  <c:v>43139</c:v>
                </c:pt>
                <c:pt idx="1165">
                  <c:v>43138</c:v>
                </c:pt>
                <c:pt idx="1166">
                  <c:v>43137</c:v>
                </c:pt>
                <c:pt idx="1167">
                  <c:v>43136</c:v>
                </c:pt>
                <c:pt idx="1168">
                  <c:v>43133</c:v>
                </c:pt>
                <c:pt idx="1169">
                  <c:v>43132</c:v>
                </c:pt>
                <c:pt idx="1170">
                  <c:v>43131</c:v>
                </c:pt>
                <c:pt idx="1171">
                  <c:v>43130</c:v>
                </c:pt>
                <c:pt idx="1172">
                  <c:v>43129</c:v>
                </c:pt>
                <c:pt idx="1173">
                  <c:v>43126</c:v>
                </c:pt>
                <c:pt idx="1174">
                  <c:v>43125</c:v>
                </c:pt>
                <c:pt idx="1175">
                  <c:v>43124</c:v>
                </c:pt>
                <c:pt idx="1176">
                  <c:v>43123</c:v>
                </c:pt>
                <c:pt idx="1177">
                  <c:v>43122</c:v>
                </c:pt>
                <c:pt idx="1178">
                  <c:v>43119</c:v>
                </c:pt>
                <c:pt idx="1179">
                  <c:v>43118</c:v>
                </c:pt>
                <c:pt idx="1180">
                  <c:v>43117</c:v>
                </c:pt>
                <c:pt idx="1181">
                  <c:v>43116</c:v>
                </c:pt>
                <c:pt idx="1182">
                  <c:v>43112</c:v>
                </c:pt>
                <c:pt idx="1183">
                  <c:v>43111</c:v>
                </c:pt>
                <c:pt idx="1184">
                  <c:v>43110</c:v>
                </c:pt>
                <c:pt idx="1185">
                  <c:v>43109</c:v>
                </c:pt>
                <c:pt idx="1186">
                  <c:v>43108</c:v>
                </c:pt>
                <c:pt idx="1187">
                  <c:v>43105</c:v>
                </c:pt>
                <c:pt idx="1188">
                  <c:v>43104</c:v>
                </c:pt>
                <c:pt idx="1189">
                  <c:v>43103</c:v>
                </c:pt>
                <c:pt idx="1190">
                  <c:v>43102</c:v>
                </c:pt>
                <c:pt idx="1191">
                  <c:v>43098</c:v>
                </c:pt>
                <c:pt idx="1192">
                  <c:v>43097</c:v>
                </c:pt>
                <c:pt idx="1193">
                  <c:v>43096</c:v>
                </c:pt>
                <c:pt idx="1194">
                  <c:v>43095</c:v>
                </c:pt>
                <c:pt idx="1195">
                  <c:v>43091</c:v>
                </c:pt>
                <c:pt idx="1196">
                  <c:v>43090</c:v>
                </c:pt>
                <c:pt idx="1197">
                  <c:v>43089</c:v>
                </c:pt>
                <c:pt idx="1198">
                  <c:v>43088</c:v>
                </c:pt>
                <c:pt idx="1199">
                  <c:v>43087</c:v>
                </c:pt>
                <c:pt idx="1200">
                  <c:v>43084</c:v>
                </c:pt>
                <c:pt idx="1201">
                  <c:v>43083</c:v>
                </c:pt>
                <c:pt idx="1202">
                  <c:v>43082</c:v>
                </c:pt>
                <c:pt idx="1203">
                  <c:v>43081</c:v>
                </c:pt>
                <c:pt idx="1204">
                  <c:v>43080</c:v>
                </c:pt>
                <c:pt idx="1205">
                  <c:v>43077</c:v>
                </c:pt>
                <c:pt idx="1206">
                  <c:v>43076</c:v>
                </c:pt>
                <c:pt idx="1207">
                  <c:v>43075</c:v>
                </c:pt>
                <c:pt idx="1208">
                  <c:v>43074</c:v>
                </c:pt>
                <c:pt idx="1209">
                  <c:v>43073</c:v>
                </c:pt>
                <c:pt idx="1210">
                  <c:v>43070</c:v>
                </c:pt>
                <c:pt idx="1211">
                  <c:v>43069</c:v>
                </c:pt>
                <c:pt idx="1212">
                  <c:v>43068</c:v>
                </c:pt>
                <c:pt idx="1213">
                  <c:v>43067</c:v>
                </c:pt>
                <c:pt idx="1214">
                  <c:v>43066</c:v>
                </c:pt>
                <c:pt idx="1215">
                  <c:v>43063</c:v>
                </c:pt>
                <c:pt idx="1216">
                  <c:v>43061</c:v>
                </c:pt>
                <c:pt idx="1217">
                  <c:v>43060</c:v>
                </c:pt>
                <c:pt idx="1218">
                  <c:v>43059</c:v>
                </c:pt>
                <c:pt idx="1219">
                  <c:v>43056</c:v>
                </c:pt>
                <c:pt idx="1220">
                  <c:v>43055</c:v>
                </c:pt>
                <c:pt idx="1221">
                  <c:v>43054</c:v>
                </c:pt>
                <c:pt idx="1222">
                  <c:v>43053</c:v>
                </c:pt>
                <c:pt idx="1223">
                  <c:v>43052</c:v>
                </c:pt>
                <c:pt idx="1224">
                  <c:v>43049</c:v>
                </c:pt>
                <c:pt idx="1225">
                  <c:v>43048</c:v>
                </c:pt>
                <c:pt idx="1226">
                  <c:v>43047</c:v>
                </c:pt>
                <c:pt idx="1227">
                  <c:v>43046</c:v>
                </c:pt>
                <c:pt idx="1228">
                  <c:v>43045</c:v>
                </c:pt>
                <c:pt idx="1229">
                  <c:v>43042</c:v>
                </c:pt>
                <c:pt idx="1230">
                  <c:v>43041</c:v>
                </c:pt>
                <c:pt idx="1231">
                  <c:v>43040</c:v>
                </c:pt>
                <c:pt idx="1232">
                  <c:v>43039</c:v>
                </c:pt>
                <c:pt idx="1233">
                  <c:v>43038</c:v>
                </c:pt>
                <c:pt idx="1234">
                  <c:v>43035</c:v>
                </c:pt>
                <c:pt idx="1235">
                  <c:v>43034</c:v>
                </c:pt>
                <c:pt idx="1236">
                  <c:v>43033</c:v>
                </c:pt>
                <c:pt idx="1237">
                  <c:v>43032</c:v>
                </c:pt>
                <c:pt idx="1238">
                  <c:v>43031</c:v>
                </c:pt>
                <c:pt idx="1239">
                  <c:v>43028</c:v>
                </c:pt>
                <c:pt idx="1240">
                  <c:v>43027</c:v>
                </c:pt>
                <c:pt idx="1241">
                  <c:v>43026</c:v>
                </c:pt>
                <c:pt idx="1242">
                  <c:v>43025</c:v>
                </c:pt>
                <c:pt idx="1243">
                  <c:v>43024</c:v>
                </c:pt>
                <c:pt idx="1244">
                  <c:v>43021</c:v>
                </c:pt>
                <c:pt idx="1245">
                  <c:v>43020</c:v>
                </c:pt>
                <c:pt idx="1246">
                  <c:v>43019</c:v>
                </c:pt>
                <c:pt idx="1247">
                  <c:v>43018</c:v>
                </c:pt>
                <c:pt idx="1248">
                  <c:v>43017</c:v>
                </c:pt>
                <c:pt idx="1249">
                  <c:v>43014</c:v>
                </c:pt>
                <c:pt idx="1250">
                  <c:v>43013</c:v>
                </c:pt>
                <c:pt idx="1251">
                  <c:v>43012</c:v>
                </c:pt>
                <c:pt idx="1252">
                  <c:v>43011</c:v>
                </c:pt>
                <c:pt idx="1253">
                  <c:v>43010</c:v>
                </c:pt>
                <c:pt idx="1254">
                  <c:v>43007</c:v>
                </c:pt>
                <c:pt idx="1255">
                  <c:v>43006</c:v>
                </c:pt>
                <c:pt idx="1256">
                  <c:v>43005</c:v>
                </c:pt>
                <c:pt idx="1257">
                  <c:v>43004</c:v>
                </c:pt>
                <c:pt idx="1258">
                  <c:v>43003</c:v>
                </c:pt>
                <c:pt idx="1259">
                  <c:v>43000</c:v>
                </c:pt>
                <c:pt idx="1260">
                  <c:v>42999</c:v>
                </c:pt>
                <c:pt idx="1261">
                  <c:v>42998</c:v>
                </c:pt>
                <c:pt idx="1262">
                  <c:v>42997</c:v>
                </c:pt>
                <c:pt idx="1263">
                  <c:v>42996</c:v>
                </c:pt>
                <c:pt idx="1264">
                  <c:v>42993</c:v>
                </c:pt>
                <c:pt idx="1265">
                  <c:v>42992</c:v>
                </c:pt>
                <c:pt idx="1266">
                  <c:v>42991</c:v>
                </c:pt>
                <c:pt idx="1267">
                  <c:v>42990</c:v>
                </c:pt>
                <c:pt idx="1268">
                  <c:v>42989</c:v>
                </c:pt>
                <c:pt idx="1269">
                  <c:v>42986</c:v>
                </c:pt>
                <c:pt idx="1270">
                  <c:v>42985</c:v>
                </c:pt>
                <c:pt idx="1271">
                  <c:v>42984</c:v>
                </c:pt>
                <c:pt idx="1272">
                  <c:v>42983</c:v>
                </c:pt>
                <c:pt idx="1273">
                  <c:v>42979</c:v>
                </c:pt>
                <c:pt idx="1274">
                  <c:v>42978</c:v>
                </c:pt>
                <c:pt idx="1275">
                  <c:v>42977</c:v>
                </c:pt>
                <c:pt idx="1276">
                  <c:v>42976</c:v>
                </c:pt>
                <c:pt idx="1277">
                  <c:v>42975</c:v>
                </c:pt>
                <c:pt idx="1278">
                  <c:v>42972</c:v>
                </c:pt>
                <c:pt idx="1279">
                  <c:v>42971</c:v>
                </c:pt>
                <c:pt idx="1280">
                  <c:v>42970</c:v>
                </c:pt>
                <c:pt idx="1281">
                  <c:v>42969</c:v>
                </c:pt>
                <c:pt idx="1282">
                  <c:v>42968</c:v>
                </c:pt>
                <c:pt idx="1283">
                  <c:v>42965</c:v>
                </c:pt>
                <c:pt idx="1284">
                  <c:v>42964</c:v>
                </c:pt>
                <c:pt idx="1285">
                  <c:v>42963</c:v>
                </c:pt>
                <c:pt idx="1286">
                  <c:v>42962</c:v>
                </c:pt>
                <c:pt idx="1287">
                  <c:v>42961</c:v>
                </c:pt>
                <c:pt idx="1288">
                  <c:v>42958</c:v>
                </c:pt>
                <c:pt idx="1289">
                  <c:v>42957</c:v>
                </c:pt>
                <c:pt idx="1290">
                  <c:v>42956</c:v>
                </c:pt>
                <c:pt idx="1291">
                  <c:v>42955</c:v>
                </c:pt>
                <c:pt idx="1292">
                  <c:v>42954</c:v>
                </c:pt>
                <c:pt idx="1293">
                  <c:v>42951</c:v>
                </c:pt>
                <c:pt idx="1294">
                  <c:v>42950</c:v>
                </c:pt>
                <c:pt idx="1295">
                  <c:v>42949</c:v>
                </c:pt>
                <c:pt idx="1296">
                  <c:v>42948</c:v>
                </c:pt>
                <c:pt idx="1297">
                  <c:v>42947</c:v>
                </c:pt>
                <c:pt idx="1298">
                  <c:v>42944</c:v>
                </c:pt>
                <c:pt idx="1299">
                  <c:v>42943</c:v>
                </c:pt>
                <c:pt idx="1300">
                  <c:v>42942</c:v>
                </c:pt>
                <c:pt idx="1301">
                  <c:v>42941</c:v>
                </c:pt>
                <c:pt idx="1302">
                  <c:v>42940</c:v>
                </c:pt>
                <c:pt idx="1303">
                  <c:v>42937</c:v>
                </c:pt>
                <c:pt idx="1304">
                  <c:v>42936</c:v>
                </c:pt>
                <c:pt idx="1305">
                  <c:v>42935</c:v>
                </c:pt>
                <c:pt idx="1306">
                  <c:v>42934</c:v>
                </c:pt>
                <c:pt idx="1307">
                  <c:v>42933</c:v>
                </c:pt>
                <c:pt idx="1308">
                  <c:v>42930</c:v>
                </c:pt>
                <c:pt idx="1309">
                  <c:v>42929</c:v>
                </c:pt>
                <c:pt idx="1310">
                  <c:v>42928</c:v>
                </c:pt>
                <c:pt idx="1311">
                  <c:v>42927</c:v>
                </c:pt>
                <c:pt idx="1312">
                  <c:v>42926</c:v>
                </c:pt>
                <c:pt idx="1313">
                  <c:v>42923</c:v>
                </c:pt>
                <c:pt idx="1314">
                  <c:v>42922</c:v>
                </c:pt>
                <c:pt idx="1315">
                  <c:v>42921</c:v>
                </c:pt>
                <c:pt idx="1316">
                  <c:v>42919</c:v>
                </c:pt>
                <c:pt idx="1317">
                  <c:v>42916</c:v>
                </c:pt>
                <c:pt idx="1318">
                  <c:v>42915</c:v>
                </c:pt>
                <c:pt idx="1319">
                  <c:v>42914</c:v>
                </c:pt>
                <c:pt idx="1320">
                  <c:v>42913</c:v>
                </c:pt>
                <c:pt idx="1321">
                  <c:v>42912</c:v>
                </c:pt>
                <c:pt idx="1322">
                  <c:v>42909</c:v>
                </c:pt>
                <c:pt idx="1323">
                  <c:v>42908</c:v>
                </c:pt>
                <c:pt idx="1324">
                  <c:v>42907</c:v>
                </c:pt>
                <c:pt idx="1325">
                  <c:v>42906</c:v>
                </c:pt>
                <c:pt idx="1326">
                  <c:v>42905</c:v>
                </c:pt>
                <c:pt idx="1327">
                  <c:v>42902</c:v>
                </c:pt>
                <c:pt idx="1328">
                  <c:v>42901</c:v>
                </c:pt>
                <c:pt idx="1329">
                  <c:v>42900</c:v>
                </c:pt>
                <c:pt idx="1330">
                  <c:v>42899</c:v>
                </c:pt>
                <c:pt idx="1331">
                  <c:v>42898</c:v>
                </c:pt>
                <c:pt idx="1332">
                  <c:v>42895</c:v>
                </c:pt>
                <c:pt idx="1333">
                  <c:v>42894</c:v>
                </c:pt>
                <c:pt idx="1334">
                  <c:v>42893</c:v>
                </c:pt>
                <c:pt idx="1335">
                  <c:v>42892</c:v>
                </c:pt>
                <c:pt idx="1336">
                  <c:v>42891</c:v>
                </c:pt>
                <c:pt idx="1337">
                  <c:v>42888</c:v>
                </c:pt>
                <c:pt idx="1338">
                  <c:v>42887</c:v>
                </c:pt>
                <c:pt idx="1339">
                  <c:v>42886</c:v>
                </c:pt>
                <c:pt idx="1340">
                  <c:v>42885</c:v>
                </c:pt>
                <c:pt idx="1341">
                  <c:v>42881</c:v>
                </c:pt>
                <c:pt idx="1342">
                  <c:v>42880</c:v>
                </c:pt>
                <c:pt idx="1343">
                  <c:v>42879</c:v>
                </c:pt>
                <c:pt idx="1344">
                  <c:v>42878</c:v>
                </c:pt>
                <c:pt idx="1345">
                  <c:v>42877</c:v>
                </c:pt>
                <c:pt idx="1346">
                  <c:v>42874</c:v>
                </c:pt>
                <c:pt idx="1347">
                  <c:v>42873</c:v>
                </c:pt>
                <c:pt idx="1348">
                  <c:v>42872</c:v>
                </c:pt>
                <c:pt idx="1349">
                  <c:v>42871</c:v>
                </c:pt>
                <c:pt idx="1350">
                  <c:v>42870</c:v>
                </c:pt>
                <c:pt idx="1351">
                  <c:v>42867</c:v>
                </c:pt>
                <c:pt idx="1352">
                  <c:v>42866</c:v>
                </c:pt>
                <c:pt idx="1353">
                  <c:v>42865</c:v>
                </c:pt>
                <c:pt idx="1354">
                  <c:v>42864</c:v>
                </c:pt>
                <c:pt idx="1355">
                  <c:v>42863</c:v>
                </c:pt>
                <c:pt idx="1356">
                  <c:v>42860</c:v>
                </c:pt>
                <c:pt idx="1357">
                  <c:v>42859</c:v>
                </c:pt>
                <c:pt idx="1358">
                  <c:v>42858</c:v>
                </c:pt>
                <c:pt idx="1359">
                  <c:v>42857</c:v>
                </c:pt>
                <c:pt idx="1360">
                  <c:v>42856</c:v>
                </c:pt>
                <c:pt idx="1361">
                  <c:v>42853</c:v>
                </c:pt>
                <c:pt idx="1362">
                  <c:v>42852</c:v>
                </c:pt>
                <c:pt idx="1363">
                  <c:v>42851</c:v>
                </c:pt>
                <c:pt idx="1364">
                  <c:v>42850</c:v>
                </c:pt>
                <c:pt idx="1365">
                  <c:v>42849</c:v>
                </c:pt>
                <c:pt idx="1366">
                  <c:v>42846</c:v>
                </c:pt>
                <c:pt idx="1367">
                  <c:v>42845</c:v>
                </c:pt>
                <c:pt idx="1368">
                  <c:v>42844</c:v>
                </c:pt>
                <c:pt idx="1369">
                  <c:v>42843</c:v>
                </c:pt>
                <c:pt idx="1370">
                  <c:v>42842</c:v>
                </c:pt>
                <c:pt idx="1371">
                  <c:v>42838</c:v>
                </c:pt>
                <c:pt idx="1372">
                  <c:v>42837</c:v>
                </c:pt>
                <c:pt idx="1373">
                  <c:v>42836</c:v>
                </c:pt>
                <c:pt idx="1374">
                  <c:v>42835</c:v>
                </c:pt>
                <c:pt idx="1375">
                  <c:v>42832</c:v>
                </c:pt>
                <c:pt idx="1376">
                  <c:v>42831</c:v>
                </c:pt>
                <c:pt idx="1377">
                  <c:v>42830</c:v>
                </c:pt>
                <c:pt idx="1378">
                  <c:v>42829</c:v>
                </c:pt>
                <c:pt idx="1379">
                  <c:v>42828</c:v>
                </c:pt>
                <c:pt idx="1380">
                  <c:v>42825</c:v>
                </c:pt>
                <c:pt idx="1381">
                  <c:v>42824</c:v>
                </c:pt>
                <c:pt idx="1382">
                  <c:v>42823</c:v>
                </c:pt>
                <c:pt idx="1383">
                  <c:v>42822</c:v>
                </c:pt>
                <c:pt idx="1384">
                  <c:v>42821</c:v>
                </c:pt>
                <c:pt idx="1385">
                  <c:v>42818</c:v>
                </c:pt>
                <c:pt idx="1386">
                  <c:v>42817</c:v>
                </c:pt>
                <c:pt idx="1387">
                  <c:v>42816</c:v>
                </c:pt>
                <c:pt idx="1388">
                  <c:v>42815</c:v>
                </c:pt>
                <c:pt idx="1389">
                  <c:v>42814</c:v>
                </c:pt>
                <c:pt idx="1390">
                  <c:v>42811</c:v>
                </c:pt>
                <c:pt idx="1391">
                  <c:v>42810</c:v>
                </c:pt>
                <c:pt idx="1392">
                  <c:v>42809</c:v>
                </c:pt>
                <c:pt idx="1393">
                  <c:v>42808</c:v>
                </c:pt>
                <c:pt idx="1394">
                  <c:v>42807</c:v>
                </c:pt>
                <c:pt idx="1395">
                  <c:v>42804</c:v>
                </c:pt>
                <c:pt idx="1396">
                  <c:v>42803</c:v>
                </c:pt>
                <c:pt idx="1397">
                  <c:v>42802</c:v>
                </c:pt>
                <c:pt idx="1398">
                  <c:v>42801</c:v>
                </c:pt>
                <c:pt idx="1399">
                  <c:v>42800</c:v>
                </c:pt>
                <c:pt idx="1400">
                  <c:v>42797</c:v>
                </c:pt>
                <c:pt idx="1401">
                  <c:v>42796</c:v>
                </c:pt>
                <c:pt idx="1402">
                  <c:v>42795</c:v>
                </c:pt>
                <c:pt idx="1403">
                  <c:v>42794</c:v>
                </c:pt>
                <c:pt idx="1404">
                  <c:v>42793</c:v>
                </c:pt>
                <c:pt idx="1405">
                  <c:v>42790</c:v>
                </c:pt>
                <c:pt idx="1406">
                  <c:v>42789</c:v>
                </c:pt>
                <c:pt idx="1407">
                  <c:v>42788</c:v>
                </c:pt>
                <c:pt idx="1408">
                  <c:v>42787</c:v>
                </c:pt>
                <c:pt idx="1409">
                  <c:v>42783</c:v>
                </c:pt>
                <c:pt idx="1410">
                  <c:v>42782</c:v>
                </c:pt>
                <c:pt idx="1411">
                  <c:v>42781</c:v>
                </c:pt>
                <c:pt idx="1412">
                  <c:v>42780</c:v>
                </c:pt>
                <c:pt idx="1413">
                  <c:v>42779</c:v>
                </c:pt>
                <c:pt idx="1414">
                  <c:v>42776</c:v>
                </c:pt>
                <c:pt idx="1415">
                  <c:v>42775</c:v>
                </c:pt>
                <c:pt idx="1416">
                  <c:v>42774</c:v>
                </c:pt>
                <c:pt idx="1417">
                  <c:v>42773</c:v>
                </c:pt>
                <c:pt idx="1418">
                  <c:v>42772</c:v>
                </c:pt>
                <c:pt idx="1419">
                  <c:v>42769</c:v>
                </c:pt>
                <c:pt idx="1420">
                  <c:v>42768</c:v>
                </c:pt>
                <c:pt idx="1421">
                  <c:v>42767</c:v>
                </c:pt>
                <c:pt idx="1422">
                  <c:v>42766</c:v>
                </c:pt>
                <c:pt idx="1423">
                  <c:v>42765</c:v>
                </c:pt>
                <c:pt idx="1424">
                  <c:v>42762</c:v>
                </c:pt>
                <c:pt idx="1425">
                  <c:v>42761</c:v>
                </c:pt>
                <c:pt idx="1426">
                  <c:v>42760</c:v>
                </c:pt>
                <c:pt idx="1427">
                  <c:v>42759</c:v>
                </c:pt>
                <c:pt idx="1428">
                  <c:v>42758</c:v>
                </c:pt>
                <c:pt idx="1429">
                  <c:v>42755</c:v>
                </c:pt>
                <c:pt idx="1430">
                  <c:v>42754</c:v>
                </c:pt>
                <c:pt idx="1431">
                  <c:v>42753</c:v>
                </c:pt>
                <c:pt idx="1432">
                  <c:v>42752</c:v>
                </c:pt>
                <c:pt idx="1433">
                  <c:v>42748</c:v>
                </c:pt>
                <c:pt idx="1434">
                  <c:v>42747</c:v>
                </c:pt>
                <c:pt idx="1435">
                  <c:v>42746</c:v>
                </c:pt>
                <c:pt idx="1436">
                  <c:v>42745</c:v>
                </c:pt>
                <c:pt idx="1437">
                  <c:v>42744</c:v>
                </c:pt>
                <c:pt idx="1438">
                  <c:v>42741</c:v>
                </c:pt>
                <c:pt idx="1439">
                  <c:v>42740</c:v>
                </c:pt>
                <c:pt idx="1440">
                  <c:v>42739</c:v>
                </c:pt>
                <c:pt idx="1441">
                  <c:v>42738</c:v>
                </c:pt>
                <c:pt idx="1442">
                  <c:v>42734</c:v>
                </c:pt>
                <c:pt idx="1443">
                  <c:v>42733</c:v>
                </c:pt>
                <c:pt idx="1444">
                  <c:v>42732</c:v>
                </c:pt>
                <c:pt idx="1445">
                  <c:v>42731</c:v>
                </c:pt>
                <c:pt idx="1446">
                  <c:v>42727</c:v>
                </c:pt>
                <c:pt idx="1447">
                  <c:v>42726</c:v>
                </c:pt>
                <c:pt idx="1448">
                  <c:v>42725</c:v>
                </c:pt>
                <c:pt idx="1449">
                  <c:v>42724</c:v>
                </c:pt>
                <c:pt idx="1450">
                  <c:v>42723</c:v>
                </c:pt>
                <c:pt idx="1451">
                  <c:v>42720</c:v>
                </c:pt>
                <c:pt idx="1452">
                  <c:v>42719</c:v>
                </c:pt>
                <c:pt idx="1453">
                  <c:v>42718</c:v>
                </c:pt>
                <c:pt idx="1454">
                  <c:v>42717</c:v>
                </c:pt>
                <c:pt idx="1455">
                  <c:v>42716</c:v>
                </c:pt>
                <c:pt idx="1456">
                  <c:v>42713</c:v>
                </c:pt>
                <c:pt idx="1457">
                  <c:v>42712</c:v>
                </c:pt>
                <c:pt idx="1458">
                  <c:v>42711</c:v>
                </c:pt>
                <c:pt idx="1459">
                  <c:v>42710</c:v>
                </c:pt>
                <c:pt idx="1460">
                  <c:v>42709</c:v>
                </c:pt>
                <c:pt idx="1461">
                  <c:v>42706</c:v>
                </c:pt>
                <c:pt idx="1462">
                  <c:v>42705</c:v>
                </c:pt>
                <c:pt idx="1463">
                  <c:v>42704</c:v>
                </c:pt>
                <c:pt idx="1464">
                  <c:v>42703</c:v>
                </c:pt>
                <c:pt idx="1465">
                  <c:v>42702</c:v>
                </c:pt>
                <c:pt idx="1466">
                  <c:v>42699</c:v>
                </c:pt>
                <c:pt idx="1467">
                  <c:v>42697</c:v>
                </c:pt>
                <c:pt idx="1468">
                  <c:v>42696</c:v>
                </c:pt>
                <c:pt idx="1469">
                  <c:v>42695</c:v>
                </c:pt>
                <c:pt idx="1470">
                  <c:v>42692</c:v>
                </c:pt>
                <c:pt idx="1471">
                  <c:v>42691</c:v>
                </c:pt>
                <c:pt idx="1472">
                  <c:v>42690</c:v>
                </c:pt>
                <c:pt idx="1473">
                  <c:v>42689</c:v>
                </c:pt>
                <c:pt idx="1474">
                  <c:v>42688</c:v>
                </c:pt>
                <c:pt idx="1475">
                  <c:v>42685</c:v>
                </c:pt>
                <c:pt idx="1476">
                  <c:v>42684</c:v>
                </c:pt>
                <c:pt idx="1477">
                  <c:v>42683</c:v>
                </c:pt>
                <c:pt idx="1478">
                  <c:v>42682</c:v>
                </c:pt>
                <c:pt idx="1479">
                  <c:v>42681</c:v>
                </c:pt>
                <c:pt idx="1480">
                  <c:v>42678</c:v>
                </c:pt>
                <c:pt idx="1481">
                  <c:v>42677</c:v>
                </c:pt>
                <c:pt idx="1482">
                  <c:v>42676</c:v>
                </c:pt>
                <c:pt idx="1483">
                  <c:v>42675</c:v>
                </c:pt>
                <c:pt idx="1484">
                  <c:v>42674</c:v>
                </c:pt>
                <c:pt idx="1485">
                  <c:v>42671</c:v>
                </c:pt>
                <c:pt idx="1486">
                  <c:v>42670</c:v>
                </c:pt>
                <c:pt idx="1487">
                  <c:v>42669</c:v>
                </c:pt>
                <c:pt idx="1488">
                  <c:v>42668</c:v>
                </c:pt>
                <c:pt idx="1489">
                  <c:v>42667</c:v>
                </c:pt>
                <c:pt idx="1490">
                  <c:v>42664</c:v>
                </c:pt>
                <c:pt idx="1491">
                  <c:v>42663</c:v>
                </c:pt>
                <c:pt idx="1492">
                  <c:v>42662</c:v>
                </c:pt>
                <c:pt idx="1493">
                  <c:v>42661</c:v>
                </c:pt>
                <c:pt idx="1494">
                  <c:v>42660</c:v>
                </c:pt>
                <c:pt idx="1495">
                  <c:v>42657</c:v>
                </c:pt>
                <c:pt idx="1496">
                  <c:v>42656</c:v>
                </c:pt>
                <c:pt idx="1497">
                  <c:v>42655</c:v>
                </c:pt>
                <c:pt idx="1498">
                  <c:v>42654</c:v>
                </c:pt>
                <c:pt idx="1499">
                  <c:v>42653</c:v>
                </c:pt>
                <c:pt idx="1500">
                  <c:v>42650</c:v>
                </c:pt>
                <c:pt idx="1501">
                  <c:v>42649</c:v>
                </c:pt>
                <c:pt idx="1502">
                  <c:v>42648</c:v>
                </c:pt>
                <c:pt idx="1503">
                  <c:v>42647</c:v>
                </c:pt>
                <c:pt idx="1504">
                  <c:v>42646</c:v>
                </c:pt>
                <c:pt idx="1505">
                  <c:v>42643</c:v>
                </c:pt>
                <c:pt idx="1506">
                  <c:v>42642</c:v>
                </c:pt>
                <c:pt idx="1507">
                  <c:v>42641</c:v>
                </c:pt>
                <c:pt idx="1508">
                  <c:v>42640</c:v>
                </c:pt>
                <c:pt idx="1509">
                  <c:v>42639</c:v>
                </c:pt>
                <c:pt idx="1510">
                  <c:v>42636</c:v>
                </c:pt>
                <c:pt idx="1511">
                  <c:v>42635</c:v>
                </c:pt>
                <c:pt idx="1512">
                  <c:v>42634</c:v>
                </c:pt>
                <c:pt idx="1513">
                  <c:v>42633</c:v>
                </c:pt>
                <c:pt idx="1514">
                  <c:v>42632</c:v>
                </c:pt>
                <c:pt idx="1515">
                  <c:v>42629</c:v>
                </c:pt>
                <c:pt idx="1516">
                  <c:v>42628</c:v>
                </c:pt>
                <c:pt idx="1517">
                  <c:v>42627</c:v>
                </c:pt>
                <c:pt idx="1518">
                  <c:v>42626</c:v>
                </c:pt>
                <c:pt idx="1519">
                  <c:v>42625</c:v>
                </c:pt>
                <c:pt idx="1520">
                  <c:v>42622</c:v>
                </c:pt>
                <c:pt idx="1521">
                  <c:v>42621</c:v>
                </c:pt>
                <c:pt idx="1522">
                  <c:v>42620</c:v>
                </c:pt>
                <c:pt idx="1523">
                  <c:v>42619</c:v>
                </c:pt>
                <c:pt idx="1524">
                  <c:v>42615</c:v>
                </c:pt>
                <c:pt idx="1525">
                  <c:v>42614</c:v>
                </c:pt>
                <c:pt idx="1526">
                  <c:v>42613</c:v>
                </c:pt>
                <c:pt idx="1527">
                  <c:v>42612</c:v>
                </c:pt>
                <c:pt idx="1528">
                  <c:v>42611</c:v>
                </c:pt>
                <c:pt idx="1529">
                  <c:v>42608</c:v>
                </c:pt>
                <c:pt idx="1530">
                  <c:v>42607</c:v>
                </c:pt>
                <c:pt idx="1531">
                  <c:v>42606</c:v>
                </c:pt>
                <c:pt idx="1532">
                  <c:v>42605</c:v>
                </c:pt>
                <c:pt idx="1533">
                  <c:v>42604</c:v>
                </c:pt>
                <c:pt idx="1534">
                  <c:v>42601</c:v>
                </c:pt>
                <c:pt idx="1535">
                  <c:v>42600</c:v>
                </c:pt>
                <c:pt idx="1536">
                  <c:v>42599</c:v>
                </c:pt>
                <c:pt idx="1537">
                  <c:v>42598</c:v>
                </c:pt>
                <c:pt idx="1538">
                  <c:v>42597</c:v>
                </c:pt>
                <c:pt idx="1539">
                  <c:v>42594</c:v>
                </c:pt>
                <c:pt idx="1540">
                  <c:v>42593</c:v>
                </c:pt>
                <c:pt idx="1541">
                  <c:v>42592</c:v>
                </c:pt>
                <c:pt idx="1542">
                  <c:v>42591</c:v>
                </c:pt>
                <c:pt idx="1543">
                  <c:v>42590</c:v>
                </c:pt>
                <c:pt idx="1544">
                  <c:v>42587</c:v>
                </c:pt>
                <c:pt idx="1545">
                  <c:v>42586</c:v>
                </c:pt>
                <c:pt idx="1546">
                  <c:v>42585</c:v>
                </c:pt>
                <c:pt idx="1547">
                  <c:v>42584</c:v>
                </c:pt>
                <c:pt idx="1548">
                  <c:v>42583</c:v>
                </c:pt>
                <c:pt idx="1549">
                  <c:v>42580</c:v>
                </c:pt>
                <c:pt idx="1550">
                  <c:v>42579</c:v>
                </c:pt>
                <c:pt idx="1551">
                  <c:v>42578</c:v>
                </c:pt>
                <c:pt idx="1552">
                  <c:v>42577</c:v>
                </c:pt>
                <c:pt idx="1553">
                  <c:v>42576</c:v>
                </c:pt>
                <c:pt idx="1554">
                  <c:v>42573</c:v>
                </c:pt>
                <c:pt idx="1555">
                  <c:v>42572</c:v>
                </c:pt>
                <c:pt idx="1556">
                  <c:v>42571</c:v>
                </c:pt>
                <c:pt idx="1557">
                  <c:v>42570</c:v>
                </c:pt>
                <c:pt idx="1558">
                  <c:v>42569</c:v>
                </c:pt>
                <c:pt idx="1559">
                  <c:v>42566</c:v>
                </c:pt>
                <c:pt idx="1560">
                  <c:v>42565</c:v>
                </c:pt>
                <c:pt idx="1561">
                  <c:v>42564</c:v>
                </c:pt>
                <c:pt idx="1562">
                  <c:v>42563</c:v>
                </c:pt>
                <c:pt idx="1563">
                  <c:v>42562</c:v>
                </c:pt>
                <c:pt idx="1564">
                  <c:v>42559</c:v>
                </c:pt>
                <c:pt idx="1565">
                  <c:v>42558</c:v>
                </c:pt>
                <c:pt idx="1566">
                  <c:v>42557</c:v>
                </c:pt>
                <c:pt idx="1567">
                  <c:v>42556</c:v>
                </c:pt>
                <c:pt idx="1568">
                  <c:v>42552</c:v>
                </c:pt>
                <c:pt idx="1569">
                  <c:v>42551</c:v>
                </c:pt>
                <c:pt idx="1570">
                  <c:v>42550</c:v>
                </c:pt>
                <c:pt idx="1571">
                  <c:v>42549</c:v>
                </c:pt>
                <c:pt idx="1572">
                  <c:v>42548</c:v>
                </c:pt>
                <c:pt idx="1573">
                  <c:v>42545</c:v>
                </c:pt>
                <c:pt idx="1574">
                  <c:v>42544</c:v>
                </c:pt>
                <c:pt idx="1575">
                  <c:v>42543</c:v>
                </c:pt>
                <c:pt idx="1576">
                  <c:v>42542</c:v>
                </c:pt>
                <c:pt idx="1577">
                  <c:v>42541</c:v>
                </c:pt>
                <c:pt idx="1578">
                  <c:v>42538</c:v>
                </c:pt>
                <c:pt idx="1579">
                  <c:v>42537</c:v>
                </c:pt>
                <c:pt idx="1580">
                  <c:v>42536</c:v>
                </c:pt>
                <c:pt idx="1581">
                  <c:v>42535</c:v>
                </c:pt>
                <c:pt idx="1582">
                  <c:v>42534</c:v>
                </c:pt>
                <c:pt idx="1583">
                  <c:v>42531</c:v>
                </c:pt>
                <c:pt idx="1584">
                  <c:v>42530</c:v>
                </c:pt>
                <c:pt idx="1585">
                  <c:v>42529</c:v>
                </c:pt>
                <c:pt idx="1586">
                  <c:v>42528</c:v>
                </c:pt>
                <c:pt idx="1587">
                  <c:v>42527</c:v>
                </c:pt>
                <c:pt idx="1588">
                  <c:v>42524</c:v>
                </c:pt>
                <c:pt idx="1589">
                  <c:v>42523</c:v>
                </c:pt>
                <c:pt idx="1590">
                  <c:v>42522</c:v>
                </c:pt>
                <c:pt idx="1591">
                  <c:v>42521</c:v>
                </c:pt>
                <c:pt idx="1592">
                  <c:v>42517</c:v>
                </c:pt>
                <c:pt idx="1593">
                  <c:v>42516</c:v>
                </c:pt>
                <c:pt idx="1594">
                  <c:v>42515</c:v>
                </c:pt>
                <c:pt idx="1595">
                  <c:v>42514</c:v>
                </c:pt>
                <c:pt idx="1596">
                  <c:v>42513</c:v>
                </c:pt>
                <c:pt idx="1597">
                  <c:v>42510</c:v>
                </c:pt>
                <c:pt idx="1598">
                  <c:v>42509</c:v>
                </c:pt>
                <c:pt idx="1599">
                  <c:v>42508</c:v>
                </c:pt>
                <c:pt idx="1600">
                  <c:v>42507</c:v>
                </c:pt>
                <c:pt idx="1601">
                  <c:v>42506</c:v>
                </c:pt>
                <c:pt idx="1602">
                  <c:v>42503</c:v>
                </c:pt>
                <c:pt idx="1603">
                  <c:v>42502</c:v>
                </c:pt>
                <c:pt idx="1604">
                  <c:v>42501</c:v>
                </c:pt>
                <c:pt idx="1605">
                  <c:v>42500</c:v>
                </c:pt>
                <c:pt idx="1606">
                  <c:v>42499</c:v>
                </c:pt>
                <c:pt idx="1607">
                  <c:v>42496</c:v>
                </c:pt>
                <c:pt idx="1608">
                  <c:v>42495</c:v>
                </c:pt>
                <c:pt idx="1609">
                  <c:v>42494</c:v>
                </c:pt>
                <c:pt idx="1610">
                  <c:v>42493</c:v>
                </c:pt>
                <c:pt idx="1611">
                  <c:v>42492</c:v>
                </c:pt>
                <c:pt idx="1612">
                  <c:v>42489</c:v>
                </c:pt>
                <c:pt idx="1613">
                  <c:v>42488</c:v>
                </c:pt>
                <c:pt idx="1614">
                  <c:v>42487</c:v>
                </c:pt>
                <c:pt idx="1615">
                  <c:v>42486</c:v>
                </c:pt>
                <c:pt idx="1616">
                  <c:v>42485</c:v>
                </c:pt>
                <c:pt idx="1617">
                  <c:v>42482</c:v>
                </c:pt>
                <c:pt idx="1618">
                  <c:v>42481</c:v>
                </c:pt>
                <c:pt idx="1619">
                  <c:v>42480</c:v>
                </c:pt>
                <c:pt idx="1620">
                  <c:v>42479</c:v>
                </c:pt>
                <c:pt idx="1621">
                  <c:v>42478</c:v>
                </c:pt>
                <c:pt idx="1622">
                  <c:v>42475</c:v>
                </c:pt>
                <c:pt idx="1623">
                  <c:v>42474</c:v>
                </c:pt>
                <c:pt idx="1624">
                  <c:v>42473</c:v>
                </c:pt>
                <c:pt idx="1625">
                  <c:v>42472</c:v>
                </c:pt>
                <c:pt idx="1626">
                  <c:v>42471</c:v>
                </c:pt>
                <c:pt idx="1627">
                  <c:v>42468</c:v>
                </c:pt>
                <c:pt idx="1628">
                  <c:v>42467</c:v>
                </c:pt>
                <c:pt idx="1629">
                  <c:v>42466</c:v>
                </c:pt>
                <c:pt idx="1630">
                  <c:v>42465</c:v>
                </c:pt>
                <c:pt idx="1631">
                  <c:v>42464</c:v>
                </c:pt>
                <c:pt idx="1632">
                  <c:v>42461</c:v>
                </c:pt>
                <c:pt idx="1633">
                  <c:v>42460</c:v>
                </c:pt>
                <c:pt idx="1634">
                  <c:v>42459</c:v>
                </c:pt>
                <c:pt idx="1635">
                  <c:v>42458</c:v>
                </c:pt>
                <c:pt idx="1636">
                  <c:v>42457</c:v>
                </c:pt>
                <c:pt idx="1637">
                  <c:v>42453</c:v>
                </c:pt>
                <c:pt idx="1638">
                  <c:v>42452</c:v>
                </c:pt>
                <c:pt idx="1639">
                  <c:v>42451</c:v>
                </c:pt>
                <c:pt idx="1640">
                  <c:v>42450</c:v>
                </c:pt>
                <c:pt idx="1641">
                  <c:v>42447</c:v>
                </c:pt>
                <c:pt idx="1642">
                  <c:v>42446</c:v>
                </c:pt>
                <c:pt idx="1643">
                  <c:v>42445</c:v>
                </c:pt>
                <c:pt idx="1644">
                  <c:v>42444</c:v>
                </c:pt>
                <c:pt idx="1645">
                  <c:v>42443</c:v>
                </c:pt>
                <c:pt idx="1646">
                  <c:v>42440</c:v>
                </c:pt>
                <c:pt idx="1647">
                  <c:v>42439</c:v>
                </c:pt>
                <c:pt idx="1648">
                  <c:v>42438</c:v>
                </c:pt>
                <c:pt idx="1649">
                  <c:v>42437</c:v>
                </c:pt>
                <c:pt idx="1650">
                  <c:v>42436</c:v>
                </c:pt>
                <c:pt idx="1651">
                  <c:v>42433</c:v>
                </c:pt>
                <c:pt idx="1652">
                  <c:v>42432</c:v>
                </c:pt>
                <c:pt idx="1653">
                  <c:v>42431</c:v>
                </c:pt>
                <c:pt idx="1654">
                  <c:v>42430</c:v>
                </c:pt>
                <c:pt idx="1655">
                  <c:v>42429</c:v>
                </c:pt>
                <c:pt idx="1656">
                  <c:v>42426</c:v>
                </c:pt>
                <c:pt idx="1657">
                  <c:v>42425</c:v>
                </c:pt>
                <c:pt idx="1658">
                  <c:v>42424</c:v>
                </c:pt>
                <c:pt idx="1659">
                  <c:v>42423</c:v>
                </c:pt>
                <c:pt idx="1660">
                  <c:v>42422</c:v>
                </c:pt>
                <c:pt idx="1661">
                  <c:v>42419</c:v>
                </c:pt>
                <c:pt idx="1662">
                  <c:v>42418</c:v>
                </c:pt>
                <c:pt idx="1663">
                  <c:v>42417</c:v>
                </c:pt>
                <c:pt idx="1664">
                  <c:v>42416</c:v>
                </c:pt>
                <c:pt idx="1665">
                  <c:v>42412</c:v>
                </c:pt>
                <c:pt idx="1666">
                  <c:v>42411</c:v>
                </c:pt>
                <c:pt idx="1667">
                  <c:v>42410</c:v>
                </c:pt>
                <c:pt idx="1668">
                  <c:v>42409</c:v>
                </c:pt>
                <c:pt idx="1669">
                  <c:v>42408</c:v>
                </c:pt>
                <c:pt idx="1670">
                  <c:v>42405</c:v>
                </c:pt>
                <c:pt idx="1671">
                  <c:v>42404</c:v>
                </c:pt>
                <c:pt idx="1672">
                  <c:v>42403</c:v>
                </c:pt>
                <c:pt idx="1673">
                  <c:v>42402</c:v>
                </c:pt>
                <c:pt idx="1674">
                  <c:v>42401</c:v>
                </c:pt>
                <c:pt idx="1675">
                  <c:v>42398</c:v>
                </c:pt>
                <c:pt idx="1676">
                  <c:v>42397</c:v>
                </c:pt>
                <c:pt idx="1677">
                  <c:v>42396</c:v>
                </c:pt>
                <c:pt idx="1678">
                  <c:v>42395</c:v>
                </c:pt>
                <c:pt idx="1679">
                  <c:v>42394</c:v>
                </c:pt>
                <c:pt idx="1680">
                  <c:v>42391</c:v>
                </c:pt>
                <c:pt idx="1681">
                  <c:v>42390</c:v>
                </c:pt>
                <c:pt idx="1682">
                  <c:v>42389</c:v>
                </c:pt>
                <c:pt idx="1683">
                  <c:v>42388</c:v>
                </c:pt>
                <c:pt idx="1684">
                  <c:v>42384</c:v>
                </c:pt>
                <c:pt idx="1685">
                  <c:v>42383</c:v>
                </c:pt>
                <c:pt idx="1686">
                  <c:v>42382</c:v>
                </c:pt>
                <c:pt idx="1687">
                  <c:v>42381</c:v>
                </c:pt>
                <c:pt idx="1688">
                  <c:v>42380</c:v>
                </c:pt>
                <c:pt idx="1689">
                  <c:v>42377</c:v>
                </c:pt>
                <c:pt idx="1690">
                  <c:v>42376</c:v>
                </c:pt>
                <c:pt idx="1691">
                  <c:v>42375</c:v>
                </c:pt>
                <c:pt idx="1692">
                  <c:v>42374</c:v>
                </c:pt>
                <c:pt idx="1693">
                  <c:v>42373</c:v>
                </c:pt>
                <c:pt idx="1694">
                  <c:v>42369</c:v>
                </c:pt>
                <c:pt idx="1695">
                  <c:v>42368</c:v>
                </c:pt>
                <c:pt idx="1696">
                  <c:v>42367</c:v>
                </c:pt>
                <c:pt idx="1697">
                  <c:v>42366</c:v>
                </c:pt>
                <c:pt idx="1698">
                  <c:v>42362</c:v>
                </c:pt>
                <c:pt idx="1699">
                  <c:v>42361</c:v>
                </c:pt>
                <c:pt idx="1700">
                  <c:v>42360</c:v>
                </c:pt>
                <c:pt idx="1701">
                  <c:v>42359</c:v>
                </c:pt>
                <c:pt idx="1702">
                  <c:v>42356</c:v>
                </c:pt>
                <c:pt idx="1703">
                  <c:v>42355</c:v>
                </c:pt>
                <c:pt idx="1704">
                  <c:v>42354</c:v>
                </c:pt>
                <c:pt idx="1705">
                  <c:v>42353</c:v>
                </c:pt>
                <c:pt idx="1706">
                  <c:v>42352</c:v>
                </c:pt>
                <c:pt idx="1707">
                  <c:v>42349</c:v>
                </c:pt>
                <c:pt idx="1708">
                  <c:v>42348</c:v>
                </c:pt>
                <c:pt idx="1709">
                  <c:v>42347</c:v>
                </c:pt>
                <c:pt idx="1710">
                  <c:v>42346</c:v>
                </c:pt>
                <c:pt idx="1711">
                  <c:v>42345</c:v>
                </c:pt>
                <c:pt idx="1712">
                  <c:v>42342</c:v>
                </c:pt>
                <c:pt idx="1713">
                  <c:v>42341</c:v>
                </c:pt>
                <c:pt idx="1714">
                  <c:v>42340</c:v>
                </c:pt>
                <c:pt idx="1715">
                  <c:v>42339</c:v>
                </c:pt>
                <c:pt idx="1716">
                  <c:v>42338</c:v>
                </c:pt>
                <c:pt idx="1717">
                  <c:v>42335</c:v>
                </c:pt>
                <c:pt idx="1718">
                  <c:v>42333</c:v>
                </c:pt>
                <c:pt idx="1719">
                  <c:v>42332</c:v>
                </c:pt>
                <c:pt idx="1720">
                  <c:v>42331</c:v>
                </c:pt>
                <c:pt idx="1721">
                  <c:v>42328</c:v>
                </c:pt>
                <c:pt idx="1722">
                  <c:v>42327</c:v>
                </c:pt>
                <c:pt idx="1723">
                  <c:v>42326</c:v>
                </c:pt>
                <c:pt idx="1724">
                  <c:v>42325</c:v>
                </c:pt>
                <c:pt idx="1725">
                  <c:v>42324</c:v>
                </c:pt>
                <c:pt idx="1726">
                  <c:v>42321</c:v>
                </c:pt>
                <c:pt idx="1727">
                  <c:v>42320</c:v>
                </c:pt>
                <c:pt idx="1728">
                  <c:v>42319</c:v>
                </c:pt>
                <c:pt idx="1729">
                  <c:v>42318</c:v>
                </c:pt>
                <c:pt idx="1730">
                  <c:v>42317</c:v>
                </c:pt>
                <c:pt idx="1731">
                  <c:v>42314</c:v>
                </c:pt>
                <c:pt idx="1732">
                  <c:v>42313</c:v>
                </c:pt>
                <c:pt idx="1733">
                  <c:v>42312</c:v>
                </c:pt>
                <c:pt idx="1734">
                  <c:v>42311</c:v>
                </c:pt>
                <c:pt idx="1735">
                  <c:v>42310</c:v>
                </c:pt>
                <c:pt idx="1736">
                  <c:v>42307</c:v>
                </c:pt>
                <c:pt idx="1737">
                  <c:v>42306</c:v>
                </c:pt>
                <c:pt idx="1738">
                  <c:v>42305</c:v>
                </c:pt>
                <c:pt idx="1739">
                  <c:v>42304</c:v>
                </c:pt>
                <c:pt idx="1740">
                  <c:v>42303</c:v>
                </c:pt>
                <c:pt idx="1741">
                  <c:v>42300</c:v>
                </c:pt>
                <c:pt idx="1742">
                  <c:v>42299</c:v>
                </c:pt>
                <c:pt idx="1743">
                  <c:v>42298</c:v>
                </c:pt>
                <c:pt idx="1744">
                  <c:v>42297</c:v>
                </c:pt>
                <c:pt idx="1745">
                  <c:v>42296</c:v>
                </c:pt>
                <c:pt idx="1746">
                  <c:v>42293</c:v>
                </c:pt>
                <c:pt idx="1747">
                  <c:v>42292</c:v>
                </c:pt>
                <c:pt idx="1748">
                  <c:v>42291</c:v>
                </c:pt>
                <c:pt idx="1749">
                  <c:v>42290</c:v>
                </c:pt>
                <c:pt idx="1750">
                  <c:v>42289</c:v>
                </c:pt>
                <c:pt idx="1751">
                  <c:v>42286</c:v>
                </c:pt>
                <c:pt idx="1752">
                  <c:v>42285</c:v>
                </c:pt>
                <c:pt idx="1753">
                  <c:v>42284</c:v>
                </c:pt>
                <c:pt idx="1754">
                  <c:v>42283</c:v>
                </c:pt>
                <c:pt idx="1755">
                  <c:v>42282</c:v>
                </c:pt>
                <c:pt idx="1756">
                  <c:v>42279</c:v>
                </c:pt>
                <c:pt idx="1757">
                  <c:v>42278</c:v>
                </c:pt>
                <c:pt idx="1758">
                  <c:v>42277</c:v>
                </c:pt>
                <c:pt idx="1759">
                  <c:v>42276</c:v>
                </c:pt>
                <c:pt idx="1760">
                  <c:v>42275</c:v>
                </c:pt>
                <c:pt idx="1761">
                  <c:v>42272</c:v>
                </c:pt>
                <c:pt idx="1762">
                  <c:v>42271</c:v>
                </c:pt>
                <c:pt idx="1763">
                  <c:v>42270</c:v>
                </c:pt>
                <c:pt idx="1764">
                  <c:v>42269</c:v>
                </c:pt>
                <c:pt idx="1765">
                  <c:v>42268</c:v>
                </c:pt>
                <c:pt idx="1766">
                  <c:v>42265</c:v>
                </c:pt>
                <c:pt idx="1767">
                  <c:v>42264</c:v>
                </c:pt>
                <c:pt idx="1768">
                  <c:v>42263</c:v>
                </c:pt>
                <c:pt idx="1769">
                  <c:v>42262</c:v>
                </c:pt>
                <c:pt idx="1770">
                  <c:v>42261</c:v>
                </c:pt>
                <c:pt idx="1771">
                  <c:v>42258</c:v>
                </c:pt>
                <c:pt idx="1772">
                  <c:v>42257</c:v>
                </c:pt>
                <c:pt idx="1773">
                  <c:v>42256</c:v>
                </c:pt>
                <c:pt idx="1774">
                  <c:v>42255</c:v>
                </c:pt>
                <c:pt idx="1775">
                  <c:v>42251</c:v>
                </c:pt>
                <c:pt idx="1776">
                  <c:v>42250</c:v>
                </c:pt>
                <c:pt idx="1777">
                  <c:v>42249</c:v>
                </c:pt>
                <c:pt idx="1778">
                  <c:v>42248</c:v>
                </c:pt>
                <c:pt idx="1779">
                  <c:v>42247</c:v>
                </c:pt>
                <c:pt idx="1780">
                  <c:v>42244</c:v>
                </c:pt>
                <c:pt idx="1781">
                  <c:v>42243</c:v>
                </c:pt>
                <c:pt idx="1782">
                  <c:v>42242</c:v>
                </c:pt>
                <c:pt idx="1783">
                  <c:v>42241</c:v>
                </c:pt>
                <c:pt idx="1784">
                  <c:v>42240</c:v>
                </c:pt>
                <c:pt idx="1785">
                  <c:v>42237</c:v>
                </c:pt>
                <c:pt idx="1786">
                  <c:v>42236</c:v>
                </c:pt>
                <c:pt idx="1787">
                  <c:v>42235</c:v>
                </c:pt>
                <c:pt idx="1788">
                  <c:v>42234</c:v>
                </c:pt>
                <c:pt idx="1789">
                  <c:v>42233</c:v>
                </c:pt>
                <c:pt idx="1790">
                  <c:v>42230</c:v>
                </c:pt>
                <c:pt idx="1791">
                  <c:v>42229</c:v>
                </c:pt>
                <c:pt idx="1792">
                  <c:v>42228</c:v>
                </c:pt>
                <c:pt idx="1793">
                  <c:v>42227</c:v>
                </c:pt>
                <c:pt idx="1794">
                  <c:v>42226</c:v>
                </c:pt>
                <c:pt idx="1795">
                  <c:v>42223</c:v>
                </c:pt>
                <c:pt idx="1796">
                  <c:v>42222</c:v>
                </c:pt>
                <c:pt idx="1797">
                  <c:v>42221</c:v>
                </c:pt>
                <c:pt idx="1798">
                  <c:v>42220</c:v>
                </c:pt>
                <c:pt idx="1799">
                  <c:v>42219</c:v>
                </c:pt>
                <c:pt idx="1800">
                  <c:v>42216</c:v>
                </c:pt>
                <c:pt idx="1801">
                  <c:v>42215</c:v>
                </c:pt>
                <c:pt idx="1802">
                  <c:v>42214</c:v>
                </c:pt>
                <c:pt idx="1803">
                  <c:v>42213</c:v>
                </c:pt>
                <c:pt idx="1804">
                  <c:v>42212</c:v>
                </c:pt>
                <c:pt idx="1805">
                  <c:v>42209</c:v>
                </c:pt>
                <c:pt idx="1806">
                  <c:v>42208</c:v>
                </c:pt>
                <c:pt idx="1807">
                  <c:v>42207</c:v>
                </c:pt>
                <c:pt idx="1808">
                  <c:v>42206</c:v>
                </c:pt>
                <c:pt idx="1809">
                  <c:v>42205</c:v>
                </c:pt>
                <c:pt idx="1810">
                  <c:v>42202</c:v>
                </c:pt>
                <c:pt idx="1811">
                  <c:v>42201</c:v>
                </c:pt>
                <c:pt idx="1812">
                  <c:v>42200</c:v>
                </c:pt>
                <c:pt idx="1813">
                  <c:v>42199</c:v>
                </c:pt>
                <c:pt idx="1814">
                  <c:v>42198</c:v>
                </c:pt>
                <c:pt idx="1815">
                  <c:v>42195</c:v>
                </c:pt>
                <c:pt idx="1816">
                  <c:v>42194</c:v>
                </c:pt>
                <c:pt idx="1817">
                  <c:v>42193</c:v>
                </c:pt>
                <c:pt idx="1818">
                  <c:v>42192</c:v>
                </c:pt>
                <c:pt idx="1819">
                  <c:v>42191</c:v>
                </c:pt>
                <c:pt idx="1820">
                  <c:v>42187</c:v>
                </c:pt>
                <c:pt idx="1821">
                  <c:v>42186</c:v>
                </c:pt>
                <c:pt idx="1822">
                  <c:v>42185</c:v>
                </c:pt>
                <c:pt idx="1823">
                  <c:v>42184</c:v>
                </c:pt>
                <c:pt idx="1824">
                  <c:v>42181</c:v>
                </c:pt>
                <c:pt idx="1825">
                  <c:v>42180</c:v>
                </c:pt>
                <c:pt idx="1826">
                  <c:v>42179</c:v>
                </c:pt>
                <c:pt idx="1827">
                  <c:v>42178</c:v>
                </c:pt>
                <c:pt idx="1828">
                  <c:v>42177</c:v>
                </c:pt>
                <c:pt idx="1829">
                  <c:v>42174</c:v>
                </c:pt>
                <c:pt idx="1830">
                  <c:v>42173</c:v>
                </c:pt>
                <c:pt idx="1831">
                  <c:v>42172</c:v>
                </c:pt>
                <c:pt idx="1832">
                  <c:v>42171</c:v>
                </c:pt>
                <c:pt idx="1833">
                  <c:v>42170</c:v>
                </c:pt>
                <c:pt idx="1834">
                  <c:v>42167</c:v>
                </c:pt>
                <c:pt idx="1835">
                  <c:v>42166</c:v>
                </c:pt>
                <c:pt idx="1836">
                  <c:v>42165</c:v>
                </c:pt>
                <c:pt idx="1837">
                  <c:v>42164</c:v>
                </c:pt>
                <c:pt idx="1838">
                  <c:v>42163</c:v>
                </c:pt>
                <c:pt idx="1839">
                  <c:v>42160</c:v>
                </c:pt>
                <c:pt idx="1840">
                  <c:v>42159</c:v>
                </c:pt>
                <c:pt idx="1841">
                  <c:v>42158</c:v>
                </c:pt>
                <c:pt idx="1842">
                  <c:v>42157</c:v>
                </c:pt>
                <c:pt idx="1843">
                  <c:v>42156</c:v>
                </c:pt>
                <c:pt idx="1844">
                  <c:v>42153</c:v>
                </c:pt>
                <c:pt idx="1845">
                  <c:v>42152</c:v>
                </c:pt>
                <c:pt idx="1846">
                  <c:v>42151</c:v>
                </c:pt>
                <c:pt idx="1847">
                  <c:v>42150</c:v>
                </c:pt>
                <c:pt idx="1848">
                  <c:v>42146</c:v>
                </c:pt>
                <c:pt idx="1849">
                  <c:v>42145</c:v>
                </c:pt>
                <c:pt idx="1850">
                  <c:v>42144</c:v>
                </c:pt>
                <c:pt idx="1851">
                  <c:v>42143</c:v>
                </c:pt>
                <c:pt idx="1852">
                  <c:v>42142</c:v>
                </c:pt>
                <c:pt idx="1853">
                  <c:v>42139</c:v>
                </c:pt>
                <c:pt idx="1854">
                  <c:v>42138</c:v>
                </c:pt>
                <c:pt idx="1855">
                  <c:v>42137</c:v>
                </c:pt>
                <c:pt idx="1856">
                  <c:v>42136</c:v>
                </c:pt>
                <c:pt idx="1857">
                  <c:v>42135</c:v>
                </c:pt>
                <c:pt idx="1858">
                  <c:v>42132</c:v>
                </c:pt>
                <c:pt idx="1859">
                  <c:v>42131</c:v>
                </c:pt>
                <c:pt idx="1860">
                  <c:v>42130</c:v>
                </c:pt>
                <c:pt idx="1861">
                  <c:v>42129</c:v>
                </c:pt>
                <c:pt idx="1862">
                  <c:v>42128</c:v>
                </c:pt>
                <c:pt idx="1863">
                  <c:v>42125</c:v>
                </c:pt>
                <c:pt idx="1864">
                  <c:v>42124</c:v>
                </c:pt>
                <c:pt idx="1865">
                  <c:v>42123</c:v>
                </c:pt>
                <c:pt idx="1866">
                  <c:v>42122</c:v>
                </c:pt>
                <c:pt idx="1867">
                  <c:v>42121</c:v>
                </c:pt>
                <c:pt idx="1868">
                  <c:v>42118</c:v>
                </c:pt>
                <c:pt idx="1869">
                  <c:v>42117</c:v>
                </c:pt>
                <c:pt idx="1870">
                  <c:v>42116</c:v>
                </c:pt>
                <c:pt idx="1871">
                  <c:v>42115</c:v>
                </c:pt>
                <c:pt idx="1872">
                  <c:v>42114</c:v>
                </c:pt>
                <c:pt idx="1873">
                  <c:v>42111</c:v>
                </c:pt>
                <c:pt idx="1874">
                  <c:v>42110</c:v>
                </c:pt>
                <c:pt idx="1875">
                  <c:v>42109</c:v>
                </c:pt>
                <c:pt idx="1876">
                  <c:v>42108</c:v>
                </c:pt>
                <c:pt idx="1877">
                  <c:v>42107</c:v>
                </c:pt>
                <c:pt idx="1878">
                  <c:v>42104</c:v>
                </c:pt>
                <c:pt idx="1879">
                  <c:v>42103</c:v>
                </c:pt>
                <c:pt idx="1880">
                  <c:v>42102</c:v>
                </c:pt>
                <c:pt idx="1881">
                  <c:v>42101</c:v>
                </c:pt>
                <c:pt idx="1882">
                  <c:v>42100</c:v>
                </c:pt>
                <c:pt idx="1883">
                  <c:v>42096</c:v>
                </c:pt>
                <c:pt idx="1884">
                  <c:v>42095</c:v>
                </c:pt>
                <c:pt idx="1885">
                  <c:v>42094</c:v>
                </c:pt>
                <c:pt idx="1886">
                  <c:v>42093</c:v>
                </c:pt>
                <c:pt idx="1887">
                  <c:v>42090</c:v>
                </c:pt>
                <c:pt idx="1888">
                  <c:v>42089</c:v>
                </c:pt>
                <c:pt idx="1889">
                  <c:v>42088</c:v>
                </c:pt>
                <c:pt idx="1890">
                  <c:v>42087</c:v>
                </c:pt>
                <c:pt idx="1891">
                  <c:v>42086</c:v>
                </c:pt>
                <c:pt idx="1892">
                  <c:v>42083</c:v>
                </c:pt>
                <c:pt idx="1893">
                  <c:v>42082</c:v>
                </c:pt>
                <c:pt idx="1894">
                  <c:v>42081</c:v>
                </c:pt>
                <c:pt idx="1895">
                  <c:v>42080</c:v>
                </c:pt>
                <c:pt idx="1896">
                  <c:v>42079</c:v>
                </c:pt>
                <c:pt idx="1897">
                  <c:v>42076</c:v>
                </c:pt>
                <c:pt idx="1898">
                  <c:v>42075</c:v>
                </c:pt>
                <c:pt idx="1899">
                  <c:v>42074</c:v>
                </c:pt>
                <c:pt idx="1900">
                  <c:v>42073</c:v>
                </c:pt>
                <c:pt idx="1901">
                  <c:v>42072</c:v>
                </c:pt>
                <c:pt idx="1902">
                  <c:v>42069</c:v>
                </c:pt>
                <c:pt idx="1903">
                  <c:v>42068</c:v>
                </c:pt>
                <c:pt idx="1904">
                  <c:v>42067</c:v>
                </c:pt>
                <c:pt idx="1905">
                  <c:v>42066</c:v>
                </c:pt>
                <c:pt idx="1906">
                  <c:v>42065</c:v>
                </c:pt>
                <c:pt idx="1907">
                  <c:v>42062</c:v>
                </c:pt>
                <c:pt idx="1908">
                  <c:v>42061</c:v>
                </c:pt>
                <c:pt idx="1909">
                  <c:v>42060</c:v>
                </c:pt>
                <c:pt idx="1910">
                  <c:v>42059</c:v>
                </c:pt>
                <c:pt idx="1911">
                  <c:v>42058</c:v>
                </c:pt>
                <c:pt idx="1912">
                  <c:v>42055</c:v>
                </c:pt>
                <c:pt idx="1913">
                  <c:v>42054</c:v>
                </c:pt>
                <c:pt idx="1914">
                  <c:v>42053</c:v>
                </c:pt>
                <c:pt idx="1915">
                  <c:v>42052</c:v>
                </c:pt>
                <c:pt idx="1916">
                  <c:v>42048</c:v>
                </c:pt>
                <c:pt idx="1917">
                  <c:v>42047</c:v>
                </c:pt>
                <c:pt idx="1918">
                  <c:v>42046</c:v>
                </c:pt>
                <c:pt idx="1919">
                  <c:v>42045</c:v>
                </c:pt>
                <c:pt idx="1920">
                  <c:v>42044</c:v>
                </c:pt>
                <c:pt idx="1921">
                  <c:v>42041</c:v>
                </c:pt>
                <c:pt idx="1922">
                  <c:v>42040</c:v>
                </c:pt>
                <c:pt idx="1923">
                  <c:v>42039</c:v>
                </c:pt>
                <c:pt idx="1924">
                  <c:v>42038</c:v>
                </c:pt>
                <c:pt idx="1925">
                  <c:v>42037</c:v>
                </c:pt>
                <c:pt idx="1926">
                  <c:v>42034</c:v>
                </c:pt>
                <c:pt idx="1927">
                  <c:v>42033</c:v>
                </c:pt>
                <c:pt idx="1928">
                  <c:v>42032</c:v>
                </c:pt>
                <c:pt idx="1929">
                  <c:v>42031</c:v>
                </c:pt>
                <c:pt idx="1930">
                  <c:v>42030</c:v>
                </c:pt>
                <c:pt idx="1931">
                  <c:v>42027</c:v>
                </c:pt>
                <c:pt idx="1932">
                  <c:v>42026</c:v>
                </c:pt>
                <c:pt idx="1933">
                  <c:v>42025</c:v>
                </c:pt>
                <c:pt idx="1934">
                  <c:v>42024</c:v>
                </c:pt>
                <c:pt idx="1935">
                  <c:v>42020</c:v>
                </c:pt>
                <c:pt idx="1936">
                  <c:v>42019</c:v>
                </c:pt>
                <c:pt idx="1937">
                  <c:v>42018</c:v>
                </c:pt>
                <c:pt idx="1938">
                  <c:v>42017</c:v>
                </c:pt>
                <c:pt idx="1939">
                  <c:v>42016</c:v>
                </c:pt>
                <c:pt idx="1940">
                  <c:v>42013</c:v>
                </c:pt>
                <c:pt idx="1941">
                  <c:v>42012</c:v>
                </c:pt>
                <c:pt idx="1942">
                  <c:v>42011</c:v>
                </c:pt>
                <c:pt idx="1943">
                  <c:v>42010</c:v>
                </c:pt>
                <c:pt idx="1944">
                  <c:v>42009</c:v>
                </c:pt>
                <c:pt idx="1945">
                  <c:v>42006</c:v>
                </c:pt>
                <c:pt idx="1946">
                  <c:v>42004</c:v>
                </c:pt>
                <c:pt idx="1947">
                  <c:v>42003</c:v>
                </c:pt>
                <c:pt idx="1948">
                  <c:v>42002</c:v>
                </c:pt>
                <c:pt idx="1949">
                  <c:v>41999</c:v>
                </c:pt>
                <c:pt idx="1950">
                  <c:v>41997</c:v>
                </c:pt>
                <c:pt idx="1951">
                  <c:v>41996</c:v>
                </c:pt>
                <c:pt idx="1952">
                  <c:v>41995</c:v>
                </c:pt>
                <c:pt idx="1953">
                  <c:v>41992</c:v>
                </c:pt>
                <c:pt idx="1954">
                  <c:v>41991</c:v>
                </c:pt>
                <c:pt idx="1955">
                  <c:v>41990</c:v>
                </c:pt>
                <c:pt idx="1956">
                  <c:v>41989</c:v>
                </c:pt>
                <c:pt idx="1957">
                  <c:v>41988</c:v>
                </c:pt>
                <c:pt idx="1958">
                  <c:v>41985</c:v>
                </c:pt>
                <c:pt idx="1959">
                  <c:v>41984</c:v>
                </c:pt>
                <c:pt idx="1960">
                  <c:v>41983</c:v>
                </c:pt>
                <c:pt idx="1961">
                  <c:v>41982</c:v>
                </c:pt>
                <c:pt idx="1962">
                  <c:v>41981</c:v>
                </c:pt>
                <c:pt idx="1963">
                  <c:v>41978</c:v>
                </c:pt>
                <c:pt idx="1964">
                  <c:v>41977</c:v>
                </c:pt>
                <c:pt idx="1965">
                  <c:v>41976</c:v>
                </c:pt>
                <c:pt idx="1966">
                  <c:v>41975</c:v>
                </c:pt>
                <c:pt idx="1967">
                  <c:v>41974</c:v>
                </c:pt>
                <c:pt idx="1968">
                  <c:v>41971</c:v>
                </c:pt>
                <c:pt idx="1969">
                  <c:v>41969</c:v>
                </c:pt>
                <c:pt idx="1970">
                  <c:v>41968</c:v>
                </c:pt>
                <c:pt idx="1971">
                  <c:v>41967</c:v>
                </c:pt>
                <c:pt idx="1972">
                  <c:v>41964</c:v>
                </c:pt>
                <c:pt idx="1973">
                  <c:v>41963</c:v>
                </c:pt>
                <c:pt idx="1974">
                  <c:v>41962</c:v>
                </c:pt>
                <c:pt idx="1975">
                  <c:v>41961</c:v>
                </c:pt>
                <c:pt idx="1976">
                  <c:v>41960</c:v>
                </c:pt>
                <c:pt idx="1977">
                  <c:v>41957</c:v>
                </c:pt>
                <c:pt idx="1978">
                  <c:v>41956</c:v>
                </c:pt>
                <c:pt idx="1979">
                  <c:v>41955</c:v>
                </c:pt>
                <c:pt idx="1980">
                  <c:v>41954</c:v>
                </c:pt>
                <c:pt idx="1981">
                  <c:v>41953</c:v>
                </c:pt>
                <c:pt idx="1982">
                  <c:v>41950</c:v>
                </c:pt>
                <c:pt idx="1983">
                  <c:v>41949</c:v>
                </c:pt>
                <c:pt idx="1984">
                  <c:v>41948</c:v>
                </c:pt>
                <c:pt idx="1985">
                  <c:v>41947</c:v>
                </c:pt>
                <c:pt idx="1986">
                  <c:v>41946</c:v>
                </c:pt>
                <c:pt idx="1987">
                  <c:v>41943</c:v>
                </c:pt>
                <c:pt idx="1988">
                  <c:v>41942</c:v>
                </c:pt>
                <c:pt idx="1989">
                  <c:v>41941</c:v>
                </c:pt>
                <c:pt idx="1990">
                  <c:v>41940</c:v>
                </c:pt>
                <c:pt idx="1991">
                  <c:v>41939</c:v>
                </c:pt>
                <c:pt idx="1992">
                  <c:v>41936</c:v>
                </c:pt>
                <c:pt idx="1993">
                  <c:v>41935</c:v>
                </c:pt>
                <c:pt idx="1994">
                  <c:v>41934</c:v>
                </c:pt>
                <c:pt idx="1995">
                  <c:v>41933</c:v>
                </c:pt>
                <c:pt idx="1996">
                  <c:v>41932</c:v>
                </c:pt>
                <c:pt idx="1997">
                  <c:v>41929</c:v>
                </c:pt>
                <c:pt idx="1998">
                  <c:v>41928</c:v>
                </c:pt>
                <c:pt idx="1999">
                  <c:v>41927</c:v>
                </c:pt>
                <c:pt idx="2000">
                  <c:v>41926</c:v>
                </c:pt>
                <c:pt idx="2001">
                  <c:v>41925</c:v>
                </c:pt>
                <c:pt idx="2002">
                  <c:v>41922</c:v>
                </c:pt>
                <c:pt idx="2003">
                  <c:v>41921</c:v>
                </c:pt>
                <c:pt idx="2004">
                  <c:v>41920</c:v>
                </c:pt>
                <c:pt idx="2005">
                  <c:v>41919</c:v>
                </c:pt>
                <c:pt idx="2006">
                  <c:v>41918</c:v>
                </c:pt>
                <c:pt idx="2007">
                  <c:v>41915</c:v>
                </c:pt>
                <c:pt idx="2008">
                  <c:v>41914</c:v>
                </c:pt>
                <c:pt idx="2009">
                  <c:v>41913</c:v>
                </c:pt>
                <c:pt idx="2010">
                  <c:v>41912</c:v>
                </c:pt>
                <c:pt idx="2011">
                  <c:v>41911</c:v>
                </c:pt>
                <c:pt idx="2012">
                  <c:v>41908</c:v>
                </c:pt>
                <c:pt idx="2013">
                  <c:v>41907</c:v>
                </c:pt>
                <c:pt idx="2014">
                  <c:v>41906</c:v>
                </c:pt>
                <c:pt idx="2015">
                  <c:v>41905</c:v>
                </c:pt>
                <c:pt idx="2016">
                  <c:v>41904</c:v>
                </c:pt>
                <c:pt idx="2017">
                  <c:v>41901</c:v>
                </c:pt>
                <c:pt idx="2018">
                  <c:v>41900</c:v>
                </c:pt>
                <c:pt idx="2019">
                  <c:v>41899</c:v>
                </c:pt>
                <c:pt idx="2020">
                  <c:v>41898</c:v>
                </c:pt>
                <c:pt idx="2021">
                  <c:v>41897</c:v>
                </c:pt>
                <c:pt idx="2022">
                  <c:v>41894</c:v>
                </c:pt>
                <c:pt idx="2023">
                  <c:v>41893</c:v>
                </c:pt>
                <c:pt idx="2024">
                  <c:v>41892</c:v>
                </c:pt>
                <c:pt idx="2025">
                  <c:v>41891</c:v>
                </c:pt>
                <c:pt idx="2026">
                  <c:v>41890</c:v>
                </c:pt>
                <c:pt idx="2027">
                  <c:v>41887</c:v>
                </c:pt>
                <c:pt idx="2028">
                  <c:v>41886</c:v>
                </c:pt>
                <c:pt idx="2029">
                  <c:v>41885</c:v>
                </c:pt>
                <c:pt idx="2030">
                  <c:v>41884</c:v>
                </c:pt>
                <c:pt idx="2031">
                  <c:v>41880</c:v>
                </c:pt>
                <c:pt idx="2032">
                  <c:v>41879</c:v>
                </c:pt>
                <c:pt idx="2033">
                  <c:v>41878</c:v>
                </c:pt>
                <c:pt idx="2034">
                  <c:v>41877</c:v>
                </c:pt>
                <c:pt idx="2035">
                  <c:v>41876</c:v>
                </c:pt>
                <c:pt idx="2036">
                  <c:v>41873</c:v>
                </c:pt>
                <c:pt idx="2037">
                  <c:v>41872</c:v>
                </c:pt>
                <c:pt idx="2038">
                  <c:v>41871</c:v>
                </c:pt>
                <c:pt idx="2039">
                  <c:v>41870</c:v>
                </c:pt>
                <c:pt idx="2040">
                  <c:v>41869</c:v>
                </c:pt>
                <c:pt idx="2041">
                  <c:v>41866</c:v>
                </c:pt>
                <c:pt idx="2042">
                  <c:v>41865</c:v>
                </c:pt>
                <c:pt idx="2043">
                  <c:v>41864</c:v>
                </c:pt>
                <c:pt idx="2044">
                  <c:v>41863</c:v>
                </c:pt>
                <c:pt idx="2045">
                  <c:v>41862</c:v>
                </c:pt>
                <c:pt idx="2046">
                  <c:v>41859</c:v>
                </c:pt>
                <c:pt idx="2047">
                  <c:v>41858</c:v>
                </c:pt>
                <c:pt idx="2048">
                  <c:v>41857</c:v>
                </c:pt>
                <c:pt idx="2049">
                  <c:v>41856</c:v>
                </c:pt>
                <c:pt idx="2050">
                  <c:v>41855</c:v>
                </c:pt>
                <c:pt idx="2051">
                  <c:v>41852</c:v>
                </c:pt>
                <c:pt idx="2052">
                  <c:v>41851</c:v>
                </c:pt>
                <c:pt idx="2053">
                  <c:v>41850</c:v>
                </c:pt>
                <c:pt idx="2054">
                  <c:v>41849</c:v>
                </c:pt>
                <c:pt idx="2055">
                  <c:v>41848</c:v>
                </c:pt>
                <c:pt idx="2056">
                  <c:v>41845</c:v>
                </c:pt>
                <c:pt idx="2057">
                  <c:v>41844</c:v>
                </c:pt>
                <c:pt idx="2058">
                  <c:v>41843</c:v>
                </c:pt>
                <c:pt idx="2059">
                  <c:v>41842</c:v>
                </c:pt>
                <c:pt idx="2060">
                  <c:v>41841</c:v>
                </c:pt>
                <c:pt idx="2061">
                  <c:v>41838</c:v>
                </c:pt>
                <c:pt idx="2062">
                  <c:v>41837</c:v>
                </c:pt>
                <c:pt idx="2063">
                  <c:v>41836</c:v>
                </c:pt>
                <c:pt idx="2064">
                  <c:v>41835</c:v>
                </c:pt>
                <c:pt idx="2065">
                  <c:v>41834</c:v>
                </c:pt>
                <c:pt idx="2066">
                  <c:v>41831</c:v>
                </c:pt>
                <c:pt idx="2067">
                  <c:v>41830</c:v>
                </c:pt>
                <c:pt idx="2068">
                  <c:v>41829</c:v>
                </c:pt>
                <c:pt idx="2069">
                  <c:v>41828</c:v>
                </c:pt>
                <c:pt idx="2070">
                  <c:v>41827</c:v>
                </c:pt>
                <c:pt idx="2071">
                  <c:v>41823</c:v>
                </c:pt>
                <c:pt idx="2072">
                  <c:v>41822</c:v>
                </c:pt>
                <c:pt idx="2073">
                  <c:v>41821</c:v>
                </c:pt>
                <c:pt idx="2074">
                  <c:v>41820</c:v>
                </c:pt>
                <c:pt idx="2075">
                  <c:v>41817</c:v>
                </c:pt>
                <c:pt idx="2076">
                  <c:v>41816</c:v>
                </c:pt>
                <c:pt idx="2077">
                  <c:v>41815</c:v>
                </c:pt>
                <c:pt idx="2078">
                  <c:v>41814</c:v>
                </c:pt>
                <c:pt idx="2079">
                  <c:v>41813</c:v>
                </c:pt>
                <c:pt idx="2080">
                  <c:v>41810</c:v>
                </c:pt>
                <c:pt idx="2081">
                  <c:v>41809</c:v>
                </c:pt>
                <c:pt idx="2082">
                  <c:v>41808</c:v>
                </c:pt>
                <c:pt idx="2083">
                  <c:v>41807</c:v>
                </c:pt>
                <c:pt idx="2084">
                  <c:v>41806</c:v>
                </c:pt>
                <c:pt idx="2085">
                  <c:v>41803</c:v>
                </c:pt>
                <c:pt idx="2086">
                  <c:v>41802</c:v>
                </c:pt>
                <c:pt idx="2087">
                  <c:v>41801</c:v>
                </c:pt>
                <c:pt idx="2088">
                  <c:v>41800</c:v>
                </c:pt>
                <c:pt idx="2089">
                  <c:v>41799</c:v>
                </c:pt>
                <c:pt idx="2090">
                  <c:v>41796</c:v>
                </c:pt>
                <c:pt idx="2091">
                  <c:v>41795</c:v>
                </c:pt>
                <c:pt idx="2092">
                  <c:v>41794</c:v>
                </c:pt>
                <c:pt idx="2093">
                  <c:v>41793</c:v>
                </c:pt>
                <c:pt idx="2094">
                  <c:v>41792</c:v>
                </c:pt>
                <c:pt idx="2095">
                  <c:v>41789</c:v>
                </c:pt>
                <c:pt idx="2096">
                  <c:v>41788</c:v>
                </c:pt>
                <c:pt idx="2097">
                  <c:v>41787</c:v>
                </c:pt>
                <c:pt idx="2098">
                  <c:v>41786</c:v>
                </c:pt>
                <c:pt idx="2099">
                  <c:v>41782</c:v>
                </c:pt>
                <c:pt idx="2100">
                  <c:v>41781</c:v>
                </c:pt>
                <c:pt idx="2101">
                  <c:v>41780</c:v>
                </c:pt>
                <c:pt idx="2102">
                  <c:v>41779</c:v>
                </c:pt>
                <c:pt idx="2103">
                  <c:v>41778</c:v>
                </c:pt>
                <c:pt idx="2104">
                  <c:v>41775</c:v>
                </c:pt>
                <c:pt idx="2105">
                  <c:v>41774</c:v>
                </c:pt>
                <c:pt idx="2106">
                  <c:v>41773</c:v>
                </c:pt>
                <c:pt idx="2107">
                  <c:v>41772</c:v>
                </c:pt>
                <c:pt idx="2108">
                  <c:v>41771</c:v>
                </c:pt>
                <c:pt idx="2109">
                  <c:v>41768</c:v>
                </c:pt>
                <c:pt idx="2110">
                  <c:v>41767</c:v>
                </c:pt>
                <c:pt idx="2111">
                  <c:v>41766</c:v>
                </c:pt>
                <c:pt idx="2112">
                  <c:v>41765</c:v>
                </c:pt>
                <c:pt idx="2113">
                  <c:v>41764</c:v>
                </c:pt>
                <c:pt idx="2114">
                  <c:v>41761</c:v>
                </c:pt>
                <c:pt idx="2115">
                  <c:v>41760</c:v>
                </c:pt>
                <c:pt idx="2116">
                  <c:v>41759</c:v>
                </c:pt>
                <c:pt idx="2117">
                  <c:v>41758</c:v>
                </c:pt>
                <c:pt idx="2118">
                  <c:v>41757</c:v>
                </c:pt>
                <c:pt idx="2119">
                  <c:v>41754</c:v>
                </c:pt>
                <c:pt idx="2120">
                  <c:v>41753</c:v>
                </c:pt>
                <c:pt idx="2121">
                  <c:v>41752</c:v>
                </c:pt>
                <c:pt idx="2122">
                  <c:v>41751</c:v>
                </c:pt>
                <c:pt idx="2123">
                  <c:v>41750</c:v>
                </c:pt>
                <c:pt idx="2124">
                  <c:v>41746</c:v>
                </c:pt>
                <c:pt idx="2125">
                  <c:v>41745</c:v>
                </c:pt>
                <c:pt idx="2126">
                  <c:v>41744</c:v>
                </c:pt>
                <c:pt idx="2127">
                  <c:v>41743</c:v>
                </c:pt>
                <c:pt idx="2128">
                  <c:v>41740</c:v>
                </c:pt>
                <c:pt idx="2129">
                  <c:v>41739</c:v>
                </c:pt>
                <c:pt idx="2130">
                  <c:v>41738</c:v>
                </c:pt>
                <c:pt idx="2131">
                  <c:v>41737</c:v>
                </c:pt>
                <c:pt idx="2132">
                  <c:v>41736</c:v>
                </c:pt>
                <c:pt idx="2133">
                  <c:v>41733</c:v>
                </c:pt>
                <c:pt idx="2134">
                  <c:v>41732</c:v>
                </c:pt>
                <c:pt idx="2135">
                  <c:v>41731</c:v>
                </c:pt>
                <c:pt idx="2136">
                  <c:v>41730</c:v>
                </c:pt>
                <c:pt idx="2137">
                  <c:v>41729</c:v>
                </c:pt>
                <c:pt idx="2138">
                  <c:v>41726</c:v>
                </c:pt>
                <c:pt idx="2139">
                  <c:v>41725</c:v>
                </c:pt>
                <c:pt idx="2140">
                  <c:v>41724</c:v>
                </c:pt>
                <c:pt idx="2141">
                  <c:v>41723</c:v>
                </c:pt>
                <c:pt idx="2142">
                  <c:v>41722</c:v>
                </c:pt>
                <c:pt idx="2143">
                  <c:v>41719</c:v>
                </c:pt>
                <c:pt idx="2144">
                  <c:v>41718</c:v>
                </c:pt>
                <c:pt idx="2145">
                  <c:v>41717</c:v>
                </c:pt>
                <c:pt idx="2146">
                  <c:v>41716</c:v>
                </c:pt>
                <c:pt idx="2147">
                  <c:v>41715</c:v>
                </c:pt>
                <c:pt idx="2148">
                  <c:v>41712</c:v>
                </c:pt>
                <c:pt idx="2149">
                  <c:v>41711</c:v>
                </c:pt>
                <c:pt idx="2150">
                  <c:v>41710</c:v>
                </c:pt>
                <c:pt idx="2151">
                  <c:v>41709</c:v>
                </c:pt>
                <c:pt idx="2152">
                  <c:v>41708</c:v>
                </c:pt>
                <c:pt idx="2153">
                  <c:v>41705</c:v>
                </c:pt>
                <c:pt idx="2154">
                  <c:v>41704</c:v>
                </c:pt>
                <c:pt idx="2155">
                  <c:v>41703</c:v>
                </c:pt>
                <c:pt idx="2156">
                  <c:v>41702</c:v>
                </c:pt>
                <c:pt idx="2157">
                  <c:v>41701</c:v>
                </c:pt>
                <c:pt idx="2158">
                  <c:v>41698</c:v>
                </c:pt>
                <c:pt idx="2159">
                  <c:v>41697</c:v>
                </c:pt>
                <c:pt idx="2160">
                  <c:v>41696</c:v>
                </c:pt>
                <c:pt idx="2161">
                  <c:v>41695</c:v>
                </c:pt>
                <c:pt idx="2162">
                  <c:v>41694</c:v>
                </c:pt>
                <c:pt idx="2163">
                  <c:v>41691</c:v>
                </c:pt>
                <c:pt idx="2164">
                  <c:v>41690</c:v>
                </c:pt>
                <c:pt idx="2165">
                  <c:v>41689</c:v>
                </c:pt>
                <c:pt idx="2166">
                  <c:v>41688</c:v>
                </c:pt>
                <c:pt idx="2167">
                  <c:v>41684</c:v>
                </c:pt>
                <c:pt idx="2168">
                  <c:v>41683</c:v>
                </c:pt>
                <c:pt idx="2169">
                  <c:v>41682</c:v>
                </c:pt>
                <c:pt idx="2170">
                  <c:v>41681</c:v>
                </c:pt>
                <c:pt idx="2171">
                  <c:v>41680</c:v>
                </c:pt>
                <c:pt idx="2172">
                  <c:v>41677</c:v>
                </c:pt>
                <c:pt idx="2173">
                  <c:v>41676</c:v>
                </c:pt>
                <c:pt idx="2174">
                  <c:v>41675</c:v>
                </c:pt>
                <c:pt idx="2175">
                  <c:v>41674</c:v>
                </c:pt>
                <c:pt idx="2176">
                  <c:v>41673</c:v>
                </c:pt>
                <c:pt idx="2177">
                  <c:v>41670</c:v>
                </c:pt>
                <c:pt idx="2178">
                  <c:v>41669</c:v>
                </c:pt>
                <c:pt idx="2179">
                  <c:v>41668</c:v>
                </c:pt>
                <c:pt idx="2180">
                  <c:v>41667</c:v>
                </c:pt>
                <c:pt idx="2181">
                  <c:v>41666</c:v>
                </c:pt>
                <c:pt idx="2182">
                  <c:v>41663</c:v>
                </c:pt>
                <c:pt idx="2183">
                  <c:v>41662</c:v>
                </c:pt>
                <c:pt idx="2184">
                  <c:v>41661</c:v>
                </c:pt>
                <c:pt idx="2185">
                  <c:v>41660</c:v>
                </c:pt>
                <c:pt idx="2186">
                  <c:v>41656</c:v>
                </c:pt>
                <c:pt idx="2187">
                  <c:v>41655</c:v>
                </c:pt>
                <c:pt idx="2188">
                  <c:v>41654</c:v>
                </c:pt>
                <c:pt idx="2189">
                  <c:v>41653</c:v>
                </c:pt>
                <c:pt idx="2190">
                  <c:v>41652</c:v>
                </c:pt>
                <c:pt idx="2191">
                  <c:v>41649</c:v>
                </c:pt>
                <c:pt idx="2192">
                  <c:v>41648</c:v>
                </c:pt>
                <c:pt idx="2193">
                  <c:v>41647</c:v>
                </c:pt>
                <c:pt idx="2194">
                  <c:v>41646</c:v>
                </c:pt>
                <c:pt idx="2195">
                  <c:v>41645</c:v>
                </c:pt>
                <c:pt idx="2196">
                  <c:v>41642</c:v>
                </c:pt>
                <c:pt idx="2197">
                  <c:v>41641</c:v>
                </c:pt>
                <c:pt idx="2198">
                  <c:v>41639</c:v>
                </c:pt>
                <c:pt idx="2199">
                  <c:v>41638</c:v>
                </c:pt>
                <c:pt idx="2200">
                  <c:v>41635</c:v>
                </c:pt>
                <c:pt idx="2201">
                  <c:v>41634</c:v>
                </c:pt>
                <c:pt idx="2202">
                  <c:v>41632</c:v>
                </c:pt>
                <c:pt idx="2203">
                  <c:v>41631</c:v>
                </c:pt>
                <c:pt idx="2204">
                  <c:v>41628</c:v>
                </c:pt>
                <c:pt idx="2205">
                  <c:v>41627</c:v>
                </c:pt>
                <c:pt idx="2206">
                  <c:v>41626</c:v>
                </c:pt>
                <c:pt idx="2207">
                  <c:v>41625</c:v>
                </c:pt>
                <c:pt idx="2208">
                  <c:v>41624</c:v>
                </c:pt>
                <c:pt idx="2209">
                  <c:v>41621</c:v>
                </c:pt>
                <c:pt idx="2210">
                  <c:v>41620</c:v>
                </c:pt>
                <c:pt idx="2211">
                  <c:v>41619</c:v>
                </c:pt>
                <c:pt idx="2212">
                  <c:v>41618</c:v>
                </c:pt>
                <c:pt idx="2213">
                  <c:v>41617</c:v>
                </c:pt>
                <c:pt idx="2214">
                  <c:v>41614</c:v>
                </c:pt>
                <c:pt idx="2215">
                  <c:v>41613</c:v>
                </c:pt>
                <c:pt idx="2216">
                  <c:v>41612</c:v>
                </c:pt>
                <c:pt idx="2217">
                  <c:v>41611</c:v>
                </c:pt>
                <c:pt idx="2218">
                  <c:v>41610</c:v>
                </c:pt>
                <c:pt idx="2219">
                  <c:v>41607</c:v>
                </c:pt>
                <c:pt idx="2220">
                  <c:v>41605</c:v>
                </c:pt>
                <c:pt idx="2221">
                  <c:v>41604</c:v>
                </c:pt>
                <c:pt idx="2222">
                  <c:v>41603</c:v>
                </c:pt>
                <c:pt idx="2223">
                  <c:v>41600</c:v>
                </c:pt>
                <c:pt idx="2224">
                  <c:v>41599</c:v>
                </c:pt>
                <c:pt idx="2225">
                  <c:v>41598</c:v>
                </c:pt>
                <c:pt idx="2226">
                  <c:v>41597</c:v>
                </c:pt>
                <c:pt idx="2227">
                  <c:v>41596</c:v>
                </c:pt>
                <c:pt idx="2228">
                  <c:v>41593</c:v>
                </c:pt>
                <c:pt idx="2229">
                  <c:v>41592</c:v>
                </c:pt>
                <c:pt idx="2230">
                  <c:v>41591</c:v>
                </c:pt>
                <c:pt idx="2231">
                  <c:v>41590</c:v>
                </c:pt>
                <c:pt idx="2232">
                  <c:v>41589</c:v>
                </c:pt>
                <c:pt idx="2233">
                  <c:v>41586</c:v>
                </c:pt>
                <c:pt idx="2234">
                  <c:v>41585</c:v>
                </c:pt>
                <c:pt idx="2235">
                  <c:v>41584</c:v>
                </c:pt>
                <c:pt idx="2236">
                  <c:v>41583</c:v>
                </c:pt>
                <c:pt idx="2237">
                  <c:v>41582</c:v>
                </c:pt>
                <c:pt idx="2238">
                  <c:v>41579</c:v>
                </c:pt>
                <c:pt idx="2239">
                  <c:v>41578</c:v>
                </c:pt>
                <c:pt idx="2240">
                  <c:v>41577</c:v>
                </c:pt>
                <c:pt idx="2241">
                  <c:v>41576</c:v>
                </c:pt>
                <c:pt idx="2242">
                  <c:v>41575</c:v>
                </c:pt>
                <c:pt idx="2243">
                  <c:v>41572</c:v>
                </c:pt>
                <c:pt idx="2244">
                  <c:v>41571</c:v>
                </c:pt>
                <c:pt idx="2245">
                  <c:v>41570</c:v>
                </c:pt>
                <c:pt idx="2246">
                  <c:v>41569</c:v>
                </c:pt>
                <c:pt idx="2247">
                  <c:v>41568</c:v>
                </c:pt>
                <c:pt idx="2248">
                  <c:v>41565</c:v>
                </c:pt>
                <c:pt idx="2249">
                  <c:v>41564</c:v>
                </c:pt>
                <c:pt idx="2250">
                  <c:v>41563</c:v>
                </c:pt>
                <c:pt idx="2251">
                  <c:v>41562</c:v>
                </c:pt>
                <c:pt idx="2252">
                  <c:v>41561</c:v>
                </c:pt>
                <c:pt idx="2253">
                  <c:v>41558</c:v>
                </c:pt>
                <c:pt idx="2254">
                  <c:v>41557</c:v>
                </c:pt>
                <c:pt idx="2255">
                  <c:v>41556</c:v>
                </c:pt>
                <c:pt idx="2256">
                  <c:v>41555</c:v>
                </c:pt>
                <c:pt idx="2257">
                  <c:v>41554</c:v>
                </c:pt>
                <c:pt idx="2258">
                  <c:v>41551</c:v>
                </c:pt>
                <c:pt idx="2259">
                  <c:v>41550</c:v>
                </c:pt>
                <c:pt idx="2260">
                  <c:v>41549</c:v>
                </c:pt>
                <c:pt idx="2261">
                  <c:v>41548</c:v>
                </c:pt>
                <c:pt idx="2262">
                  <c:v>41547</c:v>
                </c:pt>
                <c:pt idx="2263">
                  <c:v>41544</c:v>
                </c:pt>
                <c:pt idx="2264">
                  <c:v>41543</c:v>
                </c:pt>
                <c:pt idx="2265">
                  <c:v>41542</c:v>
                </c:pt>
                <c:pt idx="2266">
                  <c:v>41541</c:v>
                </c:pt>
                <c:pt idx="2267">
                  <c:v>41540</c:v>
                </c:pt>
                <c:pt idx="2268">
                  <c:v>41537</c:v>
                </c:pt>
                <c:pt idx="2269">
                  <c:v>41536</c:v>
                </c:pt>
                <c:pt idx="2270">
                  <c:v>41535</c:v>
                </c:pt>
                <c:pt idx="2271">
                  <c:v>41534</c:v>
                </c:pt>
                <c:pt idx="2272">
                  <c:v>41533</c:v>
                </c:pt>
                <c:pt idx="2273">
                  <c:v>41530</c:v>
                </c:pt>
                <c:pt idx="2274">
                  <c:v>41529</c:v>
                </c:pt>
                <c:pt idx="2275">
                  <c:v>41528</c:v>
                </c:pt>
                <c:pt idx="2276">
                  <c:v>41527</c:v>
                </c:pt>
                <c:pt idx="2277">
                  <c:v>41526</c:v>
                </c:pt>
                <c:pt idx="2278">
                  <c:v>41523</c:v>
                </c:pt>
                <c:pt idx="2279">
                  <c:v>41522</c:v>
                </c:pt>
                <c:pt idx="2280">
                  <c:v>41521</c:v>
                </c:pt>
                <c:pt idx="2281">
                  <c:v>41520</c:v>
                </c:pt>
                <c:pt idx="2282">
                  <c:v>41516</c:v>
                </c:pt>
                <c:pt idx="2283">
                  <c:v>41515</c:v>
                </c:pt>
                <c:pt idx="2284">
                  <c:v>41514</c:v>
                </c:pt>
                <c:pt idx="2285">
                  <c:v>41513</c:v>
                </c:pt>
                <c:pt idx="2286">
                  <c:v>41512</c:v>
                </c:pt>
                <c:pt idx="2287">
                  <c:v>41509</c:v>
                </c:pt>
                <c:pt idx="2288">
                  <c:v>41508</c:v>
                </c:pt>
                <c:pt idx="2289">
                  <c:v>41507</c:v>
                </c:pt>
                <c:pt idx="2290">
                  <c:v>41506</c:v>
                </c:pt>
                <c:pt idx="2291">
                  <c:v>41505</c:v>
                </c:pt>
                <c:pt idx="2292">
                  <c:v>41502</c:v>
                </c:pt>
                <c:pt idx="2293">
                  <c:v>41501</c:v>
                </c:pt>
                <c:pt idx="2294">
                  <c:v>41500</c:v>
                </c:pt>
                <c:pt idx="2295">
                  <c:v>41499</c:v>
                </c:pt>
                <c:pt idx="2296">
                  <c:v>41498</c:v>
                </c:pt>
                <c:pt idx="2297">
                  <c:v>41495</c:v>
                </c:pt>
                <c:pt idx="2298">
                  <c:v>41494</c:v>
                </c:pt>
                <c:pt idx="2299">
                  <c:v>41493</c:v>
                </c:pt>
                <c:pt idx="2300">
                  <c:v>41492</c:v>
                </c:pt>
                <c:pt idx="2301">
                  <c:v>41491</c:v>
                </c:pt>
                <c:pt idx="2302">
                  <c:v>41488</c:v>
                </c:pt>
                <c:pt idx="2303">
                  <c:v>41487</c:v>
                </c:pt>
                <c:pt idx="2304">
                  <c:v>41486</c:v>
                </c:pt>
                <c:pt idx="2305">
                  <c:v>41485</c:v>
                </c:pt>
                <c:pt idx="2306">
                  <c:v>41484</c:v>
                </c:pt>
                <c:pt idx="2307">
                  <c:v>41481</c:v>
                </c:pt>
                <c:pt idx="2308">
                  <c:v>41480</c:v>
                </c:pt>
                <c:pt idx="2309">
                  <c:v>41479</c:v>
                </c:pt>
                <c:pt idx="2310">
                  <c:v>41478</c:v>
                </c:pt>
                <c:pt idx="2311">
                  <c:v>41477</c:v>
                </c:pt>
                <c:pt idx="2312">
                  <c:v>41474</c:v>
                </c:pt>
                <c:pt idx="2313">
                  <c:v>41473</c:v>
                </c:pt>
                <c:pt idx="2314">
                  <c:v>41472</c:v>
                </c:pt>
                <c:pt idx="2315">
                  <c:v>41471</c:v>
                </c:pt>
                <c:pt idx="2316">
                  <c:v>41470</c:v>
                </c:pt>
                <c:pt idx="2317">
                  <c:v>41467</c:v>
                </c:pt>
                <c:pt idx="2318">
                  <c:v>41466</c:v>
                </c:pt>
                <c:pt idx="2319">
                  <c:v>41465</c:v>
                </c:pt>
                <c:pt idx="2320">
                  <c:v>41464</c:v>
                </c:pt>
                <c:pt idx="2321">
                  <c:v>41463</c:v>
                </c:pt>
                <c:pt idx="2322">
                  <c:v>41460</c:v>
                </c:pt>
                <c:pt idx="2323">
                  <c:v>41458</c:v>
                </c:pt>
                <c:pt idx="2324">
                  <c:v>41457</c:v>
                </c:pt>
                <c:pt idx="2325">
                  <c:v>41456</c:v>
                </c:pt>
                <c:pt idx="2326">
                  <c:v>41453</c:v>
                </c:pt>
                <c:pt idx="2327">
                  <c:v>41452</c:v>
                </c:pt>
                <c:pt idx="2328">
                  <c:v>41451</c:v>
                </c:pt>
                <c:pt idx="2329">
                  <c:v>41450</c:v>
                </c:pt>
                <c:pt idx="2330">
                  <c:v>41449</c:v>
                </c:pt>
                <c:pt idx="2331">
                  <c:v>41446</c:v>
                </c:pt>
                <c:pt idx="2332">
                  <c:v>41445</c:v>
                </c:pt>
                <c:pt idx="2333">
                  <c:v>41444</c:v>
                </c:pt>
                <c:pt idx="2334">
                  <c:v>41443</c:v>
                </c:pt>
                <c:pt idx="2335">
                  <c:v>41442</c:v>
                </c:pt>
                <c:pt idx="2336">
                  <c:v>41439</c:v>
                </c:pt>
                <c:pt idx="2337">
                  <c:v>41438</c:v>
                </c:pt>
                <c:pt idx="2338">
                  <c:v>41437</c:v>
                </c:pt>
                <c:pt idx="2339">
                  <c:v>41436</c:v>
                </c:pt>
                <c:pt idx="2340">
                  <c:v>41435</c:v>
                </c:pt>
                <c:pt idx="2341">
                  <c:v>41432</c:v>
                </c:pt>
                <c:pt idx="2342">
                  <c:v>41431</c:v>
                </c:pt>
                <c:pt idx="2343">
                  <c:v>41430</c:v>
                </c:pt>
                <c:pt idx="2344">
                  <c:v>41429</c:v>
                </c:pt>
                <c:pt idx="2345">
                  <c:v>41428</c:v>
                </c:pt>
                <c:pt idx="2346">
                  <c:v>41425</c:v>
                </c:pt>
                <c:pt idx="2347">
                  <c:v>41424</c:v>
                </c:pt>
                <c:pt idx="2348">
                  <c:v>41423</c:v>
                </c:pt>
                <c:pt idx="2349">
                  <c:v>41422</c:v>
                </c:pt>
                <c:pt idx="2350">
                  <c:v>41418</c:v>
                </c:pt>
                <c:pt idx="2351">
                  <c:v>41417</c:v>
                </c:pt>
                <c:pt idx="2352">
                  <c:v>41416</c:v>
                </c:pt>
                <c:pt idx="2353">
                  <c:v>41415</c:v>
                </c:pt>
                <c:pt idx="2354">
                  <c:v>41414</c:v>
                </c:pt>
                <c:pt idx="2355">
                  <c:v>41411</c:v>
                </c:pt>
                <c:pt idx="2356">
                  <c:v>41410</c:v>
                </c:pt>
                <c:pt idx="2357">
                  <c:v>41409</c:v>
                </c:pt>
                <c:pt idx="2358">
                  <c:v>41408</c:v>
                </c:pt>
                <c:pt idx="2359">
                  <c:v>41407</c:v>
                </c:pt>
                <c:pt idx="2360">
                  <c:v>41404</c:v>
                </c:pt>
                <c:pt idx="2361">
                  <c:v>41403</c:v>
                </c:pt>
                <c:pt idx="2362">
                  <c:v>41402</c:v>
                </c:pt>
                <c:pt idx="2363">
                  <c:v>41401</c:v>
                </c:pt>
                <c:pt idx="2364">
                  <c:v>41400</c:v>
                </c:pt>
                <c:pt idx="2365">
                  <c:v>41397</c:v>
                </c:pt>
                <c:pt idx="2366">
                  <c:v>41396</c:v>
                </c:pt>
                <c:pt idx="2367">
                  <c:v>41395</c:v>
                </c:pt>
                <c:pt idx="2368">
                  <c:v>41394</c:v>
                </c:pt>
                <c:pt idx="2369">
                  <c:v>41393</c:v>
                </c:pt>
                <c:pt idx="2370">
                  <c:v>41390</c:v>
                </c:pt>
                <c:pt idx="2371">
                  <c:v>41389</c:v>
                </c:pt>
                <c:pt idx="2372">
                  <c:v>41388</c:v>
                </c:pt>
                <c:pt idx="2373">
                  <c:v>41387</c:v>
                </c:pt>
                <c:pt idx="2374">
                  <c:v>41386</c:v>
                </c:pt>
                <c:pt idx="2375">
                  <c:v>41383</c:v>
                </c:pt>
                <c:pt idx="2376">
                  <c:v>41382</c:v>
                </c:pt>
                <c:pt idx="2377">
                  <c:v>41381</c:v>
                </c:pt>
                <c:pt idx="2378">
                  <c:v>41380</c:v>
                </c:pt>
                <c:pt idx="2379">
                  <c:v>41379</c:v>
                </c:pt>
                <c:pt idx="2380">
                  <c:v>41376</c:v>
                </c:pt>
                <c:pt idx="2381">
                  <c:v>41375</c:v>
                </c:pt>
                <c:pt idx="2382">
                  <c:v>41374</c:v>
                </c:pt>
                <c:pt idx="2383">
                  <c:v>41373</c:v>
                </c:pt>
                <c:pt idx="2384">
                  <c:v>41372</c:v>
                </c:pt>
                <c:pt idx="2385">
                  <c:v>41369</c:v>
                </c:pt>
                <c:pt idx="2386">
                  <c:v>41368</c:v>
                </c:pt>
                <c:pt idx="2387">
                  <c:v>41367</c:v>
                </c:pt>
                <c:pt idx="2388">
                  <c:v>41366</c:v>
                </c:pt>
                <c:pt idx="2389">
                  <c:v>41365</c:v>
                </c:pt>
                <c:pt idx="2390">
                  <c:v>41361</c:v>
                </c:pt>
                <c:pt idx="2391">
                  <c:v>41360</c:v>
                </c:pt>
                <c:pt idx="2392">
                  <c:v>41359</c:v>
                </c:pt>
                <c:pt idx="2393">
                  <c:v>41358</c:v>
                </c:pt>
                <c:pt idx="2394">
                  <c:v>41355</c:v>
                </c:pt>
                <c:pt idx="2395">
                  <c:v>41354</c:v>
                </c:pt>
                <c:pt idx="2396">
                  <c:v>41353</c:v>
                </c:pt>
                <c:pt idx="2397">
                  <c:v>41352</c:v>
                </c:pt>
                <c:pt idx="2398">
                  <c:v>41351</c:v>
                </c:pt>
                <c:pt idx="2399">
                  <c:v>41348</c:v>
                </c:pt>
                <c:pt idx="2400">
                  <c:v>41347</c:v>
                </c:pt>
                <c:pt idx="2401">
                  <c:v>41346</c:v>
                </c:pt>
                <c:pt idx="2402">
                  <c:v>41345</c:v>
                </c:pt>
                <c:pt idx="2403">
                  <c:v>41344</c:v>
                </c:pt>
                <c:pt idx="2404">
                  <c:v>41341</c:v>
                </c:pt>
                <c:pt idx="2405">
                  <c:v>41340</c:v>
                </c:pt>
                <c:pt idx="2406">
                  <c:v>41339</c:v>
                </c:pt>
                <c:pt idx="2407">
                  <c:v>41338</c:v>
                </c:pt>
                <c:pt idx="2408">
                  <c:v>41337</c:v>
                </c:pt>
                <c:pt idx="2409">
                  <c:v>41334</c:v>
                </c:pt>
                <c:pt idx="2410">
                  <c:v>41333</c:v>
                </c:pt>
                <c:pt idx="2411">
                  <c:v>41332</c:v>
                </c:pt>
                <c:pt idx="2412">
                  <c:v>41331</c:v>
                </c:pt>
                <c:pt idx="2413">
                  <c:v>41330</c:v>
                </c:pt>
                <c:pt idx="2414">
                  <c:v>41327</c:v>
                </c:pt>
                <c:pt idx="2415">
                  <c:v>41326</c:v>
                </c:pt>
                <c:pt idx="2416">
                  <c:v>41325</c:v>
                </c:pt>
                <c:pt idx="2417">
                  <c:v>41324</c:v>
                </c:pt>
                <c:pt idx="2418">
                  <c:v>41320</c:v>
                </c:pt>
                <c:pt idx="2419">
                  <c:v>41319</c:v>
                </c:pt>
                <c:pt idx="2420">
                  <c:v>41318</c:v>
                </c:pt>
                <c:pt idx="2421">
                  <c:v>41317</c:v>
                </c:pt>
                <c:pt idx="2422">
                  <c:v>41316</c:v>
                </c:pt>
                <c:pt idx="2423">
                  <c:v>41313</c:v>
                </c:pt>
                <c:pt idx="2424">
                  <c:v>41312</c:v>
                </c:pt>
                <c:pt idx="2425">
                  <c:v>41311</c:v>
                </c:pt>
                <c:pt idx="2426">
                  <c:v>41310</c:v>
                </c:pt>
                <c:pt idx="2427">
                  <c:v>41309</c:v>
                </c:pt>
                <c:pt idx="2428">
                  <c:v>41306</c:v>
                </c:pt>
                <c:pt idx="2429">
                  <c:v>41305</c:v>
                </c:pt>
                <c:pt idx="2430">
                  <c:v>41304</c:v>
                </c:pt>
                <c:pt idx="2431">
                  <c:v>41303</c:v>
                </c:pt>
                <c:pt idx="2432">
                  <c:v>41302</c:v>
                </c:pt>
                <c:pt idx="2433">
                  <c:v>41299</c:v>
                </c:pt>
                <c:pt idx="2434">
                  <c:v>41298</c:v>
                </c:pt>
                <c:pt idx="2435">
                  <c:v>41297</c:v>
                </c:pt>
                <c:pt idx="2436">
                  <c:v>41296</c:v>
                </c:pt>
                <c:pt idx="2437">
                  <c:v>41292</c:v>
                </c:pt>
                <c:pt idx="2438">
                  <c:v>41291</c:v>
                </c:pt>
                <c:pt idx="2439">
                  <c:v>41290</c:v>
                </c:pt>
                <c:pt idx="2440">
                  <c:v>41289</c:v>
                </c:pt>
                <c:pt idx="2441">
                  <c:v>41288</c:v>
                </c:pt>
                <c:pt idx="2442">
                  <c:v>41285</c:v>
                </c:pt>
                <c:pt idx="2443">
                  <c:v>41284</c:v>
                </c:pt>
                <c:pt idx="2444">
                  <c:v>41283</c:v>
                </c:pt>
                <c:pt idx="2445">
                  <c:v>41282</c:v>
                </c:pt>
                <c:pt idx="2446">
                  <c:v>41281</c:v>
                </c:pt>
                <c:pt idx="2447">
                  <c:v>41278</c:v>
                </c:pt>
                <c:pt idx="2448">
                  <c:v>41277</c:v>
                </c:pt>
                <c:pt idx="2449">
                  <c:v>41276</c:v>
                </c:pt>
                <c:pt idx="2450">
                  <c:v>41274</c:v>
                </c:pt>
                <c:pt idx="2451">
                  <c:v>41271</c:v>
                </c:pt>
                <c:pt idx="2452">
                  <c:v>41270</c:v>
                </c:pt>
                <c:pt idx="2453">
                  <c:v>41269</c:v>
                </c:pt>
                <c:pt idx="2454">
                  <c:v>41267</c:v>
                </c:pt>
                <c:pt idx="2455">
                  <c:v>41264</c:v>
                </c:pt>
                <c:pt idx="2456">
                  <c:v>41263</c:v>
                </c:pt>
                <c:pt idx="2457">
                  <c:v>41262</c:v>
                </c:pt>
                <c:pt idx="2458">
                  <c:v>41261</c:v>
                </c:pt>
                <c:pt idx="2459">
                  <c:v>41260</c:v>
                </c:pt>
                <c:pt idx="2460">
                  <c:v>41257</c:v>
                </c:pt>
                <c:pt idx="2461">
                  <c:v>41256</c:v>
                </c:pt>
                <c:pt idx="2462">
                  <c:v>41255</c:v>
                </c:pt>
                <c:pt idx="2463">
                  <c:v>41254</c:v>
                </c:pt>
                <c:pt idx="2464">
                  <c:v>41253</c:v>
                </c:pt>
                <c:pt idx="2465">
                  <c:v>41250</c:v>
                </c:pt>
                <c:pt idx="2466">
                  <c:v>41249</c:v>
                </c:pt>
                <c:pt idx="2467">
                  <c:v>41248</c:v>
                </c:pt>
                <c:pt idx="2468">
                  <c:v>41247</c:v>
                </c:pt>
                <c:pt idx="2469">
                  <c:v>41246</c:v>
                </c:pt>
                <c:pt idx="2470">
                  <c:v>41243</c:v>
                </c:pt>
                <c:pt idx="2471">
                  <c:v>41242</c:v>
                </c:pt>
                <c:pt idx="2472">
                  <c:v>41241</c:v>
                </c:pt>
                <c:pt idx="2473">
                  <c:v>41240</c:v>
                </c:pt>
                <c:pt idx="2474">
                  <c:v>41239</c:v>
                </c:pt>
                <c:pt idx="2475">
                  <c:v>41236</c:v>
                </c:pt>
                <c:pt idx="2476">
                  <c:v>41234</c:v>
                </c:pt>
                <c:pt idx="2477">
                  <c:v>41233</c:v>
                </c:pt>
                <c:pt idx="2478">
                  <c:v>41232</c:v>
                </c:pt>
                <c:pt idx="2479">
                  <c:v>41229</c:v>
                </c:pt>
                <c:pt idx="2480">
                  <c:v>41228</c:v>
                </c:pt>
                <c:pt idx="2481">
                  <c:v>41227</c:v>
                </c:pt>
                <c:pt idx="2482">
                  <c:v>41226</c:v>
                </c:pt>
                <c:pt idx="2483">
                  <c:v>41225</c:v>
                </c:pt>
                <c:pt idx="2484">
                  <c:v>41222</c:v>
                </c:pt>
                <c:pt idx="2485">
                  <c:v>41221</c:v>
                </c:pt>
                <c:pt idx="2486">
                  <c:v>41220</c:v>
                </c:pt>
                <c:pt idx="2487">
                  <c:v>41219</c:v>
                </c:pt>
                <c:pt idx="2488">
                  <c:v>41218</c:v>
                </c:pt>
                <c:pt idx="2489">
                  <c:v>41215</c:v>
                </c:pt>
                <c:pt idx="2490">
                  <c:v>41214</c:v>
                </c:pt>
                <c:pt idx="2491">
                  <c:v>41213</c:v>
                </c:pt>
                <c:pt idx="2492">
                  <c:v>41208</c:v>
                </c:pt>
                <c:pt idx="2493">
                  <c:v>41207</c:v>
                </c:pt>
                <c:pt idx="2494">
                  <c:v>41206</c:v>
                </c:pt>
                <c:pt idx="2495">
                  <c:v>41205</c:v>
                </c:pt>
                <c:pt idx="2496">
                  <c:v>41204</c:v>
                </c:pt>
                <c:pt idx="2497">
                  <c:v>41201</c:v>
                </c:pt>
                <c:pt idx="2498">
                  <c:v>41200</c:v>
                </c:pt>
                <c:pt idx="2499">
                  <c:v>41199</c:v>
                </c:pt>
                <c:pt idx="2500">
                  <c:v>41198</c:v>
                </c:pt>
                <c:pt idx="2501">
                  <c:v>41197</c:v>
                </c:pt>
                <c:pt idx="2502">
                  <c:v>41194</c:v>
                </c:pt>
                <c:pt idx="2503">
                  <c:v>41193</c:v>
                </c:pt>
                <c:pt idx="2504">
                  <c:v>41192</c:v>
                </c:pt>
                <c:pt idx="2505">
                  <c:v>41191</c:v>
                </c:pt>
                <c:pt idx="2506">
                  <c:v>41190</c:v>
                </c:pt>
                <c:pt idx="2507">
                  <c:v>41187</c:v>
                </c:pt>
                <c:pt idx="2508">
                  <c:v>41186</c:v>
                </c:pt>
                <c:pt idx="2509">
                  <c:v>41185</c:v>
                </c:pt>
                <c:pt idx="2510">
                  <c:v>41184</c:v>
                </c:pt>
                <c:pt idx="2511">
                  <c:v>41183</c:v>
                </c:pt>
                <c:pt idx="2512">
                  <c:v>41180</c:v>
                </c:pt>
                <c:pt idx="2513">
                  <c:v>41179</c:v>
                </c:pt>
              </c:numCache>
            </c:numRef>
          </c:cat>
          <c:val>
            <c:numRef>
              <c:f>Main!$BA$2:$BA$2515</c:f>
              <c:numCache>
                <c:formatCode>#,##0.00</c:formatCode>
                <c:ptCount val="2514"/>
                <c:pt idx="0">
                  <c:v>1961.7949999999928</c:v>
                </c:pt>
                <c:pt idx="1">
                  <c:v>1965.7049999999929</c:v>
                </c:pt>
                <c:pt idx="2">
                  <c:v>1958.7649999999928</c:v>
                </c:pt>
                <c:pt idx="3">
                  <c:v>1962.6749999999929</c:v>
                </c:pt>
                <c:pt idx="4">
                  <c:v>1955.7349999999929</c:v>
                </c:pt>
                <c:pt idx="5">
                  <c:v>1959.6449999999929</c:v>
                </c:pt>
                <c:pt idx="6">
                  <c:v>1952.7049999999929</c:v>
                </c:pt>
                <c:pt idx="7">
                  <c:v>1945.7649999999928</c:v>
                </c:pt>
                <c:pt idx="8">
                  <c:v>1938.8249999999928</c:v>
                </c:pt>
                <c:pt idx="9">
                  <c:v>1942.7349999999929</c:v>
                </c:pt>
                <c:pt idx="10">
                  <c:v>1935.7949999999928</c:v>
                </c:pt>
                <c:pt idx="11">
                  <c:v>1939.7049999999929</c:v>
                </c:pt>
                <c:pt idx="12">
                  <c:v>1943.614999999993</c:v>
                </c:pt>
                <c:pt idx="13">
                  <c:v>1947.524999999993</c:v>
                </c:pt>
                <c:pt idx="14">
                  <c:v>1951.4349999999931</c:v>
                </c:pt>
                <c:pt idx="15">
                  <c:v>1955.3449999999932</c:v>
                </c:pt>
                <c:pt idx="16">
                  <c:v>1948.4049999999932</c:v>
                </c:pt>
                <c:pt idx="17">
                  <c:v>1952.3149999999932</c:v>
                </c:pt>
                <c:pt idx="18">
                  <c:v>1956.2249999999933</c:v>
                </c:pt>
                <c:pt idx="19">
                  <c:v>1949.2849999999933</c:v>
                </c:pt>
                <c:pt idx="20">
                  <c:v>1953.1949999999933</c:v>
                </c:pt>
                <c:pt idx="21">
                  <c:v>1957.1049999999934</c:v>
                </c:pt>
                <c:pt idx="22">
                  <c:v>1950.1649999999934</c:v>
                </c:pt>
                <c:pt idx="23">
                  <c:v>1943.2249999999933</c:v>
                </c:pt>
                <c:pt idx="24">
                  <c:v>1947.1349999999934</c:v>
                </c:pt>
                <c:pt idx="25">
                  <c:v>1951.0449999999935</c:v>
                </c:pt>
                <c:pt idx="26">
                  <c:v>1944.1049999999934</c:v>
                </c:pt>
                <c:pt idx="27">
                  <c:v>1937.1649999999934</c:v>
                </c:pt>
                <c:pt idx="28">
                  <c:v>1930.2249999999933</c:v>
                </c:pt>
                <c:pt idx="29">
                  <c:v>1923.2849999999933</c:v>
                </c:pt>
                <c:pt idx="30">
                  <c:v>1927.1949999999933</c:v>
                </c:pt>
                <c:pt idx="31">
                  <c:v>1920.2549999999933</c:v>
                </c:pt>
                <c:pt idx="32">
                  <c:v>1924.1649999999934</c:v>
                </c:pt>
                <c:pt idx="33">
                  <c:v>1917.2249999999933</c:v>
                </c:pt>
                <c:pt idx="34">
                  <c:v>1910.2849999999933</c:v>
                </c:pt>
                <c:pt idx="35">
                  <c:v>1903.3449999999932</c:v>
                </c:pt>
                <c:pt idx="36">
                  <c:v>1896.4049999999932</c:v>
                </c:pt>
                <c:pt idx="37">
                  <c:v>1900.3149999999932</c:v>
                </c:pt>
                <c:pt idx="38">
                  <c:v>1893.3749999999932</c:v>
                </c:pt>
                <c:pt idx="39">
                  <c:v>1886.4349999999931</c:v>
                </c:pt>
                <c:pt idx="40">
                  <c:v>1890.3449999999932</c:v>
                </c:pt>
                <c:pt idx="41">
                  <c:v>1894.2549999999933</c:v>
                </c:pt>
                <c:pt idx="42">
                  <c:v>1898.1649999999934</c:v>
                </c:pt>
                <c:pt idx="43">
                  <c:v>1902.0749999999935</c:v>
                </c:pt>
                <c:pt idx="44">
                  <c:v>1895.1349999999934</c:v>
                </c:pt>
                <c:pt idx="45">
                  <c:v>1899.0449999999935</c:v>
                </c:pt>
                <c:pt idx="46">
                  <c:v>1902.9549999999936</c:v>
                </c:pt>
                <c:pt idx="47">
                  <c:v>1896.0149999999935</c:v>
                </c:pt>
                <c:pt idx="48">
                  <c:v>1899.9249999999936</c:v>
                </c:pt>
                <c:pt idx="49">
                  <c:v>1903.8349999999937</c:v>
                </c:pt>
                <c:pt idx="50">
                  <c:v>1907.7449999999938</c:v>
                </c:pt>
                <c:pt idx="51">
                  <c:v>1900.8049999999937</c:v>
                </c:pt>
                <c:pt idx="52">
                  <c:v>1904.7149999999938</c:v>
                </c:pt>
                <c:pt idx="53">
                  <c:v>1908.6249999999939</c:v>
                </c:pt>
                <c:pt idx="54">
                  <c:v>1901.6849999999938</c:v>
                </c:pt>
                <c:pt idx="55">
                  <c:v>1894.7449999999938</c:v>
                </c:pt>
                <c:pt idx="56">
                  <c:v>1898.6549999999938</c:v>
                </c:pt>
                <c:pt idx="57">
                  <c:v>1891.7149999999938</c:v>
                </c:pt>
                <c:pt idx="58">
                  <c:v>1902.7999999999938</c:v>
                </c:pt>
                <c:pt idx="59">
                  <c:v>1906.7099999999939</c:v>
                </c:pt>
                <c:pt idx="60">
                  <c:v>1899.7699999999938</c:v>
                </c:pt>
                <c:pt idx="61">
                  <c:v>1892.8299999999938</c:v>
                </c:pt>
                <c:pt idx="62">
                  <c:v>1896.7399999999939</c:v>
                </c:pt>
                <c:pt idx="63">
                  <c:v>1889.7999999999938</c:v>
                </c:pt>
                <c:pt idx="64">
                  <c:v>1893.7099999999939</c:v>
                </c:pt>
                <c:pt idx="65">
                  <c:v>1886.7699999999938</c:v>
                </c:pt>
                <c:pt idx="66">
                  <c:v>1890.6799999999939</c:v>
                </c:pt>
                <c:pt idx="67">
                  <c:v>1894.589999999994</c:v>
                </c:pt>
                <c:pt idx="68">
                  <c:v>1887.649999999994</c:v>
                </c:pt>
                <c:pt idx="69">
                  <c:v>1891.559999999994</c:v>
                </c:pt>
                <c:pt idx="70">
                  <c:v>1895.4699999999941</c:v>
                </c:pt>
                <c:pt idx="71">
                  <c:v>1888.5299999999941</c:v>
                </c:pt>
                <c:pt idx="72">
                  <c:v>1892.4399999999941</c:v>
                </c:pt>
                <c:pt idx="73">
                  <c:v>1896.3499999999942</c:v>
                </c:pt>
                <c:pt idx="74">
                  <c:v>1900.2599999999943</c:v>
                </c:pt>
                <c:pt idx="75">
                  <c:v>1893.3199999999943</c:v>
                </c:pt>
                <c:pt idx="76">
                  <c:v>1897.2299999999943</c:v>
                </c:pt>
                <c:pt idx="77">
                  <c:v>1890.2899999999943</c:v>
                </c:pt>
                <c:pt idx="78">
                  <c:v>1883.3499999999942</c:v>
                </c:pt>
                <c:pt idx="79">
                  <c:v>1887.2599999999943</c:v>
                </c:pt>
                <c:pt idx="80">
                  <c:v>1891.1699999999944</c:v>
                </c:pt>
                <c:pt idx="81">
                  <c:v>1895.0799999999945</c:v>
                </c:pt>
                <c:pt idx="82">
                  <c:v>1898.9899999999946</c:v>
                </c:pt>
                <c:pt idx="83">
                  <c:v>1902.8999999999946</c:v>
                </c:pt>
                <c:pt idx="84">
                  <c:v>1906.8099999999947</c:v>
                </c:pt>
                <c:pt idx="85">
                  <c:v>1910.7199999999948</c:v>
                </c:pt>
                <c:pt idx="86">
                  <c:v>1914.6299999999949</c:v>
                </c:pt>
                <c:pt idx="87">
                  <c:v>1918.539999999995</c:v>
                </c:pt>
                <c:pt idx="88">
                  <c:v>1911.5999999999949</c:v>
                </c:pt>
                <c:pt idx="89">
                  <c:v>1915.509999999995</c:v>
                </c:pt>
                <c:pt idx="90">
                  <c:v>1908.5699999999949</c:v>
                </c:pt>
                <c:pt idx="91">
                  <c:v>1901.6299999999949</c:v>
                </c:pt>
                <c:pt idx="92">
                  <c:v>1905.539999999995</c:v>
                </c:pt>
                <c:pt idx="93">
                  <c:v>1909.449999999995</c:v>
                </c:pt>
                <c:pt idx="94">
                  <c:v>1913.3599999999951</c:v>
                </c:pt>
                <c:pt idx="95">
                  <c:v>1917.2699999999952</c:v>
                </c:pt>
                <c:pt idx="96">
                  <c:v>1921.1799999999953</c:v>
                </c:pt>
                <c:pt idx="97">
                  <c:v>1925.0899999999954</c:v>
                </c:pt>
                <c:pt idx="98">
                  <c:v>1928.9999999999955</c:v>
                </c:pt>
                <c:pt idx="99">
                  <c:v>1932.9099999999955</c:v>
                </c:pt>
                <c:pt idx="100">
                  <c:v>1925.9699999999955</c:v>
                </c:pt>
                <c:pt idx="101">
                  <c:v>1929.8799999999956</c:v>
                </c:pt>
                <c:pt idx="102">
                  <c:v>1933.7899999999956</c:v>
                </c:pt>
                <c:pt idx="103">
                  <c:v>1937.6999999999957</c:v>
                </c:pt>
                <c:pt idx="104">
                  <c:v>1930.7599999999957</c:v>
                </c:pt>
                <c:pt idx="105">
                  <c:v>1934.6699999999958</c:v>
                </c:pt>
                <c:pt idx="106">
                  <c:v>1927.7299999999957</c:v>
                </c:pt>
                <c:pt idx="107">
                  <c:v>1931.6399999999958</c:v>
                </c:pt>
                <c:pt idx="108">
                  <c:v>1935.5499999999959</c:v>
                </c:pt>
                <c:pt idx="109">
                  <c:v>1928.6099999999958</c:v>
                </c:pt>
                <c:pt idx="110">
                  <c:v>1932.5199999999959</c:v>
                </c:pt>
                <c:pt idx="111">
                  <c:v>1925.5799999999958</c:v>
                </c:pt>
                <c:pt idx="112">
                  <c:v>1929.4899999999959</c:v>
                </c:pt>
                <c:pt idx="113">
                  <c:v>1933.399999999996</c:v>
                </c:pt>
                <c:pt idx="114">
                  <c:v>1937.3099999999961</c:v>
                </c:pt>
                <c:pt idx="115">
                  <c:v>1941.2199999999962</c:v>
                </c:pt>
                <c:pt idx="116">
                  <c:v>1934.2799999999961</c:v>
                </c:pt>
                <c:pt idx="117">
                  <c:v>1938.1899999999962</c:v>
                </c:pt>
                <c:pt idx="118">
                  <c:v>1942.0999999999963</c:v>
                </c:pt>
                <c:pt idx="119">
                  <c:v>1946.0099999999964</c:v>
                </c:pt>
                <c:pt idx="120">
                  <c:v>1949.9199999999964</c:v>
                </c:pt>
                <c:pt idx="121">
                  <c:v>1942.9799999999964</c:v>
                </c:pt>
                <c:pt idx="122">
                  <c:v>1946.8899999999965</c:v>
                </c:pt>
                <c:pt idx="123">
                  <c:v>1950.7999999999965</c:v>
                </c:pt>
                <c:pt idx="124">
                  <c:v>1954.7099999999966</c:v>
                </c:pt>
                <c:pt idx="125">
                  <c:v>1958.6199999999967</c:v>
                </c:pt>
                <c:pt idx="126">
                  <c:v>1951.6799999999967</c:v>
                </c:pt>
                <c:pt idx="127">
                  <c:v>1955.5899999999967</c:v>
                </c:pt>
                <c:pt idx="128">
                  <c:v>1948.6499999999967</c:v>
                </c:pt>
                <c:pt idx="129">
                  <c:v>1952.5599999999968</c:v>
                </c:pt>
                <c:pt idx="130">
                  <c:v>1945.6199999999967</c:v>
                </c:pt>
                <c:pt idx="131">
                  <c:v>1949.5299999999968</c:v>
                </c:pt>
                <c:pt idx="132">
                  <c:v>1953.4399999999969</c:v>
                </c:pt>
                <c:pt idx="133">
                  <c:v>1957.349999999997</c:v>
                </c:pt>
                <c:pt idx="134">
                  <c:v>1961.259999999997</c:v>
                </c:pt>
                <c:pt idx="135">
                  <c:v>1954.319999999997</c:v>
                </c:pt>
                <c:pt idx="136">
                  <c:v>1958.2299999999971</c:v>
                </c:pt>
                <c:pt idx="137">
                  <c:v>1951.289999999997</c:v>
                </c:pt>
                <c:pt idx="138">
                  <c:v>1955.1999999999971</c:v>
                </c:pt>
                <c:pt idx="139">
                  <c:v>1959.1099999999972</c:v>
                </c:pt>
                <c:pt idx="140">
                  <c:v>1963.0199999999973</c:v>
                </c:pt>
                <c:pt idx="141">
                  <c:v>1966.9299999999973</c:v>
                </c:pt>
                <c:pt idx="142">
                  <c:v>1970.8399999999974</c:v>
                </c:pt>
                <c:pt idx="143">
                  <c:v>1974.7499999999975</c:v>
                </c:pt>
                <c:pt idx="144">
                  <c:v>1978.6599999999976</c:v>
                </c:pt>
                <c:pt idx="145">
                  <c:v>1971.7199999999975</c:v>
                </c:pt>
                <c:pt idx="146">
                  <c:v>1975.6299999999976</c:v>
                </c:pt>
                <c:pt idx="147">
                  <c:v>1979.5399999999977</c:v>
                </c:pt>
                <c:pt idx="148">
                  <c:v>1983.4499999999978</c:v>
                </c:pt>
                <c:pt idx="149">
                  <c:v>1987.3599999999979</c:v>
                </c:pt>
                <c:pt idx="150">
                  <c:v>1991.2699999999979</c:v>
                </c:pt>
                <c:pt idx="151">
                  <c:v>1995.179999999998</c:v>
                </c:pt>
                <c:pt idx="152">
                  <c:v>1988.239999999998</c:v>
                </c:pt>
                <c:pt idx="153">
                  <c:v>1992.149999999998</c:v>
                </c:pt>
                <c:pt idx="154">
                  <c:v>1985.209999999998</c:v>
                </c:pt>
                <c:pt idx="155">
                  <c:v>1989.1199999999981</c:v>
                </c:pt>
                <c:pt idx="156">
                  <c:v>2000.2049999999981</c:v>
                </c:pt>
                <c:pt idx="157">
                  <c:v>2004.1149999999982</c:v>
                </c:pt>
                <c:pt idx="158">
                  <c:v>2008.0249999999983</c:v>
                </c:pt>
                <c:pt idx="159">
                  <c:v>2001.0849999999982</c:v>
                </c:pt>
                <c:pt idx="160">
                  <c:v>2004.9949999999983</c:v>
                </c:pt>
                <c:pt idx="161">
                  <c:v>2008.9049999999984</c:v>
                </c:pt>
                <c:pt idx="162">
                  <c:v>2001.9649999999983</c:v>
                </c:pt>
                <c:pt idx="163">
                  <c:v>1995.0249999999983</c:v>
                </c:pt>
                <c:pt idx="164">
                  <c:v>1998.9349999999984</c:v>
                </c:pt>
                <c:pt idx="165">
                  <c:v>2002.8449999999984</c:v>
                </c:pt>
                <c:pt idx="166">
                  <c:v>2006.7549999999985</c:v>
                </c:pt>
                <c:pt idx="167">
                  <c:v>2010.6649999999986</c:v>
                </c:pt>
                <c:pt idx="168">
                  <c:v>2014.5749999999987</c:v>
                </c:pt>
                <c:pt idx="169">
                  <c:v>2025.6599999999987</c:v>
                </c:pt>
                <c:pt idx="170">
                  <c:v>2029.5699999999988</c:v>
                </c:pt>
                <c:pt idx="171">
                  <c:v>2040.6549999999988</c:v>
                </c:pt>
                <c:pt idx="172">
                  <c:v>2044.5649999999989</c:v>
                </c:pt>
                <c:pt idx="173">
                  <c:v>2048.474999999999</c:v>
                </c:pt>
                <c:pt idx="174">
                  <c:v>2041.5349999999989</c:v>
                </c:pt>
                <c:pt idx="175">
                  <c:v>2045.444999999999</c:v>
                </c:pt>
                <c:pt idx="176">
                  <c:v>2038.504999999999</c:v>
                </c:pt>
                <c:pt idx="177">
                  <c:v>2042.4149999999991</c:v>
                </c:pt>
                <c:pt idx="178">
                  <c:v>2046.3249999999991</c:v>
                </c:pt>
                <c:pt idx="179">
                  <c:v>2050.2349999999992</c:v>
                </c:pt>
                <c:pt idx="180">
                  <c:v>2043.2949999999992</c:v>
                </c:pt>
                <c:pt idx="181">
                  <c:v>2047.2049999999992</c:v>
                </c:pt>
                <c:pt idx="182">
                  <c:v>2051.1149999999993</c:v>
                </c:pt>
                <c:pt idx="183">
                  <c:v>2044.1749999999995</c:v>
                </c:pt>
                <c:pt idx="184">
                  <c:v>2037.2349999999994</c:v>
                </c:pt>
                <c:pt idx="185">
                  <c:v>2030.2949999999994</c:v>
                </c:pt>
                <c:pt idx="186">
                  <c:v>2023.3549999999993</c:v>
                </c:pt>
                <c:pt idx="187">
                  <c:v>2016.4149999999993</c:v>
                </c:pt>
                <c:pt idx="188">
                  <c:v>2020.3249999999994</c:v>
                </c:pt>
                <c:pt idx="189">
                  <c:v>2024.2349999999994</c:v>
                </c:pt>
                <c:pt idx="190">
                  <c:v>2028.1449999999995</c:v>
                </c:pt>
                <c:pt idx="191">
                  <c:v>2032.0549999999996</c:v>
                </c:pt>
                <c:pt idx="192">
                  <c:v>2035.9649999999997</c:v>
                </c:pt>
                <c:pt idx="193">
                  <c:v>2039.8749999999998</c:v>
                </c:pt>
                <c:pt idx="194">
                  <c:v>2043.7849999999999</c:v>
                </c:pt>
                <c:pt idx="195">
                  <c:v>2047.6949999999999</c:v>
                </c:pt>
                <c:pt idx="196">
                  <c:v>2051.605</c:v>
                </c:pt>
                <c:pt idx="197">
                  <c:v>2055.5149999999999</c:v>
                </c:pt>
                <c:pt idx="198">
                  <c:v>2059.4249999999997</c:v>
                </c:pt>
                <c:pt idx="199">
                  <c:v>2052.4849999999997</c:v>
                </c:pt>
                <c:pt idx="200">
                  <c:v>2045.5449999999998</c:v>
                </c:pt>
                <c:pt idx="201">
                  <c:v>2049.4549999999999</c:v>
                </c:pt>
                <c:pt idx="202">
                  <c:v>2053.3649999999998</c:v>
                </c:pt>
                <c:pt idx="203">
                  <c:v>2057.2749999999996</c:v>
                </c:pt>
                <c:pt idx="204">
                  <c:v>2061.1849999999995</c:v>
                </c:pt>
                <c:pt idx="205">
                  <c:v>2065.0949999999993</c:v>
                </c:pt>
                <c:pt idx="206">
                  <c:v>2069.0049999999992</c:v>
                </c:pt>
                <c:pt idx="207">
                  <c:v>2062.0649999999991</c:v>
                </c:pt>
                <c:pt idx="208">
                  <c:v>2065.974999999999</c:v>
                </c:pt>
                <c:pt idx="209">
                  <c:v>2069.8849999999989</c:v>
                </c:pt>
                <c:pt idx="210">
                  <c:v>2062.9449999999988</c:v>
                </c:pt>
                <c:pt idx="211">
                  <c:v>2074.0299999999988</c:v>
                </c:pt>
                <c:pt idx="212">
                  <c:v>2067.0899999999988</c:v>
                </c:pt>
                <c:pt idx="213">
                  <c:v>2070.9999999999986</c:v>
                </c:pt>
                <c:pt idx="214">
                  <c:v>2064.0599999999986</c:v>
                </c:pt>
                <c:pt idx="215">
                  <c:v>2067.9699999999984</c:v>
                </c:pt>
                <c:pt idx="216">
                  <c:v>2061.0299999999984</c:v>
                </c:pt>
                <c:pt idx="217">
                  <c:v>2064.9399999999982</c:v>
                </c:pt>
                <c:pt idx="218">
                  <c:v>2057.9999999999982</c:v>
                </c:pt>
                <c:pt idx="219">
                  <c:v>2061.909999999998</c:v>
                </c:pt>
                <c:pt idx="220">
                  <c:v>2065.8199999999979</c:v>
                </c:pt>
                <c:pt idx="221">
                  <c:v>2058.8799999999978</c:v>
                </c:pt>
                <c:pt idx="222">
                  <c:v>2051.9399999999978</c:v>
                </c:pt>
                <c:pt idx="223">
                  <c:v>2044.999999999998</c:v>
                </c:pt>
                <c:pt idx="224">
                  <c:v>2048.909999999998</c:v>
                </c:pt>
                <c:pt idx="225">
                  <c:v>2041.9699999999982</c:v>
                </c:pt>
                <c:pt idx="226">
                  <c:v>2035.0299999999982</c:v>
                </c:pt>
                <c:pt idx="227">
                  <c:v>2038.9399999999982</c:v>
                </c:pt>
                <c:pt idx="228">
                  <c:v>2042.8499999999983</c:v>
                </c:pt>
                <c:pt idx="229">
                  <c:v>2046.7599999999984</c:v>
                </c:pt>
                <c:pt idx="230">
                  <c:v>2039.8199999999983</c:v>
                </c:pt>
                <c:pt idx="231">
                  <c:v>2032.8799999999983</c:v>
                </c:pt>
                <c:pt idx="232">
                  <c:v>2036.7899999999984</c:v>
                </c:pt>
                <c:pt idx="233">
                  <c:v>2040.6999999999985</c:v>
                </c:pt>
                <c:pt idx="234">
                  <c:v>2033.7599999999984</c:v>
                </c:pt>
                <c:pt idx="235">
                  <c:v>2037.6699999999985</c:v>
                </c:pt>
                <c:pt idx="236">
                  <c:v>2041.5799999999986</c:v>
                </c:pt>
                <c:pt idx="237">
                  <c:v>2045.4899999999986</c:v>
                </c:pt>
                <c:pt idx="238">
                  <c:v>2049.3999999999987</c:v>
                </c:pt>
                <c:pt idx="239">
                  <c:v>2042.4599999999989</c:v>
                </c:pt>
                <c:pt idx="240">
                  <c:v>2035.5199999999988</c:v>
                </c:pt>
                <c:pt idx="241">
                  <c:v>2039.4299999999989</c:v>
                </c:pt>
                <c:pt idx="242">
                  <c:v>2032.4899999999989</c:v>
                </c:pt>
                <c:pt idx="243">
                  <c:v>2036.399999999999</c:v>
                </c:pt>
                <c:pt idx="244">
                  <c:v>2040.309999999999</c:v>
                </c:pt>
                <c:pt idx="245">
                  <c:v>2044.2199999999991</c:v>
                </c:pt>
                <c:pt idx="246">
                  <c:v>2048.1299999999992</c:v>
                </c:pt>
                <c:pt idx="247">
                  <c:v>2052.0399999999991</c:v>
                </c:pt>
                <c:pt idx="248">
                  <c:v>2055.9499999999989</c:v>
                </c:pt>
                <c:pt idx="249">
                  <c:v>2049.0099999999989</c:v>
                </c:pt>
                <c:pt idx="250">
                  <c:v>2052.9199999999987</c:v>
                </c:pt>
                <c:pt idx="251">
                  <c:v>2045.9799999999989</c:v>
                </c:pt>
                <c:pt idx="252">
                  <c:v>2039.0399999999988</c:v>
                </c:pt>
                <c:pt idx="253">
                  <c:v>2042.9499999999989</c:v>
                </c:pt>
                <c:pt idx="254">
                  <c:v>2046.859999999999</c:v>
                </c:pt>
                <c:pt idx="255">
                  <c:v>2039.9199999999989</c:v>
                </c:pt>
                <c:pt idx="256">
                  <c:v>2043.829999999999</c:v>
                </c:pt>
                <c:pt idx="257">
                  <c:v>2047.7399999999991</c:v>
                </c:pt>
                <c:pt idx="258">
                  <c:v>2051.6499999999992</c:v>
                </c:pt>
                <c:pt idx="259">
                  <c:v>2055.559999999999</c:v>
                </c:pt>
                <c:pt idx="260">
                  <c:v>2059.4699999999989</c:v>
                </c:pt>
                <c:pt idx="261">
                  <c:v>2052.5299999999988</c:v>
                </c:pt>
                <c:pt idx="262">
                  <c:v>2056.4399999999987</c:v>
                </c:pt>
                <c:pt idx="263">
                  <c:v>2049.4999999999986</c:v>
                </c:pt>
                <c:pt idx="264">
                  <c:v>2053.4099999999985</c:v>
                </c:pt>
                <c:pt idx="265">
                  <c:v>2057.3199999999983</c:v>
                </c:pt>
                <c:pt idx="266">
                  <c:v>2050.3799999999983</c:v>
                </c:pt>
                <c:pt idx="267">
                  <c:v>2043.4399999999982</c:v>
                </c:pt>
                <c:pt idx="268">
                  <c:v>2036.4999999999982</c:v>
                </c:pt>
                <c:pt idx="269">
                  <c:v>2029.5599999999981</c:v>
                </c:pt>
                <c:pt idx="270">
                  <c:v>2033.4699999999982</c:v>
                </c:pt>
                <c:pt idx="271">
                  <c:v>2037.3799999999983</c:v>
                </c:pt>
                <c:pt idx="272">
                  <c:v>2041.2899999999984</c:v>
                </c:pt>
                <c:pt idx="273">
                  <c:v>2034.3499999999983</c:v>
                </c:pt>
                <c:pt idx="274">
                  <c:v>2027.4099999999983</c:v>
                </c:pt>
                <c:pt idx="275">
                  <c:v>2031.3199999999983</c:v>
                </c:pt>
                <c:pt idx="276">
                  <c:v>2035.2299999999984</c:v>
                </c:pt>
                <c:pt idx="277">
                  <c:v>2039.1399999999985</c:v>
                </c:pt>
                <c:pt idx="278">
                  <c:v>2043.0499999999986</c:v>
                </c:pt>
                <c:pt idx="279">
                  <c:v>2046.9599999999987</c:v>
                </c:pt>
                <c:pt idx="280">
                  <c:v>2058.0449999999987</c:v>
                </c:pt>
                <c:pt idx="281">
                  <c:v>2051.1049999999987</c:v>
                </c:pt>
                <c:pt idx="282">
                  <c:v>2055.0149999999985</c:v>
                </c:pt>
                <c:pt idx="283">
                  <c:v>2048.0749999999985</c:v>
                </c:pt>
                <c:pt idx="284">
                  <c:v>2041.1349999999984</c:v>
                </c:pt>
                <c:pt idx="285">
                  <c:v>2034.1949999999983</c:v>
                </c:pt>
                <c:pt idx="286">
                  <c:v>2027.2549999999983</c:v>
                </c:pt>
                <c:pt idx="287">
                  <c:v>2031.1649999999984</c:v>
                </c:pt>
                <c:pt idx="288">
                  <c:v>2024.2249999999983</c:v>
                </c:pt>
                <c:pt idx="289">
                  <c:v>2028.1349999999984</c:v>
                </c:pt>
                <c:pt idx="290">
                  <c:v>2021.1949999999983</c:v>
                </c:pt>
                <c:pt idx="291">
                  <c:v>2014.2549999999983</c:v>
                </c:pt>
                <c:pt idx="292">
                  <c:v>2018.1649999999984</c:v>
                </c:pt>
                <c:pt idx="293">
                  <c:v>2011.2249999999983</c:v>
                </c:pt>
                <c:pt idx="294">
                  <c:v>2015.1349999999984</c:v>
                </c:pt>
                <c:pt idx="295">
                  <c:v>2008.1949999999983</c:v>
                </c:pt>
                <c:pt idx="296">
                  <c:v>2012.1049999999984</c:v>
                </c:pt>
                <c:pt idx="297">
                  <c:v>2005.1649999999984</c:v>
                </c:pt>
                <c:pt idx="298">
                  <c:v>2009.0749999999985</c:v>
                </c:pt>
                <c:pt idx="299">
                  <c:v>2012.9849999999985</c:v>
                </c:pt>
                <c:pt idx="300">
                  <c:v>2016.8949999999986</c:v>
                </c:pt>
                <c:pt idx="301">
                  <c:v>2020.8049999999987</c:v>
                </c:pt>
                <c:pt idx="302">
                  <c:v>2024.7149999999988</c:v>
                </c:pt>
                <c:pt idx="303">
                  <c:v>2017.7749999999987</c:v>
                </c:pt>
                <c:pt idx="304">
                  <c:v>2010.8349999999987</c:v>
                </c:pt>
                <c:pt idx="305">
                  <c:v>2003.8949999999986</c:v>
                </c:pt>
                <c:pt idx="306">
                  <c:v>2007.8049999999987</c:v>
                </c:pt>
                <c:pt idx="307">
                  <c:v>2011.7149999999988</c:v>
                </c:pt>
                <c:pt idx="308">
                  <c:v>2015.6249999999989</c:v>
                </c:pt>
                <c:pt idx="309">
                  <c:v>2019.5349999999989</c:v>
                </c:pt>
                <c:pt idx="310">
                  <c:v>2023.444999999999</c:v>
                </c:pt>
                <c:pt idx="311">
                  <c:v>2027.3549999999991</c:v>
                </c:pt>
                <c:pt idx="312">
                  <c:v>2020.4149999999991</c:v>
                </c:pt>
                <c:pt idx="313">
                  <c:v>2013.474999999999</c:v>
                </c:pt>
                <c:pt idx="314">
                  <c:v>2006.5349999999989</c:v>
                </c:pt>
                <c:pt idx="315">
                  <c:v>1999.5949999999989</c:v>
                </c:pt>
                <c:pt idx="316">
                  <c:v>1992.6549999999988</c:v>
                </c:pt>
                <c:pt idx="317">
                  <c:v>1985.7149999999988</c:v>
                </c:pt>
                <c:pt idx="318">
                  <c:v>1989.6249999999989</c:v>
                </c:pt>
                <c:pt idx="319">
                  <c:v>1993.5349999999989</c:v>
                </c:pt>
                <c:pt idx="320">
                  <c:v>1997.444999999999</c:v>
                </c:pt>
                <c:pt idx="321">
                  <c:v>1990.504999999999</c:v>
                </c:pt>
                <c:pt idx="322">
                  <c:v>1994.4149999999991</c:v>
                </c:pt>
                <c:pt idx="323">
                  <c:v>1987.474999999999</c:v>
                </c:pt>
                <c:pt idx="324">
                  <c:v>1980.5349999999989</c:v>
                </c:pt>
                <c:pt idx="325">
                  <c:v>1973.5949999999989</c:v>
                </c:pt>
                <c:pt idx="326">
                  <c:v>1966.6549999999988</c:v>
                </c:pt>
                <c:pt idx="327">
                  <c:v>1959.7149999999988</c:v>
                </c:pt>
                <c:pt idx="328">
                  <c:v>1963.6249999999989</c:v>
                </c:pt>
                <c:pt idx="329">
                  <c:v>1956.6849999999988</c:v>
                </c:pt>
                <c:pt idx="330">
                  <c:v>1960.5949999999989</c:v>
                </c:pt>
                <c:pt idx="331">
                  <c:v>1964.504999999999</c:v>
                </c:pt>
                <c:pt idx="332">
                  <c:v>1957.5649999999989</c:v>
                </c:pt>
                <c:pt idx="333">
                  <c:v>1961.474999999999</c:v>
                </c:pt>
                <c:pt idx="334">
                  <c:v>1954.5349999999989</c:v>
                </c:pt>
                <c:pt idx="335">
                  <c:v>1947.5949999999989</c:v>
                </c:pt>
                <c:pt idx="336">
                  <c:v>1940.6549999999988</c:v>
                </c:pt>
                <c:pt idx="337">
                  <c:v>1944.5649999999989</c:v>
                </c:pt>
                <c:pt idx="338">
                  <c:v>1948.474999999999</c:v>
                </c:pt>
                <c:pt idx="339">
                  <c:v>1941.5349999999989</c:v>
                </c:pt>
                <c:pt idx="340">
                  <c:v>1945.444999999999</c:v>
                </c:pt>
                <c:pt idx="341">
                  <c:v>1949.3549999999991</c:v>
                </c:pt>
                <c:pt idx="342">
                  <c:v>1953.2649999999992</c:v>
                </c:pt>
                <c:pt idx="343">
                  <c:v>1957.1749999999993</c:v>
                </c:pt>
                <c:pt idx="344">
                  <c:v>1961.0849999999994</c:v>
                </c:pt>
                <c:pt idx="345">
                  <c:v>1964.9949999999994</c:v>
                </c:pt>
                <c:pt idx="346">
                  <c:v>1968.9049999999995</c:v>
                </c:pt>
                <c:pt idx="347">
                  <c:v>1972.8149999999996</c:v>
                </c:pt>
                <c:pt idx="348">
                  <c:v>1976.7249999999997</c:v>
                </c:pt>
                <c:pt idx="349">
                  <c:v>1980.6349999999998</c:v>
                </c:pt>
                <c:pt idx="350">
                  <c:v>1984.5449999999998</c:v>
                </c:pt>
                <c:pt idx="351">
                  <c:v>1977.6049999999998</c:v>
                </c:pt>
                <c:pt idx="352">
                  <c:v>1981.5149999999999</c:v>
                </c:pt>
                <c:pt idx="353">
                  <c:v>1974.5749999999998</c:v>
                </c:pt>
                <c:pt idx="354">
                  <c:v>1978.4849999999999</c:v>
                </c:pt>
                <c:pt idx="355">
                  <c:v>1982.395</c:v>
                </c:pt>
                <c:pt idx="356">
                  <c:v>1975.4549999999999</c:v>
                </c:pt>
                <c:pt idx="357">
                  <c:v>1968.5149999999999</c:v>
                </c:pt>
                <c:pt idx="358">
                  <c:v>1961.5749999999998</c:v>
                </c:pt>
                <c:pt idx="359">
                  <c:v>1965.4849999999999</c:v>
                </c:pt>
                <c:pt idx="360">
                  <c:v>1969.395</c:v>
                </c:pt>
                <c:pt idx="361">
                  <c:v>1973.3050000000001</c:v>
                </c:pt>
                <c:pt idx="362">
                  <c:v>1977.2150000000001</c:v>
                </c:pt>
                <c:pt idx="363">
                  <c:v>1981.1250000000002</c:v>
                </c:pt>
                <c:pt idx="364">
                  <c:v>1974.1850000000002</c:v>
                </c:pt>
                <c:pt idx="365">
                  <c:v>1978.0950000000003</c:v>
                </c:pt>
                <c:pt idx="366">
                  <c:v>1971.1550000000002</c:v>
                </c:pt>
                <c:pt idx="367">
                  <c:v>1964.2150000000001</c:v>
                </c:pt>
                <c:pt idx="368">
                  <c:v>1957.2750000000001</c:v>
                </c:pt>
                <c:pt idx="369">
                  <c:v>1961.1850000000002</c:v>
                </c:pt>
                <c:pt idx="370">
                  <c:v>1954.2450000000001</c:v>
                </c:pt>
                <c:pt idx="371">
                  <c:v>1947.3050000000001</c:v>
                </c:pt>
                <c:pt idx="372">
                  <c:v>1940.365</c:v>
                </c:pt>
                <c:pt idx="373">
                  <c:v>1944.2750000000001</c:v>
                </c:pt>
                <c:pt idx="374">
                  <c:v>1948.1850000000002</c:v>
                </c:pt>
                <c:pt idx="375">
                  <c:v>1952.0950000000003</c:v>
                </c:pt>
                <c:pt idx="376">
                  <c:v>1945.1550000000002</c:v>
                </c:pt>
                <c:pt idx="377">
                  <c:v>1949.0650000000003</c:v>
                </c:pt>
                <c:pt idx="378">
                  <c:v>1952.9750000000004</c:v>
                </c:pt>
                <c:pt idx="379">
                  <c:v>1956.8850000000004</c:v>
                </c:pt>
                <c:pt idx="380">
                  <c:v>1960.7950000000005</c:v>
                </c:pt>
                <c:pt idx="381">
                  <c:v>1964.7050000000006</c:v>
                </c:pt>
                <c:pt idx="382">
                  <c:v>1968.6150000000007</c:v>
                </c:pt>
                <c:pt idx="383">
                  <c:v>1961.6750000000006</c:v>
                </c:pt>
                <c:pt idx="384">
                  <c:v>1965.5850000000007</c:v>
                </c:pt>
                <c:pt idx="385">
                  <c:v>1969.4950000000008</c:v>
                </c:pt>
                <c:pt idx="386">
                  <c:v>1962.5550000000007</c:v>
                </c:pt>
                <c:pt idx="387">
                  <c:v>1966.4650000000008</c:v>
                </c:pt>
                <c:pt idx="388">
                  <c:v>1959.5250000000008</c:v>
                </c:pt>
                <c:pt idx="389">
                  <c:v>1963.4350000000009</c:v>
                </c:pt>
                <c:pt idx="390">
                  <c:v>1956.4950000000008</c:v>
                </c:pt>
                <c:pt idx="391">
                  <c:v>1960.4050000000009</c:v>
                </c:pt>
                <c:pt idx="392">
                  <c:v>1964.315000000001</c:v>
                </c:pt>
                <c:pt idx="393">
                  <c:v>1975.400000000001</c:v>
                </c:pt>
                <c:pt idx="394">
                  <c:v>1979.3100000000011</c:v>
                </c:pt>
                <c:pt idx="395">
                  <c:v>1983.2200000000012</c:v>
                </c:pt>
                <c:pt idx="396">
                  <c:v>1987.1300000000012</c:v>
                </c:pt>
                <c:pt idx="397">
                  <c:v>1991.0400000000013</c:v>
                </c:pt>
                <c:pt idx="398">
                  <c:v>1994.9500000000014</c:v>
                </c:pt>
                <c:pt idx="399">
                  <c:v>1998.8600000000015</c:v>
                </c:pt>
                <c:pt idx="400">
                  <c:v>2002.7700000000016</c:v>
                </c:pt>
                <c:pt idx="401">
                  <c:v>2013.8550000000016</c:v>
                </c:pt>
                <c:pt idx="402">
                  <c:v>2006.9150000000016</c:v>
                </c:pt>
                <c:pt idx="403">
                  <c:v>1999.9750000000015</c:v>
                </c:pt>
                <c:pt idx="404">
                  <c:v>2003.8850000000016</c:v>
                </c:pt>
                <c:pt idx="405">
                  <c:v>1996.9450000000015</c:v>
                </c:pt>
                <c:pt idx="406">
                  <c:v>1990.0050000000015</c:v>
                </c:pt>
                <c:pt idx="407">
                  <c:v>1993.9150000000016</c:v>
                </c:pt>
                <c:pt idx="408">
                  <c:v>1986.9750000000015</c:v>
                </c:pt>
                <c:pt idx="409">
                  <c:v>1990.8850000000016</c:v>
                </c:pt>
                <c:pt idx="410">
                  <c:v>1983.9450000000015</c:v>
                </c:pt>
                <c:pt idx="411">
                  <c:v>1987.8550000000016</c:v>
                </c:pt>
                <c:pt idx="412">
                  <c:v>1980.9150000000016</c:v>
                </c:pt>
                <c:pt idx="413">
                  <c:v>1984.8250000000016</c:v>
                </c:pt>
                <c:pt idx="414">
                  <c:v>1977.8850000000016</c:v>
                </c:pt>
                <c:pt idx="415">
                  <c:v>1981.7950000000017</c:v>
                </c:pt>
                <c:pt idx="416">
                  <c:v>1985.7050000000017</c:v>
                </c:pt>
                <c:pt idx="417">
                  <c:v>1989.6150000000018</c:v>
                </c:pt>
                <c:pt idx="418">
                  <c:v>1993.5250000000019</c:v>
                </c:pt>
                <c:pt idx="419">
                  <c:v>1997.435000000002</c:v>
                </c:pt>
                <c:pt idx="420">
                  <c:v>1990.4950000000019</c:v>
                </c:pt>
                <c:pt idx="421">
                  <c:v>1994.405000000002</c:v>
                </c:pt>
                <c:pt idx="422">
                  <c:v>1987.465000000002</c:v>
                </c:pt>
                <c:pt idx="423">
                  <c:v>1980.5250000000019</c:v>
                </c:pt>
                <c:pt idx="424">
                  <c:v>1984.435000000002</c:v>
                </c:pt>
                <c:pt idx="425">
                  <c:v>1977.4950000000019</c:v>
                </c:pt>
                <c:pt idx="426">
                  <c:v>1981.405000000002</c:v>
                </c:pt>
                <c:pt idx="427">
                  <c:v>1974.465000000002</c:v>
                </c:pt>
                <c:pt idx="428">
                  <c:v>1967.5250000000019</c:v>
                </c:pt>
                <c:pt idx="429">
                  <c:v>1960.5850000000019</c:v>
                </c:pt>
                <c:pt idx="430">
                  <c:v>1953.6450000000018</c:v>
                </c:pt>
                <c:pt idx="431">
                  <c:v>1957.5550000000019</c:v>
                </c:pt>
                <c:pt idx="432">
                  <c:v>1961.465000000002</c:v>
                </c:pt>
                <c:pt idx="433">
                  <c:v>1965.375000000002</c:v>
                </c:pt>
                <c:pt idx="434">
                  <c:v>1958.435000000002</c:v>
                </c:pt>
                <c:pt idx="435">
                  <c:v>1962.3450000000021</c:v>
                </c:pt>
                <c:pt idx="436">
                  <c:v>1955.405000000002</c:v>
                </c:pt>
                <c:pt idx="437">
                  <c:v>1948.465000000002</c:v>
                </c:pt>
                <c:pt idx="438">
                  <c:v>1941.5250000000019</c:v>
                </c:pt>
                <c:pt idx="439">
                  <c:v>1934.5850000000019</c:v>
                </c:pt>
                <c:pt idx="440">
                  <c:v>1927.6450000000018</c:v>
                </c:pt>
                <c:pt idx="441">
                  <c:v>1920.7050000000017</c:v>
                </c:pt>
                <c:pt idx="442">
                  <c:v>1913.7650000000017</c:v>
                </c:pt>
                <c:pt idx="443">
                  <c:v>1917.6750000000018</c:v>
                </c:pt>
                <c:pt idx="444">
                  <c:v>1921.5850000000019</c:v>
                </c:pt>
                <c:pt idx="445">
                  <c:v>1914.6450000000018</c:v>
                </c:pt>
                <c:pt idx="446">
                  <c:v>1907.7050000000017</c:v>
                </c:pt>
                <c:pt idx="447">
                  <c:v>1911.6150000000018</c:v>
                </c:pt>
                <c:pt idx="448">
                  <c:v>1915.5250000000019</c:v>
                </c:pt>
                <c:pt idx="449">
                  <c:v>1908.5850000000019</c:v>
                </c:pt>
                <c:pt idx="450">
                  <c:v>1901.6450000000018</c:v>
                </c:pt>
                <c:pt idx="451">
                  <c:v>1905.5550000000019</c:v>
                </c:pt>
                <c:pt idx="452">
                  <c:v>1898.6150000000018</c:v>
                </c:pt>
                <c:pt idx="453">
                  <c:v>1891.6750000000018</c:v>
                </c:pt>
                <c:pt idx="454">
                  <c:v>1895.5850000000019</c:v>
                </c:pt>
                <c:pt idx="455">
                  <c:v>1888.6450000000018</c:v>
                </c:pt>
                <c:pt idx="456">
                  <c:v>1881.7050000000017</c:v>
                </c:pt>
                <c:pt idx="457">
                  <c:v>1885.6150000000018</c:v>
                </c:pt>
                <c:pt idx="458">
                  <c:v>1889.5250000000019</c:v>
                </c:pt>
                <c:pt idx="459">
                  <c:v>1882.5850000000019</c:v>
                </c:pt>
                <c:pt idx="460">
                  <c:v>1875.6450000000018</c:v>
                </c:pt>
                <c:pt idx="461">
                  <c:v>1879.5550000000019</c:v>
                </c:pt>
                <c:pt idx="462">
                  <c:v>1872.6150000000018</c:v>
                </c:pt>
                <c:pt idx="463">
                  <c:v>1865.6750000000018</c:v>
                </c:pt>
                <c:pt idx="464">
                  <c:v>1858.7350000000017</c:v>
                </c:pt>
                <c:pt idx="465">
                  <c:v>1862.6450000000018</c:v>
                </c:pt>
                <c:pt idx="466">
                  <c:v>1855.7050000000017</c:v>
                </c:pt>
                <c:pt idx="467">
                  <c:v>1848.7650000000017</c:v>
                </c:pt>
                <c:pt idx="468">
                  <c:v>1852.6750000000018</c:v>
                </c:pt>
                <c:pt idx="469">
                  <c:v>1856.5850000000019</c:v>
                </c:pt>
                <c:pt idx="470">
                  <c:v>1849.6450000000018</c:v>
                </c:pt>
                <c:pt idx="471">
                  <c:v>1842.7050000000017</c:v>
                </c:pt>
                <c:pt idx="472">
                  <c:v>1853.7900000000018</c:v>
                </c:pt>
                <c:pt idx="473">
                  <c:v>1846.8500000000017</c:v>
                </c:pt>
                <c:pt idx="474">
                  <c:v>1839.9100000000017</c:v>
                </c:pt>
                <c:pt idx="475">
                  <c:v>1843.8200000000018</c:v>
                </c:pt>
                <c:pt idx="476">
                  <c:v>1836.8800000000017</c:v>
                </c:pt>
                <c:pt idx="477">
                  <c:v>1829.9400000000016</c:v>
                </c:pt>
                <c:pt idx="478">
                  <c:v>1823.0000000000016</c:v>
                </c:pt>
                <c:pt idx="479">
                  <c:v>1816.0600000000015</c:v>
                </c:pt>
                <c:pt idx="480">
                  <c:v>1819.9700000000016</c:v>
                </c:pt>
                <c:pt idx="481">
                  <c:v>1813.0300000000016</c:v>
                </c:pt>
                <c:pt idx="482">
                  <c:v>1816.9400000000016</c:v>
                </c:pt>
                <c:pt idx="483">
                  <c:v>1810.0000000000016</c:v>
                </c:pt>
                <c:pt idx="484">
                  <c:v>1803.0600000000015</c:v>
                </c:pt>
                <c:pt idx="485">
                  <c:v>1796.1200000000015</c:v>
                </c:pt>
                <c:pt idx="486">
                  <c:v>1789.1800000000014</c:v>
                </c:pt>
                <c:pt idx="487">
                  <c:v>1793.0900000000015</c:v>
                </c:pt>
                <c:pt idx="488">
                  <c:v>1786.1500000000015</c:v>
                </c:pt>
                <c:pt idx="489">
                  <c:v>1790.0600000000015</c:v>
                </c:pt>
                <c:pt idx="490">
                  <c:v>1793.9700000000016</c:v>
                </c:pt>
                <c:pt idx="491">
                  <c:v>1797.8800000000017</c:v>
                </c:pt>
                <c:pt idx="492">
                  <c:v>1801.7900000000018</c:v>
                </c:pt>
                <c:pt idx="493">
                  <c:v>1794.8500000000017</c:v>
                </c:pt>
                <c:pt idx="494">
                  <c:v>1787.9100000000017</c:v>
                </c:pt>
                <c:pt idx="495">
                  <c:v>1791.8200000000018</c:v>
                </c:pt>
                <c:pt idx="496">
                  <c:v>1795.7300000000018</c:v>
                </c:pt>
                <c:pt idx="497">
                  <c:v>1799.6400000000019</c:v>
                </c:pt>
                <c:pt idx="498">
                  <c:v>1792.7000000000019</c:v>
                </c:pt>
                <c:pt idx="499">
                  <c:v>1785.7600000000018</c:v>
                </c:pt>
                <c:pt idx="500">
                  <c:v>1789.6700000000019</c:v>
                </c:pt>
                <c:pt idx="501">
                  <c:v>1782.7300000000018</c:v>
                </c:pt>
                <c:pt idx="502">
                  <c:v>1775.7900000000018</c:v>
                </c:pt>
                <c:pt idx="503">
                  <c:v>1779.7000000000019</c:v>
                </c:pt>
                <c:pt idx="504">
                  <c:v>1783.6100000000019</c:v>
                </c:pt>
                <c:pt idx="505">
                  <c:v>1787.520000000002</c:v>
                </c:pt>
                <c:pt idx="506">
                  <c:v>1780.580000000002</c:v>
                </c:pt>
                <c:pt idx="507">
                  <c:v>1784.4900000000021</c:v>
                </c:pt>
                <c:pt idx="508">
                  <c:v>1788.4000000000021</c:v>
                </c:pt>
                <c:pt idx="509">
                  <c:v>1781.4600000000021</c:v>
                </c:pt>
                <c:pt idx="510">
                  <c:v>1774.520000000002</c:v>
                </c:pt>
                <c:pt idx="511">
                  <c:v>1767.580000000002</c:v>
                </c:pt>
                <c:pt idx="512">
                  <c:v>1771.4900000000021</c:v>
                </c:pt>
                <c:pt idx="513">
                  <c:v>1764.550000000002</c:v>
                </c:pt>
                <c:pt idx="514">
                  <c:v>1768.4600000000021</c:v>
                </c:pt>
                <c:pt idx="515">
                  <c:v>1772.3700000000022</c:v>
                </c:pt>
                <c:pt idx="516">
                  <c:v>1776.2800000000022</c:v>
                </c:pt>
                <c:pt idx="517">
                  <c:v>1780.1900000000023</c:v>
                </c:pt>
                <c:pt idx="518">
                  <c:v>1784.1000000000024</c:v>
                </c:pt>
                <c:pt idx="519">
                  <c:v>1788.0100000000025</c:v>
                </c:pt>
                <c:pt idx="520">
                  <c:v>1781.0700000000024</c:v>
                </c:pt>
                <c:pt idx="521">
                  <c:v>1774.1300000000024</c:v>
                </c:pt>
                <c:pt idx="522">
                  <c:v>1767.1900000000023</c:v>
                </c:pt>
                <c:pt idx="523">
                  <c:v>1760.2500000000023</c:v>
                </c:pt>
                <c:pt idx="524">
                  <c:v>1764.1600000000024</c:v>
                </c:pt>
                <c:pt idx="525">
                  <c:v>1757.2200000000023</c:v>
                </c:pt>
                <c:pt idx="526">
                  <c:v>1750.2800000000022</c:v>
                </c:pt>
                <c:pt idx="527">
                  <c:v>1743.3400000000022</c:v>
                </c:pt>
                <c:pt idx="528">
                  <c:v>1747.2500000000023</c:v>
                </c:pt>
                <c:pt idx="529">
                  <c:v>1740.3100000000022</c:v>
                </c:pt>
                <c:pt idx="530">
                  <c:v>1733.3700000000022</c:v>
                </c:pt>
                <c:pt idx="531">
                  <c:v>1726.4300000000021</c:v>
                </c:pt>
                <c:pt idx="532">
                  <c:v>1719.4900000000021</c:v>
                </c:pt>
                <c:pt idx="533">
                  <c:v>1712.550000000002</c:v>
                </c:pt>
                <c:pt idx="534">
                  <c:v>1716.4600000000021</c:v>
                </c:pt>
                <c:pt idx="535">
                  <c:v>1720.3700000000022</c:v>
                </c:pt>
                <c:pt idx="536">
                  <c:v>1713.4300000000021</c:v>
                </c:pt>
                <c:pt idx="537">
                  <c:v>1706.4900000000021</c:v>
                </c:pt>
                <c:pt idx="538">
                  <c:v>1710.4000000000021</c:v>
                </c:pt>
                <c:pt idx="539">
                  <c:v>1703.4600000000021</c:v>
                </c:pt>
                <c:pt idx="540">
                  <c:v>1696.520000000002</c:v>
                </c:pt>
                <c:pt idx="541">
                  <c:v>1689.580000000002</c:v>
                </c:pt>
                <c:pt idx="542">
                  <c:v>1693.4900000000021</c:v>
                </c:pt>
                <c:pt idx="543">
                  <c:v>1686.550000000002</c:v>
                </c:pt>
                <c:pt idx="544">
                  <c:v>1690.4600000000021</c:v>
                </c:pt>
                <c:pt idx="545">
                  <c:v>1683.520000000002</c:v>
                </c:pt>
                <c:pt idx="546">
                  <c:v>1676.580000000002</c:v>
                </c:pt>
                <c:pt idx="547">
                  <c:v>1669.6400000000019</c:v>
                </c:pt>
                <c:pt idx="548">
                  <c:v>1673.550000000002</c:v>
                </c:pt>
                <c:pt idx="549">
                  <c:v>1666.6100000000019</c:v>
                </c:pt>
                <c:pt idx="550">
                  <c:v>1659.6700000000019</c:v>
                </c:pt>
                <c:pt idx="551">
                  <c:v>1663.580000000002</c:v>
                </c:pt>
                <c:pt idx="552">
                  <c:v>1656.6400000000019</c:v>
                </c:pt>
                <c:pt idx="553">
                  <c:v>1649.7000000000019</c:v>
                </c:pt>
                <c:pt idx="554">
                  <c:v>1642.7600000000018</c:v>
                </c:pt>
                <c:pt idx="555">
                  <c:v>1646.6700000000019</c:v>
                </c:pt>
                <c:pt idx="556">
                  <c:v>1657.7550000000019</c:v>
                </c:pt>
                <c:pt idx="557">
                  <c:v>1661.665000000002</c:v>
                </c:pt>
                <c:pt idx="558">
                  <c:v>1665.5750000000021</c:v>
                </c:pt>
                <c:pt idx="559">
                  <c:v>1658.635000000002</c:v>
                </c:pt>
                <c:pt idx="560">
                  <c:v>1651.695000000002</c:v>
                </c:pt>
                <c:pt idx="561">
                  <c:v>1644.7550000000019</c:v>
                </c:pt>
                <c:pt idx="562">
                  <c:v>1637.8150000000019</c:v>
                </c:pt>
                <c:pt idx="563">
                  <c:v>1630.8750000000018</c:v>
                </c:pt>
                <c:pt idx="564">
                  <c:v>1634.7850000000019</c:v>
                </c:pt>
                <c:pt idx="565">
                  <c:v>1638.695000000002</c:v>
                </c:pt>
                <c:pt idx="566">
                  <c:v>1642.6050000000021</c:v>
                </c:pt>
                <c:pt idx="567">
                  <c:v>1646.5150000000021</c:v>
                </c:pt>
                <c:pt idx="568">
                  <c:v>1650.4250000000022</c:v>
                </c:pt>
                <c:pt idx="569">
                  <c:v>1643.4850000000022</c:v>
                </c:pt>
                <c:pt idx="570">
                  <c:v>1636.5450000000021</c:v>
                </c:pt>
                <c:pt idx="571">
                  <c:v>1640.4550000000022</c:v>
                </c:pt>
                <c:pt idx="572">
                  <c:v>1633.5150000000021</c:v>
                </c:pt>
                <c:pt idx="573">
                  <c:v>1626.5750000000021</c:v>
                </c:pt>
                <c:pt idx="574">
                  <c:v>1630.4850000000022</c:v>
                </c:pt>
                <c:pt idx="575">
                  <c:v>1634.3950000000023</c:v>
                </c:pt>
                <c:pt idx="576">
                  <c:v>1638.3050000000023</c:v>
                </c:pt>
                <c:pt idx="577">
                  <c:v>1642.2150000000024</c:v>
                </c:pt>
                <c:pt idx="578">
                  <c:v>1635.2750000000024</c:v>
                </c:pt>
                <c:pt idx="579">
                  <c:v>1628.3350000000023</c:v>
                </c:pt>
                <c:pt idx="580">
                  <c:v>1632.2450000000024</c:v>
                </c:pt>
                <c:pt idx="581">
                  <c:v>1636.1550000000025</c:v>
                </c:pt>
                <c:pt idx="582">
                  <c:v>1629.2150000000024</c:v>
                </c:pt>
                <c:pt idx="583">
                  <c:v>1622.2750000000024</c:v>
                </c:pt>
                <c:pt idx="584">
                  <c:v>1615.3350000000023</c:v>
                </c:pt>
                <c:pt idx="585">
                  <c:v>1608.3950000000023</c:v>
                </c:pt>
                <c:pt idx="586">
                  <c:v>1601.4550000000022</c:v>
                </c:pt>
                <c:pt idx="587">
                  <c:v>1594.5150000000021</c:v>
                </c:pt>
                <c:pt idx="588">
                  <c:v>1598.4250000000022</c:v>
                </c:pt>
                <c:pt idx="589">
                  <c:v>1591.4850000000022</c:v>
                </c:pt>
                <c:pt idx="590">
                  <c:v>1584.5450000000021</c:v>
                </c:pt>
                <c:pt idx="591">
                  <c:v>1588.4550000000022</c:v>
                </c:pt>
                <c:pt idx="592">
                  <c:v>1581.5150000000021</c:v>
                </c:pt>
                <c:pt idx="593">
                  <c:v>1574.5750000000021</c:v>
                </c:pt>
                <c:pt idx="594">
                  <c:v>1578.4850000000022</c:v>
                </c:pt>
                <c:pt idx="595">
                  <c:v>1582.3950000000023</c:v>
                </c:pt>
                <c:pt idx="596">
                  <c:v>1586.3050000000023</c:v>
                </c:pt>
                <c:pt idx="597">
                  <c:v>1590.2150000000024</c:v>
                </c:pt>
                <c:pt idx="598">
                  <c:v>1594.1250000000025</c:v>
                </c:pt>
                <c:pt idx="599">
                  <c:v>1587.1850000000024</c:v>
                </c:pt>
                <c:pt idx="600">
                  <c:v>1580.2450000000024</c:v>
                </c:pt>
                <c:pt idx="601">
                  <c:v>1573.3050000000023</c:v>
                </c:pt>
                <c:pt idx="602">
                  <c:v>1577.2150000000024</c:v>
                </c:pt>
                <c:pt idx="603">
                  <c:v>1570.2750000000024</c:v>
                </c:pt>
                <c:pt idx="604">
                  <c:v>1563.3350000000023</c:v>
                </c:pt>
                <c:pt idx="605">
                  <c:v>1567.2450000000024</c:v>
                </c:pt>
                <c:pt idx="606">
                  <c:v>1571.1550000000025</c:v>
                </c:pt>
                <c:pt idx="607">
                  <c:v>1564.2150000000024</c:v>
                </c:pt>
                <c:pt idx="608">
                  <c:v>1568.1250000000025</c:v>
                </c:pt>
                <c:pt idx="609">
                  <c:v>1561.1850000000024</c:v>
                </c:pt>
                <c:pt idx="610">
                  <c:v>1554.2450000000024</c:v>
                </c:pt>
                <c:pt idx="611">
                  <c:v>1547.3050000000023</c:v>
                </c:pt>
                <c:pt idx="612">
                  <c:v>1540.3650000000023</c:v>
                </c:pt>
                <c:pt idx="613">
                  <c:v>1544.2750000000024</c:v>
                </c:pt>
                <c:pt idx="614">
                  <c:v>1537.3350000000023</c:v>
                </c:pt>
                <c:pt idx="615">
                  <c:v>1530.3950000000023</c:v>
                </c:pt>
                <c:pt idx="616">
                  <c:v>1523.4550000000022</c:v>
                </c:pt>
                <c:pt idx="617">
                  <c:v>1516.5150000000021</c:v>
                </c:pt>
                <c:pt idx="618">
                  <c:v>1520.4250000000022</c:v>
                </c:pt>
                <c:pt idx="619">
                  <c:v>1524.3350000000023</c:v>
                </c:pt>
                <c:pt idx="620">
                  <c:v>1517.3950000000023</c:v>
                </c:pt>
                <c:pt idx="621">
                  <c:v>1521.3050000000023</c:v>
                </c:pt>
                <c:pt idx="622">
                  <c:v>1525.2150000000024</c:v>
                </c:pt>
                <c:pt idx="623">
                  <c:v>1529.1250000000025</c:v>
                </c:pt>
                <c:pt idx="624">
                  <c:v>1522.1850000000024</c:v>
                </c:pt>
                <c:pt idx="625">
                  <c:v>1526.0950000000025</c:v>
                </c:pt>
                <c:pt idx="626">
                  <c:v>1519.1550000000025</c:v>
                </c:pt>
                <c:pt idx="627">
                  <c:v>1512.2150000000024</c:v>
                </c:pt>
                <c:pt idx="628">
                  <c:v>1516.1250000000025</c:v>
                </c:pt>
                <c:pt idx="629">
                  <c:v>1509.1850000000024</c:v>
                </c:pt>
                <c:pt idx="630">
                  <c:v>1513.0950000000025</c:v>
                </c:pt>
                <c:pt idx="631">
                  <c:v>1517.0050000000026</c:v>
                </c:pt>
                <c:pt idx="632">
                  <c:v>1520.9150000000027</c:v>
                </c:pt>
                <c:pt idx="633">
                  <c:v>1524.8250000000028</c:v>
                </c:pt>
                <c:pt idx="634">
                  <c:v>1528.7350000000029</c:v>
                </c:pt>
                <c:pt idx="635">
                  <c:v>1521.7950000000028</c:v>
                </c:pt>
                <c:pt idx="636">
                  <c:v>1525.7050000000029</c:v>
                </c:pt>
                <c:pt idx="637">
                  <c:v>1529.615000000003</c:v>
                </c:pt>
                <c:pt idx="638">
                  <c:v>1533.525000000003</c:v>
                </c:pt>
                <c:pt idx="639">
                  <c:v>1537.4350000000031</c:v>
                </c:pt>
                <c:pt idx="640">
                  <c:v>1541.3450000000032</c:v>
                </c:pt>
                <c:pt idx="641">
                  <c:v>1545.2550000000033</c:v>
                </c:pt>
                <c:pt idx="642">
                  <c:v>1549.1650000000034</c:v>
                </c:pt>
                <c:pt idx="643">
                  <c:v>1553.0750000000035</c:v>
                </c:pt>
                <c:pt idx="644">
                  <c:v>1546.1350000000034</c:v>
                </c:pt>
                <c:pt idx="645">
                  <c:v>1550.0450000000035</c:v>
                </c:pt>
                <c:pt idx="646">
                  <c:v>1553.9550000000036</c:v>
                </c:pt>
                <c:pt idx="647">
                  <c:v>1557.8650000000036</c:v>
                </c:pt>
                <c:pt idx="648">
                  <c:v>1561.7750000000037</c:v>
                </c:pt>
                <c:pt idx="649">
                  <c:v>1554.8350000000037</c:v>
                </c:pt>
                <c:pt idx="650">
                  <c:v>1558.7450000000038</c:v>
                </c:pt>
                <c:pt idx="651">
                  <c:v>1551.8050000000037</c:v>
                </c:pt>
                <c:pt idx="652">
                  <c:v>1555.7150000000038</c:v>
                </c:pt>
                <c:pt idx="653">
                  <c:v>1559.6250000000039</c:v>
                </c:pt>
                <c:pt idx="654">
                  <c:v>1563.5350000000039</c:v>
                </c:pt>
                <c:pt idx="655">
                  <c:v>1567.445000000004</c:v>
                </c:pt>
                <c:pt idx="656">
                  <c:v>1560.505000000004</c:v>
                </c:pt>
                <c:pt idx="657">
                  <c:v>1553.5650000000039</c:v>
                </c:pt>
                <c:pt idx="658">
                  <c:v>1546.6250000000039</c:v>
                </c:pt>
                <c:pt idx="659">
                  <c:v>1550.5350000000039</c:v>
                </c:pt>
                <c:pt idx="660">
                  <c:v>1543.5950000000039</c:v>
                </c:pt>
                <c:pt idx="661">
                  <c:v>1536.6550000000038</c:v>
                </c:pt>
                <c:pt idx="662">
                  <c:v>1540.5650000000039</c:v>
                </c:pt>
                <c:pt idx="663">
                  <c:v>1533.6250000000039</c:v>
                </c:pt>
                <c:pt idx="664">
                  <c:v>1526.6850000000038</c:v>
                </c:pt>
                <c:pt idx="665">
                  <c:v>1519.7450000000038</c:v>
                </c:pt>
                <c:pt idx="666">
                  <c:v>1512.8050000000037</c:v>
                </c:pt>
                <c:pt idx="667">
                  <c:v>1516.7150000000038</c:v>
                </c:pt>
                <c:pt idx="668">
                  <c:v>1520.6250000000039</c:v>
                </c:pt>
                <c:pt idx="669">
                  <c:v>1524.5350000000039</c:v>
                </c:pt>
                <c:pt idx="670">
                  <c:v>1517.5950000000039</c:v>
                </c:pt>
                <c:pt idx="671">
                  <c:v>1521.505000000004</c:v>
                </c:pt>
                <c:pt idx="672">
                  <c:v>1514.5650000000039</c:v>
                </c:pt>
                <c:pt idx="673">
                  <c:v>1518.475000000004</c:v>
                </c:pt>
                <c:pt idx="674">
                  <c:v>1511.5350000000039</c:v>
                </c:pt>
                <c:pt idx="675">
                  <c:v>1504.5950000000039</c:v>
                </c:pt>
                <c:pt idx="676">
                  <c:v>1497.6550000000038</c:v>
                </c:pt>
                <c:pt idx="677">
                  <c:v>1490.7150000000038</c:v>
                </c:pt>
                <c:pt idx="678">
                  <c:v>1494.6250000000039</c:v>
                </c:pt>
                <c:pt idx="679">
                  <c:v>1498.5350000000039</c:v>
                </c:pt>
                <c:pt idx="680">
                  <c:v>1491.5950000000039</c:v>
                </c:pt>
                <c:pt idx="681">
                  <c:v>1495.505000000004</c:v>
                </c:pt>
                <c:pt idx="682">
                  <c:v>1499.4150000000041</c:v>
                </c:pt>
                <c:pt idx="683">
                  <c:v>1492.475000000004</c:v>
                </c:pt>
                <c:pt idx="684">
                  <c:v>1496.3850000000041</c:v>
                </c:pt>
                <c:pt idx="685">
                  <c:v>1489.445000000004</c:v>
                </c:pt>
                <c:pt idx="686">
                  <c:v>1493.3550000000041</c:v>
                </c:pt>
                <c:pt idx="687">
                  <c:v>1497.2650000000042</c:v>
                </c:pt>
                <c:pt idx="688">
                  <c:v>1501.1750000000043</c:v>
                </c:pt>
                <c:pt idx="689">
                  <c:v>1505.0850000000044</c:v>
                </c:pt>
                <c:pt idx="690">
                  <c:v>1508.9950000000044</c:v>
                </c:pt>
                <c:pt idx="691">
                  <c:v>1512.9050000000045</c:v>
                </c:pt>
                <c:pt idx="692">
                  <c:v>1516.8150000000046</c:v>
                </c:pt>
                <c:pt idx="693">
                  <c:v>1509.8750000000045</c:v>
                </c:pt>
                <c:pt idx="694">
                  <c:v>1502.9350000000045</c:v>
                </c:pt>
                <c:pt idx="695">
                  <c:v>1495.9950000000044</c:v>
                </c:pt>
                <c:pt idx="696">
                  <c:v>1499.9050000000045</c:v>
                </c:pt>
                <c:pt idx="697">
                  <c:v>1492.9650000000045</c:v>
                </c:pt>
                <c:pt idx="698">
                  <c:v>1486.0250000000044</c:v>
                </c:pt>
                <c:pt idx="699">
                  <c:v>1479.0850000000044</c:v>
                </c:pt>
                <c:pt idx="700">
                  <c:v>1472.1450000000043</c:v>
                </c:pt>
                <c:pt idx="701">
                  <c:v>1476.0550000000044</c:v>
                </c:pt>
                <c:pt idx="702">
                  <c:v>1469.1150000000043</c:v>
                </c:pt>
                <c:pt idx="703">
                  <c:v>1462.1750000000043</c:v>
                </c:pt>
                <c:pt idx="704">
                  <c:v>1455.2350000000042</c:v>
                </c:pt>
                <c:pt idx="705">
                  <c:v>1448.2950000000042</c:v>
                </c:pt>
                <c:pt idx="706">
                  <c:v>1441.3550000000041</c:v>
                </c:pt>
                <c:pt idx="707">
                  <c:v>1434.4150000000041</c:v>
                </c:pt>
                <c:pt idx="708">
                  <c:v>1427.475000000004</c:v>
                </c:pt>
                <c:pt idx="709">
                  <c:v>1431.3850000000041</c:v>
                </c:pt>
                <c:pt idx="710">
                  <c:v>1424.445000000004</c:v>
                </c:pt>
                <c:pt idx="711">
                  <c:v>1417.505000000004</c:v>
                </c:pt>
                <c:pt idx="712">
                  <c:v>1410.5650000000039</c:v>
                </c:pt>
                <c:pt idx="713">
                  <c:v>1414.475000000004</c:v>
                </c:pt>
                <c:pt idx="714">
                  <c:v>1407.5350000000039</c:v>
                </c:pt>
                <c:pt idx="715">
                  <c:v>1411.445000000004</c:v>
                </c:pt>
                <c:pt idx="716">
                  <c:v>1415.3550000000041</c:v>
                </c:pt>
                <c:pt idx="717">
                  <c:v>1419.2650000000042</c:v>
                </c:pt>
                <c:pt idx="718">
                  <c:v>1412.3250000000041</c:v>
                </c:pt>
                <c:pt idx="719">
                  <c:v>1416.2350000000042</c:v>
                </c:pt>
                <c:pt idx="720">
                  <c:v>1409.2950000000042</c:v>
                </c:pt>
                <c:pt idx="721">
                  <c:v>1402.3550000000041</c:v>
                </c:pt>
                <c:pt idx="722">
                  <c:v>1395.4150000000041</c:v>
                </c:pt>
                <c:pt idx="723">
                  <c:v>1388.475000000004</c:v>
                </c:pt>
                <c:pt idx="724">
                  <c:v>1392.3850000000041</c:v>
                </c:pt>
                <c:pt idx="725">
                  <c:v>1385.445000000004</c:v>
                </c:pt>
                <c:pt idx="726">
                  <c:v>1378.505000000004</c:v>
                </c:pt>
                <c:pt idx="727">
                  <c:v>1371.5650000000039</c:v>
                </c:pt>
                <c:pt idx="728">
                  <c:v>1364.6250000000039</c:v>
                </c:pt>
                <c:pt idx="729">
                  <c:v>1368.5350000000039</c:v>
                </c:pt>
                <c:pt idx="730">
                  <c:v>1372.445000000004</c:v>
                </c:pt>
                <c:pt idx="731">
                  <c:v>1365.505000000004</c:v>
                </c:pt>
                <c:pt idx="732">
                  <c:v>1358.5650000000039</c:v>
                </c:pt>
                <c:pt idx="733">
                  <c:v>1351.6250000000039</c:v>
                </c:pt>
                <c:pt idx="734">
                  <c:v>1355.5350000000039</c:v>
                </c:pt>
                <c:pt idx="735">
                  <c:v>1348.5950000000039</c:v>
                </c:pt>
                <c:pt idx="736">
                  <c:v>1341.6550000000038</c:v>
                </c:pt>
                <c:pt idx="737">
                  <c:v>1334.7150000000038</c:v>
                </c:pt>
                <c:pt idx="738">
                  <c:v>1327.7750000000037</c:v>
                </c:pt>
                <c:pt idx="739">
                  <c:v>1331.6850000000038</c:v>
                </c:pt>
                <c:pt idx="740">
                  <c:v>1324.7450000000038</c:v>
                </c:pt>
                <c:pt idx="741">
                  <c:v>1317.8050000000037</c:v>
                </c:pt>
                <c:pt idx="742">
                  <c:v>1321.7150000000038</c:v>
                </c:pt>
                <c:pt idx="743">
                  <c:v>1314.7750000000037</c:v>
                </c:pt>
                <c:pt idx="744">
                  <c:v>1318.6850000000038</c:v>
                </c:pt>
                <c:pt idx="745">
                  <c:v>1322.5950000000039</c:v>
                </c:pt>
                <c:pt idx="746">
                  <c:v>1315.6550000000038</c:v>
                </c:pt>
                <c:pt idx="747">
                  <c:v>1319.5650000000039</c:v>
                </c:pt>
                <c:pt idx="748">
                  <c:v>1312.6250000000039</c:v>
                </c:pt>
                <c:pt idx="749">
                  <c:v>1316.5350000000039</c:v>
                </c:pt>
                <c:pt idx="750">
                  <c:v>1320.445000000004</c:v>
                </c:pt>
                <c:pt idx="751">
                  <c:v>1324.3550000000041</c:v>
                </c:pt>
                <c:pt idx="752">
                  <c:v>1328.2650000000042</c:v>
                </c:pt>
                <c:pt idx="753">
                  <c:v>1321.3250000000041</c:v>
                </c:pt>
                <c:pt idx="754">
                  <c:v>1325.2350000000042</c:v>
                </c:pt>
                <c:pt idx="755">
                  <c:v>1329.1450000000043</c:v>
                </c:pt>
                <c:pt idx="756">
                  <c:v>1333.0550000000044</c:v>
                </c:pt>
                <c:pt idx="757">
                  <c:v>1336.9650000000045</c:v>
                </c:pt>
                <c:pt idx="758">
                  <c:v>1330.0250000000044</c:v>
                </c:pt>
                <c:pt idx="759">
                  <c:v>1333.9350000000045</c:v>
                </c:pt>
                <c:pt idx="760">
                  <c:v>1326.9950000000044</c:v>
                </c:pt>
                <c:pt idx="761">
                  <c:v>1330.9050000000045</c:v>
                </c:pt>
                <c:pt idx="762">
                  <c:v>1323.9650000000045</c:v>
                </c:pt>
                <c:pt idx="763">
                  <c:v>1317.0250000000044</c:v>
                </c:pt>
                <c:pt idx="764">
                  <c:v>1310.0850000000044</c:v>
                </c:pt>
                <c:pt idx="765">
                  <c:v>1303.1450000000043</c:v>
                </c:pt>
                <c:pt idx="766">
                  <c:v>1307.0550000000044</c:v>
                </c:pt>
                <c:pt idx="767">
                  <c:v>1300.1150000000043</c:v>
                </c:pt>
                <c:pt idx="768">
                  <c:v>1304.0250000000044</c:v>
                </c:pt>
                <c:pt idx="769">
                  <c:v>1297.0850000000044</c:v>
                </c:pt>
                <c:pt idx="770">
                  <c:v>1300.9950000000044</c:v>
                </c:pt>
                <c:pt idx="771">
                  <c:v>1294.0550000000044</c:v>
                </c:pt>
                <c:pt idx="772">
                  <c:v>1287.1150000000043</c:v>
                </c:pt>
                <c:pt idx="773">
                  <c:v>1291.0250000000044</c:v>
                </c:pt>
                <c:pt idx="774">
                  <c:v>1284.0850000000044</c:v>
                </c:pt>
                <c:pt idx="775">
                  <c:v>1287.9950000000044</c:v>
                </c:pt>
                <c:pt idx="776">
                  <c:v>1291.9050000000045</c:v>
                </c:pt>
                <c:pt idx="777">
                  <c:v>1284.9650000000045</c:v>
                </c:pt>
                <c:pt idx="778">
                  <c:v>1288.8750000000045</c:v>
                </c:pt>
                <c:pt idx="779">
                  <c:v>1292.7850000000046</c:v>
                </c:pt>
                <c:pt idx="780">
                  <c:v>1285.8450000000046</c:v>
                </c:pt>
                <c:pt idx="781">
                  <c:v>1278.9050000000045</c:v>
                </c:pt>
                <c:pt idx="782">
                  <c:v>1271.9650000000045</c:v>
                </c:pt>
                <c:pt idx="783">
                  <c:v>1275.8750000000045</c:v>
                </c:pt>
                <c:pt idx="784">
                  <c:v>1268.9350000000045</c:v>
                </c:pt>
                <c:pt idx="785">
                  <c:v>1272.8450000000046</c:v>
                </c:pt>
                <c:pt idx="786">
                  <c:v>1276.7550000000047</c:v>
                </c:pt>
                <c:pt idx="787">
                  <c:v>1280.6650000000047</c:v>
                </c:pt>
                <c:pt idx="788">
                  <c:v>1284.5750000000048</c:v>
                </c:pt>
                <c:pt idx="789">
                  <c:v>1288.4850000000049</c:v>
                </c:pt>
                <c:pt idx="790">
                  <c:v>1299.5700000000049</c:v>
                </c:pt>
                <c:pt idx="791">
                  <c:v>1292.6300000000049</c:v>
                </c:pt>
                <c:pt idx="792">
                  <c:v>1296.540000000005</c:v>
                </c:pt>
                <c:pt idx="793">
                  <c:v>1300.450000000005</c:v>
                </c:pt>
                <c:pt idx="794">
                  <c:v>1311.5350000000051</c:v>
                </c:pt>
                <c:pt idx="795">
                  <c:v>1315.4450000000052</c:v>
                </c:pt>
                <c:pt idx="796">
                  <c:v>1308.5050000000051</c:v>
                </c:pt>
                <c:pt idx="797">
                  <c:v>1301.5650000000051</c:v>
                </c:pt>
                <c:pt idx="798">
                  <c:v>1305.4750000000051</c:v>
                </c:pt>
                <c:pt idx="799">
                  <c:v>1309.3850000000052</c:v>
                </c:pt>
                <c:pt idx="800">
                  <c:v>1313.2950000000053</c:v>
                </c:pt>
                <c:pt idx="801">
                  <c:v>1306.3550000000052</c:v>
                </c:pt>
                <c:pt idx="802">
                  <c:v>1299.4150000000052</c:v>
                </c:pt>
                <c:pt idx="803">
                  <c:v>1303.3250000000053</c:v>
                </c:pt>
                <c:pt idx="804">
                  <c:v>1307.2350000000054</c:v>
                </c:pt>
                <c:pt idx="805">
                  <c:v>1311.1450000000054</c:v>
                </c:pt>
                <c:pt idx="806">
                  <c:v>1304.2050000000054</c:v>
                </c:pt>
                <c:pt idx="807">
                  <c:v>1297.2650000000053</c:v>
                </c:pt>
                <c:pt idx="808">
                  <c:v>1301.1750000000054</c:v>
                </c:pt>
                <c:pt idx="809">
                  <c:v>1294.2350000000054</c:v>
                </c:pt>
                <c:pt idx="810">
                  <c:v>1287.2950000000053</c:v>
                </c:pt>
                <c:pt idx="811">
                  <c:v>1291.2050000000054</c:v>
                </c:pt>
                <c:pt idx="812">
                  <c:v>1284.2650000000053</c:v>
                </c:pt>
                <c:pt idx="813">
                  <c:v>1288.1750000000054</c:v>
                </c:pt>
                <c:pt idx="814">
                  <c:v>1292.0850000000055</c:v>
                </c:pt>
                <c:pt idx="815">
                  <c:v>1285.1450000000054</c:v>
                </c:pt>
                <c:pt idx="816">
                  <c:v>1278.2050000000054</c:v>
                </c:pt>
                <c:pt idx="817">
                  <c:v>1271.2650000000053</c:v>
                </c:pt>
                <c:pt idx="818">
                  <c:v>1264.3250000000053</c:v>
                </c:pt>
                <c:pt idx="819">
                  <c:v>1257.3850000000052</c:v>
                </c:pt>
                <c:pt idx="820">
                  <c:v>1261.2950000000053</c:v>
                </c:pt>
                <c:pt idx="821">
                  <c:v>1254.3550000000052</c:v>
                </c:pt>
                <c:pt idx="822">
                  <c:v>1247.4150000000052</c:v>
                </c:pt>
                <c:pt idx="823">
                  <c:v>1240.4750000000051</c:v>
                </c:pt>
                <c:pt idx="824">
                  <c:v>1233.5350000000051</c:v>
                </c:pt>
                <c:pt idx="825">
                  <c:v>1237.4450000000052</c:v>
                </c:pt>
                <c:pt idx="826">
                  <c:v>1230.5050000000051</c:v>
                </c:pt>
                <c:pt idx="827">
                  <c:v>1223.5650000000051</c:v>
                </c:pt>
                <c:pt idx="828">
                  <c:v>1216.625000000005</c:v>
                </c:pt>
                <c:pt idx="829">
                  <c:v>1209.6850000000049</c:v>
                </c:pt>
                <c:pt idx="830">
                  <c:v>1213.595000000005</c:v>
                </c:pt>
                <c:pt idx="831">
                  <c:v>1217.5050000000051</c:v>
                </c:pt>
                <c:pt idx="832">
                  <c:v>1221.4150000000052</c:v>
                </c:pt>
                <c:pt idx="833">
                  <c:v>1225.3250000000053</c:v>
                </c:pt>
                <c:pt idx="834">
                  <c:v>1218.3850000000052</c:v>
                </c:pt>
                <c:pt idx="835">
                  <c:v>1222.2950000000053</c:v>
                </c:pt>
                <c:pt idx="836">
                  <c:v>1215.3550000000052</c:v>
                </c:pt>
                <c:pt idx="837">
                  <c:v>1208.4150000000052</c:v>
                </c:pt>
                <c:pt idx="838">
                  <c:v>1201.4750000000051</c:v>
                </c:pt>
                <c:pt idx="839">
                  <c:v>1205.3850000000052</c:v>
                </c:pt>
                <c:pt idx="840">
                  <c:v>1209.2950000000053</c:v>
                </c:pt>
                <c:pt idx="841">
                  <c:v>1202.3550000000052</c:v>
                </c:pt>
                <c:pt idx="842">
                  <c:v>1206.2650000000053</c:v>
                </c:pt>
                <c:pt idx="843">
                  <c:v>1199.3250000000053</c:v>
                </c:pt>
                <c:pt idx="844">
                  <c:v>1192.3850000000052</c:v>
                </c:pt>
                <c:pt idx="845">
                  <c:v>1185.4450000000052</c:v>
                </c:pt>
                <c:pt idx="846">
                  <c:v>1189.3550000000052</c:v>
                </c:pt>
                <c:pt idx="847">
                  <c:v>1193.2650000000053</c:v>
                </c:pt>
                <c:pt idx="848">
                  <c:v>1197.1750000000054</c:v>
                </c:pt>
                <c:pt idx="849">
                  <c:v>1201.0850000000055</c:v>
                </c:pt>
                <c:pt idx="850">
                  <c:v>1204.9950000000056</c:v>
                </c:pt>
                <c:pt idx="851">
                  <c:v>1216.0800000000056</c:v>
                </c:pt>
                <c:pt idx="852">
                  <c:v>1209.1400000000056</c:v>
                </c:pt>
                <c:pt idx="853">
                  <c:v>1202.2000000000055</c:v>
                </c:pt>
                <c:pt idx="854">
                  <c:v>1206.1100000000056</c:v>
                </c:pt>
                <c:pt idx="855">
                  <c:v>1210.0200000000057</c:v>
                </c:pt>
                <c:pt idx="856">
                  <c:v>1213.9300000000057</c:v>
                </c:pt>
                <c:pt idx="857">
                  <c:v>1217.8400000000058</c:v>
                </c:pt>
                <c:pt idx="858">
                  <c:v>1221.7500000000059</c:v>
                </c:pt>
                <c:pt idx="859">
                  <c:v>1214.8100000000059</c:v>
                </c:pt>
                <c:pt idx="860">
                  <c:v>1207.8700000000058</c:v>
                </c:pt>
                <c:pt idx="861">
                  <c:v>1211.7800000000059</c:v>
                </c:pt>
                <c:pt idx="862">
                  <c:v>1215.690000000006</c:v>
                </c:pt>
                <c:pt idx="863">
                  <c:v>1208.7500000000059</c:v>
                </c:pt>
                <c:pt idx="864">
                  <c:v>1212.660000000006</c:v>
                </c:pt>
                <c:pt idx="865">
                  <c:v>1205.7200000000059</c:v>
                </c:pt>
                <c:pt idx="866">
                  <c:v>1209.630000000006</c:v>
                </c:pt>
                <c:pt idx="867">
                  <c:v>1213.5400000000061</c:v>
                </c:pt>
                <c:pt idx="868">
                  <c:v>1206.600000000006</c:v>
                </c:pt>
                <c:pt idx="869">
                  <c:v>1210.5100000000061</c:v>
                </c:pt>
                <c:pt idx="870">
                  <c:v>1203.5700000000061</c:v>
                </c:pt>
                <c:pt idx="871">
                  <c:v>1196.630000000006</c:v>
                </c:pt>
                <c:pt idx="872">
                  <c:v>1189.690000000006</c:v>
                </c:pt>
                <c:pt idx="873">
                  <c:v>1193.600000000006</c:v>
                </c:pt>
                <c:pt idx="874">
                  <c:v>1186.660000000006</c:v>
                </c:pt>
                <c:pt idx="875">
                  <c:v>1179.7200000000059</c:v>
                </c:pt>
                <c:pt idx="876">
                  <c:v>1172.7800000000059</c:v>
                </c:pt>
                <c:pt idx="877">
                  <c:v>1165.8400000000058</c:v>
                </c:pt>
                <c:pt idx="878">
                  <c:v>1158.9000000000058</c:v>
                </c:pt>
                <c:pt idx="879">
                  <c:v>1162.8100000000059</c:v>
                </c:pt>
                <c:pt idx="880">
                  <c:v>1155.8700000000058</c:v>
                </c:pt>
                <c:pt idx="881">
                  <c:v>1148.9300000000057</c:v>
                </c:pt>
                <c:pt idx="882">
                  <c:v>1152.8400000000058</c:v>
                </c:pt>
                <c:pt idx="883">
                  <c:v>1145.9000000000058</c:v>
                </c:pt>
                <c:pt idx="884">
                  <c:v>1138.9600000000057</c:v>
                </c:pt>
                <c:pt idx="885">
                  <c:v>1142.8700000000058</c:v>
                </c:pt>
                <c:pt idx="886">
                  <c:v>1146.7800000000059</c:v>
                </c:pt>
                <c:pt idx="887">
                  <c:v>1150.690000000006</c:v>
                </c:pt>
                <c:pt idx="888">
                  <c:v>1154.600000000006</c:v>
                </c:pt>
                <c:pt idx="889">
                  <c:v>1147.660000000006</c:v>
                </c:pt>
                <c:pt idx="890">
                  <c:v>1151.5700000000061</c:v>
                </c:pt>
                <c:pt idx="891">
                  <c:v>1144.630000000006</c:v>
                </c:pt>
                <c:pt idx="892">
                  <c:v>1148.5400000000061</c:v>
                </c:pt>
                <c:pt idx="893">
                  <c:v>1141.600000000006</c:v>
                </c:pt>
                <c:pt idx="894">
                  <c:v>1145.5100000000061</c:v>
                </c:pt>
                <c:pt idx="895">
                  <c:v>1138.5700000000061</c:v>
                </c:pt>
                <c:pt idx="896">
                  <c:v>1142.4800000000062</c:v>
                </c:pt>
                <c:pt idx="897">
                  <c:v>1146.3900000000062</c:v>
                </c:pt>
                <c:pt idx="898">
                  <c:v>1139.4500000000062</c:v>
                </c:pt>
                <c:pt idx="899">
                  <c:v>1143.3600000000063</c:v>
                </c:pt>
                <c:pt idx="900">
                  <c:v>1136.4200000000062</c:v>
                </c:pt>
                <c:pt idx="901">
                  <c:v>1129.4800000000062</c:v>
                </c:pt>
                <c:pt idx="902">
                  <c:v>1122.5400000000061</c:v>
                </c:pt>
                <c:pt idx="903">
                  <c:v>1115.600000000006</c:v>
                </c:pt>
                <c:pt idx="904">
                  <c:v>1108.660000000006</c:v>
                </c:pt>
                <c:pt idx="905">
                  <c:v>1112.5700000000061</c:v>
                </c:pt>
                <c:pt idx="906">
                  <c:v>1116.4800000000062</c:v>
                </c:pt>
                <c:pt idx="907">
                  <c:v>1109.5400000000061</c:v>
                </c:pt>
                <c:pt idx="908">
                  <c:v>1113.4500000000062</c:v>
                </c:pt>
                <c:pt idx="909">
                  <c:v>1117.3600000000063</c:v>
                </c:pt>
                <c:pt idx="910">
                  <c:v>1110.4200000000062</c:v>
                </c:pt>
                <c:pt idx="911">
                  <c:v>1103.4800000000062</c:v>
                </c:pt>
                <c:pt idx="912">
                  <c:v>1107.3900000000062</c:v>
                </c:pt>
                <c:pt idx="913">
                  <c:v>1100.4500000000062</c:v>
                </c:pt>
                <c:pt idx="914">
                  <c:v>1104.3600000000063</c:v>
                </c:pt>
                <c:pt idx="915">
                  <c:v>1108.2700000000063</c:v>
                </c:pt>
                <c:pt idx="916">
                  <c:v>1101.3300000000063</c:v>
                </c:pt>
                <c:pt idx="917">
                  <c:v>1094.3900000000062</c:v>
                </c:pt>
                <c:pt idx="918">
                  <c:v>1098.3000000000063</c:v>
                </c:pt>
                <c:pt idx="919">
                  <c:v>1091.3600000000063</c:v>
                </c:pt>
                <c:pt idx="920">
                  <c:v>1095.2700000000063</c:v>
                </c:pt>
                <c:pt idx="921">
                  <c:v>1099.1800000000064</c:v>
                </c:pt>
                <c:pt idx="922">
                  <c:v>1092.2400000000064</c:v>
                </c:pt>
                <c:pt idx="923">
                  <c:v>1096.1500000000065</c:v>
                </c:pt>
                <c:pt idx="924">
                  <c:v>1089.2100000000064</c:v>
                </c:pt>
                <c:pt idx="925">
                  <c:v>1082.2700000000063</c:v>
                </c:pt>
                <c:pt idx="926">
                  <c:v>1086.1800000000064</c:v>
                </c:pt>
                <c:pt idx="927">
                  <c:v>1090.0900000000065</c:v>
                </c:pt>
                <c:pt idx="928">
                  <c:v>1094.0000000000066</c:v>
                </c:pt>
                <c:pt idx="929">
                  <c:v>1097.9100000000067</c:v>
                </c:pt>
                <c:pt idx="930">
                  <c:v>1090.9700000000066</c:v>
                </c:pt>
                <c:pt idx="931">
                  <c:v>1094.8800000000067</c:v>
                </c:pt>
                <c:pt idx="932">
                  <c:v>1087.9400000000066</c:v>
                </c:pt>
                <c:pt idx="933">
                  <c:v>1081.0000000000066</c:v>
                </c:pt>
                <c:pt idx="934">
                  <c:v>1084.9100000000067</c:v>
                </c:pt>
                <c:pt idx="935">
                  <c:v>1077.9700000000066</c:v>
                </c:pt>
                <c:pt idx="936">
                  <c:v>1071.0300000000066</c:v>
                </c:pt>
                <c:pt idx="937">
                  <c:v>1074.9400000000066</c:v>
                </c:pt>
                <c:pt idx="938">
                  <c:v>1078.8500000000067</c:v>
                </c:pt>
                <c:pt idx="939">
                  <c:v>1082.7600000000068</c:v>
                </c:pt>
                <c:pt idx="940">
                  <c:v>1086.6700000000069</c:v>
                </c:pt>
                <c:pt idx="941">
                  <c:v>1079.7300000000068</c:v>
                </c:pt>
                <c:pt idx="942">
                  <c:v>1072.7900000000068</c:v>
                </c:pt>
                <c:pt idx="943">
                  <c:v>1083.8750000000068</c:v>
                </c:pt>
                <c:pt idx="944">
                  <c:v>1087.7850000000069</c:v>
                </c:pt>
                <c:pt idx="945">
                  <c:v>1091.695000000007</c:v>
                </c:pt>
                <c:pt idx="946">
                  <c:v>1102.780000000007</c:v>
                </c:pt>
                <c:pt idx="947">
                  <c:v>1106.6900000000071</c:v>
                </c:pt>
                <c:pt idx="948">
                  <c:v>1117.7750000000071</c:v>
                </c:pt>
                <c:pt idx="949">
                  <c:v>1110.8350000000071</c:v>
                </c:pt>
                <c:pt idx="950">
                  <c:v>1114.7450000000072</c:v>
                </c:pt>
                <c:pt idx="951">
                  <c:v>1118.6550000000072</c:v>
                </c:pt>
                <c:pt idx="952">
                  <c:v>1111.7150000000072</c:v>
                </c:pt>
                <c:pt idx="953">
                  <c:v>1104.7750000000071</c:v>
                </c:pt>
                <c:pt idx="954">
                  <c:v>1108.6850000000072</c:v>
                </c:pt>
                <c:pt idx="955">
                  <c:v>1112.5950000000073</c:v>
                </c:pt>
                <c:pt idx="956">
                  <c:v>1116.5050000000074</c:v>
                </c:pt>
                <c:pt idx="957">
                  <c:v>1127.5900000000074</c:v>
                </c:pt>
                <c:pt idx="958">
                  <c:v>1131.5000000000075</c:v>
                </c:pt>
                <c:pt idx="959">
                  <c:v>1124.5600000000074</c:v>
                </c:pt>
                <c:pt idx="960">
                  <c:v>1128.4700000000075</c:v>
                </c:pt>
                <c:pt idx="961">
                  <c:v>1121.5300000000075</c:v>
                </c:pt>
                <c:pt idx="962">
                  <c:v>1125.4400000000076</c:v>
                </c:pt>
                <c:pt idx="963">
                  <c:v>1118.5000000000075</c:v>
                </c:pt>
                <c:pt idx="964">
                  <c:v>1122.4100000000076</c:v>
                </c:pt>
                <c:pt idx="965">
                  <c:v>1115.4700000000075</c:v>
                </c:pt>
                <c:pt idx="966">
                  <c:v>1108.5300000000075</c:v>
                </c:pt>
                <c:pt idx="967">
                  <c:v>1101.5900000000074</c:v>
                </c:pt>
                <c:pt idx="968">
                  <c:v>1105.5000000000075</c:v>
                </c:pt>
                <c:pt idx="969">
                  <c:v>1109.4100000000076</c:v>
                </c:pt>
                <c:pt idx="970">
                  <c:v>1113.3200000000077</c:v>
                </c:pt>
                <c:pt idx="971">
                  <c:v>1117.2300000000077</c:v>
                </c:pt>
                <c:pt idx="972">
                  <c:v>1121.1400000000078</c:v>
                </c:pt>
                <c:pt idx="973">
                  <c:v>1125.0500000000079</c:v>
                </c:pt>
                <c:pt idx="974">
                  <c:v>1128.960000000008</c:v>
                </c:pt>
                <c:pt idx="975">
                  <c:v>1122.0200000000079</c:v>
                </c:pt>
                <c:pt idx="976">
                  <c:v>1125.930000000008</c:v>
                </c:pt>
                <c:pt idx="977">
                  <c:v>1118.990000000008</c:v>
                </c:pt>
                <c:pt idx="978">
                  <c:v>1112.0500000000079</c:v>
                </c:pt>
                <c:pt idx="979">
                  <c:v>1115.960000000008</c:v>
                </c:pt>
                <c:pt idx="980">
                  <c:v>1119.8700000000081</c:v>
                </c:pt>
                <c:pt idx="981">
                  <c:v>1112.930000000008</c:v>
                </c:pt>
                <c:pt idx="982">
                  <c:v>1116.8400000000081</c:v>
                </c:pt>
                <c:pt idx="983">
                  <c:v>1120.7500000000082</c:v>
                </c:pt>
                <c:pt idx="984">
                  <c:v>1124.6600000000083</c:v>
                </c:pt>
                <c:pt idx="985">
                  <c:v>1128.5700000000083</c:v>
                </c:pt>
                <c:pt idx="986">
                  <c:v>1132.4800000000084</c:v>
                </c:pt>
                <c:pt idx="987">
                  <c:v>1143.5650000000085</c:v>
                </c:pt>
                <c:pt idx="988">
                  <c:v>1136.6250000000084</c:v>
                </c:pt>
                <c:pt idx="989">
                  <c:v>1129.6850000000084</c:v>
                </c:pt>
                <c:pt idx="990">
                  <c:v>1133.5950000000084</c:v>
                </c:pt>
                <c:pt idx="991">
                  <c:v>1137.5050000000085</c:v>
                </c:pt>
                <c:pt idx="992">
                  <c:v>1141.4150000000086</c:v>
                </c:pt>
                <c:pt idx="993">
                  <c:v>1134.4750000000085</c:v>
                </c:pt>
                <c:pt idx="994">
                  <c:v>1138.3850000000086</c:v>
                </c:pt>
                <c:pt idx="995">
                  <c:v>1142.2950000000087</c:v>
                </c:pt>
                <c:pt idx="996">
                  <c:v>1146.2050000000088</c:v>
                </c:pt>
                <c:pt idx="997">
                  <c:v>1139.2650000000087</c:v>
                </c:pt>
                <c:pt idx="998">
                  <c:v>1132.3250000000087</c:v>
                </c:pt>
                <c:pt idx="999">
                  <c:v>1136.2350000000088</c:v>
                </c:pt>
                <c:pt idx="1000">
                  <c:v>1140.1450000000088</c:v>
                </c:pt>
                <c:pt idx="1001">
                  <c:v>1133.2050000000088</c:v>
                </c:pt>
                <c:pt idx="1002">
                  <c:v>1126.2650000000087</c:v>
                </c:pt>
                <c:pt idx="1003">
                  <c:v>1119.3250000000087</c:v>
                </c:pt>
                <c:pt idx="1004">
                  <c:v>1112.3850000000086</c:v>
                </c:pt>
                <c:pt idx="1005">
                  <c:v>1116.2950000000087</c:v>
                </c:pt>
                <c:pt idx="1006">
                  <c:v>1127.3800000000087</c:v>
                </c:pt>
                <c:pt idx="1007">
                  <c:v>1120.4400000000087</c:v>
                </c:pt>
                <c:pt idx="1008">
                  <c:v>1113.5000000000086</c:v>
                </c:pt>
                <c:pt idx="1009">
                  <c:v>1106.5600000000086</c:v>
                </c:pt>
                <c:pt idx="1010">
                  <c:v>1110.4700000000087</c:v>
                </c:pt>
                <c:pt idx="1011">
                  <c:v>1103.5300000000086</c:v>
                </c:pt>
                <c:pt idx="1012">
                  <c:v>1107.4400000000087</c:v>
                </c:pt>
                <c:pt idx="1013">
                  <c:v>1111.3500000000088</c:v>
                </c:pt>
                <c:pt idx="1014">
                  <c:v>1104.4100000000087</c:v>
                </c:pt>
                <c:pt idx="1015">
                  <c:v>1097.4700000000087</c:v>
                </c:pt>
                <c:pt idx="1016">
                  <c:v>1090.5300000000086</c:v>
                </c:pt>
                <c:pt idx="1017">
                  <c:v>1094.4400000000087</c:v>
                </c:pt>
                <c:pt idx="1018">
                  <c:v>1087.5000000000086</c:v>
                </c:pt>
                <c:pt idx="1019">
                  <c:v>1091.4100000000087</c:v>
                </c:pt>
                <c:pt idx="1020">
                  <c:v>1095.3200000000088</c:v>
                </c:pt>
                <c:pt idx="1021">
                  <c:v>1099.2300000000089</c:v>
                </c:pt>
                <c:pt idx="1022">
                  <c:v>1103.140000000009</c:v>
                </c:pt>
                <c:pt idx="1023">
                  <c:v>1096.2000000000089</c:v>
                </c:pt>
                <c:pt idx="1024">
                  <c:v>1100.110000000009</c:v>
                </c:pt>
                <c:pt idx="1025">
                  <c:v>1104.0200000000091</c:v>
                </c:pt>
                <c:pt idx="1026">
                  <c:v>1097.080000000009</c:v>
                </c:pt>
                <c:pt idx="1027">
                  <c:v>1100.9900000000091</c:v>
                </c:pt>
                <c:pt idx="1028">
                  <c:v>1104.9000000000092</c:v>
                </c:pt>
                <c:pt idx="1029">
                  <c:v>1097.9600000000091</c:v>
                </c:pt>
                <c:pt idx="1030">
                  <c:v>1091.0200000000091</c:v>
                </c:pt>
                <c:pt idx="1031">
                  <c:v>1084.080000000009</c:v>
                </c:pt>
                <c:pt idx="1032">
                  <c:v>1077.140000000009</c:v>
                </c:pt>
                <c:pt idx="1033">
                  <c:v>1081.050000000009</c:v>
                </c:pt>
                <c:pt idx="1034">
                  <c:v>1084.9600000000091</c:v>
                </c:pt>
                <c:pt idx="1035">
                  <c:v>1088.8700000000092</c:v>
                </c:pt>
                <c:pt idx="1036">
                  <c:v>1092.7800000000093</c:v>
                </c:pt>
                <c:pt idx="1037">
                  <c:v>1096.6900000000094</c:v>
                </c:pt>
                <c:pt idx="1038">
                  <c:v>1100.6000000000095</c:v>
                </c:pt>
                <c:pt idx="1039">
                  <c:v>1093.6600000000094</c:v>
                </c:pt>
                <c:pt idx="1040">
                  <c:v>1086.7200000000093</c:v>
                </c:pt>
                <c:pt idx="1041">
                  <c:v>1079.7800000000093</c:v>
                </c:pt>
                <c:pt idx="1042">
                  <c:v>1083.6900000000094</c:v>
                </c:pt>
                <c:pt idx="1043">
                  <c:v>1087.6000000000095</c:v>
                </c:pt>
                <c:pt idx="1044">
                  <c:v>1091.5100000000095</c:v>
                </c:pt>
                <c:pt idx="1045">
                  <c:v>1095.4200000000096</c:v>
                </c:pt>
                <c:pt idx="1046">
                  <c:v>1088.4800000000096</c:v>
                </c:pt>
                <c:pt idx="1047">
                  <c:v>1092.3900000000096</c:v>
                </c:pt>
                <c:pt idx="1048">
                  <c:v>1096.3000000000097</c:v>
                </c:pt>
                <c:pt idx="1049">
                  <c:v>1089.3600000000097</c:v>
                </c:pt>
                <c:pt idx="1050">
                  <c:v>1093.2700000000098</c:v>
                </c:pt>
                <c:pt idx="1051">
                  <c:v>1086.3300000000097</c:v>
                </c:pt>
                <c:pt idx="1052">
                  <c:v>1079.3900000000096</c:v>
                </c:pt>
                <c:pt idx="1053">
                  <c:v>1072.4500000000096</c:v>
                </c:pt>
                <c:pt idx="1054">
                  <c:v>1065.5100000000095</c:v>
                </c:pt>
                <c:pt idx="1055">
                  <c:v>1058.5700000000095</c:v>
                </c:pt>
                <c:pt idx="1056">
                  <c:v>1062.4800000000096</c:v>
                </c:pt>
                <c:pt idx="1057">
                  <c:v>1055.5400000000095</c:v>
                </c:pt>
                <c:pt idx="1058">
                  <c:v>1048.6000000000095</c:v>
                </c:pt>
                <c:pt idx="1059">
                  <c:v>1052.5100000000095</c:v>
                </c:pt>
                <c:pt idx="1060">
                  <c:v>1045.5700000000095</c:v>
                </c:pt>
                <c:pt idx="1061">
                  <c:v>1038.6300000000094</c:v>
                </c:pt>
                <c:pt idx="1062">
                  <c:v>1031.6900000000094</c:v>
                </c:pt>
                <c:pt idx="1063">
                  <c:v>1035.6000000000095</c:v>
                </c:pt>
                <c:pt idx="1064">
                  <c:v>1028.6600000000094</c:v>
                </c:pt>
                <c:pt idx="1065">
                  <c:v>1032.5700000000095</c:v>
                </c:pt>
                <c:pt idx="1066">
                  <c:v>1036.4800000000096</c:v>
                </c:pt>
                <c:pt idx="1067">
                  <c:v>1040.3900000000096</c:v>
                </c:pt>
                <c:pt idx="1068">
                  <c:v>1044.3000000000097</c:v>
                </c:pt>
                <c:pt idx="1069">
                  <c:v>1055.3850000000098</c:v>
                </c:pt>
                <c:pt idx="1070">
                  <c:v>1048.4450000000097</c:v>
                </c:pt>
                <c:pt idx="1071">
                  <c:v>1052.3550000000098</c:v>
                </c:pt>
                <c:pt idx="1072">
                  <c:v>1045.4150000000097</c:v>
                </c:pt>
                <c:pt idx="1073">
                  <c:v>1049.3250000000098</c:v>
                </c:pt>
                <c:pt idx="1074">
                  <c:v>1042.3850000000098</c:v>
                </c:pt>
                <c:pt idx="1075">
                  <c:v>1035.4450000000097</c:v>
                </c:pt>
                <c:pt idx="1076">
                  <c:v>1028.5050000000097</c:v>
                </c:pt>
                <c:pt idx="1077">
                  <c:v>1032.4150000000097</c:v>
                </c:pt>
                <c:pt idx="1078">
                  <c:v>1025.4750000000097</c:v>
                </c:pt>
                <c:pt idx="1079">
                  <c:v>1029.3850000000098</c:v>
                </c:pt>
                <c:pt idx="1080">
                  <c:v>1022.4450000000098</c:v>
                </c:pt>
                <c:pt idx="1081">
                  <c:v>1015.5050000000098</c:v>
                </c:pt>
                <c:pt idx="1082">
                  <c:v>1019.4150000000097</c:v>
                </c:pt>
                <c:pt idx="1083">
                  <c:v>1023.3250000000097</c:v>
                </c:pt>
                <c:pt idx="1084">
                  <c:v>1027.2350000000097</c:v>
                </c:pt>
                <c:pt idx="1085">
                  <c:v>1020.2950000000097</c:v>
                </c:pt>
                <c:pt idx="1086">
                  <c:v>1013.3550000000097</c:v>
                </c:pt>
                <c:pt idx="1087">
                  <c:v>1017.2650000000096</c:v>
                </c:pt>
                <c:pt idx="1088">
                  <c:v>1021.1750000000096</c:v>
                </c:pt>
                <c:pt idx="1089">
                  <c:v>1025.0850000000096</c:v>
                </c:pt>
                <c:pt idx="1090">
                  <c:v>1028.9950000000097</c:v>
                </c:pt>
                <c:pt idx="1091">
                  <c:v>1022.0550000000097</c:v>
                </c:pt>
                <c:pt idx="1092">
                  <c:v>1025.9650000000097</c:v>
                </c:pt>
                <c:pt idx="1093">
                  <c:v>1029.8750000000098</c:v>
                </c:pt>
                <c:pt idx="1094">
                  <c:v>1033.7850000000099</c:v>
                </c:pt>
                <c:pt idx="1095">
                  <c:v>1026.8450000000098</c:v>
                </c:pt>
                <c:pt idx="1096">
                  <c:v>1019.9050000000099</c:v>
                </c:pt>
                <c:pt idx="1097">
                  <c:v>1012.9650000000098</c:v>
                </c:pt>
                <c:pt idx="1098">
                  <c:v>1006.0250000000098</c:v>
                </c:pt>
                <c:pt idx="1099">
                  <c:v>1009.9350000000097</c:v>
                </c:pt>
                <c:pt idx="1100">
                  <c:v>1013.8450000000097</c:v>
                </c:pt>
                <c:pt idx="1101">
                  <c:v>1006.9050000000096</c:v>
                </c:pt>
                <c:pt idx="1102">
                  <c:v>1010.8150000000096</c:v>
                </c:pt>
                <c:pt idx="1103">
                  <c:v>1014.7250000000096</c:v>
                </c:pt>
                <c:pt idx="1104">
                  <c:v>1007.7850000000095</c:v>
                </c:pt>
                <c:pt idx="1105">
                  <c:v>1011.6950000000095</c:v>
                </c:pt>
                <c:pt idx="1106">
                  <c:v>1015.6050000000095</c:v>
                </c:pt>
                <c:pt idx="1107">
                  <c:v>1019.5150000000094</c:v>
                </c:pt>
                <c:pt idx="1108">
                  <c:v>1023.4250000000094</c:v>
                </c:pt>
                <c:pt idx="1109">
                  <c:v>1016.4850000000093</c:v>
                </c:pt>
                <c:pt idx="1110">
                  <c:v>1020.3950000000093</c:v>
                </c:pt>
                <c:pt idx="1111">
                  <c:v>1013.4550000000092</c:v>
                </c:pt>
                <c:pt idx="1112">
                  <c:v>1017.3650000000092</c:v>
                </c:pt>
                <c:pt idx="1113">
                  <c:v>1010.4250000000092</c:v>
                </c:pt>
                <c:pt idx="1114">
                  <c:v>1014.3350000000091</c:v>
                </c:pt>
                <c:pt idx="1115">
                  <c:v>1007.3950000000091</c:v>
                </c:pt>
                <c:pt idx="1116">
                  <c:v>1011.305000000009</c:v>
                </c:pt>
                <c:pt idx="1117">
                  <c:v>1015.215000000009</c:v>
                </c:pt>
                <c:pt idx="1118">
                  <c:v>1008.275000000009</c:v>
                </c:pt>
                <c:pt idx="1119">
                  <c:v>1012.1850000000089</c:v>
                </c:pt>
                <c:pt idx="1120">
                  <c:v>1005.2450000000089</c:v>
                </c:pt>
                <c:pt idx="1121">
                  <c:v>1009.1550000000088</c:v>
                </c:pt>
                <c:pt idx="1122">
                  <c:v>1002.2150000000088</c:v>
                </c:pt>
                <c:pt idx="1123">
                  <c:v>995.27500000000873</c:v>
                </c:pt>
                <c:pt idx="1124">
                  <c:v>999.1850000000087</c:v>
                </c:pt>
                <c:pt idx="1125">
                  <c:v>1003.0950000000087</c:v>
                </c:pt>
                <c:pt idx="1126">
                  <c:v>1007.0050000000086</c:v>
                </c:pt>
                <c:pt idx="1127">
                  <c:v>1000.0650000000086</c:v>
                </c:pt>
                <c:pt idx="1128">
                  <c:v>1003.9750000000085</c:v>
                </c:pt>
                <c:pt idx="1129">
                  <c:v>997.03500000000849</c:v>
                </c:pt>
                <c:pt idx="1130">
                  <c:v>1000.9450000000085</c:v>
                </c:pt>
                <c:pt idx="1131">
                  <c:v>1004.8550000000084</c:v>
                </c:pt>
                <c:pt idx="1132">
                  <c:v>997.91500000000838</c:v>
                </c:pt>
                <c:pt idx="1133">
                  <c:v>1001.8250000000083</c:v>
                </c:pt>
                <c:pt idx="1134">
                  <c:v>1005.7350000000083</c:v>
                </c:pt>
                <c:pt idx="1135">
                  <c:v>1009.6450000000083</c:v>
                </c:pt>
                <c:pt idx="1136">
                  <c:v>1013.5550000000082</c:v>
                </c:pt>
                <c:pt idx="1137">
                  <c:v>1017.4650000000082</c:v>
                </c:pt>
                <c:pt idx="1138">
                  <c:v>1010.5250000000082</c:v>
                </c:pt>
                <c:pt idx="1139">
                  <c:v>1014.4350000000081</c:v>
                </c:pt>
                <c:pt idx="1140">
                  <c:v>1007.4950000000081</c:v>
                </c:pt>
                <c:pt idx="1141">
                  <c:v>1000.555000000008</c:v>
                </c:pt>
                <c:pt idx="1142">
                  <c:v>1004.465000000008</c:v>
                </c:pt>
                <c:pt idx="1143">
                  <c:v>1008.375000000008</c:v>
                </c:pt>
                <c:pt idx="1144">
                  <c:v>1001.4350000000079</c:v>
                </c:pt>
                <c:pt idx="1145">
                  <c:v>1005.3450000000079</c:v>
                </c:pt>
                <c:pt idx="1146">
                  <c:v>998.40500000000782</c:v>
                </c:pt>
                <c:pt idx="1147">
                  <c:v>1002.3150000000078</c:v>
                </c:pt>
                <c:pt idx="1148">
                  <c:v>995.37500000000773</c:v>
                </c:pt>
                <c:pt idx="1149">
                  <c:v>999.2850000000077</c:v>
                </c:pt>
                <c:pt idx="1150">
                  <c:v>1003.1950000000077</c:v>
                </c:pt>
                <c:pt idx="1151">
                  <c:v>1007.1050000000076</c:v>
                </c:pt>
                <c:pt idx="1152">
                  <c:v>1011.0150000000076</c:v>
                </c:pt>
                <c:pt idx="1153">
                  <c:v>1014.9250000000076</c:v>
                </c:pt>
                <c:pt idx="1154">
                  <c:v>1018.8350000000075</c:v>
                </c:pt>
                <c:pt idx="1155">
                  <c:v>1022.7450000000075</c:v>
                </c:pt>
                <c:pt idx="1156">
                  <c:v>1026.6550000000075</c:v>
                </c:pt>
                <c:pt idx="1157">
                  <c:v>1030.5650000000076</c:v>
                </c:pt>
                <c:pt idx="1158">
                  <c:v>1023.6250000000076</c:v>
                </c:pt>
                <c:pt idx="1159">
                  <c:v>1027.5350000000076</c:v>
                </c:pt>
                <c:pt idx="1160">
                  <c:v>1031.4450000000077</c:v>
                </c:pt>
                <c:pt idx="1161">
                  <c:v>1035.3550000000077</c:v>
                </c:pt>
                <c:pt idx="1162">
                  <c:v>1028.4150000000077</c:v>
                </c:pt>
                <c:pt idx="1163">
                  <c:v>1032.3250000000078</c:v>
                </c:pt>
                <c:pt idx="1164">
                  <c:v>1036.2350000000079</c:v>
                </c:pt>
                <c:pt idx="1165">
                  <c:v>1040.1450000000079</c:v>
                </c:pt>
                <c:pt idx="1166">
                  <c:v>1044.055000000008</c:v>
                </c:pt>
                <c:pt idx="1167">
                  <c:v>1047.9650000000081</c:v>
                </c:pt>
                <c:pt idx="1168">
                  <c:v>1059.0500000000081</c:v>
                </c:pt>
                <c:pt idx="1169">
                  <c:v>1062.9600000000082</c:v>
                </c:pt>
                <c:pt idx="1170">
                  <c:v>1066.8700000000083</c:v>
                </c:pt>
                <c:pt idx="1171">
                  <c:v>1070.7800000000084</c:v>
                </c:pt>
                <c:pt idx="1172">
                  <c:v>1063.8400000000083</c:v>
                </c:pt>
                <c:pt idx="1173">
                  <c:v>1067.7500000000084</c:v>
                </c:pt>
                <c:pt idx="1174">
                  <c:v>1071.6600000000085</c:v>
                </c:pt>
                <c:pt idx="1175">
                  <c:v>1075.5700000000086</c:v>
                </c:pt>
                <c:pt idx="1176">
                  <c:v>1079.4800000000087</c:v>
                </c:pt>
                <c:pt idx="1177">
                  <c:v>1072.5400000000086</c:v>
                </c:pt>
                <c:pt idx="1178">
                  <c:v>1076.4500000000087</c:v>
                </c:pt>
                <c:pt idx="1179">
                  <c:v>1069.5100000000086</c:v>
                </c:pt>
                <c:pt idx="1180">
                  <c:v>1062.5700000000086</c:v>
                </c:pt>
                <c:pt idx="1181">
                  <c:v>1066.4800000000087</c:v>
                </c:pt>
                <c:pt idx="1182">
                  <c:v>1070.3900000000087</c:v>
                </c:pt>
                <c:pt idx="1183">
                  <c:v>1074.3000000000088</c:v>
                </c:pt>
                <c:pt idx="1184">
                  <c:v>1078.2100000000089</c:v>
                </c:pt>
                <c:pt idx="1185">
                  <c:v>1082.120000000009</c:v>
                </c:pt>
                <c:pt idx="1186">
                  <c:v>1075.1800000000089</c:v>
                </c:pt>
                <c:pt idx="1187">
                  <c:v>1068.2400000000089</c:v>
                </c:pt>
                <c:pt idx="1188">
                  <c:v>1072.150000000009</c:v>
                </c:pt>
                <c:pt idx="1189">
                  <c:v>1076.060000000009</c:v>
                </c:pt>
                <c:pt idx="1190">
                  <c:v>1079.9700000000091</c:v>
                </c:pt>
                <c:pt idx="1191">
                  <c:v>1083.8800000000092</c:v>
                </c:pt>
                <c:pt idx="1192">
                  <c:v>1087.7900000000093</c:v>
                </c:pt>
                <c:pt idx="1193">
                  <c:v>1080.8500000000092</c:v>
                </c:pt>
                <c:pt idx="1194">
                  <c:v>1073.9100000000092</c:v>
                </c:pt>
                <c:pt idx="1195">
                  <c:v>1066.9700000000091</c:v>
                </c:pt>
                <c:pt idx="1196">
                  <c:v>1060.0300000000091</c:v>
                </c:pt>
                <c:pt idx="1197">
                  <c:v>1063.9400000000091</c:v>
                </c:pt>
                <c:pt idx="1198">
                  <c:v>1067.8500000000092</c:v>
                </c:pt>
                <c:pt idx="1199">
                  <c:v>1071.7600000000093</c:v>
                </c:pt>
                <c:pt idx="1200">
                  <c:v>1075.6700000000094</c:v>
                </c:pt>
                <c:pt idx="1201">
                  <c:v>1079.5800000000095</c:v>
                </c:pt>
                <c:pt idx="1202">
                  <c:v>1083.4900000000096</c:v>
                </c:pt>
                <c:pt idx="1203">
                  <c:v>1076.5500000000095</c:v>
                </c:pt>
                <c:pt idx="1204">
                  <c:v>1069.6100000000094</c:v>
                </c:pt>
                <c:pt idx="1205">
                  <c:v>1062.6700000000094</c:v>
                </c:pt>
                <c:pt idx="1206">
                  <c:v>1055.7300000000093</c:v>
                </c:pt>
                <c:pt idx="1207">
                  <c:v>1059.6400000000094</c:v>
                </c:pt>
                <c:pt idx="1208">
                  <c:v>1052.7000000000094</c:v>
                </c:pt>
                <c:pt idx="1209">
                  <c:v>1045.7600000000093</c:v>
                </c:pt>
                <c:pt idx="1210">
                  <c:v>1049.6700000000094</c:v>
                </c:pt>
                <c:pt idx="1211">
                  <c:v>1053.5800000000095</c:v>
                </c:pt>
                <c:pt idx="1212">
                  <c:v>1057.4900000000096</c:v>
                </c:pt>
                <c:pt idx="1213">
                  <c:v>1050.5500000000095</c:v>
                </c:pt>
                <c:pt idx="1214">
                  <c:v>1054.4600000000096</c:v>
                </c:pt>
                <c:pt idx="1215">
                  <c:v>1047.5200000000095</c:v>
                </c:pt>
                <c:pt idx="1216">
                  <c:v>1040.5800000000095</c:v>
                </c:pt>
                <c:pt idx="1217">
                  <c:v>1033.6400000000094</c:v>
                </c:pt>
                <c:pt idx="1218">
                  <c:v>1037.5500000000095</c:v>
                </c:pt>
                <c:pt idx="1219">
                  <c:v>1030.6100000000094</c:v>
                </c:pt>
                <c:pt idx="1220">
                  <c:v>1023.6700000000095</c:v>
                </c:pt>
                <c:pt idx="1221">
                  <c:v>1027.5800000000095</c:v>
                </c:pt>
                <c:pt idx="1222">
                  <c:v>1031.4900000000096</c:v>
                </c:pt>
                <c:pt idx="1223">
                  <c:v>1035.4000000000096</c:v>
                </c:pt>
                <c:pt idx="1224">
                  <c:v>1039.3100000000097</c:v>
                </c:pt>
                <c:pt idx="1225">
                  <c:v>1032.3700000000097</c:v>
                </c:pt>
                <c:pt idx="1226">
                  <c:v>1036.2800000000097</c:v>
                </c:pt>
                <c:pt idx="1227">
                  <c:v>1029.3400000000097</c:v>
                </c:pt>
                <c:pt idx="1228">
                  <c:v>1022.4000000000096</c:v>
                </c:pt>
                <c:pt idx="1229">
                  <c:v>1015.4600000000096</c:v>
                </c:pt>
                <c:pt idx="1230">
                  <c:v>1008.5200000000095</c:v>
                </c:pt>
                <c:pt idx="1231">
                  <c:v>1012.4300000000095</c:v>
                </c:pt>
                <c:pt idx="1232">
                  <c:v>1005.4900000000094</c:v>
                </c:pt>
                <c:pt idx="1233">
                  <c:v>998.55000000000939</c:v>
                </c:pt>
                <c:pt idx="1234">
                  <c:v>1002.4600000000094</c:v>
                </c:pt>
                <c:pt idx="1235">
                  <c:v>1006.3700000000093</c:v>
                </c:pt>
                <c:pt idx="1236">
                  <c:v>999.43000000000927</c:v>
                </c:pt>
                <c:pt idx="1237">
                  <c:v>1003.3400000000092</c:v>
                </c:pt>
                <c:pt idx="1238">
                  <c:v>996.40000000000919</c:v>
                </c:pt>
                <c:pt idx="1239">
                  <c:v>1000.3100000000092</c:v>
                </c:pt>
                <c:pt idx="1240">
                  <c:v>1004.2200000000091</c:v>
                </c:pt>
                <c:pt idx="1241">
                  <c:v>1008.1300000000091</c:v>
                </c:pt>
                <c:pt idx="1242">
                  <c:v>1001.190000000009</c:v>
                </c:pt>
                <c:pt idx="1243">
                  <c:v>994.25000000000898</c:v>
                </c:pt>
                <c:pt idx="1244">
                  <c:v>987.31000000000893</c:v>
                </c:pt>
                <c:pt idx="1245">
                  <c:v>980.37000000000887</c:v>
                </c:pt>
                <c:pt idx="1246">
                  <c:v>973.43000000000882</c:v>
                </c:pt>
                <c:pt idx="1247">
                  <c:v>966.49000000000876</c:v>
                </c:pt>
                <c:pt idx="1248">
                  <c:v>959.55000000000871</c:v>
                </c:pt>
                <c:pt idx="1249">
                  <c:v>963.46000000000868</c:v>
                </c:pt>
                <c:pt idx="1250">
                  <c:v>956.52000000000862</c:v>
                </c:pt>
                <c:pt idx="1251">
                  <c:v>960.43000000000859</c:v>
                </c:pt>
                <c:pt idx="1252">
                  <c:v>953.49000000000854</c:v>
                </c:pt>
                <c:pt idx="1253">
                  <c:v>946.55000000000848</c:v>
                </c:pt>
                <c:pt idx="1254">
                  <c:v>950.46000000000845</c:v>
                </c:pt>
                <c:pt idx="1255">
                  <c:v>954.37000000000842</c:v>
                </c:pt>
                <c:pt idx="1256">
                  <c:v>947.43000000000836</c:v>
                </c:pt>
                <c:pt idx="1257">
                  <c:v>940.49000000000831</c:v>
                </c:pt>
                <c:pt idx="1258">
                  <c:v>933.55000000000825</c:v>
                </c:pt>
                <c:pt idx="1259">
                  <c:v>937.46000000000822</c:v>
                </c:pt>
                <c:pt idx="1260">
                  <c:v>930.52000000000817</c:v>
                </c:pt>
                <c:pt idx="1261">
                  <c:v>923.58000000000811</c:v>
                </c:pt>
                <c:pt idx="1262">
                  <c:v>927.49000000000808</c:v>
                </c:pt>
                <c:pt idx="1263">
                  <c:v>920.55000000000803</c:v>
                </c:pt>
                <c:pt idx="1264">
                  <c:v>913.61000000000797</c:v>
                </c:pt>
                <c:pt idx="1265">
                  <c:v>917.52000000000794</c:v>
                </c:pt>
                <c:pt idx="1266">
                  <c:v>910.58000000000789</c:v>
                </c:pt>
                <c:pt idx="1267">
                  <c:v>903.64000000000783</c:v>
                </c:pt>
                <c:pt idx="1268">
                  <c:v>896.70000000000778</c:v>
                </c:pt>
                <c:pt idx="1269">
                  <c:v>900.61000000000774</c:v>
                </c:pt>
                <c:pt idx="1270">
                  <c:v>893.67000000000769</c:v>
                </c:pt>
                <c:pt idx="1271">
                  <c:v>886.73000000000764</c:v>
                </c:pt>
                <c:pt idx="1272">
                  <c:v>879.79000000000758</c:v>
                </c:pt>
                <c:pt idx="1273">
                  <c:v>883.70000000000755</c:v>
                </c:pt>
                <c:pt idx="1274">
                  <c:v>876.76000000000749</c:v>
                </c:pt>
                <c:pt idx="1275">
                  <c:v>880.67000000000746</c:v>
                </c:pt>
                <c:pt idx="1276">
                  <c:v>884.58000000000743</c:v>
                </c:pt>
                <c:pt idx="1277">
                  <c:v>888.4900000000074</c:v>
                </c:pt>
                <c:pt idx="1278">
                  <c:v>881.55000000000734</c:v>
                </c:pt>
                <c:pt idx="1279">
                  <c:v>874.61000000000729</c:v>
                </c:pt>
                <c:pt idx="1280">
                  <c:v>878.52000000000726</c:v>
                </c:pt>
                <c:pt idx="1281">
                  <c:v>871.5800000000072</c:v>
                </c:pt>
                <c:pt idx="1282">
                  <c:v>875.49000000000717</c:v>
                </c:pt>
                <c:pt idx="1283">
                  <c:v>868.55000000000712</c:v>
                </c:pt>
                <c:pt idx="1284">
                  <c:v>861.61000000000706</c:v>
                </c:pt>
                <c:pt idx="1285">
                  <c:v>865.52000000000703</c:v>
                </c:pt>
                <c:pt idx="1286">
                  <c:v>858.58000000000698</c:v>
                </c:pt>
                <c:pt idx="1287">
                  <c:v>851.64000000000692</c:v>
                </c:pt>
                <c:pt idx="1288">
                  <c:v>855.55000000000689</c:v>
                </c:pt>
                <c:pt idx="1289">
                  <c:v>848.61000000000683</c:v>
                </c:pt>
                <c:pt idx="1290">
                  <c:v>852.5200000000068</c:v>
                </c:pt>
                <c:pt idx="1291">
                  <c:v>856.43000000000677</c:v>
                </c:pt>
                <c:pt idx="1292">
                  <c:v>867.51500000000681</c:v>
                </c:pt>
                <c:pt idx="1293">
                  <c:v>860.57500000000675</c:v>
                </c:pt>
                <c:pt idx="1294">
                  <c:v>853.6350000000067</c:v>
                </c:pt>
                <c:pt idx="1295">
                  <c:v>846.69500000000664</c:v>
                </c:pt>
                <c:pt idx="1296">
                  <c:v>850.60500000000661</c:v>
                </c:pt>
                <c:pt idx="1297">
                  <c:v>843.66500000000656</c:v>
                </c:pt>
                <c:pt idx="1298">
                  <c:v>836.7250000000065</c:v>
                </c:pt>
                <c:pt idx="1299">
                  <c:v>829.78500000000645</c:v>
                </c:pt>
                <c:pt idx="1300">
                  <c:v>833.69500000000642</c:v>
                </c:pt>
                <c:pt idx="1301">
                  <c:v>826.75500000000636</c:v>
                </c:pt>
                <c:pt idx="1302">
                  <c:v>819.81500000000631</c:v>
                </c:pt>
                <c:pt idx="1303">
                  <c:v>812.87500000000625</c:v>
                </c:pt>
                <c:pt idx="1304">
                  <c:v>805.9350000000062</c:v>
                </c:pt>
                <c:pt idx="1305">
                  <c:v>798.99500000000614</c:v>
                </c:pt>
                <c:pt idx="1306">
                  <c:v>802.90500000000611</c:v>
                </c:pt>
                <c:pt idx="1307">
                  <c:v>795.96500000000606</c:v>
                </c:pt>
                <c:pt idx="1308">
                  <c:v>789.025000000006</c:v>
                </c:pt>
                <c:pt idx="1309">
                  <c:v>792.93500000000597</c:v>
                </c:pt>
                <c:pt idx="1310">
                  <c:v>785.99500000000592</c:v>
                </c:pt>
                <c:pt idx="1311">
                  <c:v>789.90500000000588</c:v>
                </c:pt>
                <c:pt idx="1312">
                  <c:v>793.81500000000585</c:v>
                </c:pt>
                <c:pt idx="1313">
                  <c:v>786.8750000000058</c:v>
                </c:pt>
                <c:pt idx="1314">
                  <c:v>790.78500000000577</c:v>
                </c:pt>
                <c:pt idx="1315">
                  <c:v>794.69500000000573</c:v>
                </c:pt>
                <c:pt idx="1316">
                  <c:v>787.75500000000568</c:v>
                </c:pt>
                <c:pt idx="1317">
                  <c:v>780.81500000000563</c:v>
                </c:pt>
                <c:pt idx="1318">
                  <c:v>773.87500000000557</c:v>
                </c:pt>
                <c:pt idx="1319">
                  <c:v>777.78500000000554</c:v>
                </c:pt>
                <c:pt idx="1320">
                  <c:v>781.69500000000551</c:v>
                </c:pt>
                <c:pt idx="1321">
                  <c:v>785.60500000000548</c:v>
                </c:pt>
                <c:pt idx="1322">
                  <c:v>778.66500000000542</c:v>
                </c:pt>
                <c:pt idx="1323">
                  <c:v>771.72500000000537</c:v>
                </c:pt>
                <c:pt idx="1324">
                  <c:v>764.78500000000531</c:v>
                </c:pt>
                <c:pt idx="1325">
                  <c:v>757.84500000000526</c:v>
                </c:pt>
                <c:pt idx="1326">
                  <c:v>761.75500000000523</c:v>
                </c:pt>
                <c:pt idx="1327">
                  <c:v>765.66500000000519</c:v>
                </c:pt>
                <c:pt idx="1328">
                  <c:v>769.57500000000516</c:v>
                </c:pt>
                <c:pt idx="1329">
                  <c:v>773.48500000000513</c:v>
                </c:pt>
                <c:pt idx="1330">
                  <c:v>777.3950000000051</c:v>
                </c:pt>
                <c:pt idx="1331">
                  <c:v>770.45500000000504</c:v>
                </c:pt>
                <c:pt idx="1332">
                  <c:v>763.51500000000499</c:v>
                </c:pt>
                <c:pt idx="1333">
                  <c:v>774.60000000000502</c:v>
                </c:pt>
                <c:pt idx="1334">
                  <c:v>767.66000000000497</c:v>
                </c:pt>
                <c:pt idx="1335">
                  <c:v>760.72000000000492</c:v>
                </c:pt>
                <c:pt idx="1336">
                  <c:v>753.78000000000486</c:v>
                </c:pt>
                <c:pt idx="1337">
                  <c:v>746.84000000000481</c:v>
                </c:pt>
                <c:pt idx="1338">
                  <c:v>750.75000000000477</c:v>
                </c:pt>
                <c:pt idx="1339">
                  <c:v>754.66000000000474</c:v>
                </c:pt>
                <c:pt idx="1340">
                  <c:v>758.57000000000471</c:v>
                </c:pt>
                <c:pt idx="1341">
                  <c:v>751.63000000000466</c:v>
                </c:pt>
                <c:pt idx="1342">
                  <c:v>744.6900000000046</c:v>
                </c:pt>
                <c:pt idx="1343">
                  <c:v>748.60000000000457</c:v>
                </c:pt>
                <c:pt idx="1344">
                  <c:v>741.66000000000452</c:v>
                </c:pt>
                <c:pt idx="1345">
                  <c:v>734.72000000000446</c:v>
                </c:pt>
                <c:pt idx="1346">
                  <c:v>727.78000000000441</c:v>
                </c:pt>
                <c:pt idx="1347">
                  <c:v>731.69000000000437</c:v>
                </c:pt>
                <c:pt idx="1348">
                  <c:v>735.60000000000434</c:v>
                </c:pt>
                <c:pt idx="1349">
                  <c:v>739.51000000000431</c:v>
                </c:pt>
                <c:pt idx="1350">
                  <c:v>743.42000000000428</c:v>
                </c:pt>
                <c:pt idx="1351">
                  <c:v>747.33000000000425</c:v>
                </c:pt>
                <c:pt idx="1352">
                  <c:v>740.39000000000419</c:v>
                </c:pt>
                <c:pt idx="1353">
                  <c:v>744.30000000000416</c:v>
                </c:pt>
                <c:pt idx="1354">
                  <c:v>737.36000000000411</c:v>
                </c:pt>
                <c:pt idx="1355">
                  <c:v>741.27000000000407</c:v>
                </c:pt>
                <c:pt idx="1356">
                  <c:v>734.33000000000402</c:v>
                </c:pt>
                <c:pt idx="1357">
                  <c:v>727.39000000000397</c:v>
                </c:pt>
                <c:pt idx="1358">
                  <c:v>731.30000000000393</c:v>
                </c:pt>
                <c:pt idx="1359">
                  <c:v>724.36000000000388</c:v>
                </c:pt>
                <c:pt idx="1360">
                  <c:v>717.42000000000382</c:v>
                </c:pt>
                <c:pt idx="1361">
                  <c:v>710.48000000000377</c:v>
                </c:pt>
                <c:pt idx="1362">
                  <c:v>714.39000000000374</c:v>
                </c:pt>
                <c:pt idx="1363">
                  <c:v>707.45000000000368</c:v>
                </c:pt>
                <c:pt idx="1364">
                  <c:v>700.51000000000363</c:v>
                </c:pt>
                <c:pt idx="1365">
                  <c:v>704.4200000000036</c:v>
                </c:pt>
                <c:pt idx="1366">
                  <c:v>697.48000000000354</c:v>
                </c:pt>
                <c:pt idx="1367">
                  <c:v>690.54000000000349</c:v>
                </c:pt>
                <c:pt idx="1368">
                  <c:v>694.45000000000346</c:v>
                </c:pt>
                <c:pt idx="1369">
                  <c:v>687.5100000000034</c:v>
                </c:pt>
                <c:pt idx="1370">
                  <c:v>680.57000000000335</c:v>
                </c:pt>
                <c:pt idx="1371">
                  <c:v>684.48000000000332</c:v>
                </c:pt>
                <c:pt idx="1372">
                  <c:v>688.39000000000328</c:v>
                </c:pt>
                <c:pt idx="1373">
                  <c:v>681.45000000000323</c:v>
                </c:pt>
                <c:pt idx="1374">
                  <c:v>685.3600000000032</c:v>
                </c:pt>
                <c:pt idx="1375">
                  <c:v>678.42000000000314</c:v>
                </c:pt>
                <c:pt idx="1376">
                  <c:v>671.48000000000309</c:v>
                </c:pt>
                <c:pt idx="1377">
                  <c:v>664.54000000000303</c:v>
                </c:pt>
                <c:pt idx="1378">
                  <c:v>675.62500000000307</c:v>
                </c:pt>
                <c:pt idx="1379">
                  <c:v>668.68500000000301</c:v>
                </c:pt>
                <c:pt idx="1380">
                  <c:v>672.59500000000298</c:v>
                </c:pt>
                <c:pt idx="1381">
                  <c:v>665.65500000000293</c:v>
                </c:pt>
                <c:pt idx="1382">
                  <c:v>658.71500000000287</c:v>
                </c:pt>
                <c:pt idx="1383">
                  <c:v>651.77500000000282</c:v>
                </c:pt>
                <c:pt idx="1384">
                  <c:v>655.68500000000279</c:v>
                </c:pt>
                <c:pt idx="1385">
                  <c:v>659.59500000000276</c:v>
                </c:pt>
                <c:pt idx="1386">
                  <c:v>663.50500000000272</c:v>
                </c:pt>
                <c:pt idx="1387">
                  <c:v>656.56500000000267</c:v>
                </c:pt>
                <c:pt idx="1388">
                  <c:v>649.62500000000261</c:v>
                </c:pt>
                <c:pt idx="1389">
                  <c:v>653.53500000000258</c:v>
                </c:pt>
                <c:pt idx="1390">
                  <c:v>657.44500000000255</c:v>
                </c:pt>
                <c:pt idx="1391">
                  <c:v>650.5050000000025</c:v>
                </c:pt>
                <c:pt idx="1392">
                  <c:v>643.56500000000244</c:v>
                </c:pt>
                <c:pt idx="1393">
                  <c:v>647.47500000000241</c:v>
                </c:pt>
                <c:pt idx="1394">
                  <c:v>651.38500000000238</c:v>
                </c:pt>
                <c:pt idx="1395">
                  <c:v>644.44500000000232</c:v>
                </c:pt>
                <c:pt idx="1396">
                  <c:v>637.50500000000227</c:v>
                </c:pt>
                <c:pt idx="1397">
                  <c:v>630.56500000000221</c:v>
                </c:pt>
                <c:pt idx="1398">
                  <c:v>623.62500000000216</c:v>
                </c:pt>
                <c:pt idx="1399">
                  <c:v>616.68500000000211</c:v>
                </c:pt>
                <c:pt idx="1400">
                  <c:v>609.74500000000205</c:v>
                </c:pt>
                <c:pt idx="1401">
                  <c:v>602.805000000002</c:v>
                </c:pt>
                <c:pt idx="1402">
                  <c:v>606.71500000000196</c:v>
                </c:pt>
                <c:pt idx="1403">
                  <c:v>610.62500000000193</c:v>
                </c:pt>
                <c:pt idx="1404">
                  <c:v>603.68500000000188</c:v>
                </c:pt>
                <c:pt idx="1405">
                  <c:v>596.74500000000182</c:v>
                </c:pt>
                <c:pt idx="1406">
                  <c:v>600.65500000000179</c:v>
                </c:pt>
                <c:pt idx="1407">
                  <c:v>604.56500000000176</c:v>
                </c:pt>
                <c:pt idx="1408">
                  <c:v>597.62500000000171</c:v>
                </c:pt>
                <c:pt idx="1409">
                  <c:v>601.53500000000167</c:v>
                </c:pt>
                <c:pt idx="1410">
                  <c:v>605.44500000000164</c:v>
                </c:pt>
                <c:pt idx="1411">
                  <c:v>609.35500000000161</c:v>
                </c:pt>
                <c:pt idx="1412">
                  <c:v>613.26500000000158</c:v>
                </c:pt>
                <c:pt idx="1413">
                  <c:v>617.17500000000155</c:v>
                </c:pt>
                <c:pt idx="1414">
                  <c:v>621.08500000000151</c:v>
                </c:pt>
                <c:pt idx="1415">
                  <c:v>614.14500000000146</c:v>
                </c:pt>
                <c:pt idx="1416">
                  <c:v>618.05500000000143</c:v>
                </c:pt>
                <c:pt idx="1417">
                  <c:v>611.11500000000137</c:v>
                </c:pt>
                <c:pt idx="1418">
                  <c:v>604.17500000000132</c:v>
                </c:pt>
                <c:pt idx="1419">
                  <c:v>597.23500000000126</c:v>
                </c:pt>
                <c:pt idx="1420">
                  <c:v>601.14500000000123</c:v>
                </c:pt>
                <c:pt idx="1421">
                  <c:v>594.20500000000118</c:v>
                </c:pt>
                <c:pt idx="1422">
                  <c:v>598.11500000000115</c:v>
                </c:pt>
                <c:pt idx="1423">
                  <c:v>591.17500000000109</c:v>
                </c:pt>
                <c:pt idx="1424">
                  <c:v>595.08500000000106</c:v>
                </c:pt>
                <c:pt idx="1425">
                  <c:v>588.145000000001</c:v>
                </c:pt>
                <c:pt idx="1426">
                  <c:v>581.20500000000095</c:v>
                </c:pt>
                <c:pt idx="1427">
                  <c:v>585.11500000000092</c:v>
                </c:pt>
                <c:pt idx="1428">
                  <c:v>589.02500000000089</c:v>
                </c:pt>
                <c:pt idx="1429">
                  <c:v>592.93500000000085</c:v>
                </c:pt>
                <c:pt idx="1430">
                  <c:v>585.9950000000008</c:v>
                </c:pt>
                <c:pt idx="1431">
                  <c:v>589.90500000000077</c:v>
                </c:pt>
                <c:pt idx="1432">
                  <c:v>582.96500000000071</c:v>
                </c:pt>
                <c:pt idx="1433">
                  <c:v>576.02500000000066</c:v>
                </c:pt>
                <c:pt idx="1434">
                  <c:v>569.0850000000006</c:v>
                </c:pt>
                <c:pt idx="1435">
                  <c:v>572.99500000000057</c:v>
                </c:pt>
                <c:pt idx="1436">
                  <c:v>566.05500000000052</c:v>
                </c:pt>
                <c:pt idx="1437">
                  <c:v>559.11500000000046</c:v>
                </c:pt>
                <c:pt idx="1438">
                  <c:v>552.17500000000041</c:v>
                </c:pt>
                <c:pt idx="1439">
                  <c:v>556.08500000000038</c:v>
                </c:pt>
                <c:pt idx="1440">
                  <c:v>549.14500000000032</c:v>
                </c:pt>
                <c:pt idx="1441">
                  <c:v>553.05500000000029</c:v>
                </c:pt>
                <c:pt idx="1442">
                  <c:v>556.96500000000026</c:v>
                </c:pt>
                <c:pt idx="1443">
                  <c:v>560.87500000000023</c:v>
                </c:pt>
                <c:pt idx="1444">
                  <c:v>553.93500000000017</c:v>
                </c:pt>
                <c:pt idx="1445">
                  <c:v>557.84500000000014</c:v>
                </c:pt>
                <c:pt idx="1446">
                  <c:v>550.90500000000009</c:v>
                </c:pt>
                <c:pt idx="1447">
                  <c:v>543.96500000000003</c:v>
                </c:pt>
                <c:pt idx="1448">
                  <c:v>537.02499999999998</c:v>
                </c:pt>
                <c:pt idx="1449">
                  <c:v>530.08499999999992</c:v>
                </c:pt>
                <c:pt idx="1450">
                  <c:v>523.14499999999987</c:v>
                </c:pt>
                <c:pt idx="1451">
                  <c:v>516.20499999999981</c:v>
                </c:pt>
                <c:pt idx="1452">
                  <c:v>520.11499999999978</c:v>
                </c:pt>
                <c:pt idx="1453">
                  <c:v>524.02499999999975</c:v>
                </c:pt>
                <c:pt idx="1454">
                  <c:v>527.93499999999972</c:v>
                </c:pt>
                <c:pt idx="1455">
                  <c:v>531.84499999999969</c:v>
                </c:pt>
                <c:pt idx="1456">
                  <c:v>524.90499999999963</c:v>
                </c:pt>
                <c:pt idx="1457">
                  <c:v>517.96499999999958</c:v>
                </c:pt>
                <c:pt idx="1458">
                  <c:v>511.02499999999958</c:v>
                </c:pt>
                <c:pt idx="1459">
                  <c:v>514.9349999999996</c:v>
                </c:pt>
                <c:pt idx="1460">
                  <c:v>507.99499999999955</c:v>
                </c:pt>
                <c:pt idx="1461">
                  <c:v>501.05499999999955</c:v>
                </c:pt>
                <c:pt idx="1462">
                  <c:v>494.11499999999955</c:v>
                </c:pt>
                <c:pt idx="1463">
                  <c:v>498.02499999999958</c:v>
                </c:pt>
                <c:pt idx="1464">
                  <c:v>491.08499999999958</c:v>
                </c:pt>
                <c:pt idx="1465">
                  <c:v>484.14499999999958</c:v>
                </c:pt>
                <c:pt idx="1466">
                  <c:v>488.05499999999961</c:v>
                </c:pt>
                <c:pt idx="1467">
                  <c:v>481.11499999999961</c:v>
                </c:pt>
                <c:pt idx="1468">
                  <c:v>474.17499999999961</c:v>
                </c:pt>
                <c:pt idx="1469">
                  <c:v>467.23499999999962</c:v>
                </c:pt>
                <c:pt idx="1470">
                  <c:v>471.14499999999964</c:v>
                </c:pt>
                <c:pt idx="1471">
                  <c:v>464.20499999999964</c:v>
                </c:pt>
                <c:pt idx="1472">
                  <c:v>468.11499999999967</c:v>
                </c:pt>
                <c:pt idx="1473">
                  <c:v>461.17499999999967</c:v>
                </c:pt>
                <c:pt idx="1474">
                  <c:v>465.0849999999997</c:v>
                </c:pt>
                <c:pt idx="1475">
                  <c:v>458.1449999999997</c:v>
                </c:pt>
                <c:pt idx="1476">
                  <c:v>451.2049999999997</c:v>
                </c:pt>
                <c:pt idx="1477">
                  <c:v>462.28999999999968</c:v>
                </c:pt>
                <c:pt idx="1478">
                  <c:v>466.1999999999997</c:v>
                </c:pt>
                <c:pt idx="1479">
                  <c:v>459.25999999999971</c:v>
                </c:pt>
                <c:pt idx="1480">
                  <c:v>463.16999999999973</c:v>
                </c:pt>
                <c:pt idx="1481">
                  <c:v>456.22999999999973</c:v>
                </c:pt>
                <c:pt idx="1482">
                  <c:v>449.28999999999974</c:v>
                </c:pt>
                <c:pt idx="1483">
                  <c:v>442.34999999999974</c:v>
                </c:pt>
                <c:pt idx="1484">
                  <c:v>446.25999999999976</c:v>
                </c:pt>
                <c:pt idx="1485">
                  <c:v>439.31999999999977</c:v>
                </c:pt>
                <c:pt idx="1486">
                  <c:v>432.37999999999977</c:v>
                </c:pt>
                <c:pt idx="1487">
                  <c:v>425.43999999999977</c:v>
                </c:pt>
                <c:pt idx="1488">
                  <c:v>418.49999999999977</c:v>
                </c:pt>
                <c:pt idx="1489">
                  <c:v>411.55999999999977</c:v>
                </c:pt>
                <c:pt idx="1490">
                  <c:v>404.61999999999978</c:v>
                </c:pt>
                <c:pt idx="1491">
                  <c:v>397.67999999999978</c:v>
                </c:pt>
                <c:pt idx="1492">
                  <c:v>390.73999999999978</c:v>
                </c:pt>
                <c:pt idx="1493">
                  <c:v>383.79999999999978</c:v>
                </c:pt>
                <c:pt idx="1494">
                  <c:v>376.85999999999979</c:v>
                </c:pt>
                <c:pt idx="1495">
                  <c:v>369.91999999999979</c:v>
                </c:pt>
                <c:pt idx="1496">
                  <c:v>362.97999999999979</c:v>
                </c:pt>
                <c:pt idx="1497">
                  <c:v>366.88999999999982</c:v>
                </c:pt>
                <c:pt idx="1498">
                  <c:v>359.94999999999982</c:v>
                </c:pt>
                <c:pt idx="1499">
                  <c:v>363.85999999999984</c:v>
                </c:pt>
                <c:pt idx="1500">
                  <c:v>356.91999999999985</c:v>
                </c:pt>
                <c:pt idx="1501">
                  <c:v>360.82999999999987</c:v>
                </c:pt>
                <c:pt idx="1502">
                  <c:v>353.88999999999987</c:v>
                </c:pt>
                <c:pt idx="1503">
                  <c:v>346.94999999999987</c:v>
                </c:pt>
                <c:pt idx="1504">
                  <c:v>350.8599999999999</c:v>
                </c:pt>
                <c:pt idx="1505">
                  <c:v>343.9199999999999</c:v>
                </c:pt>
                <c:pt idx="1506">
                  <c:v>347.82999999999993</c:v>
                </c:pt>
                <c:pt idx="1507">
                  <c:v>351.73999999999995</c:v>
                </c:pt>
                <c:pt idx="1508">
                  <c:v>344.79999999999995</c:v>
                </c:pt>
                <c:pt idx="1509">
                  <c:v>348.71</c:v>
                </c:pt>
                <c:pt idx="1510">
                  <c:v>352.62</c:v>
                </c:pt>
                <c:pt idx="1511">
                  <c:v>345.68</c:v>
                </c:pt>
                <c:pt idx="1512">
                  <c:v>338.74</c:v>
                </c:pt>
                <c:pt idx="1513">
                  <c:v>342.65000000000003</c:v>
                </c:pt>
                <c:pt idx="1514">
                  <c:v>335.71000000000004</c:v>
                </c:pt>
                <c:pt idx="1515">
                  <c:v>328.77000000000004</c:v>
                </c:pt>
                <c:pt idx="1516">
                  <c:v>332.68000000000006</c:v>
                </c:pt>
                <c:pt idx="1517">
                  <c:v>336.59000000000009</c:v>
                </c:pt>
                <c:pt idx="1518">
                  <c:v>329.65000000000009</c:v>
                </c:pt>
                <c:pt idx="1519">
                  <c:v>333.56000000000012</c:v>
                </c:pt>
                <c:pt idx="1520">
                  <c:v>337.47000000000014</c:v>
                </c:pt>
                <c:pt idx="1521">
                  <c:v>341.38000000000017</c:v>
                </c:pt>
                <c:pt idx="1522">
                  <c:v>334.44000000000017</c:v>
                </c:pt>
                <c:pt idx="1523">
                  <c:v>327.50000000000017</c:v>
                </c:pt>
                <c:pt idx="1524">
                  <c:v>320.56000000000017</c:v>
                </c:pt>
                <c:pt idx="1525">
                  <c:v>313.62000000000018</c:v>
                </c:pt>
                <c:pt idx="1526">
                  <c:v>317.5300000000002</c:v>
                </c:pt>
                <c:pt idx="1527">
                  <c:v>321.44000000000023</c:v>
                </c:pt>
                <c:pt idx="1528">
                  <c:v>314.50000000000023</c:v>
                </c:pt>
                <c:pt idx="1529">
                  <c:v>318.41000000000025</c:v>
                </c:pt>
                <c:pt idx="1530">
                  <c:v>329.49500000000023</c:v>
                </c:pt>
                <c:pt idx="1531">
                  <c:v>322.55500000000023</c:v>
                </c:pt>
                <c:pt idx="1532">
                  <c:v>326.46500000000026</c:v>
                </c:pt>
                <c:pt idx="1533">
                  <c:v>319.52500000000026</c:v>
                </c:pt>
                <c:pt idx="1534">
                  <c:v>312.58500000000026</c:v>
                </c:pt>
                <c:pt idx="1535">
                  <c:v>316.49500000000029</c:v>
                </c:pt>
                <c:pt idx="1536">
                  <c:v>309.55500000000029</c:v>
                </c:pt>
                <c:pt idx="1537">
                  <c:v>302.61500000000029</c:v>
                </c:pt>
                <c:pt idx="1538">
                  <c:v>295.6750000000003</c:v>
                </c:pt>
                <c:pt idx="1539">
                  <c:v>288.7350000000003</c:v>
                </c:pt>
                <c:pt idx="1540">
                  <c:v>281.7950000000003</c:v>
                </c:pt>
                <c:pt idx="1541">
                  <c:v>285.70500000000033</c:v>
                </c:pt>
                <c:pt idx="1542">
                  <c:v>289.61500000000035</c:v>
                </c:pt>
                <c:pt idx="1543">
                  <c:v>282.67500000000035</c:v>
                </c:pt>
                <c:pt idx="1544">
                  <c:v>275.73500000000035</c:v>
                </c:pt>
                <c:pt idx="1545">
                  <c:v>279.64500000000038</c:v>
                </c:pt>
                <c:pt idx="1546">
                  <c:v>272.70500000000038</c:v>
                </c:pt>
                <c:pt idx="1547">
                  <c:v>265.76500000000038</c:v>
                </c:pt>
                <c:pt idx="1548">
                  <c:v>269.67500000000041</c:v>
                </c:pt>
                <c:pt idx="1549">
                  <c:v>262.73500000000041</c:v>
                </c:pt>
                <c:pt idx="1550">
                  <c:v>255.79500000000041</c:v>
                </c:pt>
                <c:pt idx="1551">
                  <c:v>248.85500000000042</c:v>
                </c:pt>
                <c:pt idx="1552">
                  <c:v>241.91500000000042</c:v>
                </c:pt>
                <c:pt idx="1553">
                  <c:v>234.97500000000042</c:v>
                </c:pt>
                <c:pt idx="1554">
                  <c:v>238.88500000000042</c:v>
                </c:pt>
                <c:pt idx="1555">
                  <c:v>242.79500000000041</c:v>
                </c:pt>
                <c:pt idx="1556">
                  <c:v>246.70500000000041</c:v>
                </c:pt>
                <c:pt idx="1557">
                  <c:v>239.76500000000041</c:v>
                </c:pt>
                <c:pt idx="1558">
                  <c:v>232.82500000000041</c:v>
                </c:pt>
                <c:pt idx="1559">
                  <c:v>225.88500000000042</c:v>
                </c:pt>
                <c:pt idx="1560">
                  <c:v>218.94500000000042</c:v>
                </c:pt>
                <c:pt idx="1561">
                  <c:v>222.85500000000042</c:v>
                </c:pt>
                <c:pt idx="1562">
                  <c:v>215.91500000000042</c:v>
                </c:pt>
                <c:pt idx="1563">
                  <c:v>219.82500000000041</c:v>
                </c:pt>
                <c:pt idx="1564">
                  <c:v>223.73500000000041</c:v>
                </c:pt>
                <c:pt idx="1565">
                  <c:v>227.64500000000041</c:v>
                </c:pt>
                <c:pt idx="1566">
                  <c:v>220.70500000000041</c:v>
                </c:pt>
                <c:pt idx="1567">
                  <c:v>224.61500000000041</c:v>
                </c:pt>
                <c:pt idx="1568">
                  <c:v>228.5250000000004</c:v>
                </c:pt>
                <c:pt idx="1569">
                  <c:v>221.58500000000041</c:v>
                </c:pt>
                <c:pt idx="1570">
                  <c:v>225.4950000000004</c:v>
                </c:pt>
                <c:pt idx="1571">
                  <c:v>229.4050000000004</c:v>
                </c:pt>
                <c:pt idx="1572">
                  <c:v>233.3150000000004</c:v>
                </c:pt>
                <c:pt idx="1573">
                  <c:v>237.22500000000039</c:v>
                </c:pt>
                <c:pt idx="1574">
                  <c:v>241.13500000000039</c:v>
                </c:pt>
                <c:pt idx="1575">
                  <c:v>245.04500000000039</c:v>
                </c:pt>
                <c:pt idx="1576">
                  <c:v>238.10500000000039</c:v>
                </c:pt>
                <c:pt idx="1577">
                  <c:v>231.16500000000039</c:v>
                </c:pt>
                <c:pt idx="1578">
                  <c:v>235.07500000000039</c:v>
                </c:pt>
                <c:pt idx="1579">
                  <c:v>228.13500000000039</c:v>
                </c:pt>
                <c:pt idx="1580">
                  <c:v>221.19500000000039</c:v>
                </c:pt>
                <c:pt idx="1581">
                  <c:v>214.25500000000039</c:v>
                </c:pt>
                <c:pt idx="1582">
                  <c:v>207.3150000000004</c:v>
                </c:pt>
                <c:pt idx="1583">
                  <c:v>200.3750000000004</c:v>
                </c:pt>
                <c:pt idx="1584">
                  <c:v>204.28500000000039</c:v>
                </c:pt>
                <c:pt idx="1585">
                  <c:v>197.3450000000004</c:v>
                </c:pt>
                <c:pt idx="1586">
                  <c:v>190.4050000000004</c:v>
                </c:pt>
                <c:pt idx="1587">
                  <c:v>183.4650000000004</c:v>
                </c:pt>
                <c:pt idx="1588">
                  <c:v>187.3750000000004</c:v>
                </c:pt>
                <c:pt idx="1589">
                  <c:v>191.28500000000039</c:v>
                </c:pt>
                <c:pt idx="1590">
                  <c:v>184.3450000000004</c:v>
                </c:pt>
                <c:pt idx="1591">
                  <c:v>177.4050000000004</c:v>
                </c:pt>
                <c:pt idx="1592">
                  <c:v>181.3150000000004</c:v>
                </c:pt>
                <c:pt idx="1593">
                  <c:v>185.22500000000039</c:v>
                </c:pt>
                <c:pt idx="1594">
                  <c:v>178.28500000000039</c:v>
                </c:pt>
                <c:pt idx="1595">
                  <c:v>182.19500000000039</c:v>
                </c:pt>
                <c:pt idx="1596">
                  <c:v>186.10500000000039</c:v>
                </c:pt>
                <c:pt idx="1597">
                  <c:v>179.16500000000039</c:v>
                </c:pt>
                <c:pt idx="1598">
                  <c:v>183.07500000000039</c:v>
                </c:pt>
                <c:pt idx="1599">
                  <c:v>186.98500000000038</c:v>
                </c:pt>
                <c:pt idx="1600">
                  <c:v>190.89500000000038</c:v>
                </c:pt>
                <c:pt idx="1601">
                  <c:v>194.80500000000038</c:v>
                </c:pt>
                <c:pt idx="1602">
                  <c:v>198.71500000000037</c:v>
                </c:pt>
                <c:pt idx="1603">
                  <c:v>202.62500000000037</c:v>
                </c:pt>
                <c:pt idx="1604">
                  <c:v>206.53500000000037</c:v>
                </c:pt>
                <c:pt idx="1605">
                  <c:v>210.44500000000036</c:v>
                </c:pt>
                <c:pt idx="1606">
                  <c:v>214.35500000000036</c:v>
                </c:pt>
                <c:pt idx="1607">
                  <c:v>207.41500000000036</c:v>
                </c:pt>
                <c:pt idx="1608">
                  <c:v>200.47500000000036</c:v>
                </c:pt>
                <c:pt idx="1609">
                  <c:v>193.53500000000037</c:v>
                </c:pt>
                <c:pt idx="1610">
                  <c:v>197.44500000000036</c:v>
                </c:pt>
                <c:pt idx="1611">
                  <c:v>201.35500000000036</c:v>
                </c:pt>
                <c:pt idx="1612">
                  <c:v>205.26500000000036</c:v>
                </c:pt>
                <c:pt idx="1613">
                  <c:v>209.17500000000035</c:v>
                </c:pt>
                <c:pt idx="1614">
                  <c:v>213.08500000000035</c:v>
                </c:pt>
                <c:pt idx="1615">
                  <c:v>206.14500000000035</c:v>
                </c:pt>
                <c:pt idx="1616">
                  <c:v>199.20500000000035</c:v>
                </c:pt>
                <c:pt idx="1617">
                  <c:v>203.11500000000035</c:v>
                </c:pt>
                <c:pt idx="1618">
                  <c:v>196.17500000000035</c:v>
                </c:pt>
                <c:pt idx="1619">
                  <c:v>200.08500000000035</c:v>
                </c:pt>
                <c:pt idx="1620">
                  <c:v>193.14500000000035</c:v>
                </c:pt>
                <c:pt idx="1621">
                  <c:v>186.20500000000035</c:v>
                </c:pt>
                <c:pt idx="1622">
                  <c:v>190.11500000000035</c:v>
                </c:pt>
                <c:pt idx="1623">
                  <c:v>183.17500000000035</c:v>
                </c:pt>
                <c:pt idx="1624">
                  <c:v>176.23500000000035</c:v>
                </c:pt>
                <c:pt idx="1625">
                  <c:v>180.14500000000035</c:v>
                </c:pt>
                <c:pt idx="1626">
                  <c:v>184.05500000000035</c:v>
                </c:pt>
                <c:pt idx="1627">
                  <c:v>187.96500000000034</c:v>
                </c:pt>
                <c:pt idx="1628">
                  <c:v>181.02500000000035</c:v>
                </c:pt>
                <c:pt idx="1629">
                  <c:v>184.93500000000034</c:v>
                </c:pt>
                <c:pt idx="1630">
                  <c:v>188.84500000000034</c:v>
                </c:pt>
                <c:pt idx="1631">
                  <c:v>192.75500000000034</c:v>
                </c:pt>
                <c:pt idx="1632">
                  <c:v>196.66500000000033</c:v>
                </c:pt>
                <c:pt idx="1633">
                  <c:v>207.75000000000034</c:v>
                </c:pt>
                <c:pt idx="1634">
                  <c:v>200.81000000000034</c:v>
                </c:pt>
                <c:pt idx="1635">
                  <c:v>204.72000000000034</c:v>
                </c:pt>
                <c:pt idx="1636">
                  <c:v>208.63000000000034</c:v>
                </c:pt>
                <c:pt idx="1637">
                  <c:v>201.69000000000034</c:v>
                </c:pt>
                <c:pt idx="1638">
                  <c:v>194.75000000000034</c:v>
                </c:pt>
                <c:pt idx="1639">
                  <c:v>198.66000000000034</c:v>
                </c:pt>
                <c:pt idx="1640">
                  <c:v>191.72000000000034</c:v>
                </c:pt>
                <c:pt idx="1641">
                  <c:v>184.78000000000034</c:v>
                </c:pt>
                <c:pt idx="1642">
                  <c:v>177.84000000000034</c:v>
                </c:pt>
                <c:pt idx="1643">
                  <c:v>181.75000000000034</c:v>
                </c:pt>
                <c:pt idx="1644">
                  <c:v>185.66000000000034</c:v>
                </c:pt>
                <c:pt idx="1645">
                  <c:v>178.72000000000034</c:v>
                </c:pt>
                <c:pt idx="1646">
                  <c:v>171.78000000000034</c:v>
                </c:pt>
                <c:pt idx="1647">
                  <c:v>175.69000000000034</c:v>
                </c:pt>
                <c:pt idx="1648">
                  <c:v>179.60000000000034</c:v>
                </c:pt>
                <c:pt idx="1649">
                  <c:v>172.66000000000034</c:v>
                </c:pt>
                <c:pt idx="1650">
                  <c:v>176.57000000000033</c:v>
                </c:pt>
                <c:pt idx="1651">
                  <c:v>169.63000000000034</c:v>
                </c:pt>
                <c:pt idx="1652">
                  <c:v>162.69000000000034</c:v>
                </c:pt>
                <c:pt idx="1653">
                  <c:v>155.75000000000034</c:v>
                </c:pt>
                <c:pt idx="1654">
                  <c:v>148.81000000000034</c:v>
                </c:pt>
                <c:pt idx="1655">
                  <c:v>152.72000000000034</c:v>
                </c:pt>
                <c:pt idx="1656">
                  <c:v>145.78000000000034</c:v>
                </c:pt>
                <c:pt idx="1657">
                  <c:v>138.84000000000034</c:v>
                </c:pt>
                <c:pt idx="1658">
                  <c:v>142.75000000000034</c:v>
                </c:pt>
                <c:pt idx="1659">
                  <c:v>146.66000000000034</c:v>
                </c:pt>
                <c:pt idx="1660">
                  <c:v>150.57000000000033</c:v>
                </c:pt>
                <c:pt idx="1661">
                  <c:v>154.48000000000033</c:v>
                </c:pt>
                <c:pt idx="1662">
                  <c:v>147.54000000000033</c:v>
                </c:pt>
                <c:pt idx="1663">
                  <c:v>140.60000000000034</c:v>
                </c:pt>
                <c:pt idx="1664">
                  <c:v>144.51000000000033</c:v>
                </c:pt>
                <c:pt idx="1665">
                  <c:v>148.42000000000033</c:v>
                </c:pt>
                <c:pt idx="1666">
                  <c:v>152.33000000000033</c:v>
                </c:pt>
                <c:pt idx="1667">
                  <c:v>156.24000000000032</c:v>
                </c:pt>
                <c:pt idx="1668">
                  <c:v>160.15000000000032</c:v>
                </c:pt>
                <c:pt idx="1669">
                  <c:v>153.21000000000032</c:v>
                </c:pt>
                <c:pt idx="1670">
                  <c:v>157.12000000000032</c:v>
                </c:pt>
                <c:pt idx="1671">
                  <c:v>161.03000000000031</c:v>
                </c:pt>
                <c:pt idx="1672">
                  <c:v>154.09000000000032</c:v>
                </c:pt>
                <c:pt idx="1673">
                  <c:v>158.00000000000031</c:v>
                </c:pt>
                <c:pt idx="1674">
                  <c:v>161.91000000000031</c:v>
                </c:pt>
                <c:pt idx="1675">
                  <c:v>154.97000000000031</c:v>
                </c:pt>
                <c:pt idx="1676">
                  <c:v>158.88000000000031</c:v>
                </c:pt>
                <c:pt idx="1677">
                  <c:v>151.94000000000031</c:v>
                </c:pt>
                <c:pt idx="1678">
                  <c:v>155.85000000000031</c:v>
                </c:pt>
                <c:pt idx="1679">
                  <c:v>159.7600000000003</c:v>
                </c:pt>
                <c:pt idx="1680">
                  <c:v>163.6700000000003</c:v>
                </c:pt>
                <c:pt idx="1681">
                  <c:v>167.5800000000003</c:v>
                </c:pt>
                <c:pt idx="1682">
                  <c:v>171.49000000000029</c:v>
                </c:pt>
                <c:pt idx="1683">
                  <c:v>175.40000000000029</c:v>
                </c:pt>
                <c:pt idx="1684">
                  <c:v>179.31000000000029</c:v>
                </c:pt>
                <c:pt idx="1685">
                  <c:v>183.22000000000028</c:v>
                </c:pt>
                <c:pt idx="1686">
                  <c:v>187.13000000000028</c:v>
                </c:pt>
                <c:pt idx="1687">
                  <c:v>191.04000000000028</c:v>
                </c:pt>
                <c:pt idx="1688">
                  <c:v>184.10000000000028</c:v>
                </c:pt>
                <c:pt idx="1689">
                  <c:v>177.16000000000028</c:v>
                </c:pt>
                <c:pt idx="1690">
                  <c:v>181.07000000000028</c:v>
                </c:pt>
                <c:pt idx="1691">
                  <c:v>184.98000000000027</c:v>
                </c:pt>
                <c:pt idx="1692">
                  <c:v>188.89000000000027</c:v>
                </c:pt>
                <c:pt idx="1693">
                  <c:v>181.95000000000027</c:v>
                </c:pt>
                <c:pt idx="1694">
                  <c:v>185.86000000000027</c:v>
                </c:pt>
                <c:pt idx="1695">
                  <c:v>189.77000000000027</c:v>
                </c:pt>
                <c:pt idx="1696">
                  <c:v>193.68000000000026</c:v>
                </c:pt>
                <c:pt idx="1697">
                  <c:v>197.59000000000026</c:v>
                </c:pt>
                <c:pt idx="1698">
                  <c:v>201.50000000000026</c:v>
                </c:pt>
                <c:pt idx="1699">
                  <c:v>194.56000000000026</c:v>
                </c:pt>
                <c:pt idx="1700">
                  <c:v>198.47000000000025</c:v>
                </c:pt>
                <c:pt idx="1701">
                  <c:v>202.38000000000025</c:v>
                </c:pt>
                <c:pt idx="1702">
                  <c:v>195.44000000000025</c:v>
                </c:pt>
                <c:pt idx="1703">
                  <c:v>199.35000000000025</c:v>
                </c:pt>
                <c:pt idx="1704">
                  <c:v>203.26000000000025</c:v>
                </c:pt>
                <c:pt idx="1705">
                  <c:v>207.17000000000024</c:v>
                </c:pt>
                <c:pt idx="1706">
                  <c:v>211.08000000000024</c:v>
                </c:pt>
                <c:pt idx="1707">
                  <c:v>204.14000000000024</c:v>
                </c:pt>
                <c:pt idx="1708">
                  <c:v>208.05000000000024</c:v>
                </c:pt>
                <c:pt idx="1709">
                  <c:v>201.11000000000024</c:v>
                </c:pt>
                <c:pt idx="1710">
                  <c:v>212.19500000000025</c:v>
                </c:pt>
                <c:pt idx="1711">
                  <c:v>216.10500000000025</c:v>
                </c:pt>
                <c:pt idx="1712">
                  <c:v>220.01500000000024</c:v>
                </c:pt>
                <c:pt idx="1713">
                  <c:v>223.92500000000024</c:v>
                </c:pt>
                <c:pt idx="1714">
                  <c:v>227.83500000000024</c:v>
                </c:pt>
                <c:pt idx="1715">
                  <c:v>231.74500000000023</c:v>
                </c:pt>
                <c:pt idx="1716">
                  <c:v>235.65500000000023</c:v>
                </c:pt>
                <c:pt idx="1717">
                  <c:v>228.71500000000023</c:v>
                </c:pt>
                <c:pt idx="1718">
                  <c:v>221.77500000000023</c:v>
                </c:pt>
                <c:pt idx="1719">
                  <c:v>214.83500000000024</c:v>
                </c:pt>
                <c:pt idx="1720">
                  <c:v>218.74500000000023</c:v>
                </c:pt>
                <c:pt idx="1721">
                  <c:v>211.80500000000023</c:v>
                </c:pt>
                <c:pt idx="1722">
                  <c:v>215.71500000000023</c:v>
                </c:pt>
                <c:pt idx="1723">
                  <c:v>208.77500000000023</c:v>
                </c:pt>
                <c:pt idx="1724">
                  <c:v>212.68500000000023</c:v>
                </c:pt>
                <c:pt idx="1725">
                  <c:v>205.74500000000023</c:v>
                </c:pt>
                <c:pt idx="1726">
                  <c:v>209.65500000000023</c:v>
                </c:pt>
                <c:pt idx="1727">
                  <c:v>213.56500000000023</c:v>
                </c:pt>
                <c:pt idx="1728">
                  <c:v>217.47500000000022</c:v>
                </c:pt>
                <c:pt idx="1729">
                  <c:v>210.53500000000022</c:v>
                </c:pt>
                <c:pt idx="1730">
                  <c:v>203.59500000000023</c:v>
                </c:pt>
                <c:pt idx="1731">
                  <c:v>207.50500000000022</c:v>
                </c:pt>
                <c:pt idx="1732">
                  <c:v>211.41500000000022</c:v>
                </c:pt>
                <c:pt idx="1733">
                  <c:v>204.47500000000022</c:v>
                </c:pt>
                <c:pt idx="1734">
                  <c:v>208.38500000000022</c:v>
                </c:pt>
                <c:pt idx="1735">
                  <c:v>212.29500000000021</c:v>
                </c:pt>
                <c:pt idx="1736">
                  <c:v>216.20500000000021</c:v>
                </c:pt>
                <c:pt idx="1737">
                  <c:v>209.26500000000021</c:v>
                </c:pt>
                <c:pt idx="1738">
                  <c:v>202.32500000000022</c:v>
                </c:pt>
                <c:pt idx="1739">
                  <c:v>206.23500000000021</c:v>
                </c:pt>
                <c:pt idx="1740">
                  <c:v>199.29500000000021</c:v>
                </c:pt>
                <c:pt idx="1741">
                  <c:v>192.35500000000022</c:v>
                </c:pt>
                <c:pt idx="1742">
                  <c:v>196.26500000000021</c:v>
                </c:pt>
                <c:pt idx="1743">
                  <c:v>200.17500000000021</c:v>
                </c:pt>
                <c:pt idx="1744">
                  <c:v>204.08500000000021</c:v>
                </c:pt>
                <c:pt idx="1745">
                  <c:v>197.14500000000021</c:v>
                </c:pt>
                <c:pt idx="1746">
                  <c:v>190.20500000000021</c:v>
                </c:pt>
                <c:pt idx="1747">
                  <c:v>183.26500000000021</c:v>
                </c:pt>
                <c:pt idx="1748">
                  <c:v>187.17500000000021</c:v>
                </c:pt>
                <c:pt idx="1749">
                  <c:v>180.23500000000021</c:v>
                </c:pt>
                <c:pt idx="1750">
                  <c:v>184.14500000000021</c:v>
                </c:pt>
                <c:pt idx="1751">
                  <c:v>177.20500000000021</c:v>
                </c:pt>
                <c:pt idx="1752">
                  <c:v>170.26500000000021</c:v>
                </c:pt>
                <c:pt idx="1753">
                  <c:v>174.17500000000021</c:v>
                </c:pt>
                <c:pt idx="1754">
                  <c:v>178.08500000000021</c:v>
                </c:pt>
                <c:pt idx="1755">
                  <c:v>171.14500000000021</c:v>
                </c:pt>
                <c:pt idx="1756">
                  <c:v>175.05500000000021</c:v>
                </c:pt>
                <c:pt idx="1757">
                  <c:v>186.14000000000021</c:v>
                </c:pt>
                <c:pt idx="1758">
                  <c:v>179.20000000000022</c:v>
                </c:pt>
                <c:pt idx="1759">
                  <c:v>183.11000000000021</c:v>
                </c:pt>
                <c:pt idx="1760">
                  <c:v>176.17000000000021</c:v>
                </c:pt>
                <c:pt idx="1761">
                  <c:v>180.08000000000021</c:v>
                </c:pt>
                <c:pt idx="1762">
                  <c:v>173.14000000000021</c:v>
                </c:pt>
                <c:pt idx="1763">
                  <c:v>177.05000000000021</c:v>
                </c:pt>
                <c:pt idx="1764">
                  <c:v>170.11000000000021</c:v>
                </c:pt>
                <c:pt idx="1765">
                  <c:v>174.02000000000021</c:v>
                </c:pt>
                <c:pt idx="1766">
                  <c:v>177.93000000000021</c:v>
                </c:pt>
                <c:pt idx="1767">
                  <c:v>181.8400000000002</c:v>
                </c:pt>
                <c:pt idx="1768">
                  <c:v>185.7500000000002</c:v>
                </c:pt>
                <c:pt idx="1769">
                  <c:v>189.6600000000002</c:v>
                </c:pt>
                <c:pt idx="1770">
                  <c:v>193.57000000000019</c:v>
                </c:pt>
                <c:pt idx="1771">
                  <c:v>186.63000000000019</c:v>
                </c:pt>
                <c:pt idx="1772">
                  <c:v>179.6900000000002</c:v>
                </c:pt>
                <c:pt idx="1773">
                  <c:v>172.7500000000002</c:v>
                </c:pt>
                <c:pt idx="1774">
                  <c:v>176.6600000000002</c:v>
                </c:pt>
                <c:pt idx="1775">
                  <c:v>180.57000000000019</c:v>
                </c:pt>
                <c:pt idx="1776">
                  <c:v>184.48000000000019</c:v>
                </c:pt>
                <c:pt idx="1777">
                  <c:v>188.39000000000019</c:v>
                </c:pt>
                <c:pt idx="1778">
                  <c:v>192.30000000000018</c:v>
                </c:pt>
                <c:pt idx="1779">
                  <c:v>196.21000000000018</c:v>
                </c:pt>
                <c:pt idx="1780">
                  <c:v>189.27000000000018</c:v>
                </c:pt>
                <c:pt idx="1781">
                  <c:v>182.33000000000018</c:v>
                </c:pt>
                <c:pt idx="1782">
                  <c:v>186.24000000000018</c:v>
                </c:pt>
                <c:pt idx="1783">
                  <c:v>190.15000000000018</c:v>
                </c:pt>
                <c:pt idx="1784">
                  <c:v>194.06000000000017</c:v>
                </c:pt>
                <c:pt idx="1785">
                  <c:v>197.97000000000017</c:v>
                </c:pt>
                <c:pt idx="1786">
                  <c:v>201.88000000000017</c:v>
                </c:pt>
                <c:pt idx="1787">
                  <c:v>205.79000000000016</c:v>
                </c:pt>
                <c:pt idx="1788">
                  <c:v>209.70000000000016</c:v>
                </c:pt>
                <c:pt idx="1789">
                  <c:v>202.76000000000016</c:v>
                </c:pt>
                <c:pt idx="1790">
                  <c:v>206.67000000000016</c:v>
                </c:pt>
                <c:pt idx="1791">
                  <c:v>199.73000000000016</c:v>
                </c:pt>
                <c:pt idx="1792">
                  <c:v>192.79000000000016</c:v>
                </c:pt>
                <c:pt idx="1793">
                  <c:v>196.70000000000016</c:v>
                </c:pt>
                <c:pt idx="1794">
                  <c:v>200.61000000000016</c:v>
                </c:pt>
                <c:pt idx="1795">
                  <c:v>204.52000000000015</c:v>
                </c:pt>
                <c:pt idx="1796">
                  <c:v>208.43000000000015</c:v>
                </c:pt>
                <c:pt idx="1797">
                  <c:v>212.34000000000015</c:v>
                </c:pt>
                <c:pt idx="1798">
                  <c:v>216.25000000000014</c:v>
                </c:pt>
                <c:pt idx="1799">
                  <c:v>209.31000000000014</c:v>
                </c:pt>
                <c:pt idx="1800">
                  <c:v>213.22000000000014</c:v>
                </c:pt>
                <c:pt idx="1801">
                  <c:v>206.28000000000014</c:v>
                </c:pt>
                <c:pt idx="1802">
                  <c:v>210.19000000000014</c:v>
                </c:pt>
                <c:pt idx="1803">
                  <c:v>214.10000000000014</c:v>
                </c:pt>
                <c:pt idx="1804">
                  <c:v>218.01000000000013</c:v>
                </c:pt>
                <c:pt idx="1805">
                  <c:v>221.92000000000013</c:v>
                </c:pt>
                <c:pt idx="1806">
                  <c:v>225.83000000000013</c:v>
                </c:pt>
                <c:pt idx="1807">
                  <c:v>229.74000000000012</c:v>
                </c:pt>
                <c:pt idx="1808">
                  <c:v>222.80000000000013</c:v>
                </c:pt>
                <c:pt idx="1809">
                  <c:v>226.71000000000012</c:v>
                </c:pt>
                <c:pt idx="1810">
                  <c:v>219.77000000000012</c:v>
                </c:pt>
                <c:pt idx="1811">
                  <c:v>212.83000000000013</c:v>
                </c:pt>
                <c:pt idx="1812">
                  <c:v>216.74000000000012</c:v>
                </c:pt>
                <c:pt idx="1813">
                  <c:v>209.80000000000013</c:v>
                </c:pt>
                <c:pt idx="1814">
                  <c:v>202.86000000000013</c:v>
                </c:pt>
                <c:pt idx="1815">
                  <c:v>206.77000000000012</c:v>
                </c:pt>
                <c:pt idx="1816">
                  <c:v>210.68000000000012</c:v>
                </c:pt>
                <c:pt idx="1817">
                  <c:v>214.59000000000012</c:v>
                </c:pt>
                <c:pt idx="1818">
                  <c:v>218.50000000000011</c:v>
                </c:pt>
                <c:pt idx="1819">
                  <c:v>222.41000000000011</c:v>
                </c:pt>
                <c:pt idx="1820">
                  <c:v>215.47000000000011</c:v>
                </c:pt>
                <c:pt idx="1821">
                  <c:v>208.53000000000011</c:v>
                </c:pt>
                <c:pt idx="1822">
                  <c:v>201.59000000000012</c:v>
                </c:pt>
                <c:pt idx="1823">
                  <c:v>194.65000000000012</c:v>
                </c:pt>
                <c:pt idx="1824">
                  <c:v>198.56000000000012</c:v>
                </c:pt>
                <c:pt idx="1825">
                  <c:v>191.62000000000012</c:v>
                </c:pt>
                <c:pt idx="1826">
                  <c:v>184.68000000000012</c:v>
                </c:pt>
                <c:pt idx="1827">
                  <c:v>188.59000000000012</c:v>
                </c:pt>
                <c:pt idx="1828">
                  <c:v>181.65000000000012</c:v>
                </c:pt>
                <c:pt idx="1829">
                  <c:v>185.56000000000012</c:v>
                </c:pt>
                <c:pt idx="1830">
                  <c:v>189.47000000000011</c:v>
                </c:pt>
                <c:pt idx="1831">
                  <c:v>193.38000000000011</c:v>
                </c:pt>
                <c:pt idx="1832">
                  <c:v>186.44000000000011</c:v>
                </c:pt>
                <c:pt idx="1833">
                  <c:v>179.50000000000011</c:v>
                </c:pt>
                <c:pt idx="1834">
                  <c:v>183.41000000000011</c:v>
                </c:pt>
                <c:pt idx="1835">
                  <c:v>187.32000000000011</c:v>
                </c:pt>
                <c:pt idx="1836">
                  <c:v>180.38000000000011</c:v>
                </c:pt>
                <c:pt idx="1837">
                  <c:v>184.29000000000011</c:v>
                </c:pt>
                <c:pt idx="1838">
                  <c:v>177.35000000000011</c:v>
                </c:pt>
                <c:pt idx="1839">
                  <c:v>170.41000000000011</c:v>
                </c:pt>
                <c:pt idx="1840">
                  <c:v>163.47000000000011</c:v>
                </c:pt>
                <c:pt idx="1841">
                  <c:v>167.38000000000011</c:v>
                </c:pt>
                <c:pt idx="1842">
                  <c:v>160.44000000000011</c:v>
                </c:pt>
                <c:pt idx="1843">
                  <c:v>153.50000000000011</c:v>
                </c:pt>
                <c:pt idx="1844">
                  <c:v>146.56000000000012</c:v>
                </c:pt>
                <c:pt idx="1845">
                  <c:v>150.47000000000011</c:v>
                </c:pt>
                <c:pt idx="1846">
                  <c:v>143.53000000000011</c:v>
                </c:pt>
                <c:pt idx="1847">
                  <c:v>147.44000000000011</c:v>
                </c:pt>
                <c:pt idx="1848">
                  <c:v>151.35000000000011</c:v>
                </c:pt>
                <c:pt idx="1849">
                  <c:v>144.41000000000011</c:v>
                </c:pt>
                <c:pt idx="1850">
                  <c:v>137.47000000000011</c:v>
                </c:pt>
                <c:pt idx="1851">
                  <c:v>130.53000000000011</c:v>
                </c:pt>
                <c:pt idx="1852">
                  <c:v>123.59000000000012</c:v>
                </c:pt>
                <c:pt idx="1853">
                  <c:v>127.50000000000011</c:v>
                </c:pt>
                <c:pt idx="1854">
                  <c:v>120.56000000000012</c:v>
                </c:pt>
                <c:pt idx="1855">
                  <c:v>124.47000000000011</c:v>
                </c:pt>
                <c:pt idx="1856">
                  <c:v>117.53000000000011</c:v>
                </c:pt>
                <c:pt idx="1857">
                  <c:v>121.44000000000011</c:v>
                </c:pt>
                <c:pt idx="1858">
                  <c:v>125.35000000000011</c:v>
                </c:pt>
                <c:pt idx="1859">
                  <c:v>129.2600000000001</c:v>
                </c:pt>
                <c:pt idx="1860">
                  <c:v>122.32000000000011</c:v>
                </c:pt>
                <c:pt idx="1861">
                  <c:v>126.2300000000001</c:v>
                </c:pt>
                <c:pt idx="1862">
                  <c:v>130.1400000000001</c:v>
                </c:pt>
                <c:pt idx="1863">
                  <c:v>134.0500000000001</c:v>
                </c:pt>
                <c:pt idx="1864">
                  <c:v>137.96000000000009</c:v>
                </c:pt>
                <c:pt idx="1865">
                  <c:v>141.87000000000009</c:v>
                </c:pt>
                <c:pt idx="1866">
                  <c:v>145.78000000000009</c:v>
                </c:pt>
                <c:pt idx="1867">
                  <c:v>149.69000000000008</c:v>
                </c:pt>
                <c:pt idx="1868">
                  <c:v>153.60000000000008</c:v>
                </c:pt>
                <c:pt idx="1869">
                  <c:v>146.66000000000008</c:v>
                </c:pt>
                <c:pt idx="1870">
                  <c:v>150.57000000000008</c:v>
                </c:pt>
                <c:pt idx="1871">
                  <c:v>154.48000000000008</c:v>
                </c:pt>
                <c:pt idx="1872">
                  <c:v>147.54000000000008</c:v>
                </c:pt>
                <c:pt idx="1873">
                  <c:v>151.45000000000007</c:v>
                </c:pt>
                <c:pt idx="1874">
                  <c:v>155.36000000000007</c:v>
                </c:pt>
                <c:pt idx="1875">
                  <c:v>148.42000000000007</c:v>
                </c:pt>
                <c:pt idx="1876">
                  <c:v>152.33000000000007</c:v>
                </c:pt>
                <c:pt idx="1877">
                  <c:v>145.39000000000007</c:v>
                </c:pt>
                <c:pt idx="1878">
                  <c:v>149.30000000000007</c:v>
                </c:pt>
                <c:pt idx="1879">
                  <c:v>153.21000000000006</c:v>
                </c:pt>
                <c:pt idx="1880">
                  <c:v>157.12000000000006</c:v>
                </c:pt>
                <c:pt idx="1881">
                  <c:v>150.18000000000006</c:v>
                </c:pt>
                <c:pt idx="1882">
                  <c:v>143.24000000000007</c:v>
                </c:pt>
                <c:pt idx="1883">
                  <c:v>147.15000000000006</c:v>
                </c:pt>
                <c:pt idx="1884">
                  <c:v>140.21000000000006</c:v>
                </c:pt>
                <c:pt idx="1885">
                  <c:v>144.12000000000006</c:v>
                </c:pt>
                <c:pt idx="1886">
                  <c:v>148.03000000000006</c:v>
                </c:pt>
                <c:pt idx="1887">
                  <c:v>151.94000000000005</c:v>
                </c:pt>
                <c:pt idx="1888">
                  <c:v>145.00000000000006</c:v>
                </c:pt>
                <c:pt idx="1889">
                  <c:v>138.06000000000006</c:v>
                </c:pt>
                <c:pt idx="1890">
                  <c:v>141.97000000000006</c:v>
                </c:pt>
                <c:pt idx="1891">
                  <c:v>145.88000000000005</c:v>
                </c:pt>
                <c:pt idx="1892">
                  <c:v>138.94000000000005</c:v>
                </c:pt>
                <c:pt idx="1893">
                  <c:v>142.85000000000005</c:v>
                </c:pt>
                <c:pt idx="1894">
                  <c:v>135.91000000000005</c:v>
                </c:pt>
                <c:pt idx="1895">
                  <c:v>139.82000000000005</c:v>
                </c:pt>
                <c:pt idx="1896">
                  <c:v>143.73000000000005</c:v>
                </c:pt>
                <c:pt idx="1897">
                  <c:v>147.64000000000004</c:v>
                </c:pt>
                <c:pt idx="1898">
                  <c:v>151.55000000000004</c:v>
                </c:pt>
                <c:pt idx="1899">
                  <c:v>155.46000000000004</c:v>
                </c:pt>
                <c:pt idx="1900">
                  <c:v>148.52000000000004</c:v>
                </c:pt>
                <c:pt idx="1901">
                  <c:v>152.43000000000004</c:v>
                </c:pt>
                <c:pt idx="1902">
                  <c:v>145.49000000000004</c:v>
                </c:pt>
                <c:pt idx="1903">
                  <c:v>149.40000000000003</c:v>
                </c:pt>
                <c:pt idx="1904">
                  <c:v>142.46000000000004</c:v>
                </c:pt>
                <c:pt idx="1905">
                  <c:v>146.37000000000003</c:v>
                </c:pt>
                <c:pt idx="1906">
                  <c:v>150.28000000000003</c:v>
                </c:pt>
                <c:pt idx="1907">
                  <c:v>154.19000000000003</c:v>
                </c:pt>
                <c:pt idx="1908">
                  <c:v>147.25000000000003</c:v>
                </c:pt>
                <c:pt idx="1909">
                  <c:v>151.16000000000003</c:v>
                </c:pt>
                <c:pt idx="1910">
                  <c:v>144.22000000000003</c:v>
                </c:pt>
                <c:pt idx="1911">
                  <c:v>137.28000000000003</c:v>
                </c:pt>
                <c:pt idx="1912">
                  <c:v>130.34000000000003</c:v>
                </c:pt>
                <c:pt idx="1913">
                  <c:v>141.42500000000004</c:v>
                </c:pt>
                <c:pt idx="1914">
                  <c:v>134.48500000000004</c:v>
                </c:pt>
                <c:pt idx="1915">
                  <c:v>127.54500000000004</c:v>
                </c:pt>
                <c:pt idx="1916">
                  <c:v>120.60500000000005</c:v>
                </c:pt>
                <c:pt idx="1917">
                  <c:v>113.66500000000005</c:v>
                </c:pt>
                <c:pt idx="1918">
                  <c:v>117.57500000000005</c:v>
                </c:pt>
                <c:pt idx="1919">
                  <c:v>110.63500000000005</c:v>
                </c:pt>
                <c:pt idx="1920">
                  <c:v>114.54500000000004</c:v>
                </c:pt>
                <c:pt idx="1921">
                  <c:v>107.60500000000005</c:v>
                </c:pt>
                <c:pt idx="1922">
                  <c:v>100.66500000000005</c:v>
                </c:pt>
                <c:pt idx="1923">
                  <c:v>104.57500000000005</c:v>
                </c:pt>
                <c:pt idx="1924">
                  <c:v>97.635000000000048</c:v>
                </c:pt>
                <c:pt idx="1925">
                  <c:v>101.54500000000004</c:v>
                </c:pt>
                <c:pt idx="1926">
                  <c:v>105.45500000000004</c:v>
                </c:pt>
                <c:pt idx="1927">
                  <c:v>109.36500000000004</c:v>
                </c:pt>
                <c:pt idx="1928">
                  <c:v>113.27500000000003</c:v>
                </c:pt>
                <c:pt idx="1929">
                  <c:v>117.18500000000003</c:v>
                </c:pt>
                <c:pt idx="1930">
                  <c:v>121.09500000000003</c:v>
                </c:pt>
                <c:pt idx="1931">
                  <c:v>114.15500000000003</c:v>
                </c:pt>
                <c:pt idx="1932">
                  <c:v>107.21500000000003</c:v>
                </c:pt>
                <c:pt idx="1933">
                  <c:v>111.12500000000003</c:v>
                </c:pt>
                <c:pt idx="1934">
                  <c:v>104.18500000000003</c:v>
                </c:pt>
                <c:pt idx="1935">
                  <c:v>97.245000000000033</c:v>
                </c:pt>
                <c:pt idx="1936">
                  <c:v>101.15500000000003</c:v>
                </c:pt>
                <c:pt idx="1937">
                  <c:v>105.06500000000003</c:v>
                </c:pt>
                <c:pt idx="1938">
                  <c:v>108.97500000000002</c:v>
                </c:pt>
                <c:pt idx="1939">
                  <c:v>120.06000000000003</c:v>
                </c:pt>
                <c:pt idx="1940">
                  <c:v>123.97000000000003</c:v>
                </c:pt>
                <c:pt idx="1941">
                  <c:v>127.88000000000002</c:v>
                </c:pt>
                <c:pt idx="1942">
                  <c:v>131.79000000000002</c:v>
                </c:pt>
                <c:pt idx="1943">
                  <c:v>135.70000000000002</c:v>
                </c:pt>
                <c:pt idx="1944">
                  <c:v>139.61000000000001</c:v>
                </c:pt>
                <c:pt idx="1945">
                  <c:v>143.52000000000001</c:v>
                </c:pt>
                <c:pt idx="1946">
                  <c:v>136.58000000000001</c:v>
                </c:pt>
                <c:pt idx="1947">
                  <c:v>140.49</c:v>
                </c:pt>
                <c:pt idx="1948">
                  <c:v>133.55000000000001</c:v>
                </c:pt>
                <c:pt idx="1949">
                  <c:v>126.61000000000001</c:v>
                </c:pt>
                <c:pt idx="1950">
                  <c:v>119.67000000000002</c:v>
                </c:pt>
                <c:pt idx="1951">
                  <c:v>112.73000000000002</c:v>
                </c:pt>
                <c:pt idx="1952">
                  <c:v>105.79000000000002</c:v>
                </c:pt>
                <c:pt idx="1953">
                  <c:v>109.70000000000002</c:v>
                </c:pt>
                <c:pt idx="1954">
                  <c:v>113.61000000000001</c:v>
                </c:pt>
                <c:pt idx="1955">
                  <c:v>117.52000000000001</c:v>
                </c:pt>
                <c:pt idx="1956">
                  <c:v>121.43</c:v>
                </c:pt>
                <c:pt idx="1957">
                  <c:v>125.34</c:v>
                </c:pt>
                <c:pt idx="1958">
                  <c:v>129.25</c:v>
                </c:pt>
                <c:pt idx="1959">
                  <c:v>133.16</c:v>
                </c:pt>
                <c:pt idx="1960">
                  <c:v>137.07</c:v>
                </c:pt>
                <c:pt idx="1961">
                  <c:v>140.97999999999999</c:v>
                </c:pt>
                <c:pt idx="1962">
                  <c:v>144.88999999999999</c:v>
                </c:pt>
                <c:pt idx="1963">
                  <c:v>148.79999999999998</c:v>
                </c:pt>
                <c:pt idx="1964">
                  <c:v>141.85999999999999</c:v>
                </c:pt>
                <c:pt idx="1965">
                  <c:v>145.76999999999998</c:v>
                </c:pt>
                <c:pt idx="1966">
                  <c:v>138.82999999999998</c:v>
                </c:pt>
                <c:pt idx="1967">
                  <c:v>142.73999999999998</c:v>
                </c:pt>
                <c:pt idx="1968">
                  <c:v>146.64999999999998</c:v>
                </c:pt>
                <c:pt idx="1969">
                  <c:v>150.55999999999997</c:v>
                </c:pt>
                <c:pt idx="1970">
                  <c:v>143.61999999999998</c:v>
                </c:pt>
                <c:pt idx="1971">
                  <c:v>136.67999999999998</c:v>
                </c:pt>
                <c:pt idx="1972">
                  <c:v>129.73999999999998</c:v>
                </c:pt>
                <c:pt idx="1973">
                  <c:v>133.64999999999998</c:v>
                </c:pt>
                <c:pt idx="1974">
                  <c:v>126.70999999999998</c:v>
                </c:pt>
                <c:pt idx="1975">
                  <c:v>130.61999999999998</c:v>
                </c:pt>
                <c:pt idx="1976">
                  <c:v>134.52999999999997</c:v>
                </c:pt>
                <c:pt idx="1977">
                  <c:v>127.58999999999997</c:v>
                </c:pt>
                <c:pt idx="1978">
                  <c:v>120.64999999999998</c:v>
                </c:pt>
                <c:pt idx="1979">
                  <c:v>113.70999999999998</c:v>
                </c:pt>
                <c:pt idx="1980">
                  <c:v>106.76999999999998</c:v>
                </c:pt>
                <c:pt idx="1981">
                  <c:v>99.829999999999984</c:v>
                </c:pt>
                <c:pt idx="1982">
                  <c:v>92.889999999999986</c:v>
                </c:pt>
                <c:pt idx="1983">
                  <c:v>85.949999999999989</c:v>
                </c:pt>
                <c:pt idx="1984">
                  <c:v>79.009999999999991</c:v>
                </c:pt>
                <c:pt idx="1985">
                  <c:v>72.069999999999993</c:v>
                </c:pt>
                <c:pt idx="1986">
                  <c:v>75.97999999999999</c:v>
                </c:pt>
                <c:pt idx="1987">
                  <c:v>69.039999999999992</c:v>
                </c:pt>
                <c:pt idx="1988">
                  <c:v>72.949999999999989</c:v>
                </c:pt>
                <c:pt idx="1989">
                  <c:v>76.859999999999985</c:v>
                </c:pt>
                <c:pt idx="1990">
                  <c:v>80.769999999999982</c:v>
                </c:pt>
                <c:pt idx="1991">
                  <c:v>84.679999999999978</c:v>
                </c:pt>
                <c:pt idx="1992">
                  <c:v>77.739999999999981</c:v>
                </c:pt>
                <c:pt idx="1993">
                  <c:v>81.649999999999977</c:v>
                </c:pt>
                <c:pt idx="1994">
                  <c:v>85.559999999999974</c:v>
                </c:pt>
                <c:pt idx="1995">
                  <c:v>89.46999999999997</c:v>
                </c:pt>
                <c:pt idx="1996">
                  <c:v>93.379999999999967</c:v>
                </c:pt>
                <c:pt idx="1997">
                  <c:v>97.289999999999964</c:v>
                </c:pt>
                <c:pt idx="1998">
                  <c:v>101.19999999999996</c:v>
                </c:pt>
                <c:pt idx="1999">
                  <c:v>94.259999999999962</c:v>
                </c:pt>
                <c:pt idx="2000">
                  <c:v>98.169999999999959</c:v>
                </c:pt>
                <c:pt idx="2001">
                  <c:v>102.07999999999996</c:v>
                </c:pt>
                <c:pt idx="2002">
                  <c:v>105.98999999999995</c:v>
                </c:pt>
                <c:pt idx="2003">
                  <c:v>109.89999999999995</c:v>
                </c:pt>
                <c:pt idx="2004">
                  <c:v>113.80999999999995</c:v>
                </c:pt>
                <c:pt idx="2005">
                  <c:v>117.71999999999994</c:v>
                </c:pt>
                <c:pt idx="2006">
                  <c:v>121.62999999999994</c:v>
                </c:pt>
                <c:pt idx="2007">
                  <c:v>114.68999999999994</c:v>
                </c:pt>
                <c:pt idx="2008">
                  <c:v>118.59999999999994</c:v>
                </c:pt>
                <c:pt idx="2009">
                  <c:v>122.50999999999993</c:v>
                </c:pt>
                <c:pt idx="2010">
                  <c:v>126.41999999999993</c:v>
                </c:pt>
                <c:pt idx="2011">
                  <c:v>119.47999999999993</c:v>
                </c:pt>
                <c:pt idx="2012">
                  <c:v>123.38999999999993</c:v>
                </c:pt>
                <c:pt idx="2013">
                  <c:v>127.29999999999993</c:v>
                </c:pt>
                <c:pt idx="2014">
                  <c:v>131.20999999999992</c:v>
                </c:pt>
                <c:pt idx="2015">
                  <c:v>135.11999999999992</c:v>
                </c:pt>
                <c:pt idx="2016">
                  <c:v>128.17999999999992</c:v>
                </c:pt>
                <c:pt idx="2017">
                  <c:v>132.08999999999992</c:v>
                </c:pt>
                <c:pt idx="2018">
                  <c:v>125.14999999999992</c:v>
                </c:pt>
                <c:pt idx="2019">
                  <c:v>129.05999999999992</c:v>
                </c:pt>
                <c:pt idx="2020">
                  <c:v>132.96999999999991</c:v>
                </c:pt>
                <c:pt idx="2021">
                  <c:v>136.87999999999991</c:v>
                </c:pt>
                <c:pt idx="2022">
                  <c:v>129.93999999999991</c:v>
                </c:pt>
                <c:pt idx="2023">
                  <c:v>133.84999999999991</c:v>
                </c:pt>
                <c:pt idx="2024">
                  <c:v>126.90999999999991</c:v>
                </c:pt>
                <c:pt idx="2025">
                  <c:v>119.96999999999991</c:v>
                </c:pt>
                <c:pt idx="2026">
                  <c:v>123.87999999999991</c:v>
                </c:pt>
                <c:pt idx="2027">
                  <c:v>127.78999999999991</c:v>
                </c:pt>
                <c:pt idx="2028">
                  <c:v>131.6999999999999</c:v>
                </c:pt>
                <c:pt idx="2029">
                  <c:v>142.78499999999991</c:v>
                </c:pt>
                <c:pt idx="2030">
                  <c:v>135.84499999999991</c:v>
                </c:pt>
                <c:pt idx="2031">
                  <c:v>139.75499999999991</c:v>
                </c:pt>
                <c:pt idx="2032">
                  <c:v>132.81499999999991</c:v>
                </c:pt>
                <c:pt idx="2033">
                  <c:v>125.87499999999991</c:v>
                </c:pt>
                <c:pt idx="2034">
                  <c:v>118.93499999999992</c:v>
                </c:pt>
                <c:pt idx="2035">
                  <c:v>111.99499999999992</c:v>
                </c:pt>
                <c:pt idx="2036">
                  <c:v>115.90499999999992</c:v>
                </c:pt>
                <c:pt idx="2037">
                  <c:v>108.96499999999992</c:v>
                </c:pt>
                <c:pt idx="2038">
                  <c:v>102.02499999999992</c:v>
                </c:pt>
                <c:pt idx="2039">
                  <c:v>95.084999999999923</c:v>
                </c:pt>
                <c:pt idx="2040">
                  <c:v>98.994999999999919</c:v>
                </c:pt>
                <c:pt idx="2041">
                  <c:v>102.90499999999992</c:v>
                </c:pt>
                <c:pt idx="2042">
                  <c:v>106.81499999999991</c:v>
                </c:pt>
                <c:pt idx="2043">
                  <c:v>99.874999999999915</c:v>
                </c:pt>
                <c:pt idx="2044">
                  <c:v>103.78499999999991</c:v>
                </c:pt>
                <c:pt idx="2045">
                  <c:v>96.844999999999914</c:v>
                </c:pt>
                <c:pt idx="2046">
                  <c:v>89.904999999999916</c:v>
                </c:pt>
                <c:pt idx="2047">
                  <c:v>93.814999999999912</c:v>
                </c:pt>
                <c:pt idx="2048">
                  <c:v>97.724999999999909</c:v>
                </c:pt>
                <c:pt idx="2049">
                  <c:v>90.784999999999911</c:v>
                </c:pt>
                <c:pt idx="2050">
                  <c:v>94.694999999999908</c:v>
                </c:pt>
                <c:pt idx="2051">
                  <c:v>98.604999999999905</c:v>
                </c:pt>
                <c:pt idx="2052">
                  <c:v>91.664999999999907</c:v>
                </c:pt>
                <c:pt idx="2053">
                  <c:v>95.574999999999903</c:v>
                </c:pt>
                <c:pt idx="2054">
                  <c:v>99.4849999999999</c:v>
                </c:pt>
                <c:pt idx="2055">
                  <c:v>103.3949999999999</c:v>
                </c:pt>
                <c:pt idx="2056">
                  <c:v>107.30499999999989</c:v>
                </c:pt>
                <c:pt idx="2057">
                  <c:v>111.21499999999989</c:v>
                </c:pt>
                <c:pt idx="2058">
                  <c:v>104.27499999999989</c:v>
                </c:pt>
                <c:pt idx="2059">
                  <c:v>97.334999999999894</c:v>
                </c:pt>
                <c:pt idx="2060">
                  <c:v>101.24499999999989</c:v>
                </c:pt>
                <c:pt idx="2061">
                  <c:v>105.15499999999989</c:v>
                </c:pt>
                <c:pt idx="2062">
                  <c:v>109.06499999999988</c:v>
                </c:pt>
                <c:pt idx="2063">
                  <c:v>112.97499999999988</c:v>
                </c:pt>
                <c:pt idx="2064">
                  <c:v>106.03499999999988</c:v>
                </c:pt>
                <c:pt idx="2065">
                  <c:v>109.94499999999988</c:v>
                </c:pt>
                <c:pt idx="2066">
                  <c:v>113.85499999999988</c:v>
                </c:pt>
                <c:pt idx="2067">
                  <c:v>106.91499999999988</c:v>
                </c:pt>
                <c:pt idx="2068">
                  <c:v>110.82499999999987</c:v>
                </c:pt>
                <c:pt idx="2069">
                  <c:v>114.73499999999987</c:v>
                </c:pt>
                <c:pt idx="2070">
                  <c:v>118.64499999999987</c:v>
                </c:pt>
                <c:pt idx="2071">
                  <c:v>122.55499999999986</c:v>
                </c:pt>
                <c:pt idx="2072">
                  <c:v>126.46499999999986</c:v>
                </c:pt>
                <c:pt idx="2073">
                  <c:v>119.52499999999986</c:v>
                </c:pt>
                <c:pt idx="2074">
                  <c:v>123.43499999999986</c:v>
                </c:pt>
                <c:pt idx="2075">
                  <c:v>116.49499999999986</c:v>
                </c:pt>
                <c:pt idx="2076">
                  <c:v>109.55499999999986</c:v>
                </c:pt>
                <c:pt idx="2077">
                  <c:v>113.46499999999986</c:v>
                </c:pt>
                <c:pt idx="2078">
                  <c:v>117.37499999999986</c:v>
                </c:pt>
                <c:pt idx="2079">
                  <c:v>121.28499999999985</c:v>
                </c:pt>
                <c:pt idx="2080">
                  <c:v>114.34499999999986</c:v>
                </c:pt>
                <c:pt idx="2081">
                  <c:v>107.40499999999986</c:v>
                </c:pt>
                <c:pt idx="2082">
                  <c:v>100.46499999999986</c:v>
                </c:pt>
                <c:pt idx="2083">
                  <c:v>104.37499999999986</c:v>
                </c:pt>
                <c:pt idx="2084">
                  <c:v>97.43499999999986</c:v>
                </c:pt>
                <c:pt idx="2085">
                  <c:v>90.494999999999862</c:v>
                </c:pt>
                <c:pt idx="2086">
                  <c:v>83.554999999999865</c:v>
                </c:pt>
                <c:pt idx="2087">
                  <c:v>87.464999999999861</c:v>
                </c:pt>
                <c:pt idx="2088">
                  <c:v>91.374999999999858</c:v>
                </c:pt>
                <c:pt idx="2089">
                  <c:v>84.43499999999986</c:v>
                </c:pt>
                <c:pt idx="2090">
                  <c:v>77.494999999999862</c:v>
                </c:pt>
                <c:pt idx="2091">
                  <c:v>81.404999999999859</c:v>
                </c:pt>
                <c:pt idx="2092">
                  <c:v>85.314999999999856</c:v>
                </c:pt>
                <c:pt idx="2093">
                  <c:v>78.374999999999858</c:v>
                </c:pt>
                <c:pt idx="2094">
                  <c:v>71.43499999999986</c:v>
                </c:pt>
                <c:pt idx="2095">
                  <c:v>75.344999999999857</c:v>
                </c:pt>
                <c:pt idx="2096">
                  <c:v>68.404999999999859</c:v>
                </c:pt>
                <c:pt idx="2097">
                  <c:v>72.314999999999856</c:v>
                </c:pt>
                <c:pt idx="2098">
                  <c:v>65.374999999999858</c:v>
                </c:pt>
                <c:pt idx="2099">
                  <c:v>69.284999999999854</c:v>
                </c:pt>
                <c:pt idx="2100">
                  <c:v>73.194999999999851</c:v>
                </c:pt>
                <c:pt idx="2101">
                  <c:v>77.104999999999848</c:v>
                </c:pt>
                <c:pt idx="2102">
                  <c:v>81.014999999999844</c:v>
                </c:pt>
                <c:pt idx="2103">
                  <c:v>84.924999999999841</c:v>
                </c:pt>
                <c:pt idx="2104">
                  <c:v>88.834999999999837</c:v>
                </c:pt>
                <c:pt idx="2105">
                  <c:v>81.89499999999984</c:v>
                </c:pt>
                <c:pt idx="2106">
                  <c:v>85.804999999999836</c:v>
                </c:pt>
                <c:pt idx="2107">
                  <c:v>89.714999999999833</c:v>
                </c:pt>
                <c:pt idx="2108">
                  <c:v>82.774999999999835</c:v>
                </c:pt>
                <c:pt idx="2109">
                  <c:v>86.684999999999832</c:v>
                </c:pt>
                <c:pt idx="2110">
                  <c:v>79.744999999999834</c:v>
                </c:pt>
                <c:pt idx="2111">
                  <c:v>83.654999999999831</c:v>
                </c:pt>
                <c:pt idx="2112">
                  <c:v>87.564999999999827</c:v>
                </c:pt>
                <c:pt idx="2113">
                  <c:v>91.474999999999824</c:v>
                </c:pt>
                <c:pt idx="2114">
                  <c:v>95.38499999999982</c:v>
                </c:pt>
                <c:pt idx="2115">
                  <c:v>88.444999999999823</c:v>
                </c:pt>
                <c:pt idx="2116">
                  <c:v>81.504999999999825</c:v>
                </c:pt>
                <c:pt idx="2117">
                  <c:v>74.564999999999827</c:v>
                </c:pt>
                <c:pt idx="2118">
                  <c:v>67.624999999999829</c:v>
                </c:pt>
                <c:pt idx="2119">
                  <c:v>78.709999999999837</c:v>
                </c:pt>
                <c:pt idx="2120">
                  <c:v>82.619999999999834</c:v>
                </c:pt>
                <c:pt idx="2121">
                  <c:v>86.529999999999831</c:v>
                </c:pt>
                <c:pt idx="2122">
                  <c:v>79.589999999999833</c:v>
                </c:pt>
                <c:pt idx="2123">
                  <c:v>83.499999999999829</c:v>
                </c:pt>
                <c:pt idx="2124">
                  <c:v>76.559999999999832</c:v>
                </c:pt>
                <c:pt idx="2125">
                  <c:v>69.619999999999834</c:v>
                </c:pt>
                <c:pt idx="2126">
                  <c:v>73.529999999999831</c:v>
                </c:pt>
                <c:pt idx="2127">
                  <c:v>84.614999999999839</c:v>
                </c:pt>
                <c:pt idx="2128">
                  <c:v>88.524999999999835</c:v>
                </c:pt>
                <c:pt idx="2129">
                  <c:v>92.434999999999832</c:v>
                </c:pt>
                <c:pt idx="2130">
                  <c:v>96.344999999999828</c:v>
                </c:pt>
                <c:pt idx="2131">
                  <c:v>100.25499999999982</c:v>
                </c:pt>
                <c:pt idx="2132">
                  <c:v>93.314999999999827</c:v>
                </c:pt>
                <c:pt idx="2133">
                  <c:v>97.224999999999824</c:v>
                </c:pt>
                <c:pt idx="2134">
                  <c:v>101.13499999999982</c:v>
                </c:pt>
                <c:pt idx="2135">
                  <c:v>94.194999999999823</c:v>
                </c:pt>
                <c:pt idx="2136">
                  <c:v>87.254999999999825</c:v>
                </c:pt>
                <c:pt idx="2137">
                  <c:v>91.164999999999822</c:v>
                </c:pt>
                <c:pt idx="2138">
                  <c:v>95.074999999999818</c:v>
                </c:pt>
                <c:pt idx="2139">
                  <c:v>98.984999999999815</c:v>
                </c:pt>
                <c:pt idx="2140">
                  <c:v>92.044999999999817</c:v>
                </c:pt>
                <c:pt idx="2141">
                  <c:v>95.954999999999814</c:v>
                </c:pt>
                <c:pt idx="2142">
                  <c:v>99.86499999999981</c:v>
                </c:pt>
                <c:pt idx="2143">
                  <c:v>103.77499999999981</c:v>
                </c:pt>
                <c:pt idx="2144">
                  <c:v>114.85999999999981</c:v>
                </c:pt>
                <c:pt idx="2145">
                  <c:v>118.76999999999981</c:v>
                </c:pt>
                <c:pt idx="2146">
                  <c:v>122.67999999999981</c:v>
                </c:pt>
                <c:pt idx="2147">
                  <c:v>126.5899999999998</c:v>
                </c:pt>
                <c:pt idx="2148">
                  <c:v>130.4999999999998</c:v>
                </c:pt>
                <c:pt idx="2149">
                  <c:v>123.5599999999998</c:v>
                </c:pt>
                <c:pt idx="2150">
                  <c:v>127.4699999999998</c:v>
                </c:pt>
                <c:pt idx="2151">
                  <c:v>131.3799999999998</c:v>
                </c:pt>
                <c:pt idx="2152">
                  <c:v>135.28999999999979</c:v>
                </c:pt>
                <c:pt idx="2153">
                  <c:v>139.19999999999979</c:v>
                </c:pt>
                <c:pt idx="2154">
                  <c:v>132.25999999999979</c:v>
                </c:pt>
                <c:pt idx="2155">
                  <c:v>125.31999999999979</c:v>
                </c:pt>
                <c:pt idx="2156">
                  <c:v>118.3799999999998</c:v>
                </c:pt>
                <c:pt idx="2157">
                  <c:v>122.28999999999979</c:v>
                </c:pt>
                <c:pt idx="2158">
                  <c:v>126.19999999999979</c:v>
                </c:pt>
                <c:pt idx="2159">
                  <c:v>130.10999999999979</c:v>
                </c:pt>
                <c:pt idx="2160">
                  <c:v>134.01999999999978</c:v>
                </c:pt>
                <c:pt idx="2161">
                  <c:v>127.07999999999979</c:v>
                </c:pt>
                <c:pt idx="2162">
                  <c:v>120.13999999999979</c:v>
                </c:pt>
                <c:pt idx="2163">
                  <c:v>124.04999999999978</c:v>
                </c:pt>
                <c:pt idx="2164">
                  <c:v>117.10999999999979</c:v>
                </c:pt>
                <c:pt idx="2165">
                  <c:v>121.01999999999978</c:v>
                </c:pt>
                <c:pt idx="2166">
                  <c:v>124.92999999999978</c:v>
                </c:pt>
                <c:pt idx="2167">
                  <c:v>117.98999999999978</c:v>
                </c:pt>
                <c:pt idx="2168">
                  <c:v>121.89999999999978</c:v>
                </c:pt>
                <c:pt idx="2169">
                  <c:v>125.80999999999977</c:v>
                </c:pt>
                <c:pt idx="2170">
                  <c:v>118.86999999999978</c:v>
                </c:pt>
                <c:pt idx="2171">
                  <c:v>122.77999999999977</c:v>
                </c:pt>
                <c:pt idx="2172">
                  <c:v>115.83999999999978</c:v>
                </c:pt>
                <c:pt idx="2173">
                  <c:v>119.74999999999977</c:v>
                </c:pt>
                <c:pt idx="2174">
                  <c:v>123.65999999999977</c:v>
                </c:pt>
                <c:pt idx="2175">
                  <c:v>116.71999999999977</c:v>
                </c:pt>
                <c:pt idx="2176">
                  <c:v>109.77999999999977</c:v>
                </c:pt>
                <c:pt idx="2177">
                  <c:v>113.68999999999977</c:v>
                </c:pt>
                <c:pt idx="2178">
                  <c:v>117.59999999999977</c:v>
                </c:pt>
                <c:pt idx="2179">
                  <c:v>121.50999999999976</c:v>
                </c:pt>
                <c:pt idx="2180">
                  <c:v>125.41999999999976</c:v>
                </c:pt>
                <c:pt idx="2181">
                  <c:v>118.47999999999976</c:v>
                </c:pt>
                <c:pt idx="2182">
                  <c:v>122.38999999999976</c:v>
                </c:pt>
                <c:pt idx="2183">
                  <c:v>126.29999999999976</c:v>
                </c:pt>
                <c:pt idx="2184">
                  <c:v>130.20999999999975</c:v>
                </c:pt>
                <c:pt idx="2185">
                  <c:v>123.26999999999975</c:v>
                </c:pt>
                <c:pt idx="2186">
                  <c:v>127.17999999999975</c:v>
                </c:pt>
                <c:pt idx="2187">
                  <c:v>131.08999999999975</c:v>
                </c:pt>
                <c:pt idx="2188">
                  <c:v>124.14999999999975</c:v>
                </c:pt>
                <c:pt idx="2189">
                  <c:v>128.05999999999975</c:v>
                </c:pt>
                <c:pt idx="2190">
                  <c:v>131.96999999999974</c:v>
                </c:pt>
                <c:pt idx="2191">
                  <c:v>135.87999999999974</c:v>
                </c:pt>
                <c:pt idx="2192">
                  <c:v>128.93999999999974</c:v>
                </c:pt>
                <c:pt idx="2193">
                  <c:v>121.99999999999974</c:v>
                </c:pt>
                <c:pt idx="2194">
                  <c:v>115.05999999999975</c:v>
                </c:pt>
                <c:pt idx="2195">
                  <c:v>118.96999999999974</c:v>
                </c:pt>
                <c:pt idx="2196">
                  <c:v>112.02999999999975</c:v>
                </c:pt>
                <c:pt idx="2197">
                  <c:v>105.08999999999975</c:v>
                </c:pt>
                <c:pt idx="2198">
                  <c:v>108.99999999999974</c:v>
                </c:pt>
                <c:pt idx="2199">
                  <c:v>102.05999999999975</c:v>
                </c:pt>
                <c:pt idx="2200">
                  <c:v>95.119999999999749</c:v>
                </c:pt>
                <c:pt idx="2201">
                  <c:v>88.179999999999751</c:v>
                </c:pt>
                <c:pt idx="2202">
                  <c:v>92.089999999999748</c:v>
                </c:pt>
                <c:pt idx="2203">
                  <c:v>85.14999999999975</c:v>
                </c:pt>
                <c:pt idx="2204">
                  <c:v>78.209999999999752</c:v>
                </c:pt>
                <c:pt idx="2205">
                  <c:v>82.119999999999749</c:v>
                </c:pt>
                <c:pt idx="2206">
                  <c:v>75.179999999999751</c:v>
                </c:pt>
                <c:pt idx="2207">
                  <c:v>86.264999999999759</c:v>
                </c:pt>
                <c:pt idx="2208">
                  <c:v>79.324999999999761</c:v>
                </c:pt>
                <c:pt idx="2209">
                  <c:v>83.234999999999758</c:v>
                </c:pt>
                <c:pt idx="2210">
                  <c:v>76.29499999999976</c:v>
                </c:pt>
                <c:pt idx="2211">
                  <c:v>69.354999999999762</c:v>
                </c:pt>
                <c:pt idx="2212">
                  <c:v>73.264999999999759</c:v>
                </c:pt>
                <c:pt idx="2213">
                  <c:v>66.324999999999761</c:v>
                </c:pt>
                <c:pt idx="2214">
                  <c:v>59.384999999999756</c:v>
                </c:pt>
                <c:pt idx="2215">
                  <c:v>63.29499999999976</c:v>
                </c:pt>
                <c:pt idx="2216">
                  <c:v>56.354999999999762</c:v>
                </c:pt>
                <c:pt idx="2217">
                  <c:v>60.264999999999766</c:v>
                </c:pt>
                <c:pt idx="2218">
                  <c:v>64.17499999999977</c:v>
                </c:pt>
                <c:pt idx="2219">
                  <c:v>57.234999999999772</c:v>
                </c:pt>
                <c:pt idx="2220">
                  <c:v>50.294999999999774</c:v>
                </c:pt>
                <c:pt idx="2221">
                  <c:v>43.354999999999777</c:v>
                </c:pt>
                <c:pt idx="2222">
                  <c:v>36.414999999999779</c:v>
                </c:pt>
                <c:pt idx="2223">
                  <c:v>29.474999999999778</c:v>
                </c:pt>
                <c:pt idx="2224">
                  <c:v>33.384999999999778</c:v>
                </c:pt>
                <c:pt idx="2225">
                  <c:v>37.294999999999781</c:v>
                </c:pt>
                <c:pt idx="2226">
                  <c:v>41.204999999999785</c:v>
                </c:pt>
                <c:pt idx="2227">
                  <c:v>34.264999999999787</c:v>
                </c:pt>
                <c:pt idx="2228">
                  <c:v>38.174999999999791</c:v>
                </c:pt>
                <c:pt idx="2229">
                  <c:v>42.084999999999795</c:v>
                </c:pt>
                <c:pt idx="2230">
                  <c:v>45.994999999999798</c:v>
                </c:pt>
                <c:pt idx="2231">
                  <c:v>49.904999999999802</c:v>
                </c:pt>
                <c:pt idx="2232">
                  <c:v>42.964999999999804</c:v>
                </c:pt>
                <c:pt idx="2233">
                  <c:v>36.024999999999807</c:v>
                </c:pt>
                <c:pt idx="2234">
                  <c:v>39.93499999999981</c:v>
                </c:pt>
                <c:pt idx="2235">
                  <c:v>43.844999999999814</c:v>
                </c:pt>
                <c:pt idx="2236">
                  <c:v>36.904999999999816</c:v>
                </c:pt>
                <c:pt idx="2237">
                  <c:v>40.81499999999982</c:v>
                </c:pt>
                <c:pt idx="2238">
                  <c:v>33.874999999999822</c:v>
                </c:pt>
                <c:pt idx="2239">
                  <c:v>26.934999999999821</c:v>
                </c:pt>
                <c:pt idx="2240">
                  <c:v>19.99499999999982</c:v>
                </c:pt>
                <c:pt idx="2241">
                  <c:v>23.90499999999982</c:v>
                </c:pt>
                <c:pt idx="2242">
                  <c:v>27.81499999999982</c:v>
                </c:pt>
                <c:pt idx="2243">
                  <c:v>20.874999999999819</c:v>
                </c:pt>
                <c:pt idx="2244">
                  <c:v>13.934999999999818</c:v>
                </c:pt>
                <c:pt idx="2245">
                  <c:v>6.9949999999998163</c:v>
                </c:pt>
                <c:pt idx="2246">
                  <c:v>10.904999999999816</c:v>
                </c:pt>
                <c:pt idx="2247">
                  <c:v>14.814999999999817</c:v>
                </c:pt>
                <c:pt idx="2248">
                  <c:v>7.8749999999998153</c:v>
                </c:pt>
                <c:pt idx="2249">
                  <c:v>11.784999999999815</c:v>
                </c:pt>
                <c:pt idx="2250">
                  <c:v>15.694999999999816</c:v>
                </c:pt>
                <c:pt idx="2251">
                  <c:v>19.604999999999816</c:v>
                </c:pt>
                <c:pt idx="2252">
                  <c:v>23.514999999999816</c:v>
                </c:pt>
                <c:pt idx="2253">
                  <c:v>16.574999999999815</c:v>
                </c:pt>
                <c:pt idx="2254">
                  <c:v>20.484999999999815</c:v>
                </c:pt>
                <c:pt idx="2255">
                  <c:v>24.394999999999815</c:v>
                </c:pt>
                <c:pt idx="2256">
                  <c:v>17.454999999999814</c:v>
                </c:pt>
                <c:pt idx="2257">
                  <c:v>21.364999999999814</c:v>
                </c:pt>
                <c:pt idx="2258">
                  <c:v>25.274999999999814</c:v>
                </c:pt>
                <c:pt idx="2259">
                  <c:v>29.184999999999814</c:v>
                </c:pt>
                <c:pt idx="2260">
                  <c:v>33.094999999999814</c:v>
                </c:pt>
                <c:pt idx="2261">
                  <c:v>37.004999999999818</c:v>
                </c:pt>
                <c:pt idx="2262">
                  <c:v>40.914999999999822</c:v>
                </c:pt>
                <c:pt idx="2263">
                  <c:v>44.824999999999825</c:v>
                </c:pt>
                <c:pt idx="2264">
                  <c:v>37.884999999999827</c:v>
                </c:pt>
                <c:pt idx="2265">
                  <c:v>30.944999999999826</c:v>
                </c:pt>
                <c:pt idx="2266">
                  <c:v>24.004999999999825</c:v>
                </c:pt>
                <c:pt idx="2267">
                  <c:v>17.064999999999824</c:v>
                </c:pt>
                <c:pt idx="2268">
                  <c:v>20.974999999999824</c:v>
                </c:pt>
                <c:pt idx="2269">
                  <c:v>24.884999999999824</c:v>
                </c:pt>
                <c:pt idx="2270">
                  <c:v>17.944999999999823</c:v>
                </c:pt>
                <c:pt idx="2271">
                  <c:v>21.854999999999823</c:v>
                </c:pt>
                <c:pt idx="2272">
                  <c:v>14.914999999999822</c:v>
                </c:pt>
                <c:pt idx="2273">
                  <c:v>18.824999999999822</c:v>
                </c:pt>
                <c:pt idx="2274">
                  <c:v>11.88499999999982</c:v>
                </c:pt>
                <c:pt idx="2275">
                  <c:v>4.9449999999998191</c:v>
                </c:pt>
                <c:pt idx="2276">
                  <c:v>8.8549999999998192</c:v>
                </c:pt>
                <c:pt idx="2277">
                  <c:v>12.764999999999819</c:v>
                </c:pt>
                <c:pt idx="2278">
                  <c:v>16.67499999999982</c:v>
                </c:pt>
                <c:pt idx="2279">
                  <c:v>20.58499999999982</c:v>
                </c:pt>
                <c:pt idx="2280">
                  <c:v>13.644999999999818</c:v>
                </c:pt>
                <c:pt idx="2281">
                  <c:v>17.554999999999819</c:v>
                </c:pt>
                <c:pt idx="2282">
                  <c:v>21.464999999999819</c:v>
                </c:pt>
                <c:pt idx="2283">
                  <c:v>14.524999999999817</c:v>
                </c:pt>
                <c:pt idx="2284">
                  <c:v>18.434999999999818</c:v>
                </c:pt>
                <c:pt idx="2285">
                  <c:v>11.494999999999816</c:v>
                </c:pt>
                <c:pt idx="2286">
                  <c:v>15.404999999999816</c:v>
                </c:pt>
                <c:pt idx="2287">
                  <c:v>19.314999999999817</c:v>
                </c:pt>
                <c:pt idx="2288">
                  <c:v>12.374999999999815</c:v>
                </c:pt>
                <c:pt idx="2289">
                  <c:v>16.284999999999815</c:v>
                </c:pt>
                <c:pt idx="2290">
                  <c:v>20.194999999999816</c:v>
                </c:pt>
                <c:pt idx="2291">
                  <c:v>24.104999999999816</c:v>
                </c:pt>
                <c:pt idx="2292">
                  <c:v>17.164999999999814</c:v>
                </c:pt>
                <c:pt idx="2293">
                  <c:v>10.224999999999813</c:v>
                </c:pt>
                <c:pt idx="2294">
                  <c:v>14.134999999999813</c:v>
                </c:pt>
                <c:pt idx="2295">
                  <c:v>18.044999999999813</c:v>
                </c:pt>
                <c:pt idx="2296">
                  <c:v>11.104999999999812</c:v>
                </c:pt>
                <c:pt idx="2297">
                  <c:v>4.1649999999998126</c:v>
                </c:pt>
                <c:pt idx="2298">
                  <c:v>8.0749999999998128</c:v>
                </c:pt>
                <c:pt idx="2299">
                  <c:v>1.1349999999998128</c:v>
                </c:pt>
                <c:pt idx="2300">
                  <c:v>5.0449999999998134</c:v>
                </c:pt>
                <c:pt idx="2301">
                  <c:v>8.9549999999998136</c:v>
                </c:pt>
                <c:pt idx="2302">
                  <c:v>2.0149999999998132</c:v>
                </c:pt>
                <c:pt idx="2303">
                  <c:v>-4.9250000000001872</c:v>
                </c:pt>
                <c:pt idx="2304">
                  <c:v>-1.0150000000001871</c:v>
                </c:pt>
                <c:pt idx="2305">
                  <c:v>-7.9550000000001875</c:v>
                </c:pt>
                <c:pt idx="2306">
                  <c:v>-14.895000000000188</c:v>
                </c:pt>
                <c:pt idx="2307">
                  <c:v>-21.835000000000189</c:v>
                </c:pt>
                <c:pt idx="2308">
                  <c:v>-17.925000000000189</c:v>
                </c:pt>
                <c:pt idx="2309">
                  <c:v>-24.86500000000019</c:v>
                </c:pt>
                <c:pt idx="2310">
                  <c:v>-20.95500000000019</c:v>
                </c:pt>
                <c:pt idx="2311">
                  <c:v>-27.895000000000191</c:v>
                </c:pt>
                <c:pt idx="2312">
                  <c:v>-34.835000000000193</c:v>
                </c:pt>
                <c:pt idx="2313">
                  <c:v>-41.77500000000019</c:v>
                </c:pt>
                <c:pt idx="2314">
                  <c:v>-37.865000000000187</c:v>
                </c:pt>
                <c:pt idx="2315">
                  <c:v>-44.805000000000184</c:v>
                </c:pt>
                <c:pt idx="2316">
                  <c:v>-40.895000000000181</c:v>
                </c:pt>
                <c:pt idx="2317">
                  <c:v>-47.835000000000178</c:v>
                </c:pt>
                <c:pt idx="2318">
                  <c:v>-54.775000000000176</c:v>
                </c:pt>
                <c:pt idx="2319">
                  <c:v>-50.865000000000173</c:v>
                </c:pt>
                <c:pt idx="2320">
                  <c:v>-57.80500000000017</c:v>
                </c:pt>
                <c:pt idx="2321">
                  <c:v>-53.895000000000167</c:v>
                </c:pt>
                <c:pt idx="2322">
                  <c:v>-49.985000000000163</c:v>
                </c:pt>
                <c:pt idx="2323">
                  <c:v>-46.075000000000159</c:v>
                </c:pt>
                <c:pt idx="2324">
                  <c:v>-53.015000000000157</c:v>
                </c:pt>
                <c:pt idx="2325">
                  <c:v>-59.955000000000155</c:v>
                </c:pt>
                <c:pt idx="2326">
                  <c:v>-56.045000000000151</c:v>
                </c:pt>
                <c:pt idx="2327">
                  <c:v>-62.985000000000149</c:v>
                </c:pt>
                <c:pt idx="2328">
                  <c:v>-59.075000000000145</c:v>
                </c:pt>
                <c:pt idx="2329">
                  <c:v>-55.165000000000141</c:v>
                </c:pt>
                <c:pt idx="2330">
                  <c:v>-51.255000000000138</c:v>
                </c:pt>
                <c:pt idx="2331">
                  <c:v>-47.345000000000134</c:v>
                </c:pt>
                <c:pt idx="2332">
                  <c:v>-54.285000000000132</c:v>
                </c:pt>
                <c:pt idx="2333">
                  <c:v>-50.375000000000128</c:v>
                </c:pt>
                <c:pt idx="2334">
                  <c:v>-46.465000000000124</c:v>
                </c:pt>
                <c:pt idx="2335">
                  <c:v>-42.555000000000121</c:v>
                </c:pt>
                <c:pt idx="2336">
                  <c:v>-38.645000000000117</c:v>
                </c:pt>
                <c:pt idx="2337">
                  <c:v>-45.585000000000115</c:v>
                </c:pt>
                <c:pt idx="2338">
                  <c:v>-41.675000000000111</c:v>
                </c:pt>
                <c:pt idx="2339">
                  <c:v>-37.765000000000107</c:v>
                </c:pt>
                <c:pt idx="2340">
                  <c:v>-33.855000000000103</c:v>
                </c:pt>
                <c:pt idx="2341">
                  <c:v>-40.795000000000101</c:v>
                </c:pt>
                <c:pt idx="2342">
                  <c:v>-36.885000000000097</c:v>
                </c:pt>
                <c:pt idx="2343">
                  <c:v>-32.975000000000094</c:v>
                </c:pt>
                <c:pt idx="2344">
                  <c:v>-29.06500000000009</c:v>
                </c:pt>
                <c:pt idx="2345">
                  <c:v>-25.15500000000009</c:v>
                </c:pt>
                <c:pt idx="2346">
                  <c:v>-32.095000000000091</c:v>
                </c:pt>
                <c:pt idx="2347">
                  <c:v>-28.185000000000091</c:v>
                </c:pt>
                <c:pt idx="2348">
                  <c:v>-24.275000000000091</c:v>
                </c:pt>
                <c:pt idx="2349">
                  <c:v>-20.365000000000091</c:v>
                </c:pt>
                <c:pt idx="2350">
                  <c:v>-16.455000000000091</c:v>
                </c:pt>
                <c:pt idx="2351">
                  <c:v>-12.545000000000091</c:v>
                </c:pt>
                <c:pt idx="2352">
                  <c:v>-8.6350000000000904</c:v>
                </c:pt>
                <c:pt idx="2353">
                  <c:v>2.4499999999999105</c:v>
                </c:pt>
                <c:pt idx="2354">
                  <c:v>-4.4900000000000899</c:v>
                </c:pt>
                <c:pt idx="2355">
                  <c:v>-11.43000000000009</c:v>
                </c:pt>
                <c:pt idx="2356">
                  <c:v>-7.5200000000000902</c:v>
                </c:pt>
                <c:pt idx="2357">
                  <c:v>-3.6100000000000891</c:v>
                </c:pt>
                <c:pt idx="2358">
                  <c:v>0.29999999999991145</c:v>
                </c:pt>
                <c:pt idx="2359">
                  <c:v>4.209999999999912</c:v>
                </c:pt>
                <c:pt idx="2360">
                  <c:v>-2.7300000000000884</c:v>
                </c:pt>
                <c:pt idx="2361">
                  <c:v>1.1799999999999122</c:v>
                </c:pt>
                <c:pt idx="2362">
                  <c:v>5.0899999999999128</c:v>
                </c:pt>
                <c:pt idx="2363">
                  <c:v>-1.850000000000088</c:v>
                </c:pt>
                <c:pt idx="2364">
                  <c:v>2.0599999999999126</c:v>
                </c:pt>
                <c:pt idx="2365">
                  <c:v>-4.8800000000000878</c:v>
                </c:pt>
                <c:pt idx="2366">
                  <c:v>-0.97000000000008679</c:v>
                </c:pt>
                <c:pt idx="2367">
                  <c:v>2.9399999999999138</c:v>
                </c:pt>
                <c:pt idx="2368">
                  <c:v>6.8499999999999144</c:v>
                </c:pt>
                <c:pt idx="2369">
                  <c:v>-9.0000000000086011E-2</c:v>
                </c:pt>
                <c:pt idx="2370">
                  <c:v>3.8199999999999146</c:v>
                </c:pt>
                <c:pt idx="2371">
                  <c:v>-3.1200000000000858</c:v>
                </c:pt>
                <c:pt idx="2372">
                  <c:v>0.78999999999991477</c:v>
                </c:pt>
                <c:pt idx="2373">
                  <c:v>-6.1500000000000856</c:v>
                </c:pt>
                <c:pt idx="2374">
                  <c:v>-2.2400000000000846</c:v>
                </c:pt>
                <c:pt idx="2375">
                  <c:v>1.669999999999916</c:v>
                </c:pt>
                <c:pt idx="2376">
                  <c:v>5.5799999999999166</c:v>
                </c:pt>
                <c:pt idx="2377">
                  <c:v>9.4899999999999167</c:v>
                </c:pt>
                <c:pt idx="2378">
                  <c:v>13.399999999999917</c:v>
                </c:pt>
                <c:pt idx="2379">
                  <c:v>17.309999999999917</c:v>
                </c:pt>
                <c:pt idx="2380">
                  <c:v>21.219999999999917</c:v>
                </c:pt>
                <c:pt idx="2381">
                  <c:v>25.129999999999917</c:v>
                </c:pt>
                <c:pt idx="2382">
                  <c:v>29.039999999999917</c:v>
                </c:pt>
                <c:pt idx="2383">
                  <c:v>32.949999999999918</c:v>
                </c:pt>
                <c:pt idx="2384">
                  <c:v>36.859999999999921</c:v>
                </c:pt>
                <c:pt idx="2385">
                  <c:v>40.769999999999925</c:v>
                </c:pt>
                <c:pt idx="2386">
                  <c:v>44.679999999999929</c:v>
                </c:pt>
                <c:pt idx="2387">
                  <c:v>37.739999999999931</c:v>
                </c:pt>
                <c:pt idx="2388">
                  <c:v>41.649999999999935</c:v>
                </c:pt>
                <c:pt idx="2389">
                  <c:v>45.559999999999938</c:v>
                </c:pt>
                <c:pt idx="2390">
                  <c:v>49.469999999999942</c:v>
                </c:pt>
                <c:pt idx="2391">
                  <c:v>42.529999999999944</c:v>
                </c:pt>
                <c:pt idx="2392">
                  <c:v>46.439999999999948</c:v>
                </c:pt>
                <c:pt idx="2393">
                  <c:v>50.349999999999952</c:v>
                </c:pt>
                <c:pt idx="2394">
                  <c:v>54.259999999999955</c:v>
                </c:pt>
                <c:pt idx="2395">
                  <c:v>58.169999999999959</c:v>
                </c:pt>
                <c:pt idx="2396">
                  <c:v>62.079999999999963</c:v>
                </c:pt>
                <c:pt idx="2397">
                  <c:v>65.989999999999966</c:v>
                </c:pt>
                <c:pt idx="2398">
                  <c:v>69.899999999999963</c:v>
                </c:pt>
                <c:pt idx="2399">
                  <c:v>73.80999999999996</c:v>
                </c:pt>
                <c:pt idx="2400">
                  <c:v>77.719999999999956</c:v>
                </c:pt>
                <c:pt idx="2401">
                  <c:v>81.629999999999953</c:v>
                </c:pt>
                <c:pt idx="2402">
                  <c:v>74.689999999999955</c:v>
                </c:pt>
                <c:pt idx="2403">
                  <c:v>78.599999999999952</c:v>
                </c:pt>
                <c:pt idx="2404">
                  <c:v>71.659999999999954</c:v>
                </c:pt>
                <c:pt idx="2405">
                  <c:v>75.569999999999951</c:v>
                </c:pt>
                <c:pt idx="2406">
                  <c:v>68.629999999999953</c:v>
                </c:pt>
                <c:pt idx="2407">
                  <c:v>61.689999999999948</c:v>
                </c:pt>
                <c:pt idx="2408">
                  <c:v>65.599999999999952</c:v>
                </c:pt>
                <c:pt idx="2409">
                  <c:v>69.509999999999948</c:v>
                </c:pt>
                <c:pt idx="2410">
                  <c:v>73.419999999999945</c:v>
                </c:pt>
                <c:pt idx="2411">
                  <c:v>66.479999999999947</c:v>
                </c:pt>
                <c:pt idx="2412">
                  <c:v>70.389999999999944</c:v>
                </c:pt>
                <c:pt idx="2413">
                  <c:v>63.449999999999939</c:v>
                </c:pt>
                <c:pt idx="2414">
                  <c:v>74.53499999999994</c:v>
                </c:pt>
                <c:pt idx="2415">
                  <c:v>78.444999999999936</c:v>
                </c:pt>
                <c:pt idx="2416">
                  <c:v>82.354999999999933</c:v>
                </c:pt>
                <c:pt idx="2417">
                  <c:v>86.26499999999993</c:v>
                </c:pt>
                <c:pt idx="2418">
                  <c:v>90.174999999999926</c:v>
                </c:pt>
                <c:pt idx="2419">
                  <c:v>94.084999999999923</c:v>
                </c:pt>
                <c:pt idx="2420">
                  <c:v>87.144999999999925</c:v>
                </c:pt>
                <c:pt idx="2421">
                  <c:v>80.204999999999927</c:v>
                </c:pt>
                <c:pt idx="2422">
                  <c:v>73.26499999999993</c:v>
                </c:pt>
                <c:pt idx="2423">
                  <c:v>66.324999999999932</c:v>
                </c:pt>
                <c:pt idx="2424">
                  <c:v>70.234999999999928</c:v>
                </c:pt>
                <c:pt idx="2425">
                  <c:v>74.144999999999925</c:v>
                </c:pt>
                <c:pt idx="2426">
                  <c:v>67.204999999999927</c:v>
                </c:pt>
                <c:pt idx="2427">
                  <c:v>71.114999999999924</c:v>
                </c:pt>
                <c:pt idx="2428">
                  <c:v>75.02499999999992</c:v>
                </c:pt>
                <c:pt idx="2429">
                  <c:v>78.934999999999917</c:v>
                </c:pt>
                <c:pt idx="2430">
                  <c:v>71.994999999999919</c:v>
                </c:pt>
                <c:pt idx="2431">
                  <c:v>65.054999999999922</c:v>
                </c:pt>
                <c:pt idx="2432">
                  <c:v>68.964999999999918</c:v>
                </c:pt>
                <c:pt idx="2433">
                  <c:v>62.024999999999913</c:v>
                </c:pt>
                <c:pt idx="2434">
                  <c:v>65.934999999999917</c:v>
                </c:pt>
                <c:pt idx="2435">
                  <c:v>58.994999999999912</c:v>
                </c:pt>
                <c:pt idx="2436">
                  <c:v>52.054999999999914</c:v>
                </c:pt>
                <c:pt idx="2437">
                  <c:v>55.964999999999918</c:v>
                </c:pt>
                <c:pt idx="2438">
                  <c:v>49.02499999999992</c:v>
                </c:pt>
                <c:pt idx="2439">
                  <c:v>52.934999999999924</c:v>
                </c:pt>
                <c:pt idx="2440">
                  <c:v>45.994999999999926</c:v>
                </c:pt>
                <c:pt idx="2441">
                  <c:v>39.054999999999929</c:v>
                </c:pt>
                <c:pt idx="2442">
                  <c:v>32.114999999999931</c:v>
                </c:pt>
                <c:pt idx="2443">
                  <c:v>25.174999999999933</c:v>
                </c:pt>
                <c:pt idx="2444">
                  <c:v>29.084999999999933</c:v>
                </c:pt>
                <c:pt idx="2445">
                  <c:v>32.994999999999933</c:v>
                </c:pt>
                <c:pt idx="2446">
                  <c:v>36.904999999999937</c:v>
                </c:pt>
                <c:pt idx="2447">
                  <c:v>40.814999999999941</c:v>
                </c:pt>
                <c:pt idx="2448">
                  <c:v>44.724999999999945</c:v>
                </c:pt>
                <c:pt idx="2449">
                  <c:v>37.784999999999947</c:v>
                </c:pt>
                <c:pt idx="2450">
                  <c:v>41.694999999999951</c:v>
                </c:pt>
                <c:pt idx="2451">
                  <c:v>45.604999999999954</c:v>
                </c:pt>
                <c:pt idx="2452">
                  <c:v>49.514999999999958</c:v>
                </c:pt>
                <c:pt idx="2453">
                  <c:v>53.424999999999962</c:v>
                </c:pt>
                <c:pt idx="2454">
                  <c:v>46.484999999999964</c:v>
                </c:pt>
                <c:pt idx="2455">
                  <c:v>39.544999999999966</c:v>
                </c:pt>
                <c:pt idx="2456">
                  <c:v>43.45499999999997</c:v>
                </c:pt>
                <c:pt idx="2457">
                  <c:v>36.514999999999972</c:v>
                </c:pt>
                <c:pt idx="2458">
                  <c:v>40.424999999999976</c:v>
                </c:pt>
                <c:pt idx="2459">
                  <c:v>44.33499999999998</c:v>
                </c:pt>
                <c:pt idx="2460">
                  <c:v>48.244999999999983</c:v>
                </c:pt>
                <c:pt idx="2461">
                  <c:v>41.304999999999986</c:v>
                </c:pt>
                <c:pt idx="2462">
                  <c:v>45.214999999999989</c:v>
                </c:pt>
                <c:pt idx="2463">
                  <c:v>49.124999999999993</c:v>
                </c:pt>
                <c:pt idx="2464">
                  <c:v>53.034999999999997</c:v>
                </c:pt>
                <c:pt idx="2465">
                  <c:v>46.094999999999999</c:v>
                </c:pt>
                <c:pt idx="2466">
                  <c:v>39.155000000000001</c:v>
                </c:pt>
                <c:pt idx="2467">
                  <c:v>32.215000000000003</c:v>
                </c:pt>
                <c:pt idx="2468">
                  <c:v>25.275000000000006</c:v>
                </c:pt>
                <c:pt idx="2469">
                  <c:v>18.335000000000004</c:v>
                </c:pt>
                <c:pt idx="2470">
                  <c:v>11.395000000000003</c:v>
                </c:pt>
                <c:pt idx="2471">
                  <c:v>4.4550000000000018</c:v>
                </c:pt>
                <c:pt idx="2472">
                  <c:v>8.365000000000002</c:v>
                </c:pt>
                <c:pt idx="2473">
                  <c:v>19.450000000000003</c:v>
                </c:pt>
                <c:pt idx="2474">
                  <c:v>12.510000000000002</c:v>
                </c:pt>
                <c:pt idx="2475">
                  <c:v>16.420000000000002</c:v>
                </c:pt>
                <c:pt idx="2476">
                  <c:v>20.330000000000002</c:v>
                </c:pt>
                <c:pt idx="2477">
                  <c:v>13.39</c:v>
                </c:pt>
                <c:pt idx="2478">
                  <c:v>17.3</c:v>
                </c:pt>
                <c:pt idx="2479">
                  <c:v>21.21</c:v>
                </c:pt>
                <c:pt idx="2480">
                  <c:v>14.27</c:v>
                </c:pt>
                <c:pt idx="2481">
                  <c:v>7.3299999999999983</c:v>
                </c:pt>
                <c:pt idx="2482">
                  <c:v>11.239999999999998</c:v>
                </c:pt>
                <c:pt idx="2483">
                  <c:v>4.2999999999999989</c:v>
                </c:pt>
                <c:pt idx="2484">
                  <c:v>-2.6400000000000015</c:v>
                </c:pt>
                <c:pt idx="2485">
                  <c:v>1.2699999999999991</c:v>
                </c:pt>
                <c:pt idx="2486">
                  <c:v>5.18</c:v>
                </c:pt>
                <c:pt idx="2487">
                  <c:v>9.09</c:v>
                </c:pt>
                <c:pt idx="2488">
                  <c:v>13</c:v>
                </c:pt>
                <c:pt idx="2489">
                  <c:v>6.0600000000000005</c:v>
                </c:pt>
                <c:pt idx="2490">
                  <c:v>9.9700000000000006</c:v>
                </c:pt>
                <c:pt idx="2491">
                  <c:v>13.88</c:v>
                </c:pt>
                <c:pt idx="2492">
                  <c:v>6.94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D-487B-846A-01B09EC81536}"/>
            </c:ext>
          </c:extLst>
        </c:ser>
        <c:ser>
          <c:idx val="1"/>
          <c:order val="1"/>
          <c:tx>
            <c:strRef>
              <c:f>Main!$BB$1</c:f>
              <c:strCache>
                <c:ptCount val="1"/>
                <c:pt idx="0">
                  <c:v>C. Sim. Ind P/L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Main!$B$2:$B$2515</c:f>
              <c:numCache>
                <c:formatCode>m/d/yyyy</c:formatCode>
                <c:ptCount val="2514"/>
                <c:pt idx="0">
                  <c:v>44827</c:v>
                </c:pt>
                <c:pt idx="1">
                  <c:v>44826</c:v>
                </c:pt>
                <c:pt idx="2">
                  <c:v>44825</c:v>
                </c:pt>
                <c:pt idx="3">
                  <c:v>44824</c:v>
                </c:pt>
                <c:pt idx="4">
                  <c:v>44823</c:v>
                </c:pt>
                <c:pt idx="5">
                  <c:v>44820</c:v>
                </c:pt>
                <c:pt idx="6">
                  <c:v>44819</c:v>
                </c:pt>
                <c:pt idx="7">
                  <c:v>44818</c:v>
                </c:pt>
                <c:pt idx="8">
                  <c:v>44817</c:v>
                </c:pt>
                <c:pt idx="9">
                  <c:v>44816</c:v>
                </c:pt>
                <c:pt idx="10">
                  <c:v>44813</c:v>
                </c:pt>
                <c:pt idx="11">
                  <c:v>44812</c:v>
                </c:pt>
                <c:pt idx="12">
                  <c:v>44811</c:v>
                </c:pt>
                <c:pt idx="13">
                  <c:v>44810</c:v>
                </c:pt>
                <c:pt idx="14">
                  <c:v>44806</c:v>
                </c:pt>
                <c:pt idx="15">
                  <c:v>44805</c:v>
                </c:pt>
                <c:pt idx="16">
                  <c:v>44804</c:v>
                </c:pt>
                <c:pt idx="17">
                  <c:v>44803</c:v>
                </c:pt>
                <c:pt idx="18">
                  <c:v>44802</c:v>
                </c:pt>
                <c:pt idx="19">
                  <c:v>44799</c:v>
                </c:pt>
                <c:pt idx="20">
                  <c:v>44798</c:v>
                </c:pt>
                <c:pt idx="21">
                  <c:v>44797</c:v>
                </c:pt>
                <c:pt idx="22">
                  <c:v>44796</c:v>
                </c:pt>
                <c:pt idx="23">
                  <c:v>44795</c:v>
                </c:pt>
                <c:pt idx="24">
                  <c:v>44792</c:v>
                </c:pt>
                <c:pt idx="25">
                  <c:v>44791</c:v>
                </c:pt>
                <c:pt idx="26">
                  <c:v>44790</c:v>
                </c:pt>
                <c:pt idx="27">
                  <c:v>44789</c:v>
                </c:pt>
                <c:pt idx="28">
                  <c:v>44788</c:v>
                </c:pt>
                <c:pt idx="29">
                  <c:v>44785</c:v>
                </c:pt>
                <c:pt idx="30">
                  <c:v>44784</c:v>
                </c:pt>
                <c:pt idx="31">
                  <c:v>44783</c:v>
                </c:pt>
                <c:pt idx="32">
                  <c:v>44782</c:v>
                </c:pt>
                <c:pt idx="33">
                  <c:v>44781</c:v>
                </c:pt>
                <c:pt idx="34">
                  <c:v>44778</c:v>
                </c:pt>
                <c:pt idx="35">
                  <c:v>44777</c:v>
                </c:pt>
                <c:pt idx="36">
                  <c:v>44776</c:v>
                </c:pt>
                <c:pt idx="37">
                  <c:v>44775</c:v>
                </c:pt>
                <c:pt idx="38">
                  <c:v>44774</c:v>
                </c:pt>
                <c:pt idx="39">
                  <c:v>44771</c:v>
                </c:pt>
                <c:pt idx="40">
                  <c:v>44770</c:v>
                </c:pt>
                <c:pt idx="41">
                  <c:v>44769</c:v>
                </c:pt>
                <c:pt idx="42">
                  <c:v>44768</c:v>
                </c:pt>
                <c:pt idx="43">
                  <c:v>44767</c:v>
                </c:pt>
                <c:pt idx="44">
                  <c:v>44764</c:v>
                </c:pt>
                <c:pt idx="45">
                  <c:v>44763</c:v>
                </c:pt>
                <c:pt idx="46">
                  <c:v>44762</c:v>
                </c:pt>
                <c:pt idx="47">
                  <c:v>44761</c:v>
                </c:pt>
                <c:pt idx="48">
                  <c:v>44760</c:v>
                </c:pt>
                <c:pt idx="49">
                  <c:v>44757</c:v>
                </c:pt>
                <c:pt idx="50">
                  <c:v>44756</c:v>
                </c:pt>
                <c:pt idx="51">
                  <c:v>44755</c:v>
                </c:pt>
                <c:pt idx="52">
                  <c:v>44754</c:v>
                </c:pt>
                <c:pt idx="53">
                  <c:v>44753</c:v>
                </c:pt>
                <c:pt idx="54">
                  <c:v>44750</c:v>
                </c:pt>
                <c:pt idx="55">
                  <c:v>44749</c:v>
                </c:pt>
                <c:pt idx="56">
                  <c:v>44748</c:v>
                </c:pt>
                <c:pt idx="57">
                  <c:v>44747</c:v>
                </c:pt>
                <c:pt idx="58">
                  <c:v>44743</c:v>
                </c:pt>
                <c:pt idx="59">
                  <c:v>44742</c:v>
                </c:pt>
                <c:pt idx="60">
                  <c:v>44741</c:v>
                </c:pt>
                <c:pt idx="61">
                  <c:v>44740</c:v>
                </c:pt>
                <c:pt idx="62">
                  <c:v>44739</c:v>
                </c:pt>
                <c:pt idx="63">
                  <c:v>44736</c:v>
                </c:pt>
                <c:pt idx="64">
                  <c:v>44735</c:v>
                </c:pt>
                <c:pt idx="65">
                  <c:v>44734</c:v>
                </c:pt>
                <c:pt idx="66">
                  <c:v>44733</c:v>
                </c:pt>
                <c:pt idx="67">
                  <c:v>44729</c:v>
                </c:pt>
                <c:pt idx="68">
                  <c:v>44728</c:v>
                </c:pt>
                <c:pt idx="69">
                  <c:v>44727</c:v>
                </c:pt>
                <c:pt idx="70">
                  <c:v>44726</c:v>
                </c:pt>
                <c:pt idx="71">
                  <c:v>44725</c:v>
                </c:pt>
                <c:pt idx="72">
                  <c:v>44722</c:v>
                </c:pt>
                <c:pt idx="73">
                  <c:v>44721</c:v>
                </c:pt>
                <c:pt idx="74">
                  <c:v>44720</c:v>
                </c:pt>
                <c:pt idx="75">
                  <c:v>44719</c:v>
                </c:pt>
                <c:pt idx="76">
                  <c:v>44718</c:v>
                </c:pt>
                <c:pt idx="77">
                  <c:v>44715</c:v>
                </c:pt>
                <c:pt idx="78">
                  <c:v>44714</c:v>
                </c:pt>
                <c:pt idx="79">
                  <c:v>44713</c:v>
                </c:pt>
                <c:pt idx="80">
                  <c:v>44712</c:v>
                </c:pt>
                <c:pt idx="81">
                  <c:v>44708</c:v>
                </c:pt>
                <c:pt idx="82">
                  <c:v>44707</c:v>
                </c:pt>
                <c:pt idx="83">
                  <c:v>44706</c:v>
                </c:pt>
                <c:pt idx="84">
                  <c:v>44705</c:v>
                </c:pt>
                <c:pt idx="85">
                  <c:v>44704</c:v>
                </c:pt>
                <c:pt idx="86">
                  <c:v>44701</c:v>
                </c:pt>
                <c:pt idx="87">
                  <c:v>44700</c:v>
                </c:pt>
                <c:pt idx="88">
                  <c:v>44699</c:v>
                </c:pt>
                <c:pt idx="89">
                  <c:v>44698</c:v>
                </c:pt>
                <c:pt idx="90">
                  <c:v>44697</c:v>
                </c:pt>
                <c:pt idx="91">
                  <c:v>44694</c:v>
                </c:pt>
                <c:pt idx="92">
                  <c:v>44693</c:v>
                </c:pt>
                <c:pt idx="93">
                  <c:v>44692</c:v>
                </c:pt>
                <c:pt idx="94">
                  <c:v>44691</c:v>
                </c:pt>
                <c:pt idx="95">
                  <c:v>44690</c:v>
                </c:pt>
                <c:pt idx="96">
                  <c:v>44687</c:v>
                </c:pt>
                <c:pt idx="97">
                  <c:v>44686</c:v>
                </c:pt>
                <c:pt idx="98">
                  <c:v>44685</c:v>
                </c:pt>
                <c:pt idx="99">
                  <c:v>44684</c:v>
                </c:pt>
                <c:pt idx="100">
                  <c:v>44683</c:v>
                </c:pt>
                <c:pt idx="101">
                  <c:v>44680</c:v>
                </c:pt>
                <c:pt idx="102">
                  <c:v>44679</c:v>
                </c:pt>
                <c:pt idx="103">
                  <c:v>44678</c:v>
                </c:pt>
                <c:pt idx="104">
                  <c:v>44677</c:v>
                </c:pt>
                <c:pt idx="105">
                  <c:v>44676</c:v>
                </c:pt>
                <c:pt idx="106">
                  <c:v>44673</c:v>
                </c:pt>
                <c:pt idx="107">
                  <c:v>44672</c:v>
                </c:pt>
                <c:pt idx="108">
                  <c:v>44671</c:v>
                </c:pt>
                <c:pt idx="109">
                  <c:v>44670</c:v>
                </c:pt>
                <c:pt idx="110">
                  <c:v>44669</c:v>
                </c:pt>
                <c:pt idx="111">
                  <c:v>44665</c:v>
                </c:pt>
                <c:pt idx="112">
                  <c:v>44664</c:v>
                </c:pt>
                <c:pt idx="113">
                  <c:v>44663</c:v>
                </c:pt>
                <c:pt idx="114">
                  <c:v>44662</c:v>
                </c:pt>
                <c:pt idx="115">
                  <c:v>44659</c:v>
                </c:pt>
                <c:pt idx="116">
                  <c:v>44658</c:v>
                </c:pt>
                <c:pt idx="117">
                  <c:v>44657</c:v>
                </c:pt>
                <c:pt idx="118">
                  <c:v>44656</c:v>
                </c:pt>
                <c:pt idx="119">
                  <c:v>44655</c:v>
                </c:pt>
                <c:pt idx="120">
                  <c:v>44652</c:v>
                </c:pt>
                <c:pt idx="121">
                  <c:v>44651</c:v>
                </c:pt>
                <c:pt idx="122">
                  <c:v>44650</c:v>
                </c:pt>
                <c:pt idx="123">
                  <c:v>44649</c:v>
                </c:pt>
                <c:pt idx="124">
                  <c:v>44648</c:v>
                </c:pt>
                <c:pt idx="125">
                  <c:v>44645</c:v>
                </c:pt>
                <c:pt idx="126">
                  <c:v>44644</c:v>
                </c:pt>
                <c:pt idx="127">
                  <c:v>44643</c:v>
                </c:pt>
                <c:pt idx="128">
                  <c:v>44642</c:v>
                </c:pt>
                <c:pt idx="129">
                  <c:v>44641</c:v>
                </c:pt>
                <c:pt idx="130">
                  <c:v>44638</c:v>
                </c:pt>
                <c:pt idx="131">
                  <c:v>44637</c:v>
                </c:pt>
                <c:pt idx="132">
                  <c:v>44636</c:v>
                </c:pt>
                <c:pt idx="133">
                  <c:v>44635</c:v>
                </c:pt>
                <c:pt idx="134">
                  <c:v>44634</c:v>
                </c:pt>
                <c:pt idx="135">
                  <c:v>44631</c:v>
                </c:pt>
                <c:pt idx="136">
                  <c:v>44630</c:v>
                </c:pt>
                <c:pt idx="137">
                  <c:v>44629</c:v>
                </c:pt>
                <c:pt idx="138">
                  <c:v>44628</c:v>
                </c:pt>
                <c:pt idx="139">
                  <c:v>44627</c:v>
                </c:pt>
                <c:pt idx="140">
                  <c:v>44624</c:v>
                </c:pt>
                <c:pt idx="141">
                  <c:v>44623</c:v>
                </c:pt>
                <c:pt idx="142">
                  <c:v>44622</c:v>
                </c:pt>
                <c:pt idx="143">
                  <c:v>44621</c:v>
                </c:pt>
                <c:pt idx="144">
                  <c:v>44620</c:v>
                </c:pt>
                <c:pt idx="145">
                  <c:v>44617</c:v>
                </c:pt>
                <c:pt idx="146">
                  <c:v>44616</c:v>
                </c:pt>
                <c:pt idx="147">
                  <c:v>44615</c:v>
                </c:pt>
                <c:pt idx="148">
                  <c:v>44614</c:v>
                </c:pt>
                <c:pt idx="149">
                  <c:v>44610</c:v>
                </c:pt>
                <c:pt idx="150">
                  <c:v>44609</c:v>
                </c:pt>
                <c:pt idx="151">
                  <c:v>44608</c:v>
                </c:pt>
                <c:pt idx="152">
                  <c:v>44607</c:v>
                </c:pt>
                <c:pt idx="153">
                  <c:v>44606</c:v>
                </c:pt>
                <c:pt idx="154">
                  <c:v>44603</c:v>
                </c:pt>
                <c:pt idx="155">
                  <c:v>44602</c:v>
                </c:pt>
                <c:pt idx="156">
                  <c:v>44601</c:v>
                </c:pt>
                <c:pt idx="157">
                  <c:v>44600</c:v>
                </c:pt>
                <c:pt idx="158">
                  <c:v>44599</c:v>
                </c:pt>
                <c:pt idx="159">
                  <c:v>44596</c:v>
                </c:pt>
                <c:pt idx="160">
                  <c:v>44595</c:v>
                </c:pt>
                <c:pt idx="161">
                  <c:v>44594</c:v>
                </c:pt>
                <c:pt idx="162">
                  <c:v>44593</c:v>
                </c:pt>
                <c:pt idx="163">
                  <c:v>44592</c:v>
                </c:pt>
                <c:pt idx="164">
                  <c:v>44589</c:v>
                </c:pt>
                <c:pt idx="165">
                  <c:v>44588</c:v>
                </c:pt>
                <c:pt idx="166">
                  <c:v>44587</c:v>
                </c:pt>
                <c:pt idx="167">
                  <c:v>44586</c:v>
                </c:pt>
                <c:pt idx="168">
                  <c:v>44585</c:v>
                </c:pt>
                <c:pt idx="169">
                  <c:v>44582</c:v>
                </c:pt>
                <c:pt idx="170">
                  <c:v>44581</c:v>
                </c:pt>
                <c:pt idx="171">
                  <c:v>44580</c:v>
                </c:pt>
                <c:pt idx="172">
                  <c:v>44579</c:v>
                </c:pt>
                <c:pt idx="173">
                  <c:v>44575</c:v>
                </c:pt>
                <c:pt idx="174">
                  <c:v>44574</c:v>
                </c:pt>
                <c:pt idx="175">
                  <c:v>44573</c:v>
                </c:pt>
                <c:pt idx="176">
                  <c:v>44572</c:v>
                </c:pt>
                <c:pt idx="177">
                  <c:v>44571</c:v>
                </c:pt>
                <c:pt idx="178">
                  <c:v>44568</c:v>
                </c:pt>
                <c:pt idx="179">
                  <c:v>44567</c:v>
                </c:pt>
                <c:pt idx="180">
                  <c:v>44566</c:v>
                </c:pt>
                <c:pt idx="181">
                  <c:v>44565</c:v>
                </c:pt>
                <c:pt idx="182">
                  <c:v>44564</c:v>
                </c:pt>
                <c:pt idx="183">
                  <c:v>44561</c:v>
                </c:pt>
                <c:pt idx="184">
                  <c:v>44560</c:v>
                </c:pt>
                <c:pt idx="185">
                  <c:v>44559</c:v>
                </c:pt>
                <c:pt idx="186">
                  <c:v>44558</c:v>
                </c:pt>
                <c:pt idx="187">
                  <c:v>44557</c:v>
                </c:pt>
                <c:pt idx="188">
                  <c:v>44553</c:v>
                </c:pt>
                <c:pt idx="189">
                  <c:v>44552</c:v>
                </c:pt>
                <c:pt idx="190">
                  <c:v>44551</c:v>
                </c:pt>
                <c:pt idx="191">
                  <c:v>44550</c:v>
                </c:pt>
                <c:pt idx="192">
                  <c:v>44547</c:v>
                </c:pt>
                <c:pt idx="193">
                  <c:v>44546</c:v>
                </c:pt>
                <c:pt idx="194">
                  <c:v>44545</c:v>
                </c:pt>
                <c:pt idx="195">
                  <c:v>44544</c:v>
                </c:pt>
                <c:pt idx="196">
                  <c:v>44543</c:v>
                </c:pt>
                <c:pt idx="197">
                  <c:v>44540</c:v>
                </c:pt>
                <c:pt idx="198">
                  <c:v>44539</c:v>
                </c:pt>
                <c:pt idx="199">
                  <c:v>44538</c:v>
                </c:pt>
                <c:pt idx="200">
                  <c:v>44537</c:v>
                </c:pt>
                <c:pt idx="201">
                  <c:v>44536</c:v>
                </c:pt>
                <c:pt idx="202">
                  <c:v>44533</c:v>
                </c:pt>
                <c:pt idx="203">
                  <c:v>44532</c:v>
                </c:pt>
                <c:pt idx="204">
                  <c:v>44531</c:v>
                </c:pt>
                <c:pt idx="205">
                  <c:v>44530</c:v>
                </c:pt>
                <c:pt idx="206">
                  <c:v>44529</c:v>
                </c:pt>
                <c:pt idx="207">
                  <c:v>44526</c:v>
                </c:pt>
                <c:pt idx="208">
                  <c:v>44524</c:v>
                </c:pt>
                <c:pt idx="209">
                  <c:v>44523</c:v>
                </c:pt>
                <c:pt idx="210">
                  <c:v>44522</c:v>
                </c:pt>
                <c:pt idx="211">
                  <c:v>44519</c:v>
                </c:pt>
                <c:pt idx="212">
                  <c:v>44518</c:v>
                </c:pt>
                <c:pt idx="213">
                  <c:v>44517</c:v>
                </c:pt>
                <c:pt idx="214">
                  <c:v>44516</c:v>
                </c:pt>
                <c:pt idx="215">
                  <c:v>44515</c:v>
                </c:pt>
                <c:pt idx="216">
                  <c:v>44512</c:v>
                </c:pt>
                <c:pt idx="217">
                  <c:v>44511</c:v>
                </c:pt>
                <c:pt idx="218">
                  <c:v>44510</c:v>
                </c:pt>
                <c:pt idx="219">
                  <c:v>44509</c:v>
                </c:pt>
                <c:pt idx="220">
                  <c:v>44508</c:v>
                </c:pt>
                <c:pt idx="221">
                  <c:v>44505</c:v>
                </c:pt>
                <c:pt idx="222">
                  <c:v>44504</c:v>
                </c:pt>
                <c:pt idx="223">
                  <c:v>44503</c:v>
                </c:pt>
                <c:pt idx="224">
                  <c:v>44502</c:v>
                </c:pt>
                <c:pt idx="225">
                  <c:v>44501</c:v>
                </c:pt>
                <c:pt idx="226">
                  <c:v>44498</c:v>
                </c:pt>
                <c:pt idx="227">
                  <c:v>44497</c:v>
                </c:pt>
                <c:pt idx="228">
                  <c:v>44496</c:v>
                </c:pt>
                <c:pt idx="229">
                  <c:v>44495</c:v>
                </c:pt>
                <c:pt idx="230">
                  <c:v>44494</c:v>
                </c:pt>
                <c:pt idx="231">
                  <c:v>44491</c:v>
                </c:pt>
                <c:pt idx="232">
                  <c:v>44490</c:v>
                </c:pt>
                <c:pt idx="233">
                  <c:v>44489</c:v>
                </c:pt>
                <c:pt idx="234">
                  <c:v>44488</c:v>
                </c:pt>
                <c:pt idx="235">
                  <c:v>44487</c:v>
                </c:pt>
                <c:pt idx="236">
                  <c:v>44484</c:v>
                </c:pt>
                <c:pt idx="237">
                  <c:v>44483</c:v>
                </c:pt>
                <c:pt idx="238">
                  <c:v>44482</c:v>
                </c:pt>
                <c:pt idx="239">
                  <c:v>44481</c:v>
                </c:pt>
                <c:pt idx="240">
                  <c:v>44480</c:v>
                </c:pt>
                <c:pt idx="241">
                  <c:v>44477</c:v>
                </c:pt>
                <c:pt idx="242">
                  <c:v>44476</c:v>
                </c:pt>
                <c:pt idx="243">
                  <c:v>44475</c:v>
                </c:pt>
                <c:pt idx="244">
                  <c:v>44474</c:v>
                </c:pt>
                <c:pt idx="245">
                  <c:v>44473</c:v>
                </c:pt>
                <c:pt idx="246">
                  <c:v>44470</c:v>
                </c:pt>
                <c:pt idx="247">
                  <c:v>44469</c:v>
                </c:pt>
                <c:pt idx="248">
                  <c:v>44468</c:v>
                </c:pt>
                <c:pt idx="249">
                  <c:v>44467</c:v>
                </c:pt>
                <c:pt idx="250">
                  <c:v>44466</c:v>
                </c:pt>
                <c:pt idx="251">
                  <c:v>44463</c:v>
                </c:pt>
                <c:pt idx="252">
                  <c:v>44462</c:v>
                </c:pt>
                <c:pt idx="253">
                  <c:v>44461</c:v>
                </c:pt>
                <c:pt idx="254">
                  <c:v>44460</c:v>
                </c:pt>
                <c:pt idx="255">
                  <c:v>44459</c:v>
                </c:pt>
                <c:pt idx="256">
                  <c:v>44456</c:v>
                </c:pt>
                <c:pt idx="257">
                  <c:v>44455</c:v>
                </c:pt>
                <c:pt idx="258">
                  <c:v>44454</c:v>
                </c:pt>
                <c:pt idx="259">
                  <c:v>44453</c:v>
                </c:pt>
                <c:pt idx="260">
                  <c:v>44452</c:v>
                </c:pt>
                <c:pt idx="261">
                  <c:v>44449</c:v>
                </c:pt>
                <c:pt idx="262">
                  <c:v>44448</c:v>
                </c:pt>
                <c:pt idx="263">
                  <c:v>44447</c:v>
                </c:pt>
                <c:pt idx="264">
                  <c:v>44446</c:v>
                </c:pt>
                <c:pt idx="265">
                  <c:v>44442</c:v>
                </c:pt>
                <c:pt idx="266">
                  <c:v>44441</c:v>
                </c:pt>
                <c:pt idx="267">
                  <c:v>44440</c:v>
                </c:pt>
                <c:pt idx="268">
                  <c:v>44439</c:v>
                </c:pt>
                <c:pt idx="269">
                  <c:v>44438</c:v>
                </c:pt>
                <c:pt idx="270">
                  <c:v>44435</c:v>
                </c:pt>
                <c:pt idx="271">
                  <c:v>44434</c:v>
                </c:pt>
                <c:pt idx="272">
                  <c:v>44433</c:v>
                </c:pt>
                <c:pt idx="273">
                  <c:v>44432</c:v>
                </c:pt>
                <c:pt idx="274">
                  <c:v>44431</c:v>
                </c:pt>
                <c:pt idx="275">
                  <c:v>44428</c:v>
                </c:pt>
                <c:pt idx="276">
                  <c:v>44427</c:v>
                </c:pt>
                <c:pt idx="277">
                  <c:v>44426</c:v>
                </c:pt>
                <c:pt idx="278">
                  <c:v>44425</c:v>
                </c:pt>
                <c:pt idx="279">
                  <c:v>44424</c:v>
                </c:pt>
                <c:pt idx="280">
                  <c:v>44421</c:v>
                </c:pt>
                <c:pt idx="281">
                  <c:v>44420</c:v>
                </c:pt>
                <c:pt idx="282">
                  <c:v>44419</c:v>
                </c:pt>
                <c:pt idx="283">
                  <c:v>44418</c:v>
                </c:pt>
                <c:pt idx="284">
                  <c:v>44417</c:v>
                </c:pt>
                <c:pt idx="285">
                  <c:v>44414</c:v>
                </c:pt>
                <c:pt idx="286">
                  <c:v>44413</c:v>
                </c:pt>
                <c:pt idx="287">
                  <c:v>44412</c:v>
                </c:pt>
                <c:pt idx="288">
                  <c:v>44411</c:v>
                </c:pt>
                <c:pt idx="289">
                  <c:v>44410</c:v>
                </c:pt>
                <c:pt idx="290">
                  <c:v>44407</c:v>
                </c:pt>
                <c:pt idx="291">
                  <c:v>44406</c:v>
                </c:pt>
                <c:pt idx="292">
                  <c:v>44405</c:v>
                </c:pt>
                <c:pt idx="293">
                  <c:v>44404</c:v>
                </c:pt>
                <c:pt idx="294">
                  <c:v>44403</c:v>
                </c:pt>
                <c:pt idx="295">
                  <c:v>44400</c:v>
                </c:pt>
                <c:pt idx="296">
                  <c:v>44399</c:v>
                </c:pt>
                <c:pt idx="297">
                  <c:v>44398</c:v>
                </c:pt>
                <c:pt idx="298">
                  <c:v>44397</c:v>
                </c:pt>
                <c:pt idx="299">
                  <c:v>44396</c:v>
                </c:pt>
                <c:pt idx="300">
                  <c:v>44393</c:v>
                </c:pt>
                <c:pt idx="301">
                  <c:v>44392</c:v>
                </c:pt>
                <c:pt idx="302">
                  <c:v>44391</c:v>
                </c:pt>
                <c:pt idx="303">
                  <c:v>44390</c:v>
                </c:pt>
                <c:pt idx="304">
                  <c:v>44389</c:v>
                </c:pt>
                <c:pt idx="305">
                  <c:v>44386</c:v>
                </c:pt>
                <c:pt idx="306">
                  <c:v>44385</c:v>
                </c:pt>
                <c:pt idx="307">
                  <c:v>44384</c:v>
                </c:pt>
                <c:pt idx="308">
                  <c:v>44383</c:v>
                </c:pt>
                <c:pt idx="309">
                  <c:v>44379</c:v>
                </c:pt>
                <c:pt idx="310">
                  <c:v>44378</c:v>
                </c:pt>
                <c:pt idx="311">
                  <c:v>44377</c:v>
                </c:pt>
                <c:pt idx="312">
                  <c:v>44376</c:v>
                </c:pt>
                <c:pt idx="313">
                  <c:v>44375</c:v>
                </c:pt>
                <c:pt idx="314">
                  <c:v>44372</c:v>
                </c:pt>
                <c:pt idx="315">
                  <c:v>44371</c:v>
                </c:pt>
                <c:pt idx="316">
                  <c:v>44370</c:v>
                </c:pt>
                <c:pt idx="317">
                  <c:v>44369</c:v>
                </c:pt>
                <c:pt idx="318">
                  <c:v>44368</c:v>
                </c:pt>
                <c:pt idx="319">
                  <c:v>44365</c:v>
                </c:pt>
                <c:pt idx="320">
                  <c:v>44364</c:v>
                </c:pt>
                <c:pt idx="321">
                  <c:v>44363</c:v>
                </c:pt>
                <c:pt idx="322">
                  <c:v>44362</c:v>
                </c:pt>
                <c:pt idx="323">
                  <c:v>44361</c:v>
                </c:pt>
                <c:pt idx="324">
                  <c:v>44358</c:v>
                </c:pt>
                <c:pt idx="325">
                  <c:v>44357</c:v>
                </c:pt>
                <c:pt idx="326">
                  <c:v>44356</c:v>
                </c:pt>
                <c:pt idx="327">
                  <c:v>44355</c:v>
                </c:pt>
                <c:pt idx="328">
                  <c:v>44354</c:v>
                </c:pt>
                <c:pt idx="329">
                  <c:v>44351</c:v>
                </c:pt>
                <c:pt idx="330">
                  <c:v>44350</c:v>
                </c:pt>
                <c:pt idx="331">
                  <c:v>44349</c:v>
                </c:pt>
                <c:pt idx="332">
                  <c:v>44348</c:v>
                </c:pt>
                <c:pt idx="333">
                  <c:v>44344</c:v>
                </c:pt>
                <c:pt idx="334">
                  <c:v>44343</c:v>
                </c:pt>
                <c:pt idx="335">
                  <c:v>44342</c:v>
                </c:pt>
                <c:pt idx="336">
                  <c:v>44341</c:v>
                </c:pt>
                <c:pt idx="337">
                  <c:v>44340</c:v>
                </c:pt>
                <c:pt idx="338">
                  <c:v>44337</c:v>
                </c:pt>
                <c:pt idx="339">
                  <c:v>44336</c:v>
                </c:pt>
                <c:pt idx="340">
                  <c:v>44335</c:v>
                </c:pt>
                <c:pt idx="341">
                  <c:v>44334</c:v>
                </c:pt>
                <c:pt idx="342">
                  <c:v>44333</c:v>
                </c:pt>
                <c:pt idx="343">
                  <c:v>44330</c:v>
                </c:pt>
                <c:pt idx="344">
                  <c:v>44329</c:v>
                </c:pt>
                <c:pt idx="345">
                  <c:v>44328</c:v>
                </c:pt>
                <c:pt idx="346">
                  <c:v>44327</c:v>
                </c:pt>
                <c:pt idx="347">
                  <c:v>44326</c:v>
                </c:pt>
                <c:pt idx="348">
                  <c:v>44323</c:v>
                </c:pt>
                <c:pt idx="349">
                  <c:v>44322</c:v>
                </c:pt>
                <c:pt idx="350">
                  <c:v>44321</c:v>
                </c:pt>
                <c:pt idx="351">
                  <c:v>44320</c:v>
                </c:pt>
                <c:pt idx="352">
                  <c:v>44319</c:v>
                </c:pt>
                <c:pt idx="353">
                  <c:v>44316</c:v>
                </c:pt>
                <c:pt idx="354">
                  <c:v>44315</c:v>
                </c:pt>
                <c:pt idx="355">
                  <c:v>44314</c:v>
                </c:pt>
                <c:pt idx="356">
                  <c:v>44313</c:v>
                </c:pt>
                <c:pt idx="357">
                  <c:v>44312</c:v>
                </c:pt>
                <c:pt idx="358">
                  <c:v>44309</c:v>
                </c:pt>
                <c:pt idx="359">
                  <c:v>44308</c:v>
                </c:pt>
                <c:pt idx="360">
                  <c:v>44307</c:v>
                </c:pt>
                <c:pt idx="361">
                  <c:v>44306</c:v>
                </c:pt>
                <c:pt idx="362">
                  <c:v>44305</c:v>
                </c:pt>
                <c:pt idx="363">
                  <c:v>44302</c:v>
                </c:pt>
                <c:pt idx="364">
                  <c:v>44301</c:v>
                </c:pt>
                <c:pt idx="365">
                  <c:v>44300</c:v>
                </c:pt>
                <c:pt idx="366">
                  <c:v>44299</c:v>
                </c:pt>
                <c:pt idx="367">
                  <c:v>44298</c:v>
                </c:pt>
                <c:pt idx="368">
                  <c:v>44295</c:v>
                </c:pt>
                <c:pt idx="369">
                  <c:v>44294</c:v>
                </c:pt>
                <c:pt idx="370">
                  <c:v>44293</c:v>
                </c:pt>
                <c:pt idx="371">
                  <c:v>44292</c:v>
                </c:pt>
                <c:pt idx="372">
                  <c:v>44291</c:v>
                </c:pt>
                <c:pt idx="373">
                  <c:v>44287</c:v>
                </c:pt>
                <c:pt idx="374">
                  <c:v>44286</c:v>
                </c:pt>
                <c:pt idx="375">
                  <c:v>44285</c:v>
                </c:pt>
                <c:pt idx="376">
                  <c:v>44284</c:v>
                </c:pt>
                <c:pt idx="377">
                  <c:v>44281</c:v>
                </c:pt>
                <c:pt idx="378">
                  <c:v>44280</c:v>
                </c:pt>
                <c:pt idx="379">
                  <c:v>44279</c:v>
                </c:pt>
                <c:pt idx="380">
                  <c:v>44278</c:v>
                </c:pt>
                <c:pt idx="381">
                  <c:v>44277</c:v>
                </c:pt>
                <c:pt idx="382">
                  <c:v>44274</c:v>
                </c:pt>
                <c:pt idx="383">
                  <c:v>44273</c:v>
                </c:pt>
                <c:pt idx="384">
                  <c:v>44272</c:v>
                </c:pt>
                <c:pt idx="385">
                  <c:v>44271</c:v>
                </c:pt>
                <c:pt idx="386">
                  <c:v>44270</c:v>
                </c:pt>
                <c:pt idx="387">
                  <c:v>44267</c:v>
                </c:pt>
                <c:pt idx="388">
                  <c:v>44266</c:v>
                </c:pt>
                <c:pt idx="389">
                  <c:v>44265</c:v>
                </c:pt>
                <c:pt idx="390">
                  <c:v>44264</c:v>
                </c:pt>
                <c:pt idx="391">
                  <c:v>44263</c:v>
                </c:pt>
                <c:pt idx="392">
                  <c:v>44260</c:v>
                </c:pt>
                <c:pt idx="393">
                  <c:v>44259</c:v>
                </c:pt>
                <c:pt idx="394">
                  <c:v>44258</c:v>
                </c:pt>
                <c:pt idx="395">
                  <c:v>44257</c:v>
                </c:pt>
                <c:pt idx="396">
                  <c:v>44256</c:v>
                </c:pt>
                <c:pt idx="397">
                  <c:v>44253</c:v>
                </c:pt>
                <c:pt idx="398">
                  <c:v>44252</c:v>
                </c:pt>
                <c:pt idx="399">
                  <c:v>44251</c:v>
                </c:pt>
                <c:pt idx="400">
                  <c:v>44250</c:v>
                </c:pt>
                <c:pt idx="401">
                  <c:v>44249</c:v>
                </c:pt>
                <c:pt idx="402">
                  <c:v>44246</c:v>
                </c:pt>
                <c:pt idx="403">
                  <c:v>44245</c:v>
                </c:pt>
                <c:pt idx="404">
                  <c:v>44244</c:v>
                </c:pt>
                <c:pt idx="405">
                  <c:v>44243</c:v>
                </c:pt>
                <c:pt idx="406">
                  <c:v>44239</c:v>
                </c:pt>
                <c:pt idx="407">
                  <c:v>44238</c:v>
                </c:pt>
                <c:pt idx="408">
                  <c:v>44237</c:v>
                </c:pt>
                <c:pt idx="409">
                  <c:v>44236</c:v>
                </c:pt>
                <c:pt idx="410">
                  <c:v>44235</c:v>
                </c:pt>
                <c:pt idx="411">
                  <c:v>44232</c:v>
                </c:pt>
                <c:pt idx="412">
                  <c:v>44231</c:v>
                </c:pt>
                <c:pt idx="413">
                  <c:v>44230</c:v>
                </c:pt>
                <c:pt idx="414">
                  <c:v>44229</c:v>
                </c:pt>
                <c:pt idx="415">
                  <c:v>44228</c:v>
                </c:pt>
                <c:pt idx="416">
                  <c:v>44225</c:v>
                </c:pt>
                <c:pt idx="417">
                  <c:v>44224</c:v>
                </c:pt>
                <c:pt idx="418">
                  <c:v>44223</c:v>
                </c:pt>
                <c:pt idx="419">
                  <c:v>44222</c:v>
                </c:pt>
                <c:pt idx="420">
                  <c:v>44221</c:v>
                </c:pt>
                <c:pt idx="421">
                  <c:v>44218</c:v>
                </c:pt>
                <c:pt idx="422">
                  <c:v>44217</c:v>
                </c:pt>
                <c:pt idx="423">
                  <c:v>44216</c:v>
                </c:pt>
                <c:pt idx="424">
                  <c:v>44215</c:v>
                </c:pt>
                <c:pt idx="425">
                  <c:v>44211</c:v>
                </c:pt>
                <c:pt idx="426">
                  <c:v>44210</c:v>
                </c:pt>
                <c:pt idx="427">
                  <c:v>44209</c:v>
                </c:pt>
                <c:pt idx="428">
                  <c:v>44208</c:v>
                </c:pt>
                <c:pt idx="429">
                  <c:v>44207</c:v>
                </c:pt>
                <c:pt idx="430">
                  <c:v>44204</c:v>
                </c:pt>
                <c:pt idx="431">
                  <c:v>44203</c:v>
                </c:pt>
                <c:pt idx="432">
                  <c:v>44202</c:v>
                </c:pt>
                <c:pt idx="433">
                  <c:v>44201</c:v>
                </c:pt>
                <c:pt idx="434">
                  <c:v>44200</c:v>
                </c:pt>
                <c:pt idx="435">
                  <c:v>44196</c:v>
                </c:pt>
                <c:pt idx="436">
                  <c:v>44195</c:v>
                </c:pt>
                <c:pt idx="437">
                  <c:v>44194</c:v>
                </c:pt>
                <c:pt idx="438">
                  <c:v>44193</c:v>
                </c:pt>
                <c:pt idx="439">
                  <c:v>44189</c:v>
                </c:pt>
                <c:pt idx="440">
                  <c:v>44188</c:v>
                </c:pt>
                <c:pt idx="441">
                  <c:v>44187</c:v>
                </c:pt>
                <c:pt idx="442">
                  <c:v>44186</c:v>
                </c:pt>
                <c:pt idx="443">
                  <c:v>44183</c:v>
                </c:pt>
                <c:pt idx="444">
                  <c:v>44182</c:v>
                </c:pt>
                <c:pt idx="445">
                  <c:v>44181</c:v>
                </c:pt>
                <c:pt idx="446">
                  <c:v>44180</c:v>
                </c:pt>
                <c:pt idx="447">
                  <c:v>44179</c:v>
                </c:pt>
                <c:pt idx="448">
                  <c:v>44176</c:v>
                </c:pt>
                <c:pt idx="449">
                  <c:v>44175</c:v>
                </c:pt>
                <c:pt idx="450">
                  <c:v>44174</c:v>
                </c:pt>
                <c:pt idx="451">
                  <c:v>44173</c:v>
                </c:pt>
                <c:pt idx="452">
                  <c:v>44172</c:v>
                </c:pt>
                <c:pt idx="453">
                  <c:v>44169</c:v>
                </c:pt>
                <c:pt idx="454">
                  <c:v>44168</c:v>
                </c:pt>
                <c:pt idx="455">
                  <c:v>44167</c:v>
                </c:pt>
                <c:pt idx="456">
                  <c:v>44166</c:v>
                </c:pt>
                <c:pt idx="457">
                  <c:v>44165</c:v>
                </c:pt>
                <c:pt idx="458">
                  <c:v>44162</c:v>
                </c:pt>
                <c:pt idx="459">
                  <c:v>44160</c:v>
                </c:pt>
                <c:pt idx="460">
                  <c:v>44159</c:v>
                </c:pt>
                <c:pt idx="461">
                  <c:v>44158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44148</c:v>
                </c:pt>
                <c:pt idx="468">
                  <c:v>44147</c:v>
                </c:pt>
                <c:pt idx="469">
                  <c:v>44146</c:v>
                </c:pt>
                <c:pt idx="470">
                  <c:v>44145</c:v>
                </c:pt>
                <c:pt idx="471">
                  <c:v>44144</c:v>
                </c:pt>
                <c:pt idx="472">
                  <c:v>44141</c:v>
                </c:pt>
                <c:pt idx="473">
                  <c:v>44140</c:v>
                </c:pt>
                <c:pt idx="474">
                  <c:v>44139</c:v>
                </c:pt>
                <c:pt idx="475">
                  <c:v>44138</c:v>
                </c:pt>
                <c:pt idx="476">
                  <c:v>44137</c:v>
                </c:pt>
                <c:pt idx="477">
                  <c:v>44134</c:v>
                </c:pt>
                <c:pt idx="478">
                  <c:v>44133</c:v>
                </c:pt>
                <c:pt idx="479">
                  <c:v>44132</c:v>
                </c:pt>
                <c:pt idx="480">
                  <c:v>44131</c:v>
                </c:pt>
                <c:pt idx="481">
                  <c:v>44130</c:v>
                </c:pt>
                <c:pt idx="482">
                  <c:v>44127</c:v>
                </c:pt>
                <c:pt idx="483">
                  <c:v>44126</c:v>
                </c:pt>
                <c:pt idx="484">
                  <c:v>44125</c:v>
                </c:pt>
                <c:pt idx="485">
                  <c:v>44124</c:v>
                </c:pt>
                <c:pt idx="486">
                  <c:v>44123</c:v>
                </c:pt>
                <c:pt idx="487">
                  <c:v>44120</c:v>
                </c:pt>
                <c:pt idx="488">
                  <c:v>44119</c:v>
                </c:pt>
                <c:pt idx="489">
                  <c:v>44118</c:v>
                </c:pt>
                <c:pt idx="490">
                  <c:v>44117</c:v>
                </c:pt>
                <c:pt idx="491">
                  <c:v>44116</c:v>
                </c:pt>
                <c:pt idx="492">
                  <c:v>44113</c:v>
                </c:pt>
                <c:pt idx="493">
                  <c:v>44112</c:v>
                </c:pt>
                <c:pt idx="494">
                  <c:v>44111</c:v>
                </c:pt>
                <c:pt idx="495">
                  <c:v>44110</c:v>
                </c:pt>
                <c:pt idx="496">
                  <c:v>44109</c:v>
                </c:pt>
                <c:pt idx="497">
                  <c:v>44106</c:v>
                </c:pt>
                <c:pt idx="498">
                  <c:v>44105</c:v>
                </c:pt>
                <c:pt idx="499">
                  <c:v>44104</c:v>
                </c:pt>
                <c:pt idx="500">
                  <c:v>44103</c:v>
                </c:pt>
                <c:pt idx="501">
                  <c:v>44102</c:v>
                </c:pt>
                <c:pt idx="502">
                  <c:v>44099</c:v>
                </c:pt>
                <c:pt idx="503">
                  <c:v>44098</c:v>
                </c:pt>
                <c:pt idx="504">
                  <c:v>44097</c:v>
                </c:pt>
                <c:pt idx="505">
                  <c:v>44096</c:v>
                </c:pt>
                <c:pt idx="506">
                  <c:v>44095</c:v>
                </c:pt>
                <c:pt idx="507">
                  <c:v>44092</c:v>
                </c:pt>
                <c:pt idx="508">
                  <c:v>44091</c:v>
                </c:pt>
                <c:pt idx="509">
                  <c:v>44090</c:v>
                </c:pt>
                <c:pt idx="510">
                  <c:v>44089</c:v>
                </c:pt>
                <c:pt idx="511">
                  <c:v>44088</c:v>
                </c:pt>
                <c:pt idx="512">
                  <c:v>44085</c:v>
                </c:pt>
                <c:pt idx="513">
                  <c:v>44084</c:v>
                </c:pt>
                <c:pt idx="514">
                  <c:v>44083</c:v>
                </c:pt>
                <c:pt idx="515">
                  <c:v>44082</c:v>
                </c:pt>
                <c:pt idx="516">
                  <c:v>44078</c:v>
                </c:pt>
                <c:pt idx="517">
                  <c:v>44077</c:v>
                </c:pt>
                <c:pt idx="518">
                  <c:v>44076</c:v>
                </c:pt>
                <c:pt idx="519">
                  <c:v>44075</c:v>
                </c:pt>
                <c:pt idx="520">
                  <c:v>44074</c:v>
                </c:pt>
                <c:pt idx="521">
                  <c:v>44071</c:v>
                </c:pt>
                <c:pt idx="522">
                  <c:v>44070</c:v>
                </c:pt>
                <c:pt idx="523">
                  <c:v>44069</c:v>
                </c:pt>
                <c:pt idx="524">
                  <c:v>44068</c:v>
                </c:pt>
                <c:pt idx="525">
                  <c:v>44067</c:v>
                </c:pt>
                <c:pt idx="526">
                  <c:v>44064</c:v>
                </c:pt>
                <c:pt idx="527">
                  <c:v>44063</c:v>
                </c:pt>
                <c:pt idx="528">
                  <c:v>44062</c:v>
                </c:pt>
                <c:pt idx="529">
                  <c:v>44061</c:v>
                </c:pt>
                <c:pt idx="530">
                  <c:v>44060</c:v>
                </c:pt>
                <c:pt idx="531">
                  <c:v>44057</c:v>
                </c:pt>
                <c:pt idx="532">
                  <c:v>44056</c:v>
                </c:pt>
                <c:pt idx="533">
                  <c:v>44055</c:v>
                </c:pt>
                <c:pt idx="534">
                  <c:v>44054</c:v>
                </c:pt>
                <c:pt idx="535">
                  <c:v>44053</c:v>
                </c:pt>
                <c:pt idx="536">
                  <c:v>44050</c:v>
                </c:pt>
                <c:pt idx="537">
                  <c:v>44049</c:v>
                </c:pt>
                <c:pt idx="538">
                  <c:v>44048</c:v>
                </c:pt>
                <c:pt idx="539">
                  <c:v>44047</c:v>
                </c:pt>
                <c:pt idx="540">
                  <c:v>44046</c:v>
                </c:pt>
                <c:pt idx="541">
                  <c:v>44043</c:v>
                </c:pt>
                <c:pt idx="542">
                  <c:v>44042</c:v>
                </c:pt>
                <c:pt idx="543">
                  <c:v>44041</c:v>
                </c:pt>
                <c:pt idx="544">
                  <c:v>44040</c:v>
                </c:pt>
                <c:pt idx="545">
                  <c:v>44039</c:v>
                </c:pt>
                <c:pt idx="546">
                  <c:v>44036</c:v>
                </c:pt>
                <c:pt idx="547">
                  <c:v>44035</c:v>
                </c:pt>
                <c:pt idx="548">
                  <c:v>44034</c:v>
                </c:pt>
                <c:pt idx="549">
                  <c:v>44033</c:v>
                </c:pt>
                <c:pt idx="550">
                  <c:v>44032</c:v>
                </c:pt>
                <c:pt idx="551">
                  <c:v>44029</c:v>
                </c:pt>
                <c:pt idx="552">
                  <c:v>44028</c:v>
                </c:pt>
                <c:pt idx="553">
                  <c:v>44027</c:v>
                </c:pt>
                <c:pt idx="554">
                  <c:v>44026</c:v>
                </c:pt>
                <c:pt idx="555">
                  <c:v>44025</c:v>
                </c:pt>
                <c:pt idx="556">
                  <c:v>44022</c:v>
                </c:pt>
                <c:pt idx="557">
                  <c:v>44021</c:v>
                </c:pt>
                <c:pt idx="558">
                  <c:v>44020</c:v>
                </c:pt>
                <c:pt idx="559">
                  <c:v>44019</c:v>
                </c:pt>
                <c:pt idx="560">
                  <c:v>44018</c:v>
                </c:pt>
                <c:pt idx="561">
                  <c:v>44014</c:v>
                </c:pt>
                <c:pt idx="562">
                  <c:v>44013</c:v>
                </c:pt>
                <c:pt idx="563">
                  <c:v>44012</c:v>
                </c:pt>
                <c:pt idx="564">
                  <c:v>44011</c:v>
                </c:pt>
                <c:pt idx="565">
                  <c:v>44008</c:v>
                </c:pt>
                <c:pt idx="566">
                  <c:v>44007</c:v>
                </c:pt>
                <c:pt idx="567">
                  <c:v>44006</c:v>
                </c:pt>
                <c:pt idx="568">
                  <c:v>44005</c:v>
                </c:pt>
                <c:pt idx="569">
                  <c:v>44004</c:v>
                </c:pt>
                <c:pt idx="570">
                  <c:v>44001</c:v>
                </c:pt>
                <c:pt idx="571">
                  <c:v>44000</c:v>
                </c:pt>
                <c:pt idx="572">
                  <c:v>43999</c:v>
                </c:pt>
                <c:pt idx="573">
                  <c:v>43998</c:v>
                </c:pt>
                <c:pt idx="574">
                  <c:v>43997</c:v>
                </c:pt>
                <c:pt idx="575">
                  <c:v>43994</c:v>
                </c:pt>
                <c:pt idx="576">
                  <c:v>43993</c:v>
                </c:pt>
                <c:pt idx="577">
                  <c:v>43992</c:v>
                </c:pt>
                <c:pt idx="578">
                  <c:v>43991</c:v>
                </c:pt>
                <c:pt idx="579">
                  <c:v>43990</c:v>
                </c:pt>
                <c:pt idx="580">
                  <c:v>43987</c:v>
                </c:pt>
                <c:pt idx="581">
                  <c:v>43986</c:v>
                </c:pt>
                <c:pt idx="582">
                  <c:v>43985</c:v>
                </c:pt>
                <c:pt idx="583">
                  <c:v>43984</c:v>
                </c:pt>
                <c:pt idx="584">
                  <c:v>43983</c:v>
                </c:pt>
                <c:pt idx="585">
                  <c:v>43980</c:v>
                </c:pt>
                <c:pt idx="586">
                  <c:v>43979</c:v>
                </c:pt>
                <c:pt idx="587">
                  <c:v>43978</c:v>
                </c:pt>
                <c:pt idx="588">
                  <c:v>43977</c:v>
                </c:pt>
                <c:pt idx="589">
                  <c:v>43973</c:v>
                </c:pt>
                <c:pt idx="590">
                  <c:v>43972</c:v>
                </c:pt>
                <c:pt idx="591">
                  <c:v>43971</c:v>
                </c:pt>
                <c:pt idx="592">
                  <c:v>43970</c:v>
                </c:pt>
                <c:pt idx="593">
                  <c:v>43969</c:v>
                </c:pt>
                <c:pt idx="594">
                  <c:v>43966</c:v>
                </c:pt>
                <c:pt idx="595">
                  <c:v>43965</c:v>
                </c:pt>
                <c:pt idx="596">
                  <c:v>43964</c:v>
                </c:pt>
                <c:pt idx="597">
                  <c:v>43963</c:v>
                </c:pt>
                <c:pt idx="598">
                  <c:v>43962</c:v>
                </c:pt>
                <c:pt idx="599">
                  <c:v>43959</c:v>
                </c:pt>
                <c:pt idx="600">
                  <c:v>43958</c:v>
                </c:pt>
                <c:pt idx="601">
                  <c:v>43957</c:v>
                </c:pt>
                <c:pt idx="602">
                  <c:v>43956</c:v>
                </c:pt>
                <c:pt idx="603">
                  <c:v>43955</c:v>
                </c:pt>
                <c:pt idx="604">
                  <c:v>43952</c:v>
                </c:pt>
                <c:pt idx="605">
                  <c:v>43951</c:v>
                </c:pt>
                <c:pt idx="606">
                  <c:v>43950</c:v>
                </c:pt>
                <c:pt idx="607">
                  <c:v>43949</c:v>
                </c:pt>
                <c:pt idx="608">
                  <c:v>43948</c:v>
                </c:pt>
                <c:pt idx="609">
                  <c:v>43945</c:v>
                </c:pt>
                <c:pt idx="610">
                  <c:v>43944</c:v>
                </c:pt>
                <c:pt idx="611">
                  <c:v>43943</c:v>
                </c:pt>
                <c:pt idx="612">
                  <c:v>43942</c:v>
                </c:pt>
                <c:pt idx="613">
                  <c:v>43941</c:v>
                </c:pt>
                <c:pt idx="614">
                  <c:v>43938</c:v>
                </c:pt>
                <c:pt idx="615">
                  <c:v>43937</c:v>
                </c:pt>
                <c:pt idx="616">
                  <c:v>43936</c:v>
                </c:pt>
                <c:pt idx="617">
                  <c:v>43935</c:v>
                </c:pt>
                <c:pt idx="618">
                  <c:v>43934</c:v>
                </c:pt>
                <c:pt idx="619">
                  <c:v>43930</c:v>
                </c:pt>
                <c:pt idx="620">
                  <c:v>43929</c:v>
                </c:pt>
                <c:pt idx="621">
                  <c:v>43928</c:v>
                </c:pt>
                <c:pt idx="622">
                  <c:v>43927</c:v>
                </c:pt>
                <c:pt idx="623">
                  <c:v>43924</c:v>
                </c:pt>
                <c:pt idx="624">
                  <c:v>43923</c:v>
                </c:pt>
                <c:pt idx="625">
                  <c:v>43922</c:v>
                </c:pt>
                <c:pt idx="626">
                  <c:v>43921</c:v>
                </c:pt>
                <c:pt idx="627">
                  <c:v>43920</c:v>
                </c:pt>
                <c:pt idx="628">
                  <c:v>43917</c:v>
                </c:pt>
                <c:pt idx="629">
                  <c:v>43916</c:v>
                </c:pt>
                <c:pt idx="630">
                  <c:v>43915</c:v>
                </c:pt>
                <c:pt idx="631">
                  <c:v>43914</c:v>
                </c:pt>
                <c:pt idx="632">
                  <c:v>43913</c:v>
                </c:pt>
                <c:pt idx="633">
                  <c:v>43910</c:v>
                </c:pt>
                <c:pt idx="634">
                  <c:v>43909</c:v>
                </c:pt>
                <c:pt idx="635">
                  <c:v>43908</c:v>
                </c:pt>
                <c:pt idx="636">
                  <c:v>43907</c:v>
                </c:pt>
                <c:pt idx="637">
                  <c:v>43906</c:v>
                </c:pt>
                <c:pt idx="638">
                  <c:v>43903</c:v>
                </c:pt>
                <c:pt idx="639">
                  <c:v>43902</c:v>
                </c:pt>
                <c:pt idx="640">
                  <c:v>43901</c:v>
                </c:pt>
                <c:pt idx="641">
                  <c:v>43900</c:v>
                </c:pt>
                <c:pt idx="642">
                  <c:v>43899</c:v>
                </c:pt>
                <c:pt idx="643">
                  <c:v>43896</c:v>
                </c:pt>
                <c:pt idx="644">
                  <c:v>43895</c:v>
                </c:pt>
                <c:pt idx="645">
                  <c:v>43894</c:v>
                </c:pt>
                <c:pt idx="646">
                  <c:v>43893</c:v>
                </c:pt>
                <c:pt idx="647">
                  <c:v>43892</c:v>
                </c:pt>
                <c:pt idx="648">
                  <c:v>43889</c:v>
                </c:pt>
                <c:pt idx="649">
                  <c:v>43888</c:v>
                </c:pt>
                <c:pt idx="650">
                  <c:v>43887</c:v>
                </c:pt>
                <c:pt idx="651">
                  <c:v>43886</c:v>
                </c:pt>
                <c:pt idx="652">
                  <c:v>43885</c:v>
                </c:pt>
                <c:pt idx="653">
                  <c:v>43882</c:v>
                </c:pt>
                <c:pt idx="654">
                  <c:v>43881</c:v>
                </c:pt>
                <c:pt idx="655">
                  <c:v>43880</c:v>
                </c:pt>
                <c:pt idx="656">
                  <c:v>43879</c:v>
                </c:pt>
                <c:pt idx="657">
                  <c:v>43875</c:v>
                </c:pt>
                <c:pt idx="658">
                  <c:v>43874</c:v>
                </c:pt>
                <c:pt idx="659">
                  <c:v>43873</c:v>
                </c:pt>
                <c:pt idx="660">
                  <c:v>43872</c:v>
                </c:pt>
                <c:pt idx="661">
                  <c:v>43871</c:v>
                </c:pt>
                <c:pt idx="662">
                  <c:v>43868</c:v>
                </c:pt>
                <c:pt idx="663">
                  <c:v>43867</c:v>
                </c:pt>
                <c:pt idx="664">
                  <c:v>43866</c:v>
                </c:pt>
                <c:pt idx="665">
                  <c:v>43865</c:v>
                </c:pt>
                <c:pt idx="666">
                  <c:v>43864</c:v>
                </c:pt>
                <c:pt idx="667">
                  <c:v>43861</c:v>
                </c:pt>
                <c:pt idx="668">
                  <c:v>43860</c:v>
                </c:pt>
                <c:pt idx="669">
                  <c:v>43859</c:v>
                </c:pt>
                <c:pt idx="670">
                  <c:v>43858</c:v>
                </c:pt>
                <c:pt idx="671">
                  <c:v>43857</c:v>
                </c:pt>
                <c:pt idx="672">
                  <c:v>43854</c:v>
                </c:pt>
                <c:pt idx="673">
                  <c:v>43853</c:v>
                </c:pt>
                <c:pt idx="674">
                  <c:v>43852</c:v>
                </c:pt>
                <c:pt idx="675">
                  <c:v>43851</c:v>
                </c:pt>
                <c:pt idx="676">
                  <c:v>43847</c:v>
                </c:pt>
                <c:pt idx="677">
                  <c:v>43846</c:v>
                </c:pt>
                <c:pt idx="678">
                  <c:v>43845</c:v>
                </c:pt>
                <c:pt idx="679">
                  <c:v>43844</c:v>
                </c:pt>
                <c:pt idx="680">
                  <c:v>43843</c:v>
                </c:pt>
                <c:pt idx="681">
                  <c:v>43840</c:v>
                </c:pt>
                <c:pt idx="682">
                  <c:v>43839</c:v>
                </c:pt>
                <c:pt idx="683">
                  <c:v>43838</c:v>
                </c:pt>
                <c:pt idx="684">
                  <c:v>43837</c:v>
                </c:pt>
                <c:pt idx="685">
                  <c:v>43836</c:v>
                </c:pt>
                <c:pt idx="686">
                  <c:v>43833</c:v>
                </c:pt>
                <c:pt idx="687">
                  <c:v>43832</c:v>
                </c:pt>
                <c:pt idx="688">
                  <c:v>43830</c:v>
                </c:pt>
                <c:pt idx="689">
                  <c:v>43829</c:v>
                </c:pt>
                <c:pt idx="690">
                  <c:v>43826</c:v>
                </c:pt>
                <c:pt idx="691">
                  <c:v>43825</c:v>
                </c:pt>
                <c:pt idx="692">
                  <c:v>43823</c:v>
                </c:pt>
                <c:pt idx="693">
                  <c:v>43822</c:v>
                </c:pt>
                <c:pt idx="694">
                  <c:v>43819</c:v>
                </c:pt>
                <c:pt idx="695">
                  <c:v>43818</c:v>
                </c:pt>
                <c:pt idx="696">
                  <c:v>43817</c:v>
                </c:pt>
                <c:pt idx="697">
                  <c:v>43816</c:v>
                </c:pt>
                <c:pt idx="698">
                  <c:v>43815</c:v>
                </c:pt>
                <c:pt idx="699">
                  <c:v>43812</c:v>
                </c:pt>
                <c:pt idx="700">
                  <c:v>43811</c:v>
                </c:pt>
                <c:pt idx="701">
                  <c:v>43810</c:v>
                </c:pt>
                <c:pt idx="702">
                  <c:v>43809</c:v>
                </c:pt>
                <c:pt idx="703">
                  <c:v>43808</c:v>
                </c:pt>
                <c:pt idx="704">
                  <c:v>43805</c:v>
                </c:pt>
                <c:pt idx="705">
                  <c:v>43804</c:v>
                </c:pt>
                <c:pt idx="706">
                  <c:v>43803</c:v>
                </c:pt>
                <c:pt idx="707">
                  <c:v>43802</c:v>
                </c:pt>
                <c:pt idx="708">
                  <c:v>43801</c:v>
                </c:pt>
                <c:pt idx="709">
                  <c:v>43798</c:v>
                </c:pt>
                <c:pt idx="710">
                  <c:v>43796</c:v>
                </c:pt>
                <c:pt idx="711">
                  <c:v>43795</c:v>
                </c:pt>
                <c:pt idx="712">
                  <c:v>43794</c:v>
                </c:pt>
                <c:pt idx="713">
                  <c:v>43791</c:v>
                </c:pt>
                <c:pt idx="714">
                  <c:v>43790</c:v>
                </c:pt>
                <c:pt idx="715">
                  <c:v>43789</c:v>
                </c:pt>
                <c:pt idx="716">
                  <c:v>43788</c:v>
                </c:pt>
                <c:pt idx="717">
                  <c:v>43787</c:v>
                </c:pt>
                <c:pt idx="718">
                  <c:v>43784</c:v>
                </c:pt>
                <c:pt idx="719">
                  <c:v>43783</c:v>
                </c:pt>
                <c:pt idx="720">
                  <c:v>43782</c:v>
                </c:pt>
                <c:pt idx="721">
                  <c:v>43781</c:v>
                </c:pt>
                <c:pt idx="722">
                  <c:v>43780</c:v>
                </c:pt>
                <c:pt idx="723">
                  <c:v>43777</c:v>
                </c:pt>
                <c:pt idx="724">
                  <c:v>43776</c:v>
                </c:pt>
                <c:pt idx="725">
                  <c:v>43775</c:v>
                </c:pt>
                <c:pt idx="726">
                  <c:v>43774</c:v>
                </c:pt>
                <c:pt idx="727">
                  <c:v>43773</c:v>
                </c:pt>
                <c:pt idx="728">
                  <c:v>43770</c:v>
                </c:pt>
                <c:pt idx="729">
                  <c:v>43769</c:v>
                </c:pt>
                <c:pt idx="730">
                  <c:v>43768</c:v>
                </c:pt>
                <c:pt idx="731">
                  <c:v>43767</c:v>
                </c:pt>
                <c:pt idx="732">
                  <c:v>43766</c:v>
                </c:pt>
                <c:pt idx="733">
                  <c:v>43763</c:v>
                </c:pt>
                <c:pt idx="734">
                  <c:v>43762</c:v>
                </c:pt>
                <c:pt idx="735">
                  <c:v>43761</c:v>
                </c:pt>
                <c:pt idx="736">
                  <c:v>43760</c:v>
                </c:pt>
                <c:pt idx="737">
                  <c:v>43759</c:v>
                </c:pt>
                <c:pt idx="738">
                  <c:v>43756</c:v>
                </c:pt>
                <c:pt idx="739">
                  <c:v>43755</c:v>
                </c:pt>
                <c:pt idx="740">
                  <c:v>43754</c:v>
                </c:pt>
                <c:pt idx="741">
                  <c:v>43753</c:v>
                </c:pt>
                <c:pt idx="742">
                  <c:v>43752</c:v>
                </c:pt>
                <c:pt idx="743">
                  <c:v>43749</c:v>
                </c:pt>
                <c:pt idx="744">
                  <c:v>43748</c:v>
                </c:pt>
                <c:pt idx="745">
                  <c:v>43747</c:v>
                </c:pt>
                <c:pt idx="746">
                  <c:v>43746</c:v>
                </c:pt>
                <c:pt idx="747">
                  <c:v>43745</c:v>
                </c:pt>
                <c:pt idx="748">
                  <c:v>43742</c:v>
                </c:pt>
                <c:pt idx="749">
                  <c:v>43741</c:v>
                </c:pt>
                <c:pt idx="750">
                  <c:v>43740</c:v>
                </c:pt>
                <c:pt idx="751">
                  <c:v>43739</c:v>
                </c:pt>
                <c:pt idx="752">
                  <c:v>43738</c:v>
                </c:pt>
                <c:pt idx="753">
                  <c:v>43735</c:v>
                </c:pt>
                <c:pt idx="754">
                  <c:v>43734</c:v>
                </c:pt>
                <c:pt idx="755">
                  <c:v>43733</c:v>
                </c:pt>
                <c:pt idx="756">
                  <c:v>43732</c:v>
                </c:pt>
                <c:pt idx="757">
                  <c:v>43731</c:v>
                </c:pt>
                <c:pt idx="758">
                  <c:v>43728</c:v>
                </c:pt>
                <c:pt idx="759">
                  <c:v>43727</c:v>
                </c:pt>
                <c:pt idx="760">
                  <c:v>43726</c:v>
                </c:pt>
                <c:pt idx="761">
                  <c:v>43725</c:v>
                </c:pt>
                <c:pt idx="762">
                  <c:v>43724</c:v>
                </c:pt>
                <c:pt idx="763">
                  <c:v>43721</c:v>
                </c:pt>
                <c:pt idx="764">
                  <c:v>43720</c:v>
                </c:pt>
                <c:pt idx="765">
                  <c:v>43719</c:v>
                </c:pt>
                <c:pt idx="766">
                  <c:v>43718</c:v>
                </c:pt>
                <c:pt idx="767">
                  <c:v>43717</c:v>
                </c:pt>
                <c:pt idx="768">
                  <c:v>43714</c:v>
                </c:pt>
                <c:pt idx="769">
                  <c:v>43713</c:v>
                </c:pt>
                <c:pt idx="770">
                  <c:v>43712</c:v>
                </c:pt>
                <c:pt idx="771">
                  <c:v>43711</c:v>
                </c:pt>
                <c:pt idx="772">
                  <c:v>43707</c:v>
                </c:pt>
                <c:pt idx="773">
                  <c:v>43706</c:v>
                </c:pt>
                <c:pt idx="774">
                  <c:v>43705</c:v>
                </c:pt>
                <c:pt idx="775">
                  <c:v>43704</c:v>
                </c:pt>
                <c:pt idx="776">
                  <c:v>43703</c:v>
                </c:pt>
                <c:pt idx="777">
                  <c:v>43700</c:v>
                </c:pt>
                <c:pt idx="778">
                  <c:v>43699</c:v>
                </c:pt>
                <c:pt idx="779">
                  <c:v>43698</c:v>
                </c:pt>
                <c:pt idx="780">
                  <c:v>43697</c:v>
                </c:pt>
                <c:pt idx="781">
                  <c:v>43696</c:v>
                </c:pt>
                <c:pt idx="782">
                  <c:v>43693</c:v>
                </c:pt>
                <c:pt idx="783">
                  <c:v>43692</c:v>
                </c:pt>
                <c:pt idx="784">
                  <c:v>43691</c:v>
                </c:pt>
                <c:pt idx="785">
                  <c:v>43690</c:v>
                </c:pt>
                <c:pt idx="786">
                  <c:v>43689</c:v>
                </c:pt>
                <c:pt idx="787">
                  <c:v>43686</c:v>
                </c:pt>
                <c:pt idx="788">
                  <c:v>43685</c:v>
                </c:pt>
                <c:pt idx="789">
                  <c:v>43684</c:v>
                </c:pt>
                <c:pt idx="790">
                  <c:v>43683</c:v>
                </c:pt>
                <c:pt idx="791">
                  <c:v>43682</c:v>
                </c:pt>
                <c:pt idx="792">
                  <c:v>43679</c:v>
                </c:pt>
                <c:pt idx="793">
                  <c:v>43678</c:v>
                </c:pt>
                <c:pt idx="794">
                  <c:v>43677</c:v>
                </c:pt>
                <c:pt idx="795">
                  <c:v>43676</c:v>
                </c:pt>
                <c:pt idx="796">
                  <c:v>43675</c:v>
                </c:pt>
                <c:pt idx="797">
                  <c:v>43672</c:v>
                </c:pt>
                <c:pt idx="798">
                  <c:v>43671</c:v>
                </c:pt>
                <c:pt idx="799">
                  <c:v>43670</c:v>
                </c:pt>
                <c:pt idx="800">
                  <c:v>43669</c:v>
                </c:pt>
                <c:pt idx="801">
                  <c:v>43668</c:v>
                </c:pt>
                <c:pt idx="802">
                  <c:v>43665</c:v>
                </c:pt>
                <c:pt idx="803">
                  <c:v>43664</c:v>
                </c:pt>
                <c:pt idx="804">
                  <c:v>43663</c:v>
                </c:pt>
                <c:pt idx="805">
                  <c:v>43662</c:v>
                </c:pt>
                <c:pt idx="806">
                  <c:v>43661</c:v>
                </c:pt>
                <c:pt idx="807">
                  <c:v>43658</c:v>
                </c:pt>
                <c:pt idx="808">
                  <c:v>43657</c:v>
                </c:pt>
                <c:pt idx="809">
                  <c:v>43656</c:v>
                </c:pt>
                <c:pt idx="810">
                  <c:v>43655</c:v>
                </c:pt>
                <c:pt idx="811">
                  <c:v>43654</c:v>
                </c:pt>
                <c:pt idx="812">
                  <c:v>43651</c:v>
                </c:pt>
                <c:pt idx="813">
                  <c:v>43649</c:v>
                </c:pt>
                <c:pt idx="814">
                  <c:v>43648</c:v>
                </c:pt>
                <c:pt idx="815">
                  <c:v>43647</c:v>
                </c:pt>
                <c:pt idx="816">
                  <c:v>43644</c:v>
                </c:pt>
                <c:pt idx="817">
                  <c:v>43643</c:v>
                </c:pt>
                <c:pt idx="818">
                  <c:v>43642</c:v>
                </c:pt>
                <c:pt idx="819">
                  <c:v>43641</c:v>
                </c:pt>
                <c:pt idx="820">
                  <c:v>43640</c:v>
                </c:pt>
                <c:pt idx="821">
                  <c:v>43637</c:v>
                </c:pt>
                <c:pt idx="822">
                  <c:v>43636</c:v>
                </c:pt>
                <c:pt idx="823">
                  <c:v>43635</c:v>
                </c:pt>
                <c:pt idx="824">
                  <c:v>43634</c:v>
                </c:pt>
                <c:pt idx="825">
                  <c:v>43633</c:v>
                </c:pt>
                <c:pt idx="826">
                  <c:v>43630</c:v>
                </c:pt>
                <c:pt idx="827">
                  <c:v>43629</c:v>
                </c:pt>
                <c:pt idx="828">
                  <c:v>43628</c:v>
                </c:pt>
                <c:pt idx="829">
                  <c:v>43627</c:v>
                </c:pt>
                <c:pt idx="830">
                  <c:v>43626</c:v>
                </c:pt>
                <c:pt idx="831">
                  <c:v>43623</c:v>
                </c:pt>
                <c:pt idx="832">
                  <c:v>43622</c:v>
                </c:pt>
                <c:pt idx="833">
                  <c:v>43621</c:v>
                </c:pt>
                <c:pt idx="834">
                  <c:v>43620</c:v>
                </c:pt>
                <c:pt idx="835">
                  <c:v>43619</c:v>
                </c:pt>
                <c:pt idx="836">
                  <c:v>43616</c:v>
                </c:pt>
                <c:pt idx="837">
                  <c:v>43615</c:v>
                </c:pt>
                <c:pt idx="838">
                  <c:v>43614</c:v>
                </c:pt>
                <c:pt idx="839">
                  <c:v>43613</c:v>
                </c:pt>
                <c:pt idx="840">
                  <c:v>43609</c:v>
                </c:pt>
                <c:pt idx="841">
                  <c:v>43608</c:v>
                </c:pt>
                <c:pt idx="842">
                  <c:v>43607</c:v>
                </c:pt>
                <c:pt idx="843">
                  <c:v>43606</c:v>
                </c:pt>
                <c:pt idx="844">
                  <c:v>43605</c:v>
                </c:pt>
                <c:pt idx="845">
                  <c:v>43602</c:v>
                </c:pt>
                <c:pt idx="846">
                  <c:v>43601</c:v>
                </c:pt>
                <c:pt idx="847">
                  <c:v>43600</c:v>
                </c:pt>
                <c:pt idx="848">
                  <c:v>43599</c:v>
                </c:pt>
                <c:pt idx="849">
                  <c:v>43598</c:v>
                </c:pt>
                <c:pt idx="850">
                  <c:v>43595</c:v>
                </c:pt>
                <c:pt idx="851">
                  <c:v>43594</c:v>
                </c:pt>
                <c:pt idx="852">
                  <c:v>43593</c:v>
                </c:pt>
                <c:pt idx="853">
                  <c:v>43592</c:v>
                </c:pt>
                <c:pt idx="854">
                  <c:v>43591</c:v>
                </c:pt>
                <c:pt idx="855">
                  <c:v>43588</c:v>
                </c:pt>
                <c:pt idx="856">
                  <c:v>43587</c:v>
                </c:pt>
                <c:pt idx="857">
                  <c:v>43586</c:v>
                </c:pt>
                <c:pt idx="858">
                  <c:v>43585</c:v>
                </c:pt>
                <c:pt idx="859">
                  <c:v>43584</c:v>
                </c:pt>
                <c:pt idx="860">
                  <c:v>43581</c:v>
                </c:pt>
                <c:pt idx="861">
                  <c:v>43580</c:v>
                </c:pt>
                <c:pt idx="862">
                  <c:v>43579</c:v>
                </c:pt>
                <c:pt idx="863">
                  <c:v>43578</c:v>
                </c:pt>
                <c:pt idx="864">
                  <c:v>43577</c:v>
                </c:pt>
                <c:pt idx="865">
                  <c:v>43573</c:v>
                </c:pt>
                <c:pt idx="866">
                  <c:v>43572</c:v>
                </c:pt>
                <c:pt idx="867">
                  <c:v>43571</c:v>
                </c:pt>
                <c:pt idx="868">
                  <c:v>43570</c:v>
                </c:pt>
                <c:pt idx="869">
                  <c:v>43567</c:v>
                </c:pt>
                <c:pt idx="870">
                  <c:v>43566</c:v>
                </c:pt>
                <c:pt idx="871">
                  <c:v>43565</c:v>
                </c:pt>
                <c:pt idx="872">
                  <c:v>43564</c:v>
                </c:pt>
                <c:pt idx="873">
                  <c:v>43563</c:v>
                </c:pt>
                <c:pt idx="874">
                  <c:v>43560</c:v>
                </c:pt>
                <c:pt idx="875">
                  <c:v>43559</c:v>
                </c:pt>
                <c:pt idx="876">
                  <c:v>43558</c:v>
                </c:pt>
                <c:pt idx="877">
                  <c:v>43557</c:v>
                </c:pt>
                <c:pt idx="878">
                  <c:v>43556</c:v>
                </c:pt>
                <c:pt idx="879">
                  <c:v>43553</c:v>
                </c:pt>
                <c:pt idx="880">
                  <c:v>43552</c:v>
                </c:pt>
                <c:pt idx="881">
                  <c:v>43551</c:v>
                </c:pt>
                <c:pt idx="882">
                  <c:v>43550</c:v>
                </c:pt>
                <c:pt idx="883">
                  <c:v>43549</c:v>
                </c:pt>
                <c:pt idx="884">
                  <c:v>43546</c:v>
                </c:pt>
                <c:pt idx="885">
                  <c:v>43545</c:v>
                </c:pt>
                <c:pt idx="886">
                  <c:v>43544</c:v>
                </c:pt>
                <c:pt idx="887">
                  <c:v>43543</c:v>
                </c:pt>
                <c:pt idx="888">
                  <c:v>43542</c:v>
                </c:pt>
                <c:pt idx="889">
                  <c:v>43539</c:v>
                </c:pt>
                <c:pt idx="890">
                  <c:v>43538</c:v>
                </c:pt>
                <c:pt idx="891">
                  <c:v>43537</c:v>
                </c:pt>
                <c:pt idx="892">
                  <c:v>43536</c:v>
                </c:pt>
                <c:pt idx="893">
                  <c:v>43535</c:v>
                </c:pt>
                <c:pt idx="894">
                  <c:v>43532</c:v>
                </c:pt>
                <c:pt idx="895">
                  <c:v>43531</c:v>
                </c:pt>
                <c:pt idx="896">
                  <c:v>43530</c:v>
                </c:pt>
                <c:pt idx="897">
                  <c:v>43529</c:v>
                </c:pt>
                <c:pt idx="898">
                  <c:v>43528</c:v>
                </c:pt>
                <c:pt idx="899">
                  <c:v>43525</c:v>
                </c:pt>
                <c:pt idx="900">
                  <c:v>43524</c:v>
                </c:pt>
                <c:pt idx="901">
                  <c:v>43523</c:v>
                </c:pt>
                <c:pt idx="902">
                  <c:v>43522</c:v>
                </c:pt>
                <c:pt idx="903">
                  <c:v>43521</c:v>
                </c:pt>
                <c:pt idx="904">
                  <c:v>43518</c:v>
                </c:pt>
                <c:pt idx="905">
                  <c:v>43517</c:v>
                </c:pt>
                <c:pt idx="906">
                  <c:v>43516</c:v>
                </c:pt>
                <c:pt idx="907">
                  <c:v>43515</c:v>
                </c:pt>
                <c:pt idx="908">
                  <c:v>43511</c:v>
                </c:pt>
                <c:pt idx="909">
                  <c:v>43510</c:v>
                </c:pt>
                <c:pt idx="910">
                  <c:v>43509</c:v>
                </c:pt>
                <c:pt idx="911">
                  <c:v>43508</c:v>
                </c:pt>
                <c:pt idx="912">
                  <c:v>43507</c:v>
                </c:pt>
                <c:pt idx="913">
                  <c:v>43504</c:v>
                </c:pt>
                <c:pt idx="914">
                  <c:v>43503</c:v>
                </c:pt>
                <c:pt idx="915">
                  <c:v>43502</c:v>
                </c:pt>
                <c:pt idx="916">
                  <c:v>43501</c:v>
                </c:pt>
                <c:pt idx="917">
                  <c:v>43500</c:v>
                </c:pt>
                <c:pt idx="918">
                  <c:v>43497</c:v>
                </c:pt>
                <c:pt idx="919">
                  <c:v>43496</c:v>
                </c:pt>
                <c:pt idx="920">
                  <c:v>43495</c:v>
                </c:pt>
                <c:pt idx="921">
                  <c:v>43494</c:v>
                </c:pt>
                <c:pt idx="922">
                  <c:v>43493</c:v>
                </c:pt>
                <c:pt idx="923">
                  <c:v>43490</c:v>
                </c:pt>
                <c:pt idx="924">
                  <c:v>43489</c:v>
                </c:pt>
                <c:pt idx="925">
                  <c:v>43488</c:v>
                </c:pt>
                <c:pt idx="926">
                  <c:v>43487</c:v>
                </c:pt>
                <c:pt idx="927">
                  <c:v>43483</c:v>
                </c:pt>
                <c:pt idx="928">
                  <c:v>43482</c:v>
                </c:pt>
                <c:pt idx="929">
                  <c:v>43481</c:v>
                </c:pt>
                <c:pt idx="930">
                  <c:v>43480</c:v>
                </c:pt>
                <c:pt idx="931">
                  <c:v>43479</c:v>
                </c:pt>
                <c:pt idx="932">
                  <c:v>43476</c:v>
                </c:pt>
                <c:pt idx="933">
                  <c:v>43475</c:v>
                </c:pt>
                <c:pt idx="934">
                  <c:v>43474</c:v>
                </c:pt>
                <c:pt idx="935">
                  <c:v>43473</c:v>
                </c:pt>
                <c:pt idx="936">
                  <c:v>43472</c:v>
                </c:pt>
                <c:pt idx="937">
                  <c:v>43469</c:v>
                </c:pt>
                <c:pt idx="938">
                  <c:v>43468</c:v>
                </c:pt>
                <c:pt idx="939">
                  <c:v>43467</c:v>
                </c:pt>
                <c:pt idx="940">
                  <c:v>43465</c:v>
                </c:pt>
                <c:pt idx="941">
                  <c:v>43462</c:v>
                </c:pt>
                <c:pt idx="942">
                  <c:v>43461</c:v>
                </c:pt>
                <c:pt idx="943">
                  <c:v>43460</c:v>
                </c:pt>
                <c:pt idx="944">
                  <c:v>43458</c:v>
                </c:pt>
                <c:pt idx="945">
                  <c:v>43455</c:v>
                </c:pt>
                <c:pt idx="946">
                  <c:v>43454</c:v>
                </c:pt>
                <c:pt idx="947">
                  <c:v>43453</c:v>
                </c:pt>
                <c:pt idx="948">
                  <c:v>43452</c:v>
                </c:pt>
                <c:pt idx="949">
                  <c:v>43451</c:v>
                </c:pt>
                <c:pt idx="950">
                  <c:v>43448</c:v>
                </c:pt>
                <c:pt idx="951">
                  <c:v>43447</c:v>
                </c:pt>
                <c:pt idx="952">
                  <c:v>43446</c:v>
                </c:pt>
                <c:pt idx="953">
                  <c:v>43445</c:v>
                </c:pt>
                <c:pt idx="954">
                  <c:v>43444</c:v>
                </c:pt>
                <c:pt idx="955">
                  <c:v>43441</c:v>
                </c:pt>
                <c:pt idx="956">
                  <c:v>43440</c:v>
                </c:pt>
                <c:pt idx="957">
                  <c:v>43438</c:v>
                </c:pt>
                <c:pt idx="958">
                  <c:v>43437</c:v>
                </c:pt>
                <c:pt idx="959">
                  <c:v>43434</c:v>
                </c:pt>
                <c:pt idx="960">
                  <c:v>43433</c:v>
                </c:pt>
                <c:pt idx="961">
                  <c:v>43432</c:v>
                </c:pt>
                <c:pt idx="962">
                  <c:v>43431</c:v>
                </c:pt>
                <c:pt idx="963">
                  <c:v>43430</c:v>
                </c:pt>
                <c:pt idx="964">
                  <c:v>43427</c:v>
                </c:pt>
                <c:pt idx="965">
                  <c:v>43425</c:v>
                </c:pt>
                <c:pt idx="966">
                  <c:v>43424</c:v>
                </c:pt>
                <c:pt idx="967">
                  <c:v>43423</c:v>
                </c:pt>
                <c:pt idx="968">
                  <c:v>43420</c:v>
                </c:pt>
                <c:pt idx="969">
                  <c:v>43419</c:v>
                </c:pt>
                <c:pt idx="970">
                  <c:v>43418</c:v>
                </c:pt>
                <c:pt idx="971">
                  <c:v>43417</c:v>
                </c:pt>
                <c:pt idx="972">
                  <c:v>43416</c:v>
                </c:pt>
                <c:pt idx="973">
                  <c:v>43413</c:v>
                </c:pt>
                <c:pt idx="974">
                  <c:v>43412</c:v>
                </c:pt>
                <c:pt idx="975">
                  <c:v>43411</c:v>
                </c:pt>
                <c:pt idx="976">
                  <c:v>43410</c:v>
                </c:pt>
                <c:pt idx="977">
                  <c:v>43409</c:v>
                </c:pt>
                <c:pt idx="978">
                  <c:v>43406</c:v>
                </c:pt>
                <c:pt idx="979">
                  <c:v>43405</c:v>
                </c:pt>
                <c:pt idx="980">
                  <c:v>43404</c:v>
                </c:pt>
                <c:pt idx="981">
                  <c:v>43403</c:v>
                </c:pt>
                <c:pt idx="982">
                  <c:v>43402</c:v>
                </c:pt>
                <c:pt idx="983">
                  <c:v>43399</c:v>
                </c:pt>
                <c:pt idx="984">
                  <c:v>43398</c:v>
                </c:pt>
                <c:pt idx="985">
                  <c:v>43397</c:v>
                </c:pt>
                <c:pt idx="986">
                  <c:v>43396</c:v>
                </c:pt>
                <c:pt idx="987">
                  <c:v>43395</c:v>
                </c:pt>
                <c:pt idx="988">
                  <c:v>43392</c:v>
                </c:pt>
                <c:pt idx="989">
                  <c:v>43391</c:v>
                </c:pt>
                <c:pt idx="990">
                  <c:v>43390</c:v>
                </c:pt>
                <c:pt idx="991">
                  <c:v>43389</c:v>
                </c:pt>
                <c:pt idx="992">
                  <c:v>43388</c:v>
                </c:pt>
                <c:pt idx="993">
                  <c:v>43385</c:v>
                </c:pt>
                <c:pt idx="994">
                  <c:v>43384</c:v>
                </c:pt>
                <c:pt idx="995">
                  <c:v>43383</c:v>
                </c:pt>
                <c:pt idx="996">
                  <c:v>43382</c:v>
                </c:pt>
                <c:pt idx="997">
                  <c:v>43381</c:v>
                </c:pt>
                <c:pt idx="998">
                  <c:v>43378</c:v>
                </c:pt>
                <c:pt idx="999">
                  <c:v>43377</c:v>
                </c:pt>
                <c:pt idx="1000">
                  <c:v>43376</c:v>
                </c:pt>
                <c:pt idx="1001">
                  <c:v>43375</c:v>
                </c:pt>
                <c:pt idx="1002">
                  <c:v>43374</c:v>
                </c:pt>
                <c:pt idx="1003">
                  <c:v>43371</c:v>
                </c:pt>
                <c:pt idx="1004">
                  <c:v>43370</c:v>
                </c:pt>
                <c:pt idx="1005">
                  <c:v>43369</c:v>
                </c:pt>
                <c:pt idx="1006">
                  <c:v>43368</c:v>
                </c:pt>
                <c:pt idx="1007">
                  <c:v>43367</c:v>
                </c:pt>
                <c:pt idx="1008">
                  <c:v>43364</c:v>
                </c:pt>
                <c:pt idx="1009">
                  <c:v>43363</c:v>
                </c:pt>
                <c:pt idx="1010">
                  <c:v>43362</c:v>
                </c:pt>
                <c:pt idx="1011">
                  <c:v>43361</c:v>
                </c:pt>
                <c:pt idx="1012">
                  <c:v>43360</c:v>
                </c:pt>
                <c:pt idx="1013">
                  <c:v>43357</c:v>
                </c:pt>
                <c:pt idx="1014">
                  <c:v>43356</c:v>
                </c:pt>
                <c:pt idx="1015">
                  <c:v>43355</c:v>
                </c:pt>
                <c:pt idx="1016">
                  <c:v>43354</c:v>
                </c:pt>
                <c:pt idx="1017">
                  <c:v>43353</c:v>
                </c:pt>
                <c:pt idx="1018">
                  <c:v>43350</c:v>
                </c:pt>
                <c:pt idx="1019">
                  <c:v>43349</c:v>
                </c:pt>
                <c:pt idx="1020">
                  <c:v>43348</c:v>
                </c:pt>
                <c:pt idx="1021">
                  <c:v>43347</c:v>
                </c:pt>
                <c:pt idx="1022">
                  <c:v>43343</c:v>
                </c:pt>
                <c:pt idx="1023">
                  <c:v>43342</c:v>
                </c:pt>
                <c:pt idx="1024">
                  <c:v>43341</c:v>
                </c:pt>
                <c:pt idx="1025">
                  <c:v>43340</c:v>
                </c:pt>
                <c:pt idx="1026">
                  <c:v>43339</c:v>
                </c:pt>
                <c:pt idx="1027">
                  <c:v>43336</c:v>
                </c:pt>
                <c:pt idx="1028">
                  <c:v>43335</c:v>
                </c:pt>
                <c:pt idx="1029">
                  <c:v>43334</c:v>
                </c:pt>
                <c:pt idx="1030">
                  <c:v>43333</c:v>
                </c:pt>
                <c:pt idx="1031">
                  <c:v>43332</c:v>
                </c:pt>
                <c:pt idx="1032">
                  <c:v>43329</c:v>
                </c:pt>
                <c:pt idx="1033">
                  <c:v>43328</c:v>
                </c:pt>
                <c:pt idx="1034">
                  <c:v>43327</c:v>
                </c:pt>
                <c:pt idx="1035">
                  <c:v>43326</c:v>
                </c:pt>
                <c:pt idx="1036">
                  <c:v>43325</c:v>
                </c:pt>
                <c:pt idx="1037">
                  <c:v>43322</c:v>
                </c:pt>
                <c:pt idx="1038">
                  <c:v>43321</c:v>
                </c:pt>
                <c:pt idx="1039">
                  <c:v>43320</c:v>
                </c:pt>
                <c:pt idx="1040">
                  <c:v>43319</c:v>
                </c:pt>
                <c:pt idx="1041">
                  <c:v>43318</c:v>
                </c:pt>
                <c:pt idx="1042">
                  <c:v>43315</c:v>
                </c:pt>
                <c:pt idx="1043">
                  <c:v>43314</c:v>
                </c:pt>
                <c:pt idx="1044">
                  <c:v>43313</c:v>
                </c:pt>
                <c:pt idx="1045">
                  <c:v>43312</c:v>
                </c:pt>
                <c:pt idx="1046">
                  <c:v>43311</c:v>
                </c:pt>
                <c:pt idx="1047">
                  <c:v>43308</c:v>
                </c:pt>
                <c:pt idx="1048">
                  <c:v>43307</c:v>
                </c:pt>
                <c:pt idx="1049">
                  <c:v>43306</c:v>
                </c:pt>
                <c:pt idx="1050">
                  <c:v>43305</c:v>
                </c:pt>
                <c:pt idx="1051">
                  <c:v>43304</c:v>
                </c:pt>
                <c:pt idx="1052">
                  <c:v>43301</c:v>
                </c:pt>
                <c:pt idx="1053">
                  <c:v>43300</c:v>
                </c:pt>
                <c:pt idx="1054">
                  <c:v>43299</c:v>
                </c:pt>
                <c:pt idx="1055">
                  <c:v>43298</c:v>
                </c:pt>
                <c:pt idx="1056">
                  <c:v>43297</c:v>
                </c:pt>
                <c:pt idx="1057">
                  <c:v>43294</c:v>
                </c:pt>
                <c:pt idx="1058">
                  <c:v>43293</c:v>
                </c:pt>
                <c:pt idx="1059">
                  <c:v>43292</c:v>
                </c:pt>
                <c:pt idx="1060">
                  <c:v>43291</c:v>
                </c:pt>
                <c:pt idx="1061">
                  <c:v>43290</c:v>
                </c:pt>
                <c:pt idx="1062">
                  <c:v>43287</c:v>
                </c:pt>
                <c:pt idx="1063">
                  <c:v>43286</c:v>
                </c:pt>
                <c:pt idx="1064">
                  <c:v>43284</c:v>
                </c:pt>
                <c:pt idx="1065">
                  <c:v>43283</c:v>
                </c:pt>
                <c:pt idx="1066">
                  <c:v>43280</c:v>
                </c:pt>
                <c:pt idx="1067">
                  <c:v>43279</c:v>
                </c:pt>
                <c:pt idx="1068">
                  <c:v>43278</c:v>
                </c:pt>
                <c:pt idx="1069">
                  <c:v>43277</c:v>
                </c:pt>
                <c:pt idx="1070">
                  <c:v>43276</c:v>
                </c:pt>
                <c:pt idx="1071">
                  <c:v>43273</c:v>
                </c:pt>
                <c:pt idx="1072">
                  <c:v>43272</c:v>
                </c:pt>
                <c:pt idx="1073">
                  <c:v>43271</c:v>
                </c:pt>
                <c:pt idx="1074">
                  <c:v>43270</c:v>
                </c:pt>
                <c:pt idx="1075">
                  <c:v>43269</c:v>
                </c:pt>
                <c:pt idx="1076">
                  <c:v>43266</c:v>
                </c:pt>
                <c:pt idx="1077">
                  <c:v>43265</c:v>
                </c:pt>
                <c:pt idx="1078">
                  <c:v>43264</c:v>
                </c:pt>
                <c:pt idx="1079">
                  <c:v>43263</c:v>
                </c:pt>
                <c:pt idx="1080">
                  <c:v>43262</c:v>
                </c:pt>
                <c:pt idx="1081">
                  <c:v>43259</c:v>
                </c:pt>
                <c:pt idx="1082">
                  <c:v>43258</c:v>
                </c:pt>
                <c:pt idx="1083">
                  <c:v>43257</c:v>
                </c:pt>
                <c:pt idx="1084">
                  <c:v>43256</c:v>
                </c:pt>
                <c:pt idx="1085">
                  <c:v>43255</c:v>
                </c:pt>
                <c:pt idx="1086">
                  <c:v>43252</c:v>
                </c:pt>
                <c:pt idx="1087">
                  <c:v>43251</c:v>
                </c:pt>
                <c:pt idx="1088">
                  <c:v>43250</c:v>
                </c:pt>
                <c:pt idx="1089">
                  <c:v>43249</c:v>
                </c:pt>
                <c:pt idx="1090">
                  <c:v>43245</c:v>
                </c:pt>
                <c:pt idx="1091">
                  <c:v>43244</c:v>
                </c:pt>
                <c:pt idx="1092">
                  <c:v>43243</c:v>
                </c:pt>
                <c:pt idx="1093">
                  <c:v>43242</c:v>
                </c:pt>
                <c:pt idx="1094">
                  <c:v>43241</c:v>
                </c:pt>
                <c:pt idx="1095">
                  <c:v>43238</c:v>
                </c:pt>
                <c:pt idx="1096">
                  <c:v>43237</c:v>
                </c:pt>
                <c:pt idx="1097">
                  <c:v>43236</c:v>
                </c:pt>
                <c:pt idx="1098">
                  <c:v>43235</c:v>
                </c:pt>
                <c:pt idx="1099">
                  <c:v>43234</c:v>
                </c:pt>
                <c:pt idx="1100">
                  <c:v>43231</c:v>
                </c:pt>
                <c:pt idx="1101">
                  <c:v>43230</c:v>
                </c:pt>
                <c:pt idx="1102">
                  <c:v>43229</c:v>
                </c:pt>
                <c:pt idx="1103">
                  <c:v>43228</c:v>
                </c:pt>
                <c:pt idx="1104">
                  <c:v>43227</c:v>
                </c:pt>
                <c:pt idx="1105">
                  <c:v>43224</c:v>
                </c:pt>
                <c:pt idx="1106">
                  <c:v>43223</c:v>
                </c:pt>
                <c:pt idx="1107">
                  <c:v>43222</c:v>
                </c:pt>
                <c:pt idx="1108">
                  <c:v>43221</c:v>
                </c:pt>
                <c:pt idx="1109">
                  <c:v>43220</c:v>
                </c:pt>
                <c:pt idx="1110">
                  <c:v>43217</c:v>
                </c:pt>
                <c:pt idx="1111">
                  <c:v>43216</c:v>
                </c:pt>
                <c:pt idx="1112">
                  <c:v>43215</c:v>
                </c:pt>
                <c:pt idx="1113">
                  <c:v>43214</c:v>
                </c:pt>
                <c:pt idx="1114">
                  <c:v>43213</c:v>
                </c:pt>
                <c:pt idx="1115">
                  <c:v>43210</c:v>
                </c:pt>
                <c:pt idx="1116">
                  <c:v>43209</c:v>
                </c:pt>
                <c:pt idx="1117">
                  <c:v>43208</c:v>
                </c:pt>
                <c:pt idx="1118">
                  <c:v>43207</c:v>
                </c:pt>
                <c:pt idx="1119">
                  <c:v>43206</c:v>
                </c:pt>
                <c:pt idx="1120">
                  <c:v>43203</c:v>
                </c:pt>
                <c:pt idx="1121">
                  <c:v>43202</c:v>
                </c:pt>
                <c:pt idx="1122">
                  <c:v>43201</c:v>
                </c:pt>
                <c:pt idx="1123">
                  <c:v>43200</c:v>
                </c:pt>
                <c:pt idx="1124">
                  <c:v>43199</c:v>
                </c:pt>
                <c:pt idx="1125">
                  <c:v>43196</c:v>
                </c:pt>
                <c:pt idx="1126">
                  <c:v>43195</c:v>
                </c:pt>
                <c:pt idx="1127">
                  <c:v>43194</c:v>
                </c:pt>
                <c:pt idx="1128">
                  <c:v>43193</c:v>
                </c:pt>
                <c:pt idx="1129">
                  <c:v>43192</c:v>
                </c:pt>
                <c:pt idx="1130">
                  <c:v>43188</c:v>
                </c:pt>
                <c:pt idx="1131">
                  <c:v>43187</c:v>
                </c:pt>
                <c:pt idx="1132">
                  <c:v>43186</c:v>
                </c:pt>
                <c:pt idx="1133">
                  <c:v>43185</c:v>
                </c:pt>
                <c:pt idx="1134">
                  <c:v>43182</c:v>
                </c:pt>
                <c:pt idx="1135">
                  <c:v>43181</c:v>
                </c:pt>
                <c:pt idx="1136">
                  <c:v>43180</c:v>
                </c:pt>
                <c:pt idx="1137">
                  <c:v>43179</c:v>
                </c:pt>
                <c:pt idx="1138">
                  <c:v>43178</c:v>
                </c:pt>
                <c:pt idx="1139">
                  <c:v>43175</c:v>
                </c:pt>
                <c:pt idx="1140">
                  <c:v>43174</c:v>
                </c:pt>
                <c:pt idx="1141">
                  <c:v>43173</c:v>
                </c:pt>
                <c:pt idx="1142">
                  <c:v>43172</c:v>
                </c:pt>
                <c:pt idx="1143">
                  <c:v>43171</c:v>
                </c:pt>
                <c:pt idx="1144">
                  <c:v>43168</c:v>
                </c:pt>
                <c:pt idx="1145">
                  <c:v>43167</c:v>
                </c:pt>
                <c:pt idx="1146">
                  <c:v>43166</c:v>
                </c:pt>
                <c:pt idx="1147">
                  <c:v>43165</c:v>
                </c:pt>
                <c:pt idx="1148">
                  <c:v>43164</c:v>
                </c:pt>
                <c:pt idx="1149">
                  <c:v>43161</c:v>
                </c:pt>
                <c:pt idx="1150">
                  <c:v>43160</c:v>
                </c:pt>
                <c:pt idx="1151">
                  <c:v>43159</c:v>
                </c:pt>
                <c:pt idx="1152">
                  <c:v>43158</c:v>
                </c:pt>
                <c:pt idx="1153">
                  <c:v>43157</c:v>
                </c:pt>
                <c:pt idx="1154">
                  <c:v>43154</c:v>
                </c:pt>
                <c:pt idx="1155">
                  <c:v>43153</c:v>
                </c:pt>
                <c:pt idx="1156">
                  <c:v>43152</c:v>
                </c:pt>
                <c:pt idx="1157">
                  <c:v>43151</c:v>
                </c:pt>
                <c:pt idx="1158">
                  <c:v>43147</c:v>
                </c:pt>
                <c:pt idx="1159">
                  <c:v>43146</c:v>
                </c:pt>
                <c:pt idx="1160">
                  <c:v>43145</c:v>
                </c:pt>
                <c:pt idx="1161">
                  <c:v>43144</c:v>
                </c:pt>
                <c:pt idx="1162">
                  <c:v>43143</c:v>
                </c:pt>
                <c:pt idx="1163">
                  <c:v>43140</c:v>
                </c:pt>
                <c:pt idx="1164">
                  <c:v>43139</c:v>
                </c:pt>
                <c:pt idx="1165">
                  <c:v>43138</c:v>
                </c:pt>
                <c:pt idx="1166">
                  <c:v>43137</c:v>
                </c:pt>
                <c:pt idx="1167">
                  <c:v>43136</c:v>
                </c:pt>
                <c:pt idx="1168">
                  <c:v>43133</c:v>
                </c:pt>
                <c:pt idx="1169">
                  <c:v>43132</c:v>
                </c:pt>
                <c:pt idx="1170">
                  <c:v>43131</c:v>
                </c:pt>
                <c:pt idx="1171">
                  <c:v>43130</c:v>
                </c:pt>
                <c:pt idx="1172">
                  <c:v>43129</c:v>
                </c:pt>
                <c:pt idx="1173">
                  <c:v>43126</c:v>
                </c:pt>
                <c:pt idx="1174">
                  <c:v>43125</c:v>
                </c:pt>
                <c:pt idx="1175">
                  <c:v>43124</c:v>
                </c:pt>
                <c:pt idx="1176">
                  <c:v>43123</c:v>
                </c:pt>
                <c:pt idx="1177">
                  <c:v>43122</c:v>
                </c:pt>
                <c:pt idx="1178">
                  <c:v>43119</c:v>
                </c:pt>
                <c:pt idx="1179">
                  <c:v>43118</c:v>
                </c:pt>
                <c:pt idx="1180">
                  <c:v>43117</c:v>
                </c:pt>
                <c:pt idx="1181">
                  <c:v>43116</c:v>
                </c:pt>
                <c:pt idx="1182">
                  <c:v>43112</c:v>
                </c:pt>
                <c:pt idx="1183">
                  <c:v>43111</c:v>
                </c:pt>
                <c:pt idx="1184">
                  <c:v>43110</c:v>
                </c:pt>
                <c:pt idx="1185">
                  <c:v>43109</c:v>
                </c:pt>
                <c:pt idx="1186">
                  <c:v>43108</c:v>
                </c:pt>
                <c:pt idx="1187">
                  <c:v>43105</c:v>
                </c:pt>
                <c:pt idx="1188">
                  <c:v>43104</c:v>
                </c:pt>
                <c:pt idx="1189">
                  <c:v>43103</c:v>
                </c:pt>
                <c:pt idx="1190">
                  <c:v>43102</c:v>
                </c:pt>
                <c:pt idx="1191">
                  <c:v>43098</c:v>
                </c:pt>
                <c:pt idx="1192">
                  <c:v>43097</c:v>
                </c:pt>
                <c:pt idx="1193">
                  <c:v>43096</c:v>
                </c:pt>
                <c:pt idx="1194">
                  <c:v>43095</c:v>
                </c:pt>
                <c:pt idx="1195">
                  <c:v>43091</c:v>
                </c:pt>
                <c:pt idx="1196">
                  <c:v>43090</c:v>
                </c:pt>
                <c:pt idx="1197">
                  <c:v>43089</c:v>
                </c:pt>
                <c:pt idx="1198">
                  <c:v>43088</c:v>
                </c:pt>
                <c:pt idx="1199">
                  <c:v>43087</c:v>
                </c:pt>
                <c:pt idx="1200">
                  <c:v>43084</c:v>
                </c:pt>
                <c:pt idx="1201">
                  <c:v>43083</c:v>
                </c:pt>
                <c:pt idx="1202">
                  <c:v>43082</c:v>
                </c:pt>
                <c:pt idx="1203">
                  <c:v>43081</c:v>
                </c:pt>
                <c:pt idx="1204">
                  <c:v>43080</c:v>
                </c:pt>
                <c:pt idx="1205">
                  <c:v>43077</c:v>
                </c:pt>
                <c:pt idx="1206">
                  <c:v>43076</c:v>
                </c:pt>
                <c:pt idx="1207">
                  <c:v>43075</c:v>
                </c:pt>
                <c:pt idx="1208">
                  <c:v>43074</c:v>
                </c:pt>
                <c:pt idx="1209">
                  <c:v>43073</c:v>
                </c:pt>
                <c:pt idx="1210">
                  <c:v>43070</c:v>
                </c:pt>
                <c:pt idx="1211">
                  <c:v>43069</c:v>
                </c:pt>
                <c:pt idx="1212">
                  <c:v>43068</c:v>
                </c:pt>
                <c:pt idx="1213">
                  <c:v>43067</c:v>
                </c:pt>
                <c:pt idx="1214">
                  <c:v>43066</c:v>
                </c:pt>
                <c:pt idx="1215">
                  <c:v>43063</c:v>
                </c:pt>
                <c:pt idx="1216">
                  <c:v>43061</c:v>
                </c:pt>
                <c:pt idx="1217">
                  <c:v>43060</c:v>
                </c:pt>
                <c:pt idx="1218">
                  <c:v>43059</c:v>
                </c:pt>
                <c:pt idx="1219">
                  <c:v>43056</c:v>
                </c:pt>
                <c:pt idx="1220">
                  <c:v>43055</c:v>
                </c:pt>
                <c:pt idx="1221">
                  <c:v>43054</c:v>
                </c:pt>
                <c:pt idx="1222">
                  <c:v>43053</c:v>
                </c:pt>
                <c:pt idx="1223">
                  <c:v>43052</c:v>
                </c:pt>
                <c:pt idx="1224">
                  <c:v>43049</c:v>
                </c:pt>
                <c:pt idx="1225">
                  <c:v>43048</c:v>
                </c:pt>
                <c:pt idx="1226">
                  <c:v>43047</c:v>
                </c:pt>
                <c:pt idx="1227">
                  <c:v>43046</c:v>
                </c:pt>
                <c:pt idx="1228">
                  <c:v>43045</c:v>
                </c:pt>
                <c:pt idx="1229">
                  <c:v>43042</c:v>
                </c:pt>
                <c:pt idx="1230">
                  <c:v>43041</c:v>
                </c:pt>
                <c:pt idx="1231">
                  <c:v>43040</c:v>
                </c:pt>
                <c:pt idx="1232">
                  <c:v>43039</c:v>
                </c:pt>
                <c:pt idx="1233">
                  <c:v>43038</c:v>
                </c:pt>
                <c:pt idx="1234">
                  <c:v>43035</c:v>
                </c:pt>
                <c:pt idx="1235">
                  <c:v>43034</c:v>
                </c:pt>
                <c:pt idx="1236">
                  <c:v>43033</c:v>
                </c:pt>
                <c:pt idx="1237">
                  <c:v>43032</c:v>
                </c:pt>
                <c:pt idx="1238">
                  <c:v>43031</c:v>
                </c:pt>
                <c:pt idx="1239">
                  <c:v>43028</c:v>
                </c:pt>
                <c:pt idx="1240">
                  <c:v>43027</c:v>
                </c:pt>
                <c:pt idx="1241">
                  <c:v>43026</c:v>
                </c:pt>
                <c:pt idx="1242">
                  <c:v>43025</c:v>
                </c:pt>
                <c:pt idx="1243">
                  <c:v>43024</c:v>
                </c:pt>
                <c:pt idx="1244">
                  <c:v>43021</c:v>
                </c:pt>
                <c:pt idx="1245">
                  <c:v>43020</c:v>
                </c:pt>
                <c:pt idx="1246">
                  <c:v>43019</c:v>
                </c:pt>
                <c:pt idx="1247">
                  <c:v>43018</c:v>
                </c:pt>
                <c:pt idx="1248">
                  <c:v>43017</c:v>
                </c:pt>
                <c:pt idx="1249">
                  <c:v>43014</c:v>
                </c:pt>
                <c:pt idx="1250">
                  <c:v>43013</c:v>
                </c:pt>
                <c:pt idx="1251">
                  <c:v>43012</c:v>
                </c:pt>
                <c:pt idx="1252">
                  <c:v>43011</c:v>
                </c:pt>
                <c:pt idx="1253">
                  <c:v>43010</c:v>
                </c:pt>
                <c:pt idx="1254">
                  <c:v>43007</c:v>
                </c:pt>
                <c:pt idx="1255">
                  <c:v>43006</c:v>
                </c:pt>
                <c:pt idx="1256">
                  <c:v>43005</c:v>
                </c:pt>
                <c:pt idx="1257">
                  <c:v>43004</c:v>
                </c:pt>
                <c:pt idx="1258">
                  <c:v>43003</c:v>
                </c:pt>
                <c:pt idx="1259">
                  <c:v>43000</c:v>
                </c:pt>
                <c:pt idx="1260">
                  <c:v>42999</c:v>
                </c:pt>
                <c:pt idx="1261">
                  <c:v>42998</c:v>
                </c:pt>
                <c:pt idx="1262">
                  <c:v>42997</c:v>
                </c:pt>
                <c:pt idx="1263">
                  <c:v>42996</c:v>
                </c:pt>
                <c:pt idx="1264">
                  <c:v>42993</c:v>
                </c:pt>
                <c:pt idx="1265">
                  <c:v>42992</c:v>
                </c:pt>
                <c:pt idx="1266">
                  <c:v>42991</c:v>
                </c:pt>
                <c:pt idx="1267">
                  <c:v>42990</c:v>
                </c:pt>
                <c:pt idx="1268">
                  <c:v>42989</c:v>
                </c:pt>
                <c:pt idx="1269">
                  <c:v>42986</c:v>
                </c:pt>
                <c:pt idx="1270">
                  <c:v>42985</c:v>
                </c:pt>
                <c:pt idx="1271">
                  <c:v>42984</c:v>
                </c:pt>
                <c:pt idx="1272">
                  <c:v>42983</c:v>
                </c:pt>
                <c:pt idx="1273">
                  <c:v>42979</c:v>
                </c:pt>
                <c:pt idx="1274">
                  <c:v>42978</c:v>
                </c:pt>
                <c:pt idx="1275">
                  <c:v>42977</c:v>
                </c:pt>
                <c:pt idx="1276">
                  <c:v>42976</c:v>
                </c:pt>
                <c:pt idx="1277">
                  <c:v>42975</c:v>
                </c:pt>
                <c:pt idx="1278">
                  <c:v>42972</c:v>
                </c:pt>
                <c:pt idx="1279">
                  <c:v>42971</c:v>
                </c:pt>
                <c:pt idx="1280">
                  <c:v>42970</c:v>
                </c:pt>
                <c:pt idx="1281">
                  <c:v>42969</c:v>
                </c:pt>
                <c:pt idx="1282">
                  <c:v>42968</c:v>
                </c:pt>
                <c:pt idx="1283">
                  <c:v>42965</c:v>
                </c:pt>
                <c:pt idx="1284">
                  <c:v>42964</c:v>
                </c:pt>
                <c:pt idx="1285">
                  <c:v>42963</c:v>
                </c:pt>
                <c:pt idx="1286">
                  <c:v>42962</c:v>
                </c:pt>
                <c:pt idx="1287">
                  <c:v>42961</c:v>
                </c:pt>
                <c:pt idx="1288">
                  <c:v>42958</c:v>
                </c:pt>
                <c:pt idx="1289">
                  <c:v>42957</c:v>
                </c:pt>
                <c:pt idx="1290">
                  <c:v>42956</c:v>
                </c:pt>
                <c:pt idx="1291">
                  <c:v>42955</c:v>
                </c:pt>
                <c:pt idx="1292">
                  <c:v>42954</c:v>
                </c:pt>
                <c:pt idx="1293">
                  <c:v>42951</c:v>
                </c:pt>
                <c:pt idx="1294">
                  <c:v>42950</c:v>
                </c:pt>
                <c:pt idx="1295">
                  <c:v>42949</c:v>
                </c:pt>
                <c:pt idx="1296">
                  <c:v>42948</c:v>
                </c:pt>
                <c:pt idx="1297">
                  <c:v>42947</c:v>
                </c:pt>
                <c:pt idx="1298">
                  <c:v>42944</c:v>
                </c:pt>
                <c:pt idx="1299">
                  <c:v>42943</c:v>
                </c:pt>
                <c:pt idx="1300">
                  <c:v>42942</c:v>
                </c:pt>
                <c:pt idx="1301">
                  <c:v>42941</c:v>
                </c:pt>
                <c:pt idx="1302">
                  <c:v>42940</c:v>
                </c:pt>
                <c:pt idx="1303">
                  <c:v>42937</c:v>
                </c:pt>
                <c:pt idx="1304">
                  <c:v>42936</c:v>
                </c:pt>
                <c:pt idx="1305">
                  <c:v>42935</c:v>
                </c:pt>
                <c:pt idx="1306">
                  <c:v>42934</c:v>
                </c:pt>
                <c:pt idx="1307">
                  <c:v>42933</c:v>
                </c:pt>
                <c:pt idx="1308">
                  <c:v>42930</c:v>
                </c:pt>
                <c:pt idx="1309">
                  <c:v>42929</c:v>
                </c:pt>
                <c:pt idx="1310">
                  <c:v>42928</c:v>
                </c:pt>
                <c:pt idx="1311">
                  <c:v>42927</c:v>
                </c:pt>
                <c:pt idx="1312">
                  <c:v>42926</c:v>
                </c:pt>
                <c:pt idx="1313">
                  <c:v>42923</c:v>
                </c:pt>
                <c:pt idx="1314">
                  <c:v>42922</c:v>
                </c:pt>
                <c:pt idx="1315">
                  <c:v>42921</c:v>
                </c:pt>
                <c:pt idx="1316">
                  <c:v>42919</c:v>
                </c:pt>
                <c:pt idx="1317">
                  <c:v>42916</c:v>
                </c:pt>
                <c:pt idx="1318">
                  <c:v>42915</c:v>
                </c:pt>
                <c:pt idx="1319">
                  <c:v>42914</c:v>
                </c:pt>
                <c:pt idx="1320">
                  <c:v>42913</c:v>
                </c:pt>
                <c:pt idx="1321">
                  <c:v>42912</c:v>
                </c:pt>
                <c:pt idx="1322">
                  <c:v>42909</c:v>
                </c:pt>
                <c:pt idx="1323">
                  <c:v>42908</c:v>
                </c:pt>
                <c:pt idx="1324">
                  <c:v>42907</c:v>
                </c:pt>
                <c:pt idx="1325">
                  <c:v>42906</c:v>
                </c:pt>
                <c:pt idx="1326">
                  <c:v>42905</c:v>
                </c:pt>
                <c:pt idx="1327">
                  <c:v>42902</c:v>
                </c:pt>
                <c:pt idx="1328">
                  <c:v>42901</c:v>
                </c:pt>
                <c:pt idx="1329">
                  <c:v>42900</c:v>
                </c:pt>
                <c:pt idx="1330">
                  <c:v>42899</c:v>
                </c:pt>
                <c:pt idx="1331">
                  <c:v>42898</c:v>
                </c:pt>
                <c:pt idx="1332">
                  <c:v>42895</c:v>
                </c:pt>
                <c:pt idx="1333">
                  <c:v>42894</c:v>
                </c:pt>
                <c:pt idx="1334">
                  <c:v>42893</c:v>
                </c:pt>
                <c:pt idx="1335">
                  <c:v>42892</c:v>
                </c:pt>
                <c:pt idx="1336">
                  <c:v>42891</c:v>
                </c:pt>
                <c:pt idx="1337">
                  <c:v>42888</c:v>
                </c:pt>
                <c:pt idx="1338">
                  <c:v>42887</c:v>
                </c:pt>
                <c:pt idx="1339">
                  <c:v>42886</c:v>
                </c:pt>
                <c:pt idx="1340">
                  <c:v>42885</c:v>
                </c:pt>
                <c:pt idx="1341">
                  <c:v>42881</c:v>
                </c:pt>
                <c:pt idx="1342">
                  <c:v>42880</c:v>
                </c:pt>
                <c:pt idx="1343">
                  <c:v>42879</c:v>
                </c:pt>
                <c:pt idx="1344">
                  <c:v>42878</c:v>
                </c:pt>
                <c:pt idx="1345">
                  <c:v>42877</c:v>
                </c:pt>
                <c:pt idx="1346">
                  <c:v>42874</c:v>
                </c:pt>
                <c:pt idx="1347">
                  <c:v>42873</c:v>
                </c:pt>
                <c:pt idx="1348">
                  <c:v>42872</c:v>
                </c:pt>
                <c:pt idx="1349">
                  <c:v>42871</c:v>
                </c:pt>
                <c:pt idx="1350">
                  <c:v>42870</c:v>
                </c:pt>
                <c:pt idx="1351">
                  <c:v>42867</c:v>
                </c:pt>
                <c:pt idx="1352">
                  <c:v>42866</c:v>
                </c:pt>
                <c:pt idx="1353">
                  <c:v>42865</c:v>
                </c:pt>
                <c:pt idx="1354">
                  <c:v>42864</c:v>
                </c:pt>
                <c:pt idx="1355">
                  <c:v>42863</c:v>
                </c:pt>
                <c:pt idx="1356">
                  <c:v>42860</c:v>
                </c:pt>
                <c:pt idx="1357">
                  <c:v>42859</c:v>
                </c:pt>
                <c:pt idx="1358">
                  <c:v>42858</c:v>
                </c:pt>
                <c:pt idx="1359">
                  <c:v>42857</c:v>
                </c:pt>
                <c:pt idx="1360">
                  <c:v>42856</c:v>
                </c:pt>
                <c:pt idx="1361">
                  <c:v>42853</c:v>
                </c:pt>
                <c:pt idx="1362">
                  <c:v>42852</c:v>
                </c:pt>
                <c:pt idx="1363">
                  <c:v>42851</c:v>
                </c:pt>
                <c:pt idx="1364">
                  <c:v>42850</c:v>
                </c:pt>
                <c:pt idx="1365">
                  <c:v>42849</c:v>
                </c:pt>
                <c:pt idx="1366">
                  <c:v>42846</c:v>
                </c:pt>
                <c:pt idx="1367">
                  <c:v>42845</c:v>
                </c:pt>
                <c:pt idx="1368">
                  <c:v>42844</c:v>
                </c:pt>
                <c:pt idx="1369">
                  <c:v>42843</c:v>
                </c:pt>
                <c:pt idx="1370">
                  <c:v>42842</c:v>
                </c:pt>
                <c:pt idx="1371">
                  <c:v>42838</c:v>
                </c:pt>
                <c:pt idx="1372">
                  <c:v>42837</c:v>
                </c:pt>
                <c:pt idx="1373">
                  <c:v>42836</c:v>
                </c:pt>
                <c:pt idx="1374">
                  <c:v>42835</c:v>
                </c:pt>
                <c:pt idx="1375">
                  <c:v>42832</c:v>
                </c:pt>
                <c:pt idx="1376">
                  <c:v>42831</c:v>
                </c:pt>
                <c:pt idx="1377">
                  <c:v>42830</c:v>
                </c:pt>
                <c:pt idx="1378">
                  <c:v>42829</c:v>
                </c:pt>
                <c:pt idx="1379">
                  <c:v>42828</c:v>
                </c:pt>
                <c:pt idx="1380">
                  <c:v>42825</c:v>
                </c:pt>
                <c:pt idx="1381">
                  <c:v>42824</c:v>
                </c:pt>
                <c:pt idx="1382">
                  <c:v>42823</c:v>
                </c:pt>
                <c:pt idx="1383">
                  <c:v>42822</c:v>
                </c:pt>
                <c:pt idx="1384">
                  <c:v>42821</c:v>
                </c:pt>
                <c:pt idx="1385">
                  <c:v>42818</c:v>
                </c:pt>
                <c:pt idx="1386">
                  <c:v>42817</c:v>
                </c:pt>
                <c:pt idx="1387">
                  <c:v>42816</c:v>
                </c:pt>
                <c:pt idx="1388">
                  <c:v>42815</c:v>
                </c:pt>
                <c:pt idx="1389">
                  <c:v>42814</c:v>
                </c:pt>
                <c:pt idx="1390">
                  <c:v>42811</c:v>
                </c:pt>
                <c:pt idx="1391">
                  <c:v>42810</c:v>
                </c:pt>
                <c:pt idx="1392">
                  <c:v>42809</c:v>
                </c:pt>
                <c:pt idx="1393">
                  <c:v>42808</c:v>
                </c:pt>
                <c:pt idx="1394">
                  <c:v>42807</c:v>
                </c:pt>
                <c:pt idx="1395">
                  <c:v>42804</c:v>
                </c:pt>
                <c:pt idx="1396">
                  <c:v>42803</c:v>
                </c:pt>
                <c:pt idx="1397">
                  <c:v>42802</c:v>
                </c:pt>
                <c:pt idx="1398">
                  <c:v>42801</c:v>
                </c:pt>
                <c:pt idx="1399">
                  <c:v>42800</c:v>
                </c:pt>
                <c:pt idx="1400">
                  <c:v>42797</c:v>
                </c:pt>
                <c:pt idx="1401">
                  <c:v>42796</c:v>
                </c:pt>
                <c:pt idx="1402">
                  <c:v>42795</c:v>
                </c:pt>
                <c:pt idx="1403">
                  <c:v>42794</c:v>
                </c:pt>
                <c:pt idx="1404">
                  <c:v>42793</c:v>
                </c:pt>
                <c:pt idx="1405">
                  <c:v>42790</c:v>
                </c:pt>
                <c:pt idx="1406">
                  <c:v>42789</c:v>
                </c:pt>
                <c:pt idx="1407">
                  <c:v>42788</c:v>
                </c:pt>
                <c:pt idx="1408">
                  <c:v>42787</c:v>
                </c:pt>
                <c:pt idx="1409">
                  <c:v>42783</c:v>
                </c:pt>
                <c:pt idx="1410">
                  <c:v>42782</c:v>
                </c:pt>
                <c:pt idx="1411">
                  <c:v>42781</c:v>
                </c:pt>
                <c:pt idx="1412">
                  <c:v>42780</c:v>
                </c:pt>
                <c:pt idx="1413">
                  <c:v>42779</c:v>
                </c:pt>
                <c:pt idx="1414">
                  <c:v>42776</c:v>
                </c:pt>
                <c:pt idx="1415">
                  <c:v>42775</c:v>
                </c:pt>
                <c:pt idx="1416">
                  <c:v>42774</c:v>
                </c:pt>
                <c:pt idx="1417">
                  <c:v>42773</c:v>
                </c:pt>
                <c:pt idx="1418">
                  <c:v>42772</c:v>
                </c:pt>
                <c:pt idx="1419">
                  <c:v>42769</c:v>
                </c:pt>
                <c:pt idx="1420">
                  <c:v>42768</c:v>
                </c:pt>
                <c:pt idx="1421">
                  <c:v>42767</c:v>
                </c:pt>
                <c:pt idx="1422">
                  <c:v>42766</c:v>
                </c:pt>
                <c:pt idx="1423">
                  <c:v>42765</c:v>
                </c:pt>
                <c:pt idx="1424">
                  <c:v>42762</c:v>
                </c:pt>
                <c:pt idx="1425">
                  <c:v>42761</c:v>
                </c:pt>
                <c:pt idx="1426">
                  <c:v>42760</c:v>
                </c:pt>
                <c:pt idx="1427">
                  <c:v>42759</c:v>
                </c:pt>
                <c:pt idx="1428">
                  <c:v>42758</c:v>
                </c:pt>
                <c:pt idx="1429">
                  <c:v>42755</c:v>
                </c:pt>
                <c:pt idx="1430">
                  <c:v>42754</c:v>
                </c:pt>
                <c:pt idx="1431">
                  <c:v>42753</c:v>
                </c:pt>
                <c:pt idx="1432">
                  <c:v>42752</c:v>
                </c:pt>
                <c:pt idx="1433">
                  <c:v>42748</c:v>
                </c:pt>
                <c:pt idx="1434">
                  <c:v>42747</c:v>
                </c:pt>
                <c:pt idx="1435">
                  <c:v>42746</c:v>
                </c:pt>
                <c:pt idx="1436">
                  <c:v>42745</c:v>
                </c:pt>
                <c:pt idx="1437">
                  <c:v>42744</c:v>
                </c:pt>
                <c:pt idx="1438">
                  <c:v>42741</c:v>
                </c:pt>
                <c:pt idx="1439">
                  <c:v>42740</c:v>
                </c:pt>
                <c:pt idx="1440">
                  <c:v>42739</c:v>
                </c:pt>
                <c:pt idx="1441">
                  <c:v>42738</c:v>
                </c:pt>
                <c:pt idx="1442">
                  <c:v>42734</c:v>
                </c:pt>
                <c:pt idx="1443">
                  <c:v>42733</c:v>
                </c:pt>
                <c:pt idx="1444">
                  <c:v>42732</c:v>
                </c:pt>
                <c:pt idx="1445">
                  <c:v>42731</c:v>
                </c:pt>
                <c:pt idx="1446">
                  <c:v>42727</c:v>
                </c:pt>
                <c:pt idx="1447">
                  <c:v>42726</c:v>
                </c:pt>
                <c:pt idx="1448">
                  <c:v>42725</c:v>
                </c:pt>
                <c:pt idx="1449">
                  <c:v>42724</c:v>
                </c:pt>
                <c:pt idx="1450">
                  <c:v>42723</c:v>
                </c:pt>
                <c:pt idx="1451">
                  <c:v>42720</c:v>
                </c:pt>
                <c:pt idx="1452">
                  <c:v>42719</c:v>
                </c:pt>
                <c:pt idx="1453">
                  <c:v>42718</c:v>
                </c:pt>
                <c:pt idx="1454">
                  <c:v>42717</c:v>
                </c:pt>
                <c:pt idx="1455">
                  <c:v>42716</c:v>
                </c:pt>
                <c:pt idx="1456">
                  <c:v>42713</c:v>
                </c:pt>
                <c:pt idx="1457">
                  <c:v>42712</c:v>
                </c:pt>
                <c:pt idx="1458">
                  <c:v>42711</c:v>
                </c:pt>
                <c:pt idx="1459">
                  <c:v>42710</c:v>
                </c:pt>
                <c:pt idx="1460">
                  <c:v>42709</c:v>
                </c:pt>
                <c:pt idx="1461">
                  <c:v>42706</c:v>
                </c:pt>
                <c:pt idx="1462">
                  <c:v>42705</c:v>
                </c:pt>
                <c:pt idx="1463">
                  <c:v>42704</c:v>
                </c:pt>
                <c:pt idx="1464">
                  <c:v>42703</c:v>
                </c:pt>
                <c:pt idx="1465">
                  <c:v>42702</c:v>
                </c:pt>
                <c:pt idx="1466">
                  <c:v>42699</c:v>
                </c:pt>
                <c:pt idx="1467">
                  <c:v>42697</c:v>
                </c:pt>
                <c:pt idx="1468">
                  <c:v>42696</c:v>
                </c:pt>
                <c:pt idx="1469">
                  <c:v>42695</c:v>
                </c:pt>
                <c:pt idx="1470">
                  <c:v>42692</c:v>
                </c:pt>
                <c:pt idx="1471">
                  <c:v>42691</c:v>
                </c:pt>
                <c:pt idx="1472">
                  <c:v>42690</c:v>
                </c:pt>
                <c:pt idx="1473">
                  <c:v>42689</c:v>
                </c:pt>
                <c:pt idx="1474">
                  <c:v>42688</c:v>
                </c:pt>
                <c:pt idx="1475">
                  <c:v>42685</c:v>
                </c:pt>
                <c:pt idx="1476">
                  <c:v>42684</c:v>
                </c:pt>
                <c:pt idx="1477">
                  <c:v>42683</c:v>
                </c:pt>
                <c:pt idx="1478">
                  <c:v>42682</c:v>
                </c:pt>
                <c:pt idx="1479">
                  <c:v>42681</c:v>
                </c:pt>
                <c:pt idx="1480">
                  <c:v>42678</c:v>
                </c:pt>
                <c:pt idx="1481">
                  <c:v>42677</c:v>
                </c:pt>
                <c:pt idx="1482">
                  <c:v>42676</c:v>
                </c:pt>
                <c:pt idx="1483">
                  <c:v>42675</c:v>
                </c:pt>
                <c:pt idx="1484">
                  <c:v>42674</c:v>
                </c:pt>
                <c:pt idx="1485">
                  <c:v>42671</c:v>
                </c:pt>
                <c:pt idx="1486">
                  <c:v>42670</c:v>
                </c:pt>
                <c:pt idx="1487">
                  <c:v>42669</c:v>
                </c:pt>
                <c:pt idx="1488">
                  <c:v>42668</c:v>
                </c:pt>
                <c:pt idx="1489">
                  <c:v>42667</c:v>
                </c:pt>
                <c:pt idx="1490">
                  <c:v>42664</c:v>
                </c:pt>
                <c:pt idx="1491">
                  <c:v>42663</c:v>
                </c:pt>
                <c:pt idx="1492">
                  <c:v>42662</c:v>
                </c:pt>
                <c:pt idx="1493">
                  <c:v>42661</c:v>
                </c:pt>
                <c:pt idx="1494">
                  <c:v>42660</c:v>
                </c:pt>
                <c:pt idx="1495">
                  <c:v>42657</c:v>
                </c:pt>
                <c:pt idx="1496">
                  <c:v>42656</c:v>
                </c:pt>
                <c:pt idx="1497">
                  <c:v>42655</c:v>
                </c:pt>
                <c:pt idx="1498">
                  <c:v>42654</c:v>
                </c:pt>
                <c:pt idx="1499">
                  <c:v>42653</c:v>
                </c:pt>
                <c:pt idx="1500">
                  <c:v>42650</c:v>
                </c:pt>
                <c:pt idx="1501">
                  <c:v>42649</c:v>
                </c:pt>
                <c:pt idx="1502">
                  <c:v>42648</c:v>
                </c:pt>
                <c:pt idx="1503">
                  <c:v>42647</c:v>
                </c:pt>
                <c:pt idx="1504">
                  <c:v>42646</c:v>
                </c:pt>
                <c:pt idx="1505">
                  <c:v>42643</c:v>
                </c:pt>
                <c:pt idx="1506">
                  <c:v>42642</c:v>
                </c:pt>
                <c:pt idx="1507">
                  <c:v>42641</c:v>
                </c:pt>
                <c:pt idx="1508">
                  <c:v>42640</c:v>
                </c:pt>
                <c:pt idx="1509">
                  <c:v>42639</c:v>
                </c:pt>
                <c:pt idx="1510">
                  <c:v>42636</c:v>
                </c:pt>
                <c:pt idx="1511">
                  <c:v>42635</c:v>
                </c:pt>
                <c:pt idx="1512">
                  <c:v>42634</c:v>
                </c:pt>
                <c:pt idx="1513">
                  <c:v>42633</c:v>
                </c:pt>
                <c:pt idx="1514">
                  <c:v>42632</c:v>
                </c:pt>
                <c:pt idx="1515">
                  <c:v>42629</c:v>
                </c:pt>
                <c:pt idx="1516">
                  <c:v>42628</c:v>
                </c:pt>
                <c:pt idx="1517">
                  <c:v>42627</c:v>
                </c:pt>
                <c:pt idx="1518">
                  <c:v>42626</c:v>
                </c:pt>
                <c:pt idx="1519">
                  <c:v>42625</c:v>
                </c:pt>
                <c:pt idx="1520">
                  <c:v>42622</c:v>
                </c:pt>
                <c:pt idx="1521">
                  <c:v>42621</c:v>
                </c:pt>
                <c:pt idx="1522">
                  <c:v>42620</c:v>
                </c:pt>
                <c:pt idx="1523">
                  <c:v>42619</c:v>
                </c:pt>
                <c:pt idx="1524">
                  <c:v>42615</c:v>
                </c:pt>
                <c:pt idx="1525">
                  <c:v>42614</c:v>
                </c:pt>
                <c:pt idx="1526">
                  <c:v>42613</c:v>
                </c:pt>
                <c:pt idx="1527">
                  <c:v>42612</c:v>
                </c:pt>
                <c:pt idx="1528">
                  <c:v>42611</c:v>
                </c:pt>
                <c:pt idx="1529">
                  <c:v>42608</c:v>
                </c:pt>
                <c:pt idx="1530">
                  <c:v>42607</c:v>
                </c:pt>
                <c:pt idx="1531">
                  <c:v>42606</c:v>
                </c:pt>
                <c:pt idx="1532">
                  <c:v>42605</c:v>
                </c:pt>
                <c:pt idx="1533">
                  <c:v>42604</c:v>
                </c:pt>
                <c:pt idx="1534">
                  <c:v>42601</c:v>
                </c:pt>
                <c:pt idx="1535">
                  <c:v>42600</c:v>
                </c:pt>
                <c:pt idx="1536">
                  <c:v>42599</c:v>
                </c:pt>
                <c:pt idx="1537">
                  <c:v>42598</c:v>
                </c:pt>
                <c:pt idx="1538">
                  <c:v>42597</c:v>
                </c:pt>
                <c:pt idx="1539">
                  <c:v>42594</c:v>
                </c:pt>
                <c:pt idx="1540">
                  <c:v>42593</c:v>
                </c:pt>
                <c:pt idx="1541">
                  <c:v>42592</c:v>
                </c:pt>
                <c:pt idx="1542">
                  <c:v>42591</c:v>
                </c:pt>
                <c:pt idx="1543">
                  <c:v>42590</c:v>
                </c:pt>
                <c:pt idx="1544">
                  <c:v>42587</c:v>
                </c:pt>
                <c:pt idx="1545">
                  <c:v>42586</c:v>
                </c:pt>
                <c:pt idx="1546">
                  <c:v>42585</c:v>
                </c:pt>
                <c:pt idx="1547">
                  <c:v>42584</c:v>
                </c:pt>
                <c:pt idx="1548">
                  <c:v>42583</c:v>
                </c:pt>
                <c:pt idx="1549">
                  <c:v>42580</c:v>
                </c:pt>
                <c:pt idx="1550">
                  <c:v>42579</c:v>
                </c:pt>
                <c:pt idx="1551">
                  <c:v>42578</c:v>
                </c:pt>
                <c:pt idx="1552">
                  <c:v>42577</c:v>
                </c:pt>
                <c:pt idx="1553">
                  <c:v>42576</c:v>
                </c:pt>
                <c:pt idx="1554">
                  <c:v>42573</c:v>
                </c:pt>
                <c:pt idx="1555">
                  <c:v>42572</c:v>
                </c:pt>
                <c:pt idx="1556">
                  <c:v>42571</c:v>
                </c:pt>
                <c:pt idx="1557">
                  <c:v>42570</c:v>
                </c:pt>
                <c:pt idx="1558">
                  <c:v>42569</c:v>
                </c:pt>
                <c:pt idx="1559">
                  <c:v>42566</c:v>
                </c:pt>
                <c:pt idx="1560">
                  <c:v>42565</c:v>
                </c:pt>
                <c:pt idx="1561">
                  <c:v>42564</c:v>
                </c:pt>
                <c:pt idx="1562">
                  <c:v>42563</c:v>
                </c:pt>
                <c:pt idx="1563">
                  <c:v>42562</c:v>
                </c:pt>
                <c:pt idx="1564">
                  <c:v>42559</c:v>
                </c:pt>
                <c:pt idx="1565">
                  <c:v>42558</c:v>
                </c:pt>
                <c:pt idx="1566">
                  <c:v>42557</c:v>
                </c:pt>
                <c:pt idx="1567">
                  <c:v>42556</c:v>
                </c:pt>
                <c:pt idx="1568">
                  <c:v>42552</c:v>
                </c:pt>
                <c:pt idx="1569">
                  <c:v>42551</c:v>
                </c:pt>
                <c:pt idx="1570">
                  <c:v>42550</c:v>
                </c:pt>
                <c:pt idx="1571">
                  <c:v>42549</c:v>
                </c:pt>
                <c:pt idx="1572">
                  <c:v>42548</c:v>
                </c:pt>
                <c:pt idx="1573">
                  <c:v>42545</c:v>
                </c:pt>
                <c:pt idx="1574">
                  <c:v>42544</c:v>
                </c:pt>
                <c:pt idx="1575">
                  <c:v>42543</c:v>
                </c:pt>
                <c:pt idx="1576">
                  <c:v>42542</c:v>
                </c:pt>
                <c:pt idx="1577">
                  <c:v>42541</c:v>
                </c:pt>
                <c:pt idx="1578">
                  <c:v>42538</c:v>
                </c:pt>
                <c:pt idx="1579">
                  <c:v>42537</c:v>
                </c:pt>
                <c:pt idx="1580">
                  <c:v>42536</c:v>
                </c:pt>
                <c:pt idx="1581">
                  <c:v>42535</c:v>
                </c:pt>
                <c:pt idx="1582">
                  <c:v>42534</c:v>
                </c:pt>
                <c:pt idx="1583">
                  <c:v>42531</c:v>
                </c:pt>
                <c:pt idx="1584">
                  <c:v>42530</c:v>
                </c:pt>
                <c:pt idx="1585">
                  <c:v>42529</c:v>
                </c:pt>
                <c:pt idx="1586">
                  <c:v>42528</c:v>
                </c:pt>
                <c:pt idx="1587">
                  <c:v>42527</c:v>
                </c:pt>
                <c:pt idx="1588">
                  <c:v>42524</c:v>
                </c:pt>
                <c:pt idx="1589">
                  <c:v>42523</c:v>
                </c:pt>
                <c:pt idx="1590">
                  <c:v>42522</c:v>
                </c:pt>
                <c:pt idx="1591">
                  <c:v>42521</c:v>
                </c:pt>
                <c:pt idx="1592">
                  <c:v>42517</c:v>
                </c:pt>
                <c:pt idx="1593">
                  <c:v>42516</c:v>
                </c:pt>
                <c:pt idx="1594">
                  <c:v>42515</c:v>
                </c:pt>
                <c:pt idx="1595">
                  <c:v>42514</c:v>
                </c:pt>
                <c:pt idx="1596">
                  <c:v>42513</c:v>
                </c:pt>
                <c:pt idx="1597">
                  <c:v>42510</c:v>
                </c:pt>
                <c:pt idx="1598">
                  <c:v>42509</c:v>
                </c:pt>
                <c:pt idx="1599">
                  <c:v>42508</c:v>
                </c:pt>
                <c:pt idx="1600">
                  <c:v>42507</c:v>
                </c:pt>
                <c:pt idx="1601">
                  <c:v>42506</c:v>
                </c:pt>
                <c:pt idx="1602">
                  <c:v>42503</c:v>
                </c:pt>
                <c:pt idx="1603">
                  <c:v>42502</c:v>
                </c:pt>
                <c:pt idx="1604">
                  <c:v>42501</c:v>
                </c:pt>
                <c:pt idx="1605">
                  <c:v>42500</c:v>
                </c:pt>
                <c:pt idx="1606">
                  <c:v>42499</c:v>
                </c:pt>
                <c:pt idx="1607">
                  <c:v>42496</c:v>
                </c:pt>
                <c:pt idx="1608">
                  <c:v>42495</c:v>
                </c:pt>
                <c:pt idx="1609">
                  <c:v>42494</c:v>
                </c:pt>
                <c:pt idx="1610">
                  <c:v>42493</c:v>
                </c:pt>
                <c:pt idx="1611">
                  <c:v>42492</c:v>
                </c:pt>
                <c:pt idx="1612">
                  <c:v>42489</c:v>
                </c:pt>
                <c:pt idx="1613">
                  <c:v>42488</c:v>
                </c:pt>
                <c:pt idx="1614">
                  <c:v>42487</c:v>
                </c:pt>
                <c:pt idx="1615">
                  <c:v>42486</c:v>
                </c:pt>
                <c:pt idx="1616">
                  <c:v>42485</c:v>
                </c:pt>
                <c:pt idx="1617">
                  <c:v>42482</c:v>
                </c:pt>
                <c:pt idx="1618">
                  <c:v>42481</c:v>
                </c:pt>
                <c:pt idx="1619">
                  <c:v>42480</c:v>
                </c:pt>
                <c:pt idx="1620">
                  <c:v>42479</c:v>
                </c:pt>
                <c:pt idx="1621">
                  <c:v>42478</c:v>
                </c:pt>
                <c:pt idx="1622">
                  <c:v>42475</c:v>
                </c:pt>
                <c:pt idx="1623">
                  <c:v>42474</c:v>
                </c:pt>
                <c:pt idx="1624">
                  <c:v>42473</c:v>
                </c:pt>
                <c:pt idx="1625">
                  <c:v>42472</c:v>
                </c:pt>
                <c:pt idx="1626">
                  <c:v>42471</c:v>
                </c:pt>
                <c:pt idx="1627">
                  <c:v>42468</c:v>
                </c:pt>
                <c:pt idx="1628">
                  <c:v>42467</c:v>
                </c:pt>
                <c:pt idx="1629">
                  <c:v>42466</c:v>
                </c:pt>
                <c:pt idx="1630">
                  <c:v>42465</c:v>
                </c:pt>
                <c:pt idx="1631">
                  <c:v>42464</c:v>
                </c:pt>
                <c:pt idx="1632">
                  <c:v>42461</c:v>
                </c:pt>
                <c:pt idx="1633">
                  <c:v>42460</c:v>
                </c:pt>
                <c:pt idx="1634">
                  <c:v>42459</c:v>
                </c:pt>
                <c:pt idx="1635">
                  <c:v>42458</c:v>
                </c:pt>
                <c:pt idx="1636">
                  <c:v>42457</c:v>
                </c:pt>
                <c:pt idx="1637">
                  <c:v>42453</c:v>
                </c:pt>
                <c:pt idx="1638">
                  <c:v>42452</c:v>
                </c:pt>
                <c:pt idx="1639">
                  <c:v>42451</c:v>
                </c:pt>
                <c:pt idx="1640">
                  <c:v>42450</c:v>
                </c:pt>
                <c:pt idx="1641">
                  <c:v>42447</c:v>
                </c:pt>
                <c:pt idx="1642">
                  <c:v>42446</c:v>
                </c:pt>
                <c:pt idx="1643">
                  <c:v>42445</c:v>
                </c:pt>
                <c:pt idx="1644">
                  <c:v>42444</c:v>
                </c:pt>
                <c:pt idx="1645">
                  <c:v>42443</c:v>
                </c:pt>
                <c:pt idx="1646">
                  <c:v>42440</c:v>
                </c:pt>
                <c:pt idx="1647">
                  <c:v>42439</c:v>
                </c:pt>
                <c:pt idx="1648">
                  <c:v>42438</c:v>
                </c:pt>
                <c:pt idx="1649">
                  <c:v>42437</c:v>
                </c:pt>
                <c:pt idx="1650">
                  <c:v>42436</c:v>
                </c:pt>
                <c:pt idx="1651">
                  <c:v>42433</c:v>
                </c:pt>
                <c:pt idx="1652">
                  <c:v>42432</c:v>
                </c:pt>
                <c:pt idx="1653">
                  <c:v>42431</c:v>
                </c:pt>
                <c:pt idx="1654">
                  <c:v>42430</c:v>
                </c:pt>
                <c:pt idx="1655">
                  <c:v>42429</c:v>
                </c:pt>
                <c:pt idx="1656">
                  <c:v>42426</c:v>
                </c:pt>
                <c:pt idx="1657">
                  <c:v>42425</c:v>
                </c:pt>
                <c:pt idx="1658">
                  <c:v>42424</c:v>
                </c:pt>
                <c:pt idx="1659">
                  <c:v>42423</c:v>
                </c:pt>
                <c:pt idx="1660">
                  <c:v>42422</c:v>
                </c:pt>
                <c:pt idx="1661">
                  <c:v>42419</c:v>
                </c:pt>
                <c:pt idx="1662">
                  <c:v>42418</c:v>
                </c:pt>
                <c:pt idx="1663">
                  <c:v>42417</c:v>
                </c:pt>
                <c:pt idx="1664">
                  <c:v>42416</c:v>
                </c:pt>
                <c:pt idx="1665">
                  <c:v>42412</c:v>
                </c:pt>
                <c:pt idx="1666">
                  <c:v>42411</c:v>
                </c:pt>
                <c:pt idx="1667">
                  <c:v>42410</c:v>
                </c:pt>
                <c:pt idx="1668">
                  <c:v>42409</c:v>
                </c:pt>
                <c:pt idx="1669">
                  <c:v>42408</c:v>
                </c:pt>
                <c:pt idx="1670">
                  <c:v>42405</c:v>
                </c:pt>
                <c:pt idx="1671">
                  <c:v>42404</c:v>
                </c:pt>
                <c:pt idx="1672">
                  <c:v>42403</c:v>
                </c:pt>
                <c:pt idx="1673">
                  <c:v>42402</c:v>
                </c:pt>
                <c:pt idx="1674">
                  <c:v>42401</c:v>
                </c:pt>
                <c:pt idx="1675">
                  <c:v>42398</c:v>
                </c:pt>
                <c:pt idx="1676">
                  <c:v>42397</c:v>
                </c:pt>
                <c:pt idx="1677">
                  <c:v>42396</c:v>
                </c:pt>
                <c:pt idx="1678">
                  <c:v>42395</c:v>
                </c:pt>
                <c:pt idx="1679">
                  <c:v>42394</c:v>
                </c:pt>
                <c:pt idx="1680">
                  <c:v>42391</c:v>
                </c:pt>
                <c:pt idx="1681">
                  <c:v>42390</c:v>
                </c:pt>
                <c:pt idx="1682">
                  <c:v>42389</c:v>
                </c:pt>
                <c:pt idx="1683">
                  <c:v>42388</c:v>
                </c:pt>
                <c:pt idx="1684">
                  <c:v>42384</c:v>
                </c:pt>
                <c:pt idx="1685">
                  <c:v>42383</c:v>
                </c:pt>
                <c:pt idx="1686">
                  <c:v>42382</c:v>
                </c:pt>
                <c:pt idx="1687">
                  <c:v>42381</c:v>
                </c:pt>
                <c:pt idx="1688">
                  <c:v>42380</c:v>
                </c:pt>
                <c:pt idx="1689">
                  <c:v>42377</c:v>
                </c:pt>
                <c:pt idx="1690">
                  <c:v>42376</c:v>
                </c:pt>
                <c:pt idx="1691">
                  <c:v>42375</c:v>
                </c:pt>
                <c:pt idx="1692">
                  <c:v>42374</c:v>
                </c:pt>
                <c:pt idx="1693">
                  <c:v>42373</c:v>
                </c:pt>
                <c:pt idx="1694">
                  <c:v>42369</c:v>
                </c:pt>
                <c:pt idx="1695">
                  <c:v>42368</c:v>
                </c:pt>
                <c:pt idx="1696">
                  <c:v>42367</c:v>
                </c:pt>
                <c:pt idx="1697">
                  <c:v>42366</c:v>
                </c:pt>
                <c:pt idx="1698">
                  <c:v>42362</c:v>
                </c:pt>
                <c:pt idx="1699">
                  <c:v>42361</c:v>
                </c:pt>
                <c:pt idx="1700">
                  <c:v>42360</c:v>
                </c:pt>
                <c:pt idx="1701">
                  <c:v>42359</c:v>
                </c:pt>
                <c:pt idx="1702">
                  <c:v>42356</c:v>
                </c:pt>
                <c:pt idx="1703">
                  <c:v>42355</c:v>
                </c:pt>
                <c:pt idx="1704">
                  <c:v>42354</c:v>
                </c:pt>
                <c:pt idx="1705">
                  <c:v>42353</c:v>
                </c:pt>
                <c:pt idx="1706">
                  <c:v>42352</c:v>
                </c:pt>
                <c:pt idx="1707">
                  <c:v>42349</c:v>
                </c:pt>
                <c:pt idx="1708">
                  <c:v>42348</c:v>
                </c:pt>
                <c:pt idx="1709">
                  <c:v>42347</c:v>
                </c:pt>
                <c:pt idx="1710">
                  <c:v>42346</c:v>
                </c:pt>
                <c:pt idx="1711">
                  <c:v>42345</c:v>
                </c:pt>
                <c:pt idx="1712">
                  <c:v>42342</c:v>
                </c:pt>
                <c:pt idx="1713">
                  <c:v>42341</c:v>
                </c:pt>
                <c:pt idx="1714">
                  <c:v>42340</c:v>
                </c:pt>
                <c:pt idx="1715">
                  <c:v>42339</c:v>
                </c:pt>
                <c:pt idx="1716">
                  <c:v>42338</c:v>
                </c:pt>
                <c:pt idx="1717">
                  <c:v>42335</c:v>
                </c:pt>
                <c:pt idx="1718">
                  <c:v>42333</c:v>
                </c:pt>
                <c:pt idx="1719">
                  <c:v>42332</c:v>
                </c:pt>
                <c:pt idx="1720">
                  <c:v>42331</c:v>
                </c:pt>
                <c:pt idx="1721">
                  <c:v>42328</c:v>
                </c:pt>
                <c:pt idx="1722">
                  <c:v>42327</c:v>
                </c:pt>
                <c:pt idx="1723">
                  <c:v>42326</c:v>
                </c:pt>
                <c:pt idx="1724">
                  <c:v>42325</c:v>
                </c:pt>
                <c:pt idx="1725">
                  <c:v>42324</c:v>
                </c:pt>
                <c:pt idx="1726">
                  <c:v>42321</c:v>
                </c:pt>
                <c:pt idx="1727">
                  <c:v>42320</c:v>
                </c:pt>
                <c:pt idx="1728">
                  <c:v>42319</c:v>
                </c:pt>
                <c:pt idx="1729">
                  <c:v>42318</c:v>
                </c:pt>
                <c:pt idx="1730">
                  <c:v>42317</c:v>
                </c:pt>
                <c:pt idx="1731">
                  <c:v>42314</c:v>
                </c:pt>
                <c:pt idx="1732">
                  <c:v>42313</c:v>
                </c:pt>
                <c:pt idx="1733">
                  <c:v>42312</c:v>
                </c:pt>
                <c:pt idx="1734">
                  <c:v>42311</c:v>
                </c:pt>
                <c:pt idx="1735">
                  <c:v>42310</c:v>
                </c:pt>
                <c:pt idx="1736">
                  <c:v>42307</c:v>
                </c:pt>
                <c:pt idx="1737">
                  <c:v>42306</c:v>
                </c:pt>
                <c:pt idx="1738">
                  <c:v>42305</c:v>
                </c:pt>
                <c:pt idx="1739">
                  <c:v>42304</c:v>
                </c:pt>
                <c:pt idx="1740">
                  <c:v>42303</c:v>
                </c:pt>
                <c:pt idx="1741">
                  <c:v>42300</c:v>
                </c:pt>
                <c:pt idx="1742">
                  <c:v>42299</c:v>
                </c:pt>
                <c:pt idx="1743">
                  <c:v>42298</c:v>
                </c:pt>
                <c:pt idx="1744">
                  <c:v>42297</c:v>
                </c:pt>
                <c:pt idx="1745">
                  <c:v>42296</c:v>
                </c:pt>
                <c:pt idx="1746">
                  <c:v>42293</c:v>
                </c:pt>
                <c:pt idx="1747">
                  <c:v>42292</c:v>
                </c:pt>
                <c:pt idx="1748">
                  <c:v>42291</c:v>
                </c:pt>
                <c:pt idx="1749">
                  <c:v>42290</c:v>
                </c:pt>
                <c:pt idx="1750">
                  <c:v>42289</c:v>
                </c:pt>
                <c:pt idx="1751">
                  <c:v>42286</c:v>
                </c:pt>
                <c:pt idx="1752">
                  <c:v>42285</c:v>
                </c:pt>
                <c:pt idx="1753">
                  <c:v>42284</c:v>
                </c:pt>
                <c:pt idx="1754">
                  <c:v>42283</c:v>
                </c:pt>
                <c:pt idx="1755">
                  <c:v>42282</c:v>
                </c:pt>
                <c:pt idx="1756">
                  <c:v>42279</c:v>
                </c:pt>
                <c:pt idx="1757">
                  <c:v>42278</c:v>
                </c:pt>
                <c:pt idx="1758">
                  <c:v>42277</c:v>
                </c:pt>
                <c:pt idx="1759">
                  <c:v>42276</c:v>
                </c:pt>
                <c:pt idx="1760">
                  <c:v>42275</c:v>
                </c:pt>
                <c:pt idx="1761">
                  <c:v>42272</c:v>
                </c:pt>
                <c:pt idx="1762">
                  <c:v>42271</c:v>
                </c:pt>
                <c:pt idx="1763">
                  <c:v>42270</c:v>
                </c:pt>
                <c:pt idx="1764">
                  <c:v>42269</c:v>
                </c:pt>
                <c:pt idx="1765">
                  <c:v>42268</c:v>
                </c:pt>
                <c:pt idx="1766">
                  <c:v>42265</c:v>
                </c:pt>
                <c:pt idx="1767">
                  <c:v>42264</c:v>
                </c:pt>
                <c:pt idx="1768">
                  <c:v>42263</c:v>
                </c:pt>
                <c:pt idx="1769">
                  <c:v>42262</c:v>
                </c:pt>
                <c:pt idx="1770">
                  <c:v>42261</c:v>
                </c:pt>
                <c:pt idx="1771">
                  <c:v>42258</c:v>
                </c:pt>
                <c:pt idx="1772">
                  <c:v>42257</c:v>
                </c:pt>
                <c:pt idx="1773">
                  <c:v>42256</c:v>
                </c:pt>
                <c:pt idx="1774">
                  <c:v>42255</c:v>
                </c:pt>
                <c:pt idx="1775">
                  <c:v>42251</c:v>
                </c:pt>
                <c:pt idx="1776">
                  <c:v>42250</c:v>
                </c:pt>
                <c:pt idx="1777">
                  <c:v>42249</c:v>
                </c:pt>
                <c:pt idx="1778">
                  <c:v>42248</c:v>
                </c:pt>
                <c:pt idx="1779">
                  <c:v>42247</c:v>
                </c:pt>
                <c:pt idx="1780">
                  <c:v>42244</c:v>
                </c:pt>
                <c:pt idx="1781">
                  <c:v>42243</c:v>
                </c:pt>
                <c:pt idx="1782">
                  <c:v>42242</c:v>
                </c:pt>
                <c:pt idx="1783">
                  <c:v>42241</c:v>
                </c:pt>
                <c:pt idx="1784">
                  <c:v>42240</c:v>
                </c:pt>
                <c:pt idx="1785">
                  <c:v>42237</c:v>
                </c:pt>
                <c:pt idx="1786">
                  <c:v>42236</c:v>
                </c:pt>
                <c:pt idx="1787">
                  <c:v>42235</c:v>
                </c:pt>
                <c:pt idx="1788">
                  <c:v>42234</c:v>
                </c:pt>
                <c:pt idx="1789">
                  <c:v>42233</c:v>
                </c:pt>
                <c:pt idx="1790">
                  <c:v>42230</c:v>
                </c:pt>
                <c:pt idx="1791">
                  <c:v>42229</c:v>
                </c:pt>
                <c:pt idx="1792">
                  <c:v>42228</c:v>
                </c:pt>
                <c:pt idx="1793">
                  <c:v>42227</c:v>
                </c:pt>
                <c:pt idx="1794">
                  <c:v>42226</c:v>
                </c:pt>
                <c:pt idx="1795">
                  <c:v>42223</c:v>
                </c:pt>
                <c:pt idx="1796">
                  <c:v>42222</c:v>
                </c:pt>
                <c:pt idx="1797">
                  <c:v>42221</c:v>
                </c:pt>
                <c:pt idx="1798">
                  <c:v>42220</c:v>
                </c:pt>
                <c:pt idx="1799">
                  <c:v>42219</c:v>
                </c:pt>
                <c:pt idx="1800">
                  <c:v>42216</c:v>
                </c:pt>
                <c:pt idx="1801">
                  <c:v>42215</c:v>
                </c:pt>
                <c:pt idx="1802">
                  <c:v>42214</c:v>
                </c:pt>
                <c:pt idx="1803">
                  <c:v>42213</c:v>
                </c:pt>
                <c:pt idx="1804">
                  <c:v>42212</c:v>
                </c:pt>
                <c:pt idx="1805">
                  <c:v>42209</c:v>
                </c:pt>
                <c:pt idx="1806">
                  <c:v>42208</c:v>
                </c:pt>
                <c:pt idx="1807">
                  <c:v>42207</c:v>
                </c:pt>
                <c:pt idx="1808">
                  <c:v>42206</c:v>
                </c:pt>
                <c:pt idx="1809">
                  <c:v>42205</c:v>
                </c:pt>
                <c:pt idx="1810">
                  <c:v>42202</c:v>
                </c:pt>
                <c:pt idx="1811">
                  <c:v>42201</c:v>
                </c:pt>
                <c:pt idx="1812">
                  <c:v>42200</c:v>
                </c:pt>
                <c:pt idx="1813">
                  <c:v>42199</c:v>
                </c:pt>
                <c:pt idx="1814">
                  <c:v>42198</c:v>
                </c:pt>
                <c:pt idx="1815">
                  <c:v>42195</c:v>
                </c:pt>
                <c:pt idx="1816">
                  <c:v>42194</c:v>
                </c:pt>
                <c:pt idx="1817">
                  <c:v>42193</c:v>
                </c:pt>
                <c:pt idx="1818">
                  <c:v>42192</c:v>
                </c:pt>
                <c:pt idx="1819">
                  <c:v>42191</c:v>
                </c:pt>
                <c:pt idx="1820">
                  <c:v>42187</c:v>
                </c:pt>
                <c:pt idx="1821">
                  <c:v>42186</c:v>
                </c:pt>
                <c:pt idx="1822">
                  <c:v>42185</c:v>
                </c:pt>
                <c:pt idx="1823">
                  <c:v>42184</c:v>
                </c:pt>
                <c:pt idx="1824">
                  <c:v>42181</c:v>
                </c:pt>
                <c:pt idx="1825">
                  <c:v>42180</c:v>
                </c:pt>
                <c:pt idx="1826">
                  <c:v>42179</c:v>
                </c:pt>
                <c:pt idx="1827">
                  <c:v>42178</c:v>
                </c:pt>
                <c:pt idx="1828">
                  <c:v>42177</c:v>
                </c:pt>
                <c:pt idx="1829">
                  <c:v>42174</c:v>
                </c:pt>
                <c:pt idx="1830">
                  <c:v>42173</c:v>
                </c:pt>
                <c:pt idx="1831">
                  <c:v>42172</c:v>
                </c:pt>
                <c:pt idx="1832">
                  <c:v>42171</c:v>
                </c:pt>
                <c:pt idx="1833">
                  <c:v>42170</c:v>
                </c:pt>
                <c:pt idx="1834">
                  <c:v>42167</c:v>
                </c:pt>
                <c:pt idx="1835">
                  <c:v>42166</c:v>
                </c:pt>
                <c:pt idx="1836">
                  <c:v>42165</c:v>
                </c:pt>
                <c:pt idx="1837">
                  <c:v>42164</c:v>
                </c:pt>
                <c:pt idx="1838">
                  <c:v>42163</c:v>
                </c:pt>
                <c:pt idx="1839">
                  <c:v>42160</c:v>
                </c:pt>
                <c:pt idx="1840">
                  <c:v>42159</c:v>
                </c:pt>
                <c:pt idx="1841">
                  <c:v>42158</c:v>
                </c:pt>
                <c:pt idx="1842">
                  <c:v>42157</c:v>
                </c:pt>
                <c:pt idx="1843">
                  <c:v>42156</c:v>
                </c:pt>
                <c:pt idx="1844">
                  <c:v>42153</c:v>
                </c:pt>
                <c:pt idx="1845">
                  <c:v>42152</c:v>
                </c:pt>
                <c:pt idx="1846">
                  <c:v>42151</c:v>
                </c:pt>
                <c:pt idx="1847">
                  <c:v>42150</c:v>
                </c:pt>
                <c:pt idx="1848">
                  <c:v>42146</c:v>
                </c:pt>
                <c:pt idx="1849">
                  <c:v>42145</c:v>
                </c:pt>
                <c:pt idx="1850">
                  <c:v>42144</c:v>
                </c:pt>
                <c:pt idx="1851">
                  <c:v>42143</c:v>
                </c:pt>
                <c:pt idx="1852">
                  <c:v>42142</c:v>
                </c:pt>
                <c:pt idx="1853">
                  <c:v>42139</c:v>
                </c:pt>
                <c:pt idx="1854">
                  <c:v>42138</c:v>
                </c:pt>
                <c:pt idx="1855">
                  <c:v>42137</c:v>
                </c:pt>
                <c:pt idx="1856">
                  <c:v>42136</c:v>
                </c:pt>
                <c:pt idx="1857">
                  <c:v>42135</c:v>
                </c:pt>
                <c:pt idx="1858">
                  <c:v>42132</c:v>
                </c:pt>
                <c:pt idx="1859">
                  <c:v>42131</c:v>
                </c:pt>
                <c:pt idx="1860">
                  <c:v>42130</c:v>
                </c:pt>
                <c:pt idx="1861">
                  <c:v>42129</c:v>
                </c:pt>
                <c:pt idx="1862">
                  <c:v>42128</c:v>
                </c:pt>
                <c:pt idx="1863">
                  <c:v>42125</c:v>
                </c:pt>
                <c:pt idx="1864">
                  <c:v>42124</c:v>
                </c:pt>
                <c:pt idx="1865">
                  <c:v>42123</c:v>
                </c:pt>
                <c:pt idx="1866">
                  <c:v>42122</c:v>
                </c:pt>
                <c:pt idx="1867">
                  <c:v>42121</c:v>
                </c:pt>
                <c:pt idx="1868">
                  <c:v>42118</c:v>
                </c:pt>
                <c:pt idx="1869">
                  <c:v>42117</c:v>
                </c:pt>
                <c:pt idx="1870">
                  <c:v>42116</c:v>
                </c:pt>
                <c:pt idx="1871">
                  <c:v>42115</c:v>
                </c:pt>
                <c:pt idx="1872">
                  <c:v>42114</c:v>
                </c:pt>
                <c:pt idx="1873">
                  <c:v>42111</c:v>
                </c:pt>
                <c:pt idx="1874">
                  <c:v>42110</c:v>
                </c:pt>
                <c:pt idx="1875">
                  <c:v>42109</c:v>
                </c:pt>
                <c:pt idx="1876">
                  <c:v>42108</c:v>
                </c:pt>
                <c:pt idx="1877">
                  <c:v>42107</c:v>
                </c:pt>
                <c:pt idx="1878">
                  <c:v>42104</c:v>
                </c:pt>
                <c:pt idx="1879">
                  <c:v>42103</c:v>
                </c:pt>
                <c:pt idx="1880">
                  <c:v>42102</c:v>
                </c:pt>
                <c:pt idx="1881">
                  <c:v>42101</c:v>
                </c:pt>
                <c:pt idx="1882">
                  <c:v>42100</c:v>
                </c:pt>
                <c:pt idx="1883">
                  <c:v>42096</c:v>
                </c:pt>
                <c:pt idx="1884">
                  <c:v>42095</c:v>
                </c:pt>
                <c:pt idx="1885">
                  <c:v>42094</c:v>
                </c:pt>
                <c:pt idx="1886">
                  <c:v>42093</c:v>
                </c:pt>
                <c:pt idx="1887">
                  <c:v>42090</c:v>
                </c:pt>
                <c:pt idx="1888">
                  <c:v>42089</c:v>
                </c:pt>
                <c:pt idx="1889">
                  <c:v>42088</c:v>
                </c:pt>
                <c:pt idx="1890">
                  <c:v>42087</c:v>
                </c:pt>
                <c:pt idx="1891">
                  <c:v>42086</c:v>
                </c:pt>
                <c:pt idx="1892">
                  <c:v>42083</c:v>
                </c:pt>
                <c:pt idx="1893">
                  <c:v>42082</c:v>
                </c:pt>
                <c:pt idx="1894">
                  <c:v>42081</c:v>
                </c:pt>
                <c:pt idx="1895">
                  <c:v>42080</c:v>
                </c:pt>
                <c:pt idx="1896">
                  <c:v>42079</c:v>
                </c:pt>
                <c:pt idx="1897">
                  <c:v>42076</c:v>
                </c:pt>
                <c:pt idx="1898">
                  <c:v>42075</c:v>
                </c:pt>
                <c:pt idx="1899">
                  <c:v>42074</c:v>
                </c:pt>
                <c:pt idx="1900">
                  <c:v>42073</c:v>
                </c:pt>
                <c:pt idx="1901">
                  <c:v>42072</c:v>
                </c:pt>
                <c:pt idx="1902">
                  <c:v>42069</c:v>
                </c:pt>
                <c:pt idx="1903">
                  <c:v>42068</c:v>
                </c:pt>
                <c:pt idx="1904">
                  <c:v>42067</c:v>
                </c:pt>
                <c:pt idx="1905">
                  <c:v>42066</c:v>
                </c:pt>
                <c:pt idx="1906">
                  <c:v>42065</c:v>
                </c:pt>
                <c:pt idx="1907">
                  <c:v>42062</c:v>
                </c:pt>
                <c:pt idx="1908">
                  <c:v>42061</c:v>
                </c:pt>
                <c:pt idx="1909">
                  <c:v>42060</c:v>
                </c:pt>
                <c:pt idx="1910">
                  <c:v>42059</c:v>
                </c:pt>
                <c:pt idx="1911">
                  <c:v>42058</c:v>
                </c:pt>
                <c:pt idx="1912">
                  <c:v>42055</c:v>
                </c:pt>
                <c:pt idx="1913">
                  <c:v>42054</c:v>
                </c:pt>
                <c:pt idx="1914">
                  <c:v>42053</c:v>
                </c:pt>
                <c:pt idx="1915">
                  <c:v>42052</c:v>
                </c:pt>
                <c:pt idx="1916">
                  <c:v>42048</c:v>
                </c:pt>
                <c:pt idx="1917">
                  <c:v>42047</c:v>
                </c:pt>
                <c:pt idx="1918">
                  <c:v>42046</c:v>
                </c:pt>
                <c:pt idx="1919">
                  <c:v>42045</c:v>
                </c:pt>
                <c:pt idx="1920">
                  <c:v>42044</c:v>
                </c:pt>
                <c:pt idx="1921">
                  <c:v>42041</c:v>
                </c:pt>
                <c:pt idx="1922">
                  <c:v>42040</c:v>
                </c:pt>
                <c:pt idx="1923">
                  <c:v>42039</c:v>
                </c:pt>
                <c:pt idx="1924">
                  <c:v>42038</c:v>
                </c:pt>
                <c:pt idx="1925">
                  <c:v>42037</c:v>
                </c:pt>
                <c:pt idx="1926">
                  <c:v>42034</c:v>
                </c:pt>
                <c:pt idx="1927">
                  <c:v>42033</c:v>
                </c:pt>
                <c:pt idx="1928">
                  <c:v>42032</c:v>
                </c:pt>
                <c:pt idx="1929">
                  <c:v>42031</c:v>
                </c:pt>
                <c:pt idx="1930">
                  <c:v>42030</c:v>
                </c:pt>
                <c:pt idx="1931">
                  <c:v>42027</c:v>
                </c:pt>
                <c:pt idx="1932">
                  <c:v>42026</c:v>
                </c:pt>
                <c:pt idx="1933">
                  <c:v>42025</c:v>
                </c:pt>
                <c:pt idx="1934">
                  <c:v>42024</c:v>
                </c:pt>
                <c:pt idx="1935">
                  <c:v>42020</c:v>
                </c:pt>
                <c:pt idx="1936">
                  <c:v>42019</c:v>
                </c:pt>
                <c:pt idx="1937">
                  <c:v>42018</c:v>
                </c:pt>
                <c:pt idx="1938">
                  <c:v>42017</c:v>
                </c:pt>
                <c:pt idx="1939">
                  <c:v>42016</c:v>
                </c:pt>
                <c:pt idx="1940">
                  <c:v>42013</c:v>
                </c:pt>
                <c:pt idx="1941">
                  <c:v>42012</c:v>
                </c:pt>
                <c:pt idx="1942">
                  <c:v>42011</c:v>
                </c:pt>
                <c:pt idx="1943">
                  <c:v>42010</c:v>
                </c:pt>
                <c:pt idx="1944">
                  <c:v>42009</c:v>
                </c:pt>
                <c:pt idx="1945">
                  <c:v>42006</c:v>
                </c:pt>
                <c:pt idx="1946">
                  <c:v>42004</c:v>
                </c:pt>
                <c:pt idx="1947">
                  <c:v>42003</c:v>
                </c:pt>
                <c:pt idx="1948">
                  <c:v>42002</c:v>
                </c:pt>
                <c:pt idx="1949">
                  <c:v>41999</c:v>
                </c:pt>
                <c:pt idx="1950">
                  <c:v>41997</c:v>
                </c:pt>
                <c:pt idx="1951">
                  <c:v>41996</c:v>
                </c:pt>
                <c:pt idx="1952">
                  <c:v>41995</c:v>
                </c:pt>
                <c:pt idx="1953">
                  <c:v>41992</c:v>
                </c:pt>
                <c:pt idx="1954">
                  <c:v>41991</c:v>
                </c:pt>
                <c:pt idx="1955">
                  <c:v>41990</c:v>
                </c:pt>
                <c:pt idx="1956">
                  <c:v>41989</c:v>
                </c:pt>
                <c:pt idx="1957">
                  <c:v>41988</c:v>
                </c:pt>
                <c:pt idx="1958">
                  <c:v>41985</c:v>
                </c:pt>
                <c:pt idx="1959">
                  <c:v>41984</c:v>
                </c:pt>
                <c:pt idx="1960">
                  <c:v>41983</c:v>
                </c:pt>
                <c:pt idx="1961">
                  <c:v>41982</c:v>
                </c:pt>
                <c:pt idx="1962">
                  <c:v>41981</c:v>
                </c:pt>
                <c:pt idx="1963">
                  <c:v>41978</c:v>
                </c:pt>
                <c:pt idx="1964">
                  <c:v>41977</c:v>
                </c:pt>
                <c:pt idx="1965">
                  <c:v>41976</c:v>
                </c:pt>
                <c:pt idx="1966">
                  <c:v>41975</c:v>
                </c:pt>
                <c:pt idx="1967">
                  <c:v>41974</c:v>
                </c:pt>
                <c:pt idx="1968">
                  <c:v>41971</c:v>
                </c:pt>
                <c:pt idx="1969">
                  <c:v>41969</c:v>
                </c:pt>
                <c:pt idx="1970">
                  <c:v>41968</c:v>
                </c:pt>
                <c:pt idx="1971">
                  <c:v>41967</c:v>
                </c:pt>
                <c:pt idx="1972">
                  <c:v>41964</c:v>
                </c:pt>
                <c:pt idx="1973">
                  <c:v>41963</c:v>
                </c:pt>
                <c:pt idx="1974">
                  <c:v>41962</c:v>
                </c:pt>
                <c:pt idx="1975">
                  <c:v>41961</c:v>
                </c:pt>
                <c:pt idx="1976">
                  <c:v>41960</c:v>
                </c:pt>
                <c:pt idx="1977">
                  <c:v>41957</c:v>
                </c:pt>
                <c:pt idx="1978">
                  <c:v>41956</c:v>
                </c:pt>
                <c:pt idx="1979">
                  <c:v>41955</c:v>
                </c:pt>
                <c:pt idx="1980">
                  <c:v>41954</c:v>
                </c:pt>
                <c:pt idx="1981">
                  <c:v>41953</c:v>
                </c:pt>
                <c:pt idx="1982">
                  <c:v>41950</c:v>
                </c:pt>
                <c:pt idx="1983">
                  <c:v>41949</c:v>
                </c:pt>
                <c:pt idx="1984">
                  <c:v>41948</c:v>
                </c:pt>
                <c:pt idx="1985">
                  <c:v>41947</c:v>
                </c:pt>
                <c:pt idx="1986">
                  <c:v>41946</c:v>
                </c:pt>
                <c:pt idx="1987">
                  <c:v>41943</c:v>
                </c:pt>
                <c:pt idx="1988">
                  <c:v>41942</c:v>
                </c:pt>
                <c:pt idx="1989">
                  <c:v>41941</c:v>
                </c:pt>
                <c:pt idx="1990">
                  <c:v>41940</c:v>
                </c:pt>
                <c:pt idx="1991">
                  <c:v>41939</c:v>
                </c:pt>
                <c:pt idx="1992">
                  <c:v>41936</c:v>
                </c:pt>
                <c:pt idx="1993">
                  <c:v>41935</c:v>
                </c:pt>
                <c:pt idx="1994">
                  <c:v>41934</c:v>
                </c:pt>
                <c:pt idx="1995">
                  <c:v>41933</c:v>
                </c:pt>
                <c:pt idx="1996">
                  <c:v>41932</c:v>
                </c:pt>
                <c:pt idx="1997">
                  <c:v>41929</c:v>
                </c:pt>
                <c:pt idx="1998">
                  <c:v>41928</c:v>
                </c:pt>
                <c:pt idx="1999">
                  <c:v>41927</c:v>
                </c:pt>
                <c:pt idx="2000">
                  <c:v>41926</c:v>
                </c:pt>
                <c:pt idx="2001">
                  <c:v>41925</c:v>
                </c:pt>
                <c:pt idx="2002">
                  <c:v>41922</c:v>
                </c:pt>
                <c:pt idx="2003">
                  <c:v>41921</c:v>
                </c:pt>
                <c:pt idx="2004">
                  <c:v>41920</c:v>
                </c:pt>
                <c:pt idx="2005">
                  <c:v>41919</c:v>
                </c:pt>
                <c:pt idx="2006">
                  <c:v>41918</c:v>
                </c:pt>
                <c:pt idx="2007">
                  <c:v>41915</c:v>
                </c:pt>
                <c:pt idx="2008">
                  <c:v>41914</c:v>
                </c:pt>
                <c:pt idx="2009">
                  <c:v>41913</c:v>
                </c:pt>
                <c:pt idx="2010">
                  <c:v>41912</c:v>
                </c:pt>
                <c:pt idx="2011">
                  <c:v>41911</c:v>
                </c:pt>
                <c:pt idx="2012">
                  <c:v>41908</c:v>
                </c:pt>
                <c:pt idx="2013">
                  <c:v>41907</c:v>
                </c:pt>
                <c:pt idx="2014">
                  <c:v>41906</c:v>
                </c:pt>
                <c:pt idx="2015">
                  <c:v>41905</c:v>
                </c:pt>
                <c:pt idx="2016">
                  <c:v>41904</c:v>
                </c:pt>
                <c:pt idx="2017">
                  <c:v>41901</c:v>
                </c:pt>
                <c:pt idx="2018">
                  <c:v>41900</c:v>
                </c:pt>
                <c:pt idx="2019">
                  <c:v>41899</c:v>
                </c:pt>
                <c:pt idx="2020">
                  <c:v>41898</c:v>
                </c:pt>
                <c:pt idx="2021">
                  <c:v>41897</c:v>
                </c:pt>
                <c:pt idx="2022">
                  <c:v>41894</c:v>
                </c:pt>
                <c:pt idx="2023">
                  <c:v>41893</c:v>
                </c:pt>
                <c:pt idx="2024">
                  <c:v>41892</c:v>
                </c:pt>
                <c:pt idx="2025">
                  <c:v>41891</c:v>
                </c:pt>
                <c:pt idx="2026">
                  <c:v>41890</c:v>
                </c:pt>
                <c:pt idx="2027">
                  <c:v>41887</c:v>
                </c:pt>
                <c:pt idx="2028">
                  <c:v>41886</c:v>
                </c:pt>
                <c:pt idx="2029">
                  <c:v>41885</c:v>
                </c:pt>
                <c:pt idx="2030">
                  <c:v>41884</c:v>
                </c:pt>
                <c:pt idx="2031">
                  <c:v>41880</c:v>
                </c:pt>
                <c:pt idx="2032">
                  <c:v>41879</c:v>
                </c:pt>
                <c:pt idx="2033">
                  <c:v>41878</c:v>
                </c:pt>
                <c:pt idx="2034">
                  <c:v>41877</c:v>
                </c:pt>
                <c:pt idx="2035">
                  <c:v>41876</c:v>
                </c:pt>
                <c:pt idx="2036">
                  <c:v>41873</c:v>
                </c:pt>
                <c:pt idx="2037">
                  <c:v>41872</c:v>
                </c:pt>
                <c:pt idx="2038">
                  <c:v>41871</c:v>
                </c:pt>
                <c:pt idx="2039">
                  <c:v>41870</c:v>
                </c:pt>
                <c:pt idx="2040">
                  <c:v>41869</c:v>
                </c:pt>
                <c:pt idx="2041">
                  <c:v>41866</c:v>
                </c:pt>
                <c:pt idx="2042">
                  <c:v>41865</c:v>
                </c:pt>
                <c:pt idx="2043">
                  <c:v>41864</c:v>
                </c:pt>
                <c:pt idx="2044">
                  <c:v>41863</c:v>
                </c:pt>
                <c:pt idx="2045">
                  <c:v>41862</c:v>
                </c:pt>
                <c:pt idx="2046">
                  <c:v>41859</c:v>
                </c:pt>
                <c:pt idx="2047">
                  <c:v>41858</c:v>
                </c:pt>
                <c:pt idx="2048">
                  <c:v>41857</c:v>
                </c:pt>
                <c:pt idx="2049">
                  <c:v>41856</c:v>
                </c:pt>
                <c:pt idx="2050">
                  <c:v>41855</c:v>
                </c:pt>
                <c:pt idx="2051">
                  <c:v>41852</c:v>
                </c:pt>
                <c:pt idx="2052">
                  <c:v>41851</c:v>
                </c:pt>
                <c:pt idx="2053">
                  <c:v>41850</c:v>
                </c:pt>
                <c:pt idx="2054">
                  <c:v>41849</c:v>
                </c:pt>
                <c:pt idx="2055">
                  <c:v>41848</c:v>
                </c:pt>
                <c:pt idx="2056">
                  <c:v>41845</c:v>
                </c:pt>
                <c:pt idx="2057">
                  <c:v>41844</c:v>
                </c:pt>
                <c:pt idx="2058">
                  <c:v>41843</c:v>
                </c:pt>
                <c:pt idx="2059">
                  <c:v>41842</c:v>
                </c:pt>
                <c:pt idx="2060">
                  <c:v>41841</c:v>
                </c:pt>
                <c:pt idx="2061">
                  <c:v>41838</c:v>
                </c:pt>
                <c:pt idx="2062">
                  <c:v>41837</c:v>
                </c:pt>
                <c:pt idx="2063">
                  <c:v>41836</c:v>
                </c:pt>
                <c:pt idx="2064">
                  <c:v>41835</c:v>
                </c:pt>
                <c:pt idx="2065">
                  <c:v>41834</c:v>
                </c:pt>
                <c:pt idx="2066">
                  <c:v>41831</c:v>
                </c:pt>
                <c:pt idx="2067">
                  <c:v>41830</c:v>
                </c:pt>
                <c:pt idx="2068">
                  <c:v>41829</c:v>
                </c:pt>
                <c:pt idx="2069">
                  <c:v>41828</c:v>
                </c:pt>
                <c:pt idx="2070">
                  <c:v>41827</c:v>
                </c:pt>
                <c:pt idx="2071">
                  <c:v>41823</c:v>
                </c:pt>
                <c:pt idx="2072">
                  <c:v>41822</c:v>
                </c:pt>
                <c:pt idx="2073">
                  <c:v>41821</c:v>
                </c:pt>
                <c:pt idx="2074">
                  <c:v>41820</c:v>
                </c:pt>
                <c:pt idx="2075">
                  <c:v>41817</c:v>
                </c:pt>
                <c:pt idx="2076">
                  <c:v>41816</c:v>
                </c:pt>
                <c:pt idx="2077">
                  <c:v>41815</c:v>
                </c:pt>
                <c:pt idx="2078">
                  <c:v>41814</c:v>
                </c:pt>
                <c:pt idx="2079">
                  <c:v>41813</c:v>
                </c:pt>
                <c:pt idx="2080">
                  <c:v>41810</c:v>
                </c:pt>
                <c:pt idx="2081">
                  <c:v>41809</c:v>
                </c:pt>
                <c:pt idx="2082">
                  <c:v>41808</c:v>
                </c:pt>
                <c:pt idx="2083">
                  <c:v>41807</c:v>
                </c:pt>
                <c:pt idx="2084">
                  <c:v>41806</c:v>
                </c:pt>
                <c:pt idx="2085">
                  <c:v>41803</c:v>
                </c:pt>
                <c:pt idx="2086">
                  <c:v>41802</c:v>
                </c:pt>
                <c:pt idx="2087">
                  <c:v>41801</c:v>
                </c:pt>
                <c:pt idx="2088">
                  <c:v>41800</c:v>
                </c:pt>
                <c:pt idx="2089">
                  <c:v>41799</c:v>
                </c:pt>
                <c:pt idx="2090">
                  <c:v>41796</c:v>
                </c:pt>
                <c:pt idx="2091">
                  <c:v>41795</c:v>
                </c:pt>
                <c:pt idx="2092">
                  <c:v>41794</c:v>
                </c:pt>
                <c:pt idx="2093">
                  <c:v>41793</c:v>
                </c:pt>
                <c:pt idx="2094">
                  <c:v>41792</c:v>
                </c:pt>
                <c:pt idx="2095">
                  <c:v>41789</c:v>
                </c:pt>
                <c:pt idx="2096">
                  <c:v>41788</c:v>
                </c:pt>
                <c:pt idx="2097">
                  <c:v>41787</c:v>
                </c:pt>
                <c:pt idx="2098">
                  <c:v>41786</c:v>
                </c:pt>
                <c:pt idx="2099">
                  <c:v>41782</c:v>
                </c:pt>
                <c:pt idx="2100">
                  <c:v>41781</c:v>
                </c:pt>
                <c:pt idx="2101">
                  <c:v>41780</c:v>
                </c:pt>
                <c:pt idx="2102">
                  <c:v>41779</c:v>
                </c:pt>
                <c:pt idx="2103">
                  <c:v>41778</c:v>
                </c:pt>
                <c:pt idx="2104">
                  <c:v>41775</c:v>
                </c:pt>
                <c:pt idx="2105">
                  <c:v>41774</c:v>
                </c:pt>
                <c:pt idx="2106">
                  <c:v>41773</c:v>
                </c:pt>
                <c:pt idx="2107">
                  <c:v>41772</c:v>
                </c:pt>
                <c:pt idx="2108">
                  <c:v>41771</c:v>
                </c:pt>
                <c:pt idx="2109">
                  <c:v>41768</c:v>
                </c:pt>
                <c:pt idx="2110">
                  <c:v>41767</c:v>
                </c:pt>
                <c:pt idx="2111">
                  <c:v>41766</c:v>
                </c:pt>
                <c:pt idx="2112">
                  <c:v>41765</c:v>
                </c:pt>
                <c:pt idx="2113">
                  <c:v>41764</c:v>
                </c:pt>
                <c:pt idx="2114">
                  <c:v>41761</c:v>
                </c:pt>
                <c:pt idx="2115">
                  <c:v>41760</c:v>
                </c:pt>
                <c:pt idx="2116">
                  <c:v>41759</c:v>
                </c:pt>
                <c:pt idx="2117">
                  <c:v>41758</c:v>
                </c:pt>
                <c:pt idx="2118">
                  <c:v>41757</c:v>
                </c:pt>
                <c:pt idx="2119">
                  <c:v>41754</c:v>
                </c:pt>
                <c:pt idx="2120">
                  <c:v>41753</c:v>
                </c:pt>
                <c:pt idx="2121">
                  <c:v>41752</c:v>
                </c:pt>
                <c:pt idx="2122">
                  <c:v>41751</c:v>
                </c:pt>
                <c:pt idx="2123">
                  <c:v>41750</c:v>
                </c:pt>
                <c:pt idx="2124">
                  <c:v>41746</c:v>
                </c:pt>
                <c:pt idx="2125">
                  <c:v>41745</c:v>
                </c:pt>
                <c:pt idx="2126">
                  <c:v>41744</c:v>
                </c:pt>
                <c:pt idx="2127">
                  <c:v>41743</c:v>
                </c:pt>
                <c:pt idx="2128">
                  <c:v>41740</c:v>
                </c:pt>
                <c:pt idx="2129">
                  <c:v>41739</c:v>
                </c:pt>
                <c:pt idx="2130">
                  <c:v>41738</c:v>
                </c:pt>
                <c:pt idx="2131">
                  <c:v>41737</c:v>
                </c:pt>
                <c:pt idx="2132">
                  <c:v>41736</c:v>
                </c:pt>
                <c:pt idx="2133">
                  <c:v>41733</c:v>
                </c:pt>
                <c:pt idx="2134">
                  <c:v>41732</c:v>
                </c:pt>
                <c:pt idx="2135">
                  <c:v>41731</c:v>
                </c:pt>
                <c:pt idx="2136">
                  <c:v>41730</c:v>
                </c:pt>
                <c:pt idx="2137">
                  <c:v>41729</c:v>
                </c:pt>
                <c:pt idx="2138">
                  <c:v>41726</c:v>
                </c:pt>
                <c:pt idx="2139">
                  <c:v>41725</c:v>
                </c:pt>
                <c:pt idx="2140">
                  <c:v>41724</c:v>
                </c:pt>
                <c:pt idx="2141">
                  <c:v>41723</c:v>
                </c:pt>
                <c:pt idx="2142">
                  <c:v>41722</c:v>
                </c:pt>
                <c:pt idx="2143">
                  <c:v>41719</c:v>
                </c:pt>
                <c:pt idx="2144">
                  <c:v>41718</c:v>
                </c:pt>
                <c:pt idx="2145">
                  <c:v>41717</c:v>
                </c:pt>
                <c:pt idx="2146">
                  <c:v>41716</c:v>
                </c:pt>
                <c:pt idx="2147">
                  <c:v>41715</c:v>
                </c:pt>
                <c:pt idx="2148">
                  <c:v>41712</c:v>
                </c:pt>
                <c:pt idx="2149">
                  <c:v>41711</c:v>
                </c:pt>
                <c:pt idx="2150">
                  <c:v>41710</c:v>
                </c:pt>
                <c:pt idx="2151">
                  <c:v>41709</c:v>
                </c:pt>
                <c:pt idx="2152">
                  <c:v>41708</c:v>
                </c:pt>
                <c:pt idx="2153">
                  <c:v>41705</c:v>
                </c:pt>
                <c:pt idx="2154">
                  <c:v>41704</c:v>
                </c:pt>
                <c:pt idx="2155">
                  <c:v>41703</c:v>
                </c:pt>
                <c:pt idx="2156">
                  <c:v>41702</c:v>
                </c:pt>
                <c:pt idx="2157">
                  <c:v>41701</c:v>
                </c:pt>
                <c:pt idx="2158">
                  <c:v>41698</c:v>
                </c:pt>
                <c:pt idx="2159">
                  <c:v>41697</c:v>
                </c:pt>
                <c:pt idx="2160">
                  <c:v>41696</c:v>
                </c:pt>
                <c:pt idx="2161">
                  <c:v>41695</c:v>
                </c:pt>
                <c:pt idx="2162">
                  <c:v>41694</c:v>
                </c:pt>
                <c:pt idx="2163">
                  <c:v>41691</c:v>
                </c:pt>
                <c:pt idx="2164">
                  <c:v>41690</c:v>
                </c:pt>
                <c:pt idx="2165">
                  <c:v>41689</c:v>
                </c:pt>
                <c:pt idx="2166">
                  <c:v>41688</c:v>
                </c:pt>
                <c:pt idx="2167">
                  <c:v>41684</c:v>
                </c:pt>
                <c:pt idx="2168">
                  <c:v>41683</c:v>
                </c:pt>
                <c:pt idx="2169">
                  <c:v>41682</c:v>
                </c:pt>
                <c:pt idx="2170">
                  <c:v>41681</c:v>
                </c:pt>
                <c:pt idx="2171">
                  <c:v>41680</c:v>
                </c:pt>
                <c:pt idx="2172">
                  <c:v>41677</c:v>
                </c:pt>
                <c:pt idx="2173">
                  <c:v>41676</c:v>
                </c:pt>
                <c:pt idx="2174">
                  <c:v>41675</c:v>
                </c:pt>
                <c:pt idx="2175">
                  <c:v>41674</c:v>
                </c:pt>
                <c:pt idx="2176">
                  <c:v>41673</c:v>
                </c:pt>
                <c:pt idx="2177">
                  <c:v>41670</c:v>
                </c:pt>
                <c:pt idx="2178">
                  <c:v>41669</c:v>
                </c:pt>
                <c:pt idx="2179">
                  <c:v>41668</c:v>
                </c:pt>
                <c:pt idx="2180">
                  <c:v>41667</c:v>
                </c:pt>
                <c:pt idx="2181">
                  <c:v>41666</c:v>
                </c:pt>
                <c:pt idx="2182">
                  <c:v>41663</c:v>
                </c:pt>
                <c:pt idx="2183">
                  <c:v>41662</c:v>
                </c:pt>
                <c:pt idx="2184">
                  <c:v>41661</c:v>
                </c:pt>
                <c:pt idx="2185">
                  <c:v>41660</c:v>
                </c:pt>
                <c:pt idx="2186">
                  <c:v>41656</c:v>
                </c:pt>
                <c:pt idx="2187">
                  <c:v>41655</c:v>
                </c:pt>
                <c:pt idx="2188">
                  <c:v>41654</c:v>
                </c:pt>
                <c:pt idx="2189">
                  <c:v>41653</c:v>
                </c:pt>
                <c:pt idx="2190">
                  <c:v>41652</c:v>
                </c:pt>
                <c:pt idx="2191">
                  <c:v>41649</c:v>
                </c:pt>
                <c:pt idx="2192">
                  <c:v>41648</c:v>
                </c:pt>
                <c:pt idx="2193">
                  <c:v>41647</c:v>
                </c:pt>
                <c:pt idx="2194">
                  <c:v>41646</c:v>
                </c:pt>
                <c:pt idx="2195">
                  <c:v>41645</c:v>
                </c:pt>
                <c:pt idx="2196">
                  <c:v>41642</c:v>
                </c:pt>
                <c:pt idx="2197">
                  <c:v>41641</c:v>
                </c:pt>
                <c:pt idx="2198">
                  <c:v>41639</c:v>
                </c:pt>
                <c:pt idx="2199">
                  <c:v>41638</c:v>
                </c:pt>
                <c:pt idx="2200">
                  <c:v>41635</c:v>
                </c:pt>
                <c:pt idx="2201">
                  <c:v>41634</c:v>
                </c:pt>
                <c:pt idx="2202">
                  <c:v>41632</c:v>
                </c:pt>
                <c:pt idx="2203">
                  <c:v>41631</c:v>
                </c:pt>
                <c:pt idx="2204">
                  <c:v>41628</c:v>
                </c:pt>
                <c:pt idx="2205">
                  <c:v>41627</c:v>
                </c:pt>
                <c:pt idx="2206">
                  <c:v>41626</c:v>
                </c:pt>
                <c:pt idx="2207">
                  <c:v>41625</c:v>
                </c:pt>
                <c:pt idx="2208">
                  <c:v>41624</c:v>
                </c:pt>
                <c:pt idx="2209">
                  <c:v>41621</c:v>
                </c:pt>
                <c:pt idx="2210">
                  <c:v>41620</c:v>
                </c:pt>
                <c:pt idx="2211">
                  <c:v>41619</c:v>
                </c:pt>
                <c:pt idx="2212">
                  <c:v>41618</c:v>
                </c:pt>
                <c:pt idx="2213">
                  <c:v>41617</c:v>
                </c:pt>
                <c:pt idx="2214">
                  <c:v>41614</c:v>
                </c:pt>
                <c:pt idx="2215">
                  <c:v>41613</c:v>
                </c:pt>
                <c:pt idx="2216">
                  <c:v>41612</c:v>
                </c:pt>
                <c:pt idx="2217">
                  <c:v>41611</c:v>
                </c:pt>
                <c:pt idx="2218">
                  <c:v>41610</c:v>
                </c:pt>
                <c:pt idx="2219">
                  <c:v>41607</c:v>
                </c:pt>
                <c:pt idx="2220">
                  <c:v>41605</c:v>
                </c:pt>
                <c:pt idx="2221">
                  <c:v>41604</c:v>
                </c:pt>
                <c:pt idx="2222">
                  <c:v>41603</c:v>
                </c:pt>
                <c:pt idx="2223">
                  <c:v>41600</c:v>
                </c:pt>
                <c:pt idx="2224">
                  <c:v>41599</c:v>
                </c:pt>
                <c:pt idx="2225">
                  <c:v>41598</c:v>
                </c:pt>
                <c:pt idx="2226">
                  <c:v>41597</c:v>
                </c:pt>
                <c:pt idx="2227">
                  <c:v>41596</c:v>
                </c:pt>
                <c:pt idx="2228">
                  <c:v>41593</c:v>
                </c:pt>
                <c:pt idx="2229">
                  <c:v>41592</c:v>
                </c:pt>
                <c:pt idx="2230">
                  <c:v>41591</c:v>
                </c:pt>
                <c:pt idx="2231">
                  <c:v>41590</c:v>
                </c:pt>
                <c:pt idx="2232">
                  <c:v>41589</c:v>
                </c:pt>
                <c:pt idx="2233">
                  <c:v>41586</c:v>
                </c:pt>
                <c:pt idx="2234">
                  <c:v>41585</c:v>
                </c:pt>
                <c:pt idx="2235">
                  <c:v>41584</c:v>
                </c:pt>
                <c:pt idx="2236">
                  <c:v>41583</c:v>
                </c:pt>
                <c:pt idx="2237">
                  <c:v>41582</c:v>
                </c:pt>
                <c:pt idx="2238">
                  <c:v>41579</c:v>
                </c:pt>
                <c:pt idx="2239">
                  <c:v>41578</c:v>
                </c:pt>
                <c:pt idx="2240">
                  <c:v>41577</c:v>
                </c:pt>
                <c:pt idx="2241">
                  <c:v>41576</c:v>
                </c:pt>
                <c:pt idx="2242">
                  <c:v>41575</c:v>
                </c:pt>
                <c:pt idx="2243">
                  <c:v>41572</c:v>
                </c:pt>
                <c:pt idx="2244">
                  <c:v>41571</c:v>
                </c:pt>
                <c:pt idx="2245">
                  <c:v>41570</c:v>
                </c:pt>
                <c:pt idx="2246">
                  <c:v>41569</c:v>
                </c:pt>
                <c:pt idx="2247">
                  <c:v>41568</c:v>
                </c:pt>
                <c:pt idx="2248">
                  <c:v>41565</c:v>
                </c:pt>
                <c:pt idx="2249">
                  <c:v>41564</c:v>
                </c:pt>
                <c:pt idx="2250">
                  <c:v>41563</c:v>
                </c:pt>
                <c:pt idx="2251">
                  <c:v>41562</c:v>
                </c:pt>
                <c:pt idx="2252">
                  <c:v>41561</c:v>
                </c:pt>
                <c:pt idx="2253">
                  <c:v>41558</c:v>
                </c:pt>
                <c:pt idx="2254">
                  <c:v>41557</c:v>
                </c:pt>
                <c:pt idx="2255">
                  <c:v>41556</c:v>
                </c:pt>
                <c:pt idx="2256">
                  <c:v>41555</c:v>
                </c:pt>
                <c:pt idx="2257">
                  <c:v>41554</c:v>
                </c:pt>
                <c:pt idx="2258">
                  <c:v>41551</c:v>
                </c:pt>
                <c:pt idx="2259">
                  <c:v>41550</c:v>
                </c:pt>
                <c:pt idx="2260">
                  <c:v>41549</c:v>
                </c:pt>
                <c:pt idx="2261">
                  <c:v>41548</c:v>
                </c:pt>
                <c:pt idx="2262">
                  <c:v>41547</c:v>
                </c:pt>
                <c:pt idx="2263">
                  <c:v>41544</c:v>
                </c:pt>
                <c:pt idx="2264">
                  <c:v>41543</c:v>
                </c:pt>
                <c:pt idx="2265">
                  <c:v>41542</c:v>
                </c:pt>
                <c:pt idx="2266">
                  <c:v>41541</c:v>
                </c:pt>
                <c:pt idx="2267">
                  <c:v>41540</c:v>
                </c:pt>
                <c:pt idx="2268">
                  <c:v>41537</c:v>
                </c:pt>
                <c:pt idx="2269">
                  <c:v>41536</c:v>
                </c:pt>
                <c:pt idx="2270">
                  <c:v>41535</c:v>
                </c:pt>
                <c:pt idx="2271">
                  <c:v>41534</c:v>
                </c:pt>
                <c:pt idx="2272">
                  <c:v>41533</c:v>
                </c:pt>
                <c:pt idx="2273">
                  <c:v>41530</c:v>
                </c:pt>
                <c:pt idx="2274">
                  <c:v>41529</c:v>
                </c:pt>
                <c:pt idx="2275">
                  <c:v>41528</c:v>
                </c:pt>
                <c:pt idx="2276">
                  <c:v>41527</c:v>
                </c:pt>
                <c:pt idx="2277">
                  <c:v>41526</c:v>
                </c:pt>
                <c:pt idx="2278">
                  <c:v>41523</c:v>
                </c:pt>
                <c:pt idx="2279">
                  <c:v>41522</c:v>
                </c:pt>
                <c:pt idx="2280">
                  <c:v>41521</c:v>
                </c:pt>
                <c:pt idx="2281">
                  <c:v>41520</c:v>
                </c:pt>
                <c:pt idx="2282">
                  <c:v>41516</c:v>
                </c:pt>
                <c:pt idx="2283">
                  <c:v>41515</c:v>
                </c:pt>
                <c:pt idx="2284">
                  <c:v>41514</c:v>
                </c:pt>
                <c:pt idx="2285">
                  <c:v>41513</c:v>
                </c:pt>
                <c:pt idx="2286">
                  <c:v>41512</c:v>
                </c:pt>
                <c:pt idx="2287">
                  <c:v>41509</c:v>
                </c:pt>
                <c:pt idx="2288">
                  <c:v>41508</c:v>
                </c:pt>
                <c:pt idx="2289">
                  <c:v>41507</c:v>
                </c:pt>
                <c:pt idx="2290">
                  <c:v>41506</c:v>
                </c:pt>
                <c:pt idx="2291">
                  <c:v>41505</c:v>
                </c:pt>
                <c:pt idx="2292">
                  <c:v>41502</c:v>
                </c:pt>
                <c:pt idx="2293">
                  <c:v>41501</c:v>
                </c:pt>
                <c:pt idx="2294">
                  <c:v>41500</c:v>
                </c:pt>
                <c:pt idx="2295">
                  <c:v>41499</c:v>
                </c:pt>
                <c:pt idx="2296">
                  <c:v>41498</c:v>
                </c:pt>
                <c:pt idx="2297">
                  <c:v>41495</c:v>
                </c:pt>
                <c:pt idx="2298">
                  <c:v>41494</c:v>
                </c:pt>
                <c:pt idx="2299">
                  <c:v>41493</c:v>
                </c:pt>
                <c:pt idx="2300">
                  <c:v>41492</c:v>
                </c:pt>
                <c:pt idx="2301">
                  <c:v>41491</c:v>
                </c:pt>
                <c:pt idx="2302">
                  <c:v>41488</c:v>
                </c:pt>
                <c:pt idx="2303">
                  <c:v>41487</c:v>
                </c:pt>
                <c:pt idx="2304">
                  <c:v>41486</c:v>
                </c:pt>
                <c:pt idx="2305">
                  <c:v>41485</c:v>
                </c:pt>
                <c:pt idx="2306">
                  <c:v>41484</c:v>
                </c:pt>
                <c:pt idx="2307">
                  <c:v>41481</c:v>
                </c:pt>
                <c:pt idx="2308">
                  <c:v>41480</c:v>
                </c:pt>
                <c:pt idx="2309">
                  <c:v>41479</c:v>
                </c:pt>
                <c:pt idx="2310">
                  <c:v>41478</c:v>
                </c:pt>
                <c:pt idx="2311">
                  <c:v>41477</c:v>
                </c:pt>
                <c:pt idx="2312">
                  <c:v>41474</c:v>
                </c:pt>
                <c:pt idx="2313">
                  <c:v>41473</c:v>
                </c:pt>
                <c:pt idx="2314">
                  <c:v>41472</c:v>
                </c:pt>
                <c:pt idx="2315">
                  <c:v>41471</c:v>
                </c:pt>
                <c:pt idx="2316">
                  <c:v>41470</c:v>
                </c:pt>
                <c:pt idx="2317">
                  <c:v>41467</c:v>
                </c:pt>
                <c:pt idx="2318">
                  <c:v>41466</c:v>
                </c:pt>
                <c:pt idx="2319">
                  <c:v>41465</c:v>
                </c:pt>
                <c:pt idx="2320">
                  <c:v>41464</c:v>
                </c:pt>
                <c:pt idx="2321">
                  <c:v>41463</c:v>
                </c:pt>
                <c:pt idx="2322">
                  <c:v>41460</c:v>
                </c:pt>
                <c:pt idx="2323">
                  <c:v>41458</c:v>
                </c:pt>
                <c:pt idx="2324">
                  <c:v>41457</c:v>
                </c:pt>
                <c:pt idx="2325">
                  <c:v>41456</c:v>
                </c:pt>
                <c:pt idx="2326">
                  <c:v>41453</c:v>
                </c:pt>
                <c:pt idx="2327">
                  <c:v>41452</c:v>
                </c:pt>
                <c:pt idx="2328">
                  <c:v>41451</c:v>
                </c:pt>
                <c:pt idx="2329">
                  <c:v>41450</c:v>
                </c:pt>
                <c:pt idx="2330">
                  <c:v>41449</c:v>
                </c:pt>
                <c:pt idx="2331">
                  <c:v>41446</c:v>
                </c:pt>
                <c:pt idx="2332">
                  <c:v>41445</c:v>
                </c:pt>
                <c:pt idx="2333">
                  <c:v>41444</c:v>
                </c:pt>
                <c:pt idx="2334">
                  <c:v>41443</c:v>
                </c:pt>
                <c:pt idx="2335">
                  <c:v>41442</c:v>
                </c:pt>
                <c:pt idx="2336">
                  <c:v>41439</c:v>
                </c:pt>
                <c:pt idx="2337">
                  <c:v>41438</c:v>
                </c:pt>
                <c:pt idx="2338">
                  <c:v>41437</c:v>
                </c:pt>
                <c:pt idx="2339">
                  <c:v>41436</c:v>
                </c:pt>
                <c:pt idx="2340">
                  <c:v>41435</c:v>
                </c:pt>
                <c:pt idx="2341">
                  <c:v>41432</c:v>
                </c:pt>
                <c:pt idx="2342">
                  <c:v>41431</c:v>
                </c:pt>
                <c:pt idx="2343">
                  <c:v>41430</c:v>
                </c:pt>
                <c:pt idx="2344">
                  <c:v>41429</c:v>
                </c:pt>
                <c:pt idx="2345">
                  <c:v>41428</c:v>
                </c:pt>
                <c:pt idx="2346">
                  <c:v>41425</c:v>
                </c:pt>
                <c:pt idx="2347">
                  <c:v>41424</c:v>
                </c:pt>
                <c:pt idx="2348">
                  <c:v>41423</c:v>
                </c:pt>
                <c:pt idx="2349">
                  <c:v>41422</c:v>
                </c:pt>
                <c:pt idx="2350">
                  <c:v>41418</c:v>
                </c:pt>
                <c:pt idx="2351">
                  <c:v>41417</c:v>
                </c:pt>
                <c:pt idx="2352">
                  <c:v>41416</c:v>
                </c:pt>
                <c:pt idx="2353">
                  <c:v>41415</c:v>
                </c:pt>
                <c:pt idx="2354">
                  <c:v>41414</c:v>
                </c:pt>
                <c:pt idx="2355">
                  <c:v>41411</c:v>
                </c:pt>
                <c:pt idx="2356">
                  <c:v>41410</c:v>
                </c:pt>
                <c:pt idx="2357">
                  <c:v>41409</c:v>
                </c:pt>
                <c:pt idx="2358">
                  <c:v>41408</c:v>
                </c:pt>
                <c:pt idx="2359">
                  <c:v>41407</c:v>
                </c:pt>
                <c:pt idx="2360">
                  <c:v>41404</c:v>
                </c:pt>
                <c:pt idx="2361">
                  <c:v>41403</c:v>
                </c:pt>
                <c:pt idx="2362">
                  <c:v>41402</c:v>
                </c:pt>
                <c:pt idx="2363">
                  <c:v>41401</c:v>
                </c:pt>
                <c:pt idx="2364">
                  <c:v>41400</c:v>
                </c:pt>
                <c:pt idx="2365">
                  <c:v>41397</c:v>
                </c:pt>
                <c:pt idx="2366">
                  <c:v>41396</c:v>
                </c:pt>
                <c:pt idx="2367">
                  <c:v>41395</c:v>
                </c:pt>
                <c:pt idx="2368">
                  <c:v>41394</c:v>
                </c:pt>
                <c:pt idx="2369">
                  <c:v>41393</c:v>
                </c:pt>
                <c:pt idx="2370">
                  <c:v>41390</c:v>
                </c:pt>
                <c:pt idx="2371">
                  <c:v>41389</c:v>
                </c:pt>
                <c:pt idx="2372">
                  <c:v>41388</c:v>
                </c:pt>
                <c:pt idx="2373">
                  <c:v>41387</c:v>
                </c:pt>
                <c:pt idx="2374">
                  <c:v>41386</c:v>
                </c:pt>
                <c:pt idx="2375">
                  <c:v>41383</c:v>
                </c:pt>
                <c:pt idx="2376">
                  <c:v>41382</c:v>
                </c:pt>
                <c:pt idx="2377">
                  <c:v>41381</c:v>
                </c:pt>
                <c:pt idx="2378">
                  <c:v>41380</c:v>
                </c:pt>
                <c:pt idx="2379">
                  <c:v>41379</c:v>
                </c:pt>
                <c:pt idx="2380">
                  <c:v>41376</c:v>
                </c:pt>
                <c:pt idx="2381">
                  <c:v>41375</c:v>
                </c:pt>
                <c:pt idx="2382">
                  <c:v>41374</c:v>
                </c:pt>
                <c:pt idx="2383">
                  <c:v>41373</c:v>
                </c:pt>
                <c:pt idx="2384">
                  <c:v>41372</c:v>
                </c:pt>
                <c:pt idx="2385">
                  <c:v>41369</c:v>
                </c:pt>
                <c:pt idx="2386">
                  <c:v>41368</c:v>
                </c:pt>
                <c:pt idx="2387">
                  <c:v>41367</c:v>
                </c:pt>
                <c:pt idx="2388">
                  <c:v>41366</c:v>
                </c:pt>
                <c:pt idx="2389">
                  <c:v>41365</c:v>
                </c:pt>
                <c:pt idx="2390">
                  <c:v>41361</c:v>
                </c:pt>
                <c:pt idx="2391">
                  <c:v>41360</c:v>
                </c:pt>
                <c:pt idx="2392">
                  <c:v>41359</c:v>
                </c:pt>
                <c:pt idx="2393">
                  <c:v>41358</c:v>
                </c:pt>
                <c:pt idx="2394">
                  <c:v>41355</c:v>
                </c:pt>
                <c:pt idx="2395">
                  <c:v>41354</c:v>
                </c:pt>
                <c:pt idx="2396">
                  <c:v>41353</c:v>
                </c:pt>
                <c:pt idx="2397">
                  <c:v>41352</c:v>
                </c:pt>
                <c:pt idx="2398">
                  <c:v>41351</c:v>
                </c:pt>
                <c:pt idx="2399">
                  <c:v>41348</c:v>
                </c:pt>
                <c:pt idx="2400">
                  <c:v>41347</c:v>
                </c:pt>
                <c:pt idx="2401">
                  <c:v>41346</c:v>
                </c:pt>
                <c:pt idx="2402">
                  <c:v>41345</c:v>
                </c:pt>
                <c:pt idx="2403">
                  <c:v>41344</c:v>
                </c:pt>
                <c:pt idx="2404">
                  <c:v>41341</c:v>
                </c:pt>
                <c:pt idx="2405">
                  <c:v>41340</c:v>
                </c:pt>
                <c:pt idx="2406">
                  <c:v>41339</c:v>
                </c:pt>
                <c:pt idx="2407">
                  <c:v>41338</c:v>
                </c:pt>
                <c:pt idx="2408">
                  <c:v>41337</c:v>
                </c:pt>
                <c:pt idx="2409">
                  <c:v>41334</c:v>
                </c:pt>
                <c:pt idx="2410">
                  <c:v>41333</c:v>
                </c:pt>
                <c:pt idx="2411">
                  <c:v>41332</c:v>
                </c:pt>
                <c:pt idx="2412">
                  <c:v>41331</c:v>
                </c:pt>
                <c:pt idx="2413">
                  <c:v>41330</c:v>
                </c:pt>
                <c:pt idx="2414">
                  <c:v>41327</c:v>
                </c:pt>
                <c:pt idx="2415">
                  <c:v>41326</c:v>
                </c:pt>
                <c:pt idx="2416">
                  <c:v>41325</c:v>
                </c:pt>
                <c:pt idx="2417">
                  <c:v>41324</c:v>
                </c:pt>
                <c:pt idx="2418">
                  <c:v>41320</c:v>
                </c:pt>
                <c:pt idx="2419">
                  <c:v>41319</c:v>
                </c:pt>
                <c:pt idx="2420">
                  <c:v>41318</c:v>
                </c:pt>
                <c:pt idx="2421">
                  <c:v>41317</c:v>
                </c:pt>
                <c:pt idx="2422">
                  <c:v>41316</c:v>
                </c:pt>
                <c:pt idx="2423">
                  <c:v>41313</c:v>
                </c:pt>
                <c:pt idx="2424">
                  <c:v>41312</c:v>
                </c:pt>
                <c:pt idx="2425">
                  <c:v>41311</c:v>
                </c:pt>
                <c:pt idx="2426">
                  <c:v>41310</c:v>
                </c:pt>
                <c:pt idx="2427">
                  <c:v>41309</c:v>
                </c:pt>
                <c:pt idx="2428">
                  <c:v>41306</c:v>
                </c:pt>
                <c:pt idx="2429">
                  <c:v>41305</c:v>
                </c:pt>
                <c:pt idx="2430">
                  <c:v>41304</c:v>
                </c:pt>
                <c:pt idx="2431">
                  <c:v>41303</c:v>
                </c:pt>
                <c:pt idx="2432">
                  <c:v>41302</c:v>
                </c:pt>
                <c:pt idx="2433">
                  <c:v>41299</c:v>
                </c:pt>
                <c:pt idx="2434">
                  <c:v>41298</c:v>
                </c:pt>
                <c:pt idx="2435">
                  <c:v>41297</c:v>
                </c:pt>
                <c:pt idx="2436">
                  <c:v>41296</c:v>
                </c:pt>
                <c:pt idx="2437">
                  <c:v>41292</c:v>
                </c:pt>
                <c:pt idx="2438">
                  <c:v>41291</c:v>
                </c:pt>
                <c:pt idx="2439">
                  <c:v>41290</c:v>
                </c:pt>
                <c:pt idx="2440">
                  <c:v>41289</c:v>
                </c:pt>
                <c:pt idx="2441">
                  <c:v>41288</c:v>
                </c:pt>
                <c:pt idx="2442">
                  <c:v>41285</c:v>
                </c:pt>
                <c:pt idx="2443">
                  <c:v>41284</c:v>
                </c:pt>
                <c:pt idx="2444">
                  <c:v>41283</c:v>
                </c:pt>
                <c:pt idx="2445">
                  <c:v>41282</c:v>
                </c:pt>
                <c:pt idx="2446">
                  <c:v>41281</c:v>
                </c:pt>
                <c:pt idx="2447">
                  <c:v>41278</c:v>
                </c:pt>
                <c:pt idx="2448">
                  <c:v>41277</c:v>
                </c:pt>
                <c:pt idx="2449">
                  <c:v>41276</c:v>
                </c:pt>
                <c:pt idx="2450">
                  <c:v>41274</c:v>
                </c:pt>
                <c:pt idx="2451">
                  <c:v>41271</c:v>
                </c:pt>
                <c:pt idx="2452">
                  <c:v>41270</c:v>
                </c:pt>
                <c:pt idx="2453">
                  <c:v>41269</c:v>
                </c:pt>
                <c:pt idx="2454">
                  <c:v>41267</c:v>
                </c:pt>
                <c:pt idx="2455">
                  <c:v>41264</c:v>
                </c:pt>
                <c:pt idx="2456">
                  <c:v>41263</c:v>
                </c:pt>
                <c:pt idx="2457">
                  <c:v>41262</c:v>
                </c:pt>
                <c:pt idx="2458">
                  <c:v>41261</c:v>
                </c:pt>
                <c:pt idx="2459">
                  <c:v>41260</c:v>
                </c:pt>
                <c:pt idx="2460">
                  <c:v>41257</c:v>
                </c:pt>
                <c:pt idx="2461">
                  <c:v>41256</c:v>
                </c:pt>
                <c:pt idx="2462">
                  <c:v>41255</c:v>
                </c:pt>
                <c:pt idx="2463">
                  <c:v>41254</c:v>
                </c:pt>
                <c:pt idx="2464">
                  <c:v>41253</c:v>
                </c:pt>
                <c:pt idx="2465">
                  <c:v>41250</c:v>
                </c:pt>
                <c:pt idx="2466">
                  <c:v>41249</c:v>
                </c:pt>
                <c:pt idx="2467">
                  <c:v>41248</c:v>
                </c:pt>
                <c:pt idx="2468">
                  <c:v>41247</c:v>
                </c:pt>
                <c:pt idx="2469">
                  <c:v>41246</c:v>
                </c:pt>
                <c:pt idx="2470">
                  <c:v>41243</c:v>
                </c:pt>
                <c:pt idx="2471">
                  <c:v>41242</c:v>
                </c:pt>
                <c:pt idx="2472">
                  <c:v>41241</c:v>
                </c:pt>
                <c:pt idx="2473">
                  <c:v>41240</c:v>
                </c:pt>
                <c:pt idx="2474">
                  <c:v>41239</c:v>
                </c:pt>
                <c:pt idx="2475">
                  <c:v>41236</c:v>
                </c:pt>
                <c:pt idx="2476">
                  <c:v>41234</c:v>
                </c:pt>
                <c:pt idx="2477">
                  <c:v>41233</c:v>
                </c:pt>
                <c:pt idx="2478">
                  <c:v>41232</c:v>
                </c:pt>
                <c:pt idx="2479">
                  <c:v>41229</c:v>
                </c:pt>
                <c:pt idx="2480">
                  <c:v>41228</c:v>
                </c:pt>
                <c:pt idx="2481">
                  <c:v>41227</c:v>
                </c:pt>
                <c:pt idx="2482">
                  <c:v>41226</c:v>
                </c:pt>
                <c:pt idx="2483">
                  <c:v>41225</c:v>
                </c:pt>
                <c:pt idx="2484">
                  <c:v>41222</c:v>
                </c:pt>
                <c:pt idx="2485">
                  <c:v>41221</c:v>
                </c:pt>
                <c:pt idx="2486">
                  <c:v>41220</c:v>
                </c:pt>
                <c:pt idx="2487">
                  <c:v>41219</c:v>
                </c:pt>
                <c:pt idx="2488">
                  <c:v>41218</c:v>
                </c:pt>
                <c:pt idx="2489">
                  <c:v>41215</c:v>
                </c:pt>
                <c:pt idx="2490">
                  <c:v>41214</c:v>
                </c:pt>
                <c:pt idx="2491">
                  <c:v>41213</c:v>
                </c:pt>
                <c:pt idx="2492">
                  <c:v>41208</c:v>
                </c:pt>
                <c:pt idx="2493">
                  <c:v>41207</c:v>
                </c:pt>
                <c:pt idx="2494">
                  <c:v>41206</c:v>
                </c:pt>
                <c:pt idx="2495">
                  <c:v>41205</c:v>
                </c:pt>
                <c:pt idx="2496">
                  <c:v>41204</c:v>
                </c:pt>
                <c:pt idx="2497">
                  <c:v>41201</c:v>
                </c:pt>
                <c:pt idx="2498">
                  <c:v>41200</c:v>
                </c:pt>
                <c:pt idx="2499">
                  <c:v>41199</c:v>
                </c:pt>
                <c:pt idx="2500">
                  <c:v>41198</c:v>
                </c:pt>
                <c:pt idx="2501">
                  <c:v>41197</c:v>
                </c:pt>
                <c:pt idx="2502">
                  <c:v>41194</c:v>
                </c:pt>
                <c:pt idx="2503">
                  <c:v>41193</c:v>
                </c:pt>
                <c:pt idx="2504">
                  <c:v>41192</c:v>
                </c:pt>
                <c:pt idx="2505">
                  <c:v>41191</c:v>
                </c:pt>
                <c:pt idx="2506">
                  <c:v>41190</c:v>
                </c:pt>
                <c:pt idx="2507">
                  <c:v>41187</c:v>
                </c:pt>
                <c:pt idx="2508">
                  <c:v>41186</c:v>
                </c:pt>
                <c:pt idx="2509">
                  <c:v>41185</c:v>
                </c:pt>
                <c:pt idx="2510">
                  <c:v>41184</c:v>
                </c:pt>
                <c:pt idx="2511">
                  <c:v>41183</c:v>
                </c:pt>
                <c:pt idx="2512">
                  <c:v>41180</c:v>
                </c:pt>
                <c:pt idx="2513">
                  <c:v>41179</c:v>
                </c:pt>
              </c:numCache>
            </c:numRef>
          </c:cat>
          <c:val>
            <c:numRef>
              <c:f>Main!$BB$2:$BB$2515</c:f>
              <c:numCache>
                <c:formatCode>#,##0.00</c:formatCode>
                <c:ptCount val="2514"/>
                <c:pt idx="0">
                  <c:v>1909.3966666666811</c:v>
                </c:pt>
                <c:pt idx="1">
                  <c:v>1913.3066666666812</c:v>
                </c:pt>
                <c:pt idx="2">
                  <c:v>1908.6800000000144</c:v>
                </c:pt>
                <c:pt idx="3">
                  <c:v>1912.5900000000145</c:v>
                </c:pt>
                <c:pt idx="4">
                  <c:v>1905.6500000000144</c:v>
                </c:pt>
                <c:pt idx="5">
                  <c:v>1909.5600000000145</c:v>
                </c:pt>
                <c:pt idx="6">
                  <c:v>1902.6200000000144</c:v>
                </c:pt>
                <c:pt idx="7">
                  <c:v>1895.6800000000144</c:v>
                </c:pt>
                <c:pt idx="8">
                  <c:v>1893.3666666666811</c:v>
                </c:pt>
                <c:pt idx="9">
                  <c:v>1894.6700000000144</c:v>
                </c:pt>
                <c:pt idx="10">
                  <c:v>1894.6700000000144</c:v>
                </c:pt>
                <c:pt idx="11">
                  <c:v>1894.6700000000144</c:v>
                </c:pt>
                <c:pt idx="12">
                  <c:v>1897.276666666681</c:v>
                </c:pt>
                <c:pt idx="13">
                  <c:v>1901.186666666681</c:v>
                </c:pt>
                <c:pt idx="14">
                  <c:v>1902.4900000000143</c:v>
                </c:pt>
                <c:pt idx="15">
                  <c:v>1905.0966666666809</c:v>
                </c:pt>
                <c:pt idx="16">
                  <c:v>1905.0966666666809</c:v>
                </c:pt>
                <c:pt idx="17">
                  <c:v>1906.4000000000142</c:v>
                </c:pt>
                <c:pt idx="18">
                  <c:v>1909.0066666666808</c:v>
                </c:pt>
                <c:pt idx="19">
                  <c:v>1906.6933333333475</c:v>
                </c:pt>
                <c:pt idx="20">
                  <c:v>1910.6033333333476</c:v>
                </c:pt>
                <c:pt idx="21">
                  <c:v>1914.5133333333476</c:v>
                </c:pt>
                <c:pt idx="22">
                  <c:v>1909.8866666666809</c:v>
                </c:pt>
                <c:pt idx="23">
                  <c:v>1907.5733333333476</c:v>
                </c:pt>
                <c:pt idx="24">
                  <c:v>1911.4833333333477</c:v>
                </c:pt>
                <c:pt idx="25">
                  <c:v>1915.3933333333478</c:v>
                </c:pt>
                <c:pt idx="26">
                  <c:v>1908.4533333333477</c:v>
                </c:pt>
                <c:pt idx="27">
                  <c:v>1901.5133333333476</c:v>
                </c:pt>
                <c:pt idx="28">
                  <c:v>1894.5733333333476</c:v>
                </c:pt>
                <c:pt idx="29">
                  <c:v>1887.6333333333475</c:v>
                </c:pt>
                <c:pt idx="30">
                  <c:v>1891.5433333333476</c:v>
                </c:pt>
                <c:pt idx="31">
                  <c:v>1884.6033333333476</c:v>
                </c:pt>
                <c:pt idx="32">
                  <c:v>1888.5133333333476</c:v>
                </c:pt>
                <c:pt idx="33">
                  <c:v>1881.5733333333476</c:v>
                </c:pt>
                <c:pt idx="34">
                  <c:v>1874.6333333333475</c:v>
                </c:pt>
                <c:pt idx="35">
                  <c:v>1867.6933333333475</c:v>
                </c:pt>
                <c:pt idx="36">
                  <c:v>1860.7533333333474</c:v>
                </c:pt>
                <c:pt idx="37">
                  <c:v>1864.6633333333475</c:v>
                </c:pt>
                <c:pt idx="38">
                  <c:v>1862.3500000000142</c:v>
                </c:pt>
                <c:pt idx="39">
                  <c:v>1862.3500000000142</c:v>
                </c:pt>
                <c:pt idx="40">
                  <c:v>1863.6533333333475</c:v>
                </c:pt>
                <c:pt idx="41">
                  <c:v>1867.5633333333476</c:v>
                </c:pt>
                <c:pt idx="42">
                  <c:v>1871.4733333333477</c:v>
                </c:pt>
                <c:pt idx="43">
                  <c:v>1874.0800000000143</c:v>
                </c:pt>
                <c:pt idx="44">
                  <c:v>1874.0800000000143</c:v>
                </c:pt>
                <c:pt idx="45">
                  <c:v>1875.3833333333475</c:v>
                </c:pt>
                <c:pt idx="46">
                  <c:v>1876.6866666666808</c:v>
                </c:pt>
                <c:pt idx="47">
                  <c:v>1876.6866666666808</c:v>
                </c:pt>
                <c:pt idx="48">
                  <c:v>1877.9900000000141</c:v>
                </c:pt>
                <c:pt idx="49">
                  <c:v>1881.9000000000142</c:v>
                </c:pt>
                <c:pt idx="50">
                  <c:v>1885.8100000000143</c:v>
                </c:pt>
                <c:pt idx="51">
                  <c:v>1878.8700000000142</c:v>
                </c:pt>
                <c:pt idx="52">
                  <c:v>1882.7800000000143</c:v>
                </c:pt>
                <c:pt idx="53">
                  <c:v>1886.6900000000144</c:v>
                </c:pt>
                <c:pt idx="54">
                  <c:v>1879.7500000000143</c:v>
                </c:pt>
                <c:pt idx="55">
                  <c:v>1877.436666666681</c:v>
                </c:pt>
                <c:pt idx="56">
                  <c:v>1880.0433333333476</c:v>
                </c:pt>
                <c:pt idx="57">
                  <c:v>1877.7300000000143</c:v>
                </c:pt>
                <c:pt idx="58">
                  <c:v>1888.8150000000144</c:v>
                </c:pt>
                <c:pt idx="59">
                  <c:v>1892.7250000000145</c:v>
                </c:pt>
                <c:pt idx="60">
                  <c:v>1885.7850000000144</c:v>
                </c:pt>
                <c:pt idx="61">
                  <c:v>1881.1583333333476</c:v>
                </c:pt>
                <c:pt idx="62">
                  <c:v>1885.0683333333477</c:v>
                </c:pt>
                <c:pt idx="63">
                  <c:v>1878.1283333333477</c:v>
                </c:pt>
                <c:pt idx="64">
                  <c:v>1882.0383333333477</c:v>
                </c:pt>
                <c:pt idx="65">
                  <c:v>1875.0983333333477</c:v>
                </c:pt>
                <c:pt idx="66">
                  <c:v>1877.7050000000143</c:v>
                </c:pt>
                <c:pt idx="67">
                  <c:v>1881.6150000000143</c:v>
                </c:pt>
                <c:pt idx="68">
                  <c:v>1874.6750000000143</c:v>
                </c:pt>
                <c:pt idx="69">
                  <c:v>1878.5850000000144</c:v>
                </c:pt>
                <c:pt idx="70">
                  <c:v>1879.8883333333476</c:v>
                </c:pt>
                <c:pt idx="71">
                  <c:v>1879.8883333333476</c:v>
                </c:pt>
                <c:pt idx="72">
                  <c:v>1879.8883333333476</c:v>
                </c:pt>
                <c:pt idx="73">
                  <c:v>1882.4950000000142</c:v>
                </c:pt>
                <c:pt idx="74">
                  <c:v>1886.4050000000143</c:v>
                </c:pt>
                <c:pt idx="75">
                  <c:v>1879.4650000000142</c:v>
                </c:pt>
                <c:pt idx="76">
                  <c:v>1883.3750000000143</c:v>
                </c:pt>
                <c:pt idx="77">
                  <c:v>1878.7483333333475</c:v>
                </c:pt>
                <c:pt idx="78">
                  <c:v>1878.7483333333475</c:v>
                </c:pt>
                <c:pt idx="79">
                  <c:v>1880.0516666666808</c:v>
                </c:pt>
                <c:pt idx="80">
                  <c:v>1881.3550000000141</c:v>
                </c:pt>
                <c:pt idx="81">
                  <c:v>1881.3550000000141</c:v>
                </c:pt>
                <c:pt idx="82">
                  <c:v>1881.3550000000141</c:v>
                </c:pt>
                <c:pt idx="83">
                  <c:v>1883.9616666666807</c:v>
                </c:pt>
                <c:pt idx="84">
                  <c:v>1887.8716666666808</c:v>
                </c:pt>
                <c:pt idx="85">
                  <c:v>1891.7816666666808</c:v>
                </c:pt>
                <c:pt idx="86">
                  <c:v>1895.6916666666809</c:v>
                </c:pt>
                <c:pt idx="87">
                  <c:v>1899.601666666681</c:v>
                </c:pt>
                <c:pt idx="88">
                  <c:v>1892.661666666681</c:v>
                </c:pt>
                <c:pt idx="89">
                  <c:v>1896.571666666681</c:v>
                </c:pt>
                <c:pt idx="90">
                  <c:v>1889.631666666681</c:v>
                </c:pt>
                <c:pt idx="91">
                  <c:v>1882.6916666666809</c:v>
                </c:pt>
                <c:pt idx="92">
                  <c:v>1886.601666666681</c:v>
                </c:pt>
                <c:pt idx="93">
                  <c:v>1890.5116666666811</c:v>
                </c:pt>
                <c:pt idx="94">
                  <c:v>1894.4216666666812</c:v>
                </c:pt>
                <c:pt idx="95">
                  <c:v>1895.7250000000145</c:v>
                </c:pt>
                <c:pt idx="96">
                  <c:v>1898.331666666681</c:v>
                </c:pt>
                <c:pt idx="97">
                  <c:v>1899.6350000000143</c:v>
                </c:pt>
                <c:pt idx="98">
                  <c:v>1903.5450000000144</c:v>
                </c:pt>
                <c:pt idx="99">
                  <c:v>1907.4550000000145</c:v>
                </c:pt>
                <c:pt idx="100">
                  <c:v>1902.8283333333477</c:v>
                </c:pt>
                <c:pt idx="101">
                  <c:v>1902.8283333333477</c:v>
                </c:pt>
                <c:pt idx="102">
                  <c:v>1904.131666666681</c:v>
                </c:pt>
                <c:pt idx="103">
                  <c:v>1905.4350000000143</c:v>
                </c:pt>
                <c:pt idx="104">
                  <c:v>1905.4350000000143</c:v>
                </c:pt>
                <c:pt idx="105">
                  <c:v>1905.4350000000143</c:v>
                </c:pt>
                <c:pt idx="106">
                  <c:v>1905.4350000000143</c:v>
                </c:pt>
                <c:pt idx="107">
                  <c:v>1908.0416666666808</c:v>
                </c:pt>
                <c:pt idx="108">
                  <c:v>1911.9516666666809</c:v>
                </c:pt>
                <c:pt idx="109">
                  <c:v>1909.6383333333476</c:v>
                </c:pt>
                <c:pt idx="110">
                  <c:v>1910.9416666666809</c:v>
                </c:pt>
                <c:pt idx="111">
                  <c:v>1910.9416666666809</c:v>
                </c:pt>
                <c:pt idx="112">
                  <c:v>1910.9416666666809</c:v>
                </c:pt>
                <c:pt idx="113">
                  <c:v>1912.2450000000142</c:v>
                </c:pt>
                <c:pt idx="114">
                  <c:v>1916.1550000000143</c:v>
                </c:pt>
                <c:pt idx="115">
                  <c:v>1920.0650000000144</c:v>
                </c:pt>
                <c:pt idx="116">
                  <c:v>1913.1250000000143</c:v>
                </c:pt>
                <c:pt idx="117">
                  <c:v>1915.7316666666809</c:v>
                </c:pt>
                <c:pt idx="118">
                  <c:v>1915.7316666666809</c:v>
                </c:pt>
                <c:pt idx="119">
                  <c:v>1917.0350000000142</c:v>
                </c:pt>
                <c:pt idx="120">
                  <c:v>1919.6416666666807</c:v>
                </c:pt>
                <c:pt idx="121">
                  <c:v>1919.6416666666807</c:v>
                </c:pt>
                <c:pt idx="122">
                  <c:v>1922.2483333333473</c:v>
                </c:pt>
                <c:pt idx="123">
                  <c:v>1926.1583333333474</c:v>
                </c:pt>
                <c:pt idx="124">
                  <c:v>1927.4616666666807</c:v>
                </c:pt>
                <c:pt idx="125">
                  <c:v>1928.765000000014</c:v>
                </c:pt>
                <c:pt idx="126">
                  <c:v>1928.765000000014</c:v>
                </c:pt>
                <c:pt idx="127">
                  <c:v>1928.765000000014</c:v>
                </c:pt>
                <c:pt idx="128">
                  <c:v>1926.4516666666807</c:v>
                </c:pt>
                <c:pt idx="129">
                  <c:v>1927.755000000014</c:v>
                </c:pt>
                <c:pt idx="130">
                  <c:v>1927.755000000014</c:v>
                </c:pt>
                <c:pt idx="131">
                  <c:v>1927.755000000014</c:v>
                </c:pt>
                <c:pt idx="132">
                  <c:v>1927.755000000014</c:v>
                </c:pt>
                <c:pt idx="133">
                  <c:v>1930.3616666666805</c:v>
                </c:pt>
                <c:pt idx="134">
                  <c:v>1934.2716666666806</c:v>
                </c:pt>
                <c:pt idx="135">
                  <c:v>1929.6450000000139</c:v>
                </c:pt>
                <c:pt idx="136">
                  <c:v>1933.5550000000139</c:v>
                </c:pt>
                <c:pt idx="137">
                  <c:v>1928.9283333333472</c:v>
                </c:pt>
                <c:pt idx="138">
                  <c:v>1932.8383333333472</c:v>
                </c:pt>
                <c:pt idx="139">
                  <c:v>1936.7483333333473</c:v>
                </c:pt>
                <c:pt idx="140">
                  <c:v>1940.6583333333474</c:v>
                </c:pt>
                <c:pt idx="141">
                  <c:v>1943.265000000014</c:v>
                </c:pt>
                <c:pt idx="142">
                  <c:v>1943.265000000014</c:v>
                </c:pt>
                <c:pt idx="143">
                  <c:v>1944.5683333333473</c:v>
                </c:pt>
                <c:pt idx="144">
                  <c:v>1945.8716666666805</c:v>
                </c:pt>
                <c:pt idx="145">
                  <c:v>1945.8716666666805</c:v>
                </c:pt>
                <c:pt idx="146">
                  <c:v>1947.1750000000138</c:v>
                </c:pt>
                <c:pt idx="147">
                  <c:v>1951.0850000000139</c:v>
                </c:pt>
                <c:pt idx="148">
                  <c:v>1954.995000000014</c:v>
                </c:pt>
                <c:pt idx="149">
                  <c:v>1958.9050000000141</c:v>
                </c:pt>
                <c:pt idx="150">
                  <c:v>1961.5116666666806</c:v>
                </c:pt>
                <c:pt idx="151">
                  <c:v>1965.4216666666807</c:v>
                </c:pt>
                <c:pt idx="152">
                  <c:v>1963.1083333333474</c:v>
                </c:pt>
                <c:pt idx="153">
                  <c:v>1964.4116666666807</c:v>
                </c:pt>
                <c:pt idx="154">
                  <c:v>1964.4116666666807</c:v>
                </c:pt>
                <c:pt idx="155">
                  <c:v>1964.4116666666807</c:v>
                </c:pt>
                <c:pt idx="156">
                  <c:v>1968.1066666666807</c:v>
                </c:pt>
                <c:pt idx="157">
                  <c:v>1972.0166666666807</c:v>
                </c:pt>
                <c:pt idx="158">
                  <c:v>1975.9266666666808</c:v>
                </c:pt>
                <c:pt idx="159">
                  <c:v>1968.9866666666808</c:v>
                </c:pt>
                <c:pt idx="160">
                  <c:v>1972.8966666666809</c:v>
                </c:pt>
                <c:pt idx="161">
                  <c:v>1976.8066666666809</c:v>
                </c:pt>
                <c:pt idx="162">
                  <c:v>1972.1800000000142</c:v>
                </c:pt>
                <c:pt idx="163">
                  <c:v>1972.1800000000142</c:v>
                </c:pt>
                <c:pt idx="164">
                  <c:v>1974.7866666666807</c:v>
                </c:pt>
                <c:pt idx="165">
                  <c:v>1978.6966666666808</c:v>
                </c:pt>
                <c:pt idx="166">
                  <c:v>1980.0000000000141</c:v>
                </c:pt>
                <c:pt idx="167">
                  <c:v>1981.3033333333474</c:v>
                </c:pt>
                <c:pt idx="168">
                  <c:v>1981.3033333333474</c:v>
                </c:pt>
                <c:pt idx="169">
                  <c:v>1981.3033333333474</c:v>
                </c:pt>
                <c:pt idx="170">
                  <c:v>1981.3033333333474</c:v>
                </c:pt>
                <c:pt idx="171">
                  <c:v>1981.3033333333474</c:v>
                </c:pt>
                <c:pt idx="172">
                  <c:v>1983.910000000014</c:v>
                </c:pt>
                <c:pt idx="173">
                  <c:v>1987.820000000014</c:v>
                </c:pt>
                <c:pt idx="174">
                  <c:v>1983.1933333333473</c:v>
                </c:pt>
                <c:pt idx="175">
                  <c:v>1987.1033333333473</c:v>
                </c:pt>
                <c:pt idx="176">
                  <c:v>1980.1633333333473</c:v>
                </c:pt>
                <c:pt idx="177">
                  <c:v>1984.0733333333474</c:v>
                </c:pt>
                <c:pt idx="178">
                  <c:v>1987.9833333333474</c:v>
                </c:pt>
                <c:pt idx="179">
                  <c:v>1991.8933333333475</c:v>
                </c:pt>
                <c:pt idx="180">
                  <c:v>1984.9533333333475</c:v>
                </c:pt>
                <c:pt idx="181">
                  <c:v>1988.8633333333476</c:v>
                </c:pt>
                <c:pt idx="182">
                  <c:v>1992.7733333333476</c:v>
                </c:pt>
                <c:pt idx="183">
                  <c:v>1985.8333333333476</c:v>
                </c:pt>
                <c:pt idx="184">
                  <c:v>1978.8933333333475</c:v>
                </c:pt>
                <c:pt idx="185">
                  <c:v>1971.9533333333475</c:v>
                </c:pt>
                <c:pt idx="186">
                  <c:v>1965.0133333333474</c:v>
                </c:pt>
                <c:pt idx="187">
                  <c:v>1962.7000000000141</c:v>
                </c:pt>
                <c:pt idx="188">
                  <c:v>1965.3066666666807</c:v>
                </c:pt>
                <c:pt idx="189">
                  <c:v>1965.3066666666807</c:v>
                </c:pt>
                <c:pt idx="190">
                  <c:v>1966.610000000014</c:v>
                </c:pt>
                <c:pt idx="191">
                  <c:v>1967.9133333333473</c:v>
                </c:pt>
                <c:pt idx="192">
                  <c:v>1967.9133333333473</c:v>
                </c:pt>
                <c:pt idx="193">
                  <c:v>1967.9133333333473</c:v>
                </c:pt>
                <c:pt idx="194">
                  <c:v>1970.5200000000139</c:v>
                </c:pt>
                <c:pt idx="195">
                  <c:v>1974.4300000000139</c:v>
                </c:pt>
                <c:pt idx="196">
                  <c:v>1978.340000000014</c:v>
                </c:pt>
                <c:pt idx="197">
                  <c:v>1982.2500000000141</c:v>
                </c:pt>
                <c:pt idx="198">
                  <c:v>1986.1600000000142</c:v>
                </c:pt>
                <c:pt idx="199">
                  <c:v>1979.2200000000141</c:v>
                </c:pt>
                <c:pt idx="200">
                  <c:v>1976.9066666666808</c:v>
                </c:pt>
                <c:pt idx="201">
                  <c:v>1978.2100000000141</c:v>
                </c:pt>
                <c:pt idx="202">
                  <c:v>1978.2100000000141</c:v>
                </c:pt>
                <c:pt idx="203">
                  <c:v>1978.2100000000141</c:v>
                </c:pt>
                <c:pt idx="204">
                  <c:v>1978.2100000000141</c:v>
                </c:pt>
                <c:pt idx="205">
                  <c:v>1979.5133333333474</c:v>
                </c:pt>
                <c:pt idx="206">
                  <c:v>1982.120000000014</c:v>
                </c:pt>
                <c:pt idx="207">
                  <c:v>1982.120000000014</c:v>
                </c:pt>
                <c:pt idx="208">
                  <c:v>1984.7266666666806</c:v>
                </c:pt>
                <c:pt idx="209">
                  <c:v>1988.6366666666806</c:v>
                </c:pt>
                <c:pt idx="210">
                  <c:v>1981.6966666666806</c:v>
                </c:pt>
                <c:pt idx="211">
                  <c:v>1992.7816666666806</c:v>
                </c:pt>
                <c:pt idx="212">
                  <c:v>1985.8416666666806</c:v>
                </c:pt>
                <c:pt idx="213">
                  <c:v>1989.7516666666806</c:v>
                </c:pt>
                <c:pt idx="214">
                  <c:v>1982.8116666666806</c:v>
                </c:pt>
                <c:pt idx="215">
                  <c:v>1986.7216666666807</c:v>
                </c:pt>
                <c:pt idx="216">
                  <c:v>1984.4083333333474</c:v>
                </c:pt>
                <c:pt idx="217">
                  <c:v>1987.015000000014</c:v>
                </c:pt>
                <c:pt idx="218">
                  <c:v>1984.7016666666807</c:v>
                </c:pt>
                <c:pt idx="219">
                  <c:v>1988.6116666666808</c:v>
                </c:pt>
                <c:pt idx="220">
                  <c:v>1992.5216666666809</c:v>
                </c:pt>
                <c:pt idx="221">
                  <c:v>1985.5816666666808</c:v>
                </c:pt>
                <c:pt idx="222">
                  <c:v>1978.6416666666807</c:v>
                </c:pt>
                <c:pt idx="223">
                  <c:v>1971.7016666666807</c:v>
                </c:pt>
                <c:pt idx="224">
                  <c:v>1975.6116666666808</c:v>
                </c:pt>
                <c:pt idx="225">
                  <c:v>1973.2983333333475</c:v>
                </c:pt>
                <c:pt idx="226">
                  <c:v>1973.2983333333475</c:v>
                </c:pt>
                <c:pt idx="227">
                  <c:v>1974.6016666666808</c:v>
                </c:pt>
                <c:pt idx="228">
                  <c:v>1978.5116666666809</c:v>
                </c:pt>
                <c:pt idx="229">
                  <c:v>1982.4216666666809</c:v>
                </c:pt>
                <c:pt idx="230">
                  <c:v>1975.4816666666809</c:v>
                </c:pt>
                <c:pt idx="231">
                  <c:v>1968.5416666666808</c:v>
                </c:pt>
                <c:pt idx="232">
                  <c:v>1972.4516666666809</c:v>
                </c:pt>
                <c:pt idx="233">
                  <c:v>1973.7550000000142</c:v>
                </c:pt>
                <c:pt idx="234">
                  <c:v>1973.7550000000142</c:v>
                </c:pt>
                <c:pt idx="235">
                  <c:v>1973.7550000000142</c:v>
                </c:pt>
                <c:pt idx="236">
                  <c:v>1975.0583333333475</c:v>
                </c:pt>
                <c:pt idx="237">
                  <c:v>1978.9683333333476</c:v>
                </c:pt>
                <c:pt idx="238">
                  <c:v>1982.8783333333477</c:v>
                </c:pt>
                <c:pt idx="239">
                  <c:v>1975.9383333333476</c:v>
                </c:pt>
                <c:pt idx="240">
                  <c:v>1968.9983333333475</c:v>
                </c:pt>
                <c:pt idx="241">
                  <c:v>1972.9083333333476</c:v>
                </c:pt>
                <c:pt idx="242">
                  <c:v>1970.5950000000144</c:v>
                </c:pt>
                <c:pt idx="243">
                  <c:v>1970.5950000000144</c:v>
                </c:pt>
                <c:pt idx="244">
                  <c:v>1970.5950000000144</c:v>
                </c:pt>
                <c:pt idx="245">
                  <c:v>1970.5950000000144</c:v>
                </c:pt>
                <c:pt idx="246">
                  <c:v>1970.5950000000144</c:v>
                </c:pt>
                <c:pt idx="247">
                  <c:v>1973.2016666666809</c:v>
                </c:pt>
                <c:pt idx="248">
                  <c:v>1977.111666666681</c:v>
                </c:pt>
                <c:pt idx="249">
                  <c:v>1970.1716666666809</c:v>
                </c:pt>
                <c:pt idx="250">
                  <c:v>1974.081666666681</c:v>
                </c:pt>
                <c:pt idx="251">
                  <c:v>1967.141666666681</c:v>
                </c:pt>
                <c:pt idx="252">
                  <c:v>1960.2016666666809</c:v>
                </c:pt>
                <c:pt idx="253">
                  <c:v>1964.111666666681</c:v>
                </c:pt>
                <c:pt idx="254">
                  <c:v>1966.7183333333476</c:v>
                </c:pt>
                <c:pt idx="255">
                  <c:v>1966.7183333333476</c:v>
                </c:pt>
                <c:pt idx="256">
                  <c:v>1968.0216666666809</c:v>
                </c:pt>
                <c:pt idx="257">
                  <c:v>1970.6283333333474</c:v>
                </c:pt>
                <c:pt idx="258">
                  <c:v>1970.6283333333474</c:v>
                </c:pt>
                <c:pt idx="259">
                  <c:v>1971.9316666666807</c:v>
                </c:pt>
                <c:pt idx="260">
                  <c:v>1974.5383333333473</c:v>
                </c:pt>
                <c:pt idx="261">
                  <c:v>1974.5383333333473</c:v>
                </c:pt>
                <c:pt idx="262">
                  <c:v>1977.1450000000139</c:v>
                </c:pt>
                <c:pt idx="263">
                  <c:v>1970.2050000000138</c:v>
                </c:pt>
                <c:pt idx="264">
                  <c:v>1974.1150000000139</c:v>
                </c:pt>
                <c:pt idx="265">
                  <c:v>1978.025000000014</c:v>
                </c:pt>
                <c:pt idx="266">
                  <c:v>1971.0850000000139</c:v>
                </c:pt>
                <c:pt idx="267">
                  <c:v>1964.1450000000139</c:v>
                </c:pt>
                <c:pt idx="268">
                  <c:v>1961.8316666666806</c:v>
                </c:pt>
                <c:pt idx="269">
                  <c:v>1961.8316666666806</c:v>
                </c:pt>
                <c:pt idx="270">
                  <c:v>1963.1350000000139</c:v>
                </c:pt>
                <c:pt idx="271">
                  <c:v>1967.0450000000139</c:v>
                </c:pt>
                <c:pt idx="272">
                  <c:v>1970.955000000014</c:v>
                </c:pt>
                <c:pt idx="273">
                  <c:v>1966.3283333333472</c:v>
                </c:pt>
                <c:pt idx="274">
                  <c:v>1966.3283333333472</c:v>
                </c:pt>
                <c:pt idx="275">
                  <c:v>1968.9350000000138</c:v>
                </c:pt>
                <c:pt idx="276">
                  <c:v>1972.8450000000139</c:v>
                </c:pt>
                <c:pt idx="277">
                  <c:v>1975.4516666666805</c:v>
                </c:pt>
                <c:pt idx="278">
                  <c:v>1979.3616666666805</c:v>
                </c:pt>
                <c:pt idx="279">
                  <c:v>1983.2716666666806</c:v>
                </c:pt>
                <c:pt idx="280">
                  <c:v>1994.3566666666807</c:v>
                </c:pt>
                <c:pt idx="281">
                  <c:v>1987.4166666666806</c:v>
                </c:pt>
                <c:pt idx="282">
                  <c:v>1991.3266666666807</c:v>
                </c:pt>
                <c:pt idx="283">
                  <c:v>1984.3866666666806</c:v>
                </c:pt>
                <c:pt idx="284">
                  <c:v>1977.4466666666806</c:v>
                </c:pt>
                <c:pt idx="285">
                  <c:v>1970.5066666666805</c:v>
                </c:pt>
                <c:pt idx="286">
                  <c:v>1963.5666666666805</c:v>
                </c:pt>
                <c:pt idx="287">
                  <c:v>1966.173333333347</c:v>
                </c:pt>
                <c:pt idx="288">
                  <c:v>1963.8600000000138</c:v>
                </c:pt>
                <c:pt idx="289">
                  <c:v>1967.7700000000139</c:v>
                </c:pt>
                <c:pt idx="290">
                  <c:v>1960.8300000000138</c:v>
                </c:pt>
                <c:pt idx="291">
                  <c:v>1953.8900000000137</c:v>
                </c:pt>
                <c:pt idx="292">
                  <c:v>1957.8000000000138</c:v>
                </c:pt>
                <c:pt idx="293">
                  <c:v>1950.8600000000138</c:v>
                </c:pt>
                <c:pt idx="294">
                  <c:v>1954.7700000000139</c:v>
                </c:pt>
                <c:pt idx="295">
                  <c:v>1952.4566666666806</c:v>
                </c:pt>
                <c:pt idx="296">
                  <c:v>1953.7600000000139</c:v>
                </c:pt>
                <c:pt idx="297">
                  <c:v>1953.7600000000139</c:v>
                </c:pt>
                <c:pt idx="298">
                  <c:v>1953.7600000000139</c:v>
                </c:pt>
                <c:pt idx="299">
                  <c:v>1955.0633333333471</c:v>
                </c:pt>
                <c:pt idx="300">
                  <c:v>1958.9733333333472</c:v>
                </c:pt>
                <c:pt idx="301">
                  <c:v>1962.8833333333473</c:v>
                </c:pt>
                <c:pt idx="302">
                  <c:v>1966.7933333333474</c:v>
                </c:pt>
                <c:pt idx="303">
                  <c:v>1959.8533333333473</c:v>
                </c:pt>
                <c:pt idx="304">
                  <c:v>1952.9133333333473</c:v>
                </c:pt>
                <c:pt idx="305">
                  <c:v>1945.9733333333472</c:v>
                </c:pt>
                <c:pt idx="306">
                  <c:v>1949.8833333333473</c:v>
                </c:pt>
                <c:pt idx="307">
                  <c:v>1951.1866666666806</c:v>
                </c:pt>
                <c:pt idx="308">
                  <c:v>1951.1866666666806</c:v>
                </c:pt>
                <c:pt idx="309">
                  <c:v>1952.4900000000139</c:v>
                </c:pt>
                <c:pt idx="310">
                  <c:v>1956.400000000014</c:v>
                </c:pt>
                <c:pt idx="311">
                  <c:v>1960.310000000014</c:v>
                </c:pt>
                <c:pt idx="312">
                  <c:v>1953.370000000014</c:v>
                </c:pt>
                <c:pt idx="313">
                  <c:v>1946.4300000000139</c:v>
                </c:pt>
                <c:pt idx="314">
                  <c:v>1939.4900000000139</c:v>
                </c:pt>
                <c:pt idx="315">
                  <c:v>1932.5500000000138</c:v>
                </c:pt>
                <c:pt idx="316">
                  <c:v>1930.2366666666805</c:v>
                </c:pt>
                <c:pt idx="317">
                  <c:v>1930.2366666666805</c:v>
                </c:pt>
                <c:pt idx="318">
                  <c:v>1930.2366666666805</c:v>
                </c:pt>
                <c:pt idx="319">
                  <c:v>1932.8433333333471</c:v>
                </c:pt>
                <c:pt idx="320">
                  <c:v>1936.7533333333472</c:v>
                </c:pt>
                <c:pt idx="321">
                  <c:v>1929.8133333333471</c:v>
                </c:pt>
                <c:pt idx="322">
                  <c:v>1933.7233333333472</c:v>
                </c:pt>
                <c:pt idx="323">
                  <c:v>1926.7833333333472</c:v>
                </c:pt>
                <c:pt idx="324">
                  <c:v>1919.8433333333471</c:v>
                </c:pt>
                <c:pt idx="325">
                  <c:v>1912.9033333333471</c:v>
                </c:pt>
                <c:pt idx="326">
                  <c:v>1905.963333333347</c:v>
                </c:pt>
                <c:pt idx="327">
                  <c:v>1899.023333333347</c:v>
                </c:pt>
                <c:pt idx="328">
                  <c:v>1902.933333333347</c:v>
                </c:pt>
                <c:pt idx="329">
                  <c:v>1895.993333333347</c:v>
                </c:pt>
                <c:pt idx="330">
                  <c:v>1899.9033333333471</c:v>
                </c:pt>
                <c:pt idx="331">
                  <c:v>1903.8133333333471</c:v>
                </c:pt>
                <c:pt idx="332">
                  <c:v>1896.8733333333471</c:v>
                </c:pt>
                <c:pt idx="333">
                  <c:v>1900.7833333333472</c:v>
                </c:pt>
                <c:pt idx="334">
                  <c:v>1893.8433333333471</c:v>
                </c:pt>
                <c:pt idx="335">
                  <c:v>1886.9033333333471</c:v>
                </c:pt>
                <c:pt idx="336">
                  <c:v>1879.963333333347</c:v>
                </c:pt>
                <c:pt idx="337">
                  <c:v>1882.5700000000136</c:v>
                </c:pt>
                <c:pt idx="338">
                  <c:v>1886.4800000000137</c:v>
                </c:pt>
                <c:pt idx="339">
                  <c:v>1881.8533333333469</c:v>
                </c:pt>
                <c:pt idx="340">
                  <c:v>1885.763333333347</c:v>
                </c:pt>
                <c:pt idx="341">
                  <c:v>1888.3700000000135</c:v>
                </c:pt>
                <c:pt idx="342">
                  <c:v>1892.2800000000136</c:v>
                </c:pt>
                <c:pt idx="343">
                  <c:v>1894.8866666666802</c:v>
                </c:pt>
                <c:pt idx="344">
                  <c:v>1898.7966666666803</c:v>
                </c:pt>
                <c:pt idx="345">
                  <c:v>1900.1000000000136</c:v>
                </c:pt>
                <c:pt idx="346">
                  <c:v>1901.4033333333468</c:v>
                </c:pt>
                <c:pt idx="347">
                  <c:v>1901.4033333333468</c:v>
                </c:pt>
                <c:pt idx="348">
                  <c:v>1902.7066666666801</c:v>
                </c:pt>
                <c:pt idx="349">
                  <c:v>1906.6166666666802</c:v>
                </c:pt>
                <c:pt idx="350">
                  <c:v>1910.5266666666803</c:v>
                </c:pt>
                <c:pt idx="351">
                  <c:v>1903.5866666666802</c:v>
                </c:pt>
                <c:pt idx="352">
                  <c:v>1907.4966666666803</c:v>
                </c:pt>
                <c:pt idx="353">
                  <c:v>1900.5566666666803</c:v>
                </c:pt>
                <c:pt idx="354">
                  <c:v>1904.4666666666803</c:v>
                </c:pt>
                <c:pt idx="355">
                  <c:v>1908.3766666666804</c:v>
                </c:pt>
                <c:pt idx="356">
                  <c:v>1901.4366666666804</c:v>
                </c:pt>
                <c:pt idx="357">
                  <c:v>1899.1233333333471</c:v>
                </c:pt>
                <c:pt idx="358">
                  <c:v>1899.1233333333471</c:v>
                </c:pt>
                <c:pt idx="359">
                  <c:v>1899.1233333333471</c:v>
                </c:pt>
                <c:pt idx="360">
                  <c:v>1899.1233333333471</c:v>
                </c:pt>
                <c:pt idx="361">
                  <c:v>1899.1233333333471</c:v>
                </c:pt>
                <c:pt idx="362">
                  <c:v>1901.7300000000137</c:v>
                </c:pt>
                <c:pt idx="363">
                  <c:v>1905.6400000000137</c:v>
                </c:pt>
                <c:pt idx="364">
                  <c:v>1898.7000000000137</c:v>
                </c:pt>
                <c:pt idx="365">
                  <c:v>1902.6100000000138</c:v>
                </c:pt>
                <c:pt idx="366">
                  <c:v>1895.6700000000137</c:v>
                </c:pt>
                <c:pt idx="367">
                  <c:v>1888.7300000000137</c:v>
                </c:pt>
                <c:pt idx="368">
                  <c:v>1881.7900000000136</c:v>
                </c:pt>
                <c:pt idx="369">
                  <c:v>1885.7000000000137</c:v>
                </c:pt>
                <c:pt idx="370">
                  <c:v>1878.7600000000136</c:v>
                </c:pt>
                <c:pt idx="371">
                  <c:v>1874.1333333333469</c:v>
                </c:pt>
                <c:pt idx="372">
                  <c:v>1871.8200000000136</c:v>
                </c:pt>
                <c:pt idx="373">
                  <c:v>1875.7300000000137</c:v>
                </c:pt>
                <c:pt idx="374">
                  <c:v>1879.6400000000137</c:v>
                </c:pt>
                <c:pt idx="375">
                  <c:v>1883.5500000000138</c:v>
                </c:pt>
                <c:pt idx="376">
                  <c:v>1881.2366666666805</c:v>
                </c:pt>
                <c:pt idx="377">
                  <c:v>1881.2366666666805</c:v>
                </c:pt>
                <c:pt idx="378">
                  <c:v>1881.2366666666805</c:v>
                </c:pt>
                <c:pt idx="379">
                  <c:v>1881.2366666666805</c:v>
                </c:pt>
                <c:pt idx="380">
                  <c:v>1881.2366666666805</c:v>
                </c:pt>
                <c:pt idx="381">
                  <c:v>1882.5400000000138</c:v>
                </c:pt>
                <c:pt idx="382">
                  <c:v>1885.1466666666804</c:v>
                </c:pt>
                <c:pt idx="383">
                  <c:v>1885.1466666666804</c:v>
                </c:pt>
                <c:pt idx="384">
                  <c:v>1887.753333333347</c:v>
                </c:pt>
                <c:pt idx="385">
                  <c:v>1891.6633333333471</c:v>
                </c:pt>
                <c:pt idx="386">
                  <c:v>1884.723333333347</c:v>
                </c:pt>
                <c:pt idx="387">
                  <c:v>1888.6333333333471</c:v>
                </c:pt>
                <c:pt idx="388">
                  <c:v>1881.693333333347</c:v>
                </c:pt>
                <c:pt idx="389">
                  <c:v>1885.6033333333471</c:v>
                </c:pt>
                <c:pt idx="390">
                  <c:v>1878.6633333333471</c:v>
                </c:pt>
                <c:pt idx="391">
                  <c:v>1879.9666666666803</c:v>
                </c:pt>
                <c:pt idx="392">
                  <c:v>1879.9666666666803</c:v>
                </c:pt>
                <c:pt idx="393">
                  <c:v>1879.9666666666803</c:v>
                </c:pt>
                <c:pt idx="394">
                  <c:v>1879.9666666666803</c:v>
                </c:pt>
                <c:pt idx="395">
                  <c:v>1879.9666666666803</c:v>
                </c:pt>
                <c:pt idx="396">
                  <c:v>1881.2700000000136</c:v>
                </c:pt>
                <c:pt idx="397">
                  <c:v>1883.8766666666802</c:v>
                </c:pt>
                <c:pt idx="398">
                  <c:v>1885.1800000000135</c:v>
                </c:pt>
                <c:pt idx="399">
                  <c:v>1889.0900000000136</c:v>
                </c:pt>
                <c:pt idx="400">
                  <c:v>1893.0000000000136</c:v>
                </c:pt>
                <c:pt idx="401">
                  <c:v>1904.0850000000137</c:v>
                </c:pt>
                <c:pt idx="402">
                  <c:v>1897.1450000000136</c:v>
                </c:pt>
                <c:pt idx="403">
                  <c:v>1890.2050000000136</c:v>
                </c:pt>
                <c:pt idx="404">
                  <c:v>1894.1150000000137</c:v>
                </c:pt>
                <c:pt idx="405">
                  <c:v>1887.1750000000136</c:v>
                </c:pt>
                <c:pt idx="406">
                  <c:v>1880.2350000000135</c:v>
                </c:pt>
                <c:pt idx="407">
                  <c:v>1884.1450000000136</c:v>
                </c:pt>
                <c:pt idx="408">
                  <c:v>1877.2050000000136</c:v>
                </c:pt>
                <c:pt idx="409">
                  <c:v>1881.1150000000137</c:v>
                </c:pt>
                <c:pt idx="410">
                  <c:v>1876.4883333333469</c:v>
                </c:pt>
                <c:pt idx="411">
                  <c:v>1880.398333333347</c:v>
                </c:pt>
                <c:pt idx="412">
                  <c:v>1875.7716666666802</c:v>
                </c:pt>
                <c:pt idx="413">
                  <c:v>1879.6816666666803</c:v>
                </c:pt>
                <c:pt idx="414">
                  <c:v>1875.0550000000135</c:v>
                </c:pt>
                <c:pt idx="415">
                  <c:v>1878.9650000000136</c:v>
                </c:pt>
                <c:pt idx="416">
                  <c:v>1881.5716666666801</c:v>
                </c:pt>
                <c:pt idx="417">
                  <c:v>1885.4816666666802</c:v>
                </c:pt>
                <c:pt idx="418">
                  <c:v>1889.3916666666803</c:v>
                </c:pt>
                <c:pt idx="419">
                  <c:v>1893.3016666666804</c:v>
                </c:pt>
                <c:pt idx="420">
                  <c:v>1886.3616666666803</c:v>
                </c:pt>
                <c:pt idx="421">
                  <c:v>1890.2716666666804</c:v>
                </c:pt>
                <c:pt idx="422">
                  <c:v>1883.3316666666803</c:v>
                </c:pt>
                <c:pt idx="423">
                  <c:v>1876.3916666666803</c:v>
                </c:pt>
                <c:pt idx="424">
                  <c:v>1880.3016666666804</c:v>
                </c:pt>
                <c:pt idx="425">
                  <c:v>1873.3616666666803</c:v>
                </c:pt>
                <c:pt idx="426">
                  <c:v>1877.2716666666804</c:v>
                </c:pt>
                <c:pt idx="427">
                  <c:v>1870.3316666666803</c:v>
                </c:pt>
                <c:pt idx="428">
                  <c:v>1863.3916666666803</c:v>
                </c:pt>
                <c:pt idx="429">
                  <c:v>1856.4516666666802</c:v>
                </c:pt>
                <c:pt idx="430">
                  <c:v>1851.8250000000135</c:v>
                </c:pt>
                <c:pt idx="431">
                  <c:v>1851.8250000000135</c:v>
                </c:pt>
                <c:pt idx="432">
                  <c:v>1854.43166666668</c:v>
                </c:pt>
                <c:pt idx="433">
                  <c:v>1858.3416666666801</c:v>
                </c:pt>
                <c:pt idx="434">
                  <c:v>1851.4016666666801</c:v>
                </c:pt>
                <c:pt idx="435">
                  <c:v>1855.3116666666801</c:v>
                </c:pt>
                <c:pt idx="436">
                  <c:v>1848.3716666666801</c:v>
                </c:pt>
                <c:pt idx="437">
                  <c:v>1841.43166666668</c:v>
                </c:pt>
                <c:pt idx="438">
                  <c:v>1834.49166666668</c:v>
                </c:pt>
                <c:pt idx="439">
                  <c:v>1827.5516666666799</c:v>
                </c:pt>
                <c:pt idx="440">
                  <c:v>1820.6116666666799</c:v>
                </c:pt>
                <c:pt idx="441">
                  <c:v>1813.6716666666798</c:v>
                </c:pt>
                <c:pt idx="442">
                  <c:v>1806.7316666666798</c:v>
                </c:pt>
                <c:pt idx="443">
                  <c:v>1810.6416666666798</c:v>
                </c:pt>
                <c:pt idx="444">
                  <c:v>1814.5516666666799</c:v>
                </c:pt>
                <c:pt idx="445">
                  <c:v>1807.6116666666799</c:v>
                </c:pt>
                <c:pt idx="446">
                  <c:v>1800.6716666666798</c:v>
                </c:pt>
                <c:pt idx="447">
                  <c:v>1804.5816666666799</c:v>
                </c:pt>
                <c:pt idx="448">
                  <c:v>1808.49166666668</c:v>
                </c:pt>
                <c:pt idx="449">
                  <c:v>1801.5516666666799</c:v>
                </c:pt>
                <c:pt idx="450">
                  <c:v>1794.6116666666799</c:v>
                </c:pt>
                <c:pt idx="451">
                  <c:v>1798.5216666666799</c:v>
                </c:pt>
                <c:pt idx="452">
                  <c:v>1791.5816666666799</c:v>
                </c:pt>
                <c:pt idx="453">
                  <c:v>1784.6416666666798</c:v>
                </c:pt>
                <c:pt idx="454">
                  <c:v>1788.5516666666799</c:v>
                </c:pt>
                <c:pt idx="455">
                  <c:v>1781.6116666666799</c:v>
                </c:pt>
                <c:pt idx="456">
                  <c:v>1774.6716666666798</c:v>
                </c:pt>
                <c:pt idx="457">
                  <c:v>1778.5816666666799</c:v>
                </c:pt>
                <c:pt idx="458">
                  <c:v>1782.49166666668</c:v>
                </c:pt>
                <c:pt idx="459">
                  <c:v>1775.5516666666799</c:v>
                </c:pt>
                <c:pt idx="460">
                  <c:v>1768.6116666666799</c:v>
                </c:pt>
                <c:pt idx="461">
                  <c:v>1772.5216666666799</c:v>
                </c:pt>
                <c:pt idx="462">
                  <c:v>1765.5816666666799</c:v>
                </c:pt>
                <c:pt idx="463">
                  <c:v>1758.6416666666798</c:v>
                </c:pt>
                <c:pt idx="464">
                  <c:v>1751.7016666666798</c:v>
                </c:pt>
                <c:pt idx="465">
                  <c:v>1755.6116666666799</c:v>
                </c:pt>
                <c:pt idx="466">
                  <c:v>1750.9850000000131</c:v>
                </c:pt>
                <c:pt idx="467">
                  <c:v>1748.6716666666798</c:v>
                </c:pt>
                <c:pt idx="468">
                  <c:v>1752.5816666666799</c:v>
                </c:pt>
                <c:pt idx="469">
                  <c:v>1756.49166666668</c:v>
                </c:pt>
                <c:pt idx="470">
                  <c:v>1749.5516666666799</c:v>
                </c:pt>
                <c:pt idx="471">
                  <c:v>1742.6116666666799</c:v>
                </c:pt>
                <c:pt idx="472">
                  <c:v>1753.6966666666799</c:v>
                </c:pt>
                <c:pt idx="473">
                  <c:v>1746.7566666666798</c:v>
                </c:pt>
                <c:pt idx="474">
                  <c:v>1739.8166666666798</c:v>
                </c:pt>
                <c:pt idx="475">
                  <c:v>1743.7266666666799</c:v>
                </c:pt>
                <c:pt idx="476">
                  <c:v>1736.7866666666798</c:v>
                </c:pt>
                <c:pt idx="477">
                  <c:v>1729.8466666666798</c:v>
                </c:pt>
                <c:pt idx="478">
                  <c:v>1722.9066666666797</c:v>
                </c:pt>
                <c:pt idx="479">
                  <c:v>1718.2800000000129</c:v>
                </c:pt>
                <c:pt idx="480">
                  <c:v>1722.190000000013</c:v>
                </c:pt>
                <c:pt idx="481">
                  <c:v>1715.250000000013</c:v>
                </c:pt>
                <c:pt idx="482">
                  <c:v>1719.160000000013</c:v>
                </c:pt>
                <c:pt idx="483">
                  <c:v>1712.220000000013</c:v>
                </c:pt>
                <c:pt idx="484">
                  <c:v>1705.2800000000129</c:v>
                </c:pt>
                <c:pt idx="485">
                  <c:v>1698.3400000000129</c:v>
                </c:pt>
                <c:pt idx="486">
                  <c:v>1696.0266666666796</c:v>
                </c:pt>
                <c:pt idx="487">
                  <c:v>1698.6333333333462</c:v>
                </c:pt>
                <c:pt idx="488">
                  <c:v>1698.6333333333462</c:v>
                </c:pt>
                <c:pt idx="489">
                  <c:v>1701.2400000000127</c:v>
                </c:pt>
                <c:pt idx="490">
                  <c:v>1705.1500000000128</c:v>
                </c:pt>
                <c:pt idx="491">
                  <c:v>1709.0600000000129</c:v>
                </c:pt>
                <c:pt idx="492">
                  <c:v>1712.970000000013</c:v>
                </c:pt>
                <c:pt idx="493">
                  <c:v>1710.6566666666797</c:v>
                </c:pt>
                <c:pt idx="494">
                  <c:v>1710.6566666666797</c:v>
                </c:pt>
                <c:pt idx="495">
                  <c:v>1711.960000000013</c:v>
                </c:pt>
                <c:pt idx="496">
                  <c:v>1715.8700000000131</c:v>
                </c:pt>
                <c:pt idx="497">
                  <c:v>1719.7800000000132</c:v>
                </c:pt>
                <c:pt idx="498">
                  <c:v>1712.8400000000131</c:v>
                </c:pt>
                <c:pt idx="499">
                  <c:v>1705.9000000000131</c:v>
                </c:pt>
                <c:pt idx="500">
                  <c:v>1709.8100000000131</c:v>
                </c:pt>
                <c:pt idx="501">
                  <c:v>1702.8700000000131</c:v>
                </c:pt>
                <c:pt idx="502">
                  <c:v>1698.2433333333463</c:v>
                </c:pt>
                <c:pt idx="503">
                  <c:v>1702.1533333333464</c:v>
                </c:pt>
                <c:pt idx="504">
                  <c:v>1706.0633333333465</c:v>
                </c:pt>
                <c:pt idx="505">
                  <c:v>1709.9733333333465</c:v>
                </c:pt>
                <c:pt idx="506">
                  <c:v>1703.0333333333465</c:v>
                </c:pt>
                <c:pt idx="507">
                  <c:v>1706.9433333333466</c:v>
                </c:pt>
                <c:pt idx="508">
                  <c:v>1710.8533333333467</c:v>
                </c:pt>
                <c:pt idx="509">
                  <c:v>1703.9133333333466</c:v>
                </c:pt>
                <c:pt idx="510">
                  <c:v>1696.9733333333465</c:v>
                </c:pt>
                <c:pt idx="511">
                  <c:v>1690.0333333333465</c:v>
                </c:pt>
                <c:pt idx="512">
                  <c:v>1693.9433333333466</c:v>
                </c:pt>
                <c:pt idx="513">
                  <c:v>1689.3166666666798</c:v>
                </c:pt>
                <c:pt idx="514">
                  <c:v>1693.2266666666799</c:v>
                </c:pt>
                <c:pt idx="515">
                  <c:v>1694.5300000000132</c:v>
                </c:pt>
                <c:pt idx="516">
                  <c:v>1697.1366666666797</c:v>
                </c:pt>
                <c:pt idx="517">
                  <c:v>1698.440000000013</c:v>
                </c:pt>
                <c:pt idx="518">
                  <c:v>1702.3500000000131</c:v>
                </c:pt>
                <c:pt idx="519">
                  <c:v>1706.2600000000132</c:v>
                </c:pt>
                <c:pt idx="520">
                  <c:v>1699.3200000000131</c:v>
                </c:pt>
                <c:pt idx="521">
                  <c:v>1692.3800000000131</c:v>
                </c:pt>
                <c:pt idx="522">
                  <c:v>1685.440000000013</c:v>
                </c:pt>
                <c:pt idx="523">
                  <c:v>1678.500000000013</c:v>
                </c:pt>
                <c:pt idx="524">
                  <c:v>1682.410000000013</c:v>
                </c:pt>
                <c:pt idx="525">
                  <c:v>1675.470000000013</c:v>
                </c:pt>
                <c:pt idx="526">
                  <c:v>1668.5300000000129</c:v>
                </c:pt>
                <c:pt idx="527">
                  <c:v>1661.5900000000129</c:v>
                </c:pt>
                <c:pt idx="528">
                  <c:v>1665.500000000013</c:v>
                </c:pt>
                <c:pt idx="529">
                  <c:v>1658.5600000000129</c:v>
                </c:pt>
                <c:pt idx="530">
                  <c:v>1651.6200000000129</c:v>
                </c:pt>
                <c:pt idx="531">
                  <c:v>1644.6800000000128</c:v>
                </c:pt>
                <c:pt idx="532">
                  <c:v>1637.7400000000127</c:v>
                </c:pt>
                <c:pt idx="533">
                  <c:v>1630.8000000000127</c:v>
                </c:pt>
                <c:pt idx="534">
                  <c:v>1634.7100000000128</c:v>
                </c:pt>
                <c:pt idx="535">
                  <c:v>1638.6200000000129</c:v>
                </c:pt>
                <c:pt idx="536">
                  <c:v>1631.6800000000128</c:v>
                </c:pt>
                <c:pt idx="537">
                  <c:v>1624.7400000000127</c:v>
                </c:pt>
                <c:pt idx="538">
                  <c:v>1628.6500000000128</c:v>
                </c:pt>
                <c:pt idx="539">
                  <c:v>1621.7100000000128</c:v>
                </c:pt>
                <c:pt idx="540">
                  <c:v>1614.7700000000127</c:v>
                </c:pt>
                <c:pt idx="541">
                  <c:v>1607.8300000000127</c:v>
                </c:pt>
                <c:pt idx="542">
                  <c:v>1611.7400000000127</c:v>
                </c:pt>
                <c:pt idx="543">
                  <c:v>1604.8000000000127</c:v>
                </c:pt>
                <c:pt idx="544">
                  <c:v>1608.7100000000128</c:v>
                </c:pt>
                <c:pt idx="545">
                  <c:v>1601.7700000000127</c:v>
                </c:pt>
                <c:pt idx="546">
                  <c:v>1594.8300000000127</c:v>
                </c:pt>
                <c:pt idx="547">
                  <c:v>1587.8900000000126</c:v>
                </c:pt>
                <c:pt idx="548">
                  <c:v>1591.8000000000127</c:v>
                </c:pt>
                <c:pt idx="549">
                  <c:v>1584.8600000000126</c:v>
                </c:pt>
                <c:pt idx="550">
                  <c:v>1577.9200000000126</c:v>
                </c:pt>
                <c:pt idx="551">
                  <c:v>1581.8300000000127</c:v>
                </c:pt>
                <c:pt idx="552">
                  <c:v>1574.8900000000126</c:v>
                </c:pt>
                <c:pt idx="553">
                  <c:v>1572.5766666666793</c:v>
                </c:pt>
                <c:pt idx="554">
                  <c:v>1572.5766666666793</c:v>
                </c:pt>
                <c:pt idx="555">
                  <c:v>1573.8800000000126</c:v>
                </c:pt>
                <c:pt idx="556">
                  <c:v>1584.9650000000127</c:v>
                </c:pt>
                <c:pt idx="557">
                  <c:v>1588.8750000000127</c:v>
                </c:pt>
                <c:pt idx="558">
                  <c:v>1592.7850000000128</c:v>
                </c:pt>
                <c:pt idx="559">
                  <c:v>1585.8450000000128</c:v>
                </c:pt>
                <c:pt idx="560">
                  <c:v>1578.9050000000127</c:v>
                </c:pt>
                <c:pt idx="561">
                  <c:v>1571.9650000000127</c:v>
                </c:pt>
                <c:pt idx="562">
                  <c:v>1565.0250000000126</c:v>
                </c:pt>
                <c:pt idx="563">
                  <c:v>1560.3983333333458</c:v>
                </c:pt>
                <c:pt idx="564">
                  <c:v>1564.3083333333459</c:v>
                </c:pt>
                <c:pt idx="565">
                  <c:v>1566.9150000000125</c:v>
                </c:pt>
                <c:pt idx="566">
                  <c:v>1570.8250000000126</c:v>
                </c:pt>
                <c:pt idx="567">
                  <c:v>1574.7350000000126</c:v>
                </c:pt>
                <c:pt idx="568">
                  <c:v>1578.6450000000127</c:v>
                </c:pt>
                <c:pt idx="569">
                  <c:v>1571.7050000000127</c:v>
                </c:pt>
                <c:pt idx="570">
                  <c:v>1564.7650000000126</c:v>
                </c:pt>
                <c:pt idx="571">
                  <c:v>1568.6750000000127</c:v>
                </c:pt>
                <c:pt idx="572">
                  <c:v>1561.7350000000126</c:v>
                </c:pt>
                <c:pt idx="573">
                  <c:v>1554.7950000000126</c:v>
                </c:pt>
                <c:pt idx="574">
                  <c:v>1557.4016666666791</c:v>
                </c:pt>
                <c:pt idx="575">
                  <c:v>1561.3116666666792</c:v>
                </c:pt>
                <c:pt idx="576">
                  <c:v>1565.2216666666793</c:v>
                </c:pt>
                <c:pt idx="577">
                  <c:v>1569.1316666666794</c:v>
                </c:pt>
                <c:pt idx="578">
                  <c:v>1564.5050000000126</c:v>
                </c:pt>
                <c:pt idx="579">
                  <c:v>1562.1916666666793</c:v>
                </c:pt>
                <c:pt idx="580">
                  <c:v>1566.1016666666794</c:v>
                </c:pt>
                <c:pt idx="581">
                  <c:v>1570.0116666666795</c:v>
                </c:pt>
                <c:pt idx="582">
                  <c:v>1563.0716666666794</c:v>
                </c:pt>
                <c:pt idx="583">
                  <c:v>1556.1316666666794</c:v>
                </c:pt>
                <c:pt idx="584">
                  <c:v>1549.1916666666793</c:v>
                </c:pt>
                <c:pt idx="585">
                  <c:v>1542.2516666666793</c:v>
                </c:pt>
                <c:pt idx="586">
                  <c:v>1535.3116666666792</c:v>
                </c:pt>
                <c:pt idx="587">
                  <c:v>1528.3716666666792</c:v>
                </c:pt>
                <c:pt idx="588">
                  <c:v>1532.2816666666793</c:v>
                </c:pt>
                <c:pt idx="589">
                  <c:v>1525.3416666666792</c:v>
                </c:pt>
                <c:pt idx="590">
                  <c:v>1518.4016666666791</c:v>
                </c:pt>
                <c:pt idx="591">
                  <c:v>1519.7050000000124</c:v>
                </c:pt>
                <c:pt idx="592">
                  <c:v>1519.7050000000124</c:v>
                </c:pt>
                <c:pt idx="593">
                  <c:v>1519.7050000000124</c:v>
                </c:pt>
                <c:pt idx="594">
                  <c:v>1519.7050000000124</c:v>
                </c:pt>
                <c:pt idx="595">
                  <c:v>1519.7050000000124</c:v>
                </c:pt>
                <c:pt idx="596">
                  <c:v>1521.0083333333457</c:v>
                </c:pt>
                <c:pt idx="597">
                  <c:v>1524.9183333333458</c:v>
                </c:pt>
                <c:pt idx="598">
                  <c:v>1528.8283333333459</c:v>
                </c:pt>
                <c:pt idx="599">
                  <c:v>1521.8883333333458</c:v>
                </c:pt>
                <c:pt idx="600">
                  <c:v>1514.9483333333458</c:v>
                </c:pt>
                <c:pt idx="601">
                  <c:v>1508.0083333333457</c:v>
                </c:pt>
                <c:pt idx="602">
                  <c:v>1511.9183333333458</c:v>
                </c:pt>
                <c:pt idx="603">
                  <c:v>1504.9783333333457</c:v>
                </c:pt>
                <c:pt idx="604">
                  <c:v>1498.0383333333457</c:v>
                </c:pt>
                <c:pt idx="605">
                  <c:v>1501.9483333333458</c:v>
                </c:pt>
                <c:pt idx="606">
                  <c:v>1505.8583333333459</c:v>
                </c:pt>
                <c:pt idx="607">
                  <c:v>1498.9183333333458</c:v>
                </c:pt>
                <c:pt idx="608">
                  <c:v>1502.8283333333459</c:v>
                </c:pt>
                <c:pt idx="609">
                  <c:v>1495.8883333333458</c:v>
                </c:pt>
                <c:pt idx="610">
                  <c:v>1488.9483333333458</c:v>
                </c:pt>
                <c:pt idx="611">
                  <c:v>1482.0083333333457</c:v>
                </c:pt>
                <c:pt idx="612">
                  <c:v>1475.0683333333457</c:v>
                </c:pt>
                <c:pt idx="613">
                  <c:v>1478.9783333333457</c:v>
                </c:pt>
                <c:pt idx="614">
                  <c:v>1472.0383333333457</c:v>
                </c:pt>
                <c:pt idx="615">
                  <c:v>1465.0983333333456</c:v>
                </c:pt>
                <c:pt idx="616">
                  <c:v>1458.1583333333456</c:v>
                </c:pt>
                <c:pt idx="617">
                  <c:v>1451.2183333333455</c:v>
                </c:pt>
                <c:pt idx="618">
                  <c:v>1455.1283333333456</c:v>
                </c:pt>
                <c:pt idx="619">
                  <c:v>1456.4316666666789</c:v>
                </c:pt>
                <c:pt idx="620">
                  <c:v>1456.4316666666789</c:v>
                </c:pt>
                <c:pt idx="621">
                  <c:v>1456.4316666666789</c:v>
                </c:pt>
                <c:pt idx="622">
                  <c:v>1459.0383333333455</c:v>
                </c:pt>
                <c:pt idx="623">
                  <c:v>1462.9483333333455</c:v>
                </c:pt>
                <c:pt idx="624">
                  <c:v>1456.0083333333455</c:v>
                </c:pt>
                <c:pt idx="625">
                  <c:v>1459.9183333333456</c:v>
                </c:pt>
                <c:pt idx="626">
                  <c:v>1452.9783333333455</c:v>
                </c:pt>
                <c:pt idx="627">
                  <c:v>1448.3516666666787</c:v>
                </c:pt>
                <c:pt idx="628">
                  <c:v>1452.2616666666788</c:v>
                </c:pt>
                <c:pt idx="629">
                  <c:v>1447.635000000012</c:v>
                </c:pt>
                <c:pt idx="630">
                  <c:v>1451.5450000000121</c:v>
                </c:pt>
                <c:pt idx="631">
                  <c:v>1454.1516666666787</c:v>
                </c:pt>
                <c:pt idx="632">
                  <c:v>1458.0616666666788</c:v>
                </c:pt>
                <c:pt idx="633">
                  <c:v>1461.9716666666789</c:v>
                </c:pt>
                <c:pt idx="634">
                  <c:v>1465.8816666666789</c:v>
                </c:pt>
                <c:pt idx="635">
                  <c:v>1463.5683333333457</c:v>
                </c:pt>
                <c:pt idx="636">
                  <c:v>1463.5683333333457</c:v>
                </c:pt>
                <c:pt idx="637">
                  <c:v>1463.5683333333457</c:v>
                </c:pt>
                <c:pt idx="638">
                  <c:v>1463.5683333333457</c:v>
                </c:pt>
                <c:pt idx="639">
                  <c:v>1463.5683333333457</c:v>
                </c:pt>
                <c:pt idx="640">
                  <c:v>1466.1750000000122</c:v>
                </c:pt>
                <c:pt idx="641">
                  <c:v>1470.0850000000123</c:v>
                </c:pt>
                <c:pt idx="642">
                  <c:v>1471.3883333333456</c:v>
                </c:pt>
                <c:pt idx="643">
                  <c:v>1472.6916666666789</c:v>
                </c:pt>
                <c:pt idx="644">
                  <c:v>1472.6916666666789</c:v>
                </c:pt>
                <c:pt idx="645">
                  <c:v>1472.6916666666789</c:v>
                </c:pt>
                <c:pt idx="646">
                  <c:v>1472.6916666666789</c:v>
                </c:pt>
                <c:pt idx="647">
                  <c:v>1475.2983333333455</c:v>
                </c:pt>
                <c:pt idx="648">
                  <c:v>1479.2083333333455</c:v>
                </c:pt>
                <c:pt idx="649">
                  <c:v>1476.8950000000123</c:v>
                </c:pt>
                <c:pt idx="650">
                  <c:v>1478.1983333333455</c:v>
                </c:pt>
                <c:pt idx="651">
                  <c:v>1478.1983333333455</c:v>
                </c:pt>
                <c:pt idx="652">
                  <c:v>1479.5016666666788</c:v>
                </c:pt>
                <c:pt idx="653">
                  <c:v>1483.4116666666789</c:v>
                </c:pt>
                <c:pt idx="654">
                  <c:v>1487.321666666679</c:v>
                </c:pt>
                <c:pt idx="655">
                  <c:v>1491.2316666666791</c:v>
                </c:pt>
                <c:pt idx="656">
                  <c:v>1484.291666666679</c:v>
                </c:pt>
                <c:pt idx="657">
                  <c:v>1477.351666666679</c:v>
                </c:pt>
                <c:pt idx="658">
                  <c:v>1470.4116666666789</c:v>
                </c:pt>
                <c:pt idx="659">
                  <c:v>1474.321666666679</c:v>
                </c:pt>
                <c:pt idx="660">
                  <c:v>1467.3816666666789</c:v>
                </c:pt>
                <c:pt idx="661">
                  <c:v>1460.4416666666789</c:v>
                </c:pt>
                <c:pt idx="662">
                  <c:v>1464.351666666679</c:v>
                </c:pt>
                <c:pt idx="663">
                  <c:v>1457.4116666666789</c:v>
                </c:pt>
                <c:pt idx="664">
                  <c:v>1450.4716666666789</c:v>
                </c:pt>
                <c:pt idx="665">
                  <c:v>1443.5316666666788</c:v>
                </c:pt>
                <c:pt idx="666">
                  <c:v>1438.905000000012</c:v>
                </c:pt>
                <c:pt idx="667">
                  <c:v>1440.2083333333453</c:v>
                </c:pt>
                <c:pt idx="668">
                  <c:v>1444.1183333333454</c:v>
                </c:pt>
                <c:pt idx="669">
                  <c:v>1448.0283333333455</c:v>
                </c:pt>
                <c:pt idx="670">
                  <c:v>1441.0883333333454</c:v>
                </c:pt>
                <c:pt idx="671">
                  <c:v>1444.9983333333455</c:v>
                </c:pt>
                <c:pt idx="672">
                  <c:v>1438.0583333333454</c:v>
                </c:pt>
                <c:pt idx="673">
                  <c:v>1441.9683333333455</c:v>
                </c:pt>
                <c:pt idx="674">
                  <c:v>1435.0283333333455</c:v>
                </c:pt>
                <c:pt idx="675">
                  <c:v>1428.0883333333454</c:v>
                </c:pt>
                <c:pt idx="676">
                  <c:v>1421.1483333333454</c:v>
                </c:pt>
                <c:pt idx="677">
                  <c:v>1414.2083333333453</c:v>
                </c:pt>
                <c:pt idx="678">
                  <c:v>1418.1183333333454</c:v>
                </c:pt>
                <c:pt idx="679">
                  <c:v>1420.725000000012</c:v>
                </c:pt>
                <c:pt idx="680">
                  <c:v>1418.4116666666787</c:v>
                </c:pt>
                <c:pt idx="681">
                  <c:v>1422.3216666666788</c:v>
                </c:pt>
                <c:pt idx="682">
                  <c:v>1426.2316666666788</c:v>
                </c:pt>
                <c:pt idx="683">
                  <c:v>1419.2916666666788</c:v>
                </c:pt>
                <c:pt idx="684">
                  <c:v>1423.2016666666789</c:v>
                </c:pt>
                <c:pt idx="685">
                  <c:v>1416.2616666666788</c:v>
                </c:pt>
                <c:pt idx="686">
                  <c:v>1420.1716666666789</c:v>
                </c:pt>
                <c:pt idx="687">
                  <c:v>1424.081666666679</c:v>
                </c:pt>
                <c:pt idx="688">
                  <c:v>1427.9916666666791</c:v>
                </c:pt>
                <c:pt idx="689">
                  <c:v>1430.5983333333456</c:v>
                </c:pt>
                <c:pt idx="690">
                  <c:v>1434.5083333333457</c:v>
                </c:pt>
                <c:pt idx="691">
                  <c:v>1438.4183333333458</c:v>
                </c:pt>
                <c:pt idx="692">
                  <c:v>1442.3283333333459</c:v>
                </c:pt>
                <c:pt idx="693">
                  <c:v>1435.3883333333458</c:v>
                </c:pt>
                <c:pt idx="694">
                  <c:v>1428.4483333333458</c:v>
                </c:pt>
                <c:pt idx="695">
                  <c:v>1421.5083333333457</c:v>
                </c:pt>
                <c:pt idx="696">
                  <c:v>1425.4183333333458</c:v>
                </c:pt>
                <c:pt idx="697">
                  <c:v>1418.4783333333457</c:v>
                </c:pt>
                <c:pt idx="698">
                  <c:v>1411.5383333333457</c:v>
                </c:pt>
                <c:pt idx="699">
                  <c:v>1404.5983333333456</c:v>
                </c:pt>
                <c:pt idx="700">
                  <c:v>1397.6583333333456</c:v>
                </c:pt>
                <c:pt idx="701">
                  <c:v>1401.5683333333457</c:v>
                </c:pt>
                <c:pt idx="702">
                  <c:v>1394.6283333333456</c:v>
                </c:pt>
                <c:pt idx="703">
                  <c:v>1387.6883333333456</c:v>
                </c:pt>
                <c:pt idx="704">
                  <c:v>1380.7483333333455</c:v>
                </c:pt>
                <c:pt idx="705">
                  <c:v>1373.8083333333454</c:v>
                </c:pt>
                <c:pt idx="706">
                  <c:v>1366.8683333333454</c:v>
                </c:pt>
                <c:pt idx="707">
                  <c:v>1359.9283333333453</c:v>
                </c:pt>
                <c:pt idx="708">
                  <c:v>1352.9883333333453</c:v>
                </c:pt>
                <c:pt idx="709">
                  <c:v>1356.8983333333454</c:v>
                </c:pt>
                <c:pt idx="710">
                  <c:v>1349.9583333333453</c:v>
                </c:pt>
                <c:pt idx="711">
                  <c:v>1343.0183333333453</c:v>
                </c:pt>
                <c:pt idx="712">
                  <c:v>1336.0783333333452</c:v>
                </c:pt>
                <c:pt idx="713">
                  <c:v>1339.9883333333453</c:v>
                </c:pt>
                <c:pt idx="714">
                  <c:v>1333.0483333333452</c:v>
                </c:pt>
                <c:pt idx="715">
                  <c:v>1336.9583333333453</c:v>
                </c:pt>
                <c:pt idx="716">
                  <c:v>1340.8683333333454</c:v>
                </c:pt>
                <c:pt idx="717">
                  <c:v>1344.7783333333455</c:v>
                </c:pt>
                <c:pt idx="718">
                  <c:v>1337.8383333333454</c:v>
                </c:pt>
                <c:pt idx="719">
                  <c:v>1341.7483333333455</c:v>
                </c:pt>
                <c:pt idx="720">
                  <c:v>1334.8083333333454</c:v>
                </c:pt>
                <c:pt idx="721">
                  <c:v>1327.8683333333454</c:v>
                </c:pt>
                <c:pt idx="722">
                  <c:v>1320.9283333333453</c:v>
                </c:pt>
                <c:pt idx="723">
                  <c:v>1313.9883333333453</c:v>
                </c:pt>
                <c:pt idx="724">
                  <c:v>1317.8983333333454</c:v>
                </c:pt>
                <c:pt idx="725">
                  <c:v>1310.9583333333453</c:v>
                </c:pt>
                <c:pt idx="726">
                  <c:v>1304.0183333333453</c:v>
                </c:pt>
                <c:pt idx="727">
                  <c:v>1297.0783333333452</c:v>
                </c:pt>
                <c:pt idx="728">
                  <c:v>1290.1383333333451</c:v>
                </c:pt>
                <c:pt idx="729">
                  <c:v>1294.0483333333452</c:v>
                </c:pt>
                <c:pt idx="730">
                  <c:v>1297.9583333333453</c:v>
                </c:pt>
                <c:pt idx="731">
                  <c:v>1291.0183333333453</c:v>
                </c:pt>
                <c:pt idx="732">
                  <c:v>1284.0783333333452</c:v>
                </c:pt>
                <c:pt idx="733">
                  <c:v>1277.1383333333451</c:v>
                </c:pt>
                <c:pt idx="734">
                  <c:v>1281.0483333333452</c:v>
                </c:pt>
                <c:pt idx="735">
                  <c:v>1274.1083333333452</c:v>
                </c:pt>
                <c:pt idx="736">
                  <c:v>1267.1683333333451</c:v>
                </c:pt>
                <c:pt idx="737">
                  <c:v>1260.2283333333451</c:v>
                </c:pt>
                <c:pt idx="738">
                  <c:v>1253.288333333345</c:v>
                </c:pt>
                <c:pt idx="739">
                  <c:v>1257.1983333333451</c:v>
                </c:pt>
                <c:pt idx="740">
                  <c:v>1250.258333333345</c:v>
                </c:pt>
                <c:pt idx="741">
                  <c:v>1243.318333333345</c:v>
                </c:pt>
                <c:pt idx="742">
                  <c:v>1247.2283333333451</c:v>
                </c:pt>
                <c:pt idx="743">
                  <c:v>1240.288333333345</c:v>
                </c:pt>
                <c:pt idx="744">
                  <c:v>1242.8950000000116</c:v>
                </c:pt>
                <c:pt idx="745">
                  <c:v>1246.8050000000117</c:v>
                </c:pt>
                <c:pt idx="746">
                  <c:v>1244.4916666666784</c:v>
                </c:pt>
                <c:pt idx="747">
                  <c:v>1245.7950000000117</c:v>
                </c:pt>
                <c:pt idx="748">
                  <c:v>1245.7950000000117</c:v>
                </c:pt>
                <c:pt idx="749">
                  <c:v>1245.7950000000117</c:v>
                </c:pt>
                <c:pt idx="750">
                  <c:v>1245.7950000000117</c:v>
                </c:pt>
                <c:pt idx="751">
                  <c:v>1248.4016666666782</c:v>
                </c:pt>
                <c:pt idx="752">
                  <c:v>1252.3116666666783</c:v>
                </c:pt>
                <c:pt idx="753">
                  <c:v>1245.3716666666783</c:v>
                </c:pt>
                <c:pt idx="754">
                  <c:v>1249.2816666666783</c:v>
                </c:pt>
                <c:pt idx="755">
                  <c:v>1253.1916666666784</c:v>
                </c:pt>
                <c:pt idx="756">
                  <c:v>1255.798333333345</c:v>
                </c:pt>
                <c:pt idx="757">
                  <c:v>1259.7083333333451</c:v>
                </c:pt>
                <c:pt idx="758">
                  <c:v>1252.768333333345</c:v>
                </c:pt>
                <c:pt idx="759">
                  <c:v>1256.6783333333451</c:v>
                </c:pt>
                <c:pt idx="760">
                  <c:v>1249.7383333333451</c:v>
                </c:pt>
                <c:pt idx="761">
                  <c:v>1253.6483333333451</c:v>
                </c:pt>
                <c:pt idx="762">
                  <c:v>1246.7083333333451</c:v>
                </c:pt>
                <c:pt idx="763">
                  <c:v>1239.768333333345</c:v>
                </c:pt>
                <c:pt idx="764">
                  <c:v>1232.828333333345</c:v>
                </c:pt>
                <c:pt idx="765">
                  <c:v>1225.8883333333449</c:v>
                </c:pt>
                <c:pt idx="766">
                  <c:v>1229.798333333345</c:v>
                </c:pt>
                <c:pt idx="767">
                  <c:v>1222.8583333333449</c:v>
                </c:pt>
                <c:pt idx="768">
                  <c:v>1226.768333333345</c:v>
                </c:pt>
                <c:pt idx="769">
                  <c:v>1219.828333333345</c:v>
                </c:pt>
                <c:pt idx="770">
                  <c:v>1223.7383333333451</c:v>
                </c:pt>
                <c:pt idx="771">
                  <c:v>1216.798333333345</c:v>
                </c:pt>
                <c:pt idx="772">
                  <c:v>1209.8583333333449</c:v>
                </c:pt>
                <c:pt idx="773">
                  <c:v>1213.768333333345</c:v>
                </c:pt>
                <c:pt idx="774">
                  <c:v>1206.828333333345</c:v>
                </c:pt>
                <c:pt idx="775">
                  <c:v>1210.7383333333451</c:v>
                </c:pt>
                <c:pt idx="776">
                  <c:v>1214.6483333333451</c:v>
                </c:pt>
                <c:pt idx="777">
                  <c:v>1207.7083333333451</c:v>
                </c:pt>
                <c:pt idx="778">
                  <c:v>1211.6183333333452</c:v>
                </c:pt>
                <c:pt idx="779">
                  <c:v>1215.5283333333452</c:v>
                </c:pt>
                <c:pt idx="780">
                  <c:v>1210.9016666666785</c:v>
                </c:pt>
                <c:pt idx="781">
                  <c:v>1203.9616666666784</c:v>
                </c:pt>
                <c:pt idx="782">
                  <c:v>1201.6483333333451</c:v>
                </c:pt>
                <c:pt idx="783">
                  <c:v>1202.9516666666784</c:v>
                </c:pt>
                <c:pt idx="784">
                  <c:v>1202.9516666666784</c:v>
                </c:pt>
                <c:pt idx="785">
                  <c:v>1202.9516666666784</c:v>
                </c:pt>
                <c:pt idx="786">
                  <c:v>1204.2550000000117</c:v>
                </c:pt>
                <c:pt idx="787">
                  <c:v>1206.8616666666783</c:v>
                </c:pt>
                <c:pt idx="788">
                  <c:v>1206.8616666666783</c:v>
                </c:pt>
                <c:pt idx="789">
                  <c:v>1209.4683333333448</c:v>
                </c:pt>
                <c:pt idx="790">
                  <c:v>1220.5533333333449</c:v>
                </c:pt>
                <c:pt idx="791">
                  <c:v>1218.2400000000116</c:v>
                </c:pt>
                <c:pt idx="792">
                  <c:v>1220.8466666666782</c:v>
                </c:pt>
                <c:pt idx="793">
                  <c:v>1222.1500000000115</c:v>
                </c:pt>
                <c:pt idx="794">
                  <c:v>1233.2350000000115</c:v>
                </c:pt>
                <c:pt idx="795">
                  <c:v>1237.1450000000116</c:v>
                </c:pt>
                <c:pt idx="796">
                  <c:v>1230.2050000000115</c:v>
                </c:pt>
                <c:pt idx="797">
                  <c:v>1225.5783333333447</c:v>
                </c:pt>
                <c:pt idx="798">
                  <c:v>1226.881666666678</c:v>
                </c:pt>
                <c:pt idx="799">
                  <c:v>1230.7916666666781</c:v>
                </c:pt>
                <c:pt idx="800">
                  <c:v>1234.7016666666782</c:v>
                </c:pt>
                <c:pt idx="801">
                  <c:v>1232.3883333333449</c:v>
                </c:pt>
                <c:pt idx="802">
                  <c:v>1232.3883333333449</c:v>
                </c:pt>
                <c:pt idx="803">
                  <c:v>1233.6916666666782</c:v>
                </c:pt>
                <c:pt idx="804">
                  <c:v>1237.6016666666783</c:v>
                </c:pt>
                <c:pt idx="805">
                  <c:v>1241.5116666666784</c:v>
                </c:pt>
                <c:pt idx="806">
                  <c:v>1234.5716666666783</c:v>
                </c:pt>
                <c:pt idx="807">
                  <c:v>1227.6316666666783</c:v>
                </c:pt>
                <c:pt idx="808">
                  <c:v>1231.5416666666783</c:v>
                </c:pt>
                <c:pt idx="809">
                  <c:v>1224.6016666666783</c:v>
                </c:pt>
                <c:pt idx="810">
                  <c:v>1217.6616666666782</c:v>
                </c:pt>
                <c:pt idx="811">
                  <c:v>1221.5716666666783</c:v>
                </c:pt>
                <c:pt idx="812">
                  <c:v>1214.6316666666783</c:v>
                </c:pt>
                <c:pt idx="813">
                  <c:v>1218.5416666666783</c:v>
                </c:pt>
                <c:pt idx="814">
                  <c:v>1222.4516666666784</c:v>
                </c:pt>
                <c:pt idx="815">
                  <c:v>1215.5116666666784</c:v>
                </c:pt>
                <c:pt idx="816">
                  <c:v>1208.5716666666783</c:v>
                </c:pt>
                <c:pt idx="817">
                  <c:v>1201.6316666666783</c:v>
                </c:pt>
                <c:pt idx="818">
                  <c:v>1194.6916666666782</c:v>
                </c:pt>
                <c:pt idx="819">
                  <c:v>1187.7516666666781</c:v>
                </c:pt>
                <c:pt idx="820">
                  <c:v>1191.6616666666782</c:v>
                </c:pt>
                <c:pt idx="821">
                  <c:v>1184.7216666666782</c:v>
                </c:pt>
                <c:pt idx="822">
                  <c:v>1177.7816666666781</c:v>
                </c:pt>
                <c:pt idx="823">
                  <c:v>1170.8416666666781</c:v>
                </c:pt>
                <c:pt idx="824">
                  <c:v>1163.901666666678</c:v>
                </c:pt>
                <c:pt idx="825">
                  <c:v>1167.8116666666781</c:v>
                </c:pt>
                <c:pt idx="826">
                  <c:v>1160.871666666678</c:v>
                </c:pt>
                <c:pt idx="827">
                  <c:v>1153.931666666678</c:v>
                </c:pt>
                <c:pt idx="828">
                  <c:v>1146.9916666666779</c:v>
                </c:pt>
                <c:pt idx="829">
                  <c:v>1140.0516666666779</c:v>
                </c:pt>
                <c:pt idx="830">
                  <c:v>1143.961666666678</c:v>
                </c:pt>
                <c:pt idx="831">
                  <c:v>1147.871666666678</c:v>
                </c:pt>
                <c:pt idx="832">
                  <c:v>1151.7816666666781</c:v>
                </c:pt>
                <c:pt idx="833">
                  <c:v>1155.6916666666782</c:v>
                </c:pt>
                <c:pt idx="834">
                  <c:v>1148.7516666666781</c:v>
                </c:pt>
                <c:pt idx="835">
                  <c:v>1152.6616666666782</c:v>
                </c:pt>
                <c:pt idx="836">
                  <c:v>1145.7216666666782</c:v>
                </c:pt>
                <c:pt idx="837">
                  <c:v>1138.7816666666781</c:v>
                </c:pt>
                <c:pt idx="838">
                  <c:v>1131.8416666666781</c:v>
                </c:pt>
                <c:pt idx="839">
                  <c:v>1135.7516666666781</c:v>
                </c:pt>
                <c:pt idx="840">
                  <c:v>1139.6616666666782</c:v>
                </c:pt>
                <c:pt idx="841">
                  <c:v>1132.7216666666782</c:v>
                </c:pt>
                <c:pt idx="842">
                  <c:v>1136.6316666666783</c:v>
                </c:pt>
                <c:pt idx="843">
                  <c:v>1129.6916666666782</c:v>
                </c:pt>
                <c:pt idx="844">
                  <c:v>1122.7516666666781</c:v>
                </c:pt>
                <c:pt idx="845">
                  <c:v>1118.1250000000114</c:v>
                </c:pt>
                <c:pt idx="846">
                  <c:v>1118.1250000000114</c:v>
                </c:pt>
                <c:pt idx="847">
                  <c:v>1120.7316666666779</c:v>
                </c:pt>
                <c:pt idx="848">
                  <c:v>1124.641666666678</c:v>
                </c:pt>
                <c:pt idx="849">
                  <c:v>1128.5516666666781</c:v>
                </c:pt>
                <c:pt idx="850">
                  <c:v>1132.4616666666782</c:v>
                </c:pt>
                <c:pt idx="851">
                  <c:v>1143.5466666666782</c:v>
                </c:pt>
                <c:pt idx="852">
                  <c:v>1141.2333333333449</c:v>
                </c:pt>
                <c:pt idx="853">
                  <c:v>1141.2333333333449</c:v>
                </c:pt>
                <c:pt idx="854">
                  <c:v>1141.2333333333449</c:v>
                </c:pt>
                <c:pt idx="855">
                  <c:v>1143.8400000000115</c:v>
                </c:pt>
                <c:pt idx="856">
                  <c:v>1147.7500000000116</c:v>
                </c:pt>
                <c:pt idx="857">
                  <c:v>1151.6600000000117</c:v>
                </c:pt>
                <c:pt idx="858">
                  <c:v>1155.5700000000118</c:v>
                </c:pt>
                <c:pt idx="859">
                  <c:v>1148.6300000000117</c:v>
                </c:pt>
                <c:pt idx="860">
                  <c:v>1141.6900000000117</c:v>
                </c:pt>
                <c:pt idx="861">
                  <c:v>1145.6000000000117</c:v>
                </c:pt>
                <c:pt idx="862">
                  <c:v>1149.5100000000118</c:v>
                </c:pt>
                <c:pt idx="863">
                  <c:v>1142.5700000000118</c:v>
                </c:pt>
                <c:pt idx="864">
                  <c:v>1146.4800000000118</c:v>
                </c:pt>
                <c:pt idx="865">
                  <c:v>1139.5400000000118</c:v>
                </c:pt>
                <c:pt idx="866">
                  <c:v>1143.4500000000119</c:v>
                </c:pt>
                <c:pt idx="867">
                  <c:v>1147.360000000012</c:v>
                </c:pt>
                <c:pt idx="868">
                  <c:v>1140.4200000000119</c:v>
                </c:pt>
                <c:pt idx="869">
                  <c:v>1144.330000000012</c:v>
                </c:pt>
                <c:pt idx="870">
                  <c:v>1137.3900000000119</c:v>
                </c:pt>
                <c:pt idx="871">
                  <c:v>1130.4500000000119</c:v>
                </c:pt>
                <c:pt idx="872">
                  <c:v>1123.5100000000118</c:v>
                </c:pt>
                <c:pt idx="873">
                  <c:v>1127.4200000000119</c:v>
                </c:pt>
                <c:pt idx="874">
                  <c:v>1120.4800000000118</c:v>
                </c:pt>
                <c:pt idx="875">
                  <c:v>1113.5400000000118</c:v>
                </c:pt>
                <c:pt idx="876">
                  <c:v>1106.6000000000117</c:v>
                </c:pt>
                <c:pt idx="877">
                  <c:v>1099.6600000000117</c:v>
                </c:pt>
                <c:pt idx="878">
                  <c:v>1092.7200000000116</c:v>
                </c:pt>
                <c:pt idx="879">
                  <c:v>1096.6300000000117</c:v>
                </c:pt>
                <c:pt idx="880">
                  <c:v>1089.6900000000117</c:v>
                </c:pt>
                <c:pt idx="881">
                  <c:v>1082.7500000000116</c:v>
                </c:pt>
                <c:pt idx="882">
                  <c:v>1086.6600000000117</c:v>
                </c:pt>
                <c:pt idx="883">
                  <c:v>1082.0333333333449</c:v>
                </c:pt>
                <c:pt idx="884">
                  <c:v>1079.7200000000116</c:v>
                </c:pt>
                <c:pt idx="885">
                  <c:v>1083.6300000000117</c:v>
                </c:pt>
                <c:pt idx="886">
                  <c:v>1087.5400000000118</c:v>
                </c:pt>
                <c:pt idx="887">
                  <c:v>1091.4500000000119</c:v>
                </c:pt>
                <c:pt idx="888">
                  <c:v>1095.360000000012</c:v>
                </c:pt>
                <c:pt idx="889">
                  <c:v>1088.4200000000119</c:v>
                </c:pt>
                <c:pt idx="890">
                  <c:v>1092.330000000012</c:v>
                </c:pt>
                <c:pt idx="891">
                  <c:v>1085.3900000000119</c:v>
                </c:pt>
                <c:pt idx="892">
                  <c:v>1089.300000000012</c:v>
                </c:pt>
                <c:pt idx="893">
                  <c:v>1086.9866666666787</c:v>
                </c:pt>
                <c:pt idx="894">
                  <c:v>1089.5933333333453</c:v>
                </c:pt>
                <c:pt idx="895">
                  <c:v>1089.5933333333453</c:v>
                </c:pt>
                <c:pt idx="896">
                  <c:v>1092.2000000000119</c:v>
                </c:pt>
                <c:pt idx="897">
                  <c:v>1096.110000000012</c:v>
                </c:pt>
                <c:pt idx="898">
                  <c:v>1089.1700000000119</c:v>
                </c:pt>
                <c:pt idx="899">
                  <c:v>1093.080000000012</c:v>
                </c:pt>
                <c:pt idx="900">
                  <c:v>1086.1400000000119</c:v>
                </c:pt>
                <c:pt idx="901">
                  <c:v>1079.2000000000119</c:v>
                </c:pt>
                <c:pt idx="902">
                  <c:v>1072.2600000000118</c:v>
                </c:pt>
                <c:pt idx="903">
                  <c:v>1065.3200000000118</c:v>
                </c:pt>
                <c:pt idx="904">
                  <c:v>1058.3800000000117</c:v>
                </c:pt>
                <c:pt idx="905">
                  <c:v>1062.2900000000118</c:v>
                </c:pt>
                <c:pt idx="906">
                  <c:v>1066.2000000000119</c:v>
                </c:pt>
                <c:pt idx="907">
                  <c:v>1059.2600000000118</c:v>
                </c:pt>
                <c:pt idx="908">
                  <c:v>1063.1700000000119</c:v>
                </c:pt>
                <c:pt idx="909">
                  <c:v>1067.080000000012</c:v>
                </c:pt>
                <c:pt idx="910">
                  <c:v>1060.1400000000119</c:v>
                </c:pt>
                <c:pt idx="911">
                  <c:v>1057.8266666666786</c:v>
                </c:pt>
                <c:pt idx="912">
                  <c:v>1060.4333333333452</c:v>
                </c:pt>
                <c:pt idx="913">
                  <c:v>1058.1200000000119</c:v>
                </c:pt>
                <c:pt idx="914">
                  <c:v>1062.030000000012</c:v>
                </c:pt>
                <c:pt idx="915">
                  <c:v>1065.9400000000121</c:v>
                </c:pt>
                <c:pt idx="916">
                  <c:v>1059.0000000000121</c:v>
                </c:pt>
                <c:pt idx="917">
                  <c:v>1056.6866666666788</c:v>
                </c:pt>
                <c:pt idx="918">
                  <c:v>1059.2933333333453</c:v>
                </c:pt>
                <c:pt idx="919">
                  <c:v>1056.9800000000121</c:v>
                </c:pt>
                <c:pt idx="920">
                  <c:v>1060.8900000000122</c:v>
                </c:pt>
                <c:pt idx="921">
                  <c:v>1064.8000000000122</c:v>
                </c:pt>
                <c:pt idx="922">
                  <c:v>1057.8600000000122</c:v>
                </c:pt>
                <c:pt idx="923">
                  <c:v>1061.7700000000123</c:v>
                </c:pt>
                <c:pt idx="924">
                  <c:v>1054.8300000000122</c:v>
                </c:pt>
                <c:pt idx="925">
                  <c:v>1052.5166666666789</c:v>
                </c:pt>
                <c:pt idx="926">
                  <c:v>1052.5166666666789</c:v>
                </c:pt>
                <c:pt idx="927">
                  <c:v>1052.5166666666789</c:v>
                </c:pt>
                <c:pt idx="928">
                  <c:v>1055.1233333333455</c:v>
                </c:pt>
                <c:pt idx="929">
                  <c:v>1059.0333333333456</c:v>
                </c:pt>
                <c:pt idx="930">
                  <c:v>1052.0933333333455</c:v>
                </c:pt>
                <c:pt idx="931">
                  <c:v>1056.0033333333456</c:v>
                </c:pt>
                <c:pt idx="932">
                  <c:v>1049.0633333333456</c:v>
                </c:pt>
                <c:pt idx="933">
                  <c:v>1042.1233333333455</c:v>
                </c:pt>
                <c:pt idx="934">
                  <c:v>1046.0333333333456</c:v>
                </c:pt>
                <c:pt idx="935">
                  <c:v>1039.0933333333455</c:v>
                </c:pt>
                <c:pt idx="936">
                  <c:v>1036.7800000000123</c:v>
                </c:pt>
                <c:pt idx="937">
                  <c:v>1036.7800000000123</c:v>
                </c:pt>
                <c:pt idx="938">
                  <c:v>1038.0833333333455</c:v>
                </c:pt>
                <c:pt idx="939">
                  <c:v>1041.9933333333456</c:v>
                </c:pt>
                <c:pt idx="940">
                  <c:v>1045.9033333333457</c:v>
                </c:pt>
                <c:pt idx="941">
                  <c:v>1043.5900000000124</c:v>
                </c:pt>
                <c:pt idx="942">
                  <c:v>1043.5900000000124</c:v>
                </c:pt>
                <c:pt idx="943">
                  <c:v>1043.5900000000124</c:v>
                </c:pt>
                <c:pt idx="944">
                  <c:v>1043.5900000000124</c:v>
                </c:pt>
                <c:pt idx="945">
                  <c:v>1043.5900000000124</c:v>
                </c:pt>
                <c:pt idx="946">
                  <c:v>1043.5900000000124</c:v>
                </c:pt>
                <c:pt idx="947">
                  <c:v>1044.8933333333457</c:v>
                </c:pt>
                <c:pt idx="948">
                  <c:v>1052.2833333333458</c:v>
                </c:pt>
                <c:pt idx="949">
                  <c:v>1049.9700000000125</c:v>
                </c:pt>
                <c:pt idx="950">
                  <c:v>1053.8800000000126</c:v>
                </c:pt>
                <c:pt idx="951">
                  <c:v>1057.7900000000127</c:v>
                </c:pt>
                <c:pt idx="952">
                  <c:v>1050.8500000000126</c:v>
                </c:pt>
                <c:pt idx="953">
                  <c:v>1043.9100000000126</c:v>
                </c:pt>
                <c:pt idx="954">
                  <c:v>1045.2133333333459</c:v>
                </c:pt>
                <c:pt idx="955">
                  <c:v>1045.2133333333459</c:v>
                </c:pt>
                <c:pt idx="956">
                  <c:v>1046.5166666666792</c:v>
                </c:pt>
                <c:pt idx="957">
                  <c:v>1057.6016666666792</c:v>
                </c:pt>
                <c:pt idx="958">
                  <c:v>1061.5116666666793</c:v>
                </c:pt>
                <c:pt idx="959">
                  <c:v>1054.5716666666792</c:v>
                </c:pt>
                <c:pt idx="960">
                  <c:v>1058.4816666666793</c:v>
                </c:pt>
                <c:pt idx="961">
                  <c:v>1053.8550000000125</c:v>
                </c:pt>
                <c:pt idx="962">
                  <c:v>1057.7650000000126</c:v>
                </c:pt>
                <c:pt idx="963">
                  <c:v>1050.8250000000126</c:v>
                </c:pt>
                <c:pt idx="964">
                  <c:v>1054.7350000000126</c:v>
                </c:pt>
                <c:pt idx="965">
                  <c:v>1047.7950000000126</c:v>
                </c:pt>
                <c:pt idx="966">
                  <c:v>1045.4816666666793</c:v>
                </c:pt>
                <c:pt idx="967">
                  <c:v>1045.4816666666793</c:v>
                </c:pt>
                <c:pt idx="968">
                  <c:v>1045.4816666666793</c:v>
                </c:pt>
                <c:pt idx="969">
                  <c:v>1045.4816666666793</c:v>
                </c:pt>
                <c:pt idx="970">
                  <c:v>1048.0883333333459</c:v>
                </c:pt>
                <c:pt idx="971">
                  <c:v>1051.998333333346</c:v>
                </c:pt>
                <c:pt idx="972">
                  <c:v>1055.908333333346</c:v>
                </c:pt>
                <c:pt idx="973">
                  <c:v>1059.8183333333461</c:v>
                </c:pt>
                <c:pt idx="974">
                  <c:v>1063.7283333333462</c:v>
                </c:pt>
                <c:pt idx="975">
                  <c:v>1056.7883333333461</c:v>
                </c:pt>
                <c:pt idx="976">
                  <c:v>1060.6983333333462</c:v>
                </c:pt>
                <c:pt idx="977">
                  <c:v>1056.0716666666794</c:v>
                </c:pt>
                <c:pt idx="978">
                  <c:v>1056.0716666666794</c:v>
                </c:pt>
                <c:pt idx="979">
                  <c:v>1057.3750000000127</c:v>
                </c:pt>
                <c:pt idx="980">
                  <c:v>1059.9816666666793</c:v>
                </c:pt>
                <c:pt idx="981">
                  <c:v>1059.9816666666793</c:v>
                </c:pt>
                <c:pt idx="982">
                  <c:v>1061.2850000000126</c:v>
                </c:pt>
                <c:pt idx="983">
                  <c:v>1062.5883333333459</c:v>
                </c:pt>
                <c:pt idx="984">
                  <c:v>1062.5883333333459</c:v>
                </c:pt>
                <c:pt idx="985">
                  <c:v>1063.8916666666792</c:v>
                </c:pt>
                <c:pt idx="986">
                  <c:v>1067.8016666666792</c:v>
                </c:pt>
                <c:pt idx="987">
                  <c:v>1078.8866666666793</c:v>
                </c:pt>
                <c:pt idx="988">
                  <c:v>1071.9466666666792</c:v>
                </c:pt>
                <c:pt idx="989">
                  <c:v>1067.3200000000124</c:v>
                </c:pt>
                <c:pt idx="990">
                  <c:v>1071.2300000000125</c:v>
                </c:pt>
                <c:pt idx="991">
                  <c:v>1075.1400000000126</c:v>
                </c:pt>
                <c:pt idx="992">
                  <c:v>1079.0500000000127</c:v>
                </c:pt>
                <c:pt idx="993">
                  <c:v>1074.4233333333459</c:v>
                </c:pt>
                <c:pt idx="994">
                  <c:v>1075.7266666666792</c:v>
                </c:pt>
                <c:pt idx="995">
                  <c:v>1079.6366666666793</c:v>
                </c:pt>
                <c:pt idx="996">
                  <c:v>1083.5466666666794</c:v>
                </c:pt>
                <c:pt idx="997">
                  <c:v>1078.9200000000126</c:v>
                </c:pt>
                <c:pt idx="998">
                  <c:v>1076.6066666666793</c:v>
                </c:pt>
                <c:pt idx="999">
                  <c:v>1080.5166666666794</c:v>
                </c:pt>
                <c:pt idx="1000">
                  <c:v>1084.4266666666795</c:v>
                </c:pt>
                <c:pt idx="1001">
                  <c:v>1077.4866666666794</c:v>
                </c:pt>
                <c:pt idx="1002">
                  <c:v>1070.5466666666794</c:v>
                </c:pt>
                <c:pt idx="1003">
                  <c:v>1063.6066666666793</c:v>
                </c:pt>
                <c:pt idx="1004">
                  <c:v>1056.6666666666792</c:v>
                </c:pt>
                <c:pt idx="1005">
                  <c:v>1060.5766666666793</c:v>
                </c:pt>
                <c:pt idx="1006">
                  <c:v>1071.6616666666794</c:v>
                </c:pt>
                <c:pt idx="1007">
                  <c:v>1064.7216666666793</c:v>
                </c:pt>
                <c:pt idx="1008">
                  <c:v>1057.7816666666793</c:v>
                </c:pt>
                <c:pt idx="1009">
                  <c:v>1055.468333333346</c:v>
                </c:pt>
                <c:pt idx="1010">
                  <c:v>1058.0750000000126</c:v>
                </c:pt>
                <c:pt idx="1011">
                  <c:v>1055.7616666666793</c:v>
                </c:pt>
                <c:pt idx="1012">
                  <c:v>1059.6716666666794</c:v>
                </c:pt>
                <c:pt idx="1013">
                  <c:v>1063.5816666666794</c:v>
                </c:pt>
                <c:pt idx="1014">
                  <c:v>1056.6416666666794</c:v>
                </c:pt>
                <c:pt idx="1015">
                  <c:v>1049.7016666666793</c:v>
                </c:pt>
                <c:pt idx="1016">
                  <c:v>1042.7616666666793</c:v>
                </c:pt>
                <c:pt idx="1017">
                  <c:v>1046.6716666666794</c:v>
                </c:pt>
                <c:pt idx="1018">
                  <c:v>1039.7316666666793</c:v>
                </c:pt>
                <c:pt idx="1019">
                  <c:v>1043.6416666666794</c:v>
                </c:pt>
                <c:pt idx="1020">
                  <c:v>1047.5516666666795</c:v>
                </c:pt>
                <c:pt idx="1021">
                  <c:v>1051.4616666666795</c:v>
                </c:pt>
                <c:pt idx="1022">
                  <c:v>1055.3716666666796</c:v>
                </c:pt>
                <c:pt idx="1023">
                  <c:v>1048.4316666666796</c:v>
                </c:pt>
                <c:pt idx="1024">
                  <c:v>1049.7350000000129</c:v>
                </c:pt>
                <c:pt idx="1025">
                  <c:v>1052.3416666666794</c:v>
                </c:pt>
                <c:pt idx="1026">
                  <c:v>1050.0283333333462</c:v>
                </c:pt>
                <c:pt idx="1027">
                  <c:v>1053.9383333333462</c:v>
                </c:pt>
                <c:pt idx="1028">
                  <c:v>1057.8483333333463</c:v>
                </c:pt>
                <c:pt idx="1029">
                  <c:v>1050.9083333333463</c:v>
                </c:pt>
                <c:pt idx="1030">
                  <c:v>1043.9683333333462</c:v>
                </c:pt>
                <c:pt idx="1031">
                  <c:v>1037.0283333333462</c:v>
                </c:pt>
                <c:pt idx="1032">
                  <c:v>1030.0883333333461</c:v>
                </c:pt>
                <c:pt idx="1033">
                  <c:v>1033.9983333333462</c:v>
                </c:pt>
                <c:pt idx="1034">
                  <c:v>1037.9083333333463</c:v>
                </c:pt>
                <c:pt idx="1035">
                  <c:v>1041.8183333333463</c:v>
                </c:pt>
                <c:pt idx="1036">
                  <c:v>1045.7283333333464</c:v>
                </c:pt>
                <c:pt idx="1037">
                  <c:v>1049.6383333333465</c:v>
                </c:pt>
                <c:pt idx="1038">
                  <c:v>1053.5483333333466</c:v>
                </c:pt>
                <c:pt idx="1039">
                  <c:v>1046.6083333333465</c:v>
                </c:pt>
                <c:pt idx="1040">
                  <c:v>1039.6683333333465</c:v>
                </c:pt>
                <c:pt idx="1041">
                  <c:v>1035.0416666666797</c:v>
                </c:pt>
                <c:pt idx="1042">
                  <c:v>1036.345000000013</c:v>
                </c:pt>
                <c:pt idx="1043">
                  <c:v>1040.2550000000131</c:v>
                </c:pt>
                <c:pt idx="1044">
                  <c:v>1044.1650000000132</c:v>
                </c:pt>
                <c:pt idx="1045">
                  <c:v>1046.7716666666797</c:v>
                </c:pt>
                <c:pt idx="1046">
                  <c:v>1046.7716666666797</c:v>
                </c:pt>
                <c:pt idx="1047">
                  <c:v>1049.3783333333463</c:v>
                </c:pt>
                <c:pt idx="1048">
                  <c:v>1053.2883333333464</c:v>
                </c:pt>
                <c:pt idx="1049">
                  <c:v>1046.3483333333463</c:v>
                </c:pt>
                <c:pt idx="1050">
                  <c:v>1050.2583333333464</c:v>
                </c:pt>
                <c:pt idx="1051">
                  <c:v>1043.3183333333463</c:v>
                </c:pt>
                <c:pt idx="1052">
                  <c:v>1036.3783333333463</c:v>
                </c:pt>
                <c:pt idx="1053">
                  <c:v>1029.4383333333462</c:v>
                </c:pt>
                <c:pt idx="1054">
                  <c:v>1022.4983333333462</c:v>
                </c:pt>
                <c:pt idx="1055">
                  <c:v>1015.5583333333461</c:v>
                </c:pt>
                <c:pt idx="1056">
                  <c:v>1019.4683333333461</c:v>
                </c:pt>
                <c:pt idx="1057">
                  <c:v>1012.528333333346</c:v>
                </c:pt>
                <c:pt idx="1058">
                  <c:v>1005.588333333346</c:v>
                </c:pt>
                <c:pt idx="1059">
                  <c:v>1009.498333333346</c:v>
                </c:pt>
                <c:pt idx="1060">
                  <c:v>1002.5583333333459</c:v>
                </c:pt>
                <c:pt idx="1061">
                  <c:v>995.61833333334584</c:v>
                </c:pt>
                <c:pt idx="1062">
                  <c:v>993.30500000001246</c:v>
                </c:pt>
                <c:pt idx="1063">
                  <c:v>995.91166666667914</c:v>
                </c:pt>
                <c:pt idx="1064">
                  <c:v>995.91166666667914</c:v>
                </c:pt>
                <c:pt idx="1065">
                  <c:v>997.21500000001242</c:v>
                </c:pt>
                <c:pt idx="1066">
                  <c:v>999.82166666667911</c:v>
                </c:pt>
                <c:pt idx="1067">
                  <c:v>999.82166666667911</c:v>
                </c:pt>
                <c:pt idx="1068">
                  <c:v>1002.4283333333458</c:v>
                </c:pt>
                <c:pt idx="1069">
                  <c:v>1013.5133333333458</c:v>
                </c:pt>
                <c:pt idx="1070">
                  <c:v>1008.8866666666792</c:v>
                </c:pt>
                <c:pt idx="1071">
                  <c:v>1012.7966666666791</c:v>
                </c:pt>
                <c:pt idx="1072">
                  <c:v>1005.8566666666791</c:v>
                </c:pt>
                <c:pt idx="1073">
                  <c:v>1009.766666666679</c:v>
                </c:pt>
                <c:pt idx="1074">
                  <c:v>1002.826666666679</c:v>
                </c:pt>
                <c:pt idx="1075">
                  <c:v>995.88666666667893</c:v>
                </c:pt>
                <c:pt idx="1076">
                  <c:v>988.94666666667888</c:v>
                </c:pt>
                <c:pt idx="1077">
                  <c:v>992.85666666667885</c:v>
                </c:pt>
                <c:pt idx="1078">
                  <c:v>985.91666666667879</c:v>
                </c:pt>
                <c:pt idx="1079">
                  <c:v>989.82666666667876</c:v>
                </c:pt>
                <c:pt idx="1080">
                  <c:v>982.88666666667871</c:v>
                </c:pt>
                <c:pt idx="1081">
                  <c:v>978.26000000001204</c:v>
                </c:pt>
                <c:pt idx="1082">
                  <c:v>982.17000000001201</c:v>
                </c:pt>
                <c:pt idx="1083">
                  <c:v>986.08000000001198</c:v>
                </c:pt>
                <c:pt idx="1084">
                  <c:v>989.99000000001195</c:v>
                </c:pt>
                <c:pt idx="1085">
                  <c:v>987.67666666667856</c:v>
                </c:pt>
                <c:pt idx="1086">
                  <c:v>987.67666666667856</c:v>
                </c:pt>
                <c:pt idx="1087">
                  <c:v>987.67666666667856</c:v>
                </c:pt>
                <c:pt idx="1088">
                  <c:v>988.98000000001184</c:v>
                </c:pt>
                <c:pt idx="1089">
                  <c:v>992.89000000001181</c:v>
                </c:pt>
                <c:pt idx="1090">
                  <c:v>996.80000000001178</c:v>
                </c:pt>
                <c:pt idx="1091">
                  <c:v>992.17333333334511</c:v>
                </c:pt>
                <c:pt idx="1092">
                  <c:v>993.4766666666784</c:v>
                </c:pt>
                <c:pt idx="1093">
                  <c:v>997.38666666667837</c:v>
                </c:pt>
                <c:pt idx="1094">
                  <c:v>1001.2966666666783</c:v>
                </c:pt>
                <c:pt idx="1095">
                  <c:v>994.35666666667828</c:v>
                </c:pt>
                <c:pt idx="1096">
                  <c:v>987.41666666667822</c:v>
                </c:pt>
                <c:pt idx="1097">
                  <c:v>980.47666666667817</c:v>
                </c:pt>
                <c:pt idx="1098">
                  <c:v>973.53666666667812</c:v>
                </c:pt>
                <c:pt idx="1099">
                  <c:v>977.44666666667808</c:v>
                </c:pt>
                <c:pt idx="1100">
                  <c:v>980.05333333334477</c:v>
                </c:pt>
                <c:pt idx="1101">
                  <c:v>977.74000000001138</c:v>
                </c:pt>
                <c:pt idx="1102">
                  <c:v>981.65000000001135</c:v>
                </c:pt>
                <c:pt idx="1103">
                  <c:v>985.56000000001131</c:v>
                </c:pt>
                <c:pt idx="1104">
                  <c:v>978.62000000001126</c:v>
                </c:pt>
                <c:pt idx="1105">
                  <c:v>981.22666666667794</c:v>
                </c:pt>
                <c:pt idx="1106">
                  <c:v>985.13666666667791</c:v>
                </c:pt>
                <c:pt idx="1107">
                  <c:v>987.74333333334459</c:v>
                </c:pt>
                <c:pt idx="1108">
                  <c:v>991.65333333334456</c:v>
                </c:pt>
                <c:pt idx="1109">
                  <c:v>984.71333333334451</c:v>
                </c:pt>
                <c:pt idx="1110">
                  <c:v>988.62333333334448</c:v>
                </c:pt>
                <c:pt idx="1111">
                  <c:v>981.68333333334442</c:v>
                </c:pt>
                <c:pt idx="1112">
                  <c:v>985.59333333334439</c:v>
                </c:pt>
                <c:pt idx="1113">
                  <c:v>980.96666666667772</c:v>
                </c:pt>
                <c:pt idx="1114">
                  <c:v>984.87666666667769</c:v>
                </c:pt>
                <c:pt idx="1115">
                  <c:v>977.93666666667764</c:v>
                </c:pt>
                <c:pt idx="1116">
                  <c:v>981.84666666667761</c:v>
                </c:pt>
                <c:pt idx="1117">
                  <c:v>985.75666666667757</c:v>
                </c:pt>
                <c:pt idx="1118">
                  <c:v>981.13000000001091</c:v>
                </c:pt>
                <c:pt idx="1119">
                  <c:v>985.04000000001088</c:v>
                </c:pt>
                <c:pt idx="1120">
                  <c:v>978.10000000001082</c:v>
                </c:pt>
                <c:pt idx="1121">
                  <c:v>982.01000000001079</c:v>
                </c:pt>
                <c:pt idx="1122">
                  <c:v>975.07000000001074</c:v>
                </c:pt>
                <c:pt idx="1123">
                  <c:v>968.13000000001068</c:v>
                </c:pt>
                <c:pt idx="1124">
                  <c:v>972.04000000001065</c:v>
                </c:pt>
                <c:pt idx="1125">
                  <c:v>974.64666666667733</c:v>
                </c:pt>
                <c:pt idx="1126">
                  <c:v>978.5566666666773</c:v>
                </c:pt>
                <c:pt idx="1127">
                  <c:v>976.24333333334391</c:v>
                </c:pt>
                <c:pt idx="1128">
                  <c:v>978.8500000000106</c:v>
                </c:pt>
                <c:pt idx="1129">
                  <c:v>978.8500000000106</c:v>
                </c:pt>
                <c:pt idx="1130">
                  <c:v>980.15333333334388</c:v>
                </c:pt>
                <c:pt idx="1131">
                  <c:v>981.45666666667717</c:v>
                </c:pt>
                <c:pt idx="1132">
                  <c:v>981.45666666667717</c:v>
                </c:pt>
                <c:pt idx="1133">
                  <c:v>981.45666666667717</c:v>
                </c:pt>
                <c:pt idx="1134">
                  <c:v>982.76000000001045</c:v>
                </c:pt>
                <c:pt idx="1135">
                  <c:v>986.67000000001042</c:v>
                </c:pt>
                <c:pt idx="1136">
                  <c:v>990.58000000001039</c:v>
                </c:pt>
                <c:pt idx="1137">
                  <c:v>994.49000000001035</c:v>
                </c:pt>
                <c:pt idx="1138">
                  <c:v>987.5500000000103</c:v>
                </c:pt>
                <c:pt idx="1139">
                  <c:v>991.46000000001027</c:v>
                </c:pt>
                <c:pt idx="1140">
                  <c:v>986.8333333333436</c:v>
                </c:pt>
                <c:pt idx="1141">
                  <c:v>986.8333333333436</c:v>
                </c:pt>
                <c:pt idx="1142">
                  <c:v>989.44000000001029</c:v>
                </c:pt>
                <c:pt idx="1143">
                  <c:v>993.35000000001025</c:v>
                </c:pt>
                <c:pt idx="1144">
                  <c:v>986.4100000000102</c:v>
                </c:pt>
                <c:pt idx="1145">
                  <c:v>990.32000000001017</c:v>
                </c:pt>
                <c:pt idx="1146">
                  <c:v>983.38000000001011</c:v>
                </c:pt>
                <c:pt idx="1147">
                  <c:v>984.6833333333434</c:v>
                </c:pt>
                <c:pt idx="1148">
                  <c:v>984.6833333333434</c:v>
                </c:pt>
                <c:pt idx="1149">
                  <c:v>984.6833333333434</c:v>
                </c:pt>
                <c:pt idx="1150">
                  <c:v>984.6833333333434</c:v>
                </c:pt>
                <c:pt idx="1151">
                  <c:v>984.6833333333434</c:v>
                </c:pt>
                <c:pt idx="1152">
                  <c:v>984.6833333333434</c:v>
                </c:pt>
                <c:pt idx="1153">
                  <c:v>985.98666666667668</c:v>
                </c:pt>
                <c:pt idx="1154">
                  <c:v>989.89666666667665</c:v>
                </c:pt>
                <c:pt idx="1155">
                  <c:v>993.80666666667662</c:v>
                </c:pt>
                <c:pt idx="1156">
                  <c:v>997.71666666667659</c:v>
                </c:pt>
                <c:pt idx="1157">
                  <c:v>1001.6266666666766</c:v>
                </c:pt>
                <c:pt idx="1158">
                  <c:v>997.00000000000989</c:v>
                </c:pt>
                <c:pt idx="1159">
                  <c:v>998.30333333334318</c:v>
                </c:pt>
                <c:pt idx="1160">
                  <c:v>1002.2133333333431</c:v>
                </c:pt>
                <c:pt idx="1161">
                  <c:v>1006.1233333333431</c:v>
                </c:pt>
                <c:pt idx="1162">
                  <c:v>999.18333333334306</c:v>
                </c:pt>
                <c:pt idx="1163">
                  <c:v>1003.093333333343</c:v>
                </c:pt>
                <c:pt idx="1164">
                  <c:v>1004.3966666666763</c:v>
                </c:pt>
                <c:pt idx="1165">
                  <c:v>1005.7000000000096</c:v>
                </c:pt>
                <c:pt idx="1166">
                  <c:v>1005.7000000000096</c:v>
                </c:pt>
                <c:pt idx="1167">
                  <c:v>1007.0033333333429</c:v>
                </c:pt>
                <c:pt idx="1168">
                  <c:v>1018.0883333333429</c:v>
                </c:pt>
                <c:pt idx="1169">
                  <c:v>1021.9983333333429</c:v>
                </c:pt>
                <c:pt idx="1170">
                  <c:v>1025.9083333333429</c:v>
                </c:pt>
                <c:pt idx="1171">
                  <c:v>1028.5150000000094</c:v>
                </c:pt>
                <c:pt idx="1172">
                  <c:v>1026.2016666666761</c:v>
                </c:pt>
                <c:pt idx="1173">
                  <c:v>1030.1116666666762</c:v>
                </c:pt>
                <c:pt idx="1174">
                  <c:v>1034.0216666666763</c:v>
                </c:pt>
                <c:pt idx="1175">
                  <c:v>1037.9316666666764</c:v>
                </c:pt>
                <c:pt idx="1176">
                  <c:v>1041.8416666666765</c:v>
                </c:pt>
                <c:pt idx="1177">
                  <c:v>1034.9016666666764</c:v>
                </c:pt>
                <c:pt idx="1178">
                  <c:v>1038.8116666666765</c:v>
                </c:pt>
                <c:pt idx="1179">
                  <c:v>1036.4983333333432</c:v>
                </c:pt>
                <c:pt idx="1180">
                  <c:v>1036.4983333333432</c:v>
                </c:pt>
                <c:pt idx="1181">
                  <c:v>1036.4983333333432</c:v>
                </c:pt>
                <c:pt idx="1182">
                  <c:v>1037.8016666666765</c:v>
                </c:pt>
                <c:pt idx="1183">
                  <c:v>1041.7116666666766</c:v>
                </c:pt>
                <c:pt idx="1184">
                  <c:v>1045.6216666666767</c:v>
                </c:pt>
                <c:pt idx="1185">
                  <c:v>1049.5316666666768</c:v>
                </c:pt>
                <c:pt idx="1186">
                  <c:v>1042.5916666666767</c:v>
                </c:pt>
                <c:pt idx="1187">
                  <c:v>1040.2783333333434</c:v>
                </c:pt>
                <c:pt idx="1188">
                  <c:v>1041.5816666666767</c:v>
                </c:pt>
                <c:pt idx="1189">
                  <c:v>1041.5816666666767</c:v>
                </c:pt>
                <c:pt idx="1190">
                  <c:v>1042.88500000001</c:v>
                </c:pt>
                <c:pt idx="1191">
                  <c:v>1046.7950000000101</c:v>
                </c:pt>
                <c:pt idx="1192">
                  <c:v>1050.7050000000102</c:v>
                </c:pt>
                <c:pt idx="1193">
                  <c:v>1043.7650000000101</c:v>
                </c:pt>
                <c:pt idx="1194">
                  <c:v>1036.82500000001</c:v>
                </c:pt>
                <c:pt idx="1195">
                  <c:v>1029.88500000001</c:v>
                </c:pt>
                <c:pt idx="1196">
                  <c:v>1025.2583333333432</c:v>
                </c:pt>
                <c:pt idx="1197">
                  <c:v>1025.2583333333432</c:v>
                </c:pt>
                <c:pt idx="1198">
                  <c:v>1026.5616666666765</c:v>
                </c:pt>
                <c:pt idx="1199">
                  <c:v>1029.1683333333431</c:v>
                </c:pt>
                <c:pt idx="1200">
                  <c:v>1030.4716666666764</c:v>
                </c:pt>
                <c:pt idx="1201">
                  <c:v>1034.3816666666764</c:v>
                </c:pt>
                <c:pt idx="1202">
                  <c:v>1038.2916666666765</c:v>
                </c:pt>
                <c:pt idx="1203">
                  <c:v>1031.3516666666765</c:v>
                </c:pt>
                <c:pt idx="1204">
                  <c:v>1024.4116666666764</c:v>
                </c:pt>
                <c:pt idx="1205">
                  <c:v>1017.4716666666764</c:v>
                </c:pt>
                <c:pt idx="1206">
                  <c:v>1010.5316666666763</c:v>
                </c:pt>
                <c:pt idx="1207">
                  <c:v>1014.4416666666763</c:v>
                </c:pt>
                <c:pt idx="1208">
                  <c:v>1007.5016666666762</c:v>
                </c:pt>
                <c:pt idx="1209">
                  <c:v>1002.8750000000095</c:v>
                </c:pt>
                <c:pt idx="1210">
                  <c:v>1006.7850000000095</c:v>
                </c:pt>
                <c:pt idx="1211">
                  <c:v>1009.3916666666762</c:v>
                </c:pt>
                <c:pt idx="1212">
                  <c:v>1013.3016666666762</c:v>
                </c:pt>
                <c:pt idx="1213">
                  <c:v>1006.3616666666761</c:v>
                </c:pt>
                <c:pt idx="1214">
                  <c:v>1010.2716666666761</c:v>
                </c:pt>
                <c:pt idx="1215">
                  <c:v>1003.331666666676</c:v>
                </c:pt>
                <c:pt idx="1216">
                  <c:v>996.39166666667597</c:v>
                </c:pt>
                <c:pt idx="1217">
                  <c:v>989.45166666667592</c:v>
                </c:pt>
                <c:pt idx="1218">
                  <c:v>993.36166666667589</c:v>
                </c:pt>
                <c:pt idx="1219">
                  <c:v>986.42166666667583</c:v>
                </c:pt>
                <c:pt idx="1220">
                  <c:v>979.48166666667578</c:v>
                </c:pt>
                <c:pt idx="1221">
                  <c:v>983.39166666667575</c:v>
                </c:pt>
                <c:pt idx="1222">
                  <c:v>987.30166666667571</c:v>
                </c:pt>
                <c:pt idx="1223">
                  <c:v>991.21166666667568</c:v>
                </c:pt>
                <c:pt idx="1224">
                  <c:v>995.12166666667565</c:v>
                </c:pt>
                <c:pt idx="1225">
                  <c:v>988.1816666666756</c:v>
                </c:pt>
                <c:pt idx="1226">
                  <c:v>992.09166666667556</c:v>
                </c:pt>
                <c:pt idx="1227">
                  <c:v>985.15166666667551</c:v>
                </c:pt>
                <c:pt idx="1228">
                  <c:v>978.21166666667546</c:v>
                </c:pt>
                <c:pt idx="1229">
                  <c:v>971.2716666666754</c:v>
                </c:pt>
                <c:pt idx="1230">
                  <c:v>964.33166666667535</c:v>
                </c:pt>
                <c:pt idx="1231">
                  <c:v>968.24166666667531</c:v>
                </c:pt>
                <c:pt idx="1232">
                  <c:v>961.30166666667526</c:v>
                </c:pt>
                <c:pt idx="1233">
                  <c:v>954.36166666667521</c:v>
                </c:pt>
                <c:pt idx="1234">
                  <c:v>956.96833333334189</c:v>
                </c:pt>
                <c:pt idx="1235">
                  <c:v>960.87833333334186</c:v>
                </c:pt>
                <c:pt idx="1236">
                  <c:v>958.56500000000847</c:v>
                </c:pt>
                <c:pt idx="1237">
                  <c:v>959.86833333334175</c:v>
                </c:pt>
                <c:pt idx="1238">
                  <c:v>959.86833333334175</c:v>
                </c:pt>
                <c:pt idx="1239">
                  <c:v>961.17166666667504</c:v>
                </c:pt>
                <c:pt idx="1240">
                  <c:v>965.08166666667501</c:v>
                </c:pt>
                <c:pt idx="1241">
                  <c:v>968.99166666667497</c:v>
                </c:pt>
                <c:pt idx="1242">
                  <c:v>962.05166666667492</c:v>
                </c:pt>
                <c:pt idx="1243">
                  <c:v>955.11166666667486</c:v>
                </c:pt>
                <c:pt idx="1244">
                  <c:v>948.17166666667481</c:v>
                </c:pt>
                <c:pt idx="1245">
                  <c:v>941.23166666667476</c:v>
                </c:pt>
                <c:pt idx="1246">
                  <c:v>934.2916666666747</c:v>
                </c:pt>
                <c:pt idx="1247">
                  <c:v>927.35166666667465</c:v>
                </c:pt>
                <c:pt idx="1248">
                  <c:v>922.72500000000798</c:v>
                </c:pt>
                <c:pt idx="1249">
                  <c:v>926.63500000000795</c:v>
                </c:pt>
                <c:pt idx="1250">
                  <c:v>919.69500000000789</c:v>
                </c:pt>
                <c:pt idx="1251">
                  <c:v>923.60500000000786</c:v>
                </c:pt>
                <c:pt idx="1252">
                  <c:v>918.9783333333412</c:v>
                </c:pt>
                <c:pt idx="1253">
                  <c:v>916.66500000000781</c:v>
                </c:pt>
                <c:pt idx="1254">
                  <c:v>920.57500000000778</c:v>
                </c:pt>
                <c:pt idx="1255">
                  <c:v>924.48500000000774</c:v>
                </c:pt>
                <c:pt idx="1256">
                  <c:v>917.54500000000769</c:v>
                </c:pt>
                <c:pt idx="1257">
                  <c:v>910.60500000000764</c:v>
                </c:pt>
                <c:pt idx="1258">
                  <c:v>903.66500000000758</c:v>
                </c:pt>
                <c:pt idx="1259">
                  <c:v>907.57500000000755</c:v>
                </c:pt>
                <c:pt idx="1260">
                  <c:v>900.63500000000749</c:v>
                </c:pt>
                <c:pt idx="1261">
                  <c:v>893.69500000000744</c:v>
                </c:pt>
                <c:pt idx="1262">
                  <c:v>897.60500000000741</c:v>
                </c:pt>
                <c:pt idx="1263">
                  <c:v>890.66500000000735</c:v>
                </c:pt>
                <c:pt idx="1264">
                  <c:v>883.7250000000073</c:v>
                </c:pt>
                <c:pt idx="1265">
                  <c:v>887.63500000000727</c:v>
                </c:pt>
                <c:pt idx="1266">
                  <c:v>880.69500000000721</c:v>
                </c:pt>
                <c:pt idx="1267">
                  <c:v>873.75500000000716</c:v>
                </c:pt>
                <c:pt idx="1268">
                  <c:v>866.8150000000071</c:v>
                </c:pt>
                <c:pt idx="1269">
                  <c:v>870.72500000000707</c:v>
                </c:pt>
                <c:pt idx="1270">
                  <c:v>863.78500000000702</c:v>
                </c:pt>
                <c:pt idx="1271">
                  <c:v>856.84500000000696</c:v>
                </c:pt>
                <c:pt idx="1272">
                  <c:v>854.53166666667357</c:v>
                </c:pt>
                <c:pt idx="1273">
                  <c:v>855.83500000000686</c:v>
                </c:pt>
                <c:pt idx="1274">
                  <c:v>855.83500000000686</c:v>
                </c:pt>
                <c:pt idx="1275">
                  <c:v>857.13833333334014</c:v>
                </c:pt>
                <c:pt idx="1276">
                  <c:v>861.04833333334011</c:v>
                </c:pt>
                <c:pt idx="1277">
                  <c:v>864.95833333334008</c:v>
                </c:pt>
                <c:pt idx="1278">
                  <c:v>858.01833333334002</c:v>
                </c:pt>
                <c:pt idx="1279">
                  <c:v>853.39166666667336</c:v>
                </c:pt>
                <c:pt idx="1280">
                  <c:v>857.30166666667333</c:v>
                </c:pt>
                <c:pt idx="1281">
                  <c:v>850.36166666667327</c:v>
                </c:pt>
                <c:pt idx="1282">
                  <c:v>854.27166666667324</c:v>
                </c:pt>
                <c:pt idx="1283">
                  <c:v>847.33166666667319</c:v>
                </c:pt>
                <c:pt idx="1284">
                  <c:v>840.39166666667313</c:v>
                </c:pt>
                <c:pt idx="1285">
                  <c:v>844.3016666666731</c:v>
                </c:pt>
                <c:pt idx="1286">
                  <c:v>837.36166666667305</c:v>
                </c:pt>
                <c:pt idx="1287">
                  <c:v>835.04833333333966</c:v>
                </c:pt>
                <c:pt idx="1288">
                  <c:v>837.65500000000634</c:v>
                </c:pt>
                <c:pt idx="1289">
                  <c:v>835.34166666667295</c:v>
                </c:pt>
                <c:pt idx="1290">
                  <c:v>839.25166666667292</c:v>
                </c:pt>
                <c:pt idx="1291">
                  <c:v>843.16166666667289</c:v>
                </c:pt>
                <c:pt idx="1292">
                  <c:v>854.24666666667292</c:v>
                </c:pt>
                <c:pt idx="1293">
                  <c:v>847.30666666667287</c:v>
                </c:pt>
                <c:pt idx="1294">
                  <c:v>840.36666666667281</c:v>
                </c:pt>
                <c:pt idx="1295">
                  <c:v>833.42666666667276</c:v>
                </c:pt>
                <c:pt idx="1296">
                  <c:v>837.33666666667273</c:v>
                </c:pt>
                <c:pt idx="1297">
                  <c:v>830.39666666667267</c:v>
                </c:pt>
                <c:pt idx="1298">
                  <c:v>823.45666666667262</c:v>
                </c:pt>
                <c:pt idx="1299">
                  <c:v>816.51666666667256</c:v>
                </c:pt>
                <c:pt idx="1300">
                  <c:v>820.42666666667253</c:v>
                </c:pt>
                <c:pt idx="1301">
                  <c:v>813.48666666667248</c:v>
                </c:pt>
                <c:pt idx="1302">
                  <c:v>806.54666666667242</c:v>
                </c:pt>
                <c:pt idx="1303">
                  <c:v>799.60666666667237</c:v>
                </c:pt>
                <c:pt idx="1304">
                  <c:v>792.66666666667231</c:v>
                </c:pt>
                <c:pt idx="1305">
                  <c:v>785.72666666667226</c:v>
                </c:pt>
                <c:pt idx="1306">
                  <c:v>789.63666666667223</c:v>
                </c:pt>
                <c:pt idx="1307">
                  <c:v>782.69666666667217</c:v>
                </c:pt>
                <c:pt idx="1308">
                  <c:v>775.75666666667212</c:v>
                </c:pt>
                <c:pt idx="1309">
                  <c:v>779.66666666667209</c:v>
                </c:pt>
                <c:pt idx="1310">
                  <c:v>772.72666666667203</c:v>
                </c:pt>
                <c:pt idx="1311">
                  <c:v>776.636666666672</c:v>
                </c:pt>
                <c:pt idx="1312">
                  <c:v>779.24333333333868</c:v>
                </c:pt>
                <c:pt idx="1313">
                  <c:v>776.93000000000529</c:v>
                </c:pt>
                <c:pt idx="1314">
                  <c:v>780.84000000000526</c:v>
                </c:pt>
                <c:pt idx="1315">
                  <c:v>784.75000000000523</c:v>
                </c:pt>
                <c:pt idx="1316">
                  <c:v>777.81000000000518</c:v>
                </c:pt>
                <c:pt idx="1317">
                  <c:v>775.49666666667179</c:v>
                </c:pt>
                <c:pt idx="1318">
                  <c:v>775.49666666667179</c:v>
                </c:pt>
                <c:pt idx="1319">
                  <c:v>776.80000000000507</c:v>
                </c:pt>
                <c:pt idx="1320">
                  <c:v>780.71000000000504</c:v>
                </c:pt>
                <c:pt idx="1321">
                  <c:v>784.62000000000501</c:v>
                </c:pt>
                <c:pt idx="1322">
                  <c:v>777.68000000000495</c:v>
                </c:pt>
                <c:pt idx="1323">
                  <c:v>770.7400000000049</c:v>
                </c:pt>
                <c:pt idx="1324">
                  <c:v>766.11333333333823</c:v>
                </c:pt>
                <c:pt idx="1325">
                  <c:v>766.11333333333823</c:v>
                </c:pt>
                <c:pt idx="1326">
                  <c:v>767.41666666667152</c:v>
                </c:pt>
                <c:pt idx="1327">
                  <c:v>770.0233333333382</c:v>
                </c:pt>
                <c:pt idx="1328">
                  <c:v>771.32666666667149</c:v>
                </c:pt>
                <c:pt idx="1329">
                  <c:v>775.23666666667145</c:v>
                </c:pt>
                <c:pt idx="1330">
                  <c:v>779.14666666667142</c:v>
                </c:pt>
                <c:pt idx="1331">
                  <c:v>772.20666666667137</c:v>
                </c:pt>
                <c:pt idx="1332">
                  <c:v>765.26666666667131</c:v>
                </c:pt>
                <c:pt idx="1333">
                  <c:v>776.35166666667135</c:v>
                </c:pt>
                <c:pt idx="1334">
                  <c:v>769.41166666667129</c:v>
                </c:pt>
                <c:pt idx="1335">
                  <c:v>762.47166666667124</c:v>
                </c:pt>
                <c:pt idx="1336">
                  <c:v>757.84500000000457</c:v>
                </c:pt>
                <c:pt idx="1337">
                  <c:v>755.53166666667119</c:v>
                </c:pt>
                <c:pt idx="1338">
                  <c:v>759.44166666667115</c:v>
                </c:pt>
                <c:pt idx="1339">
                  <c:v>763.35166666667112</c:v>
                </c:pt>
                <c:pt idx="1340">
                  <c:v>767.26166666667109</c:v>
                </c:pt>
                <c:pt idx="1341">
                  <c:v>760.32166666667104</c:v>
                </c:pt>
                <c:pt idx="1342">
                  <c:v>753.38166666667098</c:v>
                </c:pt>
                <c:pt idx="1343">
                  <c:v>757.29166666667095</c:v>
                </c:pt>
                <c:pt idx="1344">
                  <c:v>750.35166666667089</c:v>
                </c:pt>
                <c:pt idx="1345">
                  <c:v>743.41166666667084</c:v>
                </c:pt>
                <c:pt idx="1346">
                  <c:v>738.78500000000417</c:v>
                </c:pt>
                <c:pt idx="1347">
                  <c:v>742.69500000000414</c:v>
                </c:pt>
                <c:pt idx="1348">
                  <c:v>745.30166666667083</c:v>
                </c:pt>
                <c:pt idx="1349">
                  <c:v>749.21166666667079</c:v>
                </c:pt>
                <c:pt idx="1350">
                  <c:v>753.12166666667076</c:v>
                </c:pt>
                <c:pt idx="1351">
                  <c:v>757.03166666667073</c:v>
                </c:pt>
                <c:pt idx="1352">
                  <c:v>750.09166666667068</c:v>
                </c:pt>
                <c:pt idx="1353">
                  <c:v>754.00166666667064</c:v>
                </c:pt>
                <c:pt idx="1354">
                  <c:v>747.06166666667059</c:v>
                </c:pt>
                <c:pt idx="1355">
                  <c:v>750.97166666667056</c:v>
                </c:pt>
                <c:pt idx="1356">
                  <c:v>744.0316666666705</c:v>
                </c:pt>
                <c:pt idx="1357">
                  <c:v>737.09166666667045</c:v>
                </c:pt>
                <c:pt idx="1358">
                  <c:v>741.00166666667042</c:v>
                </c:pt>
                <c:pt idx="1359">
                  <c:v>734.06166666667036</c:v>
                </c:pt>
                <c:pt idx="1360">
                  <c:v>727.12166666667031</c:v>
                </c:pt>
                <c:pt idx="1361">
                  <c:v>720.18166666667025</c:v>
                </c:pt>
                <c:pt idx="1362">
                  <c:v>724.09166666667022</c:v>
                </c:pt>
                <c:pt idx="1363">
                  <c:v>717.15166666667017</c:v>
                </c:pt>
                <c:pt idx="1364">
                  <c:v>710.21166666667011</c:v>
                </c:pt>
                <c:pt idx="1365">
                  <c:v>714.12166666667008</c:v>
                </c:pt>
                <c:pt idx="1366">
                  <c:v>707.18166666667003</c:v>
                </c:pt>
                <c:pt idx="1367">
                  <c:v>700.24166666666997</c:v>
                </c:pt>
                <c:pt idx="1368">
                  <c:v>704.15166666666994</c:v>
                </c:pt>
                <c:pt idx="1369">
                  <c:v>699.52500000000327</c:v>
                </c:pt>
                <c:pt idx="1370">
                  <c:v>697.21166666666988</c:v>
                </c:pt>
                <c:pt idx="1371">
                  <c:v>701.12166666666985</c:v>
                </c:pt>
                <c:pt idx="1372">
                  <c:v>705.03166666666982</c:v>
                </c:pt>
                <c:pt idx="1373">
                  <c:v>698.09166666666977</c:v>
                </c:pt>
                <c:pt idx="1374">
                  <c:v>702.00166666666973</c:v>
                </c:pt>
                <c:pt idx="1375">
                  <c:v>695.06166666666968</c:v>
                </c:pt>
                <c:pt idx="1376">
                  <c:v>688.12166666666963</c:v>
                </c:pt>
                <c:pt idx="1377">
                  <c:v>681.18166666666957</c:v>
                </c:pt>
                <c:pt idx="1378">
                  <c:v>692.26666666666961</c:v>
                </c:pt>
                <c:pt idx="1379">
                  <c:v>685.32666666666955</c:v>
                </c:pt>
                <c:pt idx="1380">
                  <c:v>689.23666666666952</c:v>
                </c:pt>
                <c:pt idx="1381">
                  <c:v>682.29666666666947</c:v>
                </c:pt>
                <c:pt idx="1382">
                  <c:v>677.6700000000028</c:v>
                </c:pt>
                <c:pt idx="1383">
                  <c:v>675.35666666666941</c:v>
                </c:pt>
                <c:pt idx="1384">
                  <c:v>679.26666666666938</c:v>
                </c:pt>
                <c:pt idx="1385">
                  <c:v>683.17666666666935</c:v>
                </c:pt>
                <c:pt idx="1386">
                  <c:v>687.08666666666932</c:v>
                </c:pt>
                <c:pt idx="1387">
                  <c:v>680.14666666666926</c:v>
                </c:pt>
                <c:pt idx="1388">
                  <c:v>673.20666666666921</c:v>
                </c:pt>
                <c:pt idx="1389">
                  <c:v>677.11666666666918</c:v>
                </c:pt>
                <c:pt idx="1390">
                  <c:v>681.02666666666914</c:v>
                </c:pt>
                <c:pt idx="1391">
                  <c:v>674.08666666666909</c:v>
                </c:pt>
                <c:pt idx="1392">
                  <c:v>667.14666666666903</c:v>
                </c:pt>
                <c:pt idx="1393">
                  <c:v>671.056666666669</c:v>
                </c:pt>
                <c:pt idx="1394">
                  <c:v>674.96666666666897</c:v>
                </c:pt>
                <c:pt idx="1395">
                  <c:v>668.02666666666892</c:v>
                </c:pt>
                <c:pt idx="1396">
                  <c:v>661.08666666666886</c:v>
                </c:pt>
                <c:pt idx="1397">
                  <c:v>654.14666666666881</c:v>
                </c:pt>
                <c:pt idx="1398">
                  <c:v>647.20666666666875</c:v>
                </c:pt>
                <c:pt idx="1399">
                  <c:v>640.2666666666687</c:v>
                </c:pt>
                <c:pt idx="1400">
                  <c:v>635.64000000000203</c:v>
                </c:pt>
                <c:pt idx="1401">
                  <c:v>633.32666666666864</c:v>
                </c:pt>
                <c:pt idx="1402">
                  <c:v>637.23666666666861</c:v>
                </c:pt>
                <c:pt idx="1403">
                  <c:v>641.14666666666858</c:v>
                </c:pt>
                <c:pt idx="1404">
                  <c:v>634.20666666666853</c:v>
                </c:pt>
                <c:pt idx="1405">
                  <c:v>627.26666666666847</c:v>
                </c:pt>
                <c:pt idx="1406">
                  <c:v>631.17666666666844</c:v>
                </c:pt>
                <c:pt idx="1407">
                  <c:v>635.08666666666841</c:v>
                </c:pt>
                <c:pt idx="1408">
                  <c:v>628.14666666666835</c:v>
                </c:pt>
                <c:pt idx="1409">
                  <c:v>632.05666666666832</c:v>
                </c:pt>
                <c:pt idx="1410">
                  <c:v>634.663333333335</c:v>
                </c:pt>
                <c:pt idx="1411">
                  <c:v>635.96666666666829</c:v>
                </c:pt>
                <c:pt idx="1412">
                  <c:v>639.87666666666826</c:v>
                </c:pt>
                <c:pt idx="1413">
                  <c:v>643.78666666666822</c:v>
                </c:pt>
                <c:pt idx="1414">
                  <c:v>647.69666666666819</c:v>
                </c:pt>
                <c:pt idx="1415">
                  <c:v>640.75666666666814</c:v>
                </c:pt>
                <c:pt idx="1416">
                  <c:v>644.66666666666811</c:v>
                </c:pt>
                <c:pt idx="1417">
                  <c:v>637.72666666666805</c:v>
                </c:pt>
                <c:pt idx="1418">
                  <c:v>630.786666666668</c:v>
                </c:pt>
                <c:pt idx="1419">
                  <c:v>623.84666666666794</c:v>
                </c:pt>
                <c:pt idx="1420">
                  <c:v>627.75666666666791</c:v>
                </c:pt>
                <c:pt idx="1421">
                  <c:v>620.81666666666786</c:v>
                </c:pt>
                <c:pt idx="1422">
                  <c:v>624.72666666666782</c:v>
                </c:pt>
                <c:pt idx="1423">
                  <c:v>617.78666666666777</c:v>
                </c:pt>
                <c:pt idx="1424">
                  <c:v>621.69666666666774</c:v>
                </c:pt>
                <c:pt idx="1425">
                  <c:v>617.07000000000107</c:v>
                </c:pt>
                <c:pt idx="1426">
                  <c:v>614.75666666666768</c:v>
                </c:pt>
                <c:pt idx="1427">
                  <c:v>618.66666666666765</c:v>
                </c:pt>
                <c:pt idx="1428">
                  <c:v>622.57666666666762</c:v>
                </c:pt>
                <c:pt idx="1429">
                  <c:v>626.48666666666759</c:v>
                </c:pt>
                <c:pt idx="1430">
                  <c:v>619.54666666666753</c:v>
                </c:pt>
                <c:pt idx="1431">
                  <c:v>623.4566666666675</c:v>
                </c:pt>
                <c:pt idx="1432">
                  <c:v>616.51666666666745</c:v>
                </c:pt>
                <c:pt idx="1433">
                  <c:v>609.57666666666739</c:v>
                </c:pt>
                <c:pt idx="1434">
                  <c:v>602.63666666666734</c:v>
                </c:pt>
                <c:pt idx="1435">
                  <c:v>606.54666666666731</c:v>
                </c:pt>
                <c:pt idx="1436">
                  <c:v>599.60666666666725</c:v>
                </c:pt>
                <c:pt idx="1437">
                  <c:v>592.6666666666672</c:v>
                </c:pt>
                <c:pt idx="1438">
                  <c:v>585.72666666666714</c:v>
                </c:pt>
                <c:pt idx="1439">
                  <c:v>589.63666666666711</c:v>
                </c:pt>
                <c:pt idx="1440">
                  <c:v>582.69666666666706</c:v>
                </c:pt>
                <c:pt idx="1441">
                  <c:v>586.60666666666702</c:v>
                </c:pt>
                <c:pt idx="1442">
                  <c:v>589.21333333333371</c:v>
                </c:pt>
                <c:pt idx="1443">
                  <c:v>593.12333333333368</c:v>
                </c:pt>
                <c:pt idx="1444">
                  <c:v>586.18333333333362</c:v>
                </c:pt>
                <c:pt idx="1445">
                  <c:v>590.09333333333359</c:v>
                </c:pt>
                <c:pt idx="1446">
                  <c:v>583.15333333333353</c:v>
                </c:pt>
                <c:pt idx="1447">
                  <c:v>576.21333333333348</c:v>
                </c:pt>
                <c:pt idx="1448">
                  <c:v>569.27333333333343</c:v>
                </c:pt>
                <c:pt idx="1449">
                  <c:v>562.33333333333337</c:v>
                </c:pt>
                <c:pt idx="1450">
                  <c:v>555.39333333333332</c:v>
                </c:pt>
                <c:pt idx="1451">
                  <c:v>550.76666666666665</c:v>
                </c:pt>
                <c:pt idx="1452">
                  <c:v>554.67666666666662</c:v>
                </c:pt>
                <c:pt idx="1453">
                  <c:v>558.58666666666659</c:v>
                </c:pt>
                <c:pt idx="1454">
                  <c:v>562.49666666666656</c:v>
                </c:pt>
                <c:pt idx="1455">
                  <c:v>566.40666666666652</c:v>
                </c:pt>
                <c:pt idx="1456">
                  <c:v>559.46666666666647</c:v>
                </c:pt>
                <c:pt idx="1457">
                  <c:v>552.52666666666642</c:v>
                </c:pt>
                <c:pt idx="1458">
                  <c:v>545.58666666666636</c:v>
                </c:pt>
                <c:pt idx="1459">
                  <c:v>549.49666666666633</c:v>
                </c:pt>
                <c:pt idx="1460">
                  <c:v>542.55666666666627</c:v>
                </c:pt>
                <c:pt idx="1461">
                  <c:v>535.61666666666622</c:v>
                </c:pt>
                <c:pt idx="1462">
                  <c:v>528.67666666666616</c:v>
                </c:pt>
                <c:pt idx="1463">
                  <c:v>532.58666666666613</c:v>
                </c:pt>
                <c:pt idx="1464">
                  <c:v>525.64666666666608</c:v>
                </c:pt>
                <c:pt idx="1465">
                  <c:v>518.70666666666602</c:v>
                </c:pt>
                <c:pt idx="1466">
                  <c:v>522.61666666666599</c:v>
                </c:pt>
                <c:pt idx="1467">
                  <c:v>515.67666666666594</c:v>
                </c:pt>
                <c:pt idx="1468">
                  <c:v>508.73666666666588</c:v>
                </c:pt>
                <c:pt idx="1469">
                  <c:v>504.10999999999922</c:v>
                </c:pt>
                <c:pt idx="1470">
                  <c:v>508.01999999999924</c:v>
                </c:pt>
                <c:pt idx="1471">
                  <c:v>503.39333333333258</c:v>
                </c:pt>
                <c:pt idx="1472">
                  <c:v>507.3033333333326</c:v>
                </c:pt>
                <c:pt idx="1473">
                  <c:v>500.3633333333326</c:v>
                </c:pt>
                <c:pt idx="1474">
                  <c:v>504.27333333333263</c:v>
                </c:pt>
                <c:pt idx="1475">
                  <c:v>497.33333333333263</c:v>
                </c:pt>
                <c:pt idx="1476">
                  <c:v>490.39333333333263</c:v>
                </c:pt>
                <c:pt idx="1477">
                  <c:v>497.78333333333262</c:v>
                </c:pt>
                <c:pt idx="1478">
                  <c:v>501.69333333333265</c:v>
                </c:pt>
                <c:pt idx="1479">
                  <c:v>494.75333333333265</c:v>
                </c:pt>
                <c:pt idx="1480">
                  <c:v>498.66333333333267</c:v>
                </c:pt>
                <c:pt idx="1481">
                  <c:v>491.72333333333268</c:v>
                </c:pt>
                <c:pt idx="1482">
                  <c:v>484.78333333333268</c:v>
                </c:pt>
                <c:pt idx="1483">
                  <c:v>477.84333333333268</c:v>
                </c:pt>
                <c:pt idx="1484">
                  <c:v>481.75333333333271</c:v>
                </c:pt>
                <c:pt idx="1485">
                  <c:v>474.81333333333271</c:v>
                </c:pt>
                <c:pt idx="1486">
                  <c:v>467.87333333333271</c:v>
                </c:pt>
                <c:pt idx="1487">
                  <c:v>460.93333333333271</c:v>
                </c:pt>
                <c:pt idx="1488">
                  <c:v>453.99333333333271</c:v>
                </c:pt>
                <c:pt idx="1489">
                  <c:v>447.05333333333272</c:v>
                </c:pt>
                <c:pt idx="1490">
                  <c:v>440.11333333333272</c:v>
                </c:pt>
                <c:pt idx="1491">
                  <c:v>433.17333333333272</c:v>
                </c:pt>
                <c:pt idx="1492">
                  <c:v>426.23333333333272</c:v>
                </c:pt>
                <c:pt idx="1493">
                  <c:v>419.29333333333273</c:v>
                </c:pt>
                <c:pt idx="1494">
                  <c:v>412.35333333333273</c:v>
                </c:pt>
                <c:pt idx="1495">
                  <c:v>405.41333333333273</c:v>
                </c:pt>
                <c:pt idx="1496">
                  <c:v>398.47333333333273</c:v>
                </c:pt>
                <c:pt idx="1497">
                  <c:v>402.38333333333276</c:v>
                </c:pt>
                <c:pt idx="1498">
                  <c:v>397.75666666666609</c:v>
                </c:pt>
                <c:pt idx="1499">
                  <c:v>401.66666666666612</c:v>
                </c:pt>
                <c:pt idx="1500">
                  <c:v>394.72666666666612</c:v>
                </c:pt>
                <c:pt idx="1501">
                  <c:v>398.63666666666614</c:v>
                </c:pt>
                <c:pt idx="1502">
                  <c:v>391.69666666666615</c:v>
                </c:pt>
                <c:pt idx="1503">
                  <c:v>384.75666666666615</c:v>
                </c:pt>
                <c:pt idx="1504">
                  <c:v>388.66666666666617</c:v>
                </c:pt>
                <c:pt idx="1505">
                  <c:v>386.35333333333284</c:v>
                </c:pt>
                <c:pt idx="1506">
                  <c:v>386.35333333333284</c:v>
                </c:pt>
                <c:pt idx="1507">
                  <c:v>386.35333333333284</c:v>
                </c:pt>
                <c:pt idx="1508">
                  <c:v>386.35333333333284</c:v>
                </c:pt>
                <c:pt idx="1509">
                  <c:v>386.35333333333284</c:v>
                </c:pt>
                <c:pt idx="1510">
                  <c:v>388.95999999999952</c:v>
                </c:pt>
                <c:pt idx="1511">
                  <c:v>382.01999999999953</c:v>
                </c:pt>
                <c:pt idx="1512">
                  <c:v>375.07999999999953</c:v>
                </c:pt>
                <c:pt idx="1513">
                  <c:v>378.98999999999955</c:v>
                </c:pt>
                <c:pt idx="1514">
                  <c:v>372.04999999999956</c:v>
                </c:pt>
                <c:pt idx="1515">
                  <c:v>365.10999999999956</c:v>
                </c:pt>
                <c:pt idx="1516">
                  <c:v>366.4133333333329</c:v>
                </c:pt>
                <c:pt idx="1517">
                  <c:v>367.71666666666624</c:v>
                </c:pt>
                <c:pt idx="1518">
                  <c:v>367.71666666666624</c:v>
                </c:pt>
                <c:pt idx="1519">
                  <c:v>369.01999999999958</c:v>
                </c:pt>
                <c:pt idx="1520">
                  <c:v>372.92999999999961</c:v>
                </c:pt>
                <c:pt idx="1521">
                  <c:v>376.83999999999963</c:v>
                </c:pt>
                <c:pt idx="1522">
                  <c:v>369.89999999999964</c:v>
                </c:pt>
                <c:pt idx="1523">
                  <c:v>362.95999999999964</c:v>
                </c:pt>
                <c:pt idx="1524">
                  <c:v>356.01999999999964</c:v>
                </c:pt>
                <c:pt idx="1525">
                  <c:v>349.07999999999964</c:v>
                </c:pt>
                <c:pt idx="1526">
                  <c:v>352.98999999999967</c:v>
                </c:pt>
                <c:pt idx="1527">
                  <c:v>356.89999999999969</c:v>
                </c:pt>
                <c:pt idx="1528">
                  <c:v>349.9599999999997</c:v>
                </c:pt>
                <c:pt idx="1529">
                  <c:v>353.86999999999972</c:v>
                </c:pt>
                <c:pt idx="1530">
                  <c:v>364.9549999999997</c:v>
                </c:pt>
                <c:pt idx="1531">
                  <c:v>358.0149999999997</c:v>
                </c:pt>
                <c:pt idx="1532">
                  <c:v>361.92499999999973</c:v>
                </c:pt>
                <c:pt idx="1533">
                  <c:v>354.98499999999973</c:v>
                </c:pt>
                <c:pt idx="1534">
                  <c:v>348.04499999999973</c:v>
                </c:pt>
                <c:pt idx="1535">
                  <c:v>351.95499999999976</c:v>
                </c:pt>
                <c:pt idx="1536">
                  <c:v>345.01499999999976</c:v>
                </c:pt>
                <c:pt idx="1537">
                  <c:v>338.07499999999976</c:v>
                </c:pt>
                <c:pt idx="1538">
                  <c:v>331.13499999999976</c:v>
                </c:pt>
                <c:pt idx="1539">
                  <c:v>324.19499999999977</c:v>
                </c:pt>
                <c:pt idx="1540">
                  <c:v>317.25499999999977</c:v>
                </c:pt>
                <c:pt idx="1541">
                  <c:v>321.16499999999979</c:v>
                </c:pt>
                <c:pt idx="1542">
                  <c:v>325.07499999999982</c:v>
                </c:pt>
                <c:pt idx="1543">
                  <c:v>318.13499999999982</c:v>
                </c:pt>
                <c:pt idx="1544">
                  <c:v>311.19499999999982</c:v>
                </c:pt>
                <c:pt idx="1545">
                  <c:v>315.10499999999985</c:v>
                </c:pt>
                <c:pt idx="1546">
                  <c:v>308.16499999999985</c:v>
                </c:pt>
                <c:pt idx="1547">
                  <c:v>301.22499999999985</c:v>
                </c:pt>
                <c:pt idx="1548">
                  <c:v>305.13499999999988</c:v>
                </c:pt>
                <c:pt idx="1549">
                  <c:v>298.19499999999988</c:v>
                </c:pt>
                <c:pt idx="1550">
                  <c:v>291.25499999999988</c:v>
                </c:pt>
                <c:pt idx="1551">
                  <c:v>284.31499999999988</c:v>
                </c:pt>
                <c:pt idx="1552">
                  <c:v>277.37499999999989</c:v>
                </c:pt>
                <c:pt idx="1553">
                  <c:v>270.43499999999989</c:v>
                </c:pt>
                <c:pt idx="1554">
                  <c:v>274.34499999999991</c:v>
                </c:pt>
                <c:pt idx="1555">
                  <c:v>278.25499999999994</c:v>
                </c:pt>
                <c:pt idx="1556">
                  <c:v>282.16499999999996</c:v>
                </c:pt>
                <c:pt idx="1557">
                  <c:v>275.22499999999997</c:v>
                </c:pt>
                <c:pt idx="1558">
                  <c:v>268.28499999999997</c:v>
                </c:pt>
                <c:pt idx="1559">
                  <c:v>261.34499999999997</c:v>
                </c:pt>
                <c:pt idx="1560">
                  <c:v>254.40499999999994</c:v>
                </c:pt>
                <c:pt idx="1561">
                  <c:v>258.31499999999994</c:v>
                </c:pt>
                <c:pt idx="1562">
                  <c:v>253.68833333333325</c:v>
                </c:pt>
                <c:pt idx="1563">
                  <c:v>257.59833333333324</c:v>
                </c:pt>
                <c:pt idx="1564">
                  <c:v>260.20499999999993</c:v>
                </c:pt>
                <c:pt idx="1565">
                  <c:v>264.11499999999995</c:v>
                </c:pt>
                <c:pt idx="1566">
                  <c:v>257.17499999999995</c:v>
                </c:pt>
                <c:pt idx="1567">
                  <c:v>261.08499999999998</c:v>
                </c:pt>
                <c:pt idx="1568">
                  <c:v>262.38833333333332</c:v>
                </c:pt>
                <c:pt idx="1569">
                  <c:v>262.38833333333332</c:v>
                </c:pt>
                <c:pt idx="1570">
                  <c:v>262.38833333333332</c:v>
                </c:pt>
                <c:pt idx="1571">
                  <c:v>262.38833333333332</c:v>
                </c:pt>
                <c:pt idx="1572">
                  <c:v>262.38833333333332</c:v>
                </c:pt>
                <c:pt idx="1573">
                  <c:v>263.69166666666666</c:v>
                </c:pt>
                <c:pt idx="1574">
                  <c:v>267.60166666666669</c:v>
                </c:pt>
                <c:pt idx="1575">
                  <c:v>271.51166666666671</c:v>
                </c:pt>
                <c:pt idx="1576">
                  <c:v>264.57166666666672</c:v>
                </c:pt>
                <c:pt idx="1577">
                  <c:v>257.63166666666672</c:v>
                </c:pt>
                <c:pt idx="1578">
                  <c:v>261.54166666666674</c:v>
                </c:pt>
                <c:pt idx="1579">
                  <c:v>254.60166666666674</c:v>
                </c:pt>
                <c:pt idx="1580">
                  <c:v>247.66166666666675</c:v>
                </c:pt>
                <c:pt idx="1581">
                  <c:v>243.03500000000008</c:v>
                </c:pt>
                <c:pt idx="1582">
                  <c:v>240.72166666666675</c:v>
                </c:pt>
                <c:pt idx="1583">
                  <c:v>233.78166666666675</c:v>
                </c:pt>
                <c:pt idx="1584">
                  <c:v>237.69166666666675</c:v>
                </c:pt>
                <c:pt idx="1585">
                  <c:v>230.75166666666675</c:v>
                </c:pt>
                <c:pt idx="1586">
                  <c:v>223.81166666666675</c:v>
                </c:pt>
                <c:pt idx="1587">
                  <c:v>216.87166666666675</c:v>
                </c:pt>
                <c:pt idx="1588">
                  <c:v>220.78166666666675</c:v>
                </c:pt>
                <c:pt idx="1589">
                  <c:v>224.69166666666675</c:v>
                </c:pt>
                <c:pt idx="1590">
                  <c:v>217.75166666666675</c:v>
                </c:pt>
                <c:pt idx="1591">
                  <c:v>210.81166666666675</c:v>
                </c:pt>
                <c:pt idx="1592">
                  <c:v>212.11500000000009</c:v>
                </c:pt>
                <c:pt idx="1593">
                  <c:v>214.72166666666675</c:v>
                </c:pt>
                <c:pt idx="1594">
                  <c:v>212.40833333333342</c:v>
                </c:pt>
                <c:pt idx="1595">
                  <c:v>216.31833333333341</c:v>
                </c:pt>
                <c:pt idx="1596">
                  <c:v>220.22833333333341</c:v>
                </c:pt>
                <c:pt idx="1597">
                  <c:v>213.28833333333341</c:v>
                </c:pt>
                <c:pt idx="1598">
                  <c:v>217.19833333333341</c:v>
                </c:pt>
                <c:pt idx="1599">
                  <c:v>218.50166666666675</c:v>
                </c:pt>
                <c:pt idx="1600">
                  <c:v>218.50166666666675</c:v>
                </c:pt>
                <c:pt idx="1601">
                  <c:v>218.50166666666675</c:v>
                </c:pt>
                <c:pt idx="1602">
                  <c:v>219.80500000000009</c:v>
                </c:pt>
                <c:pt idx="1603">
                  <c:v>222.41166666666675</c:v>
                </c:pt>
                <c:pt idx="1604">
                  <c:v>223.71500000000009</c:v>
                </c:pt>
                <c:pt idx="1605">
                  <c:v>227.62500000000009</c:v>
                </c:pt>
                <c:pt idx="1606">
                  <c:v>231.53500000000008</c:v>
                </c:pt>
                <c:pt idx="1607">
                  <c:v>224.59500000000008</c:v>
                </c:pt>
                <c:pt idx="1608">
                  <c:v>217.65500000000009</c:v>
                </c:pt>
                <c:pt idx="1609">
                  <c:v>213.02833333333342</c:v>
                </c:pt>
                <c:pt idx="1610">
                  <c:v>213.02833333333342</c:v>
                </c:pt>
                <c:pt idx="1611">
                  <c:v>215.63500000000008</c:v>
                </c:pt>
                <c:pt idx="1612">
                  <c:v>219.54500000000007</c:v>
                </c:pt>
                <c:pt idx="1613">
                  <c:v>223.45500000000007</c:v>
                </c:pt>
                <c:pt idx="1614">
                  <c:v>227.36500000000007</c:v>
                </c:pt>
                <c:pt idx="1615">
                  <c:v>220.42500000000007</c:v>
                </c:pt>
                <c:pt idx="1616">
                  <c:v>213.48500000000007</c:v>
                </c:pt>
                <c:pt idx="1617">
                  <c:v>217.39500000000007</c:v>
                </c:pt>
                <c:pt idx="1618">
                  <c:v>210.45500000000007</c:v>
                </c:pt>
                <c:pt idx="1619">
                  <c:v>214.36500000000007</c:v>
                </c:pt>
                <c:pt idx="1620">
                  <c:v>207.42500000000007</c:v>
                </c:pt>
                <c:pt idx="1621">
                  <c:v>200.48500000000007</c:v>
                </c:pt>
                <c:pt idx="1622">
                  <c:v>204.39500000000007</c:v>
                </c:pt>
                <c:pt idx="1623">
                  <c:v>199.7683333333334</c:v>
                </c:pt>
                <c:pt idx="1624">
                  <c:v>197.45500000000007</c:v>
                </c:pt>
                <c:pt idx="1625">
                  <c:v>201.36500000000007</c:v>
                </c:pt>
                <c:pt idx="1626">
                  <c:v>205.27500000000006</c:v>
                </c:pt>
                <c:pt idx="1627">
                  <c:v>206.5783333333334</c:v>
                </c:pt>
                <c:pt idx="1628">
                  <c:v>206.5783333333334</c:v>
                </c:pt>
                <c:pt idx="1629">
                  <c:v>206.5783333333334</c:v>
                </c:pt>
                <c:pt idx="1630">
                  <c:v>209.18500000000006</c:v>
                </c:pt>
                <c:pt idx="1631">
                  <c:v>213.09500000000006</c:v>
                </c:pt>
                <c:pt idx="1632">
                  <c:v>217.00500000000005</c:v>
                </c:pt>
                <c:pt idx="1633">
                  <c:v>228.09000000000006</c:v>
                </c:pt>
                <c:pt idx="1634">
                  <c:v>221.15000000000006</c:v>
                </c:pt>
                <c:pt idx="1635">
                  <c:v>225.06000000000006</c:v>
                </c:pt>
                <c:pt idx="1636">
                  <c:v>228.97000000000006</c:v>
                </c:pt>
                <c:pt idx="1637">
                  <c:v>222.03000000000006</c:v>
                </c:pt>
                <c:pt idx="1638">
                  <c:v>215.09000000000006</c:v>
                </c:pt>
                <c:pt idx="1639">
                  <c:v>219.00000000000006</c:v>
                </c:pt>
                <c:pt idx="1640">
                  <c:v>212.06000000000006</c:v>
                </c:pt>
                <c:pt idx="1641">
                  <c:v>205.12000000000006</c:v>
                </c:pt>
                <c:pt idx="1642">
                  <c:v>198.18000000000006</c:v>
                </c:pt>
                <c:pt idx="1643">
                  <c:v>202.09000000000006</c:v>
                </c:pt>
                <c:pt idx="1644">
                  <c:v>206.00000000000006</c:v>
                </c:pt>
                <c:pt idx="1645">
                  <c:v>199.06000000000006</c:v>
                </c:pt>
                <c:pt idx="1646">
                  <c:v>192.12000000000006</c:v>
                </c:pt>
                <c:pt idx="1647">
                  <c:v>196.03000000000006</c:v>
                </c:pt>
                <c:pt idx="1648">
                  <c:v>199.94000000000005</c:v>
                </c:pt>
                <c:pt idx="1649">
                  <c:v>193.00000000000006</c:v>
                </c:pt>
                <c:pt idx="1650">
                  <c:v>196.91000000000005</c:v>
                </c:pt>
                <c:pt idx="1651">
                  <c:v>189.97000000000006</c:v>
                </c:pt>
                <c:pt idx="1652">
                  <c:v>183.03000000000006</c:v>
                </c:pt>
                <c:pt idx="1653">
                  <c:v>178.40333333333339</c:v>
                </c:pt>
                <c:pt idx="1654">
                  <c:v>178.40333333333339</c:v>
                </c:pt>
                <c:pt idx="1655">
                  <c:v>181.01000000000005</c:v>
                </c:pt>
                <c:pt idx="1656">
                  <c:v>174.07000000000005</c:v>
                </c:pt>
                <c:pt idx="1657">
                  <c:v>171.75666666666672</c:v>
                </c:pt>
                <c:pt idx="1658">
                  <c:v>174.36333333333337</c:v>
                </c:pt>
                <c:pt idx="1659">
                  <c:v>175.66666666666671</c:v>
                </c:pt>
                <c:pt idx="1660">
                  <c:v>179.57666666666671</c:v>
                </c:pt>
                <c:pt idx="1661">
                  <c:v>183.48666666666671</c:v>
                </c:pt>
                <c:pt idx="1662">
                  <c:v>181.17333333333337</c:v>
                </c:pt>
                <c:pt idx="1663">
                  <c:v>181.17333333333337</c:v>
                </c:pt>
                <c:pt idx="1664">
                  <c:v>182.47666666666672</c:v>
                </c:pt>
                <c:pt idx="1665">
                  <c:v>186.38666666666671</c:v>
                </c:pt>
                <c:pt idx="1666">
                  <c:v>190.29666666666671</c:v>
                </c:pt>
                <c:pt idx="1667">
                  <c:v>194.20666666666671</c:v>
                </c:pt>
                <c:pt idx="1668">
                  <c:v>196.81333333333336</c:v>
                </c:pt>
                <c:pt idx="1669">
                  <c:v>194.50000000000003</c:v>
                </c:pt>
                <c:pt idx="1670">
                  <c:v>198.41000000000003</c:v>
                </c:pt>
                <c:pt idx="1671">
                  <c:v>202.32000000000002</c:v>
                </c:pt>
                <c:pt idx="1672">
                  <c:v>195.38000000000002</c:v>
                </c:pt>
                <c:pt idx="1673">
                  <c:v>197.98666666666668</c:v>
                </c:pt>
                <c:pt idx="1674">
                  <c:v>201.89666666666668</c:v>
                </c:pt>
                <c:pt idx="1675">
                  <c:v>194.95666666666668</c:v>
                </c:pt>
                <c:pt idx="1676">
                  <c:v>198.86666666666667</c:v>
                </c:pt>
                <c:pt idx="1677">
                  <c:v>196.55333333333334</c:v>
                </c:pt>
                <c:pt idx="1678">
                  <c:v>196.55333333333334</c:v>
                </c:pt>
                <c:pt idx="1679">
                  <c:v>197.85666666666668</c:v>
                </c:pt>
                <c:pt idx="1680">
                  <c:v>201.76666666666668</c:v>
                </c:pt>
                <c:pt idx="1681">
                  <c:v>205.67666666666668</c:v>
                </c:pt>
                <c:pt idx="1682">
                  <c:v>209.58666666666667</c:v>
                </c:pt>
                <c:pt idx="1683">
                  <c:v>210.89000000000001</c:v>
                </c:pt>
                <c:pt idx="1684">
                  <c:v>210.89000000000001</c:v>
                </c:pt>
                <c:pt idx="1685">
                  <c:v>212.19333333333336</c:v>
                </c:pt>
                <c:pt idx="1686">
                  <c:v>216.10333333333335</c:v>
                </c:pt>
                <c:pt idx="1687">
                  <c:v>220.01333333333335</c:v>
                </c:pt>
                <c:pt idx="1688">
                  <c:v>217.70000000000002</c:v>
                </c:pt>
                <c:pt idx="1689">
                  <c:v>217.70000000000002</c:v>
                </c:pt>
                <c:pt idx="1690">
                  <c:v>217.70000000000002</c:v>
                </c:pt>
                <c:pt idx="1691">
                  <c:v>219.00333333333336</c:v>
                </c:pt>
                <c:pt idx="1692">
                  <c:v>220.3066666666667</c:v>
                </c:pt>
                <c:pt idx="1693">
                  <c:v>220.3066666666667</c:v>
                </c:pt>
                <c:pt idx="1694">
                  <c:v>220.3066666666667</c:v>
                </c:pt>
                <c:pt idx="1695">
                  <c:v>221.61000000000004</c:v>
                </c:pt>
                <c:pt idx="1696">
                  <c:v>225.52000000000004</c:v>
                </c:pt>
                <c:pt idx="1697">
                  <c:v>229.43000000000004</c:v>
                </c:pt>
                <c:pt idx="1698">
                  <c:v>232.03666666666669</c:v>
                </c:pt>
                <c:pt idx="1699">
                  <c:v>232.03666666666669</c:v>
                </c:pt>
                <c:pt idx="1700">
                  <c:v>233.34000000000003</c:v>
                </c:pt>
                <c:pt idx="1701">
                  <c:v>234.64333333333337</c:v>
                </c:pt>
                <c:pt idx="1702">
                  <c:v>234.64333333333337</c:v>
                </c:pt>
                <c:pt idx="1703">
                  <c:v>234.64333333333337</c:v>
                </c:pt>
                <c:pt idx="1704">
                  <c:v>234.64333333333337</c:v>
                </c:pt>
                <c:pt idx="1705">
                  <c:v>237.25000000000003</c:v>
                </c:pt>
                <c:pt idx="1706">
                  <c:v>241.16000000000003</c:v>
                </c:pt>
                <c:pt idx="1707">
                  <c:v>234.22000000000003</c:v>
                </c:pt>
                <c:pt idx="1708">
                  <c:v>238.13000000000002</c:v>
                </c:pt>
                <c:pt idx="1709">
                  <c:v>231.19000000000003</c:v>
                </c:pt>
                <c:pt idx="1710">
                  <c:v>234.88500000000002</c:v>
                </c:pt>
                <c:pt idx="1711">
                  <c:v>234.88500000000002</c:v>
                </c:pt>
                <c:pt idx="1712">
                  <c:v>234.88500000000002</c:v>
                </c:pt>
                <c:pt idx="1713">
                  <c:v>234.88500000000002</c:v>
                </c:pt>
                <c:pt idx="1714">
                  <c:v>236.18833333333336</c:v>
                </c:pt>
                <c:pt idx="1715">
                  <c:v>240.09833333333336</c:v>
                </c:pt>
                <c:pt idx="1716">
                  <c:v>244.00833333333335</c:v>
                </c:pt>
                <c:pt idx="1717">
                  <c:v>237.06833333333336</c:v>
                </c:pt>
                <c:pt idx="1718">
                  <c:v>230.12833333333336</c:v>
                </c:pt>
                <c:pt idx="1719">
                  <c:v>223.18833333333336</c:v>
                </c:pt>
                <c:pt idx="1720">
                  <c:v>227.09833333333336</c:v>
                </c:pt>
                <c:pt idx="1721">
                  <c:v>220.15833333333336</c:v>
                </c:pt>
                <c:pt idx="1722">
                  <c:v>224.06833333333336</c:v>
                </c:pt>
                <c:pt idx="1723">
                  <c:v>221.75500000000002</c:v>
                </c:pt>
                <c:pt idx="1724">
                  <c:v>223.05833333333337</c:v>
                </c:pt>
                <c:pt idx="1725">
                  <c:v>223.05833333333337</c:v>
                </c:pt>
                <c:pt idx="1726">
                  <c:v>224.36166666666671</c:v>
                </c:pt>
                <c:pt idx="1727">
                  <c:v>228.2716666666667</c:v>
                </c:pt>
                <c:pt idx="1728">
                  <c:v>232.1816666666667</c:v>
                </c:pt>
                <c:pt idx="1729">
                  <c:v>225.2416666666667</c:v>
                </c:pt>
                <c:pt idx="1730">
                  <c:v>218.3016666666667</c:v>
                </c:pt>
                <c:pt idx="1731">
                  <c:v>222.2116666666667</c:v>
                </c:pt>
                <c:pt idx="1732">
                  <c:v>226.1216666666667</c:v>
                </c:pt>
                <c:pt idx="1733">
                  <c:v>223.80833333333337</c:v>
                </c:pt>
                <c:pt idx="1734">
                  <c:v>226.41500000000002</c:v>
                </c:pt>
                <c:pt idx="1735">
                  <c:v>226.41500000000002</c:v>
                </c:pt>
                <c:pt idx="1736">
                  <c:v>229.02166666666668</c:v>
                </c:pt>
                <c:pt idx="1737">
                  <c:v>222.08166666666668</c:v>
                </c:pt>
                <c:pt idx="1738">
                  <c:v>215.14166666666668</c:v>
                </c:pt>
                <c:pt idx="1739">
                  <c:v>219.05166666666668</c:v>
                </c:pt>
                <c:pt idx="1740">
                  <c:v>216.73833333333334</c:v>
                </c:pt>
                <c:pt idx="1741">
                  <c:v>216.73833333333334</c:v>
                </c:pt>
                <c:pt idx="1742">
                  <c:v>218.04166666666669</c:v>
                </c:pt>
                <c:pt idx="1743">
                  <c:v>221.95166666666668</c:v>
                </c:pt>
                <c:pt idx="1744">
                  <c:v>225.86166666666668</c:v>
                </c:pt>
                <c:pt idx="1745">
                  <c:v>218.92166666666668</c:v>
                </c:pt>
                <c:pt idx="1746">
                  <c:v>211.98166666666668</c:v>
                </c:pt>
                <c:pt idx="1747">
                  <c:v>207.35500000000002</c:v>
                </c:pt>
                <c:pt idx="1748">
                  <c:v>211.26500000000001</c:v>
                </c:pt>
                <c:pt idx="1749">
                  <c:v>204.32500000000002</c:v>
                </c:pt>
                <c:pt idx="1750">
                  <c:v>208.23500000000001</c:v>
                </c:pt>
                <c:pt idx="1751">
                  <c:v>201.29500000000002</c:v>
                </c:pt>
                <c:pt idx="1752">
                  <c:v>194.35500000000002</c:v>
                </c:pt>
                <c:pt idx="1753">
                  <c:v>198.26500000000001</c:v>
                </c:pt>
                <c:pt idx="1754">
                  <c:v>200.87166666666667</c:v>
                </c:pt>
                <c:pt idx="1755">
                  <c:v>200.87166666666667</c:v>
                </c:pt>
                <c:pt idx="1756">
                  <c:v>203.47833333333332</c:v>
                </c:pt>
                <c:pt idx="1757">
                  <c:v>214.56333333333333</c:v>
                </c:pt>
                <c:pt idx="1758">
                  <c:v>209.93666666666667</c:v>
                </c:pt>
                <c:pt idx="1759">
                  <c:v>213.84666666666666</c:v>
                </c:pt>
                <c:pt idx="1760">
                  <c:v>206.90666666666667</c:v>
                </c:pt>
                <c:pt idx="1761">
                  <c:v>210.81666666666666</c:v>
                </c:pt>
                <c:pt idx="1762">
                  <c:v>203.87666666666667</c:v>
                </c:pt>
                <c:pt idx="1763">
                  <c:v>207.78666666666666</c:v>
                </c:pt>
                <c:pt idx="1764">
                  <c:v>203.16</c:v>
                </c:pt>
                <c:pt idx="1765">
                  <c:v>207.07</c:v>
                </c:pt>
                <c:pt idx="1766">
                  <c:v>208.37333333333333</c:v>
                </c:pt>
                <c:pt idx="1767">
                  <c:v>210.98</c:v>
                </c:pt>
                <c:pt idx="1768">
                  <c:v>212.28333333333333</c:v>
                </c:pt>
                <c:pt idx="1769">
                  <c:v>216.19333333333333</c:v>
                </c:pt>
                <c:pt idx="1770">
                  <c:v>220.10333333333332</c:v>
                </c:pt>
                <c:pt idx="1771">
                  <c:v>213.16333333333333</c:v>
                </c:pt>
                <c:pt idx="1772">
                  <c:v>210.85</c:v>
                </c:pt>
                <c:pt idx="1773">
                  <c:v>210.85</c:v>
                </c:pt>
                <c:pt idx="1774">
                  <c:v>210.85</c:v>
                </c:pt>
                <c:pt idx="1775">
                  <c:v>212.15333333333334</c:v>
                </c:pt>
                <c:pt idx="1776">
                  <c:v>214.76</c:v>
                </c:pt>
                <c:pt idx="1777">
                  <c:v>216.06333333333333</c:v>
                </c:pt>
                <c:pt idx="1778">
                  <c:v>219.97333333333333</c:v>
                </c:pt>
                <c:pt idx="1779">
                  <c:v>223.88333333333333</c:v>
                </c:pt>
                <c:pt idx="1780">
                  <c:v>219.25666666666666</c:v>
                </c:pt>
                <c:pt idx="1781">
                  <c:v>219.25666666666666</c:v>
                </c:pt>
                <c:pt idx="1782">
                  <c:v>220.56</c:v>
                </c:pt>
                <c:pt idx="1783">
                  <c:v>221.86333333333334</c:v>
                </c:pt>
                <c:pt idx="1784">
                  <c:v>221.86333333333334</c:v>
                </c:pt>
                <c:pt idx="1785">
                  <c:v>221.86333333333334</c:v>
                </c:pt>
                <c:pt idx="1786">
                  <c:v>221.86333333333334</c:v>
                </c:pt>
                <c:pt idx="1787">
                  <c:v>224.47</c:v>
                </c:pt>
                <c:pt idx="1788">
                  <c:v>228.38</c:v>
                </c:pt>
                <c:pt idx="1789">
                  <c:v>221.44</c:v>
                </c:pt>
                <c:pt idx="1790">
                  <c:v>225.35</c:v>
                </c:pt>
                <c:pt idx="1791">
                  <c:v>218.41</c:v>
                </c:pt>
                <c:pt idx="1792">
                  <c:v>213.78333333333333</c:v>
                </c:pt>
                <c:pt idx="1793">
                  <c:v>213.78333333333333</c:v>
                </c:pt>
                <c:pt idx="1794">
                  <c:v>216.39</c:v>
                </c:pt>
                <c:pt idx="1795">
                  <c:v>220.29999999999998</c:v>
                </c:pt>
                <c:pt idx="1796">
                  <c:v>224.20999999999998</c:v>
                </c:pt>
                <c:pt idx="1797">
                  <c:v>228.11999999999998</c:v>
                </c:pt>
                <c:pt idx="1798">
                  <c:v>232.02999999999997</c:v>
                </c:pt>
                <c:pt idx="1799">
                  <c:v>225.08999999999997</c:v>
                </c:pt>
                <c:pt idx="1800">
                  <c:v>226.39333333333332</c:v>
                </c:pt>
                <c:pt idx="1801">
                  <c:v>224.07999999999998</c:v>
                </c:pt>
                <c:pt idx="1802">
                  <c:v>224.07999999999998</c:v>
                </c:pt>
                <c:pt idx="1803">
                  <c:v>224.07999999999998</c:v>
                </c:pt>
                <c:pt idx="1804">
                  <c:v>224.07999999999998</c:v>
                </c:pt>
                <c:pt idx="1805">
                  <c:v>224.07999999999998</c:v>
                </c:pt>
                <c:pt idx="1806">
                  <c:v>226.68666666666664</c:v>
                </c:pt>
                <c:pt idx="1807">
                  <c:v>230.59666666666664</c:v>
                </c:pt>
                <c:pt idx="1808">
                  <c:v>223.65666666666664</c:v>
                </c:pt>
                <c:pt idx="1809">
                  <c:v>227.56666666666663</c:v>
                </c:pt>
                <c:pt idx="1810">
                  <c:v>220.62666666666664</c:v>
                </c:pt>
                <c:pt idx="1811">
                  <c:v>213.68666666666664</c:v>
                </c:pt>
                <c:pt idx="1812">
                  <c:v>217.59666666666664</c:v>
                </c:pt>
                <c:pt idx="1813">
                  <c:v>212.96999999999997</c:v>
                </c:pt>
                <c:pt idx="1814">
                  <c:v>212.96999999999997</c:v>
                </c:pt>
                <c:pt idx="1815">
                  <c:v>215.57666666666663</c:v>
                </c:pt>
                <c:pt idx="1816">
                  <c:v>219.48666666666662</c:v>
                </c:pt>
                <c:pt idx="1817">
                  <c:v>223.39666666666662</c:v>
                </c:pt>
                <c:pt idx="1818">
                  <c:v>227.30666666666662</c:v>
                </c:pt>
                <c:pt idx="1819">
                  <c:v>231.21666666666661</c:v>
                </c:pt>
                <c:pt idx="1820">
                  <c:v>224.27666666666661</c:v>
                </c:pt>
                <c:pt idx="1821">
                  <c:v>217.33666666666662</c:v>
                </c:pt>
                <c:pt idx="1822">
                  <c:v>210.39666666666662</c:v>
                </c:pt>
                <c:pt idx="1823">
                  <c:v>203.45666666666662</c:v>
                </c:pt>
                <c:pt idx="1824">
                  <c:v>207.36666666666662</c:v>
                </c:pt>
                <c:pt idx="1825">
                  <c:v>200.42666666666662</c:v>
                </c:pt>
                <c:pt idx="1826">
                  <c:v>193.48666666666662</c:v>
                </c:pt>
                <c:pt idx="1827">
                  <c:v>197.39666666666662</c:v>
                </c:pt>
                <c:pt idx="1828">
                  <c:v>192.76999999999995</c:v>
                </c:pt>
                <c:pt idx="1829">
                  <c:v>192.76999999999995</c:v>
                </c:pt>
                <c:pt idx="1830">
                  <c:v>195.37666666666661</c:v>
                </c:pt>
                <c:pt idx="1831">
                  <c:v>199.2866666666666</c:v>
                </c:pt>
                <c:pt idx="1832">
                  <c:v>194.65999999999994</c:v>
                </c:pt>
                <c:pt idx="1833">
                  <c:v>187.71999999999994</c:v>
                </c:pt>
                <c:pt idx="1834">
                  <c:v>190.3266666666666</c:v>
                </c:pt>
                <c:pt idx="1835">
                  <c:v>194.23666666666659</c:v>
                </c:pt>
                <c:pt idx="1836">
                  <c:v>189.60999999999993</c:v>
                </c:pt>
                <c:pt idx="1837">
                  <c:v>193.51999999999992</c:v>
                </c:pt>
                <c:pt idx="1838">
                  <c:v>188.89333333333326</c:v>
                </c:pt>
                <c:pt idx="1839">
                  <c:v>181.95333333333326</c:v>
                </c:pt>
                <c:pt idx="1840">
                  <c:v>175.01333333333326</c:v>
                </c:pt>
                <c:pt idx="1841">
                  <c:v>178.92333333333326</c:v>
                </c:pt>
                <c:pt idx="1842">
                  <c:v>171.98333333333326</c:v>
                </c:pt>
                <c:pt idx="1843">
                  <c:v>165.04333333333327</c:v>
                </c:pt>
                <c:pt idx="1844">
                  <c:v>162.72999999999993</c:v>
                </c:pt>
                <c:pt idx="1845">
                  <c:v>165.33666666666659</c:v>
                </c:pt>
                <c:pt idx="1846">
                  <c:v>163.02333333333326</c:v>
                </c:pt>
                <c:pt idx="1847">
                  <c:v>166.93333333333325</c:v>
                </c:pt>
                <c:pt idx="1848">
                  <c:v>170.84333333333325</c:v>
                </c:pt>
                <c:pt idx="1849">
                  <c:v>163.90333333333325</c:v>
                </c:pt>
                <c:pt idx="1850">
                  <c:v>156.96333333333325</c:v>
                </c:pt>
                <c:pt idx="1851">
                  <c:v>150.02333333333326</c:v>
                </c:pt>
                <c:pt idx="1852">
                  <c:v>143.08333333333326</c:v>
                </c:pt>
                <c:pt idx="1853">
                  <c:v>146.99333333333325</c:v>
                </c:pt>
                <c:pt idx="1854">
                  <c:v>140.05333333333326</c:v>
                </c:pt>
                <c:pt idx="1855">
                  <c:v>143.96333333333325</c:v>
                </c:pt>
                <c:pt idx="1856">
                  <c:v>139.33666666666659</c:v>
                </c:pt>
                <c:pt idx="1857">
                  <c:v>140.63999999999993</c:v>
                </c:pt>
                <c:pt idx="1858">
                  <c:v>144.54999999999993</c:v>
                </c:pt>
                <c:pt idx="1859">
                  <c:v>148.45999999999992</c:v>
                </c:pt>
                <c:pt idx="1860">
                  <c:v>141.51999999999992</c:v>
                </c:pt>
                <c:pt idx="1861">
                  <c:v>142.82333333333327</c:v>
                </c:pt>
                <c:pt idx="1862">
                  <c:v>145.42999999999992</c:v>
                </c:pt>
                <c:pt idx="1863">
                  <c:v>146.73333333333326</c:v>
                </c:pt>
                <c:pt idx="1864">
                  <c:v>150.64333333333326</c:v>
                </c:pt>
                <c:pt idx="1865">
                  <c:v>154.55333333333326</c:v>
                </c:pt>
                <c:pt idx="1866">
                  <c:v>158.46333333333325</c:v>
                </c:pt>
                <c:pt idx="1867">
                  <c:v>162.37333333333325</c:v>
                </c:pt>
                <c:pt idx="1868">
                  <c:v>166.28333333333325</c:v>
                </c:pt>
                <c:pt idx="1869">
                  <c:v>159.34333333333325</c:v>
                </c:pt>
                <c:pt idx="1870">
                  <c:v>163.25333333333325</c:v>
                </c:pt>
                <c:pt idx="1871">
                  <c:v>165.8599999999999</c:v>
                </c:pt>
                <c:pt idx="1872">
                  <c:v>163.54666666666657</c:v>
                </c:pt>
                <c:pt idx="1873">
                  <c:v>167.45666666666656</c:v>
                </c:pt>
                <c:pt idx="1874">
                  <c:v>171.36666666666656</c:v>
                </c:pt>
                <c:pt idx="1875">
                  <c:v>164.42666666666656</c:v>
                </c:pt>
                <c:pt idx="1876">
                  <c:v>165.7299999999999</c:v>
                </c:pt>
                <c:pt idx="1877">
                  <c:v>165.7299999999999</c:v>
                </c:pt>
                <c:pt idx="1878">
                  <c:v>167.03333333333325</c:v>
                </c:pt>
                <c:pt idx="1879">
                  <c:v>170.94333333333324</c:v>
                </c:pt>
                <c:pt idx="1880">
                  <c:v>174.85333333333324</c:v>
                </c:pt>
                <c:pt idx="1881">
                  <c:v>167.91333333333324</c:v>
                </c:pt>
                <c:pt idx="1882">
                  <c:v>160.97333333333324</c:v>
                </c:pt>
                <c:pt idx="1883">
                  <c:v>164.88333333333324</c:v>
                </c:pt>
                <c:pt idx="1884">
                  <c:v>160.25666666666658</c:v>
                </c:pt>
                <c:pt idx="1885">
                  <c:v>161.55999999999992</c:v>
                </c:pt>
                <c:pt idx="1886">
                  <c:v>165.46999999999991</c:v>
                </c:pt>
                <c:pt idx="1887">
                  <c:v>169.37999999999991</c:v>
                </c:pt>
                <c:pt idx="1888">
                  <c:v>164.75333333333325</c:v>
                </c:pt>
                <c:pt idx="1889">
                  <c:v>164.75333333333325</c:v>
                </c:pt>
                <c:pt idx="1890">
                  <c:v>167.3599999999999</c:v>
                </c:pt>
                <c:pt idx="1891">
                  <c:v>171.2699999999999</c:v>
                </c:pt>
                <c:pt idx="1892">
                  <c:v>166.64333333333323</c:v>
                </c:pt>
                <c:pt idx="1893">
                  <c:v>170.55333333333323</c:v>
                </c:pt>
                <c:pt idx="1894">
                  <c:v>165.92666666666656</c:v>
                </c:pt>
                <c:pt idx="1895">
                  <c:v>169.83666666666656</c:v>
                </c:pt>
                <c:pt idx="1896">
                  <c:v>172.44333333333321</c:v>
                </c:pt>
                <c:pt idx="1897">
                  <c:v>176.35333333333321</c:v>
                </c:pt>
                <c:pt idx="1898">
                  <c:v>178.95999999999987</c:v>
                </c:pt>
                <c:pt idx="1899">
                  <c:v>182.86999999999986</c:v>
                </c:pt>
                <c:pt idx="1900">
                  <c:v>178.2433333333332</c:v>
                </c:pt>
                <c:pt idx="1901">
                  <c:v>182.15333333333319</c:v>
                </c:pt>
                <c:pt idx="1902">
                  <c:v>179.83999999999986</c:v>
                </c:pt>
                <c:pt idx="1903">
                  <c:v>181.1433333333332</c:v>
                </c:pt>
                <c:pt idx="1904">
                  <c:v>181.1433333333332</c:v>
                </c:pt>
                <c:pt idx="1905">
                  <c:v>182.44666666666654</c:v>
                </c:pt>
                <c:pt idx="1906">
                  <c:v>186.35666666666654</c:v>
                </c:pt>
                <c:pt idx="1907">
                  <c:v>190.26666666666654</c:v>
                </c:pt>
                <c:pt idx="1908">
                  <c:v>183.32666666666654</c:v>
                </c:pt>
                <c:pt idx="1909">
                  <c:v>187.23666666666654</c:v>
                </c:pt>
                <c:pt idx="1910">
                  <c:v>180.29666666666654</c:v>
                </c:pt>
                <c:pt idx="1911">
                  <c:v>173.35666666666654</c:v>
                </c:pt>
                <c:pt idx="1912">
                  <c:v>166.41666666666654</c:v>
                </c:pt>
                <c:pt idx="1913">
                  <c:v>177.50166666666655</c:v>
                </c:pt>
                <c:pt idx="1914">
                  <c:v>170.56166666666655</c:v>
                </c:pt>
                <c:pt idx="1915">
                  <c:v>163.62166666666656</c:v>
                </c:pt>
                <c:pt idx="1916">
                  <c:v>156.68166666666656</c:v>
                </c:pt>
                <c:pt idx="1917">
                  <c:v>152.05499999999989</c:v>
                </c:pt>
                <c:pt idx="1918">
                  <c:v>155.96499999999989</c:v>
                </c:pt>
                <c:pt idx="1919">
                  <c:v>149.02499999999989</c:v>
                </c:pt>
                <c:pt idx="1920">
                  <c:v>152.93499999999989</c:v>
                </c:pt>
                <c:pt idx="1921">
                  <c:v>145.99499999999989</c:v>
                </c:pt>
                <c:pt idx="1922">
                  <c:v>143.68166666666656</c:v>
                </c:pt>
                <c:pt idx="1923">
                  <c:v>144.9849999999999</c:v>
                </c:pt>
                <c:pt idx="1924">
                  <c:v>144.9849999999999</c:v>
                </c:pt>
                <c:pt idx="1925">
                  <c:v>144.9849999999999</c:v>
                </c:pt>
                <c:pt idx="1926">
                  <c:v>144.9849999999999</c:v>
                </c:pt>
                <c:pt idx="1927">
                  <c:v>144.9849999999999</c:v>
                </c:pt>
                <c:pt idx="1928">
                  <c:v>146.28833333333324</c:v>
                </c:pt>
                <c:pt idx="1929">
                  <c:v>150.19833333333324</c:v>
                </c:pt>
                <c:pt idx="1930">
                  <c:v>154.10833333333323</c:v>
                </c:pt>
                <c:pt idx="1931">
                  <c:v>147.16833333333324</c:v>
                </c:pt>
                <c:pt idx="1932">
                  <c:v>140.22833333333324</c:v>
                </c:pt>
                <c:pt idx="1933">
                  <c:v>144.13833333333324</c:v>
                </c:pt>
                <c:pt idx="1934">
                  <c:v>139.51166666666657</c:v>
                </c:pt>
                <c:pt idx="1935">
                  <c:v>137.19833333333324</c:v>
                </c:pt>
                <c:pt idx="1936">
                  <c:v>141.10833333333323</c:v>
                </c:pt>
                <c:pt idx="1937">
                  <c:v>145.01833333333323</c:v>
                </c:pt>
                <c:pt idx="1938">
                  <c:v>146.32166666666657</c:v>
                </c:pt>
                <c:pt idx="1939">
                  <c:v>146.32166666666657</c:v>
                </c:pt>
                <c:pt idx="1940">
                  <c:v>146.32166666666657</c:v>
                </c:pt>
                <c:pt idx="1941">
                  <c:v>146.32166666666657</c:v>
                </c:pt>
                <c:pt idx="1942">
                  <c:v>146.32166666666657</c:v>
                </c:pt>
                <c:pt idx="1943">
                  <c:v>146.32166666666657</c:v>
                </c:pt>
                <c:pt idx="1944">
                  <c:v>148.92833333333323</c:v>
                </c:pt>
                <c:pt idx="1945">
                  <c:v>152.83833333333322</c:v>
                </c:pt>
                <c:pt idx="1946">
                  <c:v>145.89833333333323</c:v>
                </c:pt>
                <c:pt idx="1947">
                  <c:v>149.80833333333322</c:v>
                </c:pt>
                <c:pt idx="1948">
                  <c:v>142.86833333333323</c:v>
                </c:pt>
                <c:pt idx="1949">
                  <c:v>135.92833333333323</c:v>
                </c:pt>
                <c:pt idx="1950">
                  <c:v>128.98833333333323</c:v>
                </c:pt>
                <c:pt idx="1951">
                  <c:v>122.04833333333323</c:v>
                </c:pt>
                <c:pt idx="1952">
                  <c:v>115.10833333333323</c:v>
                </c:pt>
                <c:pt idx="1953">
                  <c:v>117.7149999999999</c:v>
                </c:pt>
                <c:pt idx="1954">
                  <c:v>119.01833333333323</c:v>
                </c:pt>
                <c:pt idx="1955">
                  <c:v>122.92833333333323</c:v>
                </c:pt>
                <c:pt idx="1956">
                  <c:v>126.83833333333322</c:v>
                </c:pt>
                <c:pt idx="1957">
                  <c:v>130.74833333333322</c:v>
                </c:pt>
                <c:pt idx="1958">
                  <c:v>133.35499999999988</c:v>
                </c:pt>
                <c:pt idx="1959">
                  <c:v>137.26499999999987</c:v>
                </c:pt>
                <c:pt idx="1960">
                  <c:v>139.87166666666653</c:v>
                </c:pt>
                <c:pt idx="1961">
                  <c:v>143.78166666666652</c:v>
                </c:pt>
                <c:pt idx="1962">
                  <c:v>147.69166666666652</c:v>
                </c:pt>
                <c:pt idx="1963">
                  <c:v>151.60166666666652</c:v>
                </c:pt>
                <c:pt idx="1964">
                  <c:v>144.66166666666652</c:v>
                </c:pt>
                <c:pt idx="1965">
                  <c:v>145.96499999999986</c:v>
                </c:pt>
                <c:pt idx="1966">
                  <c:v>145.96499999999986</c:v>
                </c:pt>
                <c:pt idx="1967">
                  <c:v>147.2683333333332</c:v>
                </c:pt>
                <c:pt idx="1968">
                  <c:v>151.1783333333332</c:v>
                </c:pt>
                <c:pt idx="1969">
                  <c:v>155.0883333333332</c:v>
                </c:pt>
                <c:pt idx="1970">
                  <c:v>148.1483333333332</c:v>
                </c:pt>
                <c:pt idx="1971">
                  <c:v>141.2083333333332</c:v>
                </c:pt>
                <c:pt idx="1972">
                  <c:v>134.2683333333332</c:v>
                </c:pt>
                <c:pt idx="1973">
                  <c:v>138.1783333333332</c:v>
                </c:pt>
                <c:pt idx="1974">
                  <c:v>131.2383333333332</c:v>
                </c:pt>
                <c:pt idx="1975">
                  <c:v>135.1483333333332</c:v>
                </c:pt>
                <c:pt idx="1976">
                  <c:v>139.0583333333332</c:v>
                </c:pt>
                <c:pt idx="1977">
                  <c:v>132.1183333333332</c:v>
                </c:pt>
                <c:pt idx="1978">
                  <c:v>125.17833333333319</c:v>
                </c:pt>
                <c:pt idx="1979">
                  <c:v>118.23833333333319</c:v>
                </c:pt>
                <c:pt idx="1980">
                  <c:v>111.29833333333319</c:v>
                </c:pt>
                <c:pt idx="1981">
                  <c:v>104.35833333333319</c:v>
                </c:pt>
                <c:pt idx="1982">
                  <c:v>97.418333333333194</c:v>
                </c:pt>
                <c:pt idx="1983">
                  <c:v>90.478333333333197</c:v>
                </c:pt>
                <c:pt idx="1984">
                  <c:v>83.538333333333199</c:v>
                </c:pt>
                <c:pt idx="1985">
                  <c:v>76.598333333333201</c:v>
                </c:pt>
                <c:pt idx="1986">
                  <c:v>79.20499999999987</c:v>
                </c:pt>
                <c:pt idx="1987">
                  <c:v>79.20499999999987</c:v>
                </c:pt>
                <c:pt idx="1988">
                  <c:v>81.81166666666654</c:v>
                </c:pt>
                <c:pt idx="1989">
                  <c:v>85.721666666666536</c:v>
                </c:pt>
                <c:pt idx="1990">
                  <c:v>87.024999999999864</c:v>
                </c:pt>
                <c:pt idx="1991">
                  <c:v>88.328333333333191</c:v>
                </c:pt>
                <c:pt idx="1992">
                  <c:v>88.328333333333191</c:v>
                </c:pt>
                <c:pt idx="1993">
                  <c:v>88.328333333333191</c:v>
                </c:pt>
                <c:pt idx="1994">
                  <c:v>88.328333333333191</c:v>
                </c:pt>
                <c:pt idx="1995">
                  <c:v>88.328333333333191</c:v>
                </c:pt>
                <c:pt idx="1996">
                  <c:v>89.631666666666518</c:v>
                </c:pt>
                <c:pt idx="1997">
                  <c:v>93.541666666666515</c:v>
                </c:pt>
                <c:pt idx="1998">
                  <c:v>97.451666666666512</c:v>
                </c:pt>
                <c:pt idx="1999">
                  <c:v>90.511666666666514</c:v>
                </c:pt>
                <c:pt idx="2000">
                  <c:v>91.814999999999841</c:v>
                </c:pt>
                <c:pt idx="2001">
                  <c:v>91.814999999999841</c:v>
                </c:pt>
                <c:pt idx="2002">
                  <c:v>91.814999999999841</c:v>
                </c:pt>
                <c:pt idx="2003">
                  <c:v>91.814999999999841</c:v>
                </c:pt>
                <c:pt idx="2004">
                  <c:v>91.814999999999841</c:v>
                </c:pt>
                <c:pt idx="2005">
                  <c:v>94.421666666666511</c:v>
                </c:pt>
                <c:pt idx="2006">
                  <c:v>98.331666666666507</c:v>
                </c:pt>
                <c:pt idx="2007">
                  <c:v>93.704999999999842</c:v>
                </c:pt>
                <c:pt idx="2008">
                  <c:v>97.614999999999839</c:v>
                </c:pt>
                <c:pt idx="2009">
                  <c:v>101.52499999999984</c:v>
                </c:pt>
                <c:pt idx="2010">
                  <c:v>105.43499999999983</c:v>
                </c:pt>
                <c:pt idx="2011">
                  <c:v>103.1216666666665</c:v>
                </c:pt>
                <c:pt idx="2012">
                  <c:v>103.1216666666665</c:v>
                </c:pt>
                <c:pt idx="2013">
                  <c:v>103.1216666666665</c:v>
                </c:pt>
                <c:pt idx="2014">
                  <c:v>103.1216666666665</c:v>
                </c:pt>
                <c:pt idx="2015">
                  <c:v>104.42499999999983</c:v>
                </c:pt>
                <c:pt idx="2016">
                  <c:v>97.484999999999829</c:v>
                </c:pt>
                <c:pt idx="2017">
                  <c:v>101.39499999999983</c:v>
                </c:pt>
                <c:pt idx="2018">
                  <c:v>94.454999999999828</c:v>
                </c:pt>
                <c:pt idx="2019">
                  <c:v>98.364999999999824</c:v>
                </c:pt>
                <c:pt idx="2020">
                  <c:v>100.97166666666649</c:v>
                </c:pt>
                <c:pt idx="2021">
                  <c:v>104.88166666666649</c:v>
                </c:pt>
                <c:pt idx="2022">
                  <c:v>97.941666666666492</c:v>
                </c:pt>
                <c:pt idx="2023">
                  <c:v>101.85166666666649</c:v>
                </c:pt>
                <c:pt idx="2024">
                  <c:v>94.911666666666491</c:v>
                </c:pt>
                <c:pt idx="2025">
                  <c:v>90.284999999999826</c:v>
                </c:pt>
                <c:pt idx="2026">
                  <c:v>94.194999999999823</c:v>
                </c:pt>
                <c:pt idx="2027">
                  <c:v>98.104999999999819</c:v>
                </c:pt>
                <c:pt idx="2028">
                  <c:v>102.01499999999982</c:v>
                </c:pt>
                <c:pt idx="2029">
                  <c:v>113.09999999999982</c:v>
                </c:pt>
                <c:pt idx="2030">
                  <c:v>106.15999999999983</c:v>
                </c:pt>
                <c:pt idx="2031">
                  <c:v>110.06999999999982</c:v>
                </c:pt>
                <c:pt idx="2032">
                  <c:v>103.12999999999982</c:v>
                </c:pt>
                <c:pt idx="2033">
                  <c:v>96.189999999999827</c:v>
                </c:pt>
                <c:pt idx="2034">
                  <c:v>89.249999999999829</c:v>
                </c:pt>
                <c:pt idx="2035">
                  <c:v>82.309999999999832</c:v>
                </c:pt>
                <c:pt idx="2036">
                  <c:v>86.219999999999828</c:v>
                </c:pt>
                <c:pt idx="2037">
                  <c:v>79.279999999999831</c:v>
                </c:pt>
                <c:pt idx="2038">
                  <c:v>74.653333333333165</c:v>
                </c:pt>
                <c:pt idx="2039">
                  <c:v>72.339999999999833</c:v>
                </c:pt>
                <c:pt idx="2040">
                  <c:v>76.249999999999829</c:v>
                </c:pt>
                <c:pt idx="2041">
                  <c:v>80.159999999999826</c:v>
                </c:pt>
                <c:pt idx="2042">
                  <c:v>84.069999999999823</c:v>
                </c:pt>
                <c:pt idx="2043">
                  <c:v>77.129999999999825</c:v>
                </c:pt>
                <c:pt idx="2044">
                  <c:v>81.039999999999822</c:v>
                </c:pt>
                <c:pt idx="2045">
                  <c:v>76.413333333333156</c:v>
                </c:pt>
                <c:pt idx="2046">
                  <c:v>76.413333333333156</c:v>
                </c:pt>
                <c:pt idx="2047">
                  <c:v>77.716666666666484</c:v>
                </c:pt>
                <c:pt idx="2048">
                  <c:v>80.323333333333153</c:v>
                </c:pt>
                <c:pt idx="2049">
                  <c:v>80.323333333333153</c:v>
                </c:pt>
                <c:pt idx="2050">
                  <c:v>82.929999999999822</c:v>
                </c:pt>
                <c:pt idx="2051">
                  <c:v>86.839999999999819</c:v>
                </c:pt>
                <c:pt idx="2052">
                  <c:v>82.213333333333154</c:v>
                </c:pt>
                <c:pt idx="2053">
                  <c:v>86.12333333333315</c:v>
                </c:pt>
                <c:pt idx="2054">
                  <c:v>90.033333333333147</c:v>
                </c:pt>
                <c:pt idx="2055">
                  <c:v>93.943333333333143</c:v>
                </c:pt>
                <c:pt idx="2056">
                  <c:v>97.85333333333314</c:v>
                </c:pt>
                <c:pt idx="2057">
                  <c:v>101.76333333333314</c:v>
                </c:pt>
                <c:pt idx="2058">
                  <c:v>94.823333333333139</c:v>
                </c:pt>
                <c:pt idx="2059">
                  <c:v>87.883333333333141</c:v>
                </c:pt>
                <c:pt idx="2060">
                  <c:v>90.48999999999981</c:v>
                </c:pt>
                <c:pt idx="2061">
                  <c:v>91.793333333333138</c:v>
                </c:pt>
                <c:pt idx="2062">
                  <c:v>95.703333333333134</c:v>
                </c:pt>
                <c:pt idx="2063">
                  <c:v>99.613333333333131</c:v>
                </c:pt>
                <c:pt idx="2064">
                  <c:v>92.673333333333133</c:v>
                </c:pt>
                <c:pt idx="2065">
                  <c:v>96.58333333333313</c:v>
                </c:pt>
                <c:pt idx="2066">
                  <c:v>100.49333333333313</c:v>
                </c:pt>
                <c:pt idx="2067">
                  <c:v>93.553333333333129</c:v>
                </c:pt>
                <c:pt idx="2068">
                  <c:v>94.856666666666456</c:v>
                </c:pt>
                <c:pt idx="2069">
                  <c:v>94.856666666666456</c:v>
                </c:pt>
                <c:pt idx="2070">
                  <c:v>94.856666666666456</c:v>
                </c:pt>
                <c:pt idx="2071">
                  <c:v>97.463333333333125</c:v>
                </c:pt>
                <c:pt idx="2072">
                  <c:v>101.37333333333312</c:v>
                </c:pt>
                <c:pt idx="2073">
                  <c:v>94.433333333333124</c:v>
                </c:pt>
                <c:pt idx="2074">
                  <c:v>98.343333333333121</c:v>
                </c:pt>
                <c:pt idx="2075">
                  <c:v>91.403333333333123</c:v>
                </c:pt>
                <c:pt idx="2076">
                  <c:v>86.776666666666458</c:v>
                </c:pt>
                <c:pt idx="2077">
                  <c:v>88.079999999999785</c:v>
                </c:pt>
                <c:pt idx="2078">
                  <c:v>91.989999999999782</c:v>
                </c:pt>
                <c:pt idx="2079">
                  <c:v>95.899999999999778</c:v>
                </c:pt>
                <c:pt idx="2080">
                  <c:v>88.959999999999781</c:v>
                </c:pt>
                <c:pt idx="2081">
                  <c:v>82.019999999999783</c:v>
                </c:pt>
                <c:pt idx="2082">
                  <c:v>75.079999999999785</c:v>
                </c:pt>
                <c:pt idx="2083">
                  <c:v>78.989999999999782</c:v>
                </c:pt>
                <c:pt idx="2084">
                  <c:v>72.049999999999784</c:v>
                </c:pt>
                <c:pt idx="2085">
                  <c:v>65.109999999999786</c:v>
                </c:pt>
                <c:pt idx="2086">
                  <c:v>58.169999999999789</c:v>
                </c:pt>
                <c:pt idx="2087">
                  <c:v>62.079999999999792</c:v>
                </c:pt>
                <c:pt idx="2088">
                  <c:v>65.989999999999796</c:v>
                </c:pt>
                <c:pt idx="2089">
                  <c:v>59.049999999999798</c:v>
                </c:pt>
                <c:pt idx="2090">
                  <c:v>52.1099999999998</c:v>
                </c:pt>
                <c:pt idx="2091">
                  <c:v>56.019999999999804</c:v>
                </c:pt>
                <c:pt idx="2092">
                  <c:v>59.929999999999808</c:v>
                </c:pt>
                <c:pt idx="2093">
                  <c:v>52.98999999999981</c:v>
                </c:pt>
                <c:pt idx="2094">
                  <c:v>46.049999999999812</c:v>
                </c:pt>
                <c:pt idx="2095">
                  <c:v>49.959999999999816</c:v>
                </c:pt>
                <c:pt idx="2096">
                  <c:v>45.333333333333151</c:v>
                </c:pt>
                <c:pt idx="2097">
                  <c:v>49.243333333333155</c:v>
                </c:pt>
                <c:pt idx="2098">
                  <c:v>42.303333333333157</c:v>
                </c:pt>
                <c:pt idx="2099">
                  <c:v>46.213333333333161</c:v>
                </c:pt>
                <c:pt idx="2100">
                  <c:v>47.516666666666495</c:v>
                </c:pt>
                <c:pt idx="2101">
                  <c:v>47.516666666666495</c:v>
                </c:pt>
                <c:pt idx="2102">
                  <c:v>47.516666666666495</c:v>
                </c:pt>
                <c:pt idx="2103">
                  <c:v>48.81999999999983</c:v>
                </c:pt>
                <c:pt idx="2104">
                  <c:v>51.426666666666499</c:v>
                </c:pt>
                <c:pt idx="2105">
                  <c:v>51.426666666666499</c:v>
                </c:pt>
                <c:pt idx="2106">
                  <c:v>54.033333333333168</c:v>
                </c:pt>
                <c:pt idx="2107">
                  <c:v>57.943333333333172</c:v>
                </c:pt>
                <c:pt idx="2108">
                  <c:v>51.003333333333174</c:v>
                </c:pt>
                <c:pt idx="2109">
                  <c:v>54.913333333333178</c:v>
                </c:pt>
                <c:pt idx="2110">
                  <c:v>50.286666666666513</c:v>
                </c:pt>
                <c:pt idx="2111">
                  <c:v>51.589999999999847</c:v>
                </c:pt>
                <c:pt idx="2112">
                  <c:v>55.499999999999851</c:v>
                </c:pt>
                <c:pt idx="2113">
                  <c:v>59.409999999999854</c:v>
                </c:pt>
                <c:pt idx="2114">
                  <c:v>63.319999999999858</c:v>
                </c:pt>
                <c:pt idx="2115">
                  <c:v>56.37999999999986</c:v>
                </c:pt>
                <c:pt idx="2116">
                  <c:v>49.439999999999863</c:v>
                </c:pt>
                <c:pt idx="2117">
                  <c:v>42.499999999999865</c:v>
                </c:pt>
                <c:pt idx="2118">
                  <c:v>35.559999999999867</c:v>
                </c:pt>
                <c:pt idx="2119">
                  <c:v>46.644999999999868</c:v>
                </c:pt>
                <c:pt idx="2120">
                  <c:v>50.554999999999872</c:v>
                </c:pt>
                <c:pt idx="2121">
                  <c:v>54.464999999999876</c:v>
                </c:pt>
                <c:pt idx="2122">
                  <c:v>47.524999999999878</c:v>
                </c:pt>
                <c:pt idx="2123">
                  <c:v>51.434999999999881</c:v>
                </c:pt>
                <c:pt idx="2124">
                  <c:v>49.121666666666549</c:v>
                </c:pt>
                <c:pt idx="2125">
                  <c:v>49.121666666666549</c:v>
                </c:pt>
                <c:pt idx="2126">
                  <c:v>49.121666666666549</c:v>
                </c:pt>
                <c:pt idx="2127">
                  <c:v>49.121666666666549</c:v>
                </c:pt>
                <c:pt idx="2128">
                  <c:v>49.121666666666549</c:v>
                </c:pt>
                <c:pt idx="2129">
                  <c:v>49.121666666666549</c:v>
                </c:pt>
                <c:pt idx="2130">
                  <c:v>50.424999999999883</c:v>
                </c:pt>
                <c:pt idx="2131">
                  <c:v>53.031666666666553</c:v>
                </c:pt>
                <c:pt idx="2132">
                  <c:v>50.71833333333322</c:v>
                </c:pt>
                <c:pt idx="2133">
                  <c:v>54.628333333333224</c:v>
                </c:pt>
                <c:pt idx="2134">
                  <c:v>58.538333333333227</c:v>
                </c:pt>
                <c:pt idx="2135">
                  <c:v>53.911666666666562</c:v>
                </c:pt>
                <c:pt idx="2136">
                  <c:v>51.59833333333323</c:v>
                </c:pt>
                <c:pt idx="2137">
                  <c:v>55.508333333333233</c:v>
                </c:pt>
                <c:pt idx="2138">
                  <c:v>59.418333333333237</c:v>
                </c:pt>
                <c:pt idx="2139">
                  <c:v>63.328333333333241</c:v>
                </c:pt>
                <c:pt idx="2140">
                  <c:v>58.701666666666576</c:v>
                </c:pt>
                <c:pt idx="2141">
                  <c:v>62.611666666666579</c:v>
                </c:pt>
                <c:pt idx="2142">
                  <c:v>63.914999999999914</c:v>
                </c:pt>
                <c:pt idx="2143">
                  <c:v>65.218333333333248</c:v>
                </c:pt>
                <c:pt idx="2144">
                  <c:v>65.218333333333248</c:v>
                </c:pt>
                <c:pt idx="2145">
                  <c:v>65.218333333333248</c:v>
                </c:pt>
                <c:pt idx="2146">
                  <c:v>65.218333333333248</c:v>
                </c:pt>
                <c:pt idx="2147">
                  <c:v>67.824999999999918</c:v>
                </c:pt>
                <c:pt idx="2148">
                  <c:v>71.734999999999914</c:v>
                </c:pt>
                <c:pt idx="2149">
                  <c:v>67.108333333333249</c:v>
                </c:pt>
                <c:pt idx="2150">
                  <c:v>71.018333333333246</c:v>
                </c:pt>
                <c:pt idx="2151">
                  <c:v>74.928333333333242</c:v>
                </c:pt>
                <c:pt idx="2152">
                  <c:v>78.838333333333239</c:v>
                </c:pt>
                <c:pt idx="2153">
                  <c:v>82.748333333333235</c:v>
                </c:pt>
                <c:pt idx="2154">
                  <c:v>75.808333333333238</c:v>
                </c:pt>
                <c:pt idx="2155">
                  <c:v>71.181666666666572</c:v>
                </c:pt>
                <c:pt idx="2156">
                  <c:v>71.181666666666572</c:v>
                </c:pt>
                <c:pt idx="2157">
                  <c:v>73.788333333333242</c:v>
                </c:pt>
                <c:pt idx="2158">
                  <c:v>77.698333333333238</c:v>
                </c:pt>
                <c:pt idx="2159">
                  <c:v>81.608333333333235</c:v>
                </c:pt>
                <c:pt idx="2160">
                  <c:v>85.518333333333231</c:v>
                </c:pt>
                <c:pt idx="2161">
                  <c:v>78.578333333333234</c:v>
                </c:pt>
                <c:pt idx="2162">
                  <c:v>76.264999999999901</c:v>
                </c:pt>
                <c:pt idx="2163">
                  <c:v>78.87166666666657</c:v>
                </c:pt>
                <c:pt idx="2164">
                  <c:v>78.87166666666657</c:v>
                </c:pt>
                <c:pt idx="2165">
                  <c:v>80.174999999999898</c:v>
                </c:pt>
                <c:pt idx="2166">
                  <c:v>82.781666666666567</c:v>
                </c:pt>
                <c:pt idx="2167">
                  <c:v>82.781666666666567</c:v>
                </c:pt>
                <c:pt idx="2168">
                  <c:v>85.388333333333236</c:v>
                </c:pt>
                <c:pt idx="2169">
                  <c:v>89.298333333333233</c:v>
                </c:pt>
                <c:pt idx="2170">
                  <c:v>86.9849999999999</c:v>
                </c:pt>
                <c:pt idx="2171">
                  <c:v>89.591666666666569</c:v>
                </c:pt>
                <c:pt idx="2172">
                  <c:v>87.278333333333237</c:v>
                </c:pt>
                <c:pt idx="2173">
                  <c:v>91.188333333333233</c:v>
                </c:pt>
                <c:pt idx="2174">
                  <c:v>95.09833333333323</c:v>
                </c:pt>
                <c:pt idx="2175">
                  <c:v>88.158333333333232</c:v>
                </c:pt>
                <c:pt idx="2176">
                  <c:v>85.844999999999899</c:v>
                </c:pt>
                <c:pt idx="2177">
                  <c:v>88.451666666666569</c:v>
                </c:pt>
                <c:pt idx="2178">
                  <c:v>89.754999999999896</c:v>
                </c:pt>
                <c:pt idx="2179">
                  <c:v>93.664999999999893</c:v>
                </c:pt>
                <c:pt idx="2180">
                  <c:v>97.574999999999889</c:v>
                </c:pt>
                <c:pt idx="2181">
                  <c:v>92.948333333333224</c:v>
                </c:pt>
                <c:pt idx="2182">
                  <c:v>94.251666666666551</c:v>
                </c:pt>
                <c:pt idx="2183">
                  <c:v>98.161666666666548</c:v>
                </c:pt>
                <c:pt idx="2184">
                  <c:v>102.07166666666654</c:v>
                </c:pt>
                <c:pt idx="2185">
                  <c:v>95.131666666666547</c:v>
                </c:pt>
                <c:pt idx="2186">
                  <c:v>99.041666666666544</c:v>
                </c:pt>
                <c:pt idx="2187">
                  <c:v>100.34499999999987</c:v>
                </c:pt>
                <c:pt idx="2188">
                  <c:v>100.34499999999987</c:v>
                </c:pt>
                <c:pt idx="2189">
                  <c:v>101.6483333333332</c:v>
                </c:pt>
                <c:pt idx="2190">
                  <c:v>105.5583333333332</c:v>
                </c:pt>
                <c:pt idx="2191">
                  <c:v>109.46833333333319</c:v>
                </c:pt>
                <c:pt idx="2192">
                  <c:v>102.52833333333319</c:v>
                </c:pt>
                <c:pt idx="2193">
                  <c:v>95.588333333333196</c:v>
                </c:pt>
                <c:pt idx="2194">
                  <c:v>88.648333333333198</c:v>
                </c:pt>
                <c:pt idx="2195">
                  <c:v>92.558333333333195</c:v>
                </c:pt>
                <c:pt idx="2196">
                  <c:v>85.618333333333197</c:v>
                </c:pt>
                <c:pt idx="2197">
                  <c:v>78.6783333333332</c:v>
                </c:pt>
                <c:pt idx="2198">
                  <c:v>82.588333333333196</c:v>
                </c:pt>
                <c:pt idx="2199">
                  <c:v>75.648333333333198</c:v>
                </c:pt>
                <c:pt idx="2200">
                  <c:v>68.708333333333201</c:v>
                </c:pt>
                <c:pt idx="2201">
                  <c:v>61.768333333333196</c:v>
                </c:pt>
                <c:pt idx="2202">
                  <c:v>65.6783333333332</c:v>
                </c:pt>
                <c:pt idx="2203">
                  <c:v>58.738333333333195</c:v>
                </c:pt>
                <c:pt idx="2204">
                  <c:v>51.798333333333197</c:v>
                </c:pt>
                <c:pt idx="2205">
                  <c:v>55.708333333333201</c:v>
                </c:pt>
                <c:pt idx="2206">
                  <c:v>48.768333333333203</c:v>
                </c:pt>
                <c:pt idx="2207">
                  <c:v>59.853333333333204</c:v>
                </c:pt>
                <c:pt idx="2208">
                  <c:v>52.913333333333206</c:v>
                </c:pt>
                <c:pt idx="2209">
                  <c:v>56.82333333333321</c:v>
                </c:pt>
                <c:pt idx="2210">
                  <c:v>49.883333333333212</c:v>
                </c:pt>
                <c:pt idx="2211">
                  <c:v>42.943333333333214</c:v>
                </c:pt>
                <c:pt idx="2212">
                  <c:v>46.853333333333218</c:v>
                </c:pt>
                <c:pt idx="2213">
                  <c:v>39.91333333333322</c:v>
                </c:pt>
                <c:pt idx="2214">
                  <c:v>32.973333333333223</c:v>
                </c:pt>
                <c:pt idx="2215">
                  <c:v>36.883333333333226</c:v>
                </c:pt>
                <c:pt idx="2216">
                  <c:v>29.943333333333225</c:v>
                </c:pt>
                <c:pt idx="2217">
                  <c:v>33.853333333333225</c:v>
                </c:pt>
                <c:pt idx="2218">
                  <c:v>37.763333333333229</c:v>
                </c:pt>
                <c:pt idx="2219">
                  <c:v>30.823333333333228</c:v>
                </c:pt>
                <c:pt idx="2220">
                  <c:v>23.883333333333226</c:v>
                </c:pt>
                <c:pt idx="2221">
                  <c:v>16.943333333333225</c:v>
                </c:pt>
                <c:pt idx="2222">
                  <c:v>14.629999999999891</c:v>
                </c:pt>
                <c:pt idx="2223">
                  <c:v>14.629999999999891</c:v>
                </c:pt>
                <c:pt idx="2224">
                  <c:v>14.629999999999891</c:v>
                </c:pt>
                <c:pt idx="2225">
                  <c:v>17.236666666666558</c:v>
                </c:pt>
                <c:pt idx="2226">
                  <c:v>21.146666666666558</c:v>
                </c:pt>
                <c:pt idx="2227">
                  <c:v>14.206666666666557</c:v>
                </c:pt>
                <c:pt idx="2228">
                  <c:v>18.116666666666557</c:v>
                </c:pt>
                <c:pt idx="2229">
                  <c:v>22.026666666666557</c:v>
                </c:pt>
                <c:pt idx="2230">
                  <c:v>25.936666666666557</c:v>
                </c:pt>
                <c:pt idx="2231">
                  <c:v>29.846666666666557</c:v>
                </c:pt>
                <c:pt idx="2232">
                  <c:v>25.219999999999892</c:v>
                </c:pt>
                <c:pt idx="2233">
                  <c:v>22.90666666666656</c:v>
                </c:pt>
                <c:pt idx="2234">
                  <c:v>26.81666666666656</c:v>
                </c:pt>
                <c:pt idx="2235">
                  <c:v>30.72666666666656</c:v>
                </c:pt>
                <c:pt idx="2236">
                  <c:v>23.786666666666559</c:v>
                </c:pt>
                <c:pt idx="2237">
                  <c:v>27.696666666666559</c:v>
                </c:pt>
                <c:pt idx="2238">
                  <c:v>25.383333333333226</c:v>
                </c:pt>
                <c:pt idx="2239">
                  <c:v>25.383333333333226</c:v>
                </c:pt>
                <c:pt idx="2240">
                  <c:v>23.069999999999894</c:v>
                </c:pt>
                <c:pt idx="2241">
                  <c:v>26.979999999999894</c:v>
                </c:pt>
                <c:pt idx="2242">
                  <c:v>30.889999999999894</c:v>
                </c:pt>
                <c:pt idx="2243">
                  <c:v>23.949999999999893</c:v>
                </c:pt>
                <c:pt idx="2244">
                  <c:v>17.009999999999891</c:v>
                </c:pt>
                <c:pt idx="2245">
                  <c:v>10.06999999999989</c:v>
                </c:pt>
                <c:pt idx="2246">
                  <c:v>13.97999999999989</c:v>
                </c:pt>
                <c:pt idx="2247">
                  <c:v>17.88999999999989</c:v>
                </c:pt>
                <c:pt idx="2248">
                  <c:v>15.576666666666556</c:v>
                </c:pt>
                <c:pt idx="2249">
                  <c:v>15.576666666666556</c:v>
                </c:pt>
                <c:pt idx="2250">
                  <c:v>15.576666666666556</c:v>
                </c:pt>
                <c:pt idx="2251">
                  <c:v>16.879999999999889</c:v>
                </c:pt>
                <c:pt idx="2252">
                  <c:v>19.486666666666554</c:v>
                </c:pt>
                <c:pt idx="2253">
                  <c:v>19.486666666666554</c:v>
                </c:pt>
                <c:pt idx="2254">
                  <c:v>20.789999999999889</c:v>
                </c:pt>
                <c:pt idx="2255">
                  <c:v>22.093333333333224</c:v>
                </c:pt>
                <c:pt idx="2256">
                  <c:v>22.093333333333224</c:v>
                </c:pt>
                <c:pt idx="2257">
                  <c:v>22.093333333333224</c:v>
                </c:pt>
                <c:pt idx="2258">
                  <c:v>22.093333333333224</c:v>
                </c:pt>
                <c:pt idx="2259">
                  <c:v>24.699999999999889</c:v>
                </c:pt>
                <c:pt idx="2260">
                  <c:v>28.609999999999889</c:v>
                </c:pt>
                <c:pt idx="2261">
                  <c:v>32.519999999999889</c:v>
                </c:pt>
                <c:pt idx="2262">
                  <c:v>36.429999999999893</c:v>
                </c:pt>
                <c:pt idx="2263">
                  <c:v>40.339999999999897</c:v>
                </c:pt>
                <c:pt idx="2264">
                  <c:v>33.399999999999899</c:v>
                </c:pt>
                <c:pt idx="2265">
                  <c:v>26.459999999999901</c:v>
                </c:pt>
                <c:pt idx="2266">
                  <c:v>21.833333333333236</c:v>
                </c:pt>
                <c:pt idx="2267">
                  <c:v>21.833333333333236</c:v>
                </c:pt>
                <c:pt idx="2268">
                  <c:v>24.439999999999902</c:v>
                </c:pt>
                <c:pt idx="2269">
                  <c:v>28.349999999999902</c:v>
                </c:pt>
                <c:pt idx="2270">
                  <c:v>21.409999999999901</c:v>
                </c:pt>
                <c:pt idx="2271">
                  <c:v>25.319999999999901</c:v>
                </c:pt>
                <c:pt idx="2272">
                  <c:v>18.3799999999999</c:v>
                </c:pt>
                <c:pt idx="2273">
                  <c:v>22.2899999999999</c:v>
                </c:pt>
                <c:pt idx="2274">
                  <c:v>15.349999999999898</c:v>
                </c:pt>
                <c:pt idx="2275">
                  <c:v>10.723333333333231</c:v>
                </c:pt>
                <c:pt idx="2276">
                  <c:v>12.026666666666564</c:v>
                </c:pt>
                <c:pt idx="2277">
                  <c:v>15.936666666666564</c:v>
                </c:pt>
                <c:pt idx="2278">
                  <c:v>19.846666666666565</c:v>
                </c:pt>
                <c:pt idx="2279">
                  <c:v>23.756666666666565</c:v>
                </c:pt>
                <c:pt idx="2280">
                  <c:v>16.816666666666563</c:v>
                </c:pt>
                <c:pt idx="2281">
                  <c:v>20.726666666666564</c:v>
                </c:pt>
                <c:pt idx="2282">
                  <c:v>24.636666666666564</c:v>
                </c:pt>
                <c:pt idx="2283">
                  <c:v>17.696666666666562</c:v>
                </c:pt>
                <c:pt idx="2284">
                  <c:v>20.303333333333228</c:v>
                </c:pt>
                <c:pt idx="2285">
                  <c:v>20.303333333333228</c:v>
                </c:pt>
                <c:pt idx="2286">
                  <c:v>22.909999999999894</c:v>
                </c:pt>
                <c:pt idx="2287">
                  <c:v>26.819999999999894</c:v>
                </c:pt>
                <c:pt idx="2288">
                  <c:v>19.879999999999892</c:v>
                </c:pt>
                <c:pt idx="2289">
                  <c:v>23.789999999999893</c:v>
                </c:pt>
                <c:pt idx="2290">
                  <c:v>27.699999999999893</c:v>
                </c:pt>
                <c:pt idx="2291">
                  <c:v>31.609999999999893</c:v>
                </c:pt>
                <c:pt idx="2292">
                  <c:v>26.983333333333228</c:v>
                </c:pt>
                <c:pt idx="2293">
                  <c:v>24.669999999999895</c:v>
                </c:pt>
                <c:pt idx="2294">
                  <c:v>28.579999999999895</c:v>
                </c:pt>
                <c:pt idx="2295">
                  <c:v>32.489999999999895</c:v>
                </c:pt>
                <c:pt idx="2296">
                  <c:v>25.549999999999894</c:v>
                </c:pt>
                <c:pt idx="2297">
                  <c:v>18.609999999999893</c:v>
                </c:pt>
                <c:pt idx="2298">
                  <c:v>22.519999999999893</c:v>
                </c:pt>
                <c:pt idx="2299">
                  <c:v>15.579999999999892</c:v>
                </c:pt>
                <c:pt idx="2300">
                  <c:v>19.489999999999892</c:v>
                </c:pt>
                <c:pt idx="2301">
                  <c:v>23.399999999999892</c:v>
                </c:pt>
                <c:pt idx="2302">
                  <c:v>16.459999999999891</c:v>
                </c:pt>
                <c:pt idx="2303">
                  <c:v>9.5199999999998894</c:v>
                </c:pt>
                <c:pt idx="2304">
                  <c:v>13.42999999999989</c:v>
                </c:pt>
                <c:pt idx="2305">
                  <c:v>6.4899999999998901</c:v>
                </c:pt>
                <c:pt idx="2306">
                  <c:v>-0.45000000000011031</c:v>
                </c:pt>
                <c:pt idx="2307">
                  <c:v>-7.3900000000001107</c:v>
                </c:pt>
                <c:pt idx="2308">
                  <c:v>-3.4800000000001097</c:v>
                </c:pt>
                <c:pt idx="2309">
                  <c:v>-10.42000000000011</c:v>
                </c:pt>
                <c:pt idx="2310">
                  <c:v>-6.510000000000109</c:v>
                </c:pt>
                <c:pt idx="2311">
                  <c:v>-13.450000000000109</c:v>
                </c:pt>
                <c:pt idx="2312">
                  <c:v>-20.390000000000111</c:v>
                </c:pt>
                <c:pt idx="2313">
                  <c:v>-27.330000000000112</c:v>
                </c:pt>
                <c:pt idx="2314">
                  <c:v>-23.420000000000112</c:v>
                </c:pt>
                <c:pt idx="2315">
                  <c:v>-30.360000000000113</c:v>
                </c:pt>
                <c:pt idx="2316">
                  <c:v>-26.450000000000113</c:v>
                </c:pt>
                <c:pt idx="2317">
                  <c:v>-33.390000000000114</c:v>
                </c:pt>
                <c:pt idx="2318">
                  <c:v>-38.016666666666779</c:v>
                </c:pt>
                <c:pt idx="2319">
                  <c:v>-34.106666666666776</c:v>
                </c:pt>
                <c:pt idx="2320">
                  <c:v>-38.733333333333441</c:v>
                </c:pt>
                <c:pt idx="2321">
                  <c:v>-34.823333333333437</c:v>
                </c:pt>
                <c:pt idx="2322">
                  <c:v>-30.913333333333433</c:v>
                </c:pt>
                <c:pt idx="2323">
                  <c:v>-27.003333333333433</c:v>
                </c:pt>
                <c:pt idx="2324">
                  <c:v>-33.943333333333435</c:v>
                </c:pt>
                <c:pt idx="2325">
                  <c:v>-40.883333333333432</c:v>
                </c:pt>
                <c:pt idx="2326">
                  <c:v>-36.973333333333429</c:v>
                </c:pt>
                <c:pt idx="2327">
                  <c:v>-43.913333333333426</c:v>
                </c:pt>
                <c:pt idx="2328">
                  <c:v>-41.306666666666757</c:v>
                </c:pt>
                <c:pt idx="2329">
                  <c:v>-37.396666666666754</c:v>
                </c:pt>
                <c:pt idx="2330">
                  <c:v>-36.093333333333419</c:v>
                </c:pt>
                <c:pt idx="2331">
                  <c:v>-34.790000000000084</c:v>
                </c:pt>
                <c:pt idx="2332">
                  <c:v>-34.790000000000084</c:v>
                </c:pt>
                <c:pt idx="2333">
                  <c:v>-33.48666666666675</c:v>
                </c:pt>
                <c:pt idx="2334">
                  <c:v>-29.57666666666675</c:v>
                </c:pt>
                <c:pt idx="2335">
                  <c:v>-25.66666666666675</c:v>
                </c:pt>
                <c:pt idx="2336">
                  <c:v>-24.363333333333415</c:v>
                </c:pt>
                <c:pt idx="2337">
                  <c:v>-24.363333333333415</c:v>
                </c:pt>
                <c:pt idx="2338">
                  <c:v>-24.363333333333415</c:v>
                </c:pt>
                <c:pt idx="2339">
                  <c:v>-23.06000000000008</c:v>
                </c:pt>
                <c:pt idx="2340">
                  <c:v>-21.756666666666746</c:v>
                </c:pt>
                <c:pt idx="2341">
                  <c:v>-21.756666666666746</c:v>
                </c:pt>
                <c:pt idx="2342">
                  <c:v>-20.453333333333411</c:v>
                </c:pt>
                <c:pt idx="2343">
                  <c:v>-16.543333333333411</c:v>
                </c:pt>
                <c:pt idx="2344">
                  <c:v>-12.633333333333411</c:v>
                </c:pt>
                <c:pt idx="2345">
                  <c:v>-8.7233333333334109</c:v>
                </c:pt>
                <c:pt idx="2346">
                  <c:v>-13.350000000000078</c:v>
                </c:pt>
                <c:pt idx="2347">
                  <c:v>-9.4400000000000777</c:v>
                </c:pt>
                <c:pt idx="2348">
                  <c:v>-5.5300000000000775</c:v>
                </c:pt>
                <c:pt idx="2349">
                  <c:v>-1.6200000000000765</c:v>
                </c:pt>
                <c:pt idx="2350">
                  <c:v>2.2899999999999241</c:v>
                </c:pt>
                <c:pt idx="2351">
                  <c:v>6.1999999999999247</c:v>
                </c:pt>
                <c:pt idx="2352">
                  <c:v>10.109999999999925</c:v>
                </c:pt>
                <c:pt idx="2353">
                  <c:v>21.194999999999926</c:v>
                </c:pt>
                <c:pt idx="2354">
                  <c:v>18.881666666666593</c:v>
                </c:pt>
                <c:pt idx="2355">
                  <c:v>18.881666666666593</c:v>
                </c:pt>
                <c:pt idx="2356">
                  <c:v>18.881666666666593</c:v>
                </c:pt>
                <c:pt idx="2357">
                  <c:v>20.184999999999928</c:v>
                </c:pt>
                <c:pt idx="2358">
                  <c:v>24.094999999999928</c:v>
                </c:pt>
                <c:pt idx="2359">
                  <c:v>28.004999999999928</c:v>
                </c:pt>
                <c:pt idx="2360">
                  <c:v>21.064999999999927</c:v>
                </c:pt>
                <c:pt idx="2361">
                  <c:v>23.671666666666592</c:v>
                </c:pt>
                <c:pt idx="2362">
                  <c:v>27.581666666666592</c:v>
                </c:pt>
                <c:pt idx="2363">
                  <c:v>25.26833333333326</c:v>
                </c:pt>
                <c:pt idx="2364">
                  <c:v>26.571666666666594</c:v>
                </c:pt>
                <c:pt idx="2365">
                  <c:v>26.571666666666594</c:v>
                </c:pt>
                <c:pt idx="2366">
                  <c:v>26.571666666666594</c:v>
                </c:pt>
                <c:pt idx="2367">
                  <c:v>29.17833333333326</c:v>
                </c:pt>
                <c:pt idx="2368">
                  <c:v>33.08833333333326</c:v>
                </c:pt>
                <c:pt idx="2369">
                  <c:v>26.148333333333259</c:v>
                </c:pt>
                <c:pt idx="2370">
                  <c:v>30.058333333333259</c:v>
                </c:pt>
                <c:pt idx="2371">
                  <c:v>23.118333333333258</c:v>
                </c:pt>
                <c:pt idx="2372">
                  <c:v>27.028333333333258</c:v>
                </c:pt>
                <c:pt idx="2373">
                  <c:v>24.714999999999925</c:v>
                </c:pt>
                <c:pt idx="2374">
                  <c:v>26.01833333333326</c:v>
                </c:pt>
                <c:pt idx="2375">
                  <c:v>26.01833333333326</c:v>
                </c:pt>
                <c:pt idx="2376">
                  <c:v>26.01833333333326</c:v>
                </c:pt>
                <c:pt idx="2377">
                  <c:v>26.01833333333326</c:v>
                </c:pt>
                <c:pt idx="2378">
                  <c:v>27.321666666666594</c:v>
                </c:pt>
                <c:pt idx="2379">
                  <c:v>31.231666666666595</c:v>
                </c:pt>
                <c:pt idx="2380">
                  <c:v>35.141666666666595</c:v>
                </c:pt>
                <c:pt idx="2381">
                  <c:v>39.051666666666598</c:v>
                </c:pt>
                <c:pt idx="2382">
                  <c:v>41.658333333333267</c:v>
                </c:pt>
                <c:pt idx="2383">
                  <c:v>45.568333333333271</c:v>
                </c:pt>
                <c:pt idx="2384">
                  <c:v>49.478333333333275</c:v>
                </c:pt>
                <c:pt idx="2385">
                  <c:v>53.388333333333279</c:v>
                </c:pt>
                <c:pt idx="2386">
                  <c:v>57.298333333333282</c:v>
                </c:pt>
                <c:pt idx="2387">
                  <c:v>52.671666666666617</c:v>
                </c:pt>
                <c:pt idx="2388">
                  <c:v>56.581666666666621</c:v>
                </c:pt>
                <c:pt idx="2389">
                  <c:v>60.491666666666625</c:v>
                </c:pt>
                <c:pt idx="2390">
                  <c:v>64.401666666666628</c:v>
                </c:pt>
                <c:pt idx="2391">
                  <c:v>57.461666666666623</c:v>
                </c:pt>
                <c:pt idx="2392">
                  <c:v>58.764999999999958</c:v>
                </c:pt>
                <c:pt idx="2393">
                  <c:v>60.068333333333293</c:v>
                </c:pt>
                <c:pt idx="2394">
                  <c:v>60.068333333333293</c:v>
                </c:pt>
                <c:pt idx="2395">
                  <c:v>60.068333333333293</c:v>
                </c:pt>
                <c:pt idx="2396">
                  <c:v>62.674999999999962</c:v>
                </c:pt>
                <c:pt idx="2397">
                  <c:v>66.584999999999965</c:v>
                </c:pt>
                <c:pt idx="2398">
                  <c:v>69.191666666666634</c:v>
                </c:pt>
                <c:pt idx="2399">
                  <c:v>73.101666666666631</c:v>
                </c:pt>
                <c:pt idx="2400">
                  <c:v>77.011666666666628</c:v>
                </c:pt>
                <c:pt idx="2401">
                  <c:v>80.921666666666624</c:v>
                </c:pt>
                <c:pt idx="2402">
                  <c:v>73.981666666666626</c:v>
                </c:pt>
                <c:pt idx="2403">
                  <c:v>77.891666666666623</c:v>
                </c:pt>
                <c:pt idx="2404">
                  <c:v>70.951666666666625</c:v>
                </c:pt>
                <c:pt idx="2405">
                  <c:v>74.861666666666622</c:v>
                </c:pt>
                <c:pt idx="2406">
                  <c:v>67.921666666666624</c:v>
                </c:pt>
                <c:pt idx="2407">
                  <c:v>60.981666666666619</c:v>
                </c:pt>
                <c:pt idx="2408">
                  <c:v>64.891666666666623</c:v>
                </c:pt>
                <c:pt idx="2409">
                  <c:v>68.80166666666662</c:v>
                </c:pt>
                <c:pt idx="2410">
                  <c:v>72.711666666666616</c:v>
                </c:pt>
                <c:pt idx="2411">
                  <c:v>70.398333333333284</c:v>
                </c:pt>
                <c:pt idx="2412">
                  <c:v>71.701666666666611</c:v>
                </c:pt>
                <c:pt idx="2413">
                  <c:v>71.701666666666611</c:v>
                </c:pt>
                <c:pt idx="2414">
                  <c:v>71.701666666666611</c:v>
                </c:pt>
                <c:pt idx="2415">
                  <c:v>71.701666666666611</c:v>
                </c:pt>
                <c:pt idx="2416">
                  <c:v>73.004999999999939</c:v>
                </c:pt>
                <c:pt idx="2417">
                  <c:v>76.914999999999935</c:v>
                </c:pt>
                <c:pt idx="2418">
                  <c:v>80.824999999999932</c:v>
                </c:pt>
                <c:pt idx="2419">
                  <c:v>84.734999999999928</c:v>
                </c:pt>
                <c:pt idx="2420">
                  <c:v>77.794999999999931</c:v>
                </c:pt>
                <c:pt idx="2421">
                  <c:v>70.854999999999933</c:v>
                </c:pt>
                <c:pt idx="2422">
                  <c:v>63.914999999999935</c:v>
                </c:pt>
                <c:pt idx="2423">
                  <c:v>56.974999999999937</c:v>
                </c:pt>
                <c:pt idx="2424">
                  <c:v>60.884999999999941</c:v>
                </c:pt>
                <c:pt idx="2425">
                  <c:v>62.188333333333276</c:v>
                </c:pt>
                <c:pt idx="2426">
                  <c:v>62.188333333333276</c:v>
                </c:pt>
                <c:pt idx="2427">
                  <c:v>63.49166666666661</c:v>
                </c:pt>
                <c:pt idx="2428">
                  <c:v>67.401666666666614</c:v>
                </c:pt>
                <c:pt idx="2429">
                  <c:v>71.311666666666611</c:v>
                </c:pt>
                <c:pt idx="2430">
                  <c:v>64.371666666666613</c:v>
                </c:pt>
                <c:pt idx="2431">
                  <c:v>57.431666666666608</c:v>
                </c:pt>
                <c:pt idx="2432">
                  <c:v>61.341666666666612</c:v>
                </c:pt>
                <c:pt idx="2433">
                  <c:v>54.401666666666614</c:v>
                </c:pt>
                <c:pt idx="2434">
                  <c:v>58.311666666666618</c:v>
                </c:pt>
                <c:pt idx="2435">
                  <c:v>51.37166666666662</c:v>
                </c:pt>
                <c:pt idx="2436">
                  <c:v>46.744999999999955</c:v>
                </c:pt>
                <c:pt idx="2437">
                  <c:v>50.654999999999959</c:v>
                </c:pt>
                <c:pt idx="2438">
                  <c:v>43.714999999999961</c:v>
                </c:pt>
                <c:pt idx="2439">
                  <c:v>47.624999999999964</c:v>
                </c:pt>
                <c:pt idx="2440">
                  <c:v>40.684999999999967</c:v>
                </c:pt>
                <c:pt idx="2441">
                  <c:v>33.744999999999969</c:v>
                </c:pt>
                <c:pt idx="2442">
                  <c:v>26.804999999999968</c:v>
                </c:pt>
                <c:pt idx="2443">
                  <c:v>19.864999999999966</c:v>
                </c:pt>
                <c:pt idx="2444">
                  <c:v>23.774999999999967</c:v>
                </c:pt>
                <c:pt idx="2445">
                  <c:v>27.684999999999967</c:v>
                </c:pt>
                <c:pt idx="2446">
                  <c:v>31.594999999999967</c:v>
                </c:pt>
                <c:pt idx="2447">
                  <c:v>35.504999999999967</c:v>
                </c:pt>
                <c:pt idx="2448">
                  <c:v>36.808333333333302</c:v>
                </c:pt>
                <c:pt idx="2449">
                  <c:v>36.808333333333302</c:v>
                </c:pt>
                <c:pt idx="2450">
                  <c:v>38.111666666666636</c:v>
                </c:pt>
                <c:pt idx="2451">
                  <c:v>42.02166666666664</c:v>
                </c:pt>
                <c:pt idx="2452">
                  <c:v>45.931666666666644</c:v>
                </c:pt>
                <c:pt idx="2453">
                  <c:v>49.841666666666647</c:v>
                </c:pt>
                <c:pt idx="2454">
                  <c:v>42.90166666666665</c:v>
                </c:pt>
                <c:pt idx="2455">
                  <c:v>40.588333333333317</c:v>
                </c:pt>
                <c:pt idx="2456">
                  <c:v>41.891666666666652</c:v>
                </c:pt>
                <c:pt idx="2457">
                  <c:v>41.891666666666652</c:v>
                </c:pt>
                <c:pt idx="2458">
                  <c:v>41.891666666666652</c:v>
                </c:pt>
                <c:pt idx="2459">
                  <c:v>44.498333333333321</c:v>
                </c:pt>
                <c:pt idx="2460">
                  <c:v>48.408333333333324</c:v>
                </c:pt>
                <c:pt idx="2461">
                  <c:v>43.781666666666659</c:v>
                </c:pt>
                <c:pt idx="2462">
                  <c:v>47.691666666666663</c:v>
                </c:pt>
                <c:pt idx="2463">
                  <c:v>51.601666666666667</c:v>
                </c:pt>
                <c:pt idx="2464">
                  <c:v>55.51166666666667</c:v>
                </c:pt>
                <c:pt idx="2465">
                  <c:v>48.571666666666673</c:v>
                </c:pt>
                <c:pt idx="2466">
                  <c:v>41.631666666666675</c:v>
                </c:pt>
                <c:pt idx="2467">
                  <c:v>34.691666666666677</c:v>
                </c:pt>
                <c:pt idx="2468">
                  <c:v>27.751666666666676</c:v>
                </c:pt>
                <c:pt idx="2469">
                  <c:v>20.811666666666675</c:v>
                </c:pt>
                <c:pt idx="2470">
                  <c:v>13.871666666666673</c:v>
                </c:pt>
                <c:pt idx="2471">
                  <c:v>6.931666666666672</c:v>
                </c:pt>
                <c:pt idx="2472">
                  <c:v>10.841666666666672</c:v>
                </c:pt>
                <c:pt idx="2473">
                  <c:v>21.926666666666673</c:v>
                </c:pt>
                <c:pt idx="2474">
                  <c:v>14.986666666666672</c:v>
                </c:pt>
                <c:pt idx="2475">
                  <c:v>18.896666666666672</c:v>
                </c:pt>
                <c:pt idx="2476">
                  <c:v>22.806666666666672</c:v>
                </c:pt>
                <c:pt idx="2477">
                  <c:v>15.866666666666671</c:v>
                </c:pt>
                <c:pt idx="2478">
                  <c:v>19.776666666666671</c:v>
                </c:pt>
                <c:pt idx="2479">
                  <c:v>23.686666666666671</c:v>
                </c:pt>
                <c:pt idx="2480">
                  <c:v>16.74666666666667</c:v>
                </c:pt>
                <c:pt idx="2481">
                  <c:v>9.8066666666666684</c:v>
                </c:pt>
                <c:pt idx="2482">
                  <c:v>13.716666666666669</c:v>
                </c:pt>
                <c:pt idx="2483">
                  <c:v>6.7766666666666673</c:v>
                </c:pt>
                <c:pt idx="2484">
                  <c:v>4.4633333333333338</c:v>
                </c:pt>
                <c:pt idx="2485">
                  <c:v>4.4633333333333338</c:v>
                </c:pt>
                <c:pt idx="2486">
                  <c:v>4.4633333333333338</c:v>
                </c:pt>
                <c:pt idx="2487">
                  <c:v>5.7666666666666675</c:v>
                </c:pt>
                <c:pt idx="2488">
                  <c:v>8.3733333333333348</c:v>
                </c:pt>
                <c:pt idx="2489">
                  <c:v>6.0600000000000005</c:v>
                </c:pt>
                <c:pt idx="2490">
                  <c:v>9.9700000000000006</c:v>
                </c:pt>
                <c:pt idx="2491">
                  <c:v>13.88</c:v>
                </c:pt>
                <c:pt idx="2492">
                  <c:v>6.94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0D-487B-846A-01B09EC81536}"/>
            </c:ext>
          </c:extLst>
        </c:ser>
        <c:ser>
          <c:idx val="2"/>
          <c:order val="2"/>
          <c:tx>
            <c:strRef>
              <c:f>Main!$BC$1</c:f>
              <c:strCache>
                <c:ptCount val="1"/>
                <c:pt idx="0">
                  <c:v>C. B&amp;H 4x P/L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Main!$B$2:$B$2515</c:f>
              <c:numCache>
                <c:formatCode>m/d/yyyy</c:formatCode>
                <c:ptCount val="2514"/>
                <c:pt idx="0">
                  <c:v>44827</c:v>
                </c:pt>
                <c:pt idx="1">
                  <c:v>44826</c:v>
                </c:pt>
                <c:pt idx="2">
                  <c:v>44825</c:v>
                </c:pt>
                <c:pt idx="3">
                  <c:v>44824</c:v>
                </c:pt>
                <c:pt idx="4">
                  <c:v>44823</c:v>
                </c:pt>
                <c:pt idx="5">
                  <c:v>44820</c:v>
                </c:pt>
                <c:pt idx="6">
                  <c:v>44819</c:v>
                </c:pt>
                <c:pt idx="7">
                  <c:v>44818</c:v>
                </c:pt>
                <c:pt idx="8">
                  <c:v>44817</c:v>
                </c:pt>
                <c:pt idx="9">
                  <c:v>44816</c:v>
                </c:pt>
                <c:pt idx="10">
                  <c:v>44813</c:v>
                </c:pt>
                <c:pt idx="11">
                  <c:v>44812</c:v>
                </c:pt>
                <c:pt idx="12">
                  <c:v>44811</c:v>
                </c:pt>
                <c:pt idx="13">
                  <c:v>44810</c:v>
                </c:pt>
                <c:pt idx="14">
                  <c:v>44806</c:v>
                </c:pt>
                <c:pt idx="15">
                  <c:v>44805</c:v>
                </c:pt>
                <c:pt idx="16">
                  <c:v>44804</c:v>
                </c:pt>
                <c:pt idx="17">
                  <c:v>44803</c:v>
                </c:pt>
                <c:pt idx="18">
                  <c:v>44802</c:v>
                </c:pt>
                <c:pt idx="19">
                  <c:v>44799</c:v>
                </c:pt>
                <c:pt idx="20">
                  <c:v>44798</c:v>
                </c:pt>
                <c:pt idx="21">
                  <c:v>44797</c:v>
                </c:pt>
                <c:pt idx="22">
                  <c:v>44796</c:v>
                </c:pt>
                <c:pt idx="23">
                  <c:v>44795</c:v>
                </c:pt>
                <c:pt idx="24">
                  <c:v>44792</c:v>
                </c:pt>
                <c:pt idx="25">
                  <c:v>44791</c:v>
                </c:pt>
                <c:pt idx="26">
                  <c:v>44790</c:v>
                </c:pt>
                <c:pt idx="27">
                  <c:v>44789</c:v>
                </c:pt>
                <c:pt idx="28">
                  <c:v>44788</c:v>
                </c:pt>
                <c:pt idx="29">
                  <c:v>44785</c:v>
                </c:pt>
                <c:pt idx="30">
                  <c:v>44784</c:v>
                </c:pt>
                <c:pt idx="31">
                  <c:v>44783</c:v>
                </c:pt>
                <c:pt idx="32">
                  <c:v>44782</c:v>
                </c:pt>
                <c:pt idx="33">
                  <c:v>44781</c:v>
                </c:pt>
                <c:pt idx="34">
                  <c:v>44778</c:v>
                </c:pt>
                <c:pt idx="35">
                  <c:v>44777</c:v>
                </c:pt>
                <c:pt idx="36">
                  <c:v>44776</c:v>
                </c:pt>
                <c:pt idx="37">
                  <c:v>44775</c:v>
                </c:pt>
                <c:pt idx="38">
                  <c:v>44774</c:v>
                </c:pt>
                <c:pt idx="39">
                  <c:v>44771</c:v>
                </c:pt>
                <c:pt idx="40">
                  <c:v>44770</c:v>
                </c:pt>
                <c:pt idx="41">
                  <c:v>44769</c:v>
                </c:pt>
                <c:pt idx="42">
                  <c:v>44768</c:v>
                </c:pt>
                <c:pt idx="43">
                  <c:v>44767</c:v>
                </c:pt>
                <c:pt idx="44">
                  <c:v>44764</c:v>
                </c:pt>
                <c:pt idx="45">
                  <c:v>44763</c:v>
                </c:pt>
                <c:pt idx="46">
                  <c:v>44762</c:v>
                </c:pt>
                <c:pt idx="47">
                  <c:v>44761</c:v>
                </c:pt>
                <c:pt idx="48">
                  <c:v>44760</c:v>
                </c:pt>
                <c:pt idx="49">
                  <c:v>44757</c:v>
                </c:pt>
                <c:pt idx="50">
                  <c:v>44756</c:v>
                </c:pt>
                <c:pt idx="51">
                  <c:v>44755</c:v>
                </c:pt>
                <c:pt idx="52">
                  <c:v>44754</c:v>
                </c:pt>
                <c:pt idx="53">
                  <c:v>44753</c:v>
                </c:pt>
                <c:pt idx="54">
                  <c:v>44750</c:v>
                </c:pt>
                <c:pt idx="55">
                  <c:v>44749</c:v>
                </c:pt>
                <c:pt idx="56">
                  <c:v>44748</c:v>
                </c:pt>
                <c:pt idx="57">
                  <c:v>44747</c:v>
                </c:pt>
                <c:pt idx="58">
                  <c:v>44743</c:v>
                </c:pt>
                <c:pt idx="59">
                  <c:v>44742</c:v>
                </c:pt>
                <c:pt idx="60">
                  <c:v>44741</c:v>
                </c:pt>
                <c:pt idx="61">
                  <c:v>44740</c:v>
                </c:pt>
                <c:pt idx="62">
                  <c:v>44739</c:v>
                </c:pt>
                <c:pt idx="63">
                  <c:v>44736</c:v>
                </c:pt>
                <c:pt idx="64">
                  <c:v>44735</c:v>
                </c:pt>
                <c:pt idx="65">
                  <c:v>44734</c:v>
                </c:pt>
                <c:pt idx="66">
                  <c:v>44733</c:v>
                </c:pt>
                <c:pt idx="67">
                  <c:v>44729</c:v>
                </c:pt>
                <c:pt idx="68">
                  <c:v>44728</c:v>
                </c:pt>
                <c:pt idx="69">
                  <c:v>44727</c:v>
                </c:pt>
                <c:pt idx="70">
                  <c:v>44726</c:v>
                </c:pt>
                <c:pt idx="71">
                  <c:v>44725</c:v>
                </c:pt>
                <c:pt idx="72">
                  <c:v>44722</c:v>
                </c:pt>
                <c:pt idx="73">
                  <c:v>44721</c:v>
                </c:pt>
                <c:pt idx="74">
                  <c:v>44720</c:v>
                </c:pt>
                <c:pt idx="75">
                  <c:v>44719</c:v>
                </c:pt>
                <c:pt idx="76">
                  <c:v>44718</c:v>
                </c:pt>
                <c:pt idx="77">
                  <c:v>44715</c:v>
                </c:pt>
                <c:pt idx="78">
                  <c:v>44714</c:v>
                </c:pt>
                <c:pt idx="79">
                  <c:v>44713</c:v>
                </c:pt>
                <c:pt idx="80">
                  <c:v>44712</c:v>
                </c:pt>
                <c:pt idx="81">
                  <c:v>44708</c:v>
                </c:pt>
                <c:pt idx="82">
                  <c:v>44707</c:v>
                </c:pt>
                <c:pt idx="83">
                  <c:v>44706</c:v>
                </c:pt>
                <c:pt idx="84">
                  <c:v>44705</c:v>
                </c:pt>
                <c:pt idx="85">
                  <c:v>44704</c:v>
                </c:pt>
                <c:pt idx="86">
                  <c:v>44701</c:v>
                </c:pt>
                <c:pt idx="87">
                  <c:v>44700</c:v>
                </c:pt>
                <c:pt idx="88">
                  <c:v>44699</c:v>
                </c:pt>
                <c:pt idx="89">
                  <c:v>44698</c:v>
                </c:pt>
                <c:pt idx="90">
                  <c:v>44697</c:v>
                </c:pt>
                <c:pt idx="91">
                  <c:v>44694</c:v>
                </c:pt>
                <c:pt idx="92">
                  <c:v>44693</c:v>
                </c:pt>
                <c:pt idx="93">
                  <c:v>44692</c:v>
                </c:pt>
                <c:pt idx="94">
                  <c:v>44691</c:v>
                </c:pt>
                <c:pt idx="95">
                  <c:v>44690</c:v>
                </c:pt>
                <c:pt idx="96">
                  <c:v>44687</c:v>
                </c:pt>
                <c:pt idx="97">
                  <c:v>44686</c:v>
                </c:pt>
                <c:pt idx="98">
                  <c:v>44685</c:v>
                </c:pt>
                <c:pt idx="99">
                  <c:v>44684</c:v>
                </c:pt>
                <c:pt idx="100">
                  <c:v>44683</c:v>
                </c:pt>
                <c:pt idx="101">
                  <c:v>44680</c:v>
                </c:pt>
                <c:pt idx="102">
                  <c:v>44679</c:v>
                </c:pt>
                <c:pt idx="103">
                  <c:v>44678</c:v>
                </c:pt>
                <c:pt idx="104">
                  <c:v>44677</c:v>
                </c:pt>
                <c:pt idx="105">
                  <c:v>44676</c:v>
                </c:pt>
                <c:pt idx="106">
                  <c:v>44673</c:v>
                </c:pt>
                <c:pt idx="107">
                  <c:v>44672</c:v>
                </c:pt>
                <c:pt idx="108">
                  <c:v>44671</c:v>
                </c:pt>
                <c:pt idx="109">
                  <c:v>44670</c:v>
                </c:pt>
                <c:pt idx="110">
                  <c:v>44669</c:v>
                </c:pt>
                <c:pt idx="111">
                  <c:v>44665</c:v>
                </c:pt>
                <c:pt idx="112">
                  <c:v>44664</c:v>
                </c:pt>
                <c:pt idx="113">
                  <c:v>44663</c:v>
                </c:pt>
                <c:pt idx="114">
                  <c:v>44662</c:v>
                </c:pt>
                <c:pt idx="115">
                  <c:v>44659</c:v>
                </c:pt>
                <c:pt idx="116">
                  <c:v>44658</c:v>
                </c:pt>
                <c:pt idx="117">
                  <c:v>44657</c:v>
                </c:pt>
                <c:pt idx="118">
                  <c:v>44656</c:v>
                </c:pt>
                <c:pt idx="119">
                  <c:v>44655</c:v>
                </c:pt>
                <c:pt idx="120">
                  <c:v>44652</c:v>
                </c:pt>
                <c:pt idx="121">
                  <c:v>44651</c:v>
                </c:pt>
                <c:pt idx="122">
                  <c:v>44650</c:v>
                </c:pt>
                <c:pt idx="123">
                  <c:v>44649</c:v>
                </c:pt>
                <c:pt idx="124">
                  <c:v>44648</c:v>
                </c:pt>
                <c:pt idx="125">
                  <c:v>44645</c:v>
                </c:pt>
                <c:pt idx="126">
                  <c:v>44644</c:v>
                </c:pt>
                <c:pt idx="127">
                  <c:v>44643</c:v>
                </c:pt>
                <c:pt idx="128">
                  <c:v>44642</c:v>
                </c:pt>
                <c:pt idx="129">
                  <c:v>44641</c:v>
                </c:pt>
                <c:pt idx="130">
                  <c:v>44638</c:v>
                </c:pt>
                <c:pt idx="131">
                  <c:v>44637</c:v>
                </c:pt>
                <c:pt idx="132">
                  <c:v>44636</c:v>
                </c:pt>
                <c:pt idx="133">
                  <c:v>44635</c:v>
                </c:pt>
                <c:pt idx="134">
                  <c:v>44634</c:v>
                </c:pt>
                <c:pt idx="135">
                  <c:v>44631</c:v>
                </c:pt>
                <c:pt idx="136">
                  <c:v>44630</c:v>
                </c:pt>
                <c:pt idx="137">
                  <c:v>44629</c:v>
                </c:pt>
                <c:pt idx="138">
                  <c:v>44628</c:v>
                </c:pt>
                <c:pt idx="139">
                  <c:v>44627</c:v>
                </c:pt>
                <c:pt idx="140">
                  <c:v>44624</c:v>
                </c:pt>
                <c:pt idx="141">
                  <c:v>44623</c:v>
                </c:pt>
                <c:pt idx="142">
                  <c:v>44622</c:v>
                </c:pt>
                <c:pt idx="143">
                  <c:v>44621</c:v>
                </c:pt>
                <c:pt idx="144">
                  <c:v>44620</c:v>
                </c:pt>
                <c:pt idx="145">
                  <c:v>44617</c:v>
                </c:pt>
                <c:pt idx="146">
                  <c:v>44616</c:v>
                </c:pt>
                <c:pt idx="147">
                  <c:v>44615</c:v>
                </c:pt>
                <c:pt idx="148">
                  <c:v>44614</c:v>
                </c:pt>
                <c:pt idx="149">
                  <c:v>44610</c:v>
                </c:pt>
                <c:pt idx="150">
                  <c:v>44609</c:v>
                </c:pt>
                <c:pt idx="151">
                  <c:v>44608</c:v>
                </c:pt>
                <c:pt idx="152">
                  <c:v>44607</c:v>
                </c:pt>
                <c:pt idx="153">
                  <c:v>44606</c:v>
                </c:pt>
                <c:pt idx="154">
                  <c:v>44603</c:v>
                </c:pt>
                <c:pt idx="155">
                  <c:v>44602</c:v>
                </c:pt>
                <c:pt idx="156">
                  <c:v>44601</c:v>
                </c:pt>
                <c:pt idx="157">
                  <c:v>44600</c:v>
                </c:pt>
                <c:pt idx="158">
                  <c:v>44599</c:v>
                </c:pt>
                <c:pt idx="159">
                  <c:v>44596</c:v>
                </c:pt>
                <c:pt idx="160">
                  <c:v>44595</c:v>
                </c:pt>
                <c:pt idx="161">
                  <c:v>44594</c:v>
                </c:pt>
                <c:pt idx="162">
                  <c:v>44593</c:v>
                </c:pt>
                <c:pt idx="163">
                  <c:v>44592</c:v>
                </c:pt>
                <c:pt idx="164">
                  <c:v>44589</c:v>
                </c:pt>
                <c:pt idx="165">
                  <c:v>44588</c:v>
                </c:pt>
                <c:pt idx="166">
                  <c:v>44587</c:v>
                </c:pt>
                <c:pt idx="167">
                  <c:v>44586</c:v>
                </c:pt>
                <c:pt idx="168">
                  <c:v>44585</c:v>
                </c:pt>
                <c:pt idx="169">
                  <c:v>44582</c:v>
                </c:pt>
                <c:pt idx="170">
                  <c:v>44581</c:v>
                </c:pt>
                <c:pt idx="171">
                  <c:v>44580</c:v>
                </c:pt>
                <c:pt idx="172">
                  <c:v>44579</c:v>
                </c:pt>
                <c:pt idx="173">
                  <c:v>44575</c:v>
                </c:pt>
                <c:pt idx="174">
                  <c:v>44574</c:v>
                </c:pt>
                <c:pt idx="175">
                  <c:v>44573</c:v>
                </c:pt>
                <c:pt idx="176">
                  <c:v>44572</c:v>
                </c:pt>
                <c:pt idx="177">
                  <c:v>44571</c:v>
                </c:pt>
                <c:pt idx="178">
                  <c:v>44568</c:v>
                </c:pt>
                <c:pt idx="179">
                  <c:v>44567</c:v>
                </c:pt>
                <c:pt idx="180">
                  <c:v>44566</c:v>
                </c:pt>
                <c:pt idx="181">
                  <c:v>44565</c:v>
                </c:pt>
                <c:pt idx="182">
                  <c:v>44564</c:v>
                </c:pt>
                <c:pt idx="183">
                  <c:v>44561</c:v>
                </c:pt>
                <c:pt idx="184">
                  <c:v>44560</c:v>
                </c:pt>
                <c:pt idx="185">
                  <c:v>44559</c:v>
                </c:pt>
                <c:pt idx="186">
                  <c:v>44558</c:v>
                </c:pt>
                <c:pt idx="187">
                  <c:v>44557</c:v>
                </c:pt>
                <c:pt idx="188">
                  <c:v>44553</c:v>
                </c:pt>
                <c:pt idx="189">
                  <c:v>44552</c:v>
                </c:pt>
                <c:pt idx="190">
                  <c:v>44551</c:v>
                </c:pt>
                <c:pt idx="191">
                  <c:v>44550</c:v>
                </c:pt>
                <c:pt idx="192">
                  <c:v>44547</c:v>
                </c:pt>
                <c:pt idx="193">
                  <c:v>44546</c:v>
                </c:pt>
                <c:pt idx="194">
                  <c:v>44545</c:v>
                </c:pt>
                <c:pt idx="195">
                  <c:v>44544</c:v>
                </c:pt>
                <c:pt idx="196">
                  <c:v>44543</c:v>
                </c:pt>
                <c:pt idx="197">
                  <c:v>44540</c:v>
                </c:pt>
                <c:pt idx="198">
                  <c:v>44539</c:v>
                </c:pt>
                <c:pt idx="199">
                  <c:v>44538</c:v>
                </c:pt>
                <c:pt idx="200">
                  <c:v>44537</c:v>
                </c:pt>
                <c:pt idx="201">
                  <c:v>44536</c:v>
                </c:pt>
                <c:pt idx="202">
                  <c:v>44533</c:v>
                </c:pt>
                <c:pt idx="203">
                  <c:v>44532</c:v>
                </c:pt>
                <c:pt idx="204">
                  <c:v>44531</c:v>
                </c:pt>
                <c:pt idx="205">
                  <c:v>44530</c:v>
                </c:pt>
                <c:pt idx="206">
                  <c:v>44529</c:v>
                </c:pt>
                <c:pt idx="207">
                  <c:v>44526</c:v>
                </c:pt>
                <c:pt idx="208">
                  <c:v>44524</c:v>
                </c:pt>
                <c:pt idx="209">
                  <c:v>44523</c:v>
                </c:pt>
                <c:pt idx="210">
                  <c:v>44522</c:v>
                </c:pt>
                <c:pt idx="211">
                  <c:v>44519</c:v>
                </c:pt>
                <c:pt idx="212">
                  <c:v>44518</c:v>
                </c:pt>
                <c:pt idx="213">
                  <c:v>44517</c:v>
                </c:pt>
                <c:pt idx="214">
                  <c:v>44516</c:v>
                </c:pt>
                <c:pt idx="215">
                  <c:v>44515</c:v>
                </c:pt>
                <c:pt idx="216">
                  <c:v>44512</c:v>
                </c:pt>
                <c:pt idx="217">
                  <c:v>44511</c:v>
                </c:pt>
                <c:pt idx="218">
                  <c:v>44510</c:v>
                </c:pt>
                <c:pt idx="219">
                  <c:v>44509</c:v>
                </c:pt>
                <c:pt idx="220">
                  <c:v>44508</c:v>
                </c:pt>
                <c:pt idx="221">
                  <c:v>44505</c:v>
                </c:pt>
                <c:pt idx="222">
                  <c:v>44504</c:v>
                </c:pt>
                <c:pt idx="223">
                  <c:v>44503</c:v>
                </c:pt>
                <c:pt idx="224">
                  <c:v>44502</c:v>
                </c:pt>
                <c:pt idx="225">
                  <c:v>44501</c:v>
                </c:pt>
                <c:pt idx="226">
                  <c:v>44498</c:v>
                </c:pt>
                <c:pt idx="227">
                  <c:v>44497</c:v>
                </c:pt>
                <c:pt idx="228">
                  <c:v>44496</c:v>
                </c:pt>
                <c:pt idx="229">
                  <c:v>44495</c:v>
                </c:pt>
                <c:pt idx="230">
                  <c:v>44494</c:v>
                </c:pt>
                <c:pt idx="231">
                  <c:v>44491</c:v>
                </c:pt>
                <c:pt idx="232">
                  <c:v>44490</c:v>
                </c:pt>
                <c:pt idx="233">
                  <c:v>44489</c:v>
                </c:pt>
                <c:pt idx="234">
                  <c:v>44488</c:v>
                </c:pt>
                <c:pt idx="235">
                  <c:v>44487</c:v>
                </c:pt>
                <c:pt idx="236">
                  <c:v>44484</c:v>
                </c:pt>
                <c:pt idx="237">
                  <c:v>44483</c:v>
                </c:pt>
                <c:pt idx="238">
                  <c:v>44482</c:v>
                </c:pt>
                <c:pt idx="239">
                  <c:v>44481</c:v>
                </c:pt>
                <c:pt idx="240">
                  <c:v>44480</c:v>
                </c:pt>
                <c:pt idx="241">
                  <c:v>44477</c:v>
                </c:pt>
                <c:pt idx="242">
                  <c:v>44476</c:v>
                </c:pt>
                <c:pt idx="243">
                  <c:v>44475</c:v>
                </c:pt>
                <c:pt idx="244">
                  <c:v>44474</c:v>
                </c:pt>
                <c:pt idx="245">
                  <c:v>44473</c:v>
                </c:pt>
                <c:pt idx="246">
                  <c:v>44470</c:v>
                </c:pt>
                <c:pt idx="247">
                  <c:v>44469</c:v>
                </c:pt>
                <c:pt idx="248">
                  <c:v>44468</c:v>
                </c:pt>
                <c:pt idx="249">
                  <c:v>44467</c:v>
                </c:pt>
                <c:pt idx="250">
                  <c:v>44466</c:v>
                </c:pt>
                <c:pt idx="251">
                  <c:v>44463</c:v>
                </c:pt>
                <c:pt idx="252">
                  <c:v>44462</c:v>
                </c:pt>
                <c:pt idx="253">
                  <c:v>44461</c:v>
                </c:pt>
                <c:pt idx="254">
                  <c:v>44460</c:v>
                </c:pt>
                <c:pt idx="255">
                  <c:v>44459</c:v>
                </c:pt>
                <c:pt idx="256">
                  <c:v>44456</c:v>
                </c:pt>
                <c:pt idx="257">
                  <c:v>44455</c:v>
                </c:pt>
                <c:pt idx="258">
                  <c:v>44454</c:v>
                </c:pt>
                <c:pt idx="259">
                  <c:v>44453</c:v>
                </c:pt>
                <c:pt idx="260">
                  <c:v>44452</c:v>
                </c:pt>
                <c:pt idx="261">
                  <c:v>44449</c:v>
                </c:pt>
                <c:pt idx="262">
                  <c:v>44448</c:v>
                </c:pt>
                <c:pt idx="263">
                  <c:v>44447</c:v>
                </c:pt>
                <c:pt idx="264">
                  <c:v>44446</c:v>
                </c:pt>
                <c:pt idx="265">
                  <c:v>44442</c:v>
                </c:pt>
                <c:pt idx="266">
                  <c:v>44441</c:v>
                </c:pt>
                <c:pt idx="267">
                  <c:v>44440</c:v>
                </c:pt>
                <c:pt idx="268">
                  <c:v>44439</c:v>
                </c:pt>
                <c:pt idx="269">
                  <c:v>44438</c:v>
                </c:pt>
                <c:pt idx="270">
                  <c:v>44435</c:v>
                </c:pt>
                <c:pt idx="271">
                  <c:v>44434</c:v>
                </c:pt>
                <c:pt idx="272">
                  <c:v>44433</c:v>
                </c:pt>
                <c:pt idx="273">
                  <c:v>44432</c:v>
                </c:pt>
                <c:pt idx="274">
                  <c:v>44431</c:v>
                </c:pt>
                <c:pt idx="275">
                  <c:v>44428</c:v>
                </c:pt>
                <c:pt idx="276">
                  <c:v>44427</c:v>
                </c:pt>
                <c:pt idx="277">
                  <c:v>44426</c:v>
                </c:pt>
                <c:pt idx="278">
                  <c:v>44425</c:v>
                </c:pt>
                <c:pt idx="279">
                  <c:v>44424</c:v>
                </c:pt>
                <c:pt idx="280">
                  <c:v>44421</c:v>
                </c:pt>
                <c:pt idx="281">
                  <c:v>44420</c:v>
                </c:pt>
                <c:pt idx="282">
                  <c:v>44419</c:v>
                </c:pt>
                <c:pt idx="283">
                  <c:v>44418</c:v>
                </c:pt>
                <c:pt idx="284">
                  <c:v>44417</c:v>
                </c:pt>
                <c:pt idx="285">
                  <c:v>44414</c:v>
                </c:pt>
                <c:pt idx="286">
                  <c:v>44413</c:v>
                </c:pt>
                <c:pt idx="287">
                  <c:v>44412</c:v>
                </c:pt>
                <c:pt idx="288">
                  <c:v>44411</c:v>
                </c:pt>
                <c:pt idx="289">
                  <c:v>44410</c:v>
                </c:pt>
                <c:pt idx="290">
                  <c:v>44407</c:v>
                </c:pt>
                <c:pt idx="291">
                  <c:v>44406</c:v>
                </c:pt>
                <c:pt idx="292">
                  <c:v>44405</c:v>
                </c:pt>
                <c:pt idx="293">
                  <c:v>44404</c:v>
                </c:pt>
                <c:pt idx="294">
                  <c:v>44403</c:v>
                </c:pt>
                <c:pt idx="295">
                  <c:v>44400</c:v>
                </c:pt>
                <c:pt idx="296">
                  <c:v>44399</c:v>
                </c:pt>
                <c:pt idx="297">
                  <c:v>44398</c:v>
                </c:pt>
                <c:pt idx="298">
                  <c:v>44397</c:v>
                </c:pt>
                <c:pt idx="299">
                  <c:v>44396</c:v>
                </c:pt>
                <c:pt idx="300">
                  <c:v>44393</c:v>
                </c:pt>
                <c:pt idx="301">
                  <c:v>44392</c:v>
                </c:pt>
                <c:pt idx="302">
                  <c:v>44391</c:v>
                </c:pt>
                <c:pt idx="303">
                  <c:v>44390</c:v>
                </c:pt>
                <c:pt idx="304">
                  <c:v>44389</c:v>
                </c:pt>
                <c:pt idx="305">
                  <c:v>44386</c:v>
                </c:pt>
                <c:pt idx="306">
                  <c:v>44385</c:v>
                </c:pt>
                <c:pt idx="307">
                  <c:v>44384</c:v>
                </c:pt>
                <c:pt idx="308">
                  <c:v>44383</c:v>
                </c:pt>
                <c:pt idx="309">
                  <c:v>44379</c:v>
                </c:pt>
                <c:pt idx="310">
                  <c:v>44378</c:v>
                </c:pt>
                <c:pt idx="311">
                  <c:v>44377</c:v>
                </c:pt>
                <c:pt idx="312">
                  <c:v>44376</c:v>
                </c:pt>
                <c:pt idx="313">
                  <c:v>44375</c:v>
                </c:pt>
                <c:pt idx="314">
                  <c:v>44372</c:v>
                </c:pt>
                <c:pt idx="315">
                  <c:v>44371</c:v>
                </c:pt>
                <c:pt idx="316">
                  <c:v>44370</c:v>
                </c:pt>
                <c:pt idx="317">
                  <c:v>44369</c:v>
                </c:pt>
                <c:pt idx="318">
                  <c:v>44368</c:v>
                </c:pt>
                <c:pt idx="319">
                  <c:v>44365</c:v>
                </c:pt>
                <c:pt idx="320">
                  <c:v>44364</c:v>
                </c:pt>
                <c:pt idx="321">
                  <c:v>44363</c:v>
                </c:pt>
                <c:pt idx="322">
                  <c:v>44362</c:v>
                </c:pt>
                <c:pt idx="323">
                  <c:v>44361</c:v>
                </c:pt>
                <c:pt idx="324">
                  <c:v>44358</c:v>
                </c:pt>
                <c:pt idx="325">
                  <c:v>44357</c:v>
                </c:pt>
                <c:pt idx="326">
                  <c:v>44356</c:v>
                </c:pt>
                <c:pt idx="327">
                  <c:v>44355</c:v>
                </c:pt>
                <c:pt idx="328">
                  <c:v>44354</c:v>
                </c:pt>
                <c:pt idx="329">
                  <c:v>44351</c:v>
                </c:pt>
                <c:pt idx="330">
                  <c:v>44350</c:v>
                </c:pt>
                <c:pt idx="331">
                  <c:v>44349</c:v>
                </c:pt>
                <c:pt idx="332">
                  <c:v>44348</c:v>
                </c:pt>
                <c:pt idx="333">
                  <c:v>44344</c:v>
                </c:pt>
                <c:pt idx="334">
                  <c:v>44343</c:v>
                </c:pt>
                <c:pt idx="335">
                  <c:v>44342</c:v>
                </c:pt>
                <c:pt idx="336">
                  <c:v>44341</c:v>
                </c:pt>
                <c:pt idx="337">
                  <c:v>44340</c:v>
                </c:pt>
                <c:pt idx="338">
                  <c:v>44337</c:v>
                </c:pt>
                <c:pt idx="339">
                  <c:v>44336</c:v>
                </c:pt>
                <c:pt idx="340">
                  <c:v>44335</c:v>
                </c:pt>
                <c:pt idx="341">
                  <c:v>44334</c:v>
                </c:pt>
                <c:pt idx="342">
                  <c:v>44333</c:v>
                </c:pt>
                <c:pt idx="343">
                  <c:v>44330</c:v>
                </c:pt>
                <c:pt idx="344">
                  <c:v>44329</c:v>
                </c:pt>
                <c:pt idx="345">
                  <c:v>44328</c:v>
                </c:pt>
                <c:pt idx="346">
                  <c:v>44327</c:v>
                </c:pt>
                <c:pt idx="347">
                  <c:v>44326</c:v>
                </c:pt>
                <c:pt idx="348">
                  <c:v>44323</c:v>
                </c:pt>
                <c:pt idx="349">
                  <c:v>44322</c:v>
                </c:pt>
                <c:pt idx="350">
                  <c:v>44321</c:v>
                </c:pt>
                <c:pt idx="351">
                  <c:v>44320</c:v>
                </c:pt>
                <c:pt idx="352">
                  <c:v>44319</c:v>
                </c:pt>
                <c:pt idx="353">
                  <c:v>44316</c:v>
                </c:pt>
                <c:pt idx="354">
                  <c:v>44315</c:v>
                </c:pt>
                <c:pt idx="355">
                  <c:v>44314</c:v>
                </c:pt>
                <c:pt idx="356">
                  <c:v>44313</c:v>
                </c:pt>
                <c:pt idx="357">
                  <c:v>44312</c:v>
                </c:pt>
                <c:pt idx="358">
                  <c:v>44309</c:v>
                </c:pt>
                <c:pt idx="359">
                  <c:v>44308</c:v>
                </c:pt>
                <c:pt idx="360">
                  <c:v>44307</c:v>
                </c:pt>
                <c:pt idx="361">
                  <c:v>44306</c:v>
                </c:pt>
                <c:pt idx="362">
                  <c:v>44305</c:v>
                </c:pt>
                <c:pt idx="363">
                  <c:v>44302</c:v>
                </c:pt>
                <c:pt idx="364">
                  <c:v>44301</c:v>
                </c:pt>
                <c:pt idx="365">
                  <c:v>44300</c:v>
                </c:pt>
                <c:pt idx="366">
                  <c:v>44299</c:v>
                </c:pt>
                <c:pt idx="367">
                  <c:v>44298</c:v>
                </c:pt>
                <c:pt idx="368">
                  <c:v>44295</c:v>
                </c:pt>
                <c:pt idx="369">
                  <c:v>44294</c:v>
                </c:pt>
                <c:pt idx="370">
                  <c:v>44293</c:v>
                </c:pt>
                <c:pt idx="371">
                  <c:v>44292</c:v>
                </c:pt>
                <c:pt idx="372">
                  <c:v>44291</c:v>
                </c:pt>
                <c:pt idx="373">
                  <c:v>44287</c:v>
                </c:pt>
                <c:pt idx="374">
                  <c:v>44286</c:v>
                </c:pt>
                <c:pt idx="375">
                  <c:v>44285</c:v>
                </c:pt>
                <c:pt idx="376">
                  <c:v>44284</c:v>
                </c:pt>
                <c:pt idx="377">
                  <c:v>44281</c:v>
                </c:pt>
                <c:pt idx="378">
                  <c:v>44280</c:v>
                </c:pt>
                <c:pt idx="379">
                  <c:v>44279</c:v>
                </c:pt>
                <c:pt idx="380">
                  <c:v>44278</c:v>
                </c:pt>
                <c:pt idx="381">
                  <c:v>44277</c:v>
                </c:pt>
                <c:pt idx="382">
                  <c:v>44274</c:v>
                </c:pt>
                <c:pt idx="383">
                  <c:v>44273</c:v>
                </c:pt>
                <c:pt idx="384">
                  <c:v>44272</c:v>
                </c:pt>
                <c:pt idx="385">
                  <c:v>44271</c:v>
                </c:pt>
                <c:pt idx="386">
                  <c:v>44270</c:v>
                </c:pt>
                <c:pt idx="387">
                  <c:v>44267</c:v>
                </c:pt>
                <c:pt idx="388">
                  <c:v>44266</c:v>
                </c:pt>
                <c:pt idx="389">
                  <c:v>44265</c:v>
                </c:pt>
                <c:pt idx="390">
                  <c:v>44264</c:v>
                </c:pt>
                <c:pt idx="391">
                  <c:v>44263</c:v>
                </c:pt>
                <c:pt idx="392">
                  <c:v>44260</c:v>
                </c:pt>
                <c:pt idx="393">
                  <c:v>44259</c:v>
                </c:pt>
                <c:pt idx="394">
                  <c:v>44258</c:v>
                </c:pt>
                <c:pt idx="395">
                  <c:v>44257</c:v>
                </c:pt>
                <c:pt idx="396">
                  <c:v>44256</c:v>
                </c:pt>
                <c:pt idx="397">
                  <c:v>44253</c:v>
                </c:pt>
                <c:pt idx="398">
                  <c:v>44252</c:v>
                </c:pt>
                <c:pt idx="399">
                  <c:v>44251</c:v>
                </c:pt>
                <c:pt idx="400">
                  <c:v>44250</c:v>
                </c:pt>
                <c:pt idx="401">
                  <c:v>44249</c:v>
                </c:pt>
                <c:pt idx="402">
                  <c:v>44246</c:v>
                </c:pt>
                <c:pt idx="403">
                  <c:v>44245</c:v>
                </c:pt>
                <c:pt idx="404">
                  <c:v>44244</c:v>
                </c:pt>
                <c:pt idx="405">
                  <c:v>44243</c:v>
                </c:pt>
                <c:pt idx="406">
                  <c:v>44239</c:v>
                </c:pt>
                <c:pt idx="407">
                  <c:v>44238</c:v>
                </c:pt>
                <c:pt idx="408">
                  <c:v>44237</c:v>
                </c:pt>
                <c:pt idx="409">
                  <c:v>44236</c:v>
                </c:pt>
                <c:pt idx="410">
                  <c:v>44235</c:v>
                </c:pt>
                <c:pt idx="411">
                  <c:v>44232</c:v>
                </c:pt>
                <c:pt idx="412">
                  <c:v>44231</c:v>
                </c:pt>
                <c:pt idx="413">
                  <c:v>44230</c:v>
                </c:pt>
                <c:pt idx="414">
                  <c:v>44229</c:v>
                </c:pt>
                <c:pt idx="415">
                  <c:v>44228</c:v>
                </c:pt>
                <c:pt idx="416">
                  <c:v>44225</c:v>
                </c:pt>
                <c:pt idx="417">
                  <c:v>44224</c:v>
                </c:pt>
                <c:pt idx="418">
                  <c:v>44223</c:v>
                </c:pt>
                <c:pt idx="419">
                  <c:v>44222</c:v>
                </c:pt>
                <c:pt idx="420">
                  <c:v>44221</c:v>
                </c:pt>
                <c:pt idx="421">
                  <c:v>44218</c:v>
                </c:pt>
                <c:pt idx="422">
                  <c:v>44217</c:v>
                </c:pt>
                <c:pt idx="423">
                  <c:v>44216</c:v>
                </c:pt>
                <c:pt idx="424">
                  <c:v>44215</c:v>
                </c:pt>
                <c:pt idx="425">
                  <c:v>44211</c:v>
                </c:pt>
                <c:pt idx="426">
                  <c:v>44210</c:v>
                </c:pt>
                <c:pt idx="427">
                  <c:v>44209</c:v>
                </c:pt>
                <c:pt idx="428">
                  <c:v>44208</c:v>
                </c:pt>
                <c:pt idx="429">
                  <c:v>44207</c:v>
                </c:pt>
                <c:pt idx="430">
                  <c:v>44204</c:v>
                </c:pt>
                <c:pt idx="431">
                  <c:v>44203</c:v>
                </c:pt>
                <c:pt idx="432">
                  <c:v>44202</c:v>
                </c:pt>
                <c:pt idx="433">
                  <c:v>44201</c:v>
                </c:pt>
                <c:pt idx="434">
                  <c:v>44200</c:v>
                </c:pt>
                <c:pt idx="435">
                  <c:v>44196</c:v>
                </c:pt>
                <c:pt idx="436">
                  <c:v>44195</c:v>
                </c:pt>
                <c:pt idx="437">
                  <c:v>44194</c:v>
                </c:pt>
                <c:pt idx="438">
                  <c:v>44193</c:v>
                </c:pt>
                <c:pt idx="439">
                  <c:v>44189</c:v>
                </c:pt>
                <c:pt idx="440">
                  <c:v>44188</c:v>
                </c:pt>
                <c:pt idx="441">
                  <c:v>44187</c:v>
                </c:pt>
                <c:pt idx="442">
                  <c:v>44186</c:v>
                </c:pt>
                <c:pt idx="443">
                  <c:v>44183</c:v>
                </c:pt>
                <c:pt idx="444">
                  <c:v>44182</c:v>
                </c:pt>
                <c:pt idx="445">
                  <c:v>44181</c:v>
                </c:pt>
                <c:pt idx="446">
                  <c:v>44180</c:v>
                </c:pt>
                <c:pt idx="447">
                  <c:v>44179</c:v>
                </c:pt>
                <c:pt idx="448">
                  <c:v>44176</c:v>
                </c:pt>
                <c:pt idx="449">
                  <c:v>44175</c:v>
                </c:pt>
                <c:pt idx="450">
                  <c:v>44174</c:v>
                </c:pt>
                <c:pt idx="451">
                  <c:v>44173</c:v>
                </c:pt>
                <c:pt idx="452">
                  <c:v>44172</c:v>
                </c:pt>
                <c:pt idx="453">
                  <c:v>44169</c:v>
                </c:pt>
                <c:pt idx="454">
                  <c:v>44168</c:v>
                </c:pt>
                <c:pt idx="455">
                  <c:v>44167</c:v>
                </c:pt>
                <c:pt idx="456">
                  <c:v>44166</c:v>
                </c:pt>
                <c:pt idx="457">
                  <c:v>44165</c:v>
                </c:pt>
                <c:pt idx="458">
                  <c:v>44162</c:v>
                </c:pt>
                <c:pt idx="459">
                  <c:v>44160</c:v>
                </c:pt>
                <c:pt idx="460">
                  <c:v>44159</c:v>
                </c:pt>
                <c:pt idx="461">
                  <c:v>44158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44148</c:v>
                </c:pt>
                <c:pt idx="468">
                  <c:v>44147</c:v>
                </c:pt>
                <c:pt idx="469">
                  <c:v>44146</c:v>
                </c:pt>
                <c:pt idx="470">
                  <c:v>44145</c:v>
                </c:pt>
                <c:pt idx="471">
                  <c:v>44144</c:v>
                </c:pt>
                <c:pt idx="472">
                  <c:v>44141</c:v>
                </c:pt>
                <c:pt idx="473">
                  <c:v>44140</c:v>
                </c:pt>
                <c:pt idx="474">
                  <c:v>44139</c:v>
                </c:pt>
                <c:pt idx="475">
                  <c:v>44138</c:v>
                </c:pt>
                <c:pt idx="476">
                  <c:v>44137</c:v>
                </c:pt>
                <c:pt idx="477">
                  <c:v>44134</c:v>
                </c:pt>
                <c:pt idx="478">
                  <c:v>44133</c:v>
                </c:pt>
                <c:pt idx="479">
                  <c:v>44132</c:v>
                </c:pt>
                <c:pt idx="480">
                  <c:v>44131</c:v>
                </c:pt>
                <c:pt idx="481">
                  <c:v>44130</c:v>
                </c:pt>
                <c:pt idx="482">
                  <c:v>44127</c:v>
                </c:pt>
                <c:pt idx="483">
                  <c:v>44126</c:v>
                </c:pt>
                <c:pt idx="484">
                  <c:v>44125</c:v>
                </c:pt>
                <c:pt idx="485">
                  <c:v>44124</c:v>
                </c:pt>
                <c:pt idx="486">
                  <c:v>44123</c:v>
                </c:pt>
                <c:pt idx="487">
                  <c:v>44120</c:v>
                </c:pt>
                <c:pt idx="488">
                  <c:v>44119</c:v>
                </c:pt>
                <c:pt idx="489">
                  <c:v>44118</c:v>
                </c:pt>
                <c:pt idx="490">
                  <c:v>44117</c:v>
                </c:pt>
                <c:pt idx="491">
                  <c:v>44116</c:v>
                </c:pt>
                <c:pt idx="492">
                  <c:v>44113</c:v>
                </c:pt>
                <c:pt idx="493">
                  <c:v>44112</c:v>
                </c:pt>
                <c:pt idx="494">
                  <c:v>44111</c:v>
                </c:pt>
                <c:pt idx="495">
                  <c:v>44110</c:v>
                </c:pt>
                <c:pt idx="496">
                  <c:v>44109</c:v>
                </c:pt>
                <c:pt idx="497">
                  <c:v>44106</c:v>
                </c:pt>
                <c:pt idx="498">
                  <c:v>44105</c:v>
                </c:pt>
                <c:pt idx="499">
                  <c:v>44104</c:v>
                </c:pt>
                <c:pt idx="500">
                  <c:v>44103</c:v>
                </c:pt>
                <c:pt idx="501">
                  <c:v>44102</c:v>
                </c:pt>
                <c:pt idx="502">
                  <c:v>44099</c:v>
                </c:pt>
                <c:pt idx="503">
                  <c:v>44098</c:v>
                </c:pt>
                <c:pt idx="504">
                  <c:v>44097</c:v>
                </c:pt>
                <c:pt idx="505">
                  <c:v>44096</c:v>
                </c:pt>
                <c:pt idx="506">
                  <c:v>44095</c:v>
                </c:pt>
                <c:pt idx="507">
                  <c:v>44092</c:v>
                </c:pt>
                <c:pt idx="508">
                  <c:v>44091</c:v>
                </c:pt>
                <c:pt idx="509">
                  <c:v>44090</c:v>
                </c:pt>
                <c:pt idx="510">
                  <c:v>44089</c:v>
                </c:pt>
                <c:pt idx="511">
                  <c:v>44088</c:v>
                </c:pt>
                <c:pt idx="512">
                  <c:v>44085</c:v>
                </c:pt>
                <c:pt idx="513">
                  <c:v>44084</c:v>
                </c:pt>
                <c:pt idx="514">
                  <c:v>44083</c:v>
                </c:pt>
                <c:pt idx="515">
                  <c:v>44082</c:v>
                </c:pt>
                <c:pt idx="516">
                  <c:v>44078</c:v>
                </c:pt>
                <c:pt idx="517">
                  <c:v>44077</c:v>
                </c:pt>
                <c:pt idx="518">
                  <c:v>44076</c:v>
                </c:pt>
                <c:pt idx="519">
                  <c:v>44075</c:v>
                </c:pt>
                <c:pt idx="520">
                  <c:v>44074</c:v>
                </c:pt>
                <c:pt idx="521">
                  <c:v>44071</c:v>
                </c:pt>
                <c:pt idx="522">
                  <c:v>44070</c:v>
                </c:pt>
                <c:pt idx="523">
                  <c:v>44069</c:v>
                </c:pt>
                <c:pt idx="524">
                  <c:v>44068</c:v>
                </c:pt>
                <c:pt idx="525">
                  <c:v>44067</c:v>
                </c:pt>
                <c:pt idx="526">
                  <c:v>44064</c:v>
                </c:pt>
                <c:pt idx="527">
                  <c:v>44063</c:v>
                </c:pt>
                <c:pt idx="528">
                  <c:v>44062</c:v>
                </c:pt>
                <c:pt idx="529">
                  <c:v>44061</c:v>
                </c:pt>
                <c:pt idx="530">
                  <c:v>44060</c:v>
                </c:pt>
                <c:pt idx="531">
                  <c:v>44057</c:v>
                </c:pt>
                <c:pt idx="532">
                  <c:v>44056</c:v>
                </c:pt>
                <c:pt idx="533">
                  <c:v>44055</c:v>
                </c:pt>
                <c:pt idx="534">
                  <c:v>44054</c:v>
                </c:pt>
                <c:pt idx="535">
                  <c:v>44053</c:v>
                </c:pt>
                <c:pt idx="536">
                  <c:v>44050</c:v>
                </c:pt>
                <c:pt idx="537">
                  <c:v>44049</c:v>
                </c:pt>
                <c:pt idx="538">
                  <c:v>44048</c:v>
                </c:pt>
                <c:pt idx="539">
                  <c:v>44047</c:v>
                </c:pt>
                <c:pt idx="540">
                  <c:v>44046</c:v>
                </c:pt>
                <c:pt idx="541">
                  <c:v>44043</c:v>
                </c:pt>
                <c:pt idx="542">
                  <c:v>44042</c:v>
                </c:pt>
                <c:pt idx="543">
                  <c:v>44041</c:v>
                </c:pt>
                <c:pt idx="544">
                  <c:v>44040</c:v>
                </c:pt>
                <c:pt idx="545">
                  <c:v>44039</c:v>
                </c:pt>
                <c:pt idx="546">
                  <c:v>44036</c:v>
                </c:pt>
                <c:pt idx="547">
                  <c:v>44035</c:v>
                </c:pt>
                <c:pt idx="548">
                  <c:v>44034</c:v>
                </c:pt>
                <c:pt idx="549">
                  <c:v>44033</c:v>
                </c:pt>
                <c:pt idx="550">
                  <c:v>44032</c:v>
                </c:pt>
                <c:pt idx="551">
                  <c:v>44029</c:v>
                </c:pt>
                <c:pt idx="552">
                  <c:v>44028</c:v>
                </c:pt>
                <c:pt idx="553">
                  <c:v>44027</c:v>
                </c:pt>
                <c:pt idx="554">
                  <c:v>44026</c:v>
                </c:pt>
                <c:pt idx="555">
                  <c:v>44025</c:v>
                </c:pt>
                <c:pt idx="556">
                  <c:v>44022</c:v>
                </c:pt>
                <c:pt idx="557">
                  <c:v>44021</c:v>
                </c:pt>
                <c:pt idx="558">
                  <c:v>44020</c:v>
                </c:pt>
                <c:pt idx="559">
                  <c:v>44019</c:v>
                </c:pt>
                <c:pt idx="560">
                  <c:v>44018</c:v>
                </c:pt>
                <c:pt idx="561">
                  <c:v>44014</c:v>
                </c:pt>
                <c:pt idx="562">
                  <c:v>44013</c:v>
                </c:pt>
                <c:pt idx="563">
                  <c:v>44012</c:v>
                </c:pt>
                <c:pt idx="564">
                  <c:v>44011</c:v>
                </c:pt>
                <c:pt idx="565">
                  <c:v>44008</c:v>
                </c:pt>
                <c:pt idx="566">
                  <c:v>44007</c:v>
                </c:pt>
                <c:pt idx="567">
                  <c:v>44006</c:v>
                </c:pt>
                <c:pt idx="568">
                  <c:v>44005</c:v>
                </c:pt>
                <c:pt idx="569">
                  <c:v>44004</c:v>
                </c:pt>
                <c:pt idx="570">
                  <c:v>44001</c:v>
                </c:pt>
                <c:pt idx="571">
                  <c:v>44000</c:v>
                </c:pt>
                <c:pt idx="572">
                  <c:v>43999</c:v>
                </c:pt>
                <c:pt idx="573">
                  <c:v>43998</c:v>
                </c:pt>
                <c:pt idx="574">
                  <c:v>43997</c:v>
                </c:pt>
                <c:pt idx="575">
                  <c:v>43994</c:v>
                </c:pt>
                <c:pt idx="576">
                  <c:v>43993</c:v>
                </c:pt>
                <c:pt idx="577">
                  <c:v>43992</c:v>
                </c:pt>
                <c:pt idx="578">
                  <c:v>43991</c:v>
                </c:pt>
                <c:pt idx="579">
                  <c:v>43990</c:v>
                </c:pt>
                <c:pt idx="580">
                  <c:v>43987</c:v>
                </c:pt>
                <c:pt idx="581">
                  <c:v>43986</c:v>
                </c:pt>
                <c:pt idx="582">
                  <c:v>43985</c:v>
                </c:pt>
                <c:pt idx="583">
                  <c:v>43984</c:v>
                </c:pt>
                <c:pt idx="584">
                  <c:v>43983</c:v>
                </c:pt>
                <c:pt idx="585">
                  <c:v>43980</c:v>
                </c:pt>
                <c:pt idx="586">
                  <c:v>43979</c:v>
                </c:pt>
                <c:pt idx="587">
                  <c:v>43978</c:v>
                </c:pt>
                <c:pt idx="588">
                  <c:v>43977</c:v>
                </c:pt>
                <c:pt idx="589">
                  <c:v>43973</c:v>
                </c:pt>
                <c:pt idx="590">
                  <c:v>43972</c:v>
                </c:pt>
                <c:pt idx="591">
                  <c:v>43971</c:v>
                </c:pt>
                <c:pt idx="592">
                  <c:v>43970</c:v>
                </c:pt>
                <c:pt idx="593">
                  <c:v>43969</c:v>
                </c:pt>
                <c:pt idx="594">
                  <c:v>43966</c:v>
                </c:pt>
                <c:pt idx="595">
                  <c:v>43965</c:v>
                </c:pt>
                <c:pt idx="596">
                  <c:v>43964</c:v>
                </c:pt>
                <c:pt idx="597">
                  <c:v>43963</c:v>
                </c:pt>
                <c:pt idx="598">
                  <c:v>43962</c:v>
                </c:pt>
                <c:pt idx="599">
                  <c:v>43959</c:v>
                </c:pt>
                <c:pt idx="600">
                  <c:v>43958</c:v>
                </c:pt>
                <c:pt idx="601">
                  <c:v>43957</c:v>
                </c:pt>
                <c:pt idx="602">
                  <c:v>43956</c:v>
                </c:pt>
                <c:pt idx="603">
                  <c:v>43955</c:v>
                </c:pt>
                <c:pt idx="604">
                  <c:v>43952</c:v>
                </c:pt>
                <c:pt idx="605">
                  <c:v>43951</c:v>
                </c:pt>
                <c:pt idx="606">
                  <c:v>43950</c:v>
                </c:pt>
                <c:pt idx="607">
                  <c:v>43949</c:v>
                </c:pt>
                <c:pt idx="608">
                  <c:v>43948</c:v>
                </c:pt>
                <c:pt idx="609">
                  <c:v>43945</c:v>
                </c:pt>
                <c:pt idx="610">
                  <c:v>43944</c:v>
                </c:pt>
                <c:pt idx="611">
                  <c:v>43943</c:v>
                </c:pt>
                <c:pt idx="612">
                  <c:v>43942</c:v>
                </c:pt>
                <c:pt idx="613">
                  <c:v>43941</c:v>
                </c:pt>
                <c:pt idx="614">
                  <c:v>43938</c:v>
                </c:pt>
                <c:pt idx="615">
                  <c:v>43937</c:v>
                </c:pt>
                <c:pt idx="616">
                  <c:v>43936</c:v>
                </c:pt>
                <c:pt idx="617">
                  <c:v>43935</c:v>
                </c:pt>
                <c:pt idx="618">
                  <c:v>43934</c:v>
                </c:pt>
                <c:pt idx="619">
                  <c:v>43930</c:v>
                </c:pt>
                <c:pt idx="620">
                  <c:v>43929</c:v>
                </c:pt>
                <c:pt idx="621">
                  <c:v>43928</c:v>
                </c:pt>
                <c:pt idx="622">
                  <c:v>43927</c:v>
                </c:pt>
                <c:pt idx="623">
                  <c:v>43924</c:v>
                </c:pt>
                <c:pt idx="624">
                  <c:v>43923</c:v>
                </c:pt>
                <c:pt idx="625">
                  <c:v>43922</c:v>
                </c:pt>
                <c:pt idx="626">
                  <c:v>43921</c:v>
                </c:pt>
                <c:pt idx="627">
                  <c:v>43920</c:v>
                </c:pt>
                <c:pt idx="628">
                  <c:v>43917</c:v>
                </c:pt>
                <c:pt idx="629">
                  <c:v>43916</c:v>
                </c:pt>
                <c:pt idx="630">
                  <c:v>43915</c:v>
                </c:pt>
                <c:pt idx="631">
                  <c:v>43914</c:v>
                </c:pt>
                <c:pt idx="632">
                  <c:v>43913</c:v>
                </c:pt>
                <c:pt idx="633">
                  <c:v>43910</c:v>
                </c:pt>
                <c:pt idx="634">
                  <c:v>43909</c:v>
                </c:pt>
                <c:pt idx="635">
                  <c:v>43908</c:v>
                </c:pt>
                <c:pt idx="636">
                  <c:v>43907</c:v>
                </c:pt>
                <c:pt idx="637">
                  <c:v>43906</c:v>
                </c:pt>
                <c:pt idx="638">
                  <c:v>43903</c:v>
                </c:pt>
                <c:pt idx="639">
                  <c:v>43902</c:v>
                </c:pt>
                <c:pt idx="640">
                  <c:v>43901</c:v>
                </c:pt>
                <c:pt idx="641">
                  <c:v>43900</c:v>
                </c:pt>
                <c:pt idx="642">
                  <c:v>43899</c:v>
                </c:pt>
                <c:pt idx="643">
                  <c:v>43896</c:v>
                </c:pt>
                <c:pt idx="644">
                  <c:v>43895</c:v>
                </c:pt>
                <c:pt idx="645">
                  <c:v>43894</c:v>
                </c:pt>
                <c:pt idx="646">
                  <c:v>43893</c:v>
                </c:pt>
                <c:pt idx="647">
                  <c:v>43892</c:v>
                </c:pt>
                <c:pt idx="648">
                  <c:v>43889</c:v>
                </c:pt>
                <c:pt idx="649">
                  <c:v>43888</c:v>
                </c:pt>
                <c:pt idx="650">
                  <c:v>43887</c:v>
                </c:pt>
                <c:pt idx="651">
                  <c:v>43886</c:v>
                </c:pt>
                <c:pt idx="652">
                  <c:v>43885</c:v>
                </c:pt>
                <c:pt idx="653">
                  <c:v>43882</c:v>
                </c:pt>
                <c:pt idx="654">
                  <c:v>43881</c:v>
                </c:pt>
                <c:pt idx="655">
                  <c:v>43880</c:v>
                </c:pt>
                <c:pt idx="656">
                  <c:v>43879</c:v>
                </c:pt>
                <c:pt idx="657">
                  <c:v>43875</c:v>
                </c:pt>
                <c:pt idx="658">
                  <c:v>43874</c:v>
                </c:pt>
                <c:pt idx="659">
                  <c:v>43873</c:v>
                </c:pt>
                <c:pt idx="660">
                  <c:v>43872</c:v>
                </c:pt>
                <c:pt idx="661">
                  <c:v>43871</c:v>
                </c:pt>
                <c:pt idx="662">
                  <c:v>43868</c:v>
                </c:pt>
                <c:pt idx="663">
                  <c:v>43867</c:v>
                </c:pt>
                <c:pt idx="664">
                  <c:v>43866</c:v>
                </c:pt>
                <c:pt idx="665">
                  <c:v>43865</c:v>
                </c:pt>
                <c:pt idx="666">
                  <c:v>43864</c:v>
                </c:pt>
                <c:pt idx="667">
                  <c:v>43861</c:v>
                </c:pt>
                <c:pt idx="668">
                  <c:v>43860</c:v>
                </c:pt>
                <c:pt idx="669">
                  <c:v>43859</c:v>
                </c:pt>
                <c:pt idx="670">
                  <c:v>43858</c:v>
                </c:pt>
                <c:pt idx="671">
                  <c:v>43857</c:v>
                </c:pt>
                <c:pt idx="672">
                  <c:v>43854</c:v>
                </c:pt>
                <c:pt idx="673">
                  <c:v>43853</c:v>
                </c:pt>
                <c:pt idx="674">
                  <c:v>43852</c:v>
                </c:pt>
                <c:pt idx="675">
                  <c:v>43851</c:v>
                </c:pt>
                <c:pt idx="676">
                  <c:v>43847</c:v>
                </c:pt>
                <c:pt idx="677">
                  <c:v>43846</c:v>
                </c:pt>
                <c:pt idx="678">
                  <c:v>43845</c:v>
                </c:pt>
                <c:pt idx="679">
                  <c:v>43844</c:v>
                </c:pt>
                <c:pt idx="680">
                  <c:v>43843</c:v>
                </c:pt>
                <c:pt idx="681">
                  <c:v>43840</c:v>
                </c:pt>
                <c:pt idx="682">
                  <c:v>43839</c:v>
                </c:pt>
                <c:pt idx="683">
                  <c:v>43838</c:v>
                </c:pt>
                <c:pt idx="684">
                  <c:v>43837</c:v>
                </c:pt>
                <c:pt idx="685">
                  <c:v>43836</c:v>
                </c:pt>
                <c:pt idx="686">
                  <c:v>43833</c:v>
                </c:pt>
                <c:pt idx="687">
                  <c:v>43832</c:v>
                </c:pt>
                <c:pt idx="688">
                  <c:v>43830</c:v>
                </c:pt>
                <c:pt idx="689">
                  <c:v>43829</c:v>
                </c:pt>
                <c:pt idx="690">
                  <c:v>43826</c:v>
                </c:pt>
                <c:pt idx="691">
                  <c:v>43825</c:v>
                </c:pt>
                <c:pt idx="692">
                  <c:v>43823</c:v>
                </c:pt>
                <c:pt idx="693">
                  <c:v>43822</c:v>
                </c:pt>
                <c:pt idx="694">
                  <c:v>43819</c:v>
                </c:pt>
                <c:pt idx="695">
                  <c:v>43818</c:v>
                </c:pt>
                <c:pt idx="696">
                  <c:v>43817</c:v>
                </c:pt>
                <c:pt idx="697">
                  <c:v>43816</c:v>
                </c:pt>
                <c:pt idx="698">
                  <c:v>43815</c:v>
                </c:pt>
                <c:pt idx="699">
                  <c:v>43812</c:v>
                </c:pt>
                <c:pt idx="700">
                  <c:v>43811</c:v>
                </c:pt>
                <c:pt idx="701">
                  <c:v>43810</c:v>
                </c:pt>
                <c:pt idx="702">
                  <c:v>43809</c:v>
                </c:pt>
                <c:pt idx="703">
                  <c:v>43808</c:v>
                </c:pt>
                <c:pt idx="704">
                  <c:v>43805</c:v>
                </c:pt>
                <c:pt idx="705">
                  <c:v>43804</c:v>
                </c:pt>
                <c:pt idx="706">
                  <c:v>43803</c:v>
                </c:pt>
                <c:pt idx="707">
                  <c:v>43802</c:v>
                </c:pt>
                <c:pt idx="708">
                  <c:v>43801</c:v>
                </c:pt>
                <c:pt idx="709">
                  <c:v>43798</c:v>
                </c:pt>
                <c:pt idx="710">
                  <c:v>43796</c:v>
                </c:pt>
                <c:pt idx="711">
                  <c:v>43795</c:v>
                </c:pt>
                <c:pt idx="712">
                  <c:v>43794</c:v>
                </c:pt>
                <c:pt idx="713">
                  <c:v>43791</c:v>
                </c:pt>
                <c:pt idx="714">
                  <c:v>43790</c:v>
                </c:pt>
                <c:pt idx="715">
                  <c:v>43789</c:v>
                </c:pt>
                <c:pt idx="716">
                  <c:v>43788</c:v>
                </c:pt>
                <c:pt idx="717">
                  <c:v>43787</c:v>
                </c:pt>
                <c:pt idx="718">
                  <c:v>43784</c:v>
                </c:pt>
                <c:pt idx="719">
                  <c:v>43783</c:v>
                </c:pt>
                <c:pt idx="720">
                  <c:v>43782</c:v>
                </c:pt>
                <c:pt idx="721">
                  <c:v>43781</c:v>
                </c:pt>
                <c:pt idx="722">
                  <c:v>43780</c:v>
                </c:pt>
                <c:pt idx="723">
                  <c:v>43777</c:v>
                </c:pt>
                <c:pt idx="724">
                  <c:v>43776</c:v>
                </c:pt>
                <c:pt idx="725">
                  <c:v>43775</c:v>
                </c:pt>
                <c:pt idx="726">
                  <c:v>43774</c:v>
                </c:pt>
                <c:pt idx="727">
                  <c:v>43773</c:v>
                </c:pt>
                <c:pt idx="728">
                  <c:v>43770</c:v>
                </c:pt>
                <c:pt idx="729">
                  <c:v>43769</c:v>
                </c:pt>
                <c:pt idx="730">
                  <c:v>43768</c:v>
                </c:pt>
                <c:pt idx="731">
                  <c:v>43767</c:v>
                </c:pt>
                <c:pt idx="732">
                  <c:v>43766</c:v>
                </c:pt>
                <c:pt idx="733">
                  <c:v>43763</c:v>
                </c:pt>
                <c:pt idx="734">
                  <c:v>43762</c:v>
                </c:pt>
                <c:pt idx="735">
                  <c:v>43761</c:v>
                </c:pt>
                <c:pt idx="736">
                  <c:v>43760</c:v>
                </c:pt>
                <c:pt idx="737">
                  <c:v>43759</c:v>
                </c:pt>
                <c:pt idx="738">
                  <c:v>43756</c:v>
                </c:pt>
                <c:pt idx="739">
                  <c:v>43755</c:v>
                </c:pt>
                <c:pt idx="740">
                  <c:v>43754</c:v>
                </c:pt>
                <c:pt idx="741">
                  <c:v>43753</c:v>
                </c:pt>
                <c:pt idx="742">
                  <c:v>43752</c:v>
                </c:pt>
                <c:pt idx="743">
                  <c:v>43749</c:v>
                </c:pt>
                <c:pt idx="744">
                  <c:v>43748</c:v>
                </c:pt>
                <c:pt idx="745">
                  <c:v>43747</c:v>
                </c:pt>
                <c:pt idx="746">
                  <c:v>43746</c:v>
                </c:pt>
                <c:pt idx="747">
                  <c:v>43745</c:v>
                </c:pt>
                <c:pt idx="748">
                  <c:v>43742</c:v>
                </c:pt>
                <c:pt idx="749">
                  <c:v>43741</c:v>
                </c:pt>
                <c:pt idx="750">
                  <c:v>43740</c:v>
                </c:pt>
                <c:pt idx="751">
                  <c:v>43739</c:v>
                </c:pt>
                <c:pt idx="752">
                  <c:v>43738</c:v>
                </c:pt>
                <c:pt idx="753">
                  <c:v>43735</c:v>
                </c:pt>
                <c:pt idx="754">
                  <c:v>43734</c:v>
                </c:pt>
                <c:pt idx="755">
                  <c:v>43733</c:v>
                </c:pt>
                <c:pt idx="756">
                  <c:v>43732</c:v>
                </c:pt>
                <c:pt idx="757">
                  <c:v>43731</c:v>
                </c:pt>
                <c:pt idx="758">
                  <c:v>43728</c:v>
                </c:pt>
                <c:pt idx="759">
                  <c:v>43727</c:v>
                </c:pt>
                <c:pt idx="760">
                  <c:v>43726</c:v>
                </c:pt>
                <c:pt idx="761">
                  <c:v>43725</c:v>
                </c:pt>
                <c:pt idx="762">
                  <c:v>43724</c:v>
                </c:pt>
                <c:pt idx="763">
                  <c:v>43721</c:v>
                </c:pt>
                <c:pt idx="764">
                  <c:v>43720</c:v>
                </c:pt>
                <c:pt idx="765">
                  <c:v>43719</c:v>
                </c:pt>
                <c:pt idx="766">
                  <c:v>43718</c:v>
                </c:pt>
                <c:pt idx="767">
                  <c:v>43717</c:v>
                </c:pt>
                <c:pt idx="768">
                  <c:v>43714</c:v>
                </c:pt>
                <c:pt idx="769">
                  <c:v>43713</c:v>
                </c:pt>
                <c:pt idx="770">
                  <c:v>43712</c:v>
                </c:pt>
                <c:pt idx="771">
                  <c:v>43711</c:v>
                </c:pt>
                <c:pt idx="772">
                  <c:v>43707</c:v>
                </c:pt>
                <c:pt idx="773">
                  <c:v>43706</c:v>
                </c:pt>
                <c:pt idx="774">
                  <c:v>43705</c:v>
                </c:pt>
                <c:pt idx="775">
                  <c:v>43704</c:v>
                </c:pt>
                <c:pt idx="776">
                  <c:v>43703</c:v>
                </c:pt>
                <c:pt idx="777">
                  <c:v>43700</c:v>
                </c:pt>
                <c:pt idx="778">
                  <c:v>43699</c:v>
                </c:pt>
                <c:pt idx="779">
                  <c:v>43698</c:v>
                </c:pt>
                <c:pt idx="780">
                  <c:v>43697</c:v>
                </c:pt>
                <c:pt idx="781">
                  <c:v>43696</c:v>
                </c:pt>
                <c:pt idx="782">
                  <c:v>43693</c:v>
                </c:pt>
                <c:pt idx="783">
                  <c:v>43692</c:v>
                </c:pt>
                <c:pt idx="784">
                  <c:v>43691</c:v>
                </c:pt>
                <c:pt idx="785">
                  <c:v>43690</c:v>
                </c:pt>
                <c:pt idx="786">
                  <c:v>43689</c:v>
                </c:pt>
                <c:pt idx="787">
                  <c:v>43686</c:v>
                </c:pt>
                <c:pt idx="788">
                  <c:v>43685</c:v>
                </c:pt>
                <c:pt idx="789">
                  <c:v>43684</c:v>
                </c:pt>
                <c:pt idx="790">
                  <c:v>43683</c:v>
                </c:pt>
                <c:pt idx="791">
                  <c:v>43682</c:v>
                </c:pt>
                <c:pt idx="792">
                  <c:v>43679</c:v>
                </c:pt>
                <c:pt idx="793">
                  <c:v>43678</c:v>
                </c:pt>
                <c:pt idx="794">
                  <c:v>43677</c:v>
                </c:pt>
                <c:pt idx="795">
                  <c:v>43676</c:v>
                </c:pt>
                <c:pt idx="796">
                  <c:v>43675</c:v>
                </c:pt>
                <c:pt idx="797">
                  <c:v>43672</c:v>
                </c:pt>
                <c:pt idx="798">
                  <c:v>43671</c:v>
                </c:pt>
                <c:pt idx="799">
                  <c:v>43670</c:v>
                </c:pt>
                <c:pt idx="800">
                  <c:v>43669</c:v>
                </c:pt>
                <c:pt idx="801">
                  <c:v>43668</c:v>
                </c:pt>
                <c:pt idx="802">
                  <c:v>43665</c:v>
                </c:pt>
                <c:pt idx="803">
                  <c:v>43664</c:v>
                </c:pt>
                <c:pt idx="804">
                  <c:v>43663</c:v>
                </c:pt>
                <c:pt idx="805">
                  <c:v>43662</c:v>
                </c:pt>
                <c:pt idx="806">
                  <c:v>43661</c:v>
                </c:pt>
                <c:pt idx="807">
                  <c:v>43658</c:v>
                </c:pt>
                <c:pt idx="808">
                  <c:v>43657</c:v>
                </c:pt>
                <c:pt idx="809">
                  <c:v>43656</c:v>
                </c:pt>
                <c:pt idx="810">
                  <c:v>43655</c:v>
                </c:pt>
                <c:pt idx="811">
                  <c:v>43654</c:v>
                </c:pt>
                <c:pt idx="812">
                  <c:v>43651</c:v>
                </c:pt>
                <c:pt idx="813">
                  <c:v>43649</c:v>
                </c:pt>
                <c:pt idx="814">
                  <c:v>43648</c:v>
                </c:pt>
                <c:pt idx="815">
                  <c:v>43647</c:v>
                </c:pt>
                <c:pt idx="816">
                  <c:v>43644</c:v>
                </c:pt>
                <c:pt idx="817">
                  <c:v>43643</c:v>
                </c:pt>
                <c:pt idx="818">
                  <c:v>43642</c:v>
                </c:pt>
                <c:pt idx="819">
                  <c:v>43641</c:v>
                </c:pt>
                <c:pt idx="820">
                  <c:v>43640</c:v>
                </c:pt>
                <c:pt idx="821">
                  <c:v>43637</c:v>
                </c:pt>
                <c:pt idx="822">
                  <c:v>43636</c:v>
                </c:pt>
                <c:pt idx="823">
                  <c:v>43635</c:v>
                </c:pt>
                <c:pt idx="824">
                  <c:v>43634</c:v>
                </c:pt>
                <c:pt idx="825">
                  <c:v>43633</c:v>
                </c:pt>
                <c:pt idx="826">
                  <c:v>43630</c:v>
                </c:pt>
                <c:pt idx="827">
                  <c:v>43629</c:v>
                </c:pt>
                <c:pt idx="828">
                  <c:v>43628</c:v>
                </c:pt>
                <c:pt idx="829">
                  <c:v>43627</c:v>
                </c:pt>
                <c:pt idx="830">
                  <c:v>43626</c:v>
                </c:pt>
                <c:pt idx="831">
                  <c:v>43623</c:v>
                </c:pt>
                <c:pt idx="832">
                  <c:v>43622</c:v>
                </c:pt>
                <c:pt idx="833">
                  <c:v>43621</c:v>
                </c:pt>
                <c:pt idx="834">
                  <c:v>43620</c:v>
                </c:pt>
                <c:pt idx="835">
                  <c:v>43619</c:v>
                </c:pt>
                <c:pt idx="836">
                  <c:v>43616</c:v>
                </c:pt>
                <c:pt idx="837">
                  <c:v>43615</c:v>
                </c:pt>
                <c:pt idx="838">
                  <c:v>43614</c:v>
                </c:pt>
                <c:pt idx="839">
                  <c:v>43613</c:v>
                </c:pt>
                <c:pt idx="840">
                  <c:v>43609</c:v>
                </c:pt>
                <c:pt idx="841">
                  <c:v>43608</c:v>
                </c:pt>
                <c:pt idx="842">
                  <c:v>43607</c:v>
                </c:pt>
                <c:pt idx="843">
                  <c:v>43606</c:v>
                </c:pt>
                <c:pt idx="844">
                  <c:v>43605</c:v>
                </c:pt>
                <c:pt idx="845">
                  <c:v>43602</c:v>
                </c:pt>
                <c:pt idx="846">
                  <c:v>43601</c:v>
                </c:pt>
                <c:pt idx="847">
                  <c:v>43600</c:v>
                </c:pt>
                <c:pt idx="848">
                  <c:v>43599</c:v>
                </c:pt>
                <c:pt idx="849">
                  <c:v>43598</c:v>
                </c:pt>
                <c:pt idx="850">
                  <c:v>43595</c:v>
                </c:pt>
                <c:pt idx="851">
                  <c:v>43594</c:v>
                </c:pt>
                <c:pt idx="852">
                  <c:v>43593</c:v>
                </c:pt>
                <c:pt idx="853">
                  <c:v>43592</c:v>
                </c:pt>
                <c:pt idx="854">
                  <c:v>43591</c:v>
                </c:pt>
                <c:pt idx="855">
                  <c:v>43588</c:v>
                </c:pt>
                <c:pt idx="856">
                  <c:v>43587</c:v>
                </c:pt>
                <c:pt idx="857">
                  <c:v>43586</c:v>
                </c:pt>
                <c:pt idx="858">
                  <c:v>43585</c:v>
                </c:pt>
                <c:pt idx="859">
                  <c:v>43584</c:v>
                </c:pt>
                <c:pt idx="860">
                  <c:v>43581</c:v>
                </c:pt>
                <c:pt idx="861">
                  <c:v>43580</c:v>
                </c:pt>
                <c:pt idx="862">
                  <c:v>43579</c:v>
                </c:pt>
                <c:pt idx="863">
                  <c:v>43578</c:v>
                </c:pt>
                <c:pt idx="864">
                  <c:v>43577</c:v>
                </c:pt>
                <c:pt idx="865">
                  <c:v>43573</c:v>
                </c:pt>
                <c:pt idx="866">
                  <c:v>43572</c:v>
                </c:pt>
                <c:pt idx="867">
                  <c:v>43571</c:v>
                </c:pt>
                <c:pt idx="868">
                  <c:v>43570</c:v>
                </c:pt>
                <c:pt idx="869">
                  <c:v>43567</c:v>
                </c:pt>
                <c:pt idx="870">
                  <c:v>43566</c:v>
                </c:pt>
                <c:pt idx="871">
                  <c:v>43565</c:v>
                </c:pt>
                <c:pt idx="872">
                  <c:v>43564</c:v>
                </c:pt>
                <c:pt idx="873">
                  <c:v>43563</c:v>
                </c:pt>
                <c:pt idx="874">
                  <c:v>43560</c:v>
                </c:pt>
                <c:pt idx="875">
                  <c:v>43559</c:v>
                </c:pt>
                <c:pt idx="876">
                  <c:v>43558</c:v>
                </c:pt>
                <c:pt idx="877">
                  <c:v>43557</c:v>
                </c:pt>
                <c:pt idx="878">
                  <c:v>43556</c:v>
                </c:pt>
                <c:pt idx="879">
                  <c:v>43553</c:v>
                </c:pt>
                <c:pt idx="880">
                  <c:v>43552</c:v>
                </c:pt>
                <c:pt idx="881">
                  <c:v>43551</c:v>
                </c:pt>
                <c:pt idx="882">
                  <c:v>43550</c:v>
                </c:pt>
                <c:pt idx="883">
                  <c:v>43549</c:v>
                </c:pt>
                <c:pt idx="884">
                  <c:v>43546</c:v>
                </c:pt>
                <c:pt idx="885">
                  <c:v>43545</c:v>
                </c:pt>
                <c:pt idx="886">
                  <c:v>43544</c:v>
                </c:pt>
                <c:pt idx="887">
                  <c:v>43543</c:v>
                </c:pt>
                <c:pt idx="888">
                  <c:v>43542</c:v>
                </c:pt>
                <c:pt idx="889">
                  <c:v>43539</c:v>
                </c:pt>
                <c:pt idx="890">
                  <c:v>43538</c:v>
                </c:pt>
                <c:pt idx="891">
                  <c:v>43537</c:v>
                </c:pt>
                <c:pt idx="892">
                  <c:v>43536</c:v>
                </c:pt>
                <c:pt idx="893">
                  <c:v>43535</c:v>
                </c:pt>
                <c:pt idx="894">
                  <c:v>43532</c:v>
                </c:pt>
                <c:pt idx="895">
                  <c:v>43531</c:v>
                </c:pt>
                <c:pt idx="896">
                  <c:v>43530</c:v>
                </c:pt>
                <c:pt idx="897">
                  <c:v>43529</c:v>
                </c:pt>
                <c:pt idx="898">
                  <c:v>43528</c:v>
                </c:pt>
                <c:pt idx="899">
                  <c:v>43525</c:v>
                </c:pt>
                <c:pt idx="900">
                  <c:v>43524</c:v>
                </c:pt>
                <c:pt idx="901">
                  <c:v>43523</c:v>
                </c:pt>
                <c:pt idx="902">
                  <c:v>43522</c:v>
                </c:pt>
                <c:pt idx="903">
                  <c:v>43521</c:v>
                </c:pt>
                <c:pt idx="904">
                  <c:v>43518</c:v>
                </c:pt>
                <c:pt idx="905">
                  <c:v>43517</c:v>
                </c:pt>
                <c:pt idx="906">
                  <c:v>43516</c:v>
                </c:pt>
                <c:pt idx="907">
                  <c:v>43515</c:v>
                </c:pt>
                <c:pt idx="908">
                  <c:v>43511</c:v>
                </c:pt>
                <c:pt idx="909">
                  <c:v>43510</c:v>
                </c:pt>
                <c:pt idx="910">
                  <c:v>43509</c:v>
                </c:pt>
                <c:pt idx="911">
                  <c:v>43508</c:v>
                </c:pt>
                <c:pt idx="912">
                  <c:v>43507</c:v>
                </c:pt>
                <c:pt idx="913">
                  <c:v>43504</c:v>
                </c:pt>
                <c:pt idx="914">
                  <c:v>43503</c:v>
                </c:pt>
                <c:pt idx="915">
                  <c:v>43502</c:v>
                </c:pt>
                <c:pt idx="916">
                  <c:v>43501</c:v>
                </c:pt>
                <c:pt idx="917">
                  <c:v>43500</c:v>
                </c:pt>
                <c:pt idx="918">
                  <c:v>43497</c:v>
                </c:pt>
                <c:pt idx="919">
                  <c:v>43496</c:v>
                </c:pt>
                <c:pt idx="920">
                  <c:v>43495</c:v>
                </c:pt>
                <c:pt idx="921">
                  <c:v>43494</c:v>
                </c:pt>
                <c:pt idx="922">
                  <c:v>43493</c:v>
                </c:pt>
                <c:pt idx="923">
                  <c:v>43490</c:v>
                </c:pt>
                <c:pt idx="924">
                  <c:v>43489</c:v>
                </c:pt>
                <c:pt idx="925">
                  <c:v>43488</c:v>
                </c:pt>
                <c:pt idx="926">
                  <c:v>43487</c:v>
                </c:pt>
                <c:pt idx="927">
                  <c:v>43483</c:v>
                </c:pt>
                <c:pt idx="928">
                  <c:v>43482</c:v>
                </c:pt>
                <c:pt idx="929">
                  <c:v>43481</c:v>
                </c:pt>
                <c:pt idx="930">
                  <c:v>43480</c:v>
                </c:pt>
                <c:pt idx="931">
                  <c:v>43479</c:v>
                </c:pt>
                <c:pt idx="932">
                  <c:v>43476</c:v>
                </c:pt>
                <c:pt idx="933">
                  <c:v>43475</c:v>
                </c:pt>
                <c:pt idx="934">
                  <c:v>43474</c:v>
                </c:pt>
                <c:pt idx="935">
                  <c:v>43473</c:v>
                </c:pt>
                <c:pt idx="936">
                  <c:v>43472</c:v>
                </c:pt>
                <c:pt idx="937">
                  <c:v>43469</c:v>
                </c:pt>
                <c:pt idx="938">
                  <c:v>43468</c:v>
                </c:pt>
                <c:pt idx="939">
                  <c:v>43467</c:v>
                </c:pt>
                <c:pt idx="940">
                  <c:v>43465</c:v>
                </c:pt>
                <c:pt idx="941">
                  <c:v>43462</c:v>
                </c:pt>
                <c:pt idx="942">
                  <c:v>43461</c:v>
                </c:pt>
                <c:pt idx="943">
                  <c:v>43460</c:v>
                </c:pt>
                <c:pt idx="944">
                  <c:v>43458</c:v>
                </c:pt>
                <c:pt idx="945">
                  <c:v>43455</c:v>
                </c:pt>
                <c:pt idx="946">
                  <c:v>43454</c:v>
                </c:pt>
                <c:pt idx="947">
                  <c:v>43453</c:v>
                </c:pt>
                <c:pt idx="948">
                  <c:v>43452</c:v>
                </c:pt>
                <c:pt idx="949">
                  <c:v>43451</c:v>
                </c:pt>
                <c:pt idx="950">
                  <c:v>43448</c:v>
                </c:pt>
                <c:pt idx="951">
                  <c:v>43447</c:v>
                </c:pt>
                <c:pt idx="952">
                  <c:v>43446</c:v>
                </c:pt>
                <c:pt idx="953">
                  <c:v>43445</c:v>
                </c:pt>
                <c:pt idx="954">
                  <c:v>43444</c:v>
                </c:pt>
                <c:pt idx="955">
                  <c:v>43441</c:v>
                </c:pt>
                <c:pt idx="956">
                  <c:v>43440</c:v>
                </c:pt>
                <c:pt idx="957">
                  <c:v>43438</c:v>
                </c:pt>
                <c:pt idx="958">
                  <c:v>43437</c:v>
                </c:pt>
                <c:pt idx="959">
                  <c:v>43434</c:v>
                </c:pt>
                <c:pt idx="960">
                  <c:v>43433</c:v>
                </c:pt>
                <c:pt idx="961">
                  <c:v>43432</c:v>
                </c:pt>
                <c:pt idx="962">
                  <c:v>43431</c:v>
                </c:pt>
                <c:pt idx="963">
                  <c:v>43430</c:v>
                </c:pt>
                <c:pt idx="964">
                  <c:v>43427</c:v>
                </c:pt>
                <c:pt idx="965">
                  <c:v>43425</c:v>
                </c:pt>
                <c:pt idx="966">
                  <c:v>43424</c:v>
                </c:pt>
                <c:pt idx="967">
                  <c:v>43423</c:v>
                </c:pt>
                <c:pt idx="968">
                  <c:v>43420</c:v>
                </c:pt>
                <c:pt idx="969">
                  <c:v>43419</c:v>
                </c:pt>
                <c:pt idx="970">
                  <c:v>43418</c:v>
                </c:pt>
                <c:pt idx="971">
                  <c:v>43417</c:v>
                </c:pt>
                <c:pt idx="972">
                  <c:v>43416</c:v>
                </c:pt>
                <c:pt idx="973">
                  <c:v>43413</c:v>
                </c:pt>
                <c:pt idx="974">
                  <c:v>43412</c:v>
                </c:pt>
                <c:pt idx="975">
                  <c:v>43411</c:v>
                </c:pt>
                <c:pt idx="976">
                  <c:v>43410</c:v>
                </c:pt>
                <c:pt idx="977">
                  <c:v>43409</c:v>
                </c:pt>
                <c:pt idx="978">
                  <c:v>43406</c:v>
                </c:pt>
                <c:pt idx="979">
                  <c:v>43405</c:v>
                </c:pt>
                <c:pt idx="980">
                  <c:v>43404</c:v>
                </c:pt>
                <c:pt idx="981">
                  <c:v>43403</c:v>
                </c:pt>
                <c:pt idx="982">
                  <c:v>43402</c:v>
                </c:pt>
                <c:pt idx="983">
                  <c:v>43399</c:v>
                </c:pt>
                <c:pt idx="984">
                  <c:v>43398</c:v>
                </c:pt>
                <c:pt idx="985">
                  <c:v>43397</c:v>
                </c:pt>
                <c:pt idx="986">
                  <c:v>43396</c:v>
                </c:pt>
                <c:pt idx="987">
                  <c:v>43395</c:v>
                </c:pt>
                <c:pt idx="988">
                  <c:v>43392</c:v>
                </c:pt>
                <c:pt idx="989">
                  <c:v>43391</c:v>
                </c:pt>
                <c:pt idx="990">
                  <c:v>43390</c:v>
                </c:pt>
                <c:pt idx="991">
                  <c:v>43389</c:v>
                </c:pt>
                <c:pt idx="992">
                  <c:v>43388</c:v>
                </c:pt>
                <c:pt idx="993">
                  <c:v>43385</c:v>
                </c:pt>
                <c:pt idx="994">
                  <c:v>43384</c:v>
                </c:pt>
                <c:pt idx="995">
                  <c:v>43383</c:v>
                </c:pt>
                <c:pt idx="996">
                  <c:v>43382</c:v>
                </c:pt>
                <c:pt idx="997">
                  <c:v>43381</c:v>
                </c:pt>
                <c:pt idx="998">
                  <c:v>43378</c:v>
                </c:pt>
                <c:pt idx="999">
                  <c:v>43377</c:v>
                </c:pt>
                <c:pt idx="1000">
                  <c:v>43376</c:v>
                </c:pt>
                <c:pt idx="1001">
                  <c:v>43375</c:v>
                </c:pt>
                <c:pt idx="1002">
                  <c:v>43374</c:v>
                </c:pt>
                <c:pt idx="1003">
                  <c:v>43371</c:v>
                </c:pt>
                <c:pt idx="1004">
                  <c:v>43370</c:v>
                </c:pt>
                <c:pt idx="1005">
                  <c:v>43369</c:v>
                </c:pt>
                <c:pt idx="1006">
                  <c:v>43368</c:v>
                </c:pt>
                <c:pt idx="1007">
                  <c:v>43367</c:v>
                </c:pt>
                <c:pt idx="1008">
                  <c:v>43364</c:v>
                </c:pt>
                <c:pt idx="1009">
                  <c:v>43363</c:v>
                </c:pt>
                <c:pt idx="1010">
                  <c:v>43362</c:v>
                </c:pt>
                <c:pt idx="1011">
                  <c:v>43361</c:v>
                </c:pt>
                <c:pt idx="1012">
                  <c:v>43360</c:v>
                </c:pt>
                <c:pt idx="1013">
                  <c:v>43357</c:v>
                </c:pt>
                <c:pt idx="1014">
                  <c:v>43356</c:v>
                </c:pt>
                <c:pt idx="1015">
                  <c:v>43355</c:v>
                </c:pt>
                <c:pt idx="1016">
                  <c:v>43354</c:v>
                </c:pt>
                <c:pt idx="1017">
                  <c:v>43353</c:v>
                </c:pt>
                <c:pt idx="1018">
                  <c:v>43350</c:v>
                </c:pt>
                <c:pt idx="1019">
                  <c:v>43349</c:v>
                </c:pt>
                <c:pt idx="1020">
                  <c:v>43348</c:v>
                </c:pt>
                <c:pt idx="1021">
                  <c:v>43347</c:v>
                </c:pt>
                <c:pt idx="1022">
                  <c:v>43343</c:v>
                </c:pt>
                <c:pt idx="1023">
                  <c:v>43342</c:v>
                </c:pt>
                <c:pt idx="1024">
                  <c:v>43341</c:v>
                </c:pt>
                <c:pt idx="1025">
                  <c:v>43340</c:v>
                </c:pt>
                <c:pt idx="1026">
                  <c:v>43339</c:v>
                </c:pt>
                <c:pt idx="1027">
                  <c:v>43336</c:v>
                </c:pt>
                <c:pt idx="1028">
                  <c:v>43335</c:v>
                </c:pt>
                <c:pt idx="1029">
                  <c:v>43334</c:v>
                </c:pt>
                <c:pt idx="1030">
                  <c:v>43333</c:v>
                </c:pt>
                <c:pt idx="1031">
                  <c:v>43332</c:v>
                </c:pt>
                <c:pt idx="1032">
                  <c:v>43329</c:v>
                </c:pt>
                <c:pt idx="1033">
                  <c:v>43328</c:v>
                </c:pt>
                <c:pt idx="1034">
                  <c:v>43327</c:v>
                </c:pt>
                <c:pt idx="1035">
                  <c:v>43326</c:v>
                </c:pt>
                <c:pt idx="1036">
                  <c:v>43325</c:v>
                </c:pt>
                <c:pt idx="1037">
                  <c:v>43322</c:v>
                </c:pt>
                <c:pt idx="1038">
                  <c:v>43321</c:v>
                </c:pt>
                <c:pt idx="1039">
                  <c:v>43320</c:v>
                </c:pt>
                <c:pt idx="1040">
                  <c:v>43319</c:v>
                </c:pt>
                <c:pt idx="1041">
                  <c:v>43318</c:v>
                </c:pt>
                <c:pt idx="1042">
                  <c:v>43315</c:v>
                </c:pt>
                <c:pt idx="1043">
                  <c:v>43314</c:v>
                </c:pt>
                <c:pt idx="1044">
                  <c:v>43313</c:v>
                </c:pt>
                <c:pt idx="1045">
                  <c:v>43312</c:v>
                </c:pt>
                <c:pt idx="1046">
                  <c:v>43311</c:v>
                </c:pt>
                <c:pt idx="1047">
                  <c:v>43308</c:v>
                </c:pt>
                <c:pt idx="1048">
                  <c:v>43307</c:v>
                </c:pt>
                <c:pt idx="1049">
                  <c:v>43306</c:v>
                </c:pt>
                <c:pt idx="1050">
                  <c:v>43305</c:v>
                </c:pt>
                <c:pt idx="1051">
                  <c:v>43304</c:v>
                </c:pt>
                <c:pt idx="1052">
                  <c:v>43301</c:v>
                </c:pt>
                <c:pt idx="1053">
                  <c:v>43300</c:v>
                </c:pt>
                <c:pt idx="1054">
                  <c:v>43299</c:v>
                </c:pt>
                <c:pt idx="1055">
                  <c:v>43298</c:v>
                </c:pt>
                <c:pt idx="1056">
                  <c:v>43297</c:v>
                </c:pt>
                <c:pt idx="1057">
                  <c:v>43294</c:v>
                </c:pt>
                <c:pt idx="1058">
                  <c:v>43293</c:v>
                </c:pt>
                <c:pt idx="1059">
                  <c:v>43292</c:v>
                </c:pt>
                <c:pt idx="1060">
                  <c:v>43291</c:v>
                </c:pt>
                <c:pt idx="1061">
                  <c:v>43290</c:v>
                </c:pt>
                <c:pt idx="1062">
                  <c:v>43287</c:v>
                </c:pt>
                <c:pt idx="1063">
                  <c:v>43286</c:v>
                </c:pt>
                <c:pt idx="1064">
                  <c:v>43284</c:v>
                </c:pt>
                <c:pt idx="1065">
                  <c:v>43283</c:v>
                </c:pt>
                <c:pt idx="1066">
                  <c:v>43280</c:v>
                </c:pt>
                <c:pt idx="1067">
                  <c:v>43279</c:v>
                </c:pt>
                <c:pt idx="1068">
                  <c:v>43278</c:v>
                </c:pt>
                <c:pt idx="1069">
                  <c:v>43277</c:v>
                </c:pt>
                <c:pt idx="1070">
                  <c:v>43276</c:v>
                </c:pt>
                <c:pt idx="1071">
                  <c:v>43273</c:v>
                </c:pt>
                <c:pt idx="1072">
                  <c:v>43272</c:v>
                </c:pt>
                <c:pt idx="1073">
                  <c:v>43271</c:v>
                </c:pt>
                <c:pt idx="1074">
                  <c:v>43270</c:v>
                </c:pt>
                <c:pt idx="1075">
                  <c:v>43269</c:v>
                </c:pt>
                <c:pt idx="1076">
                  <c:v>43266</c:v>
                </c:pt>
                <c:pt idx="1077">
                  <c:v>43265</c:v>
                </c:pt>
                <c:pt idx="1078">
                  <c:v>43264</c:v>
                </c:pt>
                <c:pt idx="1079">
                  <c:v>43263</c:v>
                </c:pt>
                <c:pt idx="1080">
                  <c:v>43262</c:v>
                </c:pt>
                <c:pt idx="1081">
                  <c:v>43259</c:v>
                </c:pt>
                <c:pt idx="1082">
                  <c:v>43258</c:v>
                </c:pt>
                <c:pt idx="1083">
                  <c:v>43257</c:v>
                </c:pt>
                <c:pt idx="1084">
                  <c:v>43256</c:v>
                </c:pt>
                <c:pt idx="1085">
                  <c:v>43255</c:v>
                </c:pt>
                <c:pt idx="1086">
                  <c:v>43252</c:v>
                </c:pt>
                <c:pt idx="1087">
                  <c:v>43251</c:v>
                </c:pt>
                <c:pt idx="1088">
                  <c:v>43250</c:v>
                </c:pt>
                <c:pt idx="1089">
                  <c:v>43249</c:v>
                </c:pt>
                <c:pt idx="1090">
                  <c:v>43245</c:v>
                </c:pt>
                <c:pt idx="1091">
                  <c:v>43244</c:v>
                </c:pt>
                <c:pt idx="1092">
                  <c:v>43243</c:v>
                </c:pt>
                <c:pt idx="1093">
                  <c:v>43242</c:v>
                </c:pt>
                <c:pt idx="1094">
                  <c:v>43241</c:v>
                </c:pt>
                <c:pt idx="1095">
                  <c:v>43238</c:v>
                </c:pt>
                <c:pt idx="1096">
                  <c:v>43237</c:v>
                </c:pt>
                <c:pt idx="1097">
                  <c:v>43236</c:v>
                </c:pt>
                <c:pt idx="1098">
                  <c:v>43235</c:v>
                </c:pt>
                <c:pt idx="1099">
                  <c:v>43234</c:v>
                </c:pt>
                <c:pt idx="1100">
                  <c:v>43231</c:v>
                </c:pt>
                <c:pt idx="1101">
                  <c:v>43230</c:v>
                </c:pt>
                <c:pt idx="1102">
                  <c:v>43229</c:v>
                </c:pt>
                <c:pt idx="1103">
                  <c:v>43228</c:v>
                </c:pt>
                <c:pt idx="1104">
                  <c:v>43227</c:v>
                </c:pt>
                <c:pt idx="1105">
                  <c:v>43224</c:v>
                </c:pt>
                <c:pt idx="1106">
                  <c:v>43223</c:v>
                </c:pt>
                <c:pt idx="1107">
                  <c:v>43222</c:v>
                </c:pt>
                <c:pt idx="1108">
                  <c:v>43221</c:v>
                </c:pt>
                <c:pt idx="1109">
                  <c:v>43220</c:v>
                </c:pt>
                <c:pt idx="1110">
                  <c:v>43217</c:v>
                </c:pt>
                <c:pt idx="1111">
                  <c:v>43216</c:v>
                </c:pt>
                <c:pt idx="1112">
                  <c:v>43215</c:v>
                </c:pt>
                <c:pt idx="1113">
                  <c:v>43214</c:v>
                </c:pt>
                <c:pt idx="1114">
                  <c:v>43213</c:v>
                </c:pt>
                <c:pt idx="1115">
                  <c:v>43210</c:v>
                </c:pt>
                <c:pt idx="1116">
                  <c:v>43209</c:v>
                </c:pt>
                <c:pt idx="1117">
                  <c:v>43208</c:v>
                </c:pt>
                <c:pt idx="1118">
                  <c:v>43207</c:v>
                </c:pt>
                <c:pt idx="1119">
                  <c:v>43206</c:v>
                </c:pt>
                <c:pt idx="1120">
                  <c:v>43203</c:v>
                </c:pt>
                <c:pt idx="1121">
                  <c:v>43202</c:v>
                </c:pt>
                <c:pt idx="1122">
                  <c:v>43201</c:v>
                </c:pt>
                <c:pt idx="1123">
                  <c:v>43200</c:v>
                </c:pt>
                <c:pt idx="1124">
                  <c:v>43199</c:v>
                </c:pt>
                <c:pt idx="1125">
                  <c:v>43196</c:v>
                </c:pt>
                <c:pt idx="1126">
                  <c:v>43195</c:v>
                </c:pt>
                <c:pt idx="1127">
                  <c:v>43194</c:v>
                </c:pt>
                <c:pt idx="1128">
                  <c:v>43193</c:v>
                </c:pt>
                <c:pt idx="1129">
                  <c:v>43192</c:v>
                </c:pt>
                <c:pt idx="1130">
                  <c:v>43188</c:v>
                </c:pt>
                <c:pt idx="1131">
                  <c:v>43187</c:v>
                </c:pt>
                <c:pt idx="1132">
                  <c:v>43186</c:v>
                </c:pt>
                <c:pt idx="1133">
                  <c:v>43185</c:v>
                </c:pt>
                <c:pt idx="1134">
                  <c:v>43182</c:v>
                </c:pt>
                <c:pt idx="1135">
                  <c:v>43181</c:v>
                </c:pt>
                <c:pt idx="1136">
                  <c:v>43180</c:v>
                </c:pt>
                <c:pt idx="1137">
                  <c:v>43179</c:v>
                </c:pt>
                <c:pt idx="1138">
                  <c:v>43178</c:v>
                </c:pt>
                <c:pt idx="1139">
                  <c:v>43175</c:v>
                </c:pt>
                <c:pt idx="1140">
                  <c:v>43174</c:v>
                </c:pt>
                <c:pt idx="1141">
                  <c:v>43173</c:v>
                </c:pt>
                <c:pt idx="1142">
                  <c:v>43172</c:v>
                </c:pt>
                <c:pt idx="1143">
                  <c:v>43171</c:v>
                </c:pt>
                <c:pt idx="1144">
                  <c:v>43168</c:v>
                </c:pt>
                <c:pt idx="1145">
                  <c:v>43167</c:v>
                </c:pt>
                <c:pt idx="1146">
                  <c:v>43166</c:v>
                </c:pt>
                <c:pt idx="1147">
                  <c:v>43165</c:v>
                </c:pt>
                <c:pt idx="1148">
                  <c:v>43164</c:v>
                </c:pt>
                <c:pt idx="1149">
                  <c:v>43161</c:v>
                </c:pt>
                <c:pt idx="1150">
                  <c:v>43160</c:v>
                </c:pt>
                <c:pt idx="1151">
                  <c:v>43159</c:v>
                </c:pt>
                <c:pt idx="1152">
                  <c:v>43158</c:v>
                </c:pt>
                <c:pt idx="1153">
                  <c:v>43157</c:v>
                </c:pt>
                <c:pt idx="1154">
                  <c:v>43154</c:v>
                </c:pt>
                <c:pt idx="1155">
                  <c:v>43153</c:v>
                </c:pt>
                <c:pt idx="1156">
                  <c:v>43152</c:v>
                </c:pt>
                <c:pt idx="1157">
                  <c:v>43151</c:v>
                </c:pt>
                <c:pt idx="1158">
                  <c:v>43147</c:v>
                </c:pt>
                <c:pt idx="1159">
                  <c:v>43146</c:v>
                </c:pt>
                <c:pt idx="1160">
                  <c:v>43145</c:v>
                </c:pt>
                <c:pt idx="1161">
                  <c:v>43144</c:v>
                </c:pt>
                <c:pt idx="1162">
                  <c:v>43143</c:v>
                </c:pt>
                <c:pt idx="1163">
                  <c:v>43140</c:v>
                </c:pt>
                <c:pt idx="1164">
                  <c:v>43139</c:v>
                </c:pt>
                <c:pt idx="1165">
                  <c:v>43138</c:v>
                </c:pt>
                <c:pt idx="1166">
                  <c:v>43137</c:v>
                </c:pt>
                <c:pt idx="1167">
                  <c:v>43136</c:v>
                </c:pt>
                <c:pt idx="1168">
                  <c:v>43133</c:v>
                </c:pt>
                <c:pt idx="1169">
                  <c:v>43132</c:v>
                </c:pt>
                <c:pt idx="1170">
                  <c:v>43131</c:v>
                </c:pt>
                <c:pt idx="1171">
                  <c:v>43130</c:v>
                </c:pt>
                <c:pt idx="1172">
                  <c:v>43129</c:v>
                </c:pt>
                <c:pt idx="1173">
                  <c:v>43126</c:v>
                </c:pt>
                <c:pt idx="1174">
                  <c:v>43125</c:v>
                </c:pt>
                <c:pt idx="1175">
                  <c:v>43124</c:v>
                </c:pt>
                <c:pt idx="1176">
                  <c:v>43123</c:v>
                </c:pt>
                <c:pt idx="1177">
                  <c:v>43122</c:v>
                </c:pt>
                <c:pt idx="1178">
                  <c:v>43119</c:v>
                </c:pt>
                <c:pt idx="1179">
                  <c:v>43118</c:v>
                </c:pt>
                <c:pt idx="1180">
                  <c:v>43117</c:v>
                </c:pt>
                <c:pt idx="1181">
                  <c:v>43116</c:v>
                </c:pt>
                <c:pt idx="1182">
                  <c:v>43112</c:v>
                </c:pt>
                <c:pt idx="1183">
                  <c:v>43111</c:v>
                </c:pt>
                <c:pt idx="1184">
                  <c:v>43110</c:v>
                </c:pt>
                <c:pt idx="1185">
                  <c:v>43109</c:v>
                </c:pt>
                <c:pt idx="1186">
                  <c:v>43108</c:v>
                </c:pt>
                <c:pt idx="1187">
                  <c:v>43105</c:v>
                </c:pt>
                <c:pt idx="1188">
                  <c:v>43104</c:v>
                </c:pt>
                <c:pt idx="1189">
                  <c:v>43103</c:v>
                </c:pt>
                <c:pt idx="1190">
                  <c:v>43102</c:v>
                </c:pt>
                <c:pt idx="1191">
                  <c:v>43098</c:v>
                </c:pt>
                <c:pt idx="1192">
                  <c:v>43097</c:v>
                </c:pt>
                <c:pt idx="1193">
                  <c:v>43096</c:v>
                </c:pt>
                <c:pt idx="1194">
                  <c:v>43095</c:v>
                </c:pt>
                <c:pt idx="1195">
                  <c:v>43091</c:v>
                </c:pt>
                <c:pt idx="1196">
                  <c:v>43090</c:v>
                </c:pt>
                <c:pt idx="1197">
                  <c:v>43089</c:v>
                </c:pt>
                <c:pt idx="1198">
                  <c:v>43088</c:v>
                </c:pt>
                <c:pt idx="1199">
                  <c:v>43087</c:v>
                </c:pt>
                <c:pt idx="1200">
                  <c:v>43084</c:v>
                </c:pt>
                <c:pt idx="1201">
                  <c:v>43083</c:v>
                </c:pt>
                <c:pt idx="1202">
                  <c:v>43082</c:v>
                </c:pt>
                <c:pt idx="1203">
                  <c:v>43081</c:v>
                </c:pt>
                <c:pt idx="1204">
                  <c:v>43080</c:v>
                </c:pt>
                <c:pt idx="1205">
                  <c:v>43077</c:v>
                </c:pt>
                <c:pt idx="1206">
                  <c:v>43076</c:v>
                </c:pt>
                <c:pt idx="1207">
                  <c:v>43075</c:v>
                </c:pt>
                <c:pt idx="1208">
                  <c:v>43074</c:v>
                </c:pt>
                <c:pt idx="1209">
                  <c:v>43073</c:v>
                </c:pt>
                <c:pt idx="1210">
                  <c:v>43070</c:v>
                </c:pt>
                <c:pt idx="1211">
                  <c:v>43069</c:v>
                </c:pt>
                <c:pt idx="1212">
                  <c:v>43068</c:v>
                </c:pt>
                <c:pt idx="1213">
                  <c:v>43067</c:v>
                </c:pt>
                <c:pt idx="1214">
                  <c:v>43066</c:v>
                </c:pt>
                <c:pt idx="1215">
                  <c:v>43063</c:v>
                </c:pt>
                <c:pt idx="1216">
                  <c:v>43061</c:v>
                </c:pt>
                <c:pt idx="1217">
                  <c:v>43060</c:v>
                </c:pt>
                <c:pt idx="1218">
                  <c:v>43059</c:v>
                </c:pt>
                <c:pt idx="1219">
                  <c:v>43056</c:v>
                </c:pt>
                <c:pt idx="1220">
                  <c:v>43055</c:v>
                </c:pt>
                <c:pt idx="1221">
                  <c:v>43054</c:v>
                </c:pt>
                <c:pt idx="1222">
                  <c:v>43053</c:v>
                </c:pt>
                <c:pt idx="1223">
                  <c:v>43052</c:v>
                </c:pt>
                <c:pt idx="1224">
                  <c:v>43049</c:v>
                </c:pt>
                <c:pt idx="1225">
                  <c:v>43048</c:v>
                </c:pt>
                <c:pt idx="1226">
                  <c:v>43047</c:v>
                </c:pt>
                <c:pt idx="1227">
                  <c:v>43046</c:v>
                </c:pt>
                <c:pt idx="1228">
                  <c:v>43045</c:v>
                </c:pt>
                <c:pt idx="1229">
                  <c:v>43042</c:v>
                </c:pt>
                <c:pt idx="1230">
                  <c:v>43041</c:v>
                </c:pt>
                <c:pt idx="1231">
                  <c:v>43040</c:v>
                </c:pt>
                <c:pt idx="1232">
                  <c:v>43039</c:v>
                </c:pt>
                <c:pt idx="1233">
                  <c:v>43038</c:v>
                </c:pt>
                <c:pt idx="1234">
                  <c:v>43035</c:v>
                </c:pt>
                <c:pt idx="1235">
                  <c:v>43034</c:v>
                </c:pt>
                <c:pt idx="1236">
                  <c:v>43033</c:v>
                </c:pt>
                <c:pt idx="1237">
                  <c:v>43032</c:v>
                </c:pt>
                <c:pt idx="1238">
                  <c:v>43031</c:v>
                </c:pt>
                <c:pt idx="1239">
                  <c:v>43028</c:v>
                </c:pt>
                <c:pt idx="1240">
                  <c:v>43027</c:v>
                </c:pt>
                <c:pt idx="1241">
                  <c:v>43026</c:v>
                </c:pt>
                <c:pt idx="1242">
                  <c:v>43025</c:v>
                </c:pt>
                <c:pt idx="1243">
                  <c:v>43024</c:v>
                </c:pt>
                <c:pt idx="1244">
                  <c:v>43021</c:v>
                </c:pt>
                <c:pt idx="1245">
                  <c:v>43020</c:v>
                </c:pt>
                <c:pt idx="1246">
                  <c:v>43019</c:v>
                </c:pt>
                <c:pt idx="1247">
                  <c:v>43018</c:v>
                </c:pt>
                <c:pt idx="1248">
                  <c:v>43017</c:v>
                </c:pt>
                <c:pt idx="1249">
                  <c:v>43014</c:v>
                </c:pt>
                <c:pt idx="1250">
                  <c:v>43013</c:v>
                </c:pt>
                <c:pt idx="1251">
                  <c:v>43012</c:v>
                </c:pt>
                <c:pt idx="1252">
                  <c:v>43011</c:v>
                </c:pt>
                <c:pt idx="1253">
                  <c:v>43010</c:v>
                </c:pt>
                <c:pt idx="1254">
                  <c:v>43007</c:v>
                </c:pt>
                <c:pt idx="1255">
                  <c:v>43006</c:v>
                </c:pt>
                <c:pt idx="1256">
                  <c:v>43005</c:v>
                </c:pt>
                <c:pt idx="1257">
                  <c:v>43004</c:v>
                </c:pt>
                <c:pt idx="1258">
                  <c:v>43003</c:v>
                </c:pt>
                <c:pt idx="1259">
                  <c:v>43000</c:v>
                </c:pt>
                <c:pt idx="1260">
                  <c:v>42999</c:v>
                </c:pt>
                <c:pt idx="1261">
                  <c:v>42998</c:v>
                </c:pt>
                <c:pt idx="1262">
                  <c:v>42997</c:v>
                </c:pt>
                <c:pt idx="1263">
                  <c:v>42996</c:v>
                </c:pt>
                <c:pt idx="1264">
                  <c:v>42993</c:v>
                </c:pt>
                <c:pt idx="1265">
                  <c:v>42992</c:v>
                </c:pt>
                <c:pt idx="1266">
                  <c:v>42991</c:v>
                </c:pt>
                <c:pt idx="1267">
                  <c:v>42990</c:v>
                </c:pt>
                <c:pt idx="1268">
                  <c:v>42989</c:v>
                </c:pt>
                <c:pt idx="1269">
                  <c:v>42986</c:v>
                </c:pt>
                <c:pt idx="1270">
                  <c:v>42985</c:v>
                </c:pt>
                <c:pt idx="1271">
                  <c:v>42984</c:v>
                </c:pt>
                <c:pt idx="1272">
                  <c:v>42983</c:v>
                </c:pt>
                <c:pt idx="1273">
                  <c:v>42979</c:v>
                </c:pt>
                <c:pt idx="1274">
                  <c:v>42978</c:v>
                </c:pt>
                <c:pt idx="1275">
                  <c:v>42977</c:v>
                </c:pt>
                <c:pt idx="1276">
                  <c:v>42976</c:v>
                </c:pt>
                <c:pt idx="1277">
                  <c:v>42975</c:v>
                </c:pt>
                <c:pt idx="1278">
                  <c:v>42972</c:v>
                </c:pt>
                <c:pt idx="1279">
                  <c:v>42971</c:v>
                </c:pt>
                <c:pt idx="1280">
                  <c:v>42970</c:v>
                </c:pt>
                <c:pt idx="1281">
                  <c:v>42969</c:v>
                </c:pt>
                <c:pt idx="1282">
                  <c:v>42968</c:v>
                </c:pt>
                <c:pt idx="1283">
                  <c:v>42965</c:v>
                </c:pt>
                <c:pt idx="1284">
                  <c:v>42964</c:v>
                </c:pt>
                <c:pt idx="1285">
                  <c:v>42963</c:v>
                </c:pt>
                <c:pt idx="1286">
                  <c:v>42962</c:v>
                </c:pt>
                <c:pt idx="1287">
                  <c:v>42961</c:v>
                </c:pt>
                <c:pt idx="1288">
                  <c:v>42958</c:v>
                </c:pt>
                <c:pt idx="1289">
                  <c:v>42957</c:v>
                </c:pt>
                <c:pt idx="1290">
                  <c:v>42956</c:v>
                </c:pt>
                <c:pt idx="1291">
                  <c:v>42955</c:v>
                </c:pt>
                <c:pt idx="1292">
                  <c:v>42954</c:v>
                </c:pt>
                <c:pt idx="1293">
                  <c:v>42951</c:v>
                </c:pt>
                <c:pt idx="1294">
                  <c:v>42950</c:v>
                </c:pt>
                <c:pt idx="1295">
                  <c:v>42949</c:v>
                </c:pt>
                <c:pt idx="1296">
                  <c:v>42948</c:v>
                </c:pt>
                <c:pt idx="1297">
                  <c:v>42947</c:v>
                </c:pt>
                <c:pt idx="1298">
                  <c:v>42944</c:v>
                </c:pt>
                <c:pt idx="1299">
                  <c:v>42943</c:v>
                </c:pt>
                <c:pt idx="1300">
                  <c:v>42942</c:v>
                </c:pt>
                <c:pt idx="1301">
                  <c:v>42941</c:v>
                </c:pt>
                <c:pt idx="1302">
                  <c:v>42940</c:v>
                </c:pt>
                <c:pt idx="1303">
                  <c:v>42937</c:v>
                </c:pt>
                <c:pt idx="1304">
                  <c:v>42936</c:v>
                </c:pt>
                <c:pt idx="1305">
                  <c:v>42935</c:v>
                </c:pt>
                <c:pt idx="1306">
                  <c:v>42934</c:v>
                </c:pt>
                <c:pt idx="1307">
                  <c:v>42933</c:v>
                </c:pt>
                <c:pt idx="1308">
                  <c:v>42930</c:v>
                </c:pt>
                <c:pt idx="1309">
                  <c:v>42929</c:v>
                </c:pt>
                <c:pt idx="1310">
                  <c:v>42928</c:v>
                </c:pt>
                <c:pt idx="1311">
                  <c:v>42927</c:v>
                </c:pt>
                <c:pt idx="1312">
                  <c:v>42926</c:v>
                </c:pt>
                <c:pt idx="1313">
                  <c:v>42923</c:v>
                </c:pt>
                <c:pt idx="1314">
                  <c:v>42922</c:v>
                </c:pt>
                <c:pt idx="1315">
                  <c:v>42921</c:v>
                </c:pt>
                <c:pt idx="1316">
                  <c:v>42919</c:v>
                </c:pt>
                <c:pt idx="1317">
                  <c:v>42916</c:v>
                </c:pt>
                <c:pt idx="1318">
                  <c:v>42915</c:v>
                </c:pt>
                <c:pt idx="1319">
                  <c:v>42914</c:v>
                </c:pt>
                <c:pt idx="1320">
                  <c:v>42913</c:v>
                </c:pt>
                <c:pt idx="1321">
                  <c:v>42912</c:v>
                </c:pt>
                <c:pt idx="1322">
                  <c:v>42909</c:v>
                </c:pt>
                <c:pt idx="1323">
                  <c:v>42908</c:v>
                </c:pt>
                <c:pt idx="1324">
                  <c:v>42907</c:v>
                </c:pt>
                <c:pt idx="1325">
                  <c:v>42906</c:v>
                </c:pt>
                <c:pt idx="1326">
                  <c:v>42905</c:v>
                </c:pt>
                <c:pt idx="1327">
                  <c:v>42902</c:v>
                </c:pt>
                <c:pt idx="1328">
                  <c:v>42901</c:v>
                </c:pt>
                <c:pt idx="1329">
                  <c:v>42900</c:v>
                </c:pt>
                <c:pt idx="1330">
                  <c:v>42899</c:v>
                </c:pt>
                <c:pt idx="1331">
                  <c:v>42898</c:v>
                </c:pt>
                <c:pt idx="1332">
                  <c:v>42895</c:v>
                </c:pt>
                <c:pt idx="1333">
                  <c:v>42894</c:v>
                </c:pt>
                <c:pt idx="1334">
                  <c:v>42893</c:v>
                </c:pt>
                <c:pt idx="1335">
                  <c:v>42892</c:v>
                </c:pt>
                <c:pt idx="1336">
                  <c:v>42891</c:v>
                </c:pt>
                <c:pt idx="1337">
                  <c:v>42888</c:v>
                </c:pt>
                <c:pt idx="1338">
                  <c:v>42887</c:v>
                </c:pt>
                <c:pt idx="1339">
                  <c:v>42886</c:v>
                </c:pt>
                <c:pt idx="1340">
                  <c:v>42885</c:v>
                </c:pt>
                <c:pt idx="1341">
                  <c:v>42881</c:v>
                </c:pt>
                <c:pt idx="1342">
                  <c:v>42880</c:v>
                </c:pt>
                <c:pt idx="1343">
                  <c:v>42879</c:v>
                </c:pt>
                <c:pt idx="1344">
                  <c:v>42878</c:v>
                </c:pt>
                <c:pt idx="1345">
                  <c:v>42877</c:v>
                </c:pt>
                <c:pt idx="1346">
                  <c:v>42874</c:v>
                </c:pt>
                <c:pt idx="1347">
                  <c:v>42873</c:v>
                </c:pt>
                <c:pt idx="1348">
                  <c:v>42872</c:v>
                </c:pt>
                <c:pt idx="1349">
                  <c:v>42871</c:v>
                </c:pt>
                <c:pt idx="1350">
                  <c:v>42870</c:v>
                </c:pt>
                <c:pt idx="1351">
                  <c:v>42867</c:v>
                </c:pt>
                <c:pt idx="1352">
                  <c:v>42866</c:v>
                </c:pt>
                <c:pt idx="1353">
                  <c:v>42865</c:v>
                </c:pt>
                <c:pt idx="1354">
                  <c:v>42864</c:v>
                </c:pt>
                <c:pt idx="1355">
                  <c:v>42863</c:v>
                </c:pt>
                <c:pt idx="1356">
                  <c:v>42860</c:v>
                </c:pt>
                <c:pt idx="1357">
                  <c:v>42859</c:v>
                </c:pt>
                <c:pt idx="1358">
                  <c:v>42858</c:v>
                </c:pt>
                <c:pt idx="1359">
                  <c:v>42857</c:v>
                </c:pt>
                <c:pt idx="1360">
                  <c:v>42856</c:v>
                </c:pt>
                <c:pt idx="1361">
                  <c:v>42853</c:v>
                </c:pt>
                <c:pt idx="1362">
                  <c:v>42852</c:v>
                </c:pt>
                <c:pt idx="1363">
                  <c:v>42851</c:v>
                </c:pt>
                <c:pt idx="1364">
                  <c:v>42850</c:v>
                </c:pt>
                <c:pt idx="1365">
                  <c:v>42849</c:v>
                </c:pt>
                <c:pt idx="1366">
                  <c:v>42846</c:v>
                </c:pt>
                <c:pt idx="1367">
                  <c:v>42845</c:v>
                </c:pt>
                <c:pt idx="1368">
                  <c:v>42844</c:v>
                </c:pt>
                <c:pt idx="1369">
                  <c:v>42843</c:v>
                </c:pt>
                <c:pt idx="1370">
                  <c:v>42842</c:v>
                </c:pt>
                <c:pt idx="1371">
                  <c:v>42838</c:v>
                </c:pt>
                <c:pt idx="1372">
                  <c:v>42837</c:v>
                </c:pt>
                <c:pt idx="1373">
                  <c:v>42836</c:v>
                </c:pt>
                <c:pt idx="1374">
                  <c:v>42835</c:v>
                </c:pt>
                <c:pt idx="1375">
                  <c:v>42832</c:v>
                </c:pt>
                <c:pt idx="1376">
                  <c:v>42831</c:v>
                </c:pt>
                <c:pt idx="1377">
                  <c:v>42830</c:v>
                </c:pt>
                <c:pt idx="1378">
                  <c:v>42829</c:v>
                </c:pt>
                <c:pt idx="1379">
                  <c:v>42828</c:v>
                </c:pt>
                <c:pt idx="1380">
                  <c:v>42825</c:v>
                </c:pt>
                <c:pt idx="1381">
                  <c:v>42824</c:v>
                </c:pt>
                <c:pt idx="1382">
                  <c:v>42823</c:v>
                </c:pt>
                <c:pt idx="1383">
                  <c:v>42822</c:v>
                </c:pt>
                <c:pt idx="1384">
                  <c:v>42821</c:v>
                </c:pt>
                <c:pt idx="1385">
                  <c:v>42818</c:v>
                </c:pt>
                <c:pt idx="1386">
                  <c:v>42817</c:v>
                </c:pt>
                <c:pt idx="1387">
                  <c:v>42816</c:v>
                </c:pt>
                <c:pt idx="1388">
                  <c:v>42815</c:v>
                </c:pt>
                <c:pt idx="1389">
                  <c:v>42814</c:v>
                </c:pt>
                <c:pt idx="1390">
                  <c:v>42811</c:v>
                </c:pt>
                <c:pt idx="1391">
                  <c:v>42810</c:v>
                </c:pt>
                <c:pt idx="1392">
                  <c:v>42809</c:v>
                </c:pt>
                <c:pt idx="1393">
                  <c:v>42808</c:v>
                </c:pt>
                <c:pt idx="1394">
                  <c:v>42807</c:v>
                </c:pt>
                <c:pt idx="1395">
                  <c:v>42804</c:v>
                </c:pt>
                <c:pt idx="1396">
                  <c:v>42803</c:v>
                </c:pt>
                <c:pt idx="1397">
                  <c:v>42802</c:v>
                </c:pt>
                <c:pt idx="1398">
                  <c:v>42801</c:v>
                </c:pt>
                <c:pt idx="1399">
                  <c:v>42800</c:v>
                </c:pt>
                <c:pt idx="1400">
                  <c:v>42797</c:v>
                </c:pt>
                <c:pt idx="1401">
                  <c:v>42796</c:v>
                </c:pt>
                <c:pt idx="1402">
                  <c:v>42795</c:v>
                </c:pt>
                <c:pt idx="1403">
                  <c:v>42794</c:v>
                </c:pt>
                <c:pt idx="1404">
                  <c:v>42793</c:v>
                </c:pt>
                <c:pt idx="1405">
                  <c:v>42790</c:v>
                </c:pt>
                <c:pt idx="1406">
                  <c:v>42789</c:v>
                </c:pt>
                <c:pt idx="1407">
                  <c:v>42788</c:v>
                </c:pt>
                <c:pt idx="1408">
                  <c:v>42787</c:v>
                </c:pt>
                <c:pt idx="1409">
                  <c:v>42783</c:v>
                </c:pt>
                <c:pt idx="1410">
                  <c:v>42782</c:v>
                </c:pt>
                <c:pt idx="1411">
                  <c:v>42781</c:v>
                </c:pt>
                <c:pt idx="1412">
                  <c:v>42780</c:v>
                </c:pt>
                <c:pt idx="1413">
                  <c:v>42779</c:v>
                </c:pt>
                <c:pt idx="1414">
                  <c:v>42776</c:v>
                </c:pt>
                <c:pt idx="1415">
                  <c:v>42775</c:v>
                </c:pt>
                <c:pt idx="1416">
                  <c:v>42774</c:v>
                </c:pt>
                <c:pt idx="1417">
                  <c:v>42773</c:v>
                </c:pt>
                <c:pt idx="1418">
                  <c:v>42772</c:v>
                </c:pt>
                <c:pt idx="1419">
                  <c:v>42769</c:v>
                </c:pt>
                <c:pt idx="1420">
                  <c:v>42768</c:v>
                </c:pt>
                <c:pt idx="1421">
                  <c:v>42767</c:v>
                </c:pt>
                <c:pt idx="1422">
                  <c:v>42766</c:v>
                </c:pt>
                <c:pt idx="1423">
                  <c:v>42765</c:v>
                </c:pt>
                <c:pt idx="1424">
                  <c:v>42762</c:v>
                </c:pt>
                <c:pt idx="1425">
                  <c:v>42761</c:v>
                </c:pt>
                <c:pt idx="1426">
                  <c:v>42760</c:v>
                </c:pt>
                <c:pt idx="1427">
                  <c:v>42759</c:v>
                </c:pt>
                <c:pt idx="1428">
                  <c:v>42758</c:v>
                </c:pt>
                <c:pt idx="1429">
                  <c:v>42755</c:v>
                </c:pt>
                <c:pt idx="1430">
                  <c:v>42754</c:v>
                </c:pt>
                <c:pt idx="1431">
                  <c:v>42753</c:v>
                </c:pt>
                <c:pt idx="1432">
                  <c:v>42752</c:v>
                </c:pt>
                <c:pt idx="1433">
                  <c:v>42748</c:v>
                </c:pt>
                <c:pt idx="1434">
                  <c:v>42747</c:v>
                </c:pt>
                <c:pt idx="1435">
                  <c:v>42746</c:v>
                </c:pt>
                <c:pt idx="1436">
                  <c:v>42745</c:v>
                </c:pt>
                <c:pt idx="1437">
                  <c:v>42744</c:v>
                </c:pt>
                <c:pt idx="1438">
                  <c:v>42741</c:v>
                </c:pt>
                <c:pt idx="1439">
                  <c:v>42740</c:v>
                </c:pt>
                <c:pt idx="1440">
                  <c:v>42739</c:v>
                </c:pt>
                <c:pt idx="1441">
                  <c:v>42738</c:v>
                </c:pt>
                <c:pt idx="1442">
                  <c:v>42734</c:v>
                </c:pt>
                <c:pt idx="1443">
                  <c:v>42733</c:v>
                </c:pt>
                <c:pt idx="1444">
                  <c:v>42732</c:v>
                </c:pt>
                <c:pt idx="1445">
                  <c:v>42731</c:v>
                </c:pt>
                <c:pt idx="1446">
                  <c:v>42727</c:v>
                </c:pt>
                <c:pt idx="1447">
                  <c:v>42726</c:v>
                </c:pt>
                <c:pt idx="1448">
                  <c:v>42725</c:v>
                </c:pt>
                <c:pt idx="1449">
                  <c:v>42724</c:v>
                </c:pt>
                <c:pt idx="1450">
                  <c:v>42723</c:v>
                </c:pt>
                <c:pt idx="1451">
                  <c:v>42720</c:v>
                </c:pt>
                <c:pt idx="1452">
                  <c:v>42719</c:v>
                </c:pt>
                <c:pt idx="1453">
                  <c:v>42718</c:v>
                </c:pt>
                <c:pt idx="1454">
                  <c:v>42717</c:v>
                </c:pt>
                <c:pt idx="1455">
                  <c:v>42716</c:v>
                </c:pt>
                <c:pt idx="1456">
                  <c:v>42713</c:v>
                </c:pt>
                <c:pt idx="1457">
                  <c:v>42712</c:v>
                </c:pt>
                <c:pt idx="1458">
                  <c:v>42711</c:v>
                </c:pt>
                <c:pt idx="1459">
                  <c:v>42710</c:v>
                </c:pt>
                <c:pt idx="1460">
                  <c:v>42709</c:v>
                </c:pt>
                <c:pt idx="1461">
                  <c:v>42706</c:v>
                </c:pt>
                <c:pt idx="1462">
                  <c:v>42705</c:v>
                </c:pt>
                <c:pt idx="1463">
                  <c:v>42704</c:v>
                </c:pt>
                <c:pt idx="1464">
                  <c:v>42703</c:v>
                </c:pt>
                <c:pt idx="1465">
                  <c:v>42702</c:v>
                </c:pt>
                <c:pt idx="1466">
                  <c:v>42699</c:v>
                </c:pt>
                <c:pt idx="1467">
                  <c:v>42697</c:v>
                </c:pt>
                <c:pt idx="1468">
                  <c:v>42696</c:v>
                </c:pt>
                <c:pt idx="1469">
                  <c:v>42695</c:v>
                </c:pt>
                <c:pt idx="1470">
                  <c:v>42692</c:v>
                </c:pt>
                <c:pt idx="1471">
                  <c:v>42691</c:v>
                </c:pt>
                <c:pt idx="1472">
                  <c:v>42690</c:v>
                </c:pt>
                <c:pt idx="1473">
                  <c:v>42689</c:v>
                </c:pt>
                <c:pt idx="1474">
                  <c:v>42688</c:v>
                </c:pt>
                <c:pt idx="1475">
                  <c:v>42685</c:v>
                </c:pt>
                <c:pt idx="1476">
                  <c:v>42684</c:v>
                </c:pt>
                <c:pt idx="1477">
                  <c:v>42683</c:v>
                </c:pt>
                <c:pt idx="1478">
                  <c:v>42682</c:v>
                </c:pt>
                <c:pt idx="1479">
                  <c:v>42681</c:v>
                </c:pt>
                <c:pt idx="1480">
                  <c:v>42678</c:v>
                </c:pt>
                <c:pt idx="1481">
                  <c:v>42677</c:v>
                </c:pt>
                <c:pt idx="1482">
                  <c:v>42676</c:v>
                </c:pt>
                <c:pt idx="1483">
                  <c:v>42675</c:v>
                </c:pt>
                <c:pt idx="1484">
                  <c:v>42674</c:v>
                </c:pt>
                <c:pt idx="1485">
                  <c:v>42671</c:v>
                </c:pt>
                <c:pt idx="1486">
                  <c:v>42670</c:v>
                </c:pt>
                <c:pt idx="1487">
                  <c:v>42669</c:v>
                </c:pt>
                <c:pt idx="1488">
                  <c:v>42668</c:v>
                </c:pt>
                <c:pt idx="1489">
                  <c:v>42667</c:v>
                </c:pt>
                <c:pt idx="1490">
                  <c:v>42664</c:v>
                </c:pt>
                <c:pt idx="1491">
                  <c:v>42663</c:v>
                </c:pt>
                <c:pt idx="1492">
                  <c:v>42662</c:v>
                </c:pt>
                <c:pt idx="1493">
                  <c:v>42661</c:v>
                </c:pt>
                <c:pt idx="1494">
                  <c:v>42660</c:v>
                </c:pt>
                <c:pt idx="1495">
                  <c:v>42657</c:v>
                </c:pt>
                <c:pt idx="1496">
                  <c:v>42656</c:v>
                </c:pt>
                <c:pt idx="1497">
                  <c:v>42655</c:v>
                </c:pt>
                <c:pt idx="1498">
                  <c:v>42654</c:v>
                </c:pt>
                <c:pt idx="1499">
                  <c:v>42653</c:v>
                </c:pt>
                <c:pt idx="1500">
                  <c:v>42650</c:v>
                </c:pt>
                <c:pt idx="1501">
                  <c:v>42649</c:v>
                </c:pt>
                <c:pt idx="1502">
                  <c:v>42648</c:v>
                </c:pt>
                <c:pt idx="1503">
                  <c:v>42647</c:v>
                </c:pt>
                <c:pt idx="1504">
                  <c:v>42646</c:v>
                </c:pt>
                <c:pt idx="1505">
                  <c:v>42643</c:v>
                </c:pt>
                <c:pt idx="1506">
                  <c:v>42642</c:v>
                </c:pt>
                <c:pt idx="1507">
                  <c:v>42641</c:v>
                </c:pt>
                <c:pt idx="1508">
                  <c:v>42640</c:v>
                </c:pt>
                <c:pt idx="1509">
                  <c:v>42639</c:v>
                </c:pt>
                <c:pt idx="1510">
                  <c:v>42636</c:v>
                </c:pt>
                <c:pt idx="1511">
                  <c:v>42635</c:v>
                </c:pt>
                <c:pt idx="1512">
                  <c:v>42634</c:v>
                </c:pt>
                <c:pt idx="1513">
                  <c:v>42633</c:v>
                </c:pt>
                <c:pt idx="1514">
                  <c:v>42632</c:v>
                </c:pt>
                <c:pt idx="1515">
                  <c:v>42629</c:v>
                </c:pt>
                <c:pt idx="1516">
                  <c:v>42628</c:v>
                </c:pt>
                <c:pt idx="1517">
                  <c:v>42627</c:v>
                </c:pt>
                <c:pt idx="1518">
                  <c:v>42626</c:v>
                </c:pt>
                <c:pt idx="1519">
                  <c:v>42625</c:v>
                </c:pt>
                <c:pt idx="1520">
                  <c:v>42622</c:v>
                </c:pt>
                <c:pt idx="1521">
                  <c:v>42621</c:v>
                </c:pt>
                <c:pt idx="1522">
                  <c:v>42620</c:v>
                </c:pt>
                <c:pt idx="1523">
                  <c:v>42619</c:v>
                </c:pt>
                <c:pt idx="1524">
                  <c:v>42615</c:v>
                </c:pt>
                <c:pt idx="1525">
                  <c:v>42614</c:v>
                </c:pt>
                <c:pt idx="1526">
                  <c:v>42613</c:v>
                </c:pt>
                <c:pt idx="1527">
                  <c:v>42612</c:v>
                </c:pt>
                <c:pt idx="1528">
                  <c:v>42611</c:v>
                </c:pt>
                <c:pt idx="1529">
                  <c:v>42608</c:v>
                </c:pt>
                <c:pt idx="1530">
                  <c:v>42607</c:v>
                </c:pt>
                <c:pt idx="1531">
                  <c:v>42606</c:v>
                </c:pt>
                <c:pt idx="1532">
                  <c:v>42605</c:v>
                </c:pt>
                <c:pt idx="1533">
                  <c:v>42604</c:v>
                </c:pt>
                <c:pt idx="1534">
                  <c:v>42601</c:v>
                </c:pt>
                <c:pt idx="1535">
                  <c:v>42600</c:v>
                </c:pt>
                <c:pt idx="1536">
                  <c:v>42599</c:v>
                </c:pt>
                <c:pt idx="1537">
                  <c:v>42598</c:v>
                </c:pt>
                <c:pt idx="1538">
                  <c:v>42597</c:v>
                </c:pt>
                <c:pt idx="1539">
                  <c:v>42594</c:v>
                </c:pt>
                <c:pt idx="1540">
                  <c:v>42593</c:v>
                </c:pt>
                <c:pt idx="1541">
                  <c:v>42592</c:v>
                </c:pt>
                <c:pt idx="1542">
                  <c:v>42591</c:v>
                </c:pt>
                <c:pt idx="1543">
                  <c:v>42590</c:v>
                </c:pt>
                <c:pt idx="1544">
                  <c:v>42587</c:v>
                </c:pt>
                <c:pt idx="1545">
                  <c:v>42586</c:v>
                </c:pt>
                <c:pt idx="1546">
                  <c:v>42585</c:v>
                </c:pt>
                <c:pt idx="1547">
                  <c:v>42584</c:v>
                </c:pt>
                <c:pt idx="1548">
                  <c:v>42583</c:v>
                </c:pt>
                <c:pt idx="1549">
                  <c:v>42580</c:v>
                </c:pt>
                <c:pt idx="1550">
                  <c:v>42579</c:v>
                </c:pt>
                <c:pt idx="1551">
                  <c:v>42578</c:v>
                </c:pt>
                <c:pt idx="1552">
                  <c:v>42577</c:v>
                </c:pt>
                <c:pt idx="1553">
                  <c:v>42576</c:v>
                </c:pt>
                <c:pt idx="1554">
                  <c:v>42573</c:v>
                </c:pt>
                <c:pt idx="1555">
                  <c:v>42572</c:v>
                </c:pt>
                <c:pt idx="1556">
                  <c:v>42571</c:v>
                </c:pt>
                <c:pt idx="1557">
                  <c:v>42570</c:v>
                </c:pt>
                <c:pt idx="1558">
                  <c:v>42569</c:v>
                </c:pt>
                <c:pt idx="1559">
                  <c:v>42566</c:v>
                </c:pt>
                <c:pt idx="1560">
                  <c:v>42565</c:v>
                </c:pt>
                <c:pt idx="1561">
                  <c:v>42564</c:v>
                </c:pt>
                <c:pt idx="1562">
                  <c:v>42563</c:v>
                </c:pt>
                <c:pt idx="1563">
                  <c:v>42562</c:v>
                </c:pt>
                <c:pt idx="1564">
                  <c:v>42559</c:v>
                </c:pt>
                <c:pt idx="1565">
                  <c:v>42558</c:v>
                </c:pt>
                <c:pt idx="1566">
                  <c:v>42557</c:v>
                </c:pt>
                <c:pt idx="1567">
                  <c:v>42556</c:v>
                </c:pt>
                <c:pt idx="1568">
                  <c:v>42552</c:v>
                </c:pt>
                <c:pt idx="1569">
                  <c:v>42551</c:v>
                </c:pt>
                <c:pt idx="1570">
                  <c:v>42550</c:v>
                </c:pt>
                <c:pt idx="1571">
                  <c:v>42549</c:v>
                </c:pt>
                <c:pt idx="1572">
                  <c:v>42548</c:v>
                </c:pt>
                <c:pt idx="1573">
                  <c:v>42545</c:v>
                </c:pt>
                <c:pt idx="1574">
                  <c:v>42544</c:v>
                </c:pt>
                <c:pt idx="1575">
                  <c:v>42543</c:v>
                </c:pt>
                <c:pt idx="1576">
                  <c:v>42542</c:v>
                </c:pt>
                <c:pt idx="1577">
                  <c:v>42541</c:v>
                </c:pt>
                <c:pt idx="1578">
                  <c:v>42538</c:v>
                </c:pt>
                <c:pt idx="1579">
                  <c:v>42537</c:v>
                </c:pt>
                <c:pt idx="1580">
                  <c:v>42536</c:v>
                </c:pt>
                <c:pt idx="1581">
                  <c:v>42535</c:v>
                </c:pt>
                <c:pt idx="1582">
                  <c:v>42534</c:v>
                </c:pt>
                <c:pt idx="1583">
                  <c:v>42531</c:v>
                </c:pt>
                <c:pt idx="1584">
                  <c:v>42530</c:v>
                </c:pt>
                <c:pt idx="1585">
                  <c:v>42529</c:v>
                </c:pt>
                <c:pt idx="1586">
                  <c:v>42528</c:v>
                </c:pt>
                <c:pt idx="1587">
                  <c:v>42527</c:v>
                </c:pt>
                <c:pt idx="1588">
                  <c:v>42524</c:v>
                </c:pt>
                <c:pt idx="1589">
                  <c:v>42523</c:v>
                </c:pt>
                <c:pt idx="1590">
                  <c:v>42522</c:v>
                </c:pt>
                <c:pt idx="1591">
                  <c:v>42521</c:v>
                </c:pt>
                <c:pt idx="1592">
                  <c:v>42517</c:v>
                </c:pt>
                <c:pt idx="1593">
                  <c:v>42516</c:v>
                </c:pt>
                <c:pt idx="1594">
                  <c:v>42515</c:v>
                </c:pt>
                <c:pt idx="1595">
                  <c:v>42514</c:v>
                </c:pt>
                <c:pt idx="1596">
                  <c:v>42513</c:v>
                </c:pt>
                <c:pt idx="1597">
                  <c:v>42510</c:v>
                </c:pt>
                <c:pt idx="1598">
                  <c:v>42509</c:v>
                </c:pt>
                <c:pt idx="1599">
                  <c:v>42508</c:v>
                </c:pt>
                <c:pt idx="1600">
                  <c:v>42507</c:v>
                </c:pt>
                <c:pt idx="1601">
                  <c:v>42506</c:v>
                </c:pt>
                <c:pt idx="1602">
                  <c:v>42503</c:v>
                </c:pt>
                <c:pt idx="1603">
                  <c:v>42502</c:v>
                </c:pt>
                <c:pt idx="1604">
                  <c:v>42501</c:v>
                </c:pt>
                <c:pt idx="1605">
                  <c:v>42500</c:v>
                </c:pt>
                <c:pt idx="1606">
                  <c:v>42499</c:v>
                </c:pt>
                <c:pt idx="1607">
                  <c:v>42496</c:v>
                </c:pt>
                <c:pt idx="1608">
                  <c:v>42495</c:v>
                </c:pt>
                <c:pt idx="1609">
                  <c:v>42494</c:v>
                </c:pt>
                <c:pt idx="1610">
                  <c:v>42493</c:v>
                </c:pt>
                <c:pt idx="1611">
                  <c:v>42492</c:v>
                </c:pt>
                <c:pt idx="1612">
                  <c:v>42489</c:v>
                </c:pt>
                <c:pt idx="1613">
                  <c:v>42488</c:v>
                </c:pt>
                <c:pt idx="1614">
                  <c:v>42487</c:v>
                </c:pt>
                <c:pt idx="1615">
                  <c:v>42486</c:v>
                </c:pt>
                <c:pt idx="1616">
                  <c:v>42485</c:v>
                </c:pt>
                <c:pt idx="1617">
                  <c:v>42482</c:v>
                </c:pt>
                <c:pt idx="1618">
                  <c:v>42481</c:v>
                </c:pt>
                <c:pt idx="1619">
                  <c:v>42480</c:v>
                </c:pt>
                <c:pt idx="1620">
                  <c:v>42479</c:v>
                </c:pt>
                <c:pt idx="1621">
                  <c:v>42478</c:v>
                </c:pt>
                <c:pt idx="1622">
                  <c:v>42475</c:v>
                </c:pt>
                <c:pt idx="1623">
                  <c:v>42474</c:v>
                </c:pt>
                <c:pt idx="1624">
                  <c:v>42473</c:v>
                </c:pt>
                <c:pt idx="1625">
                  <c:v>42472</c:v>
                </c:pt>
                <c:pt idx="1626">
                  <c:v>42471</c:v>
                </c:pt>
                <c:pt idx="1627">
                  <c:v>42468</c:v>
                </c:pt>
                <c:pt idx="1628">
                  <c:v>42467</c:v>
                </c:pt>
                <c:pt idx="1629">
                  <c:v>42466</c:v>
                </c:pt>
                <c:pt idx="1630">
                  <c:v>42465</c:v>
                </c:pt>
                <c:pt idx="1631">
                  <c:v>42464</c:v>
                </c:pt>
                <c:pt idx="1632">
                  <c:v>42461</c:v>
                </c:pt>
                <c:pt idx="1633">
                  <c:v>42460</c:v>
                </c:pt>
                <c:pt idx="1634">
                  <c:v>42459</c:v>
                </c:pt>
                <c:pt idx="1635">
                  <c:v>42458</c:v>
                </c:pt>
                <c:pt idx="1636">
                  <c:v>42457</c:v>
                </c:pt>
                <c:pt idx="1637">
                  <c:v>42453</c:v>
                </c:pt>
                <c:pt idx="1638">
                  <c:v>42452</c:v>
                </c:pt>
                <c:pt idx="1639">
                  <c:v>42451</c:v>
                </c:pt>
                <c:pt idx="1640">
                  <c:v>42450</c:v>
                </c:pt>
                <c:pt idx="1641">
                  <c:v>42447</c:v>
                </c:pt>
                <c:pt idx="1642">
                  <c:v>42446</c:v>
                </c:pt>
                <c:pt idx="1643">
                  <c:v>42445</c:v>
                </c:pt>
                <c:pt idx="1644">
                  <c:v>42444</c:v>
                </c:pt>
                <c:pt idx="1645">
                  <c:v>42443</c:v>
                </c:pt>
                <c:pt idx="1646">
                  <c:v>42440</c:v>
                </c:pt>
                <c:pt idx="1647">
                  <c:v>42439</c:v>
                </c:pt>
                <c:pt idx="1648">
                  <c:v>42438</c:v>
                </c:pt>
                <c:pt idx="1649">
                  <c:v>42437</c:v>
                </c:pt>
                <c:pt idx="1650">
                  <c:v>42436</c:v>
                </c:pt>
                <c:pt idx="1651">
                  <c:v>42433</c:v>
                </c:pt>
                <c:pt idx="1652">
                  <c:v>42432</c:v>
                </c:pt>
                <c:pt idx="1653">
                  <c:v>42431</c:v>
                </c:pt>
                <c:pt idx="1654">
                  <c:v>42430</c:v>
                </c:pt>
                <c:pt idx="1655">
                  <c:v>42429</c:v>
                </c:pt>
                <c:pt idx="1656">
                  <c:v>42426</c:v>
                </c:pt>
                <c:pt idx="1657">
                  <c:v>42425</c:v>
                </c:pt>
                <c:pt idx="1658">
                  <c:v>42424</c:v>
                </c:pt>
                <c:pt idx="1659">
                  <c:v>42423</c:v>
                </c:pt>
                <c:pt idx="1660">
                  <c:v>42422</c:v>
                </c:pt>
                <c:pt idx="1661">
                  <c:v>42419</c:v>
                </c:pt>
                <c:pt idx="1662">
                  <c:v>42418</c:v>
                </c:pt>
                <c:pt idx="1663">
                  <c:v>42417</c:v>
                </c:pt>
                <c:pt idx="1664">
                  <c:v>42416</c:v>
                </c:pt>
                <c:pt idx="1665">
                  <c:v>42412</c:v>
                </c:pt>
                <c:pt idx="1666">
                  <c:v>42411</c:v>
                </c:pt>
                <c:pt idx="1667">
                  <c:v>42410</c:v>
                </c:pt>
                <c:pt idx="1668">
                  <c:v>42409</c:v>
                </c:pt>
                <c:pt idx="1669">
                  <c:v>42408</c:v>
                </c:pt>
                <c:pt idx="1670">
                  <c:v>42405</c:v>
                </c:pt>
                <c:pt idx="1671">
                  <c:v>42404</c:v>
                </c:pt>
                <c:pt idx="1672">
                  <c:v>42403</c:v>
                </c:pt>
                <c:pt idx="1673">
                  <c:v>42402</c:v>
                </c:pt>
                <c:pt idx="1674">
                  <c:v>42401</c:v>
                </c:pt>
                <c:pt idx="1675">
                  <c:v>42398</c:v>
                </c:pt>
                <c:pt idx="1676">
                  <c:v>42397</c:v>
                </c:pt>
                <c:pt idx="1677">
                  <c:v>42396</c:v>
                </c:pt>
                <c:pt idx="1678">
                  <c:v>42395</c:v>
                </c:pt>
                <c:pt idx="1679">
                  <c:v>42394</c:v>
                </c:pt>
                <c:pt idx="1680">
                  <c:v>42391</c:v>
                </c:pt>
                <c:pt idx="1681">
                  <c:v>42390</c:v>
                </c:pt>
                <c:pt idx="1682">
                  <c:v>42389</c:v>
                </c:pt>
                <c:pt idx="1683">
                  <c:v>42388</c:v>
                </c:pt>
                <c:pt idx="1684">
                  <c:v>42384</c:v>
                </c:pt>
                <c:pt idx="1685">
                  <c:v>42383</c:v>
                </c:pt>
                <c:pt idx="1686">
                  <c:v>42382</c:v>
                </c:pt>
                <c:pt idx="1687">
                  <c:v>42381</c:v>
                </c:pt>
                <c:pt idx="1688">
                  <c:v>42380</c:v>
                </c:pt>
                <c:pt idx="1689">
                  <c:v>42377</c:v>
                </c:pt>
                <c:pt idx="1690">
                  <c:v>42376</c:v>
                </c:pt>
                <c:pt idx="1691">
                  <c:v>42375</c:v>
                </c:pt>
                <c:pt idx="1692">
                  <c:v>42374</c:v>
                </c:pt>
                <c:pt idx="1693">
                  <c:v>42373</c:v>
                </c:pt>
                <c:pt idx="1694">
                  <c:v>42369</c:v>
                </c:pt>
                <c:pt idx="1695">
                  <c:v>42368</c:v>
                </c:pt>
                <c:pt idx="1696">
                  <c:v>42367</c:v>
                </c:pt>
                <c:pt idx="1697">
                  <c:v>42366</c:v>
                </c:pt>
                <c:pt idx="1698">
                  <c:v>42362</c:v>
                </c:pt>
                <c:pt idx="1699">
                  <c:v>42361</c:v>
                </c:pt>
                <c:pt idx="1700">
                  <c:v>42360</c:v>
                </c:pt>
                <c:pt idx="1701">
                  <c:v>42359</c:v>
                </c:pt>
                <c:pt idx="1702">
                  <c:v>42356</c:v>
                </c:pt>
                <c:pt idx="1703">
                  <c:v>42355</c:v>
                </c:pt>
                <c:pt idx="1704">
                  <c:v>42354</c:v>
                </c:pt>
                <c:pt idx="1705">
                  <c:v>42353</c:v>
                </c:pt>
                <c:pt idx="1706">
                  <c:v>42352</c:v>
                </c:pt>
                <c:pt idx="1707">
                  <c:v>42349</c:v>
                </c:pt>
                <c:pt idx="1708">
                  <c:v>42348</c:v>
                </c:pt>
                <c:pt idx="1709">
                  <c:v>42347</c:v>
                </c:pt>
                <c:pt idx="1710">
                  <c:v>42346</c:v>
                </c:pt>
                <c:pt idx="1711">
                  <c:v>42345</c:v>
                </c:pt>
                <c:pt idx="1712">
                  <c:v>42342</c:v>
                </c:pt>
                <c:pt idx="1713">
                  <c:v>42341</c:v>
                </c:pt>
                <c:pt idx="1714">
                  <c:v>42340</c:v>
                </c:pt>
                <c:pt idx="1715">
                  <c:v>42339</c:v>
                </c:pt>
                <c:pt idx="1716">
                  <c:v>42338</c:v>
                </c:pt>
                <c:pt idx="1717">
                  <c:v>42335</c:v>
                </c:pt>
                <c:pt idx="1718">
                  <c:v>42333</c:v>
                </c:pt>
                <c:pt idx="1719">
                  <c:v>42332</c:v>
                </c:pt>
                <c:pt idx="1720">
                  <c:v>42331</c:v>
                </c:pt>
                <c:pt idx="1721">
                  <c:v>42328</c:v>
                </c:pt>
                <c:pt idx="1722">
                  <c:v>42327</c:v>
                </c:pt>
                <c:pt idx="1723">
                  <c:v>42326</c:v>
                </c:pt>
                <c:pt idx="1724">
                  <c:v>42325</c:v>
                </c:pt>
                <c:pt idx="1725">
                  <c:v>42324</c:v>
                </c:pt>
                <c:pt idx="1726">
                  <c:v>42321</c:v>
                </c:pt>
                <c:pt idx="1727">
                  <c:v>42320</c:v>
                </c:pt>
                <c:pt idx="1728">
                  <c:v>42319</c:v>
                </c:pt>
                <c:pt idx="1729">
                  <c:v>42318</c:v>
                </c:pt>
                <c:pt idx="1730">
                  <c:v>42317</c:v>
                </c:pt>
                <c:pt idx="1731">
                  <c:v>42314</c:v>
                </c:pt>
                <c:pt idx="1732">
                  <c:v>42313</c:v>
                </c:pt>
                <c:pt idx="1733">
                  <c:v>42312</c:v>
                </c:pt>
                <c:pt idx="1734">
                  <c:v>42311</c:v>
                </c:pt>
                <c:pt idx="1735">
                  <c:v>42310</c:v>
                </c:pt>
                <c:pt idx="1736">
                  <c:v>42307</c:v>
                </c:pt>
                <c:pt idx="1737">
                  <c:v>42306</c:v>
                </c:pt>
                <c:pt idx="1738">
                  <c:v>42305</c:v>
                </c:pt>
                <c:pt idx="1739">
                  <c:v>42304</c:v>
                </c:pt>
                <c:pt idx="1740">
                  <c:v>42303</c:v>
                </c:pt>
                <c:pt idx="1741">
                  <c:v>42300</c:v>
                </c:pt>
                <c:pt idx="1742">
                  <c:v>42299</c:v>
                </c:pt>
                <c:pt idx="1743">
                  <c:v>42298</c:v>
                </c:pt>
                <c:pt idx="1744">
                  <c:v>42297</c:v>
                </c:pt>
                <c:pt idx="1745">
                  <c:v>42296</c:v>
                </c:pt>
                <c:pt idx="1746">
                  <c:v>42293</c:v>
                </c:pt>
                <c:pt idx="1747">
                  <c:v>42292</c:v>
                </c:pt>
                <c:pt idx="1748">
                  <c:v>42291</c:v>
                </c:pt>
                <c:pt idx="1749">
                  <c:v>42290</c:v>
                </c:pt>
                <c:pt idx="1750">
                  <c:v>42289</c:v>
                </c:pt>
                <c:pt idx="1751">
                  <c:v>42286</c:v>
                </c:pt>
                <c:pt idx="1752">
                  <c:v>42285</c:v>
                </c:pt>
                <c:pt idx="1753">
                  <c:v>42284</c:v>
                </c:pt>
                <c:pt idx="1754">
                  <c:v>42283</c:v>
                </c:pt>
                <c:pt idx="1755">
                  <c:v>42282</c:v>
                </c:pt>
                <c:pt idx="1756">
                  <c:v>42279</c:v>
                </c:pt>
                <c:pt idx="1757">
                  <c:v>42278</c:v>
                </c:pt>
                <c:pt idx="1758">
                  <c:v>42277</c:v>
                </c:pt>
                <c:pt idx="1759">
                  <c:v>42276</c:v>
                </c:pt>
                <c:pt idx="1760">
                  <c:v>42275</c:v>
                </c:pt>
                <c:pt idx="1761">
                  <c:v>42272</c:v>
                </c:pt>
                <c:pt idx="1762">
                  <c:v>42271</c:v>
                </c:pt>
                <c:pt idx="1763">
                  <c:v>42270</c:v>
                </c:pt>
                <c:pt idx="1764">
                  <c:v>42269</c:v>
                </c:pt>
                <c:pt idx="1765">
                  <c:v>42268</c:v>
                </c:pt>
                <c:pt idx="1766">
                  <c:v>42265</c:v>
                </c:pt>
                <c:pt idx="1767">
                  <c:v>42264</c:v>
                </c:pt>
                <c:pt idx="1768">
                  <c:v>42263</c:v>
                </c:pt>
                <c:pt idx="1769">
                  <c:v>42262</c:v>
                </c:pt>
                <c:pt idx="1770">
                  <c:v>42261</c:v>
                </c:pt>
                <c:pt idx="1771">
                  <c:v>42258</c:v>
                </c:pt>
                <c:pt idx="1772">
                  <c:v>42257</c:v>
                </c:pt>
                <c:pt idx="1773">
                  <c:v>42256</c:v>
                </c:pt>
                <c:pt idx="1774">
                  <c:v>42255</c:v>
                </c:pt>
                <c:pt idx="1775">
                  <c:v>42251</c:v>
                </c:pt>
                <c:pt idx="1776">
                  <c:v>42250</c:v>
                </c:pt>
                <c:pt idx="1777">
                  <c:v>42249</c:v>
                </c:pt>
                <c:pt idx="1778">
                  <c:v>42248</c:v>
                </c:pt>
                <c:pt idx="1779">
                  <c:v>42247</c:v>
                </c:pt>
                <c:pt idx="1780">
                  <c:v>42244</c:v>
                </c:pt>
                <c:pt idx="1781">
                  <c:v>42243</c:v>
                </c:pt>
                <c:pt idx="1782">
                  <c:v>42242</c:v>
                </c:pt>
                <c:pt idx="1783">
                  <c:v>42241</c:v>
                </c:pt>
                <c:pt idx="1784">
                  <c:v>42240</c:v>
                </c:pt>
                <c:pt idx="1785">
                  <c:v>42237</c:v>
                </c:pt>
                <c:pt idx="1786">
                  <c:v>42236</c:v>
                </c:pt>
                <c:pt idx="1787">
                  <c:v>42235</c:v>
                </c:pt>
                <c:pt idx="1788">
                  <c:v>42234</c:v>
                </c:pt>
                <c:pt idx="1789">
                  <c:v>42233</c:v>
                </c:pt>
                <c:pt idx="1790">
                  <c:v>42230</c:v>
                </c:pt>
                <c:pt idx="1791">
                  <c:v>42229</c:v>
                </c:pt>
                <c:pt idx="1792">
                  <c:v>42228</c:v>
                </c:pt>
                <c:pt idx="1793">
                  <c:v>42227</c:v>
                </c:pt>
                <c:pt idx="1794">
                  <c:v>42226</c:v>
                </c:pt>
                <c:pt idx="1795">
                  <c:v>42223</c:v>
                </c:pt>
                <c:pt idx="1796">
                  <c:v>42222</c:v>
                </c:pt>
                <c:pt idx="1797">
                  <c:v>42221</c:v>
                </c:pt>
                <c:pt idx="1798">
                  <c:v>42220</c:v>
                </c:pt>
                <c:pt idx="1799">
                  <c:v>42219</c:v>
                </c:pt>
                <c:pt idx="1800">
                  <c:v>42216</c:v>
                </c:pt>
                <c:pt idx="1801">
                  <c:v>42215</c:v>
                </c:pt>
                <c:pt idx="1802">
                  <c:v>42214</c:v>
                </c:pt>
                <c:pt idx="1803">
                  <c:v>42213</c:v>
                </c:pt>
                <c:pt idx="1804">
                  <c:v>42212</c:v>
                </c:pt>
                <c:pt idx="1805">
                  <c:v>42209</c:v>
                </c:pt>
                <c:pt idx="1806">
                  <c:v>42208</c:v>
                </c:pt>
                <c:pt idx="1807">
                  <c:v>42207</c:v>
                </c:pt>
                <c:pt idx="1808">
                  <c:v>42206</c:v>
                </c:pt>
                <c:pt idx="1809">
                  <c:v>42205</c:v>
                </c:pt>
                <c:pt idx="1810">
                  <c:v>42202</c:v>
                </c:pt>
                <c:pt idx="1811">
                  <c:v>42201</c:v>
                </c:pt>
                <c:pt idx="1812">
                  <c:v>42200</c:v>
                </c:pt>
                <c:pt idx="1813">
                  <c:v>42199</c:v>
                </c:pt>
                <c:pt idx="1814">
                  <c:v>42198</c:v>
                </c:pt>
                <c:pt idx="1815">
                  <c:v>42195</c:v>
                </c:pt>
                <c:pt idx="1816">
                  <c:v>42194</c:v>
                </c:pt>
                <c:pt idx="1817">
                  <c:v>42193</c:v>
                </c:pt>
                <c:pt idx="1818">
                  <c:v>42192</c:v>
                </c:pt>
                <c:pt idx="1819">
                  <c:v>42191</c:v>
                </c:pt>
                <c:pt idx="1820">
                  <c:v>42187</c:v>
                </c:pt>
                <c:pt idx="1821">
                  <c:v>42186</c:v>
                </c:pt>
                <c:pt idx="1822">
                  <c:v>42185</c:v>
                </c:pt>
                <c:pt idx="1823">
                  <c:v>42184</c:v>
                </c:pt>
                <c:pt idx="1824">
                  <c:v>42181</c:v>
                </c:pt>
                <c:pt idx="1825">
                  <c:v>42180</c:v>
                </c:pt>
                <c:pt idx="1826">
                  <c:v>42179</c:v>
                </c:pt>
                <c:pt idx="1827">
                  <c:v>42178</c:v>
                </c:pt>
                <c:pt idx="1828">
                  <c:v>42177</c:v>
                </c:pt>
                <c:pt idx="1829">
                  <c:v>42174</c:v>
                </c:pt>
                <c:pt idx="1830">
                  <c:v>42173</c:v>
                </c:pt>
                <c:pt idx="1831">
                  <c:v>42172</c:v>
                </c:pt>
                <c:pt idx="1832">
                  <c:v>42171</c:v>
                </c:pt>
                <c:pt idx="1833">
                  <c:v>42170</c:v>
                </c:pt>
                <c:pt idx="1834">
                  <c:v>42167</c:v>
                </c:pt>
                <c:pt idx="1835">
                  <c:v>42166</c:v>
                </c:pt>
                <c:pt idx="1836">
                  <c:v>42165</c:v>
                </c:pt>
                <c:pt idx="1837">
                  <c:v>42164</c:v>
                </c:pt>
                <c:pt idx="1838">
                  <c:v>42163</c:v>
                </c:pt>
                <c:pt idx="1839">
                  <c:v>42160</c:v>
                </c:pt>
                <c:pt idx="1840">
                  <c:v>42159</c:v>
                </c:pt>
                <c:pt idx="1841">
                  <c:v>42158</c:v>
                </c:pt>
                <c:pt idx="1842">
                  <c:v>42157</c:v>
                </c:pt>
                <c:pt idx="1843">
                  <c:v>42156</c:v>
                </c:pt>
                <c:pt idx="1844">
                  <c:v>42153</c:v>
                </c:pt>
                <c:pt idx="1845">
                  <c:v>42152</c:v>
                </c:pt>
                <c:pt idx="1846">
                  <c:v>42151</c:v>
                </c:pt>
                <c:pt idx="1847">
                  <c:v>42150</c:v>
                </c:pt>
                <c:pt idx="1848">
                  <c:v>42146</c:v>
                </c:pt>
                <c:pt idx="1849">
                  <c:v>42145</c:v>
                </c:pt>
                <c:pt idx="1850">
                  <c:v>42144</c:v>
                </c:pt>
                <c:pt idx="1851">
                  <c:v>42143</c:v>
                </c:pt>
                <c:pt idx="1852">
                  <c:v>42142</c:v>
                </c:pt>
                <c:pt idx="1853">
                  <c:v>42139</c:v>
                </c:pt>
                <c:pt idx="1854">
                  <c:v>42138</c:v>
                </c:pt>
                <c:pt idx="1855">
                  <c:v>42137</c:v>
                </c:pt>
                <c:pt idx="1856">
                  <c:v>42136</c:v>
                </c:pt>
                <c:pt idx="1857">
                  <c:v>42135</c:v>
                </c:pt>
                <c:pt idx="1858">
                  <c:v>42132</c:v>
                </c:pt>
                <c:pt idx="1859">
                  <c:v>42131</c:v>
                </c:pt>
                <c:pt idx="1860">
                  <c:v>42130</c:v>
                </c:pt>
                <c:pt idx="1861">
                  <c:v>42129</c:v>
                </c:pt>
                <c:pt idx="1862">
                  <c:v>42128</c:v>
                </c:pt>
                <c:pt idx="1863">
                  <c:v>42125</c:v>
                </c:pt>
                <c:pt idx="1864">
                  <c:v>42124</c:v>
                </c:pt>
                <c:pt idx="1865">
                  <c:v>42123</c:v>
                </c:pt>
                <c:pt idx="1866">
                  <c:v>42122</c:v>
                </c:pt>
                <c:pt idx="1867">
                  <c:v>42121</c:v>
                </c:pt>
                <c:pt idx="1868">
                  <c:v>42118</c:v>
                </c:pt>
                <c:pt idx="1869">
                  <c:v>42117</c:v>
                </c:pt>
                <c:pt idx="1870">
                  <c:v>42116</c:v>
                </c:pt>
                <c:pt idx="1871">
                  <c:v>42115</c:v>
                </c:pt>
                <c:pt idx="1872">
                  <c:v>42114</c:v>
                </c:pt>
                <c:pt idx="1873">
                  <c:v>42111</c:v>
                </c:pt>
                <c:pt idx="1874">
                  <c:v>42110</c:v>
                </c:pt>
                <c:pt idx="1875">
                  <c:v>42109</c:v>
                </c:pt>
                <c:pt idx="1876">
                  <c:v>42108</c:v>
                </c:pt>
                <c:pt idx="1877">
                  <c:v>42107</c:v>
                </c:pt>
                <c:pt idx="1878">
                  <c:v>42104</c:v>
                </c:pt>
                <c:pt idx="1879">
                  <c:v>42103</c:v>
                </c:pt>
                <c:pt idx="1880">
                  <c:v>42102</c:v>
                </c:pt>
                <c:pt idx="1881">
                  <c:v>42101</c:v>
                </c:pt>
                <c:pt idx="1882">
                  <c:v>42100</c:v>
                </c:pt>
                <c:pt idx="1883">
                  <c:v>42096</c:v>
                </c:pt>
                <c:pt idx="1884">
                  <c:v>42095</c:v>
                </c:pt>
                <c:pt idx="1885">
                  <c:v>42094</c:v>
                </c:pt>
                <c:pt idx="1886">
                  <c:v>42093</c:v>
                </c:pt>
                <c:pt idx="1887">
                  <c:v>42090</c:v>
                </c:pt>
                <c:pt idx="1888">
                  <c:v>42089</c:v>
                </c:pt>
                <c:pt idx="1889">
                  <c:v>42088</c:v>
                </c:pt>
                <c:pt idx="1890">
                  <c:v>42087</c:v>
                </c:pt>
                <c:pt idx="1891">
                  <c:v>42086</c:v>
                </c:pt>
                <c:pt idx="1892">
                  <c:v>42083</c:v>
                </c:pt>
                <c:pt idx="1893">
                  <c:v>42082</c:v>
                </c:pt>
                <c:pt idx="1894">
                  <c:v>42081</c:v>
                </c:pt>
                <c:pt idx="1895">
                  <c:v>42080</c:v>
                </c:pt>
                <c:pt idx="1896">
                  <c:v>42079</c:v>
                </c:pt>
                <c:pt idx="1897">
                  <c:v>42076</c:v>
                </c:pt>
                <c:pt idx="1898">
                  <c:v>42075</c:v>
                </c:pt>
                <c:pt idx="1899">
                  <c:v>42074</c:v>
                </c:pt>
                <c:pt idx="1900">
                  <c:v>42073</c:v>
                </c:pt>
                <c:pt idx="1901">
                  <c:v>42072</c:v>
                </c:pt>
                <c:pt idx="1902">
                  <c:v>42069</c:v>
                </c:pt>
                <c:pt idx="1903">
                  <c:v>42068</c:v>
                </c:pt>
                <c:pt idx="1904">
                  <c:v>42067</c:v>
                </c:pt>
                <c:pt idx="1905">
                  <c:v>42066</c:v>
                </c:pt>
                <c:pt idx="1906">
                  <c:v>42065</c:v>
                </c:pt>
                <c:pt idx="1907">
                  <c:v>42062</c:v>
                </c:pt>
                <c:pt idx="1908">
                  <c:v>42061</c:v>
                </c:pt>
                <c:pt idx="1909">
                  <c:v>42060</c:v>
                </c:pt>
                <c:pt idx="1910">
                  <c:v>42059</c:v>
                </c:pt>
                <c:pt idx="1911">
                  <c:v>42058</c:v>
                </c:pt>
                <c:pt idx="1912">
                  <c:v>42055</c:v>
                </c:pt>
                <c:pt idx="1913">
                  <c:v>42054</c:v>
                </c:pt>
                <c:pt idx="1914">
                  <c:v>42053</c:v>
                </c:pt>
                <c:pt idx="1915">
                  <c:v>42052</c:v>
                </c:pt>
                <c:pt idx="1916">
                  <c:v>42048</c:v>
                </c:pt>
                <c:pt idx="1917">
                  <c:v>42047</c:v>
                </c:pt>
                <c:pt idx="1918">
                  <c:v>42046</c:v>
                </c:pt>
                <c:pt idx="1919">
                  <c:v>42045</c:v>
                </c:pt>
                <c:pt idx="1920">
                  <c:v>42044</c:v>
                </c:pt>
                <c:pt idx="1921">
                  <c:v>42041</c:v>
                </c:pt>
                <c:pt idx="1922">
                  <c:v>42040</c:v>
                </c:pt>
                <c:pt idx="1923">
                  <c:v>42039</c:v>
                </c:pt>
                <c:pt idx="1924">
                  <c:v>42038</c:v>
                </c:pt>
                <c:pt idx="1925">
                  <c:v>42037</c:v>
                </c:pt>
                <c:pt idx="1926">
                  <c:v>42034</c:v>
                </c:pt>
                <c:pt idx="1927">
                  <c:v>42033</c:v>
                </c:pt>
                <c:pt idx="1928">
                  <c:v>42032</c:v>
                </c:pt>
                <c:pt idx="1929">
                  <c:v>42031</c:v>
                </c:pt>
                <c:pt idx="1930">
                  <c:v>42030</c:v>
                </c:pt>
                <c:pt idx="1931">
                  <c:v>42027</c:v>
                </c:pt>
                <c:pt idx="1932">
                  <c:v>42026</c:v>
                </c:pt>
                <c:pt idx="1933">
                  <c:v>42025</c:v>
                </c:pt>
                <c:pt idx="1934">
                  <c:v>42024</c:v>
                </c:pt>
                <c:pt idx="1935">
                  <c:v>42020</c:v>
                </c:pt>
                <c:pt idx="1936">
                  <c:v>42019</c:v>
                </c:pt>
                <c:pt idx="1937">
                  <c:v>42018</c:v>
                </c:pt>
                <c:pt idx="1938">
                  <c:v>42017</c:v>
                </c:pt>
                <c:pt idx="1939">
                  <c:v>42016</c:v>
                </c:pt>
                <c:pt idx="1940">
                  <c:v>42013</c:v>
                </c:pt>
                <c:pt idx="1941">
                  <c:v>42012</c:v>
                </c:pt>
                <c:pt idx="1942">
                  <c:v>42011</c:v>
                </c:pt>
                <c:pt idx="1943">
                  <c:v>42010</c:v>
                </c:pt>
                <c:pt idx="1944">
                  <c:v>42009</c:v>
                </c:pt>
                <c:pt idx="1945">
                  <c:v>42006</c:v>
                </c:pt>
                <c:pt idx="1946">
                  <c:v>42004</c:v>
                </c:pt>
                <c:pt idx="1947">
                  <c:v>42003</c:v>
                </c:pt>
                <c:pt idx="1948">
                  <c:v>42002</c:v>
                </c:pt>
                <c:pt idx="1949">
                  <c:v>41999</c:v>
                </c:pt>
                <c:pt idx="1950">
                  <c:v>41997</c:v>
                </c:pt>
                <c:pt idx="1951">
                  <c:v>41996</c:v>
                </c:pt>
                <c:pt idx="1952">
                  <c:v>41995</c:v>
                </c:pt>
                <c:pt idx="1953">
                  <c:v>41992</c:v>
                </c:pt>
                <c:pt idx="1954">
                  <c:v>41991</c:v>
                </c:pt>
                <c:pt idx="1955">
                  <c:v>41990</c:v>
                </c:pt>
                <c:pt idx="1956">
                  <c:v>41989</c:v>
                </c:pt>
                <c:pt idx="1957">
                  <c:v>41988</c:v>
                </c:pt>
                <c:pt idx="1958">
                  <c:v>41985</c:v>
                </c:pt>
                <c:pt idx="1959">
                  <c:v>41984</c:v>
                </c:pt>
                <c:pt idx="1960">
                  <c:v>41983</c:v>
                </c:pt>
                <c:pt idx="1961">
                  <c:v>41982</c:v>
                </c:pt>
                <c:pt idx="1962">
                  <c:v>41981</c:v>
                </c:pt>
                <c:pt idx="1963">
                  <c:v>41978</c:v>
                </c:pt>
                <c:pt idx="1964">
                  <c:v>41977</c:v>
                </c:pt>
                <c:pt idx="1965">
                  <c:v>41976</c:v>
                </c:pt>
                <c:pt idx="1966">
                  <c:v>41975</c:v>
                </c:pt>
                <c:pt idx="1967">
                  <c:v>41974</c:v>
                </c:pt>
                <c:pt idx="1968">
                  <c:v>41971</c:v>
                </c:pt>
                <c:pt idx="1969">
                  <c:v>41969</c:v>
                </c:pt>
                <c:pt idx="1970">
                  <c:v>41968</c:v>
                </c:pt>
                <c:pt idx="1971">
                  <c:v>41967</c:v>
                </c:pt>
                <c:pt idx="1972">
                  <c:v>41964</c:v>
                </c:pt>
                <c:pt idx="1973">
                  <c:v>41963</c:v>
                </c:pt>
                <c:pt idx="1974">
                  <c:v>41962</c:v>
                </c:pt>
                <c:pt idx="1975">
                  <c:v>41961</c:v>
                </c:pt>
                <c:pt idx="1976">
                  <c:v>41960</c:v>
                </c:pt>
                <c:pt idx="1977">
                  <c:v>41957</c:v>
                </c:pt>
                <c:pt idx="1978">
                  <c:v>41956</c:v>
                </c:pt>
                <c:pt idx="1979">
                  <c:v>41955</c:v>
                </c:pt>
                <c:pt idx="1980">
                  <c:v>41954</c:v>
                </c:pt>
                <c:pt idx="1981">
                  <c:v>41953</c:v>
                </c:pt>
                <c:pt idx="1982">
                  <c:v>41950</c:v>
                </c:pt>
                <c:pt idx="1983">
                  <c:v>41949</c:v>
                </c:pt>
                <c:pt idx="1984">
                  <c:v>41948</c:v>
                </c:pt>
                <c:pt idx="1985">
                  <c:v>41947</c:v>
                </c:pt>
                <c:pt idx="1986">
                  <c:v>41946</c:v>
                </c:pt>
                <c:pt idx="1987">
                  <c:v>41943</c:v>
                </c:pt>
                <c:pt idx="1988">
                  <c:v>41942</c:v>
                </c:pt>
                <c:pt idx="1989">
                  <c:v>41941</c:v>
                </c:pt>
                <c:pt idx="1990">
                  <c:v>41940</c:v>
                </c:pt>
                <c:pt idx="1991">
                  <c:v>41939</c:v>
                </c:pt>
                <c:pt idx="1992">
                  <c:v>41936</c:v>
                </c:pt>
                <c:pt idx="1993">
                  <c:v>41935</c:v>
                </c:pt>
                <c:pt idx="1994">
                  <c:v>41934</c:v>
                </c:pt>
                <c:pt idx="1995">
                  <c:v>41933</c:v>
                </c:pt>
                <c:pt idx="1996">
                  <c:v>41932</c:v>
                </c:pt>
                <c:pt idx="1997">
                  <c:v>41929</c:v>
                </c:pt>
                <c:pt idx="1998">
                  <c:v>41928</c:v>
                </c:pt>
                <c:pt idx="1999">
                  <c:v>41927</c:v>
                </c:pt>
                <c:pt idx="2000">
                  <c:v>41926</c:v>
                </c:pt>
                <c:pt idx="2001">
                  <c:v>41925</c:v>
                </c:pt>
                <c:pt idx="2002">
                  <c:v>41922</c:v>
                </c:pt>
                <c:pt idx="2003">
                  <c:v>41921</c:v>
                </c:pt>
                <c:pt idx="2004">
                  <c:v>41920</c:v>
                </c:pt>
                <c:pt idx="2005">
                  <c:v>41919</c:v>
                </c:pt>
                <c:pt idx="2006">
                  <c:v>41918</c:v>
                </c:pt>
                <c:pt idx="2007">
                  <c:v>41915</c:v>
                </c:pt>
                <c:pt idx="2008">
                  <c:v>41914</c:v>
                </c:pt>
                <c:pt idx="2009">
                  <c:v>41913</c:v>
                </c:pt>
                <c:pt idx="2010">
                  <c:v>41912</c:v>
                </c:pt>
                <c:pt idx="2011">
                  <c:v>41911</c:v>
                </c:pt>
                <c:pt idx="2012">
                  <c:v>41908</c:v>
                </c:pt>
                <c:pt idx="2013">
                  <c:v>41907</c:v>
                </c:pt>
                <c:pt idx="2014">
                  <c:v>41906</c:v>
                </c:pt>
                <c:pt idx="2015">
                  <c:v>41905</c:v>
                </c:pt>
                <c:pt idx="2016">
                  <c:v>41904</c:v>
                </c:pt>
                <c:pt idx="2017">
                  <c:v>41901</c:v>
                </c:pt>
                <c:pt idx="2018">
                  <c:v>41900</c:v>
                </c:pt>
                <c:pt idx="2019">
                  <c:v>41899</c:v>
                </c:pt>
                <c:pt idx="2020">
                  <c:v>41898</c:v>
                </c:pt>
                <c:pt idx="2021">
                  <c:v>41897</c:v>
                </c:pt>
                <c:pt idx="2022">
                  <c:v>41894</c:v>
                </c:pt>
                <c:pt idx="2023">
                  <c:v>41893</c:v>
                </c:pt>
                <c:pt idx="2024">
                  <c:v>41892</c:v>
                </c:pt>
                <c:pt idx="2025">
                  <c:v>41891</c:v>
                </c:pt>
                <c:pt idx="2026">
                  <c:v>41890</c:v>
                </c:pt>
                <c:pt idx="2027">
                  <c:v>41887</c:v>
                </c:pt>
                <c:pt idx="2028">
                  <c:v>41886</c:v>
                </c:pt>
                <c:pt idx="2029">
                  <c:v>41885</c:v>
                </c:pt>
                <c:pt idx="2030">
                  <c:v>41884</c:v>
                </c:pt>
                <c:pt idx="2031">
                  <c:v>41880</c:v>
                </c:pt>
                <c:pt idx="2032">
                  <c:v>41879</c:v>
                </c:pt>
                <c:pt idx="2033">
                  <c:v>41878</c:v>
                </c:pt>
                <c:pt idx="2034">
                  <c:v>41877</c:v>
                </c:pt>
                <c:pt idx="2035">
                  <c:v>41876</c:v>
                </c:pt>
                <c:pt idx="2036">
                  <c:v>41873</c:v>
                </c:pt>
                <c:pt idx="2037">
                  <c:v>41872</c:v>
                </c:pt>
                <c:pt idx="2038">
                  <c:v>41871</c:v>
                </c:pt>
                <c:pt idx="2039">
                  <c:v>41870</c:v>
                </c:pt>
                <c:pt idx="2040">
                  <c:v>41869</c:v>
                </c:pt>
                <c:pt idx="2041">
                  <c:v>41866</c:v>
                </c:pt>
                <c:pt idx="2042">
                  <c:v>41865</c:v>
                </c:pt>
                <c:pt idx="2043">
                  <c:v>41864</c:v>
                </c:pt>
                <c:pt idx="2044">
                  <c:v>41863</c:v>
                </c:pt>
                <c:pt idx="2045">
                  <c:v>41862</c:v>
                </c:pt>
                <c:pt idx="2046">
                  <c:v>41859</c:v>
                </c:pt>
                <c:pt idx="2047">
                  <c:v>41858</c:v>
                </c:pt>
                <c:pt idx="2048">
                  <c:v>41857</c:v>
                </c:pt>
                <c:pt idx="2049">
                  <c:v>41856</c:v>
                </c:pt>
                <c:pt idx="2050">
                  <c:v>41855</c:v>
                </c:pt>
                <c:pt idx="2051">
                  <c:v>41852</c:v>
                </c:pt>
                <c:pt idx="2052">
                  <c:v>41851</c:v>
                </c:pt>
                <c:pt idx="2053">
                  <c:v>41850</c:v>
                </c:pt>
                <c:pt idx="2054">
                  <c:v>41849</c:v>
                </c:pt>
                <c:pt idx="2055">
                  <c:v>41848</c:v>
                </c:pt>
                <c:pt idx="2056">
                  <c:v>41845</c:v>
                </c:pt>
                <c:pt idx="2057">
                  <c:v>41844</c:v>
                </c:pt>
                <c:pt idx="2058">
                  <c:v>41843</c:v>
                </c:pt>
                <c:pt idx="2059">
                  <c:v>41842</c:v>
                </c:pt>
                <c:pt idx="2060">
                  <c:v>41841</c:v>
                </c:pt>
                <c:pt idx="2061">
                  <c:v>41838</c:v>
                </c:pt>
                <c:pt idx="2062">
                  <c:v>41837</c:v>
                </c:pt>
                <c:pt idx="2063">
                  <c:v>41836</c:v>
                </c:pt>
                <c:pt idx="2064">
                  <c:v>41835</c:v>
                </c:pt>
                <c:pt idx="2065">
                  <c:v>41834</c:v>
                </c:pt>
                <c:pt idx="2066">
                  <c:v>41831</c:v>
                </c:pt>
                <c:pt idx="2067">
                  <c:v>41830</c:v>
                </c:pt>
                <c:pt idx="2068">
                  <c:v>41829</c:v>
                </c:pt>
                <c:pt idx="2069">
                  <c:v>41828</c:v>
                </c:pt>
                <c:pt idx="2070">
                  <c:v>41827</c:v>
                </c:pt>
                <c:pt idx="2071">
                  <c:v>41823</c:v>
                </c:pt>
                <c:pt idx="2072">
                  <c:v>41822</c:v>
                </c:pt>
                <c:pt idx="2073">
                  <c:v>41821</c:v>
                </c:pt>
                <c:pt idx="2074">
                  <c:v>41820</c:v>
                </c:pt>
                <c:pt idx="2075">
                  <c:v>41817</c:v>
                </c:pt>
                <c:pt idx="2076">
                  <c:v>41816</c:v>
                </c:pt>
                <c:pt idx="2077">
                  <c:v>41815</c:v>
                </c:pt>
                <c:pt idx="2078">
                  <c:v>41814</c:v>
                </c:pt>
                <c:pt idx="2079">
                  <c:v>41813</c:v>
                </c:pt>
                <c:pt idx="2080">
                  <c:v>41810</c:v>
                </c:pt>
                <c:pt idx="2081">
                  <c:v>41809</c:v>
                </c:pt>
                <c:pt idx="2082">
                  <c:v>41808</c:v>
                </c:pt>
                <c:pt idx="2083">
                  <c:v>41807</c:v>
                </c:pt>
                <c:pt idx="2084">
                  <c:v>41806</c:v>
                </c:pt>
                <c:pt idx="2085">
                  <c:v>41803</c:v>
                </c:pt>
                <c:pt idx="2086">
                  <c:v>41802</c:v>
                </c:pt>
                <c:pt idx="2087">
                  <c:v>41801</c:v>
                </c:pt>
                <c:pt idx="2088">
                  <c:v>41800</c:v>
                </c:pt>
                <c:pt idx="2089">
                  <c:v>41799</c:v>
                </c:pt>
                <c:pt idx="2090">
                  <c:v>41796</c:v>
                </c:pt>
                <c:pt idx="2091">
                  <c:v>41795</c:v>
                </c:pt>
                <c:pt idx="2092">
                  <c:v>41794</c:v>
                </c:pt>
                <c:pt idx="2093">
                  <c:v>41793</c:v>
                </c:pt>
                <c:pt idx="2094">
                  <c:v>41792</c:v>
                </c:pt>
                <c:pt idx="2095">
                  <c:v>41789</c:v>
                </c:pt>
                <c:pt idx="2096">
                  <c:v>41788</c:v>
                </c:pt>
                <c:pt idx="2097">
                  <c:v>41787</c:v>
                </c:pt>
                <c:pt idx="2098">
                  <c:v>41786</c:v>
                </c:pt>
                <c:pt idx="2099">
                  <c:v>41782</c:v>
                </c:pt>
                <c:pt idx="2100">
                  <c:v>41781</c:v>
                </c:pt>
                <c:pt idx="2101">
                  <c:v>41780</c:v>
                </c:pt>
                <c:pt idx="2102">
                  <c:v>41779</c:v>
                </c:pt>
                <c:pt idx="2103">
                  <c:v>41778</c:v>
                </c:pt>
                <c:pt idx="2104">
                  <c:v>41775</c:v>
                </c:pt>
                <c:pt idx="2105">
                  <c:v>41774</c:v>
                </c:pt>
                <c:pt idx="2106">
                  <c:v>41773</c:v>
                </c:pt>
                <c:pt idx="2107">
                  <c:v>41772</c:v>
                </c:pt>
                <c:pt idx="2108">
                  <c:v>41771</c:v>
                </c:pt>
                <c:pt idx="2109">
                  <c:v>41768</c:v>
                </c:pt>
                <c:pt idx="2110">
                  <c:v>41767</c:v>
                </c:pt>
                <c:pt idx="2111">
                  <c:v>41766</c:v>
                </c:pt>
                <c:pt idx="2112">
                  <c:v>41765</c:v>
                </c:pt>
                <c:pt idx="2113">
                  <c:v>41764</c:v>
                </c:pt>
                <c:pt idx="2114">
                  <c:v>41761</c:v>
                </c:pt>
                <c:pt idx="2115">
                  <c:v>41760</c:v>
                </c:pt>
                <c:pt idx="2116">
                  <c:v>41759</c:v>
                </c:pt>
                <c:pt idx="2117">
                  <c:v>41758</c:v>
                </c:pt>
                <c:pt idx="2118">
                  <c:v>41757</c:v>
                </c:pt>
                <c:pt idx="2119">
                  <c:v>41754</c:v>
                </c:pt>
                <c:pt idx="2120">
                  <c:v>41753</c:v>
                </c:pt>
                <c:pt idx="2121">
                  <c:v>41752</c:v>
                </c:pt>
                <c:pt idx="2122">
                  <c:v>41751</c:v>
                </c:pt>
                <c:pt idx="2123">
                  <c:v>41750</c:v>
                </c:pt>
                <c:pt idx="2124">
                  <c:v>41746</c:v>
                </c:pt>
                <c:pt idx="2125">
                  <c:v>41745</c:v>
                </c:pt>
                <c:pt idx="2126">
                  <c:v>41744</c:v>
                </c:pt>
                <c:pt idx="2127">
                  <c:v>41743</c:v>
                </c:pt>
                <c:pt idx="2128">
                  <c:v>41740</c:v>
                </c:pt>
                <c:pt idx="2129">
                  <c:v>41739</c:v>
                </c:pt>
                <c:pt idx="2130">
                  <c:v>41738</c:v>
                </c:pt>
                <c:pt idx="2131">
                  <c:v>41737</c:v>
                </c:pt>
                <c:pt idx="2132">
                  <c:v>41736</c:v>
                </c:pt>
                <c:pt idx="2133">
                  <c:v>41733</c:v>
                </c:pt>
                <c:pt idx="2134">
                  <c:v>41732</c:v>
                </c:pt>
                <c:pt idx="2135">
                  <c:v>41731</c:v>
                </c:pt>
                <c:pt idx="2136">
                  <c:v>41730</c:v>
                </c:pt>
                <c:pt idx="2137">
                  <c:v>41729</c:v>
                </c:pt>
                <c:pt idx="2138">
                  <c:v>41726</c:v>
                </c:pt>
                <c:pt idx="2139">
                  <c:v>41725</c:v>
                </c:pt>
                <c:pt idx="2140">
                  <c:v>41724</c:v>
                </c:pt>
                <c:pt idx="2141">
                  <c:v>41723</c:v>
                </c:pt>
                <c:pt idx="2142">
                  <c:v>41722</c:v>
                </c:pt>
                <c:pt idx="2143">
                  <c:v>41719</c:v>
                </c:pt>
                <c:pt idx="2144">
                  <c:v>41718</c:v>
                </c:pt>
                <c:pt idx="2145">
                  <c:v>41717</c:v>
                </c:pt>
                <c:pt idx="2146">
                  <c:v>41716</c:v>
                </c:pt>
                <c:pt idx="2147">
                  <c:v>41715</c:v>
                </c:pt>
                <c:pt idx="2148">
                  <c:v>41712</c:v>
                </c:pt>
                <c:pt idx="2149">
                  <c:v>41711</c:v>
                </c:pt>
                <c:pt idx="2150">
                  <c:v>41710</c:v>
                </c:pt>
                <c:pt idx="2151">
                  <c:v>41709</c:v>
                </c:pt>
                <c:pt idx="2152">
                  <c:v>41708</c:v>
                </c:pt>
                <c:pt idx="2153">
                  <c:v>41705</c:v>
                </c:pt>
                <c:pt idx="2154">
                  <c:v>41704</c:v>
                </c:pt>
                <c:pt idx="2155">
                  <c:v>41703</c:v>
                </c:pt>
                <c:pt idx="2156">
                  <c:v>41702</c:v>
                </c:pt>
                <c:pt idx="2157">
                  <c:v>41701</c:v>
                </c:pt>
                <c:pt idx="2158">
                  <c:v>41698</c:v>
                </c:pt>
                <c:pt idx="2159">
                  <c:v>41697</c:v>
                </c:pt>
                <c:pt idx="2160">
                  <c:v>41696</c:v>
                </c:pt>
                <c:pt idx="2161">
                  <c:v>41695</c:v>
                </c:pt>
                <c:pt idx="2162">
                  <c:v>41694</c:v>
                </c:pt>
                <c:pt idx="2163">
                  <c:v>41691</c:v>
                </c:pt>
                <c:pt idx="2164">
                  <c:v>41690</c:v>
                </c:pt>
                <c:pt idx="2165">
                  <c:v>41689</c:v>
                </c:pt>
                <c:pt idx="2166">
                  <c:v>41688</c:v>
                </c:pt>
                <c:pt idx="2167">
                  <c:v>41684</c:v>
                </c:pt>
                <c:pt idx="2168">
                  <c:v>41683</c:v>
                </c:pt>
                <c:pt idx="2169">
                  <c:v>41682</c:v>
                </c:pt>
                <c:pt idx="2170">
                  <c:v>41681</c:v>
                </c:pt>
                <c:pt idx="2171">
                  <c:v>41680</c:v>
                </c:pt>
                <c:pt idx="2172">
                  <c:v>41677</c:v>
                </c:pt>
                <c:pt idx="2173">
                  <c:v>41676</c:v>
                </c:pt>
                <c:pt idx="2174">
                  <c:v>41675</c:v>
                </c:pt>
                <c:pt idx="2175">
                  <c:v>41674</c:v>
                </c:pt>
                <c:pt idx="2176">
                  <c:v>41673</c:v>
                </c:pt>
                <c:pt idx="2177">
                  <c:v>41670</c:v>
                </c:pt>
                <c:pt idx="2178">
                  <c:v>41669</c:v>
                </c:pt>
                <c:pt idx="2179">
                  <c:v>41668</c:v>
                </c:pt>
                <c:pt idx="2180">
                  <c:v>41667</c:v>
                </c:pt>
                <c:pt idx="2181">
                  <c:v>41666</c:v>
                </c:pt>
                <c:pt idx="2182">
                  <c:v>41663</c:v>
                </c:pt>
                <c:pt idx="2183">
                  <c:v>41662</c:v>
                </c:pt>
                <c:pt idx="2184">
                  <c:v>41661</c:v>
                </c:pt>
                <c:pt idx="2185">
                  <c:v>41660</c:v>
                </c:pt>
                <c:pt idx="2186">
                  <c:v>41656</c:v>
                </c:pt>
                <c:pt idx="2187">
                  <c:v>41655</c:v>
                </c:pt>
                <c:pt idx="2188">
                  <c:v>41654</c:v>
                </c:pt>
                <c:pt idx="2189">
                  <c:v>41653</c:v>
                </c:pt>
                <c:pt idx="2190">
                  <c:v>41652</c:v>
                </c:pt>
                <c:pt idx="2191">
                  <c:v>41649</c:v>
                </c:pt>
                <c:pt idx="2192">
                  <c:v>41648</c:v>
                </c:pt>
                <c:pt idx="2193">
                  <c:v>41647</c:v>
                </c:pt>
                <c:pt idx="2194">
                  <c:v>41646</c:v>
                </c:pt>
                <c:pt idx="2195">
                  <c:v>41645</c:v>
                </c:pt>
                <c:pt idx="2196">
                  <c:v>41642</c:v>
                </c:pt>
                <c:pt idx="2197">
                  <c:v>41641</c:v>
                </c:pt>
                <c:pt idx="2198">
                  <c:v>41639</c:v>
                </c:pt>
                <c:pt idx="2199">
                  <c:v>41638</c:v>
                </c:pt>
                <c:pt idx="2200">
                  <c:v>41635</c:v>
                </c:pt>
                <c:pt idx="2201">
                  <c:v>41634</c:v>
                </c:pt>
                <c:pt idx="2202">
                  <c:v>41632</c:v>
                </c:pt>
                <c:pt idx="2203">
                  <c:v>41631</c:v>
                </c:pt>
                <c:pt idx="2204">
                  <c:v>41628</c:v>
                </c:pt>
                <c:pt idx="2205">
                  <c:v>41627</c:v>
                </c:pt>
                <c:pt idx="2206">
                  <c:v>41626</c:v>
                </c:pt>
                <c:pt idx="2207">
                  <c:v>41625</c:v>
                </c:pt>
                <c:pt idx="2208">
                  <c:v>41624</c:v>
                </c:pt>
                <c:pt idx="2209">
                  <c:v>41621</c:v>
                </c:pt>
                <c:pt idx="2210">
                  <c:v>41620</c:v>
                </c:pt>
                <c:pt idx="2211">
                  <c:v>41619</c:v>
                </c:pt>
                <c:pt idx="2212">
                  <c:v>41618</c:v>
                </c:pt>
                <c:pt idx="2213">
                  <c:v>41617</c:v>
                </c:pt>
                <c:pt idx="2214">
                  <c:v>41614</c:v>
                </c:pt>
                <c:pt idx="2215">
                  <c:v>41613</c:v>
                </c:pt>
                <c:pt idx="2216">
                  <c:v>41612</c:v>
                </c:pt>
                <c:pt idx="2217">
                  <c:v>41611</c:v>
                </c:pt>
                <c:pt idx="2218">
                  <c:v>41610</c:v>
                </c:pt>
                <c:pt idx="2219">
                  <c:v>41607</c:v>
                </c:pt>
                <c:pt idx="2220">
                  <c:v>41605</c:v>
                </c:pt>
                <c:pt idx="2221">
                  <c:v>41604</c:v>
                </c:pt>
                <c:pt idx="2222">
                  <c:v>41603</c:v>
                </c:pt>
                <c:pt idx="2223">
                  <c:v>41600</c:v>
                </c:pt>
                <c:pt idx="2224">
                  <c:v>41599</c:v>
                </c:pt>
                <c:pt idx="2225">
                  <c:v>41598</c:v>
                </c:pt>
                <c:pt idx="2226">
                  <c:v>41597</c:v>
                </c:pt>
                <c:pt idx="2227">
                  <c:v>41596</c:v>
                </c:pt>
                <c:pt idx="2228">
                  <c:v>41593</c:v>
                </c:pt>
                <c:pt idx="2229">
                  <c:v>41592</c:v>
                </c:pt>
                <c:pt idx="2230">
                  <c:v>41591</c:v>
                </c:pt>
                <c:pt idx="2231">
                  <c:v>41590</c:v>
                </c:pt>
                <c:pt idx="2232">
                  <c:v>41589</c:v>
                </c:pt>
                <c:pt idx="2233">
                  <c:v>41586</c:v>
                </c:pt>
                <c:pt idx="2234">
                  <c:v>41585</c:v>
                </c:pt>
                <c:pt idx="2235">
                  <c:v>41584</c:v>
                </c:pt>
                <c:pt idx="2236">
                  <c:v>41583</c:v>
                </c:pt>
                <c:pt idx="2237">
                  <c:v>41582</c:v>
                </c:pt>
                <c:pt idx="2238">
                  <c:v>41579</c:v>
                </c:pt>
                <c:pt idx="2239">
                  <c:v>41578</c:v>
                </c:pt>
                <c:pt idx="2240">
                  <c:v>41577</c:v>
                </c:pt>
                <c:pt idx="2241">
                  <c:v>41576</c:v>
                </c:pt>
                <c:pt idx="2242">
                  <c:v>41575</c:v>
                </c:pt>
                <c:pt idx="2243">
                  <c:v>41572</c:v>
                </c:pt>
                <c:pt idx="2244">
                  <c:v>41571</c:v>
                </c:pt>
                <c:pt idx="2245">
                  <c:v>41570</c:v>
                </c:pt>
                <c:pt idx="2246">
                  <c:v>41569</c:v>
                </c:pt>
                <c:pt idx="2247">
                  <c:v>41568</c:v>
                </c:pt>
                <c:pt idx="2248">
                  <c:v>41565</c:v>
                </c:pt>
                <c:pt idx="2249">
                  <c:v>41564</c:v>
                </c:pt>
                <c:pt idx="2250">
                  <c:v>41563</c:v>
                </c:pt>
                <c:pt idx="2251">
                  <c:v>41562</c:v>
                </c:pt>
                <c:pt idx="2252">
                  <c:v>41561</c:v>
                </c:pt>
                <c:pt idx="2253">
                  <c:v>41558</c:v>
                </c:pt>
                <c:pt idx="2254">
                  <c:v>41557</c:v>
                </c:pt>
                <c:pt idx="2255">
                  <c:v>41556</c:v>
                </c:pt>
                <c:pt idx="2256">
                  <c:v>41555</c:v>
                </c:pt>
                <c:pt idx="2257">
                  <c:v>41554</c:v>
                </c:pt>
                <c:pt idx="2258">
                  <c:v>41551</c:v>
                </c:pt>
                <c:pt idx="2259">
                  <c:v>41550</c:v>
                </c:pt>
                <c:pt idx="2260">
                  <c:v>41549</c:v>
                </c:pt>
                <c:pt idx="2261">
                  <c:v>41548</c:v>
                </c:pt>
                <c:pt idx="2262">
                  <c:v>41547</c:v>
                </c:pt>
                <c:pt idx="2263">
                  <c:v>41544</c:v>
                </c:pt>
                <c:pt idx="2264">
                  <c:v>41543</c:v>
                </c:pt>
                <c:pt idx="2265">
                  <c:v>41542</c:v>
                </c:pt>
                <c:pt idx="2266">
                  <c:v>41541</c:v>
                </c:pt>
                <c:pt idx="2267">
                  <c:v>41540</c:v>
                </c:pt>
                <c:pt idx="2268">
                  <c:v>41537</c:v>
                </c:pt>
                <c:pt idx="2269">
                  <c:v>41536</c:v>
                </c:pt>
                <c:pt idx="2270">
                  <c:v>41535</c:v>
                </c:pt>
                <c:pt idx="2271">
                  <c:v>41534</c:v>
                </c:pt>
                <c:pt idx="2272">
                  <c:v>41533</c:v>
                </c:pt>
                <c:pt idx="2273">
                  <c:v>41530</c:v>
                </c:pt>
                <c:pt idx="2274">
                  <c:v>41529</c:v>
                </c:pt>
                <c:pt idx="2275">
                  <c:v>41528</c:v>
                </c:pt>
                <c:pt idx="2276">
                  <c:v>41527</c:v>
                </c:pt>
                <c:pt idx="2277">
                  <c:v>41526</c:v>
                </c:pt>
                <c:pt idx="2278">
                  <c:v>41523</c:v>
                </c:pt>
                <c:pt idx="2279">
                  <c:v>41522</c:v>
                </c:pt>
                <c:pt idx="2280">
                  <c:v>41521</c:v>
                </c:pt>
                <c:pt idx="2281">
                  <c:v>41520</c:v>
                </c:pt>
                <c:pt idx="2282">
                  <c:v>41516</c:v>
                </c:pt>
                <c:pt idx="2283">
                  <c:v>41515</c:v>
                </c:pt>
                <c:pt idx="2284">
                  <c:v>41514</c:v>
                </c:pt>
                <c:pt idx="2285">
                  <c:v>41513</c:v>
                </c:pt>
                <c:pt idx="2286">
                  <c:v>41512</c:v>
                </c:pt>
                <c:pt idx="2287">
                  <c:v>41509</c:v>
                </c:pt>
                <c:pt idx="2288">
                  <c:v>41508</c:v>
                </c:pt>
                <c:pt idx="2289">
                  <c:v>41507</c:v>
                </c:pt>
                <c:pt idx="2290">
                  <c:v>41506</c:v>
                </c:pt>
                <c:pt idx="2291">
                  <c:v>41505</c:v>
                </c:pt>
                <c:pt idx="2292">
                  <c:v>41502</c:v>
                </c:pt>
                <c:pt idx="2293">
                  <c:v>41501</c:v>
                </c:pt>
                <c:pt idx="2294">
                  <c:v>41500</c:v>
                </c:pt>
                <c:pt idx="2295">
                  <c:v>41499</c:v>
                </c:pt>
                <c:pt idx="2296">
                  <c:v>41498</c:v>
                </c:pt>
                <c:pt idx="2297">
                  <c:v>41495</c:v>
                </c:pt>
                <c:pt idx="2298">
                  <c:v>41494</c:v>
                </c:pt>
                <c:pt idx="2299">
                  <c:v>41493</c:v>
                </c:pt>
                <c:pt idx="2300">
                  <c:v>41492</c:v>
                </c:pt>
                <c:pt idx="2301">
                  <c:v>41491</c:v>
                </c:pt>
                <c:pt idx="2302">
                  <c:v>41488</c:v>
                </c:pt>
                <c:pt idx="2303">
                  <c:v>41487</c:v>
                </c:pt>
                <c:pt idx="2304">
                  <c:v>41486</c:v>
                </c:pt>
                <c:pt idx="2305">
                  <c:v>41485</c:v>
                </c:pt>
                <c:pt idx="2306">
                  <c:v>41484</c:v>
                </c:pt>
                <c:pt idx="2307">
                  <c:v>41481</c:v>
                </c:pt>
                <c:pt idx="2308">
                  <c:v>41480</c:v>
                </c:pt>
                <c:pt idx="2309">
                  <c:v>41479</c:v>
                </c:pt>
                <c:pt idx="2310">
                  <c:v>41478</c:v>
                </c:pt>
                <c:pt idx="2311">
                  <c:v>41477</c:v>
                </c:pt>
                <c:pt idx="2312">
                  <c:v>41474</c:v>
                </c:pt>
                <c:pt idx="2313">
                  <c:v>41473</c:v>
                </c:pt>
                <c:pt idx="2314">
                  <c:v>41472</c:v>
                </c:pt>
                <c:pt idx="2315">
                  <c:v>41471</c:v>
                </c:pt>
                <c:pt idx="2316">
                  <c:v>41470</c:v>
                </c:pt>
                <c:pt idx="2317">
                  <c:v>41467</c:v>
                </c:pt>
                <c:pt idx="2318">
                  <c:v>41466</c:v>
                </c:pt>
                <c:pt idx="2319">
                  <c:v>41465</c:v>
                </c:pt>
                <c:pt idx="2320">
                  <c:v>41464</c:v>
                </c:pt>
                <c:pt idx="2321">
                  <c:v>41463</c:v>
                </c:pt>
                <c:pt idx="2322">
                  <c:v>41460</c:v>
                </c:pt>
                <c:pt idx="2323">
                  <c:v>41458</c:v>
                </c:pt>
                <c:pt idx="2324">
                  <c:v>41457</c:v>
                </c:pt>
                <c:pt idx="2325">
                  <c:v>41456</c:v>
                </c:pt>
                <c:pt idx="2326">
                  <c:v>41453</c:v>
                </c:pt>
                <c:pt idx="2327">
                  <c:v>41452</c:v>
                </c:pt>
                <c:pt idx="2328">
                  <c:v>41451</c:v>
                </c:pt>
                <c:pt idx="2329">
                  <c:v>41450</c:v>
                </c:pt>
                <c:pt idx="2330">
                  <c:v>41449</c:v>
                </c:pt>
                <c:pt idx="2331">
                  <c:v>41446</c:v>
                </c:pt>
                <c:pt idx="2332">
                  <c:v>41445</c:v>
                </c:pt>
                <c:pt idx="2333">
                  <c:v>41444</c:v>
                </c:pt>
                <c:pt idx="2334">
                  <c:v>41443</c:v>
                </c:pt>
                <c:pt idx="2335">
                  <c:v>41442</c:v>
                </c:pt>
                <c:pt idx="2336">
                  <c:v>41439</c:v>
                </c:pt>
                <c:pt idx="2337">
                  <c:v>41438</c:v>
                </c:pt>
                <c:pt idx="2338">
                  <c:v>41437</c:v>
                </c:pt>
                <c:pt idx="2339">
                  <c:v>41436</c:v>
                </c:pt>
                <c:pt idx="2340">
                  <c:v>41435</c:v>
                </c:pt>
                <c:pt idx="2341">
                  <c:v>41432</c:v>
                </c:pt>
                <c:pt idx="2342">
                  <c:v>41431</c:v>
                </c:pt>
                <c:pt idx="2343">
                  <c:v>41430</c:v>
                </c:pt>
                <c:pt idx="2344">
                  <c:v>41429</c:v>
                </c:pt>
                <c:pt idx="2345">
                  <c:v>41428</c:v>
                </c:pt>
                <c:pt idx="2346">
                  <c:v>41425</c:v>
                </c:pt>
                <c:pt idx="2347">
                  <c:v>41424</c:v>
                </c:pt>
                <c:pt idx="2348">
                  <c:v>41423</c:v>
                </c:pt>
                <c:pt idx="2349">
                  <c:v>41422</c:v>
                </c:pt>
                <c:pt idx="2350">
                  <c:v>41418</c:v>
                </c:pt>
                <c:pt idx="2351">
                  <c:v>41417</c:v>
                </c:pt>
                <c:pt idx="2352">
                  <c:v>41416</c:v>
                </c:pt>
                <c:pt idx="2353">
                  <c:v>41415</c:v>
                </c:pt>
                <c:pt idx="2354">
                  <c:v>41414</c:v>
                </c:pt>
                <c:pt idx="2355">
                  <c:v>41411</c:v>
                </c:pt>
                <c:pt idx="2356">
                  <c:v>41410</c:v>
                </c:pt>
                <c:pt idx="2357">
                  <c:v>41409</c:v>
                </c:pt>
                <c:pt idx="2358">
                  <c:v>41408</c:v>
                </c:pt>
                <c:pt idx="2359">
                  <c:v>41407</c:v>
                </c:pt>
                <c:pt idx="2360">
                  <c:v>41404</c:v>
                </c:pt>
                <c:pt idx="2361">
                  <c:v>41403</c:v>
                </c:pt>
                <c:pt idx="2362">
                  <c:v>41402</c:v>
                </c:pt>
                <c:pt idx="2363">
                  <c:v>41401</c:v>
                </c:pt>
                <c:pt idx="2364">
                  <c:v>41400</c:v>
                </c:pt>
                <c:pt idx="2365">
                  <c:v>41397</c:v>
                </c:pt>
                <c:pt idx="2366">
                  <c:v>41396</c:v>
                </c:pt>
                <c:pt idx="2367">
                  <c:v>41395</c:v>
                </c:pt>
                <c:pt idx="2368">
                  <c:v>41394</c:v>
                </c:pt>
                <c:pt idx="2369">
                  <c:v>41393</c:v>
                </c:pt>
                <c:pt idx="2370">
                  <c:v>41390</c:v>
                </c:pt>
                <c:pt idx="2371">
                  <c:v>41389</c:v>
                </c:pt>
                <c:pt idx="2372">
                  <c:v>41388</c:v>
                </c:pt>
                <c:pt idx="2373">
                  <c:v>41387</c:v>
                </c:pt>
                <c:pt idx="2374">
                  <c:v>41386</c:v>
                </c:pt>
                <c:pt idx="2375">
                  <c:v>41383</c:v>
                </c:pt>
                <c:pt idx="2376">
                  <c:v>41382</c:v>
                </c:pt>
                <c:pt idx="2377">
                  <c:v>41381</c:v>
                </c:pt>
                <c:pt idx="2378">
                  <c:v>41380</c:v>
                </c:pt>
                <c:pt idx="2379">
                  <c:v>41379</c:v>
                </c:pt>
                <c:pt idx="2380">
                  <c:v>41376</c:v>
                </c:pt>
                <c:pt idx="2381">
                  <c:v>41375</c:v>
                </c:pt>
                <c:pt idx="2382">
                  <c:v>41374</c:v>
                </c:pt>
                <c:pt idx="2383">
                  <c:v>41373</c:v>
                </c:pt>
                <c:pt idx="2384">
                  <c:v>41372</c:v>
                </c:pt>
                <c:pt idx="2385">
                  <c:v>41369</c:v>
                </c:pt>
                <c:pt idx="2386">
                  <c:v>41368</c:v>
                </c:pt>
                <c:pt idx="2387">
                  <c:v>41367</c:v>
                </c:pt>
                <c:pt idx="2388">
                  <c:v>41366</c:v>
                </c:pt>
                <c:pt idx="2389">
                  <c:v>41365</c:v>
                </c:pt>
                <c:pt idx="2390">
                  <c:v>41361</c:v>
                </c:pt>
                <c:pt idx="2391">
                  <c:v>41360</c:v>
                </c:pt>
                <c:pt idx="2392">
                  <c:v>41359</c:v>
                </c:pt>
                <c:pt idx="2393">
                  <c:v>41358</c:v>
                </c:pt>
                <c:pt idx="2394">
                  <c:v>41355</c:v>
                </c:pt>
                <c:pt idx="2395">
                  <c:v>41354</c:v>
                </c:pt>
                <c:pt idx="2396">
                  <c:v>41353</c:v>
                </c:pt>
                <c:pt idx="2397">
                  <c:v>41352</c:v>
                </c:pt>
                <c:pt idx="2398">
                  <c:v>41351</c:v>
                </c:pt>
                <c:pt idx="2399">
                  <c:v>41348</c:v>
                </c:pt>
                <c:pt idx="2400">
                  <c:v>41347</c:v>
                </c:pt>
                <c:pt idx="2401">
                  <c:v>41346</c:v>
                </c:pt>
                <c:pt idx="2402">
                  <c:v>41345</c:v>
                </c:pt>
                <c:pt idx="2403">
                  <c:v>41344</c:v>
                </c:pt>
                <c:pt idx="2404">
                  <c:v>41341</c:v>
                </c:pt>
                <c:pt idx="2405">
                  <c:v>41340</c:v>
                </c:pt>
                <c:pt idx="2406">
                  <c:v>41339</c:v>
                </c:pt>
                <c:pt idx="2407">
                  <c:v>41338</c:v>
                </c:pt>
                <c:pt idx="2408">
                  <c:v>41337</c:v>
                </c:pt>
                <c:pt idx="2409">
                  <c:v>41334</c:v>
                </c:pt>
                <c:pt idx="2410">
                  <c:v>41333</c:v>
                </c:pt>
                <c:pt idx="2411">
                  <c:v>41332</c:v>
                </c:pt>
                <c:pt idx="2412">
                  <c:v>41331</c:v>
                </c:pt>
                <c:pt idx="2413">
                  <c:v>41330</c:v>
                </c:pt>
                <c:pt idx="2414">
                  <c:v>41327</c:v>
                </c:pt>
                <c:pt idx="2415">
                  <c:v>41326</c:v>
                </c:pt>
                <c:pt idx="2416">
                  <c:v>41325</c:v>
                </c:pt>
                <c:pt idx="2417">
                  <c:v>41324</c:v>
                </c:pt>
                <c:pt idx="2418">
                  <c:v>41320</c:v>
                </c:pt>
                <c:pt idx="2419">
                  <c:v>41319</c:v>
                </c:pt>
                <c:pt idx="2420">
                  <c:v>41318</c:v>
                </c:pt>
                <c:pt idx="2421">
                  <c:v>41317</c:v>
                </c:pt>
                <c:pt idx="2422">
                  <c:v>41316</c:v>
                </c:pt>
                <c:pt idx="2423">
                  <c:v>41313</c:v>
                </c:pt>
                <c:pt idx="2424">
                  <c:v>41312</c:v>
                </c:pt>
                <c:pt idx="2425">
                  <c:v>41311</c:v>
                </c:pt>
                <c:pt idx="2426">
                  <c:v>41310</c:v>
                </c:pt>
                <c:pt idx="2427">
                  <c:v>41309</c:v>
                </c:pt>
                <c:pt idx="2428">
                  <c:v>41306</c:v>
                </c:pt>
                <c:pt idx="2429">
                  <c:v>41305</c:v>
                </c:pt>
                <c:pt idx="2430">
                  <c:v>41304</c:v>
                </c:pt>
                <c:pt idx="2431">
                  <c:v>41303</c:v>
                </c:pt>
                <c:pt idx="2432">
                  <c:v>41302</c:v>
                </c:pt>
                <c:pt idx="2433">
                  <c:v>41299</c:v>
                </c:pt>
                <c:pt idx="2434">
                  <c:v>41298</c:v>
                </c:pt>
                <c:pt idx="2435">
                  <c:v>41297</c:v>
                </c:pt>
                <c:pt idx="2436">
                  <c:v>41296</c:v>
                </c:pt>
                <c:pt idx="2437">
                  <c:v>41292</c:v>
                </c:pt>
                <c:pt idx="2438">
                  <c:v>41291</c:v>
                </c:pt>
                <c:pt idx="2439">
                  <c:v>41290</c:v>
                </c:pt>
                <c:pt idx="2440">
                  <c:v>41289</c:v>
                </c:pt>
                <c:pt idx="2441">
                  <c:v>41288</c:v>
                </c:pt>
                <c:pt idx="2442">
                  <c:v>41285</c:v>
                </c:pt>
                <c:pt idx="2443">
                  <c:v>41284</c:v>
                </c:pt>
                <c:pt idx="2444">
                  <c:v>41283</c:v>
                </c:pt>
                <c:pt idx="2445">
                  <c:v>41282</c:v>
                </c:pt>
                <c:pt idx="2446">
                  <c:v>41281</c:v>
                </c:pt>
                <c:pt idx="2447">
                  <c:v>41278</c:v>
                </c:pt>
                <c:pt idx="2448">
                  <c:v>41277</c:v>
                </c:pt>
                <c:pt idx="2449">
                  <c:v>41276</c:v>
                </c:pt>
                <c:pt idx="2450">
                  <c:v>41274</c:v>
                </c:pt>
                <c:pt idx="2451">
                  <c:v>41271</c:v>
                </c:pt>
                <c:pt idx="2452">
                  <c:v>41270</c:v>
                </c:pt>
                <c:pt idx="2453">
                  <c:v>41269</c:v>
                </c:pt>
                <c:pt idx="2454">
                  <c:v>41267</c:v>
                </c:pt>
                <c:pt idx="2455">
                  <c:v>41264</c:v>
                </c:pt>
                <c:pt idx="2456">
                  <c:v>41263</c:v>
                </c:pt>
                <c:pt idx="2457">
                  <c:v>41262</c:v>
                </c:pt>
                <c:pt idx="2458">
                  <c:v>41261</c:v>
                </c:pt>
                <c:pt idx="2459">
                  <c:v>41260</c:v>
                </c:pt>
                <c:pt idx="2460">
                  <c:v>41257</c:v>
                </c:pt>
                <c:pt idx="2461">
                  <c:v>41256</c:v>
                </c:pt>
                <c:pt idx="2462">
                  <c:v>41255</c:v>
                </c:pt>
                <c:pt idx="2463">
                  <c:v>41254</c:v>
                </c:pt>
                <c:pt idx="2464">
                  <c:v>41253</c:v>
                </c:pt>
                <c:pt idx="2465">
                  <c:v>41250</c:v>
                </c:pt>
                <c:pt idx="2466">
                  <c:v>41249</c:v>
                </c:pt>
                <c:pt idx="2467">
                  <c:v>41248</c:v>
                </c:pt>
                <c:pt idx="2468">
                  <c:v>41247</c:v>
                </c:pt>
                <c:pt idx="2469">
                  <c:v>41246</c:v>
                </c:pt>
                <c:pt idx="2470">
                  <c:v>41243</c:v>
                </c:pt>
                <c:pt idx="2471">
                  <c:v>41242</c:v>
                </c:pt>
                <c:pt idx="2472">
                  <c:v>41241</c:v>
                </c:pt>
                <c:pt idx="2473">
                  <c:v>41240</c:v>
                </c:pt>
                <c:pt idx="2474">
                  <c:v>41239</c:v>
                </c:pt>
                <c:pt idx="2475">
                  <c:v>41236</c:v>
                </c:pt>
                <c:pt idx="2476">
                  <c:v>41234</c:v>
                </c:pt>
                <c:pt idx="2477">
                  <c:v>41233</c:v>
                </c:pt>
                <c:pt idx="2478">
                  <c:v>41232</c:v>
                </c:pt>
                <c:pt idx="2479">
                  <c:v>41229</c:v>
                </c:pt>
                <c:pt idx="2480">
                  <c:v>41228</c:v>
                </c:pt>
                <c:pt idx="2481">
                  <c:v>41227</c:v>
                </c:pt>
                <c:pt idx="2482">
                  <c:v>41226</c:v>
                </c:pt>
                <c:pt idx="2483">
                  <c:v>41225</c:v>
                </c:pt>
                <c:pt idx="2484">
                  <c:v>41222</c:v>
                </c:pt>
                <c:pt idx="2485">
                  <c:v>41221</c:v>
                </c:pt>
                <c:pt idx="2486">
                  <c:v>41220</c:v>
                </c:pt>
                <c:pt idx="2487">
                  <c:v>41219</c:v>
                </c:pt>
                <c:pt idx="2488">
                  <c:v>41218</c:v>
                </c:pt>
                <c:pt idx="2489">
                  <c:v>41215</c:v>
                </c:pt>
                <c:pt idx="2490">
                  <c:v>41214</c:v>
                </c:pt>
                <c:pt idx="2491">
                  <c:v>41213</c:v>
                </c:pt>
                <c:pt idx="2492">
                  <c:v>41208</c:v>
                </c:pt>
                <c:pt idx="2493">
                  <c:v>41207</c:v>
                </c:pt>
                <c:pt idx="2494">
                  <c:v>41206</c:v>
                </c:pt>
                <c:pt idx="2495">
                  <c:v>41205</c:v>
                </c:pt>
                <c:pt idx="2496">
                  <c:v>41204</c:v>
                </c:pt>
                <c:pt idx="2497">
                  <c:v>41201</c:v>
                </c:pt>
                <c:pt idx="2498">
                  <c:v>41200</c:v>
                </c:pt>
                <c:pt idx="2499">
                  <c:v>41199</c:v>
                </c:pt>
                <c:pt idx="2500">
                  <c:v>41198</c:v>
                </c:pt>
                <c:pt idx="2501">
                  <c:v>41197</c:v>
                </c:pt>
                <c:pt idx="2502">
                  <c:v>41194</c:v>
                </c:pt>
                <c:pt idx="2503">
                  <c:v>41193</c:v>
                </c:pt>
                <c:pt idx="2504">
                  <c:v>41192</c:v>
                </c:pt>
                <c:pt idx="2505">
                  <c:v>41191</c:v>
                </c:pt>
                <c:pt idx="2506">
                  <c:v>41190</c:v>
                </c:pt>
                <c:pt idx="2507">
                  <c:v>41187</c:v>
                </c:pt>
                <c:pt idx="2508">
                  <c:v>41186</c:v>
                </c:pt>
                <c:pt idx="2509">
                  <c:v>41185</c:v>
                </c:pt>
                <c:pt idx="2510">
                  <c:v>41184</c:v>
                </c:pt>
                <c:pt idx="2511">
                  <c:v>41183</c:v>
                </c:pt>
                <c:pt idx="2512">
                  <c:v>41180</c:v>
                </c:pt>
                <c:pt idx="2513">
                  <c:v>41179</c:v>
                </c:pt>
              </c:numCache>
            </c:numRef>
          </c:cat>
          <c:val>
            <c:numRef>
              <c:f>Main!$BC$2:$BC$2515</c:f>
              <c:numCache>
                <c:formatCode>#,##0.00</c:formatCode>
                <c:ptCount val="2514"/>
                <c:pt idx="0">
                  <c:v>925.66800000000001</c:v>
                </c:pt>
                <c:pt idx="1">
                  <c:v>947.75600000000009</c:v>
                </c:pt>
                <c:pt idx="2">
                  <c:v>983.37200000000007</c:v>
                </c:pt>
                <c:pt idx="3">
                  <c:v>984.90400000000011</c:v>
                </c:pt>
                <c:pt idx="4">
                  <c:v>974.77599999999973</c:v>
                </c:pt>
                <c:pt idx="5">
                  <c:v>987.19199999999978</c:v>
                </c:pt>
                <c:pt idx="6">
                  <c:v>1007.7759999999997</c:v>
                </c:pt>
                <c:pt idx="7">
                  <c:v>1011.104</c:v>
                </c:pt>
                <c:pt idx="8">
                  <c:v>1049.6599999999999</c:v>
                </c:pt>
                <c:pt idx="9">
                  <c:v>1068.28</c:v>
                </c:pt>
                <c:pt idx="10">
                  <c:v>1043.9880000000003</c:v>
                </c:pt>
                <c:pt idx="11">
                  <c:v>1018.7880000000001</c:v>
                </c:pt>
                <c:pt idx="12">
                  <c:v>998.58399999999995</c:v>
                </c:pt>
                <c:pt idx="13">
                  <c:v>1007.168</c:v>
                </c:pt>
                <c:pt idx="14">
                  <c:v>1032.6759999999997</c:v>
                </c:pt>
                <c:pt idx="15">
                  <c:v>1009.5040000000001</c:v>
                </c:pt>
                <c:pt idx="16">
                  <c:v>1035.08</c:v>
                </c:pt>
                <c:pt idx="17">
                  <c:v>1051.3119999999999</c:v>
                </c:pt>
                <c:pt idx="18">
                  <c:v>1048.644</c:v>
                </c:pt>
                <c:pt idx="19">
                  <c:v>1114.308</c:v>
                </c:pt>
                <c:pt idx="20">
                  <c:v>1096.116</c:v>
                </c:pt>
                <c:pt idx="21">
                  <c:v>1085.432</c:v>
                </c:pt>
                <c:pt idx="22">
                  <c:v>1088.0479999999998</c:v>
                </c:pt>
                <c:pt idx="23">
                  <c:v>1112.8440000000001</c:v>
                </c:pt>
                <c:pt idx="24">
                  <c:v>1141.336</c:v>
                </c:pt>
                <c:pt idx="25">
                  <c:v>1144.0639999999999</c:v>
                </c:pt>
                <c:pt idx="26">
                  <c:v>1146.9719999999998</c:v>
                </c:pt>
                <c:pt idx="27">
                  <c:v>1150.9959999999999</c:v>
                </c:pt>
                <c:pt idx="28">
                  <c:v>1142.56</c:v>
                </c:pt>
                <c:pt idx="29">
                  <c:v>1124.82</c:v>
                </c:pt>
                <c:pt idx="30">
                  <c:v>1125.7719999999999</c:v>
                </c:pt>
                <c:pt idx="31">
                  <c:v>1107.22</c:v>
                </c:pt>
                <c:pt idx="32">
                  <c:v>1088.0559999999998</c:v>
                </c:pt>
                <c:pt idx="33">
                  <c:v>1097.184</c:v>
                </c:pt>
                <c:pt idx="34">
                  <c:v>1081.1599999999999</c:v>
                </c:pt>
                <c:pt idx="35">
                  <c:v>1096.7520000000002</c:v>
                </c:pt>
                <c:pt idx="36">
                  <c:v>1077.9959999999999</c:v>
                </c:pt>
                <c:pt idx="37">
                  <c:v>1076.4959999999999</c:v>
                </c:pt>
                <c:pt idx="38">
                  <c:v>1079.7639999999999</c:v>
                </c:pt>
                <c:pt idx="39">
                  <c:v>1069.7439999999999</c:v>
                </c:pt>
                <c:pt idx="40">
                  <c:v>1045.2639999999999</c:v>
                </c:pt>
                <c:pt idx="41">
                  <c:v>1015.3839999999999</c:v>
                </c:pt>
                <c:pt idx="42">
                  <c:v>1016.1</c:v>
                </c:pt>
                <c:pt idx="43">
                  <c:v>1021.1</c:v>
                </c:pt>
                <c:pt idx="44">
                  <c:v>1034.184</c:v>
                </c:pt>
                <c:pt idx="45">
                  <c:v>1017</c:v>
                </c:pt>
                <c:pt idx="46">
                  <c:v>1008.9400000000002</c:v>
                </c:pt>
                <c:pt idx="47">
                  <c:v>979.10400000000004</c:v>
                </c:pt>
                <c:pt idx="48">
                  <c:v>988.32799999999986</c:v>
                </c:pt>
                <c:pt idx="49">
                  <c:v>962.01199999999983</c:v>
                </c:pt>
                <c:pt idx="50">
                  <c:v>940.4079999999999</c:v>
                </c:pt>
                <c:pt idx="51">
                  <c:v>946.68</c:v>
                </c:pt>
                <c:pt idx="52">
                  <c:v>975.59199999999987</c:v>
                </c:pt>
                <c:pt idx="53">
                  <c:v>987.18800000000022</c:v>
                </c:pt>
                <c:pt idx="54">
                  <c:v>990.1160000000001</c:v>
                </c:pt>
                <c:pt idx="55">
                  <c:v>978.35200000000009</c:v>
                </c:pt>
                <c:pt idx="56">
                  <c:v>967.60400000000004</c:v>
                </c:pt>
                <c:pt idx="57">
                  <c:v>951.85600000000011</c:v>
                </c:pt>
                <c:pt idx="58">
                  <c:v>947.21199999999988</c:v>
                </c:pt>
                <c:pt idx="59">
                  <c:v>949.20799999999986</c:v>
                </c:pt>
                <c:pt idx="60">
                  <c:v>964.84799999999984</c:v>
                </c:pt>
                <c:pt idx="61">
                  <c:v>1000.0119999999998</c:v>
                </c:pt>
                <c:pt idx="62">
                  <c:v>1003.1160000000001</c:v>
                </c:pt>
                <c:pt idx="63">
                  <c:v>963.51199999999983</c:v>
                </c:pt>
                <c:pt idx="64">
                  <c:v>944.69599999999991</c:v>
                </c:pt>
                <c:pt idx="65">
                  <c:v>928.36800000000005</c:v>
                </c:pt>
                <c:pt idx="66">
                  <c:v>920.93600000000004</c:v>
                </c:pt>
                <c:pt idx="67">
                  <c:v>901.17200000000014</c:v>
                </c:pt>
                <c:pt idx="68">
                  <c:v>926.08399999999995</c:v>
                </c:pt>
                <c:pt idx="69">
                  <c:v>940.43200000000002</c:v>
                </c:pt>
                <c:pt idx="70">
                  <c:v>940.22</c:v>
                </c:pt>
                <c:pt idx="71">
                  <c:v>970.07200000000012</c:v>
                </c:pt>
                <c:pt idx="72">
                  <c:v>1024.568</c:v>
                </c:pt>
                <c:pt idx="73">
                  <c:v>1075.4719999999998</c:v>
                </c:pt>
                <c:pt idx="74">
                  <c:v>1093.6599999999999</c:v>
                </c:pt>
                <c:pt idx="75">
                  <c:v>1073.4000000000001</c:v>
                </c:pt>
                <c:pt idx="76">
                  <c:v>1088.7</c:v>
                </c:pt>
                <c:pt idx="77">
                  <c:v>1089.8399999999997</c:v>
                </c:pt>
                <c:pt idx="78">
                  <c:v>1072.9759999999997</c:v>
                </c:pt>
                <c:pt idx="79">
                  <c:v>1094.7239999999997</c:v>
                </c:pt>
                <c:pt idx="80">
                  <c:v>1095.2479999999998</c:v>
                </c:pt>
                <c:pt idx="81">
                  <c:v>1065.7839999999999</c:v>
                </c:pt>
                <c:pt idx="82">
                  <c:v>1028.652</c:v>
                </c:pt>
                <c:pt idx="83">
                  <c:v>1006.6479999999999</c:v>
                </c:pt>
                <c:pt idx="84">
                  <c:v>1011.9880000000002</c:v>
                </c:pt>
                <c:pt idx="85">
                  <c:v>1002.58</c:v>
                </c:pt>
                <c:pt idx="86">
                  <c:v>1005.9160000000001</c:v>
                </c:pt>
                <c:pt idx="87">
                  <c:v>994.41199999999981</c:v>
                </c:pt>
                <c:pt idx="88">
                  <c:v>1055.604</c:v>
                </c:pt>
                <c:pt idx="89">
                  <c:v>1055.6119999999999</c:v>
                </c:pt>
                <c:pt idx="90">
                  <c:v>1040.02</c:v>
                </c:pt>
                <c:pt idx="91">
                  <c:v>1020.3720000000001</c:v>
                </c:pt>
                <c:pt idx="92">
                  <c:v>996.39199999999983</c:v>
                </c:pt>
                <c:pt idx="93">
                  <c:v>1030.8440000000001</c:v>
                </c:pt>
                <c:pt idx="94">
                  <c:v>1048.884</c:v>
                </c:pt>
                <c:pt idx="95">
                  <c:v>1067.32</c:v>
                </c:pt>
                <c:pt idx="96">
                  <c:v>1086.08</c:v>
                </c:pt>
                <c:pt idx="97">
                  <c:v>1142.9839999999999</c:v>
                </c:pt>
                <c:pt idx="98">
                  <c:v>1107.2839999999999</c:v>
                </c:pt>
                <c:pt idx="99">
                  <c:v>1098.7239999999997</c:v>
                </c:pt>
                <c:pt idx="100">
                  <c:v>1087.0559999999998</c:v>
                </c:pt>
                <c:pt idx="101">
                  <c:v>1136.3119999999999</c:v>
                </c:pt>
                <c:pt idx="102">
                  <c:v>1123.8440000000001</c:v>
                </c:pt>
                <c:pt idx="103">
                  <c:v>1109.42</c:v>
                </c:pt>
                <c:pt idx="104">
                  <c:v>1146.068</c:v>
                </c:pt>
                <c:pt idx="105">
                  <c:v>1136.9479999999999</c:v>
                </c:pt>
                <c:pt idx="106">
                  <c:v>1189.144</c:v>
                </c:pt>
                <c:pt idx="107">
                  <c:v>1230.48</c:v>
                </c:pt>
                <c:pt idx="108">
                  <c:v>1223.7160000000001</c:v>
                </c:pt>
                <c:pt idx="109">
                  <c:v>1191.0639999999999</c:v>
                </c:pt>
                <c:pt idx="110">
                  <c:v>1189.0639999999999</c:v>
                </c:pt>
                <c:pt idx="111">
                  <c:v>1214.4599999999998</c:v>
                </c:pt>
                <c:pt idx="112">
                  <c:v>1192.5319999999999</c:v>
                </c:pt>
                <c:pt idx="113">
                  <c:v>1209.848</c:v>
                </c:pt>
                <c:pt idx="114">
                  <c:v>1219.8679999999999</c:v>
                </c:pt>
                <c:pt idx="115">
                  <c:v>1232.4719999999998</c:v>
                </c:pt>
                <c:pt idx="116">
                  <c:v>1224.6719999999998</c:v>
                </c:pt>
                <c:pt idx="117">
                  <c:v>1232.48</c:v>
                </c:pt>
                <c:pt idx="118">
                  <c:v>1263.7919999999999</c:v>
                </c:pt>
                <c:pt idx="119">
                  <c:v>1254</c:v>
                </c:pt>
                <c:pt idx="120">
                  <c:v>1250.9399999999996</c:v>
                </c:pt>
                <c:pt idx="121">
                  <c:v>1274.42</c:v>
                </c:pt>
                <c:pt idx="122">
                  <c:v>1284.4919999999997</c:v>
                </c:pt>
                <c:pt idx="123">
                  <c:v>1275.9559999999997</c:v>
                </c:pt>
                <c:pt idx="124">
                  <c:v>1251.2479999999998</c:v>
                </c:pt>
                <c:pt idx="125">
                  <c:v>1243.9759999999997</c:v>
                </c:pt>
                <c:pt idx="126">
                  <c:v>1222.8039999999996</c:v>
                </c:pt>
                <c:pt idx="127">
                  <c:v>1232.0520000000001</c:v>
                </c:pt>
                <c:pt idx="128">
                  <c:v>1222.4520000000002</c:v>
                </c:pt>
                <c:pt idx="129">
                  <c:v>1219.7719999999999</c:v>
                </c:pt>
                <c:pt idx="130">
                  <c:v>1197.7479999999998</c:v>
                </c:pt>
                <c:pt idx="131">
                  <c:v>1172.8559999999998</c:v>
                </c:pt>
                <c:pt idx="132">
                  <c:v>1150.068</c:v>
                </c:pt>
                <c:pt idx="133">
                  <c:v>1110.3399999999997</c:v>
                </c:pt>
                <c:pt idx="134">
                  <c:v>1115.9119999999998</c:v>
                </c:pt>
                <c:pt idx="135">
                  <c:v>1146.6119999999999</c:v>
                </c:pt>
                <c:pt idx="136">
                  <c:v>1135.8319999999999</c:v>
                </c:pt>
                <c:pt idx="137">
                  <c:v>1124.0520000000001</c:v>
                </c:pt>
                <c:pt idx="138">
                  <c:v>1115.8759999999997</c:v>
                </c:pt>
                <c:pt idx="139">
                  <c:v>1165.616</c:v>
                </c:pt>
                <c:pt idx="140">
                  <c:v>1171.6599999999999</c:v>
                </c:pt>
                <c:pt idx="141">
                  <c:v>1195.336</c:v>
                </c:pt>
                <c:pt idx="142">
                  <c:v>1163.836</c:v>
                </c:pt>
                <c:pt idx="143">
                  <c:v>1180.068</c:v>
                </c:pt>
                <c:pt idx="144">
                  <c:v>1176.48</c:v>
                </c:pt>
                <c:pt idx="145">
                  <c:v>1154.164</c:v>
                </c:pt>
                <c:pt idx="146">
                  <c:v>1097.1199999999999</c:v>
                </c:pt>
                <c:pt idx="147">
                  <c:v>1164.7839999999999</c:v>
                </c:pt>
                <c:pt idx="148">
                  <c:v>1167.9079999999999</c:v>
                </c:pt>
                <c:pt idx="149">
                  <c:v>1188.6399999999996</c:v>
                </c:pt>
                <c:pt idx="150">
                  <c:v>1217.2360000000001</c:v>
                </c:pt>
                <c:pt idx="151">
                  <c:v>1217.1119999999999</c:v>
                </c:pt>
                <c:pt idx="152">
                  <c:v>1206.5239999999999</c:v>
                </c:pt>
                <c:pt idx="153">
                  <c:v>1199.8559999999998</c:v>
                </c:pt>
                <c:pt idx="154">
                  <c:v>1237.32</c:v>
                </c:pt>
                <c:pt idx="155">
                  <c:v>1256.1079999999999</c:v>
                </c:pt>
                <c:pt idx="156">
                  <c:v>1253.6119999999999</c:v>
                </c:pt>
                <c:pt idx="157">
                  <c:v>1226.82</c:v>
                </c:pt>
                <c:pt idx="158">
                  <c:v>1237.1119999999999</c:v>
                </c:pt>
                <c:pt idx="159">
                  <c:v>1227.9279999999999</c:v>
                </c:pt>
                <c:pt idx="160">
                  <c:v>1248.9759999999997</c:v>
                </c:pt>
                <c:pt idx="161">
                  <c:v>1261.3679999999999</c:v>
                </c:pt>
                <c:pt idx="162">
                  <c:v>1242.6399999999996</c:v>
                </c:pt>
                <c:pt idx="163">
                  <c:v>1207.5279999999998</c:v>
                </c:pt>
                <c:pt idx="164">
                  <c:v>1169.2879999999998</c:v>
                </c:pt>
                <c:pt idx="165">
                  <c:v>1187.0439999999999</c:v>
                </c:pt>
                <c:pt idx="166">
                  <c:v>1198.184</c:v>
                </c:pt>
                <c:pt idx="167">
                  <c:v>1181.4680000000001</c:v>
                </c:pt>
                <c:pt idx="168">
                  <c:v>1177.3399999999997</c:v>
                </c:pt>
                <c:pt idx="169">
                  <c:v>1223.364</c:v>
                </c:pt>
                <c:pt idx="170">
                  <c:v>1253.7520000000002</c:v>
                </c:pt>
                <c:pt idx="171">
                  <c:v>1270.0239999999999</c:v>
                </c:pt>
                <c:pt idx="172">
                  <c:v>1287.7079999999999</c:v>
                </c:pt>
                <c:pt idx="173">
                  <c:v>1290.0079999999998</c:v>
                </c:pt>
                <c:pt idx="174">
                  <c:v>1328.2360000000001</c:v>
                </c:pt>
                <c:pt idx="175">
                  <c:v>1326.2479999999998</c:v>
                </c:pt>
                <c:pt idx="176">
                  <c:v>1302.4680000000001</c:v>
                </c:pt>
                <c:pt idx="177">
                  <c:v>1296.9479999999999</c:v>
                </c:pt>
                <c:pt idx="178">
                  <c:v>1313.8759999999997</c:v>
                </c:pt>
                <c:pt idx="179">
                  <c:v>1312.1679999999999</c:v>
                </c:pt>
                <c:pt idx="180">
                  <c:v>1350.0079999999998</c:v>
                </c:pt>
                <c:pt idx="181">
                  <c:v>1356.616</c:v>
                </c:pt>
                <c:pt idx="182">
                  <c:v>1346.068</c:v>
                </c:pt>
                <c:pt idx="183">
                  <c:v>1344.8959999999997</c:v>
                </c:pt>
                <c:pt idx="184">
                  <c:v>1352.5039999999997</c:v>
                </c:pt>
                <c:pt idx="185">
                  <c:v>1350.2679999999998</c:v>
                </c:pt>
                <c:pt idx="186">
                  <c:v>1353.0079999999998</c:v>
                </c:pt>
                <c:pt idx="187">
                  <c:v>1328.4079999999999</c:v>
                </c:pt>
                <c:pt idx="188">
                  <c:v>1316.3959999999997</c:v>
                </c:pt>
                <c:pt idx="189">
                  <c:v>1294.9559999999997</c:v>
                </c:pt>
                <c:pt idx="190">
                  <c:v>1272.7959999999998</c:v>
                </c:pt>
                <c:pt idx="191">
                  <c:v>1269.9719999999998</c:v>
                </c:pt>
                <c:pt idx="192">
                  <c:v>1295.8119999999999</c:v>
                </c:pt>
                <c:pt idx="193">
                  <c:v>1322.4639999999999</c:v>
                </c:pt>
                <c:pt idx="194">
                  <c:v>1289.396</c:v>
                </c:pt>
                <c:pt idx="195">
                  <c:v>1292.0079999999998</c:v>
                </c:pt>
                <c:pt idx="196">
                  <c:v>1318.932</c:v>
                </c:pt>
                <c:pt idx="197">
                  <c:v>1309.8679999999999</c:v>
                </c:pt>
                <c:pt idx="198">
                  <c:v>1311.2119999999998</c:v>
                </c:pt>
                <c:pt idx="199">
                  <c:v>1311.1559999999997</c:v>
                </c:pt>
                <c:pt idx="200">
                  <c:v>1287.5999999999999</c:v>
                </c:pt>
                <c:pt idx="201">
                  <c:v>1254.1599999999999</c:v>
                </c:pt>
                <c:pt idx="202">
                  <c:v>1270.6079999999999</c:v>
                </c:pt>
                <c:pt idx="203">
                  <c:v>1236.7039999999997</c:v>
                </c:pt>
                <c:pt idx="204">
                  <c:v>1275.9399999999996</c:v>
                </c:pt>
                <c:pt idx="205">
                  <c:v>1290.9119999999998</c:v>
                </c:pt>
                <c:pt idx="206">
                  <c:v>1286.3119999999999</c:v>
                </c:pt>
                <c:pt idx="207">
                  <c:v>1300.664</c:v>
                </c:pt>
                <c:pt idx="208">
                  <c:v>1305.1239999999998</c:v>
                </c:pt>
                <c:pt idx="209">
                  <c:v>1306.2039999999997</c:v>
                </c:pt>
                <c:pt idx="210">
                  <c:v>1319.6119999999999</c:v>
                </c:pt>
                <c:pt idx="211">
                  <c:v>1318.1879999999999</c:v>
                </c:pt>
                <c:pt idx="212">
                  <c:v>1315.1</c:v>
                </c:pt>
                <c:pt idx="213">
                  <c:v>1315.4119999999998</c:v>
                </c:pt>
                <c:pt idx="214">
                  <c:v>1306.58</c:v>
                </c:pt>
                <c:pt idx="215">
                  <c:v>1310.5319999999999</c:v>
                </c:pt>
                <c:pt idx="216">
                  <c:v>1296.9079999999999</c:v>
                </c:pt>
                <c:pt idx="217">
                  <c:v>1298.568</c:v>
                </c:pt>
                <c:pt idx="218">
                  <c:v>1302.9160000000002</c:v>
                </c:pt>
                <c:pt idx="219">
                  <c:v>1317.7119999999998</c:v>
                </c:pt>
                <c:pt idx="220">
                  <c:v>1315.4039999999995</c:v>
                </c:pt>
                <c:pt idx="221">
                  <c:v>1314.5160000000001</c:v>
                </c:pt>
                <c:pt idx="222">
                  <c:v>1299.9839999999999</c:v>
                </c:pt>
                <c:pt idx="223">
                  <c:v>1287.0719999999999</c:v>
                </c:pt>
                <c:pt idx="224">
                  <c:v>1280.1479999999999</c:v>
                </c:pt>
                <c:pt idx="225">
                  <c:v>1279.06</c:v>
                </c:pt>
                <c:pt idx="226">
                  <c:v>1263.9599999999998</c:v>
                </c:pt>
                <c:pt idx="227">
                  <c:v>1259.9479999999999</c:v>
                </c:pt>
                <c:pt idx="228">
                  <c:v>1266.9000000000001</c:v>
                </c:pt>
                <c:pt idx="229">
                  <c:v>1266.2879999999998</c:v>
                </c:pt>
                <c:pt idx="230">
                  <c:v>1256.2879999999998</c:v>
                </c:pt>
                <c:pt idx="231">
                  <c:v>1253.2599999999998</c:v>
                </c:pt>
                <c:pt idx="232">
                  <c:v>1247.7079999999999</c:v>
                </c:pt>
                <c:pt idx="233">
                  <c:v>1244.58</c:v>
                </c:pt>
                <c:pt idx="234">
                  <c:v>1233.7479999999998</c:v>
                </c:pt>
                <c:pt idx="235">
                  <c:v>1220.3</c:v>
                </c:pt>
                <c:pt idx="236">
                  <c:v>1213.8879999999997</c:v>
                </c:pt>
                <c:pt idx="237">
                  <c:v>1189.5119999999997</c:v>
                </c:pt>
                <c:pt idx="238">
                  <c:v>1178.0160000000001</c:v>
                </c:pt>
                <c:pt idx="239">
                  <c:v>1182.136</c:v>
                </c:pt>
                <c:pt idx="240">
                  <c:v>1188.9879999999998</c:v>
                </c:pt>
                <c:pt idx="241">
                  <c:v>1197.4160000000002</c:v>
                </c:pt>
                <c:pt idx="242">
                  <c:v>1188.3039999999996</c:v>
                </c:pt>
                <c:pt idx="243">
                  <c:v>1162.6399999999996</c:v>
                </c:pt>
                <c:pt idx="244">
                  <c:v>1158.7599999999998</c:v>
                </c:pt>
                <c:pt idx="245">
                  <c:v>1174.348</c:v>
                </c:pt>
                <c:pt idx="246">
                  <c:v>1161.6759999999997</c:v>
                </c:pt>
                <c:pt idx="247">
                  <c:v>1183.08</c:v>
                </c:pt>
                <c:pt idx="248">
                  <c:v>1179.7759999999998</c:v>
                </c:pt>
                <c:pt idx="249">
                  <c:v>1202.6279999999999</c:v>
                </c:pt>
                <c:pt idx="250">
                  <c:v>1211.6599999999999</c:v>
                </c:pt>
                <c:pt idx="251">
                  <c:v>1210.0279999999998</c:v>
                </c:pt>
                <c:pt idx="252">
                  <c:v>1197.5119999999997</c:v>
                </c:pt>
                <c:pt idx="253">
                  <c:v>1181.7839999999999</c:v>
                </c:pt>
                <c:pt idx="254">
                  <c:v>1184.5919999999999</c:v>
                </c:pt>
                <c:pt idx="255">
                  <c:v>1195.9919999999997</c:v>
                </c:pt>
                <c:pt idx="256">
                  <c:v>1222.7079999999999</c:v>
                </c:pt>
                <c:pt idx="257">
                  <c:v>1225.6479999999999</c:v>
                </c:pt>
                <c:pt idx="258">
                  <c:v>1213.808</c:v>
                </c:pt>
                <c:pt idx="259">
                  <c:v>1226.5439999999999</c:v>
                </c:pt>
                <c:pt idx="260">
                  <c:v>1224.7360000000001</c:v>
                </c:pt>
                <c:pt idx="261">
                  <c:v>1237.58</c:v>
                </c:pt>
                <c:pt idx="262">
                  <c:v>1240.02</c:v>
                </c:pt>
                <c:pt idx="263">
                  <c:v>1242.0479999999998</c:v>
                </c:pt>
                <c:pt idx="264">
                  <c:v>1248.9639999999999</c:v>
                </c:pt>
                <c:pt idx="265">
                  <c:v>1247.78</c:v>
                </c:pt>
                <c:pt idx="266">
                  <c:v>1248.6039999999996</c:v>
                </c:pt>
                <c:pt idx="267">
                  <c:v>1246.3319999999999</c:v>
                </c:pt>
                <c:pt idx="268">
                  <c:v>1246.7119999999998</c:v>
                </c:pt>
                <c:pt idx="269">
                  <c:v>1240.316</c:v>
                </c:pt>
                <c:pt idx="270">
                  <c:v>1224.4520000000002</c:v>
                </c:pt>
                <c:pt idx="271">
                  <c:v>1232.3119999999999</c:v>
                </c:pt>
                <c:pt idx="272">
                  <c:v>1230.9919999999997</c:v>
                </c:pt>
                <c:pt idx="273">
                  <c:v>1228.5719999999999</c:v>
                </c:pt>
                <c:pt idx="274">
                  <c:v>1214.9279999999999</c:v>
                </c:pt>
                <c:pt idx="275">
                  <c:v>1199.0360000000001</c:v>
                </c:pt>
                <c:pt idx="276">
                  <c:v>1187.7879999999998</c:v>
                </c:pt>
                <c:pt idx="277">
                  <c:v>1211.1879999999996</c:v>
                </c:pt>
                <c:pt idx="278">
                  <c:v>1219.6599999999999</c:v>
                </c:pt>
                <c:pt idx="279">
                  <c:v>1219.4719999999998</c:v>
                </c:pt>
                <c:pt idx="280">
                  <c:v>1220.7479999999998</c:v>
                </c:pt>
                <c:pt idx="281">
                  <c:v>1213.2439999999999</c:v>
                </c:pt>
                <c:pt idx="282">
                  <c:v>1211.684</c:v>
                </c:pt>
                <c:pt idx="283">
                  <c:v>1209.1279999999999</c:v>
                </c:pt>
                <c:pt idx="284">
                  <c:v>1209.92</c:v>
                </c:pt>
                <c:pt idx="285">
                  <c:v>1206.4399999999996</c:v>
                </c:pt>
                <c:pt idx="286">
                  <c:v>1198.3559999999998</c:v>
                </c:pt>
                <c:pt idx="287">
                  <c:v>1201.1919999999998</c:v>
                </c:pt>
                <c:pt idx="288">
                  <c:v>1191.9079999999999</c:v>
                </c:pt>
                <c:pt idx="289">
                  <c:v>1197.5559999999998</c:v>
                </c:pt>
                <c:pt idx="290">
                  <c:v>1192.8599999999999</c:v>
                </c:pt>
                <c:pt idx="291">
                  <c:v>1196.2479999999998</c:v>
                </c:pt>
                <c:pt idx="292">
                  <c:v>1195.9919999999997</c:v>
                </c:pt>
                <c:pt idx="293">
                  <c:v>1201.364</c:v>
                </c:pt>
                <c:pt idx="294">
                  <c:v>1198.644</c:v>
                </c:pt>
                <c:pt idx="295">
                  <c:v>1187.2919999999999</c:v>
                </c:pt>
                <c:pt idx="296">
                  <c:v>1179.32</c:v>
                </c:pt>
                <c:pt idx="297">
                  <c:v>1167.2639999999999</c:v>
                </c:pt>
                <c:pt idx="298">
                  <c:v>1140.8559999999998</c:v>
                </c:pt>
                <c:pt idx="299">
                  <c:v>1153.3719999999998</c:v>
                </c:pt>
                <c:pt idx="300">
                  <c:v>1181.7839999999999</c:v>
                </c:pt>
                <c:pt idx="301">
                  <c:v>1182.42</c:v>
                </c:pt>
                <c:pt idx="302">
                  <c:v>1186.8559999999998</c:v>
                </c:pt>
                <c:pt idx="303">
                  <c:v>1187.2399999999998</c:v>
                </c:pt>
                <c:pt idx="304">
                  <c:v>1183.7759999999998</c:v>
                </c:pt>
                <c:pt idx="305">
                  <c:v>1166.5639999999999</c:v>
                </c:pt>
                <c:pt idx="306">
                  <c:v>1163.2399999999998</c:v>
                </c:pt>
                <c:pt idx="307">
                  <c:v>1175.2160000000001</c:v>
                </c:pt>
                <c:pt idx="308">
                  <c:v>1177.396</c:v>
                </c:pt>
                <c:pt idx="309">
                  <c:v>1165.4520000000002</c:v>
                </c:pt>
                <c:pt idx="310">
                  <c:v>1155.1039999999996</c:v>
                </c:pt>
                <c:pt idx="311">
                  <c:v>1151.0719999999999</c:v>
                </c:pt>
                <c:pt idx="312">
                  <c:v>1152.096</c:v>
                </c:pt>
                <c:pt idx="313">
                  <c:v>1148.7719999999999</c:v>
                </c:pt>
                <c:pt idx="314">
                  <c:v>1144.5919999999999</c:v>
                </c:pt>
                <c:pt idx="315">
                  <c:v>1137.5999999999999</c:v>
                </c:pt>
                <c:pt idx="316">
                  <c:v>1134.52</c:v>
                </c:pt>
                <c:pt idx="317">
                  <c:v>1124.6559999999997</c:v>
                </c:pt>
                <c:pt idx="318">
                  <c:v>1104.1719999999998</c:v>
                </c:pt>
                <c:pt idx="319">
                  <c:v>1116.7239999999997</c:v>
                </c:pt>
                <c:pt idx="320">
                  <c:v>1122.9599999999998</c:v>
                </c:pt>
                <c:pt idx="321">
                  <c:v>1134.3599999999999</c:v>
                </c:pt>
                <c:pt idx="322">
                  <c:v>1136.9239999999998</c:v>
                </c:pt>
                <c:pt idx="323">
                  <c:v>1134.136</c:v>
                </c:pt>
                <c:pt idx="324">
                  <c:v>1131.9719999999998</c:v>
                </c:pt>
                <c:pt idx="325">
                  <c:v>1126.2360000000001</c:v>
                </c:pt>
                <c:pt idx="326">
                  <c:v>1128.0079999999998</c:v>
                </c:pt>
                <c:pt idx="327">
                  <c:v>1128.336</c:v>
                </c:pt>
                <c:pt idx="328">
                  <c:v>1126.5479999999998</c:v>
                </c:pt>
                <c:pt idx="329">
                  <c:v>1117.232</c:v>
                </c:pt>
                <c:pt idx="330">
                  <c:v>1111.384</c:v>
                </c:pt>
                <c:pt idx="331">
                  <c:v>1117.5399999999997</c:v>
                </c:pt>
                <c:pt idx="332">
                  <c:v>1121.42</c:v>
                </c:pt>
                <c:pt idx="333">
                  <c:v>1119.1199999999999</c:v>
                </c:pt>
                <c:pt idx="334">
                  <c:v>1115.5879999999997</c:v>
                </c:pt>
                <c:pt idx="335">
                  <c:v>1111.4479999999999</c:v>
                </c:pt>
                <c:pt idx="336">
                  <c:v>1117.1879999999996</c:v>
                </c:pt>
                <c:pt idx="337">
                  <c:v>1102.8759999999997</c:v>
                </c:pt>
                <c:pt idx="338">
                  <c:v>1102.2559999999999</c:v>
                </c:pt>
                <c:pt idx="339">
                  <c:v>1083.5999999999999</c:v>
                </c:pt>
                <c:pt idx="340">
                  <c:v>1074.1919999999998</c:v>
                </c:pt>
                <c:pt idx="341">
                  <c:v>1101.1879999999996</c:v>
                </c:pt>
                <c:pt idx="342">
                  <c:v>1102.78</c:v>
                </c:pt>
                <c:pt idx="343">
                  <c:v>1086.644</c:v>
                </c:pt>
                <c:pt idx="344">
                  <c:v>1064.808</c:v>
                </c:pt>
                <c:pt idx="345">
                  <c:v>1087.0319999999999</c:v>
                </c:pt>
                <c:pt idx="346">
                  <c:v>1094.9479999999999</c:v>
                </c:pt>
                <c:pt idx="347">
                  <c:v>1126.1279999999999</c:v>
                </c:pt>
                <c:pt idx="348">
                  <c:v>1118.9479999999999</c:v>
                </c:pt>
                <c:pt idx="349">
                  <c:v>1102.4680000000001</c:v>
                </c:pt>
                <c:pt idx="350">
                  <c:v>1105.636</c:v>
                </c:pt>
                <c:pt idx="351">
                  <c:v>1106.4279999999999</c:v>
                </c:pt>
                <c:pt idx="352">
                  <c:v>1111.6039999999996</c:v>
                </c:pt>
                <c:pt idx="353">
                  <c:v>1114.0520000000001</c:v>
                </c:pt>
                <c:pt idx="354">
                  <c:v>1117.268</c:v>
                </c:pt>
                <c:pt idx="355">
                  <c:v>1108.8679999999999</c:v>
                </c:pt>
                <c:pt idx="356">
                  <c:v>1110.1119999999999</c:v>
                </c:pt>
                <c:pt idx="357">
                  <c:v>1108.8239999999998</c:v>
                </c:pt>
                <c:pt idx="358">
                  <c:v>1090.3239999999998</c:v>
                </c:pt>
                <c:pt idx="359">
                  <c:v>1102.9959999999999</c:v>
                </c:pt>
                <c:pt idx="360">
                  <c:v>1086.18</c:v>
                </c:pt>
                <c:pt idx="361">
                  <c:v>1098.4839999999999</c:v>
                </c:pt>
                <c:pt idx="362">
                  <c:v>1106.732</c:v>
                </c:pt>
                <c:pt idx="363">
                  <c:v>1104.4680000000001</c:v>
                </c:pt>
                <c:pt idx="364">
                  <c:v>1090.7160000000001</c:v>
                </c:pt>
                <c:pt idx="365">
                  <c:v>1091.444</c:v>
                </c:pt>
                <c:pt idx="366">
                  <c:v>1086.8520000000001</c:v>
                </c:pt>
                <c:pt idx="367">
                  <c:v>1084.6959999999999</c:v>
                </c:pt>
                <c:pt idx="368">
                  <c:v>1073.2559999999999</c:v>
                </c:pt>
                <c:pt idx="369">
                  <c:v>1070.7919999999999</c:v>
                </c:pt>
                <c:pt idx="370">
                  <c:v>1064.5279999999998</c:v>
                </c:pt>
                <c:pt idx="371">
                  <c:v>1065.0400000000002</c:v>
                </c:pt>
                <c:pt idx="372">
                  <c:v>1048.5880000000002</c:v>
                </c:pt>
                <c:pt idx="373">
                  <c:v>1031.9240000000002</c:v>
                </c:pt>
                <c:pt idx="374">
                  <c:v>1021.7119999999999</c:v>
                </c:pt>
                <c:pt idx="375">
                  <c:v>1020.1479999999999</c:v>
                </c:pt>
                <c:pt idx="376">
                  <c:v>1022.5360000000001</c:v>
                </c:pt>
                <c:pt idx="377">
                  <c:v>1001.6599999999999</c:v>
                </c:pt>
                <c:pt idx="378">
                  <c:v>986.54799999999989</c:v>
                </c:pt>
                <c:pt idx="379">
                  <c:v>1002.784</c:v>
                </c:pt>
                <c:pt idx="380">
                  <c:v>1009.8520000000001</c:v>
                </c:pt>
                <c:pt idx="381">
                  <c:v>1001.4040000000001</c:v>
                </c:pt>
                <c:pt idx="382">
                  <c:v>1000.068</c:v>
                </c:pt>
                <c:pt idx="383">
                  <c:v>1016.2119999999999</c:v>
                </c:pt>
                <c:pt idx="384">
                  <c:v>1014.6400000000001</c:v>
                </c:pt>
                <c:pt idx="385">
                  <c:v>1024.2479999999998</c:v>
                </c:pt>
                <c:pt idx="386">
                  <c:v>1011.9959999999999</c:v>
                </c:pt>
                <c:pt idx="387">
                  <c:v>1004.62</c:v>
                </c:pt>
                <c:pt idx="388">
                  <c:v>1001.0279999999999</c:v>
                </c:pt>
                <c:pt idx="389">
                  <c:v>991.60799999999983</c:v>
                </c:pt>
                <c:pt idx="390">
                  <c:v>975.58399999999995</c:v>
                </c:pt>
                <c:pt idx="391">
                  <c:v>972.56799999999998</c:v>
                </c:pt>
                <c:pt idx="392">
                  <c:v>952.24399999999991</c:v>
                </c:pt>
                <c:pt idx="393">
                  <c:v>962.22400000000027</c:v>
                </c:pt>
                <c:pt idx="394">
                  <c:v>980.4079999999999</c:v>
                </c:pt>
                <c:pt idx="395">
                  <c:v>996.26800000000003</c:v>
                </c:pt>
                <c:pt idx="396">
                  <c:v>971.81600000000003</c:v>
                </c:pt>
                <c:pt idx="397">
                  <c:v>970.67599999999982</c:v>
                </c:pt>
                <c:pt idx="398">
                  <c:v>1001.1319999999999</c:v>
                </c:pt>
                <c:pt idx="399">
                  <c:v>984.29599999999994</c:v>
                </c:pt>
                <c:pt idx="400">
                  <c:v>977.6400000000001</c:v>
                </c:pt>
                <c:pt idx="401">
                  <c:v>989.03199999999993</c:v>
                </c:pt>
                <c:pt idx="402">
                  <c:v>1003.2759999999997</c:v>
                </c:pt>
                <c:pt idx="403">
                  <c:v>1001.1560000000001</c:v>
                </c:pt>
                <c:pt idx="404">
                  <c:v>1002.2119999999999</c:v>
                </c:pt>
                <c:pt idx="405">
                  <c:v>1010.6560000000001</c:v>
                </c:pt>
                <c:pt idx="406">
                  <c:v>999.47200000000009</c:v>
                </c:pt>
                <c:pt idx="407">
                  <c:v>1001.3720000000001</c:v>
                </c:pt>
                <c:pt idx="408">
                  <c:v>1003.1240000000003</c:v>
                </c:pt>
                <c:pt idx="409">
                  <c:v>999.00799999999992</c:v>
                </c:pt>
                <c:pt idx="410">
                  <c:v>991.84799999999984</c:v>
                </c:pt>
                <c:pt idx="411">
                  <c:v>986.13199999999995</c:v>
                </c:pt>
                <c:pt idx="412">
                  <c:v>969.47599999999977</c:v>
                </c:pt>
                <c:pt idx="413">
                  <c:v>970.92</c:v>
                </c:pt>
                <c:pt idx="414">
                  <c:v>951.54799999999989</c:v>
                </c:pt>
                <c:pt idx="415">
                  <c:v>927.28</c:v>
                </c:pt>
                <c:pt idx="416">
                  <c:v>946.03199999999993</c:v>
                </c:pt>
                <c:pt idx="417">
                  <c:v>937.11199999999985</c:v>
                </c:pt>
                <c:pt idx="418">
                  <c:v>969.54399999999998</c:v>
                </c:pt>
                <c:pt idx="419">
                  <c:v>979.99599999999987</c:v>
                </c:pt>
                <c:pt idx="420">
                  <c:v>975.48399999999992</c:v>
                </c:pt>
                <c:pt idx="421">
                  <c:v>972.50799999999992</c:v>
                </c:pt>
                <c:pt idx="422">
                  <c:v>977.79599999999994</c:v>
                </c:pt>
                <c:pt idx="423">
                  <c:v>961.3</c:v>
                </c:pt>
                <c:pt idx="424">
                  <c:v>947.56399999999996</c:v>
                </c:pt>
                <c:pt idx="425">
                  <c:v>950.30400000000009</c:v>
                </c:pt>
                <c:pt idx="426">
                  <c:v>960.80400000000009</c:v>
                </c:pt>
                <c:pt idx="427">
                  <c:v>955.70400000000006</c:v>
                </c:pt>
                <c:pt idx="428">
                  <c:v>955.45999999999981</c:v>
                </c:pt>
                <c:pt idx="429">
                  <c:v>956.06799999999998</c:v>
                </c:pt>
                <c:pt idx="430">
                  <c:v>960.83199999999999</c:v>
                </c:pt>
                <c:pt idx="431">
                  <c:v>940.69599999999991</c:v>
                </c:pt>
                <c:pt idx="432">
                  <c:v>919.69199999999978</c:v>
                </c:pt>
                <c:pt idx="433">
                  <c:v>914.02</c:v>
                </c:pt>
                <c:pt idx="434">
                  <c:v>940.65600000000006</c:v>
                </c:pt>
                <c:pt idx="435">
                  <c:v>928.12</c:v>
                </c:pt>
                <c:pt idx="436">
                  <c:v>929.28800000000012</c:v>
                </c:pt>
                <c:pt idx="437">
                  <c:v>934.81600000000003</c:v>
                </c:pt>
                <c:pt idx="438">
                  <c:v>924.02400000000023</c:v>
                </c:pt>
                <c:pt idx="439">
                  <c:v>912.42400000000021</c:v>
                </c:pt>
                <c:pt idx="440">
                  <c:v>912.18</c:v>
                </c:pt>
                <c:pt idx="441">
                  <c:v>914.04399999999998</c:v>
                </c:pt>
                <c:pt idx="442">
                  <c:v>908.52400000000023</c:v>
                </c:pt>
                <c:pt idx="443">
                  <c:v>923.76800000000003</c:v>
                </c:pt>
                <c:pt idx="444">
                  <c:v>920.27200000000016</c:v>
                </c:pt>
                <c:pt idx="445">
                  <c:v>913.31199999999978</c:v>
                </c:pt>
                <c:pt idx="446">
                  <c:v>901.37599999999975</c:v>
                </c:pt>
                <c:pt idx="447">
                  <c:v>904.92</c:v>
                </c:pt>
                <c:pt idx="448">
                  <c:v>897.24399999999991</c:v>
                </c:pt>
                <c:pt idx="449">
                  <c:v>898.46399999999994</c:v>
                </c:pt>
                <c:pt idx="450">
                  <c:v>917.20400000000006</c:v>
                </c:pt>
                <c:pt idx="451">
                  <c:v>908.03199999999993</c:v>
                </c:pt>
                <c:pt idx="452">
                  <c:v>912.70400000000006</c:v>
                </c:pt>
                <c:pt idx="453">
                  <c:v>903.18800000000022</c:v>
                </c:pt>
                <c:pt idx="454">
                  <c:v>902.12400000000025</c:v>
                </c:pt>
                <c:pt idx="455">
                  <c:v>896.32400000000018</c:v>
                </c:pt>
                <c:pt idx="456">
                  <c:v>893.15999999999985</c:v>
                </c:pt>
                <c:pt idx="457">
                  <c:v>888.48399999999992</c:v>
                </c:pt>
                <c:pt idx="458">
                  <c:v>890.23199999999997</c:v>
                </c:pt>
                <c:pt idx="459">
                  <c:v>889.01199999999983</c:v>
                </c:pt>
                <c:pt idx="460">
                  <c:v>872.62</c:v>
                </c:pt>
                <c:pt idx="461">
                  <c:v>861.54000000000019</c:v>
                </c:pt>
                <c:pt idx="462">
                  <c:v>866.53600000000006</c:v>
                </c:pt>
                <c:pt idx="463">
                  <c:v>858.57599999999979</c:v>
                </c:pt>
                <c:pt idx="464">
                  <c:v>879.64799999999991</c:v>
                </c:pt>
                <c:pt idx="465">
                  <c:v>878.93600000000004</c:v>
                </c:pt>
                <c:pt idx="466">
                  <c:v>874.87599999999975</c:v>
                </c:pt>
                <c:pt idx="467">
                  <c:v>855.84000000000015</c:v>
                </c:pt>
                <c:pt idx="468">
                  <c:v>859.88</c:v>
                </c:pt>
                <c:pt idx="469">
                  <c:v>860.1</c:v>
                </c:pt>
                <c:pt idx="470">
                  <c:v>852.1160000000001</c:v>
                </c:pt>
                <c:pt idx="471">
                  <c:v>868.02799999999991</c:v>
                </c:pt>
                <c:pt idx="472">
                  <c:v>838.14799999999991</c:v>
                </c:pt>
                <c:pt idx="473">
                  <c:v>829.10799999999983</c:v>
                </c:pt>
                <c:pt idx="474">
                  <c:v>797.39600000000007</c:v>
                </c:pt>
                <c:pt idx="475">
                  <c:v>769.31200000000001</c:v>
                </c:pt>
                <c:pt idx="476">
                  <c:v>753.29199999999992</c:v>
                </c:pt>
                <c:pt idx="477">
                  <c:v>752.24800000000005</c:v>
                </c:pt>
                <c:pt idx="478">
                  <c:v>745.68</c:v>
                </c:pt>
                <c:pt idx="479">
                  <c:v>771.80399999999997</c:v>
                </c:pt>
                <c:pt idx="480">
                  <c:v>796.072</c:v>
                </c:pt>
                <c:pt idx="481">
                  <c:v>811.38</c:v>
                </c:pt>
                <c:pt idx="482">
                  <c:v>820.77200000000016</c:v>
                </c:pt>
                <c:pt idx="483">
                  <c:v>810.21199999999999</c:v>
                </c:pt>
                <c:pt idx="484">
                  <c:v>810.77599999999995</c:v>
                </c:pt>
                <c:pt idx="485">
                  <c:v>810.56400000000008</c:v>
                </c:pt>
                <c:pt idx="486">
                  <c:v>832.27599999999973</c:v>
                </c:pt>
                <c:pt idx="487">
                  <c:v>832.21199999999988</c:v>
                </c:pt>
                <c:pt idx="488">
                  <c:v>816.29999999999984</c:v>
                </c:pt>
                <c:pt idx="489">
                  <c:v>841</c:v>
                </c:pt>
                <c:pt idx="490">
                  <c:v>848.41600000000005</c:v>
                </c:pt>
                <c:pt idx="491">
                  <c:v>834.82</c:v>
                </c:pt>
                <c:pt idx="492">
                  <c:v>818.68</c:v>
                </c:pt>
                <c:pt idx="493">
                  <c:v>808.52400000000011</c:v>
                </c:pt>
                <c:pt idx="494">
                  <c:v>788.63599999999997</c:v>
                </c:pt>
                <c:pt idx="495">
                  <c:v>798.30799999999988</c:v>
                </c:pt>
                <c:pt idx="496">
                  <c:v>781.72</c:v>
                </c:pt>
                <c:pt idx="497">
                  <c:v>770.38800000000003</c:v>
                </c:pt>
                <c:pt idx="498">
                  <c:v>789.16</c:v>
                </c:pt>
                <c:pt idx="499">
                  <c:v>771.29600000000005</c:v>
                </c:pt>
                <c:pt idx="500">
                  <c:v>775.18</c:v>
                </c:pt>
                <c:pt idx="501">
                  <c:v>768.37199999999996</c:v>
                </c:pt>
                <c:pt idx="502">
                  <c:v>729.47599999999989</c:v>
                </c:pt>
                <c:pt idx="503">
                  <c:v>725.26799999999992</c:v>
                </c:pt>
                <c:pt idx="504">
                  <c:v>762.85600000000011</c:v>
                </c:pt>
                <c:pt idx="505">
                  <c:v>753.11199999999997</c:v>
                </c:pt>
                <c:pt idx="506">
                  <c:v>749.04</c:v>
                </c:pt>
                <c:pt idx="507">
                  <c:v>777.76400000000012</c:v>
                </c:pt>
                <c:pt idx="508">
                  <c:v>773.55600000000004</c:v>
                </c:pt>
                <c:pt idx="509">
                  <c:v>799.30399999999997</c:v>
                </c:pt>
                <c:pt idx="510">
                  <c:v>797.904</c:v>
                </c:pt>
                <c:pt idx="511">
                  <c:v>780.23599999999988</c:v>
                </c:pt>
                <c:pt idx="512">
                  <c:v>775.89199999999994</c:v>
                </c:pt>
                <c:pt idx="513">
                  <c:v>799.8359999999999</c:v>
                </c:pt>
                <c:pt idx="514">
                  <c:v>782.74</c:v>
                </c:pt>
                <c:pt idx="515">
                  <c:v>783.56400000000008</c:v>
                </c:pt>
                <c:pt idx="516">
                  <c:v>816.25199999999995</c:v>
                </c:pt>
                <c:pt idx="517">
                  <c:v>860.70799999999986</c:v>
                </c:pt>
                <c:pt idx="518">
                  <c:v>852.31600000000003</c:v>
                </c:pt>
                <c:pt idx="519">
                  <c:v>837.78800000000012</c:v>
                </c:pt>
                <c:pt idx="520">
                  <c:v>838.70400000000006</c:v>
                </c:pt>
                <c:pt idx="521">
                  <c:v>832.68800000000022</c:v>
                </c:pt>
                <c:pt idx="522">
                  <c:v>828.86800000000005</c:v>
                </c:pt>
                <c:pt idx="523">
                  <c:v>814.79999999999984</c:v>
                </c:pt>
                <c:pt idx="524">
                  <c:v>809.19200000000001</c:v>
                </c:pt>
                <c:pt idx="525">
                  <c:v>802.048</c:v>
                </c:pt>
                <c:pt idx="526">
                  <c:v>789.21600000000001</c:v>
                </c:pt>
                <c:pt idx="527">
                  <c:v>779.00399999999991</c:v>
                </c:pt>
                <c:pt idx="528">
                  <c:v>791.81600000000003</c:v>
                </c:pt>
                <c:pt idx="529">
                  <c:v>789.62800000000004</c:v>
                </c:pt>
                <c:pt idx="530">
                  <c:v>787.15600000000006</c:v>
                </c:pt>
                <c:pt idx="531">
                  <c:v>782.27599999999995</c:v>
                </c:pt>
                <c:pt idx="532">
                  <c:v>783.99199999999996</c:v>
                </c:pt>
                <c:pt idx="533">
                  <c:v>776.99600000000009</c:v>
                </c:pt>
                <c:pt idx="534">
                  <c:v>782.94799999999998</c:v>
                </c:pt>
                <c:pt idx="535">
                  <c:v>777.22800000000007</c:v>
                </c:pt>
                <c:pt idx="536">
                  <c:v>770.83200000000011</c:v>
                </c:pt>
                <c:pt idx="537">
                  <c:v>764.08</c:v>
                </c:pt>
                <c:pt idx="538">
                  <c:v>761.76</c:v>
                </c:pt>
                <c:pt idx="539">
                  <c:v>750.78</c:v>
                </c:pt>
                <c:pt idx="540">
                  <c:v>750.1160000000001</c:v>
                </c:pt>
                <c:pt idx="541">
                  <c:v>742.99199999999996</c:v>
                </c:pt>
                <c:pt idx="542">
                  <c:v>727.51600000000008</c:v>
                </c:pt>
                <c:pt idx="543">
                  <c:v>725.69999999999982</c:v>
                </c:pt>
                <c:pt idx="544">
                  <c:v>728.52</c:v>
                </c:pt>
                <c:pt idx="545">
                  <c:v>722.74800000000005</c:v>
                </c:pt>
                <c:pt idx="546">
                  <c:v>722.24399999999991</c:v>
                </c:pt>
                <c:pt idx="547">
                  <c:v>743.46799999999985</c:v>
                </c:pt>
                <c:pt idx="548">
                  <c:v>736.75600000000009</c:v>
                </c:pt>
                <c:pt idx="549">
                  <c:v>742.22</c:v>
                </c:pt>
                <c:pt idx="550">
                  <c:v>724.52800000000002</c:v>
                </c:pt>
                <c:pt idx="551">
                  <c:v>724.49600000000009</c:v>
                </c:pt>
                <c:pt idx="552">
                  <c:v>718.15600000000006</c:v>
                </c:pt>
                <c:pt idx="553">
                  <c:v>725.20399999999995</c:v>
                </c:pt>
                <c:pt idx="554">
                  <c:v>691.25600000000009</c:v>
                </c:pt>
                <c:pt idx="555">
                  <c:v>716.84399999999994</c:v>
                </c:pt>
                <c:pt idx="556">
                  <c:v>695.79999999999984</c:v>
                </c:pt>
                <c:pt idx="557">
                  <c:v>705.28</c:v>
                </c:pt>
                <c:pt idx="558">
                  <c:v>696.04</c:v>
                </c:pt>
                <c:pt idx="559">
                  <c:v>701.38800000000003</c:v>
                </c:pt>
                <c:pt idx="560">
                  <c:v>696.928</c:v>
                </c:pt>
                <c:pt idx="561">
                  <c:v>692.26799999999992</c:v>
                </c:pt>
                <c:pt idx="562">
                  <c:v>677.18</c:v>
                </c:pt>
                <c:pt idx="563">
                  <c:v>654.89199999999994</c:v>
                </c:pt>
                <c:pt idx="564">
                  <c:v>642.24800000000005</c:v>
                </c:pt>
                <c:pt idx="565">
                  <c:v>664.09199999999998</c:v>
                </c:pt>
                <c:pt idx="566">
                  <c:v>653.452</c:v>
                </c:pt>
                <c:pt idx="567">
                  <c:v>680.572</c:v>
                </c:pt>
                <c:pt idx="568">
                  <c:v>690.29199999999992</c:v>
                </c:pt>
                <c:pt idx="569">
                  <c:v>672.58</c:v>
                </c:pt>
                <c:pt idx="570">
                  <c:v>690.928</c:v>
                </c:pt>
                <c:pt idx="571">
                  <c:v>675.46799999999985</c:v>
                </c:pt>
                <c:pt idx="572">
                  <c:v>689.26400000000012</c:v>
                </c:pt>
                <c:pt idx="573">
                  <c:v>687.21199999999999</c:v>
                </c:pt>
                <c:pt idx="574">
                  <c:v>632.31600000000003</c:v>
                </c:pt>
                <c:pt idx="575">
                  <c:v>663.22800000000007</c:v>
                </c:pt>
                <c:pt idx="576">
                  <c:v>684.22400000000005</c:v>
                </c:pt>
                <c:pt idx="577">
                  <c:v>720.18</c:v>
                </c:pt>
                <c:pt idx="578">
                  <c:v>720.14</c:v>
                </c:pt>
                <c:pt idx="579">
                  <c:v>714.78</c:v>
                </c:pt>
                <c:pt idx="580">
                  <c:v>700.34800000000007</c:v>
                </c:pt>
                <c:pt idx="581">
                  <c:v>679.43599999999992</c:v>
                </c:pt>
                <c:pt idx="582">
                  <c:v>674.37199999999996</c:v>
                </c:pt>
                <c:pt idx="583">
                  <c:v>660.72400000000005</c:v>
                </c:pt>
                <c:pt idx="584">
                  <c:v>650.32400000000007</c:v>
                </c:pt>
                <c:pt idx="585">
                  <c:v>644.88</c:v>
                </c:pt>
                <c:pt idx="586">
                  <c:v>653.45600000000002</c:v>
                </c:pt>
                <c:pt idx="587">
                  <c:v>641.072</c:v>
                </c:pt>
                <c:pt idx="588">
                  <c:v>636.44399999999996</c:v>
                </c:pt>
                <c:pt idx="589">
                  <c:v>614.03200000000004</c:v>
                </c:pt>
                <c:pt idx="590">
                  <c:v>622.79199999999992</c:v>
                </c:pt>
                <c:pt idx="591">
                  <c:v>616.26400000000001</c:v>
                </c:pt>
                <c:pt idx="592">
                  <c:v>614.24800000000005</c:v>
                </c:pt>
                <c:pt idx="593">
                  <c:v>600.35600000000011</c:v>
                </c:pt>
                <c:pt idx="594">
                  <c:v>566.79199999999992</c:v>
                </c:pt>
                <c:pt idx="595">
                  <c:v>552.62799999999993</c:v>
                </c:pt>
                <c:pt idx="596">
                  <c:v>581.15600000000006</c:v>
                </c:pt>
                <c:pt idx="597">
                  <c:v>610.61199999999997</c:v>
                </c:pt>
                <c:pt idx="598">
                  <c:v>600.99599999999998</c:v>
                </c:pt>
                <c:pt idx="599">
                  <c:v>598.34399999999994</c:v>
                </c:pt>
                <c:pt idx="600">
                  <c:v>586.1160000000001</c:v>
                </c:pt>
                <c:pt idx="601">
                  <c:v>588.06799999999998</c:v>
                </c:pt>
                <c:pt idx="602">
                  <c:v>582.36400000000003</c:v>
                </c:pt>
                <c:pt idx="603">
                  <c:v>560.81600000000003</c:v>
                </c:pt>
                <c:pt idx="604">
                  <c:v>582.44799999999998</c:v>
                </c:pt>
                <c:pt idx="605">
                  <c:v>607.17599999999993</c:v>
                </c:pt>
                <c:pt idx="606">
                  <c:v>602.19600000000003</c:v>
                </c:pt>
                <c:pt idx="607">
                  <c:v>598.79599999999994</c:v>
                </c:pt>
                <c:pt idx="608">
                  <c:v>576.67200000000003</c:v>
                </c:pt>
                <c:pt idx="609">
                  <c:v>559.86799999999994</c:v>
                </c:pt>
                <c:pt idx="610">
                  <c:v>558.98</c:v>
                </c:pt>
                <c:pt idx="611">
                  <c:v>549.96799999999996</c:v>
                </c:pt>
                <c:pt idx="612">
                  <c:v>548.73599999999999</c:v>
                </c:pt>
                <c:pt idx="613">
                  <c:v>573.05999999999995</c:v>
                </c:pt>
                <c:pt idx="614">
                  <c:v>571.78399999999999</c:v>
                </c:pt>
                <c:pt idx="615">
                  <c:v>554.548</c:v>
                </c:pt>
                <c:pt idx="616">
                  <c:v>553.06799999999998</c:v>
                </c:pt>
                <c:pt idx="617">
                  <c:v>556.85199999999998</c:v>
                </c:pt>
                <c:pt idx="618">
                  <c:v>547.79599999999994</c:v>
                </c:pt>
                <c:pt idx="619">
                  <c:v>545.60799999999983</c:v>
                </c:pt>
                <c:pt idx="620">
                  <c:v>508.81199999999995</c:v>
                </c:pt>
                <c:pt idx="621">
                  <c:v>530.27200000000005</c:v>
                </c:pt>
                <c:pt idx="622">
                  <c:v>466.12400000000008</c:v>
                </c:pt>
                <c:pt idx="623">
                  <c:v>440.78</c:v>
                </c:pt>
                <c:pt idx="624">
                  <c:v>418.22799999999995</c:v>
                </c:pt>
                <c:pt idx="625">
                  <c:v>434.04399999999993</c:v>
                </c:pt>
                <c:pt idx="626">
                  <c:v>480.68800000000005</c:v>
                </c:pt>
                <c:pt idx="627">
                  <c:v>458.404</c:v>
                </c:pt>
                <c:pt idx="628">
                  <c:v>457.15999999999991</c:v>
                </c:pt>
                <c:pt idx="629">
                  <c:v>435.32799999999997</c:v>
                </c:pt>
                <c:pt idx="630">
                  <c:v>417.92</c:v>
                </c:pt>
                <c:pt idx="631">
                  <c:v>372.58800000000002</c:v>
                </c:pt>
                <c:pt idx="632">
                  <c:v>351.096</c:v>
                </c:pt>
                <c:pt idx="633">
                  <c:v>407.58800000000002</c:v>
                </c:pt>
                <c:pt idx="634">
                  <c:v>392.20400000000001</c:v>
                </c:pt>
                <c:pt idx="635">
                  <c:v>409.41199999999998</c:v>
                </c:pt>
                <c:pt idx="636">
                  <c:v>405.07599999999991</c:v>
                </c:pt>
                <c:pt idx="637">
                  <c:v>438.24800000000005</c:v>
                </c:pt>
                <c:pt idx="638">
                  <c:v>462.80799999999988</c:v>
                </c:pt>
                <c:pt idx="639">
                  <c:v>487.15600000000006</c:v>
                </c:pt>
                <c:pt idx="640">
                  <c:v>565.05200000000002</c:v>
                </c:pt>
                <c:pt idx="641">
                  <c:v>560.20400000000006</c:v>
                </c:pt>
                <c:pt idx="642">
                  <c:v>580.36799999999994</c:v>
                </c:pt>
                <c:pt idx="643">
                  <c:v>616.49199999999985</c:v>
                </c:pt>
                <c:pt idx="644">
                  <c:v>665.09199999999998</c:v>
                </c:pt>
                <c:pt idx="645">
                  <c:v>653.11199999999997</c:v>
                </c:pt>
                <c:pt idx="646">
                  <c:v>673.39600000000007</c:v>
                </c:pt>
                <c:pt idx="647">
                  <c:v>624.52400000000011</c:v>
                </c:pt>
                <c:pt idx="648">
                  <c:v>601.572</c:v>
                </c:pt>
                <c:pt idx="649">
                  <c:v>659.82799999999997</c:v>
                </c:pt>
                <c:pt idx="650">
                  <c:v>690.77199999999993</c:v>
                </c:pt>
                <c:pt idx="651">
                  <c:v>730.38800000000003</c:v>
                </c:pt>
                <c:pt idx="652">
                  <c:v>737.85600000000011</c:v>
                </c:pt>
                <c:pt idx="653">
                  <c:v>779.01199999999994</c:v>
                </c:pt>
                <c:pt idx="654">
                  <c:v>786.99199999999996</c:v>
                </c:pt>
                <c:pt idx="655">
                  <c:v>786.96799999999985</c:v>
                </c:pt>
                <c:pt idx="656">
                  <c:v>782.428</c:v>
                </c:pt>
                <c:pt idx="657">
                  <c:v>786.04399999999998</c:v>
                </c:pt>
                <c:pt idx="658">
                  <c:v>781.17200000000003</c:v>
                </c:pt>
                <c:pt idx="659">
                  <c:v>783.01199999999994</c:v>
                </c:pt>
                <c:pt idx="660">
                  <c:v>781.16</c:v>
                </c:pt>
                <c:pt idx="661">
                  <c:v>762.12400000000014</c:v>
                </c:pt>
                <c:pt idx="662">
                  <c:v>769.02800000000002</c:v>
                </c:pt>
                <c:pt idx="663">
                  <c:v>772.78</c:v>
                </c:pt>
                <c:pt idx="664">
                  <c:v>764.77599999999995</c:v>
                </c:pt>
                <c:pt idx="665">
                  <c:v>747.05600000000004</c:v>
                </c:pt>
                <c:pt idx="666">
                  <c:v>729.07599999999991</c:v>
                </c:pt>
                <c:pt idx="667">
                  <c:v>747.74399999999991</c:v>
                </c:pt>
                <c:pt idx="668">
                  <c:v>737.39199999999994</c:v>
                </c:pt>
                <c:pt idx="669">
                  <c:v>750.596</c:v>
                </c:pt>
                <c:pt idx="670">
                  <c:v>736.952</c:v>
                </c:pt>
                <c:pt idx="671">
                  <c:v>733.67599999999993</c:v>
                </c:pt>
                <c:pt idx="672">
                  <c:v>768.05200000000002</c:v>
                </c:pt>
                <c:pt idx="673">
                  <c:v>761.12</c:v>
                </c:pt>
                <c:pt idx="674">
                  <c:v>766.82</c:v>
                </c:pt>
                <c:pt idx="675">
                  <c:v>763.22400000000005</c:v>
                </c:pt>
                <c:pt idx="676">
                  <c:v>764.27599999999995</c:v>
                </c:pt>
                <c:pt idx="677">
                  <c:v>755.99999999999989</c:v>
                </c:pt>
                <c:pt idx="678">
                  <c:v>747.72</c:v>
                </c:pt>
                <c:pt idx="679">
                  <c:v>748.952</c:v>
                </c:pt>
                <c:pt idx="680">
                  <c:v>743.26400000000012</c:v>
                </c:pt>
                <c:pt idx="681">
                  <c:v>747.53599999999994</c:v>
                </c:pt>
                <c:pt idx="682">
                  <c:v>741.22400000000005</c:v>
                </c:pt>
                <c:pt idx="683">
                  <c:v>730.24800000000005</c:v>
                </c:pt>
                <c:pt idx="684">
                  <c:v>731.55600000000004</c:v>
                </c:pt>
                <c:pt idx="685">
                  <c:v>721.83200000000011</c:v>
                </c:pt>
                <c:pt idx="686">
                  <c:v>725.35600000000011</c:v>
                </c:pt>
                <c:pt idx="687">
                  <c:v>732.68</c:v>
                </c:pt>
                <c:pt idx="688">
                  <c:v>720.8839999999999</c:v>
                </c:pt>
                <c:pt idx="689">
                  <c:v>730.84800000000007</c:v>
                </c:pt>
                <c:pt idx="690">
                  <c:v>733.70399999999995</c:v>
                </c:pt>
                <c:pt idx="691">
                  <c:v>725.69200000000001</c:v>
                </c:pt>
                <c:pt idx="692">
                  <c:v>724.99199999999996</c:v>
                </c:pt>
                <c:pt idx="693">
                  <c:v>725.23200000000008</c:v>
                </c:pt>
                <c:pt idx="694">
                  <c:v>724.14399999999989</c:v>
                </c:pt>
                <c:pt idx="695">
                  <c:v>711.74</c:v>
                </c:pt>
                <c:pt idx="696">
                  <c:v>712.89600000000007</c:v>
                </c:pt>
                <c:pt idx="697">
                  <c:v>712.97199999999998</c:v>
                </c:pt>
                <c:pt idx="698">
                  <c:v>708.26400000000012</c:v>
                </c:pt>
                <c:pt idx="699">
                  <c:v>701.47199999999998</c:v>
                </c:pt>
                <c:pt idx="700">
                  <c:v>691.30399999999997</c:v>
                </c:pt>
                <c:pt idx="701">
                  <c:v>689.11199999999997</c:v>
                </c:pt>
                <c:pt idx="702">
                  <c:v>688.95600000000002</c:v>
                </c:pt>
                <c:pt idx="703">
                  <c:v>691.55600000000004</c:v>
                </c:pt>
                <c:pt idx="704">
                  <c:v>688.66</c:v>
                </c:pt>
                <c:pt idx="705">
                  <c:v>682.49600000000009</c:v>
                </c:pt>
                <c:pt idx="706">
                  <c:v>676.21199999999999</c:v>
                </c:pt>
                <c:pt idx="707">
                  <c:v>669.77599999999995</c:v>
                </c:pt>
                <c:pt idx="708">
                  <c:v>692.35199999999998</c:v>
                </c:pt>
                <c:pt idx="709">
                  <c:v>693.68399999999997</c:v>
                </c:pt>
                <c:pt idx="710">
                  <c:v>693.00799999999992</c:v>
                </c:pt>
                <c:pt idx="711">
                  <c:v>688.75199999999995</c:v>
                </c:pt>
                <c:pt idx="712">
                  <c:v>681.78800000000001</c:v>
                </c:pt>
                <c:pt idx="713">
                  <c:v>679.37599999999986</c:v>
                </c:pt>
                <c:pt idx="714">
                  <c:v>678.20799999999986</c:v>
                </c:pt>
                <c:pt idx="715">
                  <c:v>680.67599999999993</c:v>
                </c:pt>
                <c:pt idx="716">
                  <c:v>685.79199999999992</c:v>
                </c:pt>
                <c:pt idx="717">
                  <c:v>681.97599999999989</c:v>
                </c:pt>
                <c:pt idx="718">
                  <c:v>677.98</c:v>
                </c:pt>
                <c:pt idx="719">
                  <c:v>671.11199999999997</c:v>
                </c:pt>
                <c:pt idx="720">
                  <c:v>668.48399999999992</c:v>
                </c:pt>
                <c:pt idx="721">
                  <c:v>670.52400000000011</c:v>
                </c:pt>
                <c:pt idx="722">
                  <c:v>666.94399999999996</c:v>
                </c:pt>
                <c:pt idx="723">
                  <c:v>667.31200000000001</c:v>
                </c:pt>
                <c:pt idx="724">
                  <c:v>669.62</c:v>
                </c:pt>
                <c:pt idx="725">
                  <c:v>664.85199999999998</c:v>
                </c:pt>
                <c:pt idx="726">
                  <c:v>667.13200000000006</c:v>
                </c:pt>
                <c:pt idx="727">
                  <c:v>666.39600000000007</c:v>
                </c:pt>
                <c:pt idx="728">
                  <c:v>655.09999999999991</c:v>
                </c:pt>
                <c:pt idx="729">
                  <c:v>653.572</c:v>
                </c:pt>
                <c:pt idx="730">
                  <c:v>650.70799999999986</c:v>
                </c:pt>
                <c:pt idx="731">
                  <c:v>648.96799999999996</c:v>
                </c:pt>
                <c:pt idx="732">
                  <c:v>647.66</c:v>
                </c:pt>
                <c:pt idx="733">
                  <c:v>636.1400000000001</c:v>
                </c:pt>
                <c:pt idx="734">
                  <c:v>640.72400000000005</c:v>
                </c:pt>
                <c:pt idx="735">
                  <c:v>632.41600000000005</c:v>
                </c:pt>
                <c:pt idx="736">
                  <c:v>639.10400000000004</c:v>
                </c:pt>
                <c:pt idx="737">
                  <c:v>633.404</c:v>
                </c:pt>
                <c:pt idx="738">
                  <c:v>633.548</c:v>
                </c:pt>
                <c:pt idx="739">
                  <c:v>635.12</c:v>
                </c:pt>
                <c:pt idx="740">
                  <c:v>630.68399999999997</c:v>
                </c:pt>
                <c:pt idx="741">
                  <c:v>624.25600000000009</c:v>
                </c:pt>
                <c:pt idx="742">
                  <c:v>621.13599999999997</c:v>
                </c:pt>
                <c:pt idx="743">
                  <c:v>620.04000000000008</c:v>
                </c:pt>
                <c:pt idx="744">
                  <c:v>602.23200000000008</c:v>
                </c:pt>
                <c:pt idx="745">
                  <c:v>599.25199999999995</c:v>
                </c:pt>
                <c:pt idx="746">
                  <c:v>602.97200000000009</c:v>
                </c:pt>
                <c:pt idx="747">
                  <c:v>612.50400000000002</c:v>
                </c:pt>
                <c:pt idx="748">
                  <c:v>602.23599999999999</c:v>
                </c:pt>
                <c:pt idx="749">
                  <c:v>588.96400000000006</c:v>
                </c:pt>
                <c:pt idx="750">
                  <c:v>604.72400000000005</c:v>
                </c:pt>
                <c:pt idx="751">
                  <c:v>628.28800000000001</c:v>
                </c:pt>
                <c:pt idx="752">
                  <c:v>621.6400000000001</c:v>
                </c:pt>
                <c:pt idx="753">
                  <c:v>628.99999999999989</c:v>
                </c:pt>
                <c:pt idx="754">
                  <c:v>629.10400000000004</c:v>
                </c:pt>
                <c:pt idx="755">
                  <c:v>622.15199999999993</c:v>
                </c:pt>
                <c:pt idx="756">
                  <c:v>635.78399999999999</c:v>
                </c:pt>
                <c:pt idx="757">
                  <c:v>628.21199999999999</c:v>
                </c:pt>
                <c:pt idx="758">
                  <c:v>638.17999999999995</c:v>
                </c:pt>
                <c:pt idx="759">
                  <c:v>638.95600000000002</c:v>
                </c:pt>
                <c:pt idx="760">
                  <c:v>635.41199999999992</c:v>
                </c:pt>
                <c:pt idx="761">
                  <c:v>633.08000000000004</c:v>
                </c:pt>
                <c:pt idx="762">
                  <c:v>633.37599999999986</c:v>
                </c:pt>
                <c:pt idx="763">
                  <c:v>639.69600000000003</c:v>
                </c:pt>
                <c:pt idx="764">
                  <c:v>638.44399999999996</c:v>
                </c:pt>
                <c:pt idx="765">
                  <c:v>627.37599999999986</c:v>
                </c:pt>
                <c:pt idx="766">
                  <c:v>623.21600000000001</c:v>
                </c:pt>
                <c:pt idx="767">
                  <c:v>630.18399999999997</c:v>
                </c:pt>
                <c:pt idx="768">
                  <c:v>626.94399999999996</c:v>
                </c:pt>
                <c:pt idx="769">
                  <c:v>619.05200000000002</c:v>
                </c:pt>
                <c:pt idx="770">
                  <c:v>604.67999999999995</c:v>
                </c:pt>
                <c:pt idx="771">
                  <c:v>598.41600000000005</c:v>
                </c:pt>
                <c:pt idx="772">
                  <c:v>609.64800000000002</c:v>
                </c:pt>
                <c:pt idx="773">
                  <c:v>598.95999999999992</c:v>
                </c:pt>
                <c:pt idx="774">
                  <c:v>579.32400000000007</c:v>
                </c:pt>
                <c:pt idx="775">
                  <c:v>592.06799999999998</c:v>
                </c:pt>
                <c:pt idx="776">
                  <c:v>581.49199999999985</c:v>
                </c:pt>
                <c:pt idx="777">
                  <c:v>599.24000000000012</c:v>
                </c:pt>
                <c:pt idx="778">
                  <c:v>607.18799999999999</c:v>
                </c:pt>
                <c:pt idx="779">
                  <c:v>603.62799999999993</c:v>
                </c:pt>
                <c:pt idx="780">
                  <c:v>602.41600000000005</c:v>
                </c:pt>
                <c:pt idx="781">
                  <c:v>600.20400000000006</c:v>
                </c:pt>
                <c:pt idx="782">
                  <c:v>580.70799999999986</c:v>
                </c:pt>
                <c:pt idx="783">
                  <c:v>573.29199999999992</c:v>
                </c:pt>
                <c:pt idx="784">
                  <c:v>592.47200000000009</c:v>
                </c:pt>
                <c:pt idx="785">
                  <c:v>587.09999999999991</c:v>
                </c:pt>
                <c:pt idx="786">
                  <c:v>597.6400000000001</c:v>
                </c:pt>
                <c:pt idx="787">
                  <c:v>607.01600000000008</c:v>
                </c:pt>
                <c:pt idx="788">
                  <c:v>593.29599999999994</c:v>
                </c:pt>
                <c:pt idx="789">
                  <c:v>578.27200000000005</c:v>
                </c:pt>
                <c:pt idx="790">
                  <c:v>579.28399999999999</c:v>
                </c:pt>
                <c:pt idx="791">
                  <c:v>594.04000000000008</c:v>
                </c:pt>
                <c:pt idx="792">
                  <c:v>612.37200000000007</c:v>
                </c:pt>
                <c:pt idx="793">
                  <c:v>626.94000000000005</c:v>
                </c:pt>
                <c:pt idx="794">
                  <c:v>641.29999999999995</c:v>
                </c:pt>
                <c:pt idx="795">
                  <c:v>637.87599999999986</c:v>
                </c:pt>
                <c:pt idx="796">
                  <c:v>644.59999999999991</c:v>
                </c:pt>
                <c:pt idx="797">
                  <c:v>640.11199999999997</c:v>
                </c:pt>
                <c:pt idx="798">
                  <c:v>641.31600000000003</c:v>
                </c:pt>
                <c:pt idx="799">
                  <c:v>634.32000000000005</c:v>
                </c:pt>
                <c:pt idx="800">
                  <c:v>632.70799999999986</c:v>
                </c:pt>
                <c:pt idx="801">
                  <c:v>627.58399999999995</c:v>
                </c:pt>
                <c:pt idx="802">
                  <c:v>636.51600000000008</c:v>
                </c:pt>
                <c:pt idx="803">
                  <c:v>626.3599999999999</c:v>
                </c:pt>
                <c:pt idx="804">
                  <c:v>636.85199999999998</c:v>
                </c:pt>
                <c:pt idx="805">
                  <c:v>639.66399999999999</c:v>
                </c:pt>
                <c:pt idx="806">
                  <c:v>641.93200000000002</c:v>
                </c:pt>
                <c:pt idx="807">
                  <c:v>636.15600000000006</c:v>
                </c:pt>
                <c:pt idx="808">
                  <c:v>634.66</c:v>
                </c:pt>
                <c:pt idx="809">
                  <c:v>630.53200000000004</c:v>
                </c:pt>
                <c:pt idx="810">
                  <c:v>621.02</c:v>
                </c:pt>
                <c:pt idx="811">
                  <c:v>626.72</c:v>
                </c:pt>
                <c:pt idx="812">
                  <c:v>628.51199999999994</c:v>
                </c:pt>
                <c:pt idx="813">
                  <c:v>626.04399999999998</c:v>
                </c:pt>
                <c:pt idx="814">
                  <c:v>620.67599999999993</c:v>
                </c:pt>
                <c:pt idx="815">
                  <c:v>623.37599999999986</c:v>
                </c:pt>
                <c:pt idx="816">
                  <c:v>607.98800000000006</c:v>
                </c:pt>
                <c:pt idx="817">
                  <c:v>602.67599999999993</c:v>
                </c:pt>
                <c:pt idx="818">
                  <c:v>605.24000000000012</c:v>
                </c:pt>
                <c:pt idx="819">
                  <c:v>613.12400000000014</c:v>
                </c:pt>
                <c:pt idx="820">
                  <c:v>615.38</c:v>
                </c:pt>
                <c:pt idx="821">
                  <c:v>615.89599999999996</c:v>
                </c:pt>
                <c:pt idx="822">
                  <c:v>614.65199999999993</c:v>
                </c:pt>
                <c:pt idx="823">
                  <c:v>603.03200000000004</c:v>
                </c:pt>
                <c:pt idx="824">
                  <c:v>597.49599999999998</c:v>
                </c:pt>
                <c:pt idx="825">
                  <c:v>590.71199999999999</c:v>
                </c:pt>
                <c:pt idx="826">
                  <c:v>589.54000000000008</c:v>
                </c:pt>
                <c:pt idx="827">
                  <c:v>589.30799999999988</c:v>
                </c:pt>
                <c:pt idx="828">
                  <c:v>587.904</c:v>
                </c:pt>
                <c:pt idx="829">
                  <c:v>596.12</c:v>
                </c:pt>
                <c:pt idx="830">
                  <c:v>589.14399999999989</c:v>
                </c:pt>
                <c:pt idx="831">
                  <c:v>575.95999999999992</c:v>
                </c:pt>
                <c:pt idx="832">
                  <c:v>566.21600000000001</c:v>
                </c:pt>
                <c:pt idx="833">
                  <c:v>562.048</c:v>
                </c:pt>
                <c:pt idx="834">
                  <c:v>539.86799999999994</c:v>
                </c:pt>
                <c:pt idx="835">
                  <c:v>535.42400000000009</c:v>
                </c:pt>
                <c:pt idx="836">
                  <c:v>541.27200000000005</c:v>
                </c:pt>
                <c:pt idx="837">
                  <c:v>549.58800000000008</c:v>
                </c:pt>
                <c:pt idx="838">
                  <c:v>550.91199999999992</c:v>
                </c:pt>
                <c:pt idx="839">
                  <c:v>566.82400000000007</c:v>
                </c:pt>
                <c:pt idx="840">
                  <c:v>567.77599999999995</c:v>
                </c:pt>
                <c:pt idx="841">
                  <c:v>569.49199999999985</c:v>
                </c:pt>
                <c:pt idx="842">
                  <c:v>577.23599999999999</c:v>
                </c:pt>
                <c:pt idx="843">
                  <c:v>576.41999999999996</c:v>
                </c:pt>
                <c:pt idx="844">
                  <c:v>571.58800000000008</c:v>
                </c:pt>
                <c:pt idx="845">
                  <c:v>578.25199999999995</c:v>
                </c:pt>
                <c:pt idx="846">
                  <c:v>577.13200000000006</c:v>
                </c:pt>
                <c:pt idx="847">
                  <c:v>562.96400000000006</c:v>
                </c:pt>
                <c:pt idx="848">
                  <c:v>562.8599999999999</c:v>
                </c:pt>
                <c:pt idx="849">
                  <c:v>570.88800000000003</c:v>
                </c:pt>
                <c:pt idx="850">
                  <c:v>580.05200000000002</c:v>
                </c:pt>
                <c:pt idx="851">
                  <c:v>578.74800000000005</c:v>
                </c:pt>
                <c:pt idx="852">
                  <c:v>586.65600000000006</c:v>
                </c:pt>
                <c:pt idx="853">
                  <c:v>600.02400000000011</c:v>
                </c:pt>
                <c:pt idx="854">
                  <c:v>598.36799999999994</c:v>
                </c:pt>
                <c:pt idx="855">
                  <c:v>606.49599999999998</c:v>
                </c:pt>
                <c:pt idx="856">
                  <c:v>603.67599999999993</c:v>
                </c:pt>
                <c:pt idx="857">
                  <c:v>615.74399999999991</c:v>
                </c:pt>
                <c:pt idx="858">
                  <c:v>609.66800000000001</c:v>
                </c:pt>
                <c:pt idx="859">
                  <c:v>611.04399999999998</c:v>
                </c:pt>
                <c:pt idx="860">
                  <c:v>605.13599999999997</c:v>
                </c:pt>
                <c:pt idx="861">
                  <c:v>606.4079999999999</c:v>
                </c:pt>
                <c:pt idx="862">
                  <c:v>608.41199999999992</c:v>
                </c:pt>
                <c:pt idx="863">
                  <c:v>598.80799999999988</c:v>
                </c:pt>
                <c:pt idx="864">
                  <c:v>594.32400000000007</c:v>
                </c:pt>
                <c:pt idx="865">
                  <c:v>596.73599999999999</c:v>
                </c:pt>
                <c:pt idx="866">
                  <c:v>601.22799999999995</c:v>
                </c:pt>
                <c:pt idx="867">
                  <c:v>599.71600000000001</c:v>
                </c:pt>
                <c:pt idx="868">
                  <c:v>598.1400000000001</c:v>
                </c:pt>
                <c:pt idx="869">
                  <c:v>595.15600000000006</c:v>
                </c:pt>
                <c:pt idx="870">
                  <c:v>591.58000000000004</c:v>
                </c:pt>
                <c:pt idx="871">
                  <c:v>587.3599999999999</c:v>
                </c:pt>
                <c:pt idx="872">
                  <c:v>589.44399999999996</c:v>
                </c:pt>
                <c:pt idx="873">
                  <c:v>590.19600000000003</c:v>
                </c:pt>
                <c:pt idx="874">
                  <c:v>588.47599999999989</c:v>
                </c:pt>
                <c:pt idx="875">
                  <c:v>584.4079999999999</c:v>
                </c:pt>
                <c:pt idx="876">
                  <c:v>585.24800000000005</c:v>
                </c:pt>
                <c:pt idx="877">
                  <c:v>582.10799999999983</c:v>
                </c:pt>
                <c:pt idx="878">
                  <c:v>574.26400000000001</c:v>
                </c:pt>
                <c:pt idx="879">
                  <c:v>566.12</c:v>
                </c:pt>
                <c:pt idx="880">
                  <c:v>558.572</c:v>
                </c:pt>
                <c:pt idx="881">
                  <c:v>562.69999999999993</c:v>
                </c:pt>
                <c:pt idx="882">
                  <c:v>559.87599999999986</c:v>
                </c:pt>
                <c:pt idx="883">
                  <c:v>553.21600000000001</c:v>
                </c:pt>
                <c:pt idx="884">
                  <c:v>572.62</c:v>
                </c:pt>
                <c:pt idx="885">
                  <c:v>562.69999999999993</c:v>
                </c:pt>
                <c:pt idx="886">
                  <c:v>567.34800000000007</c:v>
                </c:pt>
                <c:pt idx="887">
                  <c:v>571.1160000000001</c:v>
                </c:pt>
                <c:pt idx="888">
                  <c:v>563.85600000000011</c:v>
                </c:pt>
                <c:pt idx="889">
                  <c:v>559.12799999999993</c:v>
                </c:pt>
                <c:pt idx="890">
                  <c:v>558.96400000000006</c:v>
                </c:pt>
                <c:pt idx="891">
                  <c:v>554.72400000000005</c:v>
                </c:pt>
                <c:pt idx="892">
                  <c:v>549.74800000000005</c:v>
                </c:pt>
                <c:pt idx="893">
                  <c:v>533.85600000000011</c:v>
                </c:pt>
                <c:pt idx="894">
                  <c:v>527.12799999999993</c:v>
                </c:pt>
                <c:pt idx="895">
                  <c:v>541.42400000000009</c:v>
                </c:pt>
                <c:pt idx="896">
                  <c:v>550.91999999999996</c:v>
                </c:pt>
                <c:pt idx="897">
                  <c:v>552.57599999999991</c:v>
                </c:pt>
                <c:pt idx="898">
                  <c:v>560.55999999999995</c:v>
                </c:pt>
                <c:pt idx="899">
                  <c:v>554.09999999999991</c:v>
                </c:pt>
                <c:pt idx="900">
                  <c:v>550.05600000000004</c:v>
                </c:pt>
                <c:pt idx="901">
                  <c:v>549.81200000000001</c:v>
                </c:pt>
                <c:pt idx="902">
                  <c:v>551.75600000000009</c:v>
                </c:pt>
                <c:pt idx="903">
                  <c:v>556.55200000000002</c:v>
                </c:pt>
                <c:pt idx="904">
                  <c:v>547.08000000000004</c:v>
                </c:pt>
                <c:pt idx="905">
                  <c:v>546.9079999999999</c:v>
                </c:pt>
                <c:pt idx="906">
                  <c:v>546.43200000000002</c:v>
                </c:pt>
                <c:pt idx="907">
                  <c:v>542.52400000000011</c:v>
                </c:pt>
                <c:pt idx="908">
                  <c:v>538.9079999999999</c:v>
                </c:pt>
                <c:pt idx="909">
                  <c:v>532.21199999999999</c:v>
                </c:pt>
                <c:pt idx="910">
                  <c:v>534.93200000000002</c:v>
                </c:pt>
                <c:pt idx="911">
                  <c:v>523.85600000000011</c:v>
                </c:pt>
                <c:pt idx="912">
                  <c:v>519.77200000000005</c:v>
                </c:pt>
                <c:pt idx="913">
                  <c:v>511.75600000000009</c:v>
                </c:pt>
                <c:pt idx="914">
                  <c:v>521.82400000000007</c:v>
                </c:pt>
                <c:pt idx="915">
                  <c:v>528.83199999999999</c:v>
                </c:pt>
                <c:pt idx="916">
                  <c:v>526.14800000000002</c:v>
                </c:pt>
                <c:pt idx="917">
                  <c:v>517.4079999999999</c:v>
                </c:pt>
                <c:pt idx="918">
                  <c:v>515.74000000000012</c:v>
                </c:pt>
                <c:pt idx="919">
                  <c:v>509.00799999999987</c:v>
                </c:pt>
                <c:pt idx="920">
                  <c:v>496.25999999999993</c:v>
                </c:pt>
                <c:pt idx="921">
                  <c:v>492.76799999999997</c:v>
                </c:pt>
                <c:pt idx="922">
                  <c:v>492.79999999999995</c:v>
                </c:pt>
                <c:pt idx="923">
                  <c:v>497.78800000000001</c:v>
                </c:pt>
                <c:pt idx="924">
                  <c:v>490.34800000000001</c:v>
                </c:pt>
                <c:pt idx="925">
                  <c:v>492.20400000000001</c:v>
                </c:pt>
                <c:pt idx="926">
                  <c:v>497.964</c:v>
                </c:pt>
                <c:pt idx="927">
                  <c:v>495.32</c:v>
                </c:pt>
                <c:pt idx="928">
                  <c:v>478.52400000000011</c:v>
                </c:pt>
                <c:pt idx="929">
                  <c:v>480.71199999999999</c:v>
                </c:pt>
                <c:pt idx="930">
                  <c:v>468.85199999999998</c:v>
                </c:pt>
                <c:pt idx="931">
                  <c:v>466.93599999999998</c:v>
                </c:pt>
                <c:pt idx="932">
                  <c:v>470.05600000000004</c:v>
                </c:pt>
                <c:pt idx="933">
                  <c:v>464.21600000000007</c:v>
                </c:pt>
                <c:pt idx="934">
                  <c:v>466.81199999999995</c:v>
                </c:pt>
                <c:pt idx="935">
                  <c:v>462.05600000000004</c:v>
                </c:pt>
                <c:pt idx="936">
                  <c:v>449.05600000000004</c:v>
                </c:pt>
                <c:pt idx="937">
                  <c:v>424.54399999999993</c:v>
                </c:pt>
                <c:pt idx="938">
                  <c:v>431.58</c:v>
                </c:pt>
                <c:pt idx="939">
                  <c:v>425.596</c:v>
                </c:pt>
                <c:pt idx="940">
                  <c:v>434.38800000000003</c:v>
                </c:pt>
                <c:pt idx="941">
                  <c:v>434.32</c:v>
                </c:pt>
                <c:pt idx="942">
                  <c:v>411.81199999999995</c:v>
                </c:pt>
                <c:pt idx="943">
                  <c:v>380.05999999999995</c:v>
                </c:pt>
                <c:pt idx="944">
                  <c:v>395.036</c:v>
                </c:pt>
                <c:pt idx="945">
                  <c:v>420.964</c:v>
                </c:pt>
                <c:pt idx="946">
                  <c:v>433.52</c:v>
                </c:pt>
                <c:pt idx="947">
                  <c:v>453.63200000000006</c:v>
                </c:pt>
                <c:pt idx="948">
                  <c:v>458.77200000000005</c:v>
                </c:pt>
                <c:pt idx="949">
                  <c:v>471.11199999999997</c:v>
                </c:pt>
                <c:pt idx="950">
                  <c:v>486.68399999999997</c:v>
                </c:pt>
                <c:pt idx="951">
                  <c:v>498.29199999999992</c:v>
                </c:pt>
                <c:pt idx="952">
                  <c:v>498.10400000000004</c:v>
                </c:pt>
                <c:pt idx="953">
                  <c:v>500.58800000000002</c:v>
                </c:pt>
                <c:pt idx="954">
                  <c:v>487.15600000000006</c:v>
                </c:pt>
                <c:pt idx="955">
                  <c:v>511.31600000000003</c:v>
                </c:pt>
                <c:pt idx="956">
                  <c:v>500.21600000000007</c:v>
                </c:pt>
                <c:pt idx="957">
                  <c:v>547.78399999999999</c:v>
                </c:pt>
                <c:pt idx="958">
                  <c:v>551.01199999999994</c:v>
                </c:pt>
                <c:pt idx="959">
                  <c:v>529.91600000000005</c:v>
                </c:pt>
                <c:pt idx="960">
                  <c:v>529.59999999999991</c:v>
                </c:pt>
                <c:pt idx="961">
                  <c:v>511.39199999999988</c:v>
                </c:pt>
                <c:pt idx="962">
                  <c:v>500.31199999999995</c:v>
                </c:pt>
                <c:pt idx="963">
                  <c:v>494.79999999999995</c:v>
                </c:pt>
                <c:pt idx="964">
                  <c:v>488.15600000000006</c:v>
                </c:pt>
                <c:pt idx="965">
                  <c:v>497.9079999999999</c:v>
                </c:pt>
                <c:pt idx="966">
                  <c:v>496.65199999999999</c:v>
                </c:pt>
                <c:pt idx="967">
                  <c:v>527.10799999999983</c:v>
                </c:pt>
                <c:pt idx="968">
                  <c:v>522.22799999999995</c:v>
                </c:pt>
                <c:pt idx="969">
                  <c:v>512.22</c:v>
                </c:pt>
                <c:pt idx="970">
                  <c:v>529.97200000000009</c:v>
                </c:pt>
                <c:pt idx="971">
                  <c:v>526.83199999999999</c:v>
                </c:pt>
                <c:pt idx="972">
                  <c:v>544.3839999999999</c:v>
                </c:pt>
                <c:pt idx="973">
                  <c:v>552.452</c:v>
                </c:pt>
                <c:pt idx="974">
                  <c:v>557.36400000000003</c:v>
                </c:pt>
                <c:pt idx="975">
                  <c:v>544.46400000000006</c:v>
                </c:pt>
                <c:pt idx="976">
                  <c:v>530.17200000000003</c:v>
                </c:pt>
                <c:pt idx="977">
                  <c:v>525.3599999999999</c:v>
                </c:pt>
                <c:pt idx="978">
                  <c:v>532.99199999999985</c:v>
                </c:pt>
                <c:pt idx="979">
                  <c:v>521.84399999999994</c:v>
                </c:pt>
                <c:pt idx="980">
                  <c:v>517.05200000000002</c:v>
                </c:pt>
                <c:pt idx="981">
                  <c:v>491.08399999999995</c:v>
                </c:pt>
                <c:pt idx="982">
                  <c:v>507.87200000000007</c:v>
                </c:pt>
                <c:pt idx="983">
                  <c:v>501.95600000000007</c:v>
                </c:pt>
                <c:pt idx="984">
                  <c:v>504.76400000000001</c:v>
                </c:pt>
                <c:pt idx="985">
                  <c:v>529.95999999999992</c:v>
                </c:pt>
                <c:pt idx="986">
                  <c:v>523.22400000000005</c:v>
                </c:pt>
                <c:pt idx="987">
                  <c:v>544.38800000000003</c:v>
                </c:pt>
                <c:pt idx="988">
                  <c:v>545.07599999999991</c:v>
                </c:pt>
                <c:pt idx="989">
                  <c:v>555.61199999999997</c:v>
                </c:pt>
                <c:pt idx="990">
                  <c:v>559.48</c:v>
                </c:pt>
                <c:pt idx="991">
                  <c:v>541.63200000000006</c:v>
                </c:pt>
                <c:pt idx="992">
                  <c:v>540.34399999999994</c:v>
                </c:pt>
                <c:pt idx="993">
                  <c:v>543.02799999999991</c:v>
                </c:pt>
                <c:pt idx="994">
                  <c:v>545.55999999999995</c:v>
                </c:pt>
                <c:pt idx="995">
                  <c:v>584.37200000000007</c:v>
                </c:pt>
                <c:pt idx="996">
                  <c:v>587.81600000000003</c:v>
                </c:pt>
                <c:pt idx="997">
                  <c:v>585.82400000000007</c:v>
                </c:pt>
                <c:pt idx="998">
                  <c:v>595.82799999999997</c:v>
                </c:pt>
                <c:pt idx="999">
                  <c:v>602.55200000000002</c:v>
                </c:pt>
                <c:pt idx="1000">
                  <c:v>607.48800000000006</c:v>
                </c:pt>
                <c:pt idx="1001">
                  <c:v>604.33199999999999</c:v>
                </c:pt>
                <c:pt idx="1002">
                  <c:v>605.32799999999997</c:v>
                </c:pt>
                <c:pt idx="1003">
                  <c:v>598.82400000000007</c:v>
                </c:pt>
                <c:pt idx="1004">
                  <c:v>599.47200000000009</c:v>
                </c:pt>
                <c:pt idx="1005">
                  <c:v>601.60400000000004</c:v>
                </c:pt>
                <c:pt idx="1006">
                  <c:v>603.51199999999994</c:v>
                </c:pt>
                <c:pt idx="1007">
                  <c:v>603.54399999999998</c:v>
                </c:pt>
                <c:pt idx="1008">
                  <c:v>609.51600000000008</c:v>
                </c:pt>
                <c:pt idx="1009">
                  <c:v>602.70400000000006</c:v>
                </c:pt>
                <c:pt idx="1010">
                  <c:v>597.452</c:v>
                </c:pt>
                <c:pt idx="1011">
                  <c:v>591.10799999999983</c:v>
                </c:pt>
                <c:pt idx="1012">
                  <c:v>596.34399999999994</c:v>
                </c:pt>
                <c:pt idx="1013">
                  <c:v>597.36400000000003</c:v>
                </c:pt>
                <c:pt idx="1014">
                  <c:v>593.55200000000002</c:v>
                </c:pt>
                <c:pt idx="1015">
                  <c:v>590.12799999999993</c:v>
                </c:pt>
                <c:pt idx="1016">
                  <c:v>583.44000000000005</c:v>
                </c:pt>
                <c:pt idx="1017">
                  <c:v>587.36799999999994</c:v>
                </c:pt>
                <c:pt idx="1018">
                  <c:v>582.1160000000001</c:v>
                </c:pt>
                <c:pt idx="1019">
                  <c:v>590.26799999999992</c:v>
                </c:pt>
                <c:pt idx="1020">
                  <c:v>591.44799999999998</c:v>
                </c:pt>
                <c:pt idx="1021">
                  <c:v>593.596</c:v>
                </c:pt>
                <c:pt idx="1022">
                  <c:v>594.16</c:v>
                </c:pt>
                <c:pt idx="1023">
                  <c:v>598.38800000000003</c:v>
                </c:pt>
                <c:pt idx="1024">
                  <c:v>595.05999999999995</c:v>
                </c:pt>
                <c:pt idx="1025">
                  <c:v>595.39199999999994</c:v>
                </c:pt>
                <c:pt idx="1026">
                  <c:v>588.68799999999999</c:v>
                </c:pt>
                <c:pt idx="1027">
                  <c:v>579.75199999999995</c:v>
                </c:pt>
                <c:pt idx="1028">
                  <c:v>578.928</c:v>
                </c:pt>
                <c:pt idx="1029">
                  <c:v>579.20799999999986</c:v>
                </c:pt>
                <c:pt idx="1030">
                  <c:v>579.41600000000005</c:v>
                </c:pt>
                <c:pt idx="1031">
                  <c:v>576.3839999999999</c:v>
                </c:pt>
                <c:pt idx="1032">
                  <c:v>570.1400000000001</c:v>
                </c:pt>
                <c:pt idx="1033">
                  <c:v>567.38800000000003</c:v>
                </c:pt>
                <c:pt idx="1034">
                  <c:v>565.99199999999985</c:v>
                </c:pt>
                <c:pt idx="1035">
                  <c:v>565.96400000000006</c:v>
                </c:pt>
                <c:pt idx="1036">
                  <c:v>568.99599999999998</c:v>
                </c:pt>
                <c:pt idx="1037">
                  <c:v>570.37200000000007</c:v>
                </c:pt>
                <c:pt idx="1038">
                  <c:v>577.68799999999999</c:v>
                </c:pt>
                <c:pt idx="1039">
                  <c:v>577.52799999999991</c:v>
                </c:pt>
                <c:pt idx="1040">
                  <c:v>577.17999999999995</c:v>
                </c:pt>
                <c:pt idx="1041">
                  <c:v>570.928</c:v>
                </c:pt>
                <c:pt idx="1042">
                  <c:v>566.66</c:v>
                </c:pt>
                <c:pt idx="1043">
                  <c:v>555.00400000000002</c:v>
                </c:pt>
                <c:pt idx="1044">
                  <c:v>563.28</c:v>
                </c:pt>
                <c:pt idx="1045">
                  <c:v>558.70400000000006</c:v>
                </c:pt>
                <c:pt idx="1046">
                  <c:v>562.41199999999992</c:v>
                </c:pt>
                <c:pt idx="1047">
                  <c:v>571.75199999999995</c:v>
                </c:pt>
                <c:pt idx="1048">
                  <c:v>569.00799999999992</c:v>
                </c:pt>
                <c:pt idx="1049">
                  <c:v>561.904</c:v>
                </c:pt>
                <c:pt idx="1050">
                  <c:v>563.08399999999995</c:v>
                </c:pt>
                <c:pt idx="1051">
                  <c:v>554.48</c:v>
                </c:pt>
                <c:pt idx="1052">
                  <c:v>556.63200000000006</c:v>
                </c:pt>
                <c:pt idx="1053">
                  <c:v>558.55999999999995</c:v>
                </c:pt>
                <c:pt idx="1054">
                  <c:v>559.35199999999998</c:v>
                </c:pt>
                <c:pt idx="1055">
                  <c:v>550.548</c:v>
                </c:pt>
                <c:pt idx="1056">
                  <c:v>553.75600000000009</c:v>
                </c:pt>
                <c:pt idx="1057">
                  <c:v>553.58399999999995</c:v>
                </c:pt>
                <c:pt idx="1058">
                  <c:v>548.06799999999998</c:v>
                </c:pt>
                <c:pt idx="1059">
                  <c:v>546.74000000000012</c:v>
                </c:pt>
                <c:pt idx="1060">
                  <c:v>550.23599999999999</c:v>
                </c:pt>
                <c:pt idx="1061">
                  <c:v>545.05999999999995</c:v>
                </c:pt>
                <c:pt idx="1062">
                  <c:v>529.8839999999999</c:v>
                </c:pt>
                <c:pt idx="1063">
                  <c:v>524.48800000000006</c:v>
                </c:pt>
                <c:pt idx="1064">
                  <c:v>528.12</c:v>
                </c:pt>
                <c:pt idx="1065">
                  <c:v>516.79199999999992</c:v>
                </c:pt>
                <c:pt idx="1066">
                  <c:v>525.66399999999999</c:v>
                </c:pt>
                <c:pt idx="1067">
                  <c:v>514.28800000000001</c:v>
                </c:pt>
                <c:pt idx="1068">
                  <c:v>526.19199999999989</c:v>
                </c:pt>
                <c:pt idx="1069">
                  <c:v>523.66</c:v>
                </c:pt>
                <c:pt idx="1070">
                  <c:v>531.98800000000006</c:v>
                </c:pt>
                <c:pt idx="1071">
                  <c:v>539.12799999999993</c:v>
                </c:pt>
                <c:pt idx="1072">
                  <c:v>542.52400000000011</c:v>
                </c:pt>
                <c:pt idx="1073">
                  <c:v>542.70400000000006</c:v>
                </c:pt>
                <c:pt idx="1074">
                  <c:v>535.6160000000001</c:v>
                </c:pt>
                <c:pt idx="1075">
                  <c:v>541.12799999999993</c:v>
                </c:pt>
                <c:pt idx="1076">
                  <c:v>545.92400000000009</c:v>
                </c:pt>
                <c:pt idx="1077">
                  <c:v>548.096</c:v>
                </c:pt>
                <c:pt idx="1078">
                  <c:v>549.98800000000006</c:v>
                </c:pt>
                <c:pt idx="1079">
                  <c:v>549.05200000000002</c:v>
                </c:pt>
                <c:pt idx="1080">
                  <c:v>546.8839999999999</c:v>
                </c:pt>
                <c:pt idx="1081">
                  <c:v>541.14800000000002</c:v>
                </c:pt>
                <c:pt idx="1082">
                  <c:v>544.74800000000005</c:v>
                </c:pt>
                <c:pt idx="1083">
                  <c:v>536.11199999999997</c:v>
                </c:pt>
                <c:pt idx="1084">
                  <c:v>534.19600000000003</c:v>
                </c:pt>
                <c:pt idx="1085">
                  <c:v>531.48</c:v>
                </c:pt>
                <c:pt idx="1086">
                  <c:v>522.29199999999992</c:v>
                </c:pt>
                <c:pt idx="1087">
                  <c:v>523.20400000000006</c:v>
                </c:pt>
                <c:pt idx="1088">
                  <c:v>515.78399999999999</c:v>
                </c:pt>
                <c:pt idx="1089">
                  <c:v>516.85600000000011</c:v>
                </c:pt>
                <c:pt idx="1090">
                  <c:v>524.25199999999995</c:v>
                </c:pt>
                <c:pt idx="1091">
                  <c:v>527.18799999999999</c:v>
                </c:pt>
                <c:pt idx="1092">
                  <c:v>520.404</c:v>
                </c:pt>
                <c:pt idx="1093">
                  <c:v>530.14800000000002</c:v>
                </c:pt>
                <c:pt idx="1094">
                  <c:v>528.96799999999996</c:v>
                </c:pt>
                <c:pt idx="1095">
                  <c:v>521.75199999999995</c:v>
                </c:pt>
                <c:pt idx="1096">
                  <c:v>522.69600000000003</c:v>
                </c:pt>
                <c:pt idx="1097">
                  <c:v>519.8599999999999</c:v>
                </c:pt>
                <c:pt idx="1098">
                  <c:v>522.24800000000005</c:v>
                </c:pt>
                <c:pt idx="1099">
                  <c:v>530.19999999999993</c:v>
                </c:pt>
                <c:pt idx="1100">
                  <c:v>523.89199999999994</c:v>
                </c:pt>
                <c:pt idx="1101">
                  <c:v>516.82000000000005</c:v>
                </c:pt>
                <c:pt idx="1102">
                  <c:v>506.05999999999995</c:v>
                </c:pt>
                <c:pt idx="1103">
                  <c:v>502.91600000000005</c:v>
                </c:pt>
                <c:pt idx="1104">
                  <c:v>506.94800000000004</c:v>
                </c:pt>
                <c:pt idx="1105">
                  <c:v>483.39199999999988</c:v>
                </c:pt>
                <c:pt idx="1106">
                  <c:v>486.04399999999993</c:v>
                </c:pt>
                <c:pt idx="1107">
                  <c:v>496.50799999999987</c:v>
                </c:pt>
                <c:pt idx="1108">
                  <c:v>491.99599999999998</c:v>
                </c:pt>
                <c:pt idx="1109">
                  <c:v>507.81600000000003</c:v>
                </c:pt>
                <c:pt idx="1110">
                  <c:v>504.99999999999994</c:v>
                </c:pt>
                <c:pt idx="1111">
                  <c:v>495.47200000000004</c:v>
                </c:pt>
                <c:pt idx="1112">
                  <c:v>488.78</c:v>
                </c:pt>
                <c:pt idx="1113">
                  <c:v>507.13200000000006</c:v>
                </c:pt>
                <c:pt idx="1114">
                  <c:v>504.97200000000004</c:v>
                </c:pt>
                <c:pt idx="1115">
                  <c:v>511.83600000000001</c:v>
                </c:pt>
                <c:pt idx="1116">
                  <c:v>515.27599999999995</c:v>
                </c:pt>
                <c:pt idx="1117">
                  <c:v>518.85600000000011</c:v>
                </c:pt>
                <c:pt idx="1118">
                  <c:v>511.9079999999999</c:v>
                </c:pt>
                <c:pt idx="1119">
                  <c:v>502.85199999999998</c:v>
                </c:pt>
                <c:pt idx="1120">
                  <c:v>505.57200000000006</c:v>
                </c:pt>
                <c:pt idx="1121">
                  <c:v>496.34399999999994</c:v>
                </c:pt>
                <c:pt idx="1122">
                  <c:v>492.36799999999994</c:v>
                </c:pt>
                <c:pt idx="1123">
                  <c:v>490.17599999999993</c:v>
                </c:pt>
                <c:pt idx="1124">
                  <c:v>481.68399999999997</c:v>
                </c:pt>
                <c:pt idx="1125">
                  <c:v>493.1400000000001</c:v>
                </c:pt>
                <c:pt idx="1126">
                  <c:v>497.75600000000009</c:v>
                </c:pt>
                <c:pt idx="1127">
                  <c:v>468.42799999999994</c:v>
                </c:pt>
                <c:pt idx="1128">
                  <c:v>471.68</c:v>
                </c:pt>
                <c:pt idx="1129">
                  <c:v>488.19199999999989</c:v>
                </c:pt>
                <c:pt idx="1130">
                  <c:v>480.57599999999991</c:v>
                </c:pt>
                <c:pt idx="1131">
                  <c:v>479.33200000000005</c:v>
                </c:pt>
                <c:pt idx="1132">
                  <c:v>501.84000000000009</c:v>
                </c:pt>
                <c:pt idx="1133">
                  <c:v>482.55199999999996</c:v>
                </c:pt>
                <c:pt idx="1134">
                  <c:v>493.49599999999998</c:v>
                </c:pt>
                <c:pt idx="1135">
                  <c:v>511.35600000000005</c:v>
                </c:pt>
                <c:pt idx="1136">
                  <c:v>520.80799999999988</c:v>
                </c:pt>
                <c:pt idx="1137">
                  <c:v>520.83199999999999</c:v>
                </c:pt>
                <c:pt idx="1138">
                  <c:v>531.36400000000003</c:v>
                </c:pt>
                <c:pt idx="1139">
                  <c:v>535.04000000000008</c:v>
                </c:pt>
                <c:pt idx="1140">
                  <c:v>536.52</c:v>
                </c:pt>
                <c:pt idx="1141">
                  <c:v>544.43600000000004</c:v>
                </c:pt>
                <c:pt idx="1142">
                  <c:v>551.73599999999999</c:v>
                </c:pt>
                <c:pt idx="1143">
                  <c:v>551.02799999999991</c:v>
                </c:pt>
                <c:pt idx="1144">
                  <c:v>535.97599999999989</c:v>
                </c:pt>
                <c:pt idx="1145">
                  <c:v>527.91199999999992</c:v>
                </c:pt>
                <c:pt idx="1146">
                  <c:v>518.8839999999999</c:v>
                </c:pt>
                <c:pt idx="1147">
                  <c:v>526.8839999999999</c:v>
                </c:pt>
                <c:pt idx="1148">
                  <c:v>507.23599999999999</c:v>
                </c:pt>
                <c:pt idx="1149">
                  <c:v>498.36799999999994</c:v>
                </c:pt>
                <c:pt idx="1150">
                  <c:v>520.9</c:v>
                </c:pt>
                <c:pt idx="1151">
                  <c:v>536.32400000000007</c:v>
                </c:pt>
                <c:pt idx="1152">
                  <c:v>546.99199999999985</c:v>
                </c:pt>
                <c:pt idx="1153">
                  <c:v>537.75999999999988</c:v>
                </c:pt>
                <c:pt idx="1154">
                  <c:v>521.13200000000006</c:v>
                </c:pt>
                <c:pt idx="1155">
                  <c:v>518.98</c:v>
                </c:pt>
                <c:pt idx="1156">
                  <c:v>523.02400000000011</c:v>
                </c:pt>
                <c:pt idx="1157">
                  <c:v>524.00799999999992</c:v>
                </c:pt>
                <c:pt idx="1158">
                  <c:v>525.66800000000001</c:v>
                </c:pt>
                <c:pt idx="1159">
                  <c:v>520.19600000000003</c:v>
                </c:pt>
                <c:pt idx="1160">
                  <c:v>495.29599999999999</c:v>
                </c:pt>
                <c:pt idx="1161">
                  <c:v>493.32</c:v>
                </c:pt>
                <c:pt idx="1162">
                  <c:v>489.51199999999994</c:v>
                </c:pt>
                <c:pt idx="1163">
                  <c:v>475.52400000000011</c:v>
                </c:pt>
                <c:pt idx="1164">
                  <c:v>508.81600000000003</c:v>
                </c:pt>
                <c:pt idx="1165">
                  <c:v>511.19199999999989</c:v>
                </c:pt>
                <c:pt idx="1166">
                  <c:v>480.7240000000001</c:v>
                </c:pt>
                <c:pt idx="1167">
                  <c:v>531.23599999999999</c:v>
                </c:pt>
                <c:pt idx="1168">
                  <c:v>558.38</c:v>
                </c:pt>
                <c:pt idx="1169">
                  <c:v>561.39199999999994</c:v>
                </c:pt>
                <c:pt idx="1170">
                  <c:v>567.77599999999995</c:v>
                </c:pt>
                <c:pt idx="1171">
                  <c:v>567.9079999999999</c:v>
                </c:pt>
                <c:pt idx="1172">
                  <c:v>581.70400000000006</c:v>
                </c:pt>
                <c:pt idx="1173">
                  <c:v>573.80399999999997</c:v>
                </c:pt>
                <c:pt idx="1174">
                  <c:v>573.30799999999988</c:v>
                </c:pt>
                <c:pt idx="1175">
                  <c:v>572.98</c:v>
                </c:pt>
                <c:pt idx="1176">
                  <c:v>568.83199999999999</c:v>
                </c:pt>
                <c:pt idx="1177">
                  <c:v>558.47599999999989</c:v>
                </c:pt>
                <c:pt idx="1178">
                  <c:v>555.85199999999998</c:v>
                </c:pt>
                <c:pt idx="1179">
                  <c:v>555.77200000000005</c:v>
                </c:pt>
                <c:pt idx="1180">
                  <c:v>548.80799999999988</c:v>
                </c:pt>
                <c:pt idx="1181">
                  <c:v>554.39599999999996</c:v>
                </c:pt>
                <c:pt idx="1182">
                  <c:v>542.8839999999999</c:v>
                </c:pt>
                <c:pt idx="1183">
                  <c:v>535.99999999999989</c:v>
                </c:pt>
                <c:pt idx="1184">
                  <c:v>533.03200000000004</c:v>
                </c:pt>
                <c:pt idx="1185">
                  <c:v>535.27200000000005</c:v>
                </c:pt>
                <c:pt idx="1186">
                  <c:v>531.88</c:v>
                </c:pt>
                <c:pt idx="1187">
                  <c:v>527.34399999999994</c:v>
                </c:pt>
                <c:pt idx="1188">
                  <c:v>522.53599999999994</c:v>
                </c:pt>
                <c:pt idx="1189">
                  <c:v>513.952</c:v>
                </c:pt>
                <c:pt idx="1190">
                  <c:v>508.30400000000003</c:v>
                </c:pt>
                <c:pt idx="1191">
                  <c:v>510.47200000000004</c:v>
                </c:pt>
                <c:pt idx="1192">
                  <c:v>509.25199999999995</c:v>
                </c:pt>
                <c:pt idx="1193">
                  <c:v>507.65199999999999</c:v>
                </c:pt>
                <c:pt idx="1194">
                  <c:v>506.44800000000004</c:v>
                </c:pt>
                <c:pt idx="1195">
                  <c:v>508.49999999999994</c:v>
                </c:pt>
                <c:pt idx="1196">
                  <c:v>508.02</c:v>
                </c:pt>
                <c:pt idx="1197">
                  <c:v>510.08399999999995</c:v>
                </c:pt>
                <c:pt idx="1198">
                  <c:v>511.89599999999996</c:v>
                </c:pt>
                <c:pt idx="1199">
                  <c:v>509.18</c:v>
                </c:pt>
                <c:pt idx="1200">
                  <c:v>499.06400000000002</c:v>
                </c:pt>
                <c:pt idx="1201">
                  <c:v>501.15999999999991</c:v>
                </c:pt>
                <c:pt idx="1202">
                  <c:v>501.84800000000001</c:v>
                </c:pt>
                <c:pt idx="1203">
                  <c:v>499.50400000000002</c:v>
                </c:pt>
                <c:pt idx="1204">
                  <c:v>495.68800000000005</c:v>
                </c:pt>
                <c:pt idx="1205">
                  <c:v>493.29599999999999</c:v>
                </c:pt>
                <c:pt idx="1206">
                  <c:v>486.16399999999999</c:v>
                </c:pt>
                <c:pt idx="1207">
                  <c:v>485.30799999999988</c:v>
                </c:pt>
                <c:pt idx="1208">
                  <c:v>490.7240000000001</c:v>
                </c:pt>
                <c:pt idx="1209">
                  <c:v>497.68800000000005</c:v>
                </c:pt>
                <c:pt idx="1210">
                  <c:v>492.85199999999998</c:v>
                </c:pt>
                <c:pt idx="1211">
                  <c:v>488.38399999999996</c:v>
                </c:pt>
                <c:pt idx="1212">
                  <c:v>485.94000000000005</c:v>
                </c:pt>
                <c:pt idx="1213">
                  <c:v>477.18800000000005</c:v>
                </c:pt>
                <c:pt idx="1214">
                  <c:v>475.87599999999992</c:v>
                </c:pt>
                <c:pt idx="1215">
                  <c:v>474.98</c:v>
                </c:pt>
                <c:pt idx="1216">
                  <c:v>474.93599999999998</c:v>
                </c:pt>
                <c:pt idx="1217">
                  <c:v>470.48</c:v>
                </c:pt>
                <c:pt idx="1218">
                  <c:v>466.60799999999989</c:v>
                </c:pt>
                <c:pt idx="1219">
                  <c:v>467.98800000000006</c:v>
                </c:pt>
                <c:pt idx="1220">
                  <c:v>463.9919999999999</c:v>
                </c:pt>
                <c:pt idx="1221">
                  <c:v>462.59199999999987</c:v>
                </c:pt>
                <c:pt idx="1222">
                  <c:v>465.91199999999998</c:v>
                </c:pt>
                <c:pt idx="1223">
                  <c:v>465.42400000000009</c:v>
                </c:pt>
                <c:pt idx="1224">
                  <c:v>466.88399999999996</c:v>
                </c:pt>
                <c:pt idx="1225">
                  <c:v>468.41199999999998</c:v>
                </c:pt>
                <c:pt idx="1226">
                  <c:v>470.29599999999999</c:v>
                </c:pt>
                <c:pt idx="1227">
                  <c:v>471.65600000000006</c:v>
                </c:pt>
                <c:pt idx="1228">
                  <c:v>469.79999999999995</c:v>
                </c:pt>
                <c:pt idx="1229">
                  <c:v>467.58399999999995</c:v>
                </c:pt>
                <c:pt idx="1230">
                  <c:v>466.596</c:v>
                </c:pt>
                <c:pt idx="1231">
                  <c:v>468.096</c:v>
                </c:pt>
                <c:pt idx="1232">
                  <c:v>465.20799999999986</c:v>
                </c:pt>
                <c:pt idx="1233">
                  <c:v>465.91199999999998</c:v>
                </c:pt>
                <c:pt idx="1234">
                  <c:v>462.91600000000005</c:v>
                </c:pt>
                <c:pt idx="1235">
                  <c:v>458.84399999999994</c:v>
                </c:pt>
                <c:pt idx="1236">
                  <c:v>461.42</c:v>
                </c:pt>
                <c:pt idx="1237">
                  <c:v>462.2759999999999</c:v>
                </c:pt>
                <c:pt idx="1238">
                  <c:v>466.04399999999993</c:v>
                </c:pt>
                <c:pt idx="1239">
                  <c:v>461.83600000000001</c:v>
                </c:pt>
                <c:pt idx="1240">
                  <c:v>456.16799999999995</c:v>
                </c:pt>
                <c:pt idx="1241">
                  <c:v>459.95999999999992</c:v>
                </c:pt>
                <c:pt idx="1242">
                  <c:v>457.68</c:v>
                </c:pt>
                <c:pt idx="1243">
                  <c:v>457.04000000000008</c:v>
                </c:pt>
                <c:pt idx="1244">
                  <c:v>457.07599999999991</c:v>
                </c:pt>
                <c:pt idx="1245">
                  <c:v>455.964</c:v>
                </c:pt>
                <c:pt idx="1246">
                  <c:v>455.05999999999995</c:v>
                </c:pt>
                <c:pt idx="1247">
                  <c:v>454.80799999999988</c:v>
                </c:pt>
                <c:pt idx="1248">
                  <c:v>455.36799999999994</c:v>
                </c:pt>
                <c:pt idx="1249">
                  <c:v>453.78800000000001</c:v>
                </c:pt>
                <c:pt idx="1250">
                  <c:v>451.15600000000006</c:v>
                </c:pt>
                <c:pt idx="1251">
                  <c:v>448.20400000000001</c:v>
                </c:pt>
                <c:pt idx="1252">
                  <c:v>446.94800000000004</c:v>
                </c:pt>
                <c:pt idx="1253">
                  <c:v>443.29199999999992</c:v>
                </c:pt>
                <c:pt idx="1254">
                  <c:v>438.79599999999999</c:v>
                </c:pt>
                <c:pt idx="1255">
                  <c:v>436.17599999999993</c:v>
                </c:pt>
                <c:pt idx="1256">
                  <c:v>436.13200000000006</c:v>
                </c:pt>
                <c:pt idx="1257">
                  <c:v>435.22799999999995</c:v>
                </c:pt>
                <c:pt idx="1258">
                  <c:v>434.56799999999998</c:v>
                </c:pt>
                <c:pt idx="1259">
                  <c:v>433.71600000000007</c:v>
                </c:pt>
                <c:pt idx="1260">
                  <c:v>437.67599999999993</c:v>
                </c:pt>
                <c:pt idx="1261">
                  <c:v>437.548</c:v>
                </c:pt>
                <c:pt idx="1262">
                  <c:v>437.32799999999997</c:v>
                </c:pt>
                <c:pt idx="1263">
                  <c:v>435.81600000000003</c:v>
                </c:pt>
                <c:pt idx="1264">
                  <c:v>433.08</c:v>
                </c:pt>
                <c:pt idx="1265">
                  <c:v>432.63599999999997</c:v>
                </c:pt>
                <c:pt idx="1266">
                  <c:v>432.36799999999994</c:v>
                </c:pt>
                <c:pt idx="1267">
                  <c:v>431.58800000000002</c:v>
                </c:pt>
                <c:pt idx="1268">
                  <c:v>424.62</c:v>
                </c:pt>
                <c:pt idx="1269">
                  <c:v>419.71199999999999</c:v>
                </c:pt>
                <c:pt idx="1270">
                  <c:v>422.036</c:v>
                </c:pt>
                <c:pt idx="1271">
                  <c:v>420.34399999999994</c:v>
                </c:pt>
                <c:pt idx="1272">
                  <c:v>422.952</c:v>
                </c:pt>
                <c:pt idx="1273">
                  <c:v>424.58</c:v>
                </c:pt>
                <c:pt idx="1274">
                  <c:v>419.87200000000007</c:v>
                </c:pt>
                <c:pt idx="1275">
                  <c:v>413.23599999999999</c:v>
                </c:pt>
                <c:pt idx="1276">
                  <c:v>407.58800000000002</c:v>
                </c:pt>
                <c:pt idx="1277">
                  <c:v>413.75199999999995</c:v>
                </c:pt>
                <c:pt idx="1278">
                  <c:v>412.69999999999993</c:v>
                </c:pt>
                <c:pt idx="1279">
                  <c:v>413.97599999999989</c:v>
                </c:pt>
                <c:pt idx="1280">
                  <c:v>412.76400000000001</c:v>
                </c:pt>
                <c:pt idx="1281">
                  <c:v>408.31199999999995</c:v>
                </c:pt>
                <c:pt idx="1282">
                  <c:v>405.01199999999994</c:v>
                </c:pt>
                <c:pt idx="1283">
                  <c:v>405.86799999999994</c:v>
                </c:pt>
                <c:pt idx="1284">
                  <c:v>419.9919999999999</c:v>
                </c:pt>
                <c:pt idx="1285">
                  <c:v>422.26400000000001</c:v>
                </c:pt>
                <c:pt idx="1286">
                  <c:v>422.2759999999999</c:v>
                </c:pt>
                <c:pt idx="1287">
                  <c:v>416.79599999999999</c:v>
                </c:pt>
                <c:pt idx="1288">
                  <c:v>411.22799999999995</c:v>
                </c:pt>
                <c:pt idx="1289">
                  <c:v>420.964</c:v>
                </c:pt>
                <c:pt idx="1290">
                  <c:v>420.952</c:v>
                </c:pt>
                <c:pt idx="1291">
                  <c:v>426.15199999999999</c:v>
                </c:pt>
                <c:pt idx="1292">
                  <c:v>425.66799999999995</c:v>
                </c:pt>
                <c:pt idx="1293">
                  <c:v>425.56400000000002</c:v>
                </c:pt>
                <c:pt idx="1294">
                  <c:v>425.2240000000001</c:v>
                </c:pt>
                <c:pt idx="1295">
                  <c:v>426.964</c:v>
                </c:pt>
                <c:pt idx="1296">
                  <c:v>425.65199999999999</c:v>
                </c:pt>
                <c:pt idx="1297">
                  <c:v>425.18800000000005</c:v>
                </c:pt>
                <c:pt idx="1298">
                  <c:v>422.45999999999992</c:v>
                </c:pt>
                <c:pt idx="1299">
                  <c:v>427.91600000000005</c:v>
                </c:pt>
                <c:pt idx="1300">
                  <c:v>426.79999999999995</c:v>
                </c:pt>
                <c:pt idx="1301">
                  <c:v>425.964</c:v>
                </c:pt>
                <c:pt idx="1302">
                  <c:v>423.62799999999993</c:v>
                </c:pt>
                <c:pt idx="1303">
                  <c:v>421.77200000000005</c:v>
                </c:pt>
                <c:pt idx="1304">
                  <c:v>425.036</c:v>
                </c:pt>
                <c:pt idx="1305">
                  <c:v>420.35199999999998</c:v>
                </c:pt>
                <c:pt idx="1306">
                  <c:v>417.16399999999999</c:v>
                </c:pt>
                <c:pt idx="1307">
                  <c:v>418.61199999999997</c:v>
                </c:pt>
                <c:pt idx="1308">
                  <c:v>414.47599999999989</c:v>
                </c:pt>
                <c:pt idx="1309">
                  <c:v>412.80799999999988</c:v>
                </c:pt>
                <c:pt idx="1310">
                  <c:v>409.11199999999997</c:v>
                </c:pt>
                <c:pt idx="1311">
                  <c:v>405.75199999999995</c:v>
                </c:pt>
                <c:pt idx="1312">
                  <c:v>404.61600000000004</c:v>
                </c:pt>
                <c:pt idx="1313">
                  <c:v>400.22</c:v>
                </c:pt>
                <c:pt idx="1314">
                  <c:v>404.18800000000005</c:v>
                </c:pt>
                <c:pt idx="1315">
                  <c:v>407.12400000000008</c:v>
                </c:pt>
                <c:pt idx="1316">
                  <c:v>407.36799999999994</c:v>
                </c:pt>
                <c:pt idx="1317">
                  <c:v>406.4919999999999</c:v>
                </c:pt>
                <c:pt idx="1318">
                  <c:v>411.76400000000001</c:v>
                </c:pt>
                <c:pt idx="1319">
                  <c:v>406.29199999999992</c:v>
                </c:pt>
                <c:pt idx="1320">
                  <c:v>409.34800000000001</c:v>
                </c:pt>
                <c:pt idx="1321">
                  <c:v>412.1400000000001</c:v>
                </c:pt>
                <c:pt idx="1322">
                  <c:v>408.67200000000003</c:v>
                </c:pt>
                <c:pt idx="1323">
                  <c:v>409.77200000000005</c:v>
                </c:pt>
                <c:pt idx="1324">
                  <c:v>410.536</c:v>
                </c:pt>
                <c:pt idx="1325">
                  <c:v>415.07599999999991</c:v>
                </c:pt>
                <c:pt idx="1326">
                  <c:v>411.83200000000005</c:v>
                </c:pt>
                <c:pt idx="1327">
                  <c:v>407.30799999999988</c:v>
                </c:pt>
                <c:pt idx="1328">
                  <c:v>404.46799999999996</c:v>
                </c:pt>
                <c:pt idx="1329">
                  <c:v>412.31199999999995</c:v>
                </c:pt>
                <c:pt idx="1330">
                  <c:v>408.47200000000004</c:v>
                </c:pt>
                <c:pt idx="1331">
                  <c:v>405.16399999999999</c:v>
                </c:pt>
                <c:pt idx="1332">
                  <c:v>409.36799999999994</c:v>
                </c:pt>
                <c:pt idx="1333">
                  <c:v>408.52</c:v>
                </c:pt>
                <c:pt idx="1334">
                  <c:v>407.62400000000008</c:v>
                </c:pt>
                <c:pt idx="1335">
                  <c:v>407.58</c:v>
                </c:pt>
                <c:pt idx="1336">
                  <c:v>409.94399999999996</c:v>
                </c:pt>
                <c:pt idx="1337">
                  <c:v>407.32400000000007</c:v>
                </c:pt>
                <c:pt idx="1338">
                  <c:v>401.07200000000006</c:v>
                </c:pt>
                <c:pt idx="1339">
                  <c:v>401.06400000000002</c:v>
                </c:pt>
                <c:pt idx="1340">
                  <c:v>399.48</c:v>
                </c:pt>
                <c:pt idx="1341">
                  <c:v>400.61199999999997</c:v>
                </c:pt>
                <c:pt idx="1342">
                  <c:v>398.62799999999993</c:v>
                </c:pt>
                <c:pt idx="1343">
                  <c:v>395.37599999999992</c:v>
                </c:pt>
                <c:pt idx="1344">
                  <c:v>393.62799999999993</c:v>
                </c:pt>
                <c:pt idx="1345">
                  <c:v>389.69599999999997</c:v>
                </c:pt>
                <c:pt idx="1346">
                  <c:v>383.3599999999999</c:v>
                </c:pt>
                <c:pt idx="1347">
                  <c:v>376.68800000000005</c:v>
                </c:pt>
                <c:pt idx="1348">
                  <c:v>387.9919999999999</c:v>
                </c:pt>
                <c:pt idx="1349">
                  <c:v>396.63200000000006</c:v>
                </c:pt>
                <c:pt idx="1350">
                  <c:v>392.404</c:v>
                </c:pt>
                <c:pt idx="1351">
                  <c:v>391.78800000000001</c:v>
                </c:pt>
                <c:pt idx="1352">
                  <c:v>392.74800000000005</c:v>
                </c:pt>
                <c:pt idx="1353">
                  <c:v>393.52799999999996</c:v>
                </c:pt>
                <c:pt idx="1354">
                  <c:v>395.44399999999996</c:v>
                </c:pt>
                <c:pt idx="1355">
                  <c:v>394.78800000000001</c:v>
                </c:pt>
                <c:pt idx="1356">
                  <c:v>391.75999999999993</c:v>
                </c:pt>
                <c:pt idx="1357">
                  <c:v>390.72799999999995</c:v>
                </c:pt>
                <c:pt idx="1358">
                  <c:v>389.41199999999998</c:v>
                </c:pt>
                <c:pt idx="1359">
                  <c:v>391.23200000000003</c:v>
                </c:pt>
                <c:pt idx="1360">
                  <c:v>390.21199999999999</c:v>
                </c:pt>
                <c:pt idx="1361">
                  <c:v>392.28399999999993</c:v>
                </c:pt>
                <c:pt idx="1362">
                  <c:v>390.69199999999989</c:v>
                </c:pt>
                <c:pt idx="1363">
                  <c:v>390.404</c:v>
                </c:pt>
                <c:pt idx="1364">
                  <c:v>387.41600000000005</c:v>
                </c:pt>
                <c:pt idx="1365">
                  <c:v>382.94399999999996</c:v>
                </c:pt>
                <c:pt idx="1366">
                  <c:v>376.70799999999986</c:v>
                </c:pt>
                <c:pt idx="1367">
                  <c:v>371.88800000000003</c:v>
                </c:pt>
                <c:pt idx="1368">
                  <c:v>373.52799999999996</c:v>
                </c:pt>
                <c:pt idx="1369">
                  <c:v>371.82400000000007</c:v>
                </c:pt>
                <c:pt idx="1370">
                  <c:v>367.8599999999999</c:v>
                </c:pt>
                <c:pt idx="1371">
                  <c:v>371.60400000000004</c:v>
                </c:pt>
                <c:pt idx="1372">
                  <c:v>375.67200000000003</c:v>
                </c:pt>
                <c:pt idx="1373">
                  <c:v>376.38</c:v>
                </c:pt>
                <c:pt idx="1374">
                  <c:v>377.67599999999993</c:v>
                </c:pt>
                <c:pt idx="1375">
                  <c:v>377.44800000000004</c:v>
                </c:pt>
                <c:pt idx="1376">
                  <c:v>376.32799999999997</c:v>
                </c:pt>
                <c:pt idx="1377">
                  <c:v>381.44800000000004</c:v>
                </c:pt>
                <c:pt idx="1378">
                  <c:v>376.71600000000007</c:v>
                </c:pt>
                <c:pt idx="1379">
                  <c:v>379.74800000000005</c:v>
                </c:pt>
                <c:pt idx="1380">
                  <c:v>380.74000000000007</c:v>
                </c:pt>
                <c:pt idx="1381">
                  <c:v>379.33600000000001</c:v>
                </c:pt>
                <c:pt idx="1382">
                  <c:v>377.42799999999994</c:v>
                </c:pt>
                <c:pt idx="1383">
                  <c:v>370.72799999999995</c:v>
                </c:pt>
                <c:pt idx="1384">
                  <c:v>366.45600000000007</c:v>
                </c:pt>
                <c:pt idx="1385">
                  <c:v>374.98</c:v>
                </c:pt>
                <c:pt idx="1386">
                  <c:v>373.19999999999993</c:v>
                </c:pt>
                <c:pt idx="1387">
                  <c:v>372.01199999999994</c:v>
                </c:pt>
                <c:pt idx="1388">
                  <c:v>386.54000000000008</c:v>
                </c:pt>
                <c:pt idx="1389">
                  <c:v>386.10799999999989</c:v>
                </c:pt>
                <c:pt idx="1390">
                  <c:v>388.29599999999999</c:v>
                </c:pt>
                <c:pt idx="1391">
                  <c:v>389.89599999999996</c:v>
                </c:pt>
                <c:pt idx="1392">
                  <c:v>382.94800000000004</c:v>
                </c:pt>
                <c:pt idx="1393">
                  <c:v>382.23200000000003</c:v>
                </c:pt>
                <c:pt idx="1394">
                  <c:v>383.43599999999998</c:v>
                </c:pt>
                <c:pt idx="1395">
                  <c:v>383.82</c:v>
                </c:pt>
                <c:pt idx="1396">
                  <c:v>380.20799999999986</c:v>
                </c:pt>
                <c:pt idx="1397">
                  <c:v>382.73599999999999</c:v>
                </c:pt>
                <c:pt idx="1398">
                  <c:v>383.10799999999989</c:v>
                </c:pt>
                <c:pt idx="1399">
                  <c:v>384.904</c:v>
                </c:pt>
                <c:pt idx="1400">
                  <c:v>387.18</c:v>
                </c:pt>
                <c:pt idx="1401">
                  <c:v>392.71199999999999</c:v>
                </c:pt>
                <c:pt idx="1402">
                  <c:v>386.86400000000003</c:v>
                </c:pt>
                <c:pt idx="1403">
                  <c:v>381.24399999999991</c:v>
                </c:pt>
                <c:pt idx="1404">
                  <c:v>380.904</c:v>
                </c:pt>
                <c:pt idx="1405">
                  <c:v>377.10400000000004</c:v>
                </c:pt>
                <c:pt idx="1406">
                  <c:v>381.81199999999995</c:v>
                </c:pt>
                <c:pt idx="1407">
                  <c:v>379.25600000000009</c:v>
                </c:pt>
                <c:pt idx="1408">
                  <c:v>376.7759999999999</c:v>
                </c:pt>
                <c:pt idx="1409">
                  <c:v>372.01600000000008</c:v>
                </c:pt>
                <c:pt idx="1410">
                  <c:v>374.66799999999995</c:v>
                </c:pt>
                <c:pt idx="1411">
                  <c:v>369.04399999999993</c:v>
                </c:pt>
                <c:pt idx="1412">
                  <c:v>365.25999999999993</c:v>
                </c:pt>
                <c:pt idx="1413">
                  <c:v>363.49999999999994</c:v>
                </c:pt>
                <c:pt idx="1414">
                  <c:v>359.72</c:v>
                </c:pt>
                <c:pt idx="1415">
                  <c:v>353.4919999999999</c:v>
                </c:pt>
                <c:pt idx="1416">
                  <c:v>350.63200000000006</c:v>
                </c:pt>
                <c:pt idx="1417">
                  <c:v>353.15999999999991</c:v>
                </c:pt>
                <c:pt idx="1418">
                  <c:v>352.52400000000011</c:v>
                </c:pt>
                <c:pt idx="1419">
                  <c:v>350.22799999999995</c:v>
                </c:pt>
                <c:pt idx="1420">
                  <c:v>345.48800000000006</c:v>
                </c:pt>
                <c:pt idx="1421">
                  <c:v>349.048</c:v>
                </c:pt>
                <c:pt idx="1422">
                  <c:v>344.42</c:v>
                </c:pt>
                <c:pt idx="1423">
                  <c:v>349.21600000000007</c:v>
                </c:pt>
                <c:pt idx="1424">
                  <c:v>354.42</c:v>
                </c:pt>
                <c:pt idx="1425">
                  <c:v>354.26400000000001</c:v>
                </c:pt>
                <c:pt idx="1426">
                  <c:v>350.36400000000003</c:v>
                </c:pt>
                <c:pt idx="1427">
                  <c:v>341.964</c:v>
                </c:pt>
                <c:pt idx="1428">
                  <c:v>341.92400000000009</c:v>
                </c:pt>
                <c:pt idx="1429">
                  <c:v>342.79599999999999</c:v>
                </c:pt>
                <c:pt idx="1430">
                  <c:v>343.57200000000006</c:v>
                </c:pt>
                <c:pt idx="1431">
                  <c:v>342.46799999999996</c:v>
                </c:pt>
                <c:pt idx="1432">
                  <c:v>342.46799999999996</c:v>
                </c:pt>
                <c:pt idx="1433">
                  <c:v>343.9079999999999</c:v>
                </c:pt>
                <c:pt idx="1434">
                  <c:v>343.26799999999997</c:v>
                </c:pt>
                <c:pt idx="1435">
                  <c:v>342.25199999999995</c:v>
                </c:pt>
                <c:pt idx="1436">
                  <c:v>342.69999999999993</c:v>
                </c:pt>
                <c:pt idx="1437">
                  <c:v>344.24800000000005</c:v>
                </c:pt>
                <c:pt idx="1438">
                  <c:v>343.26799999999997</c:v>
                </c:pt>
                <c:pt idx="1439">
                  <c:v>342.08399999999995</c:v>
                </c:pt>
                <c:pt idx="1440">
                  <c:v>339.452</c:v>
                </c:pt>
                <c:pt idx="1441">
                  <c:v>335.44000000000005</c:v>
                </c:pt>
                <c:pt idx="1442">
                  <c:v>335.45600000000007</c:v>
                </c:pt>
                <c:pt idx="1443">
                  <c:v>334.61199999999997</c:v>
                </c:pt>
                <c:pt idx="1444">
                  <c:v>342.904</c:v>
                </c:pt>
                <c:pt idx="1445">
                  <c:v>341.30400000000003</c:v>
                </c:pt>
                <c:pt idx="1446">
                  <c:v>338.91199999999998</c:v>
                </c:pt>
                <c:pt idx="1447">
                  <c:v>339.98399999999992</c:v>
                </c:pt>
                <c:pt idx="1448">
                  <c:v>343.02799999999996</c:v>
                </c:pt>
                <c:pt idx="1449">
                  <c:v>341.41199999999998</c:v>
                </c:pt>
                <c:pt idx="1450">
                  <c:v>338.50799999999987</c:v>
                </c:pt>
                <c:pt idx="1451">
                  <c:v>341.536</c:v>
                </c:pt>
                <c:pt idx="1452">
                  <c:v>336.32</c:v>
                </c:pt>
                <c:pt idx="1453">
                  <c:v>342.15199999999999</c:v>
                </c:pt>
                <c:pt idx="1454">
                  <c:v>340.1400000000001</c:v>
                </c:pt>
                <c:pt idx="1455">
                  <c:v>338.34399999999994</c:v>
                </c:pt>
                <c:pt idx="1456">
                  <c:v>334.70400000000001</c:v>
                </c:pt>
                <c:pt idx="1457">
                  <c:v>331.26400000000001</c:v>
                </c:pt>
                <c:pt idx="1458">
                  <c:v>319.09999999999991</c:v>
                </c:pt>
                <c:pt idx="1459">
                  <c:v>317.71600000000007</c:v>
                </c:pt>
                <c:pt idx="1460">
                  <c:v>315.07200000000006</c:v>
                </c:pt>
                <c:pt idx="1461">
                  <c:v>311.25999999999993</c:v>
                </c:pt>
                <c:pt idx="1462">
                  <c:v>314.88</c:v>
                </c:pt>
                <c:pt idx="1463">
                  <c:v>316.79999999999995</c:v>
                </c:pt>
                <c:pt idx="1464">
                  <c:v>315.11600000000004</c:v>
                </c:pt>
                <c:pt idx="1465">
                  <c:v>318.89599999999996</c:v>
                </c:pt>
                <c:pt idx="1466">
                  <c:v>317.32</c:v>
                </c:pt>
                <c:pt idx="1467">
                  <c:v>314.23200000000003</c:v>
                </c:pt>
                <c:pt idx="1468">
                  <c:v>315.43599999999998</c:v>
                </c:pt>
                <c:pt idx="1469">
                  <c:v>309.38399999999996</c:v>
                </c:pt>
                <c:pt idx="1470">
                  <c:v>309.55199999999996</c:v>
                </c:pt>
                <c:pt idx="1471">
                  <c:v>306.25600000000009</c:v>
                </c:pt>
                <c:pt idx="1472">
                  <c:v>305.82400000000007</c:v>
                </c:pt>
                <c:pt idx="1473">
                  <c:v>302.12799999999993</c:v>
                </c:pt>
                <c:pt idx="1474">
                  <c:v>301.06799999999998</c:v>
                </c:pt>
                <c:pt idx="1475">
                  <c:v>299.89599999999996</c:v>
                </c:pt>
                <c:pt idx="1476">
                  <c:v>301.80799999999988</c:v>
                </c:pt>
                <c:pt idx="1477">
                  <c:v>287.43599999999998</c:v>
                </c:pt>
                <c:pt idx="1478">
                  <c:v>286.77999999999997</c:v>
                </c:pt>
                <c:pt idx="1479">
                  <c:v>275.048</c:v>
                </c:pt>
                <c:pt idx="1480">
                  <c:v>268.32799999999997</c:v>
                </c:pt>
                <c:pt idx="1481">
                  <c:v>274.33200000000005</c:v>
                </c:pt>
                <c:pt idx="1482">
                  <c:v>278.58399999999995</c:v>
                </c:pt>
                <c:pt idx="1483">
                  <c:v>286.28399999999993</c:v>
                </c:pt>
                <c:pt idx="1484">
                  <c:v>286.7240000000001</c:v>
                </c:pt>
                <c:pt idx="1485">
                  <c:v>287.70400000000001</c:v>
                </c:pt>
                <c:pt idx="1486">
                  <c:v>292.43599999999998</c:v>
                </c:pt>
                <c:pt idx="1487">
                  <c:v>289.59999999999991</c:v>
                </c:pt>
                <c:pt idx="1488">
                  <c:v>294.69999999999993</c:v>
                </c:pt>
                <c:pt idx="1489">
                  <c:v>294.21199999999999</c:v>
                </c:pt>
                <c:pt idx="1490">
                  <c:v>290.58399999999995</c:v>
                </c:pt>
                <c:pt idx="1491">
                  <c:v>291.81600000000003</c:v>
                </c:pt>
                <c:pt idx="1492">
                  <c:v>291.13599999999997</c:v>
                </c:pt>
                <c:pt idx="1493">
                  <c:v>290.13599999999997</c:v>
                </c:pt>
                <c:pt idx="1494">
                  <c:v>287.9919999999999</c:v>
                </c:pt>
                <c:pt idx="1495">
                  <c:v>290.68399999999997</c:v>
                </c:pt>
                <c:pt idx="1496">
                  <c:v>286.91600000000005</c:v>
                </c:pt>
                <c:pt idx="1497">
                  <c:v>289.88</c:v>
                </c:pt>
                <c:pt idx="1498">
                  <c:v>299.35199999999998</c:v>
                </c:pt>
                <c:pt idx="1499">
                  <c:v>298.96799999999996</c:v>
                </c:pt>
                <c:pt idx="1500">
                  <c:v>300.48800000000006</c:v>
                </c:pt>
                <c:pt idx="1501">
                  <c:v>298.09999999999991</c:v>
                </c:pt>
                <c:pt idx="1502">
                  <c:v>296.87200000000007</c:v>
                </c:pt>
                <c:pt idx="1503">
                  <c:v>300.15999999999991</c:v>
                </c:pt>
                <c:pt idx="1504">
                  <c:v>300.54399999999993</c:v>
                </c:pt>
                <c:pt idx="1505">
                  <c:v>297.41600000000005</c:v>
                </c:pt>
                <c:pt idx="1506">
                  <c:v>302.37200000000007</c:v>
                </c:pt>
                <c:pt idx="1507">
                  <c:v>299.55199999999996</c:v>
                </c:pt>
                <c:pt idx="1508">
                  <c:v>293.22799999999995</c:v>
                </c:pt>
                <c:pt idx="1509">
                  <c:v>298.22799999999995</c:v>
                </c:pt>
                <c:pt idx="1510">
                  <c:v>304.12799999999993</c:v>
                </c:pt>
                <c:pt idx="1511">
                  <c:v>303.18800000000005</c:v>
                </c:pt>
                <c:pt idx="1512">
                  <c:v>292.64399999999995</c:v>
                </c:pt>
                <c:pt idx="1513">
                  <c:v>293.18800000000005</c:v>
                </c:pt>
                <c:pt idx="1514">
                  <c:v>292.4079999999999</c:v>
                </c:pt>
                <c:pt idx="1515">
                  <c:v>293.404</c:v>
                </c:pt>
                <c:pt idx="1516">
                  <c:v>284.95600000000007</c:v>
                </c:pt>
                <c:pt idx="1517">
                  <c:v>285.95600000000007</c:v>
                </c:pt>
                <c:pt idx="1518">
                  <c:v>294.99999999999994</c:v>
                </c:pt>
                <c:pt idx="1519">
                  <c:v>283.15600000000006</c:v>
                </c:pt>
                <c:pt idx="1520">
                  <c:v>302.44399999999996</c:v>
                </c:pt>
                <c:pt idx="1521">
                  <c:v>307.91600000000005</c:v>
                </c:pt>
                <c:pt idx="1522">
                  <c:v>308.88</c:v>
                </c:pt>
                <c:pt idx="1523">
                  <c:v>307.45600000000007</c:v>
                </c:pt>
                <c:pt idx="1524">
                  <c:v>305.80799999999988</c:v>
                </c:pt>
                <c:pt idx="1525">
                  <c:v>303.34399999999994</c:v>
                </c:pt>
                <c:pt idx="1526">
                  <c:v>304.23599999999999</c:v>
                </c:pt>
                <c:pt idx="1527">
                  <c:v>306.59199999999987</c:v>
                </c:pt>
                <c:pt idx="1528">
                  <c:v>302.88800000000003</c:v>
                </c:pt>
                <c:pt idx="1529">
                  <c:v>304.85199999999998</c:v>
                </c:pt>
                <c:pt idx="1530">
                  <c:v>304.12799999999993</c:v>
                </c:pt>
                <c:pt idx="1531">
                  <c:v>308.84800000000001</c:v>
                </c:pt>
                <c:pt idx="1532">
                  <c:v>309.93599999999998</c:v>
                </c:pt>
                <c:pt idx="1533">
                  <c:v>307.44399999999996</c:v>
                </c:pt>
                <c:pt idx="1534">
                  <c:v>308.50799999999987</c:v>
                </c:pt>
                <c:pt idx="1535">
                  <c:v>307.57200000000006</c:v>
                </c:pt>
                <c:pt idx="1536">
                  <c:v>305.94800000000004</c:v>
                </c:pt>
                <c:pt idx="1537">
                  <c:v>309.30799999999988</c:v>
                </c:pt>
                <c:pt idx="1538">
                  <c:v>309.24399999999991</c:v>
                </c:pt>
                <c:pt idx="1539">
                  <c:v>308.30799999999988</c:v>
                </c:pt>
                <c:pt idx="1540">
                  <c:v>305.99999999999994</c:v>
                </c:pt>
                <c:pt idx="1541">
                  <c:v>307.93599999999998</c:v>
                </c:pt>
                <c:pt idx="1542">
                  <c:v>307.70799999999986</c:v>
                </c:pt>
                <c:pt idx="1543">
                  <c:v>308.31600000000003</c:v>
                </c:pt>
                <c:pt idx="1544">
                  <c:v>302.32799999999997</c:v>
                </c:pt>
                <c:pt idx="1545">
                  <c:v>300.21600000000007</c:v>
                </c:pt>
                <c:pt idx="1546">
                  <c:v>297.536</c:v>
                </c:pt>
                <c:pt idx="1547">
                  <c:v>302.78800000000001</c:v>
                </c:pt>
                <c:pt idx="1548">
                  <c:v>304.07200000000006</c:v>
                </c:pt>
                <c:pt idx="1549">
                  <c:v>302.34399999999994</c:v>
                </c:pt>
                <c:pt idx="1550">
                  <c:v>301.23200000000003</c:v>
                </c:pt>
                <c:pt idx="1551">
                  <c:v>302.73599999999999</c:v>
                </c:pt>
                <c:pt idx="1552">
                  <c:v>302.39999999999992</c:v>
                </c:pt>
                <c:pt idx="1553">
                  <c:v>304.29599999999999</c:v>
                </c:pt>
                <c:pt idx="1554">
                  <c:v>301.39999999999992</c:v>
                </c:pt>
                <c:pt idx="1555">
                  <c:v>303.97599999999989</c:v>
                </c:pt>
                <c:pt idx="1556">
                  <c:v>301.25199999999995</c:v>
                </c:pt>
                <c:pt idx="1557">
                  <c:v>300.32799999999997</c:v>
                </c:pt>
                <c:pt idx="1558">
                  <c:v>299.62799999999993</c:v>
                </c:pt>
                <c:pt idx="1559">
                  <c:v>300.86400000000003</c:v>
                </c:pt>
                <c:pt idx="1560">
                  <c:v>297.964</c:v>
                </c:pt>
                <c:pt idx="1561">
                  <c:v>296.33600000000001</c:v>
                </c:pt>
                <c:pt idx="1562">
                  <c:v>290.61199999999997</c:v>
                </c:pt>
                <c:pt idx="1563">
                  <c:v>287.49999999999994</c:v>
                </c:pt>
                <c:pt idx="1564">
                  <c:v>277.59999999999991</c:v>
                </c:pt>
                <c:pt idx="1565">
                  <c:v>274.98</c:v>
                </c:pt>
                <c:pt idx="1566">
                  <c:v>268.58399999999995</c:v>
                </c:pt>
                <c:pt idx="1567">
                  <c:v>272.83200000000005</c:v>
                </c:pt>
                <c:pt idx="1568">
                  <c:v>274.548</c:v>
                </c:pt>
                <c:pt idx="1569">
                  <c:v>264.08</c:v>
                </c:pt>
                <c:pt idx="1570">
                  <c:v>251.88800000000003</c:v>
                </c:pt>
                <c:pt idx="1571">
                  <c:v>237.48</c:v>
                </c:pt>
                <c:pt idx="1572">
                  <c:v>247.392</c:v>
                </c:pt>
                <c:pt idx="1573">
                  <c:v>276.33600000000001</c:v>
                </c:pt>
                <c:pt idx="1574">
                  <c:v>271.93200000000002</c:v>
                </c:pt>
                <c:pt idx="1575">
                  <c:v>270.71199999999999</c:v>
                </c:pt>
                <c:pt idx="1576">
                  <c:v>268.88800000000003</c:v>
                </c:pt>
                <c:pt idx="1577">
                  <c:v>265.04399999999993</c:v>
                </c:pt>
                <c:pt idx="1578">
                  <c:v>266.09199999999987</c:v>
                </c:pt>
                <c:pt idx="1579">
                  <c:v>261.35600000000005</c:v>
                </c:pt>
                <c:pt idx="1580">
                  <c:v>265.85199999999998</c:v>
                </c:pt>
                <c:pt idx="1581">
                  <c:v>265.47200000000004</c:v>
                </c:pt>
                <c:pt idx="1582">
                  <c:v>271.51199999999994</c:v>
                </c:pt>
                <c:pt idx="1583">
                  <c:v>278.6400000000001</c:v>
                </c:pt>
                <c:pt idx="1584">
                  <c:v>281.07200000000006</c:v>
                </c:pt>
                <c:pt idx="1585">
                  <c:v>279.89599999999996</c:v>
                </c:pt>
                <c:pt idx="1586">
                  <c:v>278.88399999999996</c:v>
                </c:pt>
                <c:pt idx="1587">
                  <c:v>275.14399999999995</c:v>
                </c:pt>
                <c:pt idx="1588">
                  <c:v>276.44000000000005</c:v>
                </c:pt>
                <c:pt idx="1589">
                  <c:v>273.89599999999996</c:v>
                </c:pt>
                <c:pt idx="1590">
                  <c:v>272.38800000000003</c:v>
                </c:pt>
                <c:pt idx="1591">
                  <c:v>274.86400000000003</c:v>
                </c:pt>
                <c:pt idx="1592">
                  <c:v>270.83600000000001</c:v>
                </c:pt>
                <c:pt idx="1593">
                  <c:v>271.38800000000003</c:v>
                </c:pt>
                <c:pt idx="1594">
                  <c:v>266.38399999999996</c:v>
                </c:pt>
                <c:pt idx="1595">
                  <c:v>255.87200000000004</c:v>
                </c:pt>
                <c:pt idx="1596">
                  <c:v>255.70400000000001</c:v>
                </c:pt>
                <c:pt idx="1597">
                  <c:v>251.56400000000002</c:v>
                </c:pt>
                <c:pt idx="1598">
                  <c:v>252.49599999999998</c:v>
                </c:pt>
                <c:pt idx="1599">
                  <c:v>252.56400000000002</c:v>
                </c:pt>
                <c:pt idx="1600">
                  <c:v>260.82799999999997</c:v>
                </c:pt>
                <c:pt idx="1601">
                  <c:v>253.42399999999998</c:v>
                </c:pt>
                <c:pt idx="1602">
                  <c:v>259.81199999999995</c:v>
                </c:pt>
                <c:pt idx="1603">
                  <c:v>261.68</c:v>
                </c:pt>
                <c:pt idx="1604">
                  <c:v>268.12799999999993</c:v>
                </c:pt>
                <c:pt idx="1605">
                  <c:v>259.86400000000003</c:v>
                </c:pt>
                <c:pt idx="1606">
                  <c:v>257.83200000000005</c:v>
                </c:pt>
                <c:pt idx="1607">
                  <c:v>253.92</c:v>
                </c:pt>
                <c:pt idx="1608">
                  <c:v>255.9919999999999</c:v>
                </c:pt>
                <c:pt idx="1609">
                  <c:v>258.93200000000002</c:v>
                </c:pt>
                <c:pt idx="1610">
                  <c:v>265.68399999999997</c:v>
                </c:pt>
                <c:pt idx="1611">
                  <c:v>261.68</c:v>
                </c:pt>
                <c:pt idx="1612">
                  <c:v>263.54000000000008</c:v>
                </c:pt>
                <c:pt idx="1613">
                  <c:v>271.18399999999997</c:v>
                </c:pt>
                <c:pt idx="1614">
                  <c:v>271.74399999999991</c:v>
                </c:pt>
                <c:pt idx="1615">
                  <c:v>270.74800000000005</c:v>
                </c:pt>
                <c:pt idx="1616">
                  <c:v>270.55999999999995</c:v>
                </c:pt>
                <c:pt idx="1617">
                  <c:v>271.4079999999999</c:v>
                </c:pt>
                <c:pt idx="1618">
                  <c:v>275.64800000000002</c:v>
                </c:pt>
                <c:pt idx="1619">
                  <c:v>275.42</c:v>
                </c:pt>
                <c:pt idx="1620">
                  <c:v>273.23200000000003</c:v>
                </c:pt>
                <c:pt idx="1621">
                  <c:v>266.34399999999994</c:v>
                </c:pt>
                <c:pt idx="1622">
                  <c:v>268.05199999999996</c:v>
                </c:pt>
                <c:pt idx="1623">
                  <c:v>267.96799999999996</c:v>
                </c:pt>
                <c:pt idx="1624">
                  <c:v>261.18</c:v>
                </c:pt>
                <c:pt idx="1625">
                  <c:v>252.3</c:v>
                </c:pt>
                <c:pt idx="1626">
                  <c:v>254.90400000000002</c:v>
                </c:pt>
                <c:pt idx="1627">
                  <c:v>253.02799999999996</c:v>
                </c:pt>
                <c:pt idx="1628">
                  <c:v>260.01600000000008</c:v>
                </c:pt>
                <c:pt idx="1629">
                  <c:v>253.03599999999997</c:v>
                </c:pt>
                <c:pt idx="1630">
                  <c:v>259.81199999999995</c:v>
                </c:pt>
                <c:pt idx="1631">
                  <c:v>264.08800000000002</c:v>
                </c:pt>
                <c:pt idx="1632">
                  <c:v>257.45999999999992</c:v>
                </c:pt>
                <c:pt idx="1633">
                  <c:v>260.32</c:v>
                </c:pt>
                <c:pt idx="1634">
                  <c:v>258.12</c:v>
                </c:pt>
                <c:pt idx="1635">
                  <c:v>249.11199999999997</c:v>
                </c:pt>
                <c:pt idx="1636">
                  <c:v>249.96800000000002</c:v>
                </c:pt>
                <c:pt idx="1637">
                  <c:v>247.804</c:v>
                </c:pt>
                <c:pt idx="1638">
                  <c:v>254.23200000000006</c:v>
                </c:pt>
                <c:pt idx="1639">
                  <c:v>254.26799999999994</c:v>
                </c:pt>
                <c:pt idx="1640">
                  <c:v>253.96400000000003</c:v>
                </c:pt>
                <c:pt idx="1641">
                  <c:v>251.27600000000001</c:v>
                </c:pt>
                <c:pt idx="1642">
                  <c:v>245.57200000000003</c:v>
                </c:pt>
                <c:pt idx="1643">
                  <c:v>240.50799999999998</c:v>
                </c:pt>
                <c:pt idx="1644">
                  <c:v>240.92</c:v>
                </c:pt>
                <c:pt idx="1645">
                  <c:v>242.52</c:v>
                </c:pt>
                <c:pt idx="1646">
                  <c:v>232.696</c:v>
                </c:pt>
                <c:pt idx="1647">
                  <c:v>231.2</c:v>
                </c:pt>
                <c:pt idx="1648">
                  <c:v>227.38800000000003</c:v>
                </c:pt>
                <c:pt idx="1649">
                  <c:v>233.56400000000002</c:v>
                </c:pt>
                <c:pt idx="1650">
                  <c:v>233.25599999999994</c:v>
                </c:pt>
                <c:pt idx="1651">
                  <c:v>232.416</c:v>
                </c:pt>
                <c:pt idx="1652">
                  <c:v>229.05199999999996</c:v>
                </c:pt>
                <c:pt idx="1653">
                  <c:v>225.45199999999997</c:v>
                </c:pt>
                <c:pt idx="1654">
                  <c:v>209.64799999999997</c:v>
                </c:pt>
                <c:pt idx="1655">
                  <c:v>213.66400000000002</c:v>
                </c:pt>
                <c:pt idx="1656">
                  <c:v>216.792</c:v>
                </c:pt>
                <c:pt idx="1657">
                  <c:v>207.55999999999992</c:v>
                </c:pt>
                <c:pt idx="1658">
                  <c:v>201.83599999999998</c:v>
                </c:pt>
                <c:pt idx="1659">
                  <c:v>211.76400000000001</c:v>
                </c:pt>
                <c:pt idx="1660">
                  <c:v>204.58800000000002</c:v>
                </c:pt>
                <c:pt idx="1661">
                  <c:v>201.50799999999998</c:v>
                </c:pt>
                <c:pt idx="1662">
                  <c:v>205.83999999999997</c:v>
                </c:pt>
                <c:pt idx="1663">
                  <c:v>194.33199999999997</c:v>
                </c:pt>
                <c:pt idx="1664">
                  <c:v>183.38800000000003</c:v>
                </c:pt>
                <c:pt idx="1665">
                  <c:v>168.17200000000005</c:v>
                </c:pt>
                <c:pt idx="1666">
                  <c:v>173.61199999999997</c:v>
                </c:pt>
                <c:pt idx="1667">
                  <c:v>177.65199999999996</c:v>
                </c:pt>
                <c:pt idx="1668">
                  <c:v>174.196</c:v>
                </c:pt>
                <c:pt idx="1669">
                  <c:v>184.11199999999997</c:v>
                </c:pt>
                <c:pt idx="1670">
                  <c:v>200.03999999999996</c:v>
                </c:pt>
                <c:pt idx="1671">
                  <c:v>199.48</c:v>
                </c:pt>
                <c:pt idx="1672">
                  <c:v>197.63999999999996</c:v>
                </c:pt>
                <c:pt idx="1673">
                  <c:v>208.916</c:v>
                </c:pt>
                <c:pt idx="1674">
                  <c:v>209.58800000000002</c:v>
                </c:pt>
                <c:pt idx="1675">
                  <c:v>192.41199999999998</c:v>
                </c:pt>
                <c:pt idx="1676">
                  <c:v>188.9</c:v>
                </c:pt>
                <c:pt idx="1677">
                  <c:v>195.82</c:v>
                </c:pt>
                <c:pt idx="1678">
                  <c:v>186.32799999999995</c:v>
                </c:pt>
                <c:pt idx="1679">
                  <c:v>197.32399999999998</c:v>
                </c:pt>
                <c:pt idx="1680">
                  <c:v>185.77200000000005</c:v>
                </c:pt>
                <c:pt idx="1681">
                  <c:v>179.39599999999999</c:v>
                </c:pt>
                <c:pt idx="1682">
                  <c:v>185.28400000000002</c:v>
                </c:pt>
                <c:pt idx="1683">
                  <c:v>190.27600000000001</c:v>
                </c:pt>
                <c:pt idx="1684">
                  <c:v>201.48400000000001</c:v>
                </c:pt>
                <c:pt idx="1685">
                  <c:v>191.48400000000001</c:v>
                </c:pt>
                <c:pt idx="1686">
                  <c:v>210.94799999999995</c:v>
                </c:pt>
                <c:pt idx="1687">
                  <c:v>205.94399999999993</c:v>
                </c:pt>
                <c:pt idx="1688">
                  <c:v>205.25999999999993</c:v>
                </c:pt>
                <c:pt idx="1689">
                  <c:v>213.2</c:v>
                </c:pt>
                <c:pt idx="1690">
                  <c:v>228.93999999999997</c:v>
                </c:pt>
                <c:pt idx="1691">
                  <c:v>239.49599999999998</c:v>
                </c:pt>
                <c:pt idx="1692">
                  <c:v>240.32399999999998</c:v>
                </c:pt>
                <c:pt idx="1693">
                  <c:v>250.09200000000001</c:v>
                </c:pt>
                <c:pt idx="1694">
                  <c:v>259.048</c:v>
                </c:pt>
                <c:pt idx="1695">
                  <c:v>265.74800000000005</c:v>
                </c:pt>
                <c:pt idx="1696">
                  <c:v>259.02799999999996</c:v>
                </c:pt>
                <c:pt idx="1697">
                  <c:v>257.92</c:v>
                </c:pt>
                <c:pt idx="1698">
                  <c:v>260.22000000000003</c:v>
                </c:pt>
                <c:pt idx="1699">
                  <c:v>251.69200000000001</c:v>
                </c:pt>
                <c:pt idx="1700">
                  <c:v>244.07200000000003</c:v>
                </c:pt>
                <c:pt idx="1701">
                  <c:v>238.92</c:v>
                </c:pt>
                <c:pt idx="1702">
                  <c:v>251.136</c:v>
                </c:pt>
                <c:pt idx="1703">
                  <c:v>264.31600000000003</c:v>
                </c:pt>
                <c:pt idx="1704">
                  <c:v>253.41199999999998</c:v>
                </c:pt>
                <c:pt idx="1705">
                  <c:v>245.03199999999998</c:v>
                </c:pt>
                <c:pt idx="1706">
                  <c:v>240.15999999999994</c:v>
                </c:pt>
                <c:pt idx="1707">
                  <c:v>253.72</c:v>
                </c:pt>
                <c:pt idx="1708">
                  <c:v>253.98400000000001</c:v>
                </c:pt>
                <c:pt idx="1709">
                  <c:v>259.27999999999997</c:v>
                </c:pt>
                <c:pt idx="1710">
                  <c:v>264.16799999999995</c:v>
                </c:pt>
                <c:pt idx="1711">
                  <c:v>270.98</c:v>
                </c:pt>
                <c:pt idx="1712">
                  <c:v>255.30799999999988</c:v>
                </c:pt>
                <c:pt idx="1713">
                  <c:v>267.096</c:v>
                </c:pt>
                <c:pt idx="1714">
                  <c:v>275.49599999999998</c:v>
                </c:pt>
                <c:pt idx="1715">
                  <c:v>267.98399999999992</c:v>
                </c:pt>
                <c:pt idx="1716">
                  <c:v>271.19199999999989</c:v>
                </c:pt>
                <c:pt idx="1717">
                  <c:v>270.34000000000009</c:v>
                </c:pt>
                <c:pt idx="1718">
                  <c:v>270.53200000000004</c:v>
                </c:pt>
                <c:pt idx="1719">
                  <c:v>268.58</c:v>
                </c:pt>
                <c:pt idx="1720">
                  <c:v>270.57599999999991</c:v>
                </c:pt>
                <c:pt idx="1721">
                  <c:v>267.94000000000005</c:v>
                </c:pt>
                <c:pt idx="1722">
                  <c:v>268.29199999999992</c:v>
                </c:pt>
                <c:pt idx="1723">
                  <c:v>255.60799999999989</c:v>
                </c:pt>
                <c:pt idx="1724">
                  <c:v>256.27999999999997</c:v>
                </c:pt>
                <c:pt idx="1725">
                  <c:v>243.64399999999995</c:v>
                </c:pt>
                <c:pt idx="1726">
                  <c:v>252.66800000000003</c:v>
                </c:pt>
                <c:pt idx="1727">
                  <c:v>263.72799999999995</c:v>
                </c:pt>
                <c:pt idx="1728">
                  <c:v>268.17599999999993</c:v>
                </c:pt>
                <c:pt idx="1729">
                  <c:v>265.68800000000005</c:v>
                </c:pt>
                <c:pt idx="1730">
                  <c:v>273.43599999999998</c:v>
                </c:pt>
                <c:pt idx="1731">
                  <c:v>274.25199999999995</c:v>
                </c:pt>
                <c:pt idx="1732">
                  <c:v>275.48399999999992</c:v>
                </c:pt>
                <c:pt idx="1733">
                  <c:v>279.05199999999996</c:v>
                </c:pt>
                <c:pt idx="1734">
                  <c:v>275.86400000000003</c:v>
                </c:pt>
                <c:pt idx="1735">
                  <c:v>267.11600000000004</c:v>
                </c:pt>
                <c:pt idx="1736">
                  <c:v>270.81199999999995</c:v>
                </c:pt>
                <c:pt idx="1737">
                  <c:v>270.15199999999999</c:v>
                </c:pt>
                <c:pt idx="1738">
                  <c:v>261.404</c:v>
                </c:pt>
                <c:pt idx="1739">
                  <c:v>262.31199999999995</c:v>
                </c:pt>
                <c:pt idx="1740">
                  <c:v>264.84399999999994</c:v>
                </c:pt>
                <c:pt idx="1741">
                  <c:v>258.08800000000002</c:v>
                </c:pt>
                <c:pt idx="1742">
                  <c:v>243.56400000000002</c:v>
                </c:pt>
                <c:pt idx="1743">
                  <c:v>248.2</c:v>
                </c:pt>
                <c:pt idx="1744">
                  <c:v>248.06400000000002</c:v>
                </c:pt>
                <c:pt idx="1745">
                  <c:v>247.50400000000002</c:v>
                </c:pt>
                <c:pt idx="1746">
                  <c:v>244.55999999999992</c:v>
                </c:pt>
                <c:pt idx="1747">
                  <c:v>233.4</c:v>
                </c:pt>
                <c:pt idx="1748">
                  <c:v>236.27600000000001</c:v>
                </c:pt>
                <c:pt idx="1749">
                  <c:v>240.81199999999998</c:v>
                </c:pt>
                <c:pt idx="1750">
                  <c:v>241.07200000000003</c:v>
                </c:pt>
                <c:pt idx="1751">
                  <c:v>240.304</c:v>
                </c:pt>
                <c:pt idx="1752">
                  <c:v>232.416</c:v>
                </c:pt>
                <c:pt idx="1753">
                  <c:v>227.74799999999996</c:v>
                </c:pt>
                <c:pt idx="1754">
                  <c:v>229.46400000000003</c:v>
                </c:pt>
                <c:pt idx="1755">
                  <c:v>216.54399999999995</c:v>
                </c:pt>
                <c:pt idx="1756">
                  <c:v>203.52</c:v>
                </c:pt>
                <c:pt idx="1757">
                  <c:v>202.67200000000005</c:v>
                </c:pt>
                <c:pt idx="1758">
                  <c:v>189.66800000000003</c:v>
                </c:pt>
                <c:pt idx="1759">
                  <c:v>187.57200000000003</c:v>
                </c:pt>
                <c:pt idx="1760">
                  <c:v>206.48400000000001</c:v>
                </c:pt>
                <c:pt idx="1761">
                  <c:v>209.18400000000003</c:v>
                </c:pt>
                <c:pt idx="1762">
                  <c:v>208.73599999999999</c:v>
                </c:pt>
                <c:pt idx="1763">
                  <c:v>212.108</c:v>
                </c:pt>
                <c:pt idx="1764">
                  <c:v>219.36800000000002</c:v>
                </c:pt>
                <c:pt idx="1765">
                  <c:v>219.14799999999997</c:v>
                </c:pt>
                <c:pt idx="1766">
                  <c:v>230.67600000000002</c:v>
                </c:pt>
                <c:pt idx="1767">
                  <c:v>232.94399999999993</c:v>
                </c:pt>
                <c:pt idx="1768">
                  <c:v>226.02</c:v>
                </c:pt>
                <c:pt idx="1769">
                  <c:v>216.85199999999998</c:v>
                </c:pt>
                <c:pt idx="1770">
                  <c:v>220.03599999999997</c:v>
                </c:pt>
                <c:pt idx="1771">
                  <c:v>215.392</c:v>
                </c:pt>
                <c:pt idx="1772">
                  <c:v>211.44799999999995</c:v>
                </c:pt>
                <c:pt idx="1773">
                  <c:v>223.392</c:v>
                </c:pt>
                <c:pt idx="1774">
                  <c:v>205.73199999999997</c:v>
                </c:pt>
                <c:pt idx="1775">
                  <c:v>213.916</c:v>
                </c:pt>
                <c:pt idx="1776">
                  <c:v>215.12799999999996</c:v>
                </c:pt>
                <c:pt idx="1777">
                  <c:v>201.42</c:v>
                </c:pt>
                <c:pt idx="1778">
                  <c:v>222.84799999999996</c:v>
                </c:pt>
                <c:pt idx="1779">
                  <c:v>229.50400000000002</c:v>
                </c:pt>
                <c:pt idx="1780">
                  <c:v>229.23599999999999</c:v>
                </c:pt>
                <c:pt idx="1781">
                  <c:v>211.92</c:v>
                </c:pt>
                <c:pt idx="1782">
                  <c:v>183.91199999999998</c:v>
                </c:pt>
                <c:pt idx="1783">
                  <c:v>194.04399999999995</c:v>
                </c:pt>
                <c:pt idx="1784">
                  <c:v>220.87200000000004</c:v>
                </c:pt>
                <c:pt idx="1785">
                  <c:v>248.44399999999993</c:v>
                </c:pt>
                <c:pt idx="1786">
                  <c:v>265.45600000000007</c:v>
                </c:pt>
                <c:pt idx="1787">
                  <c:v>273.08800000000002</c:v>
                </c:pt>
                <c:pt idx="1788">
                  <c:v>275.60799999999989</c:v>
                </c:pt>
                <c:pt idx="1789">
                  <c:v>270.69199999999989</c:v>
                </c:pt>
                <c:pt idx="1790">
                  <c:v>268.07200000000006</c:v>
                </c:pt>
                <c:pt idx="1791">
                  <c:v>269.28800000000001</c:v>
                </c:pt>
                <c:pt idx="1792">
                  <c:v>267.25199999999995</c:v>
                </c:pt>
                <c:pt idx="1793">
                  <c:v>275.87599999999992</c:v>
                </c:pt>
                <c:pt idx="1794">
                  <c:v>267.20400000000001</c:v>
                </c:pt>
                <c:pt idx="1795">
                  <c:v>267.85600000000005</c:v>
                </c:pt>
                <c:pt idx="1796">
                  <c:v>275.11199999999997</c:v>
                </c:pt>
                <c:pt idx="1797">
                  <c:v>272.92</c:v>
                </c:pt>
                <c:pt idx="1798">
                  <c:v>273.88399999999996</c:v>
                </c:pt>
                <c:pt idx="1799">
                  <c:v>276.60799999999989</c:v>
                </c:pt>
                <c:pt idx="1800">
                  <c:v>279.452</c:v>
                </c:pt>
                <c:pt idx="1801">
                  <c:v>277.52400000000011</c:v>
                </c:pt>
                <c:pt idx="1802">
                  <c:v>272.69199999999989</c:v>
                </c:pt>
                <c:pt idx="1803">
                  <c:v>263.11199999999997</c:v>
                </c:pt>
                <c:pt idx="1804">
                  <c:v>266.08800000000002</c:v>
                </c:pt>
                <c:pt idx="1805">
                  <c:v>275.70799999999986</c:v>
                </c:pt>
                <c:pt idx="1806">
                  <c:v>280.47599999999989</c:v>
                </c:pt>
                <c:pt idx="1807">
                  <c:v>282.096</c:v>
                </c:pt>
                <c:pt idx="1808">
                  <c:v>285.83200000000005</c:v>
                </c:pt>
                <c:pt idx="1809">
                  <c:v>285.55199999999996</c:v>
                </c:pt>
                <c:pt idx="1810">
                  <c:v>285.53200000000004</c:v>
                </c:pt>
                <c:pt idx="1811">
                  <c:v>279.03200000000004</c:v>
                </c:pt>
                <c:pt idx="1812">
                  <c:v>278.41600000000005</c:v>
                </c:pt>
                <c:pt idx="1813">
                  <c:v>274.69999999999993</c:v>
                </c:pt>
                <c:pt idx="1814">
                  <c:v>266.82400000000007</c:v>
                </c:pt>
                <c:pt idx="1815">
                  <c:v>255.90799999999987</c:v>
                </c:pt>
                <c:pt idx="1816">
                  <c:v>254.70400000000001</c:v>
                </c:pt>
                <c:pt idx="1817">
                  <c:v>265.87599999999992</c:v>
                </c:pt>
                <c:pt idx="1818">
                  <c:v>262.62</c:v>
                </c:pt>
                <c:pt idx="1819">
                  <c:v>264.39199999999988</c:v>
                </c:pt>
                <c:pt idx="1820">
                  <c:v>266.02400000000011</c:v>
                </c:pt>
                <c:pt idx="1821">
                  <c:v>261.61199999999997</c:v>
                </c:pt>
                <c:pt idx="1822">
                  <c:v>259.28800000000001</c:v>
                </c:pt>
                <c:pt idx="1823">
                  <c:v>274.26400000000001</c:v>
                </c:pt>
                <c:pt idx="1824">
                  <c:v>275.8599999999999</c:v>
                </c:pt>
                <c:pt idx="1825">
                  <c:v>278.79599999999999</c:v>
                </c:pt>
                <c:pt idx="1826">
                  <c:v>284.27200000000005</c:v>
                </c:pt>
                <c:pt idx="1827">
                  <c:v>284.07599999999991</c:v>
                </c:pt>
                <c:pt idx="1828">
                  <c:v>279.81199999999995</c:v>
                </c:pt>
                <c:pt idx="1829">
                  <c:v>283.23599999999999</c:v>
                </c:pt>
                <c:pt idx="1830">
                  <c:v>275.44399999999996</c:v>
                </c:pt>
                <c:pt idx="1831">
                  <c:v>273.77200000000005</c:v>
                </c:pt>
                <c:pt idx="1832">
                  <c:v>268.51600000000008</c:v>
                </c:pt>
                <c:pt idx="1833">
                  <c:v>271.34800000000001</c:v>
                </c:pt>
                <c:pt idx="1834">
                  <c:v>277.78399999999993</c:v>
                </c:pt>
                <c:pt idx="1835">
                  <c:v>277.30799999999988</c:v>
                </c:pt>
                <c:pt idx="1836">
                  <c:v>267.25999999999993</c:v>
                </c:pt>
                <c:pt idx="1837">
                  <c:v>266.44000000000005</c:v>
                </c:pt>
                <c:pt idx="1838">
                  <c:v>271.74800000000005</c:v>
                </c:pt>
                <c:pt idx="1839">
                  <c:v>272.84800000000001</c:v>
                </c:pt>
                <c:pt idx="1840">
                  <c:v>279.75199999999995</c:v>
                </c:pt>
                <c:pt idx="1841">
                  <c:v>279.06799999999998</c:v>
                </c:pt>
                <c:pt idx="1842">
                  <c:v>278.97599999999989</c:v>
                </c:pt>
                <c:pt idx="1843">
                  <c:v>278.26799999999997</c:v>
                </c:pt>
                <c:pt idx="1844">
                  <c:v>283.07599999999991</c:v>
                </c:pt>
                <c:pt idx="1845">
                  <c:v>283.72000000000003</c:v>
                </c:pt>
                <c:pt idx="1846">
                  <c:v>276.86400000000003</c:v>
                </c:pt>
                <c:pt idx="1847">
                  <c:v>284.94800000000004</c:v>
                </c:pt>
                <c:pt idx="1848">
                  <c:v>286.95600000000007</c:v>
                </c:pt>
                <c:pt idx="1849">
                  <c:v>285.03200000000004</c:v>
                </c:pt>
                <c:pt idx="1850">
                  <c:v>285.92799999999994</c:v>
                </c:pt>
                <c:pt idx="1851">
                  <c:v>286.59199999999987</c:v>
                </c:pt>
                <c:pt idx="1852">
                  <c:v>283.33200000000005</c:v>
                </c:pt>
                <c:pt idx="1853">
                  <c:v>283.6400000000001</c:v>
                </c:pt>
                <c:pt idx="1854">
                  <c:v>274.98399999999992</c:v>
                </c:pt>
                <c:pt idx="1855">
                  <c:v>274.65999999999991</c:v>
                </c:pt>
                <c:pt idx="1856">
                  <c:v>275.95999999999992</c:v>
                </c:pt>
                <c:pt idx="1857">
                  <c:v>281.036</c:v>
                </c:pt>
                <c:pt idx="1858">
                  <c:v>271.66399999999999</c:v>
                </c:pt>
                <c:pt idx="1859">
                  <c:v>266.79599999999999</c:v>
                </c:pt>
                <c:pt idx="1860">
                  <c:v>271.31600000000003</c:v>
                </c:pt>
                <c:pt idx="1861">
                  <c:v>279.86400000000003</c:v>
                </c:pt>
                <c:pt idx="1862">
                  <c:v>278.904</c:v>
                </c:pt>
                <c:pt idx="1863">
                  <c:v>269.76400000000001</c:v>
                </c:pt>
                <c:pt idx="1864">
                  <c:v>277.02</c:v>
                </c:pt>
                <c:pt idx="1865">
                  <c:v>279.80799999999988</c:v>
                </c:pt>
                <c:pt idx="1866">
                  <c:v>278.15199999999999</c:v>
                </c:pt>
                <c:pt idx="1867">
                  <c:v>282.52799999999996</c:v>
                </c:pt>
                <c:pt idx="1868">
                  <c:v>279.93200000000002</c:v>
                </c:pt>
                <c:pt idx="1869">
                  <c:v>277.69599999999997</c:v>
                </c:pt>
                <c:pt idx="1870">
                  <c:v>274.12</c:v>
                </c:pt>
                <c:pt idx="1871">
                  <c:v>275.94000000000005</c:v>
                </c:pt>
                <c:pt idx="1872">
                  <c:v>268.45600000000007</c:v>
                </c:pt>
                <c:pt idx="1873">
                  <c:v>275.84399999999994</c:v>
                </c:pt>
                <c:pt idx="1874">
                  <c:v>277.19599999999997</c:v>
                </c:pt>
                <c:pt idx="1875">
                  <c:v>273.94000000000005</c:v>
                </c:pt>
                <c:pt idx="1876">
                  <c:v>271.7240000000001</c:v>
                </c:pt>
                <c:pt idx="1877">
                  <c:v>275.62400000000008</c:v>
                </c:pt>
                <c:pt idx="1878">
                  <c:v>271.41600000000005</c:v>
                </c:pt>
                <c:pt idx="1879">
                  <c:v>267.32799999999997</c:v>
                </c:pt>
                <c:pt idx="1880">
                  <c:v>265.58800000000002</c:v>
                </c:pt>
                <c:pt idx="1881">
                  <c:v>267.12799999999993</c:v>
                </c:pt>
                <c:pt idx="1882">
                  <c:v>260.75999999999993</c:v>
                </c:pt>
                <c:pt idx="1883">
                  <c:v>258.82400000000007</c:v>
                </c:pt>
                <c:pt idx="1884">
                  <c:v>261.86400000000003</c:v>
                </c:pt>
                <c:pt idx="1885">
                  <c:v>268.43200000000002</c:v>
                </c:pt>
                <c:pt idx="1886">
                  <c:v>260.45600000000007</c:v>
                </c:pt>
                <c:pt idx="1887">
                  <c:v>257.12400000000008</c:v>
                </c:pt>
                <c:pt idx="1888">
                  <c:v>258.78800000000001</c:v>
                </c:pt>
                <c:pt idx="1889">
                  <c:v>272.05199999999996</c:v>
                </c:pt>
                <c:pt idx="1890">
                  <c:v>276.38800000000003</c:v>
                </c:pt>
                <c:pt idx="1891">
                  <c:v>278.00799999999987</c:v>
                </c:pt>
                <c:pt idx="1892">
                  <c:v>270.94000000000005</c:v>
                </c:pt>
                <c:pt idx="1893">
                  <c:v>274.28800000000001</c:v>
                </c:pt>
                <c:pt idx="1894">
                  <c:v>263.94800000000004</c:v>
                </c:pt>
                <c:pt idx="1895">
                  <c:v>267.048</c:v>
                </c:pt>
                <c:pt idx="1896">
                  <c:v>256.952</c:v>
                </c:pt>
                <c:pt idx="1897">
                  <c:v>260.63599999999997</c:v>
                </c:pt>
                <c:pt idx="1898">
                  <c:v>251.25199999999998</c:v>
                </c:pt>
                <c:pt idx="1899">
                  <c:v>252.68800000000002</c:v>
                </c:pt>
                <c:pt idx="1900">
                  <c:v>265.26799999999997</c:v>
                </c:pt>
                <c:pt idx="1901">
                  <c:v>263.71199999999999</c:v>
                </c:pt>
                <c:pt idx="1902">
                  <c:v>275.17599999999993</c:v>
                </c:pt>
                <c:pt idx="1903">
                  <c:v>274.22799999999995</c:v>
                </c:pt>
                <c:pt idx="1904">
                  <c:v>277.89999999999992</c:v>
                </c:pt>
                <c:pt idx="1905">
                  <c:v>281.11600000000004</c:v>
                </c:pt>
                <c:pt idx="1906">
                  <c:v>276.904</c:v>
                </c:pt>
                <c:pt idx="1907">
                  <c:v>279.16399999999999</c:v>
                </c:pt>
                <c:pt idx="1908">
                  <c:v>280.37599999999992</c:v>
                </c:pt>
                <c:pt idx="1909">
                  <c:v>280.93200000000002</c:v>
                </c:pt>
                <c:pt idx="1910">
                  <c:v>278.452</c:v>
                </c:pt>
                <c:pt idx="1911">
                  <c:v>278.74399999999991</c:v>
                </c:pt>
                <c:pt idx="1912">
                  <c:v>273.87200000000007</c:v>
                </c:pt>
                <c:pt idx="1913">
                  <c:v>274.51199999999994</c:v>
                </c:pt>
                <c:pt idx="1914">
                  <c:v>274.47599999999989</c:v>
                </c:pt>
                <c:pt idx="1915">
                  <c:v>273.39999999999992</c:v>
                </c:pt>
                <c:pt idx="1916">
                  <c:v>270.32400000000007</c:v>
                </c:pt>
                <c:pt idx="1917">
                  <c:v>262.80400000000003</c:v>
                </c:pt>
                <c:pt idx="1918">
                  <c:v>262.23200000000003</c:v>
                </c:pt>
                <c:pt idx="1919">
                  <c:v>254.56400000000002</c:v>
                </c:pt>
                <c:pt idx="1920">
                  <c:v>256.19999999999993</c:v>
                </c:pt>
                <c:pt idx="1921">
                  <c:v>259.7240000000001</c:v>
                </c:pt>
                <c:pt idx="1922">
                  <c:v>252.19200000000001</c:v>
                </c:pt>
                <c:pt idx="1923">
                  <c:v>254.35600000000005</c:v>
                </c:pt>
                <c:pt idx="1924">
                  <c:v>243.89599999999999</c:v>
                </c:pt>
                <c:pt idx="1925">
                  <c:v>233.48</c:v>
                </c:pt>
                <c:pt idx="1926">
                  <c:v>242.55199999999996</c:v>
                </c:pt>
                <c:pt idx="1927">
                  <c:v>235.792</c:v>
                </c:pt>
                <c:pt idx="1928">
                  <c:v>247.74799999999996</c:v>
                </c:pt>
                <c:pt idx="1929">
                  <c:v>253.95599999999996</c:v>
                </c:pt>
                <c:pt idx="1930">
                  <c:v>254.98</c:v>
                </c:pt>
                <c:pt idx="1931">
                  <c:v>260.00400000000002</c:v>
                </c:pt>
                <c:pt idx="1932">
                  <c:v>248.53199999999998</c:v>
                </c:pt>
                <c:pt idx="1933">
                  <c:v>242.88800000000003</c:v>
                </c:pt>
                <c:pt idx="1934">
                  <c:v>243.11599999999999</c:v>
                </c:pt>
                <c:pt idx="1935">
                  <c:v>231.71199999999996</c:v>
                </c:pt>
                <c:pt idx="1936">
                  <c:v>240.31199999999998</c:v>
                </c:pt>
                <c:pt idx="1937">
                  <c:v>242.17200000000005</c:v>
                </c:pt>
                <c:pt idx="1938">
                  <c:v>247.44399999999993</c:v>
                </c:pt>
                <c:pt idx="1939">
                  <c:v>253.26400000000001</c:v>
                </c:pt>
                <c:pt idx="1940">
                  <c:v>260.19199999999989</c:v>
                </c:pt>
                <c:pt idx="1941">
                  <c:v>247.05599999999995</c:v>
                </c:pt>
                <c:pt idx="1942">
                  <c:v>237.03199999999998</c:v>
                </c:pt>
                <c:pt idx="1943">
                  <c:v>243.67200000000005</c:v>
                </c:pt>
                <c:pt idx="1944">
                  <c:v>256.58800000000002</c:v>
                </c:pt>
                <c:pt idx="1945">
                  <c:v>258.37200000000007</c:v>
                </c:pt>
                <c:pt idx="1946">
                  <c:v>267.65600000000006</c:v>
                </c:pt>
                <c:pt idx="1947">
                  <c:v>270.20799999999986</c:v>
                </c:pt>
                <c:pt idx="1948">
                  <c:v>269.86400000000003</c:v>
                </c:pt>
                <c:pt idx="1949">
                  <c:v>268.53200000000004</c:v>
                </c:pt>
                <c:pt idx="1950">
                  <c:v>268.11199999999997</c:v>
                </c:pt>
                <c:pt idx="1951">
                  <c:v>267.404</c:v>
                </c:pt>
                <c:pt idx="1952">
                  <c:v>262.52400000000011</c:v>
                </c:pt>
                <c:pt idx="1953">
                  <c:v>259.22799999999995</c:v>
                </c:pt>
                <c:pt idx="1954">
                  <c:v>242.40400000000002</c:v>
                </c:pt>
                <c:pt idx="1955">
                  <c:v>224.32</c:v>
                </c:pt>
                <c:pt idx="1956">
                  <c:v>229.49599999999998</c:v>
                </c:pt>
                <c:pt idx="1957">
                  <c:v>236.82399999999998</c:v>
                </c:pt>
                <c:pt idx="1958">
                  <c:v>246.95599999999996</c:v>
                </c:pt>
                <c:pt idx="1959">
                  <c:v>245.98</c:v>
                </c:pt>
                <c:pt idx="1960">
                  <c:v>258.35600000000005</c:v>
                </c:pt>
                <c:pt idx="1961">
                  <c:v>257.43200000000002</c:v>
                </c:pt>
                <c:pt idx="1962">
                  <c:v>264.74800000000005</c:v>
                </c:pt>
                <c:pt idx="1963">
                  <c:v>263.92400000000009</c:v>
                </c:pt>
                <c:pt idx="1964">
                  <c:v>264.26799999999997</c:v>
                </c:pt>
                <c:pt idx="1965">
                  <c:v>261.79199999999992</c:v>
                </c:pt>
                <c:pt idx="1966">
                  <c:v>256.32</c:v>
                </c:pt>
                <c:pt idx="1967">
                  <c:v>261.12400000000008</c:v>
                </c:pt>
                <c:pt idx="1968">
                  <c:v>264.7240000000001</c:v>
                </c:pt>
                <c:pt idx="1969">
                  <c:v>261.75600000000009</c:v>
                </c:pt>
                <c:pt idx="1970">
                  <c:v>262.87200000000007</c:v>
                </c:pt>
                <c:pt idx="1971">
                  <c:v>260.84000000000009</c:v>
                </c:pt>
                <c:pt idx="1972">
                  <c:v>257.79599999999999</c:v>
                </c:pt>
                <c:pt idx="1973">
                  <c:v>253.15999999999994</c:v>
                </c:pt>
                <c:pt idx="1974">
                  <c:v>255.27599999999993</c:v>
                </c:pt>
                <c:pt idx="1975">
                  <c:v>251.40400000000002</c:v>
                </c:pt>
                <c:pt idx="1976">
                  <c:v>250.12799999999996</c:v>
                </c:pt>
                <c:pt idx="1977">
                  <c:v>250.708</c:v>
                </c:pt>
                <c:pt idx="1978">
                  <c:v>250.49599999999998</c:v>
                </c:pt>
                <c:pt idx="1979">
                  <c:v>249.91199999999998</c:v>
                </c:pt>
                <c:pt idx="1980">
                  <c:v>250.09200000000001</c:v>
                </c:pt>
                <c:pt idx="1981">
                  <c:v>247.61599999999999</c:v>
                </c:pt>
                <c:pt idx="1982">
                  <c:v>247.75599999999994</c:v>
                </c:pt>
                <c:pt idx="1983">
                  <c:v>244.14399999999995</c:v>
                </c:pt>
                <c:pt idx="1984">
                  <c:v>240.92799999999997</c:v>
                </c:pt>
                <c:pt idx="1985">
                  <c:v>241.136</c:v>
                </c:pt>
                <c:pt idx="1986">
                  <c:v>242.09599999999998</c:v>
                </c:pt>
                <c:pt idx="1987">
                  <c:v>235.292</c:v>
                </c:pt>
                <c:pt idx="1988">
                  <c:v>226.608</c:v>
                </c:pt>
                <c:pt idx="1989">
                  <c:v>228.12799999999996</c:v>
                </c:pt>
                <c:pt idx="1990">
                  <c:v>220.46800000000002</c:v>
                </c:pt>
                <c:pt idx="1991">
                  <c:v>220</c:v>
                </c:pt>
                <c:pt idx="1992">
                  <c:v>215.44799999999995</c:v>
                </c:pt>
                <c:pt idx="1993">
                  <c:v>207.22</c:v>
                </c:pt>
                <c:pt idx="1994">
                  <c:v>211.32799999999995</c:v>
                </c:pt>
                <c:pt idx="1995">
                  <c:v>198.56400000000002</c:v>
                </c:pt>
                <c:pt idx="1996">
                  <c:v>189.05999999999992</c:v>
                </c:pt>
                <c:pt idx="1997">
                  <c:v>180.77600000000001</c:v>
                </c:pt>
                <c:pt idx="1998">
                  <c:v>177.19200000000001</c:v>
                </c:pt>
                <c:pt idx="1999">
                  <c:v>184.48400000000001</c:v>
                </c:pt>
                <c:pt idx="2000">
                  <c:v>185.65599999999995</c:v>
                </c:pt>
                <c:pt idx="2001">
                  <c:v>197.07200000000003</c:v>
                </c:pt>
                <c:pt idx="2002">
                  <c:v>205.06400000000002</c:v>
                </c:pt>
                <c:pt idx="2003">
                  <c:v>221.88400000000001</c:v>
                </c:pt>
                <c:pt idx="2004">
                  <c:v>209.03199999999998</c:v>
                </c:pt>
                <c:pt idx="2005">
                  <c:v>219.75599999999994</c:v>
                </c:pt>
                <c:pt idx="2006">
                  <c:v>222.81599999999997</c:v>
                </c:pt>
                <c:pt idx="2007">
                  <c:v>214.05999999999992</c:v>
                </c:pt>
                <c:pt idx="2008">
                  <c:v>213.14399999999995</c:v>
                </c:pt>
                <c:pt idx="2009">
                  <c:v>223.38800000000003</c:v>
                </c:pt>
                <c:pt idx="2010">
                  <c:v>226.09599999999998</c:v>
                </c:pt>
                <c:pt idx="2011">
                  <c:v>226.39599999999999</c:v>
                </c:pt>
                <c:pt idx="2012">
                  <c:v>221.3</c:v>
                </c:pt>
                <c:pt idx="2013">
                  <c:v>233.73999999999995</c:v>
                </c:pt>
                <c:pt idx="2014">
                  <c:v>228.14799999999997</c:v>
                </c:pt>
                <c:pt idx="2015">
                  <c:v>231.92399999999998</c:v>
                </c:pt>
                <c:pt idx="2016">
                  <c:v>238.44399999999993</c:v>
                </c:pt>
                <c:pt idx="2017">
                  <c:v>239.90799999999999</c:v>
                </c:pt>
                <c:pt idx="2018">
                  <c:v>236.03999999999996</c:v>
                </c:pt>
                <c:pt idx="2019">
                  <c:v>234.53199999999998</c:v>
                </c:pt>
                <c:pt idx="2020">
                  <c:v>227.584</c:v>
                </c:pt>
                <c:pt idx="2021">
                  <c:v>229.22799999999995</c:v>
                </c:pt>
                <c:pt idx="2022">
                  <c:v>233.50799999999998</c:v>
                </c:pt>
                <c:pt idx="2023">
                  <c:v>231.95199999999997</c:v>
                </c:pt>
                <c:pt idx="2024">
                  <c:v>230.17600000000002</c:v>
                </c:pt>
                <c:pt idx="2025">
                  <c:v>235.10400000000001</c:v>
                </c:pt>
                <c:pt idx="2026">
                  <c:v>237.68</c:v>
                </c:pt>
                <c:pt idx="2027">
                  <c:v>234.01199999999997</c:v>
                </c:pt>
                <c:pt idx="2028">
                  <c:v>235.48</c:v>
                </c:pt>
                <c:pt idx="2029">
                  <c:v>236.23999999999995</c:v>
                </c:pt>
                <c:pt idx="2030">
                  <c:v>236.43999999999997</c:v>
                </c:pt>
                <c:pt idx="2031">
                  <c:v>234.19200000000001</c:v>
                </c:pt>
                <c:pt idx="2032">
                  <c:v>233.78</c:v>
                </c:pt>
                <c:pt idx="2033">
                  <c:v>235.02799999999996</c:v>
                </c:pt>
                <c:pt idx="2034">
                  <c:v>234.24799999999996</c:v>
                </c:pt>
                <c:pt idx="2035">
                  <c:v>231.50799999999998</c:v>
                </c:pt>
                <c:pt idx="2036">
                  <c:v>231.85199999999998</c:v>
                </c:pt>
                <c:pt idx="2037">
                  <c:v>229.53999999999996</c:v>
                </c:pt>
                <c:pt idx="2038">
                  <c:v>226.99599999999998</c:v>
                </c:pt>
                <c:pt idx="2039">
                  <c:v>223.90400000000002</c:v>
                </c:pt>
                <c:pt idx="2040">
                  <c:v>218.15599999999995</c:v>
                </c:pt>
                <c:pt idx="2041">
                  <c:v>218.35999999999993</c:v>
                </c:pt>
                <c:pt idx="2042">
                  <c:v>213.77600000000001</c:v>
                </c:pt>
                <c:pt idx="2043">
                  <c:v>209.05199999999996</c:v>
                </c:pt>
                <c:pt idx="2044">
                  <c:v>209.10400000000001</c:v>
                </c:pt>
                <c:pt idx="2045">
                  <c:v>208.18400000000003</c:v>
                </c:pt>
                <c:pt idx="2046">
                  <c:v>198.95199999999997</c:v>
                </c:pt>
                <c:pt idx="2047">
                  <c:v>204.02399999999997</c:v>
                </c:pt>
                <c:pt idx="2048">
                  <c:v>201.72799999999995</c:v>
                </c:pt>
                <c:pt idx="2049">
                  <c:v>209.34799999999996</c:v>
                </c:pt>
                <c:pt idx="2050">
                  <c:v>205.45999999999992</c:v>
                </c:pt>
                <c:pt idx="2051">
                  <c:v>206.73199999999997</c:v>
                </c:pt>
                <c:pt idx="2052">
                  <c:v>220.86800000000002</c:v>
                </c:pt>
                <c:pt idx="2053">
                  <c:v>224.09599999999998</c:v>
                </c:pt>
                <c:pt idx="2054">
                  <c:v>226.82399999999998</c:v>
                </c:pt>
                <c:pt idx="2055">
                  <c:v>226.11199999999997</c:v>
                </c:pt>
                <c:pt idx="2056">
                  <c:v>228.65199999999996</c:v>
                </c:pt>
                <c:pt idx="2057">
                  <c:v>230.03999999999996</c:v>
                </c:pt>
                <c:pt idx="2058">
                  <c:v>228.93999999999997</c:v>
                </c:pt>
                <c:pt idx="2059">
                  <c:v>225.07200000000003</c:v>
                </c:pt>
                <c:pt idx="2060">
                  <c:v>225.584</c:v>
                </c:pt>
                <c:pt idx="2061">
                  <c:v>219.42799999999997</c:v>
                </c:pt>
                <c:pt idx="2062">
                  <c:v>226.71199999999996</c:v>
                </c:pt>
                <c:pt idx="2063">
                  <c:v>225.35199999999998</c:v>
                </c:pt>
                <c:pt idx="2064">
                  <c:v>225.75599999999994</c:v>
                </c:pt>
                <c:pt idx="2065">
                  <c:v>222.75599999999994</c:v>
                </c:pt>
                <c:pt idx="2066">
                  <c:v>221.11599999999999</c:v>
                </c:pt>
                <c:pt idx="2067">
                  <c:v>221.48</c:v>
                </c:pt>
                <c:pt idx="2068">
                  <c:v>220.85199999999998</c:v>
                </c:pt>
                <c:pt idx="2069">
                  <c:v>225.36800000000002</c:v>
                </c:pt>
                <c:pt idx="2070">
                  <c:v>228.5</c:v>
                </c:pt>
                <c:pt idx="2071">
                  <c:v>225.16400000000002</c:v>
                </c:pt>
                <c:pt idx="2072">
                  <c:v>224.03599999999997</c:v>
                </c:pt>
                <c:pt idx="2073">
                  <c:v>219.72799999999995</c:v>
                </c:pt>
                <c:pt idx="2074">
                  <c:v>219.12799999999996</c:v>
                </c:pt>
                <c:pt idx="2075">
                  <c:v>217.43599999999998</c:v>
                </c:pt>
                <c:pt idx="2076">
                  <c:v>218.76800000000003</c:v>
                </c:pt>
                <c:pt idx="2077">
                  <c:v>214.52</c:v>
                </c:pt>
                <c:pt idx="2078">
                  <c:v>219.6</c:v>
                </c:pt>
                <c:pt idx="2079">
                  <c:v>219.98</c:v>
                </c:pt>
                <c:pt idx="2080">
                  <c:v>218.99200000000002</c:v>
                </c:pt>
                <c:pt idx="2081">
                  <c:v>217.81199999999998</c:v>
                </c:pt>
                <c:pt idx="2082">
                  <c:v>211.90400000000002</c:v>
                </c:pt>
                <c:pt idx="2083">
                  <c:v>209.67200000000005</c:v>
                </c:pt>
                <c:pt idx="2084">
                  <c:v>208.74799999999996</c:v>
                </c:pt>
                <c:pt idx="2085">
                  <c:v>207.13199999999998</c:v>
                </c:pt>
                <c:pt idx="2086">
                  <c:v>212.15199999999996</c:v>
                </c:pt>
                <c:pt idx="2087">
                  <c:v>214.55999999999992</c:v>
                </c:pt>
                <c:pt idx="2088">
                  <c:v>214.94799999999995</c:v>
                </c:pt>
                <c:pt idx="2089">
                  <c:v>214.4</c:v>
                </c:pt>
                <c:pt idx="2090">
                  <c:v>211.77600000000001</c:v>
                </c:pt>
                <c:pt idx="2091">
                  <c:v>206.22</c:v>
                </c:pt>
                <c:pt idx="2092">
                  <c:v>204.03599999999997</c:v>
                </c:pt>
                <c:pt idx="2093">
                  <c:v>204.03999999999996</c:v>
                </c:pt>
                <c:pt idx="2094">
                  <c:v>204.35999999999993</c:v>
                </c:pt>
                <c:pt idx="2095">
                  <c:v>202.94399999999993</c:v>
                </c:pt>
                <c:pt idx="2096">
                  <c:v>199.05199999999996</c:v>
                </c:pt>
                <c:pt idx="2097">
                  <c:v>199.52</c:v>
                </c:pt>
                <c:pt idx="2098">
                  <c:v>195.61599999999999</c:v>
                </c:pt>
                <c:pt idx="2099">
                  <c:v>192.13999999999996</c:v>
                </c:pt>
                <c:pt idx="2100">
                  <c:v>190.08800000000002</c:v>
                </c:pt>
                <c:pt idx="2101">
                  <c:v>184.14799999999997</c:v>
                </c:pt>
                <c:pt idx="2102">
                  <c:v>188.76400000000001</c:v>
                </c:pt>
                <c:pt idx="2103">
                  <c:v>185.47600000000003</c:v>
                </c:pt>
                <c:pt idx="2104">
                  <c:v>183.28800000000004</c:v>
                </c:pt>
                <c:pt idx="2105">
                  <c:v>190.07600000000002</c:v>
                </c:pt>
                <c:pt idx="2106">
                  <c:v>193.66400000000002</c:v>
                </c:pt>
                <c:pt idx="2107">
                  <c:v>193.51199999999997</c:v>
                </c:pt>
                <c:pt idx="2108">
                  <c:v>186.82399999999998</c:v>
                </c:pt>
                <c:pt idx="2109">
                  <c:v>184.92</c:v>
                </c:pt>
                <c:pt idx="2110">
                  <c:v>185.76800000000003</c:v>
                </c:pt>
                <c:pt idx="2111">
                  <c:v>182.22399999999999</c:v>
                </c:pt>
                <c:pt idx="2112">
                  <c:v>188.28800000000004</c:v>
                </c:pt>
                <c:pt idx="2113">
                  <c:v>186.59200000000001</c:v>
                </c:pt>
                <c:pt idx="2114">
                  <c:v>188.93199999999996</c:v>
                </c:pt>
                <c:pt idx="2115">
                  <c:v>188.56800000000004</c:v>
                </c:pt>
                <c:pt idx="2116">
                  <c:v>185.65199999999996</c:v>
                </c:pt>
                <c:pt idx="2117">
                  <c:v>183.12399999999997</c:v>
                </c:pt>
                <c:pt idx="2118">
                  <c:v>180.81199999999998</c:v>
                </c:pt>
                <c:pt idx="2119">
                  <c:v>185.9</c:v>
                </c:pt>
                <c:pt idx="2120">
                  <c:v>187.6</c:v>
                </c:pt>
                <c:pt idx="2121">
                  <c:v>186.53999999999996</c:v>
                </c:pt>
                <c:pt idx="2122">
                  <c:v>183.83999999999997</c:v>
                </c:pt>
                <c:pt idx="2123">
                  <c:v>181.12799999999996</c:v>
                </c:pt>
                <c:pt idx="2124">
                  <c:v>179.50400000000002</c:v>
                </c:pt>
                <c:pt idx="2125">
                  <c:v>173.21599999999998</c:v>
                </c:pt>
                <c:pt idx="2126">
                  <c:v>167.392</c:v>
                </c:pt>
                <c:pt idx="2127">
                  <c:v>162.084</c:v>
                </c:pt>
                <c:pt idx="2128">
                  <c:v>167.07200000000003</c:v>
                </c:pt>
                <c:pt idx="2129">
                  <c:v>183.72399999999999</c:v>
                </c:pt>
                <c:pt idx="2130">
                  <c:v>175.86800000000002</c:v>
                </c:pt>
                <c:pt idx="2131">
                  <c:v>173.00400000000002</c:v>
                </c:pt>
                <c:pt idx="2132">
                  <c:v>180.38</c:v>
                </c:pt>
                <c:pt idx="2133">
                  <c:v>190.91199999999998</c:v>
                </c:pt>
                <c:pt idx="2134">
                  <c:v>191.38400000000001</c:v>
                </c:pt>
                <c:pt idx="2135">
                  <c:v>189.45599999999996</c:v>
                </c:pt>
                <c:pt idx="2136">
                  <c:v>184.39599999999999</c:v>
                </c:pt>
                <c:pt idx="2137">
                  <c:v>178.47600000000003</c:v>
                </c:pt>
                <c:pt idx="2138">
                  <c:v>174.83999999999997</c:v>
                </c:pt>
                <c:pt idx="2139">
                  <c:v>175.65599999999995</c:v>
                </c:pt>
                <c:pt idx="2140">
                  <c:v>181.64799999999997</c:v>
                </c:pt>
                <c:pt idx="2141">
                  <c:v>178.60400000000001</c:v>
                </c:pt>
                <c:pt idx="2142">
                  <c:v>181.88</c:v>
                </c:pt>
                <c:pt idx="2143">
                  <c:v>184.62399999999997</c:v>
                </c:pt>
                <c:pt idx="2144">
                  <c:v>178.84799999999996</c:v>
                </c:pt>
                <c:pt idx="2145">
                  <c:v>183.71199999999996</c:v>
                </c:pt>
                <c:pt idx="2146">
                  <c:v>178.38</c:v>
                </c:pt>
                <c:pt idx="2147">
                  <c:v>171.93599999999998</c:v>
                </c:pt>
                <c:pt idx="2148">
                  <c:v>172.83999999999997</c:v>
                </c:pt>
                <c:pt idx="2149">
                  <c:v>182.43599999999998</c:v>
                </c:pt>
                <c:pt idx="2150">
                  <c:v>181.27200000000005</c:v>
                </c:pt>
                <c:pt idx="2151">
                  <c:v>186.11599999999999</c:v>
                </c:pt>
                <c:pt idx="2152">
                  <c:v>185.95599999999996</c:v>
                </c:pt>
                <c:pt idx="2153">
                  <c:v>186.22</c:v>
                </c:pt>
                <c:pt idx="2154">
                  <c:v>184.48400000000001</c:v>
                </c:pt>
                <c:pt idx="2155">
                  <c:v>184.43199999999996</c:v>
                </c:pt>
                <c:pt idx="2156">
                  <c:v>174.50400000000002</c:v>
                </c:pt>
                <c:pt idx="2157">
                  <c:v>177.88400000000001</c:v>
                </c:pt>
                <c:pt idx="2158">
                  <c:v>176.85999999999993</c:v>
                </c:pt>
                <c:pt idx="2159">
                  <c:v>172.77200000000005</c:v>
                </c:pt>
                <c:pt idx="2160">
                  <c:v>173.12799999999996</c:v>
                </c:pt>
                <c:pt idx="2161">
                  <c:v>173.87600000000003</c:v>
                </c:pt>
                <c:pt idx="2162">
                  <c:v>169.52399999999997</c:v>
                </c:pt>
                <c:pt idx="2163">
                  <c:v>171.23999999999995</c:v>
                </c:pt>
                <c:pt idx="2164">
                  <c:v>166.50799999999998</c:v>
                </c:pt>
                <c:pt idx="2165">
                  <c:v>170.37200000000004</c:v>
                </c:pt>
                <c:pt idx="2166">
                  <c:v>170.42399999999998</c:v>
                </c:pt>
                <c:pt idx="2167">
                  <c:v>166.196</c:v>
                </c:pt>
                <c:pt idx="2168">
                  <c:v>160.73999999999995</c:v>
                </c:pt>
                <c:pt idx="2169">
                  <c:v>162.85999999999996</c:v>
                </c:pt>
                <c:pt idx="2170">
                  <c:v>154.99200000000002</c:v>
                </c:pt>
                <c:pt idx="2171">
                  <c:v>153.292</c:v>
                </c:pt>
                <c:pt idx="2172">
                  <c:v>145.21599999999998</c:v>
                </c:pt>
                <c:pt idx="2173">
                  <c:v>136.00799999999998</c:v>
                </c:pt>
                <c:pt idx="2174">
                  <c:v>136.16400000000004</c:v>
                </c:pt>
                <c:pt idx="2175">
                  <c:v>132.33999999999997</c:v>
                </c:pt>
                <c:pt idx="2176">
                  <c:v>147.88400000000001</c:v>
                </c:pt>
                <c:pt idx="2177">
                  <c:v>151.16400000000004</c:v>
                </c:pt>
                <c:pt idx="2178">
                  <c:v>145.68</c:v>
                </c:pt>
                <c:pt idx="2179">
                  <c:v>150.87200000000001</c:v>
                </c:pt>
                <c:pt idx="2180">
                  <c:v>148.012</c:v>
                </c:pt>
                <c:pt idx="2181">
                  <c:v>151.22399999999999</c:v>
                </c:pt>
                <c:pt idx="2182">
                  <c:v>165.59599999999998</c:v>
                </c:pt>
                <c:pt idx="2183">
                  <c:v>171.72799999999995</c:v>
                </c:pt>
                <c:pt idx="2184">
                  <c:v>172.696</c:v>
                </c:pt>
                <c:pt idx="2185">
                  <c:v>171.23199999999997</c:v>
                </c:pt>
                <c:pt idx="2186">
                  <c:v>172.50400000000002</c:v>
                </c:pt>
                <c:pt idx="2187">
                  <c:v>174.00799999999998</c:v>
                </c:pt>
                <c:pt idx="2188">
                  <c:v>171.02</c:v>
                </c:pt>
                <c:pt idx="2189">
                  <c:v>163.35599999999994</c:v>
                </c:pt>
                <c:pt idx="2190">
                  <c:v>171.31599999999997</c:v>
                </c:pt>
                <c:pt idx="2191">
                  <c:v>170.83599999999998</c:v>
                </c:pt>
                <c:pt idx="2192">
                  <c:v>170.41199999999998</c:v>
                </c:pt>
                <c:pt idx="2193">
                  <c:v>169.97200000000004</c:v>
                </c:pt>
                <c:pt idx="2194">
                  <c:v>166.29599999999999</c:v>
                </c:pt>
                <c:pt idx="2195">
                  <c:v>167.73599999999999</c:v>
                </c:pt>
                <c:pt idx="2196">
                  <c:v>168.09599999999998</c:v>
                </c:pt>
                <c:pt idx="2197">
                  <c:v>173.15599999999995</c:v>
                </c:pt>
                <c:pt idx="2198">
                  <c:v>171.85599999999994</c:v>
                </c:pt>
                <c:pt idx="2199">
                  <c:v>171.4</c:v>
                </c:pt>
                <c:pt idx="2200">
                  <c:v>172</c:v>
                </c:pt>
                <c:pt idx="2201">
                  <c:v>168.79599999999999</c:v>
                </c:pt>
                <c:pt idx="2202">
                  <c:v>166.02</c:v>
                </c:pt>
                <c:pt idx="2203">
                  <c:v>163.98</c:v>
                </c:pt>
                <c:pt idx="2204">
                  <c:v>158.96800000000002</c:v>
                </c:pt>
                <c:pt idx="2205">
                  <c:v>158.41199999999998</c:v>
                </c:pt>
                <c:pt idx="2206">
                  <c:v>147.39600000000002</c:v>
                </c:pt>
                <c:pt idx="2207">
                  <c:v>149.4</c:v>
                </c:pt>
                <c:pt idx="2208">
                  <c:v>145.804</c:v>
                </c:pt>
                <c:pt idx="2209">
                  <c:v>146.00399999999999</c:v>
                </c:pt>
                <c:pt idx="2210">
                  <c:v>147.49600000000001</c:v>
                </c:pt>
                <c:pt idx="2211">
                  <c:v>155.916</c:v>
                </c:pt>
                <c:pt idx="2212">
                  <c:v>157.85199999999995</c:v>
                </c:pt>
                <c:pt idx="2213">
                  <c:v>157.29599999999999</c:v>
                </c:pt>
                <c:pt idx="2214">
                  <c:v>150.15599999999995</c:v>
                </c:pt>
                <c:pt idx="2215">
                  <c:v>151.93999999999997</c:v>
                </c:pt>
                <c:pt idx="2216">
                  <c:v>152.07200000000003</c:v>
                </c:pt>
                <c:pt idx="2217">
                  <c:v>154.85199999999995</c:v>
                </c:pt>
                <c:pt idx="2218">
                  <c:v>157.43199999999996</c:v>
                </c:pt>
                <c:pt idx="2219">
                  <c:v>158.28800000000001</c:v>
                </c:pt>
                <c:pt idx="2220">
                  <c:v>156.20400000000001</c:v>
                </c:pt>
                <c:pt idx="2221">
                  <c:v>155.95999999999995</c:v>
                </c:pt>
                <c:pt idx="2222">
                  <c:v>157.34399999999997</c:v>
                </c:pt>
                <c:pt idx="2223">
                  <c:v>153.696</c:v>
                </c:pt>
                <c:pt idx="2224">
                  <c:v>148.21999999999997</c:v>
                </c:pt>
                <c:pt idx="2225">
                  <c:v>150.64799999999997</c:v>
                </c:pt>
                <c:pt idx="2226">
                  <c:v>151.12799999999999</c:v>
                </c:pt>
                <c:pt idx="2227">
                  <c:v>154.33999999999997</c:v>
                </c:pt>
                <c:pt idx="2228">
                  <c:v>151.07600000000002</c:v>
                </c:pt>
                <c:pt idx="2229">
                  <c:v>147.91199999999998</c:v>
                </c:pt>
                <c:pt idx="2230">
                  <c:v>140.55999999999995</c:v>
                </c:pt>
                <c:pt idx="2231">
                  <c:v>142.61599999999999</c:v>
                </c:pt>
                <c:pt idx="2232">
                  <c:v>142.79599999999999</c:v>
                </c:pt>
                <c:pt idx="2233">
                  <c:v>134.15999999999994</c:v>
                </c:pt>
                <c:pt idx="2234">
                  <c:v>143.108</c:v>
                </c:pt>
                <c:pt idx="2235">
                  <c:v>140.81199999999998</c:v>
                </c:pt>
                <c:pt idx="2236">
                  <c:v>141.08000000000001</c:v>
                </c:pt>
                <c:pt idx="2237">
                  <c:v>140.17200000000003</c:v>
                </c:pt>
                <c:pt idx="2238">
                  <c:v>138.292</c:v>
                </c:pt>
                <c:pt idx="2239">
                  <c:v>140.108</c:v>
                </c:pt>
                <c:pt idx="2240">
                  <c:v>143.71999999999997</c:v>
                </c:pt>
                <c:pt idx="2241">
                  <c:v>139.98400000000001</c:v>
                </c:pt>
                <c:pt idx="2242">
                  <c:v>138.58000000000001</c:v>
                </c:pt>
                <c:pt idx="2243">
                  <c:v>137.21599999999998</c:v>
                </c:pt>
                <c:pt idx="2244">
                  <c:v>133.804</c:v>
                </c:pt>
                <c:pt idx="2245">
                  <c:v>135.71999999999997</c:v>
                </c:pt>
                <c:pt idx="2246">
                  <c:v>133.404</c:v>
                </c:pt>
                <c:pt idx="2247">
                  <c:v>132.892</c:v>
                </c:pt>
                <c:pt idx="2248">
                  <c:v>129.5</c:v>
                </c:pt>
                <c:pt idx="2249">
                  <c:v>122.88000000000002</c:v>
                </c:pt>
                <c:pt idx="2250">
                  <c:v>115.008</c:v>
                </c:pt>
                <c:pt idx="2251">
                  <c:v>118.48000000000002</c:v>
                </c:pt>
                <c:pt idx="2252">
                  <c:v>114.75599999999994</c:v>
                </c:pt>
                <c:pt idx="2253">
                  <c:v>111.24799999999996</c:v>
                </c:pt>
                <c:pt idx="2254">
                  <c:v>99.16400000000003</c:v>
                </c:pt>
                <c:pt idx="2255">
                  <c:v>97.60799999999999</c:v>
                </c:pt>
                <c:pt idx="2256">
                  <c:v>105.3</c:v>
                </c:pt>
                <c:pt idx="2257">
                  <c:v>109.67200000000003</c:v>
                </c:pt>
                <c:pt idx="2258">
                  <c:v>106.32799999999997</c:v>
                </c:pt>
                <c:pt idx="2259">
                  <c:v>111.75199999999995</c:v>
                </c:pt>
                <c:pt idx="2260">
                  <c:v>111.57200000000003</c:v>
                </c:pt>
                <c:pt idx="2261">
                  <c:v>107.77600000000002</c:v>
                </c:pt>
                <c:pt idx="2262">
                  <c:v>109.71599999999998</c:v>
                </c:pt>
                <c:pt idx="2263">
                  <c:v>113.01999999999998</c:v>
                </c:pt>
                <c:pt idx="2264">
                  <c:v>112.43199999999997</c:v>
                </c:pt>
                <c:pt idx="2265">
                  <c:v>114.01999999999998</c:v>
                </c:pt>
                <c:pt idx="2266">
                  <c:v>115.85199999999995</c:v>
                </c:pt>
                <c:pt idx="2267">
                  <c:v>119.38800000000001</c:v>
                </c:pt>
                <c:pt idx="2268">
                  <c:v>123.78800000000001</c:v>
                </c:pt>
                <c:pt idx="2269">
                  <c:v>125.74799999999996</c:v>
                </c:pt>
                <c:pt idx="2270">
                  <c:v>117.10799999999999</c:v>
                </c:pt>
                <c:pt idx="2271">
                  <c:v>113.904</c:v>
                </c:pt>
                <c:pt idx="2272">
                  <c:v>111.492</c:v>
                </c:pt>
                <c:pt idx="2273">
                  <c:v>108.82799999999997</c:v>
                </c:pt>
                <c:pt idx="2274">
                  <c:v>110.49600000000001</c:v>
                </c:pt>
                <c:pt idx="2275">
                  <c:v>107.22799999999998</c:v>
                </c:pt>
                <c:pt idx="2276">
                  <c:v>104.85599999999995</c:v>
                </c:pt>
                <c:pt idx="2277">
                  <c:v>97.55199999999995</c:v>
                </c:pt>
                <c:pt idx="2278">
                  <c:v>97.788000000000011</c:v>
                </c:pt>
                <c:pt idx="2279">
                  <c:v>96.123999999999981</c:v>
                </c:pt>
                <c:pt idx="2280">
                  <c:v>91.1</c:v>
                </c:pt>
                <c:pt idx="2281">
                  <c:v>89.192000000000007</c:v>
                </c:pt>
                <c:pt idx="2282">
                  <c:v>90.368000000000023</c:v>
                </c:pt>
                <c:pt idx="2283">
                  <c:v>88.211999999999989</c:v>
                </c:pt>
                <c:pt idx="2284">
                  <c:v>86.911999999999992</c:v>
                </c:pt>
                <c:pt idx="2285">
                  <c:v>95.827999999999975</c:v>
                </c:pt>
                <c:pt idx="2286">
                  <c:v>100.52799999999998</c:v>
                </c:pt>
                <c:pt idx="2287">
                  <c:v>98.780000000000015</c:v>
                </c:pt>
                <c:pt idx="2288">
                  <c:v>92.823999999999984</c:v>
                </c:pt>
                <c:pt idx="2289">
                  <c:v>95.076000000000022</c:v>
                </c:pt>
                <c:pt idx="2290">
                  <c:v>93.535999999999973</c:v>
                </c:pt>
                <c:pt idx="2291">
                  <c:v>96.911999999999992</c:v>
                </c:pt>
                <c:pt idx="2292">
                  <c:v>99.3</c:v>
                </c:pt>
                <c:pt idx="2293">
                  <c:v>106.65599999999995</c:v>
                </c:pt>
                <c:pt idx="2294">
                  <c:v>112.36400000000003</c:v>
                </c:pt>
                <c:pt idx="2295">
                  <c:v>111.07200000000003</c:v>
                </c:pt>
                <c:pt idx="2296">
                  <c:v>110.15999999999994</c:v>
                </c:pt>
                <c:pt idx="2297">
                  <c:v>113.25199999999995</c:v>
                </c:pt>
                <c:pt idx="2298">
                  <c:v>112.15199999999996</c:v>
                </c:pt>
                <c:pt idx="2299">
                  <c:v>112.93199999999997</c:v>
                </c:pt>
                <c:pt idx="2300">
                  <c:v>117.12799999999997</c:v>
                </c:pt>
                <c:pt idx="2301">
                  <c:v>118.01599999999999</c:v>
                </c:pt>
                <c:pt idx="2302">
                  <c:v>117.25199999999995</c:v>
                </c:pt>
                <c:pt idx="2303">
                  <c:v>110.58000000000001</c:v>
                </c:pt>
                <c:pt idx="2304">
                  <c:v>109.91599999999998</c:v>
                </c:pt>
                <c:pt idx="2305">
                  <c:v>109.98000000000002</c:v>
                </c:pt>
                <c:pt idx="2306">
                  <c:v>110.93999999999997</c:v>
                </c:pt>
                <c:pt idx="2307">
                  <c:v>109.73599999999996</c:v>
                </c:pt>
                <c:pt idx="2308">
                  <c:v>108.896</c:v>
                </c:pt>
                <c:pt idx="2309">
                  <c:v>113.23599999999996</c:v>
                </c:pt>
                <c:pt idx="2310">
                  <c:v>113.46400000000003</c:v>
                </c:pt>
                <c:pt idx="2311">
                  <c:v>112.57600000000002</c:v>
                </c:pt>
                <c:pt idx="2312">
                  <c:v>109.27200000000002</c:v>
                </c:pt>
                <c:pt idx="2313">
                  <c:v>107.23199999999997</c:v>
                </c:pt>
                <c:pt idx="2314">
                  <c:v>105.97600000000003</c:v>
                </c:pt>
                <c:pt idx="2315">
                  <c:v>107.89200000000001</c:v>
                </c:pt>
                <c:pt idx="2316">
                  <c:v>106.64799999999995</c:v>
                </c:pt>
                <c:pt idx="2317">
                  <c:v>104.91599999999998</c:v>
                </c:pt>
                <c:pt idx="2318">
                  <c:v>97.776000000000025</c:v>
                </c:pt>
                <c:pt idx="2319">
                  <c:v>95.435999999999964</c:v>
                </c:pt>
                <c:pt idx="2320">
                  <c:v>91.968000000000032</c:v>
                </c:pt>
                <c:pt idx="2321">
                  <c:v>88.492000000000004</c:v>
                </c:pt>
                <c:pt idx="2322">
                  <c:v>82.27200000000002</c:v>
                </c:pt>
                <c:pt idx="2323">
                  <c:v>79.403999999999996</c:v>
                </c:pt>
                <c:pt idx="2324">
                  <c:v>80.527999999999977</c:v>
                </c:pt>
                <c:pt idx="2325">
                  <c:v>78.723999999999975</c:v>
                </c:pt>
                <c:pt idx="2326">
                  <c:v>79.259999999999948</c:v>
                </c:pt>
                <c:pt idx="2327">
                  <c:v>77.388000000000005</c:v>
                </c:pt>
                <c:pt idx="2328">
                  <c:v>71.719999999999985</c:v>
                </c:pt>
                <c:pt idx="2329">
                  <c:v>65.819999999999979</c:v>
                </c:pt>
                <c:pt idx="2330">
                  <c:v>70.319999999999979</c:v>
                </c:pt>
                <c:pt idx="2331">
                  <c:v>70.259999999999948</c:v>
                </c:pt>
                <c:pt idx="2332">
                  <c:v>84.65999999999994</c:v>
                </c:pt>
                <c:pt idx="2333">
                  <c:v>95.543999999999954</c:v>
                </c:pt>
                <c:pt idx="2334">
                  <c:v>90.719999999999985</c:v>
                </c:pt>
                <c:pt idx="2335">
                  <c:v>87.068000000000026</c:v>
                </c:pt>
                <c:pt idx="2336">
                  <c:v>89.019999999999982</c:v>
                </c:pt>
                <c:pt idx="2337">
                  <c:v>79.672000000000025</c:v>
                </c:pt>
                <c:pt idx="2338">
                  <c:v>86.788000000000011</c:v>
                </c:pt>
                <c:pt idx="2339">
                  <c:v>90.268000000000029</c:v>
                </c:pt>
                <c:pt idx="2340">
                  <c:v>92.680000000000021</c:v>
                </c:pt>
                <c:pt idx="2341">
                  <c:v>84.919999999999987</c:v>
                </c:pt>
                <c:pt idx="2342">
                  <c:v>78.527999999999977</c:v>
                </c:pt>
                <c:pt idx="2343">
                  <c:v>86.431999999999974</c:v>
                </c:pt>
                <c:pt idx="2344">
                  <c:v>91.103999999999999</c:v>
                </c:pt>
                <c:pt idx="2345">
                  <c:v>87.496000000000009</c:v>
                </c:pt>
                <c:pt idx="2346">
                  <c:v>95.66400000000003</c:v>
                </c:pt>
                <c:pt idx="2347">
                  <c:v>94.468000000000032</c:v>
                </c:pt>
                <c:pt idx="2348">
                  <c:v>97.439999999999969</c:v>
                </c:pt>
                <c:pt idx="2349">
                  <c:v>95.864000000000033</c:v>
                </c:pt>
                <c:pt idx="2350">
                  <c:v>93.480000000000018</c:v>
                </c:pt>
                <c:pt idx="2351">
                  <c:v>95.459999999999951</c:v>
                </c:pt>
                <c:pt idx="2352">
                  <c:v>102.56800000000003</c:v>
                </c:pt>
                <c:pt idx="2353">
                  <c:v>101.292</c:v>
                </c:pt>
                <c:pt idx="2354">
                  <c:v>101.096</c:v>
                </c:pt>
                <c:pt idx="2355">
                  <c:v>95.792000000000002</c:v>
                </c:pt>
                <c:pt idx="2356">
                  <c:v>98.039999999999964</c:v>
                </c:pt>
                <c:pt idx="2357">
                  <c:v>94.464000000000027</c:v>
                </c:pt>
                <c:pt idx="2358">
                  <c:v>88.311999999999983</c:v>
                </c:pt>
                <c:pt idx="2359">
                  <c:v>87.651999999999958</c:v>
                </c:pt>
                <c:pt idx="2360">
                  <c:v>85.488000000000014</c:v>
                </c:pt>
                <c:pt idx="2361">
                  <c:v>87.888000000000005</c:v>
                </c:pt>
                <c:pt idx="2362">
                  <c:v>85.192000000000007</c:v>
                </c:pt>
                <c:pt idx="2363">
                  <c:v>81.831999999999965</c:v>
                </c:pt>
                <c:pt idx="2364">
                  <c:v>80.572000000000031</c:v>
                </c:pt>
                <c:pt idx="2365">
                  <c:v>73.851999999999947</c:v>
                </c:pt>
                <c:pt idx="2366">
                  <c:v>67.919999999999987</c:v>
                </c:pt>
                <c:pt idx="2367">
                  <c:v>73.831999999999965</c:v>
                </c:pt>
                <c:pt idx="2368">
                  <c:v>72.243999999999957</c:v>
                </c:pt>
                <c:pt idx="2369">
                  <c:v>67.747999999999962</c:v>
                </c:pt>
                <c:pt idx="2370">
                  <c:v>68.876000000000019</c:v>
                </c:pt>
                <c:pt idx="2371">
                  <c:v>66.384000000000015</c:v>
                </c:pt>
                <c:pt idx="2372">
                  <c:v>66.323999999999984</c:v>
                </c:pt>
                <c:pt idx="2373">
                  <c:v>59.811999999999991</c:v>
                </c:pt>
                <c:pt idx="2374">
                  <c:v>56.911999999999992</c:v>
                </c:pt>
                <c:pt idx="2375">
                  <c:v>51.455999999999946</c:v>
                </c:pt>
                <c:pt idx="2376">
                  <c:v>55.623999999999981</c:v>
                </c:pt>
                <c:pt idx="2377">
                  <c:v>64.639999999999958</c:v>
                </c:pt>
                <c:pt idx="2378">
                  <c:v>55.75599999999995</c:v>
                </c:pt>
                <c:pt idx="2379">
                  <c:v>70.347999999999956</c:v>
                </c:pt>
                <c:pt idx="2380">
                  <c:v>72.131999999999977</c:v>
                </c:pt>
                <c:pt idx="2381">
                  <c:v>69.903999999999996</c:v>
                </c:pt>
                <c:pt idx="2382">
                  <c:v>62.25599999999995</c:v>
                </c:pt>
                <c:pt idx="2383">
                  <c:v>60.055999999999948</c:v>
                </c:pt>
                <c:pt idx="2384">
                  <c:v>56.115999999999985</c:v>
                </c:pt>
                <c:pt idx="2385">
                  <c:v>58.803999999999995</c:v>
                </c:pt>
                <c:pt idx="2386">
                  <c:v>56.288000000000011</c:v>
                </c:pt>
                <c:pt idx="2387">
                  <c:v>62.911999999999992</c:v>
                </c:pt>
                <c:pt idx="2388">
                  <c:v>59.680000000000021</c:v>
                </c:pt>
                <c:pt idx="2389">
                  <c:v>62.484000000000016</c:v>
                </c:pt>
                <c:pt idx="2390">
                  <c:v>59.955999999999946</c:v>
                </c:pt>
                <c:pt idx="2391">
                  <c:v>60.311999999999991</c:v>
                </c:pt>
                <c:pt idx="2392">
                  <c:v>55.488000000000014</c:v>
                </c:pt>
                <c:pt idx="2393">
                  <c:v>57.568000000000026</c:v>
                </c:pt>
                <c:pt idx="2394">
                  <c:v>53.172000000000025</c:v>
                </c:pt>
                <c:pt idx="2395">
                  <c:v>58.296000000000006</c:v>
                </c:pt>
                <c:pt idx="2396">
                  <c:v>54.147999999999954</c:v>
                </c:pt>
                <c:pt idx="2397">
                  <c:v>55.651999999999951</c:v>
                </c:pt>
                <c:pt idx="2398">
                  <c:v>59.092000000000006</c:v>
                </c:pt>
                <c:pt idx="2399">
                  <c:v>60.096000000000004</c:v>
                </c:pt>
                <c:pt idx="2400">
                  <c:v>56.619999999999983</c:v>
                </c:pt>
                <c:pt idx="2401">
                  <c:v>55.803999999999995</c:v>
                </c:pt>
                <c:pt idx="2402">
                  <c:v>57.3</c:v>
                </c:pt>
                <c:pt idx="2403">
                  <c:v>55.272000000000027</c:v>
                </c:pt>
                <c:pt idx="2404">
                  <c:v>52.515999999999984</c:v>
                </c:pt>
                <c:pt idx="2405">
                  <c:v>51.396000000000001</c:v>
                </c:pt>
                <c:pt idx="2406">
                  <c:v>50.727999999999973</c:v>
                </c:pt>
                <c:pt idx="2407">
                  <c:v>44.89200000000001</c:v>
                </c:pt>
                <c:pt idx="2408">
                  <c:v>42.092000000000006</c:v>
                </c:pt>
                <c:pt idx="2409">
                  <c:v>40.684000000000012</c:v>
                </c:pt>
                <c:pt idx="2410">
                  <c:v>41.207999999999991</c:v>
                </c:pt>
                <c:pt idx="2411">
                  <c:v>33.588000000000008</c:v>
                </c:pt>
                <c:pt idx="2412">
                  <c:v>29.951999999999952</c:v>
                </c:pt>
                <c:pt idx="2413">
                  <c:v>41.05199999999995</c:v>
                </c:pt>
                <c:pt idx="2414">
                  <c:v>35.780000000000015</c:v>
                </c:pt>
                <c:pt idx="2415">
                  <c:v>39.592000000000006</c:v>
                </c:pt>
                <c:pt idx="2416">
                  <c:v>47.188000000000009</c:v>
                </c:pt>
                <c:pt idx="2417">
                  <c:v>42.727999999999973</c:v>
                </c:pt>
                <c:pt idx="2418">
                  <c:v>43.364000000000033</c:v>
                </c:pt>
                <c:pt idx="2419">
                  <c:v>42.94399999999996</c:v>
                </c:pt>
                <c:pt idx="2420">
                  <c:v>42.584000000000017</c:v>
                </c:pt>
                <c:pt idx="2421">
                  <c:v>41.615999999999985</c:v>
                </c:pt>
                <c:pt idx="2422">
                  <c:v>41.984000000000016</c:v>
                </c:pt>
                <c:pt idx="2423">
                  <c:v>38.568000000000026</c:v>
                </c:pt>
                <c:pt idx="2424">
                  <c:v>39.659999999999947</c:v>
                </c:pt>
                <c:pt idx="2425">
                  <c:v>39.327999999999975</c:v>
                </c:pt>
                <c:pt idx="2426">
                  <c:v>33.096000000000004</c:v>
                </c:pt>
                <c:pt idx="2427">
                  <c:v>40.08000000000002</c:v>
                </c:pt>
                <c:pt idx="2428">
                  <c:v>34.055999999999948</c:v>
                </c:pt>
                <c:pt idx="2429">
                  <c:v>35.596000000000004</c:v>
                </c:pt>
                <c:pt idx="2430">
                  <c:v>37.947999999999958</c:v>
                </c:pt>
                <c:pt idx="2431">
                  <c:v>34.884000000000015</c:v>
                </c:pt>
                <c:pt idx="2432">
                  <c:v>35.996000000000002</c:v>
                </c:pt>
                <c:pt idx="2433">
                  <c:v>32.739999999999966</c:v>
                </c:pt>
                <c:pt idx="2434">
                  <c:v>32.735999999999969</c:v>
                </c:pt>
                <c:pt idx="2435">
                  <c:v>31.835999999999967</c:v>
                </c:pt>
                <c:pt idx="2436">
                  <c:v>29.203999999999997</c:v>
                </c:pt>
                <c:pt idx="2437">
                  <c:v>27.192000000000007</c:v>
                </c:pt>
                <c:pt idx="2438">
                  <c:v>23.864000000000033</c:v>
                </c:pt>
                <c:pt idx="2439">
                  <c:v>23.743999999999961</c:v>
                </c:pt>
                <c:pt idx="2440">
                  <c:v>23.08000000000002</c:v>
                </c:pt>
                <c:pt idx="2441">
                  <c:v>23.631999999999969</c:v>
                </c:pt>
                <c:pt idx="2442">
                  <c:v>23.659999999999947</c:v>
                </c:pt>
                <c:pt idx="2443">
                  <c:v>19.219999999999981</c:v>
                </c:pt>
                <c:pt idx="2444">
                  <c:v>17.672000000000025</c:v>
                </c:pt>
                <c:pt idx="2445">
                  <c:v>19.56800000000003</c:v>
                </c:pt>
                <c:pt idx="2446">
                  <c:v>21.4</c:v>
                </c:pt>
                <c:pt idx="2447">
                  <c:v>18.559999999999945</c:v>
                </c:pt>
                <c:pt idx="2448">
                  <c:v>19.780000000000019</c:v>
                </c:pt>
                <c:pt idx="2449">
                  <c:v>5.2880000000000109</c:v>
                </c:pt>
                <c:pt idx="2450">
                  <c:v>-4.2159999999999851</c:v>
                </c:pt>
                <c:pt idx="2451">
                  <c:v>2.0519999999999525</c:v>
                </c:pt>
                <c:pt idx="2452">
                  <c:v>2.7439999999999598</c:v>
                </c:pt>
                <c:pt idx="2453">
                  <c:v>5.4760000000000222</c:v>
                </c:pt>
                <c:pt idx="2454">
                  <c:v>6.8720000000000256</c:v>
                </c:pt>
                <c:pt idx="2455">
                  <c:v>12.280000000000019</c:v>
                </c:pt>
                <c:pt idx="2456">
                  <c:v>9.1359999999999673</c:v>
                </c:pt>
                <c:pt idx="2457">
                  <c:v>13.527999999999974</c:v>
                </c:pt>
                <c:pt idx="2458">
                  <c:v>7</c:v>
                </c:pt>
                <c:pt idx="2459">
                  <c:v>0.22799999999997453</c:v>
                </c:pt>
                <c:pt idx="2460">
                  <c:v>2.5920000000000072</c:v>
                </c:pt>
                <c:pt idx="2461">
                  <c:v>6.2039999999999962</c:v>
                </c:pt>
                <c:pt idx="2462">
                  <c:v>5.947999999999956</c:v>
                </c:pt>
                <c:pt idx="2463">
                  <c:v>2.2319999999999709</c:v>
                </c:pt>
                <c:pt idx="2464">
                  <c:v>2.0399999999999636</c:v>
                </c:pt>
                <c:pt idx="2465">
                  <c:v>0.39200000000000729</c:v>
                </c:pt>
                <c:pt idx="2466">
                  <c:v>-1.4159999999999855</c:v>
                </c:pt>
                <c:pt idx="2467">
                  <c:v>-2.3680000000000292</c:v>
                </c:pt>
                <c:pt idx="2468">
                  <c:v>-1.4039999999999964</c:v>
                </c:pt>
                <c:pt idx="2469">
                  <c:v>1.3479999999999563</c:v>
                </c:pt>
                <c:pt idx="2470">
                  <c:v>1.1920000000000073</c:v>
                </c:pt>
                <c:pt idx="2471">
                  <c:v>-1.2039999999999964</c:v>
                </c:pt>
                <c:pt idx="2472">
                  <c:v>-5.6800000000000184</c:v>
                </c:pt>
                <c:pt idx="2473">
                  <c:v>-2.6720000000000255</c:v>
                </c:pt>
                <c:pt idx="2474">
                  <c:v>-1.5279999999999745</c:v>
                </c:pt>
                <c:pt idx="2475">
                  <c:v>-8.7760000000000211</c:v>
                </c:pt>
                <c:pt idx="2476">
                  <c:v>-10.072000000000026</c:v>
                </c:pt>
                <c:pt idx="2477">
                  <c:v>-10.460000000000036</c:v>
                </c:pt>
                <c:pt idx="2478">
                  <c:v>-21.235999999999969</c:v>
                </c:pt>
                <c:pt idx="2479">
                  <c:v>-23.844000000000051</c:v>
                </c:pt>
                <c:pt idx="2480">
                  <c:v>-23.02399999999998</c:v>
                </c:pt>
                <c:pt idx="2481">
                  <c:v>-15.331999999999971</c:v>
                </c:pt>
                <c:pt idx="2482">
                  <c:v>-13.176000000000021</c:v>
                </c:pt>
                <c:pt idx="2483">
                  <c:v>-13.244000000000051</c:v>
                </c:pt>
                <c:pt idx="2484">
                  <c:v>-14.168000000000029</c:v>
                </c:pt>
                <c:pt idx="2485">
                  <c:v>-7.3760000000000217</c:v>
                </c:pt>
                <c:pt idx="2486">
                  <c:v>6.1199999999999815</c:v>
                </c:pt>
                <c:pt idx="2487">
                  <c:v>1.7159999999999855</c:v>
                </c:pt>
                <c:pt idx="2488">
                  <c:v>0.41999999999998183</c:v>
                </c:pt>
                <c:pt idx="2489">
                  <c:v>5.8479999999999563</c:v>
                </c:pt>
                <c:pt idx="2490">
                  <c:v>-0.30799999999999272</c:v>
                </c:pt>
                <c:pt idx="2491">
                  <c:v>-0.79200000000000725</c:v>
                </c:pt>
                <c:pt idx="24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0D-487B-846A-01B09EC81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2650880"/>
        <c:axId val="1012653792"/>
      </c:lineChart>
      <c:dateAx>
        <c:axId val="101265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653792"/>
        <c:crosses val="autoZero"/>
        <c:auto val="1"/>
        <c:lblOffset val="100"/>
        <c:baseTimeUnit val="days"/>
      </c:dateAx>
      <c:valAx>
        <c:axId val="10126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65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Open to Previous Close Value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Open to Previous Close Value</a:t>
          </a:r>
        </a:p>
      </cx:txPr>
    </cx:title>
    <cx:plotArea>
      <cx:plotAreaRegion>
        <cx:series layoutId="clusteredColumn" uniqueId="{E1AD9C01-C6BB-44B3-8955-5D922BD80B51}">
          <cx:tx>
            <cx:txData>
              <cx:f>_xlchart.v1.0</cx:f>
              <cx:v>Op-Cp STD = 19.3188495841841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576262</xdr:colOff>
      <xdr:row>6</xdr:row>
      <xdr:rowOff>180975</xdr:rowOff>
    </xdr:from>
    <xdr:to>
      <xdr:col>54</xdr:col>
      <xdr:colOff>209550</xdr:colOff>
      <xdr:row>41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7BE48-595C-3D60-6C3C-B99D34493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466724</xdr:colOff>
      <xdr:row>15</xdr:row>
      <xdr:rowOff>142874</xdr:rowOff>
    </xdr:from>
    <xdr:to>
      <xdr:col>21</xdr:col>
      <xdr:colOff>419099</xdr:colOff>
      <xdr:row>44</xdr:row>
      <xdr:rowOff>57149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E02E8F-5E06-192E-DFB9-97E91586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22</xdr:row>
      <xdr:rowOff>0</xdr:rowOff>
    </xdr:from>
    <xdr:to>
      <xdr:col>13</xdr:col>
      <xdr:colOff>1</xdr:colOff>
      <xdr:row>47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B65EBDB-B971-4451-93E5-D24CA66EC2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4191000"/>
              <a:ext cx="7924800" cy="476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0</xdr:colOff>
      <xdr:row>22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CE1C9A-8500-4A14-A8E4-25AA4DB43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12</xdr:col>
      <xdr:colOff>609599</xdr:colOff>
      <xdr:row>20</xdr:row>
      <xdr:rowOff>190499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339AE5-98BB-4E69-B156-1C72A0310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E4B68-566B-4A48-9626-6ECFD3B853A4}">
  <sheetPr codeName="Sheet1"/>
  <dimension ref="A1:BP2515"/>
  <sheetViews>
    <sheetView tabSelected="1" zoomScaleNormal="100" workbookViewId="0">
      <pane xSplit="2" ySplit="1" topLeftCell="S2" activePane="bottomRight" state="frozen"/>
      <selection pane="topRight" activeCell="B1" sqref="B1"/>
      <selection pane="bottomLeft" activeCell="A2" sqref="A2"/>
      <selection pane="bottomRight" activeCell="BJ12" sqref="BJ12"/>
    </sheetView>
  </sheetViews>
  <sheetFormatPr defaultRowHeight="15" x14ac:dyDescent="0.25"/>
  <cols>
    <col min="1" max="1" width="5" bestFit="1" customWidth="1"/>
    <col min="2" max="2" width="10.7109375" style="1" customWidth="1"/>
    <col min="3" max="6" width="8.140625" style="2" bestFit="1" customWidth="1"/>
    <col min="7" max="7" width="15.42578125" style="2" bestFit="1" customWidth="1"/>
    <col min="8" max="8" width="6.5703125" style="2" customWidth="1"/>
    <col min="9" max="9" width="8.85546875" style="2" customWidth="1"/>
    <col min="10" max="10" width="5.28515625" style="2" customWidth="1"/>
    <col min="11" max="11" width="6.28515625" style="2" bestFit="1" customWidth="1"/>
    <col min="12" max="12" width="4.85546875" style="18" customWidth="1"/>
    <col min="13" max="13" width="5.5703125" style="19" customWidth="1"/>
    <col min="14" max="17" width="6.42578125" customWidth="1"/>
    <col min="18" max="18" width="9" style="20" customWidth="1"/>
    <col min="19" max="19" width="9" style="21" customWidth="1"/>
    <col min="20" max="20" width="4.140625" style="22" customWidth="1"/>
    <col min="21" max="21" width="9" style="32" customWidth="1"/>
    <col min="22" max="22" width="9" style="33" customWidth="1"/>
    <col min="23" max="23" width="4.140625" style="31" customWidth="1"/>
    <col min="24" max="24" width="9.140625" style="35"/>
    <col min="25" max="25" width="9" style="33" customWidth="1"/>
    <col min="26" max="26" width="4.140625" style="31" customWidth="1"/>
    <col min="27" max="27" width="9" style="32" customWidth="1"/>
    <col min="28" max="28" width="9" style="33" customWidth="1"/>
    <col min="29" max="29" width="4.140625" style="31" customWidth="1"/>
    <col min="30" max="30" width="4.140625" style="32" customWidth="1"/>
    <col min="31" max="33" width="4.140625" style="33" customWidth="1"/>
    <col min="34" max="34" width="4.140625" style="38" customWidth="1"/>
    <col min="35" max="35" width="4.140625" style="33" customWidth="1"/>
    <col min="36" max="36" width="4.140625" style="39" customWidth="1"/>
    <col min="37" max="37" width="4.140625" style="43" customWidth="1"/>
    <col min="38" max="44" width="7.140625" customWidth="1"/>
    <col min="45" max="45" width="6" customWidth="1"/>
    <col min="46" max="46" width="5.85546875" style="6" customWidth="1"/>
    <col min="47" max="47" width="7.28515625" customWidth="1"/>
    <col min="48" max="48" width="8.7109375" customWidth="1"/>
    <col min="49" max="51" width="3.5703125" customWidth="1"/>
    <col min="52" max="52" width="6.140625" customWidth="1"/>
    <col min="53" max="54" width="8.85546875" bestFit="1" customWidth="1"/>
    <col min="55" max="55" width="8.42578125" customWidth="1"/>
    <col min="57" max="57" width="11.85546875" style="6" customWidth="1"/>
    <col min="58" max="58" width="9.140625" style="6"/>
    <col min="61" max="61" width="10.140625" customWidth="1"/>
    <col min="62" max="62" width="35.7109375" bestFit="1" customWidth="1"/>
  </cols>
  <sheetData>
    <row r="1" spans="1:68" ht="120" x14ac:dyDescent="0.25">
      <c r="A1" t="s">
        <v>46</v>
      </c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tr">
        <f>"Op-Cp STD = " &amp; _xlfn.STDEV.S(K2:K1240)</f>
        <v>Op-Cp STD = 19.3188495841841</v>
      </c>
      <c r="L1" s="24" t="s">
        <v>91</v>
      </c>
      <c r="M1" s="25" t="s">
        <v>90</v>
      </c>
      <c r="N1" s="14" t="s">
        <v>44</v>
      </c>
      <c r="O1" s="14" t="s">
        <v>45</v>
      </c>
      <c r="P1" s="14" t="s">
        <v>56</v>
      </c>
      <c r="Q1" s="14" t="s">
        <v>57</v>
      </c>
      <c r="R1" s="16" t="s">
        <v>47</v>
      </c>
      <c r="S1" s="17" t="str">
        <f>"C+Slope Distance from Real " &amp; SUM(T:T)</f>
        <v>C+Slope Distance from Real 1313</v>
      </c>
      <c r="T1" s="23" t="str">
        <f>"STD = " &amp; _xlfn.STDEV.S(S2:S1240)</f>
        <v>STD = 33.1090609049945</v>
      </c>
      <c r="U1" s="26" t="s">
        <v>50</v>
      </c>
      <c r="V1" s="27" t="str">
        <f>"Op+Slope Distance from Real " &amp; SUM(W:W)</f>
        <v>Op+Slope Distance from Real 1509</v>
      </c>
      <c r="W1" s="28" t="str">
        <f>"STD = " &amp; _xlfn.STDEV.S(V2:V1240)</f>
        <v>STD = 24.3827160570243</v>
      </c>
      <c r="X1" s="34" t="s">
        <v>58</v>
      </c>
      <c r="Y1" s="27" t="str">
        <f>"Lin4Cast Distance from Real " &amp; SUM(Z:Z)</f>
        <v>Lin4Cast Distance from Real 1441</v>
      </c>
      <c r="Z1" s="28" t="str">
        <f>"STD = " &amp; _xlfn.STDEV.S(Y2:Y1240)</f>
        <v>STD = 26.0415363786414</v>
      </c>
      <c r="AA1" s="26" t="s">
        <v>88</v>
      </c>
      <c r="AB1" s="27" t="str">
        <f>"Derived Distance from Real " &amp; SUM(AC:AC)</f>
        <v>Derived Distance from Real 1519</v>
      </c>
      <c r="AC1" s="28" t="str">
        <f>"STD = " &amp; _xlfn.STDEV.S(AB2:AB1240)</f>
        <v>STD = 24.4574671330075</v>
      </c>
      <c r="AD1" s="16" t="s">
        <v>60</v>
      </c>
      <c r="AE1" s="17" t="s">
        <v>59</v>
      </c>
      <c r="AF1" s="17" t="s">
        <v>65</v>
      </c>
      <c r="AG1" s="17" t="s">
        <v>66</v>
      </c>
      <c r="AH1" s="17" t="s">
        <v>62</v>
      </c>
      <c r="AI1" s="40" t="s">
        <v>61</v>
      </c>
      <c r="AJ1" s="41" t="s">
        <v>63</v>
      </c>
      <c r="AK1" s="42" t="s">
        <v>64</v>
      </c>
      <c r="AL1" s="14" t="s">
        <v>9</v>
      </c>
      <c r="AM1" s="14" t="s">
        <v>87</v>
      </c>
      <c r="AN1" s="14" t="s">
        <v>92</v>
      </c>
      <c r="AO1" s="14" t="s">
        <v>10</v>
      </c>
      <c r="AP1" s="14" t="s">
        <v>89</v>
      </c>
      <c r="AQ1" s="14" t="s">
        <v>93</v>
      </c>
      <c r="AR1" s="14" t="s">
        <v>13</v>
      </c>
      <c r="AS1" s="14" t="s">
        <v>11</v>
      </c>
      <c r="AT1" s="15" t="s">
        <v>37</v>
      </c>
      <c r="AU1" s="14" t="s">
        <v>34</v>
      </c>
      <c r="AV1" s="14" t="s">
        <v>12</v>
      </c>
      <c r="AW1" s="14" t="s">
        <v>16</v>
      </c>
      <c r="AX1" s="14" t="s">
        <v>14</v>
      </c>
      <c r="AY1" s="14" t="s">
        <v>29</v>
      </c>
      <c r="AZ1" s="14" t="s">
        <v>43</v>
      </c>
      <c r="BA1" s="14" t="s">
        <v>75</v>
      </c>
      <c r="BB1" s="14" t="s">
        <v>76</v>
      </c>
      <c r="BC1" s="14" t="s">
        <v>81</v>
      </c>
      <c r="BE1" s="37"/>
      <c r="BF1" s="37"/>
      <c r="BJ1" s="46">
        <f>AVERAGE(AB:AB)</f>
        <v>16.355559508083211</v>
      </c>
      <c r="BK1" s="46">
        <f>_xlfn.STDEV.S(AB:AB)</f>
        <v>19.692327210595703</v>
      </c>
    </row>
    <row r="2" spans="1:68" x14ac:dyDescent="0.25">
      <c r="A2">
        <v>2513</v>
      </c>
      <c r="B2" s="1">
        <v>44827</v>
      </c>
      <c r="C2" s="2">
        <v>3727.14</v>
      </c>
      <c r="D2" s="2">
        <v>3727.14</v>
      </c>
      <c r="E2" s="2">
        <v>3647.47</v>
      </c>
      <c r="F2" s="2">
        <v>3693.23</v>
      </c>
      <c r="G2" s="2">
        <v>5144270000</v>
      </c>
      <c r="H2" s="2">
        <f>_xlfn.STDEV.S(C2:C11)</f>
        <v>107.09947212236339</v>
      </c>
      <c r="I2" s="2">
        <f>AVERAGE(C2:C21)</f>
        <v>3950.5375000000008</v>
      </c>
      <c r="J2" s="2">
        <f>_xlfn.STDEV.S(C2:F2)</f>
        <v>37.736334833508522</v>
      </c>
      <c r="K2" s="2">
        <f>C2-F3</f>
        <v>-30.849999999999909</v>
      </c>
      <c r="L2" s="18">
        <v>0.26475000000000004</v>
      </c>
      <c r="M2" s="19">
        <v>42.430880123358321</v>
      </c>
      <c r="N2" s="4">
        <f t="shared" ref="N2:N65" si="0">MAX(D2-E2, ABS(D2-F3), ABS(E2-F3))</f>
        <v>110.51999999999998</v>
      </c>
      <c r="O2" s="4">
        <f>AVERAGE(N2:N11)</f>
        <v>82.978999999999957</v>
      </c>
      <c r="P2" s="4">
        <f t="shared" ref="P2:P65" si="1">SLOPE(F2:F21,A2:A21)</f>
        <v>-13.067368421052638</v>
      </c>
      <c r="Q2" s="4">
        <f>SLOPE(F2:F26,B2:B26)*1</f>
        <v>-10.486338422177239</v>
      </c>
      <c r="R2" s="18">
        <f t="shared" ref="R2:R65" si="2">F3+P3</f>
        <v>3744.8810451127815</v>
      </c>
      <c r="S2" s="2">
        <f t="shared" ref="S2:S65" si="3">ABS(R2-F2)</f>
        <v>51.651045112781503</v>
      </c>
      <c r="T2" s="22">
        <f t="shared" ref="T2:T65" si="4">IF(S2&gt;M3, 0, 1)</f>
        <v>0</v>
      </c>
      <c r="U2" s="29">
        <f t="shared" ref="U2:U65" si="5">C2+Q3*$BK$6</f>
        <v>3723.075536930874</v>
      </c>
      <c r="V2" s="30">
        <f t="shared" ref="V2:V65" si="6">ABS(U2-F2)</f>
        <v>29.845536930874005</v>
      </c>
      <c r="W2" s="31">
        <f>IF(V2/M3&gt;0.975, 0, 1)</f>
        <v>1</v>
      </c>
      <c r="X2" s="35">
        <f t="shared" ref="X2:X65" si="7">_xlfn.FORECAST.LINEAR(A2+$BK$7,C2:C4,A2:A4)</f>
        <v>3701.3069333333406</v>
      </c>
      <c r="Y2" s="30">
        <f t="shared" ref="Y2:Y65" si="8">ABS(X2-F2)</f>
        <v>8.0769333333405484</v>
      </c>
      <c r="Z2" s="31">
        <f>IF(Y2/M3&gt;0.975, 0, 1)</f>
        <v>1</v>
      </c>
      <c r="AA2" s="29">
        <f t="shared" ref="AA2:AA65" si="9">$BK$8*X2+(1-$BK$8)*U2</f>
        <v>3720.0279324272192</v>
      </c>
      <c r="AB2" s="30">
        <f t="shared" ref="AB2:AB65" si="10">ABS(AA2-F2)</f>
        <v>26.797932427219166</v>
      </c>
      <c r="AC2" s="31">
        <f>IF(AB2/M3&gt;0.975, 0, 1)</f>
        <v>1</v>
      </c>
      <c r="AD2" s="32">
        <f t="shared" ref="AD2:AD65" si="11">IF(AC2=1, 1, -1)</f>
        <v>1</v>
      </c>
      <c r="AE2" s="33">
        <f>IF(AC3=0,0,IF(0=AC2,-1,AC2))</f>
        <v>1</v>
      </c>
      <c r="AF2" s="33">
        <f t="shared" ref="AF2:AF65" si="12">IF(COUNTIF(AD3:AD6, "&lt;0")&gt;=2,0,IF(AC2=1, 1, -1))</f>
        <v>0</v>
      </c>
      <c r="AG2" s="33">
        <f>IF(COUNTIF(AD3:AD5, "&lt;0")&gt;=1,0,IF(AC2=1, 1, -1))</f>
        <v>0</v>
      </c>
      <c r="AH2" s="38">
        <f>IF(SUM(AC3:AC5)=0,0,IF(AC2=1, 1, -1))</f>
        <v>1</v>
      </c>
      <c r="AI2" s="33">
        <f t="shared" ref="AI2:AI65" si="13">IF(COUNTIF(AD3:AD4, "&lt;0")&gt;=2,0,IF(AC2=1, 1, -1))</f>
        <v>1</v>
      </c>
      <c r="AJ2" s="39">
        <f>IF(COUNTIF(AD3:AD6, "&lt;0")&gt;=3,0,IF(AC2=1, 1, -1))</f>
        <v>1</v>
      </c>
      <c r="AK2" s="43">
        <f>IF(COUNTIF(AD3:AD5, "&lt;0")&gt;=2,0,IF(AC2=1, 1, -1))</f>
        <v>1</v>
      </c>
      <c r="AL2" s="4">
        <f>D2-C2</f>
        <v>0</v>
      </c>
      <c r="AM2" s="4">
        <f>D2-AA2</f>
        <v>7.1120675727806884</v>
      </c>
      <c r="AN2" s="4">
        <f>ABS(IF(AA2&gt;C2,AM2,AL2))</f>
        <v>0</v>
      </c>
      <c r="AO2" s="4">
        <f>E2-C2</f>
        <v>-79.670000000000073</v>
      </c>
      <c r="AP2" s="4">
        <f>AA2-E2</f>
        <v>72.557932427219384</v>
      </c>
      <c r="AQ2" s="4">
        <f>ABS(IF(AA2&gt;C2,AO2,AP2))</f>
        <v>72.557932427219384</v>
      </c>
      <c r="AR2" s="4">
        <f t="shared" ref="AR2:AR65" si="14">ABS(C2-F2)</f>
        <v>33.909999999999854</v>
      </c>
      <c r="AS2">
        <f>IF(AN2&gt;AQ2, AN2, AQ2)</f>
        <v>72.557932427219384</v>
      </c>
      <c r="AT2" s="6">
        <f>IF(AN2&gt;M3*$BK$4,1,0)+IF(AQ2&gt;M3*$BK$4,1,0)</f>
        <v>1</v>
      </c>
      <c r="AU2" s="4">
        <f>$BK$4*M3-AS2</f>
        <v>-27.613512786267577</v>
      </c>
      <c r="AV2" s="4">
        <f>M2-AR2+0.3</f>
        <v>8.8208801233584673</v>
      </c>
      <c r="AW2">
        <f>IF(AND(AU2&lt;0,AV2&lt;0), 1, 0)</f>
        <v>0</v>
      </c>
      <c r="AX2">
        <f>IF(AND(AU2&lt;0,AV2&gt;0), 1, 0)</f>
        <v>1</v>
      </c>
      <c r="AY2">
        <f>IF(AND(AU2&gt;0,AV2&lt;0), 1, 0)</f>
        <v>0</v>
      </c>
      <c r="AZ2" s="4">
        <f t="shared" ref="AZ2:AZ65" si="15">IF(OR(AT2=1,AY2=1),$BH$25,IF(AT2=0,$BH$24,$BH$26))</f>
        <v>-3.9100000000000006</v>
      </c>
      <c r="BA2" s="4">
        <f>AZ2+BA3</f>
        <v>1961.7949999999928</v>
      </c>
      <c r="BB2" s="4">
        <f t="shared" ref="BB2:BB65" si="16">(COUNTIF(AI2:AK2, "&lt;&gt;0")/3)*AZ2+BB3</f>
        <v>1909.3966666666811</v>
      </c>
      <c r="BC2" s="4">
        <f t="shared" ref="BC2:BC65" si="17">(C2-$C$2494)*10/100*4</f>
        <v>925.66800000000001</v>
      </c>
      <c r="BM2">
        <f t="shared" ref="BM2:BM65" si="18">IF(AND(AK2=0,AJ2=0,AI2=0),0,1)</f>
        <v>1</v>
      </c>
    </row>
    <row r="3" spans="1:68" x14ac:dyDescent="0.25">
      <c r="A3">
        <v>2512</v>
      </c>
      <c r="B3" s="1">
        <v>44826</v>
      </c>
      <c r="C3" s="2">
        <v>3782.36</v>
      </c>
      <c r="D3" s="2">
        <v>3790.9</v>
      </c>
      <c r="E3" s="2">
        <v>3749.45</v>
      </c>
      <c r="F3" s="2">
        <v>3757.99</v>
      </c>
      <c r="G3" s="2">
        <v>4284600000</v>
      </c>
      <c r="H3" s="2">
        <f t="shared" ref="H3:H66" si="19">_xlfn.STDEV.S(C3:C12)</f>
        <v>94.777719580547455</v>
      </c>
      <c r="I3" s="2">
        <f t="shared" ref="I3:I66" si="20">AVERAGE(C3:C22)</f>
        <v>3971.8435000000004</v>
      </c>
      <c r="J3" s="2">
        <f>_xlfn.STDEV.S(C3:F3)</f>
        <v>19.629906605313739</v>
      </c>
      <c r="K3" s="2">
        <f t="shared" ref="K3:K66" si="21">C3-F4</f>
        <v>-7.569999999999709</v>
      </c>
      <c r="L3" s="18">
        <v>0.24180000000000001</v>
      </c>
      <c r="M3" s="19">
        <v>39.082104035610271</v>
      </c>
      <c r="N3" s="4">
        <f t="shared" si="0"/>
        <v>41.450000000000273</v>
      </c>
      <c r="O3" s="4">
        <f t="shared" ref="O3:O66" si="22">AVERAGE(N3:N12)</f>
        <v>78.989999999999966</v>
      </c>
      <c r="P3" s="4">
        <f t="shared" si="1"/>
        <v>-13.108954887218051</v>
      </c>
      <c r="Q3" s="4">
        <f t="shared" ref="Q3:Q66" si="23">SLOPE(F3:F27,B3:B27)*1</f>
        <v>-10.421700177246032</v>
      </c>
      <c r="R3" s="18">
        <f t="shared" si="2"/>
        <v>3777.3512406015034</v>
      </c>
      <c r="S3" s="2">
        <f t="shared" si="3"/>
        <v>19.361240601503596</v>
      </c>
      <c r="T3" s="22">
        <f t="shared" si="4"/>
        <v>1</v>
      </c>
      <c r="U3" s="29">
        <f t="shared" si="5"/>
        <v>3778.2862777639857</v>
      </c>
      <c r="V3" s="30">
        <f t="shared" si="6"/>
        <v>20.296277763985927</v>
      </c>
      <c r="W3" s="31">
        <f t="shared" ref="W3:W66" si="24">IF(V3/M4&gt;0.975, 0, 1)</f>
        <v>1</v>
      </c>
      <c r="X3" s="35">
        <f t="shared" si="7"/>
        <v>3783.5598666666629</v>
      </c>
      <c r="Y3" s="30">
        <f t="shared" si="8"/>
        <v>25.569866666663074</v>
      </c>
      <c r="Z3" s="31">
        <f t="shared" ref="Z3:Z66" si="25">IF(Y3/M4&gt;0.975, 0, 1)</f>
        <v>1</v>
      </c>
      <c r="AA3" s="29">
        <f t="shared" si="9"/>
        <v>3779.0245802103605</v>
      </c>
      <c r="AB3" s="30">
        <f t="shared" si="10"/>
        <v>21.034580210360673</v>
      </c>
      <c r="AC3" s="31">
        <f t="shared" ref="AC3:AC66" si="26">IF(AB3/M4&gt;0.975, 0, 1)</f>
        <v>1</v>
      </c>
      <c r="AD3" s="32">
        <f t="shared" si="11"/>
        <v>1</v>
      </c>
      <c r="AE3" s="33">
        <f t="shared" ref="AE3:AE65" si="27">IF(AC4=0,0,IF(0=AC3,-1,AC3))</f>
        <v>0</v>
      </c>
      <c r="AF3" s="33">
        <f t="shared" si="12"/>
        <v>0</v>
      </c>
      <c r="AG3" s="33">
        <f t="shared" ref="AG3:AG65" si="28">IF(COUNTIF(AD4:AD6, "&lt;0")&gt;=1,0,IF(AC3=1, 1, -1))</f>
        <v>0</v>
      </c>
      <c r="AH3" s="38">
        <f t="shared" ref="AH3:AH65" si="29">IF(SUM(AC4:AC6)=0,0,IF(AC3=1, 1, -1))</f>
        <v>1</v>
      </c>
      <c r="AI3" s="33">
        <f t="shared" si="13"/>
        <v>1</v>
      </c>
      <c r="AJ3" s="39">
        <f t="shared" ref="AJ3:AJ65" si="30">IF(COUNTIF(AD4:AD7, "&lt;0")&gt;=3,0,IF(AC3=1, 1, -1))</f>
        <v>1</v>
      </c>
      <c r="AK3" s="43">
        <f t="shared" ref="AK3:AK65" si="31">IF(COUNTIF(AD4:AD6, "&lt;0")&gt;=2,0,IF(AC3=1, 1, -1))</f>
        <v>0</v>
      </c>
      <c r="AL3" s="4">
        <f t="shared" ref="AL3:AL66" si="32">D3-C3</f>
        <v>8.5399999999999636</v>
      </c>
      <c r="AM3" s="4">
        <f t="shared" ref="AM3:AM66" si="33">D3-AA3</f>
        <v>11.875419789639636</v>
      </c>
      <c r="AN3" s="4">
        <f t="shared" ref="AN3:AN66" si="34">ABS(IF(AA3&gt;C3,AM3,AL3))</f>
        <v>8.5399999999999636</v>
      </c>
      <c r="AO3" s="4">
        <f t="shared" ref="AO3:AO66" si="35">E3-C3</f>
        <v>-32.910000000000309</v>
      </c>
      <c r="AP3" s="4">
        <f t="shared" ref="AP3:AP66" si="36">AA3-E3</f>
        <v>29.574580210360637</v>
      </c>
      <c r="AQ3" s="4">
        <f t="shared" ref="AQ3:AQ66" si="37">ABS(IF(AA3&gt;C3,AO3,AP3))</f>
        <v>29.574580210360637</v>
      </c>
      <c r="AR3" s="4">
        <f t="shared" si="14"/>
        <v>24.370000000000346</v>
      </c>
      <c r="AS3">
        <f t="shared" ref="AS3:AS66" si="38">IF(AN3&gt;AQ3, AN3, AQ3)</f>
        <v>29.574580210360637</v>
      </c>
      <c r="AT3" s="6">
        <f t="shared" ref="AT3:AT66" si="39">IF(AN3&gt;M4*$BK$4,1,0)+IF(AQ3&gt;M4*$BK$4,1,0)</f>
        <v>0</v>
      </c>
      <c r="AU3" s="4">
        <f t="shared" ref="AU3:AU66" si="40">$BK$4*M4-AS3</f>
        <v>20.984320346956956</v>
      </c>
      <c r="AV3" s="4">
        <f t="shared" ref="AV3:AV66" si="41">M3-AR3+0.3</f>
        <v>15.012104035609926</v>
      </c>
      <c r="AW3">
        <f t="shared" ref="AW3:AW66" si="42">IF(AND(AU3&lt;0,AV3&lt;0), 1, 0)</f>
        <v>0</v>
      </c>
      <c r="AX3">
        <f t="shared" ref="AX3:AX66" si="43">IF(AND(AU3&lt;0,AV3&gt;0), 1, 0)</f>
        <v>0</v>
      </c>
      <c r="AY3">
        <f t="shared" ref="AY3:AY66" si="44">IF(AND(AU3&gt;0,AV3&lt;0), 1, 0)</f>
        <v>0</v>
      </c>
      <c r="AZ3" s="4">
        <f t="shared" si="15"/>
        <v>6.94</v>
      </c>
      <c r="BA3" s="4">
        <f t="shared" ref="BA3:BA66" si="45">AZ3+BA4</f>
        <v>1965.7049999999929</v>
      </c>
      <c r="BB3" s="4">
        <f t="shared" si="16"/>
        <v>1913.3066666666812</v>
      </c>
      <c r="BC3" s="4">
        <f t="shared" si="17"/>
        <v>947.75600000000009</v>
      </c>
      <c r="BM3">
        <f t="shared" si="18"/>
        <v>1</v>
      </c>
      <c r="BO3" t="s">
        <v>70</v>
      </c>
      <c r="BP3" t="s">
        <v>71</v>
      </c>
    </row>
    <row r="4" spans="1:68" x14ac:dyDescent="0.25">
      <c r="A4">
        <v>2511</v>
      </c>
      <c r="B4" s="1">
        <v>44825</v>
      </c>
      <c r="C4" s="2">
        <v>3871.4</v>
      </c>
      <c r="D4" s="2">
        <v>3907.07</v>
      </c>
      <c r="E4" s="2">
        <v>3789.49</v>
      </c>
      <c r="F4" s="2">
        <v>3789.93</v>
      </c>
      <c r="G4" s="2">
        <v>4078330000</v>
      </c>
      <c r="H4" s="2">
        <f t="shared" si="19"/>
        <v>80.012169907666788</v>
      </c>
      <c r="I4" s="2">
        <f t="shared" si="20"/>
        <v>3989.0529999999999</v>
      </c>
      <c r="J4" s="2">
        <f>_xlfn.STDEV.S(C4:F4)</f>
        <v>59.277586756435092</v>
      </c>
      <c r="K4" s="2">
        <f t="shared" si="21"/>
        <v>15.470000000000255</v>
      </c>
      <c r="L4" s="18">
        <v>0.26734999999999998</v>
      </c>
      <c r="M4" s="19">
        <v>43.964261354189212</v>
      </c>
      <c r="N4" s="4">
        <f t="shared" si="0"/>
        <v>117.58000000000038</v>
      </c>
      <c r="O4" s="4">
        <f t="shared" si="22"/>
        <v>81.413999999999945</v>
      </c>
      <c r="P4" s="4">
        <f t="shared" si="1"/>
        <v>-12.578759398496249</v>
      </c>
      <c r="Q4" s="4">
        <f t="shared" si="23"/>
        <v>-10.445441630806574</v>
      </c>
      <c r="R4" s="18">
        <f t="shared" si="2"/>
        <v>3844.1247293233082</v>
      </c>
      <c r="S4" s="2">
        <f t="shared" si="3"/>
        <v>54.194729323308366</v>
      </c>
      <c r="T4" s="22">
        <f t="shared" si="4"/>
        <v>0</v>
      </c>
      <c r="U4" s="29">
        <f t="shared" si="5"/>
        <v>3867.2496457291668</v>
      </c>
      <c r="V4" s="30">
        <f t="shared" si="6"/>
        <v>77.31964572916695</v>
      </c>
      <c r="W4" s="31">
        <f t="shared" si="24"/>
        <v>0</v>
      </c>
      <c r="X4" s="35">
        <f t="shared" si="7"/>
        <v>3879.2669333333361</v>
      </c>
      <c r="Y4" s="30">
        <f t="shared" si="8"/>
        <v>89.336933333336219</v>
      </c>
      <c r="Z4" s="31">
        <f t="shared" si="25"/>
        <v>0</v>
      </c>
      <c r="AA4" s="29">
        <f t="shared" si="9"/>
        <v>3868.9320659937503</v>
      </c>
      <c r="AB4" s="30">
        <f t="shared" si="10"/>
        <v>79.002065993750421</v>
      </c>
      <c r="AC4" s="31">
        <f t="shared" si="26"/>
        <v>0</v>
      </c>
      <c r="AD4" s="32">
        <f t="shared" si="11"/>
        <v>-1</v>
      </c>
      <c r="AE4" s="33">
        <f t="shared" si="27"/>
        <v>-1</v>
      </c>
      <c r="AF4" s="33">
        <f t="shared" si="12"/>
        <v>-1</v>
      </c>
      <c r="AG4" s="33">
        <f t="shared" si="28"/>
        <v>0</v>
      </c>
      <c r="AH4" s="38">
        <f t="shared" si="29"/>
        <v>-1</v>
      </c>
      <c r="AI4" s="33">
        <f t="shared" si="13"/>
        <v>-1</v>
      </c>
      <c r="AJ4" s="39">
        <f t="shared" si="30"/>
        <v>-1</v>
      </c>
      <c r="AK4" s="43">
        <f t="shared" si="31"/>
        <v>-1</v>
      </c>
      <c r="AL4" s="4">
        <f t="shared" si="32"/>
        <v>35.670000000000073</v>
      </c>
      <c r="AM4" s="4">
        <f t="shared" si="33"/>
        <v>38.137934006249907</v>
      </c>
      <c r="AN4" s="4">
        <f t="shared" si="34"/>
        <v>35.670000000000073</v>
      </c>
      <c r="AO4" s="4">
        <f t="shared" si="35"/>
        <v>-81.910000000000309</v>
      </c>
      <c r="AP4" s="4">
        <f t="shared" si="36"/>
        <v>79.442065993750475</v>
      </c>
      <c r="AQ4" s="4">
        <f t="shared" si="37"/>
        <v>79.442065993750475</v>
      </c>
      <c r="AR4" s="4">
        <f t="shared" si="14"/>
        <v>81.470000000000255</v>
      </c>
      <c r="AS4">
        <f t="shared" si="38"/>
        <v>79.442065993750475</v>
      </c>
      <c r="AT4" s="6">
        <f t="shared" si="39"/>
        <v>1</v>
      </c>
      <c r="AU4" s="4">
        <f t="shared" si="40"/>
        <v>-27.149595570474546</v>
      </c>
      <c r="AV4" s="4">
        <f t="shared" si="41"/>
        <v>-37.205738645811046</v>
      </c>
      <c r="AW4">
        <f t="shared" si="42"/>
        <v>1</v>
      </c>
      <c r="AX4">
        <f t="shared" si="43"/>
        <v>0</v>
      </c>
      <c r="AY4">
        <f t="shared" si="44"/>
        <v>0</v>
      </c>
      <c r="AZ4" s="4">
        <f t="shared" si="15"/>
        <v>-3.9100000000000006</v>
      </c>
      <c r="BA4" s="4">
        <f t="shared" si="45"/>
        <v>1958.7649999999928</v>
      </c>
      <c r="BB4" s="4">
        <f t="shared" si="16"/>
        <v>1908.6800000000144</v>
      </c>
      <c r="BC4" s="4">
        <f t="shared" si="17"/>
        <v>983.37200000000007</v>
      </c>
      <c r="BE4" s="3" t="s">
        <v>36</v>
      </c>
      <c r="BG4" s="6"/>
      <c r="BJ4" t="s">
        <v>38</v>
      </c>
      <c r="BK4">
        <v>1.1499999999999999</v>
      </c>
      <c r="BM4">
        <f t="shared" si="18"/>
        <v>1</v>
      </c>
      <c r="BN4" s="9" t="s">
        <v>69</v>
      </c>
      <c r="BO4">
        <f>COUNTIF(AI:AI, "=0")</f>
        <v>380</v>
      </c>
      <c r="BP4">
        <f>BO4/1238</f>
        <v>0.30694668820678511</v>
      </c>
    </row>
    <row r="5" spans="1:68" x14ac:dyDescent="0.25">
      <c r="A5">
        <v>2510</v>
      </c>
      <c r="B5" s="1">
        <v>44824</v>
      </c>
      <c r="C5" s="2">
        <v>3875.23</v>
      </c>
      <c r="D5" s="2">
        <v>3876.01</v>
      </c>
      <c r="E5" s="2">
        <v>3827.54</v>
      </c>
      <c r="F5" s="2">
        <v>3855.93</v>
      </c>
      <c r="G5" s="2">
        <v>4058050000</v>
      </c>
      <c r="H5" s="2">
        <f t="shared" si="19"/>
        <v>76.947642379593319</v>
      </c>
      <c r="I5" s="2">
        <f t="shared" si="20"/>
        <v>4002.1374999999994</v>
      </c>
      <c r="J5" s="2">
        <f t="shared" ref="J5:J66" si="46">_xlfn.STDEV.S(D5:E14)</f>
        <v>86.369925930633698</v>
      </c>
      <c r="K5" s="2">
        <f t="shared" si="21"/>
        <v>-24.659999999999854</v>
      </c>
      <c r="L5" s="18">
        <v>0.27339999999999998</v>
      </c>
      <c r="M5" s="19">
        <v>45.471713411544293</v>
      </c>
      <c r="N5" s="4">
        <f t="shared" si="0"/>
        <v>72.349999999999909</v>
      </c>
      <c r="O5" s="4">
        <f t="shared" si="22"/>
        <v>77.841999999999871</v>
      </c>
      <c r="P5" s="4">
        <f t="shared" si="1"/>
        <v>-11.80527067669173</v>
      </c>
      <c r="Q5" s="4">
        <f t="shared" si="23"/>
        <v>-10.641934027777774</v>
      </c>
      <c r="R5" s="18">
        <f t="shared" si="2"/>
        <v>3888.1933007518796</v>
      </c>
      <c r="S5" s="2">
        <f t="shared" si="3"/>
        <v>32.263300751879797</v>
      </c>
      <c r="T5" s="22">
        <f t="shared" si="4"/>
        <v>1</v>
      </c>
      <c r="U5" s="29">
        <f t="shared" si="5"/>
        <v>3870.9296318270535</v>
      </c>
      <c r="V5" s="30">
        <f t="shared" si="6"/>
        <v>14.99963182705369</v>
      </c>
      <c r="W5" s="31">
        <f t="shared" si="24"/>
        <v>1</v>
      </c>
      <c r="X5" s="35">
        <f t="shared" si="7"/>
        <v>3865.0358666666662</v>
      </c>
      <c r="Y5" s="30">
        <f t="shared" si="8"/>
        <v>9.1058666666663157</v>
      </c>
      <c r="Z5" s="31">
        <f t="shared" si="25"/>
        <v>1</v>
      </c>
      <c r="AA5" s="29">
        <f t="shared" si="9"/>
        <v>3870.1045047045991</v>
      </c>
      <c r="AB5" s="30">
        <f t="shared" si="10"/>
        <v>14.174504704599258</v>
      </c>
      <c r="AC5" s="31">
        <f t="shared" si="26"/>
        <v>1</v>
      </c>
      <c r="AD5" s="32">
        <f t="shared" si="11"/>
        <v>1</v>
      </c>
      <c r="AE5" s="33">
        <f t="shared" si="27"/>
        <v>0</v>
      </c>
      <c r="AF5" s="33">
        <f t="shared" si="12"/>
        <v>1</v>
      </c>
      <c r="AG5" s="33">
        <f t="shared" si="28"/>
        <v>0</v>
      </c>
      <c r="AH5" s="38">
        <f t="shared" si="29"/>
        <v>1</v>
      </c>
      <c r="AI5" s="33">
        <f t="shared" si="13"/>
        <v>1</v>
      </c>
      <c r="AJ5" s="39">
        <f t="shared" si="30"/>
        <v>1</v>
      </c>
      <c r="AK5" s="43">
        <f t="shared" si="31"/>
        <v>1</v>
      </c>
      <c r="AL5" s="4">
        <f t="shared" si="32"/>
        <v>0.78000000000020009</v>
      </c>
      <c r="AM5" s="4">
        <f t="shared" si="33"/>
        <v>5.9054952954011242</v>
      </c>
      <c r="AN5" s="4">
        <f t="shared" si="34"/>
        <v>0.78000000000020009</v>
      </c>
      <c r="AO5" s="4">
        <f t="shared" si="35"/>
        <v>-47.690000000000055</v>
      </c>
      <c r="AP5" s="4">
        <f t="shared" si="36"/>
        <v>42.56450470459913</v>
      </c>
      <c r="AQ5" s="4">
        <f t="shared" si="37"/>
        <v>42.56450470459913</v>
      </c>
      <c r="AR5" s="4">
        <f t="shared" si="14"/>
        <v>19.300000000000182</v>
      </c>
      <c r="AS5">
        <f t="shared" si="38"/>
        <v>42.56450470459913</v>
      </c>
      <c r="AT5" s="6">
        <f t="shared" si="39"/>
        <v>0</v>
      </c>
      <c r="AU5" s="4">
        <f t="shared" si="40"/>
        <v>5.5915340115500669</v>
      </c>
      <c r="AV5" s="4">
        <f t="shared" si="41"/>
        <v>26.471713411544112</v>
      </c>
      <c r="AW5">
        <f t="shared" si="42"/>
        <v>0</v>
      </c>
      <c r="AX5">
        <f t="shared" si="43"/>
        <v>0</v>
      </c>
      <c r="AY5">
        <f t="shared" si="44"/>
        <v>0</v>
      </c>
      <c r="AZ5" s="4">
        <f t="shared" si="15"/>
        <v>6.94</v>
      </c>
      <c r="BA5" s="4">
        <f t="shared" si="45"/>
        <v>1962.6749999999929</v>
      </c>
      <c r="BB5" s="4">
        <f t="shared" si="16"/>
        <v>1912.5900000000145</v>
      </c>
      <c r="BC5" s="4">
        <f t="shared" si="17"/>
        <v>984.90400000000011</v>
      </c>
      <c r="BE5" t="s">
        <v>42</v>
      </c>
      <c r="BG5" s="6"/>
      <c r="BK5" t="s">
        <v>74</v>
      </c>
      <c r="BL5" t="s">
        <v>73</v>
      </c>
      <c r="BM5">
        <f t="shared" si="18"/>
        <v>1</v>
      </c>
      <c r="BN5" t="s">
        <v>72</v>
      </c>
      <c r="BO5">
        <f>COUNTIF(BM:BM, "=0")</f>
        <v>262</v>
      </c>
      <c r="BP5">
        <f>BO5/1238</f>
        <v>0.21163166397415187</v>
      </c>
    </row>
    <row r="6" spans="1:68" x14ac:dyDescent="0.25">
      <c r="A6">
        <v>2509</v>
      </c>
      <c r="B6" s="1">
        <v>44823</v>
      </c>
      <c r="C6" s="2">
        <v>3849.91</v>
      </c>
      <c r="D6" s="2">
        <v>3900.45</v>
      </c>
      <c r="E6" s="2">
        <v>3838.5</v>
      </c>
      <c r="F6" s="2">
        <v>3899.89</v>
      </c>
      <c r="G6" s="2">
        <v>3766850000</v>
      </c>
      <c r="H6" s="2">
        <f t="shared" si="19"/>
        <v>72.906847026416841</v>
      </c>
      <c r="I6" s="2">
        <f t="shared" si="20"/>
        <v>4018.1299999999997</v>
      </c>
      <c r="J6" s="2">
        <f t="shared" si="46"/>
        <v>80.98912473289235</v>
      </c>
      <c r="K6" s="2">
        <f t="shared" si="21"/>
        <v>-23.420000000000073</v>
      </c>
      <c r="L6" s="18">
        <v>0.2535</v>
      </c>
      <c r="M6" s="19">
        <v>41.874816274912348</v>
      </c>
      <c r="N6" s="4">
        <f t="shared" si="0"/>
        <v>61.949999999999818</v>
      </c>
      <c r="O6" s="4">
        <f t="shared" si="22"/>
        <v>76.186999999999898</v>
      </c>
      <c r="P6" s="4">
        <f t="shared" si="1"/>
        <v>-11.696699248120296</v>
      </c>
      <c r="Q6" s="4">
        <f t="shared" si="23"/>
        <v>-11.026585058836838</v>
      </c>
      <c r="R6" s="18">
        <f t="shared" si="2"/>
        <v>3860.1792030075189</v>
      </c>
      <c r="S6" s="2">
        <f t="shared" si="3"/>
        <v>39.710796992480937</v>
      </c>
      <c r="T6" s="22">
        <f t="shared" si="4"/>
        <v>1</v>
      </c>
      <c r="U6" s="29">
        <f t="shared" si="5"/>
        <v>3845.4874935569646</v>
      </c>
      <c r="V6" s="30">
        <f t="shared" si="6"/>
        <v>54.402506443035236</v>
      </c>
      <c r="W6" s="31">
        <f t="shared" si="24"/>
        <v>0</v>
      </c>
      <c r="X6" s="35">
        <f t="shared" si="7"/>
        <v>3834.9566666666651</v>
      </c>
      <c r="Y6" s="30">
        <f t="shared" si="8"/>
        <v>64.933333333334758</v>
      </c>
      <c r="Z6" s="31">
        <f t="shared" si="25"/>
        <v>0</v>
      </c>
      <c r="AA6" s="29">
        <f t="shared" si="9"/>
        <v>3844.0131777923229</v>
      </c>
      <c r="AB6" s="30">
        <f t="shared" si="10"/>
        <v>55.876822207676923</v>
      </c>
      <c r="AC6" s="31">
        <f t="shared" si="26"/>
        <v>0</v>
      </c>
      <c r="AD6" s="32">
        <f t="shared" si="11"/>
        <v>-1</v>
      </c>
      <c r="AE6" s="33">
        <f t="shared" si="27"/>
        <v>-1</v>
      </c>
      <c r="AF6" s="33">
        <f t="shared" si="12"/>
        <v>-1</v>
      </c>
      <c r="AG6" s="33">
        <f t="shared" si="28"/>
        <v>-1</v>
      </c>
      <c r="AH6" s="38">
        <f t="shared" si="29"/>
        <v>-1</v>
      </c>
      <c r="AI6" s="33">
        <f t="shared" si="13"/>
        <v>-1</v>
      </c>
      <c r="AJ6" s="39">
        <f t="shared" si="30"/>
        <v>-1</v>
      </c>
      <c r="AK6" s="43">
        <f t="shared" si="31"/>
        <v>-1</v>
      </c>
      <c r="AL6" s="4">
        <f t="shared" si="32"/>
        <v>50.539999999999964</v>
      </c>
      <c r="AM6" s="4">
        <f t="shared" si="33"/>
        <v>56.436822207676869</v>
      </c>
      <c r="AN6" s="4">
        <f t="shared" si="34"/>
        <v>50.539999999999964</v>
      </c>
      <c r="AO6" s="4">
        <f t="shared" si="35"/>
        <v>-11.409999999999854</v>
      </c>
      <c r="AP6" s="4">
        <f t="shared" si="36"/>
        <v>5.5131777923229492</v>
      </c>
      <c r="AQ6" s="4">
        <f t="shared" si="37"/>
        <v>5.5131777923229492</v>
      </c>
      <c r="AR6" s="4">
        <f t="shared" si="14"/>
        <v>49.980000000000018</v>
      </c>
      <c r="AS6">
        <f t="shared" si="38"/>
        <v>50.539999999999964</v>
      </c>
      <c r="AT6" s="6">
        <f t="shared" si="39"/>
        <v>1</v>
      </c>
      <c r="AU6" s="4">
        <f t="shared" si="40"/>
        <v>-4.5995372488616226</v>
      </c>
      <c r="AV6" s="4">
        <f t="shared" si="41"/>
        <v>-7.8051837250876703</v>
      </c>
      <c r="AW6">
        <f t="shared" si="42"/>
        <v>1</v>
      </c>
      <c r="AX6">
        <f t="shared" si="43"/>
        <v>0</v>
      </c>
      <c r="AY6">
        <f t="shared" si="44"/>
        <v>0</v>
      </c>
      <c r="AZ6" s="4">
        <f t="shared" si="15"/>
        <v>-3.9100000000000006</v>
      </c>
      <c r="BA6" s="4">
        <f t="shared" si="45"/>
        <v>1955.7349999999929</v>
      </c>
      <c r="BB6" s="4">
        <f t="shared" si="16"/>
        <v>1905.6500000000144</v>
      </c>
      <c r="BC6" s="4">
        <f t="shared" si="17"/>
        <v>974.77599999999973</v>
      </c>
      <c r="BE6"/>
      <c r="BG6" s="6"/>
      <c r="BJ6" t="s">
        <v>85</v>
      </c>
      <c r="BK6">
        <v>0.39</v>
      </c>
      <c r="BL6">
        <v>0.3</v>
      </c>
      <c r="BM6">
        <f t="shared" si="18"/>
        <v>1</v>
      </c>
    </row>
    <row r="7" spans="1:68" x14ac:dyDescent="0.25">
      <c r="A7">
        <v>2508</v>
      </c>
      <c r="B7" s="1">
        <v>44820</v>
      </c>
      <c r="C7" s="2">
        <v>3880.95</v>
      </c>
      <c r="D7" s="2">
        <v>3880.95</v>
      </c>
      <c r="E7" s="2">
        <v>3837.08</v>
      </c>
      <c r="F7" s="2">
        <v>3873.33</v>
      </c>
      <c r="G7" s="2">
        <v>7954650000</v>
      </c>
      <c r="H7" s="2">
        <f t="shared" si="19"/>
        <v>63.535305880536541</v>
      </c>
      <c r="I7" s="2">
        <f t="shared" si="20"/>
        <v>4038.9499999999994</v>
      </c>
      <c r="J7" s="2">
        <f t="shared" si="46"/>
        <v>76.921127930531895</v>
      </c>
      <c r="K7" s="2">
        <f t="shared" si="21"/>
        <v>-20.400000000000091</v>
      </c>
      <c r="L7" s="18">
        <v>0.24009999999999998</v>
      </c>
      <c r="M7" s="19">
        <v>39.948228479250737</v>
      </c>
      <c r="N7" s="4">
        <f t="shared" si="0"/>
        <v>64.269999999999982</v>
      </c>
      <c r="O7" s="4">
        <f t="shared" si="22"/>
        <v>81.213999999999899</v>
      </c>
      <c r="P7" s="4">
        <f t="shared" si="1"/>
        <v>-13.15079699248119</v>
      </c>
      <c r="Q7" s="4">
        <f t="shared" si="23"/>
        <v>-11.339760110346392</v>
      </c>
      <c r="R7" s="18">
        <f t="shared" si="2"/>
        <v>3886.8691654135337</v>
      </c>
      <c r="S7" s="2">
        <f t="shared" si="3"/>
        <v>13.539165413533738</v>
      </c>
      <c r="T7" s="22">
        <f t="shared" si="4"/>
        <v>1</v>
      </c>
      <c r="U7" s="29">
        <f t="shared" si="5"/>
        <v>3876.7627451974608</v>
      </c>
      <c r="V7" s="30">
        <f t="shared" si="6"/>
        <v>3.4327451974609176</v>
      </c>
      <c r="W7" s="31">
        <f t="shared" si="24"/>
        <v>1</v>
      </c>
      <c r="X7" s="35">
        <f t="shared" si="7"/>
        <v>3879.7707999999984</v>
      </c>
      <c r="Y7" s="30">
        <f t="shared" si="8"/>
        <v>6.4407999999984895</v>
      </c>
      <c r="Z7" s="31">
        <f t="shared" si="25"/>
        <v>1</v>
      </c>
      <c r="AA7" s="29">
        <f t="shared" si="9"/>
        <v>3877.1838728698162</v>
      </c>
      <c r="AB7" s="30">
        <f t="shared" si="10"/>
        <v>3.8538728698163141</v>
      </c>
      <c r="AC7" s="31">
        <f t="shared" si="26"/>
        <v>1</v>
      </c>
      <c r="AD7" s="32">
        <f t="shared" si="11"/>
        <v>1</v>
      </c>
      <c r="AE7" s="33">
        <f t="shared" si="27"/>
        <v>1</v>
      </c>
      <c r="AF7" s="33">
        <f t="shared" si="12"/>
        <v>1</v>
      </c>
      <c r="AG7" s="33">
        <f t="shared" si="28"/>
        <v>0</v>
      </c>
      <c r="AH7" s="38">
        <f t="shared" si="29"/>
        <v>1</v>
      </c>
      <c r="AI7" s="33">
        <f t="shared" si="13"/>
        <v>1</v>
      </c>
      <c r="AJ7" s="39">
        <f t="shared" si="30"/>
        <v>1</v>
      </c>
      <c r="AK7" s="43">
        <f t="shared" si="31"/>
        <v>1</v>
      </c>
      <c r="AL7" s="4">
        <f t="shared" si="32"/>
        <v>0</v>
      </c>
      <c r="AM7" s="4">
        <f t="shared" si="33"/>
        <v>3.7661271301835768</v>
      </c>
      <c r="AN7" s="4">
        <f t="shared" si="34"/>
        <v>0</v>
      </c>
      <c r="AO7" s="4">
        <f t="shared" si="35"/>
        <v>-43.869999999999891</v>
      </c>
      <c r="AP7" s="4">
        <f t="shared" si="36"/>
        <v>40.103872869816314</v>
      </c>
      <c r="AQ7" s="4">
        <f t="shared" si="37"/>
        <v>40.103872869816314</v>
      </c>
      <c r="AR7" s="4">
        <f t="shared" si="14"/>
        <v>7.6199999999998909</v>
      </c>
      <c r="AS7">
        <f t="shared" si="38"/>
        <v>40.103872869816314</v>
      </c>
      <c r="AT7" s="6">
        <f t="shared" si="39"/>
        <v>0</v>
      </c>
      <c r="AU7" s="4">
        <f t="shared" si="40"/>
        <v>4.3401050283556302</v>
      </c>
      <c r="AV7" s="4">
        <f t="shared" si="41"/>
        <v>32.628228479250843</v>
      </c>
      <c r="AW7">
        <f t="shared" si="42"/>
        <v>0</v>
      </c>
      <c r="AX7">
        <f t="shared" si="43"/>
        <v>0</v>
      </c>
      <c r="AY7">
        <f t="shared" si="44"/>
        <v>0</v>
      </c>
      <c r="AZ7" s="4">
        <f t="shared" si="15"/>
        <v>6.94</v>
      </c>
      <c r="BA7" s="4">
        <f t="shared" si="45"/>
        <v>1959.6449999999929</v>
      </c>
      <c r="BB7" s="4">
        <f t="shared" si="16"/>
        <v>1909.5600000000145</v>
      </c>
      <c r="BC7" s="4">
        <f t="shared" si="17"/>
        <v>987.19199999999978</v>
      </c>
      <c r="BE7"/>
      <c r="BG7" s="6"/>
      <c r="BJ7" t="s">
        <v>51</v>
      </c>
      <c r="BK7">
        <v>0.28000000000000003</v>
      </c>
      <c r="BL7">
        <v>0.51</v>
      </c>
      <c r="BM7">
        <f t="shared" si="18"/>
        <v>1</v>
      </c>
    </row>
    <row r="8" spans="1:68" x14ac:dyDescent="0.25">
      <c r="A8">
        <v>2507</v>
      </c>
      <c r="B8" s="1">
        <v>44819</v>
      </c>
      <c r="C8" s="2">
        <v>3932.41</v>
      </c>
      <c r="D8" s="2">
        <v>3959.14</v>
      </c>
      <c r="E8" s="2">
        <v>3888.28</v>
      </c>
      <c r="F8" s="2">
        <v>3901.35</v>
      </c>
      <c r="G8" s="2">
        <v>4441830000</v>
      </c>
      <c r="H8" s="2">
        <f t="shared" si="19"/>
        <v>57.035523004917287</v>
      </c>
      <c r="I8" s="2">
        <f t="shared" si="20"/>
        <v>4058.5590000000002</v>
      </c>
      <c r="J8" s="2">
        <f t="shared" si="46"/>
        <v>69.399407511121638</v>
      </c>
      <c r="K8" s="2">
        <f t="shared" si="21"/>
        <v>-13.600000000000364</v>
      </c>
      <c r="L8" s="18">
        <v>0.22964999999999999</v>
      </c>
      <c r="M8" s="19">
        <v>38.646937302758218</v>
      </c>
      <c r="N8" s="4">
        <f t="shared" si="0"/>
        <v>70.859999999999673</v>
      </c>
      <c r="O8" s="4">
        <f t="shared" si="22"/>
        <v>81.444999999999894</v>
      </c>
      <c r="P8" s="4">
        <f t="shared" si="1"/>
        <v>-14.48083458646615</v>
      </c>
      <c r="Q8" s="4">
        <f t="shared" si="23"/>
        <v>-10.736550775740476</v>
      </c>
      <c r="R8" s="18">
        <f t="shared" si="2"/>
        <v>3930.5124360902259</v>
      </c>
      <c r="S8" s="2">
        <f t="shared" si="3"/>
        <v>29.162436090226038</v>
      </c>
      <c r="T8" s="22">
        <f t="shared" si="4"/>
        <v>1</v>
      </c>
      <c r="U8" s="29">
        <f t="shared" si="5"/>
        <v>3928.4166327287644</v>
      </c>
      <c r="V8" s="30">
        <f t="shared" si="6"/>
        <v>27.066632728764489</v>
      </c>
      <c r="W8" s="31">
        <f t="shared" si="24"/>
        <v>1</v>
      </c>
      <c r="X8" s="35">
        <f t="shared" si="7"/>
        <v>3903.0722666666552</v>
      </c>
      <c r="Y8" s="30">
        <f t="shared" si="8"/>
        <v>1.7222666666552868</v>
      </c>
      <c r="Z8" s="31">
        <f t="shared" si="25"/>
        <v>1</v>
      </c>
      <c r="AA8" s="29">
        <f t="shared" si="9"/>
        <v>3924.8684214800687</v>
      </c>
      <c r="AB8" s="30">
        <f t="shared" si="10"/>
        <v>23.51842148006881</v>
      </c>
      <c r="AC8" s="31">
        <f t="shared" si="26"/>
        <v>1</v>
      </c>
      <c r="AD8" s="32">
        <f t="shared" si="11"/>
        <v>1</v>
      </c>
      <c r="AE8" s="33">
        <f t="shared" si="27"/>
        <v>1</v>
      </c>
      <c r="AF8" s="33">
        <f t="shared" si="12"/>
        <v>0</v>
      </c>
      <c r="AG8" s="33">
        <f t="shared" si="28"/>
        <v>0</v>
      </c>
      <c r="AH8" s="38">
        <f t="shared" si="29"/>
        <v>1</v>
      </c>
      <c r="AI8" s="33">
        <f t="shared" si="13"/>
        <v>1</v>
      </c>
      <c r="AJ8" s="39">
        <f t="shared" si="30"/>
        <v>1</v>
      </c>
      <c r="AK8" s="43">
        <f t="shared" si="31"/>
        <v>1</v>
      </c>
      <c r="AL8" s="4">
        <f t="shared" si="32"/>
        <v>26.730000000000018</v>
      </c>
      <c r="AM8" s="4">
        <f t="shared" si="33"/>
        <v>34.271578519931154</v>
      </c>
      <c r="AN8" s="4">
        <f t="shared" si="34"/>
        <v>26.730000000000018</v>
      </c>
      <c r="AO8" s="4">
        <f t="shared" si="35"/>
        <v>-44.129999999999654</v>
      </c>
      <c r="AP8" s="4">
        <f t="shared" si="36"/>
        <v>36.588421480068519</v>
      </c>
      <c r="AQ8" s="4">
        <f t="shared" si="37"/>
        <v>36.588421480068519</v>
      </c>
      <c r="AR8" s="4">
        <f t="shared" si="14"/>
        <v>31.059999999999945</v>
      </c>
      <c r="AS8">
        <f t="shared" si="38"/>
        <v>36.588421480068519</v>
      </c>
      <c r="AT8" s="6">
        <f t="shared" si="39"/>
        <v>0</v>
      </c>
      <c r="AU8" s="4">
        <f t="shared" si="40"/>
        <v>8.1684352336336445</v>
      </c>
      <c r="AV8" s="4">
        <f t="shared" si="41"/>
        <v>7.8869373027582723</v>
      </c>
      <c r="AW8">
        <f t="shared" si="42"/>
        <v>0</v>
      </c>
      <c r="AX8">
        <f t="shared" si="43"/>
        <v>0</v>
      </c>
      <c r="AY8">
        <f t="shared" si="44"/>
        <v>0</v>
      </c>
      <c r="AZ8" s="4">
        <f t="shared" si="15"/>
        <v>6.94</v>
      </c>
      <c r="BA8" s="4">
        <f t="shared" si="45"/>
        <v>1952.7049999999929</v>
      </c>
      <c r="BB8" s="4">
        <f t="shared" si="16"/>
        <v>1902.6200000000144</v>
      </c>
      <c r="BC8" s="4">
        <f t="shared" si="17"/>
        <v>1007.7759999999997</v>
      </c>
      <c r="BE8"/>
      <c r="BG8" s="6"/>
      <c r="BJ8" t="s">
        <v>86</v>
      </c>
      <c r="BK8">
        <v>0.14000000000000001</v>
      </c>
      <c r="BL8">
        <v>0.1</v>
      </c>
      <c r="BM8">
        <f t="shared" si="18"/>
        <v>1</v>
      </c>
    </row>
    <row r="9" spans="1:68" x14ac:dyDescent="0.25">
      <c r="A9">
        <v>2506</v>
      </c>
      <c r="B9" s="1">
        <v>44818</v>
      </c>
      <c r="C9" s="2">
        <v>3940.73</v>
      </c>
      <c r="D9" s="2">
        <v>3961.94</v>
      </c>
      <c r="E9" s="2">
        <v>3912.18</v>
      </c>
      <c r="F9" s="2">
        <v>3946.01</v>
      </c>
      <c r="G9" s="2">
        <v>4293240000</v>
      </c>
      <c r="H9" s="2">
        <f t="shared" si="19"/>
        <v>55.454446730827875</v>
      </c>
      <c r="I9" s="2">
        <f t="shared" si="20"/>
        <v>4075.9584999999997</v>
      </c>
      <c r="J9" s="2">
        <f t="shared" si="46"/>
        <v>67.093723392611039</v>
      </c>
      <c r="K9" s="2">
        <f t="shared" si="21"/>
        <v>8.0399999999999636</v>
      </c>
      <c r="L9" s="18">
        <v>0.23205000000000001</v>
      </c>
      <c r="M9" s="19">
        <v>38.919005838001887</v>
      </c>
      <c r="N9" s="4">
        <f t="shared" si="0"/>
        <v>49.760000000000218</v>
      </c>
      <c r="O9" s="4">
        <f t="shared" si="22"/>
        <v>80.442999999999898</v>
      </c>
      <c r="P9" s="4">
        <f t="shared" si="1"/>
        <v>-15.497563909774421</v>
      </c>
      <c r="Q9" s="4">
        <f t="shared" si="23"/>
        <v>-10.239403259577836</v>
      </c>
      <c r="R9" s="18">
        <f t="shared" si="2"/>
        <v>3915.5858421052631</v>
      </c>
      <c r="S9" s="2">
        <f t="shared" si="3"/>
        <v>30.424157894737164</v>
      </c>
      <c r="T9" s="22">
        <f t="shared" si="4"/>
        <v>1</v>
      </c>
      <c r="U9" s="29">
        <f t="shared" si="5"/>
        <v>3937.0546606205867</v>
      </c>
      <c r="V9" s="30">
        <f t="shared" si="6"/>
        <v>8.9553393794135445</v>
      </c>
      <c r="W9" s="31">
        <f t="shared" si="24"/>
        <v>1</v>
      </c>
      <c r="X9" s="35">
        <f t="shared" si="7"/>
        <v>3929.0250666666252</v>
      </c>
      <c r="Y9" s="30">
        <f t="shared" si="8"/>
        <v>16.984933333375011</v>
      </c>
      <c r="Z9" s="31">
        <f t="shared" si="25"/>
        <v>1</v>
      </c>
      <c r="AA9" s="29">
        <f t="shared" si="9"/>
        <v>3935.9305174670321</v>
      </c>
      <c r="AB9" s="30">
        <f t="shared" si="10"/>
        <v>10.079482532968086</v>
      </c>
      <c r="AC9" s="31">
        <f t="shared" si="26"/>
        <v>1</v>
      </c>
      <c r="AD9" s="32">
        <f t="shared" si="11"/>
        <v>1</v>
      </c>
      <c r="AE9" s="33">
        <f t="shared" si="27"/>
        <v>0</v>
      </c>
      <c r="AF9" s="33">
        <f t="shared" si="12"/>
        <v>0</v>
      </c>
      <c r="AG9" s="33">
        <f t="shared" si="28"/>
        <v>0</v>
      </c>
      <c r="AH9" s="38">
        <f t="shared" si="29"/>
        <v>1</v>
      </c>
      <c r="AI9" s="33">
        <f t="shared" si="13"/>
        <v>1</v>
      </c>
      <c r="AJ9" s="39">
        <f t="shared" si="30"/>
        <v>0</v>
      </c>
      <c r="AK9" s="43">
        <f t="shared" si="31"/>
        <v>0</v>
      </c>
      <c r="AL9" s="4">
        <f t="shared" si="32"/>
        <v>21.210000000000036</v>
      </c>
      <c r="AM9" s="4">
        <f t="shared" si="33"/>
        <v>26.009482532967922</v>
      </c>
      <c r="AN9" s="4">
        <f t="shared" si="34"/>
        <v>21.210000000000036</v>
      </c>
      <c r="AO9" s="4">
        <f t="shared" si="35"/>
        <v>-28.550000000000182</v>
      </c>
      <c r="AP9" s="4">
        <f t="shared" si="36"/>
        <v>23.750517467032296</v>
      </c>
      <c r="AQ9" s="4">
        <f t="shared" si="37"/>
        <v>23.750517467032296</v>
      </c>
      <c r="AR9" s="4">
        <f t="shared" si="14"/>
        <v>5.2800000000002001</v>
      </c>
      <c r="AS9">
        <f t="shared" si="38"/>
        <v>23.750517467032296</v>
      </c>
      <c r="AT9" s="6">
        <f t="shared" si="39"/>
        <v>0</v>
      </c>
      <c r="AU9" s="4">
        <f t="shared" si="40"/>
        <v>26.224155633724472</v>
      </c>
      <c r="AV9" s="4">
        <f t="shared" si="41"/>
        <v>33.939005838001684</v>
      </c>
      <c r="AW9">
        <f t="shared" si="42"/>
        <v>0</v>
      </c>
      <c r="AX9">
        <f t="shared" si="43"/>
        <v>0</v>
      </c>
      <c r="AY9">
        <f t="shared" si="44"/>
        <v>0</v>
      </c>
      <c r="AZ9" s="4">
        <f t="shared" si="15"/>
        <v>6.94</v>
      </c>
      <c r="BA9" s="4">
        <f t="shared" si="45"/>
        <v>1945.7649999999928</v>
      </c>
      <c r="BB9" s="4">
        <f t="shared" si="16"/>
        <v>1895.6800000000144</v>
      </c>
      <c r="BC9" s="4">
        <f t="shared" si="17"/>
        <v>1011.104</v>
      </c>
      <c r="BE9"/>
      <c r="BG9" s="6"/>
      <c r="BM9">
        <f t="shared" si="18"/>
        <v>1</v>
      </c>
    </row>
    <row r="10" spans="1:68" x14ac:dyDescent="0.25">
      <c r="A10">
        <v>2505</v>
      </c>
      <c r="B10" s="1">
        <v>44817</v>
      </c>
      <c r="C10" s="2">
        <v>4037.12</v>
      </c>
      <c r="D10" s="2">
        <v>4037.12</v>
      </c>
      <c r="E10" s="2">
        <v>3921.28</v>
      </c>
      <c r="F10" s="2">
        <v>3932.69</v>
      </c>
      <c r="G10" s="2">
        <v>4224550000</v>
      </c>
      <c r="H10" s="2">
        <f t="shared" si="19"/>
        <v>56.311059107228509</v>
      </c>
      <c r="I10" s="2">
        <f t="shared" si="20"/>
        <v>4093.4450000000006</v>
      </c>
      <c r="J10" s="2">
        <f t="shared" si="46"/>
        <v>66.63414476393497</v>
      </c>
      <c r="K10" s="2">
        <f t="shared" si="21"/>
        <v>-73.289999999999964</v>
      </c>
      <c r="L10" s="18">
        <v>0.24790000000000001</v>
      </c>
      <c r="M10" s="19">
        <v>43.456237478918929</v>
      </c>
      <c r="N10" s="4">
        <f t="shared" si="0"/>
        <v>189.12999999999965</v>
      </c>
      <c r="O10" s="4">
        <f t="shared" si="22"/>
        <v>83.443999999999875</v>
      </c>
      <c r="P10" s="4">
        <f t="shared" si="1"/>
        <v>-17.104157894736829</v>
      </c>
      <c r="Q10" s="4">
        <f t="shared" si="23"/>
        <v>-9.4239471267007229</v>
      </c>
      <c r="R10" s="18">
        <f t="shared" si="2"/>
        <v>4092.5648421052629</v>
      </c>
      <c r="S10" s="2">
        <f t="shared" si="3"/>
        <v>159.87484210526281</v>
      </c>
      <c r="T10" s="22">
        <f t="shared" si="4"/>
        <v>0</v>
      </c>
      <c r="U10" s="29">
        <f t="shared" si="5"/>
        <v>4033.7772097133006</v>
      </c>
      <c r="V10" s="30">
        <f t="shared" si="6"/>
        <v>101.08720971330058</v>
      </c>
      <c r="W10" s="31">
        <f t="shared" si="24"/>
        <v>0</v>
      </c>
      <c r="X10" s="35">
        <f t="shared" si="7"/>
        <v>4056.9851999999992</v>
      </c>
      <c r="Y10" s="30">
        <f t="shared" si="8"/>
        <v>124.29519999999911</v>
      </c>
      <c r="Z10" s="31">
        <f t="shared" si="25"/>
        <v>0</v>
      </c>
      <c r="AA10" s="29">
        <f t="shared" si="9"/>
        <v>4037.0263283534382</v>
      </c>
      <c r="AB10" s="30">
        <f t="shared" si="10"/>
        <v>104.33632835343815</v>
      </c>
      <c r="AC10" s="31">
        <f t="shared" si="26"/>
        <v>0</v>
      </c>
      <c r="AD10" s="32">
        <f t="shared" si="11"/>
        <v>-1</v>
      </c>
      <c r="AE10" s="33">
        <f t="shared" si="27"/>
        <v>-1</v>
      </c>
      <c r="AF10" s="33">
        <f t="shared" si="12"/>
        <v>0</v>
      </c>
      <c r="AG10" s="33">
        <f t="shared" si="28"/>
        <v>0</v>
      </c>
      <c r="AH10" s="38">
        <f t="shared" si="29"/>
        <v>-1</v>
      </c>
      <c r="AI10" s="33">
        <f t="shared" si="13"/>
        <v>-1</v>
      </c>
      <c r="AJ10" s="39">
        <f t="shared" si="30"/>
        <v>0</v>
      </c>
      <c r="AK10" s="43">
        <f t="shared" si="31"/>
        <v>0</v>
      </c>
      <c r="AL10" s="4">
        <f t="shared" si="32"/>
        <v>0</v>
      </c>
      <c r="AM10" s="4">
        <f t="shared" si="33"/>
        <v>9.3671646561688249E-2</v>
      </c>
      <c r="AN10" s="4">
        <f t="shared" si="34"/>
        <v>0</v>
      </c>
      <c r="AO10" s="4">
        <f t="shared" si="35"/>
        <v>-115.83999999999969</v>
      </c>
      <c r="AP10" s="4">
        <f t="shared" si="36"/>
        <v>115.746328353438</v>
      </c>
      <c r="AQ10" s="4">
        <f t="shared" si="37"/>
        <v>115.746328353438</v>
      </c>
      <c r="AR10" s="4">
        <f t="shared" si="14"/>
        <v>104.42999999999984</v>
      </c>
      <c r="AS10">
        <f t="shared" si="38"/>
        <v>115.746328353438</v>
      </c>
      <c r="AT10" s="6">
        <f t="shared" si="39"/>
        <v>1</v>
      </c>
      <c r="AU10" s="4">
        <f t="shared" si="40"/>
        <v>-70.424311075726266</v>
      </c>
      <c r="AV10" s="4">
        <f t="shared" si="41"/>
        <v>-60.67376252108091</v>
      </c>
      <c r="AW10">
        <f t="shared" si="42"/>
        <v>1</v>
      </c>
      <c r="AX10">
        <f t="shared" si="43"/>
        <v>0</v>
      </c>
      <c r="AY10">
        <f t="shared" si="44"/>
        <v>0</v>
      </c>
      <c r="AZ10" s="4">
        <f t="shared" si="15"/>
        <v>-3.9100000000000006</v>
      </c>
      <c r="BA10" s="4">
        <f t="shared" si="45"/>
        <v>1938.8249999999928</v>
      </c>
      <c r="BB10" s="4">
        <f t="shared" si="16"/>
        <v>1893.3666666666811</v>
      </c>
      <c r="BC10" s="4">
        <f t="shared" si="17"/>
        <v>1049.6599999999999</v>
      </c>
      <c r="BE10"/>
      <c r="BG10" s="6"/>
      <c r="BM10">
        <f t="shared" si="18"/>
        <v>1</v>
      </c>
    </row>
    <row r="11" spans="1:68" x14ac:dyDescent="0.25">
      <c r="A11">
        <v>2504</v>
      </c>
      <c r="B11" s="1">
        <v>44816</v>
      </c>
      <c r="C11" s="2">
        <v>4083.67</v>
      </c>
      <c r="D11" s="2">
        <v>4119.28</v>
      </c>
      <c r="E11" s="2">
        <v>4083.67</v>
      </c>
      <c r="F11" s="2">
        <v>4110.41</v>
      </c>
      <c r="G11" s="2">
        <v>3814200000</v>
      </c>
      <c r="H11" s="2">
        <f t="shared" si="19"/>
        <v>56.088861678986227</v>
      </c>
      <c r="I11" s="2">
        <f t="shared" si="20"/>
        <v>4105.0575000000008</v>
      </c>
      <c r="J11" s="2">
        <f t="shared" si="46"/>
        <v>66.39275926556094</v>
      </c>
      <c r="K11" s="2">
        <f t="shared" si="21"/>
        <v>16.309999999999945</v>
      </c>
      <c r="L11" s="18">
        <v>0.22720000000000001</v>
      </c>
      <c r="M11" s="19">
        <v>39.410449806705863</v>
      </c>
      <c r="N11" s="4">
        <f t="shared" si="0"/>
        <v>51.919999999999618</v>
      </c>
      <c r="O11" s="4">
        <f t="shared" si="22"/>
        <v>69.08799999999988</v>
      </c>
      <c r="P11" s="4">
        <f t="shared" si="1"/>
        <v>-17.845157894736836</v>
      </c>
      <c r="Q11" s="4">
        <f t="shared" si="23"/>
        <v>-8.5712571453827575</v>
      </c>
      <c r="R11" s="18">
        <f t="shared" si="2"/>
        <v>4046.7584962406017</v>
      </c>
      <c r="S11" s="2">
        <f t="shared" si="3"/>
        <v>63.651503759398111</v>
      </c>
      <c r="T11" s="22">
        <f t="shared" si="4"/>
        <v>0</v>
      </c>
      <c r="U11" s="29">
        <f t="shared" si="5"/>
        <v>4080.2332873738128</v>
      </c>
      <c r="V11" s="30">
        <f t="shared" si="6"/>
        <v>30.176712626187054</v>
      </c>
      <c r="W11" s="31">
        <f t="shared" si="24"/>
        <v>1</v>
      </c>
      <c r="X11" s="35">
        <f t="shared" si="7"/>
        <v>4101.3705333333346</v>
      </c>
      <c r="Y11" s="30">
        <f t="shared" si="8"/>
        <v>9.0394666666652483</v>
      </c>
      <c r="Z11" s="31">
        <f t="shared" si="25"/>
        <v>1</v>
      </c>
      <c r="AA11" s="29">
        <f t="shared" si="9"/>
        <v>4083.1925018081461</v>
      </c>
      <c r="AB11" s="30">
        <f t="shared" si="10"/>
        <v>27.217498191853792</v>
      </c>
      <c r="AC11" s="31">
        <f t="shared" si="26"/>
        <v>1</v>
      </c>
      <c r="AD11" s="32">
        <f t="shared" si="11"/>
        <v>1</v>
      </c>
      <c r="AE11" s="33">
        <f t="shared" si="27"/>
        <v>0</v>
      </c>
      <c r="AF11" s="33">
        <f t="shared" si="12"/>
        <v>0</v>
      </c>
      <c r="AG11" s="33">
        <f t="shared" si="28"/>
        <v>0</v>
      </c>
      <c r="AH11" s="38">
        <f t="shared" si="29"/>
        <v>0</v>
      </c>
      <c r="AI11" s="33">
        <f t="shared" si="13"/>
        <v>0</v>
      </c>
      <c r="AJ11" s="39">
        <f t="shared" si="30"/>
        <v>0</v>
      </c>
      <c r="AK11" s="43">
        <f t="shared" si="31"/>
        <v>0</v>
      </c>
      <c r="AL11" s="4">
        <f t="shared" si="32"/>
        <v>35.609999999999673</v>
      </c>
      <c r="AM11" s="4">
        <f t="shared" si="33"/>
        <v>36.087498191853683</v>
      </c>
      <c r="AN11" s="4">
        <f t="shared" si="34"/>
        <v>35.609999999999673</v>
      </c>
      <c r="AO11" s="4">
        <f t="shared" si="35"/>
        <v>0</v>
      </c>
      <c r="AP11" s="4">
        <f t="shared" si="36"/>
        <v>-0.47749819185401066</v>
      </c>
      <c r="AQ11" s="4">
        <f t="shared" si="37"/>
        <v>0.47749819185401066</v>
      </c>
      <c r="AR11" s="4">
        <f t="shared" si="14"/>
        <v>26.739999999999782</v>
      </c>
      <c r="AS11">
        <f t="shared" si="38"/>
        <v>35.609999999999673</v>
      </c>
      <c r="AT11" s="6">
        <f t="shared" si="39"/>
        <v>0</v>
      </c>
      <c r="AU11" s="4">
        <f t="shared" si="40"/>
        <v>1.9275386359952904</v>
      </c>
      <c r="AV11" s="4">
        <f t="shared" si="41"/>
        <v>12.970449806706082</v>
      </c>
      <c r="AW11">
        <f t="shared" si="42"/>
        <v>0</v>
      </c>
      <c r="AX11">
        <f t="shared" si="43"/>
        <v>0</v>
      </c>
      <c r="AY11">
        <f t="shared" si="44"/>
        <v>0</v>
      </c>
      <c r="AZ11" s="4">
        <f t="shared" si="15"/>
        <v>6.94</v>
      </c>
      <c r="BA11" s="4">
        <f t="shared" si="45"/>
        <v>1942.7349999999929</v>
      </c>
      <c r="BB11" s="4">
        <f t="shared" si="16"/>
        <v>1894.6700000000144</v>
      </c>
      <c r="BC11" s="4">
        <f t="shared" si="17"/>
        <v>1068.28</v>
      </c>
      <c r="BE11"/>
      <c r="BF11" s="6" t="s">
        <v>15</v>
      </c>
      <c r="BG11" s="6"/>
      <c r="BM11">
        <f t="shared" si="18"/>
        <v>0</v>
      </c>
    </row>
    <row r="12" spans="1:68" x14ac:dyDescent="0.25">
      <c r="A12">
        <v>2503</v>
      </c>
      <c r="B12" s="1">
        <v>44813</v>
      </c>
      <c r="C12" s="2">
        <v>4022.94</v>
      </c>
      <c r="D12" s="2">
        <v>4076.81</v>
      </c>
      <c r="E12" s="2">
        <v>4022.94</v>
      </c>
      <c r="F12" s="2">
        <v>4067.36</v>
      </c>
      <c r="G12" s="2">
        <v>3901940000</v>
      </c>
      <c r="H12" s="2">
        <f t="shared" si="19"/>
        <v>82.629134766268834</v>
      </c>
      <c r="I12" s="2">
        <f t="shared" si="20"/>
        <v>4112.1250000000009</v>
      </c>
      <c r="J12" s="2">
        <f t="shared" si="46"/>
        <v>75.334099429422366</v>
      </c>
      <c r="K12" s="2">
        <f t="shared" si="21"/>
        <v>16.760000000000218</v>
      </c>
      <c r="L12" s="18">
        <v>0.19105</v>
      </c>
      <c r="M12" s="19">
        <v>32.641337944343448</v>
      </c>
      <c r="N12" s="4">
        <f t="shared" si="0"/>
        <v>70.630000000000109</v>
      </c>
      <c r="O12" s="4">
        <f t="shared" si="22"/>
        <v>78.433999999999926</v>
      </c>
      <c r="P12" s="4">
        <f t="shared" si="1"/>
        <v>-20.601503759398483</v>
      </c>
      <c r="Q12" s="4">
        <f t="shared" si="23"/>
        <v>-8.8120836568902732</v>
      </c>
      <c r="R12" s="18">
        <f t="shared" si="2"/>
        <v>3984.7982781954884</v>
      </c>
      <c r="S12" s="2">
        <f t="shared" si="3"/>
        <v>82.561721804511762</v>
      </c>
      <c r="T12" s="22">
        <f t="shared" si="4"/>
        <v>0</v>
      </c>
      <c r="U12" s="29">
        <f t="shared" si="5"/>
        <v>4019.5659192120652</v>
      </c>
      <c r="V12" s="30">
        <f t="shared" si="6"/>
        <v>47.794080787934945</v>
      </c>
      <c r="W12" s="31">
        <f t="shared" si="24"/>
        <v>0</v>
      </c>
      <c r="X12" s="35">
        <f t="shared" si="7"/>
        <v>4036.7497333333595</v>
      </c>
      <c r="Y12" s="30">
        <f t="shared" si="8"/>
        <v>30.610266666640655</v>
      </c>
      <c r="Z12" s="31">
        <f t="shared" si="25"/>
        <v>1</v>
      </c>
      <c r="AA12" s="29">
        <f t="shared" si="9"/>
        <v>4021.9716531890463</v>
      </c>
      <c r="AB12" s="30">
        <f t="shared" si="10"/>
        <v>45.388346810953863</v>
      </c>
      <c r="AC12" s="31">
        <f t="shared" si="26"/>
        <v>0</v>
      </c>
      <c r="AD12" s="32">
        <f t="shared" si="11"/>
        <v>-1</v>
      </c>
      <c r="AE12" s="33">
        <f t="shared" si="27"/>
        <v>0</v>
      </c>
      <c r="AF12" s="33">
        <f t="shared" si="12"/>
        <v>0</v>
      </c>
      <c r="AG12" s="33">
        <f t="shared" si="28"/>
        <v>0</v>
      </c>
      <c r="AH12" s="38">
        <f t="shared" si="29"/>
        <v>-1</v>
      </c>
      <c r="AI12" s="33">
        <f t="shared" si="13"/>
        <v>0</v>
      </c>
      <c r="AJ12" s="39">
        <f t="shared" si="30"/>
        <v>0</v>
      </c>
      <c r="AK12" s="43">
        <f t="shared" si="31"/>
        <v>0</v>
      </c>
      <c r="AL12" s="4">
        <f t="shared" si="32"/>
        <v>53.869999999999891</v>
      </c>
      <c r="AM12" s="4">
        <f t="shared" si="33"/>
        <v>54.838346810953681</v>
      </c>
      <c r="AN12" s="4">
        <f t="shared" si="34"/>
        <v>53.869999999999891</v>
      </c>
      <c r="AO12" s="4">
        <f t="shared" si="35"/>
        <v>0</v>
      </c>
      <c r="AP12" s="4">
        <f t="shared" si="36"/>
        <v>-0.96834681095378983</v>
      </c>
      <c r="AQ12" s="4">
        <f t="shared" si="37"/>
        <v>0.96834681095378983</v>
      </c>
      <c r="AR12" s="4">
        <f t="shared" si="14"/>
        <v>44.420000000000073</v>
      </c>
      <c r="AS12">
        <f t="shared" si="38"/>
        <v>53.869999999999891</v>
      </c>
      <c r="AT12" s="6">
        <f t="shared" si="39"/>
        <v>1</v>
      </c>
      <c r="AU12" s="4">
        <f t="shared" si="40"/>
        <v>-15.466401636413622</v>
      </c>
      <c r="AV12" s="4">
        <f t="shared" si="41"/>
        <v>-11.478662055656624</v>
      </c>
      <c r="AW12">
        <f t="shared" si="42"/>
        <v>1</v>
      </c>
      <c r="AX12">
        <f t="shared" si="43"/>
        <v>0</v>
      </c>
      <c r="AY12">
        <f t="shared" si="44"/>
        <v>0</v>
      </c>
      <c r="AZ12" s="4">
        <f t="shared" si="15"/>
        <v>-3.9100000000000006</v>
      </c>
      <c r="BA12" s="4">
        <f t="shared" si="45"/>
        <v>1935.7949999999928</v>
      </c>
      <c r="BB12" s="4">
        <f t="shared" si="16"/>
        <v>1894.6700000000144</v>
      </c>
      <c r="BC12" s="4">
        <f t="shared" si="17"/>
        <v>1043.9880000000003</v>
      </c>
      <c r="BE12" t="s">
        <v>17</v>
      </c>
      <c r="BF12" s="6">
        <f>COUNTIF(AU:AU, "&lt;0")</f>
        <v>1317</v>
      </c>
      <c r="BG12" s="6"/>
      <c r="BM12">
        <f t="shared" si="18"/>
        <v>0</v>
      </c>
    </row>
    <row r="13" spans="1:68" x14ac:dyDescent="0.25">
      <c r="A13">
        <v>2502</v>
      </c>
      <c r="B13" s="1">
        <v>44812</v>
      </c>
      <c r="C13" s="2">
        <v>3959.94</v>
      </c>
      <c r="D13" s="2">
        <v>4010.5</v>
      </c>
      <c r="E13" s="2">
        <v>3944.81</v>
      </c>
      <c r="F13" s="2">
        <v>4006.18</v>
      </c>
      <c r="G13" s="2">
        <v>3966850000</v>
      </c>
      <c r="H13" s="2">
        <f t="shared" si="19"/>
        <v>95.414143984119178</v>
      </c>
      <c r="I13" s="2">
        <f t="shared" si="20"/>
        <v>4122.348</v>
      </c>
      <c r="J13" s="2">
        <f t="shared" si="46"/>
        <v>92.580328983736251</v>
      </c>
      <c r="K13" s="2">
        <f t="shared" si="21"/>
        <v>-19.929999999999836</v>
      </c>
      <c r="L13" s="18">
        <v>0.19674999999999998</v>
      </c>
      <c r="M13" s="19">
        <v>33.394433359640239</v>
      </c>
      <c r="N13" s="4">
        <f t="shared" si="0"/>
        <v>65.690000000000055</v>
      </c>
      <c r="O13" s="4">
        <f t="shared" si="22"/>
        <v>77.347999999999871</v>
      </c>
      <c r="P13" s="4">
        <f t="shared" si="1"/>
        <v>-21.38172180451128</v>
      </c>
      <c r="Q13" s="4">
        <f t="shared" si="23"/>
        <v>-8.6514891998329269</v>
      </c>
      <c r="R13" s="18">
        <f t="shared" si="2"/>
        <v>3958.8420225563909</v>
      </c>
      <c r="S13" s="2">
        <f t="shared" si="3"/>
        <v>47.337977443608906</v>
      </c>
      <c r="T13" s="22">
        <f t="shared" si="4"/>
        <v>0</v>
      </c>
      <c r="U13" s="29">
        <f t="shared" si="5"/>
        <v>3956.7762114497255</v>
      </c>
      <c r="V13" s="30">
        <f t="shared" si="6"/>
        <v>49.403788550274385</v>
      </c>
      <c r="W13" s="31">
        <f t="shared" si="24"/>
        <v>0</v>
      </c>
      <c r="X13" s="35">
        <f t="shared" si="7"/>
        <v>3952.0120000000024</v>
      </c>
      <c r="Y13" s="30">
        <f t="shared" si="8"/>
        <v>54.167999999997392</v>
      </c>
      <c r="Z13" s="31">
        <f t="shared" si="25"/>
        <v>0</v>
      </c>
      <c r="AA13" s="29">
        <f t="shared" si="9"/>
        <v>3956.1092218467643</v>
      </c>
      <c r="AB13" s="30">
        <f t="shared" si="10"/>
        <v>50.070778153235551</v>
      </c>
      <c r="AC13" s="31">
        <f t="shared" si="26"/>
        <v>0</v>
      </c>
      <c r="AD13" s="32">
        <f t="shared" si="11"/>
        <v>-1</v>
      </c>
      <c r="AE13" s="33">
        <f t="shared" si="27"/>
        <v>0</v>
      </c>
      <c r="AF13" s="33">
        <f t="shared" si="12"/>
        <v>0</v>
      </c>
      <c r="AG13" s="33">
        <f t="shared" si="28"/>
        <v>0</v>
      </c>
      <c r="AH13" s="38">
        <f t="shared" si="29"/>
        <v>-1</v>
      </c>
      <c r="AI13" s="33">
        <f t="shared" si="13"/>
        <v>-1</v>
      </c>
      <c r="AJ13" s="39">
        <f t="shared" si="30"/>
        <v>-1</v>
      </c>
      <c r="AK13" s="43">
        <f t="shared" si="31"/>
        <v>0</v>
      </c>
      <c r="AL13" s="4">
        <f t="shared" si="32"/>
        <v>50.559999999999945</v>
      </c>
      <c r="AM13" s="4">
        <f t="shared" si="33"/>
        <v>54.390778153235715</v>
      </c>
      <c r="AN13" s="4">
        <f t="shared" si="34"/>
        <v>50.559999999999945</v>
      </c>
      <c r="AO13" s="4">
        <f t="shared" si="35"/>
        <v>-15.130000000000109</v>
      </c>
      <c r="AP13" s="4">
        <f t="shared" si="36"/>
        <v>11.29922184676434</v>
      </c>
      <c r="AQ13" s="4">
        <f t="shared" si="37"/>
        <v>11.29922184676434</v>
      </c>
      <c r="AR13" s="4">
        <f t="shared" si="14"/>
        <v>46.239999999999782</v>
      </c>
      <c r="AS13">
        <f t="shared" si="38"/>
        <v>50.559999999999945</v>
      </c>
      <c r="AT13" s="6">
        <f t="shared" si="39"/>
        <v>1</v>
      </c>
      <c r="AU13" s="4">
        <f t="shared" si="40"/>
        <v>-8.9954208700654092</v>
      </c>
      <c r="AV13" s="4">
        <f t="shared" si="41"/>
        <v>-12.545566640359542</v>
      </c>
      <c r="AW13">
        <f t="shared" si="42"/>
        <v>1</v>
      </c>
      <c r="AX13">
        <f t="shared" si="43"/>
        <v>0</v>
      </c>
      <c r="AY13">
        <f t="shared" si="44"/>
        <v>0</v>
      </c>
      <c r="AZ13" s="4">
        <f t="shared" si="15"/>
        <v>-3.9100000000000006</v>
      </c>
      <c r="BA13" s="4">
        <f t="shared" si="45"/>
        <v>1939.7049999999929</v>
      </c>
      <c r="BB13" s="4">
        <f t="shared" si="16"/>
        <v>1894.6700000000144</v>
      </c>
      <c r="BC13" s="4">
        <f t="shared" si="17"/>
        <v>1018.7880000000001</v>
      </c>
      <c r="BE13" t="s">
        <v>18</v>
      </c>
      <c r="BF13" s="6">
        <f>SUM(AW:AW)</f>
        <v>889</v>
      </c>
      <c r="BG13" s="6"/>
      <c r="BM13">
        <f t="shared" si="18"/>
        <v>1</v>
      </c>
    </row>
    <row r="14" spans="1:68" x14ac:dyDescent="0.25">
      <c r="A14">
        <v>2501</v>
      </c>
      <c r="B14" s="1">
        <v>44811</v>
      </c>
      <c r="C14" s="2">
        <v>3909.43</v>
      </c>
      <c r="D14" s="2">
        <v>3987.89</v>
      </c>
      <c r="E14" s="2">
        <v>3906.03</v>
      </c>
      <c r="F14" s="2">
        <v>3979.87</v>
      </c>
      <c r="G14" s="2">
        <v>3890320000</v>
      </c>
      <c r="H14" s="2">
        <f t="shared" si="19"/>
        <v>99.013142359991832</v>
      </c>
      <c r="I14" s="2">
        <f t="shared" si="20"/>
        <v>4133.402</v>
      </c>
      <c r="J14" s="2">
        <f t="shared" si="46"/>
        <v>99.667273993338242</v>
      </c>
      <c r="K14" s="2">
        <f t="shared" si="21"/>
        <v>1.2399999999997817</v>
      </c>
      <c r="L14" s="18">
        <v>0.21684999999999999</v>
      </c>
      <c r="M14" s="19">
        <v>36.143112286899601</v>
      </c>
      <c r="N14" s="4">
        <f t="shared" si="0"/>
        <v>81.859999999999673</v>
      </c>
      <c r="O14" s="4">
        <f t="shared" si="22"/>
        <v>74.437999999999874</v>
      </c>
      <c r="P14" s="4">
        <f t="shared" si="1"/>
        <v>-21.027977443609018</v>
      </c>
      <c r="Q14" s="4">
        <f t="shared" si="23"/>
        <v>-8.1122783340370344</v>
      </c>
      <c r="R14" s="18">
        <f t="shared" si="2"/>
        <v>3889.4919022556392</v>
      </c>
      <c r="S14" s="2">
        <f t="shared" si="3"/>
        <v>90.37809774436073</v>
      </c>
      <c r="T14" s="22">
        <f t="shared" si="4"/>
        <v>0</v>
      </c>
      <c r="U14" s="29">
        <f t="shared" si="5"/>
        <v>3906.7229016372444</v>
      </c>
      <c r="V14" s="30">
        <f t="shared" si="6"/>
        <v>73.147098362755514</v>
      </c>
      <c r="W14" s="31">
        <f t="shared" si="24"/>
        <v>0</v>
      </c>
      <c r="X14" s="35">
        <f t="shared" si="7"/>
        <v>3890.4461333333311</v>
      </c>
      <c r="Y14" s="30">
        <f t="shared" si="8"/>
        <v>89.4238666666688</v>
      </c>
      <c r="Z14" s="31">
        <f t="shared" si="25"/>
        <v>0</v>
      </c>
      <c r="AA14" s="29">
        <f t="shared" si="9"/>
        <v>3904.4441540746966</v>
      </c>
      <c r="AB14" s="30">
        <f t="shared" si="10"/>
        <v>75.425845925303292</v>
      </c>
      <c r="AC14" s="31">
        <f t="shared" si="26"/>
        <v>0</v>
      </c>
      <c r="AD14" s="32">
        <f t="shared" si="11"/>
        <v>-1</v>
      </c>
      <c r="AE14" s="33">
        <f t="shared" si="27"/>
        <v>-1</v>
      </c>
      <c r="AF14" s="33">
        <f t="shared" si="12"/>
        <v>0</v>
      </c>
      <c r="AG14" s="33">
        <f t="shared" si="28"/>
        <v>0</v>
      </c>
      <c r="AH14" s="38">
        <f t="shared" si="29"/>
        <v>-1</v>
      </c>
      <c r="AI14" s="33">
        <f t="shared" si="13"/>
        <v>-1</v>
      </c>
      <c r="AJ14" s="39">
        <f t="shared" si="30"/>
        <v>-1</v>
      </c>
      <c r="AK14" s="43">
        <f t="shared" si="31"/>
        <v>-1</v>
      </c>
      <c r="AL14" s="4">
        <f t="shared" si="32"/>
        <v>78.460000000000036</v>
      </c>
      <c r="AM14" s="4">
        <f t="shared" si="33"/>
        <v>83.445845925303274</v>
      </c>
      <c r="AN14" s="4">
        <f t="shared" si="34"/>
        <v>78.460000000000036</v>
      </c>
      <c r="AO14" s="4">
        <f t="shared" si="35"/>
        <v>-3.3999999999996362</v>
      </c>
      <c r="AP14" s="4">
        <f t="shared" si="36"/>
        <v>-1.5858459253036017</v>
      </c>
      <c r="AQ14" s="4">
        <f t="shared" si="37"/>
        <v>1.5858459253036017</v>
      </c>
      <c r="AR14" s="4">
        <f t="shared" si="14"/>
        <v>70.440000000000055</v>
      </c>
      <c r="AS14">
        <f t="shared" si="38"/>
        <v>78.460000000000036</v>
      </c>
      <c r="AT14" s="6">
        <f t="shared" si="39"/>
        <v>1</v>
      </c>
      <c r="AU14" s="4">
        <f t="shared" si="40"/>
        <v>-30.421366355592362</v>
      </c>
      <c r="AV14" s="4">
        <f t="shared" si="41"/>
        <v>-33.996887713100456</v>
      </c>
      <c r="AW14">
        <f t="shared" si="42"/>
        <v>1</v>
      </c>
      <c r="AX14">
        <f t="shared" si="43"/>
        <v>0</v>
      </c>
      <c r="AY14">
        <f t="shared" si="44"/>
        <v>0</v>
      </c>
      <c r="AZ14" s="4">
        <f t="shared" si="15"/>
        <v>-3.9100000000000006</v>
      </c>
      <c r="BA14" s="4">
        <f t="shared" si="45"/>
        <v>1943.614999999993</v>
      </c>
      <c r="BB14" s="4">
        <f t="shared" si="16"/>
        <v>1897.276666666681</v>
      </c>
      <c r="BC14" s="4">
        <f t="shared" si="17"/>
        <v>998.58399999999995</v>
      </c>
      <c r="BE14" t="s">
        <v>19</v>
      </c>
      <c r="BF14" s="6">
        <f>SUM(AX:AX)</f>
        <v>428</v>
      </c>
      <c r="BG14" s="6"/>
      <c r="BM14">
        <f t="shared" si="18"/>
        <v>1</v>
      </c>
    </row>
    <row r="15" spans="1:68" x14ac:dyDescent="0.25">
      <c r="A15">
        <v>2500</v>
      </c>
      <c r="B15" s="1">
        <v>44810</v>
      </c>
      <c r="C15" s="2">
        <v>3930.89</v>
      </c>
      <c r="D15" s="2">
        <v>3942.55</v>
      </c>
      <c r="E15" s="2">
        <v>3886.75</v>
      </c>
      <c r="F15" s="2">
        <v>3908.19</v>
      </c>
      <c r="G15" s="2">
        <v>4127340000</v>
      </c>
      <c r="H15" s="2">
        <f t="shared" si="19"/>
        <v>93.168566802328812</v>
      </c>
      <c r="I15" s="2">
        <f t="shared" si="20"/>
        <v>4144.5860000000002</v>
      </c>
      <c r="J15" s="2">
        <f t="shared" si="46"/>
        <v>101.26554874242902</v>
      </c>
      <c r="K15" s="2">
        <f t="shared" si="21"/>
        <v>6.6299999999996544</v>
      </c>
      <c r="L15" s="18">
        <v>0.24959999999999999</v>
      </c>
      <c r="M15" s="19">
        <v>41.772724908180592</v>
      </c>
      <c r="N15" s="4">
        <f t="shared" si="0"/>
        <v>55.800000000000182</v>
      </c>
      <c r="O15" s="4">
        <f t="shared" si="22"/>
        <v>69.825999999999979</v>
      </c>
      <c r="P15" s="4">
        <f t="shared" si="1"/>
        <v>-18.698097744360904</v>
      </c>
      <c r="Q15" s="4">
        <f t="shared" si="23"/>
        <v>-6.941277853218935</v>
      </c>
      <c r="R15" s="18">
        <f t="shared" si="2"/>
        <v>3908.9867218045115</v>
      </c>
      <c r="S15" s="2">
        <f t="shared" si="3"/>
        <v>0.79672180451143504</v>
      </c>
      <c r="T15" s="22">
        <f t="shared" si="4"/>
        <v>1</v>
      </c>
      <c r="U15" s="29">
        <f t="shared" si="5"/>
        <v>3928.8209704399997</v>
      </c>
      <c r="V15" s="30">
        <f t="shared" si="6"/>
        <v>20.630970439999601</v>
      </c>
      <c r="W15" s="31">
        <f t="shared" si="24"/>
        <v>1</v>
      </c>
      <c r="X15" s="35">
        <f t="shared" si="7"/>
        <v>3950.355733333332</v>
      </c>
      <c r="Y15" s="30">
        <f t="shared" si="8"/>
        <v>42.1657333333319</v>
      </c>
      <c r="Z15" s="31">
        <f t="shared" si="25"/>
        <v>0</v>
      </c>
      <c r="AA15" s="29">
        <f t="shared" si="9"/>
        <v>3931.8358372450662</v>
      </c>
      <c r="AB15" s="30">
        <f t="shared" si="10"/>
        <v>23.645837245066105</v>
      </c>
      <c r="AC15" s="31">
        <f t="shared" si="26"/>
        <v>1</v>
      </c>
      <c r="AD15" s="32">
        <f t="shared" si="11"/>
        <v>1</v>
      </c>
      <c r="AE15" s="33">
        <f t="shared" si="27"/>
        <v>0</v>
      </c>
      <c r="AF15" s="33">
        <f t="shared" si="12"/>
        <v>0</v>
      </c>
      <c r="AG15" s="33">
        <f t="shared" si="28"/>
        <v>0</v>
      </c>
      <c r="AH15" s="38">
        <f t="shared" si="29"/>
        <v>1</v>
      </c>
      <c r="AI15" s="33">
        <f t="shared" si="13"/>
        <v>1</v>
      </c>
      <c r="AJ15" s="39">
        <f t="shared" si="30"/>
        <v>0</v>
      </c>
      <c r="AK15" s="43">
        <f t="shared" si="31"/>
        <v>0</v>
      </c>
      <c r="AL15" s="4">
        <f t="shared" si="32"/>
        <v>11.660000000000309</v>
      </c>
      <c r="AM15" s="4">
        <f t="shared" si="33"/>
        <v>10.714162754934023</v>
      </c>
      <c r="AN15" s="4">
        <f t="shared" si="34"/>
        <v>10.714162754934023</v>
      </c>
      <c r="AO15" s="4">
        <f t="shared" si="35"/>
        <v>-44.139999999999873</v>
      </c>
      <c r="AP15" s="4">
        <f t="shared" si="36"/>
        <v>45.085837245066159</v>
      </c>
      <c r="AQ15" s="4">
        <f t="shared" si="37"/>
        <v>44.139999999999873</v>
      </c>
      <c r="AR15" s="4">
        <f t="shared" si="14"/>
        <v>22.699999999999818</v>
      </c>
      <c r="AS15">
        <f t="shared" si="38"/>
        <v>44.139999999999873</v>
      </c>
      <c r="AT15" s="6">
        <f t="shared" si="39"/>
        <v>1</v>
      </c>
      <c r="AU15" s="4">
        <f t="shared" si="40"/>
        <v>-4.1791691259593762</v>
      </c>
      <c r="AV15" s="4">
        <f t="shared" si="41"/>
        <v>19.372724908180775</v>
      </c>
      <c r="AW15">
        <f t="shared" si="42"/>
        <v>0</v>
      </c>
      <c r="AX15">
        <f t="shared" si="43"/>
        <v>1</v>
      </c>
      <c r="AY15">
        <f t="shared" si="44"/>
        <v>0</v>
      </c>
      <c r="AZ15" s="4">
        <f t="shared" si="15"/>
        <v>-3.9100000000000006</v>
      </c>
      <c r="BA15" s="4">
        <f t="shared" si="45"/>
        <v>1947.524999999993</v>
      </c>
      <c r="BB15" s="4">
        <f t="shared" si="16"/>
        <v>1901.186666666681</v>
      </c>
      <c r="BC15" s="4">
        <f t="shared" si="17"/>
        <v>1007.168</v>
      </c>
      <c r="BE15" t="s">
        <v>20</v>
      </c>
      <c r="BF15" s="6">
        <f>COUNTIF(AU:AU, "&gt;0")</f>
        <v>1176</v>
      </c>
      <c r="BG15" s="6"/>
      <c r="BM15">
        <f t="shared" si="18"/>
        <v>1</v>
      </c>
    </row>
    <row r="16" spans="1:68" x14ac:dyDescent="0.25">
      <c r="A16">
        <v>2499</v>
      </c>
      <c r="B16" s="1">
        <v>44806</v>
      </c>
      <c r="C16" s="2">
        <v>3994.66</v>
      </c>
      <c r="D16" s="2">
        <v>4018.43</v>
      </c>
      <c r="E16" s="2">
        <v>3906.21</v>
      </c>
      <c r="F16" s="2">
        <v>3924.26</v>
      </c>
      <c r="G16" s="2">
        <v>4134920000</v>
      </c>
      <c r="H16" s="2">
        <f t="shared" si="19"/>
        <v>91.494215536648369</v>
      </c>
      <c r="I16" s="2">
        <f t="shared" si="20"/>
        <v>4155.8380000000006</v>
      </c>
      <c r="J16" s="2">
        <f t="shared" si="46"/>
        <v>97.021480985561027</v>
      </c>
      <c r="K16" s="2">
        <f t="shared" si="21"/>
        <v>27.809999999999945</v>
      </c>
      <c r="L16" s="18">
        <v>0.2054</v>
      </c>
      <c r="M16" s="19">
        <v>34.748548586122176</v>
      </c>
      <c r="N16" s="4">
        <f t="shared" si="0"/>
        <v>112.2199999999998</v>
      </c>
      <c r="O16" s="4">
        <f t="shared" si="22"/>
        <v>74.107999999999947</v>
      </c>
      <c r="P16" s="4">
        <f t="shared" si="1"/>
        <v>-15.273278195488732</v>
      </c>
      <c r="Q16" s="4">
        <f t="shared" si="23"/>
        <v>-5.3052040000000016</v>
      </c>
      <c r="R16" s="18">
        <f t="shared" si="2"/>
        <v>3955.0231954887217</v>
      </c>
      <c r="S16" s="2">
        <f t="shared" si="3"/>
        <v>30.763195488721522</v>
      </c>
      <c r="T16" s="22">
        <f t="shared" si="4"/>
        <v>1</v>
      </c>
      <c r="U16" s="29">
        <f t="shared" si="5"/>
        <v>3993.2432816666665</v>
      </c>
      <c r="V16" s="30">
        <f t="shared" si="6"/>
        <v>68.983281666666244</v>
      </c>
      <c r="W16" s="31">
        <f t="shared" si="24"/>
        <v>0</v>
      </c>
      <c r="X16" s="35">
        <f t="shared" si="7"/>
        <v>3973.5069333333322</v>
      </c>
      <c r="Y16" s="30">
        <f t="shared" si="8"/>
        <v>49.246933333331981</v>
      </c>
      <c r="Z16" s="31">
        <f t="shared" si="25"/>
        <v>0</v>
      </c>
      <c r="AA16" s="29">
        <f t="shared" si="9"/>
        <v>3990.4801928999996</v>
      </c>
      <c r="AB16" s="30">
        <f t="shared" si="10"/>
        <v>66.220192899999347</v>
      </c>
      <c r="AC16" s="31">
        <f t="shared" si="26"/>
        <v>0</v>
      </c>
      <c r="AD16" s="32">
        <f t="shared" si="11"/>
        <v>-1</v>
      </c>
      <c r="AE16" s="33">
        <f t="shared" si="27"/>
        <v>-1</v>
      </c>
      <c r="AF16" s="33">
        <f t="shared" si="12"/>
        <v>0</v>
      </c>
      <c r="AG16" s="33">
        <f t="shared" si="28"/>
        <v>0</v>
      </c>
      <c r="AH16" s="38">
        <f t="shared" si="29"/>
        <v>-1</v>
      </c>
      <c r="AI16" s="33">
        <f t="shared" si="13"/>
        <v>-1</v>
      </c>
      <c r="AJ16" s="39">
        <f t="shared" si="30"/>
        <v>-1</v>
      </c>
      <c r="AK16" s="43">
        <f t="shared" si="31"/>
        <v>0</v>
      </c>
      <c r="AL16" s="4">
        <f t="shared" si="32"/>
        <v>23.769999999999982</v>
      </c>
      <c r="AM16" s="4">
        <f t="shared" si="33"/>
        <v>27.949807100000271</v>
      </c>
      <c r="AN16" s="4">
        <f t="shared" si="34"/>
        <v>23.769999999999982</v>
      </c>
      <c r="AO16" s="4">
        <f t="shared" si="35"/>
        <v>-88.449999999999818</v>
      </c>
      <c r="AP16" s="4">
        <f t="shared" si="36"/>
        <v>84.270192899999529</v>
      </c>
      <c r="AQ16" s="4">
        <f t="shared" si="37"/>
        <v>84.270192899999529</v>
      </c>
      <c r="AR16" s="4">
        <f t="shared" si="14"/>
        <v>70.399999999999636</v>
      </c>
      <c r="AS16">
        <f t="shared" si="38"/>
        <v>84.270192899999529</v>
      </c>
      <c r="AT16" s="6">
        <f t="shared" si="39"/>
        <v>1</v>
      </c>
      <c r="AU16" s="4">
        <f t="shared" si="40"/>
        <v>-45.679842409067042</v>
      </c>
      <c r="AV16" s="4">
        <f t="shared" si="41"/>
        <v>-35.351451413877463</v>
      </c>
      <c r="AW16">
        <f t="shared" si="42"/>
        <v>1</v>
      </c>
      <c r="AX16">
        <f t="shared" si="43"/>
        <v>0</v>
      </c>
      <c r="AY16">
        <f t="shared" si="44"/>
        <v>0</v>
      </c>
      <c r="AZ16" s="4">
        <f t="shared" si="15"/>
        <v>-3.9100000000000006</v>
      </c>
      <c r="BA16" s="4">
        <f t="shared" si="45"/>
        <v>1951.4349999999931</v>
      </c>
      <c r="BB16" s="4">
        <f t="shared" si="16"/>
        <v>1902.4900000000143</v>
      </c>
      <c r="BC16" s="4">
        <f t="shared" si="17"/>
        <v>1032.6759999999997</v>
      </c>
      <c r="BE16"/>
      <c r="BG16" s="6"/>
      <c r="BM16">
        <f t="shared" si="18"/>
        <v>1</v>
      </c>
    </row>
    <row r="17" spans="1:65" x14ac:dyDescent="0.25">
      <c r="A17">
        <v>2498</v>
      </c>
      <c r="B17" s="1">
        <v>44805</v>
      </c>
      <c r="C17" s="2">
        <v>3936.73</v>
      </c>
      <c r="D17" s="2">
        <v>3970.23</v>
      </c>
      <c r="E17" s="2">
        <v>3903.65</v>
      </c>
      <c r="F17" s="2">
        <v>3966.85</v>
      </c>
      <c r="G17" s="2">
        <v>3754570000</v>
      </c>
      <c r="H17" s="2">
        <f t="shared" si="19"/>
        <v>102.52159135193592</v>
      </c>
      <c r="I17" s="2">
        <f t="shared" si="20"/>
        <v>4161.8985000000002</v>
      </c>
      <c r="J17" s="2">
        <f t="shared" si="46"/>
        <v>101.80971737692049</v>
      </c>
      <c r="K17" s="2">
        <f t="shared" si="21"/>
        <v>-18.269999999999982</v>
      </c>
      <c r="L17" s="18">
        <v>0.19895000000000002</v>
      </c>
      <c r="M17" s="19">
        <v>33.55682651385434</v>
      </c>
      <c r="N17" s="4">
        <f t="shared" si="0"/>
        <v>66.579999999999927</v>
      </c>
      <c r="O17" s="4">
        <f t="shared" si="22"/>
        <v>69.389999999999958</v>
      </c>
      <c r="P17" s="4">
        <f t="shared" si="1"/>
        <v>-11.826804511278199</v>
      </c>
      <c r="Q17" s="4">
        <f t="shared" si="23"/>
        <v>-3.6326111111111103</v>
      </c>
      <c r="R17" s="18">
        <f t="shared" si="2"/>
        <v>3946.1829924812032</v>
      </c>
      <c r="S17" s="2">
        <f t="shared" si="3"/>
        <v>20.667007518796709</v>
      </c>
      <c r="T17" s="22">
        <f t="shared" si="4"/>
        <v>1</v>
      </c>
      <c r="U17" s="29">
        <f t="shared" si="5"/>
        <v>3936.0207925464397</v>
      </c>
      <c r="V17" s="30">
        <f t="shared" si="6"/>
        <v>30.82920745356023</v>
      </c>
      <c r="W17" s="31">
        <f t="shared" si="24"/>
        <v>1</v>
      </c>
      <c r="X17" s="35">
        <f t="shared" si="7"/>
        <v>3925.9905333333154</v>
      </c>
      <c r="Y17" s="30">
        <f t="shared" si="8"/>
        <v>40.859466666684511</v>
      </c>
      <c r="Z17" s="31">
        <f t="shared" si="25"/>
        <v>0</v>
      </c>
      <c r="AA17" s="29">
        <f t="shared" si="9"/>
        <v>3934.6165562566021</v>
      </c>
      <c r="AB17" s="30">
        <f t="shared" si="10"/>
        <v>32.233443743397856</v>
      </c>
      <c r="AC17" s="31">
        <f t="shared" si="26"/>
        <v>1</v>
      </c>
      <c r="AD17" s="32">
        <f t="shared" si="11"/>
        <v>1</v>
      </c>
      <c r="AE17" s="33">
        <f t="shared" si="27"/>
        <v>0</v>
      </c>
      <c r="AF17" s="33">
        <f t="shared" si="12"/>
        <v>0</v>
      </c>
      <c r="AG17" s="33">
        <f t="shared" si="28"/>
        <v>0</v>
      </c>
      <c r="AH17" s="38">
        <f t="shared" si="29"/>
        <v>1</v>
      </c>
      <c r="AI17" s="33">
        <f t="shared" si="13"/>
        <v>0</v>
      </c>
      <c r="AJ17" s="39">
        <f t="shared" si="30"/>
        <v>0</v>
      </c>
      <c r="AK17" s="43">
        <f t="shared" si="31"/>
        <v>0</v>
      </c>
      <c r="AL17" s="4">
        <f t="shared" si="32"/>
        <v>33.5</v>
      </c>
      <c r="AM17" s="4">
        <f t="shared" si="33"/>
        <v>35.613443743397966</v>
      </c>
      <c r="AN17" s="4">
        <f t="shared" si="34"/>
        <v>33.5</v>
      </c>
      <c r="AO17" s="4">
        <f t="shared" si="35"/>
        <v>-33.079999999999927</v>
      </c>
      <c r="AP17" s="4">
        <f t="shared" si="36"/>
        <v>30.966556256601962</v>
      </c>
      <c r="AQ17" s="4">
        <f t="shared" si="37"/>
        <v>30.966556256601962</v>
      </c>
      <c r="AR17" s="4">
        <f t="shared" si="14"/>
        <v>30.119999999999891</v>
      </c>
      <c r="AS17">
        <f t="shared" si="38"/>
        <v>33.5</v>
      </c>
      <c r="AT17" s="6">
        <f t="shared" si="39"/>
        <v>0</v>
      </c>
      <c r="AU17" s="4">
        <f t="shared" si="40"/>
        <v>7.6914949639532892</v>
      </c>
      <c r="AV17" s="4">
        <f t="shared" si="41"/>
        <v>3.7368265138544485</v>
      </c>
      <c r="AW17">
        <f t="shared" si="42"/>
        <v>0</v>
      </c>
      <c r="AX17">
        <f t="shared" si="43"/>
        <v>0</v>
      </c>
      <c r="AY17">
        <f t="shared" si="44"/>
        <v>0</v>
      </c>
      <c r="AZ17" s="4">
        <f t="shared" si="15"/>
        <v>6.94</v>
      </c>
      <c r="BA17" s="4">
        <f t="shared" si="45"/>
        <v>1955.3449999999932</v>
      </c>
      <c r="BB17" s="4">
        <f t="shared" si="16"/>
        <v>1905.0966666666809</v>
      </c>
      <c r="BC17" s="4">
        <f t="shared" si="17"/>
        <v>1009.5040000000001</v>
      </c>
      <c r="BE17"/>
      <c r="BG17" s="6"/>
      <c r="BM17">
        <f t="shared" si="18"/>
        <v>0</v>
      </c>
    </row>
    <row r="18" spans="1:65" x14ac:dyDescent="0.25">
      <c r="A18">
        <v>2497</v>
      </c>
      <c r="B18" s="1">
        <v>44804</v>
      </c>
      <c r="C18" s="2">
        <v>4000.67</v>
      </c>
      <c r="D18" s="2">
        <v>4015.37</v>
      </c>
      <c r="E18" s="2">
        <v>3954.53</v>
      </c>
      <c r="F18" s="2">
        <v>3955</v>
      </c>
      <c r="G18" s="2">
        <v>3797860000</v>
      </c>
      <c r="H18" s="2">
        <f t="shared" si="19"/>
        <v>94.746987897006861</v>
      </c>
      <c r="I18" s="2">
        <f t="shared" si="20"/>
        <v>4172.8045000000002</v>
      </c>
      <c r="J18" s="2">
        <f t="shared" si="46"/>
        <v>99.360102307346224</v>
      </c>
      <c r="K18" s="2">
        <f t="shared" si="21"/>
        <v>14.510000000000218</v>
      </c>
      <c r="L18" s="18">
        <v>0.2107</v>
      </c>
      <c r="M18" s="19">
        <v>35.818691273002862</v>
      </c>
      <c r="N18" s="4">
        <f t="shared" si="0"/>
        <v>60.839999999999691</v>
      </c>
      <c r="O18" s="4">
        <f t="shared" si="22"/>
        <v>65.786999999999992</v>
      </c>
      <c r="P18" s="4">
        <f t="shared" si="1"/>
        <v>-8.8170075187969967</v>
      </c>
      <c r="Q18" s="4">
        <f t="shared" si="23"/>
        <v>-1.8184806501548003</v>
      </c>
      <c r="R18" s="18">
        <f t="shared" si="2"/>
        <v>3980.7720827067669</v>
      </c>
      <c r="S18" s="2">
        <f t="shared" si="3"/>
        <v>25.772082706766923</v>
      </c>
      <c r="T18" s="22">
        <f t="shared" si="4"/>
        <v>1</v>
      </c>
      <c r="U18" s="29">
        <f t="shared" si="5"/>
        <v>4000.8379740866872</v>
      </c>
      <c r="V18" s="30">
        <f t="shared" si="6"/>
        <v>45.837974086687154</v>
      </c>
      <c r="W18" s="31">
        <f t="shared" si="24"/>
        <v>0</v>
      </c>
      <c r="X18" s="35">
        <f t="shared" si="7"/>
        <v>4003.7975999999981</v>
      </c>
      <c r="Y18" s="30">
        <f t="shared" si="8"/>
        <v>48.797599999998056</v>
      </c>
      <c r="Z18" s="31">
        <f t="shared" si="25"/>
        <v>0</v>
      </c>
      <c r="AA18" s="29">
        <f t="shared" si="9"/>
        <v>4001.2523217145504</v>
      </c>
      <c r="AB18" s="30">
        <f t="shared" si="10"/>
        <v>46.252321714550362</v>
      </c>
      <c r="AC18" s="31">
        <f t="shared" si="26"/>
        <v>0</v>
      </c>
      <c r="AD18" s="32">
        <f t="shared" si="11"/>
        <v>-1</v>
      </c>
      <c r="AE18" s="33">
        <f t="shared" si="27"/>
        <v>0</v>
      </c>
      <c r="AF18" s="33">
        <f t="shared" si="12"/>
        <v>0</v>
      </c>
      <c r="AG18" s="33">
        <f t="shared" si="28"/>
        <v>0</v>
      </c>
      <c r="AH18" s="38">
        <f t="shared" si="29"/>
        <v>-1</v>
      </c>
      <c r="AI18" s="33">
        <f t="shared" si="13"/>
        <v>-1</v>
      </c>
      <c r="AJ18" s="39">
        <f t="shared" si="30"/>
        <v>0</v>
      </c>
      <c r="AK18" s="43">
        <f t="shared" si="31"/>
        <v>0</v>
      </c>
      <c r="AL18" s="4">
        <f t="shared" si="32"/>
        <v>14.699999999999818</v>
      </c>
      <c r="AM18" s="4">
        <f t="shared" si="33"/>
        <v>14.117678285449529</v>
      </c>
      <c r="AN18" s="4">
        <f t="shared" si="34"/>
        <v>14.117678285449529</v>
      </c>
      <c r="AO18" s="4">
        <f t="shared" si="35"/>
        <v>-46.139999999999873</v>
      </c>
      <c r="AP18" s="4">
        <f t="shared" si="36"/>
        <v>46.722321714550162</v>
      </c>
      <c r="AQ18" s="4">
        <f t="shared" si="37"/>
        <v>46.139999999999873</v>
      </c>
      <c r="AR18" s="4">
        <f t="shared" si="14"/>
        <v>45.670000000000073</v>
      </c>
      <c r="AS18">
        <f t="shared" si="38"/>
        <v>46.139999999999873</v>
      </c>
      <c r="AT18" s="6">
        <f t="shared" si="39"/>
        <v>1</v>
      </c>
      <c r="AU18" s="4">
        <f t="shared" si="40"/>
        <v>-3.1844982704106499</v>
      </c>
      <c r="AV18" s="4">
        <f t="shared" si="41"/>
        <v>-9.5513087269972097</v>
      </c>
      <c r="AW18">
        <f t="shared" si="42"/>
        <v>1</v>
      </c>
      <c r="AX18">
        <f t="shared" si="43"/>
        <v>0</v>
      </c>
      <c r="AY18">
        <f t="shared" si="44"/>
        <v>0</v>
      </c>
      <c r="AZ18" s="4">
        <f t="shared" si="15"/>
        <v>-3.9100000000000006</v>
      </c>
      <c r="BA18" s="4">
        <f t="shared" si="45"/>
        <v>1948.4049999999932</v>
      </c>
      <c r="BB18" s="4">
        <f t="shared" si="16"/>
        <v>1905.0966666666809</v>
      </c>
      <c r="BC18" s="4">
        <f t="shared" si="17"/>
        <v>1035.08</v>
      </c>
      <c r="BE18"/>
      <c r="BF18" s="6" t="s">
        <v>41</v>
      </c>
      <c r="BG18" s="6"/>
      <c r="BM18">
        <f t="shared" si="18"/>
        <v>1</v>
      </c>
    </row>
    <row r="19" spans="1:65" x14ac:dyDescent="0.25">
      <c r="A19">
        <v>2496</v>
      </c>
      <c r="B19" s="1">
        <v>44803</v>
      </c>
      <c r="C19" s="2">
        <v>4041.25</v>
      </c>
      <c r="D19" s="2">
        <v>4044.98</v>
      </c>
      <c r="E19" s="2">
        <v>3965.21</v>
      </c>
      <c r="F19" s="2">
        <v>3986.16</v>
      </c>
      <c r="G19" s="2">
        <v>3190580000</v>
      </c>
      <c r="H19" s="2">
        <f t="shared" si="19"/>
        <v>89.442478654036506</v>
      </c>
      <c r="I19" s="2">
        <f t="shared" si="20"/>
        <v>4178.1690000000008</v>
      </c>
      <c r="J19" s="2">
        <f t="shared" si="46"/>
        <v>95.04927389185265</v>
      </c>
      <c r="K19" s="2">
        <f t="shared" si="21"/>
        <v>10.639999999999873</v>
      </c>
      <c r="L19" s="18">
        <v>0.21729999999999999</v>
      </c>
      <c r="M19" s="19">
        <v>37.352610199642804</v>
      </c>
      <c r="N19" s="4">
        <f t="shared" si="0"/>
        <v>79.769999999999982</v>
      </c>
      <c r="O19" s="4">
        <f t="shared" si="22"/>
        <v>64.915000000000006</v>
      </c>
      <c r="P19" s="4">
        <f t="shared" si="1"/>
        <v>-5.3879172932330857</v>
      </c>
      <c r="Q19" s="4">
        <f t="shared" si="23"/>
        <v>0.43070278637770681</v>
      </c>
      <c r="R19" s="18">
        <f t="shared" si="2"/>
        <v>4029.3741804511278</v>
      </c>
      <c r="S19" s="2">
        <f t="shared" si="3"/>
        <v>43.214180451127959</v>
      </c>
      <c r="T19" s="22">
        <f t="shared" si="4"/>
        <v>0</v>
      </c>
      <c r="U19" s="29">
        <f t="shared" si="5"/>
        <v>4042.4936562910798</v>
      </c>
      <c r="V19" s="30">
        <f t="shared" si="6"/>
        <v>56.333656291079933</v>
      </c>
      <c r="W19" s="31">
        <f t="shared" si="24"/>
        <v>0</v>
      </c>
      <c r="X19" s="35">
        <f t="shared" si="7"/>
        <v>3990.7297333333408</v>
      </c>
      <c r="Y19" s="30">
        <f t="shared" si="8"/>
        <v>4.5697333333409915</v>
      </c>
      <c r="Z19" s="31">
        <f t="shared" si="25"/>
        <v>1</v>
      </c>
      <c r="AA19" s="29">
        <f t="shared" si="9"/>
        <v>4035.2467070769962</v>
      </c>
      <c r="AB19" s="30">
        <f t="shared" si="10"/>
        <v>49.08670707699639</v>
      </c>
      <c r="AC19" s="31">
        <f t="shared" si="26"/>
        <v>0</v>
      </c>
      <c r="AD19" s="32">
        <f t="shared" si="11"/>
        <v>-1</v>
      </c>
      <c r="AE19" s="33">
        <f t="shared" si="27"/>
        <v>-1</v>
      </c>
      <c r="AF19" s="33">
        <f t="shared" si="12"/>
        <v>0</v>
      </c>
      <c r="AG19" s="33">
        <f t="shared" si="28"/>
        <v>0</v>
      </c>
      <c r="AH19" s="38">
        <f t="shared" si="29"/>
        <v>-1</v>
      </c>
      <c r="AI19" s="33">
        <f t="shared" si="13"/>
        <v>-1</v>
      </c>
      <c r="AJ19" s="39">
        <f t="shared" si="30"/>
        <v>-1</v>
      </c>
      <c r="AK19" s="43">
        <f t="shared" si="31"/>
        <v>0</v>
      </c>
      <c r="AL19" s="4">
        <f t="shared" si="32"/>
        <v>3.7300000000000182</v>
      </c>
      <c r="AM19" s="4">
        <f t="shared" si="33"/>
        <v>9.7332929230037735</v>
      </c>
      <c r="AN19" s="4">
        <f t="shared" si="34"/>
        <v>3.7300000000000182</v>
      </c>
      <c r="AO19" s="4">
        <f t="shared" si="35"/>
        <v>-76.039999999999964</v>
      </c>
      <c r="AP19" s="4">
        <f t="shared" si="36"/>
        <v>70.036707076996208</v>
      </c>
      <c r="AQ19" s="4">
        <f t="shared" si="37"/>
        <v>70.036707076996208</v>
      </c>
      <c r="AR19" s="4">
        <f t="shared" si="14"/>
        <v>55.090000000000146</v>
      </c>
      <c r="AS19">
        <f t="shared" si="38"/>
        <v>70.036707076996208</v>
      </c>
      <c r="AT19" s="6">
        <f t="shared" si="39"/>
        <v>1</v>
      </c>
      <c r="AU19" s="4">
        <f t="shared" si="40"/>
        <v>-26.136208398234878</v>
      </c>
      <c r="AV19" s="4">
        <f t="shared" si="41"/>
        <v>-17.437389800357341</v>
      </c>
      <c r="AW19">
        <f t="shared" si="42"/>
        <v>1</v>
      </c>
      <c r="AX19">
        <f t="shared" si="43"/>
        <v>0</v>
      </c>
      <c r="AY19">
        <f t="shared" si="44"/>
        <v>0</v>
      </c>
      <c r="AZ19" s="4">
        <f t="shared" si="15"/>
        <v>-3.9100000000000006</v>
      </c>
      <c r="BA19" s="4">
        <f t="shared" si="45"/>
        <v>1952.3149999999932</v>
      </c>
      <c r="BB19" s="4">
        <f t="shared" si="16"/>
        <v>1906.4000000000142</v>
      </c>
      <c r="BC19" s="4">
        <f t="shared" si="17"/>
        <v>1051.3119999999999</v>
      </c>
      <c r="BE19" t="s">
        <v>21</v>
      </c>
      <c r="BF19" s="6">
        <f>COUNTIF(AV:AV, "&gt;0")</f>
        <v>1533</v>
      </c>
      <c r="BG19" s="6"/>
      <c r="BI19" s="6"/>
      <c r="BM19">
        <f t="shared" si="18"/>
        <v>1</v>
      </c>
    </row>
    <row r="20" spans="1:65" x14ac:dyDescent="0.25">
      <c r="A20">
        <v>2495</v>
      </c>
      <c r="B20" s="1">
        <v>44802</v>
      </c>
      <c r="C20" s="2">
        <v>4034.58</v>
      </c>
      <c r="D20" s="2">
        <v>4062.99</v>
      </c>
      <c r="E20" s="2">
        <v>4017.42</v>
      </c>
      <c r="F20" s="2">
        <v>4030.61</v>
      </c>
      <c r="G20" s="2">
        <v>2963020000</v>
      </c>
      <c r="H20" s="2">
        <f t="shared" si="19"/>
        <v>84.066096482338082</v>
      </c>
      <c r="I20" s="2">
        <f t="shared" si="20"/>
        <v>4181.3170000000009</v>
      </c>
      <c r="J20" s="2">
        <f t="shared" si="46"/>
        <v>87.452191877679823</v>
      </c>
      <c r="K20" s="2">
        <f t="shared" si="21"/>
        <v>-23.079999999999927</v>
      </c>
      <c r="L20" s="18">
        <v>0.22060000000000002</v>
      </c>
      <c r="M20" s="19">
        <v>38.17434667718377</v>
      </c>
      <c r="N20" s="4">
        <f t="shared" si="0"/>
        <v>45.569999999999709</v>
      </c>
      <c r="O20" s="4">
        <f t="shared" si="22"/>
        <v>61.688999999999943</v>
      </c>
      <c r="P20" s="4">
        <f t="shared" si="1"/>
        <v>-1.2358195488721844</v>
      </c>
      <c r="Q20" s="4">
        <f t="shared" si="23"/>
        <v>3.1888622848200265</v>
      </c>
      <c r="R20" s="18">
        <f t="shared" si="2"/>
        <v>4059.6403759398495</v>
      </c>
      <c r="S20" s="2">
        <f t="shared" si="3"/>
        <v>29.030375939849364</v>
      </c>
      <c r="T20" s="22">
        <f t="shared" si="4"/>
        <v>1</v>
      </c>
      <c r="U20" s="29">
        <f t="shared" si="5"/>
        <v>4036.6850858399998</v>
      </c>
      <c r="V20" s="30">
        <f t="shared" si="6"/>
        <v>6.0750858399997014</v>
      </c>
      <c r="W20" s="31">
        <f t="shared" si="24"/>
        <v>1</v>
      </c>
      <c r="X20" s="35">
        <f t="shared" si="7"/>
        <v>4052.9047999999893</v>
      </c>
      <c r="Y20" s="30">
        <f t="shared" si="8"/>
        <v>22.294799999989209</v>
      </c>
      <c r="Z20" s="31">
        <f t="shared" si="25"/>
        <v>1</v>
      </c>
      <c r="AA20" s="29">
        <f t="shared" si="9"/>
        <v>4038.9558458223987</v>
      </c>
      <c r="AB20" s="30">
        <f t="shared" si="10"/>
        <v>8.3458458223985872</v>
      </c>
      <c r="AC20" s="31">
        <f t="shared" si="26"/>
        <v>1</v>
      </c>
      <c r="AD20" s="32">
        <f t="shared" si="11"/>
        <v>1</v>
      </c>
      <c r="AE20" s="33">
        <f t="shared" si="27"/>
        <v>0</v>
      </c>
      <c r="AF20" s="33">
        <f t="shared" si="12"/>
        <v>0</v>
      </c>
      <c r="AG20" s="33">
        <f t="shared" si="28"/>
        <v>0</v>
      </c>
      <c r="AH20" s="38">
        <f t="shared" si="29"/>
        <v>1</v>
      </c>
      <c r="AI20" s="33">
        <f t="shared" si="13"/>
        <v>0</v>
      </c>
      <c r="AJ20" s="39">
        <f t="shared" si="30"/>
        <v>1</v>
      </c>
      <c r="AK20" s="43">
        <f t="shared" si="31"/>
        <v>0</v>
      </c>
      <c r="AL20" s="4">
        <f t="shared" si="32"/>
        <v>28.409999999999854</v>
      </c>
      <c r="AM20" s="4">
        <f t="shared" si="33"/>
        <v>24.034154177601067</v>
      </c>
      <c r="AN20" s="4">
        <f t="shared" si="34"/>
        <v>24.034154177601067</v>
      </c>
      <c r="AO20" s="4">
        <f t="shared" si="35"/>
        <v>-17.159999999999854</v>
      </c>
      <c r="AP20" s="4">
        <f t="shared" si="36"/>
        <v>21.535845822398642</v>
      </c>
      <c r="AQ20" s="4">
        <f t="shared" si="37"/>
        <v>17.159999999999854</v>
      </c>
      <c r="AR20" s="4">
        <f t="shared" si="14"/>
        <v>3.9699999999997999</v>
      </c>
      <c r="AS20">
        <f t="shared" si="38"/>
        <v>24.034154177601067</v>
      </c>
      <c r="AT20" s="6">
        <f t="shared" si="39"/>
        <v>0</v>
      </c>
      <c r="AU20" s="4">
        <f t="shared" si="40"/>
        <v>15.836368633979681</v>
      </c>
      <c r="AV20" s="4">
        <f t="shared" si="41"/>
        <v>34.504346677183968</v>
      </c>
      <c r="AW20">
        <f t="shared" si="42"/>
        <v>0</v>
      </c>
      <c r="AX20">
        <f t="shared" si="43"/>
        <v>0</v>
      </c>
      <c r="AY20">
        <f t="shared" si="44"/>
        <v>0</v>
      </c>
      <c r="AZ20" s="4">
        <f t="shared" si="15"/>
        <v>6.94</v>
      </c>
      <c r="BA20" s="4">
        <f t="shared" si="45"/>
        <v>1956.2249999999933</v>
      </c>
      <c r="BB20" s="4">
        <f t="shared" si="16"/>
        <v>1909.0066666666808</v>
      </c>
      <c r="BC20" s="4">
        <f t="shared" si="17"/>
        <v>1048.644</v>
      </c>
      <c r="BE20" s="5" t="s">
        <v>24</v>
      </c>
      <c r="BF20" s="6">
        <f>BF19-BF14</f>
        <v>1105</v>
      </c>
      <c r="BG20" s="6"/>
      <c r="BM20">
        <f t="shared" si="18"/>
        <v>1</v>
      </c>
    </row>
    <row r="21" spans="1:65" x14ac:dyDescent="0.25">
      <c r="A21">
        <v>2494</v>
      </c>
      <c r="B21" s="1">
        <v>44799</v>
      </c>
      <c r="C21" s="2">
        <v>4198.74</v>
      </c>
      <c r="D21" s="2">
        <v>4203.04</v>
      </c>
      <c r="E21" s="2">
        <v>4057.66</v>
      </c>
      <c r="F21" s="2">
        <v>4057.66</v>
      </c>
      <c r="G21" s="2">
        <v>3175260000</v>
      </c>
      <c r="H21" s="2">
        <f t="shared" si="19"/>
        <v>64.818147741713972</v>
      </c>
      <c r="I21" s="2">
        <f t="shared" si="20"/>
        <v>4185.2070000000012</v>
      </c>
      <c r="J21" s="2">
        <f t="shared" si="46"/>
        <v>74.78121899739827</v>
      </c>
      <c r="K21" s="2">
        <f t="shared" si="21"/>
        <v>-0.38000000000010914</v>
      </c>
      <c r="L21" s="18">
        <v>0.19359999999999999</v>
      </c>
      <c r="M21" s="19">
        <v>34.670019836157174</v>
      </c>
      <c r="N21" s="4">
        <f t="shared" si="0"/>
        <v>145.38000000000011</v>
      </c>
      <c r="O21" s="4">
        <f t="shared" si="22"/>
        <v>61.621000000000002</v>
      </c>
      <c r="P21" s="4">
        <f t="shared" si="1"/>
        <v>1.9803759398496152</v>
      </c>
      <c r="Q21" s="4">
        <f t="shared" si="23"/>
        <v>5.3976559999999942</v>
      </c>
      <c r="R21" s="18">
        <f t="shared" si="2"/>
        <v>4203.8552556390978</v>
      </c>
      <c r="S21" s="2">
        <f t="shared" si="3"/>
        <v>146.19525563909792</v>
      </c>
      <c r="T21" s="22">
        <f t="shared" si="4"/>
        <v>0</v>
      </c>
      <c r="U21" s="29">
        <f t="shared" si="5"/>
        <v>4201.5583951173703</v>
      </c>
      <c r="V21" s="30">
        <f t="shared" si="6"/>
        <v>143.89839511737046</v>
      </c>
      <c r="W21" s="31">
        <f t="shared" si="24"/>
        <v>0</v>
      </c>
      <c r="X21" s="35">
        <f t="shared" si="7"/>
        <v>4205.7182666666777</v>
      </c>
      <c r="Y21" s="30">
        <f t="shared" si="8"/>
        <v>148.05826666667781</v>
      </c>
      <c r="Z21" s="31">
        <f t="shared" si="25"/>
        <v>0</v>
      </c>
      <c r="AA21" s="29">
        <f t="shared" si="9"/>
        <v>4202.1407771342738</v>
      </c>
      <c r="AB21" s="30">
        <f t="shared" si="10"/>
        <v>144.48077713427392</v>
      </c>
      <c r="AC21" s="31">
        <f t="shared" si="26"/>
        <v>0</v>
      </c>
      <c r="AD21" s="32">
        <f t="shared" si="11"/>
        <v>-1</v>
      </c>
      <c r="AE21" s="33">
        <f t="shared" si="27"/>
        <v>0</v>
      </c>
      <c r="AF21" s="33">
        <f t="shared" si="12"/>
        <v>0</v>
      </c>
      <c r="AG21" s="33">
        <f t="shared" si="28"/>
        <v>0</v>
      </c>
      <c r="AH21" s="38">
        <f t="shared" si="29"/>
        <v>-1</v>
      </c>
      <c r="AI21" s="33">
        <f t="shared" si="13"/>
        <v>-1</v>
      </c>
      <c r="AJ21" s="39">
        <f t="shared" si="30"/>
        <v>-1</v>
      </c>
      <c r="AK21" s="43">
        <f t="shared" si="31"/>
        <v>-1</v>
      </c>
      <c r="AL21" s="4">
        <f t="shared" si="32"/>
        <v>4.3000000000001819</v>
      </c>
      <c r="AM21" s="4">
        <f t="shared" si="33"/>
        <v>0.89922286572618759</v>
      </c>
      <c r="AN21" s="4">
        <f t="shared" si="34"/>
        <v>0.89922286572618759</v>
      </c>
      <c r="AO21" s="4">
        <f t="shared" si="35"/>
        <v>-141.07999999999993</v>
      </c>
      <c r="AP21" s="4">
        <f t="shared" si="36"/>
        <v>144.48077713427392</v>
      </c>
      <c r="AQ21" s="4">
        <f t="shared" si="37"/>
        <v>141.07999999999993</v>
      </c>
      <c r="AR21" s="4">
        <f t="shared" si="14"/>
        <v>141.07999999999993</v>
      </c>
      <c r="AS21">
        <f t="shared" si="38"/>
        <v>141.07999999999993</v>
      </c>
      <c r="AT21" s="6">
        <f t="shared" si="39"/>
        <v>1</v>
      </c>
      <c r="AU21" s="4">
        <f t="shared" si="40"/>
        <v>-106.22113779308313</v>
      </c>
      <c r="AV21" s="4">
        <f t="shared" si="41"/>
        <v>-106.10998016384276</v>
      </c>
      <c r="AW21">
        <f t="shared" si="42"/>
        <v>1</v>
      </c>
      <c r="AX21">
        <f t="shared" si="43"/>
        <v>0</v>
      </c>
      <c r="AY21">
        <f t="shared" si="44"/>
        <v>0</v>
      </c>
      <c r="AZ21" s="4">
        <f t="shared" si="15"/>
        <v>-3.9100000000000006</v>
      </c>
      <c r="BA21" s="4">
        <f t="shared" si="45"/>
        <v>1949.2849999999933</v>
      </c>
      <c r="BB21" s="4">
        <f t="shared" si="16"/>
        <v>1906.6933333333475</v>
      </c>
      <c r="BC21" s="4">
        <f t="shared" si="17"/>
        <v>1114.308</v>
      </c>
      <c r="BE21" t="s">
        <v>30</v>
      </c>
      <c r="BF21" s="6">
        <f>SUM(AY:AY)</f>
        <v>71</v>
      </c>
      <c r="BG21" s="6"/>
      <c r="BM21">
        <f t="shared" si="18"/>
        <v>1</v>
      </c>
    </row>
    <row r="22" spans="1:65" x14ac:dyDescent="0.25">
      <c r="A22">
        <v>2493</v>
      </c>
      <c r="B22" s="1">
        <v>44798</v>
      </c>
      <c r="C22" s="2">
        <v>4153.26</v>
      </c>
      <c r="D22" s="2">
        <v>4200.54</v>
      </c>
      <c r="E22" s="2">
        <v>4147.59</v>
      </c>
      <c r="F22" s="2">
        <v>4199.12</v>
      </c>
      <c r="G22" s="2">
        <v>2976050000</v>
      </c>
      <c r="H22" s="2">
        <f t="shared" si="19"/>
        <v>64.453440223673525</v>
      </c>
      <c r="I22" s="2">
        <f t="shared" si="20"/>
        <v>4179.6365000000023</v>
      </c>
      <c r="J22" s="2">
        <f t="shared" si="46"/>
        <v>66.48162526316257</v>
      </c>
      <c r="K22" s="2">
        <f t="shared" si="21"/>
        <v>12.489999999999782</v>
      </c>
      <c r="L22" s="18">
        <v>0.17165</v>
      </c>
      <c r="M22" s="19">
        <v>30.312054092971124</v>
      </c>
      <c r="N22" s="4">
        <f t="shared" si="0"/>
        <v>59.769999999999527</v>
      </c>
      <c r="O22" s="4">
        <f t="shared" si="22"/>
        <v>54.402999999999977</v>
      </c>
      <c r="P22" s="4">
        <f t="shared" si="1"/>
        <v>4.7352556390977361</v>
      </c>
      <c r="Q22" s="4">
        <f t="shared" si="23"/>
        <v>7.226654147104842</v>
      </c>
      <c r="R22" s="18">
        <f t="shared" si="2"/>
        <v>4146.962345864662</v>
      </c>
      <c r="S22" s="2">
        <f t="shared" si="3"/>
        <v>52.157654135337907</v>
      </c>
      <c r="T22" s="22">
        <f t="shared" si="4"/>
        <v>0</v>
      </c>
      <c r="U22" s="29">
        <f t="shared" si="5"/>
        <v>4156.2960488777089</v>
      </c>
      <c r="V22" s="30">
        <f t="shared" si="6"/>
        <v>42.823951122290964</v>
      </c>
      <c r="W22" s="31">
        <f t="shared" si="24"/>
        <v>0</v>
      </c>
      <c r="X22" s="35">
        <f t="shared" si="7"/>
        <v>4150.5421333333361</v>
      </c>
      <c r="Y22" s="30">
        <f t="shared" si="8"/>
        <v>48.577866666663795</v>
      </c>
      <c r="Z22" s="31">
        <f t="shared" si="25"/>
        <v>0</v>
      </c>
      <c r="AA22" s="29">
        <f t="shared" si="9"/>
        <v>4155.4905007014968</v>
      </c>
      <c r="AB22" s="30">
        <f t="shared" si="10"/>
        <v>43.629499298503106</v>
      </c>
      <c r="AC22" s="31">
        <f t="shared" si="26"/>
        <v>0</v>
      </c>
      <c r="AD22" s="32">
        <f t="shared" si="11"/>
        <v>-1</v>
      </c>
      <c r="AE22" s="33">
        <f t="shared" si="27"/>
        <v>-1</v>
      </c>
      <c r="AF22" s="33">
        <f t="shared" si="12"/>
        <v>0</v>
      </c>
      <c r="AG22" s="33">
        <f t="shared" si="28"/>
        <v>0</v>
      </c>
      <c r="AH22" s="38">
        <f t="shared" si="29"/>
        <v>-1</v>
      </c>
      <c r="AI22" s="33">
        <f t="shared" si="13"/>
        <v>-1</v>
      </c>
      <c r="AJ22" s="39">
        <f t="shared" si="30"/>
        <v>-1</v>
      </c>
      <c r="AK22" s="43">
        <f t="shared" si="31"/>
        <v>-1</v>
      </c>
      <c r="AL22" s="4">
        <f t="shared" si="32"/>
        <v>47.279999999999745</v>
      </c>
      <c r="AM22" s="4">
        <f t="shared" si="33"/>
        <v>45.049499298503179</v>
      </c>
      <c r="AN22" s="4">
        <f t="shared" si="34"/>
        <v>45.049499298503179</v>
      </c>
      <c r="AO22" s="4">
        <f t="shared" si="35"/>
        <v>-5.6700000000000728</v>
      </c>
      <c r="AP22" s="4">
        <f t="shared" si="36"/>
        <v>7.9005007014966395</v>
      </c>
      <c r="AQ22" s="4">
        <f t="shared" si="37"/>
        <v>5.6700000000000728</v>
      </c>
      <c r="AR22" s="4">
        <f t="shared" si="14"/>
        <v>45.859999999999673</v>
      </c>
      <c r="AS22">
        <f t="shared" si="38"/>
        <v>45.049499298503179</v>
      </c>
      <c r="AT22" s="6">
        <f t="shared" si="39"/>
        <v>1</v>
      </c>
      <c r="AU22" s="4">
        <f t="shared" si="40"/>
        <v>-7.4267538419040022</v>
      </c>
      <c r="AV22" s="4">
        <f t="shared" si="41"/>
        <v>-15.247945907028548</v>
      </c>
      <c r="AW22">
        <f t="shared" si="42"/>
        <v>1</v>
      </c>
      <c r="AX22">
        <f t="shared" si="43"/>
        <v>0</v>
      </c>
      <c r="AY22">
        <f t="shared" si="44"/>
        <v>0</v>
      </c>
      <c r="AZ22" s="4">
        <f t="shared" si="15"/>
        <v>-3.9100000000000006</v>
      </c>
      <c r="BA22" s="4">
        <f t="shared" si="45"/>
        <v>1953.1949999999933</v>
      </c>
      <c r="BB22" s="4">
        <f t="shared" si="16"/>
        <v>1910.6033333333476</v>
      </c>
      <c r="BC22" s="4">
        <f t="shared" si="17"/>
        <v>1096.116</v>
      </c>
      <c r="BE22"/>
      <c r="BG22" s="6"/>
      <c r="BM22">
        <f t="shared" si="18"/>
        <v>1</v>
      </c>
    </row>
    <row r="23" spans="1:65" x14ac:dyDescent="0.25">
      <c r="A23">
        <v>2492</v>
      </c>
      <c r="B23" s="1">
        <v>44797</v>
      </c>
      <c r="C23" s="2">
        <v>4126.55</v>
      </c>
      <c r="D23" s="2">
        <v>4156.5600000000004</v>
      </c>
      <c r="E23" s="2">
        <v>4119.97</v>
      </c>
      <c r="F23" s="2">
        <v>4140.7700000000004</v>
      </c>
      <c r="G23" s="2">
        <v>3056910000</v>
      </c>
      <c r="H23" s="2">
        <f t="shared" si="19"/>
        <v>59.862064865822937</v>
      </c>
      <c r="I23" s="2">
        <f t="shared" si="20"/>
        <v>4173.2800000000007</v>
      </c>
      <c r="J23" s="2">
        <f t="shared" si="46"/>
        <v>64.284081241413332</v>
      </c>
      <c r="K23" s="2">
        <f t="shared" si="21"/>
        <v>-2.1799999999993815</v>
      </c>
      <c r="L23" s="18">
        <v>0.18579999999999999</v>
      </c>
      <c r="M23" s="19">
        <v>32.715430831825373</v>
      </c>
      <c r="N23" s="4">
        <f t="shared" si="0"/>
        <v>36.590000000000146</v>
      </c>
      <c r="O23" s="4">
        <f t="shared" si="22"/>
        <v>54.076000000000022</v>
      </c>
      <c r="P23" s="4">
        <f t="shared" si="1"/>
        <v>6.1923458646616494</v>
      </c>
      <c r="Q23" s="4">
        <f t="shared" si="23"/>
        <v>7.7847407120742975</v>
      </c>
      <c r="R23" s="18">
        <f t="shared" si="2"/>
        <v>4137.807669172932</v>
      </c>
      <c r="S23" s="2">
        <f t="shared" si="3"/>
        <v>2.9623308270683992</v>
      </c>
      <c r="T23" s="22">
        <f t="shared" si="4"/>
        <v>1</v>
      </c>
      <c r="U23" s="29">
        <f t="shared" si="5"/>
        <v>4130.0391591486068</v>
      </c>
      <c r="V23" s="30">
        <f t="shared" si="6"/>
        <v>10.730840851393623</v>
      </c>
      <c r="W23" s="31">
        <f t="shared" si="24"/>
        <v>1</v>
      </c>
      <c r="X23" s="35">
        <f t="shared" si="7"/>
        <v>4107.7141333333275</v>
      </c>
      <c r="Y23" s="30">
        <f t="shared" si="8"/>
        <v>33.055866666672955</v>
      </c>
      <c r="Z23" s="31">
        <f t="shared" si="25"/>
        <v>1</v>
      </c>
      <c r="AA23" s="29">
        <f t="shared" si="9"/>
        <v>4126.9136555344676</v>
      </c>
      <c r="AB23" s="30">
        <f t="shared" si="10"/>
        <v>13.856344465532857</v>
      </c>
      <c r="AC23" s="31">
        <f t="shared" si="26"/>
        <v>1</v>
      </c>
      <c r="AD23" s="32">
        <f t="shared" si="11"/>
        <v>1</v>
      </c>
      <c r="AE23" s="33">
        <f t="shared" si="27"/>
        <v>1</v>
      </c>
      <c r="AF23" s="33">
        <f t="shared" si="12"/>
        <v>0</v>
      </c>
      <c r="AG23" s="33">
        <f t="shared" si="28"/>
        <v>0</v>
      </c>
      <c r="AH23" s="38">
        <f t="shared" si="29"/>
        <v>1</v>
      </c>
      <c r="AI23" s="33">
        <f t="shared" si="13"/>
        <v>1</v>
      </c>
      <c r="AJ23" s="39">
        <f t="shared" si="30"/>
        <v>1</v>
      </c>
      <c r="AK23" s="43">
        <f t="shared" si="31"/>
        <v>0</v>
      </c>
      <c r="AL23" s="4">
        <f t="shared" si="32"/>
        <v>30.010000000000218</v>
      </c>
      <c r="AM23" s="4">
        <f t="shared" si="33"/>
        <v>29.64634446553282</v>
      </c>
      <c r="AN23" s="4">
        <f t="shared" si="34"/>
        <v>29.64634446553282</v>
      </c>
      <c r="AO23" s="4">
        <f t="shared" si="35"/>
        <v>-6.5799999999999272</v>
      </c>
      <c r="AP23" s="4">
        <f t="shared" si="36"/>
        <v>6.9436555344673252</v>
      </c>
      <c r="AQ23" s="4">
        <f t="shared" si="37"/>
        <v>6.5799999999999272</v>
      </c>
      <c r="AR23" s="4">
        <f t="shared" si="14"/>
        <v>14.220000000000255</v>
      </c>
      <c r="AS23">
        <f t="shared" si="38"/>
        <v>29.64634446553282</v>
      </c>
      <c r="AT23" s="6">
        <f t="shared" si="39"/>
        <v>0</v>
      </c>
      <c r="AU23" s="4">
        <f t="shared" si="40"/>
        <v>11.673197833859398</v>
      </c>
      <c r="AV23" s="4">
        <f t="shared" si="41"/>
        <v>18.795430831825119</v>
      </c>
      <c r="AW23">
        <f t="shared" si="42"/>
        <v>0</v>
      </c>
      <c r="AX23">
        <f t="shared" si="43"/>
        <v>0</v>
      </c>
      <c r="AY23">
        <f t="shared" si="44"/>
        <v>0</v>
      </c>
      <c r="AZ23" s="4">
        <f t="shared" si="15"/>
        <v>6.94</v>
      </c>
      <c r="BA23" s="4">
        <f t="shared" si="45"/>
        <v>1957.1049999999934</v>
      </c>
      <c r="BB23" s="4">
        <f t="shared" si="16"/>
        <v>1914.5133333333476</v>
      </c>
      <c r="BC23" s="4">
        <f t="shared" si="17"/>
        <v>1085.432</v>
      </c>
      <c r="BE23"/>
      <c r="BF23" s="7" t="s">
        <v>28</v>
      </c>
      <c r="BG23" s="7" t="s">
        <v>31</v>
      </c>
      <c r="BH23" s="8" t="s">
        <v>25</v>
      </c>
      <c r="BI23" s="8" t="s">
        <v>27</v>
      </c>
      <c r="BM23">
        <f t="shared" si="18"/>
        <v>1</v>
      </c>
    </row>
    <row r="24" spans="1:65" x14ac:dyDescent="0.25">
      <c r="A24">
        <v>2491</v>
      </c>
      <c r="B24" s="1">
        <v>44796</v>
      </c>
      <c r="C24" s="2">
        <v>4133.09</v>
      </c>
      <c r="D24" s="2">
        <v>4159.7700000000004</v>
      </c>
      <c r="E24" s="2">
        <v>4124.03</v>
      </c>
      <c r="F24" s="2">
        <v>4128.7299999999996</v>
      </c>
      <c r="G24" s="2">
        <v>3117800000</v>
      </c>
      <c r="H24" s="2">
        <f t="shared" si="19"/>
        <v>51.41911983342807</v>
      </c>
      <c r="I24" s="2">
        <f t="shared" si="20"/>
        <v>4164.5240000000003</v>
      </c>
      <c r="J24" s="2">
        <f t="shared" si="46"/>
        <v>57.819154848271737</v>
      </c>
      <c r="K24" s="2">
        <f t="shared" si="21"/>
        <v>-4.8999999999996362</v>
      </c>
      <c r="L24" s="18">
        <v>0.2036</v>
      </c>
      <c r="M24" s="19">
        <v>35.930036782080194</v>
      </c>
      <c r="N24" s="4">
        <f t="shared" si="0"/>
        <v>35.740000000000691</v>
      </c>
      <c r="O24" s="4">
        <f t="shared" si="22"/>
        <v>59.272999999999954</v>
      </c>
      <c r="P24" s="4">
        <f t="shared" si="1"/>
        <v>9.0776691729323158</v>
      </c>
      <c r="Q24" s="4">
        <f t="shared" si="23"/>
        <v>8.9465619195046351</v>
      </c>
      <c r="R24" s="18">
        <f t="shared" si="2"/>
        <v>4151.4320601503759</v>
      </c>
      <c r="S24" s="2">
        <f t="shared" si="3"/>
        <v>22.702060150376383</v>
      </c>
      <c r="T24" s="22">
        <f t="shared" si="4"/>
        <v>1</v>
      </c>
      <c r="U24" s="29">
        <f t="shared" si="5"/>
        <v>4137.1180292488261</v>
      </c>
      <c r="V24" s="30">
        <f t="shared" si="6"/>
        <v>8.3880292488265695</v>
      </c>
      <c r="W24" s="31">
        <f t="shared" si="24"/>
        <v>1</v>
      </c>
      <c r="X24" s="35">
        <f t="shared" si="7"/>
        <v>4112.8991999999853</v>
      </c>
      <c r="Y24" s="30">
        <f t="shared" si="8"/>
        <v>15.830800000014278</v>
      </c>
      <c r="Z24" s="31">
        <f t="shared" si="25"/>
        <v>1</v>
      </c>
      <c r="AA24" s="29">
        <f t="shared" si="9"/>
        <v>4133.7273931539885</v>
      </c>
      <c r="AB24" s="30">
        <f t="shared" si="10"/>
        <v>4.9973931539889236</v>
      </c>
      <c r="AC24" s="31">
        <f t="shared" si="26"/>
        <v>1</v>
      </c>
      <c r="AD24" s="32">
        <f t="shared" si="11"/>
        <v>1</v>
      </c>
      <c r="AE24" s="33">
        <f t="shared" si="27"/>
        <v>0</v>
      </c>
      <c r="AF24" s="33">
        <f t="shared" si="12"/>
        <v>0</v>
      </c>
      <c r="AG24" s="33">
        <f t="shared" si="28"/>
        <v>0</v>
      </c>
      <c r="AH24" s="38">
        <f t="shared" si="29"/>
        <v>1</v>
      </c>
      <c r="AI24" s="33">
        <f t="shared" si="13"/>
        <v>0</v>
      </c>
      <c r="AJ24" s="39">
        <f t="shared" si="30"/>
        <v>1</v>
      </c>
      <c r="AK24" s="43">
        <f t="shared" si="31"/>
        <v>0</v>
      </c>
      <c r="AL24" s="4">
        <f t="shared" si="32"/>
        <v>26.680000000000291</v>
      </c>
      <c r="AM24" s="4">
        <f t="shared" si="33"/>
        <v>26.04260684601195</v>
      </c>
      <c r="AN24" s="4">
        <f t="shared" si="34"/>
        <v>26.04260684601195</v>
      </c>
      <c r="AO24" s="4">
        <f t="shared" si="35"/>
        <v>-9.0600000000004002</v>
      </c>
      <c r="AP24" s="4">
        <f t="shared" si="36"/>
        <v>9.6973931539887417</v>
      </c>
      <c r="AQ24" s="4">
        <f t="shared" si="37"/>
        <v>9.0600000000004002</v>
      </c>
      <c r="AR24" s="4">
        <f t="shared" si="14"/>
        <v>4.3600000000005821</v>
      </c>
      <c r="AS24">
        <f t="shared" si="38"/>
        <v>26.04260684601195</v>
      </c>
      <c r="AT24" s="6">
        <f t="shared" si="39"/>
        <v>0</v>
      </c>
      <c r="AU24" s="4">
        <f t="shared" si="40"/>
        <v>16.678234079902225</v>
      </c>
      <c r="AV24" s="4">
        <f t="shared" si="41"/>
        <v>31.870036782079612</v>
      </c>
      <c r="AW24">
        <f t="shared" si="42"/>
        <v>0</v>
      </c>
      <c r="AX24">
        <f t="shared" si="43"/>
        <v>0</v>
      </c>
      <c r="AY24">
        <f t="shared" si="44"/>
        <v>0</v>
      </c>
      <c r="AZ24" s="4">
        <f t="shared" si="15"/>
        <v>6.94</v>
      </c>
      <c r="BA24" s="4">
        <f t="shared" si="45"/>
        <v>1950.1649999999934</v>
      </c>
      <c r="BB24" s="4">
        <f t="shared" si="16"/>
        <v>1909.8866666666809</v>
      </c>
      <c r="BC24" s="4">
        <f t="shared" si="17"/>
        <v>1088.0479999999998</v>
      </c>
      <c r="BE24" t="s">
        <v>22</v>
      </c>
      <c r="BF24" s="6">
        <f>BF20</f>
        <v>1105</v>
      </c>
      <c r="BG24" s="9">
        <f>BF24/(BF24+BF25)</f>
        <v>0.44324107501002807</v>
      </c>
      <c r="BH24">
        <f>3.5*2-0.06</f>
        <v>6.94</v>
      </c>
      <c r="BI24">
        <f>BF24*BH24</f>
        <v>7668.7000000000007</v>
      </c>
      <c r="BM24">
        <f t="shared" si="18"/>
        <v>1</v>
      </c>
    </row>
    <row r="25" spans="1:65" x14ac:dyDescent="0.25">
      <c r="A25">
        <v>2490</v>
      </c>
      <c r="B25" s="1">
        <v>44795</v>
      </c>
      <c r="C25" s="2">
        <v>4195.08</v>
      </c>
      <c r="D25" s="2">
        <v>4195.08</v>
      </c>
      <c r="E25" s="2">
        <v>4129.8599999999997</v>
      </c>
      <c r="F25" s="2">
        <v>4137.99</v>
      </c>
      <c r="G25" s="2">
        <v>3365220000</v>
      </c>
      <c r="H25" s="2">
        <f t="shared" si="19"/>
        <v>51.4147533949806</v>
      </c>
      <c r="I25" s="2">
        <f t="shared" si="20"/>
        <v>4155.5304999999998</v>
      </c>
      <c r="J25" s="2">
        <f t="shared" si="46"/>
        <v>60.776660381311373</v>
      </c>
      <c r="K25" s="2">
        <f t="shared" si="21"/>
        <v>-33.399999999999636</v>
      </c>
      <c r="L25" s="18">
        <v>0.20599999999999999</v>
      </c>
      <c r="M25" s="19">
        <v>37.148557326881892</v>
      </c>
      <c r="N25" s="4">
        <f t="shared" si="0"/>
        <v>98.619999999999891</v>
      </c>
      <c r="O25" s="4">
        <f t="shared" si="22"/>
        <v>58.49599999999991</v>
      </c>
      <c r="P25" s="4">
        <f t="shared" si="1"/>
        <v>13.442060150375925</v>
      </c>
      <c r="Q25" s="4">
        <f t="shared" si="23"/>
        <v>10.32828012519561</v>
      </c>
      <c r="R25" s="18">
        <f t="shared" si="2"/>
        <v>4245.1737969924807</v>
      </c>
      <c r="S25" s="2">
        <f t="shared" si="3"/>
        <v>107.18379699248089</v>
      </c>
      <c r="T25" s="22">
        <f t="shared" si="4"/>
        <v>0</v>
      </c>
      <c r="U25" s="29">
        <f t="shared" si="5"/>
        <v>4199.8929244800001</v>
      </c>
      <c r="V25" s="30">
        <f t="shared" si="6"/>
        <v>61.902924480000365</v>
      </c>
      <c r="W25" s="31">
        <f t="shared" si="24"/>
        <v>0</v>
      </c>
      <c r="X25" s="35">
        <f t="shared" si="7"/>
        <v>4194.8879999999917</v>
      </c>
      <c r="Y25" s="30">
        <f t="shared" si="8"/>
        <v>56.897999999991953</v>
      </c>
      <c r="Z25" s="31">
        <f t="shared" si="25"/>
        <v>0</v>
      </c>
      <c r="AA25" s="29">
        <f t="shared" si="9"/>
        <v>4199.1922350527984</v>
      </c>
      <c r="AB25" s="30">
        <f t="shared" si="10"/>
        <v>61.202235052798642</v>
      </c>
      <c r="AC25" s="31">
        <f t="shared" si="26"/>
        <v>0</v>
      </c>
      <c r="AD25" s="32">
        <f t="shared" si="11"/>
        <v>-1</v>
      </c>
      <c r="AE25" s="33">
        <f t="shared" si="27"/>
        <v>0</v>
      </c>
      <c r="AF25" s="33">
        <f t="shared" si="12"/>
        <v>-1</v>
      </c>
      <c r="AG25" s="33">
        <f t="shared" si="28"/>
        <v>0</v>
      </c>
      <c r="AH25" s="38">
        <f t="shared" si="29"/>
        <v>-1</v>
      </c>
      <c r="AI25" s="33">
        <f t="shared" si="13"/>
        <v>-1</v>
      </c>
      <c r="AJ25" s="39">
        <f t="shared" si="30"/>
        <v>-1</v>
      </c>
      <c r="AK25" s="43">
        <f t="shared" si="31"/>
        <v>-1</v>
      </c>
      <c r="AL25" s="4">
        <f t="shared" si="32"/>
        <v>0</v>
      </c>
      <c r="AM25" s="4">
        <f t="shared" si="33"/>
        <v>-4.1122350527984963</v>
      </c>
      <c r="AN25" s="4">
        <f t="shared" si="34"/>
        <v>4.1122350527984963</v>
      </c>
      <c r="AO25" s="4">
        <f t="shared" si="35"/>
        <v>-65.220000000000255</v>
      </c>
      <c r="AP25" s="4">
        <f t="shared" si="36"/>
        <v>69.332235052798751</v>
      </c>
      <c r="AQ25" s="4">
        <f t="shared" si="37"/>
        <v>65.220000000000255</v>
      </c>
      <c r="AR25" s="4">
        <f t="shared" si="14"/>
        <v>57.090000000000146</v>
      </c>
      <c r="AS25">
        <f t="shared" si="38"/>
        <v>65.220000000000255</v>
      </c>
      <c r="AT25" s="6">
        <f t="shared" si="39"/>
        <v>1</v>
      </c>
      <c r="AU25" s="4">
        <f t="shared" si="40"/>
        <v>-31.668162367574482</v>
      </c>
      <c r="AV25" s="4">
        <f t="shared" si="41"/>
        <v>-19.641442673118252</v>
      </c>
      <c r="AW25">
        <f t="shared" si="42"/>
        <v>1</v>
      </c>
      <c r="AX25">
        <f t="shared" si="43"/>
        <v>0</v>
      </c>
      <c r="AY25">
        <f t="shared" si="44"/>
        <v>0</v>
      </c>
      <c r="AZ25" s="4">
        <f t="shared" si="15"/>
        <v>-3.9100000000000006</v>
      </c>
      <c r="BA25" s="4">
        <f t="shared" si="45"/>
        <v>1943.2249999999933</v>
      </c>
      <c r="BB25" s="4">
        <f t="shared" si="16"/>
        <v>1907.5733333333476</v>
      </c>
      <c r="BC25" s="4">
        <f t="shared" si="17"/>
        <v>1112.8440000000001</v>
      </c>
      <c r="BE25" t="s">
        <v>23</v>
      </c>
      <c r="BF25" s="6">
        <f>+BF12+BF21</f>
        <v>1388</v>
      </c>
      <c r="BG25" s="9">
        <f>BF25/(BF24+BF25)</f>
        <v>0.55675892498997193</v>
      </c>
      <c r="BH25">
        <f>3.5-3.5*2.1-0.06</f>
        <v>-3.9100000000000006</v>
      </c>
      <c r="BI25">
        <f>BF25*BH25</f>
        <v>-5427.0800000000008</v>
      </c>
      <c r="BM25">
        <f t="shared" si="18"/>
        <v>1</v>
      </c>
    </row>
    <row r="26" spans="1:65" x14ac:dyDescent="0.25">
      <c r="A26">
        <v>2489</v>
      </c>
      <c r="B26" s="1">
        <v>44792</v>
      </c>
      <c r="C26" s="2">
        <v>4266.3100000000004</v>
      </c>
      <c r="D26" s="2">
        <v>4266.3100000000004</v>
      </c>
      <c r="E26" s="2">
        <v>4218.7</v>
      </c>
      <c r="F26" s="2">
        <v>4228.4799999999996</v>
      </c>
      <c r="G26" s="2">
        <v>3210680000</v>
      </c>
      <c r="H26" s="2">
        <f t="shared" si="19"/>
        <v>56.004322303431763</v>
      </c>
      <c r="I26" s="2">
        <f t="shared" si="20"/>
        <v>4144.0625</v>
      </c>
      <c r="J26" s="2">
        <f t="shared" si="46"/>
        <v>61.169707208715607</v>
      </c>
      <c r="K26" s="2">
        <f t="shared" si="21"/>
        <v>-17.429999999999382</v>
      </c>
      <c r="L26" s="18">
        <v>0.15970000000000001</v>
      </c>
      <c r="M26" s="19">
        <v>29.175510984718066</v>
      </c>
      <c r="N26" s="4">
        <f t="shared" si="0"/>
        <v>65.039999999999964</v>
      </c>
      <c r="O26" s="4">
        <f t="shared" si="22"/>
        <v>54.398999999999887</v>
      </c>
      <c r="P26" s="4">
        <f t="shared" si="1"/>
        <v>16.69379699248119</v>
      </c>
      <c r="Q26" s="4">
        <f t="shared" si="23"/>
        <v>12.340831999999997</v>
      </c>
      <c r="R26" s="18">
        <f t="shared" si="2"/>
        <v>4302.0738045112776</v>
      </c>
      <c r="S26" s="2">
        <f t="shared" si="3"/>
        <v>73.593804511277995</v>
      </c>
      <c r="T26" s="22">
        <f t="shared" si="4"/>
        <v>0</v>
      </c>
      <c r="U26" s="29">
        <f t="shared" si="5"/>
        <v>4271.3792862206574</v>
      </c>
      <c r="V26" s="30">
        <f t="shared" si="6"/>
        <v>42.899286220657814</v>
      </c>
      <c r="W26" s="31">
        <f t="shared" si="24"/>
        <v>0</v>
      </c>
      <c r="X26" s="35">
        <f t="shared" si="7"/>
        <v>4264.2623999999996</v>
      </c>
      <c r="Y26" s="30">
        <f t="shared" si="8"/>
        <v>35.782400000000052</v>
      </c>
      <c r="Z26" s="31">
        <f t="shared" si="25"/>
        <v>0</v>
      </c>
      <c r="AA26" s="29">
        <f t="shared" si="9"/>
        <v>4270.3829221497654</v>
      </c>
      <c r="AB26" s="30">
        <f t="shared" si="10"/>
        <v>41.9029221497658</v>
      </c>
      <c r="AC26" s="31">
        <f t="shared" si="26"/>
        <v>0</v>
      </c>
      <c r="AD26" s="32">
        <f t="shared" si="11"/>
        <v>-1</v>
      </c>
      <c r="AE26" s="33">
        <f t="shared" si="27"/>
        <v>-1</v>
      </c>
      <c r="AF26" s="33">
        <f t="shared" si="12"/>
        <v>-1</v>
      </c>
      <c r="AG26" s="33">
        <f t="shared" si="28"/>
        <v>-1</v>
      </c>
      <c r="AH26" s="38">
        <f t="shared" si="29"/>
        <v>-1</v>
      </c>
      <c r="AI26" s="33">
        <f t="shared" si="13"/>
        <v>-1</v>
      </c>
      <c r="AJ26" s="39">
        <f t="shared" si="30"/>
        <v>-1</v>
      </c>
      <c r="AK26" s="43">
        <f t="shared" si="31"/>
        <v>-1</v>
      </c>
      <c r="AL26" s="4">
        <f t="shared" si="32"/>
        <v>0</v>
      </c>
      <c r="AM26" s="4">
        <f t="shared" si="33"/>
        <v>-4.0729221497649633</v>
      </c>
      <c r="AN26" s="4">
        <f t="shared" si="34"/>
        <v>4.0729221497649633</v>
      </c>
      <c r="AO26" s="4">
        <f t="shared" si="35"/>
        <v>-47.610000000000582</v>
      </c>
      <c r="AP26" s="4">
        <f t="shared" si="36"/>
        <v>51.682922149765545</v>
      </c>
      <c r="AQ26" s="4">
        <f t="shared" si="37"/>
        <v>47.610000000000582</v>
      </c>
      <c r="AR26" s="4">
        <f t="shared" si="14"/>
        <v>37.830000000000837</v>
      </c>
      <c r="AS26">
        <f t="shared" si="38"/>
        <v>47.610000000000582</v>
      </c>
      <c r="AT26" s="6">
        <f t="shared" si="39"/>
        <v>1</v>
      </c>
      <c r="AU26" s="4">
        <f t="shared" si="40"/>
        <v>-16.261750735465128</v>
      </c>
      <c r="AV26" s="4">
        <f t="shared" si="41"/>
        <v>-8.3544890152827698</v>
      </c>
      <c r="AW26">
        <f t="shared" si="42"/>
        <v>1</v>
      </c>
      <c r="AX26">
        <f t="shared" si="43"/>
        <v>0</v>
      </c>
      <c r="AY26">
        <f t="shared" si="44"/>
        <v>0</v>
      </c>
      <c r="AZ26" s="4">
        <f t="shared" si="15"/>
        <v>-3.9100000000000006</v>
      </c>
      <c r="BA26" s="4">
        <f t="shared" si="45"/>
        <v>1947.1349999999934</v>
      </c>
      <c r="BB26" s="4">
        <f t="shared" si="16"/>
        <v>1911.4833333333477</v>
      </c>
      <c r="BC26" s="4">
        <f t="shared" si="17"/>
        <v>1141.336</v>
      </c>
      <c r="BE26" t="s">
        <v>39</v>
      </c>
      <c r="BF26" s="6">
        <f>SUM(AT:AT)-BF12</f>
        <v>39</v>
      </c>
      <c r="BG26" s="9">
        <f>BF26/(BF24+BF25)</f>
        <v>1.5643802647412757E-2</v>
      </c>
      <c r="BH26">
        <f>-3.5*3.15-0.06</f>
        <v>-11.085000000000001</v>
      </c>
      <c r="BI26">
        <f>BF26*BH26</f>
        <v>-432.31500000000005</v>
      </c>
      <c r="BM26">
        <f t="shared" si="18"/>
        <v>1</v>
      </c>
    </row>
    <row r="27" spans="1:65" x14ac:dyDescent="0.25">
      <c r="A27">
        <v>2488</v>
      </c>
      <c r="B27" s="1">
        <v>44791</v>
      </c>
      <c r="C27" s="2">
        <v>4273.13</v>
      </c>
      <c r="D27" s="2">
        <v>4292.53</v>
      </c>
      <c r="E27" s="2">
        <v>4261.9799999999996</v>
      </c>
      <c r="F27" s="2">
        <v>4283.74</v>
      </c>
      <c r="G27" s="2">
        <v>2871990000</v>
      </c>
      <c r="H27" s="2">
        <f t="shared" si="19"/>
        <v>64.753436365270275</v>
      </c>
      <c r="I27" s="2">
        <f t="shared" si="20"/>
        <v>4130.6684999999989</v>
      </c>
      <c r="J27" s="2">
        <f t="shared" si="46"/>
        <v>68.771632202452935</v>
      </c>
      <c r="K27" s="2">
        <f t="shared" si="21"/>
        <v>-0.90999999999985448</v>
      </c>
      <c r="L27" s="18">
        <v>0.14955000000000002</v>
      </c>
      <c r="M27" s="19">
        <v>27.259347186552571</v>
      </c>
      <c r="N27" s="4">
        <f t="shared" si="0"/>
        <v>30.550000000000182</v>
      </c>
      <c r="O27" s="4">
        <f t="shared" si="22"/>
        <v>52.357999999999812</v>
      </c>
      <c r="P27" s="4">
        <f t="shared" si="1"/>
        <v>18.333804511278188</v>
      </c>
      <c r="Q27" s="4">
        <f t="shared" si="23"/>
        <v>12.998169796557116</v>
      </c>
      <c r="R27" s="18">
        <f t="shared" si="2"/>
        <v>4292.2068646616544</v>
      </c>
      <c r="S27" s="2">
        <f t="shared" si="3"/>
        <v>8.4668646616546539</v>
      </c>
      <c r="T27" s="22">
        <f t="shared" si="4"/>
        <v>1</v>
      </c>
      <c r="U27" s="29">
        <f t="shared" si="5"/>
        <v>4278.4434747058822</v>
      </c>
      <c r="V27" s="30">
        <f t="shared" si="6"/>
        <v>5.2965252941176004</v>
      </c>
      <c r="W27" s="31">
        <f t="shared" si="24"/>
        <v>1</v>
      </c>
      <c r="X27" s="35">
        <f t="shared" si="7"/>
        <v>4270.2387999999955</v>
      </c>
      <c r="Y27" s="30">
        <f t="shared" si="8"/>
        <v>13.501200000004246</v>
      </c>
      <c r="Z27" s="31">
        <f t="shared" si="25"/>
        <v>1</v>
      </c>
      <c r="AA27" s="29">
        <f t="shared" si="9"/>
        <v>4277.2948202470579</v>
      </c>
      <c r="AB27" s="30">
        <f t="shared" si="10"/>
        <v>6.44517975294184</v>
      </c>
      <c r="AC27" s="31">
        <f t="shared" si="26"/>
        <v>1</v>
      </c>
      <c r="AD27" s="32">
        <f t="shared" si="11"/>
        <v>1</v>
      </c>
      <c r="AE27" s="33">
        <f t="shared" si="27"/>
        <v>1</v>
      </c>
      <c r="AF27" s="33">
        <f t="shared" si="12"/>
        <v>1</v>
      </c>
      <c r="AG27" s="33">
        <f t="shared" si="28"/>
        <v>1</v>
      </c>
      <c r="AH27" s="38">
        <f t="shared" si="29"/>
        <v>1</v>
      </c>
      <c r="AI27" s="33">
        <f t="shared" si="13"/>
        <v>1</v>
      </c>
      <c r="AJ27" s="39">
        <f t="shared" si="30"/>
        <v>1</v>
      </c>
      <c r="AK27" s="43">
        <f t="shared" si="31"/>
        <v>1</v>
      </c>
      <c r="AL27" s="4">
        <f t="shared" si="32"/>
        <v>19.399999999999636</v>
      </c>
      <c r="AM27" s="4">
        <f t="shared" si="33"/>
        <v>15.235179752941804</v>
      </c>
      <c r="AN27" s="4">
        <f t="shared" si="34"/>
        <v>15.235179752941804</v>
      </c>
      <c r="AO27" s="4">
        <f t="shared" si="35"/>
        <v>-11.150000000000546</v>
      </c>
      <c r="AP27" s="4">
        <f t="shared" si="36"/>
        <v>15.314820247058378</v>
      </c>
      <c r="AQ27" s="4">
        <f t="shared" si="37"/>
        <v>11.150000000000546</v>
      </c>
      <c r="AR27" s="4">
        <f t="shared" si="14"/>
        <v>10.609999999999673</v>
      </c>
      <c r="AS27">
        <f t="shared" si="38"/>
        <v>15.235179752941804</v>
      </c>
      <c r="AT27" s="6">
        <f t="shared" si="39"/>
        <v>0</v>
      </c>
      <c r="AU27" s="4">
        <f t="shared" si="40"/>
        <v>19.582696621849436</v>
      </c>
      <c r="AV27" s="4">
        <f t="shared" si="41"/>
        <v>16.949347186552899</v>
      </c>
      <c r="AW27">
        <f t="shared" si="42"/>
        <v>0</v>
      </c>
      <c r="AX27">
        <f t="shared" si="43"/>
        <v>0</v>
      </c>
      <c r="AY27">
        <f t="shared" si="44"/>
        <v>0</v>
      </c>
      <c r="AZ27" s="4">
        <f t="shared" si="15"/>
        <v>6.94</v>
      </c>
      <c r="BA27" s="4">
        <f t="shared" si="45"/>
        <v>1951.0449999999935</v>
      </c>
      <c r="BB27" s="4">
        <f t="shared" si="16"/>
        <v>1915.3933333333478</v>
      </c>
      <c r="BC27" s="4">
        <f t="shared" si="17"/>
        <v>1144.0639999999999</v>
      </c>
      <c r="BM27">
        <f t="shared" si="18"/>
        <v>1</v>
      </c>
    </row>
    <row r="28" spans="1:65" x14ac:dyDescent="0.25">
      <c r="A28">
        <v>2487</v>
      </c>
      <c r="B28" s="1">
        <v>44790</v>
      </c>
      <c r="C28" s="2">
        <v>4280.3999999999996</v>
      </c>
      <c r="D28" s="2">
        <v>4302.18</v>
      </c>
      <c r="E28" s="2">
        <v>4253.08</v>
      </c>
      <c r="F28" s="2">
        <v>4274.04</v>
      </c>
      <c r="G28" s="2">
        <v>3293430000</v>
      </c>
      <c r="H28" s="2">
        <f t="shared" si="19"/>
        <v>63.785603748459948</v>
      </c>
      <c r="I28" s="2">
        <f t="shared" si="20"/>
        <v>4114.7855</v>
      </c>
      <c r="J28" s="2">
        <f t="shared" si="46"/>
        <v>69.293659966687699</v>
      </c>
      <c r="K28" s="2">
        <f t="shared" si="21"/>
        <v>-24.800000000000182</v>
      </c>
      <c r="L28" s="18">
        <v>0.16489999999999999</v>
      </c>
      <c r="M28" s="19">
        <v>30.276414238948909</v>
      </c>
      <c r="N28" s="4">
        <f t="shared" si="0"/>
        <v>52.119999999999891</v>
      </c>
      <c r="O28" s="4">
        <f t="shared" si="22"/>
        <v>51.88999999999978</v>
      </c>
      <c r="P28" s="4">
        <f t="shared" si="1"/>
        <v>18.166864661654134</v>
      </c>
      <c r="Q28" s="4">
        <f t="shared" si="23"/>
        <v>13.624294117647059</v>
      </c>
      <c r="R28" s="18">
        <f t="shared" si="2"/>
        <v>4323.4826842105258</v>
      </c>
      <c r="S28" s="2">
        <f t="shared" si="3"/>
        <v>49.44268421052584</v>
      </c>
      <c r="T28" s="22">
        <f t="shared" si="4"/>
        <v>0</v>
      </c>
      <c r="U28" s="29">
        <f t="shared" si="5"/>
        <v>4285.876300611455</v>
      </c>
      <c r="V28" s="30">
        <f t="shared" si="6"/>
        <v>11.836300611455044</v>
      </c>
      <c r="W28" s="31">
        <f t="shared" si="24"/>
        <v>1</v>
      </c>
      <c r="X28" s="35">
        <f t="shared" si="7"/>
        <v>4287.1358666666674</v>
      </c>
      <c r="Y28" s="30">
        <f t="shared" si="8"/>
        <v>13.095866666667462</v>
      </c>
      <c r="Z28" s="31">
        <f t="shared" si="25"/>
        <v>1</v>
      </c>
      <c r="AA28" s="29">
        <f t="shared" si="9"/>
        <v>4286.0526398591846</v>
      </c>
      <c r="AB28" s="30">
        <f t="shared" si="10"/>
        <v>12.012639859184674</v>
      </c>
      <c r="AC28" s="31">
        <f t="shared" si="26"/>
        <v>1</v>
      </c>
      <c r="AD28" s="32">
        <f t="shared" si="11"/>
        <v>1</v>
      </c>
      <c r="AE28" s="33">
        <f t="shared" si="27"/>
        <v>1</v>
      </c>
      <c r="AF28" s="33">
        <f t="shared" si="12"/>
        <v>1</v>
      </c>
      <c r="AG28" s="33">
        <f t="shared" si="28"/>
        <v>0</v>
      </c>
      <c r="AH28" s="38">
        <f t="shared" si="29"/>
        <v>1</v>
      </c>
      <c r="AI28" s="33">
        <f t="shared" si="13"/>
        <v>1</v>
      </c>
      <c r="AJ28" s="39">
        <f t="shared" si="30"/>
        <v>1</v>
      </c>
      <c r="AK28" s="43">
        <f t="shared" si="31"/>
        <v>1</v>
      </c>
      <c r="AL28" s="4">
        <f t="shared" si="32"/>
        <v>21.780000000000655</v>
      </c>
      <c r="AM28" s="4">
        <f t="shared" si="33"/>
        <v>16.127360140815654</v>
      </c>
      <c r="AN28" s="4">
        <f t="shared" si="34"/>
        <v>16.127360140815654</v>
      </c>
      <c r="AO28" s="4">
        <f t="shared" si="35"/>
        <v>-27.319999999999709</v>
      </c>
      <c r="AP28" s="4">
        <f t="shared" si="36"/>
        <v>32.97263985918471</v>
      </c>
      <c r="AQ28" s="4">
        <f t="shared" si="37"/>
        <v>27.319999999999709</v>
      </c>
      <c r="AR28" s="4">
        <f t="shared" si="14"/>
        <v>6.3599999999996726</v>
      </c>
      <c r="AS28">
        <f t="shared" si="38"/>
        <v>27.319999999999709</v>
      </c>
      <c r="AT28" s="6">
        <f t="shared" si="39"/>
        <v>0</v>
      </c>
      <c r="AU28" s="4">
        <f t="shared" si="40"/>
        <v>6.7477540936265896</v>
      </c>
      <c r="AV28" s="4">
        <f t="shared" si="41"/>
        <v>24.216414238949238</v>
      </c>
      <c r="AW28">
        <f t="shared" si="42"/>
        <v>0</v>
      </c>
      <c r="AX28">
        <f t="shared" si="43"/>
        <v>0</v>
      </c>
      <c r="AY28">
        <f t="shared" si="44"/>
        <v>0</v>
      </c>
      <c r="AZ28" s="4">
        <f t="shared" si="15"/>
        <v>6.94</v>
      </c>
      <c r="BA28" s="4">
        <f t="shared" si="45"/>
        <v>1944.1049999999934</v>
      </c>
      <c r="BB28" s="4">
        <f t="shared" si="16"/>
        <v>1908.4533333333477</v>
      </c>
      <c r="BC28" s="4">
        <f t="shared" si="17"/>
        <v>1146.9719999999998</v>
      </c>
      <c r="BE28" t="s">
        <v>67</v>
      </c>
      <c r="BF28"/>
      <c r="BM28">
        <f t="shared" si="18"/>
        <v>1</v>
      </c>
    </row>
    <row r="29" spans="1:65" x14ac:dyDescent="0.25">
      <c r="A29">
        <v>2486</v>
      </c>
      <c r="B29" s="1">
        <v>44789</v>
      </c>
      <c r="C29" s="2">
        <v>4290.46</v>
      </c>
      <c r="D29" s="2">
        <v>4325.28</v>
      </c>
      <c r="E29" s="2">
        <v>4277.7700000000004</v>
      </c>
      <c r="F29" s="2">
        <v>4305.2</v>
      </c>
      <c r="G29" s="2">
        <v>3792010000</v>
      </c>
      <c r="H29" s="2">
        <f t="shared" si="19"/>
        <v>63.947903527446108</v>
      </c>
      <c r="I29" s="2">
        <f t="shared" si="20"/>
        <v>4097.5314999999991</v>
      </c>
      <c r="J29" s="2">
        <f t="shared" si="46"/>
        <v>68.351002379744074</v>
      </c>
      <c r="K29" s="2">
        <f t="shared" si="21"/>
        <v>-6.680000000000291</v>
      </c>
      <c r="L29" s="18">
        <v>0.16164999999999999</v>
      </c>
      <c r="M29" s="19">
        <v>29.624133994457654</v>
      </c>
      <c r="N29" s="4">
        <f t="shared" si="0"/>
        <v>47.509999999999309</v>
      </c>
      <c r="O29" s="4">
        <f t="shared" si="22"/>
        <v>54.324999999999775</v>
      </c>
      <c r="P29" s="4">
        <f t="shared" si="1"/>
        <v>18.282684210526316</v>
      </c>
      <c r="Q29" s="4">
        <f t="shared" si="23"/>
        <v>14.041796439628481</v>
      </c>
      <c r="R29" s="18">
        <f t="shared" si="2"/>
        <v>4314.9056842105265</v>
      </c>
      <c r="S29" s="2">
        <f t="shared" si="3"/>
        <v>9.7056842105266696</v>
      </c>
      <c r="T29" s="22">
        <f t="shared" si="4"/>
        <v>1</v>
      </c>
      <c r="U29" s="29">
        <f t="shared" si="5"/>
        <v>4295.9001728638495</v>
      </c>
      <c r="V29" s="30">
        <f t="shared" si="6"/>
        <v>9.2998271361502702</v>
      </c>
      <c r="W29" s="31">
        <f t="shared" si="24"/>
        <v>1</v>
      </c>
      <c r="X29" s="35">
        <f t="shared" si="7"/>
        <v>4303.4982666666765</v>
      </c>
      <c r="Y29" s="30">
        <f t="shared" si="8"/>
        <v>1.7017333333233182</v>
      </c>
      <c r="Z29" s="31">
        <f t="shared" si="25"/>
        <v>1</v>
      </c>
      <c r="AA29" s="29">
        <f t="shared" si="9"/>
        <v>4296.9639059962456</v>
      </c>
      <c r="AB29" s="30">
        <f t="shared" si="10"/>
        <v>8.2360940037542605</v>
      </c>
      <c r="AC29" s="31">
        <f t="shared" si="26"/>
        <v>1</v>
      </c>
      <c r="AD29" s="32">
        <f t="shared" si="11"/>
        <v>1</v>
      </c>
      <c r="AE29" s="33">
        <f t="shared" si="27"/>
        <v>1</v>
      </c>
      <c r="AF29" s="33">
        <f t="shared" si="12"/>
        <v>1</v>
      </c>
      <c r="AG29" s="33">
        <f t="shared" si="28"/>
        <v>0</v>
      </c>
      <c r="AH29" s="38">
        <f t="shared" si="29"/>
        <v>1</v>
      </c>
      <c r="AI29" s="33">
        <f t="shared" si="13"/>
        <v>1</v>
      </c>
      <c r="AJ29" s="39">
        <f t="shared" si="30"/>
        <v>1</v>
      </c>
      <c r="AK29" s="43">
        <f t="shared" si="31"/>
        <v>1</v>
      </c>
      <c r="AL29" s="4">
        <f t="shared" si="32"/>
        <v>34.819999999999709</v>
      </c>
      <c r="AM29" s="4">
        <f t="shared" si="33"/>
        <v>28.316094003754188</v>
      </c>
      <c r="AN29" s="4">
        <f t="shared" si="34"/>
        <v>28.316094003754188</v>
      </c>
      <c r="AO29" s="4">
        <f t="shared" si="35"/>
        <v>-12.6899999999996</v>
      </c>
      <c r="AP29" s="4">
        <f t="shared" si="36"/>
        <v>19.193905996245121</v>
      </c>
      <c r="AQ29" s="4">
        <f t="shared" si="37"/>
        <v>12.6899999999996</v>
      </c>
      <c r="AR29" s="4">
        <f t="shared" si="14"/>
        <v>14.739999999999782</v>
      </c>
      <c r="AS29">
        <f t="shared" si="38"/>
        <v>28.316094003754188</v>
      </c>
      <c r="AT29" s="6">
        <f t="shared" si="39"/>
        <v>0</v>
      </c>
      <c r="AU29" s="4">
        <f t="shared" si="40"/>
        <v>6.5196056725073035</v>
      </c>
      <c r="AV29" s="4">
        <f t="shared" si="41"/>
        <v>15.184133994457873</v>
      </c>
      <c r="AW29">
        <f t="shared" si="42"/>
        <v>0</v>
      </c>
      <c r="AX29">
        <f t="shared" si="43"/>
        <v>0</v>
      </c>
      <c r="AY29">
        <f t="shared" si="44"/>
        <v>0</v>
      </c>
      <c r="AZ29" s="4">
        <f t="shared" si="15"/>
        <v>6.94</v>
      </c>
      <c r="BA29" s="4">
        <f t="shared" si="45"/>
        <v>1937.1649999999934</v>
      </c>
      <c r="BB29" s="4">
        <f t="shared" si="16"/>
        <v>1901.5133333333476</v>
      </c>
      <c r="BC29" s="4">
        <f t="shared" si="17"/>
        <v>1150.9959999999999</v>
      </c>
      <c r="BE29" s="8" t="s">
        <v>94</v>
      </c>
      <c r="BF29" s="8" t="s">
        <v>26</v>
      </c>
      <c r="BG29" s="8" t="s">
        <v>35</v>
      </c>
      <c r="BM29">
        <f t="shared" si="18"/>
        <v>1</v>
      </c>
    </row>
    <row r="30" spans="1:65" x14ac:dyDescent="0.25">
      <c r="A30">
        <v>2485</v>
      </c>
      <c r="B30" s="1">
        <v>44788</v>
      </c>
      <c r="C30" s="2">
        <v>4269.37</v>
      </c>
      <c r="D30" s="2">
        <v>4301.79</v>
      </c>
      <c r="E30" s="2">
        <v>4256.8999999999996</v>
      </c>
      <c r="F30" s="2">
        <v>4297.1400000000003</v>
      </c>
      <c r="G30" s="2">
        <v>3087740000</v>
      </c>
      <c r="H30" s="2">
        <f t="shared" si="19"/>
        <v>56.910937281178413</v>
      </c>
      <c r="I30" s="2">
        <f t="shared" si="20"/>
        <v>4076.0449999999996</v>
      </c>
      <c r="J30" s="2">
        <f t="shared" si="46"/>
        <v>62.441635761556853</v>
      </c>
      <c r="K30" s="2">
        <f t="shared" si="21"/>
        <v>-10.779999999999745</v>
      </c>
      <c r="L30" s="18">
        <v>0.16594999999999999</v>
      </c>
      <c r="M30" s="19">
        <v>30.291912761966515</v>
      </c>
      <c r="N30" s="4">
        <f t="shared" si="0"/>
        <v>44.890000000000327</v>
      </c>
      <c r="O30" s="4">
        <f t="shared" si="22"/>
        <v>55.639999999999873</v>
      </c>
      <c r="P30" s="4">
        <f t="shared" si="1"/>
        <v>17.765684210526317</v>
      </c>
      <c r="Q30" s="4">
        <f t="shared" si="23"/>
        <v>13.949161189358366</v>
      </c>
      <c r="R30" s="18">
        <f t="shared" si="2"/>
        <v>4298.4837969924811</v>
      </c>
      <c r="S30" s="2">
        <f t="shared" si="3"/>
        <v>1.3437969924807476</v>
      </c>
      <c r="T30" s="22">
        <f t="shared" si="4"/>
        <v>1</v>
      </c>
      <c r="U30" s="29">
        <f t="shared" si="5"/>
        <v>4274.6321373999999</v>
      </c>
      <c r="V30" s="30">
        <f t="shared" si="6"/>
        <v>22.507862600000408</v>
      </c>
      <c r="W30" s="31">
        <f t="shared" si="24"/>
        <v>1</v>
      </c>
      <c r="X30" s="35">
        <f t="shared" si="7"/>
        <v>4267.4574666666667</v>
      </c>
      <c r="Y30" s="30">
        <f t="shared" si="8"/>
        <v>29.682533333333595</v>
      </c>
      <c r="Z30" s="31">
        <f t="shared" si="25"/>
        <v>0</v>
      </c>
      <c r="AA30" s="29">
        <f t="shared" si="9"/>
        <v>4273.6276834973332</v>
      </c>
      <c r="AB30" s="30">
        <f t="shared" si="10"/>
        <v>23.51231650266709</v>
      </c>
      <c r="AC30" s="31">
        <f t="shared" si="26"/>
        <v>1</v>
      </c>
      <c r="AD30" s="32">
        <f t="shared" si="11"/>
        <v>1</v>
      </c>
      <c r="AE30" s="33">
        <f t="shared" si="27"/>
        <v>0</v>
      </c>
      <c r="AF30" s="33">
        <f t="shared" si="12"/>
        <v>1</v>
      </c>
      <c r="AG30" s="33">
        <f t="shared" si="28"/>
        <v>0</v>
      </c>
      <c r="AH30" s="38">
        <f t="shared" si="29"/>
        <v>1</v>
      </c>
      <c r="AI30" s="33">
        <f t="shared" si="13"/>
        <v>1</v>
      </c>
      <c r="AJ30" s="39">
        <f t="shared" si="30"/>
        <v>1</v>
      </c>
      <c r="AK30" s="43">
        <f t="shared" si="31"/>
        <v>1</v>
      </c>
      <c r="AL30" s="4">
        <f t="shared" si="32"/>
        <v>32.420000000000073</v>
      </c>
      <c r="AM30" s="4">
        <f t="shared" si="33"/>
        <v>28.162316502666727</v>
      </c>
      <c r="AN30" s="4">
        <f t="shared" si="34"/>
        <v>28.162316502666727</v>
      </c>
      <c r="AO30" s="4">
        <f t="shared" si="35"/>
        <v>-12.470000000000255</v>
      </c>
      <c r="AP30" s="4">
        <f t="shared" si="36"/>
        <v>16.727683497333601</v>
      </c>
      <c r="AQ30" s="4">
        <f t="shared" si="37"/>
        <v>12.470000000000255</v>
      </c>
      <c r="AR30" s="4">
        <f t="shared" si="14"/>
        <v>27.770000000000437</v>
      </c>
      <c r="AS30">
        <f t="shared" si="38"/>
        <v>28.162316502666727</v>
      </c>
      <c r="AT30" s="6">
        <f t="shared" si="39"/>
        <v>0</v>
      </c>
      <c r="AU30" s="4">
        <f t="shared" si="40"/>
        <v>0.50897302944066425</v>
      </c>
      <c r="AV30" s="4">
        <f t="shared" si="41"/>
        <v>2.821912761966078</v>
      </c>
      <c r="AW30">
        <f t="shared" si="42"/>
        <v>0</v>
      </c>
      <c r="AX30">
        <f t="shared" si="43"/>
        <v>0</v>
      </c>
      <c r="AY30">
        <f t="shared" si="44"/>
        <v>0</v>
      </c>
      <c r="AZ30" s="4">
        <f t="shared" si="15"/>
        <v>6.94</v>
      </c>
      <c r="BA30" s="4">
        <f t="shared" si="45"/>
        <v>1930.2249999999933</v>
      </c>
      <c r="BB30" s="4">
        <f t="shared" si="16"/>
        <v>1894.5733333333476</v>
      </c>
      <c r="BC30" s="4">
        <f t="shared" si="17"/>
        <v>1142.56</v>
      </c>
      <c r="BE30">
        <f>SUM(BI24:BI26)</f>
        <v>1809.3049999999998</v>
      </c>
      <c r="BF30">
        <f>BE30/1239</f>
        <v>1.4602945924132364</v>
      </c>
      <c r="BG30">
        <f>BF30*250</f>
        <v>365.0736481033091</v>
      </c>
      <c r="BM30">
        <f t="shared" si="18"/>
        <v>1</v>
      </c>
    </row>
    <row r="31" spans="1:65" x14ac:dyDescent="0.25">
      <c r="A31">
        <v>2484</v>
      </c>
      <c r="B31" s="1">
        <v>44785</v>
      </c>
      <c r="C31" s="2">
        <v>4225.0200000000004</v>
      </c>
      <c r="D31" s="2">
        <v>4280.47</v>
      </c>
      <c r="E31" s="2">
        <v>4219.78</v>
      </c>
      <c r="F31" s="2">
        <v>4280.1499999999996</v>
      </c>
      <c r="G31" s="2">
        <v>3252290000</v>
      </c>
      <c r="H31" s="2">
        <f t="shared" si="19"/>
        <v>46.3533063066224</v>
      </c>
      <c r="I31" s="2">
        <f t="shared" si="20"/>
        <v>4056.7659999999996</v>
      </c>
      <c r="J31" s="2">
        <f t="shared" si="46"/>
        <v>53.371655051110487</v>
      </c>
      <c r="K31" s="2">
        <f t="shared" si="21"/>
        <v>17.75</v>
      </c>
      <c r="L31" s="18">
        <v>0.13895000000000002</v>
      </c>
      <c r="M31" s="19">
        <v>24.931556114875995</v>
      </c>
      <c r="N31" s="4">
        <f t="shared" si="0"/>
        <v>73.199999999999818</v>
      </c>
      <c r="O31" s="4">
        <f t="shared" si="22"/>
        <v>56.043999999999777</v>
      </c>
      <c r="P31" s="4">
        <f t="shared" si="1"/>
        <v>18.333796992481201</v>
      </c>
      <c r="Q31" s="4">
        <f t="shared" si="23"/>
        <v>13.492659999999997</v>
      </c>
      <c r="R31" s="18">
        <f t="shared" si="2"/>
        <v>4225.277413533835</v>
      </c>
      <c r="S31" s="2">
        <f t="shared" si="3"/>
        <v>54.872586466164648</v>
      </c>
      <c r="T31" s="22">
        <f t="shared" si="4"/>
        <v>0</v>
      </c>
      <c r="U31" s="29">
        <f t="shared" si="5"/>
        <v>4229.8114295305168</v>
      </c>
      <c r="V31" s="30">
        <f t="shared" si="6"/>
        <v>50.338570469482875</v>
      </c>
      <c r="W31" s="31">
        <f t="shared" si="24"/>
        <v>0</v>
      </c>
      <c r="X31" s="35">
        <f t="shared" si="7"/>
        <v>4239.3066666666709</v>
      </c>
      <c r="Y31" s="30">
        <f t="shared" si="8"/>
        <v>40.843333333328701</v>
      </c>
      <c r="Z31" s="31">
        <f t="shared" si="25"/>
        <v>0</v>
      </c>
      <c r="AA31" s="29">
        <f t="shared" si="9"/>
        <v>4231.1407627295785</v>
      </c>
      <c r="AB31" s="30">
        <f t="shared" si="10"/>
        <v>49.009237270421181</v>
      </c>
      <c r="AC31" s="31">
        <f t="shared" si="26"/>
        <v>0</v>
      </c>
      <c r="AD31" s="32">
        <f t="shared" si="11"/>
        <v>-1</v>
      </c>
      <c r="AE31" s="33">
        <f t="shared" si="27"/>
        <v>-1</v>
      </c>
      <c r="AF31" s="33">
        <f t="shared" si="12"/>
        <v>-1</v>
      </c>
      <c r="AG31" s="33">
        <f t="shared" si="28"/>
        <v>-1</v>
      </c>
      <c r="AH31" s="38">
        <f t="shared" si="29"/>
        <v>-1</v>
      </c>
      <c r="AI31" s="33">
        <f t="shared" si="13"/>
        <v>-1</v>
      </c>
      <c r="AJ31" s="39">
        <f t="shared" si="30"/>
        <v>-1</v>
      </c>
      <c r="AK31" s="43">
        <f t="shared" si="31"/>
        <v>-1</v>
      </c>
      <c r="AL31" s="4">
        <f t="shared" si="32"/>
        <v>55.449999999999818</v>
      </c>
      <c r="AM31" s="4">
        <f t="shared" si="33"/>
        <v>49.3292372704218</v>
      </c>
      <c r="AN31" s="4">
        <f t="shared" si="34"/>
        <v>49.3292372704218</v>
      </c>
      <c r="AO31" s="4">
        <f t="shared" si="35"/>
        <v>-5.2400000000006912</v>
      </c>
      <c r="AP31" s="4">
        <f t="shared" si="36"/>
        <v>11.36076272957871</v>
      </c>
      <c r="AQ31" s="4">
        <f t="shared" si="37"/>
        <v>5.2400000000006912</v>
      </c>
      <c r="AR31" s="4">
        <f t="shared" si="14"/>
        <v>55.1299999999992</v>
      </c>
      <c r="AS31">
        <f t="shared" si="38"/>
        <v>49.3292372704218</v>
      </c>
      <c r="AT31" s="6">
        <f t="shared" si="39"/>
        <v>1</v>
      </c>
      <c r="AU31" s="4">
        <f t="shared" si="40"/>
        <v>-18.593475335938393</v>
      </c>
      <c r="AV31" s="4">
        <f t="shared" si="41"/>
        <v>-29.898443885123204</v>
      </c>
      <c r="AW31">
        <f t="shared" si="42"/>
        <v>1</v>
      </c>
      <c r="AX31">
        <f t="shared" si="43"/>
        <v>0</v>
      </c>
      <c r="AY31">
        <f t="shared" si="44"/>
        <v>0</v>
      </c>
      <c r="AZ31" s="4">
        <f t="shared" si="15"/>
        <v>-3.9100000000000006</v>
      </c>
      <c r="BA31" s="4">
        <f t="shared" si="45"/>
        <v>1923.2849999999933</v>
      </c>
      <c r="BB31" s="4">
        <f t="shared" si="16"/>
        <v>1887.6333333333475</v>
      </c>
      <c r="BC31" s="4">
        <f t="shared" si="17"/>
        <v>1124.82</v>
      </c>
      <c r="BE31"/>
      <c r="BF31"/>
      <c r="BM31">
        <f t="shared" si="18"/>
        <v>1</v>
      </c>
    </row>
    <row r="32" spans="1:65" x14ac:dyDescent="0.25">
      <c r="A32">
        <v>2483</v>
      </c>
      <c r="B32" s="1">
        <v>44784</v>
      </c>
      <c r="C32" s="2">
        <v>4227.3999999999996</v>
      </c>
      <c r="D32" s="2">
        <v>4257.91</v>
      </c>
      <c r="E32" s="2">
        <v>4201.41</v>
      </c>
      <c r="F32" s="2">
        <v>4207.2700000000004</v>
      </c>
      <c r="G32" s="2">
        <v>3925060000</v>
      </c>
      <c r="H32" s="2">
        <f t="shared" si="19"/>
        <v>42.46584959967506</v>
      </c>
      <c r="I32" s="2">
        <f t="shared" si="20"/>
        <v>4036.4149999999995</v>
      </c>
      <c r="J32" s="2">
        <f t="shared" si="46"/>
        <v>45.398451083593876</v>
      </c>
      <c r="K32" s="2">
        <f t="shared" si="21"/>
        <v>17.159999999999854</v>
      </c>
      <c r="L32" s="18">
        <v>0.14885000000000001</v>
      </c>
      <c r="M32" s="19">
        <v>26.726749508246442</v>
      </c>
      <c r="N32" s="4">
        <f t="shared" si="0"/>
        <v>56.5</v>
      </c>
      <c r="O32" s="4">
        <f t="shared" si="22"/>
        <v>55.495999999999775</v>
      </c>
      <c r="P32" s="4">
        <f t="shared" si="1"/>
        <v>18.007413533834594</v>
      </c>
      <c r="Q32" s="4">
        <f t="shared" si="23"/>
        <v>12.285716744913923</v>
      </c>
      <c r="R32" s="18">
        <f t="shared" si="2"/>
        <v>4229.484428571428</v>
      </c>
      <c r="S32" s="2">
        <f t="shared" si="3"/>
        <v>22.214428571427561</v>
      </c>
      <c r="T32" s="22">
        <f t="shared" si="4"/>
        <v>1</v>
      </c>
      <c r="U32" s="29">
        <f t="shared" si="5"/>
        <v>4231.8718818730649</v>
      </c>
      <c r="V32" s="30">
        <f t="shared" si="6"/>
        <v>24.601881873064485</v>
      </c>
      <c r="W32" s="31">
        <f t="shared" si="24"/>
        <v>1</v>
      </c>
      <c r="X32" s="35">
        <f t="shared" si="7"/>
        <v>4240.8556000000099</v>
      </c>
      <c r="Y32" s="30">
        <f t="shared" si="8"/>
        <v>33.585600000009435</v>
      </c>
      <c r="Z32" s="31">
        <f t="shared" si="25"/>
        <v>0</v>
      </c>
      <c r="AA32" s="29">
        <f t="shared" si="9"/>
        <v>4233.1296024108369</v>
      </c>
      <c r="AB32" s="30">
        <f t="shared" si="10"/>
        <v>25.859602410836487</v>
      </c>
      <c r="AC32" s="31">
        <f t="shared" si="26"/>
        <v>1</v>
      </c>
      <c r="AD32" s="32">
        <f t="shared" si="11"/>
        <v>1</v>
      </c>
      <c r="AE32" s="33">
        <f t="shared" si="27"/>
        <v>1</v>
      </c>
      <c r="AF32" s="33">
        <f t="shared" si="12"/>
        <v>1</v>
      </c>
      <c r="AG32" s="33">
        <f t="shared" si="28"/>
        <v>1</v>
      </c>
      <c r="AH32" s="38">
        <f t="shared" si="29"/>
        <v>1</v>
      </c>
      <c r="AI32" s="33">
        <f t="shared" si="13"/>
        <v>1</v>
      </c>
      <c r="AJ32" s="39">
        <f t="shared" si="30"/>
        <v>1</v>
      </c>
      <c r="AK32" s="43">
        <f t="shared" si="31"/>
        <v>1</v>
      </c>
      <c r="AL32" s="4">
        <f t="shared" si="32"/>
        <v>30.510000000000218</v>
      </c>
      <c r="AM32" s="4">
        <f t="shared" si="33"/>
        <v>24.780397589162931</v>
      </c>
      <c r="AN32" s="4">
        <f t="shared" si="34"/>
        <v>24.780397589162931</v>
      </c>
      <c r="AO32" s="4">
        <f t="shared" si="35"/>
        <v>-25.989999999999782</v>
      </c>
      <c r="AP32" s="4">
        <f t="shared" si="36"/>
        <v>31.719602410837069</v>
      </c>
      <c r="AQ32" s="4">
        <f t="shared" si="37"/>
        <v>25.989999999999782</v>
      </c>
      <c r="AR32" s="4">
        <f t="shared" si="14"/>
        <v>20.1299999999992</v>
      </c>
      <c r="AS32">
        <f t="shared" si="38"/>
        <v>25.989999999999782</v>
      </c>
      <c r="AT32" s="6">
        <f t="shared" si="39"/>
        <v>0</v>
      </c>
      <c r="AU32" s="4">
        <f t="shared" si="40"/>
        <v>4.580151198824634</v>
      </c>
      <c r="AV32" s="4">
        <f t="shared" si="41"/>
        <v>6.8967495082472423</v>
      </c>
      <c r="AW32">
        <f t="shared" si="42"/>
        <v>0</v>
      </c>
      <c r="AX32">
        <f t="shared" si="43"/>
        <v>0</v>
      </c>
      <c r="AY32">
        <f t="shared" si="44"/>
        <v>0</v>
      </c>
      <c r="AZ32" s="4">
        <f t="shared" si="15"/>
        <v>6.94</v>
      </c>
      <c r="BA32" s="4">
        <f t="shared" si="45"/>
        <v>1927.1949999999933</v>
      </c>
      <c r="BB32" s="4">
        <f t="shared" si="16"/>
        <v>1891.5433333333476</v>
      </c>
      <c r="BC32" s="4">
        <f t="shared" si="17"/>
        <v>1125.7719999999999</v>
      </c>
      <c r="BE32" t="s">
        <v>40</v>
      </c>
      <c r="BF32"/>
      <c r="BM32">
        <f t="shared" si="18"/>
        <v>1</v>
      </c>
    </row>
    <row r="33" spans="1:65" x14ac:dyDescent="0.25">
      <c r="A33">
        <v>2482</v>
      </c>
      <c r="B33" s="1">
        <v>44783</v>
      </c>
      <c r="C33" s="2">
        <v>4181.0200000000004</v>
      </c>
      <c r="D33" s="2">
        <v>4211.03</v>
      </c>
      <c r="E33" s="2">
        <v>4177.26</v>
      </c>
      <c r="F33" s="2">
        <v>4210.24</v>
      </c>
      <c r="G33" s="2">
        <v>3998590000</v>
      </c>
      <c r="H33" s="2">
        <f t="shared" si="19"/>
        <v>43.081481314158999</v>
      </c>
      <c r="I33" s="2">
        <f t="shared" si="20"/>
        <v>4013.2444999999998</v>
      </c>
      <c r="J33" s="2">
        <f t="shared" si="46"/>
        <v>48.202869130046821</v>
      </c>
      <c r="K33" s="2">
        <f t="shared" si="21"/>
        <v>58.550000000000182</v>
      </c>
      <c r="L33" s="18">
        <v>0.1512</v>
      </c>
      <c r="M33" s="19">
        <v>26.582740172890798</v>
      </c>
      <c r="N33" s="4">
        <f t="shared" si="0"/>
        <v>88.559999999999491</v>
      </c>
      <c r="O33" s="4">
        <f t="shared" si="22"/>
        <v>58.443999999999775</v>
      </c>
      <c r="P33" s="4">
        <f t="shared" si="1"/>
        <v>19.244428571428571</v>
      </c>
      <c r="Q33" s="4">
        <f t="shared" si="23"/>
        <v>11.466363777089784</v>
      </c>
      <c r="R33" s="18">
        <f t="shared" si="2"/>
        <v>4142.1147894736841</v>
      </c>
      <c r="S33" s="2">
        <f t="shared" si="3"/>
        <v>68.125210526315641</v>
      </c>
      <c r="T33" s="22">
        <f t="shared" si="4"/>
        <v>0</v>
      </c>
      <c r="U33" s="29">
        <f t="shared" si="5"/>
        <v>4185.2792292414861</v>
      </c>
      <c r="V33" s="30">
        <f t="shared" si="6"/>
        <v>24.960770758513718</v>
      </c>
      <c r="W33" s="31">
        <f t="shared" si="24"/>
        <v>1</v>
      </c>
      <c r="X33" s="35">
        <f t="shared" si="7"/>
        <v>4172.744266666672</v>
      </c>
      <c r="Y33" s="30">
        <f t="shared" si="8"/>
        <v>37.495733333327735</v>
      </c>
      <c r="Z33" s="31">
        <f t="shared" si="25"/>
        <v>0</v>
      </c>
      <c r="AA33" s="29">
        <f t="shared" si="9"/>
        <v>4183.5243344810124</v>
      </c>
      <c r="AB33" s="30">
        <f t="shared" si="10"/>
        <v>26.715665518987407</v>
      </c>
      <c r="AC33" s="31">
        <f t="shared" si="26"/>
        <v>1</v>
      </c>
      <c r="AD33" s="32">
        <f t="shared" si="11"/>
        <v>1</v>
      </c>
      <c r="AE33" s="33">
        <f t="shared" si="27"/>
        <v>1</v>
      </c>
      <c r="AF33" s="33">
        <f t="shared" si="12"/>
        <v>1</v>
      </c>
      <c r="AG33" s="33">
        <f t="shared" si="28"/>
        <v>1</v>
      </c>
      <c r="AH33" s="38">
        <f t="shared" si="29"/>
        <v>1</v>
      </c>
      <c r="AI33" s="33">
        <f t="shared" si="13"/>
        <v>1</v>
      </c>
      <c r="AJ33" s="39">
        <f t="shared" si="30"/>
        <v>1</v>
      </c>
      <c r="AK33" s="43">
        <f t="shared" si="31"/>
        <v>1</v>
      </c>
      <c r="AL33" s="4">
        <f t="shared" si="32"/>
        <v>30.009999999999309</v>
      </c>
      <c r="AM33" s="4">
        <f t="shared" si="33"/>
        <v>27.505665518987371</v>
      </c>
      <c r="AN33" s="4">
        <f t="shared" si="34"/>
        <v>27.505665518987371</v>
      </c>
      <c r="AO33" s="4">
        <f t="shared" si="35"/>
        <v>-3.7600000000002183</v>
      </c>
      <c r="AP33" s="4">
        <f t="shared" si="36"/>
        <v>6.2643344810121562</v>
      </c>
      <c r="AQ33" s="4">
        <f t="shared" si="37"/>
        <v>3.7600000000002183</v>
      </c>
      <c r="AR33" s="4">
        <f t="shared" si="14"/>
        <v>29.219999999999345</v>
      </c>
      <c r="AS33">
        <f t="shared" si="38"/>
        <v>27.505665518987371</v>
      </c>
      <c r="AT33" s="6">
        <f t="shared" si="39"/>
        <v>0</v>
      </c>
      <c r="AU33" s="4">
        <f t="shared" si="40"/>
        <v>9.8852974441673922</v>
      </c>
      <c r="AV33" s="4">
        <f t="shared" si="41"/>
        <v>-2.3372598271085474</v>
      </c>
      <c r="AW33">
        <f t="shared" si="42"/>
        <v>0</v>
      </c>
      <c r="AX33">
        <f t="shared" si="43"/>
        <v>0</v>
      </c>
      <c r="AY33">
        <f t="shared" si="44"/>
        <v>1</v>
      </c>
      <c r="AZ33" s="4">
        <f t="shared" si="15"/>
        <v>-3.9100000000000006</v>
      </c>
      <c r="BA33" s="4">
        <f t="shared" si="45"/>
        <v>1920.2549999999933</v>
      </c>
      <c r="BB33" s="4">
        <f t="shared" si="16"/>
        <v>1884.6033333333476</v>
      </c>
      <c r="BC33" s="4">
        <f t="shared" si="17"/>
        <v>1107.22</v>
      </c>
      <c r="BE33" s="11">
        <v>5000</v>
      </c>
      <c r="BG33" s="6"/>
      <c r="BM33">
        <f t="shared" si="18"/>
        <v>1</v>
      </c>
    </row>
    <row r="34" spans="1:65" x14ac:dyDescent="0.25">
      <c r="A34">
        <v>2481</v>
      </c>
      <c r="B34" s="1">
        <v>44782</v>
      </c>
      <c r="C34" s="2">
        <v>4133.1099999999997</v>
      </c>
      <c r="D34" s="2">
        <v>4137.3</v>
      </c>
      <c r="E34" s="2">
        <v>4112.09</v>
      </c>
      <c r="F34" s="2">
        <v>4122.47</v>
      </c>
      <c r="G34" s="2">
        <v>3337150000</v>
      </c>
      <c r="H34" s="2">
        <f t="shared" si="19"/>
        <v>62.495736032326498</v>
      </c>
      <c r="I34" s="2">
        <f t="shared" si="20"/>
        <v>3993.1770000000006</v>
      </c>
      <c r="J34" s="2">
        <f t="shared" si="46"/>
        <v>58.498728126074887</v>
      </c>
      <c r="K34" s="2">
        <f t="shared" si="21"/>
        <v>-6.9500000000007276</v>
      </c>
      <c r="L34" s="18">
        <v>0.18414999999999998</v>
      </c>
      <c r="M34" s="19">
        <v>32.513880837525882</v>
      </c>
      <c r="N34" s="4">
        <f t="shared" si="0"/>
        <v>27.970000000000255</v>
      </c>
      <c r="O34" s="4">
        <f t="shared" si="22"/>
        <v>61.438999999999808</v>
      </c>
      <c r="P34" s="4">
        <f t="shared" si="1"/>
        <v>19.644789473684206</v>
      </c>
      <c r="Q34" s="4">
        <f t="shared" si="23"/>
        <v>10.921100619195048</v>
      </c>
      <c r="R34" s="18">
        <f t="shared" si="2"/>
        <v>4160.6336240601504</v>
      </c>
      <c r="S34" s="2">
        <f t="shared" si="3"/>
        <v>38.163624060150141</v>
      </c>
      <c r="T34" s="22">
        <f t="shared" si="4"/>
        <v>0</v>
      </c>
      <c r="U34" s="29">
        <f t="shared" si="5"/>
        <v>4137.3839657511735</v>
      </c>
      <c r="V34" s="30">
        <f t="shared" si="6"/>
        <v>14.913965751173237</v>
      </c>
      <c r="W34" s="31">
        <f t="shared" si="24"/>
        <v>1</v>
      </c>
      <c r="X34" s="35">
        <f t="shared" si="7"/>
        <v>4146.0036000000036</v>
      </c>
      <c r="Y34" s="30">
        <f t="shared" si="8"/>
        <v>23.533600000003389</v>
      </c>
      <c r="Z34" s="31">
        <f t="shared" si="25"/>
        <v>1</v>
      </c>
      <c r="AA34" s="29">
        <f t="shared" si="9"/>
        <v>4138.5907145460096</v>
      </c>
      <c r="AB34" s="30">
        <f t="shared" si="10"/>
        <v>16.120714546009367</v>
      </c>
      <c r="AC34" s="31">
        <f t="shared" si="26"/>
        <v>1</v>
      </c>
      <c r="AD34" s="32">
        <f t="shared" si="11"/>
        <v>1</v>
      </c>
      <c r="AE34" s="33">
        <f t="shared" si="27"/>
        <v>1</v>
      </c>
      <c r="AF34" s="33">
        <f t="shared" si="12"/>
        <v>1</v>
      </c>
      <c r="AG34" s="33">
        <f t="shared" si="28"/>
        <v>1</v>
      </c>
      <c r="AH34" s="38">
        <f t="shared" si="29"/>
        <v>1</v>
      </c>
      <c r="AI34" s="33">
        <f t="shared" si="13"/>
        <v>1</v>
      </c>
      <c r="AJ34" s="39">
        <f t="shared" si="30"/>
        <v>1</v>
      </c>
      <c r="AK34" s="43">
        <f t="shared" si="31"/>
        <v>1</v>
      </c>
      <c r="AL34" s="4">
        <f t="shared" si="32"/>
        <v>4.1900000000005093</v>
      </c>
      <c r="AM34" s="4">
        <f t="shared" si="33"/>
        <v>-1.2907145460094398</v>
      </c>
      <c r="AN34" s="4">
        <f t="shared" si="34"/>
        <v>1.2907145460094398</v>
      </c>
      <c r="AO34" s="4">
        <f t="shared" si="35"/>
        <v>-21.019999999999527</v>
      </c>
      <c r="AP34" s="4">
        <f t="shared" si="36"/>
        <v>26.500714546009476</v>
      </c>
      <c r="AQ34" s="4">
        <f t="shared" si="37"/>
        <v>21.019999999999527</v>
      </c>
      <c r="AR34" s="4">
        <f t="shared" si="14"/>
        <v>10.639999999999418</v>
      </c>
      <c r="AS34">
        <f t="shared" si="38"/>
        <v>21.019999999999527</v>
      </c>
      <c r="AT34" s="6">
        <f t="shared" si="39"/>
        <v>0</v>
      </c>
      <c r="AU34" s="4">
        <f t="shared" si="40"/>
        <v>15.390640552935174</v>
      </c>
      <c r="AV34" s="4">
        <f t="shared" si="41"/>
        <v>22.173880837526465</v>
      </c>
      <c r="AW34">
        <f t="shared" si="42"/>
        <v>0</v>
      </c>
      <c r="AX34">
        <f t="shared" si="43"/>
        <v>0</v>
      </c>
      <c r="AY34">
        <f t="shared" si="44"/>
        <v>0</v>
      </c>
      <c r="AZ34" s="4">
        <f t="shared" si="15"/>
        <v>6.94</v>
      </c>
      <c r="BA34" s="4">
        <f t="shared" si="45"/>
        <v>1924.1649999999934</v>
      </c>
      <c r="BB34" s="4">
        <f t="shared" si="16"/>
        <v>1888.5133333333476</v>
      </c>
      <c r="BC34" s="4">
        <f t="shared" si="17"/>
        <v>1088.0559999999998</v>
      </c>
      <c r="BM34">
        <f t="shared" si="18"/>
        <v>1</v>
      </c>
    </row>
    <row r="35" spans="1:65" x14ac:dyDescent="0.25">
      <c r="A35">
        <v>2480</v>
      </c>
      <c r="B35" s="1">
        <v>44781</v>
      </c>
      <c r="C35" s="2">
        <v>4155.93</v>
      </c>
      <c r="D35" s="2">
        <v>4186.62</v>
      </c>
      <c r="E35" s="2">
        <v>4128.97</v>
      </c>
      <c r="F35" s="2">
        <v>4140.0600000000004</v>
      </c>
      <c r="G35" s="2">
        <v>3604650000</v>
      </c>
      <c r="H35" s="2">
        <f t="shared" si="19"/>
        <v>74.933915989727751</v>
      </c>
      <c r="I35" s="2">
        <f t="shared" si="20"/>
        <v>3979.1190000000001</v>
      </c>
      <c r="J35" s="2">
        <f t="shared" si="46"/>
        <v>79.074907757405029</v>
      </c>
      <c r="K35" s="2">
        <f t="shared" si="21"/>
        <v>10.740000000000691</v>
      </c>
      <c r="L35" s="18">
        <v>0.17909999999999998</v>
      </c>
      <c r="M35" s="19">
        <v>31.661426567769308</v>
      </c>
      <c r="N35" s="4">
        <f t="shared" si="0"/>
        <v>57.649999999999636</v>
      </c>
      <c r="O35" s="4">
        <f t="shared" si="22"/>
        <v>64.251999999999811</v>
      </c>
      <c r="P35" s="4">
        <f t="shared" si="1"/>
        <v>20.573624060150372</v>
      </c>
      <c r="Q35" s="4">
        <f t="shared" si="23"/>
        <v>10.958886541471044</v>
      </c>
      <c r="R35" s="18">
        <f t="shared" si="2"/>
        <v>4165.4490751879694</v>
      </c>
      <c r="S35" s="2">
        <f t="shared" si="3"/>
        <v>25.389075187968956</v>
      </c>
      <c r="T35" s="22">
        <f t="shared" si="4"/>
        <v>1</v>
      </c>
      <c r="U35" s="29">
        <f t="shared" si="5"/>
        <v>4160.0374884928442</v>
      </c>
      <c r="V35" s="30">
        <f t="shared" si="6"/>
        <v>19.977488492843804</v>
      </c>
      <c r="W35" s="31">
        <f t="shared" si="24"/>
        <v>1</v>
      </c>
      <c r="X35" s="35">
        <f t="shared" si="7"/>
        <v>4142.9078666666665</v>
      </c>
      <c r="Y35" s="30">
        <f t="shared" si="8"/>
        <v>2.8478666666660502</v>
      </c>
      <c r="Z35" s="31">
        <f t="shared" si="25"/>
        <v>1</v>
      </c>
      <c r="AA35" s="29">
        <f t="shared" si="9"/>
        <v>4157.6393414371796</v>
      </c>
      <c r="AB35" s="30">
        <f t="shared" si="10"/>
        <v>17.57934143717921</v>
      </c>
      <c r="AC35" s="31">
        <f t="shared" si="26"/>
        <v>1</v>
      </c>
      <c r="AD35" s="32">
        <f t="shared" si="11"/>
        <v>1</v>
      </c>
      <c r="AE35" s="33">
        <f t="shared" si="27"/>
        <v>1</v>
      </c>
      <c r="AF35" s="33">
        <f t="shared" si="12"/>
        <v>1</v>
      </c>
      <c r="AG35" s="33">
        <f t="shared" si="28"/>
        <v>0</v>
      </c>
      <c r="AH35" s="38">
        <f t="shared" si="29"/>
        <v>1</v>
      </c>
      <c r="AI35" s="33">
        <f t="shared" si="13"/>
        <v>1</v>
      </c>
      <c r="AJ35" s="39">
        <f t="shared" si="30"/>
        <v>1</v>
      </c>
      <c r="AK35" s="43">
        <f t="shared" si="31"/>
        <v>1</v>
      </c>
      <c r="AL35" s="4">
        <f t="shared" si="32"/>
        <v>30.6899999999996</v>
      </c>
      <c r="AM35" s="4">
        <f t="shared" si="33"/>
        <v>28.980658562820281</v>
      </c>
      <c r="AN35" s="4">
        <f t="shared" si="34"/>
        <v>28.980658562820281</v>
      </c>
      <c r="AO35" s="4">
        <f t="shared" si="35"/>
        <v>-26.960000000000036</v>
      </c>
      <c r="AP35" s="4">
        <f t="shared" si="36"/>
        <v>28.669341437179355</v>
      </c>
      <c r="AQ35" s="4">
        <f t="shared" si="37"/>
        <v>26.960000000000036</v>
      </c>
      <c r="AR35" s="4">
        <f t="shared" si="14"/>
        <v>15.869999999999891</v>
      </c>
      <c r="AS35">
        <f t="shared" si="38"/>
        <v>28.980658562820281</v>
      </c>
      <c r="AT35" s="6">
        <f t="shared" si="39"/>
        <v>0</v>
      </c>
      <c r="AU35" s="4">
        <f t="shared" si="40"/>
        <v>4.4450211647423998</v>
      </c>
      <c r="AV35" s="4">
        <f t="shared" si="41"/>
        <v>16.091426567769417</v>
      </c>
      <c r="AW35">
        <f t="shared" si="42"/>
        <v>0</v>
      </c>
      <c r="AX35">
        <f t="shared" si="43"/>
        <v>0</v>
      </c>
      <c r="AY35">
        <f t="shared" si="44"/>
        <v>0</v>
      </c>
      <c r="AZ35" s="4">
        <f t="shared" si="15"/>
        <v>6.94</v>
      </c>
      <c r="BA35" s="4">
        <f t="shared" si="45"/>
        <v>1917.2249999999933</v>
      </c>
      <c r="BB35" s="4">
        <f t="shared" si="16"/>
        <v>1881.5733333333476</v>
      </c>
      <c r="BC35" s="4">
        <f t="shared" si="17"/>
        <v>1097.184</v>
      </c>
      <c r="BE35"/>
      <c r="BG35" s="6"/>
      <c r="BM35">
        <f t="shared" si="18"/>
        <v>1</v>
      </c>
    </row>
    <row r="36" spans="1:65" x14ac:dyDescent="0.25">
      <c r="A36">
        <v>2479</v>
      </c>
      <c r="B36" s="1">
        <v>44778</v>
      </c>
      <c r="C36" s="2">
        <v>4115.87</v>
      </c>
      <c r="D36" s="2">
        <v>4151.58</v>
      </c>
      <c r="E36" s="2">
        <v>4107.3100000000004</v>
      </c>
      <c r="F36" s="2">
        <v>4145.1899999999996</v>
      </c>
      <c r="G36" s="2">
        <v>3540260000</v>
      </c>
      <c r="H36" s="2">
        <f t="shared" si="19"/>
        <v>76.771584731736795</v>
      </c>
      <c r="I36" s="2">
        <f t="shared" si="20"/>
        <v>3965.3694999999998</v>
      </c>
      <c r="J36" s="2">
        <f t="shared" si="46"/>
        <v>83.632259091749276</v>
      </c>
      <c r="K36" s="2">
        <f t="shared" si="21"/>
        <v>-36.069999999999709</v>
      </c>
      <c r="L36" s="18">
        <v>0.16415000000000002</v>
      </c>
      <c r="M36" s="19">
        <v>29.065808458750158</v>
      </c>
      <c r="N36" s="4">
        <f t="shared" si="0"/>
        <v>44.6299999999992</v>
      </c>
      <c r="O36" s="4">
        <f t="shared" si="22"/>
        <v>61.670999999999864</v>
      </c>
      <c r="P36" s="4">
        <f t="shared" si="1"/>
        <v>20.259075187969913</v>
      </c>
      <c r="Q36" s="4">
        <f t="shared" si="23"/>
        <v>10.532021776521891</v>
      </c>
      <c r="R36" s="18">
        <f t="shared" si="2"/>
        <v>4170.7318646616541</v>
      </c>
      <c r="S36" s="2">
        <f t="shared" si="3"/>
        <v>25.541864661654472</v>
      </c>
      <c r="T36" s="22">
        <f t="shared" si="4"/>
        <v>1</v>
      </c>
      <c r="U36" s="29">
        <f t="shared" si="5"/>
        <v>4119.823657207904</v>
      </c>
      <c r="V36" s="30">
        <f t="shared" si="6"/>
        <v>25.366342792095566</v>
      </c>
      <c r="W36" s="31">
        <f t="shared" si="24"/>
        <v>1</v>
      </c>
      <c r="X36" s="35">
        <f t="shared" si="7"/>
        <v>4131.2890666666672</v>
      </c>
      <c r="Y36" s="30">
        <f t="shared" si="8"/>
        <v>13.900933333332432</v>
      </c>
      <c r="Z36" s="31">
        <f t="shared" si="25"/>
        <v>1</v>
      </c>
      <c r="AA36" s="29">
        <f t="shared" si="9"/>
        <v>4121.4288145321307</v>
      </c>
      <c r="AB36" s="30">
        <f t="shared" si="10"/>
        <v>23.761185467868927</v>
      </c>
      <c r="AC36" s="31">
        <f t="shared" si="26"/>
        <v>1</v>
      </c>
      <c r="AD36" s="32">
        <f t="shared" si="11"/>
        <v>1</v>
      </c>
      <c r="AE36" s="33">
        <f t="shared" si="27"/>
        <v>1</v>
      </c>
      <c r="AF36" s="33">
        <f t="shared" si="12"/>
        <v>1</v>
      </c>
      <c r="AG36" s="33">
        <f t="shared" si="28"/>
        <v>0</v>
      </c>
      <c r="AH36" s="38">
        <f t="shared" si="29"/>
        <v>1</v>
      </c>
      <c r="AI36" s="33">
        <f t="shared" si="13"/>
        <v>1</v>
      </c>
      <c r="AJ36" s="39">
        <f t="shared" si="30"/>
        <v>1</v>
      </c>
      <c r="AK36" s="43">
        <f t="shared" si="31"/>
        <v>1</v>
      </c>
      <c r="AL36" s="4">
        <f t="shared" si="32"/>
        <v>35.710000000000036</v>
      </c>
      <c r="AM36" s="4">
        <f t="shared" si="33"/>
        <v>30.151185467869254</v>
      </c>
      <c r="AN36" s="4">
        <f t="shared" si="34"/>
        <v>30.151185467869254</v>
      </c>
      <c r="AO36" s="4">
        <f t="shared" si="35"/>
        <v>-8.5599999999994907</v>
      </c>
      <c r="AP36" s="4">
        <f t="shared" si="36"/>
        <v>14.118814532130273</v>
      </c>
      <c r="AQ36" s="4">
        <f t="shared" si="37"/>
        <v>8.5599999999994907</v>
      </c>
      <c r="AR36" s="4">
        <f t="shared" si="14"/>
        <v>29.319999999999709</v>
      </c>
      <c r="AS36">
        <f t="shared" si="38"/>
        <v>30.151185467869254</v>
      </c>
      <c r="AT36" s="6">
        <f t="shared" si="39"/>
        <v>0</v>
      </c>
      <c r="AU36" s="4">
        <f t="shared" si="40"/>
        <v>3.952617072939546</v>
      </c>
      <c r="AV36" s="4">
        <f t="shared" si="41"/>
        <v>4.5808458750449421E-2</v>
      </c>
      <c r="AW36">
        <f t="shared" si="42"/>
        <v>0</v>
      </c>
      <c r="AX36">
        <f t="shared" si="43"/>
        <v>0</v>
      </c>
      <c r="AY36">
        <f t="shared" si="44"/>
        <v>0</v>
      </c>
      <c r="AZ36" s="4">
        <f t="shared" si="15"/>
        <v>6.94</v>
      </c>
      <c r="BA36" s="4">
        <f t="shared" si="45"/>
        <v>1910.2849999999933</v>
      </c>
      <c r="BB36" s="4">
        <f t="shared" si="16"/>
        <v>1874.6333333333475</v>
      </c>
      <c r="BC36" s="4">
        <f t="shared" si="17"/>
        <v>1081.1599999999999</v>
      </c>
      <c r="BE36"/>
      <c r="BG36" s="6"/>
      <c r="BM36">
        <f t="shared" si="18"/>
        <v>1</v>
      </c>
    </row>
    <row r="37" spans="1:65" x14ac:dyDescent="0.25">
      <c r="A37">
        <v>2478</v>
      </c>
      <c r="B37" s="1">
        <v>44777</v>
      </c>
      <c r="C37" s="2">
        <v>4154.8500000000004</v>
      </c>
      <c r="D37" s="2">
        <v>4161.29</v>
      </c>
      <c r="E37" s="2">
        <v>4135.42</v>
      </c>
      <c r="F37" s="2">
        <v>4151.9399999999996</v>
      </c>
      <c r="G37" s="2">
        <v>3565810000</v>
      </c>
      <c r="H37" s="2">
        <f t="shared" si="19"/>
        <v>75.897723168895155</v>
      </c>
      <c r="I37" s="2">
        <f t="shared" si="20"/>
        <v>3953.989</v>
      </c>
      <c r="J37" s="2">
        <f t="shared" si="46"/>
        <v>85.630018248644333</v>
      </c>
      <c r="K37" s="2">
        <f t="shared" si="21"/>
        <v>-0.31999999999970896</v>
      </c>
      <c r="L37" s="18">
        <v>0.16735</v>
      </c>
      <c r="M37" s="19">
        <v>29.655480470268522</v>
      </c>
      <c r="N37" s="4">
        <f t="shared" si="0"/>
        <v>25.869999999999891</v>
      </c>
      <c r="O37" s="4">
        <f t="shared" si="22"/>
        <v>64.565999999999946</v>
      </c>
      <c r="P37" s="4">
        <f t="shared" si="1"/>
        <v>18.791864661654131</v>
      </c>
      <c r="Q37" s="4">
        <f t="shared" si="23"/>
        <v>10.137582584369975</v>
      </c>
      <c r="R37" s="18">
        <f t="shared" si="2"/>
        <v>4171.9721503759401</v>
      </c>
      <c r="S37" s="2">
        <f t="shared" si="3"/>
        <v>20.032150375940546</v>
      </c>
      <c r="T37" s="22">
        <f t="shared" si="4"/>
        <v>1</v>
      </c>
      <c r="U37" s="29">
        <f t="shared" si="5"/>
        <v>4158.50386160584</v>
      </c>
      <c r="V37" s="30">
        <f t="shared" si="6"/>
        <v>6.5638616058404295</v>
      </c>
      <c r="W37" s="31">
        <f t="shared" si="24"/>
        <v>1</v>
      </c>
      <c r="X37" s="35">
        <f t="shared" si="7"/>
        <v>4154.7496000000028</v>
      </c>
      <c r="Y37" s="30">
        <f t="shared" si="8"/>
        <v>2.8096000000032291</v>
      </c>
      <c r="Z37" s="31">
        <f t="shared" si="25"/>
        <v>1</v>
      </c>
      <c r="AA37" s="29">
        <f t="shared" si="9"/>
        <v>4157.9782649810231</v>
      </c>
      <c r="AB37" s="30">
        <f t="shared" si="10"/>
        <v>6.0382649810235307</v>
      </c>
      <c r="AC37" s="31">
        <f t="shared" si="26"/>
        <v>1</v>
      </c>
      <c r="AD37" s="32">
        <f t="shared" si="11"/>
        <v>1</v>
      </c>
      <c r="AE37" s="33">
        <f t="shared" si="27"/>
        <v>0</v>
      </c>
      <c r="AF37" s="33">
        <f t="shared" si="12"/>
        <v>0</v>
      </c>
      <c r="AG37" s="33">
        <f t="shared" si="28"/>
        <v>0</v>
      </c>
      <c r="AH37" s="38">
        <f t="shared" si="29"/>
        <v>1</v>
      </c>
      <c r="AI37" s="33">
        <f t="shared" si="13"/>
        <v>1</v>
      </c>
      <c r="AJ37" s="39">
        <f t="shared" si="30"/>
        <v>1</v>
      </c>
      <c r="AK37" s="43">
        <f t="shared" si="31"/>
        <v>1</v>
      </c>
      <c r="AL37" s="4">
        <f t="shared" si="32"/>
        <v>6.4399999999995998</v>
      </c>
      <c r="AM37" s="4">
        <f t="shared" si="33"/>
        <v>3.3117350189768331</v>
      </c>
      <c r="AN37" s="4">
        <f t="shared" si="34"/>
        <v>3.3117350189768331</v>
      </c>
      <c r="AO37" s="4">
        <f t="shared" si="35"/>
        <v>-19.430000000000291</v>
      </c>
      <c r="AP37" s="4">
        <f t="shared" si="36"/>
        <v>22.558264981023058</v>
      </c>
      <c r="AQ37" s="4">
        <f t="shared" si="37"/>
        <v>19.430000000000291</v>
      </c>
      <c r="AR37" s="4">
        <f t="shared" si="14"/>
        <v>2.910000000000764</v>
      </c>
      <c r="AS37">
        <f t="shared" si="38"/>
        <v>19.430000000000291</v>
      </c>
      <c r="AT37" s="6">
        <f t="shared" si="39"/>
        <v>0</v>
      </c>
      <c r="AU37" s="4">
        <f t="shared" si="40"/>
        <v>16.205339629183975</v>
      </c>
      <c r="AV37" s="4">
        <f t="shared" si="41"/>
        <v>27.045480470267758</v>
      </c>
      <c r="AW37">
        <f t="shared" si="42"/>
        <v>0</v>
      </c>
      <c r="AX37">
        <f t="shared" si="43"/>
        <v>0</v>
      </c>
      <c r="AY37">
        <f t="shared" si="44"/>
        <v>0</v>
      </c>
      <c r="AZ37" s="4">
        <f t="shared" si="15"/>
        <v>6.94</v>
      </c>
      <c r="BA37" s="4">
        <f t="shared" si="45"/>
        <v>1903.3449999999932</v>
      </c>
      <c r="BB37" s="4">
        <f t="shared" si="16"/>
        <v>1867.6933333333475</v>
      </c>
      <c r="BC37" s="4">
        <f t="shared" si="17"/>
        <v>1096.7520000000002</v>
      </c>
      <c r="BE37"/>
      <c r="BG37" s="6"/>
      <c r="BM37">
        <f t="shared" si="18"/>
        <v>1</v>
      </c>
    </row>
    <row r="38" spans="1:65" x14ac:dyDescent="0.25">
      <c r="A38">
        <v>2477</v>
      </c>
      <c r="B38" s="1">
        <v>44776</v>
      </c>
      <c r="C38" s="2">
        <v>4107.96</v>
      </c>
      <c r="D38" s="2">
        <v>4167.66</v>
      </c>
      <c r="E38" s="2">
        <v>4107.96</v>
      </c>
      <c r="F38" s="2">
        <v>4155.17</v>
      </c>
      <c r="G38" s="2">
        <v>3544410000</v>
      </c>
      <c r="H38" s="2">
        <f t="shared" si="19"/>
        <v>70.144686628583898</v>
      </c>
      <c r="I38" s="2">
        <f t="shared" si="20"/>
        <v>3939.1889999999999</v>
      </c>
      <c r="J38" s="2">
        <f t="shared" si="46"/>
        <v>83.409747600246604</v>
      </c>
      <c r="K38" s="2">
        <f t="shared" si="21"/>
        <v>16.769999999999982</v>
      </c>
      <c r="L38" s="18">
        <v>0.17760000000000001</v>
      </c>
      <c r="M38" s="19">
        <v>30.987251851464581</v>
      </c>
      <c r="N38" s="4">
        <f t="shared" si="0"/>
        <v>76.4699999999998</v>
      </c>
      <c r="O38" s="4">
        <f t="shared" si="22"/>
        <v>69.143999999999963</v>
      </c>
      <c r="P38" s="4">
        <f t="shared" si="1"/>
        <v>16.802150375939853</v>
      </c>
      <c r="Q38" s="4">
        <f t="shared" si="23"/>
        <v>9.3688759124087611</v>
      </c>
      <c r="R38" s="18">
        <f t="shared" si="2"/>
        <v>4106.3985187969929</v>
      </c>
      <c r="S38" s="2">
        <f t="shared" si="3"/>
        <v>48.77148120300717</v>
      </c>
      <c r="T38" s="22">
        <f t="shared" si="4"/>
        <v>0</v>
      </c>
      <c r="U38" s="29">
        <f t="shared" si="5"/>
        <v>4111.2601730595325</v>
      </c>
      <c r="V38" s="30">
        <f t="shared" si="6"/>
        <v>43.90982694046761</v>
      </c>
      <c r="W38" s="31">
        <f t="shared" si="24"/>
        <v>0</v>
      </c>
      <c r="X38" s="35">
        <f t="shared" si="7"/>
        <v>4105.3545333333341</v>
      </c>
      <c r="Y38" s="30">
        <f t="shared" si="8"/>
        <v>49.815466666665998</v>
      </c>
      <c r="Z38" s="31">
        <f t="shared" si="25"/>
        <v>0</v>
      </c>
      <c r="AA38" s="29">
        <f t="shared" si="9"/>
        <v>4110.4333834978652</v>
      </c>
      <c r="AB38" s="30">
        <f t="shared" si="10"/>
        <v>44.736616502134893</v>
      </c>
      <c r="AC38" s="31">
        <f t="shared" si="26"/>
        <v>0</v>
      </c>
      <c r="AD38" s="32">
        <f t="shared" si="11"/>
        <v>-1</v>
      </c>
      <c r="AE38" s="33">
        <f t="shared" si="27"/>
        <v>-1</v>
      </c>
      <c r="AF38" s="33">
        <f t="shared" si="12"/>
        <v>0</v>
      </c>
      <c r="AG38" s="33">
        <f t="shared" si="28"/>
        <v>0</v>
      </c>
      <c r="AH38" s="38">
        <f t="shared" si="29"/>
        <v>-1</v>
      </c>
      <c r="AI38" s="33">
        <f t="shared" si="13"/>
        <v>-1</v>
      </c>
      <c r="AJ38" s="39">
        <f t="shared" si="30"/>
        <v>-1</v>
      </c>
      <c r="AK38" s="43">
        <f t="shared" si="31"/>
        <v>-1</v>
      </c>
      <c r="AL38" s="4">
        <f t="shared" si="32"/>
        <v>59.699999999999818</v>
      </c>
      <c r="AM38" s="4">
        <f t="shared" si="33"/>
        <v>57.226616502134675</v>
      </c>
      <c r="AN38" s="4">
        <f t="shared" si="34"/>
        <v>57.226616502134675</v>
      </c>
      <c r="AO38" s="4">
        <f t="shared" si="35"/>
        <v>0</v>
      </c>
      <c r="AP38" s="4">
        <f t="shared" si="36"/>
        <v>2.473383497865143</v>
      </c>
      <c r="AQ38" s="4">
        <f t="shared" si="37"/>
        <v>0</v>
      </c>
      <c r="AR38" s="4">
        <f t="shared" si="14"/>
        <v>47.210000000000036</v>
      </c>
      <c r="AS38">
        <f t="shared" si="38"/>
        <v>57.226616502134675</v>
      </c>
      <c r="AT38" s="6">
        <f t="shared" si="39"/>
        <v>1</v>
      </c>
      <c r="AU38" s="4">
        <f t="shared" si="40"/>
        <v>-15.807498759182252</v>
      </c>
      <c r="AV38" s="4">
        <f t="shared" si="41"/>
        <v>-15.922748148535455</v>
      </c>
      <c r="AW38">
        <f t="shared" si="42"/>
        <v>1</v>
      </c>
      <c r="AX38">
        <f t="shared" si="43"/>
        <v>0</v>
      </c>
      <c r="AY38">
        <f t="shared" si="44"/>
        <v>0</v>
      </c>
      <c r="AZ38" s="4">
        <f t="shared" si="15"/>
        <v>-3.9100000000000006</v>
      </c>
      <c r="BA38" s="4">
        <f t="shared" si="45"/>
        <v>1896.4049999999932</v>
      </c>
      <c r="BB38" s="4">
        <f t="shared" si="16"/>
        <v>1860.7533333333474</v>
      </c>
      <c r="BC38" s="4">
        <f t="shared" si="17"/>
        <v>1077.9959999999999</v>
      </c>
      <c r="BE38"/>
      <c r="BG38" s="6"/>
      <c r="BM38">
        <f t="shared" si="18"/>
        <v>1</v>
      </c>
    </row>
    <row r="39" spans="1:65" x14ac:dyDescent="0.25">
      <c r="A39">
        <v>2476</v>
      </c>
      <c r="B39" s="1">
        <v>44775</v>
      </c>
      <c r="C39" s="2">
        <v>4104.21</v>
      </c>
      <c r="D39" s="2">
        <v>4140.47</v>
      </c>
      <c r="E39" s="2">
        <v>4079.81</v>
      </c>
      <c r="F39" s="2">
        <v>4091.19</v>
      </c>
      <c r="G39" s="2">
        <v>3880790000</v>
      </c>
      <c r="H39" s="2">
        <f t="shared" si="19"/>
        <v>69.029930094770478</v>
      </c>
      <c r="I39" s="2">
        <f t="shared" si="20"/>
        <v>3925.3899999999994</v>
      </c>
      <c r="J39" s="2">
        <f t="shared" si="46"/>
        <v>78.732543435287752</v>
      </c>
      <c r="K39" s="2">
        <f t="shared" si="21"/>
        <v>-14.420000000000073</v>
      </c>
      <c r="L39" s="18">
        <v>0.20505000000000001</v>
      </c>
      <c r="M39" s="19">
        <v>36.01662412430646</v>
      </c>
      <c r="N39" s="4">
        <f t="shared" si="0"/>
        <v>60.660000000000309</v>
      </c>
      <c r="O39" s="4">
        <f t="shared" si="22"/>
        <v>66.706999999999965</v>
      </c>
      <c r="P39" s="4">
        <f t="shared" si="1"/>
        <v>15.208518796992488</v>
      </c>
      <c r="Q39" s="4">
        <f t="shared" si="23"/>
        <v>8.4619822039302068</v>
      </c>
      <c r="R39" s="18">
        <f t="shared" si="2"/>
        <v>4132.9843684210527</v>
      </c>
      <c r="S39" s="2">
        <f t="shared" si="3"/>
        <v>41.794368421052695</v>
      </c>
      <c r="T39" s="22">
        <f t="shared" si="4"/>
        <v>0</v>
      </c>
      <c r="U39" s="29">
        <f t="shared" si="5"/>
        <v>4107.0872005384481</v>
      </c>
      <c r="V39" s="30">
        <f t="shared" si="6"/>
        <v>15.897200538448033</v>
      </c>
      <c r="W39" s="31">
        <f t="shared" si="24"/>
        <v>1</v>
      </c>
      <c r="X39" s="35">
        <f t="shared" si="7"/>
        <v>4112.1098666666694</v>
      </c>
      <c r="Y39" s="30">
        <f t="shared" si="8"/>
        <v>20.91986666666935</v>
      </c>
      <c r="Z39" s="31">
        <f t="shared" si="25"/>
        <v>1</v>
      </c>
      <c r="AA39" s="29">
        <f t="shared" si="9"/>
        <v>4107.7903737963989</v>
      </c>
      <c r="AB39" s="30">
        <f t="shared" si="10"/>
        <v>16.600373796398799</v>
      </c>
      <c r="AC39" s="31">
        <f t="shared" si="26"/>
        <v>1</v>
      </c>
      <c r="AD39" s="32">
        <f t="shared" si="11"/>
        <v>1</v>
      </c>
      <c r="AE39" s="33">
        <f t="shared" si="27"/>
        <v>1</v>
      </c>
      <c r="AF39" s="33">
        <f t="shared" si="12"/>
        <v>0</v>
      </c>
      <c r="AG39" s="33">
        <f t="shared" si="28"/>
        <v>0</v>
      </c>
      <c r="AH39" s="38">
        <f t="shared" si="29"/>
        <v>1</v>
      </c>
      <c r="AI39" s="33">
        <f t="shared" si="13"/>
        <v>1</v>
      </c>
      <c r="AJ39" s="39">
        <f t="shared" si="30"/>
        <v>0</v>
      </c>
      <c r="AK39" s="43">
        <f t="shared" si="31"/>
        <v>0</v>
      </c>
      <c r="AL39" s="4">
        <f t="shared" si="32"/>
        <v>36.260000000000218</v>
      </c>
      <c r="AM39" s="4">
        <f t="shared" si="33"/>
        <v>32.679626203601401</v>
      </c>
      <c r="AN39" s="4">
        <f t="shared" si="34"/>
        <v>32.679626203601401</v>
      </c>
      <c r="AO39" s="4">
        <f t="shared" si="35"/>
        <v>-24.400000000000091</v>
      </c>
      <c r="AP39" s="4">
        <f t="shared" si="36"/>
        <v>27.980373796398908</v>
      </c>
      <c r="AQ39" s="4">
        <f t="shared" si="37"/>
        <v>24.400000000000091</v>
      </c>
      <c r="AR39" s="4">
        <f t="shared" si="14"/>
        <v>13.019999999999982</v>
      </c>
      <c r="AS39">
        <f t="shared" si="38"/>
        <v>32.679626203601401</v>
      </c>
      <c r="AT39" s="6">
        <f t="shared" si="39"/>
        <v>0</v>
      </c>
      <c r="AU39" s="4">
        <f t="shared" si="40"/>
        <v>6.8817217629975644</v>
      </c>
      <c r="AV39" s="4">
        <f t="shared" si="41"/>
        <v>23.296624124306479</v>
      </c>
      <c r="AW39">
        <f t="shared" si="42"/>
        <v>0</v>
      </c>
      <c r="AX39">
        <f t="shared" si="43"/>
        <v>0</v>
      </c>
      <c r="AY39">
        <f t="shared" si="44"/>
        <v>0</v>
      </c>
      <c r="AZ39" s="4">
        <f t="shared" si="15"/>
        <v>6.94</v>
      </c>
      <c r="BA39" s="4">
        <f t="shared" si="45"/>
        <v>1900.3149999999932</v>
      </c>
      <c r="BB39" s="4">
        <f t="shared" si="16"/>
        <v>1864.6633333333475</v>
      </c>
      <c r="BC39" s="4">
        <f t="shared" si="17"/>
        <v>1076.4959999999999</v>
      </c>
      <c r="BE39"/>
      <c r="BG39" s="6"/>
      <c r="BM39">
        <f t="shared" si="18"/>
        <v>1</v>
      </c>
    </row>
    <row r="40" spans="1:65" x14ac:dyDescent="0.25">
      <c r="A40">
        <v>2475</v>
      </c>
      <c r="B40" s="1">
        <v>44774</v>
      </c>
      <c r="C40" s="2">
        <v>4112.38</v>
      </c>
      <c r="D40" s="2">
        <v>4144.95</v>
      </c>
      <c r="E40" s="2">
        <v>4096.0200000000004</v>
      </c>
      <c r="F40" s="2">
        <v>4118.63</v>
      </c>
      <c r="G40" s="2">
        <v>3540960000</v>
      </c>
      <c r="H40" s="2">
        <f t="shared" si="19"/>
        <v>74.430764577260391</v>
      </c>
      <c r="I40" s="2">
        <f t="shared" si="20"/>
        <v>3909.8100000000004</v>
      </c>
      <c r="J40" s="2">
        <f t="shared" si="46"/>
        <v>78.975328092819055</v>
      </c>
      <c r="K40" s="2">
        <f t="shared" si="21"/>
        <v>-17.909999999999854</v>
      </c>
      <c r="L40" s="18">
        <v>0.19529999999999997</v>
      </c>
      <c r="M40" s="19">
        <v>34.401172144868667</v>
      </c>
      <c r="N40" s="4">
        <f t="shared" si="0"/>
        <v>48.929999999999382</v>
      </c>
      <c r="O40" s="4">
        <f t="shared" si="22"/>
        <v>71.536999999999949</v>
      </c>
      <c r="P40" s="4">
        <f t="shared" si="1"/>
        <v>14.354368421052635</v>
      </c>
      <c r="Q40" s="4">
        <f t="shared" si="23"/>
        <v>7.3774372780720636</v>
      </c>
      <c r="R40" s="18">
        <f t="shared" si="2"/>
        <v>4143.0528496240604</v>
      </c>
      <c r="S40" s="2">
        <f t="shared" si="3"/>
        <v>24.422849624060291</v>
      </c>
      <c r="T40" s="22">
        <f t="shared" si="4"/>
        <v>1</v>
      </c>
      <c r="U40" s="29">
        <f t="shared" si="5"/>
        <v>4114.6405318804036</v>
      </c>
      <c r="V40" s="30">
        <f t="shared" si="6"/>
        <v>3.9894681195964949</v>
      </c>
      <c r="W40" s="31">
        <f t="shared" si="24"/>
        <v>1</v>
      </c>
      <c r="X40" s="35">
        <f t="shared" si="7"/>
        <v>4130.4800000000105</v>
      </c>
      <c r="Y40" s="30">
        <f t="shared" si="8"/>
        <v>11.850000000010368</v>
      </c>
      <c r="Z40" s="31">
        <f t="shared" si="25"/>
        <v>1</v>
      </c>
      <c r="AA40" s="29">
        <f t="shared" si="9"/>
        <v>4116.8580574171483</v>
      </c>
      <c r="AB40" s="30">
        <f t="shared" si="10"/>
        <v>1.7719425828518069</v>
      </c>
      <c r="AC40" s="31">
        <f t="shared" si="26"/>
        <v>1</v>
      </c>
      <c r="AD40" s="32">
        <f t="shared" si="11"/>
        <v>1</v>
      </c>
      <c r="AE40" s="33">
        <f t="shared" si="27"/>
        <v>0</v>
      </c>
      <c r="AF40" s="33">
        <f t="shared" si="12"/>
        <v>0</v>
      </c>
      <c r="AG40" s="33">
        <f t="shared" si="28"/>
        <v>0</v>
      </c>
      <c r="AH40" s="38">
        <f t="shared" si="29"/>
        <v>0</v>
      </c>
      <c r="AI40" s="33">
        <f t="shared" si="13"/>
        <v>0</v>
      </c>
      <c r="AJ40" s="39">
        <f t="shared" si="30"/>
        <v>0</v>
      </c>
      <c r="AK40" s="43">
        <f t="shared" si="31"/>
        <v>0</v>
      </c>
      <c r="AL40" s="4">
        <f t="shared" si="32"/>
        <v>32.569999999999709</v>
      </c>
      <c r="AM40" s="4">
        <f t="shared" si="33"/>
        <v>28.091942582851516</v>
      </c>
      <c r="AN40" s="4">
        <f t="shared" si="34"/>
        <v>28.091942582851516</v>
      </c>
      <c r="AO40" s="4">
        <f t="shared" si="35"/>
        <v>-16.359999999999673</v>
      </c>
      <c r="AP40" s="4">
        <f t="shared" si="36"/>
        <v>20.838057417147866</v>
      </c>
      <c r="AQ40" s="4">
        <f t="shared" si="37"/>
        <v>16.359999999999673</v>
      </c>
      <c r="AR40" s="4">
        <f t="shared" si="14"/>
        <v>6.25</v>
      </c>
      <c r="AS40">
        <f t="shared" si="38"/>
        <v>28.091942582851516</v>
      </c>
      <c r="AT40" s="6">
        <f t="shared" si="39"/>
        <v>0</v>
      </c>
      <c r="AU40" s="4">
        <f t="shared" si="40"/>
        <v>4.1643497528474285</v>
      </c>
      <c r="AV40" s="4">
        <f t="shared" si="41"/>
        <v>28.451172144868668</v>
      </c>
      <c r="AW40">
        <f t="shared" si="42"/>
        <v>0</v>
      </c>
      <c r="AX40">
        <f t="shared" si="43"/>
        <v>0</v>
      </c>
      <c r="AY40">
        <f t="shared" si="44"/>
        <v>0</v>
      </c>
      <c r="AZ40" s="4">
        <f t="shared" si="15"/>
        <v>6.94</v>
      </c>
      <c r="BA40" s="4">
        <f t="shared" si="45"/>
        <v>1893.3749999999932</v>
      </c>
      <c r="BB40" s="4">
        <f t="shared" si="16"/>
        <v>1862.3500000000142</v>
      </c>
      <c r="BC40" s="4">
        <f t="shared" si="17"/>
        <v>1079.7639999999999</v>
      </c>
      <c r="BE40"/>
      <c r="BG40" s="6"/>
      <c r="BM40">
        <f t="shared" si="18"/>
        <v>0</v>
      </c>
    </row>
    <row r="41" spans="1:65" x14ac:dyDescent="0.25">
      <c r="A41">
        <v>2474</v>
      </c>
      <c r="B41" s="1">
        <v>44771</v>
      </c>
      <c r="C41" s="2">
        <v>4087.33</v>
      </c>
      <c r="D41" s="2">
        <v>4140.1499999999996</v>
      </c>
      <c r="E41" s="2">
        <v>4079.22</v>
      </c>
      <c r="F41" s="2">
        <v>4130.29</v>
      </c>
      <c r="G41" s="2">
        <v>3817740000</v>
      </c>
      <c r="H41" s="2">
        <f t="shared" si="19"/>
        <v>65.384633099494835</v>
      </c>
      <c r="I41" s="2">
        <f t="shared" si="20"/>
        <v>3893.2409999999995</v>
      </c>
      <c r="J41" s="2">
        <f t="shared" si="46"/>
        <v>76.427063476094219</v>
      </c>
      <c r="K41" s="2">
        <f t="shared" si="21"/>
        <v>14.900000000000091</v>
      </c>
      <c r="L41" s="18">
        <v>0.1615</v>
      </c>
      <c r="M41" s="19">
        <v>28.048949857129518</v>
      </c>
      <c r="N41" s="4">
        <f t="shared" si="0"/>
        <v>67.7199999999998</v>
      </c>
      <c r="O41" s="4">
        <f t="shared" si="22"/>
        <v>75.025000000000006</v>
      </c>
      <c r="P41" s="4">
        <f t="shared" si="1"/>
        <v>12.762849624060156</v>
      </c>
      <c r="Q41" s="4">
        <f t="shared" si="23"/>
        <v>5.7962355907780978</v>
      </c>
      <c r="R41" s="18">
        <f t="shared" si="2"/>
        <v>4083.546887218045</v>
      </c>
      <c r="S41" s="2">
        <f t="shared" si="3"/>
        <v>46.743112781955006</v>
      </c>
      <c r="T41" s="22">
        <f t="shared" si="4"/>
        <v>0</v>
      </c>
      <c r="U41" s="29">
        <f t="shared" si="5"/>
        <v>4089.2303719725574</v>
      </c>
      <c r="V41" s="30">
        <f t="shared" si="6"/>
        <v>41.059628027442614</v>
      </c>
      <c r="W41" s="31">
        <f t="shared" si="24"/>
        <v>0</v>
      </c>
      <c r="X41" s="35">
        <f t="shared" si="7"/>
        <v>4108.6059999999998</v>
      </c>
      <c r="Y41" s="30">
        <f t="shared" si="8"/>
        <v>21.684000000000196</v>
      </c>
      <c r="Z41" s="31">
        <f t="shared" si="25"/>
        <v>1</v>
      </c>
      <c r="AA41" s="29">
        <f t="shared" si="9"/>
        <v>4091.9429598963993</v>
      </c>
      <c r="AB41" s="30">
        <f t="shared" si="10"/>
        <v>38.347040103600648</v>
      </c>
      <c r="AC41" s="31">
        <f t="shared" si="26"/>
        <v>0</v>
      </c>
      <c r="AD41" s="32">
        <f t="shared" si="11"/>
        <v>-1</v>
      </c>
      <c r="AE41" s="33">
        <f t="shared" si="27"/>
        <v>0</v>
      </c>
      <c r="AF41" s="33">
        <f t="shared" si="12"/>
        <v>0</v>
      </c>
      <c r="AG41" s="33">
        <f t="shared" si="28"/>
        <v>0</v>
      </c>
      <c r="AH41" s="38">
        <f t="shared" si="29"/>
        <v>-1</v>
      </c>
      <c r="AI41" s="33">
        <f t="shared" si="13"/>
        <v>0</v>
      </c>
      <c r="AJ41" s="39">
        <f t="shared" si="30"/>
        <v>-1</v>
      </c>
      <c r="AK41" s="43">
        <f t="shared" si="31"/>
        <v>0</v>
      </c>
      <c r="AL41" s="4">
        <f t="shared" si="32"/>
        <v>52.819999999999709</v>
      </c>
      <c r="AM41" s="4">
        <f t="shared" si="33"/>
        <v>48.20704010360032</v>
      </c>
      <c r="AN41" s="4">
        <f t="shared" si="34"/>
        <v>48.20704010360032</v>
      </c>
      <c r="AO41" s="4">
        <f t="shared" si="35"/>
        <v>-8.1100000000001273</v>
      </c>
      <c r="AP41" s="4">
        <f t="shared" si="36"/>
        <v>12.722959896399516</v>
      </c>
      <c r="AQ41" s="4">
        <f t="shared" si="37"/>
        <v>8.1100000000001273</v>
      </c>
      <c r="AR41" s="4">
        <f t="shared" si="14"/>
        <v>42.960000000000036</v>
      </c>
      <c r="AS41">
        <f t="shared" si="38"/>
        <v>48.20704010360032</v>
      </c>
      <c r="AT41" s="6">
        <f t="shared" si="39"/>
        <v>1</v>
      </c>
      <c r="AU41" s="4">
        <f t="shared" si="40"/>
        <v>-14.502218183322142</v>
      </c>
      <c r="AV41" s="4">
        <f t="shared" si="41"/>
        <v>-14.611050142870518</v>
      </c>
      <c r="AW41">
        <f t="shared" si="42"/>
        <v>1</v>
      </c>
      <c r="AX41">
        <f t="shared" si="43"/>
        <v>0</v>
      </c>
      <c r="AY41">
        <f t="shared" si="44"/>
        <v>0</v>
      </c>
      <c r="AZ41" s="4">
        <f t="shared" si="15"/>
        <v>-3.9100000000000006</v>
      </c>
      <c r="BA41" s="4">
        <f t="shared" si="45"/>
        <v>1886.4349999999931</v>
      </c>
      <c r="BB41" s="4">
        <f t="shared" si="16"/>
        <v>1862.3500000000142</v>
      </c>
      <c r="BC41" s="4">
        <f t="shared" si="17"/>
        <v>1069.7439999999999</v>
      </c>
      <c r="BE41"/>
      <c r="BG41" s="6"/>
      <c r="BM41">
        <f t="shared" si="18"/>
        <v>1</v>
      </c>
    </row>
    <row r="42" spans="1:65" x14ac:dyDescent="0.25">
      <c r="A42">
        <v>2473</v>
      </c>
      <c r="B42" s="1">
        <v>44770</v>
      </c>
      <c r="C42" s="2">
        <v>4026.13</v>
      </c>
      <c r="D42" s="2">
        <v>4078.95</v>
      </c>
      <c r="E42" s="2">
        <v>3992.97</v>
      </c>
      <c r="F42" s="2">
        <v>4072.43</v>
      </c>
      <c r="G42" s="2">
        <v>3882850000</v>
      </c>
      <c r="H42" s="2">
        <f t="shared" si="19"/>
        <v>63.350860767632796</v>
      </c>
      <c r="I42" s="2">
        <f t="shared" si="20"/>
        <v>3878.174</v>
      </c>
      <c r="J42" s="2">
        <f t="shared" si="46"/>
        <v>68.120692139992073</v>
      </c>
      <c r="K42" s="2">
        <f t="shared" si="21"/>
        <v>2.5199999999999818</v>
      </c>
      <c r="L42" s="18">
        <v>0.17080000000000001</v>
      </c>
      <c r="M42" s="19">
        <v>29.308540800241897</v>
      </c>
      <c r="N42" s="4">
        <f t="shared" si="0"/>
        <v>85.980000000000018</v>
      </c>
      <c r="O42" s="4">
        <f t="shared" si="22"/>
        <v>75.576999999999998</v>
      </c>
      <c r="P42" s="4">
        <f t="shared" si="1"/>
        <v>11.116887218045118</v>
      </c>
      <c r="Q42" s="4">
        <f t="shared" si="23"/>
        <v>4.8727486475825561</v>
      </c>
      <c r="R42" s="18">
        <f t="shared" si="2"/>
        <v>4032.997984962406</v>
      </c>
      <c r="S42" s="2">
        <f t="shared" si="3"/>
        <v>39.432015037593828</v>
      </c>
      <c r="T42" s="22">
        <f t="shared" si="4"/>
        <v>0</v>
      </c>
      <c r="U42" s="29">
        <f t="shared" si="5"/>
        <v>4027.8476086087271</v>
      </c>
      <c r="V42" s="30">
        <f t="shared" si="6"/>
        <v>44.582391391272722</v>
      </c>
      <c r="W42" s="31">
        <f t="shared" si="24"/>
        <v>0</v>
      </c>
      <c r="X42" s="35">
        <f t="shared" si="7"/>
        <v>4023.5890666666673</v>
      </c>
      <c r="Y42" s="30">
        <f t="shared" si="8"/>
        <v>48.840933333332487</v>
      </c>
      <c r="Z42" s="31">
        <f t="shared" si="25"/>
        <v>0</v>
      </c>
      <c r="AA42" s="29">
        <f t="shared" si="9"/>
        <v>4027.251412736839</v>
      </c>
      <c r="AB42" s="30">
        <f t="shared" si="10"/>
        <v>45.178587263160807</v>
      </c>
      <c r="AC42" s="31">
        <f t="shared" si="26"/>
        <v>0</v>
      </c>
      <c r="AD42" s="32">
        <f t="shared" si="11"/>
        <v>-1</v>
      </c>
      <c r="AE42" s="33">
        <f t="shared" si="27"/>
        <v>0</v>
      </c>
      <c r="AF42" s="33">
        <f t="shared" si="12"/>
        <v>0</v>
      </c>
      <c r="AG42" s="33">
        <f t="shared" si="28"/>
        <v>0</v>
      </c>
      <c r="AH42" s="38">
        <f t="shared" si="29"/>
        <v>-1</v>
      </c>
      <c r="AI42" s="33">
        <f t="shared" si="13"/>
        <v>-1</v>
      </c>
      <c r="AJ42" s="39">
        <f t="shared" si="30"/>
        <v>-1</v>
      </c>
      <c r="AK42" s="43">
        <f t="shared" si="31"/>
        <v>-1</v>
      </c>
      <c r="AL42" s="4">
        <f t="shared" si="32"/>
        <v>52.819999999999709</v>
      </c>
      <c r="AM42" s="4">
        <f t="shared" si="33"/>
        <v>51.698587263160789</v>
      </c>
      <c r="AN42" s="4">
        <f t="shared" si="34"/>
        <v>51.698587263160789</v>
      </c>
      <c r="AO42" s="4">
        <f t="shared" si="35"/>
        <v>-33.160000000000309</v>
      </c>
      <c r="AP42" s="4">
        <f t="shared" si="36"/>
        <v>34.281412736839229</v>
      </c>
      <c r="AQ42" s="4">
        <f t="shared" si="37"/>
        <v>33.160000000000309</v>
      </c>
      <c r="AR42" s="4">
        <f t="shared" si="14"/>
        <v>46.299999999999727</v>
      </c>
      <c r="AS42">
        <f t="shared" si="38"/>
        <v>51.698587263160789</v>
      </c>
      <c r="AT42" s="6">
        <f t="shared" si="39"/>
        <v>1</v>
      </c>
      <c r="AU42" s="4">
        <f t="shared" si="40"/>
        <v>-15.266396975930832</v>
      </c>
      <c r="AV42" s="4">
        <f t="shared" si="41"/>
        <v>-16.69145919975783</v>
      </c>
      <c r="AW42">
        <f t="shared" si="42"/>
        <v>1</v>
      </c>
      <c r="AX42">
        <f t="shared" si="43"/>
        <v>0</v>
      </c>
      <c r="AY42">
        <f t="shared" si="44"/>
        <v>0</v>
      </c>
      <c r="AZ42" s="4">
        <f t="shared" si="15"/>
        <v>-3.9100000000000006</v>
      </c>
      <c r="BA42" s="4">
        <f t="shared" si="45"/>
        <v>1890.3449999999932</v>
      </c>
      <c r="BB42" s="4">
        <f t="shared" si="16"/>
        <v>1863.6533333333475</v>
      </c>
      <c r="BC42" s="4">
        <f t="shared" si="17"/>
        <v>1045.2639999999999</v>
      </c>
      <c r="BE42"/>
      <c r="BG42" s="6"/>
      <c r="BM42">
        <f t="shared" si="18"/>
        <v>1</v>
      </c>
    </row>
    <row r="43" spans="1:65" x14ac:dyDescent="0.25">
      <c r="A43">
        <v>2472</v>
      </c>
      <c r="B43" s="1">
        <v>44769</v>
      </c>
      <c r="C43" s="2">
        <v>3951.43</v>
      </c>
      <c r="D43" s="2">
        <v>4039.56</v>
      </c>
      <c r="E43" s="2">
        <v>3951.43</v>
      </c>
      <c r="F43" s="2">
        <v>4023.61</v>
      </c>
      <c r="G43" s="2">
        <v>3584170000</v>
      </c>
      <c r="H43" s="2">
        <f t="shared" si="19"/>
        <v>74.606907633721576</v>
      </c>
      <c r="I43" s="2">
        <f t="shared" si="20"/>
        <v>3868.1220000000003</v>
      </c>
      <c r="J43" s="2">
        <f t="shared" si="46"/>
        <v>79.567522890607648</v>
      </c>
      <c r="K43" s="2">
        <f t="shared" si="21"/>
        <v>30.379999999999654</v>
      </c>
      <c r="L43" s="18">
        <v>0.18945000000000001</v>
      </c>
      <c r="M43" s="19">
        <v>31.680165467156485</v>
      </c>
      <c r="N43" s="4">
        <f t="shared" si="0"/>
        <v>118.50999999999976</v>
      </c>
      <c r="O43" s="4">
        <f t="shared" si="22"/>
        <v>75.001000000000019</v>
      </c>
      <c r="P43" s="4">
        <f t="shared" si="1"/>
        <v>9.3879849624060228</v>
      </c>
      <c r="Q43" s="4">
        <f t="shared" si="23"/>
        <v>4.4041246377619281</v>
      </c>
      <c r="R43" s="18">
        <f t="shared" si="2"/>
        <v>3929.0597142857146</v>
      </c>
      <c r="S43" s="2">
        <f t="shared" si="3"/>
        <v>94.550285714285565</v>
      </c>
      <c r="T43" s="22">
        <f t="shared" si="4"/>
        <v>0</v>
      </c>
      <c r="U43" s="29">
        <f t="shared" si="5"/>
        <v>3953.0186419290567</v>
      </c>
      <c r="V43" s="30">
        <f t="shared" si="6"/>
        <v>70.591358070943443</v>
      </c>
      <c r="W43" s="31">
        <f t="shared" si="24"/>
        <v>0</v>
      </c>
      <c r="X43" s="35">
        <f t="shared" si="7"/>
        <v>3947.6443999999974</v>
      </c>
      <c r="Y43" s="30">
        <f t="shared" si="8"/>
        <v>75.965600000002723</v>
      </c>
      <c r="Z43" s="31">
        <f t="shared" si="25"/>
        <v>0</v>
      </c>
      <c r="AA43" s="29">
        <f t="shared" si="9"/>
        <v>3952.2662480589884</v>
      </c>
      <c r="AB43" s="30">
        <f t="shared" si="10"/>
        <v>71.34375194101176</v>
      </c>
      <c r="AC43" s="31">
        <f t="shared" si="26"/>
        <v>0</v>
      </c>
      <c r="AD43" s="32">
        <f t="shared" si="11"/>
        <v>-1</v>
      </c>
      <c r="AE43" s="33">
        <f t="shared" si="27"/>
        <v>-1</v>
      </c>
      <c r="AF43" s="33">
        <f t="shared" si="12"/>
        <v>0</v>
      </c>
      <c r="AG43" s="33">
        <f t="shared" si="28"/>
        <v>0</v>
      </c>
      <c r="AH43" s="38">
        <f t="shared" si="29"/>
        <v>-1</v>
      </c>
      <c r="AI43" s="33">
        <f t="shared" si="13"/>
        <v>-1</v>
      </c>
      <c r="AJ43" s="39">
        <f t="shared" si="30"/>
        <v>-1</v>
      </c>
      <c r="AK43" s="43">
        <f t="shared" si="31"/>
        <v>-1</v>
      </c>
      <c r="AL43" s="4">
        <f t="shared" si="32"/>
        <v>88.130000000000109</v>
      </c>
      <c r="AM43" s="4">
        <f t="shared" si="33"/>
        <v>87.293751941011578</v>
      </c>
      <c r="AN43" s="4">
        <f t="shared" si="34"/>
        <v>87.293751941011578</v>
      </c>
      <c r="AO43" s="4">
        <f t="shared" si="35"/>
        <v>0</v>
      </c>
      <c r="AP43" s="4">
        <f t="shared" si="36"/>
        <v>0.83624805898853083</v>
      </c>
      <c r="AQ43" s="4">
        <f t="shared" si="37"/>
        <v>0</v>
      </c>
      <c r="AR43" s="4">
        <f t="shared" si="14"/>
        <v>72.180000000000291</v>
      </c>
      <c r="AS43">
        <f t="shared" si="38"/>
        <v>87.293751941011578</v>
      </c>
      <c r="AT43" s="6">
        <f t="shared" si="39"/>
        <v>1</v>
      </c>
      <c r="AU43" s="4">
        <f t="shared" si="40"/>
        <v>-43.78247007556002</v>
      </c>
      <c r="AV43" s="4">
        <f t="shared" si="41"/>
        <v>-40.199834532843809</v>
      </c>
      <c r="AW43">
        <f t="shared" si="42"/>
        <v>1</v>
      </c>
      <c r="AX43">
        <f t="shared" si="43"/>
        <v>0</v>
      </c>
      <c r="AY43">
        <f t="shared" si="44"/>
        <v>0</v>
      </c>
      <c r="AZ43" s="4">
        <f t="shared" si="15"/>
        <v>-3.9100000000000006</v>
      </c>
      <c r="BA43" s="4">
        <f t="shared" si="45"/>
        <v>1894.2549999999933</v>
      </c>
      <c r="BB43" s="4">
        <f t="shared" si="16"/>
        <v>1867.5633333333476</v>
      </c>
      <c r="BC43" s="4">
        <f t="shared" si="17"/>
        <v>1015.3839999999999</v>
      </c>
      <c r="BE43"/>
      <c r="BG43" s="6"/>
      <c r="BM43">
        <f t="shared" si="18"/>
        <v>1</v>
      </c>
    </row>
    <row r="44" spans="1:65" x14ac:dyDescent="0.25">
      <c r="A44">
        <v>2471</v>
      </c>
      <c r="B44" s="1">
        <v>44768</v>
      </c>
      <c r="C44" s="2">
        <v>3953.22</v>
      </c>
      <c r="D44" s="2">
        <v>3953.22</v>
      </c>
      <c r="E44" s="2">
        <v>3910.74</v>
      </c>
      <c r="F44" s="2">
        <v>3921.05</v>
      </c>
      <c r="G44" s="2">
        <v>3083420000</v>
      </c>
      <c r="H44" s="2">
        <f t="shared" si="19"/>
        <v>82.957510838045494</v>
      </c>
      <c r="I44" s="2">
        <f t="shared" si="20"/>
        <v>3866.2004999999999</v>
      </c>
      <c r="J44" s="2">
        <f t="shared" si="46"/>
        <v>81.34172192863754</v>
      </c>
      <c r="K44" s="2">
        <f t="shared" si="21"/>
        <v>-13.620000000000346</v>
      </c>
      <c r="L44" s="18">
        <v>0.22365000000000002</v>
      </c>
      <c r="M44" s="19">
        <v>37.835897274305708</v>
      </c>
      <c r="N44" s="4">
        <f t="shared" si="0"/>
        <v>56.100000000000364</v>
      </c>
      <c r="O44" s="4">
        <f t="shared" si="22"/>
        <v>70.18700000000004</v>
      </c>
      <c r="P44" s="4">
        <f t="shared" si="1"/>
        <v>8.0097142857142885</v>
      </c>
      <c r="Q44" s="4">
        <f t="shared" si="23"/>
        <v>4.0734408437360692</v>
      </c>
      <c r="R44" s="18">
        <f t="shared" si="2"/>
        <v>3973.6646766917293</v>
      </c>
      <c r="S44" s="2">
        <f t="shared" si="3"/>
        <v>52.614676691729073</v>
      </c>
      <c r="T44" s="22">
        <f t="shared" si="4"/>
        <v>0</v>
      </c>
      <c r="U44" s="29">
        <f t="shared" si="5"/>
        <v>3955.1075161557656</v>
      </c>
      <c r="V44" s="30">
        <f t="shared" si="6"/>
        <v>34.05751615576537</v>
      </c>
      <c r="W44" s="31">
        <f t="shared" si="24"/>
        <v>1</v>
      </c>
      <c r="X44" s="35">
        <f t="shared" si="7"/>
        <v>3943.5222666666596</v>
      </c>
      <c r="Y44" s="30">
        <f t="shared" si="8"/>
        <v>22.47226666665938</v>
      </c>
      <c r="Z44" s="31">
        <f t="shared" si="25"/>
        <v>1</v>
      </c>
      <c r="AA44" s="29">
        <f t="shared" si="9"/>
        <v>3953.4855812272908</v>
      </c>
      <c r="AB44" s="30">
        <f t="shared" si="10"/>
        <v>32.435581227290641</v>
      </c>
      <c r="AC44" s="31">
        <f t="shared" si="26"/>
        <v>1</v>
      </c>
      <c r="AD44" s="32">
        <f t="shared" si="11"/>
        <v>1</v>
      </c>
      <c r="AE44" s="33">
        <f t="shared" si="27"/>
        <v>1</v>
      </c>
      <c r="AF44" s="33">
        <f t="shared" si="12"/>
        <v>0</v>
      </c>
      <c r="AG44" s="33">
        <f t="shared" si="28"/>
        <v>0</v>
      </c>
      <c r="AH44" s="38">
        <f t="shared" si="29"/>
        <v>1</v>
      </c>
      <c r="AI44" s="33">
        <f t="shared" si="13"/>
        <v>1</v>
      </c>
      <c r="AJ44" s="39">
        <f t="shared" si="30"/>
        <v>1</v>
      </c>
      <c r="AK44" s="43">
        <f t="shared" si="31"/>
        <v>0</v>
      </c>
      <c r="AL44" s="4">
        <f t="shared" si="32"/>
        <v>0</v>
      </c>
      <c r="AM44" s="4">
        <f t="shared" si="33"/>
        <v>-0.26558122729102251</v>
      </c>
      <c r="AN44" s="4">
        <f t="shared" si="34"/>
        <v>0.26558122729102251</v>
      </c>
      <c r="AO44" s="4">
        <f t="shared" si="35"/>
        <v>-42.480000000000018</v>
      </c>
      <c r="AP44" s="4">
        <f t="shared" si="36"/>
        <v>42.745581227291041</v>
      </c>
      <c r="AQ44" s="4">
        <f t="shared" si="37"/>
        <v>42.480000000000018</v>
      </c>
      <c r="AR44" s="4">
        <f t="shared" si="14"/>
        <v>32.169999999999618</v>
      </c>
      <c r="AS44">
        <f t="shared" si="38"/>
        <v>42.480000000000018</v>
      </c>
      <c r="AT44" s="6">
        <f t="shared" si="39"/>
        <v>1</v>
      </c>
      <c r="AU44" s="4">
        <f t="shared" si="40"/>
        <v>-1.9500089770524838</v>
      </c>
      <c r="AV44" s="4">
        <f t="shared" si="41"/>
        <v>5.9658972743060898</v>
      </c>
      <c r="AW44">
        <f t="shared" si="42"/>
        <v>0</v>
      </c>
      <c r="AX44">
        <f t="shared" si="43"/>
        <v>1</v>
      </c>
      <c r="AY44">
        <f t="shared" si="44"/>
        <v>0</v>
      </c>
      <c r="AZ44" s="4">
        <f t="shared" si="15"/>
        <v>-3.9100000000000006</v>
      </c>
      <c r="BA44" s="4">
        <f t="shared" si="45"/>
        <v>1898.1649999999934</v>
      </c>
      <c r="BB44" s="4">
        <f t="shared" si="16"/>
        <v>1871.4733333333477</v>
      </c>
      <c r="BC44" s="4">
        <f t="shared" si="17"/>
        <v>1016.1</v>
      </c>
      <c r="BE44"/>
      <c r="BG44" s="6"/>
      <c r="BM44">
        <f t="shared" si="18"/>
        <v>1</v>
      </c>
    </row>
    <row r="45" spans="1:65" x14ac:dyDescent="0.25">
      <c r="A45">
        <v>2470</v>
      </c>
      <c r="B45" s="1">
        <v>44767</v>
      </c>
      <c r="C45" s="2">
        <v>3965.72</v>
      </c>
      <c r="D45" s="2">
        <v>3975.3</v>
      </c>
      <c r="E45" s="2">
        <v>3943.46</v>
      </c>
      <c r="F45" s="2">
        <v>3966.84</v>
      </c>
      <c r="G45" s="2">
        <v>2988650000</v>
      </c>
      <c r="H45" s="2">
        <f t="shared" si="19"/>
        <v>80.728249640382984</v>
      </c>
      <c r="I45" s="2">
        <f t="shared" si="20"/>
        <v>3864.5774999999994</v>
      </c>
      <c r="J45" s="2">
        <f t="shared" si="46"/>
        <v>82.306679621177537</v>
      </c>
      <c r="K45" s="2">
        <f t="shared" si="21"/>
        <v>4.0899999999996908</v>
      </c>
      <c r="L45" s="18">
        <v>0.20860000000000001</v>
      </c>
      <c r="M45" s="19">
        <v>35.243470454736986</v>
      </c>
      <c r="N45" s="4">
        <f t="shared" si="0"/>
        <v>31.840000000000146</v>
      </c>
      <c r="O45" s="4">
        <f t="shared" si="22"/>
        <v>71.681999999999974</v>
      </c>
      <c r="P45" s="4">
        <f t="shared" si="1"/>
        <v>6.8246766917293256</v>
      </c>
      <c r="Q45" s="4">
        <f t="shared" si="23"/>
        <v>4.8397850147844714</v>
      </c>
      <c r="R45" s="18">
        <f t="shared" si="2"/>
        <v>3966.349007518797</v>
      </c>
      <c r="S45" s="2">
        <f t="shared" si="3"/>
        <v>0.49099248120319317</v>
      </c>
      <c r="T45" s="22">
        <f t="shared" si="4"/>
        <v>1</v>
      </c>
      <c r="U45" s="29">
        <f t="shared" si="5"/>
        <v>3967.75599227046</v>
      </c>
      <c r="V45" s="30">
        <f t="shared" si="6"/>
        <v>0.91599227045981024</v>
      </c>
      <c r="W45" s="31">
        <f t="shared" si="24"/>
        <v>1</v>
      </c>
      <c r="X45" s="35">
        <f t="shared" si="7"/>
        <v>3979.7666666666682</v>
      </c>
      <c r="Y45" s="30">
        <f t="shared" si="8"/>
        <v>12.926666666668098</v>
      </c>
      <c r="Z45" s="31">
        <f t="shared" si="25"/>
        <v>1</v>
      </c>
      <c r="AA45" s="29">
        <f t="shared" si="9"/>
        <v>3969.4374866859293</v>
      </c>
      <c r="AB45" s="30">
        <f t="shared" si="10"/>
        <v>2.5974866859291978</v>
      </c>
      <c r="AC45" s="31">
        <f t="shared" si="26"/>
        <v>1</v>
      </c>
      <c r="AD45" s="32">
        <f t="shared" si="11"/>
        <v>1</v>
      </c>
      <c r="AE45" s="33">
        <f t="shared" si="27"/>
        <v>0</v>
      </c>
      <c r="AF45" s="33">
        <f t="shared" si="12"/>
        <v>0</v>
      </c>
      <c r="AG45" s="33">
        <f t="shared" si="28"/>
        <v>0</v>
      </c>
      <c r="AH45" s="38">
        <f t="shared" si="29"/>
        <v>1</v>
      </c>
      <c r="AI45" s="33">
        <f t="shared" si="13"/>
        <v>0</v>
      </c>
      <c r="AJ45" s="39">
        <f t="shared" si="30"/>
        <v>0</v>
      </c>
      <c r="AK45" s="43">
        <f t="shared" si="31"/>
        <v>0</v>
      </c>
      <c r="AL45" s="4">
        <f t="shared" si="32"/>
        <v>9.580000000000382</v>
      </c>
      <c r="AM45" s="4">
        <f t="shared" si="33"/>
        <v>5.8625133140708385</v>
      </c>
      <c r="AN45" s="4">
        <f t="shared" si="34"/>
        <v>5.8625133140708385</v>
      </c>
      <c r="AO45" s="4">
        <f t="shared" si="35"/>
        <v>-22.259999999999764</v>
      </c>
      <c r="AP45" s="4">
        <f t="shared" si="36"/>
        <v>25.977486685929307</v>
      </c>
      <c r="AQ45" s="4">
        <f t="shared" si="37"/>
        <v>22.259999999999764</v>
      </c>
      <c r="AR45" s="4">
        <f t="shared" si="14"/>
        <v>1.1200000000003456</v>
      </c>
      <c r="AS45">
        <f t="shared" si="38"/>
        <v>22.259999999999764</v>
      </c>
      <c r="AT45" s="6">
        <f t="shared" si="39"/>
        <v>0</v>
      </c>
      <c r="AU45" s="4">
        <f t="shared" si="40"/>
        <v>15.386307232150301</v>
      </c>
      <c r="AV45" s="4">
        <f t="shared" si="41"/>
        <v>34.423470454736638</v>
      </c>
      <c r="AW45">
        <f t="shared" si="42"/>
        <v>0</v>
      </c>
      <c r="AX45">
        <f t="shared" si="43"/>
        <v>0</v>
      </c>
      <c r="AY45">
        <f t="shared" si="44"/>
        <v>0</v>
      </c>
      <c r="AZ45" s="4">
        <f t="shared" si="15"/>
        <v>6.94</v>
      </c>
      <c r="BA45" s="4">
        <f t="shared" si="45"/>
        <v>1902.0749999999935</v>
      </c>
      <c r="BB45" s="4">
        <f t="shared" si="16"/>
        <v>1874.0800000000143</v>
      </c>
      <c r="BC45" s="4">
        <f t="shared" si="17"/>
        <v>1021.1</v>
      </c>
      <c r="BE45"/>
      <c r="BG45" s="6"/>
      <c r="BM45">
        <f t="shared" si="18"/>
        <v>0</v>
      </c>
    </row>
    <row r="46" spans="1:65" x14ac:dyDescent="0.25">
      <c r="A46">
        <v>2469</v>
      </c>
      <c r="B46" s="1">
        <v>44764</v>
      </c>
      <c r="C46" s="2">
        <v>3998.43</v>
      </c>
      <c r="D46" s="2">
        <v>4012.44</v>
      </c>
      <c r="E46" s="2">
        <v>3938.86</v>
      </c>
      <c r="F46" s="2">
        <v>3961.63</v>
      </c>
      <c r="G46" s="2">
        <v>3246220000</v>
      </c>
      <c r="H46" s="2">
        <f t="shared" si="19"/>
        <v>75.136370753450677</v>
      </c>
      <c r="I46" s="2">
        <f t="shared" si="20"/>
        <v>3857.3789999999995</v>
      </c>
      <c r="J46" s="2">
        <f t="shared" si="46"/>
        <v>78.252691796647198</v>
      </c>
      <c r="K46" s="2">
        <f t="shared" si="21"/>
        <v>-0.51999999999998181</v>
      </c>
      <c r="L46" s="18">
        <v>0.19195000000000001</v>
      </c>
      <c r="M46" s="19">
        <v>32.735919332304405</v>
      </c>
      <c r="N46" s="4">
        <f t="shared" si="0"/>
        <v>73.579999999999927</v>
      </c>
      <c r="O46" s="4">
        <f t="shared" si="22"/>
        <v>73.713999999999984</v>
      </c>
      <c r="P46" s="4">
        <f t="shared" si="1"/>
        <v>4.7190075187969933</v>
      </c>
      <c r="Q46" s="4">
        <f t="shared" si="23"/>
        <v>5.2204930011798787</v>
      </c>
      <c r="R46" s="18">
        <f t="shared" si="2"/>
        <v>4003.2200300751879</v>
      </c>
      <c r="S46" s="2">
        <f t="shared" si="3"/>
        <v>41.590030075187769</v>
      </c>
      <c r="T46" s="22">
        <f t="shared" si="4"/>
        <v>0</v>
      </c>
      <c r="U46" s="29">
        <f t="shared" si="5"/>
        <v>4000.2589570589621</v>
      </c>
      <c r="V46" s="30">
        <f t="shared" si="6"/>
        <v>38.628957058961987</v>
      </c>
      <c r="W46" s="31">
        <f t="shared" si="24"/>
        <v>0</v>
      </c>
      <c r="X46" s="35">
        <f t="shared" si="7"/>
        <v>4003.4637333333376</v>
      </c>
      <c r="Y46" s="30">
        <f t="shared" si="8"/>
        <v>41.833733333337477</v>
      </c>
      <c r="Z46" s="31">
        <f t="shared" si="25"/>
        <v>0</v>
      </c>
      <c r="AA46" s="29">
        <f t="shared" si="9"/>
        <v>4000.7076257373747</v>
      </c>
      <c r="AB46" s="30">
        <f t="shared" si="10"/>
        <v>39.077625737374547</v>
      </c>
      <c r="AC46" s="31">
        <f t="shared" si="26"/>
        <v>0</v>
      </c>
      <c r="AD46" s="32">
        <f t="shared" si="11"/>
        <v>-1</v>
      </c>
      <c r="AE46" s="33">
        <f t="shared" si="27"/>
        <v>0</v>
      </c>
      <c r="AF46" s="33">
        <f t="shared" si="12"/>
        <v>0</v>
      </c>
      <c r="AG46" s="33">
        <f t="shared" si="28"/>
        <v>0</v>
      </c>
      <c r="AH46" s="38">
        <f t="shared" si="29"/>
        <v>-1</v>
      </c>
      <c r="AI46" s="33">
        <f t="shared" si="13"/>
        <v>-1</v>
      </c>
      <c r="AJ46" s="39">
        <f t="shared" si="30"/>
        <v>0</v>
      </c>
      <c r="AK46" s="43">
        <f t="shared" si="31"/>
        <v>0</v>
      </c>
      <c r="AL46" s="4">
        <f t="shared" si="32"/>
        <v>14.010000000000218</v>
      </c>
      <c r="AM46" s="4">
        <f t="shared" si="33"/>
        <v>11.732374262625399</v>
      </c>
      <c r="AN46" s="4">
        <f t="shared" si="34"/>
        <v>11.732374262625399</v>
      </c>
      <c r="AO46" s="4">
        <f t="shared" si="35"/>
        <v>-59.569999999999709</v>
      </c>
      <c r="AP46" s="4">
        <f t="shared" si="36"/>
        <v>61.847625737374528</v>
      </c>
      <c r="AQ46" s="4">
        <f t="shared" si="37"/>
        <v>59.569999999999709</v>
      </c>
      <c r="AR46" s="4">
        <f t="shared" si="14"/>
        <v>36.799999999999727</v>
      </c>
      <c r="AS46">
        <f t="shared" si="38"/>
        <v>59.569999999999709</v>
      </c>
      <c r="AT46" s="6">
        <f t="shared" si="39"/>
        <v>1</v>
      </c>
      <c r="AU46" s="4">
        <f t="shared" si="40"/>
        <v>-21.698969584295149</v>
      </c>
      <c r="AV46" s="4">
        <f t="shared" si="41"/>
        <v>-3.764080667695322</v>
      </c>
      <c r="AW46">
        <f t="shared" si="42"/>
        <v>1</v>
      </c>
      <c r="AX46">
        <f t="shared" si="43"/>
        <v>0</v>
      </c>
      <c r="AY46">
        <f t="shared" si="44"/>
        <v>0</v>
      </c>
      <c r="AZ46" s="4">
        <f t="shared" si="15"/>
        <v>-3.9100000000000006</v>
      </c>
      <c r="BA46" s="4">
        <f t="shared" si="45"/>
        <v>1895.1349999999934</v>
      </c>
      <c r="BB46" s="4">
        <f t="shared" si="16"/>
        <v>1874.0800000000143</v>
      </c>
      <c r="BC46" s="4">
        <f t="shared" si="17"/>
        <v>1034.184</v>
      </c>
      <c r="BE46"/>
      <c r="BG46" s="6"/>
      <c r="BM46">
        <f t="shared" si="18"/>
        <v>1</v>
      </c>
    </row>
    <row r="47" spans="1:65" x14ac:dyDescent="0.25">
      <c r="A47">
        <v>2468</v>
      </c>
      <c r="B47" s="1">
        <v>44763</v>
      </c>
      <c r="C47" s="2">
        <v>3955.47</v>
      </c>
      <c r="D47" s="2">
        <v>3999.29</v>
      </c>
      <c r="E47" s="2">
        <v>3927.64</v>
      </c>
      <c r="F47" s="2">
        <v>3998.95</v>
      </c>
      <c r="G47" s="2">
        <v>3586030000</v>
      </c>
      <c r="H47" s="2">
        <f t="shared" si="19"/>
        <v>61.516058933149075</v>
      </c>
      <c r="I47" s="2">
        <f t="shared" si="20"/>
        <v>3846.1930000000002</v>
      </c>
      <c r="J47" s="2">
        <f t="shared" si="46"/>
        <v>70.246783097351269</v>
      </c>
      <c r="K47" s="2">
        <f t="shared" si="21"/>
        <v>-4.430000000000291</v>
      </c>
      <c r="L47" s="18">
        <v>0.19500000000000001</v>
      </c>
      <c r="M47" s="19">
        <v>32.931330796264838</v>
      </c>
      <c r="N47" s="4">
        <f t="shared" si="0"/>
        <v>71.650000000000091</v>
      </c>
      <c r="O47" s="4">
        <f t="shared" si="22"/>
        <v>71.271999999999977</v>
      </c>
      <c r="P47" s="4">
        <f t="shared" si="1"/>
        <v>4.2700300751879698</v>
      </c>
      <c r="Q47" s="4">
        <f t="shared" si="23"/>
        <v>4.6896334845187875</v>
      </c>
      <c r="R47" s="18">
        <f t="shared" si="2"/>
        <v>3963.3943157894737</v>
      </c>
      <c r="S47" s="2">
        <f t="shared" si="3"/>
        <v>35.555684210526124</v>
      </c>
      <c r="T47" s="22">
        <f t="shared" si="4"/>
        <v>1</v>
      </c>
      <c r="U47" s="29">
        <f t="shared" si="5"/>
        <v>3957.1139324513615</v>
      </c>
      <c r="V47" s="30">
        <f t="shared" si="6"/>
        <v>41.836067548638312</v>
      </c>
      <c r="W47" s="31">
        <f t="shared" si="24"/>
        <v>0</v>
      </c>
      <c r="X47" s="35">
        <f t="shared" si="7"/>
        <v>3977.8069333333551</v>
      </c>
      <c r="Y47" s="30">
        <f t="shared" si="8"/>
        <v>21.1430666666447</v>
      </c>
      <c r="Z47" s="31">
        <f t="shared" si="25"/>
        <v>1</v>
      </c>
      <c r="AA47" s="29">
        <f t="shared" si="9"/>
        <v>3960.0109525748403</v>
      </c>
      <c r="AB47" s="30">
        <f t="shared" si="10"/>
        <v>38.939047425159515</v>
      </c>
      <c r="AC47" s="31">
        <f t="shared" si="26"/>
        <v>0</v>
      </c>
      <c r="AD47" s="32">
        <f t="shared" si="11"/>
        <v>-1</v>
      </c>
      <c r="AE47" s="33">
        <f t="shared" si="27"/>
        <v>-1</v>
      </c>
      <c r="AF47" s="33">
        <f t="shared" si="12"/>
        <v>0</v>
      </c>
      <c r="AG47" s="33">
        <f t="shared" si="28"/>
        <v>0</v>
      </c>
      <c r="AH47" s="38">
        <f t="shared" si="29"/>
        <v>-1</v>
      </c>
      <c r="AI47" s="33">
        <f t="shared" si="13"/>
        <v>-1</v>
      </c>
      <c r="AJ47" s="39">
        <f t="shared" si="30"/>
        <v>0</v>
      </c>
      <c r="AK47" s="43">
        <f t="shared" si="31"/>
        <v>0</v>
      </c>
      <c r="AL47" s="4">
        <f t="shared" si="32"/>
        <v>43.820000000000164</v>
      </c>
      <c r="AM47" s="4">
        <f t="shared" si="33"/>
        <v>39.279047425159661</v>
      </c>
      <c r="AN47" s="4">
        <f t="shared" si="34"/>
        <v>39.279047425159661</v>
      </c>
      <c r="AO47" s="4">
        <f t="shared" si="35"/>
        <v>-27.829999999999927</v>
      </c>
      <c r="AP47" s="4">
        <f t="shared" si="36"/>
        <v>32.37095257484043</v>
      </c>
      <c r="AQ47" s="4">
        <f t="shared" si="37"/>
        <v>27.829999999999927</v>
      </c>
      <c r="AR47" s="4">
        <f t="shared" si="14"/>
        <v>43.480000000000018</v>
      </c>
      <c r="AS47">
        <f t="shared" si="38"/>
        <v>39.279047425159661</v>
      </c>
      <c r="AT47" s="6">
        <f t="shared" si="39"/>
        <v>0</v>
      </c>
      <c r="AU47" s="4">
        <f t="shared" si="40"/>
        <v>3.3995391385356868</v>
      </c>
      <c r="AV47" s="4">
        <f t="shared" si="41"/>
        <v>-10.248669203735179</v>
      </c>
      <c r="AW47">
        <f t="shared" si="42"/>
        <v>0</v>
      </c>
      <c r="AX47">
        <f t="shared" si="43"/>
        <v>0</v>
      </c>
      <c r="AY47">
        <f t="shared" si="44"/>
        <v>1</v>
      </c>
      <c r="AZ47" s="4">
        <f t="shared" si="15"/>
        <v>-3.9100000000000006</v>
      </c>
      <c r="BA47" s="4">
        <f t="shared" si="45"/>
        <v>1899.0449999999935</v>
      </c>
      <c r="BB47" s="4">
        <f t="shared" si="16"/>
        <v>1875.3833333333475</v>
      </c>
      <c r="BC47" s="4">
        <f t="shared" si="17"/>
        <v>1017</v>
      </c>
      <c r="BE47"/>
      <c r="BG47" s="6"/>
      <c r="BM47">
        <f t="shared" si="18"/>
        <v>1</v>
      </c>
    </row>
    <row r="48" spans="1:65" x14ac:dyDescent="0.25">
      <c r="A48">
        <v>2467</v>
      </c>
      <c r="B48" s="1">
        <v>44762</v>
      </c>
      <c r="C48" s="2">
        <v>3935.32</v>
      </c>
      <c r="D48" s="2">
        <v>3974.13</v>
      </c>
      <c r="E48" s="2">
        <v>3922.03</v>
      </c>
      <c r="F48" s="2">
        <v>3959.9</v>
      </c>
      <c r="G48" s="2">
        <v>3452150000</v>
      </c>
      <c r="H48" s="2">
        <f t="shared" si="19"/>
        <v>52.027171960642164</v>
      </c>
      <c r="I48" s="2">
        <f t="shared" si="20"/>
        <v>3835.114</v>
      </c>
      <c r="J48" s="2">
        <f t="shared" si="46"/>
        <v>62.007794289359957</v>
      </c>
      <c r="K48" s="2">
        <f t="shared" si="21"/>
        <v>-1.3699999999998909</v>
      </c>
      <c r="L48" s="18">
        <v>0.22105000000000002</v>
      </c>
      <c r="M48" s="19">
        <v>37.111814403213351</v>
      </c>
      <c r="N48" s="4">
        <f t="shared" si="0"/>
        <v>52.099999999999909</v>
      </c>
      <c r="O48" s="4">
        <f t="shared" si="22"/>
        <v>70.661999999999992</v>
      </c>
      <c r="P48" s="4">
        <f t="shared" si="1"/>
        <v>3.4943157894736885</v>
      </c>
      <c r="Q48" s="4">
        <f t="shared" si="23"/>
        <v>4.2152114137483814</v>
      </c>
      <c r="R48" s="18">
        <f t="shared" si="2"/>
        <v>3939.5956917293233</v>
      </c>
      <c r="S48" s="2">
        <f t="shared" si="3"/>
        <v>20.304308270676756</v>
      </c>
      <c r="T48" s="22">
        <f t="shared" si="4"/>
        <v>1</v>
      </c>
      <c r="U48" s="29">
        <f t="shared" si="5"/>
        <v>3936.7978331680215</v>
      </c>
      <c r="V48" s="30">
        <f t="shared" si="6"/>
        <v>23.102166831978593</v>
      </c>
      <c r="W48" s="31">
        <f t="shared" si="24"/>
        <v>1</v>
      </c>
      <c r="X48" s="35">
        <f t="shared" si="7"/>
        <v>3926.2592000000077</v>
      </c>
      <c r="Y48" s="30">
        <f t="shared" si="8"/>
        <v>33.640799999992396</v>
      </c>
      <c r="Z48" s="31">
        <f t="shared" si="25"/>
        <v>1</v>
      </c>
      <c r="AA48" s="29">
        <f t="shared" si="9"/>
        <v>3935.3224245244996</v>
      </c>
      <c r="AB48" s="30">
        <f t="shared" si="10"/>
        <v>24.577575475500453</v>
      </c>
      <c r="AC48" s="31">
        <f t="shared" si="26"/>
        <v>1</v>
      </c>
      <c r="AD48" s="32">
        <f t="shared" si="11"/>
        <v>1</v>
      </c>
      <c r="AE48" s="33">
        <f t="shared" si="27"/>
        <v>0</v>
      </c>
      <c r="AF48" s="33">
        <f t="shared" si="12"/>
        <v>0</v>
      </c>
      <c r="AG48" s="33">
        <f t="shared" si="28"/>
        <v>0</v>
      </c>
      <c r="AH48" s="38">
        <f t="shared" si="29"/>
        <v>0</v>
      </c>
      <c r="AI48" s="33">
        <f t="shared" si="13"/>
        <v>0</v>
      </c>
      <c r="AJ48" s="39">
        <f t="shared" si="30"/>
        <v>0</v>
      </c>
      <c r="AK48" s="43">
        <f t="shared" si="31"/>
        <v>0</v>
      </c>
      <c r="AL48" s="4">
        <f t="shared" si="32"/>
        <v>38.809999999999945</v>
      </c>
      <c r="AM48" s="4">
        <f t="shared" si="33"/>
        <v>38.807575475500471</v>
      </c>
      <c r="AN48" s="4">
        <f t="shared" si="34"/>
        <v>38.807575475500471</v>
      </c>
      <c r="AO48" s="4">
        <f t="shared" si="35"/>
        <v>-13.289999999999964</v>
      </c>
      <c r="AP48" s="4">
        <f t="shared" si="36"/>
        <v>13.292424524499438</v>
      </c>
      <c r="AQ48" s="4">
        <f t="shared" si="37"/>
        <v>13.289999999999964</v>
      </c>
      <c r="AR48" s="4">
        <f t="shared" si="14"/>
        <v>24.579999999999927</v>
      </c>
      <c r="AS48">
        <f t="shared" si="38"/>
        <v>38.807575475500471</v>
      </c>
      <c r="AT48" s="6">
        <f t="shared" si="39"/>
        <v>0</v>
      </c>
      <c r="AU48" s="4">
        <f t="shared" si="40"/>
        <v>5.7954330600215016</v>
      </c>
      <c r="AV48" s="4">
        <f t="shared" si="41"/>
        <v>12.831814403213425</v>
      </c>
      <c r="AW48">
        <f t="shared" si="42"/>
        <v>0</v>
      </c>
      <c r="AX48">
        <f t="shared" si="43"/>
        <v>0</v>
      </c>
      <c r="AY48">
        <f t="shared" si="44"/>
        <v>0</v>
      </c>
      <c r="AZ48" s="4">
        <f t="shared" si="15"/>
        <v>6.94</v>
      </c>
      <c r="BA48" s="4">
        <f t="shared" si="45"/>
        <v>1902.9549999999936</v>
      </c>
      <c r="BB48" s="4">
        <f t="shared" si="16"/>
        <v>1876.6866666666808</v>
      </c>
      <c r="BC48" s="4">
        <f t="shared" si="17"/>
        <v>1008.9400000000002</v>
      </c>
      <c r="BE48"/>
      <c r="BG48" s="6"/>
      <c r="BM48">
        <f t="shared" si="18"/>
        <v>0</v>
      </c>
    </row>
    <row r="49" spans="1:65" x14ac:dyDescent="0.25">
      <c r="A49">
        <v>2466</v>
      </c>
      <c r="B49" s="1">
        <v>44761</v>
      </c>
      <c r="C49" s="2">
        <v>3860.73</v>
      </c>
      <c r="D49" s="2">
        <v>3939.81</v>
      </c>
      <c r="E49" s="2">
        <v>3860.73</v>
      </c>
      <c r="F49" s="2">
        <v>3936.69</v>
      </c>
      <c r="G49" s="2">
        <v>3160350000</v>
      </c>
      <c r="H49" s="2">
        <f t="shared" si="19"/>
        <v>43.183206663907924</v>
      </c>
      <c r="I49" s="2">
        <f t="shared" si="20"/>
        <v>3824.1135000000004</v>
      </c>
      <c r="J49" s="2">
        <f t="shared" si="46"/>
        <v>54.195400552561942</v>
      </c>
      <c r="K49" s="2">
        <f t="shared" si="21"/>
        <v>29.880000000000109</v>
      </c>
      <c r="L49" s="18">
        <v>0.2374</v>
      </c>
      <c r="M49" s="19">
        <v>38.785224813497372</v>
      </c>
      <c r="N49" s="4">
        <f t="shared" si="0"/>
        <v>108.96000000000004</v>
      </c>
      <c r="O49" s="4">
        <f t="shared" si="22"/>
        <v>71.605999999999995</v>
      </c>
      <c r="P49" s="4">
        <f t="shared" si="1"/>
        <v>2.9056917293233115</v>
      </c>
      <c r="Q49" s="4">
        <f t="shared" si="23"/>
        <v>3.7893158154389419</v>
      </c>
      <c r="R49" s="18">
        <f t="shared" si="2"/>
        <v>3834.5251428571428</v>
      </c>
      <c r="S49" s="2">
        <f t="shared" si="3"/>
        <v>102.16485714285727</v>
      </c>
      <c r="T49" s="22">
        <f t="shared" si="4"/>
        <v>0</v>
      </c>
      <c r="U49" s="29">
        <f t="shared" si="5"/>
        <v>3861.6832969236302</v>
      </c>
      <c r="V49" s="30">
        <f t="shared" si="6"/>
        <v>75.006703076369831</v>
      </c>
      <c r="W49" s="31">
        <f t="shared" si="24"/>
        <v>0</v>
      </c>
      <c r="X49" s="35">
        <f t="shared" si="7"/>
        <v>3881.5205333333361</v>
      </c>
      <c r="Y49" s="30">
        <f t="shared" si="8"/>
        <v>55.169466666663993</v>
      </c>
      <c r="Z49" s="31">
        <f t="shared" si="25"/>
        <v>0</v>
      </c>
      <c r="AA49" s="29">
        <f t="shared" si="9"/>
        <v>3864.4605100209887</v>
      </c>
      <c r="AB49" s="30">
        <f t="shared" si="10"/>
        <v>72.229489979011305</v>
      </c>
      <c r="AC49" s="31">
        <f t="shared" si="26"/>
        <v>0</v>
      </c>
      <c r="AD49" s="32">
        <f t="shared" si="11"/>
        <v>-1</v>
      </c>
      <c r="AE49" s="33">
        <f t="shared" si="27"/>
        <v>0</v>
      </c>
      <c r="AF49" s="33">
        <f t="shared" si="12"/>
        <v>0</v>
      </c>
      <c r="AG49" s="33">
        <f t="shared" si="28"/>
        <v>0</v>
      </c>
      <c r="AH49" s="38">
        <f t="shared" si="29"/>
        <v>-1</v>
      </c>
      <c r="AI49" s="33">
        <f t="shared" si="13"/>
        <v>0</v>
      </c>
      <c r="AJ49" s="39">
        <f t="shared" si="30"/>
        <v>-1</v>
      </c>
      <c r="AK49" s="43">
        <f t="shared" si="31"/>
        <v>0</v>
      </c>
      <c r="AL49" s="4">
        <f t="shared" si="32"/>
        <v>79.079999999999927</v>
      </c>
      <c r="AM49" s="4">
        <f t="shared" si="33"/>
        <v>75.349489979011196</v>
      </c>
      <c r="AN49" s="4">
        <f t="shared" si="34"/>
        <v>75.349489979011196</v>
      </c>
      <c r="AO49" s="4">
        <f t="shared" si="35"/>
        <v>0</v>
      </c>
      <c r="AP49" s="4">
        <f t="shared" si="36"/>
        <v>3.7305100209887314</v>
      </c>
      <c r="AQ49" s="4">
        <f t="shared" si="37"/>
        <v>0</v>
      </c>
      <c r="AR49" s="4">
        <f t="shared" si="14"/>
        <v>75.960000000000036</v>
      </c>
      <c r="AS49">
        <f t="shared" si="38"/>
        <v>75.349489979011196</v>
      </c>
      <c r="AT49" s="6">
        <f t="shared" si="39"/>
        <v>1</v>
      </c>
      <c r="AU49" s="4">
        <f t="shared" si="40"/>
        <v>-28.996665000358696</v>
      </c>
      <c r="AV49" s="4">
        <f t="shared" si="41"/>
        <v>-36.874775186502667</v>
      </c>
      <c r="AW49">
        <f t="shared" si="42"/>
        <v>1</v>
      </c>
      <c r="AX49">
        <f t="shared" si="43"/>
        <v>0</v>
      </c>
      <c r="AY49">
        <f t="shared" si="44"/>
        <v>0</v>
      </c>
      <c r="AZ49" s="4">
        <f t="shared" si="15"/>
        <v>-3.9100000000000006</v>
      </c>
      <c r="BA49" s="4">
        <f t="shared" si="45"/>
        <v>1896.0149999999935</v>
      </c>
      <c r="BB49" s="4">
        <f t="shared" si="16"/>
        <v>1876.6866666666808</v>
      </c>
      <c r="BC49" s="4">
        <f t="shared" si="17"/>
        <v>979.10400000000004</v>
      </c>
      <c r="BE49"/>
      <c r="BG49" s="6"/>
      <c r="BM49">
        <f t="shared" si="18"/>
        <v>1</v>
      </c>
    </row>
    <row r="50" spans="1:65" x14ac:dyDescent="0.25">
      <c r="A50">
        <v>2465</v>
      </c>
      <c r="B50" s="1">
        <v>44760</v>
      </c>
      <c r="C50" s="2">
        <v>3883.79</v>
      </c>
      <c r="D50" s="2">
        <v>3902.44</v>
      </c>
      <c r="E50" s="2">
        <v>3818.63</v>
      </c>
      <c r="F50" s="2">
        <v>3830.85</v>
      </c>
      <c r="G50" s="2">
        <v>3414470000</v>
      </c>
      <c r="H50" s="2">
        <f t="shared" si="19"/>
        <v>45.194101925902807</v>
      </c>
      <c r="I50" s="2">
        <f t="shared" si="20"/>
        <v>3814.3719999999994</v>
      </c>
      <c r="J50" s="2">
        <f t="shared" si="46"/>
        <v>54.24634552571019</v>
      </c>
      <c r="K50" s="2">
        <f t="shared" si="21"/>
        <v>20.630000000000109</v>
      </c>
      <c r="L50" s="18">
        <v>0.24464999999999998</v>
      </c>
      <c r="M50" s="19">
        <v>40.306804329263045</v>
      </c>
      <c r="N50" s="4">
        <f t="shared" si="0"/>
        <v>83.809999999999945</v>
      </c>
      <c r="O50" s="4">
        <f t="shared" si="22"/>
        <v>69.722999999999999</v>
      </c>
      <c r="P50" s="4">
        <f t="shared" si="1"/>
        <v>3.6751428571428577</v>
      </c>
      <c r="Q50" s="4">
        <f t="shared" si="23"/>
        <v>2.4443510862308044</v>
      </c>
      <c r="R50" s="18">
        <f t="shared" si="2"/>
        <v>3868.9972781954884</v>
      </c>
      <c r="S50" s="2">
        <f t="shared" si="3"/>
        <v>38.147278195488525</v>
      </c>
      <c r="T50" s="22">
        <f t="shared" si="4"/>
        <v>0</v>
      </c>
      <c r="U50" s="29">
        <f t="shared" si="5"/>
        <v>3884.2247952543462</v>
      </c>
      <c r="V50" s="30">
        <f t="shared" si="6"/>
        <v>53.374795254346282</v>
      </c>
      <c r="W50" s="31">
        <f t="shared" si="24"/>
        <v>0</v>
      </c>
      <c r="X50" s="35">
        <f t="shared" si="7"/>
        <v>3898.5986666666868</v>
      </c>
      <c r="Y50" s="30">
        <f t="shared" si="8"/>
        <v>67.748666666686859</v>
      </c>
      <c r="Z50" s="31">
        <f t="shared" si="25"/>
        <v>0</v>
      </c>
      <c r="AA50" s="29">
        <f t="shared" si="9"/>
        <v>3886.2371372520738</v>
      </c>
      <c r="AB50" s="30">
        <f t="shared" si="10"/>
        <v>55.387137252073899</v>
      </c>
      <c r="AC50" s="31">
        <f t="shared" si="26"/>
        <v>0</v>
      </c>
      <c r="AD50" s="32">
        <f t="shared" si="11"/>
        <v>-1</v>
      </c>
      <c r="AE50" s="33">
        <f t="shared" si="27"/>
        <v>0</v>
      </c>
      <c r="AF50" s="33">
        <f t="shared" si="12"/>
        <v>-1</v>
      </c>
      <c r="AG50" s="33">
        <f t="shared" si="28"/>
        <v>0</v>
      </c>
      <c r="AH50" s="38">
        <f t="shared" si="29"/>
        <v>-1</v>
      </c>
      <c r="AI50" s="33">
        <f t="shared" si="13"/>
        <v>-1</v>
      </c>
      <c r="AJ50" s="39">
        <f t="shared" si="30"/>
        <v>-1</v>
      </c>
      <c r="AK50" s="43">
        <f t="shared" si="31"/>
        <v>-1</v>
      </c>
      <c r="AL50" s="4">
        <f t="shared" si="32"/>
        <v>18.650000000000091</v>
      </c>
      <c r="AM50" s="4">
        <f t="shared" si="33"/>
        <v>16.202862747926247</v>
      </c>
      <c r="AN50" s="4">
        <f t="shared" si="34"/>
        <v>16.202862747926247</v>
      </c>
      <c r="AO50" s="4">
        <f t="shared" si="35"/>
        <v>-65.159999999999854</v>
      </c>
      <c r="AP50" s="4">
        <f t="shared" si="36"/>
        <v>67.607137252073699</v>
      </c>
      <c r="AQ50" s="4">
        <f t="shared" si="37"/>
        <v>65.159999999999854</v>
      </c>
      <c r="AR50" s="4">
        <f t="shared" si="14"/>
        <v>52.940000000000055</v>
      </c>
      <c r="AS50">
        <f t="shared" si="38"/>
        <v>65.159999999999854</v>
      </c>
      <c r="AT50" s="6">
        <f t="shared" si="39"/>
        <v>1</v>
      </c>
      <c r="AU50" s="4">
        <f t="shared" si="40"/>
        <v>-28.380391836569885</v>
      </c>
      <c r="AV50" s="4">
        <f t="shared" si="41"/>
        <v>-12.333195670737009</v>
      </c>
      <c r="AW50">
        <f t="shared" si="42"/>
        <v>1</v>
      </c>
      <c r="AX50">
        <f t="shared" si="43"/>
        <v>0</v>
      </c>
      <c r="AY50">
        <f t="shared" si="44"/>
        <v>0</v>
      </c>
      <c r="AZ50" s="4">
        <f t="shared" si="15"/>
        <v>-3.9100000000000006</v>
      </c>
      <c r="BA50" s="4">
        <f t="shared" si="45"/>
        <v>1899.9249999999936</v>
      </c>
      <c r="BB50" s="4">
        <f t="shared" si="16"/>
        <v>1877.9900000000141</v>
      </c>
      <c r="BC50" s="4">
        <f t="shared" si="17"/>
        <v>988.32799999999986</v>
      </c>
      <c r="BE50"/>
      <c r="BG50" s="6"/>
      <c r="BM50">
        <f t="shared" si="18"/>
        <v>1</v>
      </c>
    </row>
    <row r="51" spans="1:65" x14ac:dyDescent="0.25">
      <c r="A51">
        <v>2464</v>
      </c>
      <c r="B51" s="1">
        <v>44757</v>
      </c>
      <c r="C51" s="2">
        <v>3818</v>
      </c>
      <c r="D51" s="2">
        <v>3863.62</v>
      </c>
      <c r="E51" s="2">
        <v>3817.18</v>
      </c>
      <c r="F51" s="2">
        <v>3863.16</v>
      </c>
      <c r="G51" s="2">
        <v>3537130000</v>
      </c>
      <c r="H51" s="2">
        <f t="shared" si="19"/>
        <v>44.55002363136925</v>
      </c>
      <c r="I51" s="2">
        <f t="shared" si="20"/>
        <v>3806.5914999999986</v>
      </c>
      <c r="J51" s="2">
        <f t="shared" si="46"/>
        <v>54.945618464269316</v>
      </c>
      <c r="K51" s="2">
        <f t="shared" si="21"/>
        <v>27.619999999999891</v>
      </c>
      <c r="L51" s="18">
        <v>0.19785</v>
      </c>
      <c r="M51" s="19">
        <v>31.982267968199974</v>
      </c>
      <c r="N51" s="4">
        <f t="shared" si="0"/>
        <v>73.239999999999782</v>
      </c>
      <c r="O51" s="4">
        <f t="shared" si="22"/>
        <v>69.114000000000033</v>
      </c>
      <c r="P51" s="4">
        <f t="shared" si="1"/>
        <v>5.8372781954887234</v>
      </c>
      <c r="Q51" s="4">
        <f t="shared" si="23"/>
        <v>1.1148596265292972</v>
      </c>
      <c r="R51" s="18">
        <f t="shared" si="2"/>
        <v>3795.862233082707</v>
      </c>
      <c r="S51" s="2">
        <f t="shared" si="3"/>
        <v>67.297766917292847</v>
      </c>
      <c r="T51" s="22">
        <f t="shared" si="4"/>
        <v>0</v>
      </c>
      <c r="U51" s="29">
        <f t="shared" si="5"/>
        <v>3817.6671815414475</v>
      </c>
      <c r="V51" s="30">
        <f t="shared" si="6"/>
        <v>45.492818458552392</v>
      </c>
      <c r="W51" s="31">
        <f t="shared" si="24"/>
        <v>0</v>
      </c>
      <c r="X51" s="35">
        <f t="shared" si="7"/>
        <v>3811.7512000000061</v>
      </c>
      <c r="Y51" s="30">
        <f t="shared" si="8"/>
        <v>51.408799999993789</v>
      </c>
      <c r="Z51" s="31">
        <f t="shared" si="25"/>
        <v>0</v>
      </c>
      <c r="AA51" s="29">
        <f t="shared" si="9"/>
        <v>3816.8389441256459</v>
      </c>
      <c r="AB51" s="30">
        <f t="shared" si="10"/>
        <v>46.321055874353988</v>
      </c>
      <c r="AC51" s="31">
        <f t="shared" si="26"/>
        <v>0</v>
      </c>
      <c r="AD51" s="32">
        <f t="shared" si="11"/>
        <v>-1</v>
      </c>
      <c r="AE51" s="33">
        <f t="shared" si="27"/>
        <v>-1</v>
      </c>
      <c r="AF51" s="33">
        <f t="shared" si="12"/>
        <v>-1</v>
      </c>
      <c r="AG51" s="33">
        <f t="shared" si="28"/>
        <v>-1</v>
      </c>
      <c r="AH51" s="38">
        <f t="shared" si="29"/>
        <v>-1</v>
      </c>
      <c r="AI51" s="33">
        <f t="shared" si="13"/>
        <v>-1</v>
      </c>
      <c r="AJ51" s="39">
        <f t="shared" si="30"/>
        <v>-1</v>
      </c>
      <c r="AK51" s="43">
        <f t="shared" si="31"/>
        <v>-1</v>
      </c>
      <c r="AL51" s="4">
        <f t="shared" si="32"/>
        <v>45.619999999999891</v>
      </c>
      <c r="AM51" s="4">
        <f t="shared" si="33"/>
        <v>46.781055874354024</v>
      </c>
      <c r="AN51" s="4">
        <f t="shared" si="34"/>
        <v>45.619999999999891</v>
      </c>
      <c r="AO51" s="4">
        <f t="shared" si="35"/>
        <v>-0.82000000000016371</v>
      </c>
      <c r="AP51" s="4">
        <f t="shared" si="36"/>
        <v>-0.34105587435396956</v>
      </c>
      <c r="AQ51" s="4">
        <f t="shared" si="37"/>
        <v>0.34105587435396956</v>
      </c>
      <c r="AR51" s="4">
        <f t="shared" si="14"/>
        <v>45.159999999999854</v>
      </c>
      <c r="AS51">
        <f t="shared" si="38"/>
        <v>45.619999999999891</v>
      </c>
      <c r="AT51" s="6">
        <f t="shared" si="39"/>
        <v>1</v>
      </c>
      <c r="AU51" s="4">
        <f t="shared" si="40"/>
        <v>-5.093890095511</v>
      </c>
      <c r="AV51" s="4">
        <f t="shared" si="41"/>
        <v>-12.87773203179988</v>
      </c>
      <c r="AW51">
        <f t="shared" si="42"/>
        <v>1</v>
      </c>
      <c r="AX51">
        <f t="shared" si="43"/>
        <v>0</v>
      </c>
      <c r="AY51">
        <f t="shared" si="44"/>
        <v>0</v>
      </c>
      <c r="AZ51" s="4">
        <f t="shared" si="15"/>
        <v>-3.9100000000000006</v>
      </c>
      <c r="BA51" s="4">
        <f t="shared" si="45"/>
        <v>1903.8349999999937</v>
      </c>
      <c r="BB51" s="4">
        <f t="shared" si="16"/>
        <v>1881.9000000000142</v>
      </c>
      <c r="BC51" s="4">
        <f t="shared" si="17"/>
        <v>962.01199999999983</v>
      </c>
      <c r="BE51"/>
      <c r="BG51" s="6"/>
      <c r="BM51">
        <f t="shared" si="18"/>
        <v>1</v>
      </c>
    </row>
    <row r="52" spans="1:65" x14ac:dyDescent="0.25">
      <c r="A52">
        <v>2463</v>
      </c>
      <c r="B52" s="1">
        <v>44756</v>
      </c>
      <c r="C52" s="2">
        <v>3763.99</v>
      </c>
      <c r="D52" s="2">
        <v>3796.41</v>
      </c>
      <c r="E52" s="2">
        <v>3721.56</v>
      </c>
      <c r="F52" s="2">
        <v>3790.38</v>
      </c>
      <c r="G52" s="2">
        <v>3447500000</v>
      </c>
      <c r="H52" s="2">
        <f t="shared" si="19"/>
        <v>46.206122778504444</v>
      </c>
      <c r="I52" s="2">
        <f t="shared" si="20"/>
        <v>3803.8939999999993</v>
      </c>
      <c r="J52" s="2">
        <f t="shared" si="46"/>
        <v>57.850079252095114</v>
      </c>
      <c r="K52" s="2">
        <f t="shared" si="21"/>
        <v>-37.790000000000418</v>
      </c>
      <c r="L52" s="18">
        <v>0.21734999999999999</v>
      </c>
      <c r="M52" s="19">
        <v>35.240095569120776</v>
      </c>
      <c r="N52" s="4">
        <f t="shared" si="0"/>
        <v>80.220000000000255</v>
      </c>
      <c r="O52" s="4">
        <f t="shared" si="22"/>
        <v>69.822000000000031</v>
      </c>
      <c r="P52" s="4">
        <f t="shared" si="1"/>
        <v>5.4822330827067747</v>
      </c>
      <c r="Q52" s="4">
        <f t="shared" si="23"/>
        <v>-0.85338066295520942</v>
      </c>
      <c r="R52" s="18">
        <f t="shared" si="2"/>
        <v>3808.725030075188</v>
      </c>
      <c r="S52" s="2">
        <f t="shared" si="3"/>
        <v>18.345030075187879</v>
      </c>
      <c r="T52" s="22">
        <f t="shared" si="4"/>
        <v>1</v>
      </c>
      <c r="U52" s="29">
        <f t="shared" si="5"/>
        <v>3763.0289708133787</v>
      </c>
      <c r="V52" s="30">
        <f t="shared" si="6"/>
        <v>27.351029186621417</v>
      </c>
      <c r="W52" s="31">
        <f t="shared" si="24"/>
        <v>1</v>
      </c>
      <c r="X52" s="35">
        <f t="shared" si="7"/>
        <v>3742.2422666666534</v>
      </c>
      <c r="Y52" s="30">
        <f t="shared" si="8"/>
        <v>48.137733333346659</v>
      </c>
      <c r="Z52" s="31">
        <f t="shared" si="25"/>
        <v>0</v>
      </c>
      <c r="AA52" s="29">
        <f t="shared" si="9"/>
        <v>3760.1188322328371</v>
      </c>
      <c r="AB52" s="30">
        <f t="shared" si="10"/>
        <v>30.261167767162988</v>
      </c>
      <c r="AC52" s="31">
        <f t="shared" si="26"/>
        <v>1</v>
      </c>
      <c r="AD52" s="32">
        <f t="shared" si="11"/>
        <v>1</v>
      </c>
      <c r="AE52" s="33">
        <f t="shared" si="27"/>
        <v>1</v>
      </c>
      <c r="AF52" s="33">
        <f t="shared" si="12"/>
        <v>1</v>
      </c>
      <c r="AG52" s="33">
        <f t="shared" si="28"/>
        <v>1</v>
      </c>
      <c r="AH52" s="38">
        <f t="shared" si="29"/>
        <v>1</v>
      </c>
      <c r="AI52" s="33">
        <f t="shared" si="13"/>
        <v>1</v>
      </c>
      <c r="AJ52" s="39">
        <f t="shared" si="30"/>
        <v>1</v>
      </c>
      <c r="AK52" s="43">
        <f t="shared" si="31"/>
        <v>1</v>
      </c>
      <c r="AL52" s="4">
        <f t="shared" si="32"/>
        <v>32.420000000000073</v>
      </c>
      <c r="AM52" s="4">
        <f t="shared" si="33"/>
        <v>36.291167767162733</v>
      </c>
      <c r="AN52" s="4">
        <f t="shared" si="34"/>
        <v>32.420000000000073</v>
      </c>
      <c r="AO52" s="4">
        <f t="shared" si="35"/>
        <v>-42.429999999999836</v>
      </c>
      <c r="AP52" s="4">
        <f t="shared" si="36"/>
        <v>38.558832232837176</v>
      </c>
      <c r="AQ52" s="4">
        <f t="shared" si="37"/>
        <v>38.558832232837176</v>
      </c>
      <c r="AR52" s="4">
        <f t="shared" si="14"/>
        <v>26.390000000000327</v>
      </c>
      <c r="AS52">
        <f t="shared" si="38"/>
        <v>38.558832232837176</v>
      </c>
      <c r="AT52" s="6">
        <f t="shared" si="39"/>
        <v>0</v>
      </c>
      <c r="AU52" s="4">
        <f t="shared" si="40"/>
        <v>4.8082287714462879</v>
      </c>
      <c r="AV52" s="4">
        <f t="shared" si="41"/>
        <v>9.1500955691204489</v>
      </c>
      <c r="AW52">
        <f t="shared" si="42"/>
        <v>0</v>
      </c>
      <c r="AX52">
        <f t="shared" si="43"/>
        <v>0</v>
      </c>
      <c r="AY52">
        <f t="shared" si="44"/>
        <v>0</v>
      </c>
      <c r="AZ52" s="4">
        <f t="shared" si="15"/>
        <v>6.94</v>
      </c>
      <c r="BA52" s="4">
        <f t="shared" si="45"/>
        <v>1907.7449999999938</v>
      </c>
      <c r="BB52" s="4">
        <f t="shared" si="16"/>
        <v>1885.8100000000143</v>
      </c>
      <c r="BC52" s="4">
        <f t="shared" si="17"/>
        <v>940.4079999999999</v>
      </c>
      <c r="BE52"/>
      <c r="BG52" s="6"/>
      <c r="BM52">
        <f t="shared" si="18"/>
        <v>1</v>
      </c>
    </row>
    <row r="53" spans="1:65" x14ac:dyDescent="0.25">
      <c r="A53">
        <v>2462</v>
      </c>
      <c r="B53" s="1">
        <v>44755</v>
      </c>
      <c r="C53" s="2">
        <v>3779.67</v>
      </c>
      <c r="D53" s="2">
        <v>3829.44</v>
      </c>
      <c r="E53" s="2">
        <v>3759.07</v>
      </c>
      <c r="F53" s="2">
        <v>3801.78</v>
      </c>
      <c r="G53" s="2">
        <v>3166580000</v>
      </c>
      <c r="H53" s="2">
        <f t="shared" si="19"/>
        <v>41.558908979369967</v>
      </c>
      <c r="I53" s="2">
        <f t="shared" si="20"/>
        <v>3803.8705</v>
      </c>
      <c r="J53" s="2">
        <f t="shared" si="46"/>
        <v>52.632620010887983</v>
      </c>
      <c r="K53" s="2">
        <f t="shared" si="21"/>
        <v>-39.130000000000109</v>
      </c>
      <c r="L53" s="18">
        <v>0.23155000000000001</v>
      </c>
      <c r="M53" s="19">
        <v>37.710487829811711</v>
      </c>
      <c r="N53" s="4">
        <f t="shared" si="0"/>
        <v>70.369999999999891</v>
      </c>
      <c r="O53" s="4">
        <f t="shared" si="22"/>
        <v>65.548000000000002</v>
      </c>
      <c r="P53" s="4">
        <f t="shared" si="1"/>
        <v>6.945030075187975</v>
      </c>
      <c r="Q53" s="4">
        <f t="shared" si="23"/>
        <v>-2.464177401592957</v>
      </c>
      <c r="R53" s="18">
        <f t="shared" si="2"/>
        <v>3826.743127819549</v>
      </c>
      <c r="S53" s="2">
        <f t="shared" si="3"/>
        <v>24.963127819548845</v>
      </c>
      <c r="T53" s="22">
        <f t="shared" si="4"/>
        <v>1</v>
      </c>
      <c r="U53" s="29">
        <f t="shared" si="5"/>
        <v>3778.2073833303025</v>
      </c>
      <c r="V53" s="30">
        <f t="shared" si="6"/>
        <v>23.572616669697709</v>
      </c>
      <c r="W53" s="31">
        <f t="shared" si="24"/>
        <v>1</v>
      </c>
      <c r="X53" s="35">
        <f t="shared" si="7"/>
        <v>3772.7071999999898</v>
      </c>
      <c r="Y53" s="30">
        <f t="shared" si="8"/>
        <v>29.072800000010375</v>
      </c>
      <c r="Z53" s="31">
        <f t="shared" si="25"/>
        <v>1</v>
      </c>
      <c r="AA53" s="29">
        <f t="shared" si="9"/>
        <v>3777.4373576640587</v>
      </c>
      <c r="AB53" s="30">
        <f t="shared" si="10"/>
        <v>24.342642335941491</v>
      </c>
      <c r="AC53" s="31">
        <f t="shared" si="26"/>
        <v>1</v>
      </c>
      <c r="AD53" s="32">
        <f t="shared" si="11"/>
        <v>1</v>
      </c>
      <c r="AE53" s="33">
        <f t="shared" si="27"/>
        <v>1</v>
      </c>
      <c r="AF53" s="33">
        <f t="shared" si="12"/>
        <v>1</v>
      </c>
      <c r="AG53" s="33">
        <f t="shared" si="28"/>
        <v>1</v>
      </c>
      <c r="AH53" s="38">
        <f t="shared" si="29"/>
        <v>1</v>
      </c>
      <c r="AI53" s="33">
        <f t="shared" si="13"/>
        <v>1</v>
      </c>
      <c r="AJ53" s="39">
        <f t="shared" si="30"/>
        <v>1</v>
      </c>
      <c r="AK53" s="43">
        <f t="shared" si="31"/>
        <v>1</v>
      </c>
      <c r="AL53" s="4">
        <f t="shared" si="32"/>
        <v>49.769999999999982</v>
      </c>
      <c r="AM53" s="4">
        <f t="shared" si="33"/>
        <v>52.002642335941346</v>
      </c>
      <c r="AN53" s="4">
        <f t="shared" si="34"/>
        <v>49.769999999999982</v>
      </c>
      <c r="AO53" s="4">
        <f t="shared" si="35"/>
        <v>-20.599999999999909</v>
      </c>
      <c r="AP53" s="4">
        <f t="shared" si="36"/>
        <v>18.367357664058545</v>
      </c>
      <c r="AQ53" s="4">
        <f t="shared" si="37"/>
        <v>18.367357664058545</v>
      </c>
      <c r="AR53" s="4">
        <f t="shared" si="14"/>
        <v>22.110000000000127</v>
      </c>
      <c r="AS53">
        <f t="shared" si="38"/>
        <v>49.769999999999982</v>
      </c>
      <c r="AT53" s="6">
        <f t="shared" si="39"/>
        <v>1</v>
      </c>
      <c r="AU53" s="4">
        <f t="shared" si="40"/>
        <v>-3.8905470479828779</v>
      </c>
      <c r="AV53" s="4">
        <f t="shared" si="41"/>
        <v>15.900487829811585</v>
      </c>
      <c r="AW53">
        <f t="shared" si="42"/>
        <v>0</v>
      </c>
      <c r="AX53">
        <f t="shared" si="43"/>
        <v>1</v>
      </c>
      <c r="AY53">
        <f t="shared" si="44"/>
        <v>0</v>
      </c>
      <c r="AZ53" s="4">
        <f t="shared" si="15"/>
        <v>-3.9100000000000006</v>
      </c>
      <c r="BA53" s="4">
        <f t="shared" si="45"/>
        <v>1900.8049999999937</v>
      </c>
      <c r="BB53" s="4">
        <f t="shared" si="16"/>
        <v>1878.8700000000142</v>
      </c>
      <c r="BC53" s="4">
        <f t="shared" si="17"/>
        <v>946.68</v>
      </c>
      <c r="BE53"/>
      <c r="BG53" s="6"/>
      <c r="BM53">
        <f t="shared" si="18"/>
        <v>1</v>
      </c>
    </row>
    <row r="54" spans="1:65" x14ac:dyDescent="0.25">
      <c r="A54">
        <v>2461</v>
      </c>
      <c r="B54" s="1">
        <v>44754</v>
      </c>
      <c r="C54" s="2">
        <v>3851.95</v>
      </c>
      <c r="D54" s="2">
        <v>3873.41</v>
      </c>
      <c r="E54" s="2">
        <v>3802.36</v>
      </c>
      <c r="F54" s="2">
        <v>3818.8</v>
      </c>
      <c r="G54" s="2">
        <v>3138460000</v>
      </c>
      <c r="H54" s="2">
        <f t="shared" si="19"/>
        <v>45.647691933863335</v>
      </c>
      <c r="I54" s="2">
        <f t="shared" si="20"/>
        <v>3806.7945</v>
      </c>
      <c r="J54" s="2">
        <f t="shared" si="46"/>
        <v>56.154726885445271</v>
      </c>
      <c r="K54" s="2">
        <f t="shared" si="21"/>
        <v>-2.4800000000000182</v>
      </c>
      <c r="L54" s="18">
        <v>0.2427</v>
      </c>
      <c r="M54" s="19">
        <v>39.895176480014875</v>
      </c>
      <c r="N54" s="4">
        <f t="shared" si="0"/>
        <v>71.049999999999727</v>
      </c>
      <c r="O54" s="4">
        <f t="shared" si="22"/>
        <v>71.083000000000041</v>
      </c>
      <c r="P54" s="4">
        <f t="shared" si="1"/>
        <v>7.9431278195488728</v>
      </c>
      <c r="Q54" s="4">
        <f t="shared" si="23"/>
        <v>-3.7502991530707748</v>
      </c>
      <c r="R54" s="18">
        <f t="shared" si="2"/>
        <v>3860.863639097744</v>
      </c>
      <c r="S54" s="2">
        <f t="shared" si="3"/>
        <v>42.063639097743817</v>
      </c>
      <c r="T54" s="22">
        <f t="shared" si="4"/>
        <v>0</v>
      </c>
      <c r="U54" s="29">
        <f t="shared" si="5"/>
        <v>3849.9961500521172</v>
      </c>
      <c r="V54" s="30">
        <f t="shared" si="6"/>
        <v>31.196150052116991</v>
      </c>
      <c r="W54" s="31">
        <f t="shared" si="24"/>
        <v>1</v>
      </c>
      <c r="X54" s="35">
        <f t="shared" si="7"/>
        <v>3850.4782666666579</v>
      </c>
      <c r="Y54" s="30">
        <f t="shared" si="8"/>
        <v>31.678266666657692</v>
      </c>
      <c r="Z54" s="31">
        <f t="shared" si="25"/>
        <v>1</v>
      </c>
      <c r="AA54" s="29">
        <f t="shared" si="9"/>
        <v>3850.063646378153</v>
      </c>
      <c r="AB54" s="30">
        <f t="shared" si="10"/>
        <v>31.263646378152771</v>
      </c>
      <c r="AC54" s="31">
        <f t="shared" si="26"/>
        <v>1</v>
      </c>
      <c r="AD54" s="32">
        <f t="shared" si="11"/>
        <v>1</v>
      </c>
      <c r="AE54" s="33">
        <f t="shared" si="27"/>
        <v>1</v>
      </c>
      <c r="AF54" s="33">
        <f t="shared" si="12"/>
        <v>1</v>
      </c>
      <c r="AG54" s="33">
        <f t="shared" si="28"/>
        <v>0</v>
      </c>
      <c r="AH54" s="38">
        <f t="shared" si="29"/>
        <v>1</v>
      </c>
      <c r="AI54" s="33">
        <f t="shared" si="13"/>
        <v>1</v>
      </c>
      <c r="AJ54" s="39">
        <f t="shared" si="30"/>
        <v>1</v>
      </c>
      <c r="AK54" s="43">
        <f t="shared" si="31"/>
        <v>1</v>
      </c>
      <c r="AL54" s="4">
        <f t="shared" si="32"/>
        <v>21.460000000000036</v>
      </c>
      <c r="AM54" s="4">
        <f t="shared" si="33"/>
        <v>23.346353621846902</v>
      </c>
      <c r="AN54" s="4">
        <f t="shared" si="34"/>
        <v>21.460000000000036</v>
      </c>
      <c r="AO54" s="4">
        <f t="shared" si="35"/>
        <v>-49.589999999999691</v>
      </c>
      <c r="AP54" s="4">
        <f t="shared" si="36"/>
        <v>47.703646378152825</v>
      </c>
      <c r="AQ54" s="4">
        <f t="shared" si="37"/>
        <v>47.703646378152825</v>
      </c>
      <c r="AR54" s="4">
        <f t="shared" si="14"/>
        <v>33.149999999999636</v>
      </c>
      <c r="AS54">
        <f t="shared" si="38"/>
        <v>47.703646378152825</v>
      </c>
      <c r="AT54" s="6">
        <f t="shared" si="39"/>
        <v>1</v>
      </c>
      <c r="AU54" s="4">
        <f t="shared" si="40"/>
        <v>-3.7466145142785763</v>
      </c>
      <c r="AV54" s="4">
        <f t="shared" si="41"/>
        <v>7.0451764800152388</v>
      </c>
      <c r="AW54">
        <f t="shared" si="42"/>
        <v>0</v>
      </c>
      <c r="AX54">
        <f t="shared" si="43"/>
        <v>1</v>
      </c>
      <c r="AY54">
        <f t="shared" si="44"/>
        <v>0</v>
      </c>
      <c r="AZ54" s="4">
        <f t="shared" si="15"/>
        <v>-3.9100000000000006</v>
      </c>
      <c r="BA54" s="4">
        <f t="shared" si="45"/>
        <v>1904.7149999999938</v>
      </c>
      <c r="BB54" s="4">
        <f t="shared" si="16"/>
        <v>1882.7800000000143</v>
      </c>
      <c r="BC54" s="4">
        <f t="shared" si="17"/>
        <v>975.59199999999987</v>
      </c>
      <c r="BE54"/>
      <c r="BG54" s="6"/>
      <c r="BM54">
        <f t="shared" si="18"/>
        <v>1</v>
      </c>
    </row>
    <row r="55" spans="1:65" x14ac:dyDescent="0.25">
      <c r="A55">
        <v>2460</v>
      </c>
      <c r="B55" s="1">
        <v>44753</v>
      </c>
      <c r="C55" s="2">
        <v>3880.94</v>
      </c>
      <c r="D55" s="2">
        <v>3880.94</v>
      </c>
      <c r="E55" s="2">
        <v>3847.22</v>
      </c>
      <c r="F55" s="2">
        <v>3854.43</v>
      </c>
      <c r="G55" s="2">
        <v>3023830000</v>
      </c>
      <c r="H55" s="2">
        <f t="shared" si="19"/>
        <v>52.202831936804238</v>
      </c>
      <c r="I55" s="2">
        <f t="shared" si="20"/>
        <v>3812.9165000000003</v>
      </c>
      <c r="J55" s="2">
        <f t="shared" si="46"/>
        <v>59.449041732350388</v>
      </c>
      <c r="K55" s="2">
        <f t="shared" si="21"/>
        <v>-18.440000000000055</v>
      </c>
      <c r="L55" s="18">
        <v>0.22985</v>
      </c>
      <c r="M55" s="19">
        <v>38.223505968586309</v>
      </c>
      <c r="N55" s="4">
        <f t="shared" si="0"/>
        <v>52.160000000000309</v>
      </c>
      <c r="O55" s="4">
        <f t="shared" si="22"/>
        <v>67.784000000000063</v>
      </c>
      <c r="P55" s="4">
        <f t="shared" si="1"/>
        <v>6.4336390977443569</v>
      </c>
      <c r="Q55" s="4">
        <f t="shared" si="23"/>
        <v>-5.0098716612377912</v>
      </c>
      <c r="R55" s="18">
        <f t="shared" si="2"/>
        <v>3902.194112781955</v>
      </c>
      <c r="S55" s="2">
        <f t="shared" si="3"/>
        <v>47.764112781955191</v>
      </c>
      <c r="T55" s="22">
        <f t="shared" si="4"/>
        <v>0</v>
      </c>
      <c r="U55" s="29">
        <f t="shared" si="5"/>
        <v>3878.280102944686</v>
      </c>
      <c r="V55" s="30">
        <f t="shared" si="6"/>
        <v>23.850102944686114</v>
      </c>
      <c r="W55" s="31">
        <f t="shared" si="24"/>
        <v>1</v>
      </c>
      <c r="X55" s="35">
        <f t="shared" si="7"/>
        <v>3890.1542666666683</v>
      </c>
      <c r="Y55" s="30">
        <f t="shared" si="8"/>
        <v>35.724266666668427</v>
      </c>
      <c r="Z55" s="31">
        <f t="shared" si="25"/>
        <v>0</v>
      </c>
      <c r="AA55" s="29">
        <f t="shared" si="9"/>
        <v>3879.9424858657635</v>
      </c>
      <c r="AB55" s="30">
        <f t="shared" si="10"/>
        <v>25.512485865763665</v>
      </c>
      <c r="AC55" s="31">
        <f t="shared" si="26"/>
        <v>1</v>
      </c>
      <c r="AD55" s="32">
        <f t="shared" si="11"/>
        <v>1</v>
      </c>
      <c r="AE55" s="33">
        <f t="shared" si="27"/>
        <v>1</v>
      </c>
      <c r="AF55" s="33">
        <f t="shared" si="12"/>
        <v>0</v>
      </c>
      <c r="AG55" s="33">
        <f t="shared" si="28"/>
        <v>0</v>
      </c>
      <c r="AH55" s="38">
        <f t="shared" si="29"/>
        <v>1</v>
      </c>
      <c r="AI55" s="33">
        <f t="shared" si="13"/>
        <v>1</v>
      </c>
      <c r="AJ55" s="39">
        <f t="shared" si="30"/>
        <v>1</v>
      </c>
      <c r="AK55" s="43">
        <f t="shared" si="31"/>
        <v>1</v>
      </c>
      <c r="AL55" s="4">
        <f t="shared" si="32"/>
        <v>0</v>
      </c>
      <c r="AM55" s="4">
        <f t="shared" si="33"/>
        <v>0.99751413423655322</v>
      </c>
      <c r="AN55" s="4">
        <f t="shared" si="34"/>
        <v>0</v>
      </c>
      <c r="AO55" s="4">
        <f t="shared" si="35"/>
        <v>-33.720000000000255</v>
      </c>
      <c r="AP55" s="4">
        <f t="shared" si="36"/>
        <v>32.722485865763701</v>
      </c>
      <c r="AQ55" s="4">
        <f t="shared" si="37"/>
        <v>32.722485865763701</v>
      </c>
      <c r="AR55" s="4">
        <f t="shared" si="14"/>
        <v>26.510000000000218</v>
      </c>
      <c r="AS55">
        <f t="shared" si="38"/>
        <v>32.722485865763701</v>
      </c>
      <c r="AT55" s="6">
        <f t="shared" si="39"/>
        <v>0</v>
      </c>
      <c r="AU55" s="4">
        <f t="shared" si="40"/>
        <v>4.8878413850074693</v>
      </c>
      <c r="AV55" s="4">
        <f t="shared" si="41"/>
        <v>12.013505968586092</v>
      </c>
      <c r="AW55">
        <f t="shared" si="42"/>
        <v>0</v>
      </c>
      <c r="AX55">
        <f t="shared" si="43"/>
        <v>0</v>
      </c>
      <c r="AY55">
        <f t="shared" si="44"/>
        <v>0</v>
      </c>
      <c r="AZ55" s="4">
        <f t="shared" si="15"/>
        <v>6.94</v>
      </c>
      <c r="BA55" s="4">
        <f t="shared" si="45"/>
        <v>1908.6249999999939</v>
      </c>
      <c r="BB55" s="4">
        <f t="shared" si="16"/>
        <v>1886.6900000000144</v>
      </c>
      <c r="BC55" s="4">
        <f t="shared" si="17"/>
        <v>987.18800000000022</v>
      </c>
      <c r="BE55"/>
      <c r="BG55" s="6"/>
      <c r="BM55">
        <f t="shared" si="18"/>
        <v>1</v>
      </c>
    </row>
    <row r="56" spans="1:65" x14ac:dyDescent="0.25">
      <c r="A56">
        <v>2459</v>
      </c>
      <c r="B56" s="1">
        <v>44750</v>
      </c>
      <c r="C56" s="2">
        <v>3888.26</v>
      </c>
      <c r="D56" s="2">
        <v>3918.5</v>
      </c>
      <c r="E56" s="2">
        <v>3869.34</v>
      </c>
      <c r="F56" s="2">
        <v>3899.38</v>
      </c>
      <c r="G56" s="2">
        <v>2844620000</v>
      </c>
      <c r="H56" s="2">
        <f t="shared" si="19"/>
        <v>51.382985175596424</v>
      </c>
      <c r="I56" s="2">
        <f t="shared" si="20"/>
        <v>3823.9519999999998</v>
      </c>
      <c r="J56" s="2">
        <f t="shared" si="46"/>
        <v>61.174826287581666</v>
      </c>
      <c r="K56" s="2">
        <f t="shared" si="21"/>
        <v>-14.359999999999673</v>
      </c>
      <c r="L56" s="18">
        <v>0.19650000000000001</v>
      </c>
      <c r="M56" s="19">
        <v>32.704632391974933</v>
      </c>
      <c r="N56" s="4">
        <f t="shared" si="0"/>
        <v>49.159999999999854</v>
      </c>
      <c r="O56" s="4">
        <f t="shared" si="22"/>
        <v>74.360000000000042</v>
      </c>
      <c r="P56" s="4">
        <f t="shared" si="1"/>
        <v>2.8141127819548815</v>
      </c>
      <c r="Q56" s="4">
        <f t="shared" si="23"/>
        <v>-6.8202488597793858</v>
      </c>
      <c r="R56" s="18">
        <f t="shared" si="2"/>
        <v>3899.9512631578946</v>
      </c>
      <c r="S56" s="2">
        <f t="shared" si="3"/>
        <v>0.5712631578944638</v>
      </c>
      <c r="T56" s="22">
        <f t="shared" si="4"/>
        <v>1</v>
      </c>
      <c r="U56" s="29">
        <f t="shared" si="5"/>
        <v>3885.0488552841957</v>
      </c>
      <c r="V56" s="30">
        <f t="shared" si="6"/>
        <v>14.331144715804385</v>
      </c>
      <c r="W56" s="31">
        <f t="shared" si="24"/>
        <v>1</v>
      </c>
      <c r="X56" s="35">
        <f t="shared" si="7"/>
        <v>3895.7158666666801</v>
      </c>
      <c r="Y56" s="30">
        <f t="shared" si="8"/>
        <v>3.6641333333200237</v>
      </c>
      <c r="Z56" s="31">
        <f t="shared" si="25"/>
        <v>1</v>
      </c>
      <c r="AA56" s="29">
        <f t="shared" si="9"/>
        <v>3886.5422368777436</v>
      </c>
      <c r="AB56" s="30">
        <f t="shared" si="10"/>
        <v>12.837763122256547</v>
      </c>
      <c r="AC56" s="31">
        <f t="shared" si="26"/>
        <v>1</v>
      </c>
      <c r="AD56" s="32">
        <f t="shared" si="11"/>
        <v>1</v>
      </c>
      <c r="AE56" s="33">
        <f t="shared" si="27"/>
        <v>0</v>
      </c>
      <c r="AF56" s="33">
        <f t="shared" si="12"/>
        <v>0</v>
      </c>
      <c r="AG56" s="33">
        <f t="shared" si="28"/>
        <v>0</v>
      </c>
      <c r="AH56" s="38">
        <f t="shared" si="29"/>
        <v>1</v>
      </c>
      <c r="AI56" s="33">
        <f t="shared" si="13"/>
        <v>1</v>
      </c>
      <c r="AJ56" s="39">
        <f t="shared" si="30"/>
        <v>0</v>
      </c>
      <c r="AK56" s="43">
        <f t="shared" si="31"/>
        <v>0</v>
      </c>
      <c r="AL56" s="4">
        <f t="shared" si="32"/>
        <v>30.239999999999782</v>
      </c>
      <c r="AM56" s="4">
        <f t="shared" si="33"/>
        <v>31.957763122256438</v>
      </c>
      <c r="AN56" s="4">
        <f t="shared" si="34"/>
        <v>30.239999999999782</v>
      </c>
      <c r="AO56" s="4">
        <f t="shared" si="35"/>
        <v>-18.920000000000073</v>
      </c>
      <c r="AP56" s="4">
        <f t="shared" si="36"/>
        <v>17.202236877743417</v>
      </c>
      <c r="AQ56" s="4">
        <f t="shared" si="37"/>
        <v>17.202236877743417</v>
      </c>
      <c r="AR56" s="4">
        <f t="shared" si="14"/>
        <v>11.119999999999891</v>
      </c>
      <c r="AS56">
        <f t="shared" si="38"/>
        <v>30.239999999999782</v>
      </c>
      <c r="AT56" s="6">
        <f t="shared" si="39"/>
        <v>0</v>
      </c>
      <c r="AU56" s="4">
        <f t="shared" si="40"/>
        <v>9.9745035425939363</v>
      </c>
      <c r="AV56" s="4">
        <f t="shared" si="41"/>
        <v>21.884632391975043</v>
      </c>
      <c r="AW56">
        <f t="shared" si="42"/>
        <v>0</v>
      </c>
      <c r="AX56">
        <f t="shared" si="43"/>
        <v>0</v>
      </c>
      <c r="AY56">
        <f t="shared" si="44"/>
        <v>0</v>
      </c>
      <c r="AZ56" s="4">
        <f t="shared" si="15"/>
        <v>6.94</v>
      </c>
      <c r="BA56" s="4">
        <f t="shared" si="45"/>
        <v>1901.6849999999938</v>
      </c>
      <c r="BB56" s="4">
        <f t="shared" si="16"/>
        <v>1879.7500000000143</v>
      </c>
      <c r="BC56" s="4">
        <f t="shared" si="17"/>
        <v>990.1160000000001</v>
      </c>
      <c r="BE56"/>
      <c r="BG56" s="6"/>
      <c r="BM56">
        <f t="shared" si="18"/>
        <v>1</v>
      </c>
    </row>
    <row r="57" spans="1:65" x14ac:dyDescent="0.25">
      <c r="A57">
        <v>2458</v>
      </c>
      <c r="B57" s="1">
        <v>44749</v>
      </c>
      <c r="C57" s="2">
        <v>3858.85</v>
      </c>
      <c r="D57" s="2">
        <v>3910.63</v>
      </c>
      <c r="E57" s="2">
        <v>3858.85</v>
      </c>
      <c r="F57" s="2">
        <v>3902.62</v>
      </c>
      <c r="G57" s="2">
        <v>3337710000</v>
      </c>
      <c r="H57" s="2">
        <f t="shared" si="19"/>
        <v>52.540325930554459</v>
      </c>
      <c r="I57" s="2">
        <f t="shared" si="20"/>
        <v>3836.8949999999995</v>
      </c>
      <c r="J57" s="2">
        <f t="shared" si="46"/>
        <v>62.586527428243834</v>
      </c>
      <c r="K57" s="2">
        <f t="shared" si="21"/>
        <v>13.769999999999982</v>
      </c>
      <c r="L57" s="18">
        <v>0.21325</v>
      </c>
      <c r="M57" s="19">
        <v>34.969133515298886</v>
      </c>
      <c r="N57" s="4">
        <f t="shared" si="0"/>
        <v>65.550000000000182</v>
      </c>
      <c r="O57" s="4">
        <f t="shared" si="22"/>
        <v>75.350000000000051</v>
      </c>
      <c r="P57" s="4">
        <f t="shared" si="1"/>
        <v>-2.6687368421052757</v>
      </c>
      <c r="Q57" s="4">
        <f t="shared" si="23"/>
        <v>-8.2337043994990289</v>
      </c>
      <c r="R57" s="18">
        <f t="shared" si="2"/>
        <v>3836.5610827067667</v>
      </c>
      <c r="S57" s="2">
        <f t="shared" si="3"/>
        <v>66.058917293233208</v>
      </c>
      <c r="T57" s="22">
        <f t="shared" si="4"/>
        <v>0</v>
      </c>
      <c r="U57" s="29">
        <f t="shared" si="5"/>
        <v>3855.0107748062223</v>
      </c>
      <c r="V57" s="30">
        <f t="shared" si="6"/>
        <v>47.609225193777547</v>
      </c>
      <c r="W57" s="31">
        <f t="shared" si="24"/>
        <v>0</v>
      </c>
      <c r="X57" s="35">
        <f t="shared" si="7"/>
        <v>3870.2069333333493</v>
      </c>
      <c r="Y57" s="30">
        <f t="shared" si="8"/>
        <v>32.413066666650593</v>
      </c>
      <c r="Z57" s="31">
        <f t="shared" si="25"/>
        <v>1</v>
      </c>
      <c r="AA57" s="29">
        <f t="shared" si="9"/>
        <v>3857.1382370000201</v>
      </c>
      <c r="AB57" s="30">
        <f t="shared" si="10"/>
        <v>45.481762999979765</v>
      </c>
      <c r="AC57" s="31">
        <f t="shared" si="26"/>
        <v>0</v>
      </c>
      <c r="AD57" s="32">
        <f t="shared" si="11"/>
        <v>-1</v>
      </c>
      <c r="AE57" s="33">
        <f t="shared" si="27"/>
        <v>-1</v>
      </c>
      <c r="AF57" s="33">
        <f t="shared" si="12"/>
        <v>0</v>
      </c>
      <c r="AG57" s="33">
        <f t="shared" si="28"/>
        <v>0</v>
      </c>
      <c r="AH57" s="38">
        <f t="shared" si="29"/>
        <v>-1</v>
      </c>
      <c r="AI57" s="33">
        <f t="shared" si="13"/>
        <v>-1</v>
      </c>
      <c r="AJ57" s="39">
        <f t="shared" si="30"/>
        <v>-1</v>
      </c>
      <c r="AK57" s="43">
        <f t="shared" si="31"/>
        <v>0</v>
      </c>
      <c r="AL57" s="4">
        <f t="shared" si="32"/>
        <v>51.7800000000002</v>
      </c>
      <c r="AM57" s="4">
        <f t="shared" si="33"/>
        <v>53.491762999979983</v>
      </c>
      <c r="AN57" s="4">
        <f t="shared" si="34"/>
        <v>51.7800000000002</v>
      </c>
      <c r="AO57" s="4">
        <f t="shared" si="35"/>
        <v>0</v>
      </c>
      <c r="AP57" s="4">
        <f t="shared" si="36"/>
        <v>-1.7117629999797828</v>
      </c>
      <c r="AQ57" s="4">
        <f t="shared" si="37"/>
        <v>1.7117629999797828</v>
      </c>
      <c r="AR57" s="4">
        <f t="shared" si="14"/>
        <v>43.769999999999982</v>
      </c>
      <c r="AS57">
        <f t="shared" si="38"/>
        <v>51.7800000000002</v>
      </c>
      <c r="AT57" s="6">
        <f t="shared" si="39"/>
        <v>1</v>
      </c>
      <c r="AU57" s="4">
        <f t="shared" si="40"/>
        <v>-7.3492165313479916</v>
      </c>
      <c r="AV57" s="4">
        <f t="shared" si="41"/>
        <v>-8.5008664847010955</v>
      </c>
      <c r="AW57">
        <f t="shared" si="42"/>
        <v>1</v>
      </c>
      <c r="AX57">
        <f t="shared" si="43"/>
        <v>0</v>
      </c>
      <c r="AY57">
        <f t="shared" si="44"/>
        <v>0</v>
      </c>
      <c r="AZ57" s="4">
        <f t="shared" si="15"/>
        <v>-3.9100000000000006</v>
      </c>
      <c r="BA57" s="4">
        <f t="shared" si="45"/>
        <v>1894.7449999999938</v>
      </c>
      <c r="BB57" s="4">
        <f t="shared" si="16"/>
        <v>1877.436666666681</v>
      </c>
      <c r="BC57" s="4">
        <f t="shared" si="17"/>
        <v>978.35200000000009</v>
      </c>
      <c r="BE57"/>
      <c r="BG57" s="6"/>
      <c r="BM57">
        <f t="shared" si="18"/>
        <v>1</v>
      </c>
    </row>
    <row r="58" spans="1:65" x14ac:dyDescent="0.25">
      <c r="A58">
        <v>2457</v>
      </c>
      <c r="B58" s="1">
        <v>44748</v>
      </c>
      <c r="C58" s="2">
        <v>3831.98</v>
      </c>
      <c r="D58" s="2">
        <v>3870.91</v>
      </c>
      <c r="E58" s="2">
        <v>3809.37</v>
      </c>
      <c r="F58" s="2">
        <v>3845.08</v>
      </c>
      <c r="G58" s="2">
        <v>3613120000</v>
      </c>
      <c r="H58" s="2">
        <f t="shared" si="19"/>
        <v>59.470941699847621</v>
      </c>
      <c r="I58" s="2">
        <f t="shared" si="20"/>
        <v>3848.7759999999994</v>
      </c>
      <c r="J58" s="2">
        <f t="shared" si="46"/>
        <v>64.471521944515189</v>
      </c>
      <c r="K58" s="2">
        <f t="shared" si="21"/>
        <v>0.59000000000014552</v>
      </c>
      <c r="L58" s="18">
        <v>0.23644999999999999</v>
      </c>
      <c r="M58" s="19">
        <v>38.635463885784532</v>
      </c>
      <c r="N58" s="4">
        <f t="shared" si="0"/>
        <v>61.539999999999964</v>
      </c>
      <c r="O58" s="4">
        <f t="shared" si="22"/>
        <v>77.205000000000013</v>
      </c>
      <c r="P58" s="4">
        <f t="shared" si="1"/>
        <v>-8.5189172932330983</v>
      </c>
      <c r="Q58" s="4">
        <f t="shared" si="23"/>
        <v>-9.8441671635319032</v>
      </c>
      <c r="R58" s="18">
        <f t="shared" si="2"/>
        <v>3818.8782030075186</v>
      </c>
      <c r="S58" s="2">
        <f t="shared" si="3"/>
        <v>26.201796992481377</v>
      </c>
      <c r="T58" s="22">
        <f t="shared" si="4"/>
        <v>1</v>
      </c>
      <c r="U58" s="29">
        <f t="shared" si="5"/>
        <v>3827.6603137177899</v>
      </c>
      <c r="V58" s="30">
        <f t="shared" si="6"/>
        <v>17.419686282210023</v>
      </c>
      <c r="W58" s="31">
        <f t="shared" si="24"/>
        <v>1</v>
      </c>
      <c r="X58" s="35">
        <f t="shared" si="7"/>
        <v>3834.4905333333372</v>
      </c>
      <c r="Y58" s="30">
        <f t="shared" si="8"/>
        <v>10.589466666662702</v>
      </c>
      <c r="Z58" s="31">
        <f t="shared" si="25"/>
        <v>1</v>
      </c>
      <c r="AA58" s="29">
        <f t="shared" si="9"/>
        <v>3828.6165444639664</v>
      </c>
      <c r="AB58" s="30">
        <f t="shared" si="10"/>
        <v>16.463455536033507</v>
      </c>
      <c r="AC58" s="31">
        <f t="shared" si="26"/>
        <v>1</v>
      </c>
      <c r="AD58" s="32">
        <f t="shared" si="11"/>
        <v>1</v>
      </c>
      <c r="AE58" s="33">
        <f t="shared" si="27"/>
        <v>0</v>
      </c>
      <c r="AF58" s="33">
        <f t="shared" si="12"/>
        <v>0</v>
      </c>
      <c r="AG58" s="33">
        <f t="shared" si="28"/>
        <v>0</v>
      </c>
      <c r="AH58" s="38">
        <f t="shared" si="29"/>
        <v>1</v>
      </c>
      <c r="AI58" s="33">
        <f t="shared" si="13"/>
        <v>0</v>
      </c>
      <c r="AJ58" s="39">
        <f t="shared" si="30"/>
        <v>1</v>
      </c>
      <c r="AK58" s="43">
        <f t="shared" si="31"/>
        <v>0</v>
      </c>
      <c r="AL58" s="4">
        <f t="shared" si="32"/>
        <v>38.929999999999836</v>
      </c>
      <c r="AM58" s="4">
        <f t="shared" si="33"/>
        <v>42.293455536033434</v>
      </c>
      <c r="AN58" s="4">
        <f t="shared" si="34"/>
        <v>38.929999999999836</v>
      </c>
      <c r="AO58" s="4">
        <f t="shared" si="35"/>
        <v>-22.610000000000127</v>
      </c>
      <c r="AP58" s="4">
        <f t="shared" si="36"/>
        <v>19.246544463966529</v>
      </c>
      <c r="AQ58" s="4">
        <f t="shared" si="37"/>
        <v>19.246544463966529</v>
      </c>
      <c r="AR58" s="4">
        <f t="shared" si="14"/>
        <v>13.099999999999909</v>
      </c>
      <c r="AS58">
        <f t="shared" si="38"/>
        <v>38.929999999999836</v>
      </c>
      <c r="AT58" s="6">
        <f t="shared" si="39"/>
        <v>0</v>
      </c>
      <c r="AU58" s="4">
        <f t="shared" si="40"/>
        <v>8.0664364412426295</v>
      </c>
      <c r="AV58" s="4">
        <f t="shared" si="41"/>
        <v>25.835463885784623</v>
      </c>
      <c r="AW58">
        <f t="shared" si="42"/>
        <v>0</v>
      </c>
      <c r="AX58">
        <f t="shared" si="43"/>
        <v>0</v>
      </c>
      <c r="AY58">
        <f t="shared" si="44"/>
        <v>0</v>
      </c>
      <c r="AZ58" s="4">
        <f t="shared" si="15"/>
        <v>6.94</v>
      </c>
      <c r="BA58" s="4">
        <f t="shared" si="45"/>
        <v>1898.6549999999938</v>
      </c>
      <c r="BB58" s="4">
        <f t="shared" si="16"/>
        <v>1880.0433333333476</v>
      </c>
      <c r="BC58" s="4">
        <f t="shared" si="17"/>
        <v>967.60400000000004</v>
      </c>
      <c r="BE58"/>
      <c r="BG58" s="6"/>
      <c r="BM58">
        <f t="shared" si="18"/>
        <v>1</v>
      </c>
    </row>
    <row r="59" spans="1:65" x14ac:dyDescent="0.25">
      <c r="A59">
        <v>2456</v>
      </c>
      <c r="B59" s="1">
        <v>44747</v>
      </c>
      <c r="C59" s="2">
        <v>3792.61</v>
      </c>
      <c r="D59" s="2">
        <v>3832.19</v>
      </c>
      <c r="E59" s="2">
        <v>3742.06</v>
      </c>
      <c r="F59" s="2">
        <v>3831.39</v>
      </c>
      <c r="G59" s="2">
        <v>4427900000</v>
      </c>
      <c r="H59" s="2">
        <f t="shared" si="19"/>
        <v>67.361333691270374</v>
      </c>
      <c r="I59" s="2">
        <f t="shared" si="20"/>
        <v>3863.9130000000005</v>
      </c>
      <c r="J59" s="2">
        <f t="shared" si="46"/>
        <v>67.823434412644687</v>
      </c>
      <c r="K59" s="2">
        <f t="shared" si="21"/>
        <v>-32.7199999999998</v>
      </c>
      <c r="L59" s="18">
        <v>0.2505</v>
      </c>
      <c r="M59" s="19">
        <v>40.866466470645626</v>
      </c>
      <c r="N59" s="4">
        <f t="shared" si="0"/>
        <v>90.130000000000109</v>
      </c>
      <c r="O59" s="4">
        <f t="shared" si="22"/>
        <v>81.532000000000011</v>
      </c>
      <c r="P59" s="4">
        <f t="shared" si="1"/>
        <v>-12.511796992481221</v>
      </c>
      <c r="Q59" s="4">
        <f t="shared" si="23"/>
        <v>-11.076118672333095</v>
      </c>
      <c r="R59" s="18">
        <f t="shared" si="2"/>
        <v>3809.6411879699249</v>
      </c>
      <c r="S59" s="2">
        <f t="shared" si="3"/>
        <v>21.748812030074987</v>
      </c>
      <c r="T59" s="22">
        <f t="shared" si="4"/>
        <v>1</v>
      </c>
      <c r="U59" s="29">
        <f t="shared" si="5"/>
        <v>3788.1190921211137</v>
      </c>
      <c r="V59" s="30">
        <f t="shared" si="6"/>
        <v>43.270907878886192</v>
      </c>
      <c r="W59" s="31">
        <f t="shared" si="24"/>
        <v>0</v>
      </c>
      <c r="X59" s="35">
        <f t="shared" si="7"/>
        <v>3790.7701333333353</v>
      </c>
      <c r="Y59" s="30">
        <f t="shared" si="8"/>
        <v>40.61986666666462</v>
      </c>
      <c r="Z59" s="31">
        <f t="shared" si="25"/>
        <v>0</v>
      </c>
      <c r="AA59" s="29">
        <f t="shared" si="9"/>
        <v>3788.4902378908246</v>
      </c>
      <c r="AB59" s="30">
        <f t="shared" si="10"/>
        <v>42.899762109175299</v>
      </c>
      <c r="AC59" s="31">
        <f t="shared" si="26"/>
        <v>0</v>
      </c>
      <c r="AD59" s="32">
        <f t="shared" si="11"/>
        <v>-1</v>
      </c>
      <c r="AE59" s="33">
        <f t="shared" si="27"/>
        <v>0</v>
      </c>
      <c r="AF59" s="33">
        <f t="shared" si="12"/>
        <v>0</v>
      </c>
      <c r="AG59" s="33">
        <f t="shared" si="28"/>
        <v>0</v>
      </c>
      <c r="AH59" s="38">
        <f t="shared" si="29"/>
        <v>-1</v>
      </c>
      <c r="AI59" s="33">
        <f t="shared" si="13"/>
        <v>-1</v>
      </c>
      <c r="AJ59" s="39">
        <f t="shared" si="30"/>
        <v>-1</v>
      </c>
      <c r="AK59" s="43">
        <f t="shared" si="31"/>
        <v>-1</v>
      </c>
      <c r="AL59" s="4">
        <f t="shared" si="32"/>
        <v>39.579999999999927</v>
      </c>
      <c r="AM59" s="4">
        <f t="shared" si="33"/>
        <v>43.699762109175481</v>
      </c>
      <c r="AN59" s="4">
        <f t="shared" si="34"/>
        <v>39.579999999999927</v>
      </c>
      <c r="AO59" s="4">
        <f t="shared" si="35"/>
        <v>-50.550000000000182</v>
      </c>
      <c r="AP59" s="4">
        <f t="shared" si="36"/>
        <v>46.430237890824628</v>
      </c>
      <c r="AQ59" s="4">
        <f t="shared" si="37"/>
        <v>46.430237890824628</v>
      </c>
      <c r="AR59" s="4">
        <f t="shared" si="14"/>
        <v>38.779999999999745</v>
      </c>
      <c r="AS59">
        <f t="shared" si="38"/>
        <v>46.430237890824628</v>
      </c>
      <c r="AT59" s="6">
        <f t="shared" si="39"/>
        <v>2</v>
      </c>
      <c r="AU59" s="4">
        <f t="shared" si="40"/>
        <v>-6.9793566047296807</v>
      </c>
      <c r="AV59" s="4">
        <f t="shared" si="41"/>
        <v>2.3864664706458809</v>
      </c>
      <c r="AW59">
        <f t="shared" si="42"/>
        <v>0</v>
      </c>
      <c r="AX59">
        <f t="shared" si="43"/>
        <v>1</v>
      </c>
      <c r="AY59">
        <f t="shared" si="44"/>
        <v>0</v>
      </c>
      <c r="AZ59" s="4">
        <f t="shared" si="15"/>
        <v>-11.085000000000001</v>
      </c>
      <c r="BA59" s="4">
        <f t="shared" si="45"/>
        <v>1891.7149999999938</v>
      </c>
      <c r="BB59" s="4">
        <f t="shared" si="16"/>
        <v>1877.7300000000143</v>
      </c>
      <c r="BC59" s="4">
        <f t="shared" si="17"/>
        <v>951.85600000000011</v>
      </c>
      <c r="BE59"/>
      <c r="BG59" s="6"/>
      <c r="BM59">
        <f t="shared" si="18"/>
        <v>1</v>
      </c>
    </row>
    <row r="60" spans="1:65" x14ac:dyDescent="0.25">
      <c r="A60">
        <v>2455</v>
      </c>
      <c r="B60" s="1">
        <v>44743</v>
      </c>
      <c r="C60" s="2">
        <v>3781</v>
      </c>
      <c r="D60" s="2">
        <v>3829.82</v>
      </c>
      <c r="E60" s="2">
        <v>3752.1</v>
      </c>
      <c r="F60" s="2">
        <v>3825.33</v>
      </c>
      <c r="G60" s="2">
        <v>3268240000</v>
      </c>
      <c r="H60" s="2">
        <f t="shared" si="19"/>
        <v>80.818915965124063</v>
      </c>
      <c r="I60" s="2">
        <f t="shared" si="20"/>
        <v>3881.1610000000001</v>
      </c>
      <c r="J60" s="2">
        <f t="shared" si="46"/>
        <v>79.720035320984067</v>
      </c>
      <c r="K60" s="2">
        <f t="shared" si="21"/>
        <v>-4.3800000000001091</v>
      </c>
      <c r="L60" s="18">
        <v>0.21250000000000002</v>
      </c>
      <c r="M60" s="19">
        <v>34.305114161821699</v>
      </c>
      <c r="N60" s="4">
        <f t="shared" si="0"/>
        <v>77.720000000000255</v>
      </c>
      <c r="O60" s="4">
        <f t="shared" si="22"/>
        <v>79.603000000000023</v>
      </c>
      <c r="P60" s="4">
        <f t="shared" si="1"/>
        <v>-15.688812030075201</v>
      </c>
      <c r="Q60" s="4">
        <f t="shared" si="23"/>
        <v>-11.515148407401371</v>
      </c>
      <c r="R60" s="18">
        <f t="shared" si="2"/>
        <v>3766.051195488722</v>
      </c>
      <c r="S60" s="2">
        <f t="shared" si="3"/>
        <v>59.27880451127794</v>
      </c>
      <c r="T60" s="22">
        <f t="shared" si="4"/>
        <v>0</v>
      </c>
      <c r="U60" s="29">
        <f t="shared" si="5"/>
        <v>3776.6785414753003</v>
      </c>
      <c r="V60" s="30">
        <f t="shared" si="6"/>
        <v>48.651458524699592</v>
      </c>
      <c r="W60" s="31">
        <f t="shared" si="24"/>
        <v>0</v>
      </c>
      <c r="X60" s="35">
        <f t="shared" si="7"/>
        <v>3769.142399999997</v>
      </c>
      <c r="Y60" s="30">
        <f t="shared" si="8"/>
        <v>56.187600000002931</v>
      </c>
      <c r="Z60" s="31">
        <f t="shared" si="25"/>
        <v>0</v>
      </c>
      <c r="AA60" s="29">
        <f t="shared" si="9"/>
        <v>3775.6234816687579</v>
      </c>
      <c r="AB60" s="30">
        <f t="shared" si="10"/>
        <v>49.706518331242023</v>
      </c>
      <c r="AC60" s="31">
        <f t="shared" si="26"/>
        <v>0</v>
      </c>
      <c r="AD60" s="32">
        <f t="shared" si="11"/>
        <v>-1</v>
      </c>
      <c r="AE60" s="33">
        <f t="shared" si="27"/>
        <v>-1</v>
      </c>
      <c r="AF60" s="33">
        <f t="shared" si="12"/>
        <v>-1</v>
      </c>
      <c r="AG60" s="33">
        <f t="shared" si="28"/>
        <v>0</v>
      </c>
      <c r="AH60" s="38">
        <f t="shared" si="29"/>
        <v>-1</v>
      </c>
      <c r="AI60" s="33">
        <f t="shared" si="13"/>
        <v>-1</v>
      </c>
      <c r="AJ60" s="39">
        <f t="shared" si="30"/>
        <v>-1</v>
      </c>
      <c r="AK60" s="43">
        <f t="shared" si="31"/>
        <v>-1</v>
      </c>
      <c r="AL60" s="4">
        <f t="shared" si="32"/>
        <v>48.820000000000164</v>
      </c>
      <c r="AM60" s="4">
        <f t="shared" si="33"/>
        <v>54.19651833124226</v>
      </c>
      <c r="AN60" s="4">
        <f t="shared" si="34"/>
        <v>48.820000000000164</v>
      </c>
      <c r="AO60" s="4">
        <f t="shared" si="35"/>
        <v>-28.900000000000091</v>
      </c>
      <c r="AP60" s="4">
        <f t="shared" si="36"/>
        <v>23.523481668757995</v>
      </c>
      <c r="AQ60" s="4">
        <f t="shared" si="37"/>
        <v>23.523481668757995</v>
      </c>
      <c r="AR60" s="4">
        <f t="shared" si="14"/>
        <v>44.329999999999927</v>
      </c>
      <c r="AS60">
        <f t="shared" si="38"/>
        <v>48.820000000000164</v>
      </c>
      <c r="AT60" s="6">
        <f t="shared" si="39"/>
        <v>1</v>
      </c>
      <c r="AU60" s="4">
        <f t="shared" si="40"/>
        <v>-6.6044424919122307</v>
      </c>
      <c r="AV60" s="4">
        <f t="shared" si="41"/>
        <v>-9.7248858381782277</v>
      </c>
      <c r="AW60">
        <f t="shared" si="42"/>
        <v>1</v>
      </c>
      <c r="AX60">
        <f t="shared" si="43"/>
        <v>0</v>
      </c>
      <c r="AY60">
        <f t="shared" si="44"/>
        <v>0</v>
      </c>
      <c r="AZ60" s="4">
        <f t="shared" si="15"/>
        <v>-3.9100000000000006</v>
      </c>
      <c r="BA60" s="4">
        <f t="shared" si="45"/>
        <v>1902.7999999999938</v>
      </c>
      <c r="BB60" s="4">
        <f t="shared" si="16"/>
        <v>1888.8150000000144</v>
      </c>
      <c r="BC60" s="4">
        <f t="shared" si="17"/>
        <v>947.21199999999988</v>
      </c>
      <c r="BE60"/>
      <c r="BG60" s="6"/>
      <c r="BM60">
        <f t="shared" si="18"/>
        <v>1</v>
      </c>
    </row>
    <row r="61" spans="1:65" x14ac:dyDescent="0.25">
      <c r="A61">
        <v>2454</v>
      </c>
      <c r="B61" s="1">
        <v>44742</v>
      </c>
      <c r="C61" s="2">
        <v>3785.99</v>
      </c>
      <c r="D61" s="2">
        <v>3818.99</v>
      </c>
      <c r="E61" s="2">
        <v>3738.67</v>
      </c>
      <c r="F61" s="2">
        <v>3785.38</v>
      </c>
      <c r="G61" s="2">
        <v>4032260000</v>
      </c>
      <c r="H61" s="2">
        <f t="shared" si="19"/>
        <v>83.428003132441546</v>
      </c>
      <c r="I61" s="2">
        <f t="shared" si="20"/>
        <v>3896.8815000000004</v>
      </c>
      <c r="J61" s="2">
        <f t="shared" si="46"/>
        <v>87.686032151498821</v>
      </c>
      <c r="K61" s="2">
        <f t="shared" si="21"/>
        <v>-32.840000000000146</v>
      </c>
      <c r="L61" s="18">
        <v>0.22539999999999999</v>
      </c>
      <c r="M61" s="19">
        <v>36.709180441815597</v>
      </c>
      <c r="N61" s="4">
        <f t="shared" si="0"/>
        <v>80.319999999999709</v>
      </c>
      <c r="O61" s="4">
        <f t="shared" si="22"/>
        <v>86.85299999999998</v>
      </c>
      <c r="P61" s="4">
        <f t="shared" si="1"/>
        <v>-19.328804511278204</v>
      </c>
      <c r="Q61" s="4">
        <f t="shared" si="23"/>
        <v>-11.080662883845122</v>
      </c>
      <c r="R61" s="18">
        <f t="shared" si="2"/>
        <v>3798.1004060150376</v>
      </c>
      <c r="S61" s="2">
        <f t="shared" si="3"/>
        <v>12.720406015037497</v>
      </c>
      <c r="T61" s="22">
        <f t="shared" si="4"/>
        <v>1</v>
      </c>
      <c r="U61" s="29">
        <f t="shared" si="5"/>
        <v>3782.0079925887012</v>
      </c>
      <c r="V61" s="30">
        <f t="shared" si="6"/>
        <v>3.3720074112989096</v>
      </c>
      <c r="W61" s="31">
        <f t="shared" si="24"/>
        <v>1</v>
      </c>
      <c r="X61" s="35">
        <f t="shared" si="7"/>
        <v>3760.0735999999742</v>
      </c>
      <c r="Y61" s="30">
        <f t="shared" si="8"/>
        <v>25.30640000002586</v>
      </c>
      <c r="Z61" s="31">
        <f t="shared" si="25"/>
        <v>1</v>
      </c>
      <c r="AA61" s="29">
        <f t="shared" si="9"/>
        <v>3778.9371776262792</v>
      </c>
      <c r="AB61" s="30">
        <f t="shared" si="10"/>
        <v>6.4428223737209009</v>
      </c>
      <c r="AC61" s="31">
        <f t="shared" si="26"/>
        <v>1</v>
      </c>
      <c r="AD61" s="32">
        <f t="shared" si="11"/>
        <v>1</v>
      </c>
      <c r="AE61" s="33">
        <f t="shared" si="27"/>
        <v>1</v>
      </c>
      <c r="AF61" s="33">
        <f t="shared" si="12"/>
        <v>0</v>
      </c>
      <c r="AG61" s="33">
        <f t="shared" si="28"/>
        <v>0</v>
      </c>
      <c r="AH61" s="38">
        <f t="shared" si="29"/>
        <v>1</v>
      </c>
      <c r="AI61" s="33">
        <f t="shared" si="13"/>
        <v>1</v>
      </c>
      <c r="AJ61" s="39">
        <f t="shared" si="30"/>
        <v>1</v>
      </c>
      <c r="AK61" s="43">
        <f t="shared" si="31"/>
        <v>1</v>
      </c>
      <c r="AL61" s="4">
        <f t="shared" si="32"/>
        <v>33</v>
      </c>
      <c r="AM61" s="4">
        <f t="shared" si="33"/>
        <v>40.052822373720574</v>
      </c>
      <c r="AN61" s="4">
        <f t="shared" si="34"/>
        <v>33</v>
      </c>
      <c r="AO61" s="4">
        <f t="shared" si="35"/>
        <v>-47.319999999999709</v>
      </c>
      <c r="AP61" s="4">
        <f t="shared" si="36"/>
        <v>40.267177626279135</v>
      </c>
      <c r="AQ61" s="4">
        <f t="shared" si="37"/>
        <v>40.267177626279135</v>
      </c>
      <c r="AR61" s="4">
        <f t="shared" si="14"/>
        <v>0.60999999999967258</v>
      </c>
      <c r="AS61">
        <f t="shared" si="38"/>
        <v>40.267177626279135</v>
      </c>
      <c r="AT61" s="6">
        <f t="shared" si="39"/>
        <v>0</v>
      </c>
      <c r="AU61" s="4">
        <f t="shared" si="40"/>
        <v>3.637160802097462</v>
      </c>
      <c r="AV61" s="4">
        <f t="shared" si="41"/>
        <v>36.399180441815922</v>
      </c>
      <c r="AW61">
        <f t="shared" si="42"/>
        <v>0</v>
      </c>
      <c r="AX61">
        <f t="shared" si="43"/>
        <v>0</v>
      </c>
      <c r="AY61">
        <f t="shared" si="44"/>
        <v>0</v>
      </c>
      <c r="AZ61" s="4">
        <f t="shared" si="15"/>
        <v>6.94</v>
      </c>
      <c r="BA61" s="4">
        <f t="shared" si="45"/>
        <v>1906.7099999999939</v>
      </c>
      <c r="BB61" s="4">
        <f t="shared" si="16"/>
        <v>1892.7250000000145</v>
      </c>
      <c r="BC61" s="4">
        <f t="shared" si="17"/>
        <v>949.20799999999986</v>
      </c>
      <c r="BE61"/>
      <c r="BG61" s="6"/>
      <c r="BM61">
        <f t="shared" si="18"/>
        <v>1</v>
      </c>
    </row>
    <row r="62" spans="1:65" x14ac:dyDescent="0.25">
      <c r="A62">
        <v>2453</v>
      </c>
      <c r="B62" s="1">
        <v>44741</v>
      </c>
      <c r="C62" s="2">
        <v>3825.09</v>
      </c>
      <c r="D62" s="2">
        <v>3836.5</v>
      </c>
      <c r="E62" s="2">
        <v>3799.02</v>
      </c>
      <c r="F62" s="2">
        <v>3818.83</v>
      </c>
      <c r="G62" s="2">
        <v>3458850000</v>
      </c>
      <c r="H62" s="2">
        <f t="shared" si="19"/>
        <v>83.787832874336758</v>
      </c>
      <c r="I62" s="2">
        <f t="shared" si="20"/>
        <v>3915.0710000000008</v>
      </c>
      <c r="J62" s="2">
        <f t="shared" si="46"/>
        <v>88.692570879474033</v>
      </c>
      <c r="K62" s="2">
        <f t="shared" si="21"/>
        <v>3.5399999999999636</v>
      </c>
      <c r="L62" s="18">
        <v>0.23425000000000001</v>
      </c>
      <c r="M62" s="19">
        <v>38.177685589892697</v>
      </c>
      <c r="N62" s="4">
        <f t="shared" si="0"/>
        <v>37.480000000000018</v>
      </c>
      <c r="O62" s="4">
        <f t="shared" si="22"/>
        <v>90.34699999999998</v>
      </c>
      <c r="P62" s="4">
        <f t="shared" si="1"/>
        <v>-20.729593984962406</v>
      </c>
      <c r="Q62" s="4">
        <f t="shared" si="23"/>
        <v>-10.21027541358583</v>
      </c>
      <c r="R62" s="18">
        <f t="shared" si="2"/>
        <v>3798.9247067669176</v>
      </c>
      <c r="S62" s="2">
        <f t="shared" si="3"/>
        <v>19.905293233082375</v>
      </c>
      <c r="T62" s="22">
        <f t="shared" si="4"/>
        <v>1</v>
      </c>
      <c r="U62" s="29">
        <f t="shared" si="5"/>
        <v>3821.2823196557829</v>
      </c>
      <c r="V62" s="30">
        <f t="shared" si="6"/>
        <v>2.4523196557829579</v>
      </c>
      <c r="W62" s="31">
        <f t="shared" si="24"/>
        <v>1</v>
      </c>
      <c r="X62" s="35">
        <f t="shared" si="7"/>
        <v>3825.0545333333284</v>
      </c>
      <c r="Y62" s="30">
        <f t="shared" si="8"/>
        <v>6.2245333333285089</v>
      </c>
      <c r="Z62" s="31">
        <f t="shared" si="25"/>
        <v>1</v>
      </c>
      <c r="AA62" s="29">
        <f t="shared" si="9"/>
        <v>3821.8104295706394</v>
      </c>
      <c r="AB62" s="30">
        <f t="shared" si="10"/>
        <v>2.9804295706394441</v>
      </c>
      <c r="AC62" s="31">
        <f t="shared" si="26"/>
        <v>1</v>
      </c>
      <c r="AD62" s="32">
        <f t="shared" si="11"/>
        <v>1</v>
      </c>
      <c r="AE62" s="33">
        <f t="shared" si="27"/>
        <v>0</v>
      </c>
      <c r="AF62" s="33">
        <f t="shared" si="12"/>
        <v>0</v>
      </c>
      <c r="AG62" s="33">
        <f t="shared" si="28"/>
        <v>0</v>
      </c>
      <c r="AH62" s="38">
        <f t="shared" si="29"/>
        <v>1</v>
      </c>
      <c r="AI62" s="33">
        <f t="shared" si="13"/>
        <v>1</v>
      </c>
      <c r="AJ62" s="39">
        <f t="shared" si="30"/>
        <v>1</v>
      </c>
      <c r="AK62" s="43">
        <f t="shared" si="31"/>
        <v>0</v>
      </c>
      <c r="AL62" s="4">
        <f t="shared" si="32"/>
        <v>11.409999999999854</v>
      </c>
      <c r="AM62" s="4">
        <f t="shared" si="33"/>
        <v>14.689570429360629</v>
      </c>
      <c r="AN62" s="4">
        <f t="shared" si="34"/>
        <v>11.409999999999854</v>
      </c>
      <c r="AO62" s="4">
        <f t="shared" si="35"/>
        <v>-26.070000000000164</v>
      </c>
      <c r="AP62" s="4">
        <f t="shared" si="36"/>
        <v>22.79042957063939</v>
      </c>
      <c r="AQ62" s="4">
        <f t="shared" si="37"/>
        <v>22.79042957063939</v>
      </c>
      <c r="AR62" s="4">
        <f t="shared" si="14"/>
        <v>6.2600000000002183</v>
      </c>
      <c r="AS62">
        <f t="shared" si="38"/>
        <v>22.79042957063939</v>
      </c>
      <c r="AT62" s="6">
        <f t="shared" si="39"/>
        <v>0</v>
      </c>
      <c r="AU62" s="4">
        <f t="shared" si="40"/>
        <v>23.135431523684936</v>
      </c>
      <c r="AV62" s="4">
        <f t="shared" si="41"/>
        <v>32.217685589892476</v>
      </c>
      <c r="AW62">
        <f t="shared" si="42"/>
        <v>0</v>
      </c>
      <c r="AX62">
        <f t="shared" si="43"/>
        <v>0</v>
      </c>
      <c r="AY62">
        <f t="shared" si="44"/>
        <v>0</v>
      </c>
      <c r="AZ62" s="4">
        <f t="shared" si="15"/>
        <v>6.94</v>
      </c>
      <c r="BA62" s="4">
        <f t="shared" si="45"/>
        <v>1899.7699999999938</v>
      </c>
      <c r="BB62" s="4">
        <f t="shared" si="16"/>
        <v>1885.7850000000144</v>
      </c>
      <c r="BC62" s="4">
        <f t="shared" si="17"/>
        <v>964.84799999999984</v>
      </c>
      <c r="BE62"/>
      <c r="BG62" s="6"/>
      <c r="BM62">
        <f t="shared" si="18"/>
        <v>1</v>
      </c>
    </row>
    <row r="63" spans="1:65" x14ac:dyDescent="0.25">
      <c r="A63">
        <v>2452</v>
      </c>
      <c r="B63" s="1">
        <v>44740</v>
      </c>
      <c r="C63" s="2">
        <v>3913</v>
      </c>
      <c r="D63" s="2">
        <v>3945.86</v>
      </c>
      <c r="E63" s="2">
        <v>3820.14</v>
      </c>
      <c r="F63" s="2">
        <v>3821.55</v>
      </c>
      <c r="G63" s="2">
        <v>3590980000</v>
      </c>
      <c r="H63" s="2">
        <f t="shared" si="19"/>
        <v>82.874974918715878</v>
      </c>
      <c r="I63" s="2">
        <f t="shared" si="20"/>
        <v>3931.3710000000005</v>
      </c>
      <c r="J63" s="2">
        <f t="shared" si="46"/>
        <v>89.772615463209405</v>
      </c>
      <c r="K63" s="2">
        <f t="shared" si="21"/>
        <v>12.889999999999873</v>
      </c>
      <c r="L63" s="18">
        <v>0.24010000000000001</v>
      </c>
      <c r="M63" s="19">
        <v>39.935531386368979</v>
      </c>
      <c r="N63" s="4">
        <f t="shared" si="0"/>
        <v>125.72000000000025</v>
      </c>
      <c r="O63" s="4">
        <f t="shared" si="22"/>
        <v>93.848999999999975</v>
      </c>
      <c r="P63" s="4">
        <f t="shared" si="1"/>
        <v>-22.625293233082704</v>
      </c>
      <c r="Q63" s="4">
        <f t="shared" si="23"/>
        <v>-9.7632829338909417</v>
      </c>
      <c r="R63" s="18">
        <f t="shared" si="2"/>
        <v>3875.6445037593985</v>
      </c>
      <c r="S63" s="2">
        <f t="shared" si="3"/>
        <v>54.094503759398322</v>
      </c>
      <c r="T63" s="22">
        <f t="shared" si="4"/>
        <v>0</v>
      </c>
      <c r="U63" s="29">
        <f t="shared" si="5"/>
        <v>3909.6165069397725</v>
      </c>
      <c r="V63" s="30">
        <f t="shared" si="6"/>
        <v>88.066506939772353</v>
      </c>
      <c r="W63" s="31">
        <f t="shared" si="24"/>
        <v>0</v>
      </c>
      <c r="X63" s="35">
        <f t="shared" si="7"/>
        <v>3943.570000000007</v>
      </c>
      <c r="Y63" s="30">
        <f t="shared" si="8"/>
        <v>122.0200000000068</v>
      </c>
      <c r="Z63" s="31">
        <f t="shared" si="25"/>
        <v>0</v>
      </c>
      <c r="AA63" s="29">
        <f t="shared" si="9"/>
        <v>3914.3699959682053</v>
      </c>
      <c r="AB63" s="30">
        <f t="shared" si="10"/>
        <v>92.819995968205149</v>
      </c>
      <c r="AC63" s="31">
        <f t="shared" si="26"/>
        <v>0</v>
      </c>
      <c r="AD63" s="32">
        <f t="shared" si="11"/>
        <v>-1</v>
      </c>
      <c r="AE63" s="33">
        <f t="shared" si="27"/>
        <v>-1</v>
      </c>
      <c r="AF63" s="33">
        <f t="shared" si="12"/>
        <v>-1</v>
      </c>
      <c r="AG63" s="33">
        <f t="shared" si="28"/>
        <v>0</v>
      </c>
      <c r="AH63" s="38">
        <f t="shared" si="29"/>
        <v>-1</v>
      </c>
      <c r="AI63" s="33">
        <f t="shared" si="13"/>
        <v>-1</v>
      </c>
      <c r="AJ63" s="39">
        <f t="shared" si="30"/>
        <v>-1</v>
      </c>
      <c r="AK63" s="43">
        <f t="shared" si="31"/>
        <v>-1</v>
      </c>
      <c r="AL63" s="4">
        <f t="shared" si="32"/>
        <v>32.860000000000127</v>
      </c>
      <c r="AM63" s="4">
        <f t="shared" si="33"/>
        <v>31.490004031794797</v>
      </c>
      <c r="AN63" s="4">
        <f t="shared" si="34"/>
        <v>31.490004031794797</v>
      </c>
      <c r="AO63" s="4">
        <f t="shared" si="35"/>
        <v>-92.860000000000127</v>
      </c>
      <c r="AP63" s="4">
        <f t="shared" si="36"/>
        <v>94.229995968205458</v>
      </c>
      <c r="AQ63" s="4">
        <f t="shared" si="37"/>
        <v>92.860000000000127</v>
      </c>
      <c r="AR63" s="4">
        <f t="shared" si="14"/>
        <v>91.449999999999818</v>
      </c>
      <c r="AS63">
        <f t="shared" si="38"/>
        <v>92.860000000000127</v>
      </c>
      <c r="AT63" s="6">
        <f t="shared" si="39"/>
        <v>1</v>
      </c>
      <c r="AU63" s="4">
        <f t="shared" si="40"/>
        <v>-48.533417879680179</v>
      </c>
      <c r="AV63" s="4">
        <f t="shared" si="41"/>
        <v>-51.214468613630842</v>
      </c>
      <c r="AW63">
        <f t="shared" si="42"/>
        <v>1</v>
      </c>
      <c r="AX63">
        <f t="shared" si="43"/>
        <v>0</v>
      </c>
      <c r="AY63">
        <f t="shared" si="44"/>
        <v>0</v>
      </c>
      <c r="AZ63" s="4">
        <f t="shared" si="15"/>
        <v>-3.9100000000000006</v>
      </c>
      <c r="BA63" s="4">
        <f t="shared" si="45"/>
        <v>1892.8299999999938</v>
      </c>
      <c r="BB63" s="4">
        <f t="shared" si="16"/>
        <v>1881.1583333333476</v>
      </c>
      <c r="BC63" s="4">
        <f t="shared" si="17"/>
        <v>1000.0119999999998</v>
      </c>
      <c r="BE63"/>
      <c r="BG63" s="6"/>
      <c r="BM63">
        <f t="shared" si="18"/>
        <v>1</v>
      </c>
    </row>
    <row r="64" spans="1:65" x14ac:dyDescent="0.25">
      <c r="A64">
        <v>2451</v>
      </c>
      <c r="B64" s="1">
        <v>44739</v>
      </c>
      <c r="C64" s="2">
        <v>3920.76</v>
      </c>
      <c r="D64" s="2">
        <v>3927.72</v>
      </c>
      <c r="E64" s="2">
        <v>3889.66</v>
      </c>
      <c r="F64" s="2">
        <v>3900.11</v>
      </c>
      <c r="G64" s="2">
        <v>3385120000</v>
      </c>
      <c r="H64" s="2">
        <f t="shared" si="19"/>
        <v>72.23614158515889</v>
      </c>
      <c r="I64" s="2">
        <f t="shared" si="20"/>
        <v>3939.5924999999997</v>
      </c>
      <c r="J64" s="2">
        <f t="shared" si="46"/>
        <v>82.170508789570235</v>
      </c>
      <c r="K64" s="2">
        <f t="shared" si="21"/>
        <v>9.0200000000004366</v>
      </c>
      <c r="L64" s="18">
        <v>0.23105000000000001</v>
      </c>
      <c r="M64" s="19">
        <v>38.544854017669522</v>
      </c>
      <c r="N64" s="4">
        <f t="shared" si="0"/>
        <v>38.059999999999945</v>
      </c>
      <c r="O64" s="4">
        <f t="shared" si="22"/>
        <v>97.93299999999995</v>
      </c>
      <c r="P64" s="4">
        <f t="shared" si="1"/>
        <v>-24.465496240601492</v>
      </c>
      <c r="Q64" s="4">
        <f t="shared" si="23"/>
        <v>-8.6756232313524446</v>
      </c>
      <c r="R64" s="18">
        <f t="shared" si="2"/>
        <v>3886.1344661654134</v>
      </c>
      <c r="S64" s="2">
        <f t="shared" si="3"/>
        <v>13.975533834586713</v>
      </c>
      <c r="T64" s="22">
        <f t="shared" si="4"/>
        <v>1</v>
      </c>
      <c r="U64" s="29">
        <f t="shared" si="5"/>
        <v>3917.5634974303985</v>
      </c>
      <c r="V64" s="30">
        <f t="shared" si="6"/>
        <v>17.453497430398329</v>
      </c>
      <c r="W64" s="31">
        <f t="shared" si="24"/>
        <v>1</v>
      </c>
      <c r="X64" s="35">
        <f t="shared" si="7"/>
        <v>3932.5453333333426</v>
      </c>
      <c r="Y64" s="30">
        <f t="shared" si="8"/>
        <v>32.435333333342442</v>
      </c>
      <c r="Z64" s="31">
        <f t="shared" si="25"/>
        <v>1</v>
      </c>
      <c r="AA64" s="29">
        <f t="shared" si="9"/>
        <v>3919.6609544568109</v>
      </c>
      <c r="AB64" s="30">
        <f t="shared" si="10"/>
        <v>19.550954456810814</v>
      </c>
      <c r="AC64" s="31">
        <f t="shared" si="26"/>
        <v>1</v>
      </c>
      <c r="AD64" s="32">
        <f t="shared" si="11"/>
        <v>1</v>
      </c>
      <c r="AE64" s="33">
        <f t="shared" si="27"/>
        <v>0</v>
      </c>
      <c r="AF64" s="33">
        <f t="shared" si="12"/>
        <v>0</v>
      </c>
      <c r="AG64" s="33">
        <f t="shared" si="28"/>
        <v>0</v>
      </c>
      <c r="AH64" s="38">
        <f t="shared" si="29"/>
        <v>1</v>
      </c>
      <c r="AI64" s="33">
        <f t="shared" si="13"/>
        <v>1</v>
      </c>
      <c r="AJ64" s="39">
        <f t="shared" si="30"/>
        <v>1</v>
      </c>
      <c r="AK64" s="43">
        <f t="shared" si="31"/>
        <v>1</v>
      </c>
      <c r="AL64" s="4">
        <f t="shared" si="32"/>
        <v>6.9599999999995816</v>
      </c>
      <c r="AM64" s="4">
        <f t="shared" si="33"/>
        <v>8.0590455431888586</v>
      </c>
      <c r="AN64" s="4">
        <f t="shared" si="34"/>
        <v>6.9599999999995816</v>
      </c>
      <c r="AO64" s="4">
        <f t="shared" si="35"/>
        <v>-31.100000000000364</v>
      </c>
      <c r="AP64" s="4">
        <f t="shared" si="36"/>
        <v>30.000954456811087</v>
      </c>
      <c r="AQ64" s="4">
        <f t="shared" si="37"/>
        <v>30.000954456811087</v>
      </c>
      <c r="AR64" s="4">
        <f t="shared" si="14"/>
        <v>20.650000000000091</v>
      </c>
      <c r="AS64">
        <f t="shared" si="38"/>
        <v>30.000954456811087</v>
      </c>
      <c r="AT64" s="6">
        <f t="shared" si="39"/>
        <v>0</v>
      </c>
      <c r="AU64" s="4">
        <f t="shared" si="40"/>
        <v>9.8463397369579582</v>
      </c>
      <c r="AV64" s="4">
        <f t="shared" si="41"/>
        <v>18.194854017669432</v>
      </c>
      <c r="AW64">
        <f t="shared" si="42"/>
        <v>0</v>
      </c>
      <c r="AX64">
        <f t="shared" si="43"/>
        <v>0</v>
      </c>
      <c r="AY64">
        <f t="shared" si="44"/>
        <v>0</v>
      </c>
      <c r="AZ64" s="4">
        <f t="shared" si="15"/>
        <v>6.94</v>
      </c>
      <c r="BA64" s="4">
        <f t="shared" si="45"/>
        <v>1896.7399999999939</v>
      </c>
      <c r="BB64" s="4">
        <f t="shared" si="16"/>
        <v>1885.0683333333477</v>
      </c>
      <c r="BC64" s="4">
        <f t="shared" si="17"/>
        <v>1003.1160000000001</v>
      </c>
      <c r="BE64"/>
      <c r="BG64" s="6"/>
      <c r="BM64">
        <f t="shared" si="18"/>
        <v>1</v>
      </c>
    </row>
    <row r="65" spans="1:65" x14ac:dyDescent="0.25">
      <c r="A65">
        <v>2450</v>
      </c>
      <c r="B65" s="1">
        <v>44736</v>
      </c>
      <c r="C65" s="2">
        <v>3821.75</v>
      </c>
      <c r="D65" s="2">
        <v>3913.65</v>
      </c>
      <c r="E65" s="2">
        <v>3821.75</v>
      </c>
      <c r="F65" s="2">
        <v>3911.74</v>
      </c>
      <c r="G65" s="2">
        <v>6742870000</v>
      </c>
      <c r="H65" s="2">
        <f t="shared" si="19"/>
        <v>85.271059601458873</v>
      </c>
      <c r="I65" s="2">
        <f t="shared" si="20"/>
        <v>3942.7845000000002</v>
      </c>
      <c r="J65" s="2">
        <f t="shared" si="46"/>
        <v>88.081001205827874</v>
      </c>
      <c r="K65" s="2">
        <f t="shared" si="21"/>
        <v>26.019999999999982</v>
      </c>
      <c r="L65" s="18">
        <v>0.21405000000000002</v>
      </c>
      <c r="M65" s="19">
        <v>34.64982103806004</v>
      </c>
      <c r="N65" s="4">
        <f t="shared" si="0"/>
        <v>117.92000000000007</v>
      </c>
      <c r="O65" s="4">
        <f t="shared" si="22"/>
        <v>105.89299999999999</v>
      </c>
      <c r="P65" s="4">
        <f t="shared" si="1"/>
        <v>-25.605533834586467</v>
      </c>
      <c r="Q65" s="4">
        <f t="shared" si="23"/>
        <v>-8.196160434876445</v>
      </c>
      <c r="R65" s="18">
        <f t="shared" si="2"/>
        <v>3770.1681278195488</v>
      </c>
      <c r="S65" s="2">
        <f t="shared" si="3"/>
        <v>141.57187218045101</v>
      </c>
      <c r="T65" s="22">
        <f t="shared" si="4"/>
        <v>0</v>
      </c>
      <c r="U65" s="29">
        <f t="shared" si="5"/>
        <v>3818.6878650503472</v>
      </c>
      <c r="V65" s="30">
        <f t="shared" si="6"/>
        <v>93.052134949652554</v>
      </c>
      <c r="W65" s="31">
        <f t="shared" si="24"/>
        <v>0</v>
      </c>
      <c r="X65" s="35">
        <f t="shared" si="7"/>
        <v>3833.013733333355</v>
      </c>
      <c r="Y65" s="30">
        <f t="shared" si="8"/>
        <v>78.726266666644733</v>
      </c>
      <c r="Z65" s="31">
        <f t="shared" si="25"/>
        <v>0</v>
      </c>
      <c r="AA65" s="29">
        <f t="shared" si="9"/>
        <v>3820.6934866099687</v>
      </c>
      <c r="AB65" s="30">
        <f t="shared" si="10"/>
        <v>91.046513390031123</v>
      </c>
      <c r="AC65" s="31">
        <f t="shared" si="26"/>
        <v>0</v>
      </c>
      <c r="AD65" s="32">
        <f t="shared" si="11"/>
        <v>-1</v>
      </c>
      <c r="AE65" s="33">
        <f t="shared" si="27"/>
        <v>-1</v>
      </c>
      <c r="AF65" s="33">
        <f t="shared" si="12"/>
        <v>-1</v>
      </c>
      <c r="AG65" s="33">
        <f t="shared" si="28"/>
        <v>0</v>
      </c>
      <c r="AH65" s="38">
        <f t="shared" si="29"/>
        <v>-1</v>
      </c>
      <c r="AI65" s="33">
        <f t="shared" si="13"/>
        <v>-1</v>
      </c>
      <c r="AJ65" s="39">
        <f t="shared" si="30"/>
        <v>-1</v>
      </c>
      <c r="AK65" s="43">
        <f t="shared" si="31"/>
        <v>-1</v>
      </c>
      <c r="AL65" s="4">
        <f t="shared" si="32"/>
        <v>91.900000000000091</v>
      </c>
      <c r="AM65" s="4">
        <f t="shared" si="33"/>
        <v>92.956513390031432</v>
      </c>
      <c r="AN65" s="4">
        <f t="shared" si="34"/>
        <v>91.900000000000091</v>
      </c>
      <c r="AO65" s="4">
        <f t="shared" si="35"/>
        <v>0</v>
      </c>
      <c r="AP65" s="4">
        <f t="shared" si="36"/>
        <v>-1.0565133900313413</v>
      </c>
      <c r="AQ65" s="4">
        <f t="shared" si="37"/>
        <v>1.0565133900313413</v>
      </c>
      <c r="AR65" s="4">
        <f t="shared" si="14"/>
        <v>89.989999999999782</v>
      </c>
      <c r="AS65">
        <f t="shared" si="38"/>
        <v>91.900000000000091</v>
      </c>
      <c r="AT65" s="6">
        <f t="shared" si="39"/>
        <v>1</v>
      </c>
      <c r="AU65" s="4">
        <f t="shared" si="40"/>
        <v>-47.560763304983595</v>
      </c>
      <c r="AV65" s="4">
        <f t="shared" si="41"/>
        <v>-55.040178961939745</v>
      </c>
      <c r="AW65">
        <f t="shared" si="42"/>
        <v>1</v>
      </c>
      <c r="AX65">
        <f t="shared" si="43"/>
        <v>0</v>
      </c>
      <c r="AY65">
        <f t="shared" si="44"/>
        <v>0</v>
      </c>
      <c r="AZ65" s="4">
        <f t="shared" si="15"/>
        <v>-3.9100000000000006</v>
      </c>
      <c r="BA65" s="4">
        <f t="shared" si="45"/>
        <v>1889.7999999999938</v>
      </c>
      <c r="BB65" s="4">
        <f t="shared" si="16"/>
        <v>1878.1283333333477</v>
      </c>
      <c r="BC65" s="4">
        <f t="shared" si="17"/>
        <v>963.51199999999983</v>
      </c>
      <c r="BE65"/>
      <c r="BG65" s="6"/>
      <c r="BM65">
        <f t="shared" si="18"/>
        <v>1</v>
      </c>
    </row>
    <row r="66" spans="1:65" x14ac:dyDescent="0.25">
      <c r="A66">
        <v>2449</v>
      </c>
      <c r="B66" s="1">
        <v>44735</v>
      </c>
      <c r="C66" s="2">
        <v>3774.71</v>
      </c>
      <c r="D66" s="2">
        <v>3802.58</v>
      </c>
      <c r="E66" s="2">
        <v>3743.52</v>
      </c>
      <c r="F66" s="2">
        <v>3795.73</v>
      </c>
      <c r="G66" s="2">
        <v>4078100000</v>
      </c>
      <c r="H66" s="2">
        <f t="shared" si="19"/>
        <v>133.5205512479466</v>
      </c>
      <c r="I66" s="2">
        <f t="shared" si="20"/>
        <v>3948.1765</v>
      </c>
      <c r="J66" s="2">
        <f t="shared" si="46"/>
        <v>124.61442833163849</v>
      </c>
      <c r="K66" s="2">
        <f t="shared" si="21"/>
        <v>14.820000000000164</v>
      </c>
      <c r="L66" s="18">
        <v>0.24045</v>
      </c>
      <c r="M66" s="19">
        <v>38.555857995666521</v>
      </c>
      <c r="N66" s="4">
        <f t="shared" ref="N66:N129" si="47">MAX(D66-E66, ABS(D66-F67), ABS(E66-F67))</f>
        <v>59.059999999999945</v>
      </c>
      <c r="O66" s="4">
        <f t="shared" si="22"/>
        <v>104.29400000000001</v>
      </c>
      <c r="P66" s="4">
        <f t="shared" ref="P66:P129" si="48">SLOPE(F66:F85,A66:A85)</f>
        <v>-25.561872180451118</v>
      </c>
      <c r="Q66" s="4">
        <f t="shared" si="23"/>
        <v>-7.8516280760325206</v>
      </c>
      <c r="R66" s="18">
        <f t="shared" ref="R66:R129" si="49">F67+P67</f>
        <v>3736.8364060150375</v>
      </c>
      <c r="S66" s="2">
        <f t="shared" ref="S66:S129" si="50">ABS(R66-F66)</f>
        <v>58.893593984962536</v>
      </c>
      <c r="T66" s="22">
        <f t="shared" ref="T66:T129" si="51">IF(S66&gt;M67, 0, 1)</f>
        <v>0</v>
      </c>
      <c r="U66" s="29">
        <f t="shared" ref="U66:U129" si="52">C66+Q67*$BK$6</f>
        <v>3771.6713687506799</v>
      </c>
      <c r="V66" s="30">
        <f t="shared" ref="V66:V129" si="53">ABS(U66-F66)</f>
        <v>24.058631249320115</v>
      </c>
      <c r="W66" s="31">
        <f t="shared" si="24"/>
        <v>1</v>
      </c>
      <c r="X66" s="35">
        <f t="shared" ref="X66:X129" si="54">_xlfn.FORECAST.LINEAR(A66+$BK$7,C66:C68,A66:A68)</f>
        <v>3779.3193333333329</v>
      </c>
      <c r="Y66" s="30">
        <f t="shared" ref="Y66:Y129" si="55">ABS(X66-F66)</f>
        <v>16.410666666667112</v>
      </c>
      <c r="Z66" s="31">
        <f t="shared" si="25"/>
        <v>1</v>
      </c>
      <c r="AA66" s="29">
        <f t="shared" ref="AA66:AA129" si="56">$BK$8*X66+(1-$BK$8)*U66</f>
        <v>3772.7420837922514</v>
      </c>
      <c r="AB66" s="30">
        <f t="shared" ref="AB66:AB129" si="57">ABS(AA66-F66)</f>
        <v>22.98791620774864</v>
      </c>
      <c r="AC66" s="31">
        <f t="shared" si="26"/>
        <v>1</v>
      </c>
      <c r="AD66" s="32">
        <f t="shared" ref="AD66:AD129" si="58">IF(AC66=1, 1, -1)</f>
        <v>1</v>
      </c>
      <c r="AE66" s="33">
        <f t="shared" ref="AE66:AE129" si="59">IF(AC67=0,0,IF(0=AC66,-1,AC66))</f>
        <v>1</v>
      </c>
      <c r="AF66" s="33">
        <f t="shared" ref="AF66:AF129" si="60">IF(COUNTIF(AD67:AD70, "&lt;0")&gt;=2,0,IF(AC66=1, 1, -1))</f>
        <v>0</v>
      </c>
      <c r="AG66" s="33">
        <f t="shared" ref="AG66:AG129" si="61">IF(COUNTIF(AD67:AD69, "&lt;0")&gt;=1,0,IF(AC66=1, 1, -1))</f>
        <v>0</v>
      </c>
      <c r="AH66" s="38">
        <f t="shared" ref="AH66:AH129" si="62">IF(SUM(AC67:AC69)=0,0,IF(AC66=1, 1, -1))</f>
        <v>1</v>
      </c>
      <c r="AI66" s="33">
        <f t="shared" ref="AI66:AI129" si="63">IF(COUNTIF(AD67:AD68, "&lt;0")&gt;=2,0,IF(AC66=1, 1, -1))</f>
        <v>1</v>
      </c>
      <c r="AJ66" s="39">
        <f t="shared" ref="AJ66:AJ129" si="64">IF(COUNTIF(AD67:AD70, "&lt;0")&gt;=3,0,IF(AC66=1, 1, -1))</f>
        <v>1</v>
      </c>
      <c r="AK66" s="43">
        <f t="shared" ref="AK66:AK129" si="65">IF(COUNTIF(AD67:AD69, "&lt;0")&gt;=2,0,IF(AC66=1, 1, -1))</f>
        <v>1</v>
      </c>
      <c r="AL66" s="4">
        <f t="shared" si="32"/>
        <v>27.869999999999891</v>
      </c>
      <c r="AM66" s="4">
        <f t="shared" si="33"/>
        <v>29.837916207748549</v>
      </c>
      <c r="AN66" s="4">
        <f t="shared" si="34"/>
        <v>27.869999999999891</v>
      </c>
      <c r="AO66" s="4">
        <f t="shared" si="35"/>
        <v>-31.190000000000055</v>
      </c>
      <c r="AP66" s="4">
        <f t="shared" si="36"/>
        <v>29.222083792251397</v>
      </c>
      <c r="AQ66" s="4">
        <f t="shared" si="37"/>
        <v>29.222083792251397</v>
      </c>
      <c r="AR66" s="4">
        <f t="shared" ref="AR66:AR129" si="66">ABS(C66-F66)</f>
        <v>21.019999999999982</v>
      </c>
      <c r="AS66">
        <f t="shared" si="38"/>
        <v>29.222083792251397</v>
      </c>
      <c r="AT66" s="6">
        <f t="shared" si="39"/>
        <v>0</v>
      </c>
      <c r="AU66" s="4">
        <f t="shared" si="40"/>
        <v>16.919798192628079</v>
      </c>
      <c r="AV66" s="4">
        <f t="shared" si="41"/>
        <v>17.83585799566654</v>
      </c>
      <c r="AW66">
        <f t="shared" si="42"/>
        <v>0</v>
      </c>
      <c r="AX66">
        <f t="shared" si="43"/>
        <v>0</v>
      </c>
      <c r="AY66">
        <f t="shared" si="44"/>
        <v>0</v>
      </c>
      <c r="AZ66" s="4">
        <f t="shared" ref="AZ66:AZ129" si="67">IF(OR(AT66=1,AY66=1),$BH$25,IF(AT66=0,$BH$24,$BH$26))</f>
        <v>6.94</v>
      </c>
      <c r="BA66" s="4">
        <f t="shared" si="45"/>
        <v>1893.7099999999939</v>
      </c>
      <c r="BB66" s="4">
        <f t="shared" ref="BB66:BB129" si="68">(COUNTIF(AI66:AK66, "&lt;&gt;0")/3)*AZ66+BB67</f>
        <v>1882.0383333333477</v>
      </c>
      <c r="BC66" s="4">
        <f t="shared" ref="BC66:BC129" si="69">(C66-$C$2494)*10/100*4</f>
        <v>944.69599999999991</v>
      </c>
      <c r="BE66"/>
      <c r="BG66" s="6"/>
      <c r="BM66">
        <f t="shared" ref="BM66:BM129" si="70">IF(AND(AK66=0,AJ66=0,AI66=0),0,1)</f>
        <v>1</v>
      </c>
    </row>
    <row r="67" spans="1:65" x14ac:dyDescent="0.25">
      <c r="A67">
        <v>2448</v>
      </c>
      <c r="B67" s="1">
        <v>44734</v>
      </c>
      <c r="C67" s="2">
        <v>3733.89</v>
      </c>
      <c r="D67" s="2">
        <v>3801.79</v>
      </c>
      <c r="E67" s="2">
        <v>3717.69</v>
      </c>
      <c r="F67" s="2">
        <v>3759.89</v>
      </c>
      <c r="G67" s="2">
        <v>4342270000</v>
      </c>
      <c r="H67" s="2">
        <f t="shared" ref="H67:H130" si="71">_xlfn.STDEV.S(C67:C76)</f>
        <v>170.61429158582615</v>
      </c>
      <c r="I67" s="2">
        <f t="shared" ref="I67:I130" si="72">AVERAGE(C67:C86)</f>
        <v>3956.5879999999997</v>
      </c>
      <c r="J67" s="2">
        <f t="shared" ref="J67:J130" si="73">_xlfn.STDEV.S(D67:E76)</f>
        <v>161.75372568718234</v>
      </c>
      <c r="K67" s="2">
        <f t="shared" ref="K67:K130" si="74">C67-F68</f>
        <v>-30.900000000000091</v>
      </c>
      <c r="L67" s="18">
        <v>0.24990000000000001</v>
      </c>
      <c r="M67" s="19">
        <v>40.123375639025632</v>
      </c>
      <c r="N67" s="4">
        <f t="shared" si="47"/>
        <v>84.099999999999909</v>
      </c>
      <c r="O67" s="4">
        <f t="shared" ref="O67:O130" si="75">AVERAGE(N67:N76)</f>
        <v>103.73600000000006</v>
      </c>
      <c r="P67" s="4">
        <f t="shared" si="48"/>
        <v>-23.053593984962397</v>
      </c>
      <c r="Q67" s="4">
        <f t="shared" ref="Q67:Q130" si="76">SLOPE(F67:F91,B67:B91)*1</f>
        <v>-7.7913621777439284</v>
      </c>
      <c r="R67" s="18">
        <f t="shared" si="49"/>
        <v>3744.5687518796994</v>
      </c>
      <c r="S67" s="2">
        <f t="shared" si="50"/>
        <v>15.321248120300424</v>
      </c>
      <c r="T67" s="22">
        <f t="shared" si="51"/>
        <v>1</v>
      </c>
      <c r="U67" s="29">
        <f t="shared" si="52"/>
        <v>3731.1987816702817</v>
      </c>
      <c r="V67" s="30">
        <f t="shared" si="53"/>
        <v>28.69121832971814</v>
      </c>
      <c r="W67" s="31">
        <f t="shared" ref="W67:W130" si="77">IF(V67/M68&gt;0.975, 0, 1)</f>
        <v>1</v>
      </c>
      <c r="X67" s="35">
        <f t="shared" si="54"/>
        <v>3748.5469333333458</v>
      </c>
      <c r="Y67" s="30">
        <f t="shared" si="55"/>
        <v>11.343066666654067</v>
      </c>
      <c r="Z67" s="31">
        <f t="shared" ref="Z67:Z130" si="78">IF(Y67/M68&gt;0.975, 0, 1)</f>
        <v>1</v>
      </c>
      <c r="AA67" s="29">
        <f t="shared" si="56"/>
        <v>3733.6275229031107</v>
      </c>
      <c r="AB67" s="30">
        <f t="shared" si="57"/>
        <v>26.262477096889143</v>
      </c>
      <c r="AC67" s="31">
        <f t="shared" ref="AC67:AC130" si="79">IF(AB67/M68&gt;0.975, 0, 1)</f>
        <v>1</v>
      </c>
      <c r="AD67" s="32">
        <f t="shared" si="58"/>
        <v>1</v>
      </c>
      <c r="AE67" s="33">
        <f t="shared" si="59"/>
        <v>0</v>
      </c>
      <c r="AF67" s="33">
        <f t="shared" si="60"/>
        <v>0</v>
      </c>
      <c r="AG67" s="33">
        <f t="shared" si="61"/>
        <v>0</v>
      </c>
      <c r="AH67" s="38">
        <f t="shared" si="62"/>
        <v>1</v>
      </c>
      <c r="AI67" s="33">
        <f t="shared" si="63"/>
        <v>1</v>
      </c>
      <c r="AJ67" s="39">
        <f t="shared" si="64"/>
        <v>1</v>
      </c>
      <c r="AK67" s="43">
        <f t="shared" si="65"/>
        <v>0</v>
      </c>
      <c r="AL67" s="4">
        <f t="shared" ref="AL67:AL130" si="80">D67-C67</f>
        <v>67.900000000000091</v>
      </c>
      <c r="AM67" s="4">
        <f t="shared" ref="AM67:AM130" si="81">D67-AA67</f>
        <v>68.162477096889234</v>
      </c>
      <c r="AN67" s="4">
        <f t="shared" ref="AN67:AN130" si="82">ABS(IF(AA67&gt;C67,AM67,AL67))</f>
        <v>67.900000000000091</v>
      </c>
      <c r="AO67" s="4">
        <f t="shared" ref="AO67:AO130" si="83">E67-C67</f>
        <v>-16.199999999999818</v>
      </c>
      <c r="AP67" s="4">
        <f t="shared" ref="AP67:AP130" si="84">AA67-E67</f>
        <v>15.937522903110676</v>
      </c>
      <c r="AQ67" s="4">
        <f t="shared" ref="AQ67:AQ130" si="85">ABS(IF(AA67&gt;C67,AO67,AP67))</f>
        <v>15.937522903110676</v>
      </c>
      <c r="AR67" s="4">
        <f t="shared" si="66"/>
        <v>26</v>
      </c>
      <c r="AS67">
        <f t="shared" ref="AS67:AS130" si="86">IF(AN67&gt;AQ67, AN67, AQ67)</f>
        <v>67.900000000000091</v>
      </c>
      <c r="AT67" s="6">
        <f t="shared" ref="AT67:AT130" si="87">IF(AN67&gt;M68*$BK$4,1,0)+IF(AQ67&gt;M68*$BK$4,1,0)</f>
        <v>1</v>
      </c>
      <c r="AU67" s="4">
        <f t="shared" ref="AU67:AU130" si="88">$BK$4*M68-AS67</f>
        <v>-19.174859448583177</v>
      </c>
      <c r="AV67" s="4">
        <f t="shared" ref="AV67:AV130" si="89">M67-AR67+0.3</f>
        <v>14.423375639025632</v>
      </c>
      <c r="AW67">
        <f t="shared" ref="AW67:AW130" si="90">IF(AND(AU67&lt;0,AV67&lt;0), 1, 0)</f>
        <v>0</v>
      </c>
      <c r="AX67">
        <f t="shared" ref="AX67:AX130" si="91">IF(AND(AU67&lt;0,AV67&gt;0), 1, 0)</f>
        <v>1</v>
      </c>
      <c r="AY67">
        <f t="shared" ref="AY67:AY130" si="92">IF(AND(AU67&gt;0,AV67&lt;0), 1, 0)</f>
        <v>0</v>
      </c>
      <c r="AZ67" s="4">
        <f t="shared" si="67"/>
        <v>-3.9100000000000006</v>
      </c>
      <c r="BA67" s="4">
        <f t="shared" ref="BA67:BA130" si="93">AZ67+BA68</f>
        <v>1886.7699999999938</v>
      </c>
      <c r="BB67" s="4">
        <f t="shared" si="68"/>
        <v>1875.0983333333477</v>
      </c>
      <c r="BC67" s="4">
        <f t="shared" si="69"/>
        <v>928.36800000000005</v>
      </c>
      <c r="BE67"/>
      <c r="BG67" s="6"/>
      <c r="BM67">
        <f t="shared" si="70"/>
        <v>1</v>
      </c>
    </row>
    <row r="68" spans="1:65" x14ac:dyDescent="0.25">
      <c r="A68">
        <v>2447</v>
      </c>
      <c r="B68" s="1">
        <v>44733</v>
      </c>
      <c r="C68" s="2">
        <v>3715.31</v>
      </c>
      <c r="D68" s="2">
        <v>3779.65</v>
      </c>
      <c r="E68" s="2">
        <v>3715.31</v>
      </c>
      <c r="F68" s="2">
        <v>3764.79</v>
      </c>
      <c r="G68" s="2">
        <v>4124600000</v>
      </c>
      <c r="H68" s="2">
        <f t="shared" si="71"/>
        <v>182.88494168009927</v>
      </c>
      <c r="I68" s="2">
        <f t="shared" si="72"/>
        <v>3965.8644999999997</v>
      </c>
      <c r="J68" s="2">
        <f t="shared" si="73"/>
        <v>182.17544289055107</v>
      </c>
      <c r="K68" s="2">
        <f t="shared" si="74"/>
        <v>40.4699999999998</v>
      </c>
      <c r="L68" s="18">
        <v>0.27034999999999998</v>
      </c>
      <c r="M68" s="19">
        <v>42.369687436014708</v>
      </c>
      <c r="N68" s="4">
        <f t="shared" si="47"/>
        <v>104.80999999999995</v>
      </c>
      <c r="O68" s="4">
        <f t="shared" si="75"/>
        <v>103.79300000000003</v>
      </c>
      <c r="P68" s="4">
        <f t="shared" si="48"/>
        <v>-20.221248120300743</v>
      </c>
      <c r="Q68" s="4">
        <f t="shared" si="76"/>
        <v>-6.900559819789752</v>
      </c>
      <c r="R68" s="18">
        <f t="shared" si="49"/>
        <v>3658.7294661654137</v>
      </c>
      <c r="S68" s="2">
        <f t="shared" si="50"/>
        <v>106.06053383458629</v>
      </c>
      <c r="T68" s="22">
        <f t="shared" si="51"/>
        <v>0</v>
      </c>
      <c r="U68" s="29">
        <f t="shared" si="52"/>
        <v>3713.0141280701755</v>
      </c>
      <c r="V68" s="30">
        <f t="shared" si="53"/>
        <v>51.775871929824461</v>
      </c>
      <c r="W68" s="31">
        <f t="shared" si="77"/>
        <v>0</v>
      </c>
      <c r="X68" s="35">
        <f t="shared" si="54"/>
        <v>3694.8932000000004</v>
      </c>
      <c r="Y68" s="30">
        <f t="shared" si="55"/>
        <v>69.89679999999953</v>
      </c>
      <c r="Z68" s="31">
        <f t="shared" si="78"/>
        <v>0</v>
      </c>
      <c r="AA68" s="29">
        <f t="shared" si="56"/>
        <v>3710.477198140351</v>
      </c>
      <c r="AB68" s="30">
        <f t="shared" si="57"/>
        <v>54.312801859648971</v>
      </c>
      <c r="AC68" s="31">
        <f t="shared" si="79"/>
        <v>0</v>
      </c>
      <c r="AD68" s="32">
        <f t="shared" si="58"/>
        <v>-1</v>
      </c>
      <c r="AE68" s="33">
        <f t="shared" si="59"/>
        <v>-1</v>
      </c>
      <c r="AF68" s="33">
        <f t="shared" si="60"/>
        <v>-1</v>
      </c>
      <c r="AG68" s="33">
        <f t="shared" si="61"/>
        <v>0</v>
      </c>
      <c r="AH68" s="38">
        <f t="shared" si="62"/>
        <v>-1</v>
      </c>
      <c r="AI68" s="33">
        <f t="shared" si="63"/>
        <v>-1</v>
      </c>
      <c r="AJ68" s="39">
        <f t="shared" si="64"/>
        <v>-1</v>
      </c>
      <c r="AK68" s="43">
        <f t="shared" si="65"/>
        <v>-1</v>
      </c>
      <c r="AL68" s="4">
        <f t="shared" si="80"/>
        <v>64.340000000000146</v>
      </c>
      <c r="AM68" s="4">
        <f t="shared" si="81"/>
        <v>69.172801859649098</v>
      </c>
      <c r="AN68" s="4">
        <f t="shared" si="82"/>
        <v>64.340000000000146</v>
      </c>
      <c r="AO68" s="4">
        <f t="shared" si="83"/>
        <v>0</v>
      </c>
      <c r="AP68" s="4">
        <f t="shared" si="84"/>
        <v>-4.8328018596489528</v>
      </c>
      <c r="AQ68" s="4">
        <f t="shared" si="85"/>
        <v>4.8328018596489528</v>
      </c>
      <c r="AR68" s="4">
        <f t="shared" si="66"/>
        <v>49.480000000000018</v>
      </c>
      <c r="AS68">
        <f t="shared" si="86"/>
        <v>64.340000000000146</v>
      </c>
      <c r="AT68" s="6">
        <f t="shared" si="87"/>
        <v>1</v>
      </c>
      <c r="AU68" s="4">
        <f t="shared" si="88"/>
        <v>-17.691043549528089</v>
      </c>
      <c r="AV68" s="4">
        <f t="shared" si="89"/>
        <v>-6.8103125639853106</v>
      </c>
      <c r="AW68">
        <f t="shared" si="90"/>
        <v>1</v>
      </c>
      <c r="AX68">
        <f t="shared" si="91"/>
        <v>0</v>
      </c>
      <c r="AY68">
        <f t="shared" si="92"/>
        <v>0</v>
      </c>
      <c r="AZ68" s="4">
        <f t="shared" si="67"/>
        <v>-3.9100000000000006</v>
      </c>
      <c r="BA68" s="4">
        <f t="shared" si="93"/>
        <v>1890.6799999999939</v>
      </c>
      <c r="BB68" s="4">
        <f t="shared" si="68"/>
        <v>1877.7050000000143</v>
      </c>
      <c r="BC68" s="4">
        <f t="shared" si="69"/>
        <v>920.93600000000004</v>
      </c>
      <c r="BE68"/>
      <c r="BG68" s="6"/>
      <c r="BM68">
        <f t="shared" si="70"/>
        <v>1</v>
      </c>
    </row>
    <row r="69" spans="1:65" x14ac:dyDescent="0.25">
      <c r="A69">
        <v>2446</v>
      </c>
      <c r="B69" s="1">
        <v>44729</v>
      </c>
      <c r="C69" s="2">
        <v>3665.9</v>
      </c>
      <c r="D69" s="2">
        <v>3707.71</v>
      </c>
      <c r="E69" s="2">
        <v>3636.87</v>
      </c>
      <c r="F69" s="2">
        <v>3674.84</v>
      </c>
      <c r="G69" s="2">
        <v>6954110000</v>
      </c>
      <c r="H69" s="2">
        <f t="shared" si="71"/>
        <v>189.04213047478183</v>
      </c>
      <c r="I69" s="2">
        <f t="shared" si="72"/>
        <v>3976.4869999999996</v>
      </c>
      <c r="J69" s="2">
        <f t="shared" si="73"/>
        <v>194.45741233859167</v>
      </c>
      <c r="K69" s="2">
        <f t="shared" si="74"/>
        <v>-0.86999999999989086</v>
      </c>
      <c r="L69" s="18">
        <v>0.25939999999999996</v>
      </c>
      <c r="M69" s="19">
        <v>40.564309956932227</v>
      </c>
      <c r="N69" s="4">
        <f t="shared" si="47"/>
        <v>70.840000000000146</v>
      </c>
      <c r="O69" s="4">
        <f t="shared" si="75"/>
        <v>99.336000000000013</v>
      </c>
      <c r="P69" s="4">
        <f t="shared" si="48"/>
        <v>-16.110533834586459</v>
      </c>
      <c r="Q69" s="4">
        <f t="shared" si="76"/>
        <v>-5.8868511021142567</v>
      </c>
      <c r="R69" s="18">
        <f t="shared" si="49"/>
        <v>3656.4039548872179</v>
      </c>
      <c r="S69" s="2">
        <f t="shared" si="50"/>
        <v>18.436045112782267</v>
      </c>
      <c r="T69" s="22">
        <f t="shared" si="51"/>
        <v>1</v>
      </c>
      <c r="U69" s="29">
        <f t="shared" si="52"/>
        <v>3664.4877532735127</v>
      </c>
      <c r="V69" s="30">
        <f t="shared" si="53"/>
        <v>10.352246726487465</v>
      </c>
      <c r="W69" s="31">
        <f t="shared" si="77"/>
        <v>1</v>
      </c>
      <c r="X69" s="35">
        <f t="shared" si="54"/>
        <v>3656.5606666666572</v>
      </c>
      <c r="Y69" s="30">
        <f t="shared" si="55"/>
        <v>18.279333333342947</v>
      </c>
      <c r="Z69" s="31">
        <f t="shared" si="78"/>
        <v>1</v>
      </c>
      <c r="AA69" s="29">
        <f t="shared" si="56"/>
        <v>3663.3779611485529</v>
      </c>
      <c r="AB69" s="30">
        <f t="shared" si="57"/>
        <v>11.462038851447232</v>
      </c>
      <c r="AC69" s="31">
        <f t="shared" si="79"/>
        <v>1</v>
      </c>
      <c r="AD69" s="32">
        <f t="shared" si="58"/>
        <v>1</v>
      </c>
      <c r="AE69" s="33">
        <f t="shared" si="59"/>
        <v>0</v>
      </c>
      <c r="AF69" s="33">
        <f t="shared" si="60"/>
        <v>0</v>
      </c>
      <c r="AG69" s="33">
        <f t="shared" si="61"/>
        <v>0</v>
      </c>
      <c r="AH69" s="38">
        <f t="shared" si="62"/>
        <v>1</v>
      </c>
      <c r="AI69" s="33">
        <f t="shared" si="63"/>
        <v>1</v>
      </c>
      <c r="AJ69" s="39">
        <f t="shared" si="64"/>
        <v>1</v>
      </c>
      <c r="AK69" s="43">
        <f t="shared" si="65"/>
        <v>1</v>
      </c>
      <c r="AL69" s="4">
        <f t="shared" si="80"/>
        <v>41.809999999999945</v>
      </c>
      <c r="AM69" s="4">
        <f t="shared" si="81"/>
        <v>44.332038851447123</v>
      </c>
      <c r="AN69" s="4">
        <f t="shared" si="82"/>
        <v>41.809999999999945</v>
      </c>
      <c r="AO69" s="4">
        <f t="shared" si="83"/>
        <v>-29.0300000000002</v>
      </c>
      <c r="AP69" s="4">
        <f t="shared" si="84"/>
        <v>26.507961148553022</v>
      </c>
      <c r="AQ69" s="4">
        <f t="shared" si="85"/>
        <v>26.507961148553022</v>
      </c>
      <c r="AR69" s="4">
        <f t="shared" si="66"/>
        <v>8.9400000000000546</v>
      </c>
      <c r="AS69">
        <f t="shared" si="86"/>
        <v>41.809999999999945</v>
      </c>
      <c r="AT69" s="6">
        <f t="shared" si="87"/>
        <v>0</v>
      </c>
      <c r="AU69" s="4">
        <f t="shared" si="88"/>
        <v>12.484759372581507</v>
      </c>
      <c r="AV69" s="4">
        <f t="shared" si="89"/>
        <v>31.924309956932174</v>
      </c>
      <c r="AW69">
        <f t="shared" si="90"/>
        <v>0</v>
      </c>
      <c r="AX69">
        <f t="shared" si="91"/>
        <v>0</v>
      </c>
      <c r="AY69">
        <f t="shared" si="92"/>
        <v>0</v>
      </c>
      <c r="AZ69" s="4">
        <f t="shared" si="67"/>
        <v>6.94</v>
      </c>
      <c r="BA69" s="4">
        <f t="shared" si="93"/>
        <v>1894.589999999994</v>
      </c>
      <c r="BB69" s="4">
        <f t="shared" si="68"/>
        <v>1881.6150000000143</v>
      </c>
      <c r="BC69" s="4">
        <f t="shared" si="69"/>
        <v>901.17200000000014</v>
      </c>
      <c r="BE69"/>
      <c r="BG69" s="6"/>
      <c r="BM69">
        <f t="shared" si="70"/>
        <v>1</v>
      </c>
    </row>
    <row r="70" spans="1:65" x14ac:dyDescent="0.25">
      <c r="A70">
        <v>2445</v>
      </c>
      <c r="B70" s="1">
        <v>44728</v>
      </c>
      <c r="C70" s="2">
        <v>3728.18</v>
      </c>
      <c r="D70" s="2">
        <v>3728.18</v>
      </c>
      <c r="E70" s="2">
        <v>3639.77</v>
      </c>
      <c r="F70" s="2">
        <v>3666.77</v>
      </c>
      <c r="G70" s="2">
        <v>4511200000</v>
      </c>
      <c r="H70" s="2">
        <f t="shared" si="71"/>
        <v>176.64155600160075</v>
      </c>
      <c r="I70" s="2">
        <f t="shared" si="72"/>
        <v>3988.1419999999989</v>
      </c>
      <c r="J70" s="2">
        <f t="shared" si="73"/>
        <v>186.20171982571119</v>
      </c>
      <c r="K70" s="2">
        <f t="shared" si="74"/>
        <v>-61.809999999999945</v>
      </c>
      <c r="L70" s="18">
        <v>0.29210000000000003</v>
      </c>
      <c r="M70" s="19">
        <v>47.212834237027351</v>
      </c>
      <c r="N70" s="4">
        <f t="shared" si="47"/>
        <v>150.2199999999998</v>
      </c>
      <c r="O70" s="4">
        <f t="shared" si="75"/>
        <v>100.06699999999996</v>
      </c>
      <c r="P70" s="4">
        <f t="shared" si="48"/>
        <v>-10.366045112781949</v>
      </c>
      <c r="Q70" s="4">
        <f t="shared" si="76"/>
        <v>-3.6211454525312905</v>
      </c>
      <c r="R70" s="18">
        <f t="shared" si="49"/>
        <v>3785.508639097744</v>
      </c>
      <c r="S70" s="2">
        <f t="shared" si="50"/>
        <v>118.738639097744</v>
      </c>
      <c r="T70" s="22">
        <f t="shared" si="51"/>
        <v>0</v>
      </c>
      <c r="U70" s="29">
        <f t="shared" si="52"/>
        <v>3727.6919885633893</v>
      </c>
      <c r="V70" s="30">
        <f t="shared" si="53"/>
        <v>60.921988563389277</v>
      </c>
      <c r="W70" s="31">
        <f t="shared" si="77"/>
        <v>0</v>
      </c>
      <c r="X70" s="35">
        <f t="shared" si="54"/>
        <v>3729.2990666666592</v>
      </c>
      <c r="Y70" s="30">
        <f t="shared" si="55"/>
        <v>62.529066666659219</v>
      </c>
      <c r="Z70" s="31">
        <f t="shared" si="78"/>
        <v>0</v>
      </c>
      <c r="AA70" s="29">
        <f t="shared" si="56"/>
        <v>3727.916979497847</v>
      </c>
      <c r="AB70" s="30">
        <f t="shared" si="57"/>
        <v>61.146979497847042</v>
      </c>
      <c r="AC70" s="31">
        <f t="shared" si="79"/>
        <v>0</v>
      </c>
      <c r="AD70" s="32">
        <f t="shared" si="58"/>
        <v>-1</v>
      </c>
      <c r="AE70" s="33">
        <f t="shared" si="59"/>
        <v>-1</v>
      </c>
      <c r="AF70" s="33">
        <f t="shared" si="60"/>
        <v>0</v>
      </c>
      <c r="AG70" s="33">
        <f t="shared" si="61"/>
        <v>0</v>
      </c>
      <c r="AH70" s="38">
        <f t="shared" si="62"/>
        <v>-1</v>
      </c>
      <c r="AI70" s="33">
        <f t="shared" si="63"/>
        <v>-1</v>
      </c>
      <c r="AJ70" s="39">
        <f t="shared" si="64"/>
        <v>-1</v>
      </c>
      <c r="AK70" s="43">
        <f t="shared" si="65"/>
        <v>-1</v>
      </c>
      <c r="AL70" s="4">
        <f t="shared" si="80"/>
        <v>0</v>
      </c>
      <c r="AM70" s="4">
        <f t="shared" si="81"/>
        <v>0.2630205021528127</v>
      </c>
      <c r="AN70" s="4">
        <f t="shared" si="82"/>
        <v>0</v>
      </c>
      <c r="AO70" s="4">
        <f t="shared" si="83"/>
        <v>-88.409999999999854</v>
      </c>
      <c r="AP70" s="4">
        <f t="shared" si="84"/>
        <v>88.146979497847042</v>
      </c>
      <c r="AQ70" s="4">
        <f t="shared" si="85"/>
        <v>88.146979497847042</v>
      </c>
      <c r="AR70" s="4">
        <f t="shared" si="66"/>
        <v>61.409999999999854</v>
      </c>
      <c r="AS70">
        <f t="shared" si="86"/>
        <v>88.146979497847042</v>
      </c>
      <c r="AT70" s="6">
        <f t="shared" si="87"/>
        <v>1</v>
      </c>
      <c r="AU70" s="4">
        <f t="shared" si="88"/>
        <v>-36.401038823173216</v>
      </c>
      <c r="AV70" s="4">
        <f t="shared" si="89"/>
        <v>-13.897165762972502</v>
      </c>
      <c r="AW70">
        <f t="shared" si="90"/>
        <v>1</v>
      </c>
      <c r="AX70">
        <f t="shared" si="91"/>
        <v>0</v>
      </c>
      <c r="AY70">
        <f t="shared" si="92"/>
        <v>0</v>
      </c>
      <c r="AZ70" s="4">
        <f t="shared" si="67"/>
        <v>-3.9100000000000006</v>
      </c>
      <c r="BA70" s="4">
        <f t="shared" si="93"/>
        <v>1887.649999999994</v>
      </c>
      <c r="BB70" s="4">
        <f t="shared" si="68"/>
        <v>1874.6750000000143</v>
      </c>
      <c r="BC70" s="4">
        <f t="shared" si="69"/>
        <v>926.08399999999995</v>
      </c>
      <c r="BE70"/>
      <c r="BG70" s="6"/>
      <c r="BM70">
        <f t="shared" si="70"/>
        <v>1</v>
      </c>
    </row>
    <row r="71" spans="1:65" x14ac:dyDescent="0.25">
      <c r="A71">
        <v>2444</v>
      </c>
      <c r="B71" s="1">
        <v>44727</v>
      </c>
      <c r="C71" s="2">
        <v>3764.05</v>
      </c>
      <c r="D71" s="2">
        <v>3837.56</v>
      </c>
      <c r="E71" s="2">
        <v>3722.3</v>
      </c>
      <c r="F71" s="2">
        <v>3789.99</v>
      </c>
      <c r="G71" s="2">
        <v>4474610000</v>
      </c>
      <c r="H71" s="2">
        <f t="shared" si="71"/>
        <v>158.33388998147757</v>
      </c>
      <c r="I71" s="2">
        <f t="shared" si="72"/>
        <v>4004.3319999999994</v>
      </c>
      <c r="J71" s="2">
        <f t="shared" si="73"/>
        <v>168.44676540301046</v>
      </c>
      <c r="K71" s="2">
        <f t="shared" si="74"/>
        <v>28.570000000000164</v>
      </c>
      <c r="L71" s="18">
        <v>0.28244999999999998</v>
      </c>
      <c r="M71" s="19">
        <v>44.996470151890286</v>
      </c>
      <c r="N71" s="4">
        <f t="shared" si="47"/>
        <v>115.25999999999976</v>
      </c>
      <c r="O71" s="4">
        <f t="shared" si="75"/>
        <v>95.359000000000009</v>
      </c>
      <c r="P71" s="4">
        <f t="shared" si="48"/>
        <v>-4.4813609022556316</v>
      </c>
      <c r="Q71" s="4">
        <f t="shared" si="76"/>
        <v>-1.2513113759240819</v>
      </c>
      <c r="R71" s="18">
        <f t="shared" si="49"/>
        <v>3732.9645037593987</v>
      </c>
      <c r="S71" s="2">
        <f t="shared" si="50"/>
        <v>57.025496240601115</v>
      </c>
      <c r="T71" s="22">
        <f t="shared" si="51"/>
        <v>0</v>
      </c>
      <c r="U71" s="29">
        <f t="shared" si="52"/>
        <v>3764.0832881250003</v>
      </c>
      <c r="V71" s="30">
        <f t="shared" si="53"/>
        <v>25.906711874999473</v>
      </c>
      <c r="W71" s="31">
        <f t="shared" si="77"/>
        <v>1</v>
      </c>
      <c r="X71" s="35">
        <f t="shared" si="54"/>
        <v>3741.1493333333347</v>
      </c>
      <c r="Y71" s="30">
        <f t="shared" si="55"/>
        <v>48.840666666665129</v>
      </c>
      <c r="Z71" s="31">
        <f t="shared" si="78"/>
        <v>0</v>
      </c>
      <c r="AA71" s="29">
        <f t="shared" si="56"/>
        <v>3760.8725344541672</v>
      </c>
      <c r="AB71" s="30">
        <f t="shared" si="57"/>
        <v>29.117465545832601</v>
      </c>
      <c r="AC71" s="31">
        <f t="shared" si="79"/>
        <v>1</v>
      </c>
      <c r="AD71" s="32">
        <f t="shared" si="58"/>
        <v>1</v>
      </c>
      <c r="AE71" s="33">
        <f t="shared" si="59"/>
        <v>1</v>
      </c>
      <c r="AF71" s="33">
        <f t="shared" si="60"/>
        <v>0</v>
      </c>
      <c r="AG71" s="33">
        <f t="shared" si="61"/>
        <v>0</v>
      </c>
      <c r="AH71" s="38">
        <f t="shared" si="62"/>
        <v>1</v>
      </c>
      <c r="AI71" s="33">
        <f t="shared" si="63"/>
        <v>1</v>
      </c>
      <c r="AJ71" s="39">
        <f t="shared" si="64"/>
        <v>0</v>
      </c>
      <c r="AK71" s="43">
        <f t="shared" si="65"/>
        <v>0</v>
      </c>
      <c r="AL71" s="4">
        <f t="shared" si="80"/>
        <v>73.509999999999764</v>
      </c>
      <c r="AM71" s="4">
        <f t="shared" si="81"/>
        <v>76.687465545832765</v>
      </c>
      <c r="AN71" s="4">
        <f t="shared" si="82"/>
        <v>73.509999999999764</v>
      </c>
      <c r="AO71" s="4">
        <f t="shared" si="83"/>
        <v>-41.75</v>
      </c>
      <c r="AP71" s="4">
        <f t="shared" si="84"/>
        <v>38.572534454166998</v>
      </c>
      <c r="AQ71" s="4">
        <f t="shared" si="85"/>
        <v>38.572534454166998</v>
      </c>
      <c r="AR71" s="4">
        <f t="shared" si="66"/>
        <v>25.9399999999996</v>
      </c>
      <c r="AS71">
        <f t="shared" si="86"/>
        <v>73.509999999999764</v>
      </c>
      <c r="AT71" s="6">
        <f t="shared" si="87"/>
        <v>1</v>
      </c>
      <c r="AU71" s="4">
        <f t="shared" si="88"/>
        <v>-15.940770753742349</v>
      </c>
      <c r="AV71" s="4">
        <f t="shared" si="89"/>
        <v>19.356470151890687</v>
      </c>
      <c r="AW71">
        <f t="shared" si="90"/>
        <v>0</v>
      </c>
      <c r="AX71">
        <f t="shared" si="91"/>
        <v>1</v>
      </c>
      <c r="AY71">
        <f t="shared" si="92"/>
        <v>0</v>
      </c>
      <c r="AZ71" s="4">
        <f t="shared" si="67"/>
        <v>-3.9100000000000006</v>
      </c>
      <c r="BA71" s="4">
        <f t="shared" si="93"/>
        <v>1891.559999999994</v>
      </c>
      <c r="BB71" s="4">
        <f t="shared" si="68"/>
        <v>1878.5850000000144</v>
      </c>
      <c r="BC71" s="4">
        <f t="shared" si="69"/>
        <v>940.43200000000002</v>
      </c>
      <c r="BE71"/>
      <c r="BG71" s="6"/>
      <c r="BM71">
        <f t="shared" si="70"/>
        <v>1</v>
      </c>
    </row>
    <row r="72" spans="1:65" x14ac:dyDescent="0.25">
      <c r="A72">
        <v>2443</v>
      </c>
      <c r="B72" s="1">
        <v>44726</v>
      </c>
      <c r="C72" s="2">
        <v>3763.52</v>
      </c>
      <c r="D72" s="2">
        <v>3778.18</v>
      </c>
      <c r="E72" s="2">
        <v>3705.68</v>
      </c>
      <c r="F72" s="2">
        <v>3735.48</v>
      </c>
      <c r="G72" s="2">
        <v>4126400000</v>
      </c>
      <c r="H72" s="2">
        <f t="shared" si="71"/>
        <v>138.8111722048657</v>
      </c>
      <c r="I72" s="2">
        <f t="shared" si="72"/>
        <v>4018.729499999999</v>
      </c>
      <c r="J72" s="2">
        <f t="shared" si="73"/>
        <v>154.19193430591633</v>
      </c>
      <c r="K72" s="2">
        <f t="shared" si="74"/>
        <v>13.889999999999873</v>
      </c>
      <c r="L72" s="18">
        <v>0.31305000000000005</v>
      </c>
      <c r="M72" s="19">
        <v>50.060199344571672</v>
      </c>
      <c r="N72" s="4">
        <f t="shared" si="47"/>
        <v>72.5</v>
      </c>
      <c r="O72" s="4">
        <f t="shared" si="75"/>
        <v>93.102000000000046</v>
      </c>
      <c r="P72" s="4">
        <f t="shared" si="48"/>
        <v>-2.5154962406014914</v>
      </c>
      <c r="Q72" s="4">
        <f t="shared" si="76"/>
        <v>8.5354166666672254E-2</v>
      </c>
      <c r="R72" s="18">
        <f t="shared" si="49"/>
        <v>3751.5453233082708</v>
      </c>
      <c r="S72" s="2">
        <f t="shared" si="50"/>
        <v>16.065323308270763</v>
      </c>
      <c r="T72" s="22">
        <f t="shared" si="51"/>
        <v>1</v>
      </c>
      <c r="U72" s="29">
        <f t="shared" si="52"/>
        <v>3764.3114792515275</v>
      </c>
      <c r="V72" s="30">
        <f t="shared" si="53"/>
        <v>28.831479251527526</v>
      </c>
      <c r="W72" s="31">
        <f t="shared" si="77"/>
        <v>1</v>
      </c>
      <c r="X72" s="35">
        <f t="shared" si="54"/>
        <v>3723.7298666666611</v>
      </c>
      <c r="Y72" s="30">
        <f t="shared" si="55"/>
        <v>11.750133333338908</v>
      </c>
      <c r="Z72" s="31">
        <f t="shared" si="78"/>
        <v>1</v>
      </c>
      <c r="AA72" s="29">
        <f t="shared" si="56"/>
        <v>3758.6300534896463</v>
      </c>
      <c r="AB72" s="30">
        <f t="shared" si="57"/>
        <v>23.150053489646325</v>
      </c>
      <c r="AC72" s="31">
        <f t="shared" si="79"/>
        <v>1</v>
      </c>
      <c r="AD72" s="32">
        <f t="shared" si="58"/>
        <v>1</v>
      </c>
      <c r="AE72" s="33">
        <f t="shared" si="59"/>
        <v>0</v>
      </c>
      <c r="AF72" s="33">
        <f t="shared" si="60"/>
        <v>0</v>
      </c>
      <c r="AG72" s="33">
        <f t="shared" si="61"/>
        <v>0</v>
      </c>
      <c r="AH72" s="38">
        <f t="shared" si="62"/>
        <v>0</v>
      </c>
      <c r="AI72" s="33">
        <f t="shared" si="63"/>
        <v>0</v>
      </c>
      <c r="AJ72" s="39">
        <f t="shared" si="64"/>
        <v>0</v>
      </c>
      <c r="AK72" s="43">
        <f t="shared" si="65"/>
        <v>0</v>
      </c>
      <c r="AL72" s="4">
        <f t="shared" si="80"/>
        <v>14.659999999999854</v>
      </c>
      <c r="AM72" s="4">
        <f t="shared" si="81"/>
        <v>19.549946510353493</v>
      </c>
      <c r="AN72" s="4">
        <f t="shared" si="82"/>
        <v>14.659999999999854</v>
      </c>
      <c r="AO72" s="4">
        <f t="shared" si="83"/>
        <v>-57.840000000000146</v>
      </c>
      <c r="AP72" s="4">
        <f t="shared" si="84"/>
        <v>52.950053489646507</v>
      </c>
      <c r="AQ72" s="4">
        <f t="shared" si="85"/>
        <v>52.950053489646507</v>
      </c>
      <c r="AR72" s="4">
        <f t="shared" si="66"/>
        <v>28.039999999999964</v>
      </c>
      <c r="AS72">
        <f t="shared" si="86"/>
        <v>52.950053489646507</v>
      </c>
      <c r="AT72" s="6">
        <f t="shared" si="87"/>
        <v>0</v>
      </c>
      <c r="AU72" s="4">
        <f t="shared" si="88"/>
        <v>11.188246142249952</v>
      </c>
      <c r="AV72" s="4">
        <f t="shared" si="89"/>
        <v>22.320199344571709</v>
      </c>
      <c r="AW72">
        <f t="shared" si="90"/>
        <v>0</v>
      </c>
      <c r="AX72">
        <f t="shared" si="91"/>
        <v>0</v>
      </c>
      <c r="AY72">
        <f t="shared" si="92"/>
        <v>0</v>
      </c>
      <c r="AZ72" s="4">
        <f t="shared" si="67"/>
        <v>6.94</v>
      </c>
      <c r="BA72" s="4">
        <f t="shared" si="93"/>
        <v>1895.4699999999941</v>
      </c>
      <c r="BB72" s="4">
        <f t="shared" si="68"/>
        <v>1879.8883333333476</v>
      </c>
      <c r="BC72" s="4">
        <f t="shared" si="69"/>
        <v>940.22</v>
      </c>
      <c r="BE72"/>
      <c r="BG72" s="6"/>
      <c r="BM72">
        <f t="shared" si="70"/>
        <v>0</v>
      </c>
    </row>
    <row r="73" spans="1:65" x14ac:dyDescent="0.25">
      <c r="A73">
        <v>2442</v>
      </c>
      <c r="B73" s="1">
        <v>44725</v>
      </c>
      <c r="C73" s="2">
        <v>3838.15</v>
      </c>
      <c r="D73" s="2">
        <v>3838.15</v>
      </c>
      <c r="E73" s="2">
        <v>3734.3</v>
      </c>
      <c r="F73" s="2">
        <v>3749.63</v>
      </c>
      <c r="G73" s="2">
        <v>4572820000</v>
      </c>
      <c r="H73" s="2">
        <f t="shared" si="71"/>
        <v>100.7139116783553</v>
      </c>
      <c r="I73" s="2">
        <f t="shared" si="72"/>
        <v>4031.2044999999998</v>
      </c>
      <c r="J73" s="2">
        <f t="shared" si="73"/>
        <v>120.83589436547925</v>
      </c>
      <c r="K73" s="2">
        <f t="shared" si="74"/>
        <v>-62.710000000000036</v>
      </c>
      <c r="L73" s="18">
        <v>0.33524999999999999</v>
      </c>
      <c r="M73" s="19">
        <v>55.77243446251866</v>
      </c>
      <c r="N73" s="4">
        <f t="shared" si="47"/>
        <v>166.55999999999995</v>
      </c>
      <c r="O73" s="4">
        <f t="shared" si="75"/>
        <v>92.19800000000005</v>
      </c>
      <c r="P73" s="4">
        <f t="shared" si="48"/>
        <v>1.9153233082706871</v>
      </c>
      <c r="Q73" s="4">
        <f t="shared" si="76"/>
        <v>2.0294339782756325</v>
      </c>
      <c r="R73" s="18">
        <f t="shared" si="49"/>
        <v>3907.1656842105263</v>
      </c>
      <c r="S73" s="2">
        <f t="shared" si="50"/>
        <v>157.53568421052614</v>
      </c>
      <c r="T73" s="22">
        <f t="shared" si="51"/>
        <v>0</v>
      </c>
      <c r="U73" s="29">
        <f t="shared" si="52"/>
        <v>3839.4142290555146</v>
      </c>
      <c r="V73" s="30">
        <f t="shared" si="53"/>
        <v>89.784229055514515</v>
      </c>
      <c r="W73" s="31">
        <f t="shared" si="77"/>
        <v>0</v>
      </c>
      <c r="X73" s="35">
        <f t="shared" si="54"/>
        <v>3802.7566666665953</v>
      </c>
      <c r="Y73" s="30">
        <f t="shared" si="55"/>
        <v>53.126666666595156</v>
      </c>
      <c r="Z73" s="31">
        <f t="shared" si="78"/>
        <v>0</v>
      </c>
      <c r="AA73" s="29">
        <f t="shared" si="56"/>
        <v>3834.2821703210661</v>
      </c>
      <c r="AB73" s="30">
        <f t="shared" si="57"/>
        <v>84.652170321066023</v>
      </c>
      <c r="AC73" s="31">
        <f t="shared" si="79"/>
        <v>0</v>
      </c>
      <c r="AD73" s="32">
        <f t="shared" si="58"/>
        <v>-1</v>
      </c>
      <c r="AE73" s="33">
        <f t="shared" si="59"/>
        <v>0</v>
      </c>
      <c r="AF73" s="33">
        <f t="shared" si="60"/>
        <v>0</v>
      </c>
      <c r="AG73" s="33">
        <f t="shared" si="61"/>
        <v>0</v>
      </c>
      <c r="AH73" s="38">
        <f t="shared" si="62"/>
        <v>-1</v>
      </c>
      <c r="AI73" s="33">
        <f t="shared" si="63"/>
        <v>0</v>
      </c>
      <c r="AJ73" s="39">
        <f t="shared" si="64"/>
        <v>0</v>
      </c>
      <c r="AK73" s="43">
        <f t="shared" si="65"/>
        <v>0</v>
      </c>
      <c r="AL73" s="4">
        <f t="shared" si="80"/>
        <v>0</v>
      </c>
      <c r="AM73" s="4">
        <f t="shared" si="81"/>
        <v>3.8678296789339583</v>
      </c>
      <c r="AN73" s="4">
        <f t="shared" si="82"/>
        <v>0</v>
      </c>
      <c r="AO73" s="4">
        <f t="shared" si="83"/>
        <v>-103.84999999999991</v>
      </c>
      <c r="AP73" s="4">
        <f t="shared" si="84"/>
        <v>99.982170321065951</v>
      </c>
      <c r="AQ73" s="4">
        <f t="shared" si="85"/>
        <v>99.982170321065951</v>
      </c>
      <c r="AR73" s="4">
        <f t="shared" si="66"/>
        <v>88.519999999999982</v>
      </c>
      <c r="AS73">
        <f t="shared" si="86"/>
        <v>99.982170321065951</v>
      </c>
      <c r="AT73" s="6">
        <f t="shared" si="87"/>
        <v>1</v>
      </c>
      <c r="AU73" s="4">
        <f t="shared" si="88"/>
        <v>-50.11840044387759</v>
      </c>
      <c r="AV73" s="4">
        <f t="shared" si="89"/>
        <v>-32.447565537481324</v>
      </c>
      <c r="AW73">
        <f t="shared" si="90"/>
        <v>1</v>
      </c>
      <c r="AX73">
        <f t="shared" si="91"/>
        <v>0</v>
      </c>
      <c r="AY73">
        <f t="shared" si="92"/>
        <v>0</v>
      </c>
      <c r="AZ73" s="4">
        <f t="shared" si="67"/>
        <v>-3.9100000000000006</v>
      </c>
      <c r="BA73" s="4">
        <f t="shared" si="93"/>
        <v>1888.5299999999941</v>
      </c>
      <c r="BB73" s="4">
        <f t="shared" si="68"/>
        <v>1879.8883333333476</v>
      </c>
      <c r="BC73" s="4">
        <f t="shared" si="69"/>
        <v>970.07200000000012</v>
      </c>
      <c r="BE73"/>
      <c r="BG73" s="6"/>
      <c r="BM73">
        <f t="shared" si="70"/>
        <v>0</v>
      </c>
    </row>
    <row r="74" spans="1:65" x14ac:dyDescent="0.25">
      <c r="A74">
        <v>2441</v>
      </c>
      <c r="B74" s="1">
        <v>44722</v>
      </c>
      <c r="C74" s="2">
        <v>3974.39</v>
      </c>
      <c r="D74" s="2">
        <v>3974.39</v>
      </c>
      <c r="E74" s="2">
        <v>3900.16</v>
      </c>
      <c r="F74" s="2">
        <v>3900.86</v>
      </c>
      <c r="G74" s="2">
        <v>3936120000</v>
      </c>
      <c r="H74" s="2">
        <f t="shared" si="71"/>
        <v>53.560259946676496</v>
      </c>
      <c r="I74" s="2">
        <f t="shared" si="72"/>
        <v>4037.4919999999997</v>
      </c>
      <c r="J74" s="2">
        <f t="shared" si="73"/>
        <v>71.873129551863499</v>
      </c>
      <c r="K74" s="2">
        <f t="shared" si="74"/>
        <v>-43.430000000000291</v>
      </c>
      <c r="L74" s="18">
        <v>0.25305</v>
      </c>
      <c r="M74" s="19">
        <v>43.359799893207274</v>
      </c>
      <c r="N74" s="4">
        <f t="shared" si="47"/>
        <v>117.66000000000031</v>
      </c>
      <c r="O74" s="4">
        <f t="shared" si="75"/>
        <v>85.607000000000014</v>
      </c>
      <c r="P74" s="4">
        <f t="shared" si="48"/>
        <v>6.3056842105263264</v>
      </c>
      <c r="Q74" s="4">
        <f t="shared" si="76"/>
        <v>3.2416129628576358</v>
      </c>
      <c r="R74" s="18">
        <f t="shared" si="49"/>
        <v>4027.8807669172934</v>
      </c>
      <c r="S74" s="2">
        <f t="shared" si="50"/>
        <v>127.02076691729326</v>
      </c>
      <c r="T74" s="22">
        <f t="shared" si="51"/>
        <v>0</v>
      </c>
      <c r="U74" s="29">
        <f t="shared" si="52"/>
        <v>3975.6923796967558</v>
      </c>
      <c r="V74" s="30">
        <f t="shared" si="53"/>
        <v>74.832379696755652</v>
      </c>
      <c r="W74" s="31">
        <f t="shared" si="77"/>
        <v>0</v>
      </c>
      <c r="X74" s="35">
        <f t="shared" si="54"/>
        <v>3963.8394666666572</v>
      </c>
      <c r="Y74" s="30">
        <f t="shared" si="55"/>
        <v>62.979466666657117</v>
      </c>
      <c r="Z74" s="31">
        <f t="shared" si="78"/>
        <v>0</v>
      </c>
      <c r="AA74" s="29">
        <f t="shared" si="56"/>
        <v>3974.032971872542</v>
      </c>
      <c r="AB74" s="30">
        <f t="shared" si="57"/>
        <v>73.172971872541893</v>
      </c>
      <c r="AC74" s="31">
        <f t="shared" si="79"/>
        <v>0</v>
      </c>
      <c r="AD74" s="32">
        <f t="shared" si="58"/>
        <v>-1</v>
      </c>
      <c r="AE74" s="33">
        <f t="shared" si="59"/>
        <v>0</v>
      </c>
      <c r="AF74" s="33">
        <f t="shared" si="60"/>
        <v>0</v>
      </c>
      <c r="AG74" s="33">
        <f t="shared" si="61"/>
        <v>0</v>
      </c>
      <c r="AH74" s="38">
        <f t="shared" si="62"/>
        <v>-1</v>
      </c>
      <c r="AI74" s="33">
        <f t="shared" si="63"/>
        <v>-1</v>
      </c>
      <c r="AJ74" s="39">
        <f t="shared" si="64"/>
        <v>-1</v>
      </c>
      <c r="AK74" s="43">
        <f t="shared" si="65"/>
        <v>0</v>
      </c>
      <c r="AL74" s="4">
        <f t="shared" si="80"/>
        <v>0</v>
      </c>
      <c r="AM74" s="4">
        <f t="shared" si="81"/>
        <v>0.35702812745785195</v>
      </c>
      <c r="AN74" s="4">
        <f t="shared" si="82"/>
        <v>0</v>
      </c>
      <c r="AO74" s="4">
        <f t="shared" si="83"/>
        <v>-74.230000000000018</v>
      </c>
      <c r="AP74" s="4">
        <f t="shared" si="84"/>
        <v>73.872971872542166</v>
      </c>
      <c r="AQ74" s="4">
        <f t="shared" si="85"/>
        <v>73.872971872542166</v>
      </c>
      <c r="AR74" s="4">
        <f t="shared" si="66"/>
        <v>73.529999999999745</v>
      </c>
      <c r="AS74">
        <f t="shared" si="86"/>
        <v>73.872971872542166</v>
      </c>
      <c r="AT74" s="6">
        <f t="shared" si="87"/>
        <v>1</v>
      </c>
      <c r="AU74" s="4">
        <f t="shared" si="88"/>
        <v>-23.035804464674349</v>
      </c>
      <c r="AV74" s="4">
        <f t="shared" si="89"/>
        <v>-29.870200106792471</v>
      </c>
      <c r="AW74">
        <f t="shared" si="90"/>
        <v>1</v>
      </c>
      <c r="AX74">
        <f t="shared" si="91"/>
        <v>0</v>
      </c>
      <c r="AY74">
        <f t="shared" si="92"/>
        <v>0</v>
      </c>
      <c r="AZ74" s="4">
        <f t="shared" si="67"/>
        <v>-3.9100000000000006</v>
      </c>
      <c r="BA74" s="4">
        <f t="shared" si="93"/>
        <v>1892.4399999999941</v>
      </c>
      <c r="BB74" s="4">
        <f t="shared" si="68"/>
        <v>1879.8883333333476</v>
      </c>
      <c r="BC74" s="4">
        <f t="shared" si="69"/>
        <v>1024.568</v>
      </c>
      <c r="BE74"/>
      <c r="BG74" s="6"/>
      <c r="BM74">
        <f t="shared" si="70"/>
        <v>1</v>
      </c>
    </row>
    <row r="75" spans="1:65" x14ac:dyDescent="0.25">
      <c r="A75">
        <v>2440</v>
      </c>
      <c r="B75" s="1">
        <v>44721</v>
      </c>
      <c r="C75" s="2">
        <v>4101.6499999999996</v>
      </c>
      <c r="D75" s="2">
        <v>4119.1000000000004</v>
      </c>
      <c r="E75" s="2">
        <v>4017.17</v>
      </c>
      <c r="F75" s="2">
        <v>4017.82</v>
      </c>
      <c r="G75" s="2">
        <v>3192330000</v>
      </c>
      <c r="H75" s="2">
        <f t="shared" si="71"/>
        <v>50.786218646838101</v>
      </c>
      <c r="I75" s="2">
        <f t="shared" si="72"/>
        <v>4033.97</v>
      </c>
      <c r="J75" s="2">
        <f t="shared" si="73"/>
        <v>53.233521737519396</v>
      </c>
      <c r="K75" s="2">
        <f t="shared" si="74"/>
        <v>-14.1200000000008</v>
      </c>
      <c r="L75" s="18">
        <v>0.25185000000000002</v>
      </c>
      <c r="M75" s="19">
        <v>44.206232528580713</v>
      </c>
      <c r="N75" s="4">
        <f t="shared" si="47"/>
        <v>101.93000000000029</v>
      </c>
      <c r="O75" s="4">
        <f t="shared" si="75"/>
        <v>83.481999999999971</v>
      </c>
      <c r="P75" s="4">
        <f t="shared" si="48"/>
        <v>10.060766917293243</v>
      </c>
      <c r="Q75" s="4">
        <f t="shared" si="76"/>
        <v>3.3394351198871686</v>
      </c>
      <c r="R75" s="18">
        <f t="shared" si="49"/>
        <v>4127.7101954887221</v>
      </c>
      <c r="S75" s="2">
        <f t="shared" si="50"/>
        <v>109.89019548872193</v>
      </c>
      <c r="T75" s="22">
        <f t="shared" si="51"/>
        <v>0</v>
      </c>
      <c r="U75" s="29">
        <f t="shared" si="52"/>
        <v>4102.4019120989187</v>
      </c>
      <c r="V75" s="30">
        <f t="shared" si="53"/>
        <v>84.581912098918565</v>
      </c>
      <c r="W75" s="31">
        <f t="shared" si="77"/>
        <v>0</v>
      </c>
      <c r="X75" s="35">
        <f t="shared" si="54"/>
        <v>4118.3952000000018</v>
      </c>
      <c r="Y75" s="30">
        <f t="shared" si="55"/>
        <v>100.57520000000159</v>
      </c>
      <c r="Z75" s="31">
        <f t="shared" si="78"/>
        <v>0</v>
      </c>
      <c r="AA75" s="29">
        <f t="shared" si="56"/>
        <v>4104.64097240507</v>
      </c>
      <c r="AB75" s="30">
        <f t="shared" si="57"/>
        <v>86.820972405069824</v>
      </c>
      <c r="AC75" s="31">
        <f t="shared" si="79"/>
        <v>0</v>
      </c>
      <c r="AD75" s="32">
        <f t="shared" si="58"/>
        <v>-1</v>
      </c>
      <c r="AE75" s="33">
        <f t="shared" si="59"/>
        <v>-1</v>
      </c>
      <c r="AF75" s="33">
        <f t="shared" si="60"/>
        <v>-1</v>
      </c>
      <c r="AG75" s="33">
        <f t="shared" si="61"/>
        <v>0</v>
      </c>
      <c r="AH75" s="38">
        <f t="shared" si="62"/>
        <v>-1</v>
      </c>
      <c r="AI75" s="33">
        <f t="shared" si="63"/>
        <v>-1</v>
      </c>
      <c r="AJ75" s="39">
        <f t="shared" si="64"/>
        <v>-1</v>
      </c>
      <c r="AK75" s="43">
        <f t="shared" si="65"/>
        <v>-1</v>
      </c>
      <c r="AL75" s="4">
        <f t="shared" si="80"/>
        <v>17.450000000000728</v>
      </c>
      <c r="AM75" s="4">
        <f t="shared" si="81"/>
        <v>14.459027594930376</v>
      </c>
      <c r="AN75" s="4">
        <f t="shared" si="82"/>
        <v>14.459027594930376</v>
      </c>
      <c r="AO75" s="4">
        <f t="shared" si="83"/>
        <v>-84.479999999999563</v>
      </c>
      <c r="AP75" s="4">
        <f t="shared" si="84"/>
        <v>87.470972405069915</v>
      </c>
      <c r="AQ75" s="4">
        <f t="shared" si="85"/>
        <v>84.479999999999563</v>
      </c>
      <c r="AR75" s="4">
        <f t="shared" si="66"/>
        <v>83.829999999999472</v>
      </c>
      <c r="AS75">
        <f t="shared" si="86"/>
        <v>84.479999999999563</v>
      </c>
      <c r="AT75" s="6">
        <f t="shared" si="87"/>
        <v>1</v>
      </c>
      <c r="AU75" s="4">
        <f t="shared" si="88"/>
        <v>-39.036390005388142</v>
      </c>
      <c r="AV75" s="4">
        <f t="shared" si="89"/>
        <v>-39.323767471418762</v>
      </c>
      <c r="AW75">
        <f t="shared" si="90"/>
        <v>1</v>
      </c>
      <c r="AX75">
        <f t="shared" si="91"/>
        <v>0</v>
      </c>
      <c r="AY75">
        <f t="shared" si="92"/>
        <v>0</v>
      </c>
      <c r="AZ75" s="4">
        <f t="shared" si="67"/>
        <v>-3.9100000000000006</v>
      </c>
      <c r="BA75" s="4">
        <f t="shared" si="93"/>
        <v>1896.3499999999942</v>
      </c>
      <c r="BB75" s="4">
        <f t="shared" si="68"/>
        <v>1882.4950000000142</v>
      </c>
      <c r="BC75" s="4">
        <f t="shared" si="69"/>
        <v>1075.4719999999998</v>
      </c>
      <c r="BE75"/>
      <c r="BG75" s="6"/>
      <c r="BM75">
        <f t="shared" si="70"/>
        <v>1</v>
      </c>
    </row>
    <row r="76" spans="1:65" x14ac:dyDescent="0.25">
      <c r="A76">
        <v>2439</v>
      </c>
      <c r="B76" s="1">
        <v>44720</v>
      </c>
      <c r="C76" s="2">
        <v>4147.12</v>
      </c>
      <c r="D76" s="2">
        <v>4160.1400000000003</v>
      </c>
      <c r="E76" s="2">
        <v>4107.2</v>
      </c>
      <c r="F76" s="2">
        <v>4115.7700000000004</v>
      </c>
      <c r="G76" s="2">
        <v>3090180000</v>
      </c>
      <c r="H76" s="2">
        <f t="shared" si="71"/>
        <v>75.938094202521995</v>
      </c>
      <c r="I76" s="2">
        <f t="shared" si="72"/>
        <v>4028.3915000000002</v>
      </c>
      <c r="J76" s="2">
        <f t="shared" si="73"/>
        <v>68.815335423680693</v>
      </c>
      <c r="K76" s="2">
        <f t="shared" si="74"/>
        <v>-13.5600000000004</v>
      </c>
      <c r="L76" s="18">
        <v>0.22270000000000001</v>
      </c>
      <c r="M76" s="19">
        <v>39.516182604009934</v>
      </c>
      <c r="N76" s="4">
        <f t="shared" si="47"/>
        <v>53.480000000000473</v>
      </c>
      <c r="O76" s="4">
        <f t="shared" si="75"/>
        <v>80.718999999999909</v>
      </c>
      <c r="P76" s="4">
        <f t="shared" si="48"/>
        <v>11.940195488721814</v>
      </c>
      <c r="Q76" s="4">
        <f t="shared" si="76"/>
        <v>1.9279797408182924</v>
      </c>
      <c r="R76" s="18">
        <f t="shared" si="49"/>
        <v>4171.8877744360907</v>
      </c>
      <c r="S76" s="2">
        <f t="shared" si="50"/>
        <v>56.117774436090258</v>
      </c>
      <c r="T76" s="22">
        <f t="shared" si="51"/>
        <v>0</v>
      </c>
      <c r="U76" s="29">
        <f t="shared" si="52"/>
        <v>4147.4220751392158</v>
      </c>
      <c r="V76" s="30">
        <f t="shared" si="53"/>
        <v>31.652075139215412</v>
      </c>
      <c r="W76" s="31">
        <f t="shared" si="77"/>
        <v>1</v>
      </c>
      <c r="X76" s="35">
        <f t="shared" si="54"/>
        <v>4134.0393333333359</v>
      </c>
      <c r="Y76" s="30">
        <f t="shared" si="55"/>
        <v>18.269333333335453</v>
      </c>
      <c r="Z76" s="31">
        <f t="shared" si="78"/>
        <v>1</v>
      </c>
      <c r="AA76" s="29">
        <f t="shared" si="56"/>
        <v>4145.5484912863922</v>
      </c>
      <c r="AB76" s="30">
        <f t="shared" si="57"/>
        <v>29.778491286391727</v>
      </c>
      <c r="AC76" s="31">
        <f t="shared" si="79"/>
        <v>1</v>
      </c>
      <c r="AD76" s="32">
        <f t="shared" si="58"/>
        <v>1</v>
      </c>
      <c r="AE76" s="33">
        <f t="shared" si="59"/>
        <v>0</v>
      </c>
      <c r="AF76" s="33">
        <f t="shared" si="60"/>
        <v>0</v>
      </c>
      <c r="AG76" s="33">
        <f t="shared" si="61"/>
        <v>0</v>
      </c>
      <c r="AH76" s="38">
        <f t="shared" si="62"/>
        <v>1</v>
      </c>
      <c r="AI76" s="33">
        <f t="shared" si="63"/>
        <v>1</v>
      </c>
      <c r="AJ76" s="39">
        <f t="shared" si="64"/>
        <v>1</v>
      </c>
      <c r="AK76" s="43">
        <f t="shared" si="65"/>
        <v>1</v>
      </c>
      <c r="AL76" s="4">
        <f t="shared" si="80"/>
        <v>13.020000000000437</v>
      </c>
      <c r="AM76" s="4">
        <f t="shared" si="81"/>
        <v>14.591508713608164</v>
      </c>
      <c r="AN76" s="4">
        <f t="shared" si="82"/>
        <v>13.020000000000437</v>
      </c>
      <c r="AO76" s="4">
        <f t="shared" si="83"/>
        <v>-39.920000000000073</v>
      </c>
      <c r="AP76" s="4">
        <f t="shared" si="84"/>
        <v>38.348491286392346</v>
      </c>
      <c r="AQ76" s="4">
        <f t="shared" si="85"/>
        <v>38.348491286392346</v>
      </c>
      <c r="AR76" s="4">
        <f t="shared" si="66"/>
        <v>31.349999999999454</v>
      </c>
      <c r="AS76">
        <f t="shared" si="86"/>
        <v>38.348491286392346</v>
      </c>
      <c r="AT76" s="6">
        <f t="shared" si="87"/>
        <v>0</v>
      </c>
      <c r="AU76" s="4">
        <f t="shared" si="88"/>
        <v>7.4345275812476288</v>
      </c>
      <c r="AV76" s="4">
        <f t="shared" si="89"/>
        <v>8.4661826040104806</v>
      </c>
      <c r="AW76">
        <f t="shared" si="90"/>
        <v>0</v>
      </c>
      <c r="AX76">
        <f t="shared" si="91"/>
        <v>0</v>
      </c>
      <c r="AY76">
        <f t="shared" si="92"/>
        <v>0</v>
      </c>
      <c r="AZ76" s="4">
        <f t="shared" si="67"/>
        <v>6.94</v>
      </c>
      <c r="BA76" s="4">
        <f t="shared" si="93"/>
        <v>1900.2599999999943</v>
      </c>
      <c r="BB76" s="4">
        <f t="shared" si="68"/>
        <v>1886.4050000000143</v>
      </c>
      <c r="BC76" s="4">
        <f t="shared" si="69"/>
        <v>1093.6599999999999</v>
      </c>
      <c r="BE76"/>
      <c r="BG76" s="6"/>
      <c r="BM76">
        <f t="shared" si="70"/>
        <v>1</v>
      </c>
    </row>
    <row r="77" spans="1:65" x14ac:dyDescent="0.25">
      <c r="A77">
        <v>2438</v>
      </c>
      <c r="B77" s="1">
        <v>44719</v>
      </c>
      <c r="C77" s="2">
        <v>4096.47</v>
      </c>
      <c r="D77" s="2">
        <v>4164.8599999999997</v>
      </c>
      <c r="E77" s="2">
        <v>4080.19</v>
      </c>
      <c r="F77" s="2">
        <v>4160.68</v>
      </c>
      <c r="G77" s="2">
        <v>3476470000</v>
      </c>
      <c r="H77" s="2">
        <f t="shared" si="71"/>
        <v>85.796082143132296</v>
      </c>
      <c r="I77" s="2">
        <f t="shared" si="72"/>
        <v>4022.7945</v>
      </c>
      <c r="J77" s="2">
        <f t="shared" si="73"/>
        <v>88.533219056910738</v>
      </c>
      <c r="K77" s="2">
        <f t="shared" si="74"/>
        <v>-24.960000000000036</v>
      </c>
      <c r="L77" s="18">
        <v>0.22649999999999998</v>
      </c>
      <c r="M77" s="19">
        <v>39.811320754469548</v>
      </c>
      <c r="N77" s="4">
        <f t="shared" si="47"/>
        <v>84.669999999999618</v>
      </c>
      <c r="O77" s="4">
        <f t="shared" si="75"/>
        <v>85.232999999999862</v>
      </c>
      <c r="P77" s="4">
        <f t="shared" si="48"/>
        <v>11.207774436090222</v>
      </c>
      <c r="Q77" s="4">
        <f t="shared" si="76"/>
        <v>0.77455163901487079</v>
      </c>
      <c r="R77" s="18">
        <f t="shared" si="49"/>
        <v>4131.1638796992484</v>
      </c>
      <c r="S77" s="2">
        <f t="shared" si="50"/>
        <v>29.516120300751936</v>
      </c>
      <c r="T77" s="22">
        <f t="shared" si="51"/>
        <v>1</v>
      </c>
      <c r="U77" s="29">
        <f t="shared" si="52"/>
        <v>4096.2430675290234</v>
      </c>
      <c r="V77" s="30">
        <f t="shared" si="53"/>
        <v>64.436932470976899</v>
      </c>
      <c r="W77" s="31">
        <f t="shared" si="77"/>
        <v>0</v>
      </c>
      <c r="X77" s="35">
        <f t="shared" si="54"/>
        <v>4096.6159999999945</v>
      </c>
      <c r="Y77" s="30">
        <f t="shared" si="55"/>
        <v>64.064000000005763</v>
      </c>
      <c r="Z77" s="31">
        <f t="shared" si="78"/>
        <v>0</v>
      </c>
      <c r="AA77" s="29">
        <f t="shared" si="56"/>
        <v>4096.2952780749592</v>
      </c>
      <c r="AB77" s="30">
        <f t="shared" si="57"/>
        <v>64.384721925041049</v>
      </c>
      <c r="AC77" s="31">
        <f t="shared" si="79"/>
        <v>0</v>
      </c>
      <c r="AD77" s="32">
        <f t="shared" si="58"/>
        <v>-1</v>
      </c>
      <c r="AE77" s="33">
        <f t="shared" si="59"/>
        <v>-1</v>
      </c>
      <c r="AF77" s="33">
        <f t="shared" si="60"/>
        <v>0</v>
      </c>
      <c r="AG77" s="33">
        <f t="shared" si="61"/>
        <v>0</v>
      </c>
      <c r="AH77" s="38">
        <f t="shared" si="62"/>
        <v>-1</v>
      </c>
      <c r="AI77" s="33">
        <f t="shared" si="63"/>
        <v>-1</v>
      </c>
      <c r="AJ77" s="39">
        <f t="shared" si="64"/>
        <v>-1</v>
      </c>
      <c r="AK77" s="43">
        <f t="shared" si="65"/>
        <v>-1</v>
      </c>
      <c r="AL77" s="4">
        <f t="shared" si="80"/>
        <v>68.389999999999418</v>
      </c>
      <c r="AM77" s="4">
        <f t="shared" si="81"/>
        <v>68.564721925040431</v>
      </c>
      <c r="AN77" s="4">
        <f t="shared" si="82"/>
        <v>68.389999999999418</v>
      </c>
      <c r="AO77" s="4">
        <f t="shared" si="83"/>
        <v>-16.2800000000002</v>
      </c>
      <c r="AP77" s="4">
        <f t="shared" si="84"/>
        <v>16.105278074959188</v>
      </c>
      <c r="AQ77" s="4">
        <f t="shared" si="85"/>
        <v>16.105278074959188</v>
      </c>
      <c r="AR77" s="4">
        <f t="shared" si="66"/>
        <v>64.210000000000036</v>
      </c>
      <c r="AS77">
        <f t="shared" si="86"/>
        <v>68.389999999999418</v>
      </c>
      <c r="AT77" s="6">
        <f t="shared" si="87"/>
        <v>1</v>
      </c>
      <c r="AU77" s="4">
        <f t="shared" si="88"/>
        <v>-19.254138929026702</v>
      </c>
      <c r="AV77" s="4">
        <f t="shared" si="89"/>
        <v>-24.098679245530487</v>
      </c>
      <c r="AW77">
        <f t="shared" si="90"/>
        <v>1</v>
      </c>
      <c r="AX77">
        <f t="shared" si="91"/>
        <v>0</v>
      </c>
      <c r="AY77">
        <f t="shared" si="92"/>
        <v>0</v>
      </c>
      <c r="AZ77" s="4">
        <f t="shared" si="67"/>
        <v>-3.9100000000000006</v>
      </c>
      <c r="BA77" s="4">
        <f t="shared" si="93"/>
        <v>1893.3199999999943</v>
      </c>
      <c r="BB77" s="4">
        <f t="shared" si="68"/>
        <v>1879.4650000000142</v>
      </c>
      <c r="BC77" s="4">
        <f t="shared" si="69"/>
        <v>1073.4000000000001</v>
      </c>
      <c r="BE77"/>
      <c r="BG77" s="6"/>
      <c r="BM77">
        <f t="shared" si="70"/>
        <v>1</v>
      </c>
    </row>
    <row r="78" spans="1:65" x14ac:dyDescent="0.25">
      <c r="A78">
        <v>2437</v>
      </c>
      <c r="B78" s="1">
        <v>44718</v>
      </c>
      <c r="C78" s="2">
        <v>4134.72</v>
      </c>
      <c r="D78" s="2">
        <v>4168.78</v>
      </c>
      <c r="E78" s="2">
        <v>4109.18</v>
      </c>
      <c r="F78" s="2">
        <v>4121.43</v>
      </c>
      <c r="G78" s="2">
        <v>3852050000</v>
      </c>
      <c r="H78" s="2">
        <f t="shared" si="71"/>
        <v>97.224568597082907</v>
      </c>
      <c r="I78" s="2">
        <f t="shared" si="72"/>
        <v>4022.0345000000002</v>
      </c>
      <c r="J78" s="2">
        <f t="shared" si="73"/>
        <v>95.593203573652048</v>
      </c>
      <c r="K78" s="2">
        <f t="shared" si="74"/>
        <v>26.180000000000291</v>
      </c>
      <c r="L78" s="18">
        <v>0.24385000000000001</v>
      </c>
      <c r="M78" s="19">
        <v>42.726835713889322</v>
      </c>
      <c r="N78" s="4">
        <f t="shared" si="47"/>
        <v>60.239999999999782</v>
      </c>
      <c r="O78" s="4">
        <f t="shared" si="75"/>
        <v>84.817999999999898</v>
      </c>
      <c r="P78" s="4">
        <f t="shared" si="48"/>
        <v>9.7338796992481154</v>
      </c>
      <c r="Q78" s="4">
        <f t="shared" si="76"/>
        <v>-0.58187813070894134</v>
      </c>
      <c r="R78" s="18">
        <f t="shared" si="49"/>
        <v>4115.2777819548874</v>
      </c>
      <c r="S78" s="2">
        <f t="shared" si="50"/>
        <v>6.1522180451129316</v>
      </c>
      <c r="T78" s="22">
        <f t="shared" si="51"/>
        <v>1</v>
      </c>
      <c r="U78" s="29">
        <f t="shared" si="52"/>
        <v>4134.0909819037097</v>
      </c>
      <c r="V78" s="30">
        <f t="shared" si="53"/>
        <v>12.660981903709398</v>
      </c>
      <c r="W78" s="31">
        <f t="shared" si="77"/>
        <v>1</v>
      </c>
      <c r="X78" s="35">
        <f t="shared" si="54"/>
        <v>4147.725066666666</v>
      </c>
      <c r="Y78" s="30">
        <f t="shared" si="55"/>
        <v>26.295066666665662</v>
      </c>
      <c r="Z78" s="31">
        <f t="shared" si="78"/>
        <v>1</v>
      </c>
      <c r="AA78" s="29">
        <f t="shared" si="56"/>
        <v>4135.9997537705231</v>
      </c>
      <c r="AB78" s="30">
        <f t="shared" si="57"/>
        <v>14.569753770522766</v>
      </c>
      <c r="AC78" s="31">
        <f t="shared" si="79"/>
        <v>1</v>
      </c>
      <c r="AD78" s="32">
        <f t="shared" si="58"/>
        <v>1</v>
      </c>
      <c r="AE78" s="33">
        <f t="shared" si="59"/>
        <v>1</v>
      </c>
      <c r="AF78" s="33">
        <f t="shared" si="60"/>
        <v>0</v>
      </c>
      <c r="AG78" s="33">
        <f t="shared" si="61"/>
        <v>0</v>
      </c>
      <c r="AH78" s="38">
        <f t="shared" si="62"/>
        <v>1</v>
      </c>
      <c r="AI78" s="33">
        <f t="shared" si="63"/>
        <v>1</v>
      </c>
      <c r="AJ78" s="39">
        <f t="shared" si="64"/>
        <v>1</v>
      </c>
      <c r="AK78" s="43">
        <f t="shared" si="65"/>
        <v>0</v>
      </c>
      <c r="AL78" s="4">
        <f t="shared" si="80"/>
        <v>34.059999999999491</v>
      </c>
      <c r="AM78" s="4">
        <f t="shared" si="81"/>
        <v>32.780246229476688</v>
      </c>
      <c r="AN78" s="4">
        <f t="shared" si="82"/>
        <v>32.780246229476688</v>
      </c>
      <c r="AO78" s="4">
        <f t="shared" si="83"/>
        <v>-25.539999999999964</v>
      </c>
      <c r="AP78" s="4">
        <f t="shared" si="84"/>
        <v>26.819753770522766</v>
      </c>
      <c r="AQ78" s="4">
        <f t="shared" si="85"/>
        <v>25.539999999999964</v>
      </c>
      <c r="AR78" s="4">
        <f t="shared" si="66"/>
        <v>13.289999999999964</v>
      </c>
      <c r="AS78">
        <f t="shared" si="86"/>
        <v>32.780246229476688</v>
      </c>
      <c r="AT78" s="6">
        <f t="shared" si="87"/>
        <v>0</v>
      </c>
      <c r="AU78" s="4">
        <f t="shared" si="88"/>
        <v>9.2138184205491029</v>
      </c>
      <c r="AV78" s="4">
        <f t="shared" si="89"/>
        <v>29.736835713889359</v>
      </c>
      <c r="AW78">
        <f t="shared" si="90"/>
        <v>0</v>
      </c>
      <c r="AX78">
        <f t="shared" si="91"/>
        <v>0</v>
      </c>
      <c r="AY78">
        <f t="shared" si="92"/>
        <v>0</v>
      </c>
      <c r="AZ78" s="4">
        <f t="shared" si="67"/>
        <v>6.94</v>
      </c>
      <c r="BA78" s="4">
        <f t="shared" si="93"/>
        <v>1897.2299999999943</v>
      </c>
      <c r="BB78" s="4">
        <f t="shared" si="68"/>
        <v>1883.3750000000143</v>
      </c>
      <c r="BC78" s="4">
        <f t="shared" si="69"/>
        <v>1088.7</v>
      </c>
      <c r="BE78"/>
      <c r="BG78" s="6"/>
      <c r="BM78">
        <f t="shared" si="70"/>
        <v>1</v>
      </c>
    </row>
    <row r="79" spans="1:65" x14ac:dyDescent="0.25">
      <c r="A79">
        <v>2436</v>
      </c>
      <c r="B79" s="1">
        <v>44715</v>
      </c>
      <c r="C79" s="2">
        <v>4137.57</v>
      </c>
      <c r="D79" s="2">
        <v>4142.67</v>
      </c>
      <c r="E79" s="2">
        <v>4098.67</v>
      </c>
      <c r="F79" s="2">
        <v>4108.54</v>
      </c>
      <c r="G79" s="2">
        <v>3107080000</v>
      </c>
      <c r="H79" s="2">
        <f t="shared" si="71"/>
        <v>99.715615232074299</v>
      </c>
      <c r="I79" s="2">
        <f t="shared" si="72"/>
        <v>4021.7069999999994</v>
      </c>
      <c r="J79" s="2">
        <f t="shared" si="73"/>
        <v>108.32537202919339</v>
      </c>
      <c r="K79" s="2">
        <f t="shared" si="74"/>
        <v>-39.25</v>
      </c>
      <c r="L79" s="18">
        <v>0.20500000000000002</v>
      </c>
      <c r="M79" s="19">
        <v>36.516577956544168</v>
      </c>
      <c r="N79" s="4">
        <f t="shared" si="47"/>
        <v>78.149999999999636</v>
      </c>
      <c r="O79" s="4">
        <f t="shared" si="75"/>
        <v>92.1039999999999</v>
      </c>
      <c r="P79" s="4">
        <f t="shared" si="48"/>
        <v>6.7377819548872058</v>
      </c>
      <c r="Q79" s="4">
        <f t="shared" si="76"/>
        <v>-1.6128669135655052</v>
      </c>
      <c r="R79" s="18">
        <f t="shared" si="49"/>
        <v>4180.4319398496236</v>
      </c>
      <c r="S79" s="2">
        <f t="shared" si="50"/>
        <v>71.891939849623668</v>
      </c>
      <c r="T79" s="22">
        <f t="shared" si="51"/>
        <v>0</v>
      </c>
      <c r="U79" s="29">
        <f t="shared" si="52"/>
        <v>4136.2086371531714</v>
      </c>
      <c r="V79" s="30">
        <f t="shared" si="53"/>
        <v>27.668637153171403</v>
      </c>
      <c r="W79" s="31">
        <f t="shared" si="77"/>
        <v>1</v>
      </c>
      <c r="X79" s="35">
        <f t="shared" si="54"/>
        <v>4119.7722666666632</v>
      </c>
      <c r="Y79" s="30">
        <f t="shared" si="55"/>
        <v>11.232266666663236</v>
      </c>
      <c r="Z79" s="31">
        <f t="shared" si="78"/>
        <v>1</v>
      </c>
      <c r="AA79" s="29">
        <f t="shared" si="56"/>
        <v>4133.9075452850602</v>
      </c>
      <c r="AB79" s="30">
        <f t="shared" si="57"/>
        <v>25.36754528506026</v>
      </c>
      <c r="AC79" s="31">
        <f t="shared" si="79"/>
        <v>1</v>
      </c>
      <c r="AD79" s="32">
        <f t="shared" si="58"/>
        <v>1</v>
      </c>
      <c r="AE79" s="33">
        <f t="shared" si="59"/>
        <v>0</v>
      </c>
      <c r="AF79" s="33">
        <f t="shared" si="60"/>
        <v>0</v>
      </c>
      <c r="AG79" s="33">
        <f t="shared" si="61"/>
        <v>0</v>
      </c>
      <c r="AH79" s="38">
        <f t="shared" si="62"/>
        <v>1</v>
      </c>
      <c r="AI79" s="33">
        <f t="shared" si="63"/>
        <v>0</v>
      </c>
      <c r="AJ79" s="39">
        <f t="shared" si="64"/>
        <v>0</v>
      </c>
      <c r="AK79" s="43">
        <f t="shared" si="65"/>
        <v>0</v>
      </c>
      <c r="AL79" s="4">
        <f t="shared" si="80"/>
        <v>5.1000000000003638</v>
      </c>
      <c r="AM79" s="4">
        <f t="shared" si="81"/>
        <v>8.7624547149398495</v>
      </c>
      <c r="AN79" s="4">
        <f t="shared" si="82"/>
        <v>5.1000000000003638</v>
      </c>
      <c r="AO79" s="4">
        <f t="shared" si="83"/>
        <v>-38.899999999999636</v>
      </c>
      <c r="AP79" s="4">
        <f t="shared" si="84"/>
        <v>35.23754528506015</v>
      </c>
      <c r="AQ79" s="4">
        <f t="shared" si="85"/>
        <v>35.23754528506015</v>
      </c>
      <c r="AR79" s="4">
        <f t="shared" si="66"/>
        <v>29.029999999999745</v>
      </c>
      <c r="AS79">
        <f t="shared" si="86"/>
        <v>35.23754528506015</v>
      </c>
      <c r="AT79" s="6">
        <f t="shared" si="87"/>
        <v>0</v>
      </c>
      <c r="AU79" s="4">
        <f t="shared" si="88"/>
        <v>4.7595094675235146</v>
      </c>
      <c r="AV79" s="4">
        <f t="shared" si="89"/>
        <v>7.7865779565444226</v>
      </c>
      <c r="AW79">
        <f t="shared" si="90"/>
        <v>0</v>
      </c>
      <c r="AX79">
        <f t="shared" si="91"/>
        <v>0</v>
      </c>
      <c r="AY79">
        <f t="shared" si="92"/>
        <v>0</v>
      </c>
      <c r="AZ79" s="4">
        <f t="shared" si="67"/>
        <v>6.94</v>
      </c>
      <c r="BA79" s="4">
        <f t="shared" si="93"/>
        <v>1890.2899999999943</v>
      </c>
      <c r="BB79" s="4">
        <f t="shared" si="68"/>
        <v>1878.7483333333475</v>
      </c>
      <c r="BC79" s="4">
        <f t="shared" si="69"/>
        <v>1089.8399999999997</v>
      </c>
      <c r="BE79"/>
      <c r="BG79" s="6"/>
      <c r="BM79">
        <f t="shared" si="70"/>
        <v>0</v>
      </c>
    </row>
    <row r="80" spans="1:65" x14ac:dyDescent="0.25">
      <c r="A80">
        <v>2435</v>
      </c>
      <c r="B80" s="1">
        <v>44714</v>
      </c>
      <c r="C80" s="2">
        <v>4095.41</v>
      </c>
      <c r="D80" s="2">
        <v>4177.51</v>
      </c>
      <c r="E80" s="2">
        <v>4074.37</v>
      </c>
      <c r="F80" s="2">
        <v>4176.82</v>
      </c>
      <c r="G80" s="2">
        <v>3604930000</v>
      </c>
      <c r="H80" s="2">
        <f t="shared" si="71"/>
        <v>100.07265536154766</v>
      </c>
      <c r="I80" s="2">
        <f t="shared" si="72"/>
        <v>4028.35</v>
      </c>
      <c r="J80" s="2">
        <f t="shared" si="73"/>
        <v>110.42004682598457</v>
      </c>
      <c r="K80" s="2">
        <f t="shared" si="74"/>
        <v>-5.819999999999709</v>
      </c>
      <c r="L80" s="18">
        <v>0.19885</v>
      </c>
      <c r="M80" s="19">
        <v>34.780047610942319</v>
      </c>
      <c r="N80" s="4">
        <f t="shared" si="47"/>
        <v>103.14000000000033</v>
      </c>
      <c r="O80" s="4">
        <f t="shared" si="75"/>
        <v>91.226999999999947</v>
      </c>
      <c r="P80" s="4">
        <f t="shared" si="48"/>
        <v>3.611939849624048</v>
      </c>
      <c r="Q80" s="4">
        <f t="shared" si="76"/>
        <v>-3.49067396622711</v>
      </c>
      <c r="R80" s="18">
        <f t="shared" si="49"/>
        <v>4098.505631578947</v>
      </c>
      <c r="S80" s="2">
        <f t="shared" si="50"/>
        <v>78.314368421052677</v>
      </c>
      <c r="T80" s="22">
        <f t="shared" si="51"/>
        <v>0</v>
      </c>
      <c r="U80" s="29">
        <f t="shared" si="52"/>
        <v>4093.4073629380541</v>
      </c>
      <c r="V80" s="30">
        <f t="shared" si="53"/>
        <v>83.412637061945588</v>
      </c>
      <c r="W80" s="31">
        <f t="shared" si="77"/>
        <v>0</v>
      </c>
      <c r="X80" s="35">
        <f t="shared" si="54"/>
        <v>4096.458133333319</v>
      </c>
      <c r="Y80" s="30">
        <f t="shared" si="55"/>
        <v>80.361866666680726</v>
      </c>
      <c r="Z80" s="31">
        <f t="shared" si="78"/>
        <v>0</v>
      </c>
      <c r="AA80" s="29">
        <f t="shared" si="56"/>
        <v>4093.8344707933916</v>
      </c>
      <c r="AB80" s="30">
        <f t="shared" si="57"/>
        <v>82.985529206608135</v>
      </c>
      <c r="AC80" s="31">
        <f t="shared" si="79"/>
        <v>0</v>
      </c>
      <c r="AD80" s="32">
        <f t="shared" si="58"/>
        <v>-1</v>
      </c>
      <c r="AE80" s="33">
        <f t="shared" si="59"/>
        <v>0</v>
      </c>
      <c r="AF80" s="33">
        <f t="shared" si="60"/>
        <v>0</v>
      </c>
      <c r="AG80" s="33">
        <f t="shared" si="61"/>
        <v>0</v>
      </c>
      <c r="AH80" s="38">
        <f t="shared" si="62"/>
        <v>-1</v>
      </c>
      <c r="AI80" s="33">
        <f t="shared" si="63"/>
        <v>-1</v>
      </c>
      <c r="AJ80" s="39">
        <f t="shared" si="64"/>
        <v>0</v>
      </c>
      <c r="AK80" s="43">
        <f t="shared" si="65"/>
        <v>0</v>
      </c>
      <c r="AL80" s="4">
        <f t="shared" si="80"/>
        <v>82.100000000000364</v>
      </c>
      <c r="AM80" s="4">
        <f t="shared" si="81"/>
        <v>83.675529206608644</v>
      </c>
      <c r="AN80" s="4">
        <f t="shared" si="82"/>
        <v>82.100000000000364</v>
      </c>
      <c r="AO80" s="4">
        <f t="shared" si="83"/>
        <v>-21.039999999999964</v>
      </c>
      <c r="AP80" s="4">
        <f t="shared" si="84"/>
        <v>19.464470793391683</v>
      </c>
      <c r="AQ80" s="4">
        <f t="shared" si="85"/>
        <v>19.464470793391683</v>
      </c>
      <c r="AR80" s="4">
        <f t="shared" si="66"/>
        <v>81.409999999999854</v>
      </c>
      <c r="AS80">
        <f t="shared" si="86"/>
        <v>82.100000000000364</v>
      </c>
      <c r="AT80" s="6">
        <f t="shared" si="87"/>
        <v>1</v>
      </c>
      <c r="AU80" s="4">
        <f t="shared" si="88"/>
        <v>-36.856537153327061</v>
      </c>
      <c r="AV80" s="4">
        <f t="shared" si="89"/>
        <v>-46.329952389057539</v>
      </c>
      <c r="AW80">
        <f t="shared" si="90"/>
        <v>1</v>
      </c>
      <c r="AX80">
        <f t="shared" si="91"/>
        <v>0</v>
      </c>
      <c r="AY80">
        <f t="shared" si="92"/>
        <v>0</v>
      </c>
      <c r="AZ80" s="4">
        <f t="shared" si="67"/>
        <v>-3.9100000000000006</v>
      </c>
      <c r="BA80" s="4">
        <f t="shared" si="93"/>
        <v>1883.3499999999942</v>
      </c>
      <c r="BB80" s="4">
        <f t="shared" si="68"/>
        <v>1878.7483333333475</v>
      </c>
      <c r="BC80" s="4">
        <f t="shared" si="69"/>
        <v>1072.9759999999997</v>
      </c>
      <c r="BE80"/>
      <c r="BG80" s="6"/>
      <c r="BM80">
        <f t="shared" si="70"/>
        <v>1</v>
      </c>
    </row>
    <row r="81" spans="1:65" x14ac:dyDescent="0.25">
      <c r="A81">
        <v>2434</v>
      </c>
      <c r="B81" s="1">
        <v>44713</v>
      </c>
      <c r="C81" s="2">
        <v>4149.78</v>
      </c>
      <c r="D81" s="2">
        <v>4166.54</v>
      </c>
      <c r="E81" s="2">
        <v>4073.85</v>
      </c>
      <c r="F81" s="2">
        <v>4101.2299999999996</v>
      </c>
      <c r="G81" s="2">
        <v>4145710000</v>
      </c>
      <c r="H81" s="2">
        <f t="shared" si="71"/>
        <v>96.729898106933632</v>
      </c>
      <c r="I81" s="2">
        <f t="shared" si="72"/>
        <v>4032.6384999999996</v>
      </c>
      <c r="J81" s="2">
        <f t="shared" si="73"/>
        <v>104.9055715882772</v>
      </c>
      <c r="K81" s="2">
        <f t="shared" si="74"/>
        <v>17.630000000000109</v>
      </c>
      <c r="L81" s="18">
        <v>0.22325</v>
      </c>
      <c r="M81" s="19">
        <v>39.342141605802873</v>
      </c>
      <c r="N81" s="4">
        <f t="shared" si="47"/>
        <v>92.690000000000055</v>
      </c>
      <c r="O81" s="4">
        <f t="shared" si="75"/>
        <v>98.606999999999928</v>
      </c>
      <c r="P81" s="4">
        <f t="shared" si="48"/>
        <v>-2.7243684210526422</v>
      </c>
      <c r="Q81" s="4">
        <f t="shared" si="76"/>
        <v>-5.1349668255021461</v>
      </c>
      <c r="R81" s="18">
        <f t="shared" si="49"/>
        <v>4126.2496240601504</v>
      </c>
      <c r="S81" s="2">
        <f t="shared" si="50"/>
        <v>25.019624060150818</v>
      </c>
      <c r="T81" s="22">
        <f t="shared" si="51"/>
        <v>1</v>
      </c>
      <c r="U81" s="29">
        <f t="shared" si="52"/>
        <v>4147.3356654913277</v>
      </c>
      <c r="V81" s="30">
        <f t="shared" si="53"/>
        <v>46.105665491328182</v>
      </c>
      <c r="W81" s="31">
        <f t="shared" si="77"/>
        <v>0</v>
      </c>
      <c r="X81" s="35">
        <f t="shared" si="54"/>
        <v>4172.4040000000095</v>
      </c>
      <c r="Y81" s="30">
        <f t="shared" si="55"/>
        <v>71.174000000009983</v>
      </c>
      <c r="Z81" s="31">
        <f t="shared" si="78"/>
        <v>0</v>
      </c>
      <c r="AA81" s="29">
        <f t="shared" si="56"/>
        <v>4150.8452323225429</v>
      </c>
      <c r="AB81" s="30">
        <f t="shared" si="57"/>
        <v>49.615232322543307</v>
      </c>
      <c r="AC81" s="31">
        <f t="shared" si="79"/>
        <v>0</v>
      </c>
      <c r="AD81" s="32">
        <f t="shared" si="58"/>
        <v>-1</v>
      </c>
      <c r="AE81" s="33">
        <f t="shared" si="59"/>
        <v>-1</v>
      </c>
      <c r="AF81" s="33">
        <f t="shared" si="60"/>
        <v>0</v>
      </c>
      <c r="AG81" s="33">
        <f t="shared" si="61"/>
        <v>0</v>
      </c>
      <c r="AH81" s="38">
        <f t="shared" si="62"/>
        <v>-1</v>
      </c>
      <c r="AI81" s="33">
        <f t="shared" si="63"/>
        <v>-1</v>
      </c>
      <c r="AJ81" s="39">
        <f t="shared" si="64"/>
        <v>0</v>
      </c>
      <c r="AK81" s="43">
        <f t="shared" si="65"/>
        <v>0</v>
      </c>
      <c r="AL81" s="4">
        <f t="shared" si="80"/>
        <v>16.760000000000218</v>
      </c>
      <c r="AM81" s="4">
        <f t="shared" si="81"/>
        <v>15.694767677457094</v>
      </c>
      <c r="AN81" s="4">
        <f t="shared" si="82"/>
        <v>15.694767677457094</v>
      </c>
      <c r="AO81" s="4">
        <f t="shared" si="83"/>
        <v>-75.929999999999836</v>
      </c>
      <c r="AP81" s="4">
        <f t="shared" si="84"/>
        <v>76.995232322542961</v>
      </c>
      <c r="AQ81" s="4">
        <f t="shared" si="85"/>
        <v>75.929999999999836</v>
      </c>
      <c r="AR81" s="4">
        <f t="shared" si="66"/>
        <v>48.550000000000182</v>
      </c>
      <c r="AS81">
        <f t="shared" si="86"/>
        <v>75.929999999999836</v>
      </c>
      <c r="AT81" s="6">
        <f t="shared" si="87"/>
        <v>1</v>
      </c>
      <c r="AU81" s="4">
        <f t="shared" si="88"/>
        <v>-25.781681878090446</v>
      </c>
      <c r="AV81" s="4">
        <f t="shared" si="89"/>
        <v>-8.9078583941973086</v>
      </c>
      <c r="AW81">
        <f t="shared" si="90"/>
        <v>1</v>
      </c>
      <c r="AX81">
        <f t="shared" si="91"/>
        <v>0</v>
      </c>
      <c r="AY81">
        <f t="shared" si="92"/>
        <v>0</v>
      </c>
      <c r="AZ81" s="4">
        <f t="shared" si="67"/>
        <v>-3.9100000000000006</v>
      </c>
      <c r="BA81" s="4">
        <f t="shared" si="93"/>
        <v>1887.2599999999943</v>
      </c>
      <c r="BB81" s="4">
        <f t="shared" si="68"/>
        <v>1880.0516666666808</v>
      </c>
      <c r="BC81" s="4">
        <f t="shared" si="69"/>
        <v>1094.7239999999997</v>
      </c>
      <c r="BE81"/>
      <c r="BG81" s="6"/>
      <c r="BM81">
        <f t="shared" si="70"/>
        <v>1</v>
      </c>
    </row>
    <row r="82" spans="1:65" x14ac:dyDescent="0.25">
      <c r="A82">
        <v>2433</v>
      </c>
      <c r="B82" s="1">
        <v>44712</v>
      </c>
      <c r="C82" s="2">
        <v>4151.09</v>
      </c>
      <c r="D82" s="2">
        <v>4168.34</v>
      </c>
      <c r="E82" s="2">
        <v>4104.88</v>
      </c>
      <c r="F82" s="2">
        <v>4132.1499999999996</v>
      </c>
      <c r="G82" s="2">
        <v>5192220000</v>
      </c>
      <c r="H82" s="2">
        <f t="shared" si="71"/>
        <v>84.446435021129062</v>
      </c>
      <c r="I82" s="2">
        <f t="shared" si="72"/>
        <v>4033.1384999999996</v>
      </c>
      <c r="J82" s="2">
        <f t="shared" si="73"/>
        <v>98.56038653776514</v>
      </c>
      <c r="K82" s="2">
        <f t="shared" si="74"/>
        <v>-7.1499999999996362</v>
      </c>
      <c r="L82" s="18">
        <v>0.24590000000000001</v>
      </c>
      <c r="M82" s="19">
        <v>43.607233149486433</v>
      </c>
      <c r="N82" s="4">
        <f t="shared" si="47"/>
        <v>63.460000000000036</v>
      </c>
      <c r="O82" s="4">
        <f t="shared" si="75"/>
        <v>97.608999999999881</v>
      </c>
      <c r="P82" s="4">
        <f t="shared" si="48"/>
        <v>-5.9003759398496234</v>
      </c>
      <c r="Q82" s="4">
        <f t="shared" si="76"/>
        <v>-6.2675243812110368</v>
      </c>
      <c r="R82" s="18">
        <f t="shared" si="49"/>
        <v>4149.0742030075189</v>
      </c>
      <c r="S82" s="2">
        <f t="shared" si="50"/>
        <v>16.924203007519282</v>
      </c>
      <c r="T82" s="22">
        <f t="shared" si="51"/>
        <v>1</v>
      </c>
      <c r="U82" s="29">
        <f t="shared" si="52"/>
        <v>4147.7694323599999</v>
      </c>
      <c r="V82" s="30">
        <f t="shared" si="53"/>
        <v>15.619432360000246</v>
      </c>
      <c r="W82" s="31">
        <f t="shared" si="77"/>
        <v>1</v>
      </c>
      <c r="X82" s="35">
        <f t="shared" si="54"/>
        <v>4177.593600000022</v>
      </c>
      <c r="Y82" s="30">
        <f t="shared" si="55"/>
        <v>45.443600000022343</v>
      </c>
      <c r="Z82" s="31">
        <f t="shared" si="78"/>
        <v>0</v>
      </c>
      <c r="AA82" s="29">
        <f t="shared" si="56"/>
        <v>4151.9448158296027</v>
      </c>
      <c r="AB82" s="30">
        <f t="shared" si="57"/>
        <v>19.794815829603067</v>
      </c>
      <c r="AC82" s="31">
        <f t="shared" si="79"/>
        <v>1</v>
      </c>
      <c r="AD82" s="32">
        <f t="shared" si="58"/>
        <v>1</v>
      </c>
      <c r="AE82" s="33">
        <f t="shared" si="59"/>
        <v>0</v>
      </c>
      <c r="AF82" s="33">
        <f t="shared" si="60"/>
        <v>0</v>
      </c>
      <c r="AG82" s="33">
        <f t="shared" si="61"/>
        <v>0</v>
      </c>
      <c r="AH82" s="38">
        <f t="shared" si="62"/>
        <v>0</v>
      </c>
      <c r="AI82" s="33">
        <f t="shared" si="63"/>
        <v>0</v>
      </c>
      <c r="AJ82" s="39">
        <f t="shared" si="64"/>
        <v>0</v>
      </c>
      <c r="AK82" s="43">
        <f t="shared" si="65"/>
        <v>0</v>
      </c>
      <c r="AL82" s="4">
        <f t="shared" si="80"/>
        <v>17.25</v>
      </c>
      <c r="AM82" s="4">
        <f t="shared" si="81"/>
        <v>16.395184170397442</v>
      </c>
      <c r="AN82" s="4">
        <f t="shared" si="82"/>
        <v>16.395184170397442</v>
      </c>
      <c r="AO82" s="4">
        <f t="shared" si="83"/>
        <v>-46.210000000000036</v>
      </c>
      <c r="AP82" s="4">
        <f t="shared" si="84"/>
        <v>47.064815829602594</v>
      </c>
      <c r="AQ82" s="4">
        <f t="shared" si="85"/>
        <v>46.210000000000036</v>
      </c>
      <c r="AR82" s="4">
        <f t="shared" si="66"/>
        <v>18.940000000000509</v>
      </c>
      <c r="AS82">
        <f t="shared" si="86"/>
        <v>46.210000000000036</v>
      </c>
      <c r="AT82" s="6">
        <f t="shared" si="87"/>
        <v>1</v>
      </c>
      <c r="AU82" s="4">
        <f t="shared" si="88"/>
        <v>-6.2977807293157113</v>
      </c>
      <c r="AV82" s="4">
        <f t="shared" si="89"/>
        <v>24.967233149485924</v>
      </c>
      <c r="AW82">
        <f t="shared" si="90"/>
        <v>0</v>
      </c>
      <c r="AX82">
        <f t="shared" si="91"/>
        <v>1</v>
      </c>
      <c r="AY82">
        <f t="shared" si="92"/>
        <v>0</v>
      </c>
      <c r="AZ82" s="4">
        <f t="shared" si="67"/>
        <v>-3.9100000000000006</v>
      </c>
      <c r="BA82" s="4">
        <f t="shared" si="93"/>
        <v>1891.1699999999944</v>
      </c>
      <c r="BB82" s="4">
        <f t="shared" si="68"/>
        <v>1881.3550000000141</v>
      </c>
      <c r="BC82" s="4">
        <f t="shared" si="69"/>
        <v>1095.2479999999998</v>
      </c>
      <c r="BE82"/>
      <c r="BG82" s="6"/>
      <c r="BM82">
        <f t="shared" si="70"/>
        <v>0</v>
      </c>
    </row>
    <row r="83" spans="1:65" x14ac:dyDescent="0.25">
      <c r="A83">
        <v>2432</v>
      </c>
      <c r="B83" s="1">
        <v>44708</v>
      </c>
      <c r="C83" s="2">
        <v>4077.43</v>
      </c>
      <c r="D83" s="2">
        <v>4158.49</v>
      </c>
      <c r="E83" s="2">
        <v>4077.43</v>
      </c>
      <c r="F83" s="2">
        <v>4158.24</v>
      </c>
      <c r="G83" s="2">
        <v>3560560000</v>
      </c>
      <c r="H83" s="2">
        <f t="shared" si="71"/>
        <v>64.844481166694266</v>
      </c>
      <c r="I83" s="2">
        <f t="shared" si="72"/>
        <v>4032.1144999999997</v>
      </c>
      <c r="J83" s="2">
        <f t="shared" si="73"/>
        <v>86.383577258643257</v>
      </c>
      <c r="K83" s="2">
        <f t="shared" si="74"/>
        <v>19.589999999999691</v>
      </c>
      <c r="L83" s="18">
        <v>0.20055000000000001</v>
      </c>
      <c r="M83" s="19">
        <v>34.706277626682024</v>
      </c>
      <c r="N83" s="4">
        <f t="shared" si="47"/>
        <v>100.64999999999964</v>
      </c>
      <c r="O83" s="4">
        <f t="shared" si="75"/>
        <v>97.509999999999906</v>
      </c>
      <c r="P83" s="4">
        <f t="shared" si="48"/>
        <v>-9.1657969924811997</v>
      </c>
      <c r="Q83" s="4">
        <f t="shared" si="76"/>
        <v>-8.5142759999999988</v>
      </c>
      <c r="R83" s="18">
        <f t="shared" si="49"/>
        <v>4045.3667669172933</v>
      </c>
      <c r="S83" s="2">
        <f t="shared" si="50"/>
        <v>112.87323308270652</v>
      </c>
      <c r="T83" s="22">
        <f t="shared" si="51"/>
        <v>0</v>
      </c>
      <c r="U83" s="29">
        <f t="shared" si="52"/>
        <v>4073.4146134037555</v>
      </c>
      <c r="V83" s="30">
        <f t="shared" si="53"/>
        <v>84.825386596244243</v>
      </c>
      <c r="W83" s="31">
        <f t="shared" si="77"/>
        <v>0</v>
      </c>
      <c r="X83" s="35">
        <f t="shared" si="54"/>
        <v>4091.824266666692</v>
      </c>
      <c r="Y83" s="30">
        <f t="shared" si="55"/>
        <v>66.415733333307799</v>
      </c>
      <c r="Z83" s="31">
        <f t="shared" si="78"/>
        <v>0</v>
      </c>
      <c r="AA83" s="29">
        <f t="shared" si="56"/>
        <v>4075.9919648605664</v>
      </c>
      <c r="AB83" s="30">
        <f t="shared" si="57"/>
        <v>82.248035139433341</v>
      </c>
      <c r="AC83" s="31">
        <f t="shared" si="79"/>
        <v>0</v>
      </c>
      <c r="AD83" s="32">
        <f t="shared" si="58"/>
        <v>-1</v>
      </c>
      <c r="AE83" s="33">
        <f t="shared" si="59"/>
        <v>0</v>
      </c>
      <c r="AF83" s="33">
        <f t="shared" si="60"/>
        <v>0</v>
      </c>
      <c r="AG83" s="33">
        <f t="shared" si="61"/>
        <v>0</v>
      </c>
      <c r="AH83" s="38">
        <f t="shared" si="62"/>
        <v>-1</v>
      </c>
      <c r="AI83" s="33">
        <f t="shared" si="63"/>
        <v>0</v>
      </c>
      <c r="AJ83" s="39">
        <f t="shared" si="64"/>
        <v>0</v>
      </c>
      <c r="AK83" s="43">
        <f t="shared" si="65"/>
        <v>0</v>
      </c>
      <c r="AL83" s="4">
        <f t="shared" si="80"/>
        <v>81.059999999999945</v>
      </c>
      <c r="AM83" s="4">
        <f t="shared" si="81"/>
        <v>82.498035139433341</v>
      </c>
      <c r="AN83" s="4">
        <f t="shared" si="82"/>
        <v>81.059999999999945</v>
      </c>
      <c r="AO83" s="4">
        <f t="shared" si="83"/>
        <v>0</v>
      </c>
      <c r="AP83" s="4">
        <f t="shared" si="84"/>
        <v>-1.4380351394333957</v>
      </c>
      <c r="AQ83" s="4">
        <f t="shared" si="85"/>
        <v>1.4380351394333957</v>
      </c>
      <c r="AR83" s="4">
        <f t="shared" si="66"/>
        <v>80.809999999999945</v>
      </c>
      <c r="AS83">
        <f t="shared" si="86"/>
        <v>81.059999999999945</v>
      </c>
      <c r="AT83" s="6">
        <f t="shared" si="87"/>
        <v>1</v>
      </c>
      <c r="AU83" s="4">
        <f t="shared" si="88"/>
        <v>-39.15499153287093</v>
      </c>
      <c r="AV83" s="4">
        <f t="shared" si="89"/>
        <v>-45.803722373317925</v>
      </c>
      <c r="AW83">
        <f t="shared" si="90"/>
        <v>1</v>
      </c>
      <c r="AX83">
        <f t="shared" si="91"/>
        <v>0</v>
      </c>
      <c r="AY83">
        <f t="shared" si="92"/>
        <v>0</v>
      </c>
      <c r="AZ83" s="4">
        <f t="shared" si="67"/>
        <v>-3.9100000000000006</v>
      </c>
      <c r="BA83" s="4">
        <f t="shared" si="93"/>
        <v>1895.0799999999945</v>
      </c>
      <c r="BB83" s="4">
        <f t="shared" si="68"/>
        <v>1881.3550000000141</v>
      </c>
      <c r="BC83" s="4">
        <f t="shared" si="69"/>
        <v>1065.7839999999999</v>
      </c>
      <c r="BE83"/>
      <c r="BG83" s="6"/>
      <c r="BM83">
        <f t="shared" si="70"/>
        <v>0</v>
      </c>
    </row>
    <row r="84" spans="1:65" x14ac:dyDescent="0.25">
      <c r="A84">
        <v>2431</v>
      </c>
      <c r="B84" s="1">
        <v>44707</v>
      </c>
      <c r="C84" s="2">
        <v>3984.6</v>
      </c>
      <c r="D84" s="2">
        <v>4075.14</v>
      </c>
      <c r="E84" s="2">
        <v>3984.6</v>
      </c>
      <c r="F84" s="2">
        <v>4057.84</v>
      </c>
      <c r="G84" s="2">
        <v>3961940000</v>
      </c>
      <c r="H84" s="2">
        <f t="shared" si="71"/>
        <v>55.045076568612743</v>
      </c>
      <c r="I84" s="2">
        <f t="shared" si="72"/>
        <v>4040.9304999999999</v>
      </c>
      <c r="J84" s="2">
        <f t="shared" si="73"/>
        <v>73.377350829372659</v>
      </c>
      <c r="K84" s="2">
        <f t="shared" si="74"/>
        <v>5.8699999999998909</v>
      </c>
      <c r="L84" s="18">
        <v>0.21475</v>
      </c>
      <c r="M84" s="19">
        <v>36.439137797503491</v>
      </c>
      <c r="N84" s="4">
        <f t="shared" si="47"/>
        <v>96.409999999999854</v>
      </c>
      <c r="O84" s="4">
        <f t="shared" si="75"/>
        <v>98.32499999999996</v>
      </c>
      <c r="P84" s="4">
        <f t="shared" si="48"/>
        <v>-12.473233082706765</v>
      </c>
      <c r="Q84" s="4">
        <f t="shared" si="76"/>
        <v>-10.295863067292636</v>
      </c>
      <c r="R84" s="18">
        <f t="shared" si="49"/>
        <v>3962.2726015037592</v>
      </c>
      <c r="S84" s="2">
        <f t="shared" si="50"/>
        <v>95.567398496240912</v>
      </c>
      <c r="T84" s="22">
        <f t="shared" si="51"/>
        <v>0</v>
      </c>
      <c r="U84" s="29">
        <f t="shared" si="52"/>
        <v>3979.8530470820433</v>
      </c>
      <c r="V84" s="30">
        <f t="shared" si="53"/>
        <v>77.986952917956842</v>
      </c>
      <c r="W84" s="31">
        <f t="shared" si="77"/>
        <v>0</v>
      </c>
      <c r="X84" s="35">
        <f t="shared" si="54"/>
        <v>3979.0390666666717</v>
      </c>
      <c r="Y84" s="30">
        <f t="shared" si="55"/>
        <v>78.80093333332843</v>
      </c>
      <c r="Z84" s="31">
        <f t="shared" si="78"/>
        <v>0</v>
      </c>
      <c r="AA84" s="29">
        <f t="shared" si="56"/>
        <v>3979.7390898238914</v>
      </c>
      <c r="AB84" s="30">
        <f t="shared" si="57"/>
        <v>78.100910176108755</v>
      </c>
      <c r="AC84" s="31">
        <f t="shared" si="79"/>
        <v>0</v>
      </c>
      <c r="AD84" s="32">
        <f t="shared" si="58"/>
        <v>-1</v>
      </c>
      <c r="AE84" s="33">
        <f t="shared" si="59"/>
        <v>0</v>
      </c>
      <c r="AF84" s="33">
        <f t="shared" si="60"/>
        <v>0</v>
      </c>
      <c r="AG84" s="33">
        <f t="shared" si="61"/>
        <v>0</v>
      </c>
      <c r="AH84" s="38">
        <f t="shared" si="62"/>
        <v>-1</v>
      </c>
      <c r="AI84" s="33">
        <f t="shared" si="63"/>
        <v>-1</v>
      </c>
      <c r="AJ84" s="39">
        <f t="shared" si="64"/>
        <v>-1</v>
      </c>
      <c r="AK84" s="43">
        <f t="shared" si="65"/>
        <v>0</v>
      </c>
      <c r="AL84" s="4">
        <f t="shared" si="80"/>
        <v>90.539999999999964</v>
      </c>
      <c r="AM84" s="4">
        <f t="shared" si="81"/>
        <v>95.400910176108482</v>
      </c>
      <c r="AN84" s="4">
        <f t="shared" si="82"/>
        <v>90.539999999999964</v>
      </c>
      <c r="AO84" s="4">
        <f t="shared" si="83"/>
        <v>0</v>
      </c>
      <c r="AP84" s="4">
        <f t="shared" si="84"/>
        <v>-4.8609101761085185</v>
      </c>
      <c r="AQ84" s="4">
        <f t="shared" si="85"/>
        <v>4.8609101761085185</v>
      </c>
      <c r="AR84" s="4">
        <f t="shared" si="66"/>
        <v>73.240000000000236</v>
      </c>
      <c r="AS84">
        <f t="shared" si="86"/>
        <v>90.539999999999964</v>
      </c>
      <c r="AT84" s="6">
        <f t="shared" si="87"/>
        <v>1</v>
      </c>
      <c r="AU84" s="4">
        <f t="shared" si="88"/>
        <v>-43.885351471328498</v>
      </c>
      <c r="AV84" s="4">
        <f t="shared" si="89"/>
        <v>-36.500862202496748</v>
      </c>
      <c r="AW84">
        <f t="shared" si="90"/>
        <v>1</v>
      </c>
      <c r="AX84">
        <f t="shared" si="91"/>
        <v>0</v>
      </c>
      <c r="AY84">
        <f t="shared" si="92"/>
        <v>0</v>
      </c>
      <c r="AZ84" s="4">
        <f t="shared" si="67"/>
        <v>-3.9100000000000006</v>
      </c>
      <c r="BA84" s="4">
        <f t="shared" si="93"/>
        <v>1898.9899999999946</v>
      </c>
      <c r="BB84" s="4">
        <f t="shared" si="68"/>
        <v>1881.3550000000141</v>
      </c>
      <c r="BC84" s="4">
        <f t="shared" si="69"/>
        <v>1028.652</v>
      </c>
      <c r="BE84"/>
      <c r="BG84" s="6"/>
      <c r="BM84">
        <f t="shared" si="70"/>
        <v>1</v>
      </c>
    </row>
    <row r="85" spans="1:65" x14ac:dyDescent="0.25">
      <c r="A85">
        <v>2430</v>
      </c>
      <c r="B85" s="1">
        <v>44706</v>
      </c>
      <c r="C85" s="2">
        <v>3929.59</v>
      </c>
      <c r="D85" s="2">
        <v>3999.33</v>
      </c>
      <c r="E85" s="2">
        <v>3925.03</v>
      </c>
      <c r="F85" s="2">
        <v>3978.73</v>
      </c>
      <c r="G85" s="2">
        <v>4322190000</v>
      </c>
      <c r="H85" s="2">
        <f t="shared" si="71"/>
        <v>58.227476942686692</v>
      </c>
      <c r="I85" s="2">
        <f t="shared" si="72"/>
        <v>4052.8294999999998</v>
      </c>
      <c r="J85" s="2">
        <f t="shared" si="73"/>
        <v>72.806505238199676</v>
      </c>
      <c r="K85" s="2">
        <f t="shared" si="74"/>
        <v>-11.889999999999873</v>
      </c>
      <c r="L85" s="18">
        <v>0.24135000000000001</v>
      </c>
      <c r="M85" s="19">
        <v>40.569259590149102</v>
      </c>
      <c r="N85" s="4">
        <f t="shared" si="47"/>
        <v>74.299999999999727</v>
      </c>
      <c r="O85" s="4">
        <f t="shared" si="75"/>
        <v>99.277000000000001</v>
      </c>
      <c r="P85" s="4">
        <f t="shared" si="48"/>
        <v>-16.4573984962406</v>
      </c>
      <c r="Q85" s="4">
        <f t="shared" si="76"/>
        <v>-12.171674148606808</v>
      </c>
      <c r="R85" s="18">
        <f t="shared" si="49"/>
        <v>3924.112037593985</v>
      </c>
      <c r="S85" s="2">
        <f t="shared" si="50"/>
        <v>54.617962406015067</v>
      </c>
      <c r="T85" s="22">
        <f t="shared" si="51"/>
        <v>0</v>
      </c>
      <c r="U85" s="29">
        <f t="shared" si="52"/>
        <v>3924.2096934210526</v>
      </c>
      <c r="V85" s="30">
        <f t="shared" si="53"/>
        <v>54.520306578947384</v>
      </c>
      <c r="W85" s="31">
        <f t="shared" si="77"/>
        <v>0</v>
      </c>
      <c r="X85" s="35">
        <f t="shared" si="54"/>
        <v>3937.1588000000011</v>
      </c>
      <c r="Y85" s="30">
        <f t="shared" si="55"/>
        <v>41.571199999998953</v>
      </c>
      <c r="Z85" s="31">
        <f t="shared" si="78"/>
        <v>1</v>
      </c>
      <c r="AA85" s="29">
        <f t="shared" si="56"/>
        <v>3926.0225683421054</v>
      </c>
      <c r="AB85" s="30">
        <f t="shared" si="57"/>
        <v>52.707431657894631</v>
      </c>
      <c r="AC85" s="31">
        <f t="shared" si="79"/>
        <v>0</v>
      </c>
      <c r="AD85" s="32">
        <f t="shared" si="58"/>
        <v>-1</v>
      </c>
      <c r="AE85" s="33">
        <f t="shared" si="59"/>
        <v>-1</v>
      </c>
      <c r="AF85" s="33">
        <f t="shared" si="60"/>
        <v>-1</v>
      </c>
      <c r="AG85" s="33">
        <f t="shared" si="61"/>
        <v>0</v>
      </c>
      <c r="AH85" s="38">
        <f t="shared" si="62"/>
        <v>-1</v>
      </c>
      <c r="AI85" s="33">
        <f t="shared" si="63"/>
        <v>-1</v>
      </c>
      <c r="AJ85" s="39">
        <f t="shared" si="64"/>
        <v>-1</v>
      </c>
      <c r="AK85" s="43">
        <f t="shared" si="65"/>
        <v>-1</v>
      </c>
      <c r="AL85" s="4">
        <f t="shared" si="80"/>
        <v>69.739999999999782</v>
      </c>
      <c r="AM85" s="4">
        <f t="shared" si="81"/>
        <v>73.30743165789454</v>
      </c>
      <c r="AN85" s="4">
        <f t="shared" si="82"/>
        <v>69.739999999999782</v>
      </c>
      <c r="AO85" s="4">
        <f t="shared" si="83"/>
        <v>-4.5599999999999454</v>
      </c>
      <c r="AP85" s="4">
        <f t="shared" si="84"/>
        <v>0.99256834210518718</v>
      </c>
      <c r="AQ85" s="4">
        <f t="shared" si="85"/>
        <v>0.99256834210518718</v>
      </c>
      <c r="AR85" s="4">
        <f t="shared" si="66"/>
        <v>49.139999999999873</v>
      </c>
      <c r="AS85">
        <f t="shared" si="86"/>
        <v>69.739999999999782</v>
      </c>
      <c r="AT85" s="6">
        <f t="shared" si="87"/>
        <v>1</v>
      </c>
      <c r="AU85" s="4">
        <f t="shared" si="88"/>
        <v>-18.795838810089236</v>
      </c>
      <c r="AV85" s="4">
        <f t="shared" si="89"/>
        <v>-8.2707404098507702</v>
      </c>
      <c r="AW85">
        <f t="shared" si="90"/>
        <v>1</v>
      </c>
      <c r="AX85">
        <f t="shared" si="91"/>
        <v>0</v>
      </c>
      <c r="AY85">
        <f t="shared" si="92"/>
        <v>0</v>
      </c>
      <c r="AZ85" s="4">
        <f t="shared" si="67"/>
        <v>-3.9100000000000006</v>
      </c>
      <c r="BA85" s="4">
        <f t="shared" si="93"/>
        <v>1902.8999999999946</v>
      </c>
      <c r="BB85" s="4">
        <f t="shared" si="68"/>
        <v>1883.9616666666807</v>
      </c>
      <c r="BC85" s="4">
        <f t="shared" si="69"/>
        <v>1006.6479999999999</v>
      </c>
      <c r="BE85"/>
      <c r="BG85" s="6"/>
      <c r="BM85">
        <f t="shared" si="70"/>
        <v>1</v>
      </c>
    </row>
    <row r="86" spans="1:65" x14ac:dyDescent="0.25">
      <c r="A86">
        <v>2429</v>
      </c>
      <c r="B86" s="1">
        <v>44705</v>
      </c>
      <c r="C86" s="2">
        <v>3942.94</v>
      </c>
      <c r="D86" s="2">
        <v>3955.68</v>
      </c>
      <c r="E86" s="2">
        <v>3875.13</v>
      </c>
      <c r="F86" s="2">
        <v>3941.48</v>
      </c>
      <c r="G86" s="2">
        <v>3901640000</v>
      </c>
      <c r="H86" s="2">
        <f t="shared" si="71"/>
        <v>57.816776736706984</v>
      </c>
      <c r="I86" s="2">
        <f t="shared" si="72"/>
        <v>4065.6760000000004</v>
      </c>
      <c r="J86" s="2">
        <f t="shared" si="73"/>
        <v>75.002956054025645</v>
      </c>
      <c r="K86" s="2">
        <f t="shared" si="74"/>
        <v>-30.809999999999945</v>
      </c>
      <c r="L86" s="18">
        <v>0.26139999999999997</v>
      </c>
      <c r="M86" s="19">
        <v>44.299270599922217</v>
      </c>
      <c r="N86" s="4">
        <f t="shared" si="47"/>
        <v>98.619999999999891</v>
      </c>
      <c r="O86" s="4">
        <f t="shared" si="75"/>
        <v>103.87400000000002</v>
      </c>
      <c r="P86" s="4">
        <f t="shared" si="48"/>
        <v>-17.367962406015039</v>
      </c>
      <c r="Q86" s="4">
        <f t="shared" si="76"/>
        <v>-13.795657894736841</v>
      </c>
      <c r="R86" s="18">
        <f t="shared" si="49"/>
        <v>3956.4933909774436</v>
      </c>
      <c r="S86" s="2">
        <f t="shared" si="50"/>
        <v>15.013390977443578</v>
      </c>
      <c r="T86" s="22">
        <f t="shared" si="51"/>
        <v>1</v>
      </c>
      <c r="U86" s="29">
        <f t="shared" si="52"/>
        <v>3937.0913012206574</v>
      </c>
      <c r="V86" s="30">
        <f t="shared" si="53"/>
        <v>4.388698779342576</v>
      </c>
      <c r="W86" s="31">
        <f t="shared" si="77"/>
        <v>1</v>
      </c>
      <c r="X86" s="35">
        <f t="shared" si="54"/>
        <v>3939.7552000000032</v>
      </c>
      <c r="Y86" s="30">
        <f t="shared" si="55"/>
        <v>1.724799999996776</v>
      </c>
      <c r="Z86" s="31">
        <f t="shared" si="78"/>
        <v>1</v>
      </c>
      <c r="AA86" s="29">
        <f t="shared" si="56"/>
        <v>3937.4642470497656</v>
      </c>
      <c r="AB86" s="30">
        <f t="shared" si="57"/>
        <v>4.0157529502344005</v>
      </c>
      <c r="AC86" s="31">
        <f t="shared" si="79"/>
        <v>1</v>
      </c>
      <c r="AD86" s="32">
        <f t="shared" si="58"/>
        <v>1</v>
      </c>
      <c r="AE86" s="33">
        <f t="shared" si="59"/>
        <v>0</v>
      </c>
      <c r="AF86" s="33">
        <f t="shared" si="60"/>
        <v>0</v>
      </c>
      <c r="AG86" s="33">
        <f t="shared" si="61"/>
        <v>0</v>
      </c>
      <c r="AH86" s="38">
        <f t="shared" si="62"/>
        <v>1</v>
      </c>
      <c r="AI86" s="33">
        <f t="shared" si="63"/>
        <v>1</v>
      </c>
      <c r="AJ86" s="39">
        <f t="shared" si="64"/>
        <v>1</v>
      </c>
      <c r="AK86" s="43">
        <f t="shared" si="65"/>
        <v>1</v>
      </c>
      <c r="AL86" s="4">
        <f t="shared" si="80"/>
        <v>12.739999999999782</v>
      </c>
      <c r="AM86" s="4">
        <f t="shared" si="81"/>
        <v>18.215752950234219</v>
      </c>
      <c r="AN86" s="4">
        <f t="shared" si="82"/>
        <v>12.739999999999782</v>
      </c>
      <c r="AO86" s="4">
        <f t="shared" si="83"/>
        <v>-67.809999999999945</v>
      </c>
      <c r="AP86" s="4">
        <f t="shared" si="84"/>
        <v>62.334247049765509</v>
      </c>
      <c r="AQ86" s="4">
        <f t="shared" si="85"/>
        <v>62.334247049765509</v>
      </c>
      <c r="AR86" s="4">
        <f t="shared" si="66"/>
        <v>1.4600000000000364</v>
      </c>
      <c r="AS86">
        <f t="shared" si="86"/>
        <v>62.334247049765509</v>
      </c>
      <c r="AT86" s="6">
        <f t="shared" si="87"/>
        <v>1</v>
      </c>
      <c r="AU86" s="4">
        <f t="shared" si="88"/>
        <v>-12.59558023323973</v>
      </c>
      <c r="AV86" s="4">
        <f t="shared" si="89"/>
        <v>43.139270599922177</v>
      </c>
      <c r="AW86">
        <f t="shared" si="90"/>
        <v>0</v>
      </c>
      <c r="AX86">
        <f t="shared" si="91"/>
        <v>1</v>
      </c>
      <c r="AY86">
        <f t="shared" si="92"/>
        <v>0</v>
      </c>
      <c r="AZ86" s="4">
        <f t="shared" si="67"/>
        <v>-3.9100000000000006</v>
      </c>
      <c r="BA86" s="4">
        <f t="shared" si="93"/>
        <v>1906.8099999999947</v>
      </c>
      <c r="BB86" s="4">
        <f t="shared" si="68"/>
        <v>1887.8716666666808</v>
      </c>
      <c r="BC86" s="4">
        <f t="shared" si="69"/>
        <v>1011.9880000000002</v>
      </c>
      <c r="BE86"/>
      <c r="BG86" s="6"/>
      <c r="BM86">
        <f t="shared" si="70"/>
        <v>1</v>
      </c>
    </row>
    <row r="87" spans="1:65" x14ac:dyDescent="0.25">
      <c r="A87">
        <v>2428</v>
      </c>
      <c r="B87" s="1">
        <v>44704</v>
      </c>
      <c r="C87" s="2">
        <v>3919.42</v>
      </c>
      <c r="D87" s="2">
        <v>3981.88</v>
      </c>
      <c r="E87" s="2">
        <v>3909.04</v>
      </c>
      <c r="F87" s="2">
        <v>3973.75</v>
      </c>
      <c r="G87" s="2">
        <v>3392770000</v>
      </c>
      <c r="H87" s="2">
        <f t="shared" si="71"/>
        <v>60.931281593830477</v>
      </c>
      <c r="I87" s="2">
        <f t="shared" si="72"/>
        <v>4082.4360000000001</v>
      </c>
      <c r="J87" s="2">
        <f t="shared" si="73"/>
        <v>75.798769890032546</v>
      </c>
      <c r="K87" s="2">
        <f t="shared" si="74"/>
        <v>18.059999999999945</v>
      </c>
      <c r="L87" s="18">
        <v>0.25995000000000001</v>
      </c>
      <c r="M87" s="19">
        <v>43.251014623065899</v>
      </c>
      <c r="N87" s="4">
        <f t="shared" si="47"/>
        <v>80.519999999999982</v>
      </c>
      <c r="O87" s="4">
        <f t="shared" si="75"/>
        <v>105.07700000000004</v>
      </c>
      <c r="P87" s="4">
        <f t="shared" si="48"/>
        <v>-17.256609022556393</v>
      </c>
      <c r="Q87" s="4">
        <f t="shared" si="76"/>
        <v>-14.996663536776206</v>
      </c>
      <c r="R87" s="18">
        <f t="shared" si="49"/>
        <v>3882.3292481203007</v>
      </c>
      <c r="S87" s="2">
        <f t="shared" si="50"/>
        <v>91.42075187969931</v>
      </c>
      <c r="T87" s="22">
        <f t="shared" si="51"/>
        <v>0</v>
      </c>
      <c r="U87" s="29">
        <f t="shared" si="52"/>
        <v>3913.24825624</v>
      </c>
      <c r="V87" s="30">
        <f t="shared" si="53"/>
        <v>60.501743759999954</v>
      </c>
      <c r="W87" s="31">
        <f t="shared" si="77"/>
        <v>0</v>
      </c>
      <c r="X87" s="35">
        <f t="shared" si="54"/>
        <v>3928.4621333333344</v>
      </c>
      <c r="Y87" s="30">
        <f t="shared" si="55"/>
        <v>45.28786666666565</v>
      </c>
      <c r="Z87" s="31">
        <f t="shared" si="78"/>
        <v>0</v>
      </c>
      <c r="AA87" s="29">
        <f t="shared" si="56"/>
        <v>3915.3781990330672</v>
      </c>
      <c r="AB87" s="30">
        <f t="shared" si="57"/>
        <v>58.371800966932824</v>
      </c>
      <c r="AC87" s="31">
        <f t="shared" si="79"/>
        <v>0</v>
      </c>
      <c r="AD87" s="32">
        <f t="shared" si="58"/>
        <v>-1</v>
      </c>
      <c r="AE87" s="33">
        <f t="shared" si="59"/>
        <v>-1</v>
      </c>
      <c r="AF87" s="33">
        <f t="shared" si="60"/>
        <v>-1</v>
      </c>
      <c r="AG87" s="33">
        <f t="shared" si="61"/>
        <v>0</v>
      </c>
      <c r="AH87" s="38">
        <f t="shared" si="62"/>
        <v>-1</v>
      </c>
      <c r="AI87" s="33">
        <f t="shared" si="63"/>
        <v>-1</v>
      </c>
      <c r="AJ87" s="39">
        <f t="shared" si="64"/>
        <v>-1</v>
      </c>
      <c r="AK87" s="43">
        <f t="shared" si="65"/>
        <v>-1</v>
      </c>
      <c r="AL87" s="4">
        <f t="shared" si="80"/>
        <v>62.460000000000036</v>
      </c>
      <c r="AM87" s="4">
        <f t="shared" si="81"/>
        <v>66.501800966932933</v>
      </c>
      <c r="AN87" s="4">
        <f t="shared" si="82"/>
        <v>62.460000000000036</v>
      </c>
      <c r="AO87" s="4">
        <f t="shared" si="83"/>
        <v>-10.380000000000109</v>
      </c>
      <c r="AP87" s="4">
        <f t="shared" si="84"/>
        <v>6.3381990330672124</v>
      </c>
      <c r="AQ87" s="4">
        <f t="shared" si="85"/>
        <v>6.3381990330672124</v>
      </c>
      <c r="AR87" s="4">
        <f t="shared" si="66"/>
        <v>54.329999999999927</v>
      </c>
      <c r="AS87">
        <f t="shared" si="86"/>
        <v>62.460000000000036</v>
      </c>
      <c r="AT87" s="6">
        <f t="shared" si="87"/>
        <v>1</v>
      </c>
      <c r="AU87" s="4">
        <f t="shared" si="88"/>
        <v>-15.856541626325388</v>
      </c>
      <c r="AV87" s="4">
        <f t="shared" si="89"/>
        <v>-10.778985376934028</v>
      </c>
      <c r="AW87">
        <f t="shared" si="90"/>
        <v>1</v>
      </c>
      <c r="AX87">
        <f t="shared" si="91"/>
        <v>0</v>
      </c>
      <c r="AY87">
        <f t="shared" si="92"/>
        <v>0</v>
      </c>
      <c r="AZ87" s="4">
        <f t="shared" si="67"/>
        <v>-3.9100000000000006</v>
      </c>
      <c r="BA87" s="4">
        <f t="shared" si="93"/>
        <v>1910.7199999999948</v>
      </c>
      <c r="BB87" s="4">
        <f t="shared" si="68"/>
        <v>1891.7816666666808</v>
      </c>
      <c r="BC87" s="4">
        <f t="shared" si="69"/>
        <v>1002.58</v>
      </c>
      <c r="BE87"/>
      <c r="BG87" s="6"/>
      <c r="BM87">
        <f t="shared" si="70"/>
        <v>1</v>
      </c>
    </row>
    <row r="88" spans="1:65" x14ac:dyDescent="0.25">
      <c r="A88">
        <v>2427</v>
      </c>
      <c r="B88" s="1">
        <v>44701</v>
      </c>
      <c r="C88" s="2">
        <v>3927.76</v>
      </c>
      <c r="D88" s="2">
        <v>3943.42</v>
      </c>
      <c r="E88" s="2">
        <v>3810.32</v>
      </c>
      <c r="F88" s="2">
        <v>3901.36</v>
      </c>
      <c r="G88" s="2">
        <v>4278520000</v>
      </c>
      <c r="H88" s="2">
        <f t="shared" si="71"/>
        <v>65.654496875690072</v>
      </c>
      <c r="I88" s="2">
        <f t="shared" si="72"/>
        <v>4099.232</v>
      </c>
      <c r="J88" s="2">
        <f>_xlfn.STDEV.S(D88:E97)</f>
        <v>78.153546188526235</v>
      </c>
      <c r="K88" s="2">
        <f t="shared" si="74"/>
        <v>26.970000000000255</v>
      </c>
      <c r="L88" s="18">
        <v>0.24359999999999998</v>
      </c>
      <c r="M88" s="19">
        <v>40.524746411891002</v>
      </c>
      <c r="N88" s="4">
        <f t="shared" si="47"/>
        <v>133.09999999999991</v>
      </c>
      <c r="O88" s="4">
        <f t="shared" si="75"/>
        <v>111.81100000000006</v>
      </c>
      <c r="P88" s="4">
        <f t="shared" si="48"/>
        <v>-19.030751879699245</v>
      </c>
      <c r="Q88" s="4">
        <f t="shared" si="76"/>
        <v>-15.824983999999997</v>
      </c>
      <c r="R88" s="18">
        <f t="shared" si="49"/>
        <v>3881.9605864661653</v>
      </c>
      <c r="S88" s="2">
        <f t="shared" si="50"/>
        <v>19.399413533834831</v>
      </c>
      <c r="T88" s="22">
        <f t="shared" si="51"/>
        <v>1</v>
      </c>
      <c r="U88" s="29">
        <f t="shared" si="52"/>
        <v>3921.7629351428927</v>
      </c>
      <c r="V88" s="30">
        <f t="shared" si="53"/>
        <v>20.402935142892602</v>
      </c>
      <c r="W88" s="31">
        <f t="shared" si="77"/>
        <v>1</v>
      </c>
      <c r="X88" s="35">
        <f t="shared" si="54"/>
        <v>3880.0791999999783</v>
      </c>
      <c r="Y88" s="30">
        <f t="shared" si="55"/>
        <v>21.280800000021827</v>
      </c>
      <c r="Z88" s="31">
        <f t="shared" si="78"/>
        <v>1</v>
      </c>
      <c r="AA88" s="29">
        <f t="shared" si="56"/>
        <v>3915.9272122228849</v>
      </c>
      <c r="AB88" s="30">
        <f t="shared" si="57"/>
        <v>14.567212222884791</v>
      </c>
      <c r="AC88" s="31">
        <f t="shared" si="79"/>
        <v>1</v>
      </c>
      <c r="AD88" s="32">
        <f t="shared" si="58"/>
        <v>1</v>
      </c>
      <c r="AE88" s="33">
        <f t="shared" si="59"/>
        <v>1</v>
      </c>
      <c r="AF88" s="33">
        <f t="shared" si="60"/>
        <v>1</v>
      </c>
      <c r="AG88" s="33">
        <f t="shared" si="61"/>
        <v>0</v>
      </c>
      <c r="AH88" s="38">
        <f t="shared" si="62"/>
        <v>1</v>
      </c>
      <c r="AI88" s="33">
        <f t="shared" si="63"/>
        <v>1</v>
      </c>
      <c r="AJ88" s="39">
        <f t="shared" si="64"/>
        <v>1</v>
      </c>
      <c r="AK88" s="43">
        <f t="shared" si="65"/>
        <v>1</v>
      </c>
      <c r="AL88" s="4">
        <f t="shared" si="80"/>
        <v>15.659999999999854</v>
      </c>
      <c r="AM88" s="4">
        <f t="shared" si="81"/>
        <v>27.492787777115154</v>
      </c>
      <c r="AN88" s="4">
        <f t="shared" si="82"/>
        <v>15.659999999999854</v>
      </c>
      <c r="AO88" s="4">
        <f t="shared" si="83"/>
        <v>-117.44000000000005</v>
      </c>
      <c r="AP88" s="4">
        <f t="shared" si="84"/>
        <v>105.60721222288475</v>
      </c>
      <c r="AQ88" s="4">
        <f t="shared" si="85"/>
        <v>105.60721222288475</v>
      </c>
      <c r="AR88" s="4">
        <f t="shared" si="66"/>
        <v>26.400000000000091</v>
      </c>
      <c r="AS88">
        <f t="shared" si="86"/>
        <v>105.60721222288475</v>
      </c>
      <c r="AT88" s="6">
        <f t="shared" si="87"/>
        <v>1</v>
      </c>
      <c r="AU88" s="4">
        <f t="shared" si="88"/>
        <v>-55.478147705069851</v>
      </c>
      <c r="AV88" s="4">
        <f t="shared" si="89"/>
        <v>14.424746411890911</v>
      </c>
      <c r="AW88">
        <f t="shared" si="90"/>
        <v>0</v>
      </c>
      <c r="AX88">
        <f t="shared" si="91"/>
        <v>1</v>
      </c>
      <c r="AY88">
        <f t="shared" si="92"/>
        <v>0</v>
      </c>
      <c r="AZ88" s="4">
        <f t="shared" si="67"/>
        <v>-3.9100000000000006</v>
      </c>
      <c r="BA88" s="4">
        <f t="shared" si="93"/>
        <v>1914.6299999999949</v>
      </c>
      <c r="BB88" s="4">
        <f t="shared" si="68"/>
        <v>1895.6916666666809</v>
      </c>
      <c r="BC88" s="4">
        <f t="shared" si="69"/>
        <v>1005.9160000000001</v>
      </c>
      <c r="BE88"/>
      <c r="BG88" s="6"/>
      <c r="BM88">
        <f t="shared" si="70"/>
        <v>1</v>
      </c>
    </row>
    <row r="89" spans="1:65" x14ac:dyDescent="0.25">
      <c r="A89">
        <v>2426</v>
      </c>
      <c r="B89" s="1">
        <v>44700</v>
      </c>
      <c r="C89" s="2">
        <v>3899</v>
      </c>
      <c r="D89" s="2">
        <v>3945.96</v>
      </c>
      <c r="E89" s="2">
        <v>3876.58</v>
      </c>
      <c r="F89" s="2">
        <v>3900.79</v>
      </c>
      <c r="G89" s="2">
        <v>4212140000</v>
      </c>
      <c r="H89" s="2">
        <f t="shared" si="71"/>
        <v>73.98816996280182</v>
      </c>
      <c r="I89" s="2">
        <f t="shared" si="72"/>
        <v>4122.1354999999994</v>
      </c>
      <c r="J89" s="2">
        <f t="shared" si="73"/>
        <v>77.756764625336572</v>
      </c>
      <c r="K89" s="2">
        <f t="shared" si="74"/>
        <v>-24.679999999999836</v>
      </c>
      <c r="L89" s="18">
        <v>0.26049999999999995</v>
      </c>
      <c r="M89" s="19">
        <v>43.59049088505644</v>
      </c>
      <c r="N89" s="4">
        <f t="shared" si="47"/>
        <v>69.380000000000109</v>
      </c>
      <c r="O89" s="4">
        <f t="shared" si="75"/>
        <v>107.47900000000004</v>
      </c>
      <c r="P89" s="4">
        <f t="shared" si="48"/>
        <v>-18.829413533834586</v>
      </c>
      <c r="Q89" s="4">
        <f t="shared" si="76"/>
        <v>-15.37708937719893</v>
      </c>
      <c r="R89" s="18">
        <f t="shared" si="49"/>
        <v>3903.8768045112779</v>
      </c>
      <c r="S89" s="2">
        <f t="shared" si="50"/>
        <v>3.0868045112779328</v>
      </c>
      <c r="T89" s="22">
        <f t="shared" si="51"/>
        <v>1</v>
      </c>
      <c r="U89" s="29">
        <f t="shared" si="52"/>
        <v>3893.0893575758491</v>
      </c>
      <c r="V89" s="30">
        <f t="shared" si="53"/>
        <v>7.7006424241508284</v>
      </c>
      <c r="W89" s="31">
        <f t="shared" si="77"/>
        <v>1</v>
      </c>
      <c r="X89" s="35">
        <f t="shared" si="54"/>
        <v>3903.0733333333337</v>
      </c>
      <c r="Y89" s="30">
        <f t="shared" si="55"/>
        <v>2.2833333333337578</v>
      </c>
      <c r="Z89" s="31">
        <f t="shared" si="78"/>
        <v>1</v>
      </c>
      <c r="AA89" s="29">
        <f t="shared" si="56"/>
        <v>3894.4871141818971</v>
      </c>
      <c r="AB89" s="30">
        <f t="shared" si="57"/>
        <v>6.3028858181028227</v>
      </c>
      <c r="AC89" s="31">
        <f t="shared" si="79"/>
        <v>1</v>
      </c>
      <c r="AD89" s="32">
        <f t="shared" si="58"/>
        <v>1</v>
      </c>
      <c r="AE89" s="33">
        <f t="shared" si="59"/>
        <v>0</v>
      </c>
      <c r="AF89" s="33">
        <f t="shared" si="60"/>
        <v>0</v>
      </c>
      <c r="AG89" s="33">
        <f t="shared" si="61"/>
        <v>0</v>
      </c>
      <c r="AH89" s="38">
        <f t="shared" si="62"/>
        <v>1</v>
      </c>
      <c r="AI89" s="33">
        <f t="shared" si="63"/>
        <v>1</v>
      </c>
      <c r="AJ89" s="39">
        <f t="shared" si="64"/>
        <v>1</v>
      </c>
      <c r="AK89" s="43">
        <f t="shared" si="65"/>
        <v>1</v>
      </c>
      <c r="AL89" s="4">
        <f t="shared" si="80"/>
        <v>46.960000000000036</v>
      </c>
      <c r="AM89" s="4">
        <f t="shared" si="81"/>
        <v>51.472885818102895</v>
      </c>
      <c r="AN89" s="4">
        <f t="shared" si="82"/>
        <v>46.960000000000036</v>
      </c>
      <c r="AO89" s="4">
        <f t="shared" si="83"/>
        <v>-22.420000000000073</v>
      </c>
      <c r="AP89" s="4">
        <f t="shared" si="84"/>
        <v>17.907114181897214</v>
      </c>
      <c r="AQ89" s="4">
        <f t="shared" si="85"/>
        <v>17.907114181897214</v>
      </c>
      <c r="AR89" s="4">
        <f t="shared" si="66"/>
        <v>1.7899999999999636</v>
      </c>
      <c r="AS89">
        <f t="shared" si="86"/>
        <v>46.960000000000036</v>
      </c>
      <c r="AT89" s="6">
        <f t="shared" si="87"/>
        <v>0</v>
      </c>
      <c r="AU89" s="4">
        <f t="shared" si="88"/>
        <v>8.277275196559053</v>
      </c>
      <c r="AV89" s="4">
        <f t="shared" si="89"/>
        <v>42.100490885056473</v>
      </c>
      <c r="AW89">
        <f t="shared" si="90"/>
        <v>0</v>
      </c>
      <c r="AX89">
        <f t="shared" si="91"/>
        <v>0</v>
      </c>
      <c r="AY89">
        <f t="shared" si="92"/>
        <v>0</v>
      </c>
      <c r="AZ89" s="4">
        <f t="shared" si="67"/>
        <v>6.94</v>
      </c>
      <c r="BA89" s="4">
        <f t="shared" si="93"/>
        <v>1918.539999999995</v>
      </c>
      <c r="BB89" s="4">
        <f t="shared" si="68"/>
        <v>1899.601666666681</v>
      </c>
      <c r="BC89" s="4">
        <f t="shared" si="69"/>
        <v>994.41199999999981</v>
      </c>
      <c r="BE89"/>
      <c r="BG89" s="6"/>
      <c r="BM89">
        <f t="shared" si="70"/>
        <v>1</v>
      </c>
    </row>
    <row r="90" spans="1:65" x14ac:dyDescent="0.25">
      <c r="A90">
        <v>2425</v>
      </c>
      <c r="B90" s="1">
        <v>44699</v>
      </c>
      <c r="C90" s="2">
        <v>4051.98</v>
      </c>
      <c r="D90" s="2">
        <v>4051.98</v>
      </c>
      <c r="E90" s="2">
        <v>3911.91</v>
      </c>
      <c r="F90" s="2">
        <v>3923.68</v>
      </c>
      <c r="G90" s="2">
        <v>4428960000</v>
      </c>
      <c r="H90" s="2">
        <f t="shared" si="71"/>
        <v>99.775859226791255</v>
      </c>
      <c r="I90" s="2">
        <f t="shared" si="72"/>
        <v>4151.6440000000002</v>
      </c>
      <c r="J90" s="2">
        <f t="shared" si="73"/>
        <v>92.535743095644733</v>
      </c>
      <c r="K90" s="2">
        <f t="shared" si="74"/>
        <v>-36.869999999999891</v>
      </c>
      <c r="L90" s="18">
        <v>0.27544999999999997</v>
      </c>
      <c r="M90" s="19">
        <v>48.032413214399213</v>
      </c>
      <c r="N90" s="4">
        <f t="shared" si="47"/>
        <v>176.94000000000005</v>
      </c>
      <c r="O90" s="4">
        <f t="shared" si="75"/>
        <v>119.95700000000002</v>
      </c>
      <c r="P90" s="4">
        <f t="shared" si="48"/>
        <v>-19.803195488721798</v>
      </c>
      <c r="Q90" s="4">
        <f t="shared" si="76"/>
        <v>-15.155493395259056</v>
      </c>
      <c r="R90" s="18">
        <f t="shared" si="49"/>
        <v>4067.5129022556389</v>
      </c>
      <c r="S90" s="2">
        <f t="shared" si="50"/>
        <v>143.83290225563906</v>
      </c>
      <c r="T90" s="22">
        <f t="shared" si="51"/>
        <v>0</v>
      </c>
      <c r="U90" s="29">
        <f t="shared" si="52"/>
        <v>4046.297681848559</v>
      </c>
      <c r="V90" s="30">
        <f t="shared" si="53"/>
        <v>122.61768184855919</v>
      </c>
      <c r="W90" s="31">
        <f t="shared" si="77"/>
        <v>0</v>
      </c>
      <c r="X90" s="35">
        <f t="shared" si="54"/>
        <v>4063.9343999999983</v>
      </c>
      <c r="Y90" s="30">
        <f t="shared" si="55"/>
        <v>140.25439999999844</v>
      </c>
      <c r="Z90" s="31">
        <f t="shared" si="78"/>
        <v>0</v>
      </c>
      <c r="AA90" s="29">
        <f t="shared" si="56"/>
        <v>4048.7668223897608</v>
      </c>
      <c r="AB90" s="30">
        <f t="shared" si="57"/>
        <v>125.08682238976098</v>
      </c>
      <c r="AC90" s="31">
        <f t="shared" si="79"/>
        <v>0</v>
      </c>
      <c r="AD90" s="32">
        <f t="shared" si="58"/>
        <v>-1</v>
      </c>
      <c r="AE90" s="33">
        <f t="shared" si="59"/>
        <v>-1</v>
      </c>
      <c r="AF90" s="33">
        <f t="shared" si="60"/>
        <v>-1</v>
      </c>
      <c r="AG90" s="33">
        <f t="shared" si="61"/>
        <v>0</v>
      </c>
      <c r="AH90" s="38">
        <f t="shared" si="62"/>
        <v>-1</v>
      </c>
      <c r="AI90" s="33">
        <f t="shared" si="63"/>
        <v>-1</v>
      </c>
      <c r="AJ90" s="39">
        <f t="shared" si="64"/>
        <v>-1</v>
      </c>
      <c r="AK90" s="43">
        <f t="shared" si="65"/>
        <v>-1</v>
      </c>
      <c r="AL90" s="4">
        <f t="shared" si="80"/>
        <v>0</v>
      </c>
      <c r="AM90" s="4">
        <f t="shared" si="81"/>
        <v>3.2131776102391996</v>
      </c>
      <c r="AN90" s="4">
        <f t="shared" si="82"/>
        <v>0</v>
      </c>
      <c r="AO90" s="4">
        <f t="shared" si="83"/>
        <v>-140.07000000000016</v>
      </c>
      <c r="AP90" s="4">
        <f t="shared" si="84"/>
        <v>136.85682238976096</v>
      </c>
      <c r="AQ90" s="4">
        <f t="shared" si="85"/>
        <v>136.85682238976096</v>
      </c>
      <c r="AR90" s="4">
        <f t="shared" si="66"/>
        <v>128.30000000000018</v>
      </c>
      <c r="AS90">
        <f t="shared" si="86"/>
        <v>136.85682238976096</v>
      </c>
      <c r="AT90" s="6">
        <f t="shared" si="87"/>
        <v>1</v>
      </c>
      <c r="AU90" s="4">
        <f t="shared" si="88"/>
        <v>-89.552268179251598</v>
      </c>
      <c r="AV90" s="4">
        <f t="shared" si="89"/>
        <v>-79.967586785600972</v>
      </c>
      <c r="AW90">
        <f t="shared" si="90"/>
        <v>1</v>
      </c>
      <c r="AX90">
        <f t="shared" si="91"/>
        <v>0</v>
      </c>
      <c r="AY90">
        <f t="shared" si="92"/>
        <v>0</v>
      </c>
      <c r="AZ90" s="4">
        <f t="shared" si="67"/>
        <v>-3.9100000000000006</v>
      </c>
      <c r="BA90" s="4">
        <f t="shared" si="93"/>
        <v>1911.5999999999949</v>
      </c>
      <c r="BB90" s="4">
        <f t="shared" si="68"/>
        <v>1892.661666666681</v>
      </c>
      <c r="BC90" s="4">
        <f t="shared" si="69"/>
        <v>1055.604</v>
      </c>
      <c r="BE90"/>
      <c r="BG90" s="6"/>
      <c r="BM90">
        <f t="shared" si="70"/>
        <v>1</v>
      </c>
    </row>
    <row r="91" spans="1:65" x14ac:dyDescent="0.25">
      <c r="A91">
        <v>2424</v>
      </c>
      <c r="B91" s="1">
        <v>44698</v>
      </c>
      <c r="C91" s="2">
        <v>4052</v>
      </c>
      <c r="D91" s="2">
        <v>4090.72</v>
      </c>
      <c r="E91" s="2">
        <v>4033.93</v>
      </c>
      <c r="F91" s="2">
        <v>4088.85</v>
      </c>
      <c r="G91" s="2">
        <v>3846580000</v>
      </c>
      <c r="H91" s="2">
        <f t="shared" si="71"/>
        <v>108.21322755457304</v>
      </c>
      <c r="I91" s="2">
        <f t="shared" si="72"/>
        <v>4172.6579999999994</v>
      </c>
      <c r="J91" s="2">
        <f t="shared" si="73"/>
        <v>109.28336188069693</v>
      </c>
      <c r="K91" s="2">
        <f t="shared" si="74"/>
        <v>43.989999999999782</v>
      </c>
      <c r="L91" s="18">
        <v>0.24065</v>
      </c>
      <c r="M91" s="19">
        <v>41.134394965660313</v>
      </c>
      <c r="N91" s="4">
        <f t="shared" si="47"/>
        <v>82.709999999999582</v>
      </c>
      <c r="O91" s="4">
        <f t="shared" si="75"/>
        <v>118.13800000000001</v>
      </c>
      <c r="P91" s="4">
        <f t="shared" si="48"/>
        <v>-21.337097744360893</v>
      </c>
      <c r="Q91" s="4">
        <f t="shared" si="76"/>
        <v>-14.570046542156456</v>
      </c>
      <c r="R91" s="18">
        <f t="shared" si="49"/>
        <v>3983.2972932330831</v>
      </c>
      <c r="S91" s="2">
        <f t="shared" si="50"/>
        <v>105.5527067669168</v>
      </c>
      <c r="T91" s="22">
        <f t="shared" si="51"/>
        <v>0</v>
      </c>
      <c r="U91" s="29">
        <f t="shared" si="52"/>
        <v>4046.1172654859329</v>
      </c>
      <c r="V91" s="30">
        <f t="shared" si="53"/>
        <v>42.732734514067033</v>
      </c>
      <c r="W91" s="31">
        <f t="shared" si="77"/>
        <v>1</v>
      </c>
      <c r="X91" s="35">
        <f t="shared" si="54"/>
        <v>4066.0240000000049</v>
      </c>
      <c r="Y91" s="30">
        <f t="shared" si="55"/>
        <v>22.82599999999502</v>
      </c>
      <c r="Z91" s="31">
        <f t="shared" si="78"/>
        <v>1</v>
      </c>
      <c r="AA91" s="29">
        <f t="shared" si="56"/>
        <v>4048.9042083179029</v>
      </c>
      <c r="AB91" s="30">
        <f t="shared" si="57"/>
        <v>39.945791682097024</v>
      </c>
      <c r="AC91" s="31">
        <f t="shared" si="79"/>
        <v>1</v>
      </c>
      <c r="AD91" s="32">
        <f t="shared" si="58"/>
        <v>1</v>
      </c>
      <c r="AE91" s="33">
        <f t="shared" si="59"/>
        <v>1</v>
      </c>
      <c r="AF91" s="33">
        <f t="shared" si="60"/>
        <v>1</v>
      </c>
      <c r="AG91" s="33">
        <f t="shared" si="61"/>
        <v>0</v>
      </c>
      <c r="AH91" s="38">
        <f t="shared" si="62"/>
        <v>1</v>
      </c>
      <c r="AI91" s="33">
        <f t="shared" si="63"/>
        <v>1</v>
      </c>
      <c r="AJ91" s="39">
        <f t="shared" si="64"/>
        <v>1</v>
      </c>
      <c r="AK91" s="43">
        <f t="shared" si="65"/>
        <v>1</v>
      </c>
      <c r="AL91" s="4">
        <f t="shared" si="80"/>
        <v>38.7199999999998</v>
      </c>
      <c r="AM91" s="4">
        <f t="shared" si="81"/>
        <v>41.815791682096915</v>
      </c>
      <c r="AN91" s="4">
        <f t="shared" si="82"/>
        <v>38.7199999999998</v>
      </c>
      <c r="AO91" s="4">
        <f t="shared" si="83"/>
        <v>-18.070000000000164</v>
      </c>
      <c r="AP91" s="4">
        <f t="shared" si="84"/>
        <v>14.974208317903049</v>
      </c>
      <c r="AQ91" s="4">
        <f t="shared" si="85"/>
        <v>14.974208317903049</v>
      </c>
      <c r="AR91" s="4">
        <f t="shared" si="66"/>
        <v>36.849999999999909</v>
      </c>
      <c r="AS91">
        <f t="shared" si="86"/>
        <v>38.7199999999998</v>
      </c>
      <c r="AT91" s="6">
        <f t="shared" si="87"/>
        <v>0</v>
      </c>
      <c r="AU91" s="4">
        <f t="shared" si="88"/>
        <v>13.468878351933974</v>
      </c>
      <c r="AV91" s="4">
        <f t="shared" si="89"/>
        <v>4.5843949656604037</v>
      </c>
      <c r="AW91">
        <f t="shared" si="90"/>
        <v>0</v>
      </c>
      <c r="AX91">
        <f t="shared" si="91"/>
        <v>0</v>
      </c>
      <c r="AY91">
        <f t="shared" si="92"/>
        <v>0</v>
      </c>
      <c r="AZ91" s="4">
        <f t="shared" si="67"/>
        <v>6.94</v>
      </c>
      <c r="BA91" s="4">
        <f t="shared" si="93"/>
        <v>1915.509999999995</v>
      </c>
      <c r="BB91" s="4">
        <f t="shared" si="68"/>
        <v>1896.571666666681</v>
      </c>
      <c r="BC91" s="4">
        <f t="shared" si="69"/>
        <v>1055.6119999999999</v>
      </c>
      <c r="BE91"/>
      <c r="BG91" s="6"/>
      <c r="BM91">
        <f t="shared" si="70"/>
        <v>1</v>
      </c>
    </row>
    <row r="92" spans="1:65" x14ac:dyDescent="0.25">
      <c r="A92">
        <v>2423</v>
      </c>
      <c r="B92" s="1">
        <v>44697</v>
      </c>
      <c r="C92" s="2">
        <v>4013.02</v>
      </c>
      <c r="D92" s="2">
        <v>4046.46</v>
      </c>
      <c r="E92" s="2">
        <v>3983.99</v>
      </c>
      <c r="F92" s="2">
        <v>4008.01</v>
      </c>
      <c r="G92" s="2">
        <v>3824320000</v>
      </c>
      <c r="H92" s="2">
        <f t="shared" si="71"/>
        <v>112.40199436743904</v>
      </c>
      <c r="I92" s="2">
        <f t="shared" si="72"/>
        <v>4189.5895</v>
      </c>
      <c r="J92" s="2">
        <f t="shared" si="73"/>
        <v>115.21394872149813</v>
      </c>
      <c r="K92" s="2">
        <f t="shared" si="74"/>
        <v>-10.869999999999891</v>
      </c>
      <c r="L92" s="18">
        <v>0.26444999999999996</v>
      </c>
      <c r="M92" s="19">
        <v>45.381633349507631</v>
      </c>
      <c r="N92" s="4">
        <f t="shared" si="47"/>
        <v>62.470000000000255</v>
      </c>
      <c r="O92" s="4">
        <f t="shared" si="75"/>
        <v>115.1690000000001</v>
      </c>
      <c r="P92" s="4">
        <f t="shared" si="48"/>
        <v>-24.71270676691729</v>
      </c>
      <c r="Q92" s="4">
        <f t="shared" si="76"/>
        <v>-15.083934651454516</v>
      </c>
      <c r="R92" s="18">
        <f t="shared" si="49"/>
        <v>3998.6469774436091</v>
      </c>
      <c r="S92" s="2">
        <f t="shared" si="50"/>
        <v>9.3630225563911154</v>
      </c>
      <c r="T92" s="22">
        <f t="shared" si="51"/>
        <v>1</v>
      </c>
      <c r="U92" s="29">
        <f t="shared" si="52"/>
        <v>4007.0805431610584</v>
      </c>
      <c r="V92" s="30">
        <f t="shared" si="53"/>
        <v>0.92945683894186004</v>
      </c>
      <c r="W92" s="31">
        <f t="shared" si="77"/>
        <v>1</v>
      </c>
      <c r="X92" s="35">
        <f t="shared" si="54"/>
        <v>4030.0948000000062</v>
      </c>
      <c r="Y92" s="30">
        <f t="shared" si="55"/>
        <v>22.084800000005998</v>
      </c>
      <c r="Z92" s="31">
        <f t="shared" si="78"/>
        <v>1</v>
      </c>
      <c r="AA92" s="29">
        <f t="shared" si="56"/>
        <v>4010.302539118511</v>
      </c>
      <c r="AB92" s="30">
        <f t="shared" si="57"/>
        <v>2.292539118510831</v>
      </c>
      <c r="AC92" s="31">
        <f t="shared" si="79"/>
        <v>1</v>
      </c>
      <c r="AD92" s="32">
        <f t="shared" si="58"/>
        <v>1</v>
      </c>
      <c r="AE92" s="33">
        <f t="shared" si="59"/>
        <v>0</v>
      </c>
      <c r="AF92" s="33">
        <f t="shared" si="60"/>
        <v>1</v>
      </c>
      <c r="AG92" s="33">
        <f t="shared" si="61"/>
        <v>0</v>
      </c>
      <c r="AH92" s="38">
        <f t="shared" si="62"/>
        <v>1</v>
      </c>
      <c r="AI92" s="33">
        <f t="shared" si="63"/>
        <v>1</v>
      </c>
      <c r="AJ92" s="39">
        <f t="shared" si="64"/>
        <v>1</v>
      </c>
      <c r="AK92" s="43">
        <f t="shared" si="65"/>
        <v>1</v>
      </c>
      <c r="AL92" s="4">
        <f t="shared" si="80"/>
        <v>33.440000000000055</v>
      </c>
      <c r="AM92" s="4">
        <f t="shared" si="81"/>
        <v>36.157460881488987</v>
      </c>
      <c r="AN92" s="4">
        <f t="shared" si="82"/>
        <v>33.440000000000055</v>
      </c>
      <c r="AO92" s="4">
        <f t="shared" si="83"/>
        <v>-29.0300000000002</v>
      </c>
      <c r="AP92" s="4">
        <f t="shared" si="84"/>
        <v>26.312539118511268</v>
      </c>
      <c r="AQ92" s="4">
        <f t="shared" si="85"/>
        <v>26.312539118511268</v>
      </c>
      <c r="AR92" s="4">
        <f t="shared" si="66"/>
        <v>5.0099999999997635</v>
      </c>
      <c r="AS92">
        <f t="shared" si="86"/>
        <v>33.440000000000055</v>
      </c>
      <c r="AT92" s="6">
        <f t="shared" si="87"/>
        <v>0</v>
      </c>
      <c r="AU92" s="4">
        <f t="shared" si="88"/>
        <v>16.549171028935618</v>
      </c>
      <c r="AV92" s="4">
        <f t="shared" si="89"/>
        <v>40.671633349507864</v>
      </c>
      <c r="AW92">
        <f t="shared" si="90"/>
        <v>0</v>
      </c>
      <c r="AX92">
        <f t="shared" si="91"/>
        <v>0</v>
      </c>
      <c r="AY92">
        <f t="shared" si="92"/>
        <v>0</v>
      </c>
      <c r="AZ92" s="4">
        <f t="shared" si="67"/>
        <v>6.94</v>
      </c>
      <c r="BA92" s="4">
        <f t="shared" si="93"/>
        <v>1908.5699999999949</v>
      </c>
      <c r="BB92" s="4">
        <f t="shared" si="68"/>
        <v>1889.631666666681</v>
      </c>
      <c r="BC92" s="4">
        <f t="shared" si="69"/>
        <v>1040.02</v>
      </c>
      <c r="BE92"/>
      <c r="BG92" s="6"/>
      <c r="BM92">
        <f t="shared" si="70"/>
        <v>1</v>
      </c>
    </row>
    <row r="93" spans="1:65" x14ac:dyDescent="0.25">
      <c r="A93">
        <v>2422</v>
      </c>
      <c r="B93" s="1">
        <v>44694</v>
      </c>
      <c r="C93" s="2">
        <v>3963.9</v>
      </c>
      <c r="D93" s="2">
        <v>4038.88</v>
      </c>
      <c r="E93" s="2">
        <v>3963.9</v>
      </c>
      <c r="F93" s="2">
        <v>4023.89</v>
      </c>
      <c r="G93" s="2">
        <v>4142950000</v>
      </c>
      <c r="H93" s="2">
        <f t="shared" si="71"/>
        <v>111.61339059947571</v>
      </c>
      <c r="I93" s="2">
        <f t="shared" si="72"/>
        <v>4208.22</v>
      </c>
      <c r="J93" s="2">
        <f t="shared" si="73"/>
        <v>115.56881834396792</v>
      </c>
      <c r="K93" s="2">
        <f t="shared" si="74"/>
        <v>33.820000000000164</v>
      </c>
      <c r="L93" s="18">
        <v>0.25934999999999997</v>
      </c>
      <c r="M93" s="19">
        <v>43.468844372987547</v>
      </c>
      <c r="N93" s="4">
        <f t="shared" si="47"/>
        <v>108.80000000000018</v>
      </c>
      <c r="O93" s="4">
        <f t="shared" si="75"/>
        <v>119.65200000000009</v>
      </c>
      <c r="P93" s="4">
        <f t="shared" si="48"/>
        <v>-25.243022556390969</v>
      </c>
      <c r="Q93" s="4">
        <f t="shared" si="76"/>
        <v>-15.229376510106658</v>
      </c>
      <c r="R93" s="18">
        <f t="shared" si="49"/>
        <v>3904.620030075188</v>
      </c>
      <c r="S93" s="2">
        <f t="shared" si="50"/>
        <v>119.2699699248119</v>
      </c>
      <c r="T93" s="22">
        <f t="shared" si="51"/>
        <v>0</v>
      </c>
      <c r="U93" s="29">
        <f t="shared" si="52"/>
        <v>3957.9789245766119</v>
      </c>
      <c r="V93" s="30">
        <f t="shared" si="53"/>
        <v>65.911075423387956</v>
      </c>
      <c r="W93" s="31">
        <f t="shared" si="77"/>
        <v>0</v>
      </c>
      <c r="X93" s="35">
        <f t="shared" si="54"/>
        <v>3935.8881333333338</v>
      </c>
      <c r="Y93" s="30">
        <f t="shared" si="55"/>
        <v>88.001866666666047</v>
      </c>
      <c r="Z93" s="31">
        <f t="shared" si="78"/>
        <v>0</v>
      </c>
      <c r="AA93" s="29">
        <f t="shared" si="56"/>
        <v>3954.8862138025534</v>
      </c>
      <c r="AB93" s="30">
        <f t="shared" si="57"/>
        <v>69.003786197446516</v>
      </c>
      <c r="AC93" s="31">
        <f t="shared" si="79"/>
        <v>0</v>
      </c>
      <c r="AD93" s="32">
        <f t="shared" si="58"/>
        <v>-1</v>
      </c>
      <c r="AE93" s="33">
        <f t="shared" si="59"/>
        <v>-1</v>
      </c>
      <c r="AF93" s="33">
        <f t="shared" si="60"/>
        <v>-1</v>
      </c>
      <c r="AG93" s="33">
        <f t="shared" si="61"/>
        <v>-1</v>
      </c>
      <c r="AH93" s="38">
        <f t="shared" si="62"/>
        <v>-1</v>
      </c>
      <c r="AI93" s="33">
        <f t="shared" si="63"/>
        <v>-1</v>
      </c>
      <c r="AJ93" s="39">
        <f t="shared" si="64"/>
        <v>-1</v>
      </c>
      <c r="AK93" s="43">
        <f t="shared" si="65"/>
        <v>-1</v>
      </c>
      <c r="AL93" s="4">
        <f t="shared" si="80"/>
        <v>74.980000000000018</v>
      </c>
      <c r="AM93" s="4">
        <f t="shared" si="81"/>
        <v>83.993786197446752</v>
      </c>
      <c r="AN93" s="4">
        <f t="shared" si="82"/>
        <v>74.980000000000018</v>
      </c>
      <c r="AO93" s="4">
        <f t="shared" si="83"/>
        <v>0</v>
      </c>
      <c r="AP93" s="4">
        <f t="shared" si="84"/>
        <v>-9.0137861974467341</v>
      </c>
      <c r="AQ93" s="4">
        <f t="shared" si="85"/>
        <v>9.0137861974467341</v>
      </c>
      <c r="AR93" s="4">
        <f t="shared" si="66"/>
        <v>59.989999999999782</v>
      </c>
      <c r="AS93">
        <f t="shared" si="86"/>
        <v>74.980000000000018</v>
      </c>
      <c r="AT93" s="6">
        <f t="shared" si="87"/>
        <v>1</v>
      </c>
      <c r="AU93" s="4">
        <f t="shared" si="88"/>
        <v>-18.460524575715048</v>
      </c>
      <c r="AV93" s="4">
        <f t="shared" si="89"/>
        <v>-16.221155627012234</v>
      </c>
      <c r="AW93">
        <f t="shared" si="90"/>
        <v>1</v>
      </c>
      <c r="AX93">
        <f t="shared" si="91"/>
        <v>0</v>
      </c>
      <c r="AY93">
        <f t="shared" si="92"/>
        <v>0</v>
      </c>
      <c r="AZ93" s="4">
        <f t="shared" si="67"/>
        <v>-3.9100000000000006</v>
      </c>
      <c r="BA93" s="4">
        <f t="shared" si="93"/>
        <v>1901.6299999999949</v>
      </c>
      <c r="BB93" s="4">
        <f t="shared" si="68"/>
        <v>1882.6916666666809</v>
      </c>
      <c r="BC93" s="4">
        <f t="shared" si="69"/>
        <v>1020.3720000000001</v>
      </c>
      <c r="BE93"/>
      <c r="BG93" s="6"/>
      <c r="BM93">
        <f t="shared" si="70"/>
        <v>1</v>
      </c>
    </row>
    <row r="94" spans="1:65" x14ac:dyDescent="0.25">
      <c r="A94">
        <v>2421</v>
      </c>
      <c r="B94" s="1">
        <v>44693</v>
      </c>
      <c r="C94" s="2">
        <v>3903.95</v>
      </c>
      <c r="D94" s="2">
        <v>3964.8</v>
      </c>
      <c r="E94" s="2">
        <v>3858.87</v>
      </c>
      <c r="F94" s="2">
        <v>3930.08</v>
      </c>
      <c r="G94" s="2">
        <v>4964130000</v>
      </c>
      <c r="H94" s="2">
        <f t="shared" si="71"/>
        <v>114.42801104236294</v>
      </c>
      <c r="I94" s="2">
        <f t="shared" si="72"/>
        <v>4232.4809999999998</v>
      </c>
      <c r="J94" s="2">
        <f t="shared" si="73"/>
        <v>119.59833384136915</v>
      </c>
      <c r="K94" s="2">
        <f t="shared" si="74"/>
        <v>-31.230000000000018</v>
      </c>
      <c r="L94" s="18">
        <v>0.29285</v>
      </c>
      <c r="M94" s="19">
        <v>49.147369934160849</v>
      </c>
      <c r="N94" s="4">
        <f t="shared" si="47"/>
        <v>105.93000000000029</v>
      </c>
      <c r="O94" s="4">
        <f t="shared" si="75"/>
        <v>125.09400000000009</v>
      </c>
      <c r="P94" s="4">
        <f t="shared" si="48"/>
        <v>-25.459969924812022</v>
      </c>
      <c r="Q94" s="4">
        <f t="shared" si="76"/>
        <v>-15.182244675354491</v>
      </c>
      <c r="R94" s="18">
        <f t="shared" si="49"/>
        <v>3910.7673007518797</v>
      </c>
      <c r="S94" s="2">
        <f t="shared" si="50"/>
        <v>19.312699248120225</v>
      </c>
      <c r="T94" s="22">
        <f t="shared" si="51"/>
        <v>1</v>
      </c>
      <c r="U94" s="29">
        <f t="shared" si="52"/>
        <v>3898.3856447088447</v>
      </c>
      <c r="V94" s="30">
        <f t="shared" si="53"/>
        <v>31.694355291155262</v>
      </c>
      <c r="W94" s="31">
        <f t="shared" si="77"/>
        <v>1</v>
      </c>
      <c r="X94" s="35">
        <f t="shared" si="54"/>
        <v>3892.4161333333177</v>
      </c>
      <c r="Y94" s="30">
        <f t="shared" si="55"/>
        <v>37.663866666682225</v>
      </c>
      <c r="Z94" s="31">
        <f t="shared" si="78"/>
        <v>1</v>
      </c>
      <c r="AA94" s="29">
        <f t="shared" si="56"/>
        <v>3897.5499131162705</v>
      </c>
      <c r="AB94" s="30">
        <f t="shared" si="57"/>
        <v>32.530086883729382</v>
      </c>
      <c r="AC94" s="31">
        <f t="shared" si="79"/>
        <v>1</v>
      </c>
      <c r="AD94" s="32">
        <f t="shared" si="58"/>
        <v>1</v>
      </c>
      <c r="AE94" s="33">
        <f t="shared" si="59"/>
        <v>1</v>
      </c>
      <c r="AF94" s="33">
        <f t="shared" si="60"/>
        <v>1</v>
      </c>
      <c r="AG94" s="33">
        <f t="shared" si="61"/>
        <v>0</v>
      </c>
      <c r="AH94" s="38">
        <f t="shared" si="62"/>
        <v>1</v>
      </c>
      <c r="AI94" s="33">
        <f t="shared" si="63"/>
        <v>1</v>
      </c>
      <c r="AJ94" s="39">
        <f t="shared" si="64"/>
        <v>1</v>
      </c>
      <c r="AK94" s="43">
        <f t="shared" si="65"/>
        <v>1</v>
      </c>
      <c r="AL94" s="4">
        <f t="shared" si="80"/>
        <v>60.850000000000364</v>
      </c>
      <c r="AM94" s="4">
        <f t="shared" si="81"/>
        <v>67.250086883729637</v>
      </c>
      <c r="AN94" s="4">
        <f t="shared" si="82"/>
        <v>60.850000000000364</v>
      </c>
      <c r="AO94" s="4">
        <f t="shared" si="83"/>
        <v>-45.079999999999927</v>
      </c>
      <c r="AP94" s="4">
        <f t="shared" si="84"/>
        <v>38.679913116270654</v>
      </c>
      <c r="AQ94" s="4">
        <f t="shared" si="85"/>
        <v>38.679913116270654</v>
      </c>
      <c r="AR94" s="4">
        <f t="shared" si="66"/>
        <v>26.130000000000109</v>
      </c>
      <c r="AS94">
        <f t="shared" si="86"/>
        <v>60.850000000000364</v>
      </c>
      <c r="AT94" s="6">
        <f t="shared" si="87"/>
        <v>1</v>
      </c>
      <c r="AU94" s="4">
        <f t="shared" si="88"/>
        <v>-0.85311038761860658</v>
      </c>
      <c r="AV94" s="4">
        <f t="shared" si="89"/>
        <v>23.317369934160741</v>
      </c>
      <c r="AW94">
        <f t="shared" si="90"/>
        <v>0</v>
      </c>
      <c r="AX94">
        <f t="shared" si="91"/>
        <v>1</v>
      </c>
      <c r="AY94">
        <f t="shared" si="92"/>
        <v>0</v>
      </c>
      <c r="AZ94" s="4">
        <f t="shared" si="67"/>
        <v>-3.9100000000000006</v>
      </c>
      <c r="BA94" s="4">
        <f t="shared" si="93"/>
        <v>1905.539999999995</v>
      </c>
      <c r="BB94" s="4">
        <f t="shared" si="68"/>
        <v>1886.601666666681</v>
      </c>
      <c r="BC94" s="4">
        <f t="shared" si="69"/>
        <v>996.39199999999983</v>
      </c>
      <c r="BE94"/>
      <c r="BG94" s="6"/>
      <c r="BM94">
        <f t="shared" si="70"/>
        <v>1</v>
      </c>
    </row>
    <row r="95" spans="1:65" x14ac:dyDescent="0.25">
      <c r="A95">
        <v>2420</v>
      </c>
      <c r="B95" s="1">
        <v>44692</v>
      </c>
      <c r="C95" s="2">
        <v>3990.08</v>
      </c>
      <c r="D95" s="2">
        <v>4049.09</v>
      </c>
      <c r="E95" s="2">
        <v>3928.82</v>
      </c>
      <c r="F95" s="2">
        <v>3935.18</v>
      </c>
      <c r="G95" s="2">
        <v>4683220000</v>
      </c>
      <c r="H95" s="2">
        <f t="shared" si="71"/>
        <v>91.72234624730838</v>
      </c>
      <c r="I95" s="2">
        <f t="shared" si="72"/>
        <v>4256.9984999999997</v>
      </c>
      <c r="J95" s="2">
        <f t="shared" si="73"/>
        <v>109.91489980889762</v>
      </c>
      <c r="K95" s="2">
        <f t="shared" si="74"/>
        <v>-10.970000000000255</v>
      </c>
      <c r="L95" s="18">
        <v>0.30574999999999997</v>
      </c>
      <c r="M95" s="19">
        <v>52.171208358592835</v>
      </c>
      <c r="N95" s="4">
        <f t="shared" si="47"/>
        <v>120.26999999999998</v>
      </c>
      <c r="O95" s="4">
        <f t="shared" si="75"/>
        <v>126.95000000000005</v>
      </c>
      <c r="P95" s="4">
        <f t="shared" si="48"/>
        <v>-24.412699248120301</v>
      </c>
      <c r="Q95" s="4">
        <f t="shared" si="76"/>
        <v>-14.267577669628203</v>
      </c>
      <c r="R95" s="18">
        <f t="shared" si="49"/>
        <v>3979.0827518796996</v>
      </c>
      <c r="S95" s="2">
        <f t="shared" si="50"/>
        <v>43.902751879699736</v>
      </c>
      <c r="T95" s="22">
        <f t="shared" si="51"/>
        <v>1</v>
      </c>
      <c r="U95" s="29">
        <f t="shared" si="52"/>
        <v>3984.8282622002821</v>
      </c>
      <c r="V95" s="30">
        <f t="shared" si="53"/>
        <v>49.648262200282261</v>
      </c>
      <c r="W95" s="31">
        <f t="shared" si="77"/>
        <v>1</v>
      </c>
      <c r="X95" s="35">
        <f t="shared" si="54"/>
        <v>3977.1483999999909</v>
      </c>
      <c r="Y95" s="30">
        <f t="shared" si="55"/>
        <v>41.968399999991107</v>
      </c>
      <c r="Z95" s="31">
        <f t="shared" si="78"/>
        <v>1</v>
      </c>
      <c r="AA95" s="29">
        <f t="shared" si="56"/>
        <v>3983.7530814922411</v>
      </c>
      <c r="AB95" s="30">
        <f t="shared" si="57"/>
        <v>48.573081492241272</v>
      </c>
      <c r="AC95" s="31">
        <f t="shared" si="79"/>
        <v>1</v>
      </c>
      <c r="AD95" s="32">
        <f t="shared" si="58"/>
        <v>1</v>
      </c>
      <c r="AE95" s="33">
        <f t="shared" si="59"/>
        <v>1</v>
      </c>
      <c r="AF95" s="33">
        <f t="shared" si="60"/>
        <v>0</v>
      </c>
      <c r="AG95" s="33">
        <f t="shared" si="61"/>
        <v>0</v>
      </c>
      <c r="AH95" s="38">
        <f t="shared" si="62"/>
        <v>1</v>
      </c>
      <c r="AI95" s="33">
        <f t="shared" si="63"/>
        <v>1</v>
      </c>
      <c r="AJ95" s="39">
        <f t="shared" si="64"/>
        <v>1</v>
      </c>
      <c r="AK95" s="43">
        <f t="shared" si="65"/>
        <v>1</v>
      </c>
      <c r="AL95" s="4">
        <f t="shared" si="80"/>
        <v>59.010000000000218</v>
      </c>
      <c r="AM95" s="4">
        <f t="shared" si="81"/>
        <v>65.336918507759037</v>
      </c>
      <c r="AN95" s="4">
        <f t="shared" si="82"/>
        <v>59.010000000000218</v>
      </c>
      <c r="AO95" s="4">
        <f t="shared" si="83"/>
        <v>-61.259999999999764</v>
      </c>
      <c r="AP95" s="4">
        <f t="shared" si="84"/>
        <v>54.933081492240944</v>
      </c>
      <c r="AQ95" s="4">
        <f t="shared" si="85"/>
        <v>54.933081492240944</v>
      </c>
      <c r="AR95" s="4">
        <f t="shared" si="66"/>
        <v>54.900000000000091</v>
      </c>
      <c r="AS95">
        <f t="shared" si="86"/>
        <v>59.010000000000218</v>
      </c>
      <c r="AT95" s="6">
        <f t="shared" si="87"/>
        <v>0</v>
      </c>
      <c r="AU95" s="4">
        <f t="shared" si="88"/>
        <v>2.5134266372344598</v>
      </c>
      <c r="AV95" s="4">
        <f t="shared" si="89"/>
        <v>-2.4287916414072557</v>
      </c>
      <c r="AW95">
        <f t="shared" si="90"/>
        <v>0</v>
      </c>
      <c r="AX95">
        <f t="shared" si="91"/>
        <v>0</v>
      </c>
      <c r="AY95">
        <f t="shared" si="92"/>
        <v>1</v>
      </c>
      <c r="AZ95" s="4">
        <f t="shared" si="67"/>
        <v>-3.9100000000000006</v>
      </c>
      <c r="BA95" s="4">
        <f t="shared" si="93"/>
        <v>1909.449999999995</v>
      </c>
      <c r="BB95" s="4">
        <f t="shared" si="68"/>
        <v>1890.5116666666811</v>
      </c>
      <c r="BC95" s="4">
        <f t="shared" si="69"/>
        <v>1030.8440000000001</v>
      </c>
      <c r="BE95"/>
      <c r="BG95" s="6"/>
      <c r="BM95">
        <f t="shared" si="70"/>
        <v>1</v>
      </c>
    </row>
    <row r="96" spans="1:65" x14ac:dyDescent="0.25">
      <c r="A96">
        <v>2419</v>
      </c>
      <c r="B96" s="1">
        <v>44691</v>
      </c>
      <c r="C96" s="2">
        <v>4035.18</v>
      </c>
      <c r="D96" s="2">
        <v>4068.82</v>
      </c>
      <c r="E96" s="2">
        <v>3958.17</v>
      </c>
      <c r="F96" s="2">
        <v>4001.05</v>
      </c>
      <c r="G96" s="2">
        <v>4630150000</v>
      </c>
      <c r="H96" s="2">
        <f t="shared" si="71"/>
        <v>74.134032678056357</v>
      </c>
      <c r="I96" s="2">
        <f t="shared" si="72"/>
        <v>4279.3739999999998</v>
      </c>
      <c r="J96" s="2">
        <f t="shared" si="73"/>
        <v>99.258920293819116</v>
      </c>
      <c r="K96" s="2">
        <f t="shared" si="74"/>
        <v>43.940000000000055</v>
      </c>
      <c r="L96" s="18">
        <v>0.31430000000000002</v>
      </c>
      <c r="M96" s="19">
        <v>53.49863185846494</v>
      </c>
      <c r="N96" s="4">
        <f t="shared" si="47"/>
        <v>110.65000000000009</v>
      </c>
      <c r="O96" s="4">
        <f t="shared" si="75"/>
        <v>122.70400000000009</v>
      </c>
      <c r="P96" s="4">
        <f t="shared" si="48"/>
        <v>-21.967248120300745</v>
      </c>
      <c r="Q96" s="4">
        <f t="shared" si="76"/>
        <v>-13.465994358251047</v>
      </c>
      <c r="R96" s="18">
        <f t="shared" si="49"/>
        <v>3971.157864661654</v>
      </c>
      <c r="S96" s="2">
        <f t="shared" si="50"/>
        <v>29.892135338346179</v>
      </c>
      <c r="T96" s="22">
        <f t="shared" si="51"/>
        <v>1</v>
      </c>
      <c r="U96" s="29">
        <f t="shared" si="52"/>
        <v>4030.0279673454297</v>
      </c>
      <c r="V96" s="30">
        <f t="shared" si="53"/>
        <v>28.977967345429533</v>
      </c>
      <c r="W96" s="31">
        <f t="shared" si="77"/>
        <v>1</v>
      </c>
      <c r="X96" s="35">
        <f t="shared" si="54"/>
        <v>4022.0263999999734</v>
      </c>
      <c r="Y96" s="30">
        <f t="shared" si="55"/>
        <v>20.976399999973182</v>
      </c>
      <c r="Z96" s="31">
        <f t="shared" si="78"/>
        <v>1</v>
      </c>
      <c r="AA96" s="29">
        <f t="shared" si="56"/>
        <v>4028.9077479170655</v>
      </c>
      <c r="AB96" s="30">
        <f t="shared" si="57"/>
        <v>27.857747917065353</v>
      </c>
      <c r="AC96" s="31">
        <f t="shared" si="79"/>
        <v>1</v>
      </c>
      <c r="AD96" s="32">
        <f t="shared" si="58"/>
        <v>1</v>
      </c>
      <c r="AE96" s="33">
        <f t="shared" si="59"/>
        <v>0</v>
      </c>
      <c r="AF96" s="33">
        <f t="shared" si="60"/>
        <v>0</v>
      </c>
      <c r="AG96" s="33">
        <f t="shared" si="61"/>
        <v>0</v>
      </c>
      <c r="AH96" s="38">
        <f t="shared" si="62"/>
        <v>1</v>
      </c>
      <c r="AI96" s="33">
        <f t="shared" si="63"/>
        <v>1</v>
      </c>
      <c r="AJ96" s="39">
        <f t="shared" si="64"/>
        <v>0</v>
      </c>
      <c r="AK96" s="43">
        <f t="shared" si="65"/>
        <v>0</v>
      </c>
      <c r="AL96" s="4">
        <f t="shared" si="80"/>
        <v>33.640000000000327</v>
      </c>
      <c r="AM96" s="4">
        <f t="shared" si="81"/>
        <v>39.912252082934629</v>
      </c>
      <c r="AN96" s="4">
        <f t="shared" si="82"/>
        <v>33.640000000000327</v>
      </c>
      <c r="AO96" s="4">
        <f t="shared" si="83"/>
        <v>-77.009999999999764</v>
      </c>
      <c r="AP96" s="4">
        <f t="shared" si="84"/>
        <v>70.737747917065462</v>
      </c>
      <c r="AQ96" s="4">
        <f t="shared" si="85"/>
        <v>70.737747917065462</v>
      </c>
      <c r="AR96" s="4">
        <f t="shared" si="66"/>
        <v>34.129999999999654</v>
      </c>
      <c r="AS96">
        <f t="shared" si="86"/>
        <v>70.737747917065462</v>
      </c>
      <c r="AT96" s="6">
        <f t="shared" si="87"/>
        <v>1</v>
      </c>
      <c r="AU96" s="4">
        <f t="shared" si="88"/>
        <v>-2.7695193439568726</v>
      </c>
      <c r="AV96" s="4">
        <f t="shared" si="89"/>
        <v>19.668631858465286</v>
      </c>
      <c r="AW96">
        <f t="shared" si="90"/>
        <v>0</v>
      </c>
      <c r="AX96">
        <f t="shared" si="91"/>
        <v>1</v>
      </c>
      <c r="AY96">
        <f t="shared" si="92"/>
        <v>0</v>
      </c>
      <c r="AZ96" s="4">
        <f t="shared" si="67"/>
        <v>-3.9100000000000006</v>
      </c>
      <c r="BA96" s="4">
        <f t="shared" si="93"/>
        <v>1913.3599999999951</v>
      </c>
      <c r="BB96" s="4">
        <f t="shared" si="68"/>
        <v>1894.4216666666812</v>
      </c>
      <c r="BC96" s="4">
        <f t="shared" si="69"/>
        <v>1048.884</v>
      </c>
      <c r="BE96"/>
      <c r="BG96" s="6"/>
      <c r="BM96">
        <f t="shared" si="70"/>
        <v>1</v>
      </c>
    </row>
    <row r="97" spans="1:65" x14ac:dyDescent="0.25">
      <c r="A97">
        <v>2418</v>
      </c>
      <c r="B97" s="1">
        <v>44690</v>
      </c>
      <c r="C97" s="2">
        <v>4081.27</v>
      </c>
      <c r="D97" s="2">
        <v>4081.27</v>
      </c>
      <c r="E97" s="2">
        <v>3975.48</v>
      </c>
      <c r="F97" s="2">
        <v>3991.24</v>
      </c>
      <c r="G97" s="2">
        <v>4746120000</v>
      </c>
      <c r="H97" s="2">
        <f t="shared" si="71"/>
        <v>66.276288712899216</v>
      </c>
      <c r="I97" s="2">
        <f t="shared" si="72"/>
        <v>4300.7470000000003</v>
      </c>
      <c r="J97" s="2">
        <f t="shared" si="73"/>
        <v>89.167831848592982</v>
      </c>
      <c r="K97" s="2">
        <f t="shared" si="74"/>
        <v>-42.070000000000164</v>
      </c>
      <c r="L97" s="18">
        <v>0.33609999999999995</v>
      </c>
      <c r="M97" s="19">
        <v>59.102807454877045</v>
      </c>
      <c r="N97" s="4">
        <f t="shared" si="47"/>
        <v>147.86000000000013</v>
      </c>
      <c r="O97" s="4">
        <f t="shared" si="75"/>
        <v>123.74700000000007</v>
      </c>
      <c r="P97" s="4">
        <f t="shared" si="48"/>
        <v>-20.082135338345861</v>
      </c>
      <c r="Q97" s="4">
        <f t="shared" si="76"/>
        <v>-13.210340139923781</v>
      </c>
      <c r="R97" s="18">
        <f t="shared" si="49"/>
        <v>4104.8344962406018</v>
      </c>
      <c r="S97" s="2">
        <f t="shared" si="50"/>
        <v>113.59449624060198</v>
      </c>
      <c r="T97" s="22">
        <f t="shared" si="51"/>
        <v>0</v>
      </c>
      <c r="U97" s="29">
        <f t="shared" si="52"/>
        <v>4076.4942581551254</v>
      </c>
      <c r="V97" s="30">
        <f t="shared" si="53"/>
        <v>85.254258155125626</v>
      </c>
      <c r="W97" s="31">
        <f t="shared" si="77"/>
        <v>0</v>
      </c>
      <c r="X97" s="35">
        <f t="shared" si="54"/>
        <v>4038.8942666666408</v>
      </c>
      <c r="Y97" s="30">
        <f t="shared" si="55"/>
        <v>47.654266666640979</v>
      </c>
      <c r="Z97" s="31">
        <f t="shared" si="78"/>
        <v>0</v>
      </c>
      <c r="AA97" s="29">
        <f t="shared" si="56"/>
        <v>4071.2302593467375</v>
      </c>
      <c r="AB97" s="30">
        <f t="shared" si="57"/>
        <v>79.99025934673773</v>
      </c>
      <c r="AC97" s="31">
        <f t="shared" si="79"/>
        <v>0</v>
      </c>
      <c r="AD97" s="32">
        <f t="shared" si="58"/>
        <v>-1</v>
      </c>
      <c r="AE97" s="33">
        <f t="shared" si="59"/>
        <v>-1</v>
      </c>
      <c r="AF97" s="33">
        <f t="shared" si="60"/>
        <v>0</v>
      </c>
      <c r="AG97" s="33">
        <f t="shared" si="61"/>
        <v>0</v>
      </c>
      <c r="AH97" s="38">
        <f t="shared" si="62"/>
        <v>-1</v>
      </c>
      <c r="AI97" s="33">
        <f t="shared" si="63"/>
        <v>-1</v>
      </c>
      <c r="AJ97" s="39">
        <f t="shared" si="64"/>
        <v>-1</v>
      </c>
      <c r="AK97" s="43">
        <f t="shared" si="65"/>
        <v>0</v>
      </c>
      <c r="AL97" s="4">
        <f t="shared" si="80"/>
        <v>0</v>
      </c>
      <c r="AM97" s="4">
        <f t="shared" si="81"/>
        <v>10.03974065326247</v>
      </c>
      <c r="AN97" s="4">
        <f t="shared" si="82"/>
        <v>0</v>
      </c>
      <c r="AO97" s="4">
        <f t="shared" si="83"/>
        <v>-105.78999999999996</v>
      </c>
      <c r="AP97" s="4">
        <f t="shared" si="84"/>
        <v>95.750259346737494</v>
      </c>
      <c r="AQ97" s="4">
        <f t="shared" si="85"/>
        <v>95.750259346737494</v>
      </c>
      <c r="AR97" s="4">
        <f t="shared" si="66"/>
        <v>90.0300000000002</v>
      </c>
      <c r="AS97">
        <f t="shared" si="86"/>
        <v>95.750259346737494</v>
      </c>
      <c r="AT97" s="6">
        <f t="shared" si="87"/>
        <v>1</v>
      </c>
      <c r="AU97" s="4">
        <f t="shared" si="88"/>
        <v>-42.057881290579886</v>
      </c>
      <c r="AV97" s="4">
        <f t="shared" si="89"/>
        <v>-30.627192545123155</v>
      </c>
      <c r="AW97">
        <f t="shared" si="90"/>
        <v>1</v>
      </c>
      <c r="AX97">
        <f t="shared" si="91"/>
        <v>0</v>
      </c>
      <c r="AY97">
        <f t="shared" si="92"/>
        <v>0</v>
      </c>
      <c r="AZ97" s="4">
        <f t="shared" si="67"/>
        <v>-3.9100000000000006</v>
      </c>
      <c r="BA97" s="4">
        <f t="shared" si="93"/>
        <v>1917.2699999999952</v>
      </c>
      <c r="BB97" s="4">
        <f t="shared" si="68"/>
        <v>1895.7250000000145</v>
      </c>
      <c r="BC97" s="4">
        <f t="shared" si="69"/>
        <v>1067.32</v>
      </c>
      <c r="BE97"/>
      <c r="BG97" s="6"/>
      <c r="BM97">
        <f t="shared" si="70"/>
        <v>1</v>
      </c>
    </row>
    <row r="98" spans="1:65" x14ac:dyDescent="0.25">
      <c r="A98">
        <v>2417</v>
      </c>
      <c r="B98" s="1">
        <v>44687</v>
      </c>
      <c r="C98" s="2">
        <v>4128.17</v>
      </c>
      <c r="D98" s="2">
        <v>4157.6899999999996</v>
      </c>
      <c r="E98" s="2">
        <v>4067.91</v>
      </c>
      <c r="F98" s="2">
        <v>4123.34</v>
      </c>
      <c r="G98" s="2">
        <v>4254300000</v>
      </c>
      <c r="H98" s="2">
        <f t="shared" si="71"/>
        <v>56.973216124382247</v>
      </c>
      <c r="I98" s="2">
        <f t="shared" si="72"/>
        <v>4321.3909999999996</v>
      </c>
      <c r="J98" s="2">
        <f t="shared" si="73"/>
        <v>76.517677138925563</v>
      </c>
      <c r="K98" s="2">
        <f t="shared" si="74"/>
        <v>-18.699999999999818</v>
      </c>
      <c r="L98" s="18">
        <v>0.26400000000000001</v>
      </c>
      <c r="M98" s="19">
        <v>46.689024396658795</v>
      </c>
      <c r="N98" s="4">
        <f t="shared" si="47"/>
        <v>89.779999999999745</v>
      </c>
      <c r="O98" s="4">
        <f t="shared" si="75"/>
        <v>118.78100000000013</v>
      </c>
      <c r="P98" s="4">
        <f t="shared" si="48"/>
        <v>-18.505503759398486</v>
      </c>
      <c r="Q98" s="4">
        <f t="shared" si="76"/>
        <v>-12.245491909934367</v>
      </c>
      <c r="R98" s="18">
        <f t="shared" si="49"/>
        <v>4128.432338345865</v>
      </c>
      <c r="S98" s="2">
        <f t="shared" si="50"/>
        <v>5.0923383458648459</v>
      </c>
      <c r="T98" s="22">
        <f t="shared" si="51"/>
        <v>1</v>
      </c>
      <c r="U98" s="29">
        <f t="shared" si="52"/>
        <v>4123.588502083333</v>
      </c>
      <c r="V98" s="30">
        <f t="shared" si="53"/>
        <v>0.24850208333282353</v>
      </c>
      <c r="W98" s="31">
        <f t="shared" si="77"/>
        <v>1</v>
      </c>
      <c r="X98" s="35">
        <f t="shared" si="54"/>
        <v>4159.3335999999908</v>
      </c>
      <c r="Y98" s="30">
        <f t="shared" si="55"/>
        <v>35.993599999990693</v>
      </c>
      <c r="Z98" s="31">
        <f t="shared" si="78"/>
        <v>1</v>
      </c>
      <c r="AA98" s="29">
        <f t="shared" si="56"/>
        <v>4128.5928157916651</v>
      </c>
      <c r="AB98" s="30">
        <f t="shared" si="57"/>
        <v>5.2528157916649434</v>
      </c>
      <c r="AC98" s="31">
        <f t="shared" si="79"/>
        <v>1</v>
      </c>
      <c r="AD98" s="32">
        <f t="shared" si="58"/>
        <v>1</v>
      </c>
      <c r="AE98" s="33">
        <f t="shared" si="59"/>
        <v>0</v>
      </c>
      <c r="AF98" s="33">
        <f t="shared" si="60"/>
        <v>0</v>
      </c>
      <c r="AG98" s="33">
        <f t="shared" si="61"/>
        <v>0</v>
      </c>
      <c r="AH98" s="38">
        <f t="shared" si="62"/>
        <v>1</v>
      </c>
      <c r="AI98" s="33">
        <f t="shared" si="63"/>
        <v>0</v>
      </c>
      <c r="AJ98" s="39">
        <f t="shared" si="64"/>
        <v>1</v>
      </c>
      <c r="AK98" s="43">
        <f t="shared" si="65"/>
        <v>0</v>
      </c>
      <c r="AL98" s="4">
        <f t="shared" si="80"/>
        <v>29.519999999999527</v>
      </c>
      <c r="AM98" s="4">
        <f t="shared" si="81"/>
        <v>29.097184208334511</v>
      </c>
      <c r="AN98" s="4">
        <f t="shared" si="82"/>
        <v>29.097184208334511</v>
      </c>
      <c r="AO98" s="4">
        <f t="shared" si="83"/>
        <v>-60.260000000000218</v>
      </c>
      <c r="AP98" s="4">
        <f t="shared" si="84"/>
        <v>60.682815791665234</v>
      </c>
      <c r="AQ98" s="4">
        <f t="shared" si="85"/>
        <v>60.260000000000218</v>
      </c>
      <c r="AR98" s="4">
        <f t="shared" si="66"/>
        <v>4.8299999999999272</v>
      </c>
      <c r="AS98">
        <f t="shared" si="86"/>
        <v>60.260000000000218</v>
      </c>
      <c r="AT98" s="6">
        <f t="shared" si="87"/>
        <v>1</v>
      </c>
      <c r="AU98" s="4">
        <f t="shared" si="88"/>
        <v>-3.7874274546055631E-2</v>
      </c>
      <c r="AV98" s="4">
        <f t="shared" si="89"/>
        <v>42.159024396658864</v>
      </c>
      <c r="AW98">
        <f t="shared" si="90"/>
        <v>0</v>
      </c>
      <c r="AX98">
        <f t="shared" si="91"/>
        <v>1</v>
      </c>
      <c r="AY98">
        <f t="shared" si="92"/>
        <v>0</v>
      </c>
      <c r="AZ98" s="4">
        <f t="shared" si="67"/>
        <v>-3.9100000000000006</v>
      </c>
      <c r="BA98" s="4">
        <f t="shared" si="93"/>
        <v>1921.1799999999953</v>
      </c>
      <c r="BB98" s="4">
        <f t="shared" si="68"/>
        <v>1898.331666666681</v>
      </c>
      <c r="BC98" s="4">
        <f t="shared" si="69"/>
        <v>1086.08</v>
      </c>
      <c r="BE98"/>
      <c r="BG98" s="6"/>
      <c r="BM98">
        <f t="shared" si="70"/>
        <v>1</v>
      </c>
    </row>
    <row r="99" spans="1:65" x14ac:dyDescent="0.25">
      <c r="A99">
        <v>2416</v>
      </c>
      <c r="B99" s="1">
        <v>44686</v>
      </c>
      <c r="C99" s="2">
        <v>4270.43</v>
      </c>
      <c r="D99" s="2">
        <v>4270.43</v>
      </c>
      <c r="E99" s="2">
        <v>4106.01</v>
      </c>
      <c r="F99" s="2">
        <v>4146.87</v>
      </c>
      <c r="G99" s="2">
        <v>4197620000</v>
      </c>
      <c r="H99" s="2">
        <f t="shared" si="71"/>
        <v>73.424958396689362</v>
      </c>
      <c r="I99" s="2">
        <f t="shared" si="72"/>
        <v>4338.7149999999992</v>
      </c>
      <c r="J99" s="2">
        <f t="shared" si="73"/>
        <v>81.70731270983741</v>
      </c>
      <c r="K99" s="2">
        <f t="shared" si="74"/>
        <v>-29.739999999999782</v>
      </c>
      <c r="L99" s="18">
        <v>0.28554999999999997</v>
      </c>
      <c r="M99" s="19">
        <v>52.367065848221017</v>
      </c>
      <c r="N99" s="4">
        <f t="shared" si="47"/>
        <v>194.15999999999985</v>
      </c>
      <c r="O99" s="4">
        <f t="shared" si="75"/>
        <v>122.40700000000015</v>
      </c>
      <c r="P99" s="4">
        <f t="shared" si="48"/>
        <v>-18.437661654135329</v>
      </c>
      <c r="Q99" s="4">
        <f t="shared" si="76"/>
        <v>-11.747430555555553</v>
      </c>
      <c r="R99" s="18">
        <f t="shared" si="49"/>
        <v>4282.2676616541357</v>
      </c>
      <c r="S99" s="2">
        <f t="shared" si="50"/>
        <v>135.39766165413585</v>
      </c>
      <c r="T99" s="22">
        <f t="shared" si="51"/>
        <v>0</v>
      </c>
      <c r="U99" s="29">
        <f t="shared" si="52"/>
        <v>4265.8623281115524</v>
      </c>
      <c r="V99" s="30">
        <f t="shared" si="53"/>
        <v>118.99232811155252</v>
      </c>
      <c r="W99" s="31">
        <f t="shared" si="77"/>
        <v>0</v>
      </c>
      <c r="X99" s="35">
        <f t="shared" si="54"/>
        <v>4274.6126666666532</v>
      </c>
      <c r="Y99" s="30">
        <f t="shared" si="55"/>
        <v>127.74266666665335</v>
      </c>
      <c r="Z99" s="31">
        <f t="shared" si="78"/>
        <v>0</v>
      </c>
      <c r="AA99" s="29">
        <f t="shared" si="56"/>
        <v>4267.0873755092671</v>
      </c>
      <c r="AB99" s="30">
        <f t="shared" si="57"/>
        <v>120.21737550926719</v>
      </c>
      <c r="AC99" s="31">
        <f t="shared" si="79"/>
        <v>0</v>
      </c>
      <c r="AD99" s="32">
        <f t="shared" si="58"/>
        <v>-1</v>
      </c>
      <c r="AE99" s="33">
        <f t="shared" si="59"/>
        <v>0</v>
      </c>
      <c r="AF99" s="33">
        <f t="shared" si="60"/>
        <v>0</v>
      </c>
      <c r="AG99" s="33">
        <f t="shared" si="61"/>
        <v>0</v>
      </c>
      <c r="AH99" s="38">
        <f t="shared" si="62"/>
        <v>-1</v>
      </c>
      <c r="AI99" s="33">
        <f t="shared" si="63"/>
        <v>-1</v>
      </c>
      <c r="AJ99" s="39">
        <f t="shared" si="64"/>
        <v>-1</v>
      </c>
      <c r="AK99" s="43">
        <f t="shared" si="65"/>
        <v>-1</v>
      </c>
      <c r="AL99" s="4">
        <f t="shared" si="80"/>
        <v>0</v>
      </c>
      <c r="AM99" s="4">
        <f t="shared" si="81"/>
        <v>3.3426244907332148</v>
      </c>
      <c r="AN99" s="4">
        <f t="shared" si="82"/>
        <v>0</v>
      </c>
      <c r="AO99" s="4">
        <f t="shared" si="83"/>
        <v>-164.42000000000007</v>
      </c>
      <c r="AP99" s="4">
        <f t="shared" si="84"/>
        <v>161.07737550926686</v>
      </c>
      <c r="AQ99" s="4">
        <f t="shared" si="85"/>
        <v>161.07737550926686</v>
      </c>
      <c r="AR99" s="4">
        <f t="shared" si="66"/>
        <v>123.5600000000004</v>
      </c>
      <c r="AS99">
        <f t="shared" si="86"/>
        <v>161.07737550926686</v>
      </c>
      <c r="AT99" s="6">
        <f t="shared" si="87"/>
        <v>1</v>
      </c>
      <c r="AU99" s="4">
        <f t="shared" si="88"/>
        <v>-115.56427007560606</v>
      </c>
      <c r="AV99" s="4">
        <f t="shared" si="89"/>
        <v>-70.892934151779386</v>
      </c>
      <c r="AW99">
        <f t="shared" si="90"/>
        <v>1</v>
      </c>
      <c r="AX99">
        <f t="shared" si="91"/>
        <v>0</v>
      </c>
      <c r="AY99">
        <f t="shared" si="92"/>
        <v>0</v>
      </c>
      <c r="AZ99" s="4">
        <f t="shared" si="67"/>
        <v>-3.9100000000000006</v>
      </c>
      <c r="BA99" s="4">
        <f t="shared" si="93"/>
        <v>1925.0899999999954</v>
      </c>
      <c r="BB99" s="4">
        <f t="shared" si="68"/>
        <v>1899.6350000000143</v>
      </c>
      <c r="BC99" s="4">
        <f t="shared" si="69"/>
        <v>1142.9839999999999</v>
      </c>
      <c r="BE99"/>
      <c r="BG99" s="6"/>
      <c r="BM99">
        <f t="shared" si="70"/>
        <v>1</v>
      </c>
    </row>
    <row r="100" spans="1:65" x14ac:dyDescent="0.25">
      <c r="A100">
        <v>2415</v>
      </c>
      <c r="B100" s="1">
        <v>44685</v>
      </c>
      <c r="C100" s="2">
        <v>4181.18</v>
      </c>
      <c r="D100" s="2">
        <v>4307.66</v>
      </c>
      <c r="E100" s="2">
        <v>4148.91</v>
      </c>
      <c r="F100" s="2">
        <v>4300.17</v>
      </c>
      <c r="G100" s="2">
        <v>4236210000</v>
      </c>
      <c r="H100" s="2">
        <f t="shared" si="71"/>
        <v>109.65291413262935</v>
      </c>
      <c r="I100" s="2">
        <f t="shared" si="72"/>
        <v>4349.902</v>
      </c>
      <c r="J100" s="2">
        <f t="shared" si="73"/>
        <v>106.40094588024357</v>
      </c>
      <c r="K100" s="2">
        <f t="shared" si="74"/>
        <v>5.7000000000007276</v>
      </c>
      <c r="L100" s="18">
        <v>0.22225</v>
      </c>
      <c r="M100" s="19">
        <v>39.576613420574603</v>
      </c>
      <c r="N100" s="4">
        <f t="shared" si="47"/>
        <v>158.75</v>
      </c>
      <c r="O100" s="4">
        <f t="shared" si="75"/>
        <v>115.83800000000011</v>
      </c>
      <c r="P100" s="4">
        <f t="shared" si="48"/>
        <v>-17.902338345864653</v>
      </c>
      <c r="Q100" s="4">
        <f t="shared" si="76"/>
        <v>-11.711979201147518</v>
      </c>
      <c r="R100" s="18">
        <f t="shared" si="49"/>
        <v>4155.5669924812028</v>
      </c>
      <c r="S100" s="2">
        <f t="shared" si="50"/>
        <v>144.60300751879731</v>
      </c>
      <c r="T100" s="22">
        <f t="shared" si="51"/>
        <v>0</v>
      </c>
      <c r="U100" s="29">
        <f t="shared" si="52"/>
        <v>4176.2335128531076</v>
      </c>
      <c r="V100" s="30">
        <f t="shared" si="53"/>
        <v>123.93648714689243</v>
      </c>
      <c r="W100" s="31">
        <f t="shared" si="77"/>
        <v>0</v>
      </c>
      <c r="X100" s="35">
        <f t="shared" si="54"/>
        <v>4189.5548000000053</v>
      </c>
      <c r="Y100" s="30">
        <f t="shared" si="55"/>
        <v>110.61519999999473</v>
      </c>
      <c r="Z100" s="31">
        <f t="shared" si="78"/>
        <v>0</v>
      </c>
      <c r="AA100" s="29">
        <f t="shared" si="56"/>
        <v>4178.0984930536733</v>
      </c>
      <c r="AB100" s="30">
        <f t="shared" si="57"/>
        <v>122.07150694632674</v>
      </c>
      <c r="AC100" s="31">
        <f t="shared" si="79"/>
        <v>0</v>
      </c>
      <c r="AD100" s="32">
        <f t="shared" si="58"/>
        <v>-1</v>
      </c>
      <c r="AE100" s="33">
        <f t="shared" si="59"/>
        <v>-1</v>
      </c>
      <c r="AF100" s="33">
        <f t="shared" si="60"/>
        <v>0</v>
      </c>
      <c r="AG100" s="33">
        <f t="shared" si="61"/>
        <v>0</v>
      </c>
      <c r="AH100" s="38">
        <f t="shared" si="62"/>
        <v>-1</v>
      </c>
      <c r="AI100" s="33">
        <f t="shared" si="63"/>
        <v>-1</v>
      </c>
      <c r="AJ100" s="39">
        <f t="shared" si="64"/>
        <v>-1</v>
      </c>
      <c r="AK100" s="43">
        <f t="shared" si="65"/>
        <v>-1</v>
      </c>
      <c r="AL100" s="4">
        <f t="shared" si="80"/>
        <v>126.47999999999956</v>
      </c>
      <c r="AM100" s="4">
        <f t="shared" si="81"/>
        <v>129.56150694632652</v>
      </c>
      <c r="AN100" s="4">
        <f t="shared" si="82"/>
        <v>126.47999999999956</v>
      </c>
      <c r="AO100" s="4">
        <f t="shared" si="83"/>
        <v>-32.270000000000437</v>
      </c>
      <c r="AP100" s="4">
        <f t="shared" si="84"/>
        <v>29.188493053673483</v>
      </c>
      <c r="AQ100" s="4">
        <f t="shared" si="85"/>
        <v>29.188493053673483</v>
      </c>
      <c r="AR100" s="4">
        <f t="shared" si="66"/>
        <v>118.98999999999978</v>
      </c>
      <c r="AS100">
        <f t="shared" si="86"/>
        <v>126.47999999999956</v>
      </c>
      <c r="AT100" s="6">
        <f t="shared" si="87"/>
        <v>1</v>
      </c>
      <c r="AU100" s="4">
        <f t="shared" si="88"/>
        <v>-70.690410650797077</v>
      </c>
      <c r="AV100" s="4">
        <f t="shared" si="89"/>
        <v>-79.113386579425182</v>
      </c>
      <c r="AW100">
        <f t="shared" si="90"/>
        <v>1</v>
      </c>
      <c r="AX100">
        <f t="shared" si="91"/>
        <v>0</v>
      </c>
      <c r="AY100">
        <f t="shared" si="92"/>
        <v>0</v>
      </c>
      <c r="AZ100" s="4">
        <f t="shared" si="67"/>
        <v>-3.9100000000000006</v>
      </c>
      <c r="BA100" s="4">
        <f t="shared" si="93"/>
        <v>1928.9999999999955</v>
      </c>
      <c r="BB100" s="4">
        <f t="shared" si="68"/>
        <v>1903.5450000000144</v>
      </c>
      <c r="BC100" s="4">
        <f t="shared" si="69"/>
        <v>1107.2839999999999</v>
      </c>
      <c r="BE100"/>
      <c r="BG100" s="6"/>
      <c r="BM100">
        <f t="shared" si="70"/>
        <v>1</v>
      </c>
    </row>
    <row r="101" spans="1:65" x14ac:dyDescent="0.25">
      <c r="A101">
        <v>2414</v>
      </c>
      <c r="B101" s="1">
        <v>44684</v>
      </c>
      <c r="C101" s="2">
        <v>4159.78</v>
      </c>
      <c r="D101" s="2">
        <v>4200.1000000000004</v>
      </c>
      <c r="E101" s="2">
        <v>4147.08</v>
      </c>
      <c r="F101" s="2">
        <v>4175.4799999999996</v>
      </c>
      <c r="G101" s="2">
        <v>3877530000</v>
      </c>
      <c r="H101" s="2">
        <f t="shared" si="71"/>
        <v>125.56846134457675</v>
      </c>
      <c r="I101" s="2">
        <f t="shared" si="72"/>
        <v>4369.4654999999993</v>
      </c>
      <c r="J101" s="2">
        <f t="shared" si="73"/>
        <v>124.44613082733723</v>
      </c>
      <c r="K101" s="2">
        <f t="shared" si="74"/>
        <v>4.3999999999996362</v>
      </c>
      <c r="L101" s="18">
        <v>0.27375000000000005</v>
      </c>
      <c r="M101" s="19">
        <v>48.512686390610867</v>
      </c>
      <c r="N101" s="4">
        <f t="shared" si="47"/>
        <v>53.020000000000437</v>
      </c>
      <c r="O101" s="4">
        <f t="shared" si="75"/>
        <v>103.91600000000008</v>
      </c>
      <c r="P101" s="4">
        <f t="shared" si="48"/>
        <v>-19.913007518796984</v>
      </c>
      <c r="Q101" s="4">
        <f t="shared" si="76"/>
        <v>-12.683300376647834</v>
      </c>
      <c r="R101" s="18">
        <f t="shared" si="49"/>
        <v>4134.9416691729321</v>
      </c>
      <c r="S101" s="2">
        <f t="shared" si="50"/>
        <v>40.538330827067512</v>
      </c>
      <c r="T101" s="22">
        <f t="shared" si="51"/>
        <v>1</v>
      </c>
      <c r="U101" s="29">
        <f t="shared" si="52"/>
        <v>4154.9361334429823</v>
      </c>
      <c r="V101" s="30">
        <f t="shared" si="53"/>
        <v>20.543866557017282</v>
      </c>
      <c r="W101" s="31">
        <f t="shared" si="77"/>
        <v>1</v>
      </c>
      <c r="X101" s="35">
        <f t="shared" si="54"/>
        <v>4121.2391999999963</v>
      </c>
      <c r="Y101" s="30">
        <f t="shared" si="55"/>
        <v>54.240800000003219</v>
      </c>
      <c r="Z101" s="31">
        <f t="shared" si="78"/>
        <v>0</v>
      </c>
      <c r="AA101" s="29">
        <f t="shared" si="56"/>
        <v>4150.2185627609642</v>
      </c>
      <c r="AB101" s="30">
        <f t="shared" si="57"/>
        <v>25.261437239035331</v>
      </c>
      <c r="AC101" s="31">
        <f t="shared" si="79"/>
        <v>1</v>
      </c>
      <c r="AD101" s="32">
        <f t="shared" si="58"/>
        <v>1</v>
      </c>
      <c r="AE101" s="33">
        <f t="shared" si="59"/>
        <v>1</v>
      </c>
      <c r="AF101" s="33">
        <f t="shared" si="60"/>
        <v>0</v>
      </c>
      <c r="AG101" s="33">
        <f t="shared" si="61"/>
        <v>0</v>
      </c>
      <c r="AH101" s="38">
        <f t="shared" si="62"/>
        <v>1</v>
      </c>
      <c r="AI101" s="33">
        <f t="shared" si="63"/>
        <v>1</v>
      </c>
      <c r="AJ101" s="39">
        <f t="shared" si="64"/>
        <v>1</v>
      </c>
      <c r="AK101" s="43">
        <f t="shared" si="65"/>
        <v>0</v>
      </c>
      <c r="AL101" s="4">
        <f t="shared" si="80"/>
        <v>40.320000000000618</v>
      </c>
      <c r="AM101" s="4">
        <f t="shared" si="81"/>
        <v>49.881437239036131</v>
      </c>
      <c r="AN101" s="4">
        <f t="shared" si="82"/>
        <v>40.320000000000618</v>
      </c>
      <c r="AO101" s="4">
        <f t="shared" si="83"/>
        <v>-12.699999999999818</v>
      </c>
      <c r="AP101" s="4">
        <f t="shared" si="84"/>
        <v>3.1385627609643052</v>
      </c>
      <c r="AQ101" s="4">
        <f t="shared" si="85"/>
        <v>3.1385627609643052</v>
      </c>
      <c r="AR101" s="4">
        <f t="shared" si="66"/>
        <v>15.699999999999818</v>
      </c>
      <c r="AS101">
        <f t="shared" si="86"/>
        <v>40.320000000000618</v>
      </c>
      <c r="AT101" s="6">
        <f t="shared" si="87"/>
        <v>0</v>
      </c>
      <c r="AU101" s="4">
        <f t="shared" si="88"/>
        <v>20.798485543725938</v>
      </c>
      <c r="AV101" s="4">
        <f t="shared" si="89"/>
        <v>33.112686390611046</v>
      </c>
      <c r="AW101">
        <f t="shared" si="90"/>
        <v>0</v>
      </c>
      <c r="AX101">
        <f t="shared" si="91"/>
        <v>0</v>
      </c>
      <c r="AY101">
        <f t="shared" si="92"/>
        <v>0</v>
      </c>
      <c r="AZ101" s="4">
        <f t="shared" si="67"/>
        <v>6.94</v>
      </c>
      <c r="BA101" s="4">
        <f t="shared" si="93"/>
        <v>1932.9099999999955</v>
      </c>
      <c r="BB101" s="4">
        <f t="shared" si="68"/>
        <v>1907.4550000000145</v>
      </c>
      <c r="BC101" s="4">
        <f t="shared" si="69"/>
        <v>1098.7239999999997</v>
      </c>
      <c r="BE101"/>
      <c r="BG101" s="6"/>
      <c r="BM101">
        <f t="shared" si="70"/>
        <v>1</v>
      </c>
    </row>
    <row r="102" spans="1:65" x14ac:dyDescent="0.25">
      <c r="A102">
        <v>2413</v>
      </c>
      <c r="B102" s="1">
        <v>44683</v>
      </c>
      <c r="C102" s="2">
        <v>4130.6099999999997</v>
      </c>
      <c r="D102" s="2">
        <v>4169.8100000000004</v>
      </c>
      <c r="E102" s="2">
        <v>4062.51</v>
      </c>
      <c r="F102" s="2">
        <v>4155.38</v>
      </c>
      <c r="G102" s="2">
        <v>4474060000</v>
      </c>
      <c r="H102" s="2">
        <f t="shared" si="71"/>
        <v>121.47019113529235</v>
      </c>
      <c r="I102" s="2">
        <f t="shared" si="72"/>
        <v>4388.8749999999991</v>
      </c>
      <c r="J102" s="2">
        <f t="shared" si="73"/>
        <v>129.84884980541594</v>
      </c>
      <c r="K102" s="2">
        <f t="shared" si="74"/>
        <v>-1.3200000000006185</v>
      </c>
      <c r="L102" s="18">
        <v>0.30159999999999998</v>
      </c>
      <c r="M102" s="19">
        <v>53.146509168457882</v>
      </c>
      <c r="N102" s="4">
        <f t="shared" si="47"/>
        <v>107.30000000000018</v>
      </c>
      <c r="O102" s="4">
        <f t="shared" si="75"/>
        <v>106.654</v>
      </c>
      <c r="P102" s="4">
        <f t="shared" si="48"/>
        <v>-20.438330827067663</v>
      </c>
      <c r="Q102" s="4">
        <f t="shared" si="76"/>
        <v>-12.42017065901935</v>
      </c>
      <c r="R102" s="18">
        <f t="shared" si="49"/>
        <v>4112.4214135338352</v>
      </c>
      <c r="S102" s="2">
        <f t="shared" si="50"/>
        <v>42.958586466164888</v>
      </c>
      <c r="T102" s="22">
        <f t="shared" si="51"/>
        <v>1</v>
      </c>
      <c r="U102" s="29">
        <f t="shared" si="52"/>
        <v>4126.1326130874559</v>
      </c>
      <c r="V102" s="30">
        <f t="shared" si="53"/>
        <v>29.247386912544243</v>
      </c>
      <c r="W102" s="31">
        <f t="shared" si="77"/>
        <v>1</v>
      </c>
      <c r="X102" s="35">
        <f t="shared" si="54"/>
        <v>4143.4525333333295</v>
      </c>
      <c r="Y102" s="30">
        <f t="shared" si="55"/>
        <v>11.927466666670625</v>
      </c>
      <c r="Z102" s="31">
        <f t="shared" si="78"/>
        <v>1</v>
      </c>
      <c r="AA102" s="29">
        <f t="shared" si="56"/>
        <v>4128.5574019218784</v>
      </c>
      <c r="AB102" s="30">
        <f t="shared" si="57"/>
        <v>26.8225980781217</v>
      </c>
      <c r="AC102" s="31">
        <f t="shared" si="79"/>
        <v>1</v>
      </c>
      <c r="AD102" s="32">
        <f t="shared" si="58"/>
        <v>1</v>
      </c>
      <c r="AE102" s="33">
        <f t="shared" si="59"/>
        <v>0</v>
      </c>
      <c r="AF102" s="33">
        <f t="shared" si="60"/>
        <v>0</v>
      </c>
      <c r="AG102" s="33">
        <f t="shared" si="61"/>
        <v>0</v>
      </c>
      <c r="AH102" s="38">
        <f t="shared" si="62"/>
        <v>1</v>
      </c>
      <c r="AI102" s="33">
        <f t="shared" si="63"/>
        <v>0</v>
      </c>
      <c r="AJ102" s="39">
        <f t="shared" si="64"/>
        <v>0</v>
      </c>
      <c r="AK102" s="43">
        <f t="shared" si="65"/>
        <v>0</v>
      </c>
      <c r="AL102" s="4">
        <f t="shared" si="80"/>
        <v>39.200000000000728</v>
      </c>
      <c r="AM102" s="4">
        <f t="shared" si="81"/>
        <v>41.252598078121991</v>
      </c>
      <c r="AN102" s="4">
        <f t="shared" si="82"/>
        <v>39.200000000000728</v>
      </c>
      <c r="AO102" s="4">
        <f t="shared" si="83"/>
        <v>-68.099999999999454</v>
      </c>
      <c r="AP102" s="4">
        <f t="shared" si="84"/>
        <v>66.04740192187819</v>
      </c>
      <c r="AQ102" s="4">
        <f t="shared" si="85"/>
        <v>66.04740192187819</v>
      </c>
      <c r="AR102" s="4">
        <f t="shared" si="66"/>
        <v>24.770000000000437</v>
      </c>
      <c r="AS102">
        <f t="shared" si="86"/>
        <v>66.04740192187819</v>
      </c>
      <c r="AT102" s="6">
        <f t="shared" si="87"/>
        <v>1</v>
      </c>
      <c r="AU102" s="4">
        <f t="shared" si="88"/>
        <v>-4.3204958481717384</v>
      </c>
      <c r="AV102" s="4">
        <f t="shared" si="89"/>
        <v>28.676509168457446</v>
      </c>
      <c r="AW102">
        <f t="shared" si="90"/>
        <v>0</v>
      </c>
      <c r="AX102">
        <f t="shared" si="91"/>
        <v>1</v>
      </c>
      <c r="AY102">
        <f t="shared" si="92"/>
        <v>0</v>
      </c>
      <c r="AZ102" s="4">
        <f t="shared" si="67"/>
        <v>-3.9100000000000006</v>
      </c>
      <c r="BA102" s="4">
        <f t="shared" si="93"/>
        <v>1925.9699999999955</v>
      </c>
      <c r="BB102" s="4">
        <f t="shared" si="68"/>
        <v>1902.8283333333477</v>
      </c>
      <c r="BC102" s="4">
        <f t="shared" si="69"/>
        <v>1087.0559999999998</v>
      </c>
      <c r="BE102"/>
      <c r="BG102" s="6"/>
      <c r="BM102">
        <f t="shared" si="70"/>
        <v>0</v>
      </c>
    </row>
    <row r="103" spans="1:65" x14ac:dyDescent="0.25">
      <c r="A103">
        <v>2412</v>
      </c>
      <c r="B103" s="1">
        <v>44680</v>
      </c>
      <c r="C103" s="2">
        <v>4253.75</v>
      </c>
      <c r="D103" s="2">
        <v>4269.68</v>
      </c>
      <c r="E103" s="2">
        <v>4124.28</v>
      </c>
      <c r="F103" s="2">
        <v>4131.93</v>
      </c>
      <c r="G103" s="2">
        <v>3943480000</v>
      </c>
      <c r="H103" s="2">
        <f t="shared" si="71"/>
        <v>106.2619830889674</v>
      </c>
      <c r="I103" s="2">
        <f t="shared" si="72"/>
        <v>4409.3604999999998</v>
      </c>
      <c r="J103" s="2">
        <f t="shared" si="73"/>
        <v>116.62516668347092</v>
      </c>
      <c r="K103" s="2">
        <f t="shared" si="74"/>
        <v>-33.75</v>
      </c>
      <c r="L103" s="18">
        <v>0.29354999999999998</v>
      </c>
      <c r="M103" s="19">
        <v>53.675570498875182</v>
      </c>
      <c r="N103" s="4">
        <f t="shared" si="47"/>
        <v>163.22000000000025</v>
      </c>
      <c r="O103" s="4">
        <f t="shared" si="75"/>
        <v>99.924999999999997</v>
      </c>
      <c r="P103" s="4">
        <f t="shared" si="48"/>
        <v>-19.508586466165408</v>
      </c>
      <c r="Q103" s="4">
        <f t="shared" si="76"/>
        <v>-11.480479262932498</v>
      </c>
      <c r="R103" s="18">
        <f t="shared" si="49"/>
        <v>4270.0993233082709</v>
      </c>
      <c r="S103" s="2">
        <f t="shared" si="50"/>
        <v>138.16932330827058</v>
      </c>
      <c r="T103" s="22">
        <f t="shared" si="51"/>
        <v>0</v>
      </c>
      <c r="U103" s="29">
        <f t="shared" si="52"/>
        <v>4249.8371187959765</v>
      </c>
      <c r="V103" s="30">
        <f t="shared" si="53"/>
        <v>117.9071187959762</v>
      </c>
      <c r="W103" s="31">
        <f t="shared" si="77"/>
        <v>0</v>
      </c>
      <c r="X103" s="35">
        <f t="shared" si="54"/>
        <v>4263.9772000000085</v>
      </c>
      <c r="Y103" s="30">
        <f t="shared" si="55"/>
        <v>132.04720000000816</v>
      </c>
      <c r="Z103" s="31">
        <f t="shared" si="78"/>
        <v>0</v>
      </c>
      <c r="AA103" s="29">
        <f t="shared" si="56"/>
        <v>4251.8167301645408</v>
      </c>
      <c r="AB103" s="30">
        <f t="shared" si="57"/>
        <v>119.8867301645405</v>
      </c>
      <c r="AC103" s="31">
        <f t="shared" si="79"/>
        <v>0</v>
      </c>
      <c r="AD103" s="32">
        <f t="shared" si="58"/>
        <v>-1</v>
      </c>
      <c r="AE103" s="33">
        <f t="shared" si="59"/>
        <v>0</v>
      </c>
      <c r="AF103" s="33">
        <f t="shared" si="60"/>
        <v>0</v>
      </c>
      <c r="AG103" s="33">
        <f t="shared" si="61"/>
        <v>0</v>
      </c>
      <c r="AH103" s="38">
        <f t="shared" si="62"/>
        <v>-1</v>
      </c>
      <c r="AI103" s="33">
        <f t="shared" si="63"/>
        <v>-1</v>
      </c>
      <c r="AJ103" s="39">
        <f t="shared" si="64"/>
        <v>0</v>
      </c>
      <c r="AK103" s="43">
        <f t="shared" si="65"/>
        <v>0</v>
      </c>
      <c r="AL103" s="4">
        <f t="shared" si="80"/>
        <v>15.930000000000291</v>
      </c>
      <c r="AM103" s="4">
        <f t="shared" si="81"/>
        <v>17.863269835459505</v>
      </c>
      <c r="AN103" s="4">
        <f t="shared" si="82"/>
        <v>15.930000000000291</v>
      </c>
      <c r="AO103" s="4">
        <f t="shared" si="83"/>
        <v>-129.47000000000025</v>
      </c>
      <c r="AP103" s="4">
        <f t="shared" si="84"/>
        <v>127.53673016454104</v>
      </c>
      <c r="AQ103" s="4">
        <f t="shared" si="85"/>
        <v>127.53673016454104</v>
      </c>
      <c r="AR103" s="4">
        <f t="shared" si="66"/>
        <v>121.81999999999971</v>
      </c>
      <c r="AS103">
        <f t="shared" si="86"/>
        <v>127.53673016454104</v>
      </c>
      <c r="AT103" s="6">
        <f t="shared" si="87"/>
        <v>1</v>
      </c>
      <c r="AU103" s="4">
        <f t="shared" si="88"/>
        <v>-77.232128644695536</v>
      </c>
      <c r="AV103" s="4">
        <f t="shared" si="89"/>
        <v>-67.844429501124537</v>
      </c>
      <c r="AW103">
        <f t="shared" si="90"/>
        <v>1</v>
      </c>
      <c r="AX103">
        <f t="shared" si="91"/>
        <v>0</v>
      </c>
      <c r="AY103">
        <f t="shared" si="92"/>
        <v>0</v>
      </c>
      <c r="AZ103" s="4">
        <f t="shared" si="67"/>
        <v>-3.9100000000000006</v>
      </c>
      <c r="BA103" s="4">
        <f t="shared" si="93"/>
        <v>1929.8799999999956</v>
      </c>
      <c r="BB103" s="4">
        <f t="shared" si="68"/>
        <v>1902.8283333333477</v>
      </c>
      <c r="BC103" s="4">
        <f t="shared" si="69"/>
        <v>1136.3119999999999</v>
      </c>
      <c r="BE103"/>
      <c r="BG103" s="6"/>
      <c r="BM103">
        <f t="shared" si="70"/>
        <v>1</v>
      </c>
    </row>
    <row r="104" spans="1:65" x14ac:dyDescent="0.25">
      <c r="A104">
        <v>2411</v>
      </c>
      <c r="B104" s="1">
        <v>44679</v>
      </c>
      <c r="C104" s="2">
        <v>4222.58</v>
      </c>
      <c r="D104" s="2">
        <v>4308.45</v>
      </c>
      <c r="E104" s="2">
        <v>4188.63</v>
      </c>
      <c r="F104" s="2">
        <v>4287.5</v>
      </c>
      <c r="G104" s="2">
        <v>3969440000</v>
      </c>
      <c r="H104" s="2">
        <f t="shared" si="71"/>
        <v>108.22170184907969</v>
      </c>
      <c r="I104" s="2">
        <f t="shared" si="72"/>
        <v>4426.6239999999998</v>
      </c>
      <c r="J104" s="2">
        <f t="shared" si="73"/>
        <v>110.71162271509948</v>
      </c>
      <c r="K104" s="2">
        <f t="shared" si="74"/>
        <v>38.619999999999891</v>
      </c>
      <c r="L104" s="18">
        <v>0.24514999999999998</v>
      </c>
      <c r="M104" s="19">
        <v>43.743131756387406</v>
      </c>
      <c r="N104" s="4">
        <f t="shared" si="47"/>
        <v>124.48999999999978</v>
      </c>
      <c r="O104" s="4">
        <f t="shared" si="75"/>
        <v>90.571999999999932</v>
      </c>
      <c r="P104" s="4">
        <f t="shared" si="48"/>
        <v>-17.400676691729323</v>
      </c>
      <c r="Q104" s="4">
        <f t="shared" si="76"/>
        <v>-10.033028728265716</v>
      </c>
      <c r="R104" s="18">
        <f t="shared" si="49"/>
        <v>4165.7809398496238</v>
      </c>
      <c r="S104" s="2">
        <f t="shared" si="50"/>
        <v>121.71906015037621</v>
      </c>
      <c r="T104" s="22">
        <f t="shared" si="51"/>
        <v>0</v>
      </c>
      <c r="U104" s="29">
        <f t="shared" si="52"/>
        <v>4219.0358037658825</v>
      </c>
      <c r="V104" s="30">
        <f t="shared" si="53"/>
        <v>68.46419623411748</v>
      </c>
      <c r="W104" s="31">
        <f t="shared" si="77"/>
        <v>0</v>
      </c>
      <c r="X104" s="35">
        <f t="shared" si="54"/>
        <v>4193.5215999999928</v>
      </c>
      <c r="Y104" s="30">
        <f t="shared" si="55"/>
        <v>93.978400000007241</v>
      </c>
      <c r="Z104" s="31">
        <f t="shared" si="78"/>
        <v>0</v>
      </c>
      <c r="AA104" s="29">
        <f t="shared" si="56"/>
        <v>4215.4638152386578</v>
      </c>
      <c r="AB104" s="30">
        <f t="shared" si="57"/>
        <v>72.036184761342156</v>
      </c>
      <c r="AC104" s="31">
        <f t="shared" si="79"/>
        <v>0</v>
      </c>
      <c r="AD104" s="32">
        <f t="shared" si="58"/>
        <v>-1</v>
      </c>
      <c r="AE104" s="33">
        <f t="shared" si="59"/>
        <v>-1</v>
      </c>
      <c r="AF104" s="33">
        <f t="shared" si="60"/>
        <v>0</v>
      </c>
      <c r="AG104" s="33">
        <f t="shared" si="61"/>
        <v>0</v>
      </c>
      <c r="AH104" s="38">
        <f t="shared" si="62"/>
        <v>-1</v>
      </c>
      <c r="AI104" s="33">
        <f t="shared" si="63"/>
        <v>-1</v>
      </c>
      <c r="AJ104" s="39">
        <f t="shared" si="64"/>
        <v>0</v>
      </c>
      <c r="AK104" s="43">
        <f t="shared" si="65"/>
        <v>0</v>
      </c>
      <c r="AL104" s="4">
        <f t="shared" si="80"/>
        <v>85.869999999999891</v>
      </c>
      <c r="AM104" s="4">
        <f t="shared" si="81"/>
        <v>92.986184761341974</v>
      </c>
      <c r="AN104" s="4">
        <f t="shared" si="82"/>
        <v>85.869999999999891</v>
      </c>
      <c r="AO104" s="4">
        <f t="shared" si="83"/>
        <v>-33.949999999999818</v>
      </c>
      <c r="AP104" s="4">
        <f t="shared" si="84"/>
        <v>26.833815238657735</v>
      </c>
      <c r="AQ104" s="4">
        <f t="shared" si="85"/>
        <v>26.833815238657735</v>
      </c>
      <c r="AR104" s="4">
        <f t="shared" si="66"/>
        <v>64.920000000000073</v>
      </c>
      <c r="AS104">
        <f t="shared" si="86"/>
        <v>85.869999999999891</v>
      </c>
      <c r="AT104" s="6">
        <f t="shared" si="87"/>
        <v>1</v>
      </c>
      <c r="AU104" s="4">
        <f t="shared" si="88"/>
        <v>-28.278537587518009</v>
      </c>
      <c r="AV104" s="4">
        <f t="shared" si="89"/>
        <v>-20.876868243612666</v>
      </c>
      <c r="AW104">
        <f t="shared" si="90"/>
        <v>1</v>
      </c>
      <c r="AX104">
        <f t="shared" si="91"/>
        <v>0</v>
      </c>
      <c r="AY104">
        <f t="shared" si="92"/>
        <v>0</v>
      </c>
      <c r="AZ104" s="4">
        <f t="shared" si="67"/>
        <v>-3.9100000000000006</v>
      </c>
      <c r="BA104" s="4">
        <f t="shared" si="93"/>
        <v>1933.7899999999956</v>
      </c>
      <c r="BB104" s="4">
        <f t="shared" si="68"/>
        <v>1904.131666666681</v>
      </c>
      <c r="BC104" s="4">
        <f t="shared" si="69"/>
        <v>1123.8440000000001</v>
      </c>
      <c r="BE104"/>
      <c r="BG104" s="6"/>
      <c r="BM104">
        <f t="shared" si="70"/>
        <v>1</v>
      </c>
    </row>
    <row r="105" spans="1:65" x14ac:dyDescent="0.25">
      <c r="A105">
        <v>2410</v>
      </c>
      <c r="B105" s="1">
        <v>44678</v>
      </c>
      <c r="C105" s="2">
        <v>4186.5200000000004</v>
      </c>
      <c r="D105" s="2">
        <v>4240.71</v>
      </c>
      <c r="E105" s="2">
        <v>4162.8999999999996</v>
      </c>
      <c r="F105" s="2">
        <v>4183.96</v>
      </c>
      <c r="G105" s="2">
        <v>3876340000</v>
      </c>
      <c r="H105" s="2">
        <f t="shared" si="71"/>
        <v>98.692886628728644</v>
      </c>
      <c r="I105" s="2">
        <f t="shared" si="72"/>
        <v>4446.7049999999999</v>
      </c>
      <c r="J105" s="2">
        <f t="shared" si="73"/>
        <v>106.96642036294925</v>
      </c>
      <c r="K105" s="2">
        <f t="shared" si="74"/>
        <v>11.320000000000618</v>
      </c>
      <c r="L105" s="18">
        <v>0.28125</v>
      </c>
      <c r="M105" s="19">
        <v>50.079532532592943</v>
      </c>
      <c r="N105" s="4">
        <f t="shared" si="47"/>
        <v>77.8100000000004</v>
      </c>
      <c r="O105" s="4">
        <f t="shared" si="75"/>
        <v>84.244999999999976</v>
      </c>
      <c r="P105" s="4">
        <f t="shared" si="48"/>
        <v>-18.179060150375935</v>
      </c>
      <c r="Q105" s="4">
        <f t="shared" si="76"/>
        <v>-9.0876826515827034</v>
      </c>
      <c r="R105" s="18">
        <f t="shared" si="49"/>
        <v>4157.9345789473682</v>
      </c>
      <c r="S105" s="2">
        <f t="shared" si="50"/>
        <v>26.025421052631827</v>
      </c>
      <c r="T105" s="22">
        <f t="shared" si="51"/>
        <v>1</v>
      </c>
      <c r="U105" s="29">
        <f t="shared" si="52"/>
        <v>4183.4970457398858</v>
      </c>
      <c r="V105" s="30">
        <f t="shared" si="53"/>
        <v>0.46295426011420204</v>
      </c>
      <c r="W105" s="31">
        <f t="shared" si="77"/>
        <v>1</v>
      </c>
      <c r="X105" s="35">
        <f t="shared" si="54"/>
        <v>4195.9551999999967</v>
      </c>
      <c r="Y105" s="30">
        <f t="shared" si="55"/>
        <v>11.995199999996657</v>
      </c>
      <c r="Z105" s="31">
        <f t="shared" si="78"/>
        <v>1</v>
      </c>
      <c r="AA105" s="29">
        <f t="shared" si="56"/>
        <v>4185.2411873363017</v>
      </c>
      <c r="AB105" s="30">
        <f t="shared" si="57"/>
        <v>1.2811873363016275</v>
      </c>
      <c r="AC105" s="31">
        <f t="shared" si="79"/>
        <v>1</v>
      </c>
      <c r="AD105" s="32">
        <f t="shared" si="58"/>
        <v>1</v>
      </c>
      <c r="AE105" s="33">
        <f t="shared" si="59"/>
        <v>0</v>
      </c>
      <c r="AF105" s="33">
        <f t="shared" si="60"/>
        <v>0</v>
      </c>
      <c r="AG105" s="33">
        <f t="shared" si="61"/>
        <v>0</v>
      </c>
      <c r="AH105" s="38">
        <f t="shared" si="62"/>
        <v>0</v>
      </c>
      <c r="AI105" s="33">
        <f t="shared" si="63"/>
        <v>0</v>
      </c>
      <c r="AJ105" s="39">
        <f t="shared" si="64"/>
        <v>0</v>
      </c>
      <c r="AK105" s="43">
        <f t="shared" si="65"/>
        <v>0</v>
      </c>
      <c r="AL105" s="4">
        <f t="shared" si="80"/>
        <v>54.1899999999996</v>
      </c>
      <c r="AM105" s="4">
        <f t="shared" si="81"/>
        <v>55.468812663698372</v>
      </c>
      <c r="AN105" s="4">
        <f t="shared" si="82"/>
        <v>54.1899999999996</v>
      </c>
      <c r="AO105" s="4">
        <f t="shared" si="83"/>
        <v>-23.6200000000008</v>
      </c>
      <c r="AP105" s="4">
        <f t="shared" si="84"/>
        <v>22.341187336302028</v>
      </c>
      <c r="AQ105" s="4">
        <f t="shared" si="85"/>
        <v>22.341187336302028</v>
      </c>
      <c r="AR105" s="4">
        <f t="shared" si="66"/>
        <v>2.5600000000004002</v>
      </c>
      <c r="AS105">
        <f t="shared" si="86"/>
        <v>54.1899999999996</v>
      </c>
      <c r="AT105" s="6">
        <f t="shared" si="87"/>
        <v>0</v>
      </c>
      <c r="AU105" s="4">
        <f t="shared" si="88"/>
        <v>10.410643759724721</v>
      </c>
      <c r="AV105" s="4">
        <f t="shared" si="89"/>
        <v>47.81953253259254</v>
      </c>
      <c r="AW105">
        <f t="shared" si="90"/>
        <v>0</v>
      </c>
      <c r="AX105">
        <f t="shared" si="91"/>
        <v>0</v>
      </c>
      <c r="AY105">
        <f t="shared" si="92"/>
        <v>0</v>
      </c>
      <c r="AZ105" s="4">
        <f t="shared" si="67"/>
        <v>6.94</v>
      </c>
      <c r="BA105" s="4">
        <f t="shared" si="93"/>
        <v>1937.6999999999957</v>
      </c>
      <c r="BB105" s="4">
        <f t="shared" si="68"/>
        <v>1905.4350000000143</v>
      </c>
      <c r="BC105" s="4">
        <f t="shared" si="69"/>
        <v>1109.42</v>
      </c>
      <c r="BE105"/>
      <c r="BG105" s="6"/>
      <c r="BM105">
        <f t="shared" si="70"/>
        <v>0</v>
      </c>
    </row>
    <row r="106" spans="1:65" x14ac:dyDescent="0.25">
      <c r="A106">
        <v>2409</v>
      </c>
      <c r="B106" s="1">
        <v>44677</v>
      </c>
      <c r="C106" s="2">
        <v>4278.1400000000003</v>
      </c>
      <c r="D106" s="2">
        <v>4278.1400000000003</v>
      </c>
      <c r="E106" s="2">
        <v>4175.04</v>
      </c>
      <c r="F106" s="2">
        <v>4175.2</v>
      </c>
      <c r="G106" s="2">
        <v>3760420000</v>
      </c>
      <c r="H106" s="2">
        <f t="shared" si="71"/>
        <v>76.679890808767041</v>
      </c>
      <c r="I106" s="2">
        <f t="shared" si="72"/>
        <v>4467.5220000000008</v>
      </c>
      <c r="J106" s="2">
        <f t="shared" si="73"/>
        <v>93.952056445099444</v>
      </c>
      <c r="K106" s="2">
        <f t="shared" si="74"/>
        <v>-17.979999999999563</v>
      </c>
      <c r="L106" s="18">
        <v>0.30659999999999998</v>
      </c>
      <c r="M106" s="19">
        <v>56.174472834542897</v>
      </c>
      <c r="N106" s="4">
        <f t="shared" si="47"/>
        <v>121.07999999999993</v>
      </c>
      <c r="O106" s="4">
        <f t="shared" si="75"/>
        <v>85.429999999999922</v>
      </c>
      <c r="P106" s="4">
        <f t="shared" si="48"/>
        <v>-17.265421052631588</v>
      </c>
      <c r="Q106" s="4">
        <f t="shared" si="76"/>
        <v>-7.7511647695255315</v>
      </c>
      <c r="R106" s="18">
        <f t="shared" si="49"/>
        <v>4281.3808195488718</v>
      </c>
      <c r="S106" s="2">
        <f t="shared" si="50"/>
        <v>106.18081954887202</v>
      </c>
      <c r="T106" s="22">
        <f t="shared" si="51"/>
        <v>0</v>
      </c>
      <c r="U106" s="29">
        <f t="shared" si="52"/>
        <v>4275.8484881268014</v>
      </c>
      <c r="V106" s="30">
        <f t="shared" si="53"/>
        <v>100.64848812680157</v>
      </c>
      <c r="W106" s="31">
        <f t="shared" si="77"/>
        <v>0</v>
      </c>
      <c r="X106" s="35">
        <f t="shared" si="54"/>
        <v>4237.5150666666595</v>
      </c>
      <c r="Y106" s="30">
        <f t="shared" si="55"/>
        <v>62.315066666659732</v>
      </c>
      <c r="Z106" s="31">
        <f t="shared" si="78"/>
        <v>0</v>
      </c>
      <c r="AA106" s="29">
        <f t="shared" si="56"/>
        <v>4270.4818091223815</v>
      </c>
      <c r="AB106" s="30">
        <f t="shared" si="57"/>
        <v>95.281809122381674</v>
      </c>
      <c r="AC106" s="31">
        <f t="shared" si="79"/>
        <v>0</v>
      </c>
      <c r="AD106" s="32">
        <f t="shared" si="58"/>
        <v>-1</v>
      </c>
      <c r="AE106" s="33">
        <f t="shared" si="59"/>
        <v>0</v>
      </c>
      <c r="AF106" s="33">
        <f t="shared" si="60"/>
        <v>0</v>
      </c>
      <c r="AG106" s="33">
        <f t="shared" si="61"/>
        <v>0</v>
      </c>
      <c r="AH106" s="38">
        <f t="shared" si="62"/>
        <v>0</v>
      </c>
      <c r="AI106" s="33">
        <f t="shared" si="63"/>
        <v>0</v>
      </c>
      <c r="AJ106" s="39">
        <f t="shared" si="64"/>
        <v>0</v>
      </c>
      <c r="AK106" s="43">
        <f t="shared" si="65"/>
        <v>0</v>
      </c>
      <c r="AL106" s="4">
        <f t="shared" si="80"/>
        <v>0</v>
      </c>
      <c r="AM106" s="4">
        <f t="shared" si="81"/>
        <v>7.6581908776188357</v>
      </c>
      <c r="AN106" s="4">
        <f t="shared" si="82"/>
        <v>0</v>
      </c>
      <c r="AO106" s="4">
        <f t="shared" si="83"/>
        <v>-103.10000000000036</v>
      </c>
      <c r="AP106" s="4">
        <f t="shared" si="84"/>
        <v>95.441809122381528</v>
      </c>
      <c r="AQ106" s="4">
        <f t="shared" si="85"/>
        <v>95.441809122381528</v>
      </c>
      <c r="AR106" s="4">
        <f t="shared" si="66"/>
        <v>102.94000000000051</v>
      </c>
      <c r="AS106">
        <f t="shared" si="86"/>
        <v>95.441809122381528</v>
      </c>
      <c r="AT106" s="6">
        <f t="shared" si="87"/>
        <v>1</v>
      </c>
      <c r="AU106" s="4">
        <f t="shared" si="88"/>
        <v>-42.300526002789447</v>
      </c>
      <c r="AV106" s="4">
        <f t="shared" si="89"/>
        <v>-46.465527165457615</v>
      </c>
      <c r="AW106">
        <f t="shared" si="90"/>
        <v>1</v>
      </c>
      <c r="AX106">
        <f t="shared" si="91"/>
        <v>0</v>
      </c>
      <c r="AY106">
        <f t="shared" si="92"/>
        <v>0</v>
      </c>
      <c r="AZ106" s="4">
        <f t="shared" si="67"/>
        <v>-3.9100000000000006</v>
      </c>
      <c r="BA106" s="4">
        <f t="shared" si="93"/>
        <v>1930.7599999999957</v>
      </c>
      <c r="BB106" s="4">
        <f t="shared" si="68"/>
        <v>1905.4350000000143</v>
      </c>
      <c r="BC106" s="4">
        <f t="shared" si="69"/>
        <v>1146.068</v>
      </c>
      <c r="BE106"/>
      <c r="BG106" s="6"/>
      <c r="BM106">
        <f t="shared" si="70"/>
        <v>0</v>
      </c>
    </row>
    <row r="107" spans="1:65" x14ac:dyDescent="0.25">
      <c r="A107">
        <v>2408</v>
      </c>
      <c r="B107" s="1">
        <v>44676</v>
      </c>
      <c r="C107" s="2">
        <v>4255.34</v>
      </c>
      <c r="D107" s="2">
        <v>4299.0200000000004</v>
      </c>
      <c r="E107" s="2">
        <v>4200.82</v>
      </c>
      <c r="F107" s="2">
        <v>4296.12</v>
      </c>
      <c r="G107" s="2">
        <v>4061070000</v>
      </c>
      <c r="H107" s="2">
        <f t="shared" si="71"/>
        <v>67.392356053520231</v>
      </c>
      <c r="I107" s="2">
        <f t="shared" si="72"/>
        <v>4480.6695</v>
      </c>
      <c r="J107" s="2">
        <f t="shared" si="73"/>
        <v>77.135249440938395</v>
      </c>
      <c r="K107" s="2">
        <f t="shared" si="74"/>
        <v>-16.4399999999996</v>
      </c>
      <c r="L107" s="18">
        <v>0.25364999999999999</v>
      </c>
      <c r="M107" s="19">
        <v>46.209811408340947</v>
      </c>
      <c r="N107" s="4">
        <f t="shared" si="47"/>
        <v>98.200000000000728</v>
      </c>
      <c r="O107" s="4">
        <f t="shared" si="75"/>
        <v>81.311999999999898</v>
      </c>
      <c r="P107" s="4">
        <f t="shared" si="48"/>
        <v>-14.739180451127833</v>
      </c>
      <c r="Q107" s="4">
        <f t="shared" si="76"/>
        <v>-5.875671469740638</v>
      </c>
      <c r="R107" s="18">
        <f t="shared" si="49"/>
        <v>4258.723496240601</v>
      </c>
      <c r="S107" s="2">
        <f t="shared" si="50"/>
        <v>37.396503759398911</v>
      </c>
      <c r="T107" s="22">
        <f t="shared" si="51"/>
        <v>1</v>
      </c>
      <c r="U107" s="29">
        <f t="shared" si="52"/>
        <v>4253.5674664590488</v>
      </c>
      <c r="V107" s="30">
        <f t="shared" si="53"/>
        <v>42.552533540951117</v>
      </c>
      <c r="W107" s="31">
        <f t="shared" si="77"/>
        <v>1</v>
      </c>
      <c r="X107" s="35">
        <f t="shared" si="54"/>
        <v>4227.1288000000059</v>
      </c>
      <c r="Y107" s="30">
        <f t="shared" si="55"/>
        <v>68.991199999994024</v>
      </c>
      <c r="Z107" s="31">
        <f t="shared" si="78"/>
        <v>0</v>
      </c>
      <c r="AA107" s="29">
        <f t="shared" si="56"/>
        <v>4249.866053154783</v>
      </c>
      <c r="AB107" s="30">
        <f t="shared" si="57"/>
        <v>46.253946845216888</v>
      </c>
      <c r="AC107" s="31">
        <f t="shared" si="79"/>
        <v>0</v>
      </c>
      <c r="AD107" s="32">
        <f t="shared" si="58"/>
        <v>-1</v>
      </c>
      <c r="AE107" s="33">
        <f t="shared" si="59"/>
        <v>0</v>
      </c>
      <c r="AF107" s="33">
        <f t="shared" si="60"/>
        <v>0</v>
      </c>
      <c r="AG107" s="33">
        <f t="shared" si="61"/>
        <v>0</v>
      </c>
      <c r="AH107" s="38">
        <f t="shared" si="62"/>
        <v>-1</v>
      </c>
      <c r="AI107" s="33">
        <f t="shared" si="63"/>
        <v>0</v>
      </c>
      <c r="AJ107" s="39">
        <f t="shared" si="64"/>
        <v>0</v>
      </c>
      <c r="AK107" s="43">
        <f t="shared" si="65"/>
        <v>0</v>
      </c>
      <c r="AL107" s="4">
        <f t="shared" si="80"/>
        <v>43.680000000000291</v>
      </c>
      <c r="AM107" s="4">
        <f t="shared" si="81"/>
        <v>49.153946845217433</v>
      </c>
      <c r="AN107" s="4">
        <f t="shared" si="82"/>
        <v>43.680000000000291</v>
      </c>
      <c r="AO107" s="4">
        <f t="shared" si="83"/>
        <v>-54.520000000000437</v>
      </c>
      <c r="AP107" s="4">
        <f t="shared" si="84"/>
        <v>49.046053154783294</v>
      </c>
      <c r="AQ107" s="4">
        <f t="shared" si="85"/>
        <v>49.046053154783294</v>
      </c>
      <c r="AR107" s="4">
        <f t="shared" si="66"/>
        <v>40.779999999999745</v>
      </c>
      <c r="AS107">
        <f t="shared" si="86"/>
        <v>49.046053154783294</v>
      </c>
      <c r="AT107" s="6">
        <f t="shared" si="87"/>
        <v>0</v>
      </c>
      <c r="AU107" s="4">
        <f t="shared" si="88"/>
        <v>2.6377496534707845</v>
      </c>
      <c r="AV107" s="4">
        <f t="shared" si="89"/>
        <v>5.7298114083412015</v>
      </c>
      <c r="AW107">
        <f t="shared" si="90"/>
        <v>0</v>
      </c>
      <c r="AX107">
        <f t="shared" si="91"/>
        <v>0</v>
      </c>
      <c r="AY107">
        <f t="shared" si="92"/>
        <v>0</v>
      </c>
      <c r="AZ107" s="4">
        <f t="shared" si="67"/>
        <v>6.94</v>
      </c>
      <c r="BA107" s="4">
        <f t="shared" si="93"/>
        <v>1934.6699999999958</v>
      </c>
      <c r="BB107" s="4">
        <f t="shared" si="68"/>
        <v>1905.4350000000143</v>
      </c>
      <c r="BC107" s="4">
        <f t="shared" si="69"/>
        <v>1136.9479999999999</v>
      </c>
      <c r="BE107"/>
      <c r="BG107" s="6"/>
      <c r="BM107">
        <f t="shared" si="70"/>
        <v>0</v>
      </c>
    </row>
    <row r="108" spans="1:65" x14ac:dyDescent="0.25">
      <c r="A108">
        <v>2407</v>
      </c>
      <c r="B108" s="1">
        <v>44673</v>
      </c>
      <c r="C108" s="2">
        <v>4385.83</v>
      </c>
      <c r="D108" s="2">
        <v>4385.83</v>
      </c>
      <c r="E108" s="2">
        <v>4267.62</v>
      </c>
      <c r="F108" s="2">
        <v>4271.78</v>
      </c>
      <c r="G108" s="2">
        <v>3930660000</v>
      </c>
      <c r="H108" s="2">
        <f t="shared" si="71"/>
        <v>43.791081740463966</v>
      </c>
      <c r="I108" s="2">
        <f t="shared" si="72"/>
        <v>4494.0480000000007</v>
      </c>
      <c r="J108" s="2">
        <f t="shared" si="73"/>
        <v>59.982491434452811</v>
      </c>
      <c r="K108" s="2">
        <f t="shared" si="74"/>
        <v>-7.8299999999999272</v>
      </c>
      <c r="L108" s="18">
        <v>0.23985000000000001</v>
      </c>
      <c r="M108" s="19">
        <v>44.942437224568771</v>
      </c>
      <c r="N108" s="4">
        <f t="shared" si="47"/>
        <v>126.03999999999996</v>
      </c>
      <c r="O108" s="4">
        <f t="shared" si="75"/>
        <v>76.07299999999978</v>
      </c>
      <c r="P108" s="4">
        <f t="shared" si="48"/>
        <v>-13.056503759398517</v>
      </c>
      <c r="Q108" s="4">
        <f t="shared" si="76"/>
        <v>-4.5449577973106754</v>
      </c>
      <c r="R108" s="18">
        <f t="shared" si="49"/>
        <v>4383.3689699248116</v>
      </c>
      <c r="S108" s="2">
        <f t="shared" si="50"/>
        <v>111.58896992481186</v>
      </c>
      <c r="T108" s="22">
        <f t="shared" si="51"/>
        <v>0</v>
      </c>
      <c r="U108" s="29">
        <f t="shared" si="52"/>
        <v>4384.7887648831947</v>
      </c>
      <c r="V108" s="30">
        <f t="shared" si="53"/>
        <v>113.008764883195</v>
      </c>
      <c r="W108" s="31">
        <f t="shared" si="77"/>
        <v>0</v>
      </c>
      <c r="X108" s="35">
        <f t="shared" si="54"/>
        <v>4393.7714666666725</v>
      </c>
      <c r="Y108" s="30">
        <f t="shared" si="55"/>
        <v>121.99146666667275</v>
      </c>
      <c r="Z108" s="31">
        <f t="shared" si="78"/>
        <v>0</v>
      </c>
      <c r="AA108" s="29">
        <f t="shared" si="56"/>
        <v>4386.0463431328817</v>
      </c>
      <c r="AB108" s="30">
        <f t="shared" si="57"/>
        <v>114.26634313288196</v>
      </c>
      <c r="AC108" s="31">
        <f t="shared" si="79"/>
        <v>0</v>
      </c>
      <c r="AD108" s="32">
        <f t="shared" si="58"/>
        <v>-1</v>
      </c>
      <c r="AE108" s="33">
        <f t="shared" si="59"/>
        <v>0</v>
      </c>
      <c r="AF108" s="33">
        <f t="shared" si="60"/>
        <v>0</v>
      </c>
      <c r="AG108" s="33">
        <f t="shared" si="61"/>
        <v>0</v>
      </c>
      <c r="AH108" s="38">
        <f t="shared" si="62"/>
        <v>-1</v>
      </c>
      <c r="AI108" s="33">
        <f t="shared" si="63"/>
        <v>-1</v>
      </c>
      <c r="AJ108" s="39">
        <f t="shared" si="64"/>
        <v>-1</v>
      </c>
      <c r="AK108" s="43">
        <f t="shared" si="65"/>
        <v>0</v>
      </c>
      <c r="AL108" s="4">
        <f t="shared" si="80"/>
        <v>0</v>
      </c>
      <c r="AM108" s="4">
        <f t="shared" si="81"/>
        <v>-0.21634313288177509</v>
      </c>
      <c r="AN108" s="4">
        <f t="shared" si="82"/>
        <v>0.21634313288177509</v>
      </c>
      <c r="AO108" s="4">
        <f t="shared" si="83"/>
        <v>-118.21000000000004</v>
      </c>
      <c r="AP108" s="4">
        <f t="shared" si="84"/>
        <v>118.42634313288181</v>
      </c>
      <c r="AQ108" s="4">
        <f t="shared" si="85"/>
        <v>118.21000000000004</v>
      </c>
      <c r="AR108" s="4">
        <f t="shared" si="66"/>
        <v>114.05000000000018</v>
      </c>
      <c r="AS108">
        <f t="shared" si="86"/>
        <v>118.21000000000004</v>
      </c>
      <c r="AT108" s="6">
        <f t="shared" si="87"/>
        <v>1</v>
      </c>
      <c r="AU108" s="4">
        <f t="shared" si="88"/>
        <v>-78.853049406988305</v>
      </c>
      <c r="AV108" s="4">
        <f t="shared" si="89"/>
        <v>-68.807562775431407</v>
      </c>
      <c r="AW108">
        <f t="shared" si="90"/>
        <v>1</v>
      </c>
      <c r="AX108">
        <f t="shared" si="91"/>
        <v>0</v>
      </c>
      <c r="AY108">
        <f t="shared" si="92"/>
        <v>0</v>
      </c>
      <c r="AZ108" s="4">
        <f t="shared" si="67"/>
        <v>-3.9100000000000006</v>
      </c>
      <c r="BA108" s="4">
        <f t="shared" si="93"/>
        <v>1927.7299999999957</v>
      </c>
      <c r="BB108" s="4">
        <f t="shared" si="68"/>
        <v>1905.4350000000143</v>
      </c>
      <c r="BC108" s="4">
        <f t="shared" si="69"/>
        <v>1189.144</v>
      </c>
      <c r="BE108"/>
      <c r="BG108" s="6"/>
      <c r="BM108">
        <f t="shared" si="70"/>
        <v>1</v>
      </c>
    </row>
    <row r="109" spans="1:65" x14ac:dyDescent="0.25">
      <c r="A109">
        <v>2406</v>
      </c>
      <c r="B109" s="1">
        <v>44672</v>
      </c>
      <c r="C109" s="2">
        <v>4489.17</v>
      </c>
      <c r="D109" s="2">
        <v>4512.9399999999996</v>
      </c>
      <c r="E109" s="2">
        <v>4384.47</v>
      </c>
      <c r="F109" s="2">
        <v>4393.66</v>
      </c>
      <c r="G109" s="2">
        <v>3833570000</v>
      </c>
      <c r="H109" s="2">
        <f t="shared" si="71"/>
        <v>41.396961026411276</v>
      </c>
      <c r="I109" s="2">
        <f t="shared" si="72"/>
        <v>4498.2555000000002</v>
      </c>
      <c r="J109" s="2">
        <f t="shared" si="73"/>
        <v>48.85946790756644</v>
      </c>
      <c r="K109" s="2">
        <f t="shared" si="74"/>
        <v>29.720000000000255</v>
      </c>
      <c r="L109" s="18">
        <v>0.17995</v>
      </c>
      <c r="M109" s="19">
        <v>34.223435298271077</v>
      </c>
      <c r="N109" s="4">
        <f t="shared" si="47"/>
        <v>128.46999999999935</v>
      </c>
      <c r="O109" s="4">
        <f t="shared" si="75"/>
        <v>70.554999999999751</v>
      </c>
      <c r="P109" s="4">
        <f t="shared" si="48"/>
        <v>-10.291030075187987</v>
      </c>
      <c r="Q109" s="4">
        <f t="shared" si="76"/>
        <v>-2.669833632832884</v>
      </c>
      <c r="R109" s="18">
        <f t="shared" si="49"/>
        <v>4451.2866691729323</v>
      </c>
      <c r="S109" s="2">
        <f t="shared" si="50"/>
        <v>57.626669172932452</v>
      </c>
      <c r="T109" s="22">
        <f t="shared" si="51"/>
        <v>0</v>
      </c>
      <c r="U109" s="29">
        <f t="shared" si="52"/>
        <v>4488.6883585401465</v>
      </c>
      <c r="V109" s="30">
        <f t="shared" si="53"/>
        <v>95.028358540146655</v>
      </c>
      <c r="W109" s="31">
        <f t="shared" si="77"/>
        <v>0</v>
      </c>
      <c r="X109" s="35">
        <f t="shared" si="54"/>
        <v>4513.7522666666628</v>
      </c>
      <c r="Y109" s="30">
        <f t="shared" si="55"/>
        <v>120.09226666666291</v>
      </c>
      <c r="Z109" s="31">
        <f t="shared" si="78"/>
        <v>0</v>
      </c>
      <c r="AA109" s="29">
        <f t="shared" si="56"/>
        <v>4492.1973056778588</v>
      </c>
      <c r="AB109" s="30">
        <f t="shared" si="57"/>
        <v>98.537305677858967</v>
      </c>
      <c r="AC109" s="31">
        <f t="shared" si="79"/>
        <v>0</v>
      </c>
      <c r="AD109" s="32">
        <f t="shared" si="58"/>
        <v>-1</v>
      </c>
      <c r="AE109" s="33">
        <f t="shared" si="59"/>
        <v>-1</v>
      </c>
      <c r="AF109" s="33">
        <f t="shared" si="60"/>
        <v>0</v>
      </c>
      <c r="AG109" s="33">
        <f t="shared" si="61"/>
        <v>0</v>
      </c>
      <c r="AH109" s="38">
        <f t="shared" si="62"/>
        <v>-1</v>
      </c>
      <c r="AI109" s="33">
        <f t="shared" si="63"/>
        <v>-1</v>
      </c>
      <c r="AJ109" s="39">
        <f t="shared" si="64"/>
        <v>-1</v>
      </c>
      <c r="AK109" s="43">
        <f t="shared" si="65"/>
        <v>-1</v>
      </c>
      <c r="AL109" s="4">
        <f t="shared" si="80"/>
        <v>23.769999999999527</v>
      </c>
      <c r="AM109" s="4">
        <f t="shared" si="81"/>
        <v>20.742694322140778</v>
      </c>
      <c r="AN109" s="4">
        <f t="shared" si="82"/>
        <v>20.742694322140778</v>
      </c>
      <c r="AO109" s="4">
        <f t="shared" si="83"/>
        <v>-104.69999999999982</v>
      </c>
      <c r="AP109" s="4">
        <f t="shared" si="84"/>
        <v>107.72730567785857</v>
      </c>
      <c r="AQ109" s="4">
        <f t="shared" si="85"/>
        <v>104.69999999999982</v>
      </c>
      <c r="AR109" s="4">
        <f t="shared" si="66"/>
        <v>95.510000000000218</v>
      </c>
      <c r="AS109">
        <f t="shared" si="86"/>
        <v>104.69999999999982</v>
      </c>
      <c r="AT109" s="6">
        <f t="shared" si="87"/>
        <v>1</v>
      </c>
      <c r="AU109" s="4">
        <f t="shared" si="88"/>
        <v>-68.809282138661956</v>
      </c>
      <c r="AV109" s="4">
        <f t="shared" si="89"/>
        <v>-60.986564701729144</v>
      </c>
      <c r="AW109">
        <f t="shared" si="90"/>
        <v>1</v>
      </c>
      <c r="AX109">
        <f t="shared" si="91"/>
        <v>0</v>
      </c>
      <c r="AY109">
        <f t="shared" si="92"/>
        <v>0</v>
      </c>
      <c r="AZ109" s="4">
        <f t="shared" si="67"/>
        <v>-3.9100000000000006</v>
      </c>
      <c r="BA109" s="4">
        <f t="shared" si="93"/>
        <v>1931.6399999999958</v>
      </c>
      <c r="BB109" s="4">
        <f t="shared" si="68"/>
        <v>1908.0416666666808</v>
      </c>
      <c r="BC109" s="4">
        <f t="shared" si="69"/>
        <v>1230.48</v>
      </c>
      <c r="BE109"/>
      <c r="BG109" s="6"/>
      <c r="BM109">
        <f t="shared" si="70"/>
        <v>1</v>
      </c>
    </row>
    <row r="110" spans="1:65" x14ac:dyDescent="0.25">
      <c r="A110">
        <v>2405</v>
      </c>
      <c r="B110" s="1">
        <v>44671</v>
      </c>
      <c r="C110" s="2">
        <v>4472.26</v>
      </c>
      <c r="D110" s="2">
        <v>4488.29</v>
      </c>
      <c r="E110" s="2">
        <v>4448.76</v>
      </c>
      <c r="F110" s="2">
        <v>4459.45</v>
      </c>
      <c r="G110" s="2">
        <v>3678040000</v>
      </c>
      <c r="H110" s="2">
        <f t="shared" si="71"/>
        <v>42.015123520518614</v>
      </c>
      <c r="I110" s="2">
        <f t="shared" si="72"/>
        <v>4498.4519999999993</v>
      </c>
      <c r="J110" s="2">
        <f t="shared" si="73"/>
        <v>46.231087794731806</v>
      </c>
      <c r="K110" s="2">
        <f t="shared" si="74"/>
        <v>10.050000000000182</v>
      </c>
      <c r="L110" s="18">
        <v>0.16399999999999998</v>
      </c>
      <c r="M110" s="19">
        <v>31.209319879424239</v>
      </c>
      <c r="N110" s="4">
        <f t="shared" si="47"/>
        <v>39.529999999999745</v>
      </c>
      <c r="O110" s="4">
        <f t="shared" si="75"/>
        <v>65.215999999999809</v>
      </c>
      <c r="P110" s="4">
        <f t="shared" si="48"/>
        <v>-8.1633308270676821</v>
      </c>
      <c r="Q110" s="4">
        <f t="shared" si="76"/>
        <v>-1.2349781021897841</v>
      </c>
      <c r="R110" s="18">
        <f t="shared" si="49"/>
        <v>4454.4386842105259</v>
      </c>
      <c r="S110" s="2">
        <f t="shared" si="50"/>
        <v>5.0113157894738833</v>
      </c>
      <c r="T110" s="22">
        <f t="shared" si="51"/>
        <v>1</v>
      </c>
      <c r="U110" s="29">
        <f t="shared" si="52"/>
        <v>4472.3811736801381</v>
      </c>
      <c r="V110" s="30">
        <f t="shared" si="53"/>
        <v>12.931173680138272</v>
      </c>
      <c r="W110" s="31">
        <f t="shared" si="77"/>
        <v>1</v>
      </c>
      <c r="X110" s="35">
        <f t="shared" si="54"/>
        <v>4471.6165333333483</v>
      </c>
      <c r="Y110" s="30">
        <f t="shared" si="55"/>
        <v>12.166533333348525</v>
      </c>
      <c r="Z110" s="31">
        <f t="shared" si="78"/>
        <v>1</v>
      </c>
      <c r="AA110" s="29">
        <f t="shared" si="56"/>
        <v>4472.2741240315872</v>
      </c>
      <c r="AB110" s="30">
        <f t="shared" si="57"/>
        <v>12.824124031587417</v>
      </c>
      <c r="AC110" s="31">
        <f t="shared" si="79"/>
        <v>1</v>
      </c>
      <c r="AD110" s="32">
        <f t="shared" si="58"/>
        <v>1</v>
      </c>
      <c r="AE110" s="33">
        <f t="shared" si="59"/>
        <v>0</v>
      </c>
      <c r="AF110" s="33">
        <f t="shared" si="60"/>
        <v>0</v>
      </c>
      <c r="AG110" s="33">
        <f t="shared" si="61"/>
        <v>0</v>
      </c>
      <c r="AH110" s="38">
        <f t="shared" si="62"/>
        <v>1</v>
      </c>
      <c r="AI110" s="33">
        <f t="shared" si="63"/>
        <v>1</v>
      </c>
      <c r="AJ110" s="39">
        <f t="shared" si="64"/>
        <v>0</v>
      </c>
      <c r="AK110" s="43">
        <f t="shared" si="65"/>
        <v>0</v>
      </c>
      <c r="AL110" s="4">
        <f t="shared" si="80"/>
        <v>16.029999999999745</v>
      </c>
      <c r="AM110" s="4">
        <f t="shared" si="81"/>
        <v>16.015875968412729</v>
      </c>
      <c r="AN110" s="4">
        <f t="shared" si="82"/>
        <v>16.015875968412729</v>
      </c>
      <c r="AO110" s="4">
        <f t="shared" si="83"/>
        <v>-23.5</v>
      </c>
      <c r="AP110" s="4">
        <f t="shared" si="84"/>
        <v>23.514124031587016</v>
      </c>
      <c r="AQ110" s="4">
        <f t="shared" si="85"/>
        <v>23.5</v>
      </c>
      <c r="AR110" s="4">
        <f t="shared" si="66"/>
        <v>12.8100000000004</v>
      </c>
      <c r="AS110">
        <f t="shared" si="86"/>
        <v>23.5</v>
      </c>
      <c r="AT110" s="6">
        <f t="shared" si="87"/>
        <v>0</v>
      </c>
      <c r="AU110" s="4">
        <f t="shared" si="88"/>
        <v>13.578913118430719</v>
      </c>
      <c r="AV110" s="4">
        <f t="shared" si="89"/>
        <v>18.69931987942384</v>
      </c>
      <c r="AW110">
        <f t="shared" si="90"/>
        <v>0</v>
      </c>
      <c r="AX110">
        <f t="shared" si="91"/>
        <v>0</v>
      </c>
      <c r="AY110">
        <f t="shared" si="92"/>
        <v>0</v>
      </c>
      <c r="AZ110" s="4">
        <f t="shared" si="67"/>
        <v>6.94</v>
      </c>
      <c r="BA110" s="4">
        <f t="shared" si="93"/>
        <v>1935.5499999999959</v>
      </c>
      <c r="BB110" s="4">
        <f t="shared" si="68"/>
        <v>1911.9516666666809</v>
      </c>
      <c r="BC110" s="4">
        <f t="shared" si="69"/>
        <v>1223.7160000000001</v>
      </c>
      <c r="BE110"/>
      <c r="BG110" s="6"/>
      <c r="BM110">
        <f t="shared" si="70"/>
        <v>1</v>
      </c>
    </row>
    <row r="111" spans="1:65" x14ac:dyDescent="0.25">
      <c r="A111">
        <v>2404</v>
      </c>
      <c r="B111" s="1">
        <v>44670</v>
      </c>
      <c r="C111" s="2">
        <v>4390.63</v>
      </c>
      <c r="D111" s="2">
        <v>4471.03</v>
      </c>
      <c r="E111" s="2">
        <v>4390.63</v>
      </c>
      <c r="F111" s="2">
        <v>4462.21</v>
      </c>
      <c r="G111" s="2">
        <v>3197930000</v>
      </c>
      <c r="H111" s="2">
        <f t="shared" si="71"/>
        <v>58.004819158028077</v>
      </c>
      <c r="I111" s="2">
        <f t="shared" si="72"/>
        <v>4498.2939999999999</v>
      </c>
      <c r="J111" s="2">
        <f t="shared" si="73"/>
        <v>57.902348020747624</v>
      </c>
      <c r="K111" s="2">
        <f t="shared" si="74"/>
        <v>-1.0599999999994907</v>
      </c>
      <c r="L111" s="18">
        <v>0.17215000000000003</v>
      </c>
      <c r="M111" s="19">
        <v>32.242533146461497</v>
      </c>
      <c r="N111" s="4">
        <f t="shared" si="47"/>
        <v>80.399999999999636</v>
      </c>
      <c r="O111" s="4">
        <f t="shared" si="75"/>
        <v>69.190999999999804</v>
      </c>
      <c r="P111" s="4">
        <f t="shared" si="48"/>
        <v>-7.7713157894736904</v>
      </c>
      <c r="Q111" s="4">
        <f t="shared" si="76"/>
        <v>0.31070174394381189</v>
      </c>
      <c r="R111" s="18">
        <f t="shared" si="49"/>
        <v>4385.0659849624053</v>
      </c>
      <c r="S111" s="2">
        <f t="shared" si="50"/>
        <v>77.144015037594727</v>
      </c>
      <c r="T111" s="22">
        <f t="shared" si="51"/>
        <v>0</v>
      </c>
      <c r="U111" s="29">
        <f t="shared" si="52"/>
        <v>4391.5387588150379</v>
      </c>
      <c r="V111" s="30">
        <f t="shared" si="53"/>
        <v>70.671241184962128</v>
      </c>
      <c r="W111" s="31">
        <f t="shared" si="77"/>
        <v>0</v>
      </c>
      <c r="X111" s="35">
        <f t="shared" si="54"/>
        <v>4371.0264000000025</v>
      </c>
      <c r="Y111" s="30">
        <f t="shared" si="55"/>
        <v>91.183599999997568</v>
      </c>
      <c r="Z111" s="31">
        <f t="shared" si="78"/>
        <v>0</v>
      </c>
      <c r="AA111" s="29">
        <f t="shared" si="56"/>
        <v>4388.6670285809332</v>
      </c>
      <c r="AB111" s="30">
        <f t="shared" si="57"/>
        <v>73.542971419066816</v>
      </c>
      <c r="AC111" s="31">
        <f t="shared" si="79"/>
        <v>0</v>
      </c>
      <c r="AD111" s="32">
        <f t="shared" si="58"/>
        <v>-1</v>
      </c>
      <c r="AE111" s="33">
        <f t="shared" si="59"/>
        <v>-1</v>
      </c>
      <c r="AF111" s="33">
        <f t="shared" si="60"/>
        <v>0</v>
      </c>
      <c r="AG111" s="33">
        <f t="shared" si="61"/>
        <v>0</v>
      </c>
      <c r="AH111" s="38">
        <f t="shared" si="62"/>
        <v>-1</v>
      </c>
      <c r="AI111" s="33">
        <f t="shared" si="63"/>
        <v>-1</v>
      </c>
      <c r="AJ111" s="39">
        <f t="shared" si="64"/>
        <v>0</v>
      </c>
      <c r="AK111" s="43">
        <f t="shared" si="65"/>
        <v>0</v>
      </c>
      <c r="AL111" s="4">
        <f t="shared" si="80"/>
        <v>80.399999999999636</v>
      </c>
      <c r="AM111" s="4">
        <f t="shared" si="81"/>
        <v>82.362971419066525</v>
      </c>
      <c r="AN111" s="4">
        <f t="shared" si="82"/>
        <v>80.399999999999636</v>
      </c>
      <c r="AO111" s="4">
        <f t="shared" si="83"/>
        <v>0</v>
      </c>
      <c r="AP111" s="4">
        <f t="shared" si="84"/>
        <v>-1.9629714190668892</v>
      </c>
      <c r="AQ111" s="4">
        <f t="shared" si="85"/>
        <v>1.9629714190668892</v>
      </c>
      <c r="AR111" s="4">
        <f t="shared" si="66"/>
        <v>71.579999999999927</v>
      </c>
      <c r="AS111">
        <f t="shared" si="86"/>
        <v>80.399999999999636</v>
      </c>
      <c r="AT111" s="6">
        <f t="shared" si="87"/>
        <v>1</v>
      </c>
      <c r="AU111" s="4">
        <f t="shared" si="88"/>
        <v>-39.403408689218203</v>
      </c>
      <c r="AV111" s="4">
        <f t="shared" si="89"/>
        <v>-39.037466853538433</v>
      </c>
      <c r="AW111">
        <f t="shared" si="90"/>
        <v>1</v>
      </c>
      <c r="AX111">
        <f t="shared" si="91"/>
        <v>0</v>
      </c>
      <c r="AY111">
        <f t="shared" si="92"/>
        <v>0</v>
      </c>
      <c r="AZ111" s="4">
        <f t="shared" si="67"/>
        <v>-3.9100000000000006</v>
      </c>
      <c r="BA111" s="4">
        <f t="shared" si="93"/>
        <v>1928.6099999999958</v>
      </c>
      <c r="BB111" s="4">
        <f t="shared" si="68"/>
        <v>1909.6383333333476</v>
      </c>
      <c r="BC111" s="4">
        <f t="shared" si="69"/>
        <v>1191.0639999999999</v>
      </c>
      <c r="BE111"/>
      <c r="BG111" s="6"/>
      <c r="BM111">
        <f t="shared" si="70"/>
        <v>1</v>
      </c>
    </row>
    <row r="112" spans="1:65" x14ac:dyDescent="0.25">
      <c r="A112">
        <v>2403</v>
      </c>
      <c r="B112" s="1">
        <v>44669</v>
      </c>
      <c r="C112" s="2">
        <v>4385.63</v>
      </c>
      <c r="D112" s="2">
        <v>4410.3100000000004</v>
      </c>
      <c r="E112" s="2">
        <v>4370.3</v>
      </c>
      <c r="F112" s="2">
        <v>4391.6899999999996</v>
      </c>
      <c r="G112" s="2">
        <v>3509340000</v>
      </c>
      <c r="H112" s="2">
        <f t="shared" si="71"/>
        <v>59.756583468081324</v>
      </c>
      <c r="I112" s="2">
        <f t="shared" si="72"/>
        <v>4501.8824999999997</v>
      </c>
      <c r="J112" s="2">
        <f t="shared" si="73"/>
        <v>64.755680545375498</v>
      </c>
      <c r="K112" s="2">
        <f t="shared" si="74"/>
        <v>-6.9600000000000364</v>
      </c>
      <c r="L112" s="18">
        <v>0.1903</v>
      </c>
      <c r="M112" s="19">
        <v>35.649209835462116</v>
      </c>
      <c r="N112" s="4">
        <f t="shared" si="47"/>
        <v>40.010000000000218</v>
      </c>
      <c r="O112" s="4">
        <f t="shared" si="75"/>
        <v>65.579999999999842</v>
      </c>
      <c r="P112" s="4">
        <f t="shared" si="48"/>
        <v>-6.6240150375939972</v>
      </c>
      <c r="Q112" s="4">
        <f t="shared" si="76"/>
        <v>2.3301508077891753</v>
      </c>
      <c r="R112" s="18">
        <f t="shared" si="49"/>
        <v>4388.197496240602</v>
      </c>
      <c r="S112" s="2">
        <f t="shared" si="50"/>
        <v>3.4925037593975503</v>
      </c>
      <c r="T112" s="22">
        <f t="shared" si="51"/>
        <v>1</v>
      </c>
      <c r="U112" s="29">
        <f t="shared" si="52"/>
        <v>4387.4934840845071</v>
      </c>
      <c r="V112" s="30">
        <f t="shared" si="53"/>
        <v>4.196515915492455</v>
      </c>
      <c r="W112" s="31">
        <f t="shared" si="77"/>
        <v>1</v>
      </c>
      <c r="X112" s="35">
        <f t="shared" si="54"/>
        <v>4404.134533333332</v>
      </c>
      <c r="Y112" s="30">
        <f t="shared" si="55"/>
        <v>12.444533333332402</v>
      </c>
      <c r="Z112" s="31">
        <f t="shared" si="78"/>
        <v>1</v>
      </c>
      <c r="AA112" s="29">
        <f t="shared" si="56"/>
        <v>4389.823230979343</v>
      </c>
      <c r="AB112" s="30">
        <f t="shared" si="57"/>
        <v>1.8667690206566476</v>
      </c>
      <c r="AC112" s="31">
        <f t="shared" si="79"/>
        <v>1</v>
      </c>
      <c r="AD112" s="32">
        <f t="shared" si="58"/>
        <v>1</v>
      </c>
      <c r="AE112" s="33">
        <f t="shared" si="59"/>
        <v>0</v>
      </c>
      <c r="AF112" s="33">
        <f t="shared" si="60"/>
        <v>0</v>
      </c>
      <c r="AG112" s="33">
        <f t="shared" si="61"/>
        <v>0</v>
      </c>
      <c r="AH112" s="38">
        <f t="shared" si="62"/>
        <v>0</v>
      </c>
      <c r="AI112" s="33">
        <f t="shared" si="63"/>
        <v>0</v>
      </c>
      <c r="AJ112" s="39">
        <f t="shared" si="64"/>
        <v>0</v>
      </c>
      <c r="AK112" s="43">
        <f t="shared" si="65"/>
        <v>0</v>
      </c>
      <c r="AL112" s="4">
        <f t="shared" si="80"/>
        <v>24.680000000000291</v>
      </c>
      <c r="AM112" s="4">
        <f t="shared" si="81"/>
        <v>20.486769020657448</v>
      </c>
      <c r="AN112" s="4">
        <f t="shared" si="82"/>
        <v>20.486769020657448</v>
      </c>
      <c r="AO112" s="4">
        <f t="shared" si="83"/>
        <v>-15.329999999999927</v>
      </c>
      <c r="AP112" s="4">
        <f t="shared" si="84"/>
        <v>19.52323097934277</v>
      </c>
      <c r="AQ112" s="4">
        <f t="shared" si="85"/>
        <v>15.329999999999927</v>
      </c>
      <c r="AR112" s="4">
        <f t="shared" si="66"/>
        <v>6.0599999999994907</v>
      </c>
      <c r="AS112">
        <f t="shared" si="86"/>
        <v>20.486769020657448</v>
      </c>
      <c r="AT112" s="6">
        <f t="shared" si="87"/>
        <v>0</v>
      </c>
      <c r="AU112" s="4">
        <f t="shared" si="88"/>
        <v>15.180177214089781</v>
      </c>
      <c r="AV112" s="4">
        <f t="shared" si="89"/>
        <v>29.889209835462626</v>
      </c>
      <c r="AW112">
        <f t="shared" si="90"/>
        <v>0</v>
      </c>
      <c r="AX112">
        <f t="shared" si="91"/>
        <v>0</v>
      </c>
      <c r="AY112">
        <f t="shared" si="92"/>
        <v>0</v>
      </c>
      <c r="AZ112" s="4">
        <f t="shared" si="67"/>
        <v>6.94</v>
      </c>
      <c r="BA112" s="4">
        <f t="shared" si="93"/>
        <v>1932.5199999999959</v>
      </c>
      <c r="BB112" s="4">
        <f t="shared" si="68"/>
        <v>1910.9416666666809</v>
      </c>
      <c r="BC112" s="4">
        <f t="shared" si="69"/>
        <v>1189.0639999999999</v>
      </c>
      <c r="BE112"/>
      <c r="BG112" s="6"/>
      <c r="BM112">
        <f t="shared" si="70"/>
        <v>0</v>
      </c>
    </row>
    <row r="113" spans="1:65" x14ac:dyDescent="0.25">
      <c r="A113">
        <v>2402</v>
      </c>
      <c r="B113" s="1">
        <v>44665</v>
      </c>
      <c r="C113" s="2">
        <v>4449.12</v>
      </c>
      <c r="D113" s="2">
        <v>4460.46</v>
      </c>
      <c r="E113" s="2">
        <v>4390.7700000000004</v>
      </c>
      <c r="F113" s="2">
        <v>4392.59</v>
      </c>
      <c r="G113" s="2">
        <v>3634740000</v>
      </c>
      <c r="H113" s="2">
        <f t="shared" si="71"/>
        <v>54.953884545741239</v>
      </c>
      <c r="I113" s="2">
        <f t="shared" si="72"/>
        <v>4502.9679999999998</v>
      </c>
      <c r="J113" s="2">
        <f t="shared" si="73"/>
        <v>61.230772558884816</v>
      </c>
      <c r="K113" s="2">
        <f t="shared" si="74"/>
        <v>2.5299999999997453</v>
      </c>
      <c r="L113" s="18">
        <v>0.16355</v>
      </c>
      <c r="M113" s="19">
        <v>31.014735856301943</v>
      </c>
      <c r="N113" s="4">
        <f t="shared" si="47"/>
        <v>69.6899999999996</v>
      </c>
      <c r="O113" s="4">
        <f t="shared" si="75"/>
        <v>65.691999999999823</v>
      </c>
      <c r="P113" s="4">
        <f t="shared" si="48"/>
        <v>-4.3925037593985019</v>
      </c>
      <c r="Q113" s="4">
        <f t="shared" si="76"/>
        <v>4.7781643192488232</v>
      </c>
      <c r="R113" s="18">
        <f t="shared" si="49"/>
        <v>4445.2572105263162</v>
      </c>
      <c r="S113" s="2">
        <f t="shared" si="50"/>
        <v>52.667210526316012</v>
      </c>
      <c r="T113" s="22">
        <f t="shared" si="51"/>
        <v>0</v>
      </c>
      <c r="U113" s="29">
        <f t="shared" si="52"/>
        <v>4451.6600078173369</v>
      </c>
      <c r="V113" s="30">
        <f t="shared" si="53"/>
        <v>59.070007817336773</v>
      </c>
      <c r="W113" s="31">
        <f t="shared" si="77"/>
        <v>0</v>
      </c>
      <c r="X113" s="35">
        <f t="shared" si="54"/>
        <v>4434.3825333333352</v>
      </c>
      <c r="Y113" s="30">
        <f t="shared" si="55"/>
        <v>41.792533333335086</v>
      </c>
      <c r="Z113" s="31">
        <f t="shared" si="78"/>
        <v>0</v>
      </c>
      <c r="AA113" s="29">
        <f t="shared" si="56"/>
        <v>4449.2411613895765</v>
      </c>
      <c r="AB113" s="30">
        <f t="shared" si="57"/>
        <v>56.651161389576373</v>
      </c>
      <c r="AC113" s="31">
        <f t="shared" si="79"/>
        <v>0</v>
      </c>
      <c r="AD113" s="32">
        <f t="shared" si="58"/>
        <v>-1</v>
      </c>
      <c r="AE113" s="33">
        <f t="shared" si="59"/>
        <v>0</v>
      </c>
      <c r="AF113" s="33">
        <f t="shared" si="60"/>
        <v>0</v>
      </c>
      <c r="AG113" s="33">
        <f t="shared" si="61"/>
        <v>0</v>
      </c>
      <c r="AH113" s="38">
        <f t="shared" si="62"/>
        <v>0</v>
      </c>
      <c r="AI113" s="33">
        <f t="shared" si="63"/>
        <v>0</v>
      </c>
      <c r="AJ113" s="39">
        <f t="shared" si="64"/>
        <v>0</v>
      </c>
      <c r="AK113" s="43">
        <f t="shared" si="65"/>
        <v>0</v>
      </c>
      <c r="AL113" s="4">
        <f t="shared" si="80"/>
        <v>11.340000000000146</v>
      </c>
      <c r="AM113" s="4">
        <f t="shared" si="81"/>
        <v>11.218838610423518</v>
      </c>
      <c r="AN113" s="4">
        <f t="shared" si="82"/>
        <v>11.218838610423518</v>
      </c>
      <c r="AO113" s="4">
        <f t="shared" si="83"/>
        <v>-58.349999999999454</v>
      </c>
      <c r="AP113" s="4">
        <f t="shared" si="84"/>
        <v>58.471161389576082</v>
      </c>
      <c r="AQ113" s="4">
        <f t="shared" si="85"/>
        <v>58.349999999999454</v>
      </c>
      <c r="AR113" s="4">
        <f t="shared" si="66"/>
        <v>56.529999999999745</v>
      </c>
      <c r="AS113">
        <f t="shared" si="86"/>
        <v>58.349999999999454</v>
      </c>
      <c r="AT113" s="6">
        <f t="shared" si="87"/>
        <v>1</v>
      </c>
      <c r="AU113" s="4">
        <f t="shared" si="88"/>
        <v>-24.522202289831242</v>
      </c>
      <c r="AV113" s="4">
        <f t="shared" si="89"/>
        <v>-25.215264143697802</v>
      </c>
      <c r="AW113">
        <f t="shared" si="90"/>
        <v>1</v>
      </c>
      <c r="AX113">
        <f t="shared" si="91"/>
        <v>0</v>
      </c>
      <c r="AY113">
        <f t="shared" si="92"/>
        <v>0</v>
      </c>
      <c r="AZ113" s="4">
        <f t="shared" si="67"/>
        <v>-3.9100000000000006</v>
      </c>
      <c r="BA113" s="4">
        <f t="shared" si="93"/>
        <v>1925.5799999999958</v>
      </c>
      <c r="BB113" s="4">
        <f t="shared" si="68"/>
        <v>1910.9416666666809</v>
      </c>
      <c r="BC113" s="4">
        <f t="shared" si="69"/>
        <v>1214.4599999999998</v>
      </c>
      <c r="BE113"/>
      <c r="BG113" s="6"/>
      <c r="BM113">
        <f t="shared" si="70"/>
        <v>0</v>
      </c>
    </row>
    <row r="114" spans="1:65" x14ac:dyDescent="0.25">
      <c r="A114">
        <v>2401</v>
      </c>
      <c r="B114" s="1">
        <v>44664</v>
      </c>
      <c r="C114" s="2">
        <v>4394.3</v>
      </c>
      <c r="D114" s="2">
        <v>4453.92</v>
      </c>
      <c r="E114" s="2">
        <v>4392.7</v>
      </c>
      <c r="F114" s="2">
        <v>4446.59</v>
      </c>
      <c r="G114" s="2">
        <v>3273140000</v>
      </c>
      <c r="H114" s="2">
        <f t="shared" si="71"/>
        <v>63.355344455784561</v>
      </c>
      <c r="I114" s="2">
        <f t="shared" si="72"/>
        <v>4497.7674999999999</v>
      </c>
      <c r="J114" s="2">
        <f t="shared" si="73"/>
        <v>63.141184649540406</v>
      </c>
      <c r="K114" s="2">
        <f t="shared" si="74"/>
        <v>-3.1499999999996362</v>
      </c>
      <c r="L114" s="18">
        <v>0.15684999999999999</v>
      </c>
      <c r="M114" s="19">
        <v>29.415476269711494</v>
      </c>
      <c r="N114" s="4">
        <f t="shared" si="47"/>
        <v>61.220000000000255</v>
      </c>
      <c r="O114" s="4">
        <f t="shared" si="75"/>
        <v>65.988999999999848</v>
      </c>
      <c r="P114" s="4">
        <f t="shared" si="48"/>
        <v>-1.3327894736842198</v>
      </c>
      <c r="Q114" s="4">
        <f t="shared" si="76"/>
        <v>6.5128405572755366</v>
      </c>
      <c r="R114" s="18">
        <f t="shared" si="49"/>
        <v>4399.1216992481204</v>
      </c>
      <c r="S114" s="2">
        <f t="shared" si="50"/>
        <v>47.468300751879724</v>
      </c>
      <c r="T114" s="22">
        <f t="shared" si="51"/>
        <v>0</v>
      </c>
      <c r="U114" s="29">
        <f t="shared" si="52"/>
        <v>4397.3056862306503</v>
      </c>
      <c r="V114" s="30">
        <f t="shared" si="53"/>
        <v>49.284313769349865</v>
      </c>
      <c r="W114" s="31">
        <f t="shared" si="77"/>
        <v>0</v>
      </c>
      <c r="X114" s="35">
        <f t="shared" si="54"/>
        <v>4387.7723999999871</v>
      </c>
      <c r="Y114" s="30">
        <f t="shared" si="55"/>
        <v>58.817600000013044</v>
      </c>
      <c r="Z114" s="31">
        <f t="shared" si="78"/>
        <v>0</v>
      </c>
      <c r="AA114" s="29">
        <f t="shared" si="56"/>
        <v>4395.9710261583568</v>
      </c>
      <c r="AB114" s="30">
        <f t="shared" si="57"/>
        <v>50.61897384164331</v>
      </c>
      <c r="AC114" s="31">
        <f t="shared" si="79"/>
        <v>0</v>
      </c>
      <c r="AD114" s="32">
        <f t="shared" si="58"/>
        <v>-1</v>
      </c>
      <c r="AE114" s="33">
        <f t="shared" si="59"/>
        <v>0</v>
      </c>
      <c r="AF114" s="33">
        <f t="shared" si="60"/>
        <v>0</v>
      </c>
      <c r="AG114" s="33">
        <f t="shared" si="61"/>
        <v>0</v>
      </c>
      <c r="AH114" s="38">
        <f t="shared" si="62"/>
        <v>-1</v>
      </c>
      <c r="AI114" s="33">
        <f t="shared" si="63"/>
        <v>0</v>
      </c>
      <c r="AJ114" s="39">
        <f t="shared" si="64"/>
        <v>-1</v>
      </c>
      <c r="AK114" s="43">
        <f t="shared" si="65"/>
        <v>0</v>
      </c>
      <c r="AL114" s="4">
        <f t="shared" si="80"/>
        <v>59.619999999999891</v>
      </c>
      <c r="AM114" s="4">
        <f t="shared" si="81"/>
        <v>57.948973841643237</v>
      </c>
      <c r="AN114" s="4">
        <f t="shared" si="82"/>
        <v>57.948973841643237</v>
      </c>
      <c r="AO114" s="4">
        <f t="shared" si="83"/>
        <v>-1.6000000000003638</v>
      </c>
      <c r="AP114" s="4">
        <f t="shared" si="84"/>
        <v>3.2710261583570173</v>
      </c>
      <c r="AQ114" s="4">
        <f t="shared" si="85"/>
        <v>1.6000000000003638</v>
      </c>
      <c r="AR114" s="4">
        <f t="shared" si="66"/>
        <v>52.289999999999964</v>
      </c>
      <c r="AS114">
        <f t="shared" si="86"/>
        <v>57.948973841643237</v>
      </c>
      <c r="AT114" s="6">
        <f t="shared" si="87"/>
        <v>1</v>
      </c>
      <c r="AU114" s="4">
        <f t="shared" si="88"/>
        <v>-16.409204639457883</v>
      </c>
      <c r="AV114" s="4">
        <f t="shared" si="89"/>
        <v>-22.574523730288469</v>
      </c>
      <c r="AW114">
        <f t="shared" si="90"/>
        <v>1</v>
      </c>
      <c r="AX114">
        <f t="shared" si="91"/>
        <v>0</v>
      </c>
      <c r="AY114">
        <f t="shared" si="92"/>
        <v>0</v>
      </c>
      <c r="AZ114" s="4">
        <f t="shared" si="67"/>
        <v>-3.9100000000000006</v>
      </c>
      <c r="BA114" s="4">
        <f t="shared" si="93"/>
        <v>1929.4899999999959</v>
      </c>
      <c r="BB114" s="4">
        <f t="shared" si="68"/>
        <v>1910.9416666666809</v>
      </c>
      <c r="BC114" s="4">
        <f t="shared" si="69"/>
        <v>1192.5319999999999</v>
      </c>
      <c r="BE114"/>
      <c r="BG114" s="6"/>
      <c r="BM114">
        <f t="shared" si="70"/>
        <v>1</v>
      </c>
    </row>
    <row r="115" spans="1:65" x14ac:dyDescent="0.25">
      <c r="A115">
        <v>2400</v>
      </c>
      <c r="B115" s="1">
        <v>44663</v>
      </c>
      <c r="C115" s="2">
        <v>4437.59</v>
      </c>
      <c r="D115" s="2">
        <v>4471</v>
      </c>
      <c r="E115" s="2">
        <v>4381.34</v>
      </c>
      <c r="F115" s="2">
        <v>4397.45</v>
      </c>
      <c r="G115" s="2">
        <v>3451990000</v>
      </c>
      <c r="H115" s="2">
        <f t="shared" si="71"/>
        <v>61.733505435325263</v>
      </c>
      <c r="I115" s="2">
        <f t="shared" si="72"/>
        <v>4492.4594999999999</v>
      </c>
      <c r="J115" s="2">
        <f t="shared" si="73"/>
        <v>65.559683653823896</v>
      </c>
      <c r="K115" s="2">
        <f t="shared" si="74"/>
        <v>25.0600000000004</v>
      </c>
      <c r="L115" s="18">
        <v>0.19195000000000001</v>
      </c>
      <c r="M115" s="19">
        <v>36.121538436682918</v>
      </c>
      <c r="N115" s="4">
        <f t="shared" si="47"/>
        <v>89.659999999999854</v>
      </c>
      <c r="O115" s="4">
        <f t="shared" si="75"/>
        <v>64.894999999999897</v>
      </c>
      <c r="P115" s="4">
        <f t="shared" si="48"/>
        <v>1.671699248120293</v>
      </c>
      <c r="Q115" s="4">
        <f t="shared" si="76"/>
        <v>7.7068877708978247</v>
      </c>
      <c r="R115" s="18">
        <f t="shared" si="49"/>
        <v>4419.211654135338</v>
      </c>
      <c r="S115" s="2">
        <f t="shared" si="50"/>
        <v>21.761654135338176</v>
      </c>
      <c r="T115" s="22">
        <f t="shared" si="51"/>
        <v>1</v>
      </c>
      <c r="U115" s="29">
        <f t="shared" si="52"/>
        <v>4441.4607185680752</v>
      </c>
      <c r="V115" s="30">
        <f t="shared" si="53"/>
        <v>44.01071856807539</v>
      </c>
      <c r="W115" s="31">
        <f t="shared" si="77"/>
        <v>0</v>
      </c>
      <c r="X115" s="35">
        <f t="shared" si="54"/>
        <v>4428.5949333333265</v>
      </c>
      <c r="Y115" s="30">
        <f t="shared" si="55"/>
        <v>31.144933333326662</v>
      </c>
      <c r="Z115" s="31">
        <f t="shared" si="78"/>
        <v>1</v>
      </c>
      <c r="AA115" s="29">
        <f t="shared" si="56"/>
        <v>4439.6595086352108</v>
      </c>
      <c r="AB115" s="30">
        <f t="shared" si="57"/>
        <v>42.209508635211023</v>
      </c>
      <c r="AC115" s="31">
        <f t="shared" si="79"/>
        <v>0</v>
      </c>
      <c r="AD115" s="32">
        <f t="shared" si="58"/>
        <v>-1</v>
      </c>
      <c r="AE115" s="33">
        <f t="shared" si="59"/>
        <v>0</v>
      </c>
      <c r="AF115" s="33">
        <f t="shared" si="60"/>
        <v>-1</v>
      </c>
      <c r="AG115" s="33">
        <f t="shared" si="61"/>
        <v>0</v>
      </c>
      <c r="AH115" s="38">
        <f t="shared" si="62"/>
        <v>-1</v>
      </c>
      <c r="AI115" s="33">
        <f t="shared" si="63"/>
        <v>-1</v>
      </c>
      <c r="AJ115" s="39">
        <f t="shared" si="64"/>
        <v>-1</v>
      </c>
      <c r="AK115" s="43">
        <f t="shared" si="65"/>
        <v>-1</v>
      </c>
      <c r="AL115" s="4">
        <f t="shared" si="80"/>
        <v>33.409999999999854</v>
      </c>
      <c r="AM115" s="4">
        <f t="shared" si="81"/>
        <v>31.340491364789159</v>
      </c>
      <c r="AN115" s="4">
        <f t="shared" si="82"/>
        <v>31.340491364789159</v>
      </c>
      <c r="AO115" s="4">
        <f t="shared" si="83"/>
        <v>-56.25</v>
      </c>
      <c r="AP115" s="4">
        <f t="shared" si="84"/>
        <v>58.319508635210696</v>
      </c>
      <c r="AQ115" s="4">
        <f t="shared" si="85"/>
        <v>56.25</v>
      </c>
      <c r="AR115" s="4">
        <f t="shared" si="66"/>
        <v>40.140000000000327</v>
      </c>
      <c r="AS115">
        <f t="shared" si="86"/>
        <v>56.25</v>
      </c>
      <c r="AT115" s="6">
        <f t="shared" si="87"/>
        <v>1</v>
      </c>
      <c r="AU115" s="4">
        <f t="shared" si="88"/>
        <v>-12.98454430812523</v>
      </c>
      <c r="AV115" s="4">
        <f t="shared" si="89"/>
        <v>-3.7184615633174092</v>
      </c>
      <c r="AW115">
        <f t="shared" si="90"/>
        <v>1</v>
      </c>
      <c r="AX115">
        <f t="shared" si="91"/>
        <v>0</v>
      </c>
      <c r="AY115">
        <f t="shared" si="92"/>
        <v>0</v>
      </c>
      <c r="AZ115" s="4">
        <f t="shared" si="67"/>
        <v>-3.9100000000000006</v>
      </c>
      <c r="BA115" s="4">
        <f t="shared" si="93"/>
        <v>1933.399999999996</v>
      </c>
      <c r="BB115" s="4">
        <f t="shared" si="68"/>
        <v>1912.2450000000142</v>
      </c>
      <c r="BC115" s="4">
        <f t="shared" si="69"/>
        <v>1209.848</v>
      </c>
      <c r="BE115"/>
      <c r="BG115" s="6"/>
      <c r="BM115">
        <f t="shared" si="70"/>
        <v>1</v>
      </c>
    </row>
    <row r="116" spans="1:65" x14ac:dyDescent="0.25">
      <c r="A116">
        <v>2399</v>
      </c>
      <c r="B116" s="1">
        <v>44662</v>
      </c>
      <c r="C116" s="2">
        <v>4462.6400000000003</v>
      </c>
      <c r="D116" s="2">
        <v>4464.3500000000004</v>
      </c>
      <c r="E116" s="2">
        <v>4408.38</v>
      </c>
      <c r="F116" s="2">
        <v>4412.53</v>
      </c>
      <c r="G116" s="2">
        <v>3452540000</v>
      </c>
      <c r="H116" s="2">
        <f t="shared" si="71"/>
        <v>57.815183328718526</v>
      </c>
      <c r="I116" s="2">
        <f t="shared" si="72"/>
        <v>4480.0209999999988</v>
      </c>
      <c r="J116" s="2">
        <f t="shared" si="73"/>
        <v>63.38061146962179</v>
      </c>
      <c r="K116" s="2">
        <f t="shared" si="74"/>
        <v>-25.639999999999418</v>
      </c>
      <c r="L116" s="18">
        <v>0.19655</v>
      </c>
      <c r="M116" s="19">
        <v>37.622135384238931</v>
      </c>
      <c r="N116" s="4">
        <f t="shared" si="47"/>
        <v>79.899999999999636</v>
      </c>
      <c r="O116" s="4">
        <f t="shared" si="75"/>
        <v>62.106999999999879</v>
      </c>
      <c r="P116" s="4">
        <f t="shared" si="48"/>
        <v>6.6816541353383423</v>
      </c>
      <c r="Q116" s="4">
        <f t="shared" si="76"/>
        <v>9.9249194053208054</v>
      </c>
      <c r="R116" s="18">
        <f t="shared" si="49"/>
        <v>4500.8067819548869</v>
      </c>
      <c r="S116" s="2">
        <f t="shared" si="50"/>
        <v>88.276781954887156</v>
      </c>
      <c r="T116" s="22">
        <f t="shared" si="51"/>
        <v>0</v>
      </c>
      <c r="U116" s="29">
        <f t="shared" si="52"/>
        <v>4467.2639460800001</v>
      </c>
      <c r="V116" s="30">
        <f t="shared" si="53"/>
        <v>54.733946080000351</v>
      </c>
      <c r="W116" s="31">
        <f t="shared" si="77"/>
        <v>0</v>
      </c>
      <c r="X116" s="35">
        <f t="shared" si="54"/>
        <v>4469.4602666666669</v>
      </c>
      <c r="Y116" s="30">
        <f t="shared" si="55"/>
        <v>56.930266666667194</v>
      </c>
      <c r="Z116" s="31">
        <f t="shared" si="78"/>
        <v>0</v>
      </c>
      <c r="AA116" s="29">
        <f t="shared" si="56"/>
        <v>4467.5714309621335</v>
      </c>
      <c r="AB116" s="30">
        <f t="shared" si="57"/>
        <v>55.041430962133745</v>
      </c>
      <c r="AC116" s="31">
        <f t="shared" si="79"/>
        <v>0</v>
      </c>
      <c r="AD116" s="32">
        <f t="shared" si="58"/>
        <v>-1</v>
      </c>
      <c r="AE116" s="33">
        <f t="shared" si="59"/>
        <v>-1</v>
      </c>
      <c r="AF116" s="33">
        <f t="shared" si="60"/>
        <v>-1</v>
      </c>
      <c r="AG116" s="33">
        <f t="shared" si="61"/>
        <v>-1</v>
      </c>
      <c r="AH116" s="38">
        <f t="shared" si="62"/>
        <v>-1</v>
      </c>
      <c r="AI116" s="33">
        <f t="shared" si="63"/>
        <v>-1</v>
      </c>
      <c r="AJ116" s="39">
        <f t="shared" si="64"/>
        <v>-1</v>
      </c>
      <c r="AK116" s="43">
        <f t="shared" si="65"/>
        <v>-1</v>
      </c>
      <c r="AL116" s="4">
        <f t="shared" si="80"/>
        <v>1.7100000000000364</v>
      </c>
      <c r="AM116" s="4">
        <f t="shared" si="81"/>
        <v>-3.2214309621331267</v>
      </c>
      <c r="AN116" s="4">
        <f t="shared" si="82"/>
        <v>3.2214309621331267</v>
      </c>
      <c r="AO116" s="4">
        <f t="shared" si="83"/>
        <v>-54.260000000000218</v>
      </c>
      <c r="AP116" s="4">
        <f t="shared" si="84"/>
        <v>59.191430962133381</v>
      </c>
      <c r="AQ116" s="4">
        <f t="shared" si="85"/>
        <v>54.260000000000218</v>
      </c>
      <c r="AR116" s="4">
        <f t="shared" si="66"/>
        <v>50.110000000000582</v>
      </c>
      <c r="AS116">
        <f t="shared" si="86"/>
        <v>54.260000000000218</v>
      </c>
      <c r="AT116" s="6">
        <f t="shared" si="87"/>
        <v>1</v>
      </c>
      <c r="AU116" s="4">
        <f t="shared" si="88"/>
        <v>-23.029602502434969</v>
      </c>
      <c r="AV116" s="4">
        <f t="shared" si="89"/>
        <v>-12.187864615761651</v>
      </c>
      <c r="AW116">
        <f t="shared" si="90"/>
        <v>1</v>
      </c>
      <c r="AX116">
        <f t="shared" si="91"/>
        <v>0</v>
      </c>
      <c r="AY116">
        <f t="shared" si="92"/>
        <v>0</v>
      </c>
      <c r="AZ116" s="4">
        <f t="shared" si="67"/>
        <v>-3.9100000000000006</v>
      </c>
      <c r="BA116" s="4">
        <f t="shared" si="93"/>
        <v>1937.3099999999961</v>
      </c>
      <c r="BB116" s="4">
        <f t="shared" si="68"/>
        <v>1916.1550000000143</v>
      </c>
      <c r="BC116" s="4">
        <f t="shared" si="69"/>
        <v>1219.8679999999999</v>
      </c>
      <c r="BE116"/>
      <c r="BG116" s="6"/>
      <c r="BM116">
        <f t="shared" si="70"/>
        <v>1</v>
      </c>
    </row>
    <row r="117" spans="1:65" x14ac:dyDescent="0.25">
      <c r="A117">
        <v>2398</v>
      </c>
      <c r="B117" s="1">
        <v>44659</v>
      </c>
      <c r="C117" s="2">
        <v>4494.1499999999996</v>
      </c>
      <c r="D117" s="2">
        <v>4520.41</v>
      </c>
      <c r="E117" s="2">
        <v>4474.6000000000004</v>
      </c>
      <c r="F117" s="2">
        <v>4488.28</v>
      </c>
      <c r="G117" s="2">
        <v>3453040000</v>
      </c>
      <c r="H117" s="2">
        <f t="shared" si="71"/>
        <v>50.869670466136704</v>
      </c>
      <c r="I117" s="2">
        <f t="shared" si="72"/>
        <v>4467.0264999999999</v>
      </c>
      <c r="J117" s="2">
        <f t="shared" si="73"/>
        <v>54.25950388738606</v>
      </c>
      <c r="K117" s="2">
        <f t="shared" si="74"/>
        <v>-6.0600000000004002</v>
      </c>
      <c r="L117" s="18">
        <v>0.14150000000000001</v>
      </c>
      <c r="M117" s="19">
        <v>27.156867389187177</v>
      </c>
      <c r="N117" s="4">
        <f t="shared" si="47"/>
        <v>45.809999999999491</v>
      </c>
      <c r="O117" s="4">
        <f t="shared" si="75"/>
        <v>59.912999999999919</v>
      </c>
      <c r="P117" s="4">
        <f t="shared" si="48"/>
        <v>12.52678195488722</v>
      </c>
      <c r="Q117" s="4">
        <f t="shared" si="76"/>
        <v>11.856271999999993</v>
      </c>
      <c r="R117" s="18">
        <f t="shared" si="49"/>
        <v>4516.580112781955</v>
      </c>
      <c r="S117" s="2">
        <f t="shared" si="50"/>
        <v>28.300112781955249</v>
      </c>
      <c r="T117" s="22">
        <f t="shared" si="51"/>
        <v>1</v>
      </c>
      <c r="U117" s="29">
        <f t="shared" si="52"/>
        <v>4498.7867545539902</v>
      </c>
      <c r="V117" s="30">
        <f t="shared" si="53"/>
        <v>10.506754553990504</v>
      </c>
      <c r="W117" s="31">
        <f t="shared" si="77"/>
        <v>1</v>
      </c>
      <c r="X117" s="35">
        <f t="shared" si="54"/>
        <v>4487.6438666666663</v>
      </c>
      <c r="Y117" s="30">
        <f t="shared" si="55"/>
        <v>0.6361333333334187</v>
      </c>
      <c r="Z117" s="31">
        <f t="shared" si="78"/>
        <v>1</v>
      </c>
      <c r="AA117" s="29">
        <f t="shared" si="56"/>
        <v>4497.2267502497643</v>
      </c>
      <c r="AB117" s="30">
        <f t="shared" si="57"/>
        <v>8.946750249764591</v>
      </c>
      <c r="AC117" s="31">
        <f t="shared" si="79"/>
        <v>1</v>
      </c>
      <c r="AD117" s="32">
        <f t="shared" si="58"/>
        <v>1</v>
      </c>
      <c r="AE117" s="33">
        <f t="shared" si="59"/>
        <v>1</v>
      </c>
      <c r="AF117" s="33">
        <f t="shared" si="60"/>
        <v>0</v>
      </c>
      <c r="AG117" s="33">
        <f t="shared" si="61"/>
        <v>0</v>
      </c>
      <c r="AH117" s="38">
        <f t="shared" si="62"/>
        <v>1</v>
      </c>
      <c r="AI117" s="33">
        <f t="shared" si="63"/>
        <v>1</v>
      </c>
      <c r="AJ117" s="39">
        <f t="shared" si="64"/>
        <v>1</v>
      </c>
      <c r="AK117" s="43">
        <f t="shared" si="65"/>
        <v>1</v>
      </c>
      <c r="AL117" s="4">
        <f t="shared" si="80"/>
        <v>26.260000000000218</v>
      </c>
      <c r="AM117" s="4">
        <f t="shared" si="81"/>
        <v>23.183249750235518</v>
      </c>
      <c r="AN117" s="4">
        <f t="shared" si="82"/>
        <v>23.183249750235518</v>
      </c>
      <c r="AO117" s="4">
        <f t="shared" si="83"/>
        <v>-19.549999999999272</v>
      </c>
      <c r="AP117" s="4">
        <f t="shared" si="84"/>
        <v>22.626750249763973</v>
      </c>
      <c r="AQ117" s="4">
        <f t="shared" si="85"/>
        <v>19.549999999999272</v>
      </c>
      <c r="AR117" s="4">
        <f t="shared" si="66"/>
        <v>5.8699999999998909</v>
      </c>
      <c r="AS117">
        <f t="shared" si="86"/>
        <v>23.183249750235518</v>
      </c>
      <c r="AT117" s="6">
        <f t="shared" si="87"/>
        <v>0</v>
      </c>
      <c r="AU117" s="4">
        <f t="shared" si="88"/>
        <v>9.3763778515979936</v>
      </c>
      <c r="AV117" s="4">
        <f t="shared" si="89"/>
        <v>21.586867389187287</v>
      </c>
      <c r="AW117">
        <f t="shared" si="90"/>
        <v>0</v>
      </c>
      <c r="AX117">
        <f t="shared" si="91"/>
        <v>0</v>
      </c>
      <c r="AY117">
        <f t="shared" si="92"/>
        <v>0</v>
      </c>
      <c r="AZ117" s="4">
        <f t="shared" si="67"/>
        <v>6.94</v>
      </c>
      <c r="BA117" s="4">
        <f t="shared" si="93"/>
        <v>1941.2199999999962</v>
      </c>
      <c r="BB117" s="4">
        <f t="shared" si="68"/>
        <v>1920.0650000000144</v>
      </c>
      <c r="BC117" s="4">
        <f t="shared" si="69"/>
        <v>1232.4719999999998</v>
      </c>
      <c r="BE117"/>
      <c r="BG117" s="6"/>
      <c r="BM117">
        <f t="shared" si="70"/>
        <v>1</v>
      </c>
    </row>
    <row r="118" spans="1:65" x14ac:dyDescent="0.25">
      <c r="A118">
        <v>2397</v>
      </c>
      <c r="B118" s="1">
        <v>44658</v>
      </c>
      <c r="C118" s="2">
        <v>4474.6499999999996</v>
      </c>
      <c r="D118" s="2">
        <v>4521.16</v>
      </c>
      <c r="E118" s="2">
        <v>4450.3</v>
      </c>
      <c r="F118" s="2">
        <v>4500.21</v>
      </c>
      <c r="G118" s="2">
        <v>4054010000</v>
      </c>
      <c r="H118" s="2">
        <f t="shared" si="71"/>
        <v>48.159342511200407</v>
      </c>
      <c r="I118" s="2">
        <f t="shared" si="72"/>
        <v>4456.2939999999999</v>
      </c>
      <c r="J118" s="2">
        <f t="shared" si="73"/>
        <v>52.480009976230633</v>
      </c>
      <c r="K118" s="2">
        <f t="shared" si="74"/>
        <v>-6.5</v>
      </c>
      <c r="L118" s="18">
        <v>0.14815</v>
      </c>
      <c r="M118" s="19">
        <v>28.312719653768276</v>
      </c>
      <c r="N118" s="4">
        <f t="shared" si="47"/>
        <v>70.859999999999673</v>
      </c>
      <c r="O118" s="4">
        <f t="shared" si="75"/>
        <v>59.827999999999975</v>
      </c>
      <c r="P118" s="4">
        <f t="shared" si="48"/>
        <v>16.370112781954887</v>
      </c>
      <c r="Q118" s="4">
        <f t="shared" si="76"/>
        <v>11.889114241001559</v>
      </c>
      <c r="R118" s="18">
        <f t="shared" si="49"/>
        <v>4499.9593383458641</v>
      </c>
      <c r="S118" s="2">
        <f t="shared" si="50"/>
        <v>0.25066165413591079</v>
      </c>
      <c r="T118" s="22">
        <f t="shared" si="51"/>
        <v>1</v>
      </c>
      <c r="U118" s="29">
        <f t="shared" si="52"/>
        <v>4479.1841599226</v>
      </c>
      <c r="V118" s="30">
        <f t="shared" si="53"/>
        <v>21.025840077400062</v>
      </c>
      <c r="W118" s="31">
        <f t="shared" si="77"/>
        <v>1</v>
      </c>
      <c r="X118" s="35">
        <f t="shared" si="54"/>
        <v>4451.1646666666493</v>
      </c>
      <c r="Y118" s="30">
        <f t="shared" si="55"/>
        <v>49.045333333350754</v>
      </c>
      <c r="Z118" s="31">
        <f t="shared" si="78"/>
        <v>0</v>
      </c>
      <c r="AA118" s="29">
        <f t="shared" si="56"/>
        <v>4475.2614308667671</v>
      </c>
      <c r="AB118" s="30">
        <f t="shared" si="57"/>
        <v>24.948569133232922</v>
      </c>
      <c r="AC118" s="31">
        <f t="shared" si="79"/>
        <v>1</v>
      </c>
      <c r="AD118" s="32">
        <f t="shared" si="58"/>
        <v>1</v>
      </c>
      <c r="AE118" s="33">
        <f t="shared" si="59"/>
        <v>1</v>
      </c>
      <c r="AF118" s="33">
        <f t="shared" si="60"/>
        <v>0</v>
      </c>
      <c r="AG118" s="33">
        <f t="shared" si="61"/>
        <v>0</v>
      </c>
      <c r="AH118" s="38">
        <f t="shared" si="62"/>
        <v>1</v>
      </c>
      <c r="AI118" s="33">
        <f t="shared" si="63"/>
        <v>1</v>
      </c>
      <c r="AJ118" s="39">
        <f t="shared" si="64"/>
        <v>1</v>
      </c>
      <c r="AK118" s="43">
        <f t="shared" si="65"/>
        <v>0</v>
      </c>
      <c r="AL118" s="4">
        <f t="shared" si="80"/>
        <v>46.510000000000218</v>
      </c>
      <c r="AM118" s="4">
        <f t="shared" si="81"/>
        <v>45.898569133232741</v>
      </c>
      <c r="AN118" s="4">
        <f t="shared" si="82"/>
        <v>45.898569133232741</v>
      </c>
      <c r="AO118" s="4">
        <f t="shared" si="83"/>
        <v>-24.349999999999454</v>
      </c>
      <c r="AP118" s="4">
        <f t="shared" si="84"/>
        <v>24.961430866766932</v>
      </c>
      <c r="AQ118" s="4">
        <f t="shared" si="85"/>
        <v>24.349999999999454</v>
      </c>
      <c r="AR118" s="4">
        <f t="shared" si="66"/>
        <v>25.5600000000004</v>
      </c>
      <c r="AS118">
        <f t="shared" si="86"/>
        <v>45.898569133232741</v>
      </c>
      <c r="AT118" s="6">
        <f t="shared" si="87"/>
        <v>1</v>
      </c>
      <c r="AU118" s="4">
        <f t="shared" si="88"/>
        <v>-11.08865794055599</v>
      </c>
      <c r="AV118" s="4">
        <f t="shared" si="89"/>
        <v>3.052719653767876</v>
      </c>
      <c r="AW118">
        <f t="shared" si="90"/>
        <v>0</v>
      </c>
      <c r="AX118">
        <f t="shared" si="91"/>
        <v>1</v>
      </c>
      <c r="AY118">
        <f t="shared" si="92"/>
        <v>0</v>
      </c>
      <c r="AZ118" s="4">
        <f t="shared" si="67"/>
        <v>-3.9100000000000006</v>
      </c>
      <c r="BA118" s="4">
        <f t="shared" si="93"/>
        <v>1934.2799999999961</v>
      </c>
      <c r="BB118" s="4">
        <f t="shared" si="68"/>
        <v>1913.1250000000143</v>
      </c>
      <c r="BC118" s="4">
        <f t="shared" si="69"/>
        <v>1224.6719999999998</v>
      </c>
      <c r="BE118"/>
      <c r="BG118" s="6"/>
      <c r="BM118">
        <f t="shared" si="70"/>
        <v>1</v>
      </c>
    </row>
    <row r="119" spans="1:65" x14ac:dyDescent="0.25">
      <c r="A119">
        <v>2396</v>
      </c>
      <c r="B119" s="1">
        <v>44657</v>
      </c>
      <c r="C119" s="2">
        <v>4494.17</v>
      </c>
      <c r="D119" s="2">
        <v>4503.9399999999996</v>
      </c>
      <c r="E119" s="2">
        <v>4450.04</v>
      </c>
      <c r="F119" s="2">
        <v>4481.1499999999996</v>
      </c>
      <c r="G119" s="2">
        <v>4137080000</v>
      </c>
      <c r="H119" s="2">
        <f t="shared" si="71"/>
        <v>49.00752913810517</v>
      </c>
      <c r="I119" s="2">
        <f t="shared" si="72"/>
        <v>4445.1890000000003</v>
      </c>
      <c r="J119" s="2">
        <f t="shared" si="73"/>
        <v>51.155050530097682</v>
      </c>
      <c r="K119" s="2">
        <f t="shared" si="74"/>
        <v>-30.949999999999818</v>
      </c>
      <c r="L119" s="18">
        <v>0.15684999999999999</v>
      </c>
      <c r="M119" s="19">
        <v>30.269487993631962</v>
      </c>
      <c r="N119" s="4">
        <f t="shared" si="47"/>
        <v>75.079999999999927</v>
      </c>
      <c r="O119" s="4">
        <f t="shared" si="75"/>
        <v>59.176000000000023</v>
      </c>
      <c r="P119" s="4">
        <f t="shared" si="48"/>
        <v>18.809338345864656</v>
      </c>
      <c r="Q119" s="4">
        <f t="shared" si="76"/>
        <v>11.62605108359133</v>
      </c>
      <c r="R119" s="18">
        <f t="shared" si="49"/>
        <v>4546.0452857142855</v>
      </c>
      <c r="S119" s="2">
        <f t="shared" si="50"/>
        <v>64.895285714285819</v>
      </c>
      <c r="T119" s="22">
        <f t="shared" si="51"/>
        <v>0</v>
      </c>
      <c r="U119" s="29">
        <f t="shared" si="52"/>
        <v>4498.6085761145514</v>
      </c>
      <c r="V119" s="30">
        <f t="shared" si="53"/>
        <v>17.458576114551761</v>
      </c>
      <c r="W119" s="31">
        <f t="shared" si="77"/>
        <v>1</v>
      </c>
      <c r="X119" s="35">
        <f t="shared" si="54"/>
        <v>4503.7646666666624</v>
      </c>
      <c r="Y119" s="30">
        <f t="shared" si="55"/>
        <v>22.614666666662743</v>
      </c>
      <c r="Z119" s="31">
        <f t="shared" si="78"/>
        <v>1</v>
      </c>
      <c r="AA119" s="29">
        <f t="shared" si="56"/>
        <v>4499.3304287918472</v>
      </c>
      <c r="AB119" s="30">
        <f t="shared" si="57"/>
        <v>18.180428791847589</v>
      </c>
      <c r="AC119" s="31">
        <f t="shared" si="79"/>
        <v>1</v>
      </c>
      <c r="AD119" s="32">
        <f t="shared" si="58"/>
        <v>1</v>
      </c>
      <c r="AE119" s="33">
        <f t="shared" si="59"/>
        <v>0</v>
      </c>
      <c r="AF119" s="33">
        <f t="shared" si="60"/>
        <v>0</v>
      </c>
      <c r="AG119" s="33">
        <f t="shared" si="61"/>
        <v>0</v>
      </c>
      <c r="AH119" s="38">
        <f t="shared" si="62"/>
        <v>1</v>
      </c>
      <c r="AI119" s="33">
        <f t="shared" si="63"/>
        <v>0</v>
      </c>
      <c r="AJ119" s="39">
        <f t="shared" si="64"/>
        <v>0</v>
      </c>
      <c r="AK119" s="43">
        <f t="shared" si="65"/>
        <v>0</v>
      </c>
      <c r="AL119" s="4">
        <f t="shared" si="80"/>
        <v>9.7699999999995271</v>
      </c>
      <c r="AM119" s="4">
        <f t="shared" si="81"/>
        <v>4.6095712081523743</v>
      </c>
      <c r="AN119" s="4">
        <f t="shared" si="82"/>
        <v>4.6095712081523743</v>
      </c>
      <c r="AO119" s="4">
        <f t="shared" si="83"/>
        <v>-44.130000000000109</v>
      </c>
      <c r="AP119" s="4">
        <f t="shared" si="84"/>
        <v>49.290428791847262</v>
      </c>
      <c r="AQ119" s="4">
        <f t="shared" si="85"/>
        <v>44.130000000000109</v>
      </c>
      <c r="AR119" s="4">
        <f t="shared" si="66"/>
        <v>13.020000000000437</v>
      </c>
      <c r="AS119">
        <f t="shared" si="86"/>
        <v>44.130000000000109</v>
      </c>
      <c r="AT119" s="6">
        <f t="shared" si="87"/>
        <v>1</v>
      </c>
      <c r="AU119" s="4">
        <f t="shared" si="88"/>
        <v>-9.832807827215845</v>
      </c>
      <c r="AV119" s="4">
        <f t="shared" si="89"/>
        <v>17.549487993631526</v>
      </c>
      <c r="AW119">
        <f t="shared" si="90"/>
        <v>0</v>
      </c>
      <c r="AX119">
        <f t="shared" si="91"/>
        <v>1</v>
      </c>
      <c r="AY119">
        <f t="shared" si="92"/>
        <v>0</v>
      </c>
      <c r="AZ119" s="4">
        <f t="shared" si="67"/>
        <v>-3.9100000000000006</v>
      </c>
      <c r="BA119" s="4">
        <f t="shared" si="93"/>
        <v>1938.1899999999962</v>
      </c>
      <c r="BB119" s="4">
        <f t="shared" si="68"/>
        <v>1915.7316666666809</v>
      </c>
      <c r="BC119" s="4">
        <f t="shared" si="69"/>
        <v>1232.48</v>
      </c>
      <c r="BE119"/>
      <c r="BG119" s="6"/>
      <c r="BM119">
        <f t="shared" si="70"/>
        <v>0</v>
      </c>
    </row>
    <row r="120" spans="1:65" x14ac:dyDescent="0.25">
      <c r="A120">
        <v>2395</v>
      </c>
      <c r="B120" s="1">
        <v>44656</v>
      </c>
      <c r="C120" s="2">
        <v>4572.45</v>
      </c>
      <c r="D120" s="2">
        <v>4593.45</v>
      </c>
      <c r="E120" s="2">
        <v>4514.17</v>
      </c>
      <c r="F120" s="2">
        <v>4525.12</v>
      </c>
      <c r="G120" s="2">
        <v>3906230000</v>
      </c>
      <c r="H120" s="2">
        <f t="shared" si="71"/>
        <v>49.147568494167544</v>
      </c>
      <c r="I120" s="2">
        <f t="shared" si="72"/>
        <v>4431.6355000000003</v>
      </c>
      <c r="J120" s="2">
        <f t="shared" si="73"/>
        <v>50.726497280176865</v>
      </c>
      <c r="K120" s="2">
        <f t="shared" si="74"/>
        <v>-10.190000000000509</v>
      </c>
      <c r="L120" s="18">
        <v>0.15260000000000001</v>
      </c>
      <c r="M120" s="19">
        <v>29.823645367638495</v>
      </c>
      <c r="N120" s="4">
        <f t="shared" si="47"/>
        <v>79.279999999999745</v>
      </c>
      <c r="O120" s="4">
        <f t="shared" si="75"/>
        <v>57.247999999999955</v>
      </c>
      <c r="P120" s="4">
        <f t="shared" si="48"/>
        <v>20.925285714285714</v>
      </c>
      <c r="Q120" s="4">
        <f t="shared" si="76"/>
        <v>11.380964396284833</v>
      </c>
      <c r="R120" s="18">
        <f t="shared" si="49"/>
        <v>4606.2124436090226</v>
      </c>
      <c r="S120" s="2">
        <f t="shared" si="50"/>
        <v>81.092443609022666</v>
      </c>
      <c r="T120" s="22">
        <f t="shared" si="51"/>
        <v>0</v>
      </c>
      <c r="U120" s="29">
        <f t="shared" si="52"/>
        <v>4576.8906840375585</v>
      </c>
      <c r="V120" s="30">
        <f t="shared" si="53"/>
        <v>51.770684037558567</v>
      </c>
      <c r="W120" s="31">
        <f t="shared" si="77"/>
        <v>0</v>
      </c>
      <c r="X120" s="35">
        <f t="shared" si="54"/>
        <v>4574.1432000000059</v>
      </c>
      <c r="Y120" s="30">
        <f t="shared" si="55"/>
        <v>49.023200000006</v>
      </c>
      <c r="Z120" s="31">
        <f t="shared" si="78"/>
        <v>0</v>
      </c>
      <c r="AA120" s="29">
        <f t="shared" si="56"/>
        <v>4576.5060362723016</v>
      </c>
      <c r="AB120" s="30">
        <f t="shared" si="57"/>
        <v>51.386036272301681</v>
      </c>
      <c r="AC120" s="31">
        <f t="shared" si="79"/>
        <v>0</v>
      </c>
      <c r="AD120" s="32">
        <f t="shared" si="58"/>
        <v>-1</v>
      </c>
      <c r="AE120" s="33">
        <f t="shared" si="59"/>
        <v>0</v>
      </c>
      <c r="AF120" s="33">
        <f t="shared" si="60"/>
        <v>0</v>
      </c>
      <c r="AG120" s="33">
        <f t="shared" si="61"/>
        <v>0</v>
      </c>
      <c r="AH120" s="38">
        <f t="shared" si="62"/>
        <v>-1</v>
      </c>
      <c r="AI120" s="33">
        <f t="shared" si="63"/>
        <v>-1</v>
      </c>
      <c r="AJ120" s="39">
        <f t="shared" si="64"/>
        <v>0</v>
      </c>
      <c r="AK120" s="43">
        <f t="shared" si="65"/>
        <v>0</v>
      </c>
      <c r="AL120" s="4">
        <f t="shared" si="80"/>
        <v>21</v>
      </c>
      <c r="AM120" s="4">
        <f t="shared" si="81"/>
        <v>16.943963727698247</v>
      </c>
      <c r="AN120" s="4">
        <f t="shared" si="82"/>
        <v>16.943963727698247</v>
      </c>
      <c r="AO120" s="4">
        <f t="shared" si="83"/>
        <v>-58.279999999999745</v>
      </c>
      <c r="AP120" s="4">
        <f t="shared" si="84"/>
        <v>62.336036272301499</v>
      </c>
      <c r="AQ120" s="4">
        <f t="shared" si="85"/>
        <v>58.279999999999745</v>
      </c>
      <c r="AR120" s="4">
        <f t="shared" si="66"/>
        <v>47.329999999999927</v>
      </c>
      <c r="AS120">
        <f t="shared" si="86"/>
        <v>58.279999999999745</v>
      </c>
      <c r="AT120" s="6">
        <f t="shared" si="87"/>
        <v>1</v>
      </c>
      <c r="AU120" s="4">
        <f t="shared" si="88"/>
        <v>-29.397035561927272</v>
      </c>
      <c r="AV120" s="4">
        <f t="shared" si="89"/>
        <v>-17.206354632361432</v>
      </c>
      <c r="AW120">
        <f t="shared" si="90"/>
        <v>1</v>
      </c>
      <c r="AX120">
        <f t="shared" si="91"/>
        <v>0</v>
      </c>
      <c r="AY120">
        <f t="shared" si="92"/>
        <v>0</v>
      </c>
      <c r="AZ120" s="4">
        <f t="shared" si="67"/>
        <v>-3.9100000000000006</v>
      </c>
      <c r="BA120" s="4">
        <f t="shared" si="93"/>
        <v>1942.0999999999963</v>
      </c>
      <c r="BB120" s="4">
        <f t="shared" si="68"/>
        <v>1915.7316666666809</v>
      </c>
      <c r="BC120" s="4">
        <f t="shared" si="69"/>
        <v>1263.7919999999999</v>
      </c>
      <c r="BE120"/>
      <c r="BG120" s="6"/>
      <c r="BM120">
        <f t="shared" si="70"/>
        <v>1</v>
      </c>
    </row>
    <row r="121" spans="1:65" x14ac:dyDescent="0.25">
      <c r="A121">
        <v>2394</v>
      </c>
      <c r="B121" s="1">
        <v>44655</v>
      </c>
      <c r="C121" s="2">
        <v>4547.97</v>
      </c>
      <c r="D121" s="2">
        <v>4583.5</v>
      </c>
      <c r="E121" s="2">
        <v>4539.21</v>
      </c>
      <c r="F121" s="2">
        <v>4582.6400000000003</v>
      </c>
      <c r="G121" s="2">
        <v>3833500000</v>
      </c>
      <c r="H121" s="2">
        <f t="shared" si="71"/>
        <v>54.771596095867842</v>
      </c>
      <c r="I121" s="2">
        <f t="shared" si="72"/>
        <v>4413.1460000000015</v>
      </c>
      <c r="J121" s="2">
        <f t="shared" si="73"/>
        <v>52.143629817325859</v>
      </c>
      <c r="K121" s="2">
        <f t="shared" si="74"/>
        <v>2.1100000000005821</v>
      </c>
      <c r="L121" s="18">
        <v>0.12955</v>
      </c>
      <c r="M121" s="19">
        <v>25.115621250497806</v>
      </c>
      <c r="N121" s="4">
        <f t="shared" si="47"/>
        <v>44.289999999999964</v>
      </c>
      <c r="O121" s="4">
        <f t="shared" si="75"/>
        <v>55.401999999999951</v>
      </c>
      <c r="P121" s="4">
        <f t="shared" si="48"/>
        <v>23.572443609022557</v>
      </c>
      <c r="Q121" s="4">
        <f t="shared" si="76"/>
        <v>11.386369327073552</v>
      </c>
      <c r="R121" s="18">
        <f t="shared" si="49"/>
        <v>4570.2042857142851</v>
      </c>
      <c r="S121" s="2">
        <f t="shared" si="50"/>
        <v>12.435714285715221</v>
      </c>
      <c r="T121" s="22">
        <f t="shared" si="51"/>
        <v>1</v>
      </c>
      <c r="U121" s="29">
        <f t="shared" si="52"/>
        <v>4552.0617240000001</v>
      </c>
      <c r="V121" s="30">
        <f t="shared" si="53"/>
        <v>30.578276000000187</v>
      </c>
      <c r="W121" s="31">
        <f t="shared" si="77"/>
        <v>0</v>
      </c>
      <c r="X121" s="35">
        <f t="shared" si="54"/>
        <v>4529.7646666666551</v>
      </c>
      <c r="Y121" s="30">
        <f t="shared" si="55"/>
        <v>52.875333333345225</v>
      </c>
      <c r="Z121" s="31">
        <f t="shared" si="78"/>
        <v>0</v>
      </c>
      <c r="AA121" s="29">
        <f t="shared" si="56"/>
        <v>4548.940135973332</v>
      </c>
      <c r="AB121" s="30">
        <f t="shared" si="57"/>
        <v>33.699864026668365</v>
      </c>
      <c r="AC121" s="31">
        <f t="shared" si="79"/>
        <v>0</v>
      </c>
      <c r="AD121" s="32">
        <f t="shared" si="58"/>
        <v>-1</v>
      </c>
      <c r="AE121" s="33">
        <f t="shared" si="59"/>
        <v>-1</v>
      </c>
      <c r="AF121" s="33">
        <f t="shared" si="60"/>
        <v>0</v>
      </c>
      <c r="AG121" s="33">
        <f t="shared" si="61"/>
        <v>0</v>
      </c>
      <c r="AH121" s="38">
        <f t="shared" si="62"/>
        <v>-1</v>
      </c>
      <c r="AI121" s="33">
        <f t="shared" si="63"/>
        <v>-1</v>
      </c>
      <c r="AJ121" s="39">
        <f t="shared" si="64"/>
        <v>-1</v>
      </c>
      <c r="AK121" s="43">
        <f t="shared" si="65"/>
        <v>0</v>
      </c>
      <c r="AL121" s="4">
        <f t="shared" si="80"/>
        <v>35.529999999999745</v>
      </c>
      <c r="AM121" s="4">
        <f t="shared" si="81"/>
        <v>34.559864026668038</v>
      </c>
      <c r="AN121" s="4">
        <f t="shared" si="82"/>
        <v>34.559864026668038</v>
      </c>
      <c r="AO121" s="4">
        <f t="shared" si="83"/>
        <v>-8.7600000000002183</v>
      </c>
      <c r="AP121" s="4">
        <f t="shared" si="84"/>
        <v>9.7301359733319259</v>
      </c>
      <c r="AQ121" s="4">
        <f t="shared" si="85"/>
        <v>8.7600000000002183</v>
      </c>
      <c r="AR121" s="4">
        <f t="shared" si="66"/>
        <v>34.670000000000073</v>
      </c>
      <c r="AS121">
        <f t="shared" si="86"/>
        <v>34.559864026668038</v>
      </c>
      <c r="AT121" s="6">
        <f t="shared" si="87"/>
        <v>1</v>
      </c>
      <c r="AU121" s="4">
        <f t="shared" si="88"/>
        <v>-5.4417780385079304</v>
      </c>
      <c r="AV121" s="4">
        <f t="shared" si="89"/>
        <v>-9.2543787495022656</v>
      </c>
      <c r="AW121">
        <f t="shared" si="90"/>
        <v>1</v>
      </c>
      <c r="AX121">
        <f t="shared" si="91"/>
        <v>0</v>
      </c>
      <c r="AY121">
        <f t="shared" si="92"/>
        <v>0</v>
      </c>
      <c r="AZ121" s="4">
        <f t="shared" si="67"/>
        <v>-3.9100000000000006</v>
      </c>
      <c r="BA121" s="4">
        <f t="shared" si="93"/>
        <v>1946.0099999999964</v>
      </c>
      <c r="BB121" s="4">
        <f t="shared" si="68"/>
        <v>1917.0350000000142</v>
      </c>
      <c r="BC121" s="4">
        <f t="shared" si="69"/>
        <v>1254</v>
      </c>
      <c r="BE121"/>
      <c r="BG121" s="6"/>
      <c r="BM121">
        <f t="shared" si="70"/>
        <v>1</v>
      </c>
    </row>
    <row r="122" spans="1:65" x14ac:dyDescent="0.25">
      <c r="A122">
        <v>2393</v>
      </c>
      <c r="B122" s="1">
        <v>44652</v>
      </c>
      <c r="C122" s="2">
        <v>4540.32</v>
      </c>
      <c r="D122" s="2">
        <v>4548.7</v>
      </c>
      <c r="E122" s="2">
        <v>4507.57</v>
      </c>
      <c r="F122" s="2">
        <v>4545.8599999999997</v>
      </c>
      <c r="G122" s="2">
        <v>3828290000</v>
      </c>
      <c r="H122" s="2">
        <f t="shared" si="71"/>
        <v>60.005480268240689</v>
      </c>
      <c r="I122" s="2">
        <f t="shared" si="72"/>
        <v>4402.0980000000009</v>
      </c>
      <c r="J122" s="2">
        <f t="shared" si="73"/>
        <v>58.350659573235106</v>
      </c>
      <c r="K122" s="2">
        <f t="shared" si="74"/>
        <v>9.9099999999998545</v>
      </c>
      <c r="L122" s="18">
        <v>0.13105</v>
      </c>
      <c r="M122" s="19">
        <v>25.320074772313138</v>
      </c>
      <c r="N122" s="4">
        <f t="shared" si="47"/>
        <v>41.130000000000109</v>
      </c>
      <c r="O122" s="4">
        <f t="shared" si="75"/>
        <v>56.71799999999994</v>
      </c>
      <c r="P122" s="4">
        <f t="shared" si="48"/>
        <v>24.344285714285711</v>
      </c>
      <c r="Q122" s="4">
        <f t="shared" si="76"/>
        <v>10.4916</v>
      </c>
      <c r="R122" s="18">
        <f t="shared" si="49"/>
        <v>4553.7076766917289</v>
      </c>
      <c r="S122" s="2">
        <f t="shared" si="50"/>
        <v>7.847676691729248</v>
      </c>
      <c r="T122" s="22">
        <f t="shared" si="51"/>
        <v>1</v>
      </c>
      <c r="U122" s="29">
        <f t="shared" si="52"/>
        <v>4543.9587268544601</v>
      </c>
      <c r="V122" s="30">
        <f t="shared" si="53"/>
        <v>1.9012731455395624</v>
      </c>
      <c r="W122" s="31">
        <f t="shared" si="77"/>
        <v>1</v>
      </c>
      <c r="X122" s="35">
        <f t="shared" si="54"/>
        <v>4534.1634666666505</v>
      </c>
      <c r="Y122" s="30">
        <f t="shared" si="55"/>
        <v>11.69653333334918</v>
      </c>
      <c r="Z122" s="31">
        <f t="shared" si="78"/>
        <v>1</v>
      </c>
      <c r="AA122" s="29">
        <f t="shared" si="56"/>
        <v>4542.5873904281671</v>
      </c>
      <c r="AB122" s="30">
        <f t="shared" si="57"/>
        <v>3.2726095718326178</v>
      </c>
      <c r="AC122" s="31">
        <f t="shared" si="79"/>
        <v>1</v>
      </c>
      <c r="AD122" s="32">
        <f t="shared" si="58"/>
        <v>1</v>
      </c>
      <c r="AE122" s="33">
        <f t="shared" si="59"/>
        <v>0</v>
      </c>
      <c r="AF122" s="33">
        <f t="shared" si="60"/>
        <v>0</v>
      </c>
      <c r="AG122" s="33">
        <f t="shared" si="61"/>
        <v>0</v>
      </c>
      <c r="AH122" s="38">
        <f t="shared" si="62"/>
        <v>1</v>
      </c>
      <c r="AI122" s="33">
        <f t="shared" si="63"/>
        <v>0</v>
      </c>
      <c r="AJ122" s="39">
        <f t="shared" si="64"/>
        <v>0</v>
      </c>
      <c r="AK122" s="43">
        <f t="shared" si="65"/>
        <v>0</v>
      </c>
      <c r="AL122" s="4">
        <f t="shared" si="80"/>
        <v>8.3800000000001091</v>
      </c>
      <c r="AM122" s="4">
        <f t="shared" si="81"/>
        <v>6.1126095718327633</v>
      </c>
      <c r="AN122" s="4">
        <f t="shared" si="82"/>
        <v>6.1126095718327633</v>
      </c>
      <c r="AO122" s="4">
        <f t="shared" si="83"/>
        <v>-32.75</v>
      </c>
      <c r="AP122" s="4">
        <f t="shared" si="84"/>
        <v>35.017390428167346</v>
      </c>
      <c r="AQ122" s="4">
        <f t="shared" si="85"/>
        <v>32.75</v>
      </c>
      <c r="AR122" s="4">
        <f t="shared" si="66"/>
        <v>5.5399999999999636</v>
      </c>
      <c r="AS122">
        <f t="shared" si="86"/>
        <v>32.75</v>
      </c>
      <c r="AT122" s="6">
        <f t="shared" si="87"/>
        <v>0</v>
      </c>
      <c r="AU122" s="4">
        <f t="shared" si="88"/>
        <v>1.6728809201421413</v>
      </c>
      <c r="AV122" s="4">
        <f t="shared" si="89"/>
        <v>20.080074772313175</v>
      </c>
      <c r="AW122">
        <f t="shared" si="90"/>
        <v>0</v>
      </c>
      <c r="AX122">
        <f t="shared" si="91"/>
        <v>0</v>
      </c>
      <c r="AY122">
        <f t="shared" si="92"/>
        <v>0</v>
      </c>
      <c r="AZ122" s="4">
        <f t="shared" si="67"/>
        <v>6.94</v>
      </c>
      <c r="BA122" s="4">
        <f t="shared" si="93"/>
        <v>1949.9199999999964</v>
      </c>
      <c r="BB122" s="4">
        <f t="shared" si="68"/>
        <v>1919.6416666666807</v>
      </c>
      <c r="BC122" s="4">
        <f t="shared" si="69"/>
        <v>1250.9399999999996</v>
      </c>
      <c r="BE122"/>
      <c r="BG122" s="6"/>
      <c r="BM122">
        <f t="shared" si="70"/>
        <v>0</v>
      </c>
    </row>
    <row r="123" spans="1:65" x14ac:dyDescent="0.25">
      <c r="A123">
        <v>2392</v>
      </c>
      <c r="B123" s="1">
        <v>44651</v>
      </c>
      <c r="C123" s="2">
        <v>4599.0200000000004</v>
      </c>
      <c r="D123" s="2">
        <v>4603.07</v>
      </c>
      <c r="E123" s="2">
        <v>4530.41</v>
      </c>
      <c r="F123" s="2">
        <v>4530.41</v>
      </c>
      <c r="G123" s="2">
        <v>3782040000</v>
      </c>
      <c r="H123" s="2">
        <f t="shared" si="71"/>
        <v>71.678985142865329</v>
      </c>
      <c r="I123" s="2">
        <f t="shared" si="72"/>
        <v>4392.1880000000001</v>
      </c>
      <c r="J123" s="2">
        <f t="shared" si="73"/>
        <v>67.108261347263564</v>
      </c>
      <c r="K123" s="2">
        <f t="shared" si="74"/>
        <v>-3.4299999999993815</v>
      </c>
      <c r="L123" s="18">
        <v>0.15250000000000002</v>
      </c>
      <c r="M123" s="19">
        <v>29.932939930558387</v>
      </c>
      <c r="N123" s="4">
        <f t="shared" si="47"/>
        <v>72.659999999999854</v>
      </c>
      <c r="O123" s="4">
        <f t="shared" si="75"/>
        <v>60.087999999999923</v>
      </c>
      <c r="P123" s="4">
        <f t="shared" si="48"/>
        <v>23.297676691729329</v>
      </c>
      <c r="Q123" s="4">
        <f t="shared" si="76"/>
        <v>9.3300688575899873</v>
      </c>
      <c r="R123" s="18">
        <f t="shared" si="49"/>
        <v>4624.1241428571429</v>
      </c>
      <c r="S123" s="2">
        <f t="shared" si="50"/>
        <v>93.714142857143088</v>
      </c>
      <c r="T123" s="22">
        <f t="shared" si="51"/>
        <v>0</v>
      </c>
      <c r="U123" s="29">
        <f t="shared" si="52"/>
        <v>4602.5066790866877</v>
      </c>
      <c r="V123" s="30">
        <f t="shared" si="53"/>
        <v>72.0966790866878</v>
      </c>
      <c r="W123" s="31">
        <f t="shared" si="77"/>
        <v>0</v>
      </c>
      <c r="X123" s="35">
        <f t="shared" si="54"/>
        <v>4606.2357333333339</v>
      </c>
      <c r="Y123" s="30">
        <f t="shared" si="55"/>
        <v>75.825733333334028</v>
      </c>
      <c r="Z123" s="31">
        <f t="shared" si="78"/>
        <v>0</v>
      </c>
      <c r="AA123" s="29">
        <f t="shared" si="56"/>
        <v>4603.0287466812179</v>
      </c>
      <c r="AB123" s="30">
        <f t="shared" si="57"/>
        <v>72.618746681217999</v>
      </c>
      <c r="AC123" s="31">
        <f t="shared" si="79"/>
        <v>0</v>
      </c>
      <c r="AD123" s="32">
        <f t="shared" si="58"/>
        <v>-1</v>
      </c>
      <c r="AE123" s="33">
        <f t="shared" si="59"/>
        <v>0</v>
      </c>
      <c r="AF123" s="33">
        <f t="shared" si="60"/>
        <v>0</v>
      </c>
      <c r="AG123" s="33">
        <f t="shared" si="61"/>
        <v>0</v>
      </c>
      <c r="AH123" s="38">
        <f t="shared" si="62"/>
        <v>-1</v>
      </c>
      <c r="AI123" s="33">
        <f t="shared" si="63"/>
        <v>-1</v>
      </c>
      <c r="AJ123" s="39">
        <f t="shared" si="64"/>
        <v>-1</v>
      </c>
      <c r="AK123" s="43">
        <f t="shared" si="65"/>
        <v>0</v>
      </c>
      <c r="AL123" s="4">
        <f t="shared" si="80"/>
        <v>4.0499999999992724</v>
      </c>
      <c r="AM123" s="4">
        <f t="shared" si="81"/>
        <v>4.1253318781855342E-2</v>
      </c>
      <c r="AN123" s="4">
        <f t="shared" si="82"/>
        <v>4.1253318781855342E-2</v>
      </c>
      <c r="AO123" s="4">
        <f t="shared" si="83"/>
        <v>-68.610000000000582</v>
      </c>
      <c r="AP123" s="4">
        <f t="shared" si="84"/>
        <v>72.618746681217999</v>
      </c>
      <c r="AQ123" s="4">
        <f t="shared" si="85"/>
        <v>68.610000000000582</v>
      </c>
      <c r="AR123" s="4">
        <f t="shared" si="66"/>
        <v>68.610000000000582</v>
      </c>
      <c r="AS123">
        <f t="shared" si="86"/>
        <v>68.610000000000582</v>
      </c>
      <c r="AT123" s="6">
        <f t="shared" si="87"/>
        <v>1</v>
      </c>
      <c r="AU123" s="4">
        <f t="shared" si="88"/>
        <v>-36.070268310568778</v>
      </c>
      <c r="AV123" s="4">
        <f t="shared" si="89"/>
        <v>-38.377060069442194</v>
      </c>
      <c r="AW123">
        <f t="shared" si="90"/>
        <v>1</v>
      </c>
      <c r="AX123">
        <f t="shared" si="91"/>
        <v>0</v>
      </c>
      <c r="AY123">
        <f t="shared" si="92"/>
        <v>0</v>
      </c>
      <c r="AZ123" s="4">
        <f t="shared" si="67"/>
        <v>-3.9100000000000006</v>
      </c>
      <c r="BA123" s="4">
        <f t="shared" si="93"/>
        <v>1942.9799999999964</v>
      </c>
      <c r="BB123" s="4">
        <f t="shared" si="68"/>
        <v>1919.6416666666807</v>
      </c>
      <c r="BC123" s="4">
        <f t="shared" si="69"/>
        <v>1274.42</v>
      </c>
      <c r="BE123"/>
      <c r="BG123" s="6"/>
      <c r="BM123">
        <f t="shared" si="70"/>
        <v>1</v>
      </c>
    </row>
    <row r="124" spans="1:65" x14ac:dyDescent="0.25">
      <c r="A124">
        <v>2391</v>
      </c>
      <c r="B124" s="1">
        <v>44650</v>
      </c>
      <c r="C124" s="2">
        <v>4624.2</v>
      </c>
      <c r="D124" s="2">
        <v>4627.7700000000004</v>
      </c>
      <c r="E124" s="2">
        <v>4581.32</v>
      </c>
      <c r="F124" s="2">
        <v>4602.45</v>
      </c>
      <c r="G124" s="2">
        <v>3665390000</v>
      </c>
      <c r="H124" s="2">
        <f t="shared" si="71"/>
        <v>84.149311141301411</v>
      </c>
      <c r="I124" s="2">
        <f t="shared" si="72"/>
        <v>4382.3024999999998</v>
      </c>
      <c r="J124" s="2">
        <f t="shared" si="73"/>
        <v>78.427108202793221</v>
      </c>
      <c r="K124" s="2">
        <f t="shared" si="74"/>
        <v>-7.4000000000005457</v>
      </c>
      <c r="L124" s="18">
        <v>0.14324999999999999</v>
      </c>
      <c r="M124" s="19">
        <v>28.295418860375481</v>
      </c>
      <c r="N124" s="4">
        <f t="shared" si="47"/>
        <v>50.280000000000655</v>
      </c>
      <c r="O124" s="4">
        <f t="shared" si="75"/>
        <v>60.52399999999998</v>
      </c>
      <c r="P124" s="4">
        <f t="shared" si="48"/>
        <v>21.674142857142868</v>
      </c>
      <c r="Q124" s="4">
        <f t="shared" si="76"/>
        <v>8.9402027863777125</v>
      </c>
      <c r="R124" s="18">
        <f t="shared" si="49"/>
        <v>4649.9328421052633</v>
      </c>
      <c r="S124" s="2">
        <f t="shared" si="50"/>
        <v>47.482842105263444</v>
      </c>
      <c r="T124" s="22">
        <f t="shared" si="51"/>
        <v>0</v>
      </c>
      <c r="U124" s="29">
        <f t="shared" si="52"/>
        <v>4627.4707576393184</v>
      </c>
      <c r="V124" s="30">
        <f t="shared" si="53"/>
        <v>25.020757639318617</v>
      </c>
      <c r="W124" s="31">
        <f t="shared" si="77"/>
        <v>1</v>
      </c>
      <c r="X124" s="35">
        <f t="shared" si="54"/>
        <v>4642.5737333333382</v>
      </c>
      <c r="Y124" s="30">
        <f t="shared" si="55"/>
        <v>40.12373333333835</v>
      </c>
      <c r="Z124" s="31">
        <f t="shared" si="78"/>
        <v>0</v>
      </c>
      <c r="AA124" s="29">
        <f t="shared" si="56"/>
        <v>4629.5851742364812</v>
      </c>
      <c r="AB124" s="30">
        <f t="shared" si="57"/>
        <v>27.135174236481362</v>
      </c>
      <c r="AC124" s="31">
        <f t="shared" si="79"/>
        <v>0</v>
      </c>
      <c r="AD124" s="32">
        <f t="shared" si="58"/>
        <v>-1</v>
      </c>
      <c r="AE124" s="33">
        <f t="shared" si="59"/>
        <v>-1</v>
      </c>
      <c r="AF124" s="33">
        <f t="shared" si="60"/>
        <v>0</v>
      </c>
      <c r="AG124" s="33">
        <f t="shared" si="61"/>
        <v>0</v>
      </c>
      <c r="AH124" s="38">
        <f t="shared" si="62"/>
        <v>-1</v>
      </c>
      <c r="AI124" s="33">
        <f t="shared" si="63"/>
        <v>-1</v>
      </c>
      <c r="AJ124" s="39">
        <f t="shared" si="64"/>
        <v>-1</v>
      </c>
      <c r="AK124" s="43">
        <f t="shared" si="65"/>
        <v>-1</v>
      </c>
      <c r="AL124" s="4">
        <f t="shared" si="80"/>
        <v>3.5700000000006185</v>
      </c>
      <c r="AM124" s="4">
        <f t="shared" si="81"/>
        <v>-1.8151742364807433</v>
      </c>
      <c r="AN124" s="4">
        <f t="shared" si="82"/>
        <v>1.8151742364807433</v>
      </c>
      <c r="AO124" s="4">
        <f t="shared" si="83"/>
        <v>-42.880000000000109</v>
      </c>
      <c r="AP124" s="4">
        <f t="shared" si="84"/>
        <v>48.265174236481471</v>
      </c>
      <c r="AQ124" s="4">
        <f t="shared" si="85"/>
        <v>42.880000000000109</v>
      </c>
      <c r="AR124" s="4">
        <f t="shared" si="66"/>
        <v>21.75</v>
      </c>
      <c r="AS124">
        <f t="shared" si="86"/>
        <v>42.880000000000109</v>
      </c>
      <c r="AT124" s="6">
        <f t="shared" si="87"/>
        <v>1</v>
      </c>
      <c r="AU124" s="4">
        <f t="shared" si="88"/>
        <v>-11.227950210844487</v>
      </c>
      <c r="AV124" s="4">
        <f t="shared" si="89"/>
        <v>6.8454188603754806</v>
      </c>
      <c r="AW124">
        <f t="shared" si="90"/>
        <v>0</v>
      </c>
      <c r="AX124">
        <f t="shared" si="91"/>
        <v>1</v>
      </c>
      <c r="AY124">
        <f t="shared" si="92"/>
        <v>0</v>
      </c>
      <c r="AZ124" s="4">
        <f t="shared" si="67"/>
        <v>-3.9100000000000006</v>
      </c>
      <c r="BA124" s="4">
        <f t="shared" si="93"/>
        <v>1946.8899999999965</v>
      </c>
      <c r="BB124" s="4">
        <f t="shared" si="68"/>
        <v>1922.2483333333473</v>
      </c>
      <c r="BC124" s="4">
        <f t="shared" si="69"/>
        <v>1284.4919999999997</v>
      </c>
      <c r="BE124"/>
      <c r="BG124" s="6"/>
      <c r="BM124">
        <f t="shared" si="70"/>
        <v>1</v>
      </c>
    </row>
    <row r="125" spans="1:65" x14ac:dyDescent="0.25">
      <c r="A125">
        <v>2390</v>
      </c>
      <c r="B125" s="1">
        <v>44649</v>
      </c>
      <c r="C125" s="2">
        <v>4602.8599999999997</v>
      </c>
      <c r="D125" s="2">
        <v>4637.3</v>
      </c>
      <c r="E125" s="2">
        <v>4589.66</v>
      </c>
      <c r="F125" s="2">
        <v>4631.6000000000004</v>
      </c>
      <c r="G125" s="2">
        <v>4239660000</v>
      </c>
      <c r="H125" s="2">
        <f t="shared" si="71"/>
        <v>92.936209550183094</v>
      </c>
      <c r="I125" s="2">
        <f t="shared" si="72"/>
        <v>4367.2204999999994</v>
      </c>
      <c r="J125" s="2">
        <f t="shared" si="73"/>
        <v>91.387897022008715</v>
      </c>
      <c r="K125" s="2">
        <f t="shared" si="74"/>
        <v>27.339999999999236</v>
      </c>
      <c r="L125" s="18">
        <v>0.14105000000000001</v>
      </c>
      <c r="M125" s="19">
        <v>27.5235215557875</v>
      </c>
      <c r="N125" s="4">
        <f t="shared" si="47"/>
        <v>61.779999999999745</v>
      </c>
      <c r="O125" s="4">
        <f t="shared" si="75"/>
        <v>66.186999999999898</v>
      </c>
      <c r="P125" s="4">
        <f t="shared" si="48"/>
        <v>18.332842105263168</v>
      </c>
      <c r="Q125" s="4">
        <f t="shared" si="76"/>
        <v>8.3865580495356138</v>
      </c>
      <c r="R125" s="18">
        <f t="shared" si="49"/>
        <v>4590.8734586466171</v>
      </c>
      <c r="S125" s="2">
        <f t="shared" si="50"/>
        <v>40.726541353383254</v>
      </c>
      <c r="T125" s="22">
        <f t="shared" si="51"/>
        <v>0</v>
      </c>
      <c r="U125" s="29">
        <f t="shared" si="52"/>
        <v>4605.5637076525818</v>
      </c>
      <c r="V125" s="30">
        <f t="shared" si="53"/>
        <v>26.036292347418566</v>
      </c>
      <c r="W125" s="31">
        <f t="shared" si="77"/>
        <v>1</v>
      </c>
      <c r="X125" s="35">
        <f t="shared" si="54"/>
        <v>4606.788000000015</v>
      </c>
      <c r="Y125" s="30">
        <f t="shared" si="55"/>
        <v>24.811999999985346</v>
      </c>
      <c r="Z125" s="31">
        <f t="shared" si="78"/>
        <v>1</v>
      </c>
      <c r="AA125" s="29">
        <f t="shared" si="56"/>
        <v>4605.7351085812224</v>
      </c>
      <c r="AB125" s="30">
        <f t="shared" si="57"/>
        <v>25.864891418777916</v>
      </c>
      <c r="AC125" s="31">
        <f t="shared" si="79"/>
        <v>1</v>
      </c>
      <c r="AD125" s="32">
        <f t="shared" si="58"/>
        <v>1</v>
      </c>
      <c r="AE125" s="33">
        <f t="shared" si="59"/>
        <v>0</v>
      </c>
      <c r="AF125" s="33">
        <f t="shared" si="60"/>
        <v>0</v>
      </c>
      <c r="AG125" s="33">
        <f t="shared" si="61"/>
        <v>0</v>
      </c>
      <c r="AH125" s="38">
        <f t="shared" si="62"/>
        <v>1</v>
      </c>
      <c r="AI125" s="33">
        <f t="shared" si="63"/>
        <v>1</v>
      </c>
      <c r="AJ125" s="39">
        <f t="shared" si="64"/>
        <v>0</v>
      </c>
      <c r="AK125" s="43">
        <f t="shared" si="65"/>
        <v>0</v>
      </c>
      <c r="AL125" s="4">
        <f t="shared" si="80"/>
        <v>34.440000000000509</v>
      </c>
      <c r="AM125" s="4">
        <f t="shared" si="81"/>
        <v>31.564891418777734</v>
      </c>
      <c r="AN125" s="4">
        <f t="shared" si="82"/>
        <v>31.564891418777734</v>
      </c>
      <c r="AO125" s="4">
        <f t="shared" si="83"/>
        <v>-13.199999999999818</v>
      </c>
      <c r="AP125" s="4">
        <f t="shared" si="84"/>
        <v>16.075108581222594</v>
      </c>
      <c r="AQ125" s="4">
        <f t="shared" si="85"/>
        <v>13.199999999999818</v>
      </c>
      <c r="AR125" s="4">
        <f t="shared" si="66"/>
        <v>28.740000000000691</v>
      </c>
      <c r="AS125">
        <f t="shared" si="86"/>
        <v>31.564891418777734</v>
      </c>
      <c r="AT125" s="6">
        <f t="shared" si="87"/>
        <v>0</v>
      </c>
      <c r="AU125" s="4">
        <f t="shared" si="88"/>
        <v>1.533693030152385</v>
      </c>
      <c r="AV125" s="4">
        <f t="shared" si="89"/>
        <v>-0.91647844421319102</v>
      </c>
      <c r="AW125">
        <f t="shared" si="90"/>
        <v>0</v>
      </c>
      <c r="AX125">
        <f t="shared" si="91"/>
        <v>0</v>
      </c>
      <c r="AY125">
        <f t="shared" si="92"/>
        <v>1</v>
      </c>
      <c r="AZ125" s="4">
        <f t="shared" si="67"/>
        <v>-3.9100000000000006</v>
      </c>
      <c r="BA125" s="4">
        <f t="shared" si="93"/>
        <v>1950.7999999999965</v>
      </c>
      <c r="BB125" s="4">
        <f t="shared" si="68"/>
        <v>1926.1583333333474</v>
      </c>
      <c r="BC125" s="4">
        <f t="shared" si="69"/>
        <v>1275.9559999999997</v>
      </c>
      <c r="BE125"/>
      <c r="BG125" s="6"/>
      <c r="BM125">
        <f t="shared" si="70"/>
        <v>1</v>
      </c>
    </row>
    <row r="126" spans="1:65" x14ac:dyDescent="0.25">
      <c r="A126">
        <v>2389</v>
      </c>
      <c r="B126" s="1">
        <v>44648</v>
      </c>
      <c r="C126" s="2">
        <v>4541.09</v>
      </c>
      <c r="D126" s="2">
        <v>4575.6499999999996</v>
      </c>
      <c r="E126" s="2">
        <v>4517.6899999999996</v>
      </c>
      <c r="F126" s="2">
        <v>4575.5200000000004</v>
      </c>
      <c r="G126" s="2">
        <v>3696850000</v>
      </c>
      <c r="H126" s="2">
        <f t="shared" si="71"/>
        <v>112.49150698312005</v>
      </c>
      <c r="I126" s="2">
        <f t="shared" si="72"/>
        <v>4355.2344999999996</v>
      </c>
      <c r="J126" s="2">
        <f t="shared" si="73"/>
        <v>104.56984972910894</v>
      </c>
      <c r="K126" s="2">
        <f t="shared" si="74"/>
        <v>-1.9700000000002547</v>
      </c>
      <c r="L126" s="18">
        <v>0.14855000000000002</v>
      </c>
      <c r="M126" s="19">
        <v>28.781377781678366</v>
      </c>
      <c r="N126" s="4">
        <f t="shared" si="47"/>
        <v>57.960000000000036</v>
      </c>
      <c r="O126" s="4">
        <f t="shared" si="75"/>
        <v>69.802999999999969</v>
      </c>
      <c r="P126" s="4">
        <f t="shared" si="48"/>
        <v>15.353458646616543</v>
      </c>
      <c r="Q126" s="4">
        <f t="shared" si="76"/>
        <v>6.9325837245696427</v>
      </c>
      <c r="R126" s="18">
        <f t="shared" si="49"/>
        <v>4554.8634586466169</v>
      </c>
      <c r="S126" s="2">
        <f t="shared" si="50"/>
        <v>20.656541353383545</v>
      </c>
      <c r="T126" s="22">
        <f t="shared" si="51"/>
        <v>1</v>
      </c>
      <c r="U126" s="29">
        <f t="shared" si="52"/>
        <v>4543.114927004116</v>
      </c>
      <c r="V126" s="30">
        <f t="shared" si="53"/>
        <v>32.405072995884439</v>
      </c>
      <c r="W126" s="31">
        <f t="shared" si="77"/>
        <v>0</v>
      </c>
      <c r="X126" s="35">
        <f t="shared" si="54"/>
        <v>4556.8370666666742</v>
      </c>
      <c r="Y126" s="30">
        <f t="shared" si="55"/>
        <v>18.682933333326218</v>
      </c>
      <c r="Z126" s="31">
        <f t="shared" si="78"/>
        <v>1</v>
      </c>
      <c r="AA126" s="29">
        <f t="shared" si="56"/>
        <v>4545.0360265568743</v>
      </c>
      <c r="AB126" s="30">
        <f t="shared" si="57"/>
        <v>30.48397344312616</v>
      </c>
      <c r="AC126" s="31">
        <f t="shared" si="79"/>
        <v>0</v>
      </c>
      <c r="AD126" s="32">
        <f t="shared" si="58"/>
        <v>-1</v>
      </c>
      <c r="AE126" s="33">
        <f t="shared" si="59"/>
        <v>-1</v>
      </c>
      <c r="AF126" s="33">
        <f t="shared" si="60"/>
        <v>0</v>
      </c>
      <c r="AG126" s="33">
        <f t="shared" si="61"/>
        <v>0</v>
      </c>
      <c r="AH126" s="38">
        <f t="shared" si="62"/>
        <v>-1</v>
      </c>
      <c r="AI126" s="33">
        <f t="shared" si="63"/>
        <v>-1</v>
      </c>
      <c r="AJ126" s="39">
        <f t="shared" si="64"/>
        <v>0</v>
      </c>
      <c r="AK126" s="43">
        <f t="shared" si="65"/>
        <v>0</v>
      </c>
      <c r="AL126" s="4">
        <f t="shared" si="80"/>
        <v>34.559999999999491</v>
      </c>
      <c r="AM126" s="4">
        <f t="shared" si="81"/>
        <v>30.61397344312536</v>
      </c>
      <c r="AN126" s="4">
        <f t="shared" si="82"/>
        <v>30.61397344312536</v>
      </c>
      <c r="AO126" s="4">
        <f t="shared" si="83"/>
        <v>-23.400000000000546</v>
      </c>
      <c r="AP126" s="4">
        <f t="shared" si="84"/>
        <v>27.346026556874676</v>
      </c>
      <c r="AQ126" s="4">
        <f t="shared" si="85"/>
        <v>23.400000000000546</v>
      </c>
      <c r="AR126" s="4">
        <f t="shared" si="66"/>
        <v>34.430000000000291</v>
      </c>
      <c r="AS126">
        <f t="shared" si="86"/>
        <v>30.61397344312536</v>
      </c>
      <c r="AT126" s="6">
        <f t="shared" si="87"/>
        <v>0</v>
      </c>
      <c r="AU126" s="4">
        <f t="shared" si="88"/>
        <v>2.6392199832531489</v>
      </c>
      <c r="AV126" s="4">
        <f t="shared" si="89"/>
        <v>-5.3486222183219256</v>
      </c>
      <c r="AW126">
        <f t="shared" si="90"/>
        <v>0</v>
      </c>
      <c r="AX126">
        <f t="shared" si="91"/>
        <v>0</v>
      </c>
      <c r="AY126">
        <f t="shared" si="92"/>
        <v>1</v>
      </c>
      <c r="AZ126" s="4">
        <f t="shared" si="67"/>
        <v>-3.9100000000000006</v>
      </c>
      <c r="BA126" s="4">
        <f t="shared" si="93"/>
        <v>1954.7099999999966</v>
      </c>
      <c r="BB126" s="4">
        <f t="shared" si="68"/>
        <v>1927.4616666666807</v>
      </c>
      <c r="BC126" s="4">
        <f t="shared" si="69"/>
        <v>1251.2479999999998</v>
      </c>
      <c r="BE126"/>
      <c r="BG126" s="6"/>
      <c r="BM126">
        <f t="shared" si="70"/>
        <v>1</v>
      </c>
    </row>
    <row r="127" spans="1:65" x14ac:dyDescent="0.25">
      <c r="A127">
        <v>2388</v>
      </c>
      <c r="B127" s="1">
        <v>44645</v>
      </c>
      <c r="C127" s="2">
        <v>4522.91</v>
      </c>
      <c r="D127" s="2">
        <v>4546.03</v>
      </c>
      <c r="E127" s="2">
        <v>4501.07</v>
      </c>
      <c r="F127" s="2">
        <v>4543.0600000000004</v>
      </c>
      <c r="G127" s="2">
        <v>3577520000</v>
      </c>
      <c r="H127" s="2">
        <f t="shared" si="71"/>
        <v>122.0945619182116</v>
      </c>
      <c r="I127" s="2">
        <f t="shared" si="72"/>
        <v>4345.8885</v>
      </c>
      <c r="J127" s="2">
        <f t="shared" si="73"/>
        <v>117.97305943575246</v>
      </c>
      <c r="K127" s="2">
        <f t="shared" si="74"/>
        <v>2.75</v>
      </c>
      <c r="L127" s="18">
        <v>0.15000000000000002</v>
      </c>
      <c r="M127" s="19">
        <v>28.915820370763925</v>
      </c>
      <c r="N127" s="4">
        <f t="shared" si="47"/>
        <v>44.960000000000036</v>
      </c>
      <c r="O127" s="4">
        <f t="shared" si="75"/>
        <v>72.591999999999913</v>
      </c>
      <c r="P127" s="4">
        <f t="shared" si="48"/>
        <v>11.803458646616546</v>
      </c>
      <c r="Q127" s="4">
        <f t="shared" si="76"/>
        <v>5.1921205233736698</v>
      </c>
      <c r="R127" s="18">
        <f t="shared" si="49"/>
        <v>4528.4698571428571</v>
      </c>
      <c r="S127" s="2">
        <f t="shared" si="50"/>
        <v>14.590142857143292</v>
      </c>
      <c r="T127" s="22">
        <f t="shared" si="51"/>
        <v>1</v>
      </c>
      <c r="U127" s="29">
        <f t="shared" si="52"/>
        <v>4524.2648580501163</v>
      </c>
      <c r="V127" s="30">
        <f t="shared" si="53"/>
        <v>18.795141949884055</v>
      </c>
      <c r="W127" s="31">
        <f t="shared" si="77"/>
        <v>1</v>
      </c>
      <c r="X127" s="35">
        <f t="shared" si="54"/>
        <v>4514.4084000000075</v>
      </c>
      <c r="Y127" s="30">
        <f t="shared" si="55"/>
        <v>28.651599999992868</v>
      </c>
      <c r="Z127" s="31">
        <f t="shared" si="78"/>
        <v>1</v>
      </c>
      <c r="AA127" s="29">
        <f t="shared" si="56"/>
        <v>4522.8849539231014</v>
      </c>
      <c r="AB127" s="30">
        <f t="shared" si="57"/>
        <v>20.17504607689898</v>
      </c>
      <c r="AC127" s="31">
        <f t="shared" si="79"/>
        <v>1</v>
      </c>
      <c r="AD127" s="32">
        <f t="shared" si="58"/>
        <v>1</v>
      </c>
      <c r="AE127" s="33">
        <f t="shared" si="59"/>
        <v>0</v>
      </c>
      <c r="AF127" s="33">
        <f t="shared" si="60"/>
        <v>0</v>
      </c>
      <c r="AG127" s="33">
        <f t="shared" si="61"/>
        <v>0</v>
      </c>
      <c r="AH127" s="38">
        <f t="shared" si="62"/>
        <v>0</v>
      </c>
      <c r="AI127" s="33">
        <f t="shared" si="63"/>
        <v>0</v>
      </c>
      <c r="AJ127" s="39">
        <f t="shared" si="64"/>
        <v>0</v>
      </c>
      <c r="AK127" s="43">
        <f t="shared" si="65"/>
        <v>0</v>
      </c>
      <c r="AL127" s="4">
        <f t="shared" si="80"/>
        <v>23.119999999999891</v>
      </c>
      <c r="AM127" s="4">
        <f t="shared" si="81"/>
        <v>23.145046076898325</v>
      </c>
      <c r="AN127" s="4">
        <f t="shared" si="82"/>
        <v>23.119999999999891</v>
      </c>
      <c r="AO127" s="4">
        <f t="shared" si="83"/>
        <v>-21.840000000000146</v>
      </c>
      <c r="AP127" s="4">
        <f t="shared" si="84"/>
        <v>21.814953923101712</v>
      </c>
      <c r="AQ127" s="4">
        <f t="shared" si="85"/>
        <v>21.814953923101712</v>
      </c>
      <c r="AR127" s="4">
        <f t="shared" si="66"/>
        <v>20.150000000000546</v>
      </c>
      <c r="AS127">
        <f t="shared" si="86"/>
        <v>23.119999999999891</v>
      </c>
      <c r="AT127" s="6">
        <f t="shared" si="87"/>
        <v>0</v>
      </c>
      <c r="AU127" s="4">
        <f t="shared" si="88"/>
        <v>12.329304112217372</v>
      </c>
      <c r="AV127" s="4">
        <f t="shared" si="89"/>
        <v>9.0658203707633795</v>
      </c>
      <c r="AW127">
        <f t="shared" si="90"/>
        <v>0</v>
      </c>
      <c r="AX127">
        <f t="shared" si="91"/>
        <v>0</v>
      </c>
      <c r="AY127">
        <f t="shared" si="92"/>
        <v>0</v>
      </c>
      <c r="AZ127" s="4">
        <f t="shared" si="67"/>
        <v>6.94</v>
      </c>
      <c r="BA127" s="4">
        <f t="shared" si="93"/>
        <v>1958.6199999999967</v>
      </c>
      <c r="BB127" s="4">
        <f t="shared" si="68"/>
        <v>1928.765000000014</v>
      </c>
      <c r="BC127" s="4">
        <f t="shared" si="69"/>
        <v>1243.9759999999997</v>
      </c>
      <c r="BE127"/>
      <c r="BG127" s="6"/>
      <c r="BM127">
        <f t="shared" si="70"/>
        <v>0</v>
      </c>
    </row>
    <row r="128" spans="1:65" x14ac:dyDescent="0.25">
      <c r="A128">
        <v>2387</v>
      </c>
      <c r="B128" s="1">
        <v>44644</v>
      </c>
      <c r="C128" s="2">
        <v>4469.9799999999996</v>
      </c>
      <c r="D128" s="2">
        <v>4520.58</v>
      </c>
      <c r="E128" s="2">
        <v>4465.17</v>
      </c>
      <c r="F128" s="2">
        <v>4520.16</v>
      </c>
      <c r="G128" s="2">
        <v>3573430000</v>
      </c>
      <c r="H128" s="2">
        <f t="shared" si="71"/>
        <v>115.63012815775042</v>
      </c>
      <c r="I128" s="2">
        <f t="shared" si="72"/>
        <v>4334.6620000000003</v>
      </c>
      <c r="J128" s="2">
        <f t="shared" si="73"/>
        <v>118.65333554874096</v>
      </c>
      <c r="K128" s="2">
        <f t="shared" si="74"/>
        <v>13.739999999999782</v>
      </c>
      <c r="L128" s="18">
        <v>0.16220000000000001</v>
      </c>
      <c r="M128" s="19">
        <v>30.825481836710665</v>
      </c>
      <c r="N128" s="4">
        <f t="shared" si="47"/>
        <v>64.340000000000146</v>
      </c>
      <c r="O128" s="4">
        <f t="shared" si="75"/>
        <v>77.147999999999954</v>
      </c>
      <c r="P128" s="4">
        <f t="shared" si="48"/>
        <v>8.3098571428571439</v>
      </c>
      <c r="Q128" s="4">
        <f t="shared" si="76"/>
        <v>3.4739950002975974</v>
      </c>
      <c r="R128" s="18">
        <f t="shared" si="49"/>
        <v>4462.5503383458645</v>
      </c>
      <c r="S128" s="2">
        <f t="shared" si="50"/>
        <v>57.60966165413538</v>
      </c>
      <c r="T128" s="22">
        <f t="shared" si="51"/>
        <v>0</v>
      </c>
      <c r="U128" s="29">
        <f t="shared" si="52"/>
        <v>4470.4859097080289</v>
      </c>
      <c r="V128" s="30">
        <f t="shared" si="53"/>
        <v>49.67409029197097</v>
      </c>
      <c r="W128" s="31">
        <f t="shared" si="77"/>
        <v>0</v>
      </c>
      <c r="X128" s="35">
        <f t="shared" si="54"/>
        <v>4477.956533333333</v>
      </c>
      <c r="Y128" s="30">
        <f t="shared" si="55"/>
        <v>42.203466666666827</v>
      </c>
      <c r="Z128" s="31">
        <f t="shared" si="78"/>
        <v>0</v>
      </c>
      <c r="AA128" s="29">
        <f t="shared" si="56"/>
        <v>4471.531797015572</v>
      </c>
      <c r="AB128" s="30">
        <f t="shared" si="57"/>
        <v>48.628202984427844</v>
      </c>
      <c r="AC128" s="31">
        <f t="shared" si="79"/>
        <v>0</v>
      </c>
      <c r="AD128" s="32">
        <f t="shared" si="58"/>
        <v>-1</v>
      </c>
      <c r="AE128" s="33">
        <f t="shared" si="59"/>
        <v>0</v>
      </c>
      <c r="AF128" s="33">
        <f t="shared" si="60"/>
        <v>0</v>
      </c>
      <c r="AG128" s="33">
        <f t="shared" si="61"/>
        <v>0</v>
      </c>
      <c r="AH128" s="38">
        <f t="shared" si="62"/>
        <v>-1</v>
      </c>
      <c r="AI128" s="33">
        <f t="shared" si="63"/>
        <v>0</v>
      </c>
      <c r="AJ128" s="39">
        <f t="shared" si="64"/>
        <v>0</v>
      </c>
      <c r="AK128" s="43">
        <f t="shared" si="65"/>
        <v>0</v>
      </c>
      <c r="AL128" s="4">
        <f t="shared" si="80"/>
        <v>50.600000000000364</v>
      </c>
      <c r="AM128" s="4">
        <f t="shared" si="81"/>
        <v>49.048202984427917</v>
      </c>
      <c r="AN128" s="4">
        <f t="shared" si="82"/>
        <v>49.048202984427917</v>
      </c>
      <c r="AO128" s="4">
        <f t="shared" si="83"/>
        <v>-4.8099999999994907</v>
      </c>
      <c r="AP128" s="4">
        <f t="shared" si="84"/>
        <v>6.3617970155719377</v>
      </c>
      <c r="AQ128" s="4">
        <f t="shared" si="85"/>
        <v>4.8099999999994907</v>
      </c>
      <c r="AR128" s="4">
        <f t="shared" si="66"/>
        <v>50.180000000000291</v>
      </c>
      <c r="AS128">
        <f t="shared" si="86"/>
        <v>49.048202984427917</v>
      </c>
      <c r="AT128" s="6">
        <f t="shared" si="87"/>
        <v>1</v>
      </c>
      <c r="AU128" s="4">
        <f t="shared" si="88"/>
        <v>-6.9739734366065704</v>
      </c>
      <c r="AV128" s="4">
        <f t="shared" si="89"/>
        <v>-19.054518163289625</v>
      </c>
      <c r="AW128">
        <f t="shared" si="90"/>
        <v>1</v>
      </c>
      <c r="AX128">
        <f t="shared" si="91"/>
        <v>0</v>
      </c>
      <c r="AY128">
        <f t="shared" si="92"/>
        <v>0</v>
      </c>
      <c r="AZ128" s="4">
        <f t="shared" si="67"/>
        <v>-3.9100000000000006</v>
      </c>
      <c r="BA128" s="4">
        <f t="shared" si="93"/>
        <v>1951.6799999999967</v>
      </c>
      <c r="BB128" s="4">
        <f t="shared" si="68"/>
        <v>1928.765000000014</v>
      </c>
      <c r="BC128" s="4">
        <f t="shared" si="69"/>
        <v>1222.8039999999996</v>
      </c>
      <c r="BE128"/>
      <c r="BG128" s="6"/>
      <c r="BM128">
        <f t="shared" si="70"/>
        <v>0</v>
      </c>
    </row>
    <row r="129" spans="1:65" x14ac:dyDescent="0.25">
      <c r="A129">
        <v>2386</v>
      </c>
      <c r="B129" s="1">
        <v>44643</v>
      </c>
      <c r="C129" s="2">
        <v>4493.1000000000004</v>
      </c>
      <c r="D129" s="2">
        <v>4501.07</v>
      </c>
      <c r="E129" s="2">
        <v>4455.8100000000004</v>
      </c>
      <c r="F129" s="2">
        <v>4456.24</v>
      </c>
      <c r="G129" s="2">
        <v>4014360000</v>
      </c>
      <c r="H129" s="2">
        <f t="shared" si="71"/>
        <v>113.19924081508289</v>
      </c>
      <c r="I129" s="2">
        <f t="shared" si="72"/>
        <v>4318.951500000001</v>
      </c>
      <c r="J129" s="2">
        <f t="shared" si="73"/>
        <v>116.89690312745449</v>
      </c>
      <c r="K129" s="2">
        <f t="shared" si="74"/>
        <v>-18.509999999999309</v>
      </c>
      <c r="L129" s="18">
        <v>0.19014999999999999</v>
      </c>
      <c r="M129" s="19">
        <v>36.586286563322915</v>
      </c>
      <c r="N129" s="4">
        <f t="shared" si="47"/>
        <v>55.799999999999272</v>
      </c>
      <c r="O129" s="4">
        <f t="shared" si="75"/>
        <v>77.521999999999935</v>
      </c>
      <c r="P129" s="4">
        <f t="shared" si="48"/>
        <v>6.3103383458646647</v>
      </c>
      <c r="Q129" s="4">
        <f t="shared" si="76"/>
        <v>1.2972043795620398</v>
      </c>
      <c r="R129" s="18">
        <f t="shared" si="49"/>
        <v>4517.4848796992474</v>
      </c>
      <c r="S129" s="2">
        <f t="shared" si="50"/>
        <v>61.244879699247576</v>
      </c>
      <c r="T129" s="22">
        <f t="shared" si="51"/>
        <v>0</v>
      </c>
      <c r="U129" s="29">
        <f t="shared" si="52"/>
        <v>4492.9492390919368</v>
      </c>
      <c r="V129" s="30">
        <f t="shared" si="53"/>
        <v>36.709239091936979</v>
      </c>
      <c r="W129" s="31">
        <f t="shared" si="77"/>
        <v>0</v>
      </c>
      <c r="X129" s="35">
        <f t="shared" si="54"/>
        <v>4494.5146666666769</v>
      </c>
      <c r="Y129" s="30">
        <f t="shared" si="55"/>
        <v>38.274666666677149</v>
      </c>
      <c r="Z129" s="31">
        <f t="shared" si="78"/>
        <v>0</v>
      </c>
      <c r="AA129" s="29">
        <f t="shared" si="56"/>
        <v>4493.1683989523999</v>
      </c>
      <c r="AB129" s="30">
        <f t="shared" si="57"/>
        <v>36.92839895240013</v>
      </c>
      <c r="AC129" s="31">
        <f t="shared" si="79"/>
        <v>0</v>
      </c>
      <c r="AD129" s="32">
        <f t="shared" si="58"/>
        <v>-1</v>
      </c>
      <c r="AE129" s="33">
        <f t="shared" si="59"/>
        <v>0</v>
      </c>
      <c r="AF129" s="33">
        <f t="shared" si="60"/>
        <v>0</v>
      </c>
      <c r="AG129" s="33">
        <f t="shared" si="61"/>
        <v>0</v>
      </c>
      <c r="AH129" s="38">
        <f t="shared" si="62"/>
        <v>-1</v>
      </c>
      <c r="AI129" s="33">
        <f t="shared" si="63"/>
        <v>-1</v>
      </c>
      <c r="AJ129" s="39">
        <f t="shared" si="64"/>
        <v>0</v>
      </c>
      <c r="AK129" s="43">
        <f t="shared" si="65"/>
        <v>0</v>
      </c>
      <c r="AL129" s="4">
        <f t="shared" si="80"/>
        <v>7.9699999999993452</v>
      </c>
      <c r="AM129" s="4">
        <f t="shared" si="81"/>
        <v>7.9016010475997973</v>
      </c>
      <c r="AN129" s="4">
        <f t="shared" si="82"/>
        <v>7.9016010475997973</v>
      </c>
      <c r="AO129" s="4">
        <f t="shared" si="83"/>
        <v>-37.289999999999964</v>
      </c>
      <c r="AP129" s="4">
        <f t="shared" si="84"/>
        <v>37.358398952399511</v>
      </c>
      <c r="AQ129" s="4">
        <f t="shared" si="85"/>
        <v>37.289999999999964</v>
      </c>
      <c r="AR129" s="4">
        <f t="shared" si="66"/>
        <v>36.860000000000582</v>
      </c>
      <c r="AS129">
        <f t="shared" si="86"/>
        <v>37.289999999999964</v>
      </c>
      <c r="AT129" s="6">
        <f t="shared" si="87"/>
        <v>0</v>
      </c>
      <c r="AU129" s="4">
        <f t="shared" si="88"/>
        <v>3.4606292845714535</v>
      </c>
      <c r="AV129" s="4">
        <f t="shared" si="89"/>
        <v>2.6286563322332757E-2</v>
      </c>
      <c r="AW129">
        <f t="shared" si="90"/>
        <v>0</v>
      </c>
      <c r="AX129">
        <f t="shared" si="91"/>
        <v>0</v>
      </c>
      <c r="AY129">
        <f t="shared" si="92"/>
        <v>0</v>
      </c>
      <c r="AZ129" s="4">
        <f t="shared" si="67"/>
        <v>6.94</v>
      </c>
      <c r="BA129" s="4">
        <f t="shared" si="93"/>
        <v>1955.5899999999967</v>
      </c>
      <c r="BB129" s="4">
        <f t="shared" si="68"/>
        <v>1928.765000000014</v>
      </c>
      <c r="BC129" s="4">
        <f t="shared" si="69"/>
        <v>1232.0520000000001</v>
      </c>
      <c r="BE129"/>
      <c r="BG129" s="6"/>
      <c r="BM129">
        <f t="shared" si="70"/>
        <v>1</v>
      </c>
    </row>
    <row r="130" spans="1:65" x14ac:dyDescent="0.25">
      <c r="A130">
        <v>2385</v>
      </c>
      <c r="B130" s="1">
        <v>44642</v>
      </c>
      <c r="C130" s="2">
        <v>4469.1000000000004</v>
      </c>
      <c r="D130" s="2">
        <v>4522</v>
      </c>
      <c r="E130" s="2">
        <v>4469.1000000000004</v>
      </c>
      <c r="F130" s="2">
        <v>4511.6099999999997</v>
      </c>
      <c r="G130" s="2">
        <v>3962880000</v>
      </c>
      <c r="H130" s="2">
        <f t="shared" si="71"/>
        <v>104.16778830862786</v>
      </c>
      <c r="I130" s="2">
        <f t="shared" si="72"/>
        <v>4310.5430000000006</v>
      </c>
      <c r="J130" s="2">
        <f t="shared" si="73"/>
        <v>110.21657439953586</v>
      </c>
      <c r="K130" s="2">
        <f t="shared" si="74"/>
        <v>7.9200000000000728</v>
      </c>
      <c r="L130" s="18">
        <v>0.18625</v>
      </c>
      <c r="M130" s="19">
        <v>35.435329812670801</v>
      </c>
      <c r="N130" s="4">
        <f t="shared" ref="N130:N193" si="94">MAX(D130-E130, ABS(D130-F131), ABS(E130-F131))</f>
        <v>60.819999999999709</v>
      </c>
      <c r="O130" s="4">
        <f t="shared" si="75"/>
        <v>84.811999999999983</v>
      </c>
      <c r="P130" s="4">
        <f t="shared" ref="P130:P193" si="95">SLOPE(F130:F149,A130:A149)</f>
        <v>5.8748796992481251</v>
      </c>
      <c r="Q130" s="4">
        <f t="shared" si="76"/>
        <v>-0.38656643093154108</v>
      </c>
      <c r="R130" s="18">
        <f t="shared" ref="R130:R193" si="96">F131+P131</f>
        <v>4464.2658947368427</v>
      </c>
      <c r="S130" s="2">
        <f t="shared" ref="S130:S193" si="97">ABS(R130-F130)</f>
        <v>47.344105263156962</v>
      </c>
      <c r="T130" s="22">
        <f t="shared" ref="T130:T193" si="98">IF(S130&gt;M131, 0, 1)</f>
        <v>0</v>
      </c>
      <c r="U130" s="29">
        <f t="shared" ref="U130:U193" si="99">C130+Q131*$BK$6</f>
        <v>4468.317104399267</v>
      </c>
      <c r="V130" s="30">
        <f t="shared" ref="V130:V193" si="100">ABS(U130-F130)</f>
        <v>43.292895600732663</v>
      </c>
      <c r="W130" s="31">
        <f t="shared" si="77"/>
        <v>0</v>
      </c>
      <c r="X130" s="35">
        <f t="shared" ref="X130:X193" si="101">_xlfn.FORECAST.LINEAR(A130+$BK$7,C130:C132,A130:A132)</f>
        <v>4485.8064000000013</v>
      </c>
      <c r="Y130" s="30">
        <f t="shared" ref="Y130:Y193" si="102">ABS(X130-F130)</f>
        <v>25.803599999998369</v>
      </c>
      <c r="Z130" s="31">
        <f t="shared" si="78"/>
        <v>1</v>
      </c>
      <c r="AA130" s="29">
        <f t="shared" ref="AA130:AA193" si="103">$BK$8*X130+(1-$BK$8)*U130</f>
        <v>4470.7656057833701</v>
      </c>
      <c r="AB130" s="30">
        <f t="shared" ref="AB130:AB193" si="104">ABS(AA130-F130)</f>
        <v>40.844394216629553</v>
      </c>
      <c r="AC130" s="31">
        <f t="shared" si="79"/>
        <v>0</v>
      </c>
      <c r="AD130" s="32">
        <f t="shared" ref="AD130:AD193" si="105">IF(AC130=1, 1, -1)</f>
        <v>-1</v>
      </c>
      <c r="AE130" s="33">
        <f t="shared" ref="AE130:AE193" si="106">IF(AC131=0,0,IF(0=AC130,-1,AC130))</f>
        <v>-1</v>
      </c>
      <c r="AF130" s="33">
        <f t="shared" ref="AF130:AF193" si="107">IF(COUNTIF(AD131:AD134, "&lt;0")&gt;=2,0,IF(AC130=1, 1, -1))</f>
        <v>0</v>
      </c>
      <c r="AG130" s="33">
        <f t="shared" ref="AG130:AG193" si="108">IF(COUNTIF(AD131:AD133, "&lt;0")&gt;=1,0,IF(AC130=1, 1, -1))</f>
        <v>0</v>
      </c>
      <c r="AH130" s="38">
        <f t="shared" ref="AH130:AH193" si="109">IF(SUM(AC131:AC133)=0,0,IF(AC130=1, 1, -1))</f>
        <v>-1</v>
      </c>
      <c r="AI130" s="33">
        <f t="shared" ref="AI130:AI193" si="110">IF(COUNTIF(AD131:AD132, "&lt;0")&gt;=2,0,IF(AC130=1, 1, -1))</f>
        <v>-1</v>
      </c>
      <c r="AJ130" s="39">
        <f t="shared" ref="AJ130:AJ193" si="111">IF(COUNTIF(AD131:AD134, "&lt;0")&gt;=3,0,IF(AC130=1, 1, -1))</f>
        <v>0</v>
      </c>
      <c r="AK130" s="43">
        <f t="shared" ref="AK130:AK193" si="112">IF(COUNTIF(AD131:AD133, "&lt;0")&gt;=2,0,IF(AC130=1, 1, -1))</f>
        <v>0</v>
      </c>
      <c r="AL130" s="4">
        <f t="shared" si="80"/>
        <v>52.899999999999636</v>
      </c>
      <c r="AM130" s="4">
        <f t="shared" si="81"/>
        <v>51.23439421662988</v>
      </c>
      <c r="AN130" s="4">
        <f t="shared" si="82"/>
        <v>51.23439421662988</v>
      </c>
      <c r="AO130" s="4">
        <f t="shared" si="83"/>
        <v>0</v>
      </c>
      <c r="AP130" s="4">
        <f t="shared" si="84"/>
        <v>1.665605783369756</v>
      </c>
      <c r="AQ130" s="4">
        <f t="shared" si="85"/>
        <v>0</v>
      </c>
      <c r="AR130" s="4">
        <f t="shared" ref="AR130:AR193" si="113">ABS(C130-F130)</f>
        <v>42.509999999999309</v>
      </c>
      <c r="AS130">
        <f t="shared" si="86"/>
        <v>51.23439421662988</v>
      </c>
      <c r="AT130" s="6">
        <f t="shared" si="87"/>
        <v>1</v>
      </c>
      <c r="AU130" s="4">
        <f t="shared" si="88"/>
        <v>-8.5288633429933896</v>
      </c>
      <c r="AV130" s="4">
        <f t="shared" si="89"/>
        <v>-6.7746701873285078</v>
      </c>
      <c r="AW130">
        <f t="shared" si="90"/>
        <v>1</v>
      </c>
      <c r="AX130">
        <f t="shared" si="91"/>
        <v>0</v>
      </c>
      <c r="AY130">
        <f t="shared" si="92"/>
        <v>0</v>
      </c>
      <c r="AZ130" s="4">
        <f t="shared" ref="AZ130:AZ193" si="114">IF(OR(AT130=1,AY130=1),$BH$25,IF(AT130=0,$BH$24,$BH$26))</f>
        <v>-3.9100000000000006</v>
      </c>
      <c r="BA130" s="4">
        <f t="shared" si="93"/>
        <v>1948.6499999999967</v>
      </c>
      <c r="BB130" s="4">
        <f t="shared" ref="BB130:BB193" si="115">(COUNTIF(AI130:AK130, "&lt;&gt;0")/3)*AZ130+BB131</f>
        <v>1926.4516666666807</v>
      </c>
      <c r="BC130" s="4">
        <f t="shared" ref="BC130:BC193" si="116">(C130-$C$2494)*10/100*4</f>
        <v>1222.4520000000002</v>
      </c>
      <c r="BE130"/>
      <c r="BG130" s="6"/>
      <c r="BM130">
        <f t="shared" ref="BM130:BM193" si="117">IF(AND(AK130=0,AJ130=0,AI130=0),0,1)</f>
        <v>1</v>
      </c>
    </row>
    <row r="131" spans="1:65" x14ac:dyDescent="0.25">
      <c r="A131">
        <v>2384</v>
      </c>
      <c r="B131" s="1">
        <v>44641</v>
      </c>
      <c r="C131" s="2">
        <v>4462.3999999999996</v>
      </c>
      <c r="D131" s="2">
        <v>4481.75</v>
      </c>
      <c r="E131" s="2">
        <v>4424.3</v>
      </c>
      <c r="F131" s="2">
        <v>4461.18</v>
      </c>
      <c r="G131" s="2">
        <v>3961050000</v>
      </c>
      <c r="H131" s="2">
        <f t="shared" ref="H131:H194" si="118">_xlfn.STDEV.S(C131:C140)</f>
        <v>92.958018367911009</v>
      </c>
      <c r="I131" s="2">
        <f t="shared" ref="I131:I194" si="119">AVERAGE(C131:C150)</f>
        <v>4303.7250000000004</v>
      </c>
      <c r="J131" s="2">
        <f t="shared" ref="J131:J194" si="120">_xlfn.STDEV.S(D131:E140)</f>
        <v>98.536710049445091</v>
      </c>
      <c r="K131" s="2">
        <f t="shared" ref="K131:K194" si="121">C131-F132</f>
        <v>-0.72000000000025466</v>
      </c>
      <c r="L131" s="18">
        <v>0.1951</v>
      </c>
      <c r="M131" s="19">
        <v>37.135244237944775</v>
      </c>
      <c r="N131" s="4">
        <f t="shared" si="94"/>
        <v>57.449999999999818</v>
      </c>
      <c r="O131" s="4">
        <f t="shared" ref="O131:O194" si="122">AVERAGE(N131:N140)</f>
        <v>90.636999999999986</v>
      </c>
      <c r="P131" s="4">
        <f t="shared" si="95"/>
        <v>3.0858947368421115</v>
      </c>
      <c r="Q131" s="4">
        <f t="shared" ref="Q131:Q194" si="123">SLOPE(F131:F155,B131:B155)*1</f>
        <v>-2.007424617265265</v>
      </c>
      <c r="R131" s="18">
        <f t="shared" si="96"/>
        <v>4463.2719774436091</v>
      </c>
      <c r="S131" s="2">
        <f t="shared" si="97"/>
        <v>2.0919774436088119</v>
      </c>
      <c r="T131" s="22">
        <f t="shared" si="98"/>
        <v>1</v>
      </c>
      <c r="U131" s="29">
        <f t="shared" si="99"/>
        <v>4461.0425985374632</v>
      </c>
      <c r="V131" s="30">
        <f t="shared" si="100"/>
        <v>0.13740146253712737</v>
      </c>
      <c r="W131" s="31">
        <f t="shared" ref="W131:W194" si="124">IF(V131/M132&gt;0.975, 0, 1)</f>
        <v>1</v>
      </c>
      <c r="X131" s="35">
        <f t="shared" si="101"/>
        <v>4480.0156000000425</v>
      </c>
      <c r="Y131" s="30">
        <f t="shared" si="102"/>
        <v>18.835600000042177</v>
      </c>
      <c r="Z131" s="31">
        <f t="shared" ref="Z131:Z194" si="125">IF(Y131/M132&gt;0.975, 0, 1)</f>
        <v>1</v>
      </c>
      <c r="AA131" s="29">
        <f t="shared" si="103"/>
        <v>4463.6988187422239</v>
      </c>
      <c r="AB131" s="30">
        <f t="shared" si="104"/>
        <v>2.5188187422236297</v>
      </c>
      <c r="AC131" s="31">
        <f t="shared" ref="AC131:AC194" si="126">IF(AB131/M132&gt;0.975, 0, 1)</f>
        <v>1</v>
      </c>
      <c r="AD131" s="32">
        <f t="shared" si="105"/>
        <v>1</v>
      </c>
      <c r="AE131" s="33">
        <f t="shared" si="106"/>
        <v>0</v>
      </c>
      <c r="AF131" s="33">
        <f t="shared" si="107"/>
        <v>0</v>
      </c>
      <c r="AG131" s="33">
        <f t="shared" si="108"/>
        <v>0</v>
      </c>
      <c r="AH131" s="38">
        <f t="shared" si="109"/>
        <v>0</v>
      </c>
      <c r="AI131" s="33">
        <f t="shared" si="110"/>
        <v>0</v>
      </c>
      <c r="AJ131" s="39">
        <f t="shared" si="111"/>
        <v>0</v>
      </c>
      <c r="AK131" s="43">
        <f t="shared" si="112"/>
        <v>0</v>
      </c>
      <c r="AL131" s="4">
        <f t="shared" ref="AL131:AL194" si="127">D131-C131</f>
        <v>19.350000000000364</v>
      </c>
      <c r="AM131" s="4">
        <f t="shared" ref="AM131:AM194" si="128">D131-AA131</f>
        <v>18.051181257776079</v>
      </c>
      <c r="AN131" s="4">
        <f t="shared" ref="AN131:AN194" si="129">ABS(IF(AA131&gt;C131,AM131,AL131))</f>
        <v>18.051181257776079</v>
      </c>
      <c r="AO131" s="4">
        <f t="shared" ref="AO131:AO194" si="130">E131-C131</f>
        <v>-38.099999999999454</v>
      </c>
      <c r="AP131" s="4">
        <f t="shared" ref="AP131:AP194" si="131">AA131-E131</f>
        <v>39.398818742223739</v>
      </c>
      <c r="AQ131" s="4">
        <f t="shared" ref="AQ131:AQ194" si="132">ABS(IF(AA131&gt;C131,AO131,AP131))</f>
        <v>38.099999999999454</v>
      </c>
      <c r="AR131" s="4">
        <f t="shared" si="113"/>
        <v>1.2199999999993452</v>
      </c>
      <c r="AS131">
        <f t="shared" ref="AS131:AS194" si="133">IF(AN131&gt;AQ131, AN131, AQ131)</f>
        <v>38.099999999999454</v>
      </c>
      <c r="AT131" s="6">
        <f t="shared" ref="AT131:AT194" si="134">IF(AN131&gt;M132*$BK$4,1,0)+IF(AQ131&gt;M132*$BK$4,1,0)</f>
        <v>0</v>
      </c>
      <c r="AU131" s="4">
        <f t="shared" ref="AU131:AU194" si="135">$BK$4*M132-AS131</f>
        <v>8.8800759784113836E-2</v>
      </c>
      <c r="AV131" s="4">
        <f t="shared" ref="AV131:AV194" si="136">M131-AR131+0.3</f>
        <v>36.215244237945427</v>
      </c>
      <c r="AW131">
        <f t="shared" ref="AW131:AW194" si="137">IF(AND(AU131&lt;0,AV131&lt;0), 1, 0)</f>
        <v>0</v>
      </c>
      <c r="AX131">
        <f t="shared" ref="AX131:AX194" si="138">IF(AND(AU131&lt;0,AV131&gt;0), 1, 0)</f>
        <v>0</v>
      </c>
      <c r="AY131">
        <f t="shared" ref="AY131:AY194" si="139">IF(AND(AU131&gt;0,AV131&lt;0), 1, 0)</f>
        <v>0</v>
      </c>
      <c r="AZ131" s="4">
        <f t="shared" si="114"/>
        <v>6.94</v>
      </c>
      <c r="BA131" s="4">
        <f t="shared" ref="BA131:BA194" si="140">AZ131+BA132</f>
        <v>1952.5599999999968</v>
      </c>
      <c r="BB131" s="4">
        <f t="shared" si="115"/>
        <v>1927.755000000014</v>
      </c>
      <c r="BC131" s="4">
        <f t="shared" si="116"/>
        <v>1219.7719999999999</v>
      </c>
      <c r="BE131"/>
      <c r="BG131" s="6"/>
      <c r="BM131">
        <f t="shared" si="117"/>
        <v>0</v>
      </c>
    </row>
    <row r="132" spans="1:65" x14ac:dyDescent="0.25">
      <c r="A132">
        <v>2383</v>
      </c>
      <c r="B132" s="1">
        <v>44638</v>
      </c>
      <c r="C132" s="2">
        <v>4407.34</v>
      </c>
      <c r="D132" s="2">
        <v>4465.3999999999996</v>
      </c>
      <c r="E132" s="2">
        <v>4390.57</v>
      </c>
      <c r="F132" s="2">
        <v>4463.12</v>
      </c>
      <c r="G132" s="2">
        <v>6681510000</v>
      </c>
      <c r="H132" s="2">
        <f t="shared" si="118"/>
        <v>71.72164430785331</v>
      </c>
      <c r="I132" s="2">
        <f t="shared" si="119"/>
        <v>4299.8335000000006</v>
      </c>
      <c r="J132" s="2">
        <f t="shared" si="120"/>
        <v>84.727238351572595</v>
      </c>
      <c r="K132" s="2">
        <f t="shared" si="121"/>
        <v>-4.3299999999999272</v>
      </c>
      <c r="L132" s="18">
        <v>0.17649999999999999</v>
      </c>
      <c r="M132" s="19">
        <v>33.207652834594413</v>
      </c>
      <c r="N132" s="4">
        <f t="shared" si="94"/>
        <v>74.829999999999927</v>
      </c>
      <c r="O132" s="4">
        <f t="shared" si="122"/>
        <v>97.793999999999954</v>
      </c>
      <c r="P132" s="4">
        <f t="shared" si="95"/>
        <v>0.15197744360902468</v>
      </c>
      <c r="Q132" s="4">
        <f t="shared" si="123"/>
        <v>-3.4805165706051904</v>
      </c>
      <c r="R132" s="18">
        <f t="shared" si="96"/>
        <v>4408.2401127819548</v>
      </c>
      <c r="S132" s="2">
        <f t="shared" si="97"/>
        <v>54.879887218045042</v>
      </c>
      <c r="T132" s="22">
        <f t="shared" si="98"/>
        <v>0</v>
      </c>
      <c r="U132" s="29">
        <f t="shared" si="99"/>
        <v>4405.2504812140769</v>
      </c>
      <c r="V132" s="30">
        <f t="shared" si="100"/>
        <v>57.869518785922992</v>
      </c>
      <c r="W132" s="31">
        <f t="shared" si="124"/>
        <v>0</v>
      </c>
      <c r="X132" s="35">
        <f t="shared" si="101"/>
        <v>4423.1513333333714</v>
      </c>
      <c r="Y132" s="30">
        <f t="shared" si="102"/>
        <v>39.968666666628451</v>
      </c>
      <c r="Z132" s="31">
        <f t="shared" si="125"/>
        <v>0</v>
      </c>
      <c r="AA132" s="29">
        <f t="shared" si="103"/>
        <v>4407.7566005107783</v>
      </c>
      <c r="AB132" s="30">
        <f t="shared" si="104"/>
        <v>55.363399489221592</v>
      </c>
      <c r="AC132" s="31">
        <f t="shared" si="126"/>
        <v>0</v>
      </c>
      <c r="AD132" s="32">
        <f t="shared" si="105"/>
        <v>-1</v>
      </c>
      <c r="AE132" s="33">
        <f t="shared" si="106"/>
        <v>0</v>
      </c>
      <c r="AF132" s="33">
        <f t="shared" si="107"/>
        <v>0</v>
      </c>
      <c r="AG132" s="33">
        <f t="shared" si="108"/>
        <v>0</v>
      </c>
      <c r="AH132" s="38">
        <f t="shared" si="109"/>
        <v>0</v>
      </c>
      <c r="AI132" s="33">
        <f t="shared" si="110"/>
        <v>0</v>
      </c>
      <c r="AJ132" s="39">
        <f t="shared" si="111"/>
        <v>0</v>
      </c>
      <c r="AK132" s="43">
        <f t="shared" si="112"/>
        <v>0</v>
      </c>
      <c r="AL132" s="4">
        <f t="shared" si="127"/>
        <v>58.059999999999491</v>
      </c>
      <c r="AM132" s="4">
        <f t="shared" si="128"/>
        <v>57.643399489221338</v>
      </c>
      <c r="AN132" s="4">
        <f t="shared" si="129"/>
        <v>57.643399489221338</v>
      </c>
      <c r="AO132" s="4">
        <f t="shared" si="130"/>
        <v>-16.770000000000437</v>
      </c>
      <c r="AP132" s="4">
        <f t="shared" si="131"/>
        <v>17.18660051077859</v>
      </c>
      <c r="AQ132" s="4">
        <f t="shared" si="132"/>
        <v>16.770000000000437</v>
      </c>
      <c r="AR132" s="4">
        <f t="shared" si="113"/>
        <v>55.779999999999745</v>
      </c>
      <c r="AS132">
        <f t="shared" si="133"/>
        <v>57.643399489221338</v>
      </c>
      <c r="AT132" s="6">
        <f t="shared" si="134"/>
        <v>1</v>
      </c>
      <c r="AU132" s="4">
        <f t="shared" si="135"/>
        <v>-16.297704184693316</v>
      </c>
      <c r="AV132" s="4">
        <f t="shared" si="136"/>
        <v>-22.272347165405332</v>
      </c>
      <c r="AW132">
        <f t="shared" si="137"/>
        <v>1</v>
      </c>
      <c r="AX132">
        <f t="shared" si="138"/>
        <v>0</v>
      </c>
      <c r="AY132">
        <f t="shared" si="139"/>
        <v>0</v>
      </c>
      <c r="AZ132" s="4">
        <f t="shared" si="114"/>
        <v>-3.9100000000000006</v>
      </c>
      <c r="BA132" s="4">
        <f t="shared" si="140"/>
        <v>1945.6199999999967</v>
      </c>
      <c r="BB132" s="4">
        <f t="shared" si="115"/>
        <v>1927.755000000014</v>
      </c>
      <c r="BC132" s="4">
        <f t="shared" si="116"/>
        <v>1197.7479999999998</v>
      </c>
      <c r="BE132"/>
      <c r="BG132" s="6"/>
      <c r="BM132">
        <f t="shared" si="117"/>
        <v>0</v>
      </c>
    </row>
    <row r="133" spans="1:65" x14ac:dyDescent="0.25">
      <c r="A133">
        <v>2382</v>
      </c>
      <c r="B133" s="1">
        <v>44637</v>
      </c>
      <c r="C133" s="2">
        <v>4345.1099999999997</v>
      </c>
      <c r="D133" s="2">
        <v>4412.67</v>
      </c>
      <c r="E133" s="2">
        <v>4335.6499999999996</v>
      </c>
      <c r="F133" s="2">
        <v>4411.67</v>
      </c>
      <c r="G133" s="2">
        <v>4174170000</v>
      </c>
      <c r="H133" s="2">
        <f t="shared" si="118"/>
        <v>60.028779616299239</v>
      </c>
      <c r="I133" s="2">
        <f t="shared" si="119"/>
        <v>4302.2694999999994</v>
      </c>
      <c r="J133" s="2">
        <f t="shared" si="120"/>
        <v>68.680472709343945</v>
      </c>
      <c r="K133" s="2">
        <f t="shared" si="121"/>
        <v>-12.75</v>
      </c>
      <c r="L133" s="18">
        <v>0.19345000000000001</v>
      </c>
      <c r="M133" s="19">
        <v>35.952778525676543</v>
      </c>
      <c r="N133" s="4">
        <f t="shared" si="94"/>
        <v>77.020000000000437</v>
      </c>
      <c r="O133" s="4">
        <f t="shared" si="122"/>
        <v>98.161999999999992</v>
      </c>
      <c r="P133" s="4">
        <f t="shared" si="95"/>
        <v>-3.4298872180451134</v>
      </c>
      <c r="Q133" s="4">
        <f t="shared" si="123"/>
        <v>-5.3577404767271526</v>
      </c>
      <c r="R133" s="18">
        <f t="shared" si="96"/>
        <v>4350.1824436090219</v>
      </c>
      <c r="S133" s="2">
        <f t="shared" si="97"/>
        <v>61.48755639097817</v>
      </c>
      <c r="T133" s="22">
        <f t="shared" si="98"/>
        <v>0</v>
      </c>
      <c r="U133" s="29">
        <f t="shared" si="99"/>
        <v>4342.2277329720237</v>
      </c>
      <c r="V133" s="30">
        <f t="shared" si="100"/>
        <v>69.442267027976413</v>
      </c>
      <c r="W133" s="31">
        <f t="shared" si="124"/>
        <v>0</v>
      </c>
      <c r="X133" s="35">
        <f t="shared" si="101"/>
        <v>4374.0489333333389</v>
      </c>
      <c r="Y133" s="30">
        <f t="shared" si="102"/>
        <v>37.621066666661136</v>
      </c>
      <c r="Z133" s="31">
        <f t="shared" si="125"/>
        <v>1</v>
      </c>
      <c r="AA133" s="29">
        <f t="shared" si="103"/>
        <v>4346.6827010226079</v>
      </c>
      <c r="AB133" s="30">
        <f t="shared" si="104"/>
        <v>64.987298977392129</v>
      </c>
      <c r="AC133" s="31">
        <f t="shared" si="126"/>
        <v>0</v>
      </c>
      <c r="AD133" s="32">
        <f t="shared" si="105"/>
        <v>-1</v>
      </c>
      <c r="AE133" s="33">
        <f t="shared" si="106"/>
        <v>0</v>
      </c>
      <c r="AF133" s="33">
        <f t="shared" si="107"/>
        <v>0</v>
      </c>
      <c r="AG133" s="33">
        <f t="shared" si="108"/>
        <v>0</v>
      </c>
      <c r="AH133" s="38">
        <f t="shared" si="109"/>
        <v>-1</v>
      </c>
      <c r="AI133" s="33">
        <f t="shared" si="110"/>
        <v>0</v>
      </c>
      <c r="AJ133" s="39">
        <f t="shared" si="111"/>
        <v>0</v>
      </c>
      <c r="AK133" s="43">
        <f t="shared" si="112"/>
        <v>0</v>
      </c>
      <c r="AL133" s="4">
        <f t="shared" si="127"/>
        <v>67.5600000000004</v>
      </c>
      <c r="AM133" s="4">
        <f t="shared" si="128"/>
        <v>65.987298977392129</v>
      </c>
      <c r="AN133" s="4">
        <f t="shared" si="129"/>
        <v>65.987298977392129</v>
      </c>
      <c r="AO133" s="4">
        <f t="shared" si="130"/>
        <v>-9.4600000000000364</v>
      </c>
      <c r="AP133" s="4">
        <f t="shared" si="131"/>
        <v>11.032701022608308</v>
      </c>
      <c r="AQ133" s="4">
        <f t="shared" si="132"/>
        <v>9.4600000000000364</v>
      </c>
      <c r="AR133" s="4">
        <f t="shared" si="113"/>
        <v>66.5600000000004</v>
      </c>
      <c r="AS133">
        <f t="shared" si="133"/>
        <v>65.987298977392129</v>
      </c>
      <c r="AT133" s="6">
        <f t="shared" si="134"/>
        <v>1</v>
      </c>
      <c r="AU133" s="4">
        <f t="shared" si="135"/>
        <v>-19.944310279294683</v>
      </c>
      <c r="AV133" s="4">
        <f t="shared" si="136"/>
        <v>-30.307221474323857</v>
      </c>
      <c r="AW133">
        <f t="shared" si="137"/>
        <v>1</v>
      </c>
      <c r="AX133">
        <f t="shared" si="138"/>
        <v>0</v>
      </c>
      <c r="AY133">
        <f t="shared" si="139"/>
        <v>0</v>
      </c>
      <c r="AZ133" s="4">
        <f t="shared" si="114"/>
        <v>-3.9100000000000006</v>
      </c>
      <c r="BA133" s="4">
        <f t="shared" si="140"/>
        <v>1949.5299999999968</v>
      </c>
      <c r="BB133" s="4">
        <f t="shared" si="115"/>
        <v>1927.755000000014</v>
      </c>
      <c r="BC133" s="4">
        <f t="shared" si="116"/>
        <v>1172.8559999999998</v>
      </c>
      <c r="BE133"/>
      <c r="BG133" s="6"/>
      <c r="BM133">
        <f t="shared" si="117"/>
        <v>0</v>
      </c>
    </row>
    <row r="134" spans="1:65" x14ac:dyDescent="0.25">
      <c r="A134">
        <v>2381</v>
      </c>
      <c r="B134" s="1">
        <v>44636</v>
      </c>
      <c r="C134" s="2">
        <v>4288.1400000000003</v>
      </c>
      <c r="D134" s="2">
        <v>4358.8999999999996</v>
      </c>
      <c r="E134" s="2">
        <v>4251.99</v>
      </c>
      <c r="F134" s="2">
        <v>4357.8599999999997</v>
      </c>
      <c r="G134" s="2">
        <v>5002240000</v>
      </c>
      <c r="H134" s="2">
        <f t="shared" si="118"/>
        <v>70.125496266812135</v>
      </c>
      <c r="I134" s="2">
        <f t="shared" si="119"/>
        <v>4307.8014999999996</v>
      </c>
      <c r="J134" s="2">
        <f t="shared" si="120"/>
        <v>69.710267038122211</v>
      </c>
      <c r="K134" s="2">
        <f t="shared" si="121"/>
        <v>25.690000000000509</v>
      </c>
      <c r="L134" s="18">
        <v>0.22025</v>
      </c>
      <c r="M134" s="19">
        <v>40.037381476606477</v>
      </c>
      <c r="N134" s="4">
        <f t="shared" si="94"/>
        <v>106.90999999999985</v>
      </c>
      <c r="O134" s="4">
        <f t="shared" si="122"/>
        <v>97.58199999999988</v>
      </c>
      <c r="P134" s="4">
        <f t="shared" si="95"/>
        <v>-7.6775563909774505</v>
      </c>
      <c r="Q134" s="4">
        <f t="shared" si="123"/>
        <v>-7.3904282768613472</v>
      </c>
      <c r="R134" s="18">
        <f t="shared" si="96"/>
        <v>4251.5259398496237</v>
      </c>
      <c r="S134" s="2">
        <f t="shared" si="97"/>
        <v>106.33406015037599</v>
      </c>
      <c r="T134" s="22">
        <f t="shared" si="98"/>
        <v>0</v>
      </c>
      <c r="U134" s="29">
        <f t="shared" si="99"/>
        <v>4284.7776606637317</v>
      </c>
      <c r="V134" s="30">
        <f t="shared" si="100"/>
        <v>73.082339336267978</v>
      </c>
      <c r="W134" s="31">
        <f t="shared" si="124"/>
        <v>0</v>
      </c>
      <c r="X134" s="35">
        <f t="shared" si="101"/>
        <v>4281.2196000000258</v>
      </c>
      <c r="Y134" s="30">
        <f t="shared" si="102"/>
        <v>76.640399999973852</v>
      </c>
      <c r="Z134" s="31">
        <f t="shared" si="125"/>
        <v>0</v>
      </c>
      <c r="AA134" s="29">
        <f t="shared" si="103"/>
        <v>4284.2795321708127</v>
      </c>
      <c r="AB134" s="30">
        <f t="shared" si="104"/>
        <v>73.580467829187</v>
      </c>
      <c r="AC134" s="31">
        <f t="shared" si="126"/>
        <v>0</v>
      </c>
      <c r="AD134" s="32">
        <f t="shared" si="105"/>
        <v>-1</v>
      </c>
      <c r="AE134" s="33">
        <f t="shared" si="106"/>
        <v>0</v>
      </c>
      <c r="AF134" s="33">
        <f t="shared" si="107"/>
        <v>0</v>
      </c>
      <c r="AG134" s="33">
        <f t="shared" si="108"/>
        <v>0</v>
      </c>
      <c r="AH134" s="38">
        <f t="shared" si="109"/>
        <v>-1</v>
      </c>
      <c r="AI134" s="33">
        <f t="shared" si="110"/>
        <v>-1</v>
      </c>
      <c r="AJ134" s="39">
        <f t="shared" si="111"/>
        <v>-1</v>
      </c>
      <c r="AK134" s="43">
        <f t="shared" si="112"/>
        <v>0</v>
      </c>
      <c r="AL134" s="4">
        <f t="shared" si="127"/>
        <v>70.759999999999309</v>
      </c>
      <c r="AM134" s="4">
        <f t="shared" si="128"/>
        <v>74.620467829186964</v>
      </c>
      <c r="AN134" s="4">
        <f t="shared" si="129"/>
        <v>70.759999999999309</v>
      </c>
      <c r="AO134" s="4">
        <f t="shared" si="130"/>
        <v>-36.150000000000546</v>
      </c>
      <c r="AP134" s="4">
        <f t="shared" si="131"/>
        <v>32.28953217081289</v>
      </c>
      <c r="AQ134" s="4">
        <f t="shared" si="132"/>
        <v>32.28953217081289</v>
      </c>
      <c r="AR134" s="4">
        <f t="shared" si="113"/>
        <v>69.719999999999345</v>
      </c>
      <c r="AS134">
        <f t="shared" si="133"/>
        <v>70.759999999999309</v>
      </c>
      <c r="AT134" s="6">
        <f t="shared" si="134"/>
        <v>1</v>
      </c>
      <c r="AU134" s="4">
        <f t="shared" si="135"/>
        <v>-17.372576112348177</v>
      </c>
      <c r="AV134" s="4">
        <f t="shared" si="136"/>
        <v>-29.382618523392868</v>
      </c>
      <c r="AW134">
        <f t="shared" si="137"/>
        <v>1</v>
      </c>
      <c r="AX134">
        <f t="shared" si="138"/>
        <v>0</v>
      </c>
      <c r="AY134">
        <f t="shared" si="139"/>
        <v>0</v>
      </c>
      <c r="AZ134" s="4">
        <f t="shared" si="114"/>
        <v>-3.9100000000000006</v>
      </c>
      <c r="BA134" s="4">
        <f t="shared" si="140"/>
        <v>1953.4399999999969</v>
      </c>
      <c r="BB134" s="4">
        <f t="shared" si="115"/>
        <v>1927.755000000014</v>
      </c>
      <c r="BC134" s="4">
        <f t="shared" si="116"/>
        <v>1150.068</v>
      </c>
      <c r="BE134"/>
      <c r="BG134" s="6"/>
      <c r="BM134">
        <f t="shared" si="117"/>
        <v>1</v>
      </c>
    </row>
    <row r="135" spans="1:65" x14ac:dyDescent="0.25">
      <c r="A135">
        <v>2380</v>
      </c>
      <c r="B135" s="1">
        <v>44635</v>
      </c>
      <c r="C135" s="2">
        <v>4188.82</v>
      </c>
      <c r="D135" s="2">
        <v>4271.05</v>
      </c>
      <c r="E135" s="2">
        <v>4187.8999999999996</v>
      </c>
      <c r="F135" s="2">
        <v>4262.45</v>
      </c>
      <c r="G135" s="2">
        <v>4331170000</v>
      </c>
      <c r="H135" s="2">
        <f t="shared" si="118"/>
        <v>71.893818896728348</v>
      </c>
      <c r="I135" s="2">
        <f t="shared" si="119"/>
        <v>4314.8584999999994</v>
      </c>
      <c r="J135" s="2">
        <f t="shared" si="120"/>
        <v>74.123539216989798</v>
      </c>
      <c r="K135" s="2">
        <f t="shared" si="121"/>
        <v>15.710000000000036</v>
      </c>
      <c r="L135" s="18">
        <v>0.26085000000000003</v>
      </c>
      <c r="M135" s="19">
        <v>46.423846858827076</v>
      </c>
      <c r="N135" s="4">
        <f t="shared" si="94"/>
        <v>97.940000000000509</v>
      </c>
      <c r="O135" s="4">
        <f t="shared" si="122"/>
        <v>96.412999999999826</v>
      </c>
      <c r="P135" s="4">
        <f t="shared" si="95"/>
        <v>-10.924060150375936</v>
      </c>
      <c r="Q135" s="4">
        <f t="shared" si="123"/>
        <v>-8.6213829135086897</v>
      </c>
      <c r="R135" s="18">
        <f t="shared" si="96"/>
        <v>4161.607578947368</v>
      </c>
      <c r="S135" s="2">
        <f t="shared" si="97"/>
        <v>100.84242105263183</v>
      </c>
      <c r="T135" s="22">
        <f t="shared" si="98"/>
        <v>0</v>
      </c>
      <c r="U135" s="29">
        <f t="shared" si="99"/>
        <v>4185.3152087174576</v>
      </c>
      <c r="V135" s="30">
        <f t="shared" si="100"/>
        <v>77.13479128254221</v>
      </c>
      <c r="W135" s="31">
        <f t="shared" si="124"/>
        <v>0</v>
      </c>
      <c r="X135" s="35">
        <f t="shared" si="101"/>
        <v>4165.6548000000039</v>
      </c>
      <c r="Y135" s="30">
        <f t="shared" si="102"/>
        <v>96.79519999999593</v>
      </c>
      <c r="Z135" s="31">
        <f t="shared" si="125"/>
        <v>0</v>
      </c>
      <c r="AA135" s="29">
        <f t="shared" si="103"/>
        <v>4182.5627514970138</v>
      </c>
      <c r="AB135" s="30">
        <f t="shared" si="104"/>
        <v>79.88724850298604</v>
      </c>
      <c r="AC135" s="31">
        <f t="shared" si="126"/>
        <v>0</v>
      </c>
      <c r="AD135" s="32">
        <f t="shared" si="105"/>
        <v>-1</v>
      </c>
      <c r="AE135" s="33">
        <f t="shared" si="106"/>
        <v>-1</v>
      </c>
      <c r="AF135" s="33">
        <f t="shared" si="107"/>
        <v>0</v>
      </c>
      <c r="AG135" s="33">
        <f t="shared" si="108"/>
        <v>0</v>
      </c>
      <c r="AH135" s="38">
        <f t="shared" si="109"/>
        <v>-1</v>
      </c>
      <c r="AI135" s="33">
        <f t="shared" si="110"/>
        <v>-1</v>
      </c>
      <c r="AJ135" s="39">
        <f t="shared" si="111"/>
        <v>-1</v>
      </c>
      <c r="AK135" s="43">
        <f t="shared" si="112"/>
        <v>-1</v>
      </c>
      <c r="AL135" s="4">
        <f t="shared" si="127"/>
        <v>82.230000000000473</v>
      </c>
      <c r="AM135" s="4">
        <f t="shared" si="128"/>
        <v>88.487248502986404</v>
      </c>
      <c r="AN135" s="4">
        <f t="shared" si="129"/>
        <v>82.230000000000473</v>
      </c>
      <c r="AO135" s="4">
        <f t="shared" si="130"/>
        <v>-0.92000000000007276</v>
      </c>
      <c r="AP135" s="4">
        <f t="shared" si="131"/>
        <v>-5.3372485029858581</v>
      </c>
      <c r="AQ135" s="4">
        <f t="shared" si="132"/>
        <v>5.3372485029858581</v>
      </c>
      <c r="AR135" s="4">
        <f t="shared" si="113"/>
        <v>73.630000000000109</v>
      </c>
      <c r="AS135">
        <f t="shared" si="133"/>
        <v>82.230000000000473</v>
      </c>
      <c r="AT135" s="6">
        <f t="shared" si="134"/>
        <v>1</v>
      </c>
      <c r="AU135" s="4">
        <f t="shared" si="135"/>
        <v>-22.051311314860413</v>
      </c>
      <c r="AV135" s="4">
        <f t="shared" si="136"/>
        <v>-26.906153141173032</v>
      </c>
      <c r="AW135">
        <f t="shared" si="137"/>
        <v>1</v>
      </c>
      <c r="AX135">
        <f t="shared" si="138"/>
        <v>0</v>
      </c>
      <c r="AY135">
        <f t="shared" si="139"/>
        <v>0</v>
      </c>
      <c r="AZ135" s="4">
        <f t="shared" si="114"/>
        <v>-3.9100000000000006</v>
      </c>
      <c r="BA135" s="4">
        <f t="shared" si="140"/>
        <v>1957.349999999997</v>
      </c>
      <c r="BB135" s="4">
        <f t="shared" si="115"/>
        <v>1930.3616666666805</v>
      </c>
      <c r="BC135" s="4">
        <f t="shared" si="116"/>
        <v>1110.3399999999997</v>
      </c>
      <c r="BE135"/>
      <c r="BG135" s="6"/>
      <c r="BM135">
        <f t="shared" si="117"/>
        <v>1</v>
      </c>
    </row>
    <row r="136" spans="1:65" x14ac:dyDescent="0.25">
      <c r="A136">
        <v>2379</v>
      </c>
      <c r="B136" s="1">
        <v>44634</v>
      </c>
      <c r="C136" s="2">
        <v>4202.75</v>
      </c>
      <c r="D136" s="2">
        <v>4247.57</v>
      </c>
      <c r="E136" s="2">
        <v>4161.72</v>
      </c>
      <c r="F136" s="2">
        <v>4173.1099999999997</v>
      </c>
      <c r="G136" s="2">
        <v>4757600000</v>
      </c>
      <c r="H136" s="2">
        <f t="shared" si="118"/>
        <v>69.989741629279834</v>
      </c>
      <c r="I136" s="2">
        <f t="shared" si="119"/>
        <v>4326.0479999999989</v>
      </c>
      <c r="J136" s="2">
        <f t="shared" si="120"/>
        <v>74.97920515049482</v>
      </c>
      <c r="K136" s="2">
        <f t="shared" si="121"/>
        <v>-1.5600000000004002</v>
      </c>
      <c r="L136" s="18">
        <v>0.29185</v>
      </c>
      <c r="M136" s="19">
        <v>52.329294508817448</v>
      </c>
      <c r="N136" s="4">
        <f t="shared" si="94"/>
        <v>85.849999999999454</v>
      </c>
      <c r="O136" s="4">
        <f t="shared" si="122"/>
        <v>96.509999999999764</v>
      </c>
      <c r="P136" s="4">
        <f t="shared" si="95"/>
        <v>-11.502421052631576</v>
      </c>
      <c r="Q136" s="4">
        <f t="shared" si="123"/>
        <v>-8.9866443142116541</v>
      </c>
      <c r="R136" s="18">
        <f t="shared" si="96"/>
        <v>4193.6067744360907</v>
      </c>
      <c r="S136" s="2">
        <f t="shared" si="97"/>
        <v>20.496774436091073</v>
      </c>
      <c r="T136" s="22">
        <f t="shared" si="98"/>
        <v>1</v>
      </c>
      <c r="U136" s="29">
        <f t="shared" si="99"/>
        <v>4199.3709241228071</v>
      </c>
      <c r="V136" s="30">
        <f t="shared" si="100"/>
        <v>26.26092412280741</v>
      </c>
      <c r="W136" s="31">
        <f t="shared" si="124"/>
        <v>1</v>
      </c>
      <c r="X136" s="35">
        <f t="shared" si="101"/>
        <v>4213.0613333333313</v>
      </c>
      <c r="Y136" s="30">
        <f t="shared" si="102"/>
        <v>39.951333333331604</v>
      </c>
      <c r="Z136" s="31">
        <f t="shared" si="125"/>
        <v>1</v>
      </c>
      <c r="AA136" s="29">
        <f t="shared" si="103"/>
        <v>4201.2875814122799</v>
      </c>
      <c r="AB136" s="30">
        <f t="shared" si="104"/>
        <v>28.177581412280233</v>
      </c>
      <c r="AC136" s="31">
        <f t="shared" si="126"/>
        <v>1</v>
      </c>
      <c r="AD136" s="32">
        <f t="shared" si="105"/>
        <v>1</v>
      </c>
      <c r="AE136" s="33">
        <f t="shared" si="106"/>
        <v>0</v>
      </c>
      <c r="AF136" s="33">
        <f t="shared" si="107"/>
        <v>0</v>
      </c>
      <c r="AG136" s="33">
        <f t="shared" si="108"/>
        <v>0</v>
      </c>
      <c r="AH136" s="38">
        <f t="shared" si="109"/>
        <v>1</v>
      </c>
      <c r="AI136" s="33">
        <f t="shared" si="110"/>
        <v>1</v>
      </c>
      <c r="AJ136" s="39">
        <f t="shared" si="111"/>
        <v>1</v>
      </c>
      <c r="AK136" s="43">
        <f t="shared" si="112"/>
        <v>0</v>
      </c>
      <c r="AL136" s="4">
        <f t="shared" si="127"/>
        <v>44.819999999999709</v>
      </c>
      <c r="AM136" s="4">
        <f t="shared" si="128"/>
        <v>46.282418587719803</v>
      </c>
      <c r="AN136" s="4">
        <f t="shared" si="129"/>
        <v>44.819999999999709</v>
      </c>
      <c r="AO136" s="4">
        <f t="shared" si="130"/>
        <v>-41.029999999999745</v>
      </c>
      <c r="AP136" s="4">
        <f t="shared" si="131"/>
        <v>39.567581412279651</v>
      </c>
      <c r="AQ136" s="4">
        <f t="shared" si="132"/>
        <v>39.567581412279651</v>
      </c>
      <c r="AR136" s="4">
        <f t="shared" si="113"/>
        <v>29.640000000000327</v>
      </c>
      <c r="AS136">
        <f t="shared" si="133"/>
        <v>44.819999999999709</v>
      </c>
      <c r="AT136" s="6">
        <f t="shared" si="134"/>
        <v>0</v>
      </c>
      <c r="AU136" s="4">
        <f t="shared" si="135"/>
        <v>8.9730522140198659</v>
      </c>
      <c r="AV136" s="4">
        <f t="shared" si="136"/>
        <v>22.989294508817121</v>
      </c>
      <c r="AW136">
        <f t="shared" si="137"/>
        <v>0</v>
      </c>
      <c r="AX136">
        <f t="shared" si="138"/>
        <v>0</v>
      </c>
      <c r="AY136">
        <f t="shared" si="139"/>
        <v>0</v>
      </c>
      <c r="AZ136" s="4">
        <f t="shared" si="114"/>
        <v>6.94</v>
      </c>
      <c r="BA136" s="4">
        <f t="shared" si="140"/>
        <v>1961.259999999997</v>
      </c>
      <c r="BB136" s="4">
        <f t="shared" si="115"/>
        <v>1934.2716666666806</v>
      </c>
      <c r="BC136" s="4">
        <f t="shared" si="116"/>
        <v>1115.9119999999998</v>
      </c>
      <c r="BE136"/>
      <c r="BG136" s="6"/>
      <c r="BM136">
        <f t="shared" si="117"/>
        <v>1</v>
      </c>
    </row>
    <row r="137" spans="1:65" x14ac:dyDescent="0.25">
      <c r="A137">
        <v>2378</v>
      </c>
      <c r="B137" s="1">
        <v>44631</v>
      </c>
      <c r="C137" s="2">
        <v>4279.5</v>
      </c>
      <c r="D137" s="2">
        <v>4291.01</v>
      </c>
      <c r="E137" s="2">
        <v>4200.49</v>
      </c>
      <c r="F137" s="2">
        <v>4204.3100000000004</v>
      </c>
      <c r="G137" s="2">
        <v>3877430000</v>
      </c>
      <c r="H137" s="2">
        <f t="shared" si="118"/>
        <v>64.802055317199176</v>
      </c>
      <c r="I137" s="2">
        <f t="shared" si="119"/>
        <v>4341.2240000000002</v>
      </c>
      <c r="J137" s="2">
        <f t="shared" si="120"/>
        <v>72.364215124095068</v>
      </c>
      <c r="K137" s="2">
        <f t="shared" si="121"/>
        <v>19.979999999999563</v>
      </c>
      <c r="L137" s="18">
        <v>0.25750000000000001</v>
      </c>
      <c r="M137" s="19">
        <v>46.776567142625723</v>
      </c>
      <c r="N137" s="4">
        <f t="shared" si="94"/>
        <v>90.520000000000437</v>
      </c>
      <c r="O137" s="4">
        <f t="shared" si="122"/>
        <v>95.296999999999841</v>
      </c>
      <c r="P137" s="4">
        <f t="shared" si="95"/>
        <v>-10.70322556390977</v>
      </c>
      <c r="Q137" s="4">
        <f t="shared" si="123"/>
        <v>-8.6642971210076443</v>
      </c>
      <c r="R137" s="18">
        <f t="shared" si="96"/>
        <v>4248.2719849624063</v>
      </c>
      <c r="S137" s="2">
        <f t="shared" si="97"/>
        <v>43.96198496240595</v>
      </c>
      <c r="T137" s="22">
        <f t="shared" si="98"/>
        <v>1</v>
      </c>
      <c r="U137" s="29">
        <f t="shared" si="99"/>
        <v>4276.3016820746097</v>
      </c>
      <c r="V137" s="30">
        <f t="shared" si="100"/>
        <v>71.991682074609344</v>
      </c>
      <c r="W137" s="31">
        <f t="shared" si="124"/>
        <v>0</v>
      </c>
      <c r="X137" s="35">
        <f t="shared" si="101"/>
        <v>4287.8126666666722</v>
      </c>
      <c r="Y137" s="30">
        <f t="shared" si="102"/>
        <v>83.502666666671757</v>
      </c>
      <c r="Z137" s="31">
        <f t="shared" si="125"/>
        <v>0</v>
      </c>
      <c r="AA137" s="29">
        <f t="shared" si="103"/>
        <v>4277.9132199174983</v>
      </c>
      <c r="AB137" s="30">
        <f t="shared" si="104"/>
        <v>73.603219917497881</v>
      </c>
      <c r="AC137" s="31">
        <f t="shared" si="126"/>
        <v>0</v>
      </c>
      <c r="AD137" s="32">
        <f t="shared" si="105"/>
        <v>-1</v>
      </c>
      <c r="AE137" s="33">
        <f t="shared" si="106"/>
        <v>-1</v>
      </c>
      <c r="AF137" s="33">
        <f t="shared" si="107"/>
        <v>0</v>
      </c>
      <c r="AG137" s="33">
        <f t="shared" si="108"/>
        <v>0</v>
      </c>
      <c r="AH137" s="38">
        <f t="shared" si="109"/>
        <v>-1</v>
      </c>
      <c r="AI137" s="33">
        <f t="shared" si="110"/>
        <v>-1</v>
      </c>
      <c r="AJ137" s="39">
        <f t="shared" si="111"/>
        <v>-1</v>
      </c>
      <c r="AK137" s="43">
        <f t="shared" si="112"/>
        <v>-1</v>
      </c>
      <c r="AL137" s="4">
        <f t="shared" si="127"/>
        <v>11.510000000000218</v>
      </c>
      <c r="AM137" s="4">
        <f t="shared" si="128"/>
        <v>13.096780082501937</v>
      </c>
      <c r="AN137" s="4">
        <f t="shared" si="129"/>
        <v>11.510000000000218</v>
      </c>
      <c r="AO137" s="4">
        <f t="shared" si="130"/>
        <v>-79.010000000000218</v>
      </c>
      <c r="AP137" s="4">
        <f t="shared" si="131"/>
        <v>77.4232199174985</v>
      </c>
      <c r="AQ137" s="4">
        <f t="shared" si="132"/>
        <v>77.4232199174985</v>
      </c>
      <c r="AR137" s="4">
        <f t="shared" si="113"/>
        <v>75.1899999999996</v>
      </c>
      <c r="AS137">
        <f t="shared" si="133"/>
        <v>77.4232199174985</v>
      </c>
      <c r="AT137" s="6">
        <f t="shared" si="134"/>
        <v>1</v>
      </c>
      <c r="AU137" s="4">
        <f t="shared" si="135"/>
        <v>-24.185071761511914</v>
      </c>
      <c r="AV137" s="4">
        <f t="shared" si="136"/>
        <v>-28.113432857373876</v>
      </c>
      <c r="AW137">
        <f t="shared" si="137"/>
        <v>1</v>
      </c>
      <c r="AX137">
        <f t="shared" si="138"/>
        <v>0</v>
      </c>
      <c r="AY137">
        <f t="shared" si="139"/>
        <v>0</v>
      </c>
      <c r="AZ137" s="4">
        <f t="shared" si="114"/>
        <v>-3.9100000000000006</v>
      </c>
      <c r="BA137" s="4">
        <f t="shared" si="140"/>
        <v>1954.319999999997</v>
      </c>
      <c r="BB137" s="4">
        <f t="shared" si="115"/>
        <v>1929.6450000000139</v>
      </c>
      <c r="BC137" s="4">
        <f t="shared" si="116"/>
        <v>1146.6119999999999</v>
      </c>
      <c r="BE137"/>
      <c r="BG137" s="6"/>
      <c r="BM137">
        <f t="shared" si="117"/>
        <v>1</v>
      </c>
    </row>
    <row r="138" spans="1:65" x14ac:dyDescent="0.25">
      <c r="A138">
        <v>2377</v>
      </c>
      <c r="B138" s="1">
        <v>44630</v>
      </c>
      <c r="C138" s="2">
        <v>4252.55</v>
      </c>
      <c r="D138" s="2">
        <v>4268.28</v>
      </c>
      <c r="E138" s="2">
        <v>4209.8</v>
      </c>
      <c r="F138" s="2">
        <v>4259.5200000000004</v>
      </c>
      <c r="G138" s="2">
        <v>4008690000</v>
      </c>
      <c r="H138" s="2">
        <f t="shared" si="118"/>
        <v>64.190052188793302</v>
      </c>
      <c r="I138" s="2">
        <f t="shared" si="119"/>
        <v>4354.911000000001</v>
      </c>
      <c r="J138" s="2">
        <f t="shared" si="120"/>
        <v>71.309458948489507</v>
      </c>
      <c r="K138" s="2">
        <f t="shared" si="121"/>
        <v>-25.329999999999927</v>
      </c>
      <c r="L138" s="18">
        <v>0.25374999999999998</v>
      </c>
      <c r="M138" s="19">
        <v>46.294041874770947</v>
      </c>
      <c r="N138" s="4">
        <f t="shared" si="94"/>
        <v>68.079999999999927</v>
      </c>
      <c r="O138" s="4">
        <f t="shared" si="122"/>
        <v>96.095999999999819</v>
      </c>
      <c r="P138" s="4">
        <f t="shared" si="95"/>
        <v>-11.248015037593987</v>
      </c>
      <c r="Q138" s="4">
        <f t="shared" si="123"/>
        <v>-8.2008151933089568</v>
      </c>
      <c r="R138" s="18">
        <f t="shared" si="96"/>
        <v>4264.4790977443608</v>
      </c>
      <c r="S138" s="2">
        <f t="shared" si="97"/>
        <v>4.9590977443604061</v>
      </c>
      <c r="T138" s="22">
        <f t="shared" si="98"/>
        <v>1</v>
      </c>
      <c r="U138" s="29">
        <f t="shared" si="99"/>
        <v>4249.1628197161535</v>
      </c>
      <c r="V138" s="30">
        <f t="shared" si="100"/>
        <v>10.357180283846901</v>
      </c>
      <c r="W138" s="31">
        <f t="shared" si="124"/>
        <v>1</v>
      </c>
      <c r="X138" s="35">
        <f t="shared" si="101"/>
        <v>4258.032933333343</v>
      </c>
      <c r="Y138" s="30">
        <f t="shared" si="102"/>
        <v>1.4870666666574834</v>
      </c>
      <c r="Z138" s="31">
        <f t="shared" si="125"/>
        <v>1</v>
      </c>
      <c r="AA138" s="29">
        <f t="shared" si="103"/>
        <v>4250.4046356225599</v>
      </c>
      <c r="AB138" s="30">
        <f t="shared" si="104"/>
        <v>9.1153643774405282</v>
      </c>
      <c r="AC138" s="31">
        <f t="shared" si="126"/>
        <v>1</v>
      </c>
      <c r="AD138" s="32">
        <f t="shared" si="105"/>
        <v>1</v>
      </c>
      <c r="AE138" s="33">
        <f t="shared" si="106"/>
        <v>0</v>
      </c>
      <c r="AF138" s="33">
        <f t="shared" si="107"/>
        <v>0</v>
      </c>
      <c r="AG138" s="33">
        <f t="shared" si="108"/>
        <v>0</v>
      </c>
      <c r="AH138" s="38">
        <f t="shared" si="109"/>
        <v>1</v>
      </c>
      <c r="AI138" s="33">
        <f t="shared" si="110"/>
        <v>1</v>
      </c>
      <c r="AJ138" s="39">
        <f t="shared" si="111"/>
        <v>1</v>
      </c>
      <c r="AK138" s="43">
        <f t="shared" si="112"/>
        <v>0</v>
      </c>
      <c r="AL138" s="4">
        <f t="shared" si="127"/>
        <v>15.729999999999563</v>
      </c>
      <c r="AM138" s="4">
        <f t="shared" si="128"/>
        <v>17.875364377439837</v>
      </c>
      <c r="AN138" s="4">
        <f t="shared" si="129"/>
        <v>15.729999999999563</v>
      </c>
      <c r="AO138" s="4">
        <f t="shared" si="130"/>
        <v>-42.75</v>
      </c>
      <c r="AP138" s="4">
        <f t="shared" si="131"/>
        <v>40.604635622559726</v>
      </c>
      <c r="AQ138" s="4">
        <f t="shared" si="132"/>
        <v>40.604635622559726</v>
      </c>
      <c r="AR138" s="4">
        <f t="shared" si="113"/>
        <v>6.9700000000002547</v>
      </c>
      <c r="AS138">
        <f t="shared" si="133"/>
        <v>40.604635622559726</v>
      </c>
      <c r="AT138" s="6">
        <f t="shared" si="134"/>
        <v>0</v>
      </c>
      <c r="AU138" s="4">
        <f t="shared" si="135"/>
        <v>17.303170681352292</v>
      </c>
      <c r="AV138" s="4">
        <f t="shared" si="136"/>
        <v>39.62404187477069</v>
      </c>
      <c r="AW138">
        <f t="shared" si="137"/>
        <v>0</v>
      </c>
      <c r="AX138">
        <f t="shared" si="138"/>
        <v>0</v>
      </c>
      <c r="AY138">
        <f t="shared" si="139"/>
        <v>0</v>
      </c>
      <c r="AZ138" s="4">
        <f t="shared" si="114"/>
        <v>6.94</v>
      </c>
      <c r="BA138" s="4">
        <f t="shared" si="140"/>
        <v>1958.2299999999971</v>
      </c>
      <c r="BB138" s="4">
        <f t="shared" si="115"/>
        <v>1933.5550000000139</v>
      </c>
      <c r="BC138" s="4">
        <f t="shared" si="116"/>
        <v>1135.8319999999999</v>
      </c>
      <c r="BE138"/>
      <c r="BG138" s="6"/>
      <c r="BM138">
        <f t="shared" si="117"/>
        <v>1</v>
      </c>
    </row>
    <row r="139" spans="1:65" x14ac:dyDescent="0.25">
      <c r="A139">
        <v>2376</v>
      </c>
      <c r="B139" s="1">
        <v>44629</v>
      </c>
      <c r="C139" s="2">
        <v>4223.1000000000004</v>
      </c>
      <c r="D139" s="2">
        <v>4299.3999999999996</v>
      </c>
      <c r="E139" s="2">
        <v>4223.1000000000004</v>
      </c>
      <c r="F139" s="2">
        <v>4277.88</v>
      </c>
      <c r="G139" s="2">
        <v>4220180000</v>
      </c>
      <c r="H139" s="2">
        <f t="shared" si="118"/>
        <v>79.149219663451717</v>
      </c>
      <c r="I139" s="2">
        <f t="shared" si="119"/>
        <v>4369.6335000000008</v>
      </c>
      <c r="J139" s="2">
        <f t="shared" si="120"/>
        <v>80.254405281612193</v>
      </c>
      <c r="K139" s="2">
        <f t="shared" si="121"/>
        <v>52.400000000000546</v>
      </c>
      <c r="L139" s="18">
        <v>0.28310000000000002</v>
      </c>
      <c r="M139" s="19">
        <v>50.354614177314801</v>
      </c>
      <c r="N139" s="4">
        <f t="shared" si="94"/>
        <v>128.69999999999982</v>
      </c>
      <c r="O139" s="4">
        <f t="shared" si="122"/>
        <v>107.29599999999982</v>
      </c>
      <c r="P139" s="4">
        <f t="shared" si="95"/>
        <v>-13.400902255639112</v>
      </c>
      <c r="Q139" s="4">
        <f t="shared" si="123"/>
        <v>-8.6850776508882266</v>
      </c>
      <c r="R139" s="18">
        <f t="shared" si="96"/>
        <v>4156.2867518796993</v>
      </c>
      <c r="S139" s="2">
        <f t="shared" si="97"/>
        <v>121.59324812030081</v>
      </c>
      <c r="T139" s="22">
        <f t="shared" si="98"/>
        <v>0</v>
      </c>
      <c r="U139" s="29">
        <f t="shared" si="99"/>
        <v>4219.6214911458337</v>
      </c>
      <c r="V139" s="30">
        <f t="shared" si="100"/>
        <v>58.258508854166394</v>
      </c>
      <c r="W139" s="31">
        <f t="shared" si="124"/>
        <v>0</v>
      </c>
      <c r="X139" s="35">
        <f t="shared" si="101"/>
        <v>4184.4209333333274</v>
      </c>
      <c r="Y139" s="30">
        <f t="shared" si="102"/>
        <v>93.459066666672697</v>
      </c>
      <c r="Z139" s="31">
        <f t="shared" si="125"/>
        <v>0</v>
      </c>
      <c r="AA139" s="29">
        <f t="shared" si="103"/>
        <v>4214.6934130520822</v>
      </c>
      <c r="AB139" s="30">
        <f t="shared" si="104"/>
        <v>63.186586947917931</v>
      </c>
      <c r="AC139" s="31">
        <f t="shared" si="126"/>
        <v>0</v>
      </c>
      <c r="AD139" s="32">
        <f t="shared" si="105"/>
        <v>-1</v>
      </c>
      <c r="AE139" s="33">
        <f t="shared" si="106"/>
        <v>-1</v>
      </c>
      <c r="AF139" s="33">
        <f t="shared" si="107"/>
        <v>-1</v>
      </c>
      <c r="AG139" s="33">
        <f t="shared" si="108"/>
        <v>0</v>
      </c>
      <c r="AH139" s="38">
        <f t="shared" si="109"/>
        <v>-1</v>
      </c>
      <c r="AI139" s="33">
        <f t="shared" si="110"/>
        <v>-1</v>
      </c>
      <c r="AJ139" s="39">
        <f t="shared" si="111"/>
        <v>-1</v>
      </c>
      <c r="AK139" s="43">
        <f t="shared" si="112"/>
        <v>-1</v>
      </c>
      <c r="AL139" s="4">
        <f t="shared" si="127"/>
        <v>76.299999999999272</v>
      </c>
      <c r="AM139" s="4">
        <f t="shared" si="128"/>
        <v>84.706586947917458</v>
      </c>
      <c r="AN139" s="4">
        <f t="shared" si="129"/>
        <v>76.299999999999272</v>
      </c>
      <c r="AO139" s="4">
        <f t="shared" si="130"/>
        <v>0</v>
      </c>
      <c r="AP139" s="4">
        <f t="shared" si="131"/>
        <v>-8.4065869479181856</v>
      </c>
      <c r="AQ139" s="4">
        <f t="shared" si="132"/>
        <v>8.4065869479181856</v>
      </c>
      <c r="AR139" s="4">
        <f t="shared" si="113"/>
        <v>54.779999999999745</v>
      </c>
      <c r="AS139">
        <f t="shared" si="133"/>
        <v>76.299999999999272</v>
      </c>
      <c r="AT139" s="6">
        <f t="shared" si="134"/>
        <v>1</v>
      </c>
      <c r="AU139" s="4">
        <f t="shared" si="135"/>
        <v>-10.181956433024794</v>
      </c>
      <c r="AV139" s="4">
        <f t="shared" si="136"/>
        <v>-4.1253858226849447</v>
      </c>
      <c r="AW139">
        <f t="shared" si="137"/>
        <v>1</v>
      </c>
      <c r="AX139">
        <f t="shared" si="138"/>
        <v>0</v>
      </c>
      <c r="AY139">
        <f t="shared" si="139"/>
        <v>0</v>
      </c>
      <c r="AZ139" s="4">
        <f t="shared" si="114"/>
        <v>-3.9100000000000006</v>
      </c>
      <c r="BA139" s="4">
        <f t="shared" si="140"/>
        <v>1951.289999999997</v>
      </c>
      <c r="BB139" s="4">
        <f t="shared" si="115"/>
        <v>1928.9283333333472</v>
      </c>
      <c r="BC139" s="4">
        <f t="shared" si="116"/>
        <v>1124.0520000000001</v>
      </c>
      <c r="BE139"/>
      <c r="BG139" s="6"/>
      <c r="BM139">
        <f t="shared" si="117"/>
        <v>1</v>
      </c>
    </row>
    <row r="140" spans="1:65" x14ac:dyDescent="0.25">
      <c r="A140">
        <v>2375</v>
      </c>
      <c r="B140" s="1">
        <v>44628</v>
      </c>
      <c r="C140" s="2">
        <v>4202.66</v>
      </c>
      <c r="D140" s="2">
        <v>4276.9399999999996</v>
      </c>
      <c r="E140" s="2">
        <v>4157.87</v>
      </c>
      <c r="F140" s="2">
        <v>4170.7</v>
      </c>
      <c r="G140" s="2">
        <v>6237000000</v>
      </c>
      <c r="H140" s="2">
        <f t="shared" si="118"/>
        <v>74.722843636408228</v>
      </c>
      <c r="I140" s="2">
        <f t="shared" si="119"/>
        <v>4382.4794999999995</v>
      </c>
      <c r="J140" s="2">
        <f t="shared" si="120"/>
        <v>80.816744830511468</v>
      </c>
      <c r="K140" s="2">
        <f t="shared" si="121"/>
        <v>1.569999999999709</v>
      </c>
      <c r="L140" s="18">
        <v>0.32090000000000002</v>
      </c>
      <c r="M140" s="19">
        <v>57.493950927803894</v>
      </c>
      <c r="N140" s="4">
        <f t="shared" si="94"/>
        <v>119.06999999999971</v>
      </c>
      <c r="O140" s="4">
        <f t="shared" si="122"/>
        <v>106.42599999999985</v>
      </c>
      <c r="P140" s="4">
        <f t="shared" si="95"/>
        <v>-14.413248120300764</v>
      </c>
      <c r="Q140" s="4">
        <f t="shared" si="123"/>
        <v>-8.9192534722222234</v>
      </c>
      <c r="R140" s="18">
        <f t="shared" si="96"/>
        <v>4188.2612706766922</v>
      </c>
      <c r="S140" s="2">
        <f t="shared" si="97"/>
        <v>17.561270676692402</v>
      </c>
      <c r="T140" s="22">
        <f t="shared" si="98"/>
        <v>1</v>
      </c>
      <c r="U140" s="29">
        <f t="shared" si="99"/>
        <v>4199.4766146851662</v>
      </c>
      <c r="V140" s="30">
        <f t="shared" si="100"/>
        <v>28.776614685166351</v>
      </c>
      <c r="W140" s="31">
        <f t="shared" si="124"/>
        <v>1</v>
      </c>
      <c r="X140" s="35">
        <f t="shared" si="101"/>
        <v>4201.3422666666738</v>
      </c>
      <c r="Y140" s="30">
        <f t="shared" si="102"/>
        <v>30.642266666674004</v>
      </c>
      <c r="Z140" s="31">
        <f t="shared" si="125"/>
        <v>1</v>
      </c>
      <c r="AA140" s="29">
        <f t="shared" si="103"/>
        <v>4199.7378059625771</v>
      </c>
      <c r="AB140" s="30">
        <f t="shared" si="104"/>
        <v>29.037805962577295</v>
      </c>
      <c r="AC140" s="31">
        <f t="shared" si="126"/>
        <v>1</v>
      </c>
      <c r="AD140" s="32">
        <f t="shared" si="105"/>
        <v>1</v>
      </c>
      <c r="AE140" s="33">
        <f t="shared" si="106"/>
        <v>0</v>
      </c>
      <c r="AF140" s="33">
        <f t="shared" si="107"/>
        <v>0</v>
      </c>
      <c r="AG140" s="33">
        <f t="shared" si="108"/>
        <v>0</v>
      </c>
      <c r="AH140" s="38">
        <f t="shared" si="109"/>
        <v>1</v>
      </c>
      <c r="AI140" s="33">
        <f t="shared" si="110"/>
        <v>1</v>
      </c>
      <c r="AJ140" s="39">
        <f t="shared" si="111"/>
        <v>1</v>
      </c>
      <c r="AK140" s="43">
        <f t="shared" si="112"/>
        <v>1</v>
      </c>
      <c r="AL140" s="4">
        <f t="shared" si="127"/>
        <v>74.279999999999745</v>
      </c>
      <c r="AM140" s="4">
        <f t="shared" si="128"/>
        <v>77.202194037422487</v>
      </c>
      <c r="AN140" s="4">
        <f t="shared" si="129"/>
        <v>74.279999999999745</v>
      </c>
      <c r="AO140" s="4">
        <f t="shared" si="130"/>
        <v>-44.789999999999964</v>
      </c>
      <c r="AP140" s="4">
        <f t="shared" si="131"/>
        <v>41.867805962577222</v>
      </c>
      <c r="AQ140" s="4">
        <f t="shared" si="132"/>
        <v>41.867805962577222</v>
      </c>
      <c r="AR140" s="4">
        <f t="shared" si="113"/>
        <v>31.960000000000036</v>
      </c>
      <c r="AS140">
        <f t="shared" si="133"/>
        <v>74.279999999999745</v>
      </c>
      <c r="AT140" s="6">
        <f t="shared" si="134"/>
        <v>1</v>
      </c>
      <c r="AU140" s="4">
        <f t="shared" si="135"/>
        <v>-2.3294025892449497</v>
      </c>
      <c r="AV140" s="4">
        <f t="shared" si="136"/>
        <v>25.833950927803858</v>
      </c>
      <c r="AW140">
        <f t="shared" si="137"/>
        <v>0</v>
      </c>
      <c r="AX140">
        <f t="shared" si="138"/>
        <v>1</v>
      </c>
      <c r="AY140">
        <f t="shared" si="139"/>
        <v>0</v>
      </c>
      <c r="AZ140" s="4">
        <f t="shared" si="114"/>
        <v>-3.9100000000000006</v>
      </c>
      <c r="BA140" s="4">
        <f t="shared" si="140"/>
        <v>1955.1999999999971</v>
      </c>
      <c r="BB140" s="4">
        <f t="shared" si="115"/>
        <v>1932.8383333333472</v>
      </c>
      <c r="BC140" s="4">
        <f t="shared" si="116"/>
        <v>1115.8759999999997</v>
      </c>
      <c r="BE140"/>
      <c r="BG140" s="6"/>
      <c r="BM140">
        <f t="shared" si="117"/>
        <v>1</v>
      </c>
    </row>
    <row r="141" spans="1:65" x14ac:dyDescent="0.25">
      <c r="A141">
        <v>2374</v>
      </c>
      <c r="B141" s="1">
        <v>44627</v>
      </c>
      <c r="C141" s="2">
        <v>4327.01</v>
      </c>
      <c r="D141" s="2">
        <v>4327.01</v>
      </c>
      <c r="E141" s="2">
        <v>4199.8500000000004</v>
      </c>
      <c r="F141" s="2">
        <v>4201.09</v>
      </c>
      <c r="G141" s="2">
        <v>5506330000</v>
      </c>
      <c r="H141" s="2">
        <f t="shared" si="118"/>
        <v>64.774402360122977</v>
      </c>
      <c r="I141" s="2">
        <f t="shared" si="119"/>
        <v>4397.634</v>
      </c>
      <c r="J141" s="2">
        <f t="shared" si="120"/>
        <v>74.277481072487134</v>
      </c>
      <c r="K141" s="2">
        <f t="shared" si="121"/>
        <v>-1.8599999999996726</v>
      </c>
      <c r="L141" s="18">
        <v>0.33889999999999998</v>
      </c>
      <c r="M141" s="19">
        <v>62.565736878917214</v>
      </c>
      <c r="N141" s="4">
        <f t="shared" si="94"/>
        <v>129.01999999999953</v>
      </c>
      <c r="O141" s="4">
        <f t="shared" si="122"/>
        <v>104.0199999999999</v>
      </c>
      <c r="P141" s="4">
        <f t="shared" si="95"/>
        <v>-12.828729323308281</v>
      </c>
      <c r="Q141" s="4">
        <f t="shared" si="123"/>
        <v>-8.1625264482914694</v>
      </c>
      <c r="R141" s="18">
        <f t="shared" si="96"/>
        <v>4317.3788796992476</v>
      </c>
      <c r="S141" s="2">
        <f t="shared" si="97"/>
        <v>116.28887969924745</v>
      </c>
      <c r="T141" s="22">
        <f t="shared" si="98"/>
        <v>0</v>
      </c>
      <c r="U141" s="29">
        <f t="shared" si="99"/>
        <v>4324.3614273349076</v>
      </c>
      <c r="V141" s="30">
        <f t="shared" si="100"/>
        <v>123.27142733490746</v>
      </c>
      <c r="W141" s="31">
        <f t="shared" si="124"/>
        <v>0</v>
      </c>
      <c r="X141" s="35">
        <f t="shared" si="101"/>
        <v>4309.2613333333284</v>
      </c>
      <c r="Y141" s="30">
        <f t="shared" si="102"/>
        <v>108.17133333332822</v>
      </c>
      <c r="Z141" s="31">
        <f t="shared" si="125"/>
        <v>0</v>
      </c>
      <c r="AA141" s="29">
        <f t="shared" si="103"/>
        <v>4322.247414174687</v>
      </c>
      <c r="AB141" s="30">
        <f t="shared" si="104"/>
        <v>121.15741417468689</v>
      </c>
      <c r="AC141" s="31">
        <f t="shared" si="126"/>
        <v>0</v>
      </c>
      <c r="AD141" s="32">
        <f t="shared" si="105"/>
        <v>-1</v>
      </c>
      <c r="AE141" s="33">
        <f t="shared" si="106"/>
        <v>-1</v>
      </c>
      <c r="AF141" s="33">
        <f t="shared" si="107"/>
        <v>0</v>
      </c>
      <c r="AG141" s="33">
        <f t="shared" si="108"/>
        <v>0</v>
      </c>
      <c r="AH141" s="38">
        <f t="shared" si="109"/>
        <v>-1</v>
      </c>
      <c r="AI141" s="33">
        <f t="shared" si="110"/>
        <v>-1</v>
      </c>
      <c r="AJ141" s="39">
        <f t="shared" si="111"/>
        <v>-1</v>
      </c>
      <c r="AK141" s="43">
        <f t="shared" si="112"/>
        <v>-1</v>
      </c>
      <c r="AL141" s="4">
        <f t="shared" si="127"/>
        <v>0</v>
      </c>
      <c r="AM141" s="4">
        <f t="shared" si="128"/>
        <v>4.762585825313181</v>
      </c>
      <c r="AN141" s="4">
        <f t="shared" si="129"/>
        <v>0</v>
      </c>
      <c r="AO141" s="4">
        <f t="shared" si="130"/>
        <v>-127.15999999999985</v>
      </c>
      <c r="AP141" s="4">
        <f t="shared" si="131"/>
        <v>122.39741417468667</v>
      </c>
      <c r="AQ141" s="4">
        <f t="shared" si="132"/>
        <v>122.39741417468667</v>
      </c>
      <c r="AR141" s="4">
        <f t="shared" si="113"/>
        <v>125.92000000000007</v>
      </c>
      <c r="AS141">
        <f t="shared" si="133"/>
        <v>122.39741417468667</v>
      </c>
      <c r="AT141" s="6">
        <f t="shared" si="134"/>
        <v>1</v>
      </c>
      <c r="AU141" s="4">
        <f t="shared" si="135"/>
        <v>-66.574421188753689</v>
      </c>
      <c r="AV141" s="4">
        <f t="shared" si="136"/>
        <v>-63.054263121082862</v>
      </c>
      <c r="AW141">
        <f t="shared" si="137"/>
        <v>1</v>
      </c>
      <c r="AX141">
        <f t="shared" si="138"/>
        <v>0</v>
      </c>
      <c r="AY141">
        <f t="shared" si="139"/>
        <v>0</v>
      </c>
      <c r="AZ141" s="4">
        <f t="shared" si="114"/>
        <v>-3.9100000000000006</v>
      </c>
      <c r="BA141" s="4">
        <f t="shared" si="140"/>
        <v>1959.1099999999972</v>
      </c>
      <c r="BB141" s="4">
        <f t="shared" si="115"/>
        <v>1936.7483333333473</v>
      </c>
      <c r="BC141" s="4">
        <f t="shared" si="116"/>
        <v>1165.616</v>
      </c>
      <c r="BE141"/>
      <c r="BG141" s="6"/>
      <c r="BM141">
        <f t="shared" si="117"/>
        <v>1</v>
      </c>
    </row>
    <row r="142" spans="1:65" x14ac:dyDescent="0.25">
      <c r="A142">
        <v>2373</v>
      </c>
      <c r="B142" s="1">
        <v>44624</v>
      </c>
      <c r="C142" s="2">
        <v>4342.12</v>
      </c>
      <c r="D142" s="2">
        <v>4342.12</v>
      </c>
      <c r="E142" s="2">
        <v>4284.9799999999996</v>
      </c>
      <c r="F142" s="2">
        <v>4328.87</v>
      </c>
      <c r="G142" s="2">
        <v>4558250000</v>
      </c>
      <c r="H142" s="2">
        <f t="shared" si="118"/>
        <v>67.737711218427648</v>
      </c>
      <c r="I142" s="2">
        <f t="shared" si="119"/>
        <v>4405.4230000000007</v>
      </c>
      <c r="J142" s="2">
        <f t="shared" si="120"/>
        <v>71.256816765319542</v>
      </c>
      <c r="K142" s="2">
        <f t="shared" si="121"/>
        <v>-21.369999999999891</v>
      </c>
      <c r="L142" s="18">
        <v>0.26085000000000003</v>
      </c>
      <c r="M142" s="19">
        <v>48.541733031246082</v>
      </c>
      <c r="N142" s="4">
        <f t="shared" si="94"/>
        <v>78.510000000000218</v>
      </c>
      <c r="O142" s="4">
        <f t="shared" si="122"/>
        <v>97.855999999999952</v>
      </c>
      <c r="P142" s="4">
        <f t="shared" si="95"/>
        <v>-11.491120300751886</v>
      </c>
      <c r="Q142" s="4">
        <f t="shared" si="123"/>
        <v>-6.7912119617769253</v>
      </c>
      <c r="R142" s="18">
        <f t="shared" si="96"/>
        <v>4352.0990526315791</v>
      </c>
      <c r="S142" s="2">
        <f t="shared" si="97"/>
        <v>23.229052631579179</v>
      </c>
      <c r="T142" s="22">
        <f t="shared" si="98"/>
        <v>1</v>
      </c>
      <c r="U142" s="29">
        <f t="shared" si="99"/>
        <v>4339.9728164950629</v>
      </c>
      <c r="V142" s="30">
        <f t="shared" si="100"/>
        <v>11.102816495063053</v>
      </c>
      <c r="W142" s="31">
        <f t="shared" si="124"/>
        <v>1</v>
      </c>
      <c r="X142" s="35">
        <f t="shared" si="101"/>
        <v>4367.8484000000026</v>
      </c>
      <c r="Y142" s="30">
        <f t="shared" si="102"/>
        <v>38.978400000002694</v>
      </c>
      <c r="Z142" s="31">
        <f t="shared" si="125"/>
        <v>1</v>
      </c>
      <c r="AA142" s="29">
        <f t="shared" si="103"/>
        <v>4343.8753981857544</v>
      </c>
      <c r="AB142" s="30">
        <f t="shared" si="104"/>
        <v>15.00539818575453</v>
      </c>
      <c r="AC142" s="31">
        <f t="shared" si="126"/>
        <v>1</v>
      </c>
      <c r="AD142" s="32">
        <f t="shared" si="105"/>
        <v>1</v>
      </c>
      <c r="AE142" s="33">
        <f t="shared" si="106"/>
        <v>1</v>
      </c>
      <c r="AF142" s="33">
        <f t="shared" si="107"/>
        <v>0</v>
      </c>
      <c r="AG142" s="33">
        <f t="shared" si="108"/>
        <v>0</v>
      </c>
      <c r="AH142" s="38">
        <f t="shared" si="109"/>
        <v>1</v>
      </c>
      <c r="AI142" s="33">
        <f t="shared" si="110"/>
        <v>1</v>
      </c>
      <c r="AJ142" s="39">
        <f t="shared" si="111"/>
        <v>1</v>
      </c>
      <c r="AK142" s="43">
        <f t="shared" si="112"/>
        <v>0</v>
      </c>
      <c r="AL142" s="4">
        <f t="shared" si="127"/>
        <v>0</v>
      </c>
      <c r="AM142" s="4">
        <f t="shared" si="128"/>
        <v>-1.7553981857545295</v>
      </c>
      <c r="AN142" s="4">
        <f t="shared" si="129"/>
        <v>1.7553981857545295</v>
      </c>
      <c r="AO142" s="4">
        <f t="shared" si="130"/>
        <v>-57.140000000000327</v>
      </c>
      <c r="AP142" s="4">
        <f t="shared" si="131"/>
        <v>58.895398185754857</v>
      </c>
      <c r="AQ142" s="4">
        <f t="shared" si="132"/>
        <v>57.140000000000327</v>
      </c>
      <c r="AR142" s="4">
        <f t="shared" si="113"/>
        <v>13.25</v>
      </c>
      <c r="AS142">
        <f t="shared" si="133"/>
        <v>57.140000000000327</v>
      </c>
      <c r="AT142" s="6">
        <f t="shared" si="134"/>
        <v>1</v>
      </c>
      <c r="AU142" s="4">
        <f t="shared" si="135"/>
        <v>-5.2817900716522175</v>
      </c>
      <c r="AV142" s="4">
        <f t="shared" si="136"/>
        <v>35.591733031246079</v>
      </c>
      <c r="AW142">
        <f t="shared" si="137"/>
        <v>0</v>
      </c>
      <c r="AX142">
        <f t="shared" si="138"/>
        <v>1</v>
      </c>
      <c r="AY142">
        <f t="shared" si="139"/>
        <v>0</v>
      </c>
      <c r="AZ142" s="4">
        <f t="shared" si="114"/>
        <v>-3.9100000000000006</v>
      </c>
      <c r="BA142" s="4">
        <f t="shared" si="140"/>
        <v>1963.0199999999973</v>
      </c>
      <c r="BB142" s="4">
        <f t="shared" si="115"/>
        <v>1940.6583333333474</v>
      </c>
      <c r="BC142" s="4">
        <f t="shared" si="116"/>
        <v>1171.6599999999999</v>
      </c>
      <c r="BE142"/>
      <c r="BG142" s="6"/>
      <c r="BM142">
        <f t="shared" si="117"/>
        <v>1</v>
      </c>
    </row>
    <row r="143" spans="1:65" x14ac:dyDescent="0.25">
      <c r="A143">
        <v>2372</v>
      </c>
      <c r="B143" s="1">
        <v>44623</v>
      </c>
      <c r="C143" s="2">
        <v>4401.3100000000004</v>
      </c>
      <c r="D143" s="2">
        <v>4416.78</v>
      </c>
      <c r="E143" s="2">
        <v>4345.5600000000004</v>
      </c>
      <c r="F143" s="2">
        <v>4363.49</v>
      </c>
      <c r="G143" s="2">
        <v>4062080000</v>
      </c>
      <c r="H143" s="2">
        <f t="shared" si="118"/>
        <v>79.02488975703227</v>
      </c>
      <c r="I143" s="2">
        <f t="shared" si="119"/>
        <v>4415.0874999999996</v>
      </c>
      <c r="J143" s="2">
        <f t="shared" si="120"/>
        <v>77.006091754928292</v>
      </c>
      <c r="K143" s="2">
        <f t="shared" si="121"/>
        <v>14.770000000000437</v>
      </c>
      <c r="L143" s="18">
        <v>0.24104999999999999</v>
      </c>
      <c r="M143" s="19">
        <v>45.094095589867926</v>
      </c>
      <c r="N143" s="4">
        <f t="shared" si="94"/>
        <v>71.219999999999345</v>
      </c>
      <c r="O143" s="4">
        <f t="shared" si="122"/>
        <v>100.12499999999991</v>
      </c>
      <c r="P143" s="4">
        <f t="shared" si="95"/>
        <v>-11.390947368421052</v>
      </c>
      <c r="Q143" s="4">
        <f t="shared" si="123"/>
        <v>-5.5055987306064935</v>
      </c>
      <c r="R143" s="18">
        <f t="shared" si="96"/>
        <v>4373.3268646616543</v>
      </c>
      <c r="S143" s="2">
        <f t="shared" si="97"/>
        <v>9.8368646616545448</v>
      </c>
      <c r="T143" s="22">
        <f t="shared" si="98"/>
        <v>1</v>
      </c>
      <c r="U143" s="29">
        <f t="shared" si="99"/>
        <v>4399.4915771079741</v>
      </c>
      <c r="V143" s="30">
        <f t="shared" si="100"/>
        <v>36.001577107974299</v>
      </c>
      <c r="W143" s="31">
        <f t="shared" si="124"/>
        <v>1</v>
      </c>
      <c r="X143" s="35">
        <f t="shared" si="101"/>
        <v>4386.7654666666785</v>
      </c>
      <c r="Y143" s="30">
        <f t="shared" si="102"/>
        <v>23.275466666678767</v>
      </c>
      <c r="Z143" s="31">
        <f t="shared" si="125"/>
        <v>1</v>
      </c>
      <c r="AA143" s="29">
        <f t="shared" si="103"/>
        <v>4397.7099216461929</v>
      </c>
      <c r="AB143" s="30">
        <f t="shared" si="104"/>
        <v>34.219921646193143</v>
      </c>
      <c r="AC143" s="31">
        <f t="shared" si="126"/>
        <v>1</v>
      </c>
      <c r="AD143" s="32">
        <f t="shared" si="105"/>
        <v>1</v>
      </c>
      <c r="AE143" s="33">
        <f t="shared" si="106"/>
        <v>0</v>
      </c>
      <c r="AF143" s="33">
        <f t="shared" si="107"/>
        <v>0</v>
      </c>
      <c r="AG143" s="33">
        <f t="shared" si="108"/>
        <v>0</v>
      </c>
      <c r="AH143" s="38">
        <f t="shared" si="109"/>
        <v>1</v>
      </c>
      <c r="AI143" s="33">
        <f t="shared" si="110"/>
        <v>0</v>
      </c>
      <c r="AJ143" s="39">
        <f t="shared" si="111"/>
        <v>0</v>
      </c>
      <c r="AK143" s="43">
        <f t="shared" si="112"/>
        <v>0</v>
      </c>
      <c r="AL143" s="4">
        <f t="shared" si="127"/>
        <v>15.469999999999345</v>
      </c>
      <c r="AM143" s="4">
        <f t="shared" si="128"/>
        <v>19.070078353806821</v>
      </c>
      <c r="AN143" s="4">
        <f t="shared" si="129"/>
        <v>15.469999999999345</v>
      </c>
      <c r="AO143" s="4">
        <f t="shared" si="130"/>
        <v>-55.75</v>
      </c>
      <c r="AP143" s="4">
        <f t="shared" si="131"/>
        <v>52.149921646192524</v>
      </c>
      <c r="AQ143" s="4">
        <f t="shared" si="132"/>
        <v>52.149921646192524</v>
      </c>
      <c r="AR143" s="4">
        <f t="shared" si="113"/>
        <v>37.820000000000618</v>
      </c>
      <c r="AS143">
        <f t="shared" si="133"/>
        <v>52.149921646192524</v>
      </c>
      <c r="AT143" s="6">
        <f t="shared" si="134"/>
        <v>1</v>
      </c>
      <c r="AU143" s="4">
        <f t="shared" si="135"/>
        <v>-0.79727714023420759</v>
      </c>
      <c r="AV143" s="4">
        <f t="shared" si="136"/>
        <v>7.5740955898673077</v>
      </c>
      <c r="AW143">
        <f t="shared" si="137"/>
        <v>0</v>
      </c>
      <c r="AX143">
        <f t="shared" si="138"/>
        <v>1</v>
      </c>
      <c r="AY143">
        <f t="shared" si="139"/>
        <v>0</v>
      </c>
      <c r="AZ143" s="4">
        <f t="shared" si="114"/>
        <v>-3.9100000000000006</v>
      </c>
      <c r="BA143" s="4">
        <f t="shared" si="140"/>
        <v>1966.9299999999973</v>
      </c>
      <c r="BB143" s="4">
        <f t="shared" si="115"/>
        <v>1943.265000000014</v>
      </c>
      <c r="BC143" s="4">
        <f t="shared" si="116"/>
        <v>1195.336</v>
      </c>
      <c r="BE143"/>
      <c r="BG143" s="6"/>
      <c r="BM143">
        <f t="shared" si="117"/>
        <v>0</v>
      </c>
    </row>
    <row r="144" spans="1:65" x14ac:dyDescent="0.25">
      <c r="A144">
        <v>2371</v>
      </c>
      <c r="B144" s="1">
        <v>44622</v>
      </c>
      <c r="C144" s="2">
        <v>4322.5600000000004</v>
      </c>
      <c r="D144" s="2">
        <v>4401.4799999999996</v>
      </c>
      <c r="E144" s="2">
        <v>4322.5600000000004</v>
      </c>
      <c r="F144" s="2">
        <v>4386.54</v>
      </c>
      <c r="G144" s="2">
        <v>4409090000</v>
      </c>
      <c r="H144" s="2">
        <f t="shared" si="118"/>
        <v>85.385745889528295</v>
      </c>
      <c r="I144" s="2">
        <f t="shared" si="119"/>
        <v>4423.3415000000005</v>
      </c>
      <c r="J144" s="2">
        <f t="shared" si="120"/>
        <v>85.193081784540411</v>
      </c>
      <c r="K144" s="2">
        <f t="shared" si="121"/>
        <v>16.300000000000182</v>
      </c>
      <c r="L144" s="18">
        <v>0.24314999999999998</v>
      </c>
      <c r="M144" s="19">
        <v>44.654473483442018</v>
      </c>
      <c r="N144" s="4">
        <f t="shared" si="94"/>
        <v>95.219999999999345</v>
      </c>
      <c r="O144" s="4">
        <f t="shared" si="122"/>
        <v>98.989999999999966</v>
      </c>
      <c r="P144" s="4">
        <f t="shared" si="95"/>
        <v>-13.213135338345866</v>
      </c>
      <c r="Q144" s="4">
        <f t="shared" si="123"/>
        <v>-4.6626228000679157</v>
      </c>
      <c r="R144" s="18">
        <f t="shared" si="96"/>
        <v>4291.8124135338348</v>
      </c>
      <c r="S144" s="2">
        <f t="shared" si="97"/>
        <v>94.727586466165121</v>
      </c>
      <c r="T144" s="22">
        <f t="shared" si="98"/>
        <v>0</v>
      </c>
      <c r="U144" s="29">
        <f t="shared" si="99"/>
        <v>4320.9744342226886</v>
      </c>
      <c r="V144" s="30">
        <f t="shared" si="100"/>
        <v>65.565565777311349</v>
      </c>
      <c r="W144" s="31">
        <f t="shared" si="124"/>
        <v>0</v>
      </c>
      <c r="X144" s="35">
        <f t="shared" si="101"/>
        <v>4326.3929333333363</v>
      </c>
      <c r="Y144" s="30">
        <f t="shared" si="102"/>
        <v>60.147066666663704</v>
      </c>
      <c r="Z144" s="31">
        <f t="shared" si="125"/>
        <v>0</v>
      </c>
      <c r="AA144" s="29">
        <f t="shared" si="103"/>
        <v>4321.7330240981792</v>
      </c>
      <c r="AB144" s="30">
        <f t="shared" si="104"/>
        <v>64.806975901820806</v>
      </c>
      <c r="AC144" s="31">
        <f t="shared" si="126"/>
        <v>0</v>
      </c>
      <c r="AD144" s="32">
        <f t="shared" si="105"/>
        <v>-1</v>
      </c>
      <c r="AE144" s="33">
        <f t="shared" si="106"/>
        <v>0</v>
      </c>
      <c r="AF144" s="33">
        <f t="shared" si="107"/>
        <v>0</v>
      </c>
      <c r="AG144" s="33">
        <f t="shared" si="108"/>
        <v>0</v>
      </c>
      <c r="AH144" s="38">
        <f t="shared" si="109"/>
        <v>-1</v>
      </c>
      <c r="AI144" s="33">
        <f t="shared" si="110"/>
        <v>-1</v>
      </c>
      <c r="AJ144" s="39">
        <f t="shared" si="111"/>
        <v>0</v>
      </c>
      <c r="AK144" s="43">
        <f t="shared" si="112"/>
        <v>0</v>
      </c>
      <c r="AL144" s="4">
        <f t="shared" si="127"/>
        <v>78.919999999999163</v>
      </c>
      <c r="AM144" s="4">
        <f t="shared" si="128"/>
        <v>79.746975901820406</v>
      </c>
      <c r="AN144" s="4">
        <f t="shared" si="129"/>
        <v>78.919999999999163</v>
      </c>
      <c r="AO144" s="4">
        <f t="shared" si="130"/>
        <v>0</v>
      </c>
      <c r="AP144" s="4">
        <f t="shared" si="131"/>
        <v>-0.82697590182124259</v>
      </c>
      <c r="AQ144" s="4">
        <f t="shared" si="132"/>
        <v>0.82697590182124259</v>
      </c>
      <c r="AR144" s="4">
        <f t="shared" si="113"/>
        <v>63.979999999999563</v>
      </c>
      <c r="AS144">
        <f t="shared" si="133"/>
        <v>78.919999999999163</v>
      </c>
      <c r="AT144" s="6">
        <f t="shared" si="134"/>
        <v>1</v>
      </c>
      <c r="AU144" s="4">
        <f t="shared" si="135"/>
        <v>-16.281122801302359</v>
      </c>
      <c r="AV144" s="4">
        <f t="shared" si="136"/>
        <v>-19.025526516557544</v>
      </c>
      <c r="AW144">
        <f t="shared" si="137"/>
        <v>1</v>
      </c>
      <c r="AX144">
        <f t="shared" si="138"/>
        <v>0</v>
      </c>
      <c r="AY144">
        <f t="shared" si="139"/>
        <v>0</v>
      </c>
      <c r="AZ144" s="4">
        <f t="shared" si="114"/>
        <v>-3.9100000000000006</v>
      </c>
      <c r="BA144" s="4">
        <f t="shared" si="140"/>
        <v>1970.8399999999974</v>
      </c>
      <c r="BB144" s="4">
        <f t="shared" si="115"/>
        <v>1943.265000000014</v>
      </c>
      <c r="BC144" s="4">
        <f t="shared" si="116"/>
        <v>1163.836</v>
      </c>
      <c r="BE144"/>
      <c r="BG144" s="6"/>
      <c r="BM144">
        <f t="shared" si="117"/>
        <v>1</v>
      </c>
    </row>
    <row r="145" spans="1:65" x14ac:dyDescent="0.25">
      <c r="A145">
        <v>2370</v>
      </c>
      <c r="B145" s="1">
        <v>44621</v>
      </c>
      <c r="C145" s="2">
        <v>4363.1400000000003</v>
      </c>
      <c r="D145" s="2">
        <v>4378.45</v>
      </c>
      <c r="E145" s="2">
        <v>4279.54</v>
      </c>
      <c r="F145" s="2">
        <v>4306.26</v>
      </c>
      <c r="G145" s="2">
        <v>4679400000</v>
      </c>
      <c r="H145" s="2">
        <f t="shared" si="118"/>
        <v>88.893427634818138</v>
      </c>
      <c r="I145" s="2">
        <f t="shared" si="119"/>
        <v>4433.192</v>
      </c>
      <c r="J145" s="2">
        <f t="shared" si="120"/>
        <v>90.983851395381549</v>
      </c>
      <c r="K145" s="2">
        <f t="shared" si="121"/>
        <v>-10.799999999999272</v>
      </c>
      <c r="L145" s="18">
        <v>0.29199999999999998</v>
      </c>
      <c r="M145" s="19">
        <v>54.468588868432008</v>
      </c>
      <c r="N145" s="4">
        <f t="shared" si="94"/>
        <v>98.909999999999854</v>
      </c>
      <c r="O145" s="4">
        <f t="shared" si="122"/>
        <v>96.57800000000006</v>
      </c>
      <c r="P145" s="4">
        <f t="shared" si="95"/>
        <v>-14.447586466165415</v>
      </c>
      <c r="Q145" s="4">
        <f t="shared" si="123"/>
        <v>-4.0655532751593118</v>
      </c>
      <c r="R145" s="18">
        <f t="shared" si="96"/>
        <v>4360.2088571428567</v>
      </c>
      <c r="S145" s="2">
        <f t="shared" si="97"/>
        <v>53.948857142856468</v>
      </c>
      <c r="T145" s="22">
        <f t="shared" si="98"/>
        <v>0</v>
      </c>
      <c r="U145" s="29">
        <f t="shared" si="99"/>
        <v>4361.8721719164359</v>
      </c>
      <c r="V145" s="30">
        <f t="shared" si="100"/>
        <v>55.612171916435727</v>
      </c>
      <c r="W145" s="31">
        <f t="shared" si="124"/>
        <v>0</v>
      </c>
      <c r="X145" s="35">
        <f t="shared" si="101"/>
        <v>4380.0097333333397</v>
      </c>
      <c r="Y145" s="30">
        <f t="shared" si="102"/>
        <v>73.749733333339464</v>
      </c>
      <c r="Z145" s="31">
        <f t="shared" si="125"/>
        <v>0</v>
      </c>
      <c r="AA145" s="29">
        <f t="shared" si="103"/>
        <v>4364.4114305148023</v>
      </c>
      <c r="AB145" s="30">
        <f t="shared" si="104"/>
        <v>58.151430514802087</v>
      </c>
      <c r="AC145" s="31">
        <f t="shared" si="126"/>
        <v>0</v>
      </c>
      <c r="AD145" s="32">
        <f t="shared" si="105"/>
        <v>-1</v>
      </c>
      <c r="AE145" s="33">
        <f t="shared" si="106"/>
        <v>-1</v>
      </c>
      <c r="AF145" s="33">
        <f t="shared" si="107"/>
        <v>0</v>
      </c>
      <c r="AG145" s="33">
        <f t="shared" si="108"/>
        <v>0</v>
      </c>
      <c r="AH145" s="38">
        <f t="shared" si="109"/>
        <v>-1</v>
      </c>
      <c r="AI145" s="33">
        <f t="shared" si="110"/>
        <v>-1</v>
      </c>
      <c r="AJ145" s="39">
        <f t="shared" si="111"/>
        <v>0</v>
      </c>
      <c r="AK145" s="43">
        <f t="shared" si="112"/>
        <v>0</v>
      </c>
      <c r="AL145" s="4">
        <f t="shared" si="127"/>
        <v>15.309999999999491</v>
      </c>
      <c r="AM145" s="4">
        <f t="shared" si="128"/>
        <v>14.038569485197513</v>
      </c>
      <c r="AN145" s="4">
        <f t="shared" si="129"/>
        <v>14.038569485197513</v>
      </c>
      <c r="AO145" s="4">
        <f t="shared" si="130"/>
        <v>-83.600000000000364</v>
      </c>
      <c r="AP145" s="4">
        <f t="shared" si="131"/>
        <v>84.871430514802341</v>
      </c>
      <c r="AQ145" s="4">
        <f t="shared" si="132"/>
        <v>83.600000000000364</v>
      </c>
      <c r="AR145" s="4">
        <f t="shared" si="113"/>
        <v>56.880000000000109</v>
      </c>
      <c r="AS145">
        <f t="shared" si="133"/>
        <v>83.600000000000364</v>
      </c>
      <c r="AT145" s="6">
        <f t="shared" si="134"/>
        <v>1</v>
      </c>
      <c r="AU145" s="4">
        <f t="shared" si="135"/>
        <v>-29.16212608241473</v>
      </c>
      <c r="AV145" s="4">
        <f t="shared" si="136"/>
        <v>-2.1114111315681017</v>
      </c>
      <c r="AW145">
        <f t="shared" si="137"/>
        <v>1</v>
      </c>
      <c r="AX145">
        <f t="shared" si="138"/>
        <v>0</v>
      </c>
      <c r="AY145">
        <f t="shared" si="139"/>
        <v>0</v>
      </c>
      <c r="AZ145" s="4">
        <f t="shared" si="114"/>
        <v>-3.9100000000000006</v>
      </c>
      <c r="BA145" s="4">
        <f t="shared" si="140"/>
        <v>1974.7499999999975</v>
      </c>
      <c r="BB145" s="4">
        <f t="shared" si="115"/>
        <v>1944.5683333333473</v>
      </c>
      <c r="BC145" s="4">
        <f t="shared" si="116"/>
        <v>1180.068</v>
      </c>
      <c r="BE145"/>
      <c r="BG145" s="6"/>
      <c r="BM145">
        <f t="shared" si="117"/>
        <v>1</v>
      </c>
    </row>
    <row r="146" spans="1:65" x14ac:dyDescent="0.25">
      <c r="A146">
        <v>2369</v>
      </c>
      <c r="B146" s="1">
        <v>44620</v>
      </c>
      <c r="C146" s="2">
        <v>4354.17</v>
      </c>
      <c r="D146" s="2">
        <v>4388.84</v>
      </c>
      <c r="E146" s="2">
        <v>4315.12</v>
      </c>
      <c r="F146" s="2">
        <v>4373.9399999999996</v>
      </c>
      <c r="G146" s="2">
        <v>4594010000</v>
      </c>
      <c r="H146" s="2">
        <f t="shared" si="118"/>
        <v>90.724800872381692</v>
      </c>
      <c r="I146" s="2">
        <f t="shared" si="119"/>
        <v>4436.624499999999</v>
      </c>
      <c r="J146" s="2">
        <f t="shared" si="120"/>
        <v>90.76790665584528</v>
      </c>
      <c r="K146" s="2">
        <f t="shared" si="121"/>
        <v>-30.479999999999563</v>
      </c>
      <c r="L146" s="18">
        <v>0.25314999999999999</v>
      </c>
      <c r="M146" s="19">
        <v>47.337281667465774</v>
      </c>
      <c r="N146" s="4">
        <f t="shared" si="94"/>
        <v>73.720000000000255</v>
      </c>
      <c r="O146" s="4">
        <f t="shared" si="122"/>
        <v>92.825000000000088</v>
      </c>
      <c r="P146" s="4">
        <f t="shared" si="95"/>
        <v>-13.731142857142864</v>
      </c>
      <c r="Q146" s="4">
        <f t="shared" si="123"/>
        <v>-3.2508412399080724</v>
      </c>
      <c r="R146" s="18">
        <f t="shared" si="96"/>
        <v>4372.0771052631571</v>
      </c>
      <c r="S146" s="2">
        <f t="shared" si="97"/>
        <v>1.8628947368424633</v>
      </c>
      <c r="T146" s="22">
        <f t="shared" si="98"/>
        <v>1</v>
      </c>
      <c r="U146" s="29">
        <f t="shared" si="99"/>
        <v>4353.1162056030107</v>
      </c>
      <c r="V146" s="30">
        <f t="shared" si="100"/>
        <v>20.823794396988887</v>
      </c>
      <c r="W146" s="31">
        <f t="shared" si="124"/>
        <v>1</v>
      </c>
      <c r="X146" s="35">
        <f t="shared" si="101"/>
        <v>4396.4160000000265</v>
      </c>
      <c r="Y146" s="30">
        <f t="shared" si="102"/>
        <v>22.476000000026943</v>
      </c>
      <c r="Z146" s="31">
        <f t="shared" si="125"/>
        <v>1</v>
      </c>
      <c r="AA146" s="29">
        <f t="shared" si="103"/>
        <v>4359.1781768185929</v>
      </c>
      <c r="AB146" s="30">
        <f t="shared" si="104"/>
        <v>14.761823181406726</v>
      </c>
      <c r="AC146" s="31">
        <f t="shared" si="126"/>
        <v>1</v>
      </c>
      <c r="AD146" s="32">
        <f t="shared" si="105"/>
        <v>1</v>
      </c>
      <c r="AE146" s="33">
        <f t="shared" si="106"/>
        <v>0</v>
      </c>
      <c r="AF146" s="33">
        <f t="shared" si="107"/>
        <v>0</v>
      </c>
      <c r="AG146" s="33">
        <f t="shared" si="108"/>
        <v>0</v>
      </c>
      <c r="AH146" s="38">
        <f t="shared" si="109"/>
        <v>0</v>
      </c>
      <c r="AI146" s="33">
        <f t="shared" si="110"/>
        <v>0</v>
      </c>
      <c r="AJ146" s="39">
        <f t="shared" si="111"/>
        <v>0</v>
      </c>
      <c r="AK146" s="43">
        <f t="shared" si="112"/>
        <v>0</v>
      </c>
      <c r="AL146" s="4">
        <f t="shared" si="127"/>
        <v>34.670000000000073</v>
      </c>
      <c r="AM146" s="4">
        <f t="shared" si="128"/>
        <v>29.661823181407271</v>
      </c>
      <c r="AN146" s="4">
        <f t="shared" si="129"/>
        <v>29.661823181407271</v>
      </c>
      <c r="AO146" s="4">
        <f t="shared" si="130"/>
        <v>-39.050000000000182</v>
      </c>
      <c r="AP146" s="4">
        <f t="shared" si="131"/>
        <v>44.058176818592983</v>
      </c>
      <c r="AQ146" s="4">
        <f t="shared" si="132"/>
        <v>39.050000000000182</v>
      </c>
      <c r="AR146" s="4">
        <f t="shared" si="113"/>
        <v>19.769999999999527</v>
      </c>
      <c r="AS146">
        <f t="shared" si="133"/>
        <v>39.050000000000182</v>
      </c>
      <c r="AT146" s="6">
        <f t="shared" si="134"/>
        <v>0</v>
      </c>
      <c r="AU146" s="4">
        <f t="shared" si="135"/>
        <v>5.0154274047747904</v>
      </c>
      <c r="AV146" s="4">
        <f t="shared" si="136"/>
        <v>27.867281667466248</v>
      </c>
      <c r="AW146">
        <f t="shared" si="137"/>
        <v>0</v>
      </c>
      <c r="AX146">
        <f t="shared" si="138"/>
        <v>0</v>
      </c>
      <c r="AY146">
        <f t="shared" si="139"/>
        <v>0</v>
      </c>
      <c r="AZ146" s="4">
        <f t="shared" si="114"/>
        <v>6.94</v>
      </c>
      <c r="BA146" s="4">
        <f t="shared" si="140"/>
        <v>1978.6599999999976</v>
      </c>
      <c r="BB146" s="4">
        <f t="shared" si="115"/>
        <v>1945.8716666666805</v>
      </c>
      <c r="BC146" s="4">
        <f t="shared" si="116"/>
        <v>1176.48</v>
      </c>
      <c r="BE146"/>
      <c r="BG146" s="6"/>
      <c r="BM146">
        <f t="shared" si="117"/>
        <v>0</v>
      </c>
    </row>
    <row r="147" spans="1:65" x14ac:dyDescent="0.25">
      <c r="A147">
        <v>2368</v>
      </c>
      <c r="B147" s="1">
        <v>44617</v>
      </c>
      <c r="C147" s="2">
        <v>4298.38</v>
      </c>
      <c r="D147" s="2">
        <v>4385.34</v>
      </c>
      <c r="E147" s="2">
        <v>4286.83</v>
      </c>
      <c r="F147" s="2">
        <v>4384.6499999999996</v>
      </c>
      <c r="G147" s="2">
        <v>3941780000</v>
      </c>
      <c r="H147" s="2">
        <f t="shared" si="118"/>
        <v>101.65125524720943</v>
      </c>
      <c r="I147" s="2">
        <f t="shared" si="119"/>
        <v>4435.7254999999996</v>
      </c>
      <c r="J147" s="2">
        <f t="shared" si="120"/>
        <v>97.837322190568344</v>
      </c>
      <c r="K147" s="2">
        <f t="shared" si="121"/>
        <v>9.680000000000291</v>
      </c>
      <c r="L147" s="18">
        <v>0.20950000000000002</v>
      </c>
      <c r="M147" s="19">
        <v>38.317762960673889</v>
      </c>
      <c r="N147" s="4">
        <f t="shared" si="94"/>
        <v>98.510000000000218</v>
      </c>
      <c r="O147" s="4">
        <f t="shared" si="122"/>
        <v>97.945000000000078</v>
      </c>
      <c r="P147" s="4">
        <f t="shared" si="95"/>
        <v>-12.572894736842114</v>
      </c>
      <c r="Q147" s="4">
        <f t="shared" si="123"/>
        <v>-2.7020369153575095</v>
      </c>
      <c r="R147" s="18">
        <f t="shared" si="96"/>
        <v>4278.7081879699244</v>
      </c>
      <c r="S147" s="2">
        <f t="shared" si="97"/>
        <v>105.9418120300752</v>
      </c>
      <c r="T147" s="22">
        <f t="shared" si="98"/>
        <v>0</v>
      </c>
      <c r="U147" s="29">
        <f t="shared" si="99"/>
        <v>4297.3068365415602</v>
      </c>
      <c r="V147" s="30">
        <f t="shared" si="100"/>
        <v>87.343163458439449</v>
      </c>
      <c r="W147" s="31">
        <f t="shared" si="124"/>
        <v>0</v>
      </c>
      <c r="X147" s="35">
        <f t="shared" si="101"/>
        <v>4242.7013333333307</v>
      </c>
      <c r="Y147" s="30">
        <f t="shared" si="102"/>
        <v>141.94866666666894</v>
      </c>
      <c r="Z147" s="31">
        <f t="shared" si="125"/>
        <v>0</v>
      </c>
      <c r="AA147" s="29">
        <f t="shared" si="103"/>
        <v>4289.6620660924082</v>
      </c>
      <c r="AB147" s="30">
        <f t="shared" si="104"/>
        <v>94.987933907591469</v>
      </c>
      <c r="AC147" s="31">
        <f t="shared" si="126"/>
        <v>0</v>
      </c>
      <c r="AD147" s="32">
        <f t="shared" si="105"/>
        <v>-1</v>
      </c>
      <c r="AE147" s="33">
        <f t="shared" si="106"/>
        <v>0</v>
      </c>
      <c r="AF147" s="33">
        <f t="shared" si="107"/>
        <v>0</v>
      </c>
      <c r="AG147" s="33">
        <f t="shared" si="108"/>
        <v>0</v>
      </c>
      <c r="AH147" s="38">
        <f t="shared" si="109"/>
        <v>-1</v>
      </c>
      <c r="AI147" s="33">
        <f t="shared" si="110"/>
        <v>0</v>
      </c>
      <c r="AJ147" s="39">
        <f t="shared" si="111"/>
        <v>-1</v>
      </c>
      <c r="AK147" s="43">
        <f t="shared" si="112"/>
        <v>0</v>
      </c>
      <c r="AL147" s="4">
        <f t="shared" si="127"/>
        <v>86.960000000000036</v>
      </c>
      <c r="AM147" s="4">
        <f t="shared" si="128"/>
        <v>95.677933907591978</v>
      </c>
      <c r="AN147" s="4">
        <f t="shared" si="129"/>
        <v>86.960000000000036</v>
      </c>
      <c r="AO147" s="4">
        <f t="shared" si="130"/>
        <v>-11.550000000000182</v>
      </c>
      <c r="AP147" s="4">
        <f t="shared" si="131"/>
        <v>2.8320660924082404</v>
      </c>
      <c r="AQ147" s="4">
        <f t="shared" si="132"/>
        <v>2.8320660924082404</v>
      </c>
      <c r="AR147" s="4">
        <f t="shared" si="113"/>
        <v>86.269999999999527</v>
      </c>
      <c r="AS147">
        <f t="shared" si="133"/>
        <v>86.960000000000036</v>
      </c>
      <c r="AT147" s="6">
        <f t="shared" si="134"/>
        <v>1</v>
      </c>
      <c r="AU147" s="4">
        <f t="shared" si="135"/>
        <v>-37.772399870539147</v>
      </c>
      <c r="AV147" s="4">
        <f t="shared" si="136"/>
        <v>-47.652237039325641</v>
      </c>
      <c r="AW147">
        <f t="shared" si="137"/>
        <v>1</v>
      </c>
      <c r="AX147">
        <f t="shared" si="138"/>
        <v>0</v>
      </c>
      <c r="AY147">
        <f t="shared" si="139"/>
        <v>0</v>
      </c>
      <c r="AZ147" s="4">
        <f t="shared" si="114"/>
        <v>-3.9100000000000006</v>
      </c>
      <c r="BA147" s="4">
        <f t="shared" si="140"/>
        <v>1971.7199999999975</v>
      </c>
      <c r="BB147" s="4">
        <f t="shared" si="115"/>
        <v>1945.8716666666805</v>
      </c>
      <c r="BC147" s="4">
        <f t="shared" si="116"/>
        <v>1154.164</v>
      </c>
      <c r="BE147"/>
      <c r="BG147" s="6"/>
      <c r="BM147">
        <f t="shared" si="117"/>
        <v>1</v>
      </c>
    </row>
    <row r="148" spans="1:65" x14ac:dyDescent="0.25">
      <c r="A148">
        <v>2367</v>
      </c>
      <c r="B148" s="1">
        <v>44616</v>
      </c>
      <c r="C148" s="2">
        <v>4155.7700000000004</v>
      </c>
      <c r="D148" s="2">
        <v>4294.7299999999996</v>
      </c>
      <c r="E148" s="2">
        <v>4114.6499999999996</v>
      </c>
      <c r="F148" s="2">
        <v>4288.7</v>
      </c>
      <c r="G148" s="2">
        <v>5070560000</v>
      </c>
      <c r="H148" s="2">
        <f t="shared" si="118"/>
        <v>111.59257669456923</v>
      </c>
      <c r="I148" s="2">
        <f t="shared" si="119"/>
        <v>4439.8354999999992</v>
      </c>
      <c r="J148" s="2">
        <f t="shared" si="120"/>
        <v>109.79628554137993</v>
      </c>
      <c r="K148" s="2">
        <f t="shared" si="121"/>
        <v>-69.729999999999563</v>
      </c>
      <c r="L148" s="18">
        <v>0.23735000000000001</v>
      </c>
      <c r="M148" s="19">
        <v>42.771826199531212</v>
      </c>
      <c r="N148" s="4">
        <f t="shared" si="94"/>
        <v>180.07999999999993</v>
      </c>
      <c r="O148" s="4">
        <f t="shared" si="122"/>
        <v>98.555000000000021</v>
      </c>
      <c r="P148" s="4">
        <f t="shared" si="95"/>
        <v>-9.9918120300751916</v>
      </c>
      <c r="Q148" s="4">
        <f t="shared" si="123"/>
        <v>-2.7517011754877942</v>
      </c>
      <c r="R148" s="18">
        <f t="shared" si="96"/>
        <v>4219.1822706766916</v>
      </c>
      <c r="S148" s="2">
        <f t="shared" si="97"/>
        <v>69.517729323308231</v>
      </c>
      <c r="T148" s="22">
        <f t="shared" si="98"/>
        <v>0</v>
      </c>
      <c r="U148" s="29">
        <f t="shared" si="99"/>
        <v>4154.8371328910071</v>
      </c>
      <c r="V148" s="30">
        <f t="shared" si="100"/>
        <v>133.86286710899276</v>
      </c>
      <c r="W148" s="31">
        <f t="shared" si="124"/>
        <v>0</v>
      </c>
      <c r="X148" s="35">
        <f t="shared" si="101"/>
        <v>4157.8858666666492</v>
      </c>
      <c r="Y148" s="30">
        <f t="shared" si="102"/>
        <v>130.81413333335058</v>
      </c>
      <c r="Z148" s="31">
        <f t="shared" si="125"/>
        <v>0</v>
      </c>
      <c r="AA148" s="29">
        <f t="shared" si="103"/>
        <v>4155.2639556195973</v>
      </c>
      <c r="AB148" s="30">
        <f t="shared" si="104"/>
        <v>133.43604438040256</v>
      </c>
      <c r="AC148" s="31">
        <f t="shared" si="126"/>
        <v>0</v>
      </c>
      <c r="AD148" s="32">
        <f t="shared" si="105"/>
        <v>-1</v>
      </c>
      <c r="AE148" s="33">
        <f t="shared" si="106"/>
        <v>0</v>
      </c>
      <c r="AF148" s="33">
        <f t="shared" si="107"/>
        <v>0</v>
      </c>
      <c r="AG148" s="33">
        <f t="shared" si="108"/>
        <v>0</v>
      </c>
      <c r="AH148" s="38">
        <f t="shared" si="109"/>
        <v>-1</v>
      </c>
      <c r="AI148" s="33">
        <f t="shared" si="110"/>
        <v>-1</v>
      </c>
      <c r="AJ148" s="39">
        <f t="shared" si="111"/>
        <v>-1</v>
      </c>
      <c r="AK148" s="43">
        <f t="shared" si="112"/>
        <v>-1</v>
      </c>
      <c r="AL148" s="4">
        <f t="shared" si="127"/>
        <v>138.95999999999913</v>
      </c>
      <c r="AM148" s="4">
        <f t="shared" si="128"/>
        <v>139.46604438040231</v>
      </c>
      <c r="AN148" s="4">
        <f t="shared" si="129"/>
        <v>138.95999999999913</v>
      </c>
      <c r="AO148" s="4">
        <f t="shared" si="130"/>
        <v>-41.1200000000008</v>
      </c>
      <c r="AP148" s="4">
        <f t="shared" si="131"/>
        <v>40.613955619597618</v>
      </c>
      <c r="AQ148" s="4">
        <f t="shared" si="132"/>
        <v>40.613955619597618</v>
      </c>
      <c r="AR148" s="4">
        <f t="shared" si="113"/>
        <v>132.92999999999938</v>
      </c>
      <c r="AS148">
        <f t="shared" si="133"/>
        <v>138.95999999999913</v>
      </c>
      <c r="AT148" s="6">
        <f t="shared" si="134"/>
        <v>1</v>
      </c>
      <c r="AU148" s="4">
        <f t="shared" si="135"/>
        <v>-82.748282924034243</v>
      </c>
      <c r="AV148" s="4">
        <f t="shared" si="136"/>
        <v>-89.85817380046818</v>
      </c>
      <c r="AW148">
        <f t="shared" si="137"/>
        <v>1</v>
      </c>
      <c r="AX148">
        <f t="shared" si="138"/>
        <v>0</v>
      </c>
      <c r="AY148">
        <f t="shared" si="139"/>
        <v>0</v>
      </c>
      <c r="AZ148" s="4">
        <f t="shared" si="114"/>
        <v>-3.9100000000000006</v>
      </c>
      <c r="BA148" s="4">
        <f t="shared" si="140"/>
        <v>1975.6299999999976</v>
      </c>
      <c r="BB148" s="4">
        <f t="shared" si="115"/>
        <v>1947.1750000000138</v>
      </c>
      <c r="BC148" s="4">
        <f t="shared" si="116"/>
        <v>1097.1199999999999</v>
      </c>
      <c r="BE148"/>
      <c r="BG148" s="6"/>
      <c r="BM148">
        <f t="shared" si="117"/>
        <v>1</v>
      </c>
    </row>
    <row r="149" spans="1:65" x14ac:dyDescent="0.25">
      <c r="A149">
        <v>2366</v>
      </c>
      <c r="B149" s="1">
        <v>44615</v>
      </c>
      <c r="C149" s="2">
        <v>4324.93</v>
      </c>
      <c r="D149" s="2">
        <v>4341.51</v>
      </c>
      <c r="E149" s="2">
        <v>4221.51</v>
      </c>
      <c r="F149" s="2">
        <v>4225.5</v>
      </c>
      <c r="G149" s="2">
        <v>3814340000</v>
      </c>
      <c r="H149" s="2">
        <f t="shared" si="118"/>
        <v>80.175380157086508</v>
      </c>
      <c r="I149" s="2">
        <f t="shared" si="119"/>
        <v>4452.4684999999999</v>
      </c>
      <c r="J149" s="2">
        <f t="shared" si="120"/>
        <v>98.614269673094938</v>
      </c>
      <c r="K149" s="2">
        <f t="shared" si="121"/>
        <v>20.170000000000073</v>
      </c>
      <c r="L149" s="18">
        <v>0.26624999999999999</v>
      </c>
      <c r="M149" s="19">
        <v>48.879753979099902</v>
      </c>
      <c r="N149" s="4">
        <f t="shared" si="94"/>
        <v>120</v>
      </c>
      <c r="O149" s="4">
        <f t="shared" si="122"/>
        <v>87.396000000000001</v>
      </c>
      <c r="P149" s="4">
        <f t="shared" si="95"/>
        <v>-6.3177293233082761</v>
      </c>
      <c r="Q149" s="4">
        <f t="shared" si="123"/>
        <v>-2.3919669461366748</v>
      </c>
      <c r="R149" s="18">
        <f t="shared" si="96"/>
        <v>4303.1131804511278</v>
      </c>
      <c r="S149" s="2">
        <f t="shared" si="97"/>
        <v>77.613180451127846</v>
      </c>
      <c r="T149" s="22">
        <f t="shared" si="98"/>
        <v>0</v>
      </c>
      <c r="U149" s="29">
        <f t="shared" si="99"/>
        <v>4324.2761851969017</v>
      </c>
      <c r="V149" s="30">
        <f t="shared" si="100"/>
        <v>98.776185196901679</v>
      </c>
      <c r="W149" s="31">
        <f t="shared" si="124"/>
        <v>0</v>
      </c>
      <c r="X149" s="35">
        <f t="shared" si="101"/>
        <v>4309.2437333333364</v>
      </c>
      <c r="Y149" s="30">
        <f t="shared" si="102"/>
        <v>83.743733333336422</v>
      </c>
      <c r="Z149" s="31">
        <f t="shared" si="125"/>
        <v>0</v>
      </c>
      <c r="AA149" s="29">
        <f t="shared" si="103"/>
        <v>4322.1716419360027</v>
      </c>
      <c r="AB149" s="30">
        <f t="shared" si="104"/>
        <v>96.671641936002743</v>
      </c>
      <c r="AC149" s="31">
        <f t="shared" si="126"/>
        <v>0</v>
      </c>
      <c r="AD149" s="32">
        <f t="shared" si="105"/>
        <v>-1</v>
      </c>
      <c r="AE149" s="33">
        <f t="shared" si="106"/>
        <v>-1</v>
      </c>
      <c r="AF149" s="33">
        <f t="shared" si="107"/>
        <v>-1</v>
      </c>
      <c r="AG149" s="33">
        <f t="shared" si="108"/>
        <v>0</v>
      </c>
      <c r="AH149" s="38">
        <f t="shared" si="109"/>
        <v>-1</v>
      </c>
      <c r="AI149" s="33">
        <f t="shared" si="110"/>
        <v>-1</v>
      </c>
      <c r="AJ149" s="39">
        <f t="shared" si="111"/>
        <v>-1</v>
      </c>
      <c r="AK149" s="43">
        <f t="shared" si="112"/>
        <v>-1</v>
      </c>
      <c r="AL149" s="4">
        <f t="shared" si="127"/>
        <v>16.579999999999927</v>
      </c>
      <c r="AM149" s="4">
        <f t="shared" si="128"/>
        <v>19.338358063997475</v>
      </c>
      <c r="AN149" s="4">
        <f t="shared" si="129"/>
        <v>16.579999999999927</v>
      </c>
      <c r="AO149" s="4">
        <f t="shared" si="130"/>
        <v>-103.42000000000007</v>
      </c>
      <c r="AP149" s="4">
        <f t="shared" si="131"/>
        <v>100.66164193600252</v>
      </c>
      <c r="AQ149" s="4">
        <f t="shared" si="132"/>
        <v>100.66164193600252</v>
      </c>
      <c r="AR149" s="4">
        <f t="shared" si="113"/>
        <v>99.430000000000291</v>
      </c>
      <c r="AS149">
        <f t="shared" si="133"/>
        <v>100.66164193600252</v>
      </c>
      <c r="AT149" s="6">
        <f t="shared" si="134"/>
        <v>1</v>
      </c>
      <c r="AU149" s="4">
        <f t="shared" si="135"/>
        <v>-45.654882640043297</v>
      </c>
      <c r="AV149" s="4">
        <f t="shared" si="136"/>
        <v>-50.250246020900391</v>
      </c>
      <c r="AW149">
        <f t="shared" si="137"/>
        <v>1</v>
      </c>
      <c r="AX149">
        <f t="shared" si="138"/>
        <v>0</v>
      </c>
      <c r="AY149">
        <f t="shared" si="139"/>
        <v>0</v>
      </c>
      <c r="AZ149" s="4">
        <f t="shared" si="114"/>
        <v>-3.9100000000000006</v>
      </c>
      <c r="BA149" s="4">
        <f t="shared" si="140"/>
        <v>1979.5399999999977</v>
      </c>
      <c r="BB149" s="4">
        <f t="shared" si="115"/>
        <v>1951.0850000000139</v>
      </c>
      <c r="BC149" s="4">
        <f t="shared" si="116"/>
        <v>1164.7839999999999</v>
      </c>
      <c r="BE149"/>
      <c r="BG149" s="6"/>
      <c r="BM149">
        <f t="shared" si="117"/>
        <v>1</v>
      </c>
    </row>
    <row r="150" spans="1:65" x14ac:dyDescent="0.25">
      <c r="A150">
        <v>2365</v>
      </c>
      <c r="B150" s="1">
        <v>44614</v>
      </c>
      <c r="C150" s="2">
        <v>4332.74</v>
      </c>
      <c r="D150" s="2">
        <v>4362.12</v>
      </c>
      <c r="E150" s="2">
        <v>4267.1099999999997</v>
      </c>
      <c r="F150" s="2">
        <v>4304.76</v>
      </c>
      <c r="G150" s="2">
        <v>4007780000</v>
      </c>
      <c r="H150" s="2">
        <f t="shared" si="118"/>
        <v>69.707352425854197</v>
      </c>
      <c r="I150" s="2">
        <f t="shared" si="119"/>
        <v>4454.5539999999983</v>
      </c>
      <c r="J150" s="2">
        <f t="shared" si="120"/>
        <v>85.892020210200371</v>
      </c>
      <c r="K150" s="2">
        <f t="shared" si="121"/>
        <v>-16.130000000000109</v>
      </c>
      <c r="L150" s="18">
        <v>0.25790000000000002</v>
      </c>
      <c r="M150" s="19">
        <v>47.831964605181938</v>
      </c>
      <c r="N150" s="4">
        <f t="shared" si="94"/>
        <v>95.010000000000218</v>
      </c>
      <c r="O150" s="4">
        <f t="shared" si="122"/>
        <v>81.988000000000014</v>
      </c>
      <c r="P150" s="4">
        <f t="shared" si="95"/>
        <v>-1.6468195488721808</v>
      </c>
      <c r="Q150" s="4">
        <f t="shared" si="123"/>
        <v>-1.6764482130732608</v>
      </c>
      <c r="R150" s="18">
        <f t="shared" si="96"/>
        <v>4350.0726766917296</v>
      </c>
      <c r="S150" s="2">
        <f t="shared" si="97"/>
        <v>45.312676691729393</v>
      </c>
      <c r="T150" s="22">
        <f t="shared" si="98"/>
        <v>0</v>
      </c>
      <c r="U150" s="29">
        <f t="shared" si="99"/>
        <v>4331.9582760965041</v>
      </c>
      <c r="V150" s="30">
        <f t="shared" si="100"/>
        <v>27.198276096503832</v>
      </c>
      <c r="W150" s="31">
        <f t="shared" si="124"/>
        <v>1</v>
      </c>
      <c r="X150" s="35">
        <f t="shared" si="101"/>
        <v>4312.198533333285</v>
      </c>
      <c r="Y150" s="30">
        <f t="shared" si="102"/>
        <v>7.4385333332847949</v>
      </c>
      <c r="Z150" s="31">
        <f t="shared" si="125"/>
        <v>1</v>
      </c>
      <c r="AA150" s="29">
        <f t="shared" si="103"/>
        <v>4329.1919121096535</v>
      </c>
      <c r="AB150" s="30">
        <f t="shared" si="104"/>
        <v>24.43191210965324</v>
      </c>
      <c r="AC150" s="31">
        <f t="shared" si="126"/>
        <v>1</v>
      </c>
      <c r="AD150" s="32">
        <f t="shared" si="105"/>
        <v>1</v>
      </c>
      <c r="AE150" s="33">
        <f t="shared" si="106"/>
        <v>1</v>
      </c>
      <c r="AF150" s="33">
        <f t="shared" si="107"/>
        <v>0</v>
      </c>
      <c r="AG150" s="33">
        <f t="shared" si="108"/>
        <v>0</v>
      </c>
      <c r="AH150" s="38">
        <f t="shared" si="109"/>
        <v>1</v>
      </c>
      <c r="AI150" s="33">
        <f t="shared" si="110"/>
        <v>1</v>
      </c>
      <c r="AJ150" s="39">
        <f t="shared" si="111"/>
        <v>1</v>
      </c>
      <c r="AK150" s="43">
        <f t="shared" si="112"/>
        <v>1</v>
      </c>
      <c r="AL150" s="4">
        <f t="shared" si="127"/>
        <v>29.380000000000109</v>
      </c>
      <c r="AM150" s="4">
        <f t="shared" si="128"/>
        <v>32.928087890346433</v>
      </c>
      <c r="AN150" s="4">
        <f t="shared" si="129"/>
        <v>29.380000000000109</v>
      </c>
      <c r="AO150" s="4">
        <f t="shared" si="130"/>
        <v>-65.630000000000109</v>
      </c>
      <c r="AP150" s="4">
        <f t="shared" si="131"/>
        <v>62.081912109653786</v>
      </c>
      <c r="AQ150" s="4">
        <f t="shared" si="132"/>
        <v>62.081912109653786</v>
      </c>
      <c r="AR150" s="4">
        <f t="shared" si="113"/>
        <v>27.979999999999563</v>
      </c>
      <c r="AS150">
        <f t="shared" si="133"/>
        <v>62.081912109653786</v>
      </c>
      <c r="AT150" s="6">
        <f t="shared" si="134"/>
        <v>1</v>
      </c>
      <c r="AU150" s="4">
        <f t="shared" si="135"/>
        <v>-12.499918396848827</v>
      </c>
      <c r="AV150" s="4">
        <f t="shared" si="136"/>
        <v>20.151964605182375</v>
      </c>
      <c r="AW150">
        <f t="shared" si="137"/>
        <v>0</v>
      </c>
      <c r="AX150">
        <f t="shared" si="138"/>
        <v>1</v>
      </c>
      <c r="AY150">
        <f t="shared" si="139"/>
        <v>0</v>
      </c>
      <c r="AZ150" s="4">
        <f t="shared" si="114"/>
        <v>-3.9100000000000006</v>
      </c>
      <c r="BA150" s="4">
        <f t="shared" si="140"/>
        <v>1983.4499999999978</v>
      </c>
      <c r="BB150" s="4">
        <f t="shared" si="115"/>
        <v>1954.995000000014</v>
      </c>
      <c r="BC150" s="4">
        <f t="shared" si="116"/>
        <v>1167.9079999999999</v>
      </c>
      <c r="BE150"/>
      <c r="BG150" s="6"/>
      <c r="BM150">
        <f t="shared" si="117"/>
        <v>1</v>
      </c>
    </row>
    <row r="151" spans="1:65" x14ac:dyDescent="0.25">
      <c r="A151">
        <v>2364</v>
      </c>
      <c r="B151" s="1">
        <v>44610</v>
      </c>
      <c r="C151" s="2">
        <v>4384.57</v>
      </c>
      <c r="D151" s="2">
        <v>4394.6000000000004</v>
      </c>
      <c r="E151" s="2">
        <v>4327.22</v>
      </c>
      <c r="F151" s="2">
        <v>4348.87</v>
      </c>
      <c r="G151" s="2">
        <v>3871340000</v>
      </c>
      <c r="H151" s="2">
        <f t="shared" si="118"/>
        <v>55.882758869698797</v>
      </c>
      <c r="I151" s="2">
        <f t="shared" si="119"/>
        <v>4455.7330000000002</v>
      </c>
      <c r="J151" s="2">
        <f t="shared" si="120"/>
        <v>72.771569520838966</v>
      </c>
      <c r="K151" s="2">
        <f t="shared" si="121"/>
        <v>4.3099999999994907</v>
      </c>
      <c r="L151" s="18">
        <v>0.23080000000000001</v>
      </c>
      <c r="M151" s="19">
        <v>43.114777141569533</v>
      </c>
      <c r="N151" s="4">
        <f t="shared" si="94"/>
        <v>67.380000000000109</v>
      </c>
      <c r="O151" s="4">
        <f t="shared" si="122"/>
        <v>77.525999999999925</v>
      </c>
      <c r="P151" s="4">
        <f t="shared" si="95"/>
        <v>1.2026766917293195</v>
      </c>
      <c r="Q151" s="4">
        <f t="shared" si="123"/>
        <v>-2.0044202653725627</v>
      </c>
      <c r="R151" s="18">
        <f t="shared" si="96"/>
        <v>4383.9482932330829</v>
      </c>
      <c r="S151" s="2">
        <f t="shared" si="97"/>
        <v>35.078293233083059</v>
      </c>
      <c r="T151" s="22">
        <f t="shared" si="98"/>
        <v>1</v>
      </c>
      <c r="U151" s="29">
        <f t="shared" si="99"/>
        <v>4383.6154241637396</v>
      </c>
      <c r="V151" s="30">
        <f t="shared" si="100"/>
        <v>34.745424163739699</v>
      </c>
      <c r="W151" s="31">
        <f t="shared" si="124"/>
        <v>1</v>
      </c>
      <c r="X151" s="35">
        <f t="shared" si="101"/>
        <v>4386.5714666666609</v>
      </c>
      <c r="Y151" s="30">
        <f t="shared" si="102"/>
        <v>37.701466666660963</v>
      </c>
      <c r="Z151" s="31">
        <f t="shared" si="125"/>
        <v>1</v>
      </c>
      <c r="AA151" s="29">
        <f t="shared" si="103"/>
        <v>4384.0292701141489</v>
      </c>
      <c r="AB151" s="30">
        <f t="shared" si="104"/>
        <v>35.159270114148967</v>
      </c>
      <c r="AC151" s="31">
        <f t="shared" si="126"/>
        <v>1</v>
      </c>
      <c r="AD151" s="32">
        <f t="shared" si="105"/>
        <v>1</v>
      </c>
      <c r="AE151" s="33">
        <f t="shared" si="106"/>
        <v>0</v>
      </c>
      <c r="AF151" s="33">
        <f t="shared" si="107"/>
        <v>0</v>
      </c>
      <c r="AG151" s="33">
        <f t="shared" si="108"/>
        <v>0</v>
      </c>
      <c r="AH151" s="38">
        <f t="shared" si="109"/>
        <v>1</v>
      </c>
      <c r="AI151" s="33">
        <f t="shared" si="110"/>
        <v>1</v>
      </c>
      <c r="AJ151" s="39">
        <f t="shared" si="111"/>
        <v>1</v>
      </c>
      <c r="AK151" s="43">
        <f t="shared" si="112"/>
        <v>0</v>
      </c>
      <c r="AL151" s="4">
        <f t="shared" si="127"/>
        <v>10.030000000000655</v>
      </c>
      <c r="AM151" s="4">
        <f t="shared" si="128"/>
        <v>10.570729885851506</v>
      </c>
      <c r="AN151" s="4">
        <f t="shared" si="129"/>
        <v>10.030000000000655</v>
      </c>
      <c r="AO151" s="4">
        <f t="shared" si="130"/>
        <v>-57.349999999999454</v>
      </c>
      <c r="AP151" s="4">
        <f t="shared" si="131"/>
        <v>56.809270114148603</v>
      </c>
      <c r="AQ151" s="4">
        <f t="shared" si="132"/>
        <v>56.809270114148603</v>
      </c>
      <c r="AR151" s="4">
        <f t="shared" si="113"/>
        <v>35.699999999999818</v>
      </c>
      <c r="AS151">
        <f t="shared" si="133"/>
        <v>56.809270114148603</v>
      </c>
      <c r="AT151" s="6">
        <f t="shared" si="134"/>
        <v>1</v>
      </c>
      <c r="AU151" s="4">
        <f t="shared" si="135"/>
        <v>-6.5827350838801522</v>
      </c>
      <c r="AV151" s="4">
        <f t="shared" si="136"/>
        <v>7.7147771415697148</v>
      </c>
      <c r="AW151">
        <f t="shared" si="137"/>
        <v>0</v>
      </c>
      <c r="AX151">
        <f t="shared" si="138"/>
        <v>1</v>
      </c>
      <c r="AY151">
        <f t="shared" si="139"/>
        <v>0</v>
      </c>
      <c r="AZ151" s="4">
        <f t="shared" si="114"/>
        <v>-3.9100000000000006</v>
      </c>
      <c r="BA151" s="4">
        <f t="shared" si="140"/>
        <v>1987.3599999999979</v>
      </c>
      <c r="BB151" s="4">
        <f t="shared" si="115"/>
        <v>1958.9050000000141</v>
      </c>
      <c r="BC151" s="4">
        <f t="shared" si="116"/>
        <v>1188.6399999999996</v>
      </c>
      <c r="BE151"/>
      <c r="BG151" s="6"/>
      <c r="BM151">
        <f t="shared" si="117"/>
        <v>1</v>
      </c>
    </row>
    <row r="152" spans="1:65" x14ac:dyDescent="0.25">
      <c r="A152">
        <v>2363</v>
      </c>
      <c r="B152" s="1">
        <v>44609</v>
      </c>
      <c r="C152" s="2">
        <v>4456.0600000000004</v>
      </c>
      <c r="D152" s="2">
        <v>4456.0600000000004</v>
      </c>
      <c r="E152" s="2">
        <v>4373.8100000000004</v>
      </c>
      <c r="F152" s="2">
        <v>4380.26</v>
      </c>
      <c r="G152" s="2">
        <v>3596510000</v>
      </c>
      <c r="H152" s="2">
        <f t="shared" si="118"/>
        <v>46.435621874686831</v>
      </c>
      <c r="I152" s="2">
        <f t="shared" si="119"/>
        <v>4460.0735000000004</v>
      </c>
      <c r="J152" s="2">
        <f t="shared" si="120"/>
        <v>64.490439103711026</v>
      </c>
      <c r="K152" s="2">
        <f t="shared" si="121"/>
        <v>-18.949999999999818</v>
      </c>
      <c r="L152" s="18">
        <v>0.22885</v>
      </c>
      <c r="M152" s="19">
        <v>43.675247852407352</v>
      </c>
      <c r="N152" s="4">
        <f t="shared" si="94"/>
        <v>101.19999999999982</v>
      </c>
      <c r="O152" s="4">
        <f t="shared" si="122"/>
        <v>79.6039999999999</v>
      </c>
      <c r="P152" s="4">
        <f t="shared" si="95"/>
        <v>3.6882932330827116</v>
      </c>
      <c r="Q152" s="4">
        <f t="shared" si="123"/>
        <v>-2.4476303493839602</v>
      </c>
      <c r="R152" s="18">
        <f t="shared" si="96"/>
        <v>4479.5507819548875</v>
      </c>
      <c r="S152" s="2">
        <f t="shared" si="97"/>
        <v>99.290781954887279</v>
      </c>
      <c r="T152" s="22">
        <f t="shared" si="98"/>
        <v>0</v>
      </c>
      <c r="U152" s="29">
        <f t="shared" si="99"/>
        <v>4454.760171277373</v>
      </c>
      <c r="V152" s="30">
        <f t="shared" si="100"/>
        <v>74.500171277372829</v>
      </c>
      <c r="W152" s="31">
        <f t="shared" si="124"/>
        <v>0</v>
      </c>
      <c r="X152" s="35">
        <f t="shared" si="101"/>
        <v>4464.1692000000039</v>
      </c>
      <c r="Y152" s="30">
        <f t="shared" si="102"/>
        <v>83.909200000003693</v>
      </c>
      <c r="Z152" s="31">
        <f t="shared" si="125"/>
        <v>0</v>
      </c>
      <c r="AA152" s="29">
        <f t="shared" si="103"/>
        <v>4456.0774352985409</v>
      </c>
      <c r="AB152" s="30">
        <f t="shared" si="104"/>
        <v>75.817435298540659</v>
      </c>
      <c r="AC152" s="31">
        <f t="shared" si="126"/>
        <v>0</v>
      </c>
      <c r="AD152" s="32">
        <f t="shared" si="105"/>
        <v>-1</v>
      </c>
      <c r="AE152" s="33">
        <f t="shared" si="106"/>
        <v>-1</v>
      </c>
      <c r="AF152" s="33">
        <f t="shared" si="107"/>
        <v>0</v>
      </c>
      <c r="AG152" s="33">
        <f t="shared" si="108"/>
        <v>0</v>
      </c>
      <c r="AH152" s="38">
        <f t="shared" si="109"/>
        <v>-1</v>
      </c>
      <c r="AI152" s="33">
        <f t="shared" si="110"/>
        <v>-1</v>
      </c>
      <c r="AJ152" s="39">
        <f t="shared" si="111"/>
        <v>-1</v>
      </c>
      <c r="AK152" s="43">
        <f t="shared" si="112"/>
        <v>-1</v>
      </c>
      <c r="AL152" s="4">
        <f t="shared" si="127"/>
        <v>0</v>
      </c>
      <c r="AM152" s="4">
        <f t="shared" si="128"/>
        <v>-1.7435298540476651E-2</v>
      </c>
      <c r="AN152" s="4">
        <f t="shared" si="129"/>
        <v>1.7435298540476651E-2</v>
      </c>
      <c r="AO152" s="4">
        <f t="shared" si="130"/>
        <v>-82.25</v>
      </c>
      <c r="AP152" s="4">
        <f t="shared" si="131"/>
        <v>82.267435298540477</v>
      </c>
      <c r="AQ152" s="4">
        <f t="shared" si="132"/>
        <v>82.25</v>
      </c>
      <c r="AR152" s="4">
        <f t="shared" si="113"/>
        <v>75.800000000000182</v>
      </c>
      <c r="AS152">
        <f t="shared" si="133"/>
        <v>82.25</v>
      </c>
      <c r="AT152" s="6">
        <f t="shared" si="134"/>
        <v>1</v>
      </c>
      <c r="AU152" s="4">
        <f t="shared" si="135"/>
        <v>-44.226783344835773</v>
      </c>
      <c r="AV152" s="4">
        <f t="shared" si="136"/>
        <v>-31.824752147592829</v>
      </c>
      <c r="AW152">
        <f t="shared" si="137"/>
        <v>1</v>
      </c>
      <c r="AX152">
        <f t="shared" si="138"/>
        <v>0</v>
      </c>
      <c r="AY152">
        <f t="shared" si="139"/>
        <v>0</v>
      </c>
      <c r="AZ152" s="4">
        <f t="shared" si="114"/>
        <v>-3.9100000000000006</v>
      </c>
      <c r="BA152" s="4">
        <f t="shared" si="140"/>
        <v>1991.2699999999979</v>
      </c>
      <c r="BB152" s="4">
        <f t="shared" si="115"/>
        <v>1961.5116666666806</v>
      </c>
      <c r="BC152" s="4">
        <f t="shared" si="116"/>
        <v>1217.2360000000001</v>
      </c>
      <c r="BE152"/>
      <c r="BG152" s="6"/>
      <c r="BM152">
        <f t="shared" si="117"/>
        <v>1</v>
      </c>
    </row>
    <row r="153" spans="1:65" x14ac:dyDescent="0.25">
      <c r="A153">
        <v>2362</v>
      </c>
      <c r="B153" s="1">
        <v>44608</v>
      </c>
      <c r="C153" s="2">
        <v>4455.75</v>
      </c>
      <c r="D153" s="2">
        <v>4489.55</v>
      </c>
      <c r="E153" s="2">
        <v>4429.68</v>
      </c>
      <c r="F153" s="2">
        <v>4475.01</v>
      </c>
      <c r="G153" s="2">
        <v>3478750000</v>
      </c>
      <c r="H153" s="2">
        <f t="shared" si="118"/>
        <v>48.094034233872442</v>
      </c>
      <c r="I153" s="2">
        <f t="shared" si="119"/>
        <v>4464.6380000000008</v>
      </c>
      <c r="J153" s="2">
        <f t="shared" si="120"/>
        <v>60.803351699513492</v>
      </c>
      <c r="K153" s="2">
        <f t="shared" si="121"/>
        <v>-15.319999999999709</v>
      </c>
      <c r="L153" s="18">
        <v>0.1734</v>
      </c>
      <c r="M153" s="19">
        <v>33.063666656664545</v>
      </c>
      <c r="N153" s="4">
        <f t="shared" si="94"/>
        <v>59.869999999999891</v>
      </c>
      <c r="O153" s="4">
        <f t="shared" si="122"/>
        <v>81.382999999999896</v>
      </c>
      <c r="P153" s="4">
        <f t="shared" si="95"/>
        <v>4.540781954887227</v>
      </c>
      <c r="Q153" s="4">
        <f t="shared" si="123"/>
        <v>-3.3328941605839408</v>
      </c>
      <c r="R153" s="18">
        <f t="shared" si="96"/>
        <v>4474.4065939849625</v>
      </c>
      <c r="S153" s="2">
        <f t="shared" si="97"/>
        <v>0.6034060150377627</v>
      </c>
      <c r="T153" s="22">
        <f t="shared" si="98"/>
        <v>1</v>
      </c>
      <c r="U153" s="29">
        <f t="shared" si="99"/>
        <v>4453.9770183685005</v>
      </c>
      <c r="V153" s="30">
        <f t="shared" si="100"/>
        <v>21.032981631499752</v>
      </c>
      <c r="W153" s="31">
        <f t="shared" si="124"/>
        <v>1</v>
      </c>
      <c r="X153" s="35">
        <f t="shared" si="101"/>
        <v>4460.1562666666723</v>
      </c>
      <c r="Y153" s="30">
        <f t="shared" si="102"/>
        <v>14.853733333327909</v>
      </c>
      <c r="Z153" s="31">
        <f t="shared" si="125"/>
        <v>1</v>
      </c>
      <c r="AA153" s="29">
        <f t="shared" si="103"/>
        <v>4454.8421131302448</v>
      </c>
      <c r="AB153" s="30">
        <f t="shared" si="104"/>
        <v>20.167886869755421</v>
      </c>
      <c r="AC153" s="31">
        <f t="shared" si="126"/>
        <v>1</v>
      </c>
      <c r="AD153" s="32">
        <f t="shared" si="105"/>
        <v>1</v>
      </c>
      <c r="AE153" s="33">
        <f t="shared" si="106"/>
        <v>0</v>
      </c>
      <c r="AF153" s="33">
        <f t="shared" si="107"/>
        <v>0</v>
      </c>
      <c r="AG153" s="33">
        <f t="shared" si="108"/>
        <v>0</v>
      </c>
      <c r="AH153" s="38">
        <f t="shared" si="109"/>
        <v>1</v>
      </c>
      <c r="AI153" s="33">
        <f t="shared" si="110"/>
        <v>1</v>
      </c>
      <c r="AJ153" s="39">
        <f t="shared" si="111"/>
        <v>0</v>
      </c>
      <c r="AK153" s="43">
        <f t="shared" si="112"/>
        <v>0</v>
      </c>
      <c r="AL153" s="4">
        <f t="shared" si="127"/>
        <v>33.800000000000182</v>
      </c>
      <c r="AM153" s="4">
        <f t="shared" si="128"/>
        <v>34.707886869755384</v>
      </c>
      <c r="AN153" s="4">
        <f t="shared" si="129"/>
        <v>33.800000000000182</v>
      </c>
      <c r="AO153" s="4">
        <f t="shared" si="130"/>
        <v>-26.069999999999709</v>
      </c>
      <c r="AP153" s="4">
        <f t="shared" si="131"/>
        <v>25.162113130244506</v>
      </c>
      <c r="AQ153" s="4">
        <f t="shared" si="132"/>
        <v>25.162113130244506</v>
      </c>
      <c r="AR153" s="4">
        <f t="shared" si="113"/>
        <v>19.260000000000218</v>
      </c>
      <c r="AS153">
        <f t="shared" si="133"/>
        <v>33.800000000000182</v>
      </c>
      <c r="AT153" s="6">
        <f t="shared" si="134"/>
        <v>0</v>
      </c>
      <c r="AU153" s="4">
        <f t="shared" si="135"/>
        <v>8.6737408028518743</v>
      </c>
      <c r="AV153" s="4">
        <f t="shared" si="136"/>
        <v>14.103666656664327</v>
      </c>
      <c r="AW153">
        <f t="shared" si="137"/>
        <v>0</v>
      </c>
      <c r="AX153">
        <f t="shared" si="138"/>
        <v>0</v>
      </c>
      <c r="AY153">
        <f t="shared" si="139"/>
        <v>0</v>
      </c>
      <c r="AZ153" s="4">
        <f t="shared" si="114"/>
        <v>6.94</v>
      </c>
      <c r="BA153" s="4">
        <f t="shared" si="140"/>
        <v>1995.179999999998</v>
      </c>
      <c r="BB153" s="4">
        <f t="shared" si="115"/>
        <v>1965.4216666666807</v>
      </c>
      <c r="BC153" s="4">
        <f t="shared" si="116"/>
        <v>1217.1119999999999</v>
      </c>
      <c r="BE153"/>
      <c r="BG153" s="6"/>
      <c r="BM153">
        <f t="shared" si="117"/>
        <v>1</v>
      </c>
    </row>
    <row r="154" spans="1:65" x14ac:dyDescent="0.25">
      <c r="A154">
        <v>2361</v>
      </c>
      <c r="B154" s="1">
        <v>44607</v>
      </c>
      <c r="C154" s="2">
        <v>4429.28</v>
      </c>
      <c r="D154" s="2">
        <v>4472.7700000000004</v>
      </c>
      <c r="E154" s="2">
        <v>4429.28</v>
      </c>
      <c r="F154" s="2">
        <v>4471.07</v>
      </c>
      <c r="G154" s="2">
        <v>3363200000</v>
      </c>
      <c r="H154" s="2">
        <f t="shared" si="118"/>
        <v>51.721362919225477</v>
      </c>
      <c r="I154" s="2">
        <f t="shared" si="119"/>
        <v>4471.2520000000004</v>
      </c>
      <c r="J154" s="2">
        <f t="shared" si="120"/>
        <v>64.658380325490569</v>
      </c>
      <c r="K154" s="2">
        <f t="shared" si="121"/>
        <v>27.609999999999673</v>
      </c>
      <c r="L154" s="18">
        <v>0.19675000000000001</v>
      </c>
      <c r="M154" s="19">
        <v>36.933687654653966</v>
      </c>
      <c r="N154" s="4">
        <f t="shared" si="94"/>
        <v>71.100000000000364</v>
      </c>
      <c r="O154" s="4">
        <f t="shared" si="122"/>
        <v>80.494999999999976</v>
      </c>
      <c r="P154" s="4">
        <f t="shared" si="95"/>
        <v>3.3365939849624082</v>
      </c>
      <c r="Q154" s="4">
        <f t="shared" si="123"/>
        <v>-4.546106747434929</v>
      </c>
      <c r="R154" s="18">
        <f t="shared" si="96"/>
        <v>4403.3178872180451</v>
      </c>
      <c r="S154" s="2">
        <f t="shared" si="97"/>
        <v>67.752112781954565</v>
      </c>
      <c r="T154" s="22">
        <f t="shared" si="98"/>
        <v>0</v>
      </c>
      <c r="U154" s="29">
        <f t="shared" si="99"/>
        <v>4427.192893228651</v>
      </c>
      <c r="V154" s="30">
        <f t="shared" si="100"/>
        <v>43.877106771348735</v>
      </c>
      <c r="W154" s="31">
        <f t="shared" si="124"/>
        <v>0</v>
      </c>
      <c r="X154" s="35">
        <f t="shared" si="101"/>
        <v>4400.1130666666577</v>
      </c>
      <c r="Y154" s="30">
        <f t="shared" si="102"/>
        <v>70.956933333342022</v>
      </c>
      <c r="Z154" s="31">
        <f t="shared" si="125"/>
        <v>0</v>
      </c>
      <c r="AA154" s="29">
        <f t="shared" si="103"/>
        <v>4423.4017175099716</v>
      </c>
      <c r="AB154" s="30">
        <f t="shared" si="104"/>
        <v>47.668282490028105</v>
      </c>
      <c r="AC154" s="31">
        <f t="shared" si="126"/>
        <v>0</v>
      </c>
      <c r="AD154" s="32">
        <f t="shared" si="105"/>
        <v>-1</v>
      </c>
      <c r="AE154" s="33">
        <f t="shared" si="106"/>
        <v>-1</v>
      </c>
      <c r="AF154" s="33">
        <f t="shared" si="107"/>
        <v>0</v>
      </c>
      <c r="AG154" s="33">
        <f t="shared" si="108"/>
        <v>0</v>
      </c>
      <c r="AH154" s="38">
        <f t="shared" si="109"/>
        <v>-1</v>
      </c>
      <c r="AI154" s="33">
        <f t="shared" si="110"/>
        <v>-1</v>
      </c>
      <c r="AJ154" s="39">
        <f t="shared" si="111"/>
        <v>0</v>
      </c>
      <c r="AK154" s="43">
        <f t="shared" si="112"/>
        <v>0</v>
      </c>
      <c r="AL154" s="4">
        <f t="shared" si="127"/>
        <v>43.490000000000691</v>
      </c>
      <c r="AM154" s="4">
        <f t="shared" si="128"/>
        <v>49.368282490028832</v>
      </c>
      <c r="AN154" s="4">
        <f t="shared" si="129"/>
        <v>43.490000000000691</v>
      </c>
      <c r="AO154" s="4">
        <f t="shared" si="130"/>
        <v>0</v>
      </c>
      <c r="AP154" s="4">
        <f t="shared" si="131"/>
        <v>-5.8782824900281412</v>
      </c>
      <c r="AQ154" s="4">
        <f t="shared" si="132"/>
        <v>5.8782824900281412</v>
      </c>
      <c r="AR154" s="4">
        <f t="shared" si="113"/>
        <v>41.789999999999964</v>
      </c>
      <c r="AS154">
        <f t="shared" si="133"/>
        <v>43.490000000000691</v>
      </c>
      <c r="AT154" s="6">
        <f t="shared" si="134"/>
        <v>0</v>
      </c>
      <c r="AU154" s="4">
        <f t="shared" si="135"/>
        <v>7.5124588407937694</v>
      </c>
      <c r="AV154" s="4">
        <f t="shared" si="136"/>
        <v>-4.5563123453459982</v>
      </c>
      <c r="AW154">
        <f t="shared" si="137"/>
        <v>0</v>
      </c>
      <c r="AX154">
        <f t="shared" si="138"/>
        <v>0</v>
      </c>
      <c r="AY154">
        <f t="shared" si="139"/>
        <v>1</v>
      </c>
      <c r="AZ154" s="4">
        <f t="shared" si="114"/>
        <v>-3.9100000000000006</v>
      </c>
      <c r="BA154" s="4">
        <f t="shared" si="140"/>
        <v>1988.239999999998</v>
      </c>
      <c r="BB154" s="4">
        <f t="shared" si="115"/>
        <v>1963.1083333333474</v>
      </c>
      <c r="BC154" s="4">
        <f t="shared" si="116"/>
        <v>1206.5239999999999</v>
      </c>
      <c r="BE154"/>
      <c r="BG154" s="6"/>
      <c r="BM154">
        <f t="shared" si="117"/>
        <v>1</v>
      </c>
    </row>
    <row r="155" spans="1:65" x14ac:dyDescent="0.25">
      <c r="A155">
        <v>2360</v>
      </c>
      <c r="B155" s="1">
        <v>44606</v>
      </c>
      <c r="C155" s="2">
        <v>4412.6099999999997</v>
      </c>
      <c r="D155" s="2">
        <v>4426.22</v>
      </c>
      <c r="E155" s="2">
        <v>4364.84</v>
      </c>
      <c r="F155" s="2">
        <v>4401.67</v>
      </c>
      <c r="G155" s="2">
        <v>3466170000</v>
      </c>
      <c r="H155" s="2">
        <f t="shared" si="118"/>
        <v>45.096888843171186</v>
      </c>
      <c r="I155" s="2">
        <f t="shared" si="119"/>
        <v>4481.4000000000005</v>
      </c>
      <c r="J155" s="2">
        <f t="shared" si="120"/>
        <v>63.28686323109698</v>
      </c>
      <c r="K155" s="2">
        <f t="shared" si="121"/>
        <v>-6.0300000000006548</v>
      </c>
      <c r="L155" s="18">
        <v>0.23535</v>
      </c>
      <c r="M155" s="19">
        <v>44.349964209386492</v>
      </c>
      <c r="N155" s="4">
        <f t="shared" si="94"/>
        <v>61.380000000000109</v>
      </c>
      <c r="O155" s="4">
        <f t="shared" si="122"/>
        <v>80.080999999999946</v>
      </c>
      <c r="P155" s="4">
        <f t="shared" si="95"/>
        <v>1.6478872180451241</v>
      </c>
      <c r="Q155" s="4">
        <f t="shared" si="123"/>
        <v>-5.3515558239711227</v>
      </c>
      <c r="R155" s="18">
        <f t="shared" si="96"/>
        <v>4418.6295714285716</v>
      </c>
      <c r="S155" s="2">
        <f t="shared" si="97"/>
        <v>16.959571428571508</v>
      </c>
      <c r="T155" s="22">
        <f t="shared" si="98"/>
        <v>1</v>
      </c>
      <c r="U155" s="29">
        <f t="shared" si="99"/>
        <v>4410.422198623919</v>
      </c>
      <c r="V155" s="30">
        <f t="shared" si="100"/>
        <v>8.7521986239189573</v>
      </c>
      <c r="W155" s="31">
        <f t="shared" si="124"/>
        <v>1</v>
      </c>
      <c r="X155" s="35">
        <f t="shared" si="101"/>
        <v>4400.7034666666586</v>
      </c>
      <c r="Y155" s="30">
        <f t="shared" si="102"/>
        <v>0.96653333334143099</v>
      </c>
      <c r="Z155" s="31">
        <f t="shared" si="125"/>
        <v>1</v>
      </c>
      <c r="AA155" s="29">
        <f t="shared" si="103"/>
        <v>4409.061576149903</v>
      </c>
      <c r="AB155" s="30">
        <f t="shared" si="104"/>
        <v>7.3915761499029031</v>
      </c>
      <c r="AC155" s="31">
        <f t="shared" si="126"/>
        <v>1</v>
      </c>
      <c r="AD155" s="32">
        <f t="shared" si="105"/>
        <v>1</v>
      </c>
      <c r="AE155" s="33">
        <f t="shared" si="106"/>
        <v>0</v>
      </c>
      <c r="AF155" s="33">
        <f t="shared" si="107"/>
        <v>0</v>
      </c>
      <c r="AG155" s="33">
        <f t="shared" si="108"/>
        <v>0</v>
      </c>
      <c r="AH155" s="38">
        <f t="shared" si="109"/>
        <v>0</v>
      </c>
      <c r="AI155" s="33">
        <f t="shared" si="110"/>
        <v>0</v>
      </c>
      <c r="AJ155" s="39">
        <f t="shared" si="111"/>
        <v>0</v>
      </c>
      <c r="AK155" s="43">
        <f t="shared" si="112"/>
        <v>0</v>
      </c>
      <c r="AL155" s="4">
        <f t="shared" si="127"/>
        <v>13.610000000000582</v>
      </c>
      <c r="AM155" s="4">
        <f t="shared" si="128"/>
        <v>17.158423850097279</v>
      </c>
      <c r="AN155" s="4">
        <f t="shared" si="129"/>
        <v>13.610000000000582</v>
      </c>
      <c r="AO155" s="4">
        <f t="shared" si="130"/>
        <v>-47.769999999999527</v>
      </c>
      <c r="AP155" s="4">
        <f t="shared" si="131"/>
        <v>44.22157614990283</v>
      </c>
      <c r="AQ155" s="4">
        <f t="shared" si="132"/>
        <v>44.22157614990283</v>
      </c>
      <c r="AR155" s="4">
        <f t="shared" si="113"/>
        <v>10.9399999999996</v>
      </c>
      <c r="AS155">
        <f t="shared" si="133"/>
        <v>44.22157614990283</v>
      </c>
      <c r="AT155" s="6">
        <f t="shared" si="134"/>
        <v>0</v>
      </c>
      <c r="AU155" s="4">
        <f t="shared" si="135"/>
        <v>4.2106006992180411</v>
      </c>
      <c r="AV155" s="4">
        <f t="shared" si="136"/>
        <v>33.709964209386889</v>
      </c>
      <c r="AW155">
        <f t="shared" si="137"/>
        <v>0</v>
      </c>
      <c r="AX155">
        <f t="shared" si="138"/>
        <v>0</v>
      </c>
      <c r="AY155">
        <f t="shared" si="139"/>
        <v>0</v>
      </c>
      <c r="AZ155" s="4">
        <f t="shared" si="114"/>
        <v>6.94</v>
      </c>
      <c r="BA155" s="4">
        <f t="shared" si="140"/>
        <v>1992.149999999998</v>
      </c>
      <c r="BB155" s="4">
        <f t="shared" si="115"/>
        <v>1964.4116666666807</v>
      </c>
      <c r="BC155" s="4">
        <f t="shared" si="116"/>
        <v>1199.8559999999998</v>
      </c>
      <c r="BE155"/>
      <c r="BG155" s="6"/>
      <c r="BM155">
        <f t="shared" si="117"/>
        <v>0</v>
      </c>
    </row>
    <row r="156" spans="1:65" x14ac:dyDescent="0.25">
      <c r="A156">
        <v>2359</v>
      </c>
      <c r="B156" s="1">
        <v>44603</v>
      </c>
      <c r="C156" s="2">
        <v>4506.2700000000004</v>
      </c>
      <c r="D156" s="2">
        <v>4526.33</v>
      </c>
      <c r="E156" s="2">
        <v>4401.41</v>
      </c>
      <c r="F156" s="2">
        <v>4418.6400000000003</v>
      </c>
      <c r="G156" s="2">
        <v>4164960000</v>
      </c>
      <c r="H156" s="2">
        <f t="shared" si="118"/>
        <v>40.639408091161933</v>
      </c>
      <c r="I156" s="2">
        <f t="shared" si="119"/>
        <v>4492.6690000000017</v>
      </c>
      <c r="J156" s="2">
        <f t="shared" si="120"/>
        <v>55.121076931653455</v>
      </c>
      <c r="K156" s="2">
        <f t="shared" si="121"/>
        <v>2.1900000000005093</v>
      </c>
      <c r="L156" s="18">
        <v>0.21925</v>
      </c>
      <c r="M156" s="19">
        <v>42.114936390539889</v>
      </c>
      <c r="N156" s="4">
        <f t="shared" si="94"/>
        <v>124.92000000000007</v>
      </c>
      <c r="O156" s="4">
        <f t="shared" si="122"/>
        <v>84.229999999999933</v>
      </c>
      <c r="P156" s="4">
        <f t="shared" si="95"/>
        <v>-1.042857142856656E-2</v>
      </c>
      <c r="Q156" s="4">
        <f t="shared" si="123"/>
        <v>-5.6097471181556129</v>
      </c>
      <c r="R156" s="18">
        <f t="shared" si="96"/>
        <v>4502.5906315789471</v>
      </c>
      <c r="S156" s="2">
        <f t="shared" si="97"/>
        <v>83.950631578946741</v>
      </c>
      <c r="T156" s="22">
        <f t="shared" si="98"/>
        <v>0</v>
      </c>
      <c r="U156" s="29">
        <f t="shared" si="99"/>
        <v>4503.9637535374177</v>
      </c>
      <c r="V156" s="30">
        <f t="shared" si="100"/>
        <v>85.32375353741736</v>
      </c>
      <c r="W156" s="31">
        <f t="shared" si="124"/>
        <v>0</v>
      </c>
      <c r="X156" s="35">
        <f t="shared" si="101"/>
        <v>4509.4361333333363</v>
      </c>
      <c r="Y156" s="30">
        <f t="shared" si="102"/>
        <v>90.796133333336002</v>
      </c>
      <c r="Z156" s="31">
        <f t="shared" si="125"/>
        <v>0</v>
      </c>
      <c r="AA156" s="29">
        <f t="shared" si="103"/>
        <v>4504.7298867088466</v>
      </c>
      <c r="AB156" s="30">
        <f t="shared" si="104"/>
        <v>86.089886708846279</v>
      </c>
      <c r="AC156" s="31">
        <f t="shared" si="126"/>
        <v>0</v>
      </c>
      <c r="AD156" s="32">
        <f t="shared" si="105"/>
        <v>-1</v>
      </c>
      <c r="AE156" s="33">
        <f t="shared" si="106"/>
        <v>0</v>
      </c>
      <c r="AF156" s="33">
        <f t="shared" si="107"/>
        <v>0</v>
      </c>
      <c r="AG156" s="33">
        <f t="shared" si="108"/>
        <v>0</v>
      </c>
      <c r="AH156" s="38">
        <f t="shared" si="109"/>
        <v>0</v>
      </c>
      <c r="AI156" s="33">
        <f t="shared" si="110"/>
        <v>0</v>
      </c>
      <c r="AJ156" s="39">
        <f t="shared" si="111"/>
        <v>0</v>
      </c>
      <c r="AK156" s="43">
        <f t="shared" si="112"/>
        <v>0</v>
      </c>
      <c r="AL156" s="4">
        <f t="shared" si="127"/>
        <v>20.059999999999491</v>
      </c>
      <c r="AM156" s="4">
        <f t="shared" si="128"/>
        <v>21.60011329115332</v>
      </c>
      <c r="AN156" s="4">
        <f t="shared" si="129"/>
        <v>20.059999999999491</v>
      </c>
      <c r="AO156" s="4">
        <f t="shared" si="130"/>
        <v>-104.86000000000058</v>
      </c>
      <c r="AP156" s="4">
        <f t="shared" si="131"/>
        <v>103.31988670884675</v>
      </c>
      <c r="AQ156" s="4">
        <f t="shared" si="132"/>
        <v>103.31988670884675</v>
      </c>
      <c r="AR156" s="4">
        <f t="shared" si="113"/>
        <v>87.630000000000109</v>
      </c>
      <c r="AS156">
        <f t="shared" si="133"/>
        <v>103.31988670884675</v>
      </c>
      <c r="AT156" s="6">
        <f t="shared" si="134"/>
        <v>1</v>
      </c>
      <c r="AU156" s="4">
        <f t="shared" si="135"/>
        <v>-59.798491669303289</v>
      </c>
      <c r="AV156" s="4">
        <f t="shared" si="136"/>
        <v>-45.215063609460223</v>
      </c>
      <c r="AW156">
        <f t="shared" si="137"/>
        <v>1</v>
      </c>
      <c r="AX156">
        <f t="shared" si="138"/>
        <v>0</v>
      </c>
      <c r="AY156">
        <f t="shared" si="139"/>
        <v>0</v>
      </c>
      <c r="AZ156" s="4">
        <f t="shared" si="114"/>
        <v>-3.9100000000000006</v>
      </c>
      <c r="BA156" s="4">
        <f t="shared" si="140"/>
        <v>1985.209999999998</v>
      </c>
      <c r="BB156" s="4">
        <f t="shared" si="115"/>
        <v>1964.4116666666807</v>
      </c>
      <c r="BC156" s="4">
        <f t="shared" si="116"/>
        <v>1237.32</v>
      </c>
      <c r="BE156"/>
      <c r="BG156" s="6"/>
      <c r="BM156">
        <f t="shared" si="117"/>
        <v>0</v>
      </c>
    </row>
    <row r="157" spans="1:65" x14ac:dyDescent="0.25">
      <c r="A157">
        <v>2358</v>
      </c>
      <c r="B157" s="1">
        <v>44602</v>
      </c>
      <c r="C157" s="2">
        <v>4553.24</v>
      </c>
      <c r="D157" s="2">
        <v>4588.92</v>
      </c>
      <c r="E157" s="2">
        <v>4484.3100000000004</v>
      </c>
      <c r="F157" s="2">
        <v>4504.08</v>
      </c>
      <c r="G157" s="2">
        <v>4490500000</v>
      </c>
      <c r="H157" s="2">
        <f t="shared" si="118"/>
        <v>69.223958320480122</v>
      </c>
      <c r="I157" s="2">
        <f t="shared" si="119"/>
        <v>4504.0335000000005</v>
      </c>
      <c r="J157" s="2">
        <f t="shared" si="120"/>
        <v>71.695436572093968</v>
      </c>
      <c r="K157" s="2">
        <f t="shared" si="121"/>
        <v>-33.940000000000509</v>
      </c>
      <c r="L157" s="18">
        <v>0.19345000000000001</v>
      </c>
      <c r="M157" s="19">
        <v>37.844691338733448</v>
      </c>
      <c r="N157" s="4">
        <f t="shared" si="94"/>
        <v>104.60999999999967</v>
      </c>
      <c r="O157" s="4">
        <f t="shared" si="122"/>
        <v>85.763999999999939</v>
      </c>
      <c r="P157" s="4">
        <f t="shared" si="95"/>
        <v>-1.4893684210526279</v>
      </c>
      <c r="Q157" s="4">
        <f t="shared" si="123"/>
        <v>-5.9134524681618394</v>
      </c>
      <c r="R157" s="18">
        <f t="shared" si="96"/>
        <v>4582.2624135338347</v>
      </c>
      <c r="S157" s="2">
        <f t="shared" si="97"/>
        <v>78.182413533834733</v>
      </c>
      <c r="T157" s="22">
        <f t="shared" si="98"/>
        <v>0</v>
      </c>
      <c r="U157" s="29">
        <f t="shared" si="99"/>
        <v>4550.6415621335818</v>
      </c>
      <c r="V157" s="30">
        <f t="shared" si="100"/>
        <v>46.561562133581901</v>
      </c>
      <c r="W157" s="31">
        <f t="shared" si="124"/>
        <v>0</v>
      </c>
      <c r="X157" s="35">
        <f t="shared" si="101"/>
        <v>4573.6141333333362</v>
      </c>
      <c r="Y157" s="30">
        <f t="shared" si="102"/>
        <v>69.534133333336285</v>
      </c>
      <c r="Z157" s="31">
        <f t="shared" si="125"/>
        <v>0</v>
      </c>
      <c r="AA157" s="29">
        <f t="shared" si="103"/>
        <v>4553.8577221015476</v>
      </c>
      <c r="AB157" s="30">
        <f t="shared" si="104"/>
        <v>49.777722101547624</v>
      </c>
      <c r="AC157" s="31">
        <f t="shared" si="126"/>
        <v>0</v>
      </c>
      <c r="AD157" s="32">
        <f t="shared" si="105"/>
        <v>-1</v>
      </c>
      <c r="AE157" s="33">
        <f t="shared" si="106"/>
        <v>0</v>
      </c>
      <c r="AF157" s="33">
        <f t="shared" si="107"/>
        <v>0</v>
      </c>
      <c r="AG157" s="33">
        <f t="shared" si="108"/>
        <v>0</v>
      </c>
      <c r="AH157" s="38">
        <f t="shared" si="109"/>
        <v>-1</v>
      </c>
      <c r="AI157" s="33">
        <f t="shared" si="110"/>
        <v>0</v>
      </c>
      <c r="AJ157" s="39">
        <f t="shared" si="111"/>
        <v>-1</v>
      </c>
      <c r="AK157" s="43">
        <f t="shared" si="112"/>
        <v>0</v>
      </c>
      <c r="AL157" s="4">
        <f t="shared" si="127"/>
        <v>35.680000000000291</v>
      </c>
      <c r="AM157" s="4">
        <f t="shared" si="128"/>
        <v>35.062277898452521</v>
      </c>
      <c r="AN157" s="4">
        <f t="shared" si="129"/>
        <v>35.062277898452521</v>
      </c>
      <c r="AO157" s="4">
        <f t="shared" si="130"/>
        <v>-68.929999999999382</v>
      </c>
      <c r="AP157" s="4">
        <f t="shared" si="131"/>
        <v>69.547722101547151</v>
      </c>
      <c r="AQ157" s="4">
        <f t="shared" si="132"/>
        <v>68.929999999999382</v>
      </c>
      <c r="AR157" s="4">
        <f t="shared" si="113"/>
        <v>49.159999999999854</v>
      </c>
      <c r="AS157">
        <f t="shared" si="133"/>
        <v>68.929999999999382</v>
      </c>
      <c r="AT157" s="6">
        <f t="shared" si="134"/>
        <v>2</v>
      </c>
      <c r="AU157" s="4">
        <f t="shared" si="135"/>
        <v>-34.446998404341691</v>
      </c>
      <c r="AV157" s="4">
        <f t="shared" si="136"/>
        <v>-11.015308661266406</v>
      </c>
      <c r="AW157">
        <f t="shared" si="137"/>
        <v>1</v>
      </c>
      <c r="AX157">
        <f t="shared" si="138"/>
        <v>0</v>
      </c>
      <c r="AY157">
        <f t="shared" si="139"/>
        <v>0</v>
      </c>
      <c r="AZ157" s="4">
        <f t="shared" si="114"/>
        <v>-11.085000000000001</v>
      </c>
      <c r="BA157" s="4">
        <f t="shared" si="140"/>
        <v>1989.1199999999981</v>
      </c>
      <c r="BB157" s="4">
        <f t="shared" si="115"/>
        <v>1964.4116666666807</v>
      </c>
      <c r="BC157" s="4">
        <f t="shared" si="116"/>
        <v>1256.1079999999999</v>
      </c>
      <c r="BE157"/>
      <c r="BG157" s="6"/>
      <c r="BM157">
        <f t="shared" si="117"/>
        <v>1</v>
      </c>
    </row>
    <row r="158" spans="1:65" x14ac:dyDescent="0.25">
      <c r="A158">
        <v>2357</v>
      </c>
      <c r="B158" s="1">
        <v>44601</v>
      </c>
      <c r="C158" s="2">
        <v>4547</v>
      </c>
      <c r="D158" s="2">
        <v>4590.03</v>
      </c>
      <c r="E158" s="2">
        <v>4547</v>
      </c>
      <c r="F158" s="2">
        <v>4587.18</v>
      </c>
      <c r="G158" s="2">
        <v>3662810000</v>
      </c>
      <c r="H158" s="2">
        <f t="shared" si="118"/>
        <v>74.630895218475899</v>
      </c>
      <c r="I158" s="2">
        <f t="shared" si="119"/>
        <v>4512.8010000000004</v>
      </c>
      <c r="J158" s="2">
        <f t="shared" si="120"/>
        <v>81.571377363631626</v>
      </c>
      <c r="K158" s="2">
        <f t="shared" si="121"/>
        <v>25.460000000000036</v>
      </c>
      <c r="L158" s="18">
        <v>0.1555</v>
      </c>
      <c r="M158" s="19">
        <v>29.985218778832778</v>
      </c>
      <c r="N158" s="4">
        <f t="shared" si="94"/>
        <v>68.489999999999782</v>
      </c>
      <c r="O158" s="4">
        <f t="shared" si="122"/>
        <v>87.226999999999947</v>
      </c>
      <c r="P158" s="4">
        <f t="shared" si="95"/>
        <v>-4.9175864661654147</v>
      </c>
      <c r="Q158" s="4">
        <f t="shared" si="123"/>
        <v>-6.6626611959429285</v>
      </c>
      <c r="R158" s="18">
        <f t="shared" si="96"/>
        <v>4512.4060451127816</v>
      </c>
      <c r="S158" s="2">
        <f t="shared" si="97"/>
        <v>74.773954887218679</v>
      </c>
      <c r="T158" s="22">
        <f t="shared" si="98"/>
        <v>0</v>
      </c>
      <c r="U158" s="29">
        <f t="shared" si="99"/>
        <v>4543.704583405317</v>
      </c>
      <c r="V158" s="30">
        <f t="shared" si="100"/>
        <v>43.475416594683338</v>
      </c>
      <c r="W158" s="31">
        <f t="shared" si="124"/>
        <v>0</v>
      </c>
      <c r="X158" s="35">
        <f t="shared" si="101"/>
        <v>4537.3233333333337</v>
      </c>
      <c r="Y158" s="30">
        <f t="shared" si="102"/>
        <v>49.85666666666657</v>
      </c>
      <c r="Z158" s="31">
        <f t="shared" si="125"/>
        <v>0</v>
      </c>
      <c r="AA158" s="29">
        <f t="shared" si="103"/>
        <v>4542.8112083952392</v>
      </c>
      <c r="AB158" s="30">
        <f t="shared" si="104"/>
        <v>44.3687916047611</v>
      </c>
      <c r="AC158" s="31">
        <f t="shared" si="126"/>
        <v>0</v>
      </c>
      <c r="AD158" s="32">
        <f t="shared" si="105"/>
        <v>-1</v>
      </c>
      <c r="AE158" s="33">
        <f t="shared" si="106"/>
        <v>0</v>
      </c>
      <c r="AF158" s="33">
        <f t="shared" si="107"/>
        <v>0</v>
      </c>
      <c r="AG158" s="33">
        <f t="shared" si="108"/>
        <v>0</v>
      </c>
      <c r="AH158" s="38">
        <f t="shared" si="109"/>
        <v>-1</v>
      </c>
      <c r="AI158" s="33">
        <f t="shared" si="110"/>
        <v>-1</v>
      </c>
      <c r="AJ158" s="39">
        <f t="shared" si="111"/>
        <v>-1</v>
      </c>
      <c r="AK158" s="43">
        <f t="shared" si="112"/>
        <v>-1</v>
      </c>
      <c r="AL158" s="4">
        <f t="shared" si="127"/>
        <v>43.029999999999745</v>
      </c>
      <c r="AM158" s="4">
        <f t="shared" si="128"/>
        <v>47.218791604760554</v>
      </c>
      <c r="AN158" s="4">
        <f t="shared" si="129"/>
        <v>43.029999999999745</v>
      </c>
      <c r="AO158" s="4">
        <f t="shared" si="130"/>
        <v>0</v>
      </c>
      <c r="AP158" s="4">
        <f t="shared" si="131"/>
        <v>-4.1887916047608087</v>
      </c>
      <c r="AQ158" s="4">
        <f t="shared" si="132"/>
        <v>4.1887916047608087</v>
      </c>
      <c r="AR158" s="4">
        <f t="shared" si="113"/>
        <v>40.180000000000291</v>
      </c>
      <c r="AS158">
        <f t="shared" si="133"/>
        <v>43.029999999999745</v>
      </c>
      <c r="AT158" s="6">
        <f t="shared" si="134"/>
        <v>1</v>
      </c>
      <c r="AU158" s="4">
        <f t="shared" si="135"/>
        <v>-4.9419102303263429</v>
      </c>
      <c r="AV158" s="4">
        <f t="shared" si="136"/>
        <v>-9.8947812211675128</v>
      </c>
      <c r="AW158">
        <f t="shared" si="137"/>
        <v>1</v>
      </c>
      <c r="AX158">
        <f t="shared" si="138"/>
        <v>0</v>
      </c>
      <c r="AY158">
        <f t="shared" si="139"/>
        <v>0</v>
      </c>
      <c r="AZ158" s="4">
        <f t="shared" si="114"/>
        <v>-3.9100000000000006</v>
      </c>
      <c r="BA158" s="4">
        <f t="shared" si="140"/>
        <v>2000.2049999999981</v>
      </c>
      <c r="BB158" s="4">
        <f t="shared" si="115"/>
        <v>1968.1066666666807</v>
      </c>
      <c r="BC158" s="4">
        <f t="shared" si="116"/>
        <v>1253.6119999999999</v>
      </c>
      <c r="BE158"/>
      <c r="BG158" s="6"/>
      <c r="BM158">
        <f t="shared" si="117"/>
        <v>1</v>
      </c>
    </row>
    <row r="159" spans="1:65" x14ac:dyDescent="0.25">
      <c r="A159">
        <v>2356</v>
      </c>
      <c r="B159" s="1">
        <v>44600</v>
      </c>
      <c r="C159" s="2">
        <v>4480.0200000000004</v>
      </c>
      <c r="D159" s="2">
        <v>4531.32</v>
      </c>
      <c r="E159" s="2">
        <v>4465.3999999999996</v>
      </c>
      <c r="F159" s="2">
        <v>4521.54</v>
      </c>
      <c r="G159" s="2">
        <v>3509330000</v>
      </c>
      <c r="H159" s="2">
        <f t="shared" si="118"/>
        <v>73.362800867409121</v>
      </c>
      <c r="I159" s="2">
        <f t="shared" si="119"/>
        <v>4518.9080000000004</v>
      </c>
      <c r="J159" s="2">
        <f t="shared" si="120"/>
        <v>85.171219346678328</v>
      </c>
      <c r="K159" s="2">
        <f t="shared" si="121"/>
        <v>-3.8499999999994543</v>
      </c>
      <c r="L159" s="18">
        <v>0.17319999999999999</v>
      </c>
      <c r="M159" s="19">
        <v>33.12007806058557</v>
      </c>
      <c r="N159" s="4">
        <f t="shared" si="94"/>
        <v>65.920000000000073</v>
      </c>
      <c r="O159" s="4">
        <f t="shared" si="122"/>
        <v>95.220999999999918</v>
      </c>
      <c r="P159" s="4">
        <f t="shared" si="95"/>
        <v>-9.1339548872180458</v>
      </c>
      <c r="Q159" s="4">
        <f t="shared" si="123"/>
        <v>-8.4497861402139947</v>
      </c>
      <c r="R159" s="18">
        <f t="shared" si="96"/>
        <v>4472.3565488721806</v>
      </c>
      <c r="S159" s="2">
        <f t="shared" si="97"/>
        <v>49.183451127819353</v>
      </c>
      <c r="T159" s="22">
        <f t="shared" si="98"/>
        <v>0</v>
      </c>
      <c r="U159" s="29">
        <f t="shared" si="99"/>
        <v>4476.2021081750818</v>
      </c>
      <c r="V159" s="30">
        <f t="shared" si="100"/>
        <v>45.337891824918188</v>
      </c>
      <c r="W159" s="31">
        <f t="shared" si="124"/>
        <v>0</v>
      </c>
      <c r="X159" s="35">
        <f t="shared" si="101"/>
        <v>4487.7471999999998</v>
      </c>
      <c r="Y159" s="30">
        <f t="shared" si="102"/>
        <v>33.79280000000017</v>
      </c>
      <c r="Z159" s="31">
        <f t="shared" si="125"/>
        <v>1</v>
      </c>
      <c r="AA159" s="29">
        <f t="shared" si="103"/>
        <v>4477.8184210305708</v>
      </c>
      <c r="AB159" s="30">
        <f t="shared" si="104"/>
        <v>43.721578969429174</v>
      </c>
      <c r="AC159" s="31">
        <f t="shared" si="126"/>
        <v>0</v>
      </c>
      <c r="AD159" s="32">
        <f t="shared" si="105"/>
        <v>-1</v>
      </c>
      <c r="AE159" s="33">
        <f t="shared" si="106"/>
        <v>-1</v>
      </c>
      <c r="AF159" s="33">
        <f t="shared" si="107"/>
        <v>-1</v>
      </c>
      <c r="AG159" s="33">
        <f t="shared" si="108"/>
        <v>0</v>
      </c>
      <c r="AH159" s="38">
        <f t="shared" si="109"/>
        <v>-1</v>
      </c>
      <c r="AI159" s="33">
        <f t="shared" si="110"/>
        <v>-1</v>
      </c>
      <c r="AJ159" s="39">
        <f t="shared" si="111"/>
        <v>-1</v>
      </c>
      <c r="AK159" s="43">
        <f t="shared" si="112"/>
        <v>-1</v>
      </c>
      <c r="AL159" s="4">
        <f t="shared" si="127"/>
        <v>51.299999999999272</v>
      </c>
      <c r="AM159" s="4">
        <f t="shared" si="128"/>
        <v>53.50157896942892</v>
      </c>
      <c r="AN159" s="4">
        <f t="shared" si="129"/>
        <v>51.299999999999272</v>
      </c>
      <c r="AO159" s="4">
        <f t="shared" si="130"/>
        <v>-14.6200000000008</v>
      </c>
      <c r="AP159" s="4">
        <f t="shared" si="131"/>
        <v>12.418421030571153</v>
      </c>
      <c r="AQ159" s="4">
        <f t="shared" si="132"/>
        <v>12.418421030571153</v>
      </c>
      <c r="AR159" s="4">
        <f t="shared" si="113"/>
        <v>41.519999999999527</v>
      </c>
      <c r="AS159">
        <f t="shared" si="133"/>
        <v>51.299999999999272</v>
      </c>
      <c r="AT159" s="6">
        <f t="shared" si="134"/>
        <v>1</v>
      </c>
      <c r="AU159" s="4">
        <f t="shared" si="135"/>
        <v>-8.5124166616737114</v>
      </c>
      <c r="AV159" s="4">
        <f t="shared" si="136"/>
        <v>-8.0999219394139566</v>
      </c>
      <c r="AW159">
        <f t="shared" si="137"/>
        <v>1</v>
      </c>
      <c r="AX159">
        <f t="shared" si="138"/>
        <v>0</v>
      </c>
      <c r="AY159">
        <f t="shared" si="139"/>
        <v>0</v>
      </c>
      <c r="AZ159" s="4">
        <f t="shared" si="114"/>
        <v>-3.9100000000000006</v>
      </c>
      <c r="BA159" s="4">
        <f t="shared" si="140"/>
        <v>2004.1149999999982</v>
      </c>
      <c r="BB159" s="4">
        <f t="shared" si="115"/>
        <v>1972.0166666666807</v>
      </c>
      <c r="BC159" s="4">
        <f t="shared" si="116"/>
        <v>1226.82</v>
      </c>
      <c r="BE159"/>
      <c r="BG159" s="6"/>
      <c r="BM159">
        <f t="shared" si="117"/>
        <v>1</v>
      </c>
    </row>
    <row r="160" spans="1:65" x14ac:dyDescent="0.25">
      <c r="A160">
        <v>2355</v>
      </c>
      <c r="B160" s="1">
        <v>44599</v>
      </c>
      <c r="C160" s="2">
        <v>4505.75</v>
      </c>
      <c r="D160" s="2">
        <v>4521.8599999999997</v>
      </c>
      <c r="E160" s="2">
        <v>4471.47</v>
      </c>
      <c r="F160" s="2">
        <v>4483.87</v>
      </c>
      <c r="G160" s="2">
        <v>3291600000</v>
      </c>
      <c r="H160" s="2">
        <f t="shared" si="118"/>
        <v>79.25531853166423</v>
      </c>
      <c r="I160" s="2">
        <f t="shared" si="119"/>
        <v>4527.674</v>
      </c>
      <c r="J160" s="2">
        <f t="shared" si="120"/>
        <v>92.946956773318036</v>
      </c>
      <c r="K160" s="2">
        <f t="shared" si="121"/>
        <v>5.2200000000002547</v>
      </c>
      <c r="L160" s="18">
        <v>0.19384999999999999</v>
      </c>
      <c r="M160" s="19">
        <v>37.206594207239618</v>
      </c>
      <c r="N160" s="4">
        <f t="shared" si="94"/>
        <v>50.389999999999418</v>
      </c>
      <c r="O160" s="4">
        <f t="shared" si="122"/>
        <v>101.01899999999996</v>
      </c>
      <c r="P160" s="4">
        <f t="shared" si="95"/>
        <v>-11.513451127819549</v>
      </c>
      <c r="Q160" s="4">
        <f t="shared" si="123"/>
        <v>-9.7894662177392107</v>
      </c>
      <c r="R160" s="18">
        <f t="shared" si="96"/>
        <v>4487.3592406015032</v>
      </c>
      <c r="S160" s="2">
        <f t="shared" si="97"/>
        <v>3.4892406015032975</v>
      </c>
      <c r="T160" s="22">
        <f t="shared" si="98"/>
        <v>1</v>
      </c>
      <c r="U160" s="29">
        <f t="shared" si="99"/>
        <v>4501.6433372258771</v>
      </c>
      <c r="V160" s="30">
        <f t="shared" si="100"/>
        <v>17.773337225877185</v>
      </c>
      <c r="W160" s="31">
        <f t="shared" si="124"/>
        <v>1</v>
      </c>
      <c r="X160" s="35">
        <f t="shared" si="101"/>
        <v>4489.0009333333364</v>
      </c>
      <c r="Y160" s="30">
        <f t="shared" si="102"/>
        <v>5.130933333336543</v>
      </c>
      <c r="Z160" s="31">
        <f t="shared" si="125"/>
        <v>1</v>
      </c>
      <c r="AA160" s="29">
        <f t="shared" si="103"/>
        <v>4499.8734006809209</v>
      </c>
      <c r="AB160" s="30">
        <f t="shared" si="104"/>
        <v>16.003400680921004</v>
      </c>
      <c r="AC160" s="31">
        <f t="shared" si="126"/>
        <v>1</v>
      </c>
      <c r="AD160" s="32">
        <f t="shared" si="105"/>
        <v>1</v>
      </c>
      <c r="AE160" s="33">
        <f t="shared" si="106"/>
        <v>1</v>
      </c>
      <c r="AF160" s="33">
        <f t="shared" si="107"/>
        <v>1</v>
      </c>
      <c r="AG160" s="33">
        <f t="shared" si="108"/>
        <v>0</v>
      </c>
      <c r="AH160" s="38">
        <f t="shared" si="109"/>
        <v>1</v>
      </c>
      <c r="AI160" s="33">
        <f t="shared" si="110"/>
        <v>1</v>
      </c>
      <c r="AJ160" s="39">
        <f t="shared" si="111"/>
        <v>1</v>
      </c>
      <c r="AK160" s="43">
        <f t="shared" si="112"/>
        <v>1</v>
      </c>
      <c r="AL160" s="4">
        <f t="shared" si="127"/>
        <v>16.109999999999673</v>
      </c>
      <c r="AM160" s="4">
        <f t="shared" si="128"/>
        <v>21.986599319078778</v>
      </c>
      <c r="AN160" s="4">
        <f t="shared" si="129"/>
        <v>16.109999999999673</v>
      </c>
      <c r="AO160" s="4">
        <f t="shared" si="130"/>
        <v>-34.279999999999745</v>
      </c>
      <c r="AP160" s="4">
        <f t="shared" si="131"/>
        <v>28.40340068092064</v>
      </c>
      <c r="AQ160" s="4">
        <f t="shared" si="132"/>
        <v>28.40340068092064</v>
      </c>
      <c r="AR160" s="4">
        <f t="shared" si="113"/>
        <v>21.880000000000109</v>
      </c>
      <c r="AS160">
        <f t="shared" si="133"/>
        <v>28.40340068092064</v>
      </c>
      <c r="AT160" s="6">
        <f t="shared" si="134"/>
        <v>0</v>
      </c>
      <c r="AU160" s="4">
        <f t="shared" si="135"/>
        <v>12.122447768554622</v>
      </c>
      <c r="AV160" s="4">
        <f t="shared" si="136"/>
        <v>15.62659420723951</v>
      </c>
      <c r="AW160">
        <f t="shared" si="137"/>
        <v>0</v>
      </c>
      <c r="AX160">
        <f t="shared" si="138"/>
        <v>0</v>
      </c>
      <c r="AY160">
        <f t="shared" si="139"/>
        <v>0</v>
      </c>
      <c r="AZ160" s="4">
        <f t="shared" si="114"/>
        <v>6.94</v>
      </c>
      <c r="BA160" s="4">
        <f t="shared" si="140"/>
        <v>2008.0249999999983</v>
      </c>
      <c r="BB160" s="4">
        <f t="shared" si="115"/>
        <v>1975.9266666666808</v>
      </c>
      <c r="BC160" s="4">
        <f t="shared" si="116"/>
        <v>1237.1119999999999</v>
      </c>
      <c r="BE160"/>
      <c r="BG160" s="6"/>
      <c r="BM160">
        <f t="shared" si="117"/>
        <v>1</v>
      </c>
    </row>
    <row r="161" spans="1:65" x14ac:dyDescent="0.25">
      <c r="A161">
        <v>2354</v>
      </c>
      <c r="B161" s="1">
        <v>44596</v>
      </c>
      <c r="C161" s="2">
        <v>4482.79</v>
      </c>
      <c r="D161" s="2">
        <v>4539.66</v>
      </c>
      <c r="E161" s="2">
        <v>4451.5</v>
      </c>
      <c r="F161" s="2">
        <v>4500.53</v>
      </c>
      <c r="G161" s="2">
        <v>3673700000</v>
      </c>
      <c r="H161" s="2">
        <f t="shared" si="118"/>
        <v>82.306995443211861</v>
      </c>
      <c r="I161" s="2">
        <f t="shared" si="119"/>
        <v>4537.2694999999994</v>
      </c>
      <c r="J161" s="2">
        <f t="shared" si="120"/>
        <v>104.07912113160026</v>
      </c>
      <c r="K161" s="2">
        <f t="shared" si="121"/>
        <v>5.3500000000003638</v>
      </c>
      <c r="L161" s="18">
        <v>0.18454999999999999</v>
      </c>
      <c r="M161" s="19">
        <v>35.239868216935015</v>
      </c>
      <c r="N161" s="4">
        <f t="shared" si="94"/>
        <v>88.159999999999854</v>
      </c>
      <c r="O161" s="4">
        <f t="shared" si="122"/>
        <v>115.45300000000006</v>
      </c>
      <c r="P161" s="4">
        <f t="shared" si="95"/>
        <v>-13.170759398496235</v>
      </c>
      <c r="Q161" s="4">
        <f t="shared" si="123"/>
        <v>-10.529904549032846</v>
      </c>
      <c r="R161" s="18">
        <f t="shared" si="96"/>
        <v>4462.3676315789471</v>
      </c>
      <c r="S161" s="2">
        <f t="shared" si="97"/>
        <v>38.162368421052633</v>
      </c>
      <c r="T161" s="22">
        <f t="shared" si="98"/>
        <v>1</v>
      </c>
      <c r="U161" s="29">
        <f t="shared" si="99"/>
        <v>4478.4315112454306</v>
      </c>
      <c r="V161" s="30">
        <f t="shared" si="100"/>
        <v>22.098488754569189</v>
      </c>
      <c r="W161" s="31">
        <f t="shared" si="124"/>
        <v>1</v>
      </c>
      <c r="X161" s="35">
        <f t="shared" si="101"/>
        <v>4474.6926666666695</v>
      </c>
      <c r="Y161" s="30">
        <f t="shared" si="102"/>
        <v>25.837333333330207</v>
      </c>
      <c r="Z161" s="31">
        <f t="shared" si="125"/>
        <v>1</v>
      </c>
      <c r="AA161" s="29">
        <f t="shared" si="103"/>
        <v>4477.9080730044043</v>
      </c>
      <c r="AB161" s="30">
        <f t="shared" si="104"/>
        <v>22.621926995595459</v>
      </c>
      <c r="AC161" s="31">
        <f t="shared" si="126"/>
        <v>1</v>
      </c>
      <c r="AD161" s="32">
        <f t="shared" si="105"/>
        <v>1</v>
      </c>
      <c r="AE161" s="33">
        <f t="shared" si="106"/>
        <v>0</v>
      </c>
      <c r="AF161" s="33">
        <f t="shared" si="107"/>
        <v>0</v>
      </c>
      <c r="AG161" s="33">
        <f t="shared" si="108"/>
        <v>0</v>
      </c>
      <c r="AH161" s="38">
        <f t="shared" si="109"/>
        <v>1</v>
      </c>
      <c r="AI161" s="33">
        <f t="shared" si="110"/>
        <v>1</v>
      </c>
      <c r="AJ161" s="39">
        <f t="shared" si="111"/>
        <v>1</v>
      </c>
      <c r="AK161" s="43">
        <f t="shared" si="112"/>
        <v>1</v>
      </c>
      <c r="AL161" s="4">
        <f t="shared" si="127"/>
        <v>56.869999999999891</v>
      </c>
      <c r="AM161" s="4">
        <f t="shared" si="128"/>
        <v>61.751926995595568</v>
      </c>
      <c r="AN161" s="4">
        <f t="shared" si="129"/>
        <v>56.869999999999891</v>
      </c>
      <c r="AO161" s="4">
        <f t="shared" si="130"/>
        <v>-31.289999999999964</v>
      </c>
      <c r="AP161" s="4">
        <f t="shared" si="131"/>
        <v>26.408073004404287</v>
      </c>
      <c r="AQ161" s="4">
        <f t="shared" si="132"/>
        <v>26.408073004404287</v>
      </c>
      <c r="AR161" s="4">
        <f t="shared" si="113"/>
        <v>17.739999999999782</v>
      </c>
      <c r="AS161">
        <f t="shared" si="133"/>
        <v>56.869999999999891</v>
      </c>
      <c r="AT161" s="6">
        <f t="shared" si="134"/>
        <v>1</v>
      </c>
      <c r="AU161" s="4">
        <f t="shared" si="135"/>
        <v>-10.581722040492537</v>
      </c>
      <c r="AV161" s="4">
        <f t="shared" si="136"/>
        <v>17.799868216935234</v>
      </c>
      <c r="AW161">
        <f t="shared" si="137"/>
        <v>0</v>
      </c>
      <c r="AX161">
        <f t="shared" si="138"/>
        <v>1</v>
      </c>
      <c r="AY161">
        <f t="shared" si="139"/>
        <v>0</v>
      </c>
      <c r="AZ161" s="4">
        <f t="shared" si="114"/>
        <v>-3.9100000000000006</v>
      </c>
      <c r="BA161" s="4">
        <f t="shared" si="140"/>
        <v>2001.0849999999982</v>
      </c>
      <c r="BB161" s="4">
        <f t="shared" si="115"/>
        <v>1968.9866666666808</v>
      </c>
      <c r="BC161" s="4">
        <f t="shared" si="116"/>
        <v>1227.9279999999999</v>
      </c>
      <c r="BE161"/>
      <c r="BG161" s="6"/>
      <c r="BM161">
        <f t="shared" si="117"/>
        <v>1</v>
      </c>
    </row>
    <row r="162" spans="1:65" x14ac:dyDescent="0.25">
      <c r="A162">
        <v>2353</v>
      </c>
      <c r="B162" s="1">
        <v>44595</v>
      </c>
      <c r="C162" s="2">
        <v>4535.41</v>
      </c>
      <c r="D162" s="2">
        <v>4542.88</v>
      </c>
      <c r="E162" s="2">
        <v>4470.3900000000003</v>
      </c>
      <c r="F162" s="2">
        <v>4477.4399999999996</v>
      </c>
      <c r="G162" s="2">
        <v>3596830000</v>
      </c>
      <c r="H162" s="2">
        <f t="shared" si="118"/>
        <v>81.700274717340449</v>
      </c>
      <c r="I162" s="2">
        <f t="shared" si="119"/>
        <v>4547.7994999999992</v>
      </c>
      <c r="J162" s="2">
        <f t="shared" si="120"/>
        <v>102.3087459488757</v>
      </c>
      <c r="K162" s="2">
        <f t="shared" si="121"/>
        <v>-53.970000000000255</v>
      </c>
      <c r="L162" s="18">
        <v>0.20565</v>
      </c>
      <c r="M162" s="19">
        <v>40.250676486528135</v>
      </c>
      <c r="N162" s="4">
        <f t="shared" si="94"/>
        <v>118.98999999999978</v>
      </c>
      <c r="O162" s="4">
        <f t="shared" si="122"/>
        <v>116.55500000000011</v>
      </c>
      <c r="P162" s="4">
        <f t="shared" si="95"/>
        <v>-15.072368421052627</v>
      </c>
      <c r="Q162" s="4">
        <f t="shared" si="123"/>
        <v>-11.175612191204161</v>
      </c>
      <c r="R162" s="18">
        <f t="shared" si="96"/>
        <v>4572.9999022556394</v>
      </c>
      <c r="S162" s="2">
        <f t="shared" si="97"/>
        <v>95.559902255639827</v>
      </c>
      <c r="T162" s="22">
        <f t="shared" si="98"/>
        <v>0</v>
      </c>
      <c r="U162" s="29">
        <f t="shared" si="99"/>
        <v>4530.8511813761997</v>
      </c>
      <c r="V162" s="30">
        <f t="shared" si="100"/>
        <v>53.411181376200147</v>
      </c>
      <c r="W162" s="31">
        <f t="shared" si="124"/>
        <v>0</v>
      </c>
      <c r="X162" s="35">
        <f t="shared" si="101"/>
        <v>4550.594266666667</v>
      </c>
      <c r="Y162" s="30">
        <f t="shared" si="102"/>
        <v>73.154266666667354</v>
      </c>
      <c r="Z162" s="31">
        <f t="shared" si="125"/>
        <v>0</v>
      </c>
      <c r="AA162" s="29">
        <f t="shared" si="103"/>
        <v>4533.6152133168653</v>
      </c>
      <c r="AB162" s="30">
        <f t="shared" si="104"/>
        <v>56.175213316865666</v>
      </c>
      <c r="AC162" s="31">
        <f t="shared" si="126"/>
        <v>0</v>
      </c>
      <c r="AD162" s="32">
        <f t="shared" si="105"/>
        <v>-1</v>
      </c>
      <c r="AE162" s="33">
        <f t="shared" si="106"/>
        <v>-1</v>
      </c>
      <c r="AF162" s="33">
        <f t="shared" si="107"/>
        <v>0</v>
      </c>
      <c r="AG162" s="33">
        <f t="shared" si="108"/>
        <v>0</v>
      </c>
      <c r="AH162" s="38">
        <f t="shared" si="109"/>
        <v>-1</v>
      </c>
      <c r="AI162" s="33">
        <f t="shared" si="110"/>
        <v>-1</v>
      </c>
      <c r="AJ162" s="39">
        <f t="shared" si="111"/>
        <v>-1</v>
      </c>
      <c r="AK162" s="43">
        <f t="shared" si="112"/>
        <v>-1</v>
      </c>
      <c r="AL162" s="4">
        <f t="shared" si="127"/>
        <v>7.4700000000002547</v>
      </c>
      <c r="AM162" s="4">
        <f t="shared" si="128"/>
        <v>9.2647866831348438</v>
      </c>
      <c r="AN162" s="4">
        <f t="shared" si="129"/>
        <v>7.4700000000002547</v>
      </c>
      <c r="AO162" s="4">
        <f t="shared" si="130"/>
        <v>-65.019999999999527</v>
      </c>
      <c r="AP162" s="4">
        <f t="shared" si="131"/>
        <v>63.225213316864938</v>
      </c>
      <c r="AQ162" s="4">
        <f t="shared" si="132"/>
        <v>63.225213316864938</v>
      </c>
      <c r="AR162" s="4">
        <f t="shared" si="113"/>
        <v>57.970000000000255</v>
      </c>
      <c r="AS162">
        <f t="shared" si="133"/>
        <v>63.225213316864938</v>
      </c>
      <c r="AT162" s="6">
        <f t="shared" si="134"/>
        <v>1</v>
      </c>
      <c r="AU162" s="4">
        <f t="shared" si="135"/>
        <v>-25.206825953068432</v>
      </c>
      <c r="AV162" s="4">
        <f t="shared" si="136"/>
        <v>-17.419323513472118</v>
      </c>
      <c r="AW162">
        <f t="shared" si="137"/>
        <v>1</v>
      </c>
      <c r="AX162">
        <f t="shared" si="138"/>
        <v>0</v>
      </c>
      <c r="AY162">
        <f t="shared" si="139"/>
        <v>0</v>
      </c>
      <c r="AZ162" s="4">
        <f t="shared" si="114"/>
        <v>-3.9100000000000006</v>
      </c>
      <c r="BA162" s="4">
        <f t="shared" si="140"/>
        <v>2004.9949999999983</v>
      </c>
      <c r="BB162" s="4">
        <f t="shared" si="115"/>
        <v>1972.8966666666809</v>
      </c>
      <c r="BC162" s="4">
        <f t="shared" si="116"/>
        <v>1248.9759999999997</v>
      </c>
      <c r="BE162"/>
      <c r="BG162" s="6"/>
      <c r="BM162">
        <f t="shared" si="117"/>
        <v>1</v>
      </c>
    </row>
    <row r="163" spans="1:65" x14ac:dyDescent="0.25">
      <c r="A163">
        <v>2352</v>
      </c>
      <c r="B163" s="1">
        <v>44594</v>
      </c>
      <c r="C163" s="2">
        <v>4566.3900000000003</v>
      </c>
      <c r="D163" s="2">
        <v>4595.3100000000004</v>
      </c>
      <c r="E163" s="2">
        <v>4544.32</v>
      </c>
      <c r="F163" s="2">
        <v>4589.38</v>
      </c>
      <c r="G163" s="2">
        <v>3777170000</v>
      </c>
      <c r="H163" s="2">
        <f t="shared" si="118"/>
        <v>83.36419724451406</v>
      </c>
      <c r="I163" s="2">
        <f t="shared" si="119"/>
        <v>4560.4285</v>
      </c>
      <c r="J163" s="2">
        <f t="shared" si="120"/>
        <v>106.72595111336619</v>
      </c>
      <c r="K163" s="2">
        <f t="shared" si="121"/>
        <v>19.850000000000364</v>
      </c>
      <c r="L163" s="18">
        <v>0.17049999999999998</v>
      </c>
      <c r="M163" s="19">
        <v>33.059467272866527</v>
      </c>
      <c r="N163" s="4">
        <f t="shared" si="94"/>
        <v>50.990000000000691</v>
      </c>
      <c r="O163" s="4">
        <f t="shared" si="122"/>
        <v>117.07200000000012</v>
      </c>
      <c r="P163" s="4">
        <f t="shared" si="95"/>
        <v>-16.380097744360892</v>
      </c>
      <c r="Q163" s="4">
        <f t="shared" si="123"/>
        <v>-11.689278522564267</v>
      </c>
      <c r="R163" s="18">
        <f t="shared" si="96"/>
        <v>4526.0922481203006</v>
      </c>
      <c r="S163" s="2">
        <f t="shared" si="97"/>
        <v>63.287751879699499</v>
      </c>
      <c r="T163" s="22">
        <f t="shared" si="98"/>
        <v>0</v>
      </c>
      <c r="U163" s="29">
        <f t="shared" si="99"/>
        <v>4561.3878897916666</v>
      </c>
      <c r="V163" s="30">
        <f t="shared" si="100"/>
        <v>27.992110208333543</v>
      </c>
      <c r="W163" s="31">
        <f t="shared" si="124"/>
        <v>1</v>
      </c>
      <c r="X163" s="35">
        <f t="shared" si="101"/>
        <v>4592.0606666666863</v>
      </c>
      <c r="Y163" s="30">
        <f t="shared" si="102"/>
        <v>2.6806666666861929</v>
      </c>
      <c r="Z163" s="31">
        <f t="shared" si="125"/>
        <v>1</v>
      </c>
      <c r="AA163" s="29">
        <f t="shared" si="103"/>
        <v>4565.6820785541695</v>
      </c>
      <c r="AB163" s="30">
        <f t="shared" si="104"/>
        <v>23.697921445830616</v>
      </c>
      <c r="AC163" s="31">
        <f t="shared" si="126"/>
        <v>1</v>
      </c>
      <c r="AD163" s="32">
        <f t="shared" si="105"/>
        <v>1</v>
      </c>
      <c r="AE163" s="33">
        <f t="shared" si="106"/>
        <v>1</v>
      </c>
      <c r="AF163" s="33">
        <f t="shared" si="107"/>
        <v>0</v>
      </c>
      <c r="AG163" s="33">
        <f t="shared" si="108"/>
        <v>0</v>
      </c>
      <c r="AH163" s="38">
        <f t="shared" si="109"/>
        <v>1</v>
      </c>
      <c r="AI163" s="33">
        <f t="shared" si="110"/>
        <v>1</v>
      </c>
      <c r="AJ163" s="39">
        <f t="shared" si="111"/>
        <v>1</v>
      </c>
      <c r="AK163" s="43">
        <f t="shared" si="112"/>
        <v>0</v>
      </c>
      <c r="AL163" s="4">
        <f t="shared" si="127"/>
        <v>28.920000000000073</v>
      </c>
      <c r="AM163" s="4">
        <f t="shared" si="128"/>
        <v>29.627921445830907</v>
      </c>
      <c r="AN163" s="4">
        <f t="shared" si="129"/>
        <v>28.920000000000073</v>
      </c>
      <c r="AO163" s="4">
        <f t="shared" si="130"/>
        <v>-22.070000000000618</v>
      </c>
      <c r="AP163" s="4">
        <f t="shared" si="131"/>
        <v>21.362078554169784</v>
      </c>
      <c r="AQ163" s="4">
        <f t="shared" si="132"/>
        <v>21.362078554169784</v>
      </c>
      <c r="AR163" s="4">
        <f t="shared" si="113"/>
        <v>22.989999999999782</v>
      </c>
      <c r="AS163">
        <f t="shared" si="133"/>
        <v>28.920000000000073</v>
      </c>
      <c r="AT163" s="6">
        <f t="shared" si="134"/>
        <v>0</v>
      </c>
      <c r="AU163" s="4">
        <f t="shared" si="135"/>
        <v>9.9797760747543904</v>
      </c>
      <c r="AV163" s="4">
        <f t="shared" si="136"/>
        <v>10.369467272866746</v>
      </c>
      <c r="AW163">
        <f t="shared" si="137"/>
        <v>0</v>
      </c>
      <c r="AX163">
        <f t="shared" si="138"/>
        <v>0</v>
      </c>
      <c r="AY163">
        <f t="shared" si="139"/>
        <v>0</v>
      </c>
      <c r="AZ163" s="4">
        <f t="shared" si="114"/>
        <v>6.94</v>
      </c>
      <c r="BA163" s="4">
        <f t="shared" si="140"/>
        <v>2008.9049999999984</v>
      </c>
      <c r="BB163" s="4">
        <f t="shared" si="115"/>
        <v>1976.8066666666809</v>
      </c>
      <c r="BC163" s="4">
        <f t="shared" si="116"/>
        <v>1261.3679999999999</v>
      </c>
      <c r="BE163"/>
      <c r="BG163" s="6"/>
      <c r="BM163">
        <f t="shared" si="117"/>
        <v>1</v>
      </c>
    </row>
    <row r="164" spans="1:65" x14ac:dyDescent="0.25">
      <c r="A164">
        <v>2351</v>
      </c>
      <c r="B164" s="1">
        <v>44593</v>
      </c>
      <c r="C164" s="2">
        <v>4519.57</v>
      </c>
      <c r="D164" s="2">
        <v>4550.49</v>
      </c>
      <c r="E164" s="2">
        <v>4483.53</v>
      </c>
      <c r="F164" s="2">
        <v>4546.54</v>
      </c>
      <c r="G164" s="2">
        <v>3796450000</v>
      </c>
      <c r="H164" s="2">
        <f t="shared" si="118"/>
        <v>87.244485569130532</v>
      </c>
      <c r="I164" s="2">
        <f t="shared" si="119"/>
        <v>4572.334499999999</v>
      </c>
      <c r="J164" s="2">
        <f t="shared" si="120"/>
        <v>107.36428182397974</v>
      </c>
      <c r="K164" s="2">
        <f t="shared" si="121"/>
        <v>4.0199999999995271</v>
      </c>
      <c r="L164" s="18">
        <v>0.17565</v>
      </c>
      <c r="M164" s="19">
        <v>33.825892238916929</v>
      </c>
      <c r="N164" s="4">
        <f t="shared" si="94"/>
        <v>66.960000000000036</v>
      </c>
      <c r="O164" s="4">
        <f t="shared" si="122"/>
        <v>120.10800000000009</v>
      </c>
      <c r="P164" s="4">
        <f t="shared" si="95"/>
        <v>-20.44775187969924</v>
      </c>
      <c r="Q164" s="4">
        <f t="shared" si="123"/>
        <v>-12.825923611111111</v>
      </c>
      <c r="R164" s="18">
        <f t="shared" si="96"/>
        <v>4491.974879699248</v>
      </c>
      <c r="S164" s="2">
        <f t="shared" si="97"/>
        <v>54.565120300751914</v>
      </c>
      <c r="T164" s="22">
        <f t="shared" si="98"/>
        <v>0</v>
      </c>
      <c r="U164" s="29">
        <f t="shared" si="99"/>
        <v>4514.2121362695179</v>
      </c>
      <c r="V164" s="30">
        <f t="shared" si="100"/>
        <v>32.327863730482022</v>
      </c>
      <c r="W164" s="31">
        <f t="shared" si="124"/>
        <v>1</v>
      </c>
      <c r="X164" s="35">
        <f t="shared" si="101"/>
        <v>4546.5465333333414</v>
      </c>
      <c r="Y164" s="30">
        <f t="shared" si="102"/>
        <v>6.5333333413946093E-3</v>
      </c>
      <c r="Z164" s="31">
        <f t="shared" si="125"/>
        <v>1</v>
      </c>
      <c r="AA164" s="29">
        <f t="shared" si="103"/>
        <v>4518.7389518584532</v>
      </c>
      <c r="AB164" s="30">
        <f t="shared" si="104"/>
        <v>27.801048141546744</v>
      </c>
      <c r="AC164" s="31">
        <f t="shared" si="126"/>
        <v>1</v>
      </c>
      <c r="AD164" s="32">
        <f t="shared" si="105"/>
        <v>1</v>
      </c>
      <c r="AE164" s="33">
        <f t="shared" si="106"/>
        <v>0</v>
      </c>
      <c r="AF164" s="33">
        <f t="shared" si="107"/>
        <v>0</v>
      </c>
      <c r="AG164" s="33">
        <f t="shared" si="108"/>
        <v>0</v>
      </c>
      <c r="AH164" s="38">
        <f t="shared" si="109"/>
        <v>1</v>
      </c>
      <c r="AI164" s="33">
        <f t="shared" si="110"/>
        <v>0</v>
      </c>
      <c r="AJ164" s="39">
        <f t="shared" si="111"/>
        <v>0</v>
      </c>
      <c r="AK164" s="43">
        <f t="shared" si="112"/>
        <v>0</v>
      </c>
      <c r="AL164" s="4">
        <f t="shared" si="127"/>
        <v>30.920000000000073</v>
      </c>
      <c r="AM164" s="4">
        <f t="shared" si="128"/>
        <v>31.751048141546562</v>
      </c>
      <c r="AN164" s="4">
        <f t="shared" si="129"/>
        <v>30.920000000000073</v>
      </c>
      <c r="AO164" s="4">
        <f t="shared" si="130"/>
        <v>-36.039999999999964</v>
      </c>
      <c r="AP164" s="4">
        <f t="shared" si="131"/>
        <v>35.208951858453474</v>
      </c>
      <c r="AQ164" s="4">
        <f t="shared" si="132"/>
        <v>35.208951858453474</v>
      </c>
      <c r="AR164" s="4">
        <f t="shared" si="113"/>
        <v>26.970000000000255</v>
      </c>
      <c r="AS164">
        <f t="shared" si="133"/>
        <v>35.208951858453474</v>
      </c>
      <c r="AT164" s="6">
        <f t="shared" si="134"/>
        <v>0</v>
      </c>
      <c r="AU164" s="4">
        <f t="shared" si="135"/>
        <v>10.349045268626689</v>
      </c>
      <c r="AV164" s="4">
        <f t="shared" si="136"/>
        <v>7.1558922389166737</v>
      </c>
      <c r="AW164">
        <f t="shared" si="137"/>
        <v>0</v>
      </c>
      <c r="AX164">
        <f t="shared" si="138"/>
        <v>0</v>
      </c>
      <c r="AY164">
        <f t="shared" si="139"/>
        <v>0</v>
      </c>
      <c r="AZ164" s="4">
        <f t="shared" si="114"/>
        <v>6.94</v>
      </c>
      <c r="BA164" s="4">
        <f t="shared" si="140"/>
        <v>2001.9649999999983</v>
      </c>
      <c r="BB164" s="4">
        <f t="shared" si="115"/>
        <v>1972.1800000000142</v>
      </c>
      <c r="BC164" s="4">
        <f t="shared" si="116"/>
        <v>1242.6399999999996</v>
      </c>
      <c r="BE164"/>
      <c r="BG164" s="6"/>
      <c r="BM164">
        <f t="shared" si="117"/>
        <v>0</v>
      </c>
    </row>
    <row r="165" spans="1:65" x14ac:dyDescent="0.25">
      <c r="A165">
        <v>2350</v>
      </c>
      <c r="B165" s="1">
        <v>44592</v>
      </c>
      <c r="C165" s="2">
        <v>4431.79</v>
      </c>
      <c r="D165" s="2">
        <v>4516.8900000000003</v>
      </c>
      <c r="E165" s="2">
        <v>4414.0200000000004</v>
      </c>
      <c r="F165" s="2">
        <v>4515.55</v>
      </c>
      <c r="G165" s="2">
        <v>4001950000</v>
      </c>
      <c r="H165" s="2">
        <f t="shared" si="118"/>
        <v>104.19973803016761</v>
      </c>
      <c r="I165" s="2">
        <f t="shared" si="119"/>
        <v>4585.2629999999999</v>
      </c>
      <c r="J165" s="2">
        <f t="shared" si="120"/>
        <v>116.92861849053575</v>
      </c>
      <c r="K165" s="2">
        <f t="shared" si="121"/>
        <v>-6.0000000000400178E-2</v>
      </c>
      <c r="L165" s="18">
        <v>0.20960000000000001</v>
      </c>
      <c r="M165" s="19">
        <v>39.615649675721883</v>
      </c>
      <c r="N165" s="4">
        <f t="shared" si="94"/>
        <v>102.86999999999989</v>
      </c>
      <c r="O165" s="4">
        <f t="shared" si="122"/>
        <v>122.82700000000014</v>
      </c>
      <c r="P165" s="4">
        <f t="shared" si="95"/>
        <v>-23.57512030075187</v>
      </c>
      <c r="Q165" s="4">
        <f t="shared" si="123"/>
        <v>-13.738112129441046</v>
      </c>
      <c r="R165" s="18">
        <f t="shared" si="96"/>
        <v>4406.4467969924817</v>
      </c>
      <c r="S165" s="2">
        <f t="shared" si="97"/>
        <v>109.10320300751846</v>
      </c>
      <c r="T165" s="22">
        <f t="shared" si="98"/>
        <v>0</v>
      </c>
      <c r="U165" s="29">
        <f t="shared" si="99"/>
        <v>4426.4609099999998</v>
      </c>
      <c r="V165" s="30">
        <f t="shared" si="100"/>
        <v>89.089090000000397</v>
      </c>
      <c r="W165" s="31">
        <f t="shared" si="124"/>
        <v>0</v>
      </c>
      <c r="X165" s="35">
        <f t="shared" si="101"/>
        <v>4415.6277333333419</v>
      </c>
      <c r="Y165" s="30">
        <f t="shared" si="102"/>
        <v>99.922266666658288</v>
      </c>
      <c r="Z165" s="31">
        <f t="shared" si="125"/>
        <v>0</v>
      </c>
      <c r="AA165" s="29">
        <f t="shared" si="103"/>
        <v>4424.9442652666676</v>
      </c>
      <c r="AB165" s="30">
        <f t="shared" si="104"/>
        <v>90.605734733332611</v>
      </c>
      <c r="AC165" s="31">
        <f t="shared" si="126"/>
        <v>0</v>
      </c>
      <c r="AD165" s="32">
        <f t="shared" si="105"/>
        <v>-1</v>
      </c>
      <c r="AE165" s="33">
        <f t="shared" si="106"/>
        <v>0</v>
      </c>
      <c r="AF165" s="33">
        <f t="shared" si="107"/>
        <v>0</v>
      </c>
      <c r="AG165" s="33">
        <f t="shared" si="108"/>
        <v>0</v>
      </c>
      <c r="AH165" s="38">
        <f t="shared" si="109"/>
        <v>-1</v>
      </c>
      <c r="AI165" s="33">
        <f t="shared" si="110"/>
        <v>-1</v>
      </c>
      <c r="AJ165" s="39">
        <f t="shared" si="111"/>
        <v>-1</v>
      </c>
      <c r="AK165" s="43">
        <f t="shared" si="112"/>
        <v>0</v>
      </c>
      <c r="AL165" s="4">
        <f t="shared" si="127"/>
        <v>85.100000000000364</v>
      </c>
      <c r="AM165" s="4">
        <f t="shared" si="128"/>
        <v>91.945734733332756</v>
      </c>
      <c r="AN165" s="4">
        <f t="shared" si="129"/>
        <v>85.100000000000364</v>
      </c>
      <c r="AO165" s="4">
        <f t="shared" si="130"/>
        <v>-17.769999999999527</v>
      </c>
      <c r="AP165" s="4">
        <f t="shared" si="131"/>
        <v>10.924265266667135</v>
      </c>
      <c r="AQ165" s="4">
        <f t="shared" si="132"/>
        <v>10.924265266667135</v>
      </c>
      <c r="AR165" s="4">
        <f t="shared" si="113"/>
        <v>83.760000000000218</v>
      </c>
      <c r="AS165">
        <f t="shared" si="133"/>
        <v>85.100000000000364</v>
      </c>
      <c r="AT165" s="6">
        <f t="shared" si="134"/>
        <v>1</v>
      </c>
      <c r="AU165" s="4">
        <f t="shared" si="135"/>
        <v>-35.967282102848792</v>
      </c>
      <c r="AV165" s="4">
        <f t="shared" si="136"/>
        <v>-43.844350324278338</v>
      </c>
      <c r="AW165">
        <f t="shared" si="137"/>
        <v>1</v>
      </c>
      <c r="AX165">
        <f t="shared" si="138"/>
        <v>0</v>
      </c>
      <c r="AY165">
        <f t="shared" si="139"/>
        <v>0</v>
      </c>
      <c r="AZ165" s="4">
        <f t="shared" si="114"/>
        <v>-3.9100000000000006</v>
      </c>
      <c r="BA165" s="4">
        <f t="shared" si="140"/>
        <v>1995.0249999999983</v>
      </c>
      <c r="BB165" s="4">
        <f t="shared" si="115"/>
        <v>1972.1800000000142</v>
      </c>
      <c r="BC165" s="4">
        <f t="shared" si="116"/>
        <v>1207.5279999999998</v>
      </c>
      <c r="BE165"/>
      <c r="BG165" s="6"/>
      <c r="BM165">
        <f t="shared" si="117"/>
        <v>1</v>
      </c>
    </row>
    <row r="166" spans="1:65" x14ac:dyDescent="0.25">
      <c r="A166">
        <v>2349</v>
      </c>
      <c r="B166" s="1">
        <v>44589</v>
      </c>
      <c r="C166" s="2">
        <v>4336.1899999999996</v>
      </c>
      <c r="D166" s="2">
        <v>4432.72</v>
      </c>
      <c r="E166" s="2">
        <v>4292.46</v>
      </c>
      <c r="F166" s="2">
        <v>4431.8500000000004</v>
      </c>
      <c r="G166" s="2">
        <v>3936030000</v>
      </c>
      <c r="H166" s="2">
        <f t="shared" si="118"/>
        <v>119.11412018639004</v>
      </c>
      <c r="I166" s="2">
        <f t="shared" si="119"/>
        <v>4602.4339999999993</v>
      </c>
      <c r="J166" s="2">
        <f t="shared" si="120"/>
        <v>131.43179012524448</v>
      </c>
      <c r="K166" s="2">
        <f t="shared" si="121"/>
        <v>9.6799999999993815</v>
      </c>
      <c r="L166" s="18">
        <v>0.23154999999999998</v>
      </c>
      <c r="M166" s="19">
        <v>42.724102519262239</v>
      </c>
      <c r="N166" s="4">
        <f t="shared" si="94"/>
        <v>140.26000000000022</v>
      </c>
      <c r="O166" s="4">
        <f t="shared" si="122"/>
        <v>117.57800000000016</v>
      </c>
      <c r="P166" s="4">
        <f t="shared" si="95"/>
        <v>-25.403203007518794</v>
      </c>
      <c r="Q166" s="4">
        <f t="shared" si="123"/>
        <v>-13.66433333333333</v>
      </c>
      <c r="R166" s="18">
        <f t="shared" si="96"/>
        <v>4300.797894736842</v>
      </c>
      <c r="S166" s="2">
        <f t="shared" si="97"/>
        <v>131.05210526315841</v>
      </c>
      <c r="T166" s="22">
        <f t="shared" si="98"/>
        <v>0</v>
      </c>
      <c r="U166" s="29">
        <f t="shared" si="99"/>
        <v>4331.260627217298</v>
      </c>
      <c r="V166" s="30">
        <f t="shared" si="100"/>
        <v>100.58937278270241</v>
      </c>
      <c r="W166" s="31">
        <f t="shared" si="124"/>
        <v>0</v>
      </c>
      <c r="X166" s="35">
        <f t="shared" si="101"/>
        <v>4328.8330666666589</v>
      </c>
      <c r="Y166" s="30">
        <f t="shared" si="102"/>
        <v>103.01693333334151</v>
      </c>
      <c r="Z166" s="31">
        <f t="shared" si="125"/>
        <v>0</v>
      </c>
      <c r="AA166" s="29">
        <f t="shared" si="103"/>
        <v>4330.9207687402086</v>
      </c>
      <c r="AB166" s="30">
        <f t="shared" si="104"/>
        <v>100.92923125979178</v>
      </c>
      <c r="AC166" s="31">
        <f t="shared" si="126"/>
        <v>0</v>
      </c>
      <c r="AD166" s="32">
        <f t="shared" si="105"/>
        <v>-1</v>
      </c>
      <c r="AE166" s="33">
        <f t="shared" si="106"/>
        <v>-1</v>
      </c>
      <c r="AF166" s="33">
        <f t="shared" si="107"/>
        <v>0</v>
      </c>
      <c r="AG166" s="33">
        <f t="shared" si="108"/>
        <v>0</v>
      </c>
      <c r="AH166" s="38">
        <f t="shared" si="109"/>
        <v>-1</v>
      </c>
      <c r="AI166" s="33">
        <f t="shared" si="110"/>
        <v>-1</v>
      </c>
      <c r="AJ166" s="39">
        <f t="shared" si="111"/>
        <v>-1</v>
      </c>
      <c r="AK166" s="43">
        <f t="shared" si="112"/>
        <v>-1</v>
      </c>
      <c r="AL166" s="4">
        <f t="shared" si="127"/>
        <v>96.530000000000655</v>
      </c>
      <c r="AM166" s="4">
        <f t="shared" si="128"/>
        <v>101.79923125979167</v>
      </c>
      <c r="AN166" s="4">
        <f t="shared" si="129"/>
        <v>96.530000000000655</v>
      </c>
      <c r="AO166" s="4">
        <f t="shared" si="130"/>
        <v>-43.729999999999563</v>
      </c>
      <c r="AP166" s="4">
        <f t="shared" si="131"/>
        <v>38.46076874020855</v>
      </c>
      <c r="AQ166" s="4">
        <f t="shared" si="132"/>
        <v>38.46076874020855</v>
      </c>
      <c r="AR166" s="4">
        <f t="shared" si="113"/>
        <v>95.660000000000764</v>
      </c>
      <c r="AS166">
        <f t="shared" si="133"/>
        <v>96.530000000000655</v>
      </c>
      <c r="AT166" s="6">
        <f t="shared" si="134"/>
        <v>1</v>
      </c>
      <c r="AU166" s="4">
        <f t="shared" si="135"/>
        <v>-37.072378960107827</v>
      </c>
      <c r="AV166" s="4">
        <f t="shared" si="136"/>
        <v>-52.635897480738528</v>
      </c>
      <c r="AW166">
        <f t="shared" si="137"/>
        <v>1</v>
      </c>
      <c r="AX166">
        <f t="shared" si="138"/>
        <v>0</v>
      </c>
      <c r="AY166">
        <f t="shared" si="139"/>
        <v>0</v>
      </c>
      <c r="AZ166" s="4">
        <f t="shared" si="114"/>
        <v>-3.9100000000000006</v>
      </c>
      <c r="BA166" s="4">
        <f t="shared" si="140"/>
        <v>1998.9349999999984</v>
      </c>
      <c r="BB166" s="4">
        <f t="shared" si="115"/>
        <v>1974.7866666666807</v>
      </c>
      <c r="BC166" s="4">
        <f t="shared" si="116"/>
        <v>1169.2879999999998</v>
      </c>
      <c r="BE166"/>
      <c r="BG166" s="6"/>
      <c r="BM166">
        <f t="shared" si="117"/>
        <v>1</v>
      </c>
    </row>
    <row r="167" spans="1:65" x14ac:dyDescent="0.25">
      <c r="A167">
        <v>2348</v>
      </c>
      <c r="B167" s="1">
        <v>44588</v>
      </c>
      <c r="C167" s="2">
        <v>4380.58</v>
      </c>
      <c r="D167" s="2">
        <v>4428.74</v>
      </c>
      <c r="E167" s="2">
        <v>4309.5</v>
      </c>
      <c r="F167" s="2">
        <v>4326.51</v>
      </c>
      <c r="G167" s="2">
        <v>4074330000</v>
      </c>
      <c r="H167" s="2">
        <f t="shared" si="118"/>
        <v>133.94163627822712</v>
      </c>
      <c r="I167" s="2">
        <f t="shared" si="119"/>
        <v>4625.3360000000002</v>
      </c>
      <c r="J167" s="2">
        <f t="shared" si="120"/>
        <v>144.57824689965966</v>
      </c>
      <c r="K167" s="2">
        <f t="shared" si="121"/>
        <v>30.649999999999636</v>
      </c>
      <c r="L167" s="18">
        <v>0.2787</v>
      </c>
      <c r="M167" s="19">
        <v>51.702279165124203</v>
      </c>
      <c r="N167" s="4">
        <f t="shared" si="94"/>
        <v>119.23999999999978</v>
      </c>
      <c r="O167" s="4">
        <f t="shared" si="122"/>
        <v>112.93600000000015</v>
      </c>
      <c r="P167" s="4">
        <f t="shared" si="95"/>
        <v>-25.712105263157895</v>
      </c>
      <c r="Q167" s="4">
        <f t="shared" si="123"/>
        <v>-12.639417391543715</v>
      </c>
      <c r="R167" s="18">
        <f t="shared" si="96"/>
        <v>4325.8891654135341</v>
      </c>
      <c r="S167" s="2">
        <f t="shared" si="97"/>
        <v>0.62083458646611689</v>
      </c>
      <c r="T167" s="22">
        <f t="shared" si="98"/>
        <v>1</v>
      </c>
      <c r="U167" s="29">
        <f t="shared" si="99"/>
        <v>4376.429034888075</v>
      </c>
      <c r="V167" s="30">
        <f t="shared" si="100"/>
        <v>49.919034888074748</v>
      </c>
      <c r="W167" s="31">
        <f t="shared" si="124"/>
        <v>1</v>
      </c>
      <c r="X167" s="35">
        <f t="shared" si="101"/>
        <v>4394.1382666666686</v>
      </c>
      <c r="Y167" s="30">
        <f t="shared" si="102"/>
        <v>67.628266666668424</v>
      </c>
      <c r="Z167" s="31">
        <f t="shared" si="125"/>
        <v>0</v>
      </c>
      <c r="AA167" s="29">
        <f t="shared" si="103"/>
        <v>4378.9083273370779</v>
      </c>
      <c r="AB167" s="30">
        <f t="shared" si="104"/>
        <v>52.398327337077717</v>
      </c>
      <c r="AC167" s="31">
        <f t="shared" si="126"/>
        <v>1</v>
      </c>
      <c r="AD167" s="32">
        <f t="shared" si="105"/>
        <v>1</v>
      </c>
      <c r="AE167" s="33">
        <f t="shared" si="106"/>
        <v>0</v>
      </c>
      <c r="AF167" s="33">
        <f t="shared" si="107"/>
        <v>0</v>
      </c>
      <c r="AG167" s="33">
        <f t="shared" si="108"/>
        <v>0</v>
      </c>
      <c r="AH167" s="38">
        <f t="shared" si="109"/>
        <v>1</v>
      </c>
      <c r="AI167" s="33">
        <f t="shared" si="110"/>
        <v>1</v>
      </c>
      <c r="AJ167" s="39">
        <f t="shared" si="111"/>
        <v>0</v>
      </c>
      <c r="AK167" s="43">
        <f t="shared" si="112"/>
        <v>0</v>
      </c>
      <c r="AL167" s="4">
        <f t="shared" si="127"/>
        <v>48.159999999999854</v>
      </c>
      <c r="AM167" s="4">
        <f t="shared" si="128"/>
        <v>49.831672662921846</v>
      </c>
      <c r="AN167" s="4">
        <f t="shared" si="129"/>
        <v>48.159999999999854</v>
      </c>
      <c r="AO167" s="4">
        <f t="shared" si="130"/>
        <v>-71.079999999999927</v>
      </c>
      <c r="AP167" s="4">
        <f t="shared" si="131"/>
        <v>69.408327337077935</v>
      </c>
      <c r="AQ167" s="4">
        <f t="shared" si="132"/>
        <v>69.408327337077935</v>
      </c>
      <c r="AR167" s="4">
        <f t="shared" si="113"/>
        <v>54.069999999999709</v>
      </c>
      <c r="AS167">
        <f t="shared" si="133"/>
        <v>69.408327337077935</v>
      </c>
      <c r="AT167" s="6">
        <f t="shared" si="134"/>
        <v>1</v>
      </c>
      <c r="AU167" s="4">
        <f t="shared" si="135"/>
        <v>-5.2358711898326789</v>
      </c>
      <c r="AV167" s="4">
        <f t="shared" si="136"/>
        <v>-2.0677208348755061</v>
      </c>
      <c r="AW167">
        <f t="shared" si="137"/>
        <v>1</v>
      </c>
      <c r="AX167">
        <f t="shared" si="138"/>
        <v>0</v>
      </c>
      <c r="AY167">
        <f t="shared" si="139"/>
        <v>0</v>
      </c>
      <c r="AZ167" s="4">
        <f t="shared" si="114"/>
        <v>-3.9100000000000006</v>
      </c>
      <c r="BA167" s="4">
        <f t="shared" si="140"/>
        <v>2002.8449999999984</v>
      </c>
      <c r="BB167" s="4">
        <f t="shared" si="115"/>
        <v>1978.6966666666808</v>
      </c>
      <c r="BC167" s="4">
        <f t="shared" si="116"/>
        <v>1187.0439999999999</v>
      </c>
      <c r="BE167"/>
      <c r="BG167" s="6"/>
      <c r="BM167">
        <f t="shared" si="117"/>
        <v>1</v>
      </c>
    </row>
    <row r="168" spans="1:65" x14ac:dyDescent="0.25">
      <c r="A168">
        <v>2347</v>
      </c>
      <c r="B168" s="1">
        <v>44587</v>
      </c>
      <c r="C168" s="2">
        <v>4408.43</v>
      </c>
      <c r="D168" s="2">
        <v>4453.2299999999996</v>
      </c>
      <c r="E168" s="2">
        <v>4304.8</v>
      </c>
      <c r="F168" s="2">
        <v>4349.93</v>
      </c>
      <c r="G168" s="2">
        <v>4046270000</v>
      </c>
      <c r="H168" s="2">
        <f t="shared" si="118"/>
        <v>140.95577557438992</v>
      </c>
      <c r="I168" s="2">
        <f t="shared" si="119"/>
        <v>4645.7389999999996</v>
      </c>
      <c r="J168" s="2">
        <f t="shared" si="120"/>
        <v>153.47312705881288</v>
      </c>
      <c r="K168" s="2">
        <f t="shared" si="121"/>
        <v>51.980000000000473</v>
      </c>
      <c r="L168" s="18">
        <v>0.30035000000000001</v>
      </c>
      <c r="M168" s="19">
        <v>55.80213578021327</v>
      </c>
      <c r="N168" s="4">
        <f t="shared" si="94"/>
        <v>148.42999999999938</v>
      </c>
      <c r="O168" s="4">
        <f t="shared" si="122"/>
        <v>105.22400000000016</v>
      </c>
      <c r="P168" s="4">
        <f t="shared" si="95"/>
        <v>-24.040834586466175</v>
      </c>
      <c r="Q168" s="4">
        <f t="shared" si="123"/>
        <v>-10.643500286987184</v>
      </c>
      <c r="R168" s="18">
        <f t="shared" si="96"/>
        <v>4334.5080827067668</v>
      </c>
      <c r="S168" s="2">
        <f t="shared" si="97"/>
        <v>15.421917293233491</v>
      </c>
      <c r="T168" s="22">
        <f t="shared" si="98"/>
        <v>1</v>
      </c>
      <c r="U168" s="29">
        <f t="shared" si="99"/>
        <v>4405.2199453766279</v>
      </c>
      <c r="V168" s="30">
        <f t="shared" si="100"/>
        <v>55.289945376627657</v>
      </c>
      <c r="W168" s="31">
        <f t="shared" si="124"/>
        <v>0</v>
      </c>
      <c r="X168" s="35">
        <f t="shared" si="101"/>
        <v>4410.4804000000004</v>
      </c>
      <c r="Y168" s="30">
        <f t="shared" si="102"/>
        <v>60.550400000000081</v>
      </c>
      <c r="Z168" s="31">
        <f t="shared" si="125"/>
        <v>0</v>
      </c>
      <c r="AA168" s="29">
        <f t="shared" si="103"/>
        <v>4405.9564090239001</v>
      </c>
      <c r="AB168" s="30">
        <f t="shared" si="104"/>
        <v>56.02640902389976</v>
      </c>
      <c r="AC168" s="31">
        <f t="shared" si="126"/>
        <v>0</v>
      </c>
      <c r="AD168" s="32">
        <f t="shared" si="105"/>
        <v>-1</v>
      </c>
      <c r="AE168" s="33">
        <f t="shared" si="106"/>
        <v>-1</v>
      </c>
      <c r="AF168" s="33">
        <f t="shared" si="107"/>
        <v>0</v>
      </c>
      <c r="AG168" s="33">
        <f t="shared" si="108"/>
        <v>0</v>
      </c>
      <c r="AH168" s="38">
        <f t="shared" si="109"/>
        <v>-1</v>
      </c>
      <c r="AI168" s="33">
        <f t="shared" si="110"/>
        <v>-1</v>
      </c>
      <c r="AJ168" s="39">
        <f t="shared" si="111"/>
        <v>0</v>
      </c>
      <c r="AK168" s="43">
        <f t="shared" si="112"/>
        <v>0</v>
      </c>
      <c r="AL168" s="4">
        <f t="shared" si="127"/>
        <v>44.799999999999272</v>
      </c>
      <c r="AM168" s="4">
        <f t="shared" si="128"/>
        <v>47.273590976099513</v>
      </c>
      <c r="AN168" s="4">
        <f t="shared" si="129"/>
        <v>44.799999999999272</v>
      </c>
      <c r="AO168" s="4">
        <f t="shared" si="130"/>
        <v>-103.63000000000011</v>
      </c>
      <c r="AP168" s="4">
        <f t="shared" si="131"/>
        <v>101.15640902389987</v>
      </c>
      <c r="AQ168" s="4">
        <f t="shared" si="132"/>
        <v>101.15640902389987</v>
      </c>
      <c r="AR168" s="4">
        <f t="shared" si="113"/>
        <v>58.5</v>
      </c>
      <c r="AS168">
        <f t="shared" si="133"/>
        <v>101.15640902389987</v>
      </c>
      <c r="AT168" s="6">
        <f t="shared" si="134"/>
        <v>1</v>
      </c>
      <c r="AU168" s="4">
        <f t="shared" si="135"/>
        <v>-36.139149574090311</v>
      </c>
      <c r="AV168" s="4">
        <f t="shared" si="136"/>
        <v>-2.3978642197867304</v>
      </c>
      <c r="AW168">
        <f t="shared" si="137"/>
        <v>1</v>
      </c>
      <c r="AX168">
        <f t="shared" si="138"/>
        <v>0</v>
      </c>
      <c r="AY168">
        <f t="shared" si="139"/>
        <v>0</v>
      </c>
      <c r="AZ168" s="4">
        <f t="shared" si="114"/>
        <v>-3.9100000000000006</v>
      </c>
      <c r="BA168" s="4">
        <f t="shared" si="140"/>
        <v>2006.7549999999985</v>
      </c>
      <c r="BB168" s="4">
        <f t="shared" si="115"/>
        <v>1980.0000000000141</v>
      </c>
      <c r="BC168" s="4">
        <f t="shared" si="116"/>
        <v>1198.184</v>
      </c>
      <c r="BE168"/>
      <c r="BG168" s="6"/>
      <c r="BM168">
        <f t="shared" si="117"/>
        <v>1</v>
      </c>
    </row>
    <row r="169" spans="1:65" x14ac:dyDescent="0.25">
      <c r="A169">
        <v>2346</v>
      </c>
      <c r="B169" s="1">
        <v>44586</v>
      </c>
      <c r="C169" s="2">
        <v>4366.6400000000003</v>
      </c>
      <c r="D169" s="2">
        <v>4411.01</v>
      </c>
      <c r="E169" s="2">
        <v>4287.1099999999997</v>
      </c>
      <c r="F169" s="2">
        <v>4356.45</v>
      </c>
      <c r="G169" s="2">
        <v>3989420000</v>
      </c>
      <c r="H169" s="2">
        <f t="shared" si="118"/>
        <v>136.50751100214234</v>
      </c>
      <c r="I169" s="2">
        <f t="shared" si="119"/>
        <v>4665.0919999999996</v>
      </c>
      <c r="J169" s="2">
        <f t="shared" si="120"/>
        <v>149.12570127245002</v>
      </c>
      <c r="K169" s="2">
        <f t="shared" si="121"/>
        <v>-43.489999999999782</v>
      </c>
      <c r="L169" s="18">
        <v>0.30059999999999998</v>
      </c>
      <c r="M169" s="19">
        <v>56.536747347660494</v>
      </c>
      <c r="N169" s="4">
        <f t="shared" si="94"/>
        <v>123.90000000000055</v>
      </c>
      <c r="O169" s="4">
        <f t="shared" si="122"/>
        <v>97.967000000000183</v>
      </c>
      <c r="P169" s="4">
        <f t="shared" si="95"/>
        <v>-21.941917293233104</v>
      </c>
      <c r="Q169" s="4">
        <f t="shared" si="123"/>
        <v>-8.230909290698321</v>
      </c>
      <c r="R169" s="18">
        <f t="shared" si="96"/>
        <v>4390.7711804511282</v>
      </c>
      <c r="S169" s="2">
        <f t="shared" si="97"/>
        <v>34.321180451128384</v>
      </c>
      <c r="T169" s="22">
        <f t="shared" si="98"/>
        <v>1</v>
      </c>
      <c r="U169" s="29">
        <f t="shared" si="99"/>
        <v>4364.341065644172</v>
      </c>
      <c r="V169" s="30">
        <f t="shared" si="100"/>
        <v>7.8910656441721585</v>
      </c>
      <c r="W169" s="31">
        <f t="shared" si="124"/>
        <v>1</v>
      </c>
      <c r="X169" s="35">
        <f t="shared" si="101"/>
        <v>4331.0797333333176</v>
      </c>
      <c r="Y169" s="30">
        <f t="shared" si="102"/>
        <v>25.370266666682255</v>
      </c>
      <c r="Z169" s="31">
        <f t="shared" si="125"/>
        <v>1</v>
      </c>
      <c r="AA169" s="29">
        <f t="shared" si="103"/>
        <v>4359.6844791206522</v>
      </c>
      <c r="AB169" s="30">
        <f t="shared" si="104"/>
        <v>3.2344791206523951</v>
      </c>
      <c r="AC169" s="31">
        <f t="shared" si="126"/>
        <v>1</v>
      </c>
      <c r="AD169" s="32">
        <f t="shared" si="105"/>
        <v>1</v>
      </c>
      <c r="AE169" s="33">
        <f t="shared" si="106"/>
        <v>0</v>
      </c>
      <c r="AF169" s="33">
        <f t="shared" si="107"/>
        <v>0</v>
      </c>
      <c r="AG169" s="33">
        <f t="shared" si="108"/>
        <v>0</v>
      </c>
      <c r="AH169" s="38">
        <f t="shared" si="109"/>
        <v>0</v>
      </c>
      <c r="AI169" s="33">
        <f t="shared" si="110"/>
        <v>0</v>
      </c>
      <c r="AJ169" s="39">
        <f t="shared" si="111"/>
        <v>0</v>
      </c>
      <c r="AK169" s="43">
        <f t="shared" si="112"/>
        <v>0</v>
      </c>
      <c r="AL169" s="4">
        <f t="shared" si="127"/>
        <v>44.369999999999891</v>
      </c>
      <c r="AM169" s="4">
        <f t="shared" si="128"/>
        <v>51.325520879348005</v>
      </c>
      <c r="AN169" s="4">
        <f t="shared" si="129"/>
        <v>44.369999999999891</v>
      </c>
      <c r="AO169" s="4">
        <f t="shared" si="130"/>
        <v>-79.530000000000655</v>
      </c>
      <c r="AP169" s="4">
        <f t="shared" si="131"/>
        <v>72.574479120652541</v>
      </c>
      <c r="AQ169" s="4">
        <f t="shared" si="132"/>
        <v>72.574479120652541</v>
      </c>
      <c r="AR169" s="4">
        <f t="shared" si="113"/>
        <v>10.190000000000509</v>
      </c>
      <c r="AS169">
        <f t="shared" si="133"/>
        <v>72.574479120652541</v>
      </c>
      <c r="AT169" s="6">
        <f t="shared" si="134"/>
        <v>1</v>
      </c>
      <c r="AU169" s="4">
        <f t="shared" si="135"/>
        <v>-9.3546365225311803</v>
      </c>
      <c r="AV169" s="4">
        <f t="shared" si="136"/>
        <v>46.646747347659982</v>
      </c>
      <c r="AW169">
        <f t="shared" si="137"/>
        <v>0</v>
      </c>
      <c r="AX169">
        <f t="shared" si="138"/>
        <v>1</v>
      </c>
      <c r="AY169">
        <f t="shared" si="139"/>
        <v>0</v>
      </c>
      <c r="AZ169" s="4">
        <f t="shared" si="114"/>
        <v>-3.9100000000000006</v>
      </c>
      <c r="BA169" s="4">
        <f t="shared" si="140"/>
        <v>2010.6649999999986</v>
      </c>
      <c r="BB169" s="4">
        <f t="shared" si="115"/>
        <v>1981.3033333333474</v>
      </c>
      <c r="BC169" s="4">
        <f t="shared" si="116"/>
        <v>1181.4680000000001</v>
      </c>
      <c r="BE169"/>
      <c r="BG169" s="6"/>
      <c r="BM169">
        <f t="shared" si="117"/>
        <v>0</v>
      </c>
    </row>
    <row r="170" spans="1:65" x14ac:dyDescent="0.25">
      <c r="A170">
        <v>2345</v>
      </c>
      <c r="B170" s="1">
        <v>44585</v>
      </c>
      <c r="C170" s="2">
        <v>4356.32</v>
      </c>
      <c r="D170" s="2">
        <v>4417.3500000000004</v>
      </c>
      <c r="E170" s="2">
        <v>4222.62</v>
      </c>
      <c r="F170" s="2">
        <v>4410.13</v>
      </c>
      <c r="G170" s="2">
        <v>5172540000</v>
      </c>
      <c r="H170" s="2">
        <f t="shared" si="118"/>
        <v>117.14082903354704</v>
      </c>
      <c r="I170" s="2">
        <f t="shared" si="119"/>
        <v>4683.4595000000008</v>
      </c>
      <c r="J170" s="2">
        <f t="shared" si="120"/>
        <v>131.25870767706283</v>
      </c>
      <c r="K170" s="2">
        <f t="shared" si="121"/>
        <v>-41.619999999999891</v>
      </c>
      <c r="L170" s="18">
        <v>0.29310000000000003</v>
      </c>
      <c r="M170" s="19">
        <v>54.97377617227945</v>
      </c>
      <c r="N170" s="4">
        <f t="shared" si="94"/>
        <v>194.73000000000047</v>
      </c>
      <c r="O170" s="4">
        <f t="shared" si="122"/>
        <v>95.056000000000125</v>
      </c>
      <c r="P170" s="4">
        <f t="shared" si="95"/>
        <v>-19.358819548872191</v>
      </c>
      <c r="Q170" s="4">
        <f t="shared" si="123"/>
        <v>-5.8947034764826265</v>
      </c>
      <c r="R170" s="18">
        <f t="shared" si="96"/>
        <v>4381.9047293233079</v>
      </c>
      <c r="S170" s="2">
        <f t="shared" si="97"/>
        <v>28.225270676692162</v>
      </c>
      <c r="T170" s="22">
        <f t="shared" si="98"/>
        <v>1</v>
      </c>
      <c r="U170" s="29">
        <f t="shared" si="99"/>
        <v>4354.7062967364427</v>
      </c>
      <c r="V170" s="30">
        <f t="shared" si="100"/>
        <v>55.4237032635574</v>
      </c>
      <c r="W170" s="31">
        <f t="shared" si="124"/>
        <v>0</v>
      </c>
      <c r="X170" s="35">
        <f t="shared" si="101"/>
        <v>4336.0907999999763</v>
      </c>
      <c r="Y170" s="30">
        <f t="shared" si="102"/>
        <v>74.039200000023811</v>
      </c>
      <c r="Z170" s="31">
        <f t="shared" si="125"/>
        <v>0</v>
      </c>
      <c r="AA170" s="29">
        <f t="shared" si="103"/>
        <v>4352.1001271933374</v>
      </c>
      <c r="AB170" s="30">
        <f t="shared" si="104"/>
        <v>58.029872806662752</v>
      </c>
      <c r="AC170" s="31">
        <f t="shared" si="126"/>
        <v>0</v>
      </c>
      <c r="AD170" s="32">
        <f t="shared" si="105"/>
        <v>-1</v>
      </c>
      <c r="AE170" s="33">
        <f t="shared" si="106"/>
        <v>0</v>
      </c>
      <c r="AF170" s="33">
        <f t="shared" si="107"/>
        <v>0</v>
      </c>
      <c r="AG170" s="33">
        <f t="shared" si="108"/>
        <v>0</v>
      </c>
      <c r="AH170" s="38">
        <f t="shared" si="109"/>
        <v>0</v>
      </c>
      <c r="AI170" s="33">
        <f t="shared" si="110"/>
        <v>0</v>
      </c>
      <c r="AJ170" s="39">
        <f t="shared" si="111"/>
        <v>0</v>
      </c>
      <c r="AK170" s="43">
        <f t="shared" si="112"/>
        <v>0</v>
      </c>
      <c r="AL170" s="4">
        <f t="shared" si="127"/>
        <v>61.030000000000655</v>
      </c>
      <c r="AM170" s="4">
        <f t="shared" si="128"/>
        <v>65.249872806663006</v>
      </c>
      <c r="AN170" s="4">
        <f t="shared" si="129"/>
        <v>61.030000000000655</v>
      </c>
      <c r="AO170" s="4">
        <f t="shared" si="130"/>
        <v>-133.69999999999982</v>
      </c>
      <c r="AP170" s="4">
        <f t="shared" si="131"/>
        <v>129.48012719333747</v>
      </c>
      <c r="AQ170" s="4">
        <f t="shared" si="132"/>
        <v>129.48012719333747</v>
      </c>
      <c r="AR170" s="4">
        <f t="shared" si="113"/>
        <v>53.8100000000004</v>
      </c>
      <c r="AS170">
        <f t="shared" si="133"/>
        <v>129.48012719333747</v>
      </c>
      <c r="AT170" s="6">
        <f t="shared" si="134"/>
        <v>2</v>
      </c>
      <c r="AU170" s="4">
        <f t="shared" si="135"/>
        <v>-73.307882663965813</v>
      </c>
      <c r="AV170" s="4">
        <f t="shared" si="136"/>
        <v>1.4637761722790501</v>
      </c>
      <c r="AW170">
        <f t="shared" si="137"/>
        <v>0</v>
      </c>
      <c r="AX170">
        <f t="shared" si="138"/>
        <v>1</v>
      </c>
      <c r="AY170">
        <f t="shared" si="139"/>
        <v>0</v>
      </c>
      <c r="AZ170" s="4">
        <f t="shared" si="114"/>
        <v>-11.085000000000001</v>
      </c>
      <c r="BA170" s="4">
        <f t="shared" si="140"/>
        <v>2014.5749999999987</v>
      </c>
      <c r="BB170" s="4">
        <f t="shared" si="115"/>
        <v>1981.3033333333474</v>
      </c>
      <c r="BC170" s="4">
        <f t="shared" si="116"/>
        <v>1177.3399999999997</v>
      </c>
      <c r="BE170"/>
      <c r="BG170" s="6"/>
      <c r="BM170">
        <f t="shared" si="117"/>
        <v>0</v>
      </c>
    </row>
    <row r="171" spans="1:65" x14ac:dyDescent="0.25">
      <c r="A171">
        <v>2344</v>
      </c>
      <c r="B171" s="1">
        <v>44582</v>
      </c>
      <c r="C171" s="2">
        <v>4471.38</v>
      </c>
      <c r="D171" s="2">
        <v>4494.5200000000004</v>
      </c>
      <c r="E171" s="2">
        <v>4395.34</v>
      </c>
      <c r="F171" s="2">
        <v>4397.9399999999996</v>
      </c>
      <c r="G171" s="2">
        <v>3945810000</v>
      </c>
      <c r="H171" s="2">
        <f t="shared" si="118"/>
        <v>82.085818344786802</v>
      </c>
      <c r="I171" s="2">
        <f t="shared" si="119"/>
        <v>4700.8415000000005</v>
      </c>
      <c r="J171" s="2">
        <f t="shared" si="120"/>
        <v>92.653806693178254</v>
      </c>
      <c r="K171" s="2">
        <f t="shared" si="121"/>
        <v>-11.349999999999454</v>
      </c>
      <c r="L171" s="18">
        <v>0.2555</v>
      </c>
      <c r="M171" s="19">
        <v>48.84543002554058</v>
      </c>
      <c r="N171" s="4">
        <f t="shared" si="94"/>
        <v>99.180000000000291</v>
      </c>
      <c r="O171" s="4">
        <f t="shared" si="122"/>
        <v>80.104000000000084</v>
      </c>
      <c r="P171" s="4">
        <f t="shared" si="95"/>
        <v>-16.035270676691741</v>
      </c>
      <c r="Q171" s="4">
        <f t="shared" si="123"/>
        <v>-4.1377006757870545</v>
      </c>
      <c r="R171" s="18">
        <f t="shared" si="96"/>
        <v>4471.1029999999992</v>
      </c>
      <c r="S171" s="2">
        <f t="shared" si="97"/>
        <v>73.162999999999556</v>
      </c>
      <c r="T171" s="22">
        <f t="shared" si="98"/>
        <v>0</v>
      </c>
      <c r="U171" s="29">
        <f t="shared" si="99"/>
        <v>4470.4048572689753</v>
      </c>
      <c r="V171" s="30">
        <f t="shared" si="100"/>
        <v>72.46485726897572</v>
      </c>
      <c r="W171" s="31">
        <f t="shared" si="124"/>
        <v>0</v>
      </c>
      <c r="X171" s="35">
        <f t="shared" si="101"/>
        <v>4460.9306666666525</v>
      </c>
      <c r="Y171" s="30">
        <f t="shared" si="102"/>
        <v>62.990666666652942</v>
      </c>
      <c r="Z171" s="31">
        <f t="shared" si="125"/>
        <v>0</v>
      </c>
      <c r="AA171" s="29">
        <f t="shared" si="103"/>
        <v>4469.0784705846499</v>
      </c>
      <c r="AB171" s="30">
        <f t="shared" si="104"/>
        <v>71.138470584650349</v>
      </c>
      <c r="AC171" s="31">
        <f t="shared" si="126"/>
        <v>0</v>
      </c>
      <c r="AD171" s="32">
        <f t="shared" si="105"/>
        <v>-1</v>
      </c>
      <c r="AE171" s="33">
        <f t="shared" si="106"/>
        <v>0</v>
      </c>
      <c r="AF171" s="33">
        <f t="shared" si="107"/>
        <v>0</v>
      </c>
      <c r="AG171" s="33">
        <f t="shared" si="108"/>
        <v>0</v>
      </c>
      <c r="AH171" s="38">
        <f t="shared" si="109"/>
        <v>0</v>
      </c>
      <c r="AI171" s="33">
        <f t="shared" si="110"/>
        <v>0</v>
      </c>
      <c r="AJ171" s="39">
        <f t="shared" si="111"/>
        <v>0</v>
      </c>
      <c r="AK171" s="43">
        <f t="shared" si="112"/>
        <v>0</v>
      </c>
      <c r="AL171" s="4">
        <f t="shared" si="127"/>
        <v>23.140000000000327</v>
      </c>
      <c r="AM171" s="4">
        <f t="shared" si="128"/>
        <v>25.441529415350487</v>
      </c>
      <c r="AN171" s="4">
        <f t="shared" si="129"/>
        <v>23.140000000000327</v>
      </c>
      <c r="AO171" s="4">
        <f t="shared" si="130"/>
        <v>-76.039999999999964</v>
      </c>
      <c r="AP171" s="4">
        <f t="shared" si="131"/>
        <v>73.738470584649804</v>
      </c>
      <c r="AQ171" s="4">
        <f t="shared" si="132"/>
        <v>73.738470584649804</v>
      </c>
      <c r="AR171" s="4">
        <f t="shared" si="113"/>
        <v>73.440000000000509</v>
      </c>
      <c r="AS171">
        <f t="shared" si="133"/>
        <v>73.738470584649804</v>
      </c>
      <c r="AT171" s="6">
        <f t="shared" si="134"/>
        <v>1</v>
      </c>
      <c r="AU171" s="4">
        <f t="shared" si="135"/>
        <v>-25.286896627894812</v>
      </c>
      <c r="AV171" s="4">
        <f t="shared" si="136"/>
        <v>-24.294569974459929</v>
      </c>
      <c r="AW171">
        <f t="shared" si="137"/>
        <v>1</v>
      </c>
      <c r="AX171">
        <f t="shared" si="138"/>
        <v>0</v>
      </c>
      <c r="AY171">
        <f t="shared" si="139"/>
        <v>0</v>
      </c>
      <c r="AZ171" s="4">
        <f t="shared" si="114"/>
        <v>-3.9100000000000006</v>
      </c>
      <c r="BA171" s="4">
        <f t="shared" si="140"/>
        <v>2025.6599999999987</v>
      </c>
      <c r="BB171" s="4">
        <f t="shared" si="115"/>
        <v>1981.3033333333474</v>
      </c>
      <c r="BC171" s="4">
        <f t="shared" si="116"/>
        <v>1223.364</v>
      </c>
      <c r="BE171"/>
      <c r="BG171" s="6"/>
      <c r="BM171">
        <f t="shared" si="117"/>
        <v>0</v>
      </c>
    </row>
    <row r="172" spans="1:65" x14ac:dyDescent="0.25">
      <c r="A172">
        <v>2343</v>
      </c>
      <c r="B172" s="1">
        <v>44581</v>
      </c>
      <c r="C172" s="2">
        <v>4547.3500000000004</v>
      </c>
      <c r="D172" s="2">
        <v>4602.1099999999997</v>
      </c>
      <c r="E172" s="2">
        <v>4477.95</v>
      </c>
      <c r="F172" s="2">
        <v>4482.7299999999996</v>
      </c>
      <c r="G172" s="2">
        <v>3473060000</v>
      </c>
      <c r="H172" s="2">
        <f t="shared" si="118"/>
        <v>59.489423233602416</v>
      </c>
      <c r="I172" s="2">
        <f t="shared" si="119"/>
        <v>4709.790500000001</v>
      </c>
      <c r="J172" s="2">
        <f t="shared" si="120"/>
        <v>71.329954029440657</v>
      </c>
      <c r="K172" s="2">
        <f t="shared" si="121"/>
        <v>14.590000000000146</v>
      </c>
      <c r="L172" s="18">
        <v>0.21795</v>
      </c>
      <c r="M172" s="19">
        <v>42.131803440656519</v>
      </c>
      <c r="N172" s="4">
        <f t="shared" si="94"/>
        <v>124.15999999999985</v>
      </c>
      <c r="O172" s="4">
        <f t="shared" si="122"/>
        <v>75.561000000000064</v>
      </c>
      <c r="P172" s="4">
        <f t="shared" si="95"/>
        <v>-11.627000000000017</v>
      </c>
      <c r="Q172" s="4">
        <f t="shared" si="123"/>
        <v>-2.5003659769863704</v>
      </c>
      <c r="R172" s="18">
        <f t="shared" si="96"/>
        <v>4525.3276766917297</v>
      </c>
      <c r="S172" s="2">
        <f t="shared" si="97"/>
        <v>42.597676691730157</v>
      </c>
      <c r="T172" s="22">
        <f t="shared" si="98"/>
        <v>0</v>
      </c>
      <c r="U172" s="29">
        <f t="shared" si="99"/>
        <v>4547.0404454979634</v>
      </c>
      <c r="V172" s="30">
        <f t="shared" si="100"/>
        <v>64.310445497963883</v>
      </c>
      <c r="W172" s="31">
        <f t="shared" si="124"/>
        <v>0</v>
      </c>
      <c r="X172" s="35">
        <f t="shared" si="101"/>
        <v>4534.8770666666533</v>
      </c>
      <c r="Y172" s="30">
        <f t="shared" si="102"/>
        <v>52.1470666666537</v>
      </c>
      <c r="Z172" s="31">
        <f t="shared" si="125"/>
        <v>0</v>
      </c>
      <c r="AA172" s="29">
        <f t="shared" si="103"/>
        <v>4545.3375724615798</v>
      </c>
      <c r="AB172" s="30">
        <f t="shared" si="104"/>
        <v>62.607572461580276</v>
      </c>
      <c r="AC172" s="31">
        <f t="shared" si="126"/>
        <v>0</v>
      </c>
      <c r="AD172" s="32">
        <f t="shared" si="105"/>
        <v>-1</v>
      </c>
      <c r="AE172" s="33">
        <f t="shared" si="106"/>
        <v>0</v>
      </c>
      <c r="AF172" s="33">
        <f t="shared" si="107"/>
        <v>0</v>
      </c>
      <c r="AG172" s="33">
        <f t="shared" si="108"/>
        <v>0</v>
      </c>
      <c r="AH172" s="38">
        <f t="shared" si="109"/>
        <v>-1</v>
      </c>
      <c r="AI172" s="33">
        <f t="shared" si="110"/>
        <v>0</v>
      </c>
      <c r="AJ172" s="39">
        <f t="shared" si="111"/>
        <v>0</v>
      </c>
      <c r="AK172" s="43">
        <f t="shared" si="112"/>
        <v>0</v>
      </c>
      <c r="AL172" s="4">
        <f t="shared" si="127"/>
        <v>54.759999999999309</v>
      </c>
      <c r="AM172" s="4">
        <f t="shared" si="128"/>
        <v>56.772427538419834</v>
      </c>
      <c r="AN172" s="4">
        <f t="shared" si="129"/>
        <v>54.759999999999309</v>
      </c>
      <c r="AO172" s="4">
        <f t="shared" si="130"/>
        <v>-69.400000000000546</v>
      </c>
      <c r="AP172" s="4">
        <f t="shared" si="131"/>
        <v>67.387572461580021</v>
      </c>
      <c r="AQ172" s="4">
        <f t="shared" si="132"/>
        <v>67.387572461580021</v>
      </c>
      <c r="AR172" s="4">
        <f t="shared" si="113"/>
        <v>64.6200000000008</v>
      </c>
      <c r="AS172">
        <f t="shared" si="133"/>
        <v>67.387572461580021</v>
      </c>
      <c r="AT172" s="6">
        <f t="shared" si="134"/>
        <v>2</v>
      </c>
      <c r="AU172" s="4">
        <f t="shared" si="135"/>
        <v>-21.896492246430761</v>
      </c>
      <c r="AV172" s="4">
        <f t="shared" si="136"/>
        <v>-22.188196559344281</v>
      </c>
      <c r="AW172">
        <f t="shared" si="137"/>
        <v>1</v>
      </c>
      <c r="AX172">
        <f t="shared" si="138"/>
        <v>0</v>
      </c>
      <c r="AY172">
        <f t="shared" si="139"/>
        <v>0</v>
      </c>
      <c r="AZ172" s="4">
        <f t="shared" si="114"/>
        <v>-11.085000000000001</v>
      </c>
      <c r="BA172" s="4">
        <f t="shared" si="140"/>
        <v>2029.5699999999988</v>
      </c>
      <c r="BB172" s="4">
        <f t="shared" si="115"/>
        <v>1981.3033333333474</v>
      </c>
      <c r="BC172" s="4">
        <f t="shared" si="116"/>
        <v>1253.7520000000002</v>
      </c>
      <c r="BE172"/>
      <c r="BG172" s="6"/>
      <c r="BM172">
        <f t="shared" si="117"/>
        <v>0</v>
      </c>
    </row>
    <row r="173" spans="1:65" x14ac:dyDescent="0.25">
      <c r="A173">
        <v>2342</v>
      </c>
      <c r="B173" s="1">
        <v>44580</v>
      </c>
      <c r="C173" s="2">
        <v>4588.03</v>
      </c>
      <c r="D173" s="2">
        <v>4611.55</v>
      </c>
      <c r="E173" s="2">
        <v>4530.2</v>
      </c>
      <c r="F173" s="2">
        <v>4532.76</v>
      </c>
      <c r="G173" s="2">
        <v>3387370000</v>
      </c>
      <c r="H173" s="2">
        <f t="shared" si="118"/>
        <v>58.267390165226011</v>
      </c>
      <c r="I173" s="2">
        <f t="shared" si="119"/>
        <v>4712.1710000000012</v>
      </c>
      <c r="J173" s="2">
        <f t="shared" si="120"/>
        <v>66.24292315529182</v>
      </c>
      <c r="K173" s="2">
        <f t="shared" si="121"/>
        <v>10.920000000000073</v>
      </c>
      <c r="L173" s="18">
        <v>0.20265</v>
      </c>
      <c r="M173" s="19">
        <v>39.557461056651533</v>
      </c>
      <c r="N173" s="4">
        <f t="shared" si="94"/>
        <v>81.350000000000364</v>
      </c>
      <c r="O173" s="4">
        <f t="shared" si="122"/>
        <v>72.971000000000089</v>
      </c>
      <c r="P173" s="4">
        <f t="shared" si="95"/>
        <v>-7.4323233082706777</v>
      </c>
      <c r="Q173" s="4">
        <f t="shared" si="123"/>
        <v>-0.79372949240256085</v>
      </c>
      <c r="R173" s="18">
        <f t="shared" si="96"/>
        <v>4574.4929248120297</v>
      </c>
      <c r="S173" s="2">
        <f t="shared" si="97"/>
        <v>41.732924812029523</v>
      </c>
      <c r="T173" s="22">
        <f t="shared" si="98"/>
        <v>0</v>
      </c>
      <c r="U173" s="29">
        <f t="shared" si="99"/>
        <v>4588.2226791578942</v>
      </c>
      <c r="V173" s="30">
        <f t="shared" si="100"/>
        <v>55.462679157893945</v>
      </c>
      <c r="W173" s="31">
        <f t="shared" si="124"/>
        <v>0</v>
      </c>
      <c r="X173" s="35">
        <f t="shared" si="101"/>
        <v>4587.4455999999918</v>
      </c>
      <c r="Y173" s="30">
        <f t="shared" si="102"/>
        <v>54.685599999991609</v>
      </c>
      <c r="Z173" s="31">
        <f t="shared" si="125"/>
        <v>0</v>
      </c>
      <c r="AA173" s="29">
        <f t="shared" si="103"/>
        <v>4588.1138880757881</v>
      </c>
      <c r="AB173" s="30">
        <f t="shared" si="104"/>
        <v>55.353888075787836</v>
      </c>
      <c r="AC173" s="31">
        <f t="shared" si="126"/>
        <v>0</v>
      </c>
      <c r="AD173" s="32">
        <f t="shared" si="105"/>
        <v>-1</v>
      </c>
      <c r="AE173" s="33">
        <f t="shared" si="106"/>
        <v>0</v>
      </c>
      <c r="AF173" s="33">
        <f t="shared" si="107"/>
        <v>0</v>
      </c>
      <c r="AG173" s="33">
        <f t="shared" si="108"/>
        <v>0</v>
      </c>
      <c r="AH173" s="38">
        <f t="shared" si="109"/>
        <v>-1</v>
      </c>
      <c r="AI173" s="33">
        <f t="shared" si="110"/>
        <v>-1</v>
      </c>
      <c r="AJ173" s="39">
        <f t="shared" si="111"/>
        <v>-1</v>
      </c>
      <c r="AK173" s="43">
        <f t="shared" si="112"/>
        <v>0</v>
      </c>
      <c r="AL173" s="4">
        <f t="shared" si="127"/>
        <v>23.520000000000437</v>
      </c>
      <c r="AM173" s="4">
        <f t="shared" si="128"/>
        <v>23.436111924212128</v>
      </c>
      <c r="AN173" s="4">
        <f t="shared" si="129"/>
        <v>23.436111924212128</v>
      </c>
      <c r="AO173" s="4">
        <f t="shared" si="130"/>
        <v>-57.829999999999927</v>
      </c>
      <c r="AP173" s="4">
        <f t="shared" si="131"/>
        <v>57.913888075788236</v>
      </c>
      <c r="AQ173" s="4">
        <f t="shared" si="132"/>
        <v>57.829999999999927</v>
      </c>
      <c r="AR173" s="4">
        <f t="shared" si="113"/>
        <v>55.269999999999527</v>
      </c>
      <c r="AS173">
        <f t="shared" si="133"/>
        <v>57.829999999999927</v>
      </c>
      <c r="AT173" s="6">
        <f t="shared" si="134"/>
        <v>1</v>
      </c>
      <c r="AU173" s="4">
        <f t="shared" si="135"/>
        <v>-10.469112140997957</v>
      </c>
      <c r="AV173" s="4">
        <f t="shared" si="136"/>
        <v>-15.412538943347993</v>
      </c>
      <c r="AW173">
        <f t="shared" si="137"/>
        <v>1</v>
      </c>
      <c r="AX173">
        <f t="shared" si="138"/>
        <v>0</v>
      </c>
      <c r="AY173">
        <f t="shared" si="139"/>
        <v>0</v>
      </c>
      <c r="AZ173" s="4">
        <f t="shared" si="114"/>
        <v>-3.9100000000000006</v>
      </c>
      <c r="BA173" s="4">
        <f t="shared" si="140"/>
        <v>2040.6549999999988</v>
      </c>
      <c r="BB173" s="4">
        <f t="shared" si="115"/>
        <v>1981.3033333333474</v>
      </c>
      <c r="BC173" s="4">
        <f t="shared" si="116"/>
        <v>1270.0239999999999</v>
      </c>
      <c r="BE173"/>
      <c r="BG173" s="6"/>
      <c r="BM173">
        <f t="shared" si="117"/>
        <v>1</v>
      </c>
    </row>
    <row r="174" spans="1:65" x14ac:dyDescent="0.25">
      <c r="A174">
        <v>2341</v>
      </c>
      <c r="B174" s="1">
        <v>44579</v>
      </c>
      <c r="C174" s="2">
        <v>4632.24</v>
      </c>
      <c r="D174" s="2">
        <v>4632.24</v>
      </c>
      <c r="E174" s="2">
        <v>4568.7</v>
      </c>
      <c r="F174" s="2">
        <v>4577.1099999999997</v>
      </c>
      <c r="G174" s="2">
        <v>3324960000</v>
      </c>
      <c r="H174" s="2">
        <f t="shared" si="118"/>
        <v>59.514354654990647</v>
      </c>
      <c r="I174" s="2">
        <f t="shared" si="119"/>
        <v>4712.1645000000008</v>
      </c>
      <c r="J174" s="2">
        <f t="shared" si="120"/>
        <v>67.164763339668582</v>
      </c>
      <c r="K174" s="2">
        <f t="shared" si="121"/>
        <v>-30.610000000000582</v>
      </c>
      <c r="L174" s="18">
        <v>0.20710000000000001</v>
      </c>
      <c r="M174" s="19">
        <v>41.183380746958235</v>
      </c>
      <c r="N174" s="4">
        <f t="shared" si="94"/>
        <v>94.150000000000546</v>
      </c>
      <c r="O174" s="4">
        <f t="shared" si="122"/>
        <v>69.271000000000001</v>
      </c>
      <c r="P174" s="4">
        <f t="shared" si="95"/>
        <v>-2.6170751879699332</v>
      </c>
      <c r="Q174" s="4">
        <f t="shared" si="123"/>
        <v>0.49404912280700924</v>
      </c>
      <c r="R174" s="18">
        <f t="shared" si="96"/>
        <v>4663.6492180451132</v>
      </c>
      <c r="S174" s="2">
        <f t="shared" si="97"/>
        <v>86.539218045113557</v>
      </c>
      <c r="T174" s="22">
        <f t="shared" si="98"/>
        <v>0</v>
      </c>
      <c r="U174" s="29">
        <f t="shared" si="99"/>
        <v>4632.7584282289545</v>
      </c>
      <c r="V174" s="30">
        <f t="shared" si="100"/>
        <v>55.648428228954799</v>
      </c>
      <c r="W174" s="31">
        <f t="shared" si="124"/>
        <v>0</v>
      </c>
      <c r="X174" s="35">
        <f t="shared" si="101"/>
        <v>4603.0851999999868</v>
      </c>
      <c r="Y174" s="30">
        <f t="shared" si="102"/>
        <v>25.975199999987126</v>
      </c>
      <c r="Z174" s="31">
        <f t="shared" si="125"/>
        <v>1</v>
      </c>
      <c r="AA174" s="29">
        <f t="shared" si="103"/>
        <v>4628.6041762768991</v>
      </c>
      <c r="AB174" s="30">
        <f t="shared" si="104"/>
        <v>51.494176276899452</v>
      </c>
      <c r="AC174" s="31">
        <f t="shared" si="126"/>
        <v>0</v>
      </c>
      <c r="AD174" s="32">
        <f t="shared" si="105"/>
        <v>-1</v>
      </c>
      <c r="AE174" s="33">
        <f t="shared" si="106"/>
        <v>-1</v>
      </c>
      <c r="AF174" s="33">
        <f t="shared" si="107"/>
        <v>0</v>
      </c>
      <c r="AG174" s="33">
        <f t="shared" si="108"/>
        <v>0</v>
      </c>
      <c r="AH174" s="38">
        <f t="shared" si="109"/>
        <v>-1</v>
      </c>
      <c r="AI174" s="33">
        <f t="shared" si="110"/>
        <v>-1</v>
      </c>
      <c r="AJ174" s="39">
        <f t="shared" si="111"/>
        <v>-1</v>
      </c>
      <c r="AK174" s="43">
        <f t="shared" si="112"/>
        <v>-1</v>
      </c>
      <c r="AL174" s="4">
        <f t="shared" si="127"/>
        <v>0</v>
      </c>
      <c r="AM174" s="4">
        <f t="shared" si="128"/>
        <v>3.6358237231006569</v>
      </c>
      <c r="AN174" s="4">
        <f t="shared" si="129"/>
        <v>0</v>
      </c>
      <c r="AO174" s="4">
        <f t="shared" si="130"/>
        <v>-63.539999999999964</v>
      </c>
      <c r="AP174" s="4">
        <f t="shared" si="131"/>
        <v>59.904176276899307</v>
      </c>
      <c r="AQ174" s="4">
        <f t="shared" si="132"/>
        <v>59.904176276899307</v>
      </c>
      <c r="AR174" s="4">
        <f t="shared" si="113"/>
        <v>55.130000000000109</v>
      </c>
      <c r="AS174">
        <f t="shared" si="133"/>
        <v>59.904176276899307</v>
      </c>
      <c r="AT174" s="6">
        <f t="shared" si="134"/>
        <v>1</v>
      </c>
      <c r="AU174" s="4">
        <f t="shared" si="135"/>
        <v>-26.543361081098219</v>
      </c>
      <c r="AV174" s="4">
        <f t="shared" si="136"/>
        <v>-13.646619253041873</v>
      </c>
      <c r="AW174">
        <f t="shared" si="137"/>
        <v>1</v>
      </c>
      <c r="AX174">
        <f t="shared" si="138"/>
        <v>0</v>
      </c>
      <c r="AY174">
        <f t="shared" si="139"/>
        <v>0</v>
      </c>
      <c r="AZ174" s="4">
        <f t="shared" si="114"/>
        <v>-3.9100000000000006</v>
      </c>
      <c r="BA174" s="4">
        <f t="shared" si="140"/>
        <v>2044.5649999999989</v>
      </c>
      <c r="BB174" s="4">
        <f t="shared" si="115"/>
        <v>1983.910000000014</v>
      </c>
      <c r="BC174" s="4">
        <f t="shared" si="116"/>
        <v>1287.7079999999999</v>
      </c>
      <c r="BE174"/>
      <c r="BG174" s="6"/>
      <c r="BM174">
        <f t="shared" si="117"/>
        <v>1</v>
      </c>
    </row>
    <row r="175" spans="1:65" x14ac:dyDescent="0.25">
      <c r="A175">
        <v>2340</v>
      </c>
      <c r="B175" s="1">
        <v>44575</v>
      </c>
      <c r="C175" s="2">
        <v>4637.99</v>
      </c>
      <c r="D175" s="2">
        <v>4665.13</v>
      </c>
      <c r="E175" s="2">
        <v>4614.75</v>
      </c>
      <c r="F175" s="2">
        <v>4662.8500000000004</v>
      </c>
      <c r="G175" s="2">
        <v>3483530000</v>
      </c>
      <c r="H175" s="2">
        <f t="shared" si="118"/>
        <v>57.816013631365372</v>
      </c>
      <c r="I175" s="2">
        <f t="shared" si="119"/>
        <v>4713.1775000000007</v>
      </c>
      <c r="J175" s="2">
        <f t="shared" si="120"/>
        <v>63.89994395022665</v>
      </c>
      <c r="K175" s="2">
        <f t="shared" si="121"/>
        <v>-21.039999999999964</v>
      </c>
      <c r="L175" s="18">
        <v>0.14600000000000002</v>
      </c>
      <c r="M175" s="19">
        <v>29.009404518087905</v>
      </c>
      <c r="N175" s="4">
        <f t="shared" si="94"/>
        <v>50.380000000000109</v>
      </c>
      <c r="O175" s="4">
        <f t="shared" si="122"/>
        <v>63.702999999999975</v>
      </c>
      <c r="P175" s="4">
        <f t="shared" si="95"/>
        <v>0.79921804511277517</v>
      </c>
      <c r="Q175" s="4">
        <f t="shared" si="123"/>
        <v>1.3293031511654139</v>
      </c>
      <c r="R175" s="18">
        <f t="shared" si="96"/>
        <v>4661.2710375939851</v>
      </c>
      <c r="S175" s="2">
        <f t="shared" si="97"/>
        <v>1.5789624060153074</v>
      </c>
      <c r="T175" s="22">
        <f t="shared" si="98"/>
        <v>1</v>
      </c>
      <c r="U175" s="29">
        <f t="shared" si="99"/>
        <v>4638.7011067708327</v>
      </c>
      <c r="V175" s="30">
        <f t="shared" si="100"/>
        <v>24.148893229167697</v>
      </c>
      <c r="W175" s="31">
        <f t="shared" si="124"/>
        <v>1</v>
      </c>
      <c r="X175" s="35">
        <f t="shared" si="101"/>
        <v>4642.0626666666503</v>
      </c>
      <c r="Y175" s="30">
        <f t="shared" si="102"/>
        <v>20.787333333350034</v>
      </c>
      <c r="Z175" s="31">
        <f t="shared" si="125"/>
        <v>1</v>
      </c>
      <c r="AA175" s="29">
        <f t="shared" si="103"/>
        <v>4639.1717251562468</v>
      </c>
      <c r="AB175" s="30">
        <f t="shared" si="104"/>
        <v>23.67827484375357</v>
      </c>
      <c r="AC175" s="31">
        <f t="shared" si="126"/>
        <v>1</v>
      </c>
      <c r="AD175" s="32">
        <f t="shared" si="105"/>
        <v>1</v>
      </c>
      <c r="AE175" s="33">
        <f t="shared" si="106"/>
        <v>0</v>
      </c>
      <c r="AF175" s="33">
        <f t="shared" si="107"/>
        <v>0</v>
      </c>
      <c r="AG175" s="33">
        <f t="shared" si="108"/>
        <v>0</v>
      </c>
      <c r="AH175" s="38">
        <f t="shared" si="109"/>
        <v>1</v>
      </c>
      <c r="AI175" s="33">
        <f t="shared" si="110"/>
        <v>1</v>
      </c>
      <c r="AJ175" s="39">
        <f t="shared" si="111"/>
        <v>1</v>
      </c>
      <c r="AK175" s="43">
        <f t="shared" si="112"/>
        <v>0</v>
      </c>
      <c r="AL175" s="4">
        <f t="shared" si="127"/>
        <v>27.140000000000327</v>
      </c>
      <c r="AM175" s="4">
        <f t="shared" si="128"/>
        <v>25.958274843753316</v>
      </c>
      <c r="AN175" s="4">
        <f t="shared" si="129"/>
        <v>25.958274843753316</v>
      </c>
      <c r="AO175" s="4">
        <f t="shared" si="130"/>
        <v>-23.239999999999782</v>
      </c>
      <c r="AP175" s="4">
        <f t="shared" si="131"/>
        <v>24.421725156246794</v>
      </c>
      <c r="AQ175" s="4">
        <f t="shared" si="132"/>
        <v>23.239999999999782</v>
      </c>
      <c r="AR175" s="4">
        <f t="shared" si="113"/>
        <v>24.860000000000582</v>
      </c>
      <c r="AS175">
        <f t="shared" si="133"/>
        <v>25.958274843753316</v>
      </c>
      <c r="AT175" s="6">
        <f t="shared" si="134"/>
        <v>0</v>
      </c>
      <c r="AU175" s="4">
        <f t="shared" si="135"/>
        <v>9.1942549978944328</v>
      </c>
      <c r="AV175" s="4">
        <f t="shared" si="136"/>
        <v>4.4494045180873227</v>
      </c>
      <c r="AW175">
        <f t="shared" si="137"/>
        <v>0</v>
      </c>
      <c r="AX175">
        <f t="shared" si="138"/>
        <v>0</v>
      </c>
      <c r="AY175">
        <f t="shared" si="139"/>
        <v>0</v>
      </c>
      <c r="AZ175" s="4">
        <f t="shared" si="114"/>
        <v>6.94</v>
      </c>
      <c r="BA175" s="4">
        <f t="shared" si="140"/>
        <v>2048.474999999999</v>
      </c>
      <c r="BB175" s="4">
        <f t="shared" si="115"/>
        <v>1987.820000000014</v>
      </c>
      <c r="BC175" s="4">
        <f t="shared" si="116"/>
        <v>1290.0079999999998</v>
      </c>
      <c r="BE175"/>
      <c r="BG175" s="6"/>
      <c r="BM175">
        <f t="shared" si="117"/>
        <v>1</v>
      </c>
    </row>
    <row r="176" spans="1:65" x14ac:dyDescent="0.25">
      <c r="A176">
        <v>2339</v>
      </c>
      <c r="B176" s="1">
        <v>44574</v>
      </c>
      <c r="C176" s="2">
        <v>4733.5600000000004</v>
      </c>
      <c r="D176" s="2">
        <v>4744.13</v>
      </c>
      <c r="E176" s="2">
        <v>4650.29</v>
      </c>
      <c r="F176" s="2">
        <v>4659.03</v>
      </c>
      <c r="G176" s="2">
        <v>3539830000</v>
      </c>
      <c r="H176" s="2">
        <f t="shared" si="118"/>
        <v>52.598587232822943</v>
      </c>
      <c r="I176" s="2">
        <f t="shared" si="119"/>
        <v>4717.2345000000005</v>
      </c>
      <c r="J176" s="2">
        <f t="shared" si="120"/>
        <v>62.056939219261849</v>
      </c>
      <c r="K176" s="2">
        <f t="shared" si="121"/>
        <v>7.2100000000000364</v>
      </c>
      <c r="L176" s="18">
        <v>0.15165000000000001</v>
      </c>
      <c r="M176" s="19">
        <v>30.567417253606738</v>
      </c>
      <c r="N176" s="4">
        <f t="shared" si="94"/>
        <v>93.840000000000146</v>
      </c>
      <c r="O176" s="4">
        <f t="shared" si="122"/>
        <v>60.772999999999954</v>
      </c>
      <c r="P176" s="4">
        <f t="shared" si="95"/>
        <v>2.2410375939849505</v>
      </c>
      <c r="Q176" s="4">
        <f t="shared" si="123"/>
        <v>1.8233506944444369</v>
      </c>
      <c r="R176" s="18">
        <f t="shared" si="96"/>
        <v>4729.513639097745</v>
      </c>
      <c r="S176" s="2">
        <f t="shared" si="97"/>
        <v>70.483639097745254</v>
      </c>
      <c r="T176" s="22">
        <f t="shared" si="98"/>
        <v>0</v>
      </c>
      <c r="U176" s="29">
        <f t="shared" si="99"/>
        <v>4734.3976847029135</v>
      </c>
      <c r="V176" s="30">
        <f t="shared" si="100"/>
        <v>75.367684702913721</v>
      </c>
      <c r="W176" s="31">
        <f t="shared" si="124"/>
        <v>0</v>
      </c>
      <c r="X176" s="35">
        <f t="shared" si="101"/>
        <v>4751.6588000000193</v>
      </c>
      <c r="Y176" s="30">
        <f t="shared" si="102"/>
        <v>92.62880000001951</v>
      </c>
      <c r="Z176" s="31">
        <f t="shared" si="125"/>
        <v>0</v>
      </c>
      <c r="AA176" s="29">
        <f t="shared" si="103"/>
        <v>4736.8142408445083</v>
      </c>
      <c r="AB176" s="30">
        <f t="shared" si="104"/>
        <v>77.784240844508531</v>
      </c>
      <c r="AC176" s="31">
        <f t="shared" si="126"/>
        <v>0</v>
      </c>
      <c r="AD176" s="32">
        <f t="shared" si="105"/>
        <v>-1</v>
      </c>
      <c r="AE176" s="33">
        <f t="shared" si="106"/>
        <v>-1</v>
      </c>
      <c r="AF176" s="33">
        <f t="shared" si="107"/>
        <v>-1</v>
      </c>
      <c r="AG176" s="33">
        <f t="shared" si="108"/>
        <v>0</v>
      </c>
      <c r="AH176" s="38">
        <f t="shared" si="109"/>
        <v>-1</v>
      </c>
      <c r="AI176" s="33">
        <f t="shared" si="110"/>
        <v>-1</v>
      </c>
      <c r="AJ176" s="39">
        <f t="shared" si="111"/>
        <v>-1</v>
      </c>
      <c r="AK176" s="43">
        <f t="shared" si="112"/>
        <v>-1</v>
      </c>
      <c r="AL176" s="4">
        <f t="shared" si="127"/>
        <v>10.569999999999709</v>
      </c>
      <c r="AM176" s="4">
        <f t="shared" si="128"/>
        <v>7.3157591554918326</v>
      </c>
      <c r="AN176" s="4">
        <f t="shared" si="129"/>
        <v>7.3157591554918326</v>
      </c>
      <c r="AO176" s="4">
        <f t="shared" si="130"/>
        <v>-83.270000000000437</v>
      </c>
      <c r="AP176" s="4">
        <f t="shared" si="131"/>
        <v>86.524240844508313</v>
      </c>
      <c r="AQ176" s="4">
        <f t="shared" si="132"/>
        <v>83.270000000000437</v>
      </c>
      <c r="AR176" s="4">
        <f t="shared" si="113"/>
        <v>74.530000000000655</v>
      </c>
      <c r="AS176">
        <f t="shared" si="133"/>
        <v>83.270000000000437</v>
      </c>
      <c r="AT176" s="6">
        <f t="shared" si="134"/>
        <v>1</v>
      </c>
      <c r="AU176" s="4">
        <f t="shared" si="135"/>
        <v>-54.480381254935679</v>
      </c>
      <c r="AV176" s="4">
        <f t="shared" si="136"/>
        <v>-43.662582746393923</v>
      </c>
      <c r="AW176">
        <f t="shared" si="137"/>
        <v>1</v>
      </c>
      <c r="AX176">
        <f t="shared" si="138"/>
        <v>0</v>
      </c>
      <c r="AY176">
        <f t="shared" si="139"/>
        <v>0</v>
      </c>
      <c r="AZ176" s="4">
        <f t="shared" si="114"/>
        <v>-3.9100000000000006</v>
      </c>
      <c r="BA176" s="4">
        <f t="shared" si="140"/>
        <v>2041.5349999999989</v>
      </c>
      <c r="BB176" s="4">
        <f t="shared" si="115"/>
        <v>1983.1933333333473</v>
      </c>
      <c r="BC176" s="4">
        <f t="shared" si="116"/>
        <v>1328.2360000000001</v>
      </c>
      <c r="BE176"/>
      <c r="BG176" s="6"/>
      <c r="BM176">
        <f t="shared" si="117"/>
        <v>1</v>
      </c>
    </row>
    <row r="177" spans="1:65" x14ac:dyDescent="0.25">
      <c r="A177">
        <v>2338</v>
      </c>
      <c r="B177" s="1">
        <v>44573</v>
      </c>
      <c r="C177" s="2">
        <v>4728.59</v>
      </c>
      <c r="D177" s="2">
        <v>4748.83</v>
      </c>
      <c r="E177" s="2">
        <v>4706.71</v>
      </c>
      <c r="F177" s="2">
        <v>4726.3500000000004</v>
      </c>
      <c r="G177" s="2">
        <v>3060040000</v>
      </c>
      <c r="H177" s="2">
        <f t="shared" si="118"/>
        <v>56.13349544711339</v>
      </c>
      <c r="I177" s="2">
        <f t="shared" si="119"/>
        <v>4712.3795000000009</v>
      </c>
      <c r="J177" s="2">
        <f t="shared" si="120"/>
        <v>63.444469677282193</v>
      </c>
      <c r="K177" s="2">
        <f t="shared" si="121"/>
        <v>15.520000000000437</v>
      </c>
      <c r="L177" s="18">
        <v>0.12454999999999999</v>
      </c>
      <c r="M177" s="19">
        <v>25.034451082665012</v>
      </c>
      <c r="N177" s="4">
        <f t="shared" si="94"/>
        <v>42.119999999999891</v>
      </c>
      <c r="O177" s="4">
        <f t="shared" si="122"/>
        <v>54.748999999999981</v>
      </c>
      <c r="P177" s="4">
        <f t="shared" si="95"/>
        <v>3.1636390977443494</v>
      </c>
      <c r="Q177" s="4">
        <f t="shared" si="123"/>
        <v>2.147909494648566</v>
      </c>
      <c r="R177" s="18">
        <f t="shared" si="96"/>
        <v>4717.2519999999995</v>
      </c>
      <c r="S177" s="2">
        <f t="shared" si="97"/>
        <v>9.0980000000008658</v>
      </c>
      <c r="T177" s="22">
        <f t="shared" si="98"/>
        <v>1</v>
      </c>
      <c r="U177" s="29">
        <f t="shared" si="99"/>
        <v>4729.4356000456964</v>
      </c>
      <c r="V177" s="30">
        <f t="shared" si="100"/>
        <v>3.0856000456960828</v>
      </c>
      <c r="W177" s="31">
        <f t="shared" si="124"/>
        <v>1</v>
      </c>
      <c r="X177" s="35">
        <f t="shared" si="101"/>
        <v>4731.236666666664</v>
      </c>
      <c r="Y177" s="30">
        <f t="shared" si="102"/>
        <v>4.8866666666635865</v>
      </c>
      <c r="Z177" s="31">
        <f t="shared" si="125"/>
        <v>1</v>
      </c>
      <c r="AA177" s="29">
        <f t="shared" si="103"/>
        <v>4729.6877493726315</v>
      </c>
      <c r="AB177" s="30">
        <f t="shared" si="104"/>
        <v>3.3377493726311513</v>
      </c>
      <c r="AC177" s="31">
        <f t="shared" si="126"/>
        <v>1</v>
      </c>
      <c r="AD177" s="32">
        <f t="shared" si="105"/>
        <v>1</v>
      </c>
      <c r="AE177" s="33">
        <f t="shared" si="106"/>
        <v>0</v>
      </c>
      <c r="AF177" s="33">
        <f t="shared" si="107"/>
        <v>1</v>
      </c>
      <c r="AG177" s="33">
        <f t="shared" si="108"/>
        <v>0</v>
      </c>
      <c r="AH177" s="38">
        <f t="shared" si="109"/>
        <v>1</v>
      </c>
      <c r="AI177" s="33">
        <f t="shared" si="110"/>
        <v>1</v>
      </c>
      <c r="AJ177" s="39">
        <f t="shared" si="111"/>
        <v>1</v>
      </c>
      <c r="AK177" s="43">
        <f t="shared" si="112"/>
        <v>1</v>
      </c>
      <c r="AL177" s="4">
        <f t="shared" si="127"/>
        <v>20.239999999999782</v>
      </c>
      <c r="AM177" s="4">
        <f t="shared" si="128"/>
        <v>19.142250627368412</v>
      </c>
      <c r="AN177" s="4">
        <f t="shared" si="129"/>
        <v>19.142250627368412</v>
      </c>
      <c r="AO177" s="4">
        <f t="shared" si="130"/>
        <v>-21.880000000000109</v>
      </c>
      <c r="AP177" s="4">
        <f t="shared" si="131"/>
        <v>22.977749372631479</v>
      </c>
      <c r="AQ177" s="4">
        <f t="shared" si="132"/>
        <v>21.880000000000109</v>
      </c>
      <c r="AR177" s="4">
        <f t="shared" si="113"/>
        <v>2.2399999999997817</v>
      </c>
      <c r="AS177">
        <f t="shared" si="133"/>
        <v>21.880000000000109</v>
      </c>
      <c r="AT177" s="6">
        <f t="shared" si="134"/>
        <v>0</v>
      </c>
      <c r="AU177" s="4">
        <f t="shared" si="135"/>
        <v>8.9044507335234826</v>
      </c>
      <c r="AV177" s="4">
        <f t="shared" si="136"/>
        <v>23.094451082665231</v>
      </c>
      <c r="AW177">
        <f t="shared" si="137"/>
        <v>0</v>
      </c>
      <c r="AX177">
        <f t="shared" si="138"/>
        <v>0</v>
      </c>
      <c r="AY177">
        <f t="shared" si="139"/>
        <v>0</v>
      </c>
      <c r="AZ177" s="4">
        <f t="shared" si="114"/>
        <v>6.94</v>
      </c>
      <c r="BA177" s="4">
        <f t="shared" si="140"/>
        <v>2045.444999999999</v>
      </c>
      <c r="BB177" s="4">
        <f t="shared" si="115"/>
        <v>1987.1033333333473</v>
      </c>
      <c r="BC177" s="4">
        <f t="shared" si="116"/>
        <v>1326.2479999999998</v>
      </c>
      <c r="BE177"/>
      <c r="BG177" s="6"/>
      <c r="BM177">
        <f t="shared" si="117"/>
        <v>1</v>
      </c>
    </row>
    <row r="178" spans="1:65" x14ac:dyDescent="0.25">
      <c r="A178">
        <v>2337</v>
      </c>
      <c r="B178" s="1">
        <v>44572</v>
      </c>
      <c r="C178" s="2">
        <v>4669.1400000000003</v>
      </c>
      <c r="D178" s="2">
        <v>4714.13</v>
      </c>
      <c r="E178" s="2">
        <v>4638.2700000000004</v>
      </c>
      <c r="F178" s="2">
        <v>4713.07</v>
      </c>
      <c r="G178" s="2">
        <v>3421600000</v>
      </c>
      <c r="H178" s="2">
        <f t="shared" si="118"/>
        <v>58.141153000454111</v>
      </c>
      <c r="I178" s="2">
        <f t="shared" si="119"/>
        <v>4708.0995000000003</v>
      </c>
      <c r="J178" s="2">
        <f t="shared" si="120"/>
        <v>65.865540275545285</v>
      </c>
      <c r="K178" s="2">
        <f t="shared" si="121"/>
        <v>-1.1499999999996362</v>
      </c>
      <c r="L178" s="18">
        <v>0.13439999999999999</v>
      </c>
      <c r="M178" s="19">
        <v>26.769087594368344</v>
      </c>
      <c r="N178" s="4">
        <f t="shared" si="94"/>
        <v>75.859999999999673</v>
      </c>
      <c r="O178" s="4">
        <f t="shared" si="122"/>
        <v>53.135000000000034</v>
      </c>
      <c r="P178" s="4">
        <f t="shared" si="95"/>
        <v>4.1819999999999835</v>
      </c>
      <c r="Q178" s="4">
        <f t="shared" si="123"/>
        <v>2.1682052453749789</v>
      </c>
      <c r="R178" s="18">
        <f t="shared" si="96"/>
        <v>4675.0630225563909</v>
      </c>
      <c r="S178" s="2">
        <f t="shared" si="97"/>
        <v>38.006977443608776</v>
      </c>
      <c r="T178" s="22">
        <f t="shared" si="98"/>
        <v>0</v>
      </c>
      <c r="U178" s="29">
        <f t="shared" si="99"/>
        <v>4670.2454144188596</v>
      </c>
      <c r="V178" s="30">
        <f t="shared" si="100"/>
        <v>42.824585581140127</v>
      </c>
      <c r="W178" s="31">
        <f t="shared" si="124"/>
        <v>0</v>
      </c>
      <c r="X178" s="35">
        <f t="shared" si="101"/>
        <v>4655.7938666666669</v>
      </c>
      <c r="Y178" s="30">
        <f t="shared" si="102"/>
        <v>57.276133333332837</v>
      </c>
      <c r="Z178" s="31">
        <f t="shared" si="125"/>
        <v>0</v>
      </c>
      <c r="AA178" s="29">
        <f t="shared" si="103"/>
        <v>4668.2221977335521</v>
      </c>
      <c r="AB178" s="30">
        <f t="shared" si="104"/>
        <v>44.847802266447616</v>
      </c>
      <c r="AC178" s="31">
        <f t="shared" si="126"/>
        <v>0</v>
      </c>
      <c r="AD178" s="32">
        <f t="shared" si="105"/>
        <v>-1</v>
      </c>
      <c r="AE178" s="33">
        <f t="shared" si="106"/>
        <v>-1</v>
      </c>
      <c r="AF178" s="33">
        <f t="shared" si="107"/>
        <v>-1</v>
      </c>
      <c r="AG178" s="33">
        <f t="shared" si="108"/>
        <v>-1</v>
      </c>
      <c r="AH178" s="38">
        <f t="shared" si="109"/>
        <v>-1</v>
      </c>
      <c r="AI178" s="33">
        <f t="shared" si="110"/>
        <v>-1</v>
      </c>
      <c r="AJ178" s="39">
        <f t="shared" si="111"/>
        <v>-1</v>
      </c>
      <c r="AK178" s="43">
        <f t="shared" si="112"/>
        <v>-1</v>
      </c>
      <c r="AL178" s="4">
        <f t="shared" si="127"/>
        <v>44.989999999999782</v>
      </c>
      <c r="AM178" s="4">
        <f t="shared" si="128"/>
        <v>45.907802266448016</v>
      </c>
      <c r="AN178" s="4">
        <f t="shared" si="129"/>
        <v>44.989999999999782</v>
      </c>
      <c r="AO178" s="4">
        <f t="shared" si="130"/>
        <v>-30.869999999999891</v>
      </c>
      <c r="AP178" s="4">
        <f t="shared" si="131"/>
        <v>29.952197733551657</v>
      </c>
      <c r="AQ178" s="4">
        <f t="shared" si="132"/>
        <v>29.952197733551657</v>
      </c>
      <c r="AR178" s="4">
        <f t="shared" si="113"/>
        <v>43.929999999999382</v>
      </c>
      <c r="AS178">
        <f t="shared" si="133"/>
        <v>44.989999999999782</v>
      </c>
      <c r="AT178" s="6">
        <f t="shared" si="134"/>
        <v>1</v>
      </c>
      <c r="AU178" s="4">
        <f t="shared" si="135"/>
        <v>-10.984188012581853</v>
      </c>
      <c r="AV178" s="4">
        <f t="shared" si="136"/>
        <v>-16.860912405631037</v>
      </c>
      <c r="AW178">
        <f t="shared" si="137"/>
        <v>1</v>
      </c>
      <c r="AX178">
        <f t="shared" si="138"/>
        <v>0</v>
      </c>
      <c r="AY178">
        <f t="shared" si="139"/>
        <v>0</v>
      </c>
      <c r="AZ178" s="4">
        <f t="shared" si="114"/>
        <v>-3.9100000000000006</v>
      </c>
      <c r="BA178" s="4">
        <f t="shared" si="140"/>
        <v>2038.504999999999</v>
      </c>
      <c r="BB178" s="4">
        <f t="shared" si="115"/>
        <v>1980.1633333333473</v>
      </c>
      <c r="BC178" s="4">
        <f t="shared" si="116"/>
        <v>1302.4680000000001</v>
      </c>
      <c r="BE178"/>
      <c r="BG178" s="6"/>
      <c r="BM178">
        <f t="shared" si="117"/>
        <v>1</v>
      </c>
    </row>
    <row r="179" spans="1:65" x14ac:dyDescent="0.25">
      <c r="A179">
        <v>2336</v>
      </c>
      <c r="B179" s="1">
        <v>44571</v>
      </c>
      <c r="C179" s="2">
        <v>4655.34</v>
      </c>
      <c r="D179" s="2">
        <v>4673.0200000000004</v>
      </c>
      <c r="E179" s="2">
        <v>4582.24</v>
      </c>
      <c r="F179" s="2">
        <v>4670.29</v>
      </c>
      <c r="G179" s="2">
        <v>3621800000</v>
      </c>
      <c r="H179" s="2">
        <f t="shared" si="118"/>
        <v>53.506919386395396</v>
      </c>
      <c r="I179" s="2">
        <f t="shared" si="119"/>
        <v>4710.1575000000003</v>
      </c>
      <c r="J179" s="2">
        <f t="shared" si="120"/>
        <v>63.326660179372283</v>
      </c>
      <c r="K179" s="2">
        <f t="shared" si="121"/>
        <v>-21.6899999999996</v>
      </c>
      <c r="L179" s="18">
        <v>0.14824999999999999</v>
      </c>
      <c r="M179" s="19">
        <v>29.570271293406893</v>
      </c>
      <c r="N179" s="4">
        <f t="shared" si="94"/>
        <v>94.789999999999964</v>
      </c>
      <c r="O179" s="4">
        <f t="shared" si="122"/>
        <v>48.247000000000114</v>
      </c>
      <c r="P179" s="4">
        <f t="shared" si="95"/>
        <v>4.7730225563909636</v>
      </c>
      <c r="Q179" s="4">
        <f t="shared" si="123"/>
        <v>2.8343959457939696</v>
      </c>
      <c r="R179" s="18">
        <f t="shared" si="96"/>
        <v>4682.3882030075183</v>
      </c>
      <c r="S179" s="2">
        <f t="shared" si="97"/>
        <v>12.09820300751835</v>
      </c>
      <c r="T179" s="22">
        <f t="shared" si="98"/>
        <v>1</v>
      </c>
      <c r="U179" s="29">
        <f t="shared" si="99"/>
        <v>4656.9422985503779</v>
      </c>
      <c r="V179" s="30">
        <f t="shared" si="100"/>
        <v>13.347701449622036</v>
      </c>
      <c r="W179" s="31">
        <f t="shared" si="124"/>
        <v>1</v>
      </c>
      <c r="X179" s="35">
        <f t="shared" si="101"/>
        <v>4657.7779999999912</v>
      </c>
      <c r="Y179" s="30">
        <f t="shared" si="102"/>
        <v>12.512000000008811</v>
      </c>
      <c r="Z179" s="31">
        <f t="shared" si="125"/>
        <v>1</v>
      </c>
      <c r="AA179" s="29">
        <f t="shared" si="103"/>
        <v>4657.0592967533239</v>
      </c>
      <c r="AB179" s="30">
        <f t="shared" si="104"/>
        <v>13.230703246676057</v>
      </c>
      <c r="AC179" s="31">
        <f t="shared" si="126"/>
        <v>1</v>
      </c>
      <c r="AD179" s="32">
        <f t="shared" si="105"/>
        <v>1</v>
      </c>
      <c r="AE179" s="33">
        <f t="shared" si="106"/>
        <v>1</v>
      </c>
      <c r="AF179" s="33">
        <f t="shared" si="107"/>
        <v>1</v>
      </c>
      <c r="AG179" s="33">
        <f t="shared" si="108"/>
        <v>0</v>
      </c>
      <c r="AH179" s="38">
        <f t="shared" si="109"/>
        <v>1</v>
      </c>
      <c r="AI179" s="33">
        <f t="shared" si="110"/>
        <v>1</v>
      </c>
      <c r="AJ179" s="39">
        <f t="shared" si="111"/>
        <v>1</v>
      </c>
      <c r="AK179" s="43">
        <f t="shared" si="112"/>
        <v>1</v>
      </c>
      <c r="AL179" s="4">
        <f t="shared" si="127"/>
        <v>17.680000000000291</v>
      </c>
      <c r="AM179" s="4">
        <f t="shared" si="128"/>
        <v>15.96070324667653</v>
      </c>
      <c r="AN179" s="4">
        <f t="shared" si="129"/>
        <v>15.96070324667653</v>
      </c>
      <c r="AO179" s="4">
        <f t="shared" si="130"/>
        <v>-73.100000000000364</v>
      </c>
      <c r="AP179" s="4">
        <f t="shared" si="131"/>
        <v>74.819296753324124</v>
      </c>
      <c r="AQ179" s="4">
        <f t="shared" si="132"/>
        <v>73.100000000000364</v>
      </c>
      <c r="AR179" s="4">
        <f t="shared" si="113"/>
        <v>14.949999999999818</v>
      </c>
      <c r="AS179">
        <f t="shared" si="133"/>
        <v>73.100000000000364</v>
      </c>
      <c r="AT179" s="6">
        <f t="shared" si="134"/>
        <v>1</v>
      </c>
      <c r="AU179" s="4">
        <f t="shared" si="135"/>
        <v>-45.220447549448735</v>
      </c>
      <c r="AV179" s="4">
        <f t="shared" si="136"/>
        <v>14.920271293407076</v>
      </c>
      <c r="AW179">
        <f t="shared" si="137"/>
        <v>0</v>
      </c>
      <c r="AX179">
        <f t="shared" si="138"/>
        <v>1</v>
      </c>
      <c r="AY179">
        <f t="shared" si="139"/>
        <v>0</v>
      </c>
      <c r="AZ179" s="4">
        <f t="shared" si="114"/>
        <v>-3.9100000000000006</v>
      </c>
      <c r="BA179" s="4">
        <f t="shared" si="140"/>
        <v>2042.4149999999991</v>
      </c>
      <c r="BB179" s="4">
        <f t="shared" si="115"/>
        <v>1984.0733333333474</v>
      </c>
      <c r="BC179" s="4">
        <f t="shared" si="116"/>
        <v>1296.9479999999999</v>
      </c>
      <c r="BE179"/>
      <c r="BG179" s="6"/>
      <c r="BM179">
        <f t="shared" si="117"/>
        <v>1</v>
      </c>
    </row>
    <row r="180" spans="1:65" x14ac:dyDescent="0.25">
      <c r="A180">
        <v>2335</v>
      </c>
      <c r="B180" s="1">
        <v>44568</v>
      </c>
      <c r="C180" s="2">
        <v>4697.66</v>
      </c>
      <c r="D180" s="2">
        <v>4707.95</v>
      </c>
      <c r="E180" s="2">
        <v>4662.74</v>
      </c>
      <c r="F180" s="2">
        <v>4677.03</v>
      </c>
      <c r="G180" s="2">
        <v>3279870000</v>
      </c>
      <c r="H180" s="2">
        <f t="shared" si="118"/>
        <v>41.276302119577821</v>
      </c>
      <c r="I180" s="2">
        <f t="shared" si="119"/>
        <v>4711.7725000000009</v>
      </c>
      <c r="J180" s="2">
        <f t="shared" si="120"/>
        <v>46.554667062102013</v>
      </c>
      <c r="K180" s="2">
        <f t="shared" si="121"/>
        <v>1.6099999999996726</v>
      </c>
      <c r="L180" s="18">
        <v>0.12104999999999999</v>
      </c>
      <c r="M180" s="19">
        <v>24.243089087436196</v>
      </c>
      <c r="N180" s="4">
        <f t="shared" si="94"/>
        <v>45.210000000000036</v>
      </c>
      <c r="O180" s="4">
        <f t="shared" si="122"/>
        <v>45.3380000000001</v>
      </c>
      <c r="P180" s="4">
        <f t="shared" si="95"/>
        <v>5.3582030075187808</v>
      </c>
      <c r="Q180" s="4">
        <f t="shared" si="123"/>
        <v>4.1084578214808936</v>
      </c>
      <c r="R180" s="18">
        <f t="shared" si="96"/>
        <v>4702.5864285714288</v>
      </c>
      <c r="S180" s="2">
        <f t="shared" si="97"/>
        <v>25.556428571429024</v>
      </c>
      <c r="T180" s="22">
        <f t="shared" si="98"/>
        <v>1</v>
      </c>
      <c r="U180" s="29">
        <f t="shared" si="99"/>
        <v>4699.5815665570663</v>
      </c>
      <c r="V180" s="30">
        <f t="shared" si="100"/>
        <v>22.551566557066508</v>
      </c>
      <c r="W180" s="31">
        <f t="shared" si="124"/>
        <v>1</v>
      </c>
      <c r="X180" s="35">
        <f t="shared" si="101"/>
        <v>4668.5354666666535</v>
      </c>
      <c r="Y180" s="30">
        <f t="shared" si="102"/>
        <v>8.4945333333462258</v>
      </c>
      <c r="Z180" s="31">
        <f t="shared" si="125"/>
        <v>1</v>
      </c>
      <c r="AA180" s="29">
        <f t="shared" si="103"/>
        <v>4695.235112572409</v>
      </c>
      <c r="AB180" s="30">
        <f t="shared" si="104"/>
        <v>18.205112572409234</v>
      </c>
      <c r="AC180" s="31">
        <f t="shared" si="126"/>
        <v>1</v>
      </c>
      <c r="AD180" s="32">
        <f t="shared" si="105"/>
        <v>1</v>
      </c>
      <c r="AE180" s="33">
        <f t="shared" si="106"/>
        <v>1</v>
      </c>
      <c r="AF180" s="33">
        <f t="shared" si="107"/>
        <v>1</v>
      </c>
      <c r="AG180" s="33">
        <f t="shared" si="108"/>
        <v>0</v>
      </c>
      <c r="AH180" s="38">
        <f t="shared" si="109"/>
        <v>1</v>
      </c>
      <c r="AI180" s="33">
        <f t="shared" si="110"/>
        <v>1</v>
      </c>
      <c r="AJ180" s="39">
        <f t="shared" si="111"/>
        <v>1</v>
      </c>
      <c r="AK180" s="43">
        <f t="shared" si="112"/>
        <v>1</v>
      </c>
      <c r="AL180" s="4">
        <f t="shared" si="127"/>
        <v>10.289999999999964</v>
      </c>
      <c r="AM180" s="4">
        <f t="shared" si="128"/>
        <v>12.714887427590838</v>
      </c>
      <c r="AN180" s="4">
        <f t="shared" si="129"/>
        <v>10.289999999999964</v>
      </c>
      <c r="AO180" s="4">
        <f t="shared" si="130"/>
        <v>-34.920000000000073</v>
      </c>
      <c r="AP180" s="4">
        <f t="shared" si="131"/>
        <v>32.495112572409198</v>
      </c>
      <c r="AQ180" s="4">
        <f t="shared" si="132"/>
        <v>32.495112572409198</v>
      </c>
      <c r="AR180" s="4">
        <f t="shared" si="113"/>
        <v>20.630000000000109</v>
      </c>
      <c r="AS180">
        <f t="shared" si="133"/>
        <v>32.495112572409198</v>
      </c>
      <c r="AT180" s="6">
        <f t="shared" si="134"/>
        <v>1</v>
      </c>
      <c r="AU180" s="4">
        <f t="shared" si="135"/>
        <v>-0.84244786617221123</v>
      </c>
      <c r="AV180" s="4">
        <f t="shared" si="136"/>
        <v>3.9130890874360871</v>
      </c>
      <c r="AW180">
        <f t="shared" si="137"/>
        <v>0</v>
      </c>
      <c r="AX180">
        <f t="shared" si="138"/>
        <v>1</v>
      </c>
      <c r="AY180">
        <f t="shared" si="139"/>
        <v>0</v>
      </c>
      <c r="AZ180" s="4">
        <f t="shared" si="114"/>
        <v>-3.9100000000000006</v>
      </c>
      <c r="BA180" s="4">
        <f t="shared" si="140"/>
        <v>2046.3249999999991</v>
      </c>
      <c r="BB180" s="4">
        <f t="shared" si="115"/>
        <v>1987.9833333333474</v>
      </c>
      <c r="BC180" s="4">
        <f t="shared" si="116"/>
        <v>1313.8759999999997</v>
      </c>
      <c r="BE180"/>
      <c r="BG180" s="6"/>
      <c r="BM180">
        <f t="shared" si="117"/>
        <v>1</v>
      </c>
    </row>
    <row r="181" spans="1:65" x14ac:dyDescent="0.25">
      <c r="A181">
        <v>2334</v>
      </c>
      <c r="B181" s="1">
        <v>44567</v>
      </c>
      <c r="C181" s="2">
        <v>4693.3900000000003</v>
      </c>
      <c r="D181" s="2">
        <v>4725.01</v>
      </c>
      <c r="E181" s="2">
        <v>4671.26</v>
      </c>
      <c r="F181" s="2">
        <v>4696.05</v>
      </c>
      <c r="G181" s="2">
        <v>3371250000</v>
      </c>
      <c r="H181" s="2">
        <f t="shared" si="118"/>
        <v>40.168782862649216</v>
      </c>
      <c r="I181" s="2">
        <f t="shared" si="119"/>
        <v>4711.4395000000004</v>
      </c>
      <c r="J181" s="2">
        <f t="shared" si="120"/>
        <v>40.992706190119705</v>
      </c>
      <c r="K181" s="2">
        <f t="shared" si="121"/>
        <v>-7.1899999999995998</v>
      </c>
      <c r="L181" s="18">
        <v>0.13729999999999998</v>
      </c>
      <c r="M181" s="19">
        <v>27.524056266293034</v>
      </c>
      <c r="N181" s="4">
        <f t="shared" si="94"/>
        <v>53.75</v>
      </c>
      <c r="O181" s="4">
        <f t="shared" si="122"/>
        <v>45.235000000000035</v>
      </c>
      <c r="P181" s="4">
        <f t="shared" si="95"/>
        <v>6.5364285714285648</v>
      </c>
      <c r="Q181" s="4">
        <f t="shared" si="123"/>
        <v>4.9270937360677607</v>
      </c>
      <c r="R181" s="18">
        <f t="shared" si="96"/>
        <v>4707.4976466165417</v>
      </c>
      <c r="S181" s="2">
        <f t="shared" si="97"/>
        <v>11.447646616541533</v>
      </c>
      <c r="T181" s="22">
        <f t="shared" si="98"/>
        <v>1</v>
      </c>
      <c r="U181" s="29">
        <f t="shared" si="99"/>
        <v>4695.7249969850645</v>
      </c>
      <c r="V181" s="30">
        <f t="shared" si="100"/>
        <v>0.32500301493564621</v>
      </c>
      <c r="W181" s="31">
        <f t="shared" si="124"/>
        <v>1</v>
      </c>
      <c r="X181" s="35">
        <f t="shared" si="101"/>
        <v>4690.8465333333297</v>
      </c>
      <c r="Y181" s="30">
        <f t="shared" si="102"/>
        <v>5.2034666666704652</v>
      </c>
      <c r="Z181" s="31">
        <f t="shared" si="125"/>
        <v>1</v>
      </c>
      <c r="AA181" s="29">
        <f t="shared" si="103"/>
        <v>4695.0420120738218</v>
      </c>
      <c r="AB181" s="30">
        <f t="shared" si="104"/>
        <v>1.0079879261784299</v>
      </c>
      <c r="AC181" s="31">
        <f t="shared" si="126"/>
        <v>1</v>
      </c>
      <c r="AD181" s="32">
        <f t="shared" si="105"/>
        <v>1</v>
      </c>
      <c r="AE181" s="33">
        <f t="shared" si="106"/>
        <v>0</v>
      </c>
      <c r="AF181" s="33">
        <f t="shared" si="107"/>
        <v>1</v>
      </c>
      <c r="AG181" s="33">
        <f t="shared" si="108"/>
        <v>0</v>
      </c>
      <c r="AH181" s="38">
        <f t="shared" si="109"/>
        <v>1</v>
      </c>
      <c r="AI181" s="33">
        <f t="shared" si="110"/>
        <v>1</v>
      </c>
      <c r="AJ181" s="39">
        <f t="shared" si="111"/>
        <v>1</v>
      </c>
      <c r="AK181" s="43">
        <f t="shared" si="112"/>
        <v>1</v>
      </c>
      <c r="AL181" s="4">
        <f t="shared" si="127"/>
        <v>31.619999999999891</v>
      </c>
      <c r="AM181" s="4">
        <f t="shared" si="128"/>
        <v>29.967987926178466</v>
      </c>
      <c r="AN181" s="4">
        <f t="shared" si="129"/>
        <v>29.967987926178466</v>
      </c>
      <c r="AO181" s="4">
        <f t="shared" si="130"/>
        <v>-22.130000000000109</v>
      </c>
      <c r="AP181" s="4">
        <f t="shared" si="131"/>
        <v>23.782012073821534</v>
      </c>
      <c r="AQ181" s="4">
        <f t="shared" si="132"/>
        <v>22.130000000000109</v>
      </c>
      <c r="AR181" s="4">
        <f t="shared" si="113"/>
        <v>2.6599999999998545</v>
      </c>
      <c r="AS181">
        <f t="shared" si="133"/>
        <v>29.967987926178466</v>
      </c>
      <c r="AT181" s="6">
        <f t="shared" si="134"/>
        <v>0</v>
      </c>
      <c r="AU181" s="4">
        <f t="shared" si="135"/>
        <v>4.0386020750471161</v>
      </c>
      <c r="AV181" s="4">
        <f t="shared" si="136"/>
        <v>25.16405626629318</v>
      </c>
      <c r="AW181">
        <f t="shared" si="137"/>
        <v>0</v>
      </c>
      <c r="AX181">
        <f t="shared" si="138"/>
        <v>0</v>
      </c>
      <c r="AY181">
        <f t="shared" si="139"/>
        <v>0</v>
      </c>
      <c r="AZ181" s="4">
        <f t="shared" si="114"/>
        <v>6.94</v>
      </c>
      <c r="BA181" s="4">
        <f t="shared" si="140"/>
        <v>2050.2349999999992</v>
      </c>
      <c r="BB181" s="4">
        <f t="shared" si="115"/>
        <v>1991.8933333333475</v>
      </c>
      <c r="BC181" s="4">
        <f t="shared" si="116"/>
        <v>1312.1679999999999</v>
      </c>
      <c r="BE181"/>
      <c r="BG181" s="6"/>
      <c r="BM181">
        <f t="shared" si="117"/>
        <v>1</v>
      </c>
    </row>
    <row r="182" spans="1:65" x14ac:dyDescent="0.25">
      <c r="A182">
        <v>2333</v>
      </c>
      <c r="B182" s="1">
        <v>44566</v>
      </c>
      <c r="C182" s="2">
        <v>4787.99</v>
      </c>
      <c r="D182" s="2">
        <v>4797.7</v>
      </c>
      <c r="E182" s="2">
        <v>4699.4399999999996</v>
      </c>
      <c r="F182" s="2">
        <v>4700.58</v>
      </c>
      <c r="G182" s="2">
        <v>3733540000</v>
      </c>
      <c r="H182" s="2">
        <f t="shared" si="118"/>
        <v>49.887342816924431</v>
      </c>
      <c r="I182" s="2">
        <f t="shared" si="119"/>
        <v>4711.3130000000001</v>
      </c>
      <c r="J182" s="2">
        <f t="shared" si="120"/>
        <v>46.054206288265526</v>
      </c>
      <c r="K182" s="2">
        <f t="shared" si="121"/>
        <v>-5.5500000000001819</v>
      </c>
      <c r="L182" s="18">
        <v>0.14465</v>
      </c>
      <c r="M182" s="19">
        <v>29.570947827152683</v>
      </c>
      <c r="N182" s="4">
        <f t="shared" si="94"/>
        <v>98.260000000000218</v>
      </c>
      <c r="O182" s="4">
        <f t="shared" si="122"/>
        <v>45.074000000000069</v>
      </c>
      <c r="P182" s="4">
        <f t="shared" si="95"/>
        <v>6.917646616541349</v>
      </c>
      <c r="Q182" s="4">
        <f t="shared" si="123"/>
        <v>5.9871717565760099</v>
      </c>
      <c r="R182" s="18">
        <f t="shared" si="96"/>
        <v>4800.981669172932</v>
      </c>
      <c r="S182" s="2">
        <f t="shared" si="97"/>
        <v>100.40166917293209</v>
      </c>
      <c r="T182" s="22">
        <f t="shared" si="98"/>
        <v>0</v>
      </c>
      <c r="U182" s="29">
        <f t="shared" si="99"/>
        <v>4790.5851004592578</v>
      </c>
      <c r="V182" s="30">
        <f t="shared" si="100"/>
        <v>90.005100459257847</v>
      </c>
      <c r="W182" s="31">
        <f t="shared" si="124"/>
        <v>0</v>
      </c>
      <c r="X182" s="35">
        <f t="shared" si="101"/>
        <v>4796.5173333333332</v>
      </c>
      <c r="Y182" s="30">
        <f t="shared" si="102"/>
        <v>95.937333333333299</v>
      </c>
      <c r="Z182" s="31">
        <f t="shared" si="125"/>
        <v>0</v>
      </c>
      <c r="AA182" s="29">
        <f t="shared" si="103"/>
        <v>4791.4156130616284</v>
      </c>
      <c r="AB182" s="30">
        <f t="shared" si="104"/>
        <v>90.835613061628464</v>
      </c>
      <c r="AC182" s="31">
        <f t="shared" si="126"/>
        <v>0</v>
      </c>
      <c r="AD182" s="32">
        <f t="shared" si="105"/>
        <v>-1</v>
      </c>
      <c r="AE182" s="33">
        <f t="shared" si="106"/>
        <v>-1</v>
      </c>
      <c r="AF182" s="33">
        <f t="shared" si="107"/>
        <v>-1</v>
      </c>
      <c r="AG182" s="33">
        <f t="shared" si="108"/>
        <v>-1</v>
      </c>
      <c r="AH182" s="38">
        <f t="shared" si="109"/>
        <v>-1</v>
      </c>
      <c r="AI182" s="33">
        <f t="shared" si="110"/>
        <v>-1</v>
      </c>
      <c r="AJ182" s="39">
        <f t="shared" si="111"/>
        <v>-1</v>
      </c>
      <c r="AK182" s="43">
        <f t="shared" si="112"/>
        <v>-1</v>
      </c>
      <c r="AL182" s="4">
        <f t="shared" si="127"/>
        <v>9.7100000000000364</v>
      </c>
      <c r="AM182" s="4">
        <f t="shared" si="128"/>
        <v>6.2843869383714264</v>
      </c>
      <c r="AN182" s="4">
        <f t="shared" si="129"/>
        <v>6.2843869383714264</v>
      </c>
      <c r="AO182" s="4">
        <f t="shared" si="130"/>
        <v>-88.550000000000182</v>
      </c>
      <c r="AP182" s="4">
        <f t="shared" si="131"/>
        <v>91.975613061628792</v>
      </c>
      <c r="AQ182" s="4">
        <f t="shared" si="132"/>
        <v>88.550000000000182</v>
      </c>
      <c r="AR182" s="4">
        <f t="shared" si="113"/>
        <v>87.409999999999854</v>
      </c>
      <c r="AS182">
        <f t="shared" si="133"/>
        <v>88.550000000000182</v>
      </c>
      <c r="AT182" s="6">
        <f t="shared" si="134"/>
        <v>1</v>
      </c>
      <c r="AU182" s="4">
        <f t="shared" si="135"/>
        <v>-63.320103207678784</v>
      </c>
      <c r="AV182" s="4">
        <f t="shared" si="136"/>
        <v>-57.539052172847178</v>
      </c>
      <c r="AW182">
        <f t="shared" si="137"/>
        <v>1</v>
      </c>
      <c r="AX182">
        <f t="shared" si="138"/>
        <v>0</v>
      </c>
      <c r="AY182">
        <f t="shared" si="139"/>
        <v>0</v>
      </c>
      <c r="AZ182" s="4">
        <f t="shared" si="114"/>
        <v>-3.9100000000000006</v>
      </c>
      <c r="BA182" s="4">
        <f t="shared" si="140"/>
        <v>2043.2949999999992</v>
      </c>
      <c r="BB182" s="4">
        <f t="shared" si="115"/>
        <v>1984.9533333333475</v>
      </c>
      <c r="BC182" s="4">
        <f t="shared" si="116"/>
        <v>1350.0079999999998</v>
      </c>
      <c r="BE182"/>
      <c r="BG182" s="6"/>
      <c r="BM182">
        <f t="shared" si="117"/>
        <v>1</v>
      </c>
    </row>
    <row r="183" spans="1:65" x14ac:dyDescent="0.25">
      <c r="A183">
        <v>2332</v>
      </c>
      <c r="B183" s="1">
        <v>44565</v>
      </c>
      <c r="C183" s="2">
        <v>4804.51</v>
      </c>
      <c r="D183" s="2">
        <v>4818.62</v>
      </c>
      <c r="E183" s="2">
        <v>4774.2700000000004</v>
      </c>
      <c r="F183" s="2">
        <v>4793.54</v>
      </c>
      <c r="G183" s="2">
        <v>3641050000</v>
      </c>
      <c r="H183" s="2">
        <f t="shared" si="118"/>
        <v>71.188929609096505</v>
      </c>
      <c r="I183" s="2">
        <f t="shared" si="119"/>
        <v>4703.5120000000006</v>
      </c>
      <c r="J183" s="2">
        <f t="shared" si="120"/>
        <v>63.481309549388413</v>
      </c>
      <c r="K183" s="2">
        <f t="shared" si="121"/>
        <v>7.9499999999998181</v>
      </c>
      <c r="L183" s="18">
        <v>0.10725</v>
      </c>
      <c r="M183" s="19">
        <v>21.939040688975133</v>
      </c>
      <c r="N183" s="4">
        <f t="shared" si="94"/>
        <v>44.349999999999454</v>
      </c>
      <c r="O183" s="4">
        <f t="shared" si="122"/>
        <v>43.560000000000038</v>
      </c>
      <c r="P183" s="4">
        <f t="shared" si="95"/>
        <v>7.4416691729323281</v>
      </c>
      <c r="Q183" s="4">
        <f t="shared" si="123"/>
        <v>6.6541037416882673</v>
      </c>
      <c r="R183" s="18">
        <f t="shared" si="96"/>
        <v>4804.3953909774436</v>
      </c>
      <c r="S183" s="2">
        <f t="shared" si="97"/>
        <v>10.855390977443676</v>
      </c>
      <c r="T183" s="22">
        <f t="shared" si="98"/>
        <v>1</v>
      </c>
      <c r="U183" s="29">
        <f t="shared" si="99"/>
        <v>4806.9090911815565</v>
      </c>
      <c r="V183" s="30">
        <f t="shared" si="100"/>
        <v>13.369091181556541</v>
      </c>
      <c r="W183" s="31">
        <f t="shared" si="124"/>
        <v>1</v>
      </c>
      <c r="X183" s="35">
        <f t="shared" si="101"/>
        <v>4804.7053333333351</v>
      </c>
      <c r="Y183" s="30">
        <f t="shared" si="102"/>
        <v>11.165333333335184</v>
      </c>
      <c r="Z183" s="31">
        <f t="shared" si="125"/>
        <v>1</v>
      </c>
      <c r="AA183" s="29">
        <f t="shared" si="103"/>
        <v>4806.6005650828056</v>
      </c>
      <c r="AB183" s="30">
        <f t="shared" si="104"/>
        <v>13.060565082805624</v>
      </c>
      <c r="AC183" s="31">
        <f t="shared" si="126"/>
        <v>1</v>
      </c>
      <c r="AD183" s="32">
        <f t="shared" si="105"/>
        <v>1</v>
      </c>
      <c r="AE183" s="33">
        <f t="shared" si="106"/>
        <v>1</v>
      </c>
      <c r="AF183" s="33">
        <f t="shared" si="107"/>
        <v>1</v>
      </c>
      <c r="AG183" s="33">
        <f t="shared" si="108"/>
        <v>1</v>
      </c>
      <c r="AH183" s="38">
        <f t="shared" si="109"/>
        <v>1</v>
      </c>
      <c r="AI183" s="33">
        <f t="shared" si="110"/>
        <v>1</v>
      </c>
      <c r="AJ183" s="39">
        <f t="shared" si="111"/>
        <v>1</v>
      </c>
      <c r="AK183" s="43">
        <f t="shared" si="112"/>
        <v>1</v>
      </c>
      <c r="AL183" s="4">
        <f t="shared" si="127"/>
        <v>14.109999999999673</v>
      </c>
      <c r="AM183" s="4">
        <f t="shared" si="128"/>
        <v>12.019434917194303</v>
      </c>
      <c r="AN183" s="4">
        <f t="shared" si="129"/>
        <v>12.019434917194303</v>
      </c>
      <c r="AO183" s="4">
        <f t="shared" si="130"/>
        <v>-30.239999999999782</v>
      </c>
      <c r="AP183" s="4">
        <f t="shared" si="131"/>
        <v>32.330565082805151</v>
      </c>
      <c r="AQ183" s="4">
        <f t="shared" si="132"/>
        <v>30.239999999999782</v>
      </c>
      <c r="AR183" s="4">
        <f t="shared" si="113"/>
        <v>10.970000000000255</v>
      </c>
      <c r="AS183">
        <f t="shared" si="133"/>
        <v>30.239999999999782</v>
      </c>
      <c r="AT183" s="6">
        <f t="shared" si="134"/>
        <v>1</v>
      </c>
      <c r="AU183" s="4">
        <f t="shared" si="135"/>
        <v>-5.1114634949045374</v>
      </c>
      <c r="AV183" s="4">
        <f t="shared" si="136"/>
        <v>11.269040688974879</v>
      </c>
      <c r="AW183">
        <f t="shared" si="137"/>
        <v>0</v>
      </c>
      <c r="AX183">
        <f t="shared" si="138"/>
        <v>1</v>
      </c>
      <c r="AY183">
        <f t="shared" si="139"/>
        <v>0</v>
      </c>
      <c r="AZ183" s="4">
        <f t="shared" si="114"/>
        <v>-3.9100000000000006</v>
      </c>
      <c r="BA183" s="4">
        <f t="shared" si="140"/>
        <v>2047.2049999999992</v>
      </c>
      <c r="BB183" s="4">
        <f t="shared" si="115"/>
        <v>1988.8633333333476</v>
      </c>
      <c r="BC183" s="4">
        <f t="shared" si="116"/>
        <v>1356.616</v>
      </c>
      <c r="BE183"/>
      <c r="BG183" s="6"/>
      <c r="BM183">
        <f t="shared" si="117"/>
        <v>1</v>
      </c>
    </row>
    <row r="184" spans="1:65" x14ac:dyDescent="0.25">
      <c r="A184">
        <v>2331</v>
      </c>
      <c r="B184" s="1">
        <v>44564</v>
      </c>
      <c r="C184" s="2">
        <v>4778.1400000000003</v>
      </c>
      <c r="D184" s="2">
        <v>4796.6400000000003</v>
      </c>
      <c r="E184" s="2">
        <v>4758.17</v>
      </c>
      <c r="F184" s="2">
        <v>4796.5600000000004</v>
      </c>
      <c r="G184" s="2">
        <v>2775190000</v>
      </c>
      <c r="H184" s="2">
        <f t="shared" si="118"/>
        <v>82.148916108356488</v>
      </c>
      <c r="I184" s="2">
        <f t="shared" si="119"/>
        <v>4690.7049999999999</v>
      </c>
      <c r="J184" s="2">
        <f t="shared" si="120"/>
        <v>84.07460504469266</v>
      </c>
      <c r="K184" s="2">
        <f t="shared" si="121"/>
        <v>11.960000000000036</v>
      </c>
      <c r="L184" s="18">
        <v>0.1075</v>
      </c>
      <c r="M184" s="19">
        <v>21.850901308778475</v>
      </c>
      <c r="N184" s="4">
        <f t="shared" si="94"/>
        <v>38.470000000000255</v>
      </c>
      <c r="O184" s="4">
        <f t="shared" si="122"/>
        <v>48.079000000000086</v>
      </c>
      <c r="P184" s="4">
        <f t="shared" si="95"/>
        <v>7.8353909774436117</v>
      </c>
      <c r="Q184" s="4">
        <f t="shared" si="123"/>
        <v>6.1515158501440874</v>
      </c>
      <c r="R184" s="18">
        <f t="shared" si="96"/>
        <v>4774.818436090226</v>
      </c>
      <c r="S184" s="2">
        <f t="shared" si="97"/>
        <v>21.741563909774413</v>
      </c>
      <c r="T184" s="22">
        <f t="shared" si="98"/>
        <v>0</v>
      </c>
      <c r="U184" s="29">
        <f t="shared" si="99"/>
        <v>4780.417455160371</v>
      </c>
      <c r="V184" s="30">
        <f t="shared" si="100"/>
        <v>16.142544839629409</v>
      </c>
      <c r="W184" s="31">
        <f t="shared" si="124"/>
        <v>1</v>
      </c>
      <c r="X184" s="35">
        <f t="shared" si="101"/>
        <v>4772.2290666666631</v>
      </c>
      <c r="Y184" s="30">
        <f t="shared" si="102"/>
        <v>24.330933333337271</v>
      </c>
      <c r="Z184" s="31">
        <f t="shared" si="125"/>
        <v>0</v>
      </c>
      <c r="AA184" s="29">
        <f t="shared" si="103"/>
        <v>4779.2710807712519</v>
      </c>
      <c r="AB184" s="30">
        <f t="shared" si="104"/>
        <v>17.288919228748455</v>
      </c>
      <c r="AC184" s="31">
        <f t="shared" si="126"/>
        <v>1</v>
      </c>
      <c r="AD184" s="32">
        <f t="shared" si="105"/>
        <v>1</v>
      </c>
      <c r="AE184" s="33">
        <f t="shared" si="106"/>
        <v>1</v>
      </c>
      <c r="AF184" s="33">
        <f t="shared" si="107"/>
        <v>1</v>
      </c>
      <c r="AG184" s="33">
        <f t="shared" si="108"/>
        <v>1</v>
      </c>
      <c r="AH184" s="38">
        <f t="shared" si="109"/>
        <v>1</v>
      </c>
      <c r="AI184" s="33">
        <f t="shared" si="110"/>
        <v>1</v>
      </c>
      <c r="AJ184" s="39">
        <f t="shared" si="111"/>
        <v>1</v>
      </c>
      <c r="AK184" s="43">
        <f t="shared" si="112"/>
        <v>1</v>
      </c>
      <c r="AL184" s="4">
        <f t="shared" si="127"/>
        <v>18.5</v>
      </c>
      <c r="AM184" s="4">
        <f t="shared" si="128"/>
        <v>17.368919228748382</v>
      </c>
      <c r="AN184" s="4">
        <f t="shared" si="129"/>
        <v>17.368919228748382</v>
      </c>
      <c r="AO184" s="4">
        <f t="shared" si="130"/>
        <v>-19.970000000000255</v>
      </c>
      <c r="AP184" s="4">
        <f t="shared" si="131"/>
        <v>21.101080771251873</v>
      </c>
      <c r="AQ184" s="4">
        <f t="shared" si="132"/>
        <v>19.970000000000255</v>
      </c>
      <c r="AR184" s="4">
        <f t="shared" si="113"/>
        <v>18.420000000000073</v>
      </c>
      <c r="AS184">
        <f t="shared" si="133"/>
        <v>19.970000000000255</v>
      </c>
      <c r="AT184" s="6">
        <f t="shared" si="134"/>
        <v>0</v>
      </c>
      <c r="AU184" s="4">
        <f t="shared" si="135"/>
        <v>4.0294197572614756</v>
      </c>
      <c r="AV184" s="4">
        <f t="shared" si="136"/>
        <v>3.7309013087784022</v>
      </c>
      <c r="AW184">
        <f t="shared" si="137"/>
        <v>0</v>
      </c>
      <c r="AX184">
        <f t="shared" si="138"/>
        <v>0</v>
      </c>
      <c r="AY184">
        <f t="shared" si="139"/>
        <v>0</v>
      </c>
      <c r="AZ184" s="4">
        <f t="shared" si="114"/>
        <v>6.94</v>
      </c>
      <c r="BA184" s="4">
        <f t="shared" si="140"/>
        <v>2051.1149999999993</v>
      </c>
      <c r="BB184" s="4">
        <f t="shared" si="115"/>
        <v>1992.7733333333476</v>
      </c>
      <c r="BC184" s="4">
        <f t="shared" si="116"/>
        <v>1346.068</v>
      </c>
      <c r="BE184"/>
      <c r="BG184" s="6"/>
      <c r="BM184">
        <f t="shared" si="117"/>
        <v>1</v>
      </c>
    </row>
    <row r="185" spans="1:65" x14ac:dyDescent="0.25">
      <c r="A185">
        <v>2330</v>
      </c>
      <c r="B185" s="1">
        <v>44561</v>
      </c>
      <c r="C185" s="2">
        <v>4775.21</v>
      </c>
      <c r="D185" s="2">
        <v>4786.83</v>
      </c>
      <c r="E185" s="2">
        <v>4765.75</v>
      </c>
      <c r="F185" s="2">
        <v>4766.18</v>
      </c>
      <c r="G185" s="2">
        <v>2446190000</v>
      </c>
      <c r="H185" s="2">
        <f t="shared" si="118"/>
        <v>81.925316830499867</v>
      </c>
      <c r="I185" s="2">
        <f t="shared" si="119"/>
        <v>4681.2725</v>
      </c>
      <c r="J185" s="2">
        <f t="shared" si="120"/>
        <v>86.962536858362796</v>
      </c>
      <c r="K185" s="2">
        <f t="shared" si="121"/>
        <v>-3.5199999999995271</v>
      </c>
      <c r="L185" s="18">
        <v>0.1024</v>
      </c>
      <c r="M185" s="19">
        <v>20.869060658488461</v>
      </c>
      <c r="N185" s="4">
        <f t="shared" si="94"/>
        <v>21.079999999999927</v>
      </c>
      <c r="O185" s="4">
        <f t="shared" si="122"/>
        <v>51.077000000000041</v>
      </c>
      <c r="P185" s="4">
        <f t="shared" si="95"/>
        <v>8.638436090225559</v>
      </c>
      <c r="Q185" s="4">
        <f t="shared" si="123"/>
        <v>5.8396286163338926</v>
      </c>
      <c r="R185" s="18">
        <f t="shared" si="96"/>
        <v>4787.7105714285708</v>
      </c>
      <c r="S185" s="2">
        <f t="shared" si="97"/>
        <v>21.530571428570511</v>
      </c>
      <c r="T185" s="22">
        <f t="shared" si="98"/>
        <v>0</v>
      </c>
      <c r="U185" s="29">
        <f t="shared" si="99"/>
        <v>4777.1004150858371</v>
      </c>
      <c r="V185" s="30">
        <f t="shared" si="100"/>
        <v>10.920415085836794</v>
      </c>
      <c r="W185" s="31">
        <f t="shared" si="124"/>
        <v>1</v>
      </c>
      <c r="X185" s="35">
        <f t="shared" si="101"/>
        <v>4777.4314666666633</v>
      </c>
      <c r="Y185" s="30">
        <f t="shared" si="102"/>
        <v>11.251466666662964</v>
      </c>
      <c r="Z185" s="31">
        <f t="shared" si="125"/>
        <v>1</v>
      </c>
      <c r="AA185" s="29">
        <f t="shared" si="103"/>
        <v>4777.146762307153</v>
      </c>
      <c r="AB185" s="30">
        <f t="shared" si="104"/>
        <v>10.966762307152749</v>
      </c>
      <c r="AC185" s="31">
        <f t="shared" si="126"/>
        <v>1</v>
      </c>
      <c r="AD185" s="32">
        <f t="shared" si="105"/>
        <v>1</v>
      </c>
      <c r="AE185" s="33">
        <f t="shared" si="106"/>
        <v>1</v>
      </c>
      <c r="AF185" s="33">
        <f t="shared" si="107"/>
        <v>1</v>
      </c>
      <c r="AG185" s="33">
        <f t="shared" si="108"/>
        <v>1</v>
      </c>
      <c r="AH185" s="38">
        <f t="shared" si="109"/>
        <v>1</v>
      </c>
      <c r="AI185" s="33">
        <f t="shared" si="110"/>
        <v>1</v>
      </c>
      <c r="AJ185" s="39">
        <f t="shared" si="111"/>
        <v>1</v>
      </c>
      <c r="AK185" s="43">
        <f t="shared" si="112"/>
        <v>1</v>
      </c>
      <c r="AL185" s="4">
        <f t="shared" si="127"/>
        <v>11.619999999999891</v>
      </c>
      <c r="AM185" s="4">
        <f t="shared" si="128"/>
        <v>9.6832376928468875</v>
      </c>
      <c r="AN185" s="4">
        <f t="shared" si="129"/>
        <v>9.6832376928468875</v>
      </c>
      <c r="AO185" s="4">
        <f t="shared" si="130"/>
        <v>-9.4600000000000364</v>
      </c>
      <c r="AP185" s="4">
        <f t="shared" si="131"/>
        <v>11.39676230715304</v>
      </c>
      <c r="AQ185" s="4">
        <f t="shared" si="132"/>
        <v>9.4600000000000364</v>
      </c>
      <c r="AR185" s="4">
        <f t="shared" si="113"/>
        <v>9.0299999999997453</v>
      </c>
      <c r="AS185">
        <f t="shared" si="133"/>
        <v>9.6832376928468875</v>
      </c>
      <c r="AT185" s="6">
        <f t="shared" si="134"/>
        <v>0</v>
      </c>
      <c r="AU185" s="4">
        <f t="shared" si="135"/>
        <v>13.918004960713269</v>
      </c>
      <c r="AV185" s="4">
        <f t="shared" si="136"/>
        <v>12.139060658488717</v>
      </c>
      <c r="AW185">
        <f t="shared" si="137"/>
        <v>0</v>
      </c>
      <c r="AX185">
        <f t="shared" si="138"/>
        <v>0</v>
      </c>
      <c r="AY185">
        <f t="shared" si="139"/>
        <v>0</v>
      </c>
      <c r="AZ185" s="4">
        <f t="shared" si="114"/>
        <v>6.94</v>
      </c>
      <c r="BA185" s="4">
        <f t="shared" si="140"/>
        <v>2044.1749999999995</v>
      </c>
      <c r="BB185" s="4">
        <f t="shared" si="115"/>
        <v>1985.8333333333476</v>
      </c>
      <c r="BC185" s="4">
        <f t="shared" si="116"/>
        <v>1344.8959999999997</v>
      </c>
      <c r="BE185"/>
      <c r="BG185" s="6"/>
      <c r="BM185">
        <f t="shared" si="117"/>
        <v>1</v>
      </c>
    </row>
    <row r="186" spans="1:65" x14ac:dyDescent="0.25">
      <c r="A186">
        <v>2329</v>
      </c>
      <c r="B186" s="1">
        <v>44560</v>
      </c>
      <c r="C186" s="2">
        <v>4794.2299999999996</v>
      </c>
      <c r="D186" s="2">
        <v>4808.93</v>
      </c>
      <c r="E186" s="2">
        <v>4775.33</v>
      </c>
      <c r="F186" s="2">
        <v>4778.7299999999996</v>
      </c>
      <c r="G186" s="2">
        <v>2390990000</v>
      </c>
      <c r="H186" s="2">
        <f t="shared" si="118"/>
        <v>78.646224632139152</v>
      </c>
      <c r="I186" s="2">
        <f t="shared" si="119"/>
        <v>4667.7484999999997</v>
      </c>
      <c r="J186" s="2">
        <f t="shared" si="120"/>
        <v>85.156925304806677</v>
      </c>
      <c r="K186" s="2">
        <f t="shared" si="121"/>
        <v>1.1699999999991633</v>
      </c>
      <c r="L186" s="18">
        <v>0.10039999999999999</v>
      </c>
      <c r="M186" s="19">
        <v>20.522819698747963</v>
      </c>
      <c r="N186" s="4">
        <f t="shared" si="94"/>
        <v>33.600000000000364</v>
      </c>
      <c r="O186" s="4">
        <f t="shared" si="122"/>
        <v>56.978999999999999</v>
      </c>
      <c r="P186" s="4">
        <f t="shared" si="95"/>
        <v>8.9805714285714178</v>
      </c>
      <c r="Q186" s="4">
        <f t="shared" si="123"/>
        <v>4.8472181688125859</v>
      </c>
      <c r="R186" s="18">
        <f t="shared" si="96"/>
        <v>4802.8153609022556</v>
      </c>
      <c r="S186" s="2">
        <f t="shared" si="97"/>
        <v>24.08536090225607</v>
      </c>
      <c r="T186" s="22">
        <f t="shared" si="98"/>
        <v>0</v>
      </c>
      <c r="U186" s="29">
        <f t="shared" si="99"/>
        <v>4795.7413529503101</v>
      </c>
      <c r="V186" s="30">
        <f t="shared" si="100"/>
        <v>17.011352950310538</v>
      </c>
      <c r="W186" s="31">
        <f t="shared" si="124"/>
        <v>1</v>
      </c>
      <c r="X186" s="35">
        <f t="shared" si="101"/>
        <v>4791.9802666666656</v>
      </c>
      <c r="Y186" s="30">
        <f t="shared" si="102"/>
        <v>13.250266666665993</v>
      </c>
      <c r="Z186" s="31">
        <f t="shared" si="125"/>
        <v>1</v>
      </c>
      <c r="AA186" s="29">
        <f t="shared" si="103"/>
        <v>4795.2148008705999</v>
      </c>
      <c r="AB186" s="30">
        <f t="shared" si="104"/>
        <v>16.484800870600338</v>
      </c>
      <c r="AC186" s="31">
        <f t="shared" si="126"/>
        <v>1</v>
      </c>
      <c r="AD186" s="32">
        <f t="shared" si="105"/>
        <v>1</v>
      </c>
      <c r="AE186" s="33">
        <f t="shared" si="106"/>
        <v>1</v>
      </c>
      <c r="AF186" s="33">
        <f t="shared" si="107"/>
        <v>1</v>
      </c>
      <c r="AG186" s="33">
        <f t="shared" si="108"/>
        <v>0</v>
      </c>
      <c r="AH186" s="38">
        <f t="shared" si="109"/>
        <v>1</v>
      </c>
      <c r="AI186" s="33">
        <f t="shared" si="110"/>
        <v>1</v>
      </c>
      <c r="AJ186" s="39">
        <f t="shared" si="111"/>
        <v>1</v>
      </c>
      <c r="AK186" s="43">
        <f t="shared" si="112"/>
        <v>1</v>
      </c>
      <c r="AL186" s="4">
        <f t="shared" si="127"/>
        <v>14.700000000000728</v>
      </c>
      <c r="AM186" s="4">
        <f t="shared" si="128"/>
        <v>13.715199129400389</v>
      </c>
      <c r="AN186" s="4">
        <f t="shared" si="129"/>
        <v>13.715199129400389</v>
      </c>
      <c r="AO186" s="4">
        <f t="shared" si="130"/>
        <v>-18.899999999999636</v>
      </c>
      <c r="AP186" s="4">
        <f t="shared" si="131"/>
        <v>19.884800870599975</v>
      </c>
      <c r="AQ186" s="4">
        <f t="shared" si="132"/>
        <v>18.899999999999636</v>
      </c>
      <c r="AR186" s="4">
        <f t="shared" si="113"/>
        <v>15.5</v>
      </c>
      <c r="AS186">
        <f t="shared" si="133"/>
        <v>18.899999999999636</v>
      </c>
      <c r="AT186" s="6">
        <f t="shared" si="134"/>
        <v>0</v>
      </c>
      <c r="AU186" s="4">
        <f t="shared" si="135"/>
        <v>4.0226589222468654</v>
      </c>
      <c r="AV186" s="4">
        <f t="shared" si="136"/>
        <v>5.3228196987479626</v>
      </c>
      <c r="AW186">
        <f t="shared" si="137"/>
        <v>0</v>
      </c>
      <c r="AX186">
        <f t="shared" si="138"/>
        <v>0</v>
      </c>
      <c r="AY186">
        <f t="shared" si="139"/>
        <v>0</v>
      </c>
      <c r="AZ186" s="4">
        <f t="shared" si="114"/>
        <v>6.94</v>
      </c>
      <c r="BA186" s="4">
        <f t="shared" si="140"/>
        <v>2037.2349999999994</v>
      </c>
      <c r="BB186" s="4">
        <f t="shared" si="115"/>
        <v>1978.8933333333475</v>
      </c>
      <c r="BC186" s="4">
        <f t="shared" si="116"/>
        <v>1352.5039999999997</v>
      </c>
      <c r="BE186"/>
      <c r="BG186" s="6"/>
      <c r="BM186">
        <f t="shared" si="117"/>
        <v>1</v>
      </c>
    </row>
    <row r="187" spans="1:65" x14ac:dyDescent="0.25">
      <c r="A187">
        <v>2328</v>
      </c>
      <c r="B187" s="1">
        <v>44559</v>
      </c>
      <c r="C187" s="2">
        <v>4788.6400000000003</v>
      </c>
      <c r="D187" s="2">
        <v>4804.0600000000004</v>
      </c>
      <c r="E187" s="2">
        <v>4778.08</v>
      </c>
      <c r="F187" s="2">
        <v>4793.0600000000004</v>
      </c>
      <c r="G187" s="2">
        <v>2369370000</v>
      </c>
      <c r="H187" s="2">
        <f t="shared" si="118"/>
        <v>73.789220749977417</v>
      </c>
      <c r="I187" s="2">
        <f t="shared" si="119"/>
        <v>4658.1779999999999</v>
      </c>
      <c r="J187" s="2">
        <f t="shared" si="120"/>
        <v>81.672885051475788</v>
      </c>
      <c r="K187" s="2">
        <f t="shared" si="121"/>
        <v>2.2899999999999636</v>
      </c>
      <c r="L187" s="18">
        <v>9.7650000000000001E-2</v>
      </c>
      <c r="M187" s="19">
        <v>19.932746888910003</v>
      </c>
      <c r="N187" s="4">
        <f t="shared" si="94"/>
        <v>25.980000000000473</v>
      </c>
      <c r="O187" s="4">
        <f t="shared" si="122"/>
        <v>63.756999999999969</v>
      </c>
      <c r="P187" s="4">
        <f t="shared" si="95"/>
        <v>9.7553609022556405</v>
      </c>
      <c r="Q187" s="4">
        <f t="shared" si="123"/>
        <v>3.8752639751552835</v>
      </c>
      <c r="R187" s="18">
        <f t="shared" si="96"/>
        <v>4795.4834962406021</v>
      </c>
      <c r="S187" s="2">
        <f t="shared" si="97"/>
        <v>2.4234962406017075</v>
      </c>
      <c r="T187" s="22">
        <f t="shared" si="98"/>
        <v>1</v>
      </c>
      <c r="U187" s="29">
        <f t="shared" si="99"/>
        <v>4789.7454857723696</v>
      </c>
      <c r="V187" s="30">
        <f t="shared" si="100"/>
        <v>3.3145142276307524</v>
      </c>
      <c r="W187" s="31">
        <f t="shared" si="124"/>
        <v>1</v>
      </c>
      <c r="X187" s="35">
        <f t="shared" si="101"/>
        <v>4807.6826666666748</v>
      </c>
      <c r="Y187" s="30">
        <f t="shared" si="102"/>
        <v>14.622666666674377</v>
      </c>
      <c r="Z187" s="31">
        <f t="shared" si="125"/>
        <v>1</v>
      </c>
      <c r="AA187" s="29">
        <f t="shared" si="103"/>
        <v>4792.256691097572</v>
      </c>
      <c r="AB187" s="30">
        <f t="shared" si="104"/>
        <v>0.80330890242839814</v>
      </c>
      <c r="AC187" s="31">
        <f t="shared" si="126"/>
        <v>1</v>
      </c>
      <c r="AD187" s="32">
        <f t="shared" si="105"/>
        <v>1</v>
      </c>
      <c r="AE187" s="33">
        <f t="shared" si="106"/>
        <v>1</v>
      </c>
      <c r="AF187" s="33">
        <f t="shared" si="107"/>
        <v>0</v>
      </c>
      <c r="AG187" s="33">
        <f t="shared" si="108"/>
        <v>0</v>
      </c>
      <c r="AH187" s="38">
        <f t="shared" si="109"/>
        <v>1</v>
      </c>
      <c r="AI187" s="33">
        <f t="shared" si="110"/>
        <v>1</v>
      </c>
      <c r="AJ187" s="39">
        <f t="shared" si="111"/>
        <v>1</v>
      </c>
      <c r="AK187" s="43">
        <f t="shared" si="112"/>
        <v>1</v>
      </c>
      <c r="AL187" s="4">
        <f t="shared" si="127"/>
        <v>15.420000000000073</v>
      </c>
      <c r="AM187" s="4">
        <f t="shared" si="128"/>
        <v>11.803308902428398</v>
      </c>
      <c r="AN187" s="4">
        <f t="shared" si="129"/>
        <v>11.803308902428398</v>
      </c>
      <c r="AO187" s="4">
        <f t="shared" si="130"/>
        <v>-10.5600000000004</v>
      </c>
      <c r="AP187" s="4">
        <f t="shared" si="131"/>
        <v>14.176691097572075</v>
      </c>
      <c r="AQ187" s="4">
        <f t="shared" si="132"/>
        <v>10.5600000000004</v>
      </c>
      <c r="AR187" s="4">
        <f t="shared" si="113"/>
        <v>4.4200000000000728</v>
      </c>
      <c r="AS187">
        <f t="shared" si="133"/>
        <v>11.803308902428398</v>
      </c>
      <c r="AT187" s="6">
        <f t="shared" si="134"/>
        <v>0</v>
      </c>
      <c r="AU187" s="4">
        <f t="shared" si="135"/>
        <v>13.891800592663522</v>
      </c>
      <c r="AV187" s="4">
        <f t="shared" si="136"/>
        <v>15.812746888909931</v>
      </c>
      <c r="AW187">
        <f t="shared" si="137"/>
        <v>0</v>
      </c>
      <c r="AX187">
        <f t="shared" si="138"/>
        <v>0</v>
      </c>
      <c r="AY187">
        <f t="shared" si="139"/>
        <v>0</v>
      </c>
      <c r="AZ187" s="4">
        <f t="shared" si="114"/>
        <v>6.94</v>
      </c>
      <c r="BA187" s="4">
        <f t="shared" si="140"/>
        <v>2030.2949999999994</v>
      </c>
      <c r="BB187" s="4">
        <f t="shared" si="115"/>
        <v>1971.9533333333475</v>
      </c>
      <c r="BC187" s="4">
        <f t="shared" si="116"/>
        <v>1350.2679999999998</v>
      </c>
      <c r="BE187"/>
      <c r="BG187" s="6"/>
      <c r="BM187">
        <f t="shared" si="117"/>
        <v>1</v>
      </c>
    </row>
    <row r="188" spans="1:65" x14ac:dyDescent="0.25">
      <c r="A188">
        <v>2327</v>
      </c>
      <c r="B188" s="1">
        <v>44558</v>
      </c>
      <c r="C188" s="2">
        <v>4795.49</v>
      </c>
      <c r="D188" s="2">
        <v>4807.0200000000004</v>
      </c>
      <c r="E188" s="2">
        <v>4780.04</v>
      </c>
      <c r="F188" s="2">
        <v>4786.3500000000004</v>
      </c>
      <c r="G188" s="2">
        <v>2217050000</v>
      </c>
      <c r="H188" s="2">
        <f t="shared" si="118"/>
        <v>65.231119737608537</v>
      </c>
      <c r="I188" s="2">
        <f t="shared" si="119"/>
        <v>4650.758499999999</v>
      </c>
      <c r="J188" s="2">
        <f t="shared" si="120"/>
        <v>75.803359033683108</v>
      </c>
      <c r="K188" s="2">
        <f t="shared" si="121"/>
        <v>4.3000000000001819</v>
      </c>
      <c r="L188" s="18">
        <v>0.10935</v>
      </c>
      <c r="M188" s="19">
        <v>22.343573473992976</v>
      </c>
      <c r="N188" s="4">
        <f t="shared" si="94"/>
        <v>26.980000000000473</v>
      </c>
      <c r="O188" s="4">
        <f t="shared" si="122"/>
        <v>67.403999999999911</v>
      </c>
      <c r="P188" s="4">
        <f t="shared" si="95"/>
        <v>9.1334962406015023</v>
      </c>
      <c r="Q188" s="4">
        <f t="shared" si="123"/>
        <v>2.834578903511296</v>
      </c>
      <c r="R188" s="18">
        <f t="shared" si="96"/>
        <v>4798.2066390977443</v>
      </c>
      <c r="S188" s="2">
        <f t="shared" si="97"/>
        <v>11.856639097743937</v>
      </c>
      <c r="T188" s="22">
        <f t="shared" si="98"/>
        <v>1</v>
      </c>
      <c r="U188" s="29">
        <f t="shared" si="99"/>
        <v>4796.1141285199383</v>
      </c>
      <c r="V188" s="30">
        <f t="shared" si="100"/>
        <v>9.7641285199379126</v>
      </c>
      <c r="W188" s="31">
        <f t="shared" si="124"/>
        <v>1</v>
      </c>
      <c r="X188" s="35">
        <f t="shared" si="101"/>
        <v>4803.0592000000033</v>
      </c>
      <c r="Y188" s="30">
        <f t="shared" si="102"/>
        <v>16.709200000002966</v>
      </c>
      <c r="Z188" s="31">
        <f t="shared" si="125"/>
        <v>1</v>
      </c>
      <c r="AA188" s="29">
        <f t="shared" si="103"/>
        <v>4797.086438527147</v>
      </c>
      <c r="AB188" s="30">
        <f t="shared" si="104"/>
        <v>10.736438527146674</v>
      </c>
      <c r="AC188" s="31">
        <f t="shared" si="126"/>
        <v>1</v>
      </c>
      <c r="AD188" s="32">
        <f t="shared" si="105"/>
        <v>1</v>
      </c>
      <c r="AE188" s="33">
        <f t="shared" si="106"/>
        <v>0</v>
      </c>
      <c r="AF188" s="33">
        <f t="shared" si="107"/>
        <v>0</v>
      </c>
      <c r="AG188" s="33">
        <f t="shared" si="108"/>
        <v>0</v>
      </c>
      <c r="AH188" s="38">
        <f t="shared" si="109"/>
        <v>1</v>
      </c>
      <c r="AI188" s="33">
        <f t="shared" si="110"/>
        <v>1</v>
      </c>
      <c r="AJ188" s="39">
        <f t="shared" si="111"/>
        <v>0</v>
      </c>
      <c r="AK188" s="43">
        <f t="shared" si="112"/>
        <v>0</v>
      </c>
      <c r="AL188" s="4">
        <f t="shared" si="127"/>
        <v>11.530000000000655</v>
      </c>
      <c r="AM188" s="4">
        <f t="shared" si="128"/>
        <v>9.9335614728533983</v>
      </c>
      <c r="AN188" s="4">
        <f t="shared" si="129"/>
        <v>9.9335614728533983</v>
      </c>
      <c r="AO188" s="4">
        <f t="shared" si="130"/>
        <v>-15.449999999999818</v>
      </c>
      <c r="AP188" s="4">
        <f t="shared" si="131"/>
        <v>17.046438527147075</v>
      </c>
      <c r="AQ188" s="4">
        <f t="shared" si="132"/>
        <v>15.449999999999818</v>
      </c>
      <c r="AR188" s="4">
        <f t="shared" si="113"/>
        <v>9.1399999999994179</v>
      </c>
      <c r="AS188">
        <f t="shared" si="133"/>
        <v>15.449999999999818</v>
      </c>
      <c r="AT188" s="6">
        <f t="shared" si="134"/>
        <v>0</v>
      </c>
      <c r="AU188" s="4">
        <f t="shared" si="135"/>
        <v>10.462213552914807</v>
      </c>
      <c r="AV188" s="4">
        <f t="shared" si="136"/>
        <v>13.503573473993558</v>
      </c>
      <c r="AW188">
        <f t="shared" si="137"/>
        <v>0</v>
      </c>
      <c r="AX188">
        <f t="shared" si="138"/>
        <v>0</v>
      </c>
      <c r="AY188">
        <f t="shared" si="139"/>
        <v>0</v>
      </c>
      <c r="AZ188" s="4">
        <f t="shared" si="114"/>
        <v>6.94</v>
      </c>
      <c r="BA188" s="4">
        <f t="shared" si="140"/>
        <v>2023.3549999999993</v>
      </c>
      <c r="BB188" s="4">
        <f t="shared" si="115"/>
        <v>1965.0133333333474</v>
      </c>
      <c r="BC188" s="4">
        <f t="shared" si="116"/>
        <v>1353.0079999999998</v>
      </c>
      <c r="BE188"/>
      <c r="BG188" s="6"/>
      <c r="BM188">
        <f t="shared" si="117"/>
        <v>1</v>
      </c>
    </row>
    <row r="189" spans="1:65" x14ac:dyDescent="0.25">
      <c r="A189">
        <v>2326</v>
      </c>
      <c r="B189" s="1">
        <v>44557</v>
      </c>
      <c r="C189" s="2">
        <v>4733.99</v>
      </c>
      <c r="D189" s="2">
        <v>4791.49</v>
      </c>
      <c r="E189" s="2">
        <v>4733.99</v>
      </c>
      <c r="F189" s="2">
        <v>4791.1899999999996</v>
      </c>
      <c r="G189" s="2">
        <v>2264120000</v>
      </c>
      <c r="H189" s="2">
        <f t="shared" si="118"/>
        <v>51.368776995369544</v>
      </c>
      <c r="I189" s="2">
        <f t="shared" si="119"/>
        <v>4642.4214999999995</v>
      </c>
      <c r="J189" s="2">
        <f t="shared" si="120"/>
        <v>64.779118181466544</v>
      </c>
      <c r="K189" s="2">
        <f t="shared" si="121"/>
        <v>8.1999999999998181</v>
      </c>
      <c r="L189" s="18">
        <v>0.11180000000000001</v>
      </c>
      <c r="M189" s="19">
        <v>22.53235961123011</v>
      </c>
      <c r="N189" s="4">
        <f t="shared" si="94"/>
        <v>65.699999999999818</v>
      </c>
      <c r="O189" s="4">
        <f t="shared" si="122"/>
        <v>69.147999999999868</v>
      </c>
      <c r="P189" s="4">
        <f t="shared" si="95"/>
        <v>7.0166390977443509</v>
      </c>
      <c r="Q189" s="4">
        <f t="shared" si="123"/>
        <v>1.6003295383031091</v>
      </c>
      <c r="R189" s="18">
        <f t="shared" si="96"/>
        <v>4731.2826766917296</v>
      </c>
      <c r="S189" s="2">
        <f t="shared" si="97"/>
        <v>59.907323308269952</v>
      </c>
      <c r="T189" s="22">
        <f t="shared" si="98"/>
        <v>0</v>
      </c>
      <c r="U189" s="29">
        <f t="shared" si="99"/>
        <v>4734.0818288214532</v>
      </c>
      <c r="V189" s="30">
        <f t="shared" si="100"/>
        <v>57.108171178546399</v>
      </c>
      <c r="W189" s="31">
        <f t="shared" si="124"/>
        <v>0</v>
      </c>
      <c r="X189" s="35">
        <f t="shared" si="101"/>
        <v>4749.6265333333431</v>
      </c>
      <c r="Y189" s="30">
        <f t="shared" si="102"/>
        <v>41.563466666656495</v>
      </c>
      <c r="Z189" s="31">
        <f t="shared" si="125"/>
        <v>0</v>
      </c>
      <c r="AA189" s="29">
        <f t="shared" si="103"/>
        <v>4736.2580874531177</v>
      </c>
      <c r="AB189" s="30">
        <f t="shared" si="104"/>
        <v>54.931912546881904</v>
      </c>
      <c r="AC189" s="31">
        <f t="shared" si="126"/>
        <v>0</v>
      </c>
      <c r="AD189" s="32">
        <f t="shared" si="105"/>
        <v>-1</v>
      </c>
      <c r="AE189" s="33">
        <f t="shared" si="106"/>
        <v>-1</v>
      </c>
      <c r="AF189" s="33">
        <f t="shared" si="107"/>
        <v>0</v>
      </c>
      <c r="AG189" s="33">
        <f t="shared" si="108"/>
        <v>0</v>
      </c>
      <c r="AH189" s="38">
        <f t="shared" si="109"/>
        <v>-1</v>
      </c>
      <c r="AI189" s="33">
        <f t="shared" si="110"/>
        <v>-1</v>
      </c>
      <c r="AJ189" s="39">
        <f t="shared" si="111"/>
        <v>-1</v>
      </c>
      <c r="AK189" s="43">
        <f t="shared" si="112"/>
        <v>0</v>
      </c>
      <c r="AL189" s="4">
        <f t="shared" si="127"/>
        <v>57.5</v>
      </c>
      <c r="AM189" s="4">
        <f t="shared" si="128"/>
        <v>55.231912546882086</v>
      </c>
      <c r="AN189" s="4">
        <f t="shared" si="129"/>
        <v>55.231912546882086</v>
      </c>
      <c r="AO189" s="4">
        <f t="shared" si="130"/>
        <v>0</v>
      </c>
      <c r="AP189" s="4">
        <f t="shared" si="131"/>
        <v>2.2680874531179143</v>
      </c>
      <c r="AQ189" s="4">
        <f t="shared" si="132"/>
        <v>0</v>
      </c>
      <c r="AR189" s="4">
        <f t="shared" si="113"/>
        <v>57.199999999999818</v>
      </c>
      <c r="AS189">
        <f t="shared" si="133"/>
        <v>55.231912546882086</v>
      </c>
      <c r="AT189" s="6">
        <f t="shared" si="134"/>
        <v>1</v>
      </c>
      <c r="AU189" s="4">
        <f t="shared" si="135"/>
        <v>-30.908075524411874</v>
      </c>
      <c r="AV189" s="4">
        <f t="shared" si="136"/>
        <v>-34.367640388769715</v>
      </c>
      <c r="AW189">
        <f t="shared" si="137"/>
        <v>1</v>
      </c>
      <c r="AX189">
        <f t="shared" si="138"/>
        <v>0</v>
      </c>
      <c r="AY189">
        <f t="shared" si="139"/>
        <v>0</v>
      </c>
      <c r="AZ189" s="4">
        <f t="shared" si="114"/>
        <v>-3.9100000000000006</v>
      </c>
      <c r="BA189" s="4">
        <f t="shared" si="140"/>
        <v>2016.4149999999993</v>
      </c>
      <c r="BB189" s="4">
        <f t="shared" si="115"/>
        <v>1962.7000000000141</v>
      </c>
      <c r="BC189" s="4">
        <f t="shared" si="116"/>
        <v>1328.4079999999999</v>
      </c>
      <c r="BE189"/>
      <c r="BG189" s="6"/>
      <c r="BM189">
        <f t="shared" si="117"/>
        <v>1</v>
      </c>
    </row>
    <row r="190" spans="1:65" x14ac:dyDescent="0.25">
      <c r="A190">
        <v>2325</v>
      </c>
      <c r="B190" s="1">
        <v>44553</v>
      </c>
      <c r="C190" s="2">
        <v>4703.96</v>
      </c>
      <c r="D190" s="2">
        <v>4740.74</v>
      </c>
      <c r="E190" s="2">
        <v>4703.96</v>
      </c>
      <c r="F190" s="2">
        <v>4725.79</v>
      </c>
      <c r="G190" s="2">
        <v>2194630000</v>
      </c>
      <c r="H190" s="2">
        <f t="shared" si="118"/>
        <v>46.097863291046501</v>
      </c>
      <c r="I190" s="2">
        <f t="shared" si="119"/>
        <v>4638.9535000000005</v>
      </c>
      <c r="J190" s="2">
        <f t="shared" si="120"/>
        <v>56.269251900782159</v>
      </c>
      <c r="K190" s="2">
        <f t="shared" si="121"/>
        <v>7.3999999999996362</v>
      </c>
      <c r="L190" s="18">
        <v>0.1056</v>
      </c>
      <c r="M190" s="19">
        <v>21.151162628234967</v>
      </c>
      <c r="N190" s="4">
        <f t="shared" si="94"/>
        <v>44.179999999999382</v>
      </c>
      <c r="O190" s="4">
        <f t="shared" si="122"/>
        <v>67.18999999999987</v>
      </c>
      <c r="P190" s="4">
        <f t="shared" si="95"/>
        <v>5.4926766917293248</v>
      </c>
      <c r="Q190" s="4">
        <f t="shared" si="123"/>
        <v>0.23545851654710304</v>
      </c>
      <c r="R190" s="18">
        <f t="shared" si="96"/>
        <v>4699.7394661654143</v>
      </c>
      <c r="S190" s="2">
        <f t="shared" si="97"/>
        <v>26.050533834585622</v>
      </c>
      <c r="T190" s="22">
        <f t="shared" si="98"/>
        <v>0</v>
      </c>
      <c r="U190" s="29">
        <f t="shared" si="99"/>
        <v>4703.7585102569219</v>
      </c>
      <c r="V190" s="30">
        <f t="shared" si="100"/>
        <v>22.031489743078055</v>
      </c>
      <c r="W190" s="31">
        <f t="shared" si="124"/>
        <v>1</v>
      </c>
      <c r="X190" s="35">
        <f t="shared" si="101"/>
        <v>4719.5200000000041</v>
      </c>
      <c r="Y190" s="30">
        <f t="shared" si="102"/>
        <v>6.2699999999958891</v>
      </c>
      <c r="Z190" s="31">
        <f t="shared" si="125"/>
        <v>1</v>
      </c>
      <c r="AA190" s="29">
        <f t="shared" si="103"/>
        <v>4705.9651188209536</v>
      </c>
      <c r="AB190" s="30">
        <f t="shared" si="104"/>
        <v>19.824881179046315</v>
      </c>
      <c r="AC190" s="31">
        <f t="shared" si="126"/>
        <v>1</v>
      </c>
      <c r="AD190" s="32">
        <f t="shared" si="105"/>
        <v>1</v>
      </c>
      <c r="AE190" s="33">
        <f t="shared" si="106"/>
        <v>0</v>
      </c>
      <c r="AF190" s="33">
        <f t="shared" si="107"/>
        <v>0</v>
      </c>
      <c r="AG190" s="33">
        <f t="shared" si="108"/>
        <v>0</v>
      </c>
      <c r="AH190" s="38">
        <f t="shared" si="109"/>
        <v>1</v>
      </c>
      <c r="AI190" s="33">
        <f t="shared" si="110"/>
        <v>0</v>
      </c>
      <c r="AJ190" s="39">
        <f t="shared" si="111"/>
        <v>0</v>
      </c>
      <c r="AK190" s="43">
        <f t="shared" si="112"/>
        <v>0</v>
      </c>
      <c r="AL190" s="4">
        <f t="shared" si="127"/>
        <v>36.779999999999745</v>
      </c>
      <c r="AM190" s="4">
        <f t="shared" si="128"/>
        <v>34.774881179046133</v>
      </c>
      <c r="AN190" s="4">
        <f t="shared" si="129"/>
        <v>34.774881179046133</v>
      </c>
      <c r="AO190" s="4">
        <f t="shared" si="130"/>
        <v>0</v>
      </c>
      <c r="AP190" s="4">
        <f t="shared" si="131"/>
        <v>2.0051188209536122</v>
      </c>
      <c r="AQ190" s="4">
        <f t="shared" si="132"/>
        <v>0</v>
      </c>
      <c r="AR190" s="4">
        <f t="shared" si="113"/>
        <v>21.829999999999927</v>
      </c>
      <c r="AS190">
        <f t="shared" si="133"/>
        <v>34.774881179046133</v>
      </c>
      <c r="AT190" s="6">
        <f t="shared" si="134"/>
        <v>1</v>
      </c>
      <c r="AU190" s="4">
        <f t="shared" si="135"/>
        <v>-6.7742584557014887</v>
      </c>
      <c r="AV190" s="4">
        <f t="shared" si="136"/>
        <v>-0.37883737176495985</v>
      </c>
      <c r="AW190">
        <f t="shared" si="137"/>
        <v>1</v>
      </c>
      <c r="AX190">
        <f t="shared" si="138"/>
        <v>0</v>
      </c>
      <c r="AY190">
        <f t="shared" si="139"/>
        <v>0</v>
      </c>
      <c r="AZ190" s="4">
        <f t="shared" si="114"/>
        <v>-3.9100000000000006</v>
      </c>
      <c r="BA190" s="4">
        <f t="shared" si="140"/>
        <v>2020.3249999999994</v>
      </c>
      <c r="BB190" s="4">
        <f t="shared" si="115"/>
        <v>1965.3066666666807</v>
      </c>
      <c r="BC190" s="4">
        <f t="shared" si="116"/>
        <v>1316.3959999999997</v>
      </c>
      <c r="BE190"/>
      <c r="BG190" s="6"/>
      <c r="BM190">
        <f t="shared" si="117"/>
        <v>0</v>
      </c>
    </row>
    <row r="191" spans="1:65" x14ac:dyDescent="0.25">
      <c r="A191">
        <v>2324</v>
      </c>
      <c r="B191" s="1">
        <v>44552</v>
      </c>
      <c r="C191" s="2">
        <v>4650.3599999999997</v>
      </c>
      <c r="D191" s="2">
        <v>4697.67</v>
      </c>
      <c r="E191" s="2">
        <v>4645.53</v>
      </c>
      <c r="F191" s="2">
        <v>4696.5600000000004</v>
      </c>
      <c r="G191" s="2">
        <v>2439570000</v>
      </c>
      <c r="H191" s="2">
        <f t="shared" si="118"/>
        <v>44.846738565920397</v>
      </c>
      <c r="I191" s="2">
        <f t="shared" si="119"/>
        <v>4637.5445000000009</v>
      </c>
      <c r="J191" s="2">
        <f t="shared" si="120"/>
        <v>52.402606212809033</v>
      </c>
      <c r="K191" s="2">
        <f t="shared" si="121"/>
        <v>1.1300000000001091</v>
      </c>
      <c r="L191" s="18">
        <v>0.12280000000000001</v>
      </c>
      <c r="M191" s="19">
        <v>24.348367585517085</v>
      </c>
      <c r="N191" s="4">
        <f t="shared" si="94"/>
        <v>52.140000000000327</v>
      </c>
      <c r="O191" s="4">
        <f t="shared" si="122"/>
        <v>66.294999999999987</v>
      </c>
      <c r="P191" s="4">
        <f t="shared" si="95"/>
        <v>3.1794661654135399</v>
      </c>
      <c r="Q191" s="4">
        <f t="shared" si="123"/>
        <v>-0.51664036686794224</v>
      </c>
      <c r="R191" s="18">
        <f t="shared" si="96"/>
        <v>4650.6749097744359</v>
      </c>
      <c r="S191" s="2">
        <f t="shared" si="97"/>
        <v>45.885090225564454</v>
      </c>
      <c r="T191" s="22">
        <f t="shared" si="98"/>
        <v>0</v>
      </c>
      <c r="U191" s="29">
        <f t="shared" si="99"/>
        <v>4649.9044964399181</v>
      </c>
      <c r="V191" s="30">
        <f t="shared" si="100"/>
        <v>46.655503560082252</v>
      </c>
      <c r="W191" s="31">
        <f t="shared" si="124"/>
        <v>0</v>
      </c>
      <c r="X191" s="35">
        <f t="shared" si="101"/>
        <v>4651.0477333333401</v>
      </c>
      <c r="Y191" s="30">
        <f t="shared" si="102"/>
        <v>45.512266666660253</v>
      </c>
      <c r="Z191" s="31">
        <f t="shared" si="125"/>
        <v>0</v>
      </c>
      <c r="AA191" s="29">
        <f t="shared" si="103"/>
        <v>4650.0645496049974</v>
      </c>
      <c r="AB191" s="30">
        <f t="shared" si="104"/>
        <v>46.49545039500299</v>
      </c>
      <c r="AC191" s="31">
        <f t="shared" si="126"/>
        <v>0</v>
      </c>
      <c r="AD191" s="32">
        <f t="shared" si="105"/>
        <v>-1</v>
      </c>
      <c r="AE191" s="33">
        <f t="shared" si="106"/>
        <v>0</v>
      </c>
      <c r="AF191" s="33">
        <f t="shared" si="107"/>
        <v>0</v>
      </c>
      <c r="AG191" s="33">
        <f t="shared" si="108"/>
        <v>0</v>
      </c>
      <c r="AH191" s="38">
        <f t="shared" si="109"/>
        <v>-1</v>
      </c>
      <c r="AI191" s="33">
        <f t="shared" si="110"/>
        <v>-1</v>
      </c>
      <c r="AJ191" s="39">
        <f t="shared" si="111"/>
        <v>0</v>
      </c>
      <c r="AK191" s="43">
        <f t="shared" si="112"/>
        <v>0</v>
      </c>
      <c r="AL191" s="4">
        <f t="shared" si="127"/>
        <v>47.3100000000004</v>
      </c>
      <c r="AM191" s="4">
        <f t="shared" si="128"/>
        <v>47.605450395002663</v>
      </c>
      <c r="AN191" s="4">
        <f t="shared" si="129"/>
        <v>47.3100000000004</v>
      </c>
      <c r="AO191" s="4">
        <f t="shared" si="130"/>
        <v>-4.8299999999999272</v>
      </c>
      <c r="AP191" s="4">
        <f t="shared" si="131"/>
        <v>4.5345496049976646</v>
      </c>
      <c r="AQ191" s="4">
        <f t="shared" si="132"/>
        <v>4.5345496049976646</v>
      </c>
      <c r="AR191" s="4">
        <f t="shared" si="113"/>
        <v>46.200000000000728</v>
      </c>
      <c r="AS191">
        <f t="shared" si="133"/>
        <v>47.3100000000004</v>
      </c>
      <c r="AT191" s="6">
        <f t="shared" si="134"/>
        <v>1</v>
      </c>
      <c r="AU191" s="4">
        <f t="shared" si="135"/>
        <v>-11.968444829002813</v>
      </c>
      <c r="AV191" s="4">
        <f t="shared" si="136"/>
        <v>-21.551632414483642</v>
      </c>
      <c r="AW191">
        <f t="shared" si="137"/>
        <v>1</v>
      </c>
      <c r="AX191">
        <f t="shared" si="138"/>
        <v>0</v>
      </c>
      <c r="AY191">
        <f t="shared" si="139"/>
        <v>0</v>
      </c>
      <c r="AZ191" s="4">
        <f t="shared" si="114"/>
        <v>-3.9100000000000006</v>
      </c>
      <c r="BA191" s="4">
        <f t="shared" si="140"/>
        <v>2024.2349999999994</v>
      </c>
      <c r="BB191" s="4">
        <f t="shared" si="115"/>
        <v>1965.3066666666807</v>
      </c>
      <c r="BC191" s="4">
        <f t="shared" si="116"/>
        <v>1294.9559999999997</v>
      </c>
      <c r="BE191"/>
      <c r="BG191" s="6"/>
      <c r="BM191">
        <f t="shared" si="117"/>
        <v>1</v>
      </c>
    </row>
    <row r="192" spans="1:65" x14ac:dyDescent="0.25">
      <c r="A192">
        <v>2323</v>
      </c>
      <c r="B192" s="1">
        <v>44551</v>
      </c>
      <c r="C192" s="2">
        <v>4594.96</v>
      </c>
      <c r="D192" s="2">
        <v>4651.1400000000003</v>
      </c>
      <c r="E192" s="2">
        <v>4583.16</v>
      </c>
      <c r="F192" s="2">
        <v>4649.2299999999996</v>
      </c>
      <c r="G192" s="2">
        <v>2564370000</v>
      </c>
      <c r="H192" s="2">
        <f t="shared" si="118"/>
        <v>45.962799740659939</v>
      </c>
      <c r="I192" s="2">
        <f t="shared" si="119"/>
        <v>4638.9504999999999</v>
      </c>
      <c r="J192" s="2">
        <f t="shared" si="120"/>
        <v>52.928324085751221</v>
      </c>
      <c r="K192" s="2">
        <f t="shared" si="121"/>
        <v>26.9399999999996</v>
      </c>
      <c r="L192" s="18">
        <v>0.15775</v>
      </c>
      <c r="M192" s="19">
        <v>30.731787105215293</v>
      </c>
      <c r="N192" s="4">
        <f t="shared" si="94"/>
        <v>83.119999999999891</v>
      </c>
      <c r="O192" s="4">
        <f t="shared" si="122"/>
        <v>64.134999999999948</v>
      </c>
      <c r="P192" s="4">
        <f t="shared" si="95"/>
        <v>1.4449097744360968</v>
      </c>
      <c r="Q192" s="4">
        <f t="shared" si="123"/>
        <v>-1.1679578463633178</v>
      </c>
      <c r="R192" s="18">
        <f t="shared" si="96"/>
        <v>4568.5797142857145</v>
      </c>
      <c r="S192" s="2">
        <f t="shared" si="97"/>
        <v>80.650285714285019</v>
      </c>
      <c r="T192" s="22">
        <f t="shared" si="98"/>
        <v>0</v>
      </c>
      <c r="U192" s="29">
        <f t="shared" si="99"/>
        <v>4594.4137952500005</v>
      </c>
      <c r="V192" s="30">
        <f t="shared" si="100"/>
        <v>54.816204749999088</v>
      </c>
      <c r="W192" s="31">
        <f t="shared" si="124"/>
        <v>0</v>
      </c>
      <c r="X192" s="35">
        <f t="shared" si="101"/>
        <v>4574.9610666666558</v>
      </c>
      <c r="Y192" s="30">
        <f t="shared" si="102"/>
        <v>74.268933333343739</v>
      </c>
      <c r="Z192" s="31">
        <f t="shared" si="125"/>
        <v>0</v>
      </c>
      <c r="AA192" s="29">
        <f t="shared" si="103"/>
        <v>4591.6904132483323</v>
      </c>
      <c r="AB192" s="30">
        <f t="shared" si="104"/>
        <v>57.53958675166723</v>
      </c>
      <c r="AC192" s="31">
        <f t="shared" si="126"/>
        <v>0</v>
      </c>
      <c r="AD192" s="32">
        <f t="shared" si="105"/>
        <v>-1</v>
      </c>
      <c r="AE192" s="33">
        <f t="shared" si="106"/>
        <v>-1</v>
      </c>
      <c r="AF192" s="33">
        <f t="shared" si="107"/>
        <v>0</v>
      </c>
      <c r="AG192" s="33">
        <f t="shared" si="108"/>
        <v>0</v>
      </c>
      <c r="AH192" s="38">
        <f t="shared" si="109"/>
        <v>-1</v>
      </c>
      <c r="AI192" s="33">
        <f t="shared" si="110"/>
        <v>-1</v>
      </c>
      <c r="AJ192" s="39">
        <f t="shared" si="111"/>
        <v>0</v>
      </c>
      <c r="AK192" s="43">
        <f t="shared" si="112"/>
        <v>0</v>
      </c>
      <c r="AL192" s="4">
        <f t="shared" si="127"/>
        <v>56.180000000000291</v>
      </c>
      <c r="AM192" s="4">
        <f t="shared" si="128"/>
        <v>59.449586751667994</v>
      </c>
      <c r="AN192" s="4">
        <f t="shared" si="129"/>
        <v>56.180000000000291</v>
      </c>
      <c r="AO192" s="4">
        <f t="shared" si="130"/>
        <v>-11.800000000000182</v>
      </c>
      <c r="AP192" s="4">
        <f t="shared" si="131"/>
        <v>8.5304132483324793</v>
      </c>
      <c r="AQ192" s="4">
        <f t="shared" si="132"/>
        <v>8.5304132483324793</v>
      </c>
      <c r="AR192" s="4">
        <f t="shared" si="113"/>
        <v>54.269999999999527</v>
      </c>
      <c r="AS192">
        <f t="shared" si="133"/>
        <v>56.180000000000291</v>
      </c>
      <c r="AT192" s="6">
        <f t="shared" si="134"/>
        <v>1</v>
      </c>
      <c r="AU192" s="4">
        <f t="shared" si="135"/>
        <v>-10.958792242341012</v>
      </c>
      <c r="AV192" s="4">
        <f t="shared" si="136"/>
        <v>-23.238212894784233</v>
      </c>
      <c r="AW192">
        <f t="shared" si="137"/>
        <v>1</v>
      </c>
      <c r="AX192">
        <f t="shared" si="138"/>
        <v>0</v>
      </c>
      <c r="AY192">
        <f t="shared" si="139"/>
        <v>0</v>
      </c>
      <c r="AZ192" s="4">
        <f t="shared" si="114"/>
        <v>-3.9100000000000006</v>
      </c>
      <c r="BA192" s="4">
        <f t="shared" si="140"/>
        <v>2028.1449999999995</v>
      </c>
      <c r="BB192" s="4">
        <f t="shared" si="115"/>
        <v>1966.610000000014</v>
      </c>
      <c r="BC192" s="4">
        <f t="shared" si="116"/>
        <v>1272.7959999999998</v>
      </c>
      <c r="BE192"/>
      <c r="BG192" s="6"/>
      <c r="BM192">
        <f t="shared" si="117"/>
        <v>1</v>
      </c>
    </row>
    <row r="193" spans="1:65" x14ac:dyDescent="0.25">
      <c r="A193">
        <v>2322</v>
      </c>
      <c r="B193" s="1">
        <v>44550</v>
      </c>
      <c r="C193" s="2">
        <v>4587.8999999999996</v>
      </c>
      <c r="D193" s="2">
        <v>4587.8999999999996</v>
      </c>
      <c r="E193" s="2">
        <v>4531.1000000000004</v>
      </c>
      <c r="F193" s="2">
        <v>4568.0200000000004</v>
      </c>
      <c r="G193" s="2">
        <v>3395780000</v>
      </c>
      <c r="H193" s="2">
        <f t="shared" si="118"/>
        <v>41.271475823705103</v>
      </c>
      <c r="I193" s="2">
        <f t="shared" si="119"/>
        <v>4644.8024999999998</v>
      </c>
      <c r="J193" s="2">
        <f t="shared" si="120"/>
        <v>51.149060378775026</v>
      </c>
      <c r="K193" s="2">
        <f t="shared" si="121"/>
        <v>-32.740000000000691</v>
      </c>
      <c r="L193" s="18">
        <v>0.19955000000000001</v>
      </c>
      <c r="M193" s="19">
        <v>39.322789354486332</v>
      </c>
      <c r="N193" s="4">
        <f t="shared" si="94"/>
        <v>89.539999999999964</v>
      </c>
      <c r="O193" s="4">
        <f t="shared" si="122"/>
        <v>66.059999999999945</v>
      </c>
      <c r="P193" s="4">
        <f t="shared" si="95"/>
        <v>0.55971428571430837</v>
      </c>
      <c r="Q193" s="4">
        <f t="shared" si="123"/>
        <v>-1.4005249999999885</v>
      </c>
      <c r="R193" s="18">
        <f t="shared" si="96"/>
        <v>4621.4329022556394</v>
      </c>
      <c r="S193" s="2">
        <f t="shared" si="97"/>
        <v>53.412902255638983</v>
      </c>
      <c r="T193" s="22">
        <f t="shared" si="98"/>
        <v>0</v>
      </c>
      <c r="U193" s="29">
        <f t="shared" si="99"/>
        <v>4587.4894640555804</v>
      </c>
      <c r="V193" s="30">
        <f t="shared" si="100"/>
        <v>19.46946405557992</v>
      </c>
      <c r="W193" s="31">
        <f t="shared" si="124"/>
        <v>1</v>
      </c>
      <c r="X193" s="35">
        <f t="shared" si="101"/>
        <v>4569.1894666666631</v>
      </c>
      <c r="Y193" s="30">
        <f t="shared" si="102"/>
        <v>1.169466666662629</v>
      </c>
      <c r="Z193" s="31">
        <f t="shared" si="125"/>
        <v>1</v>
      </c>
      <c r="AA193" s="29">
        <f t="shared" si="103"/>
        <v>4584.9274644211318</v>
      </c>
      <c r="AB193" s="30">
        <f t="shared" si="104"/>
        <v>16.907464421131408</v>
      </c>
      <c r="AC193" s="31">
        <f t="shared" si="126"/>
        <v>1</v>
      </c>
      <c r="AD193" s="32">
        <f t="shared" si="105"/>
        <v>1</v>
      </c>
      <c r="AE193" s="33">
        <f t="shared" si="106"/>
        <v>0</v>
      </c>
      <c r="AF193" s="33">
        <f t="shared" si="107"/>
        <v>0</v>
      </c>
      <c r="AG193" s="33">
        <f t="shared" si="108"/>
        <v>0</v>
      </c>
      <c r="AH193" s="38">
        <f t="shared" si="109"/>
        <v>0</v>
      </c>
      <c r="AI193" s="33">
        <f t="shared" si="110"/>
        <v>0</v>
      </c>
      <c r="AJ193" s="39">
        <f t="shared" si="111"/>
        <v>0</v>
      </c>
      <c r="AK193" s="43">
        <f t="shared" si="112"/>
        <v>0</v>
      </c>
      <c r="AL193" s="4">
        <f t="shared" si="127"/>
        <v>0</v>
      </c>
      <c r="AM193" s="4">
        <f t="shared" si="128"/>
        <v>2.9725355788677916</v>
      </c>
      <c r="AN193" s="4">
        <f t="shared" si="129"/>
        <v>0</v>
      </c>
      <c r="AO193" s="4">
        <f t="shared" si="130"/>
        <v>-56.799999999999272</v>
      </c>
      <c r="AP193" s="4">
        <f t="shared" si="131"/>
        <v>53.827464421131481</v>
      </c>
      <c r="AQ193" s="4">
        <f t="shared" si="132"/>
        <v>53.827464421131481</v>
      </c>
      <c r="AR193" s="4">
        <f t="shared" si="113"/>
        <v>19.8799999999992</v>
      </c>
      <c r="AS193">
        <f t="shared" si="133"/>
        <v>53.827464421131481</v>
      </c>
      <c r="AT193" s="6">
        <f t="shared" si="134"/>
        <v>1</v>
      </c>
      <c r="AU193" s="4">
        <f t="shared" si="135"/>
        <v>-17.581272646965367</v>
      </c>
      <c r="AV193" s="4">
        <f t="shared" si="136"/>
        <v>19.742789354487133</v>
      </c>
      <c r="AW193">
        <f t="shared" si="137"/>
        <v>0</v>
      </c>
      <c r="AX193">
        <f t="shared" si="138"/>
        <v>1</v>
      </c>
      <c r="AY193">
        <f t="shared" si="139"/>
        <v>0</v>
      </c>
      <c r="AZ193" s="4">
        <f t="shared" si="114"/>
        <v>-3.9100000000000006</v>
      </c>
      <c r="BA193" s="4">
        <f t="shared" si="140"/>
        <v>2032.0549999999996</v>
      </c>
      <c r="BB193" s="4">
        <f t="shared" si="115"/>
        <v>1967.9133333333473</v>
      </c>
      <c r="BC193" s="4">
        <f t="shared" si="116"/>
        <v>1269.9719999999998</v>
      </c>
      <c r="BE193"/>
      <c r="BG193" s="6"/>
      <c r="BM193">
        <f t="shared" si="117"/>
        <v>0</v>
      </c>
    </row>
    <row r="194" spans="1:65" x14ac:dyDescent="0.25">
      <c r="A194">
        <v>2321</v>
      </c>
      <c r="B194" s="1">
        <v>44547</v>
      </c>
      <c r="C194" s="2">
        <v>4652.5</v>
      </c>
      <c r="D194" s="2">
        <v>4666.7</v>
      </c>
      <c r="E194" s="2">
        <v>4600.22</v>
      </c>
      <c r="F194" s="2">
        <v>4620.6400000000003</v>
      </c>
      <c r="G194" s="2">
        <v>5609780000</v>
      </c>
      <c r="H194" s="2">
        <f t="shared" si="118"/>
        <v>50.373964571658156</v>
      </c>
      <c r="I194" s="2">
        <f t="shared" si="119"/>
        <v>4650.8295000000007</v>
      </c>
      <c r="J194" s="2">
        <f t="shared" si="120"/>
        <v>48.33988002728826</v>
      </c>
      <c r="K194" s="2">
        <f t="shared" si="121"/>
        <v>-16.170000000000073</v>
      </c>
      <c r="L194" s="18">
        <v>0.1583</v>
      </c>
      <c r="M194" s="19">
        <v>31.518427629709667</v>
      </c>
      <c r="N194" s="4">
        <f t="shared" ref="N194:N257" si="141">MAX(D194-E194, ABS(D194-F195), ABS(E194-F195))</f>
        <v>68.449999999999818</v>
      </c>
      <c r="O194" s="4">
        <f t="shared" si="122"/>
        <v>64.522999999999954</v>
      </c>
      <c r="P194" s="4">
        <f t="shared" ref="P194:P257" si="142">SLOPE(F194:F213,A194:A213)</f>
        <v>0.79290225563911654</v>
      </c>
      <c r="Q194" s="4">
        <f t="shared" si="123"/>
        <v>-1.0526562677415616</v>
      </c>
      <c r="R194" s="18">
        <f t="shared" ref="R194:R257" si="143">F195+P195</f>
        <v>4668.9666466165418</v>
      </c>
      <c r="S194" s="2">
        <f t="shared" ref="S194:S257" si="144">ABS(R194-F194)</f>
        <v>48.326646616541439</v>
      </c>
      <c r="T194" s="22">
        <f t="shared" ref="T194:T257" si="145">IF(S194&gt;M195, 0, 1)</f>
        <v>0</v>
      </c>
      <c r="U194" s="29">
        <f t="shared" ref="U194:U257" si="146">C194+Q195*$BK$6</f>
        <v>4652.1881668077522</v>
      </c>
      <c r="V194" s="30">
        <f t="shared" ref="V194:V257" si="147">ABS(U194-F194)</f>
        <v>31.548166807751841</v>
      </c>
      <c r="W194" s="31">
        <f t="shared" si="124"/>
        <v>0</v>
      </c>
      <c r="X194" s="35">
        <f t="shared" ref="X194:X257" si="148">_xlfn.FORECAST.LINEAR(A194+$BK$7,C194:C196,A194:A196)</f>
        <v>4679.628933333337</v>
      </c>
      <c r="Y194" s="30">
        <f t="shared" ref="Y194:Y257" si="149">ABS(X194-F194)</f>
        <v>58.988933333336718</v>
      </c>
      <c r="Z194" s="31">
        <f t="shared" si="125"/>
        <v>0</v>
      </c>
      <c r="AA194" s="29">
        <f t="shared" ref="AA194:AA257" si="150">$BK$8*X194+(1-$BK$8)*U194</f>
        <v>4656.0298741213346</v>
      </c>
      <c r="AB194" s="30">
        <f t="shared" ref="AB194:AB257" si="151">ABS(AA194-F194)</f>
        <v>35.389874121334287</v>
      </c>
      <c r="AC194" s="31">
        <f t="shared" si="126"/>
        <v>0</v>
      </c>
      <c r="AD194" s="32">
        <f t="shared" ref="AD194:AD257" si="152">IF(AC194=1, 1, -1)</f>
        <v>-1</v>
      </c>
      <c r="AE194" s="33">
        <f t="shared" ref="AE194:AE257" si="153">IF(AC195=0,0,IF(0=AC194,-1,AC194))</f>
        <v>0</v>
      </c>
      <c r="AF194" s="33">
        <f t="shared" ref="AF194:AF257" si="154">IF(COUNTIF(AD195:AD198, "&lt;0")&gt;=2,0,IF(AC194=1, 1, -1))</f>
        <v>0</v>
      </c>
      <c r="AG194" s="33">
        <f t="shared" ref="AG194:AG257" si="155">IF(COUNTIF(AD195:AD197, "&lt;0")&gt;=1,0,IF(AC194=1, 1, -1))</f>
        <v>0</v>
      </c>
      <c r="AH194" s="38">
        <f t="shared" ref="AH194:AH257" si="156">IF(SUM(AC195:AC197)=0,0,IF(AC194=1, 1, -1))</f>
        <v>-1</v>
      </c>
      <c r="AI194" s="33">
        <f t="shared" ref="AI194:AI257" si="157">IF(COUNTIF(AD195:AD196, "&lt;0")&gt;=2,0,IF(AC194=1, 1, -1))</f>
        <v>0</v>
      </c>
      <c r="AJ194" s="39">
        <f t="shared" ref="AJ194:AJ257" si="158">IF(COUNTIF(AD195:AD198, "&lt;0")&gt;=3,0,IF(AC194=1, 1, -1))</f>
        <v>0</v>
      </c>
      <c r="AK194" s="43">
        <f t="shared" ref="AK194:AK257" si="159">IF(COUNTIF(AD195:AD197, "&lt;0")&gt;=2,0,IF(AC194=1, 1, -1))</f>
        <v>0</v>
      </c>
      <c r="AL194" s="4">
        <f t="shared" si="127"/>
        <v>14.199999999999818</v>
      </c>
      <c r="AM194" s="4">
        <f t="shared" si="128"/>
        <v>10.670125878665203</v>
      </c>
      <c r="AN194" s="4">
        <f t="shared" si="129"/>
        <v>10.670125878665203</v>
      </c>
      <c r="AO194" s="4">
        <f t="shared" si="130"/>
        <v>-52.279999999999745</v>
      </c>
      <c r="AP194" s="4">
        <f t="shared" si="131"/>
        <v>55.80987412133436</v>
      </c>
      <c r="AQ194" s="4">
        <f t="shared" si="132"/>
        <v>52.279999999999745</v>
      </c>
      <c r="AR194" s="4">
        <f t="shared" ref="AR194:AR257" si="160">ABS(C194-F194)</f>
        <v>31.859999999999673</v>
      </c>
      <c r="AS194">
        <f t="shared" si="133"/>
        <v>52.279999999999745</v>
      </c>
      <c r="AT194" s="6">
        <f t="shared" si="134"/>
        <v>1</v>
      </c>
      <c r="AU194" s="4">
        <f t="shared" si="135"/>
        <v>-20.77280521444818</v>
      </c>
      <c r="AV194" s="4">
        <f t="shared" si="136"/>
        <v>-4.1572370290005989E-2</v>
      </c>
      <c r="AW194">
        <f t="shared" si="137"/>
        <v>1</v>
      </c>
      <c r="AX194">
        <f t="shared" si="138"/>
        <v>0</v>
      </c>
      <c r="AY194">
        <f t="shared" si="139"/>
        <v>0</v>
      </c>
      <c r="AZ194" s="4">
        <f t="shared" ref="AZ194:AZ257" si="161">IF(OR(AT194=1,AY194=1),$BH$25,IF(AT194=0,$BH$24,$BH$26))</f>
        <v>-3.9100000000000006</v>
      </c>
      <c r="BA194" s="4">
        <f t="shared" si="140"/>
        <v>2035.9649999999997</v>
      </c>
      <c r="BB194" s="4">
        <f t="shared" ref="BB194:BB257" si="162">(COUNTIF(AI194:AK194, "&lt;&gt;0")/3)*AZ194+BB195</f>
        <v>1967.9133333333473</v>
      </c>
      <c r="BC194" s="4">
        <f t="shared" ref="BC194:BC257" si="163">(C194-$C$2494)*10/100*4</f>
        <v>1295.8119999999999</v>
      </c>
      <c r="BE194"/>
      <c r="BG194" s="6"/>
      <c r="BM194">
        <f t="shared" ref="BM194:BM257" si="164">IF(AND(AK194=0,AJ194=0,AI194=0),0,1)</f>
        <v>0</v>
      </c>
    </row>
    <row r="195" spans="1:65" x14ac:dyDescent="0.25">
      <c r="A195">
        <v>2320</v>
      </c>
      <c r="B195" s="1">
        <v>44546</v>
      </c>
      <c r="C195" s="2">
        <v>4719.13</v>
      </c>
      <c r="D195" s="2">
        <v>4731.99</v>
      </c>
      <c r="E195" s="2">
        <v>4651.8900000000003</v>
      </c>
      <c r="F195" s="2">
        <v>4668.67</v>
      </c>
      <c r="G195" s="2">
        <v>3592810000</v>
      </c>
      <c r="H195" s="2">
        <f t="shared" ref="H195:H258" si="165">_xlfn.STDEV.S(C195:C204)</f>
        <v>55.274673012752189</v>
      </c>
      <c r="I195" s="2">
        <f t="shared" ref="I195:I258" si="166">AVERAGE(C195:C214)</f>
        <v>4653.2404999999999</v>
      </c>
      <c r="J195" s="2">
        <f t="shared" ref="J195:J258" si="167">_xlfn.STDEV.S(D195:E204)</f>
        <v>60.570007905163571</v>
      </c>
      <c r="K195" s="2">
        <f t="shared" ref="K195:K258" si="168">C195-F196</f>
        <v>9.2799999999997453</v>
      </c>
      <c r="L195" s="18">
        <v>0.13640000000000002</v>
      </c>
      <c r="M195" s="19">
        <v>27.397560683088319</v>
      </c>
      <c r="N195" s="4">
        <f t="shared" si="141"/>
        <v>80.099999999999454</v>
      </c>
      <c r="O195" s="4">
        <f t="shared" ref="O195:O258" si="169">AVERAGE(N195:N204)</f>
        <v>68.968999999999966</v>
      </c>
      <c r="P195" s="4">
        <f t="shared" si="142"/>
        <v>0.29664661654137048</v>
      </c>
      <c r="Q195" s="4">
        <f t="shared" ref="Q195:Q258" si="170">SLOPE(F195:F219,B195:B219)*1</f>
        <v>-0.7995722878146545</v>
      </c>
      <c r="R195" s="18">
        <f t="shared" si="143"/>
        <v>4709.2449022556393</v>
      </c>
      <c r="S195" s="2">
        <f t="shared" si="144"/>
        <v>40.574902255639245</v>
      </c>
      <c r="T195" s="22">
        <f t="shared" si="145"/>
        <v>0</v>
      </c>
      <c r="U195" s="29">
        <f t="shared" si="146"/>
        <v>4718.8051106077346</v>
      </c>
      <c r="V195" s="30">
        <f t="shared" si="147"/>
        <v>50.135110607734532</v>
      </c>
      <c r="W195" s="31">
        <f t="shared" ref="W195:W258" si="171">IF(V195/M196&gt;0.975, 0, 1)</f>
        <v>0</v>
      </c>
      <c r="X195" s="35">
        <f t="shared" si="148"/>
        <v>4714.9229333333351</v>
      </c>
      <c r="Y195" s="30">
        <f t="shared" si="149"/>
        <v>46.252933333335022</v>
      </c>
      <c r="Z195" s="31">
        <f t="shared" ref="Z195:Z258" si="172">IF(Y195/M196&gt;0.975, 0, 1)</f>
        <v>0</v>
      </c>
      <c r="AA195" s="29">
        <f t="shared" si="150"/>
        <v>4718.2616057893192</v>
      </c>
      <c r="AB195" s="30">
        <f t="shared" si="151"/>
        <v>49.591605789319146</v>
      </c>
      <c r="AC195" s="31">
        <f t="shared" ref="AC195:AC258" si="173">IF(AB195/M196&gt;0.975, 0, 1)</f>
        <v>0</v>
      </c>
      <c r="AD195" s="32">
        <f t="shared" si="152"/>
        <v>-1</v>
      </c>
      <c r="AE195" s="33">
        <f t="shared" si="153"/>
        <v>0</v>
      </c>
      <c r="AF195" s="33">
        <f t="shared" si="154"/>
        <v>0</v>
      </c>
      <c r="AG195" s="33">
        <f t="shared" si="155"/>
        <v>0</v>
      </c>
      <c r="AH195" s="38">
        <f t="shared" si="156"/>
        <v>-1</v>
      </c>
      <c r="AI195" s="33">
        <f t="shared" si="157"/>
        <v>-1</v>
      </c>
      <c r="AJ195" s="39">
        <f t="shared" si="158"/>
        <v>-1</v>
      </c>
      <c r="AK195" s="43">
        <f t="shared" si="159"/>
        <v>0</v>
      </c>
      <c r="AL195" s="4">
        <f t="shared" ref="AL195:AL258" si="174">D195-C195</f>
        <v>12.859999999999673</v>
      </c>
      <c r="AM195" s="4">
        <f t="shared" ref="AM195:AM258" si="175">D195-AA195</f>
        <v>13.728394210680563</v>
      </c>
      <c r="AN195" s="4">
        <f t="shared" ref="AN195:AN258" si="176">ABS(IF(AA195&gt;C195,AM195,AL195))</f>
        <v>12.859999999999673</v>
      </c>
      <c r="AO195" s="4">
        <f t="shared" ref="AO195:AO258" si="177">E195-C195</f>
        <v>-67.239999999999782</v>
      </c>
      <c r="AP195" s="4">
        <f t="shared" ref="AP195:AP258" si="178">AA195-E195</f>
        <v>66.371605789318892</v>
      </c>
      <c r="AQ195" s="4">
        <f t="shared" ref="AQ195:AQ258" si="179">ABS(IF(AA195&gt;C195,AO195,AP195))</f>
        <v>66.371605789318892</v>
      </c>
      <c r="AR195" s="4">
        <f t="shared" si="160"/>
        <v>50.460000000000036</v>
      </c>
      <c r="AS195">
        <f t="shared" ref="AS195:AS258" si="180">IF(AN195&gt;AQ195, AN195, AQ195)</f>
        <v>66.371605789318892</v>
      </c>
      <c r="AT195" s="6">
        <f t="shared" ref="AT195:AT258" si="181">IF(AN195&gt;M196*$BK$4,1,0)+IF(AQ195&gt;M196*$BK$4,1,0)</f>
        <v>1</v>
      </c>
      <c r="AU195" s="4">
        <f t="shared" ref="AU195:AU258" si="182">$BK$4*M196-AS195</f>
        <v>-38.746260246574536</v>
      </c>
      <c r="AV195" s="4">
        <f t="shared" ref="AV195:AV258" si="183">M195-AR195+0.3</f>
        <v>-22.762439316911717</v>
      </c>
      <c r="AW195">
        <f t="shared" ref="AW195:AW258" si="184">IF(AND(AU195&lt;0,AV195&lt;0), 1, 0)</f>
        <v>1</v>
      </c>
      <c r="AX195">
        <f t="shared" ref="AX195:AX258" si="185">IF(AND(AU195&lt;0,AV195&gt;0), 1, 0)</f>
        <v>0</v>
      </c>
      <c r="AY195">
        <f t="shared" ref="AY195:AY258" si="186">IF(AND(AU195&gt;0,AV195&lt;0), 1, 0)</f>
        <v>0</v>
      </c>
      <c r="AZ195" s="4">
        <f t="shared" si="161"/>
        <v>-3.9100000000000006</v>
      </c>
      <c r="BA195" s="4">
        <f t="shared" ref="BA195:BA258" si="187">AZ195+BA196</f>
        <v>2039.8749999999998</v>
      </c>
      <c r="BB195" s="4">
        <f t="shared" si="162"/>
        <v>1967.9133333333473</v>
      </c>
      <c r="BC195" s="4">
        <f t="shared" si="163"/>
        <v>1322.4639999999999</v>
      </c>
      <c r="BE195"/>
      <c r="BG195" s="6"/>
      <c r="BM195">
        <f t="shared" si="164"/>
        <v>1</v>
      </c>
    </row>
    <row r="196" spans="1:65" x14ac:dyDescent="0.25">
      <c r="A196">
        <v>2319</v>
      </c>
      <c r="B196" s="1">
        <v>44545</v>
      </c>
      <c r="C196" s="2">
        <v>4636.46</v>
      </c>
      <c r="D196" s="2">
        <v>4712.6000000000004</v>
      </c>
      <c r="E196" s="2">
        <v>4611.22</v>
      </c>
      <c r="F196" s="2">
        <v>4709.8500000000004</v>
      </c>
      <c r="G196" s="2">
        <v>3367580000</v>
      </c>
      <c r="H196" s="2">
        <f t="shared" si="165"/>
        <v>67.735211661948085</v>
      </c>
      <c r="I196" s="2">
        <f t="shared" si="166"/>
        <v>4652.3589999999995</v>
      </c>
      <c r="J196" s="2">
        <f t="shared" si="167"/>
        <v>66.775946898644094</v>
      </c>
      <c r="K196" s="2">
        <f t="shared" si="168"/>
        <v>2.3699999999998909</v>
      </c>
      <c r="L196" s="18">
        <v>0.12155000000000001</v>
      </c>
      <c r="M196" s="19">
        <v>24.022039602386396</v>
      </c>
      <c r="N196" s="4">
        <f t="shared" si="141"/>
        <v>101.38000000000011</v>
      </c>
      <c r="O196" s="4">
        <f t="shared" si="169"/>
        <v>70.032000000000068</v>
      </c>
      <c r="P196" s="4">
        <f t="shared" si="142"/>
        <v>-0.60509774436088493</v>
      </c>
      <c r="Q196" s="4">
        <f t="shared" si="170"/>
        <v>-0.83304972375690178</v>
      </c>
      <c r="R196" s="18">
        <f t="shared" si="143"/>
        <v>4631.7883082706767</v>
      </c>
      <c r="S196" s="2">
        <f t="shared" si="144"/>
        <v>78.061691729323684</v>
      </c>
      <c r="T196" s="22">
        <f t="shared" si="145"/>
        <v>0</v>
      </c>
      <c r="U196" s="29">
        <f t="shared" si="146"/>
        <v>4635.9188567383353</v>
      </c>
      <c r="V196" s="30">
        <f t="shared" si="147"/>
        <v>73.931143261665056</v>
      </c>
      <c r="W196" s="31">
        <f t="shared" si="171"/>
        <v>0</v>
      </c>
      <c r="X196" s="35">
        <f t="shared" si="148"/>
        <v>4615.9924000000028</v>
      </c>
      <c r="Y196" s="30">
        <f t="shared" si="149"/>
        <v>93.857599999997547</v>
      </c>
      <c r="Z196" s="31">
        <f t="shared" si="172"/>
        <v>0</v>
      </c>
      <c r="AA196" s="29">
        <f t="shared" si="150"/>
        <v>4633.1291527949688</v>
      </c>
      <c r="AB196" s="30">
        <f t="shared" si="151"/>
        <v>76.720847205031532</v>
      </c>
      <c r="AC196" s="31">
        <f t="shared" si="173"/>
        <v>0</v>
      </c>
      <c r="AD196" s="32">
        <f t="shared" si="152"/>
        <v>-1</v>
      </c>
      <c r="AE196" s="33">
        <f t="shared" si="153"/>
        <v>-1</v>
      </c>
      <c r="AF196" s="33">
        <f t="shared" si="154"/>
        <v>-1</v>
      </c>
      <c r="AG196" s="33">
        <f t="shared" si="155"/>
        <v>0</v>
      </c>
      <c r="AH196" s="38">
        <f t="shared" si="156"/>
        <v>-1</v>
      </c>
      <c r="AI196" s="33">
        <f t="shared" si="157"/>
        <v>-1</v>
      </c>
      <c r="AJ196" s="39">
        <f t="shared" si="158"/>
        <v>-1</v>
      </c>
      <c r="AK196" s="43">
        <f t="shared" si="159"/>
        <v>-1</v>
      </c>
      <c r="AL196" s="4">
        <f t="shared" si="174"/>
        <v>76.140000000000327</v>
      </c>
      <c r="AM196" s="4">
        <f t="shared" si="175"/>
        <v>79.470847205031532</v>
      </c>
      <c r="AN196" s="4">
        <f t="shared" si="176"/>
        <v>76.140000000000327</v>
      </c>
      <c r="AO196" s="4">
        <f t="shared" si="177"/>
        <v>-25.239999999999782</v>
      </c>
      <c r="AP196" s="4">
        <f t="shared" si="178"/>
        <v>21.909152794968577</v>
      </c>
      <c r="AQ196" s="4">
        <f t="shared" si="179"/>
        <v>21.909152794968577</v>
      </c>
      <c r="AR196" s="4">
        <f t="shared" si="160"/>
        <v>73.390000000000327</v>
      </c>
      <c r="AS196">
        <f t="shared" si="180"/>
        <v>76.140000000000327</v>
      </c>
      <c r="AT196" s="6">
        <f t="shared" si="181"/>
        <v>1</v>
      </c>
      <c r="AU196" s="4">
        <f t="shared" si="182"/>
        <v>-38.723649318528857</v>
      </c>
      <c r="AV196" s="4">
        <f t="shared" si="183"/>
        <v>-49.06796039761393</v>
      </c>
      <c r="AW196">
        <f t="shared" si="184"/>
        <v>1</v>
      </c>
      <c r="AX196">
        <f t="shared" si="185"/>
        <v>0</v>
      </c>
      <c r="AY196">
        <f t="shared" si="186"/>
        <v>0</v>
      </c>
      <c r="AZ196" s="4">
        <f t="shared" si="161"/>
        <v>-3.9100000000000006</v>
      </c>
      <c r="BA196" s="4">
        <f t="shared" si="187"/>
        <v>2043.7849999999999</v>
      </c>
      <c r="BB196" s="4">
        <f t="shared" si="162"/>
        <v>1970.5200000000139</v>
      </c>
      <c r="BC196" s="4">
        <f t="shared" si="163"/>
        <v>1289.396</v>
      </c>
      <c r="BE196"/>
      <c r="BG196" s="6"/>
      <c r="BM196">
        <f t="shared" si="164"/>
        <v>1</v>
      </c>
    </row>
    <row r="197" spans="1:65" x14ac:dyDescent="0.25">
      <c r="A197">
        <v>2318</v>
      </c>
      <c r="B197" s="1">
        <v>44544</v>
      </c>
      <c r="C197" s="2">
        <v>4642.99</v>
      </c>
      <c r="D197" s="2">
        <v>4660.47</v>
      </c>
      <c r="E197" s="2">
        <v>4606.5200000000004</v>
      </c>
      <c r="F197" s="2">
        <v>4634.09</v>
      </c>
      <c r="G197" s="2">
        <v>3292740000</v>
      </c>
      <c r="H197" s="2">
        <f t="shared" si="165"/>
        <v>68.397416788453015</v>
      </c>
      <c r="I197" s="2">
        <f t="shared" si="166"/>
        <v>4654.5069999999996</v>
      </c>
      <c r="J197" s="2">
        <f t="shared" si="167"/>
        <v>70.315577331956234</v>
      </c>
      <c r="K197" s="2">
        <f t="shared" si="168"/>
        <v>-25.980000000000473</v>
      </c>
      <c r="L197" s="18">
        <v>0.16339999999999999</v>
      </c>
      <c r="M197" s="19">
        <v>32.535957114323018</v>
      </c>
      <c r="N197" s="4">
        <f t="shared" si="141"/>
        <v>62.449999999999818</v>
      </c>
      <c r="O197" s="4">
        <f t="shared" si="169"/>
        <v>74.160999999999973</v>
      </c>
      <c r="P197" s="4">
        <f t="shared" si="142"/>
        <v>-2.3016917293232892</v>
      </c>
      <c r="Q197" s="4">
        <f t="shared" si="170"/>
        <v>-1.387546824781112</v>
      </c>
      <c r="R197" s="18">
        <f t="shared" si="143"/>
        <v>4666.4130375939849</v>
      </c>
      <c r="S197" s="2">
        <f t="shared" si="144"/>
        <v>32.323037593984736</v>
      </c>
      <c r="T197" s="22">
        <f t="shared" si="145"/>
        <v>0</v>
      </c>
      <c r="U197" s="29">
        <f t="shared" si="146"/>
        <v>4642.3789371333032</v>
      </c>
      <c r="V197" s="30">
        <f t="shared" si="147"/>
        <v>8.2889371333030795</v>
      </c>
      <c r="W197" s="31">
        <f t="shared" si="171"/>
        <v>1</v>
      </c>
      <c r="X197" s="35">
        <f t="shared" si="148"/>
        <v>4651.7339999999967</v>
      </c>
      <c r="Y197" s="30">
        <f t="shared" si="149"/>
        <v>17.643999999996595</v>
      </c>
      <c r="Z197" s="31">
        <f t="shared" si="172"/>
        <v>1</v>
      </c>
      <c r="AA197" s="29">
        <f t="shared" si="150"/>
        <v>4643.6886459346406</v>
      </c>
      <c r="AB197" s="30">
        <f t="shared" si="151"/>
        <v>9.5986459346404445</v>
      </c>
      <c r="AC197" s="31">
        <f t="shared" si="173"/>
        <v>1</v>
      </c>
      <c r="AD197" s="32">
        <f t="shared" si="152"/>
        <v>1</v>
      </c>
      <c r="AE197" s="33">
        <f t="shared" si="153"/>
        <v>0</v>
      </c>
      <c r="AF197" s="33">
        <f t="shared" si="154"/>
        <v>1</v>
      </c>
      <c r="AG197" s="33">
        <f t="shared" si="155"/>
        <v>0</v>
      </c>
      <c r="AH197" s="38">
        <f t="shared" si="156"/>
        <v>1</v>
      </c>
      <c r="AI197" s="33">
        <f t="shared" si="157"/>
        <v>1</v>
      </c>
      <c r="AJ197" s="39">
        <f t="shared" si="158"/>
        <v>1</v>
      </c>
      <c r="AK197" s="43">
        <f t="shared" si="159"/>
        <v>1</v>
      </c>
      <c r="AL197" s="4">
        <f t="shared" si="174"/>
        <v>17.480000000000473</v>
      </c>
      <c r="AM197" s="4">
        <f t="shared" si="175"/>
        <v>16.781354065359665</v>
      </c>
      <c r="AN197" s="4">
        <f t="shared" si="176"/>
        <v>16.781354065359665</v>
      </c>
      <c r="AO197" s="4">
        <f t="shared" si="177"/>
        <v>-36.469999999999345</v>
      </c>
      <c r="AP197" s="4">
        <f t="shared" si="178"/>
        <v>37.168645934640153</v>
      </c>
      <c r="AQ197" s="4">
        <f t="shared" si="179"/>
        <v>36.469999999999345</v>
      </c>
      <c r="AR197" s="4">
        <f t="shared" si="160"/>
        <v>8.8999999999996362</v>
      </c>
      <c r="AS197">
        <f t="shared" si="180"/>
        <v>36.469999999999345</v>
      </c>
      <c r="AT197" s="6">
        <f t="shared" si="181"/>
        <v>1</v>
      </c>
      <c r="AU197" s="4">
        <f t="shared" si="182"/>
        <v>-2.9030750253346866</v>
      </c>
      <c r="AV197" s="4">
        <f t="shared" si="183"/>
        <v>23.935957114323383</v>
      </c>
      <c r="AW197">
        <f t="shared" si="184"/>
        <v>0</v>
      </c>
      <c r="AX197">
        <f t="shared" si="185"/>
        <v>1</v>
      </c>
      <c r="AY197">
        <f t="shared" si="186"/>
        <v>0</v>
      </c>
      <c r="AZ197" s="4">
        <f t="shared" si="161"/>
        <v>-3.9100000000000006</v>
      </c>
      <c r="BA197" s="4">
        <f t="shared" si="187"/>
        <v>2047.6949999999999</v>
      </c>
      <c r="BB197" s="4">
        <f t="shared" si="162"/>
        <v>1974.4300000000139</v>
      </c>
      <c r="BC197" s="4">
        <f t="shared" si="163"/>
        <v>1292.0079999999998</v>
      </c>
      <c r="BE197"/>
      <c r="BG197" s="6"/>
      <c r="BM197">
        <f t="shared" si="164"/>
        <v>1</v>
      </c>
    </row>
    <row r="198" spans="1:65" x14ac:dyDescent="0.25">
      <c r="A198">
        <v>2317</v>
      </c>
      <c r="B198" s="1">
        <v>44543</v>
      </c>
      <c r="C198" s="2">
        <v>4710.3</v>
      </c>
      <c r="D198" s="2">
        <v>4710.3</v>
      </c>
      <c r="E198" s="2">
        <v>4667.6000000000004</v>
      </c>
      <c r="F198" s="2">
        <v>4668.97</v>
      </c>
      <c r="G198" s="2">
        <v>3322050000</v>
      </c>
      <c r="H198" s="2">
        <f t="shared" si="165"/>
        <v>68.345140776633116</v>
      </c>
      <c r="I198" s="2">
        <f t="shared" si="166"/>
        <v>4656.8225000000002</v>
      </c>
      <c r="J198" s="2">
        <f t="shared" si="167"/>
        <v>71.644217227249172</v>
      </c>
      <c r="K198" s="2">
        <f t="shared" si="168"/>
        <v>-1.7200000000002547</v>
      </c>
      <c r="L198" s="18">
        <v>0.14524999999999999</v>
      </c>
      <c r="M198" s="19">
        <v>29.188630412751881</v>
      </c>
      <c r="N198" s="4">
        <f t="shared" si="141"/>
        <v>44.420000000000073</v>
      </c>
      <c r="O198" s="4">
        <f t="shared" si="169"/>
        <v>77.443000000000026</v>
      </c>
      <c r="P198" s="4">
        <f t="shared" si="142"/>
        <v>-2.556962406015022</v>
      </c>
      <c r="Q198" s="4">
        <f t="shared" si="170"/>
        <v>-1.5668278633247121</v>
      </c>
      <c r="R198" s="18">
        <f t="shared" si="143"/>
        <v>4708.7295639097747</v>
      </c>
      <c r="S198" s="2">
        <f t="shared" si="144"/>
        <v>39.759563909774442</v>
      </c>
      <c r="T198" s="22">
        <f t="shared" si="145"/>
        <v>0</v>
      </c>
      <c r="U198" s="29">
        <f t="shared" si="146"/>
        <v>4709.5471837130799</v>
      </c>
      <c r="V198" s="30">
        <f t="shared" si="147"/>
        <v>40.577183713079648</v>
      </c>
      <c r="W198" s="31">
        <f t="shared" si="171"/>
        <v>0</v>
      </c>
      <c r="X198" s="35">
        <f t="shared" si="148"/>
        <v>4708.6653333333306</v>
      </c>
      <c r="Y198" s="30">
        <f t="shared" si="149"/>
        <v>39.695333333330382</v>
      </c>
      <c r="Z198" s="31">
        <f t="shared" si="172"/>
        <v>0</v>
      </c>
      <c r="AA198" s="29">
        <f t="shared" si="150"/>
        <v>4709.423724659915</v>
      </c>
      <c r="AB198" s="30">
        <f t="shared" si="151"/>
        <v>40.453724659914769</v>
      </c>
      <c r="AC198" s="31">
        <f t="shared" si="173"/>
        <v>0</v>
      </c>
      <c r="AD198" s="32">
        <f t="shared" si="152"/>
        <v>-1</v>
      </c>
      <c r="AE198" s="33">
        <f t="shared" si="153"/>
        <v>-1</v>
      </c>
      <c r="AF198" s="33">
        <f t="shared" si="154"/>
        <v>-1</v>
      </c>
      <c r="AG198" s="33">
        <f t="shared" si="155"/>
        <v>-1</v>
      </c>
      <c r="AH198" s="38">
        <f t="shared" si="156"/>
        <v>-1</v>
      </c>
      <c r="AI198" s="33">
        <f t="shared" si="157"/>
        <v>-1</v>
      </c>
      <c r="AJ198" s="39">
        <f t="shared" si="158"/>
        <v>-1</v>
      </c>
      <c r="AK198" s="43">
        <f t="shared" si="159"/>
        <v>-1</v>
      </c>
      <c r="AL198" s="4">
        <f t="shared" si="174"/>
        <v>0</v>
      </c>
      <c r="AM198" s="4">
        <f t="shared" si="175"/>
        <v>0.87627534008515795</v>
      </c>
      <c r="AN198" s="4">
        <f t="shared" si="176"/>
        <v>0</v>
      </c>
      <c r="AO198" s="4">
        <f t="shared" si="177"/>
        <v>-42.699999999999818</v>
      </c>
      <c r="AP198" s="4">
        <f t="shared" si="178"/>
        <v>41.82372465991466</v>
      </c>
      <c r="AQ198" s="4">
        <f t="shared" si="179"/>
        <v>41.82372465991466</v>
      </c>
      <c r="AR198" s="4">
        <f t="shared" si="160"/>
        <v>41.329999999999927</v>
      </c>
      <c r="AS198">
        <f t="shared" si="180"/>
        <v>41.82372465991466</v>
      </c>
      <c r="AT198" s="6">
        <f t="shared" si="181"/>
        <v>1</v>
      </c>
      <c r="AU198" s="4">
        <f t="shared" si="182"/>
        <v>-14.44588689622066</v>
      </c>
      <c r="AV198" s="4">
        <f t="shared" si="183"/>
        <v>-11.841369587248046</v>
      </c>
      <c r="AW198">
        <f t="shared" si="184"/>
        <v>1</v>
      </c>
      <c r="AX198">
        <f t="shared" si="185"/>
        <v>0</v>
      </c>
      <c r="AY198">
        <f t="shared" si="186"/>
        <v>0</v>
      </c>
      <c r="AZ198" s="4">
        <f t="shared" si="161"/>
        <v>-3.9100000000000006</v>
      </c>
      <c r="BA198" s="4">
        <f t="shared" si="187"/>
        <v>2051.605</v>
      </c>
      <c r="BB198" s="4">
        <f t="shared" si="162"/>
        <v>1978.340000000014</v>
      </c>
      <c r="BC198" s="4">
        <f t="shared" si="163"/>
        <v>1318.932</v>
      </c>
      <c r="BE198"/>
      <c r="BG198" s="6"/>
      <c r="BM198">
        <f t="shared" si="164"/>
        <v>1</v>
      </c>
    </row>
    <row r="199" spans="1:65" x14ac:dyDescent="0.25">
      <c r="A199">
        <v>2316</v>
      </c>
      <c r="B199" s="1">
        <v>44540</v>
      </c>
      <c r="C199" s="2">
        <v>4687.6400000000003</v>
      </c>
      <c r="D199" s="2">
        <v>4713.57</v>
      </c>
      <c r="E199" s="2">
        <v>4670.24</v>
      </c>
      <c r="F199" s="2">
        <v>4712.0200000000004</v>
      </c>
      <c r="G199" s="2">
        <v>2858310000</v>
      </c>
      <c r="H199" s="2">
        <f t="shared" si="165"/>
        <v>62.259349998391713</v>
      </c>
      <c r="I199" s="2">
        <f t="shared" si="166"/>
        <v>4654.0695000000005</v>
      </c>
      <c r="J199" s="2">
        <f t="shared" si="167"/>
        <v>69.148184835559007</v>
      </c>
      <c r="K199" s="2">
        <f t="shared" si="168"/>
        <v>20.190000000000509</v>
      </c>
      <c r="L199" s="18">
        <v>0.1196</v>
      </c>
      <c r="M199" s="19">
        <v>23.806815446690436</v>
      </c>
      <c r="N199" s="4">
        <f t="shared" si="141"/>
        <v>46.119999999999891</v>
      </c>
      <c r="O199" s="4">
        <f t="shared" si="169"/>
        <v>80.834000000000017</v>
      </c>
      <c r="P199" s="4">
        <f t="shared" si="142"/>
        <v>-3.2904360902255561</v>
      </c>
      <c r="Q199" s="4">
        <f t="shared" si="170"/>
        <v>-1.9302981715893066</v>
      </c>
      <c r="R199" s="18">
        <f t="shared" si="143"/>
        <v>4663.2469398496241</v>
      </c>
      <c r="S199" s="2">
        <f t="shared" si="144"/>
        <v>48.773060150376295</v>
      </c>
      <c r="T199" s="22">
        <f t="shared" si="145"/>
        <v>0</v>
      </c>
      <c r="U199" s="29">
        <f t="shared" si="146"/>
        <v>4686.7033707020182</v>
      </c>
      <c r="V199" s="30">
        <f t="shared" si="147"/>
        <v>25.316629297982217</v>
      </c>
      <c r="W199" s="31">
        <f t="shared" si="171"/>
        <v>1</v>
      </c>
      <c r="X199" s="35">
        <f t="shared" si="148"/>
        <v>4687.7725333333328</v>
      </c>
      <c r="Y199" s="30">
        <f t="shared" si="149"/>
        <v>24.247466666667606</v>
      </c>
      <c r="Z199" s="31">
        <f t="shared" si="172"/>
        <v>1</v>
      </c>
      <c r="AA199" s="29">
        <f t="shared" si="150"/>
        <v>4686.8530534704023</v>
      </c>
      <c r="AB199" s="30">
        <f t="shared" si="151"/>
        <v>25.166946529598135</v>
      </c>
      <c r="AC199" s="31">
        <f t="shared" si="173"/>
        <v>1</v>
      </c>
      <c r="AD199" s="32">
        <f t="shared" si="152"/>
        <v>1</v>
      </c>
      <c r="AE199" s="33">
        <f t="shared" si="153"/>
        <v>1</v>
      </c>
      <c r="AF199" s="33">
        <f t="shared" si="154"/>
        <v>1</v>
      </c>
      <c r="AG199" s="33">
        <f t="shared" si="155"/>
        <v>0</v>
      </c>
      <c r="AH199" s="38">
        <f t="shared" si="156"/>
        <v>1</v>
      </c>
      <c r="AI199" s="33">
        <f t="shared" si="157"/>
        <v>1</v>
      </c>
      <c r="AJ199" s="39">
        <f t="shared" si="158"/>
        <v>1</v>
      </c>
      <c r="AK199" s="43">
        <f t="shared" si="159"/>
        <v>1</v>
      </c>
      <c r="AL199" s="4">
        <f t="shared" si="174"/>
        <v>25.929999999999382</v>
      </c>
      <c r="AM199" s="4">
        <f t="shared" si="175"/>
        <v>26.716946529597408</v>
      </c>
      <c r="AN199" s="4">
        <f t="shared" si="176"/>
        <v>25.929999999999382</v>
      </c>
      <c r="AO199" s="4">
        <f t="shared" si="177"/>
        <v>-17.400000000000546</v>
      </c>
      <c r="AP199" s="4">
        <f t="shared" si="178"/>
        <v>16.613053470402519</v>
      </c>
      <c r="AQ199" s="4">
        <f t="shared" si="179"/>
        <v>16.613053470402519</v>
      </c>
      <c r="AR199" s="4">
        <f t="shared" si="160"/>
        <v>24.380000000000109</v>
      </c>
      <c r="AS199">
        <f t="shared" si="180"/>
        <v>25.929999999999382</v>
      </c>
      <c r="AT199" s="6">
        <f t="shared" si="181"/>
        <v>0</v>
      </c>
      <c r="AU199" s="4">
        <f t="shared" si="182"/>
        <v>8.7358118386929675</v>
      </c>
      <c r="AV199" s="4">
        <f t="shared" si="183"/>
        <v>-0.27318455330967312</v>
      </c>
      <c r="AW199">
        <f t="shared" si="184"/>
        <v>0</v>
      </c>
      <c r="AX199">
        <f t="shared" si="185"/>
        <v>0</v>
      </c>
      <c r="AY199">
        <f t="shared" si="186"/>
        <v>1</v>
      </c>
      <c r="AZ199" s="4">
        <f t="shared" si="161"/>
        <v>-3.9100000000000006</v>
      </c>
      <c r="BA199" s="4">
        <f t="shared" si="187"/>
        <v>2055.5149999999999</v>
      </c>
      <c r="BB199" s="4">
        <f t="shared" si="162"/>
        <v>1982.2500000000141</v>
      </c>
      <c r="BC199" s="4">
        <f t="shared" si="163"/>
        <v>1309.8679999999999</v>
      </c>
      <c r="BE199"/>
      <c r="BG199" s="6"/>
      <c r="BM199">
        <f t="shared" si="164"/>
        <v>1</v>
      </c>
    </row>
    <row r="200" spans="1:65" x14ac:dyDescent="0.25">
      <c r="A200">
        <v>2315</v>
      </c>
      <c r="B200" s="1">
        <v>44539</v>
      </c>
      <c r="C200" s="2">
        <v>4691</v>
      </c>
      <c r="D200" s="2">
        <v>4695.26</v>
      </c>
      <c r="E200" s="2">
        <v>4665.9799999999996</v>
      </c>
      <c r="F200" s="2">
        <v>4667.45</v>
      </c>
      <c r="G200" s="2">
        <v>2851660000</v>
      </c>
      <c r="H200" s="2">
        <f t="shared" si="165"/>
        <v>59.928513905226289</v>
      </c>
      <c r="I200" s="2">
        <f t="shared" si="166"/>
        <v>4652.6570000000011</v>
      </c>
      <c r="J200" s="2">
        <f t="shared" si="167"/>
        <v>66.037414745852928</v>
      </c>
      <c r="K200" s="2">
        <f t="shared" si="168"/>
        <v>-10.210000000000036</v>
      </c>
      <c r="L200" s="18">
        <v>0.15034999999999998</v>
      </c>
      <c r="M200" s="19">
        <v>30.144184207558567</v>
      </c>
      <c r="N200" s="4">
        <f t="shared" si="141"/>
        <v>35.230000000000473</v>
      </c>
      <c r="O200" s="4">
        <f t="shared" si="169"/>
        <v>87.825000000000003</v>
      </c>
      <c r="P200" s="4">
        <f t="shared" si="142"/>
        <v>-4.2030601503759435</v>
      </c>
      <c r="Q200" s="4">
        <f t="shared" si="170"/>
        <v>-2.4016135845700637</v>
      </c>
      <c r="R200" s="18">
        <f t="shared" si="143"/>
        <v>4696.7402631578943</v>
      </c>
      <c r="S200" s="2">
        <f t="shared" si="144"/>
        <v>29.290263157894515</v>
      </c>
      <c r="T200" s="22">
        <f t="shared" si="145"/>
        <v>0</v>
      </c>
      <c r="U200" s="29">
        <f t="shared" si="146"/>
        <v>4690.0218923871398</v>
      </c>
      <c r="V200" s="30">
        <f t="shared" si="147"/>
        <v>22.571892387139997</v>
      </c>
      <c r="W200" s="31">
        <f t="shared" si="171"/>
        <v>1</v>
      </c>
      <c r="X200" s="35">
        <f t="shared" si="148"/>
        <v>4709.0558666666693</v>
      </c>
      <c r="Y200" s="30">
        <f t="shared" si="149"/>
        <v>41.605866666669499</v>
      </c>
      <c r="Z200" s="31">
        <f t="shared" si="172"/>
        <v>0</v>
      </c>
      <c r="AA200" s="29">
        <f t="shared" si="150"/>
        <v>4692.6866487862735</v>
      </c>
      <c r="AB200" s="30">
        <f t="shared" si="151"/>
        <v>25.23664878627369</v>
      </c>
      <c r="AC200" s="31">
        <f t="shared" si="173"/>
        <v>1</v>
      </c>
      <c r="AD200" s="32">
        <f t="shared" si="152"/>
        <v>1</v>
      </c>
      <c r="AE200" s="33">
        <f t="shared" si="153"/>
        <v>1</v>
      </c>
      <c r="AF200" s="33">
        <f t="shared" si="154"/>
        <v>0</v>
      </c>
      <c r="AG200" s="33">
        <f t="shared" si="155"/>
        <v>0</v>
      </c>
      <c r="AH200" s="38">
        <f t="shared" si="156"/>
        <v>1</v>
      </c>
      <c r="AI200" s="33">
        <f t="shared" si="157"/>
        <v>1</v>
      </c>
      <c r="AJ200" s="39">
        <f t="shared" si="158"/>
        <v>1</v>
      </c>
      <c r="AK200" s="43">
        <f t="shared" si="159"/>
        <v>1</v>
      </c>
      <c r="AL200" s="4">
        <f t="shared" si="174"/>
        <v>4.2600000000002183</v>
      </c>
      <c r="AM200" s="4">
        <f t="shared" si="175"/>
        <v>2.5733512137267098</v>
      </c>
      <c r="AN200" s="4">
        <f t="shared" si="176"/>
        <v>2.5733512137267098</v>
      </c>
      <c r="AO200" s="4">
        <f t="shared" si="177"/>
        <v>-25.020000000000437</v>
      </c>
      <c r="AP200" s="4">
        <f t="shared" si="178"/>
        <v>26.706648786273945</v>
      </c>
      <c r="AQ200" s="4">
        <f t="shared" si="179"/>
        <v>25.020000000000437</v>
      </c>
      <c r="AR200" s="4">
        <f t="shared" si="160"/>
        <v>23.550000000000182</v>
      </c>
      <c r="AS200">
        <f t="shared" si="180"/>
        <v>25.020000000000437</v>
      </c>
      <c r="AT200" s="6">
        <f t="shared" si="181"/>
        <v>0</v>
      </c>
      <c r="AU200" s="4">
        <f t="shared" si="182"/>
        <v>6.8498451750349112</v>
      </c>
      <c r="AV200" s="4">
        <f t="shared" si="183"/>
        <v>6.8941842075583848</v>
      </c>
      <c r="AW200">
        <f t="shared" si="184"/>
        <v>0</v>
      </c>
      <c r="AX200">
        <f t="shared" si="185"/>
        <v>0</v>
      </c>
      <c r="AY200">
        <f t="shared" si="186"/>
        <v>0</v>
      </c>
      <c r="AZ200" s="4">
        <f t="shared" si="161"/>
        <v>6.94</v>
      </c>
      <c r="BA200" s="4">
        <f t="shared" si="187"/>
        <v>2059.4249999999997</v>
      </c>
      <c r="BB200" s="4">
        <f t="shared" si="162"/>
        <v>1986.1600000000142</v>
      </c>
      <c r="BC200" s="4">
        <f t="shared" si="163"/>
        <v>1311.2119999999998</v>
      </c>
      <c r="BE200"/>
      <c r="BG200" s="6"/>
      <c r="BM200">
        <f t="shared" si="164"/>
        <v>1</v>
      </c>
    </row>
    <row r="201" spans="1:65" x14ac:dyDescent="0.25">
      <c r="A201">
        <v>2314</v>
      </c>
      <c r="B201" s="1">
        <v>44538</v>
      </c>
      <c r="C201" s="2">
        <v>4690.8599999999997</v>
      </c>
      <c r="D201" s="2">
        <v>4705.0600000000004</v>
      </c>
      <c r="E201" s="2">
        <v>4674.5200000000004</v>
      </c>
      <c r="F201" s="2">
        <v>4701.21</v>
      </c>
      <c r="G201" s="2">
        <v>3061550000</v>
      </c>
      <c r="H201" s="2">
        <f t="shared" si="165"/>
        <v>58.069288928543592</v>
      </c>
      <c r="I201" s="2">
        <f t="shared" si="166"/>
        <v>4651.6200000000008</v>
      </c>
      <c r="J201" s="2">
        <f t="shared" si="167"/>
        <v>66.311533370106446</v>
      </c>
      <c r="K201" s="2">
        <f t="shared" si="168"/>
        <v>4.1099999999996726</v>
      </c>
      <c r="L201" s="18">
        <v>0.13865</v>
      </c>
      <c r="M201" s="19">
        <v>27.712908847856827</v>
      </c>
      <c r="N201" s="4">
        <f t="shared" si="141"/>
        <v>30.539999999999964</v>
      </c>
      <c r="O201" s="4">
        <f t="shared" si="169"/>
        <v>88.599999999999909</v>
      </c>
      <c r="P201" s="4">
        <f t="shared" si="142"/>
        <v>-4.469736842105263</v>
      </c>
      <c r="Q201" s="4">
        <f t="shared" si="170"/>
        <v>-2.5079682381031678</v>
      </c>
      <c r="R201" s="18">
        <f t="shared" si="143"/>
        <v>4680.8987744360902</v>
      </c>
      <c r="S201" s="2">
        <f t="shared" si="144"/>
        <v>20.311225563909829</v>
      </c>
      <c r="T201" s="22">
        <f t="shared" si="145"/>
        <v>1</v>
      </c>
      <c r="U201" s="29">
        <f t="shared" si="146"/>
        <v>4689.8082059397611</v>
      </c>
      <c r="V201" s="30">
        <f t="shared" si="147"/>
        <v>11.401794060238899</v>
      </c>
      <c r="W201" s="31">
        <f t="shared" si="171"/>
        <v>1</v>
      </c>
      <c r="X201" s="35">
        <f t="shared" si="148"/>
        <v>4714.926933333365</v>
      </c>
      <c r="Y201" s="30">
        <f t="shared" si="149"/>
        <v>13.716933333364977</v>
      </c>
      <c r="Z201" s="31">
        <f t="shared" si="172"/>
        <v>1</v>
      </c>
      <c r="AA201" s="29">
        <f t="shared" si="150"/>
        <v>4693.3248277748662</v>
      </c>
      <c r="AB201" s="30">
        <f t="shared" si="151"/>
        <v>7.8851722251338288</v>
      </c>
      <c r="AC201" s="31">
        <f t="shared" si="173"/>
        <v>1</v>
      </c>
      <c r="AD201" s="32">
        <f t="shared" si="152"/>
        <v>1</v>
      </c>
      <c r="AE201" s="33">
        <f t="shared" si="153"/>
        <v>0</v>
      </c>
      <c r="AF201" s="33">
        <f t="shared" si="154"/>
        <v>0</v>
      </c>
      <c r="AG201" s="33">
        <f t="shared" si="155"/>
        <v>0</v>
      </c>
      <c r="AH201" s="38">
        <f t="shared" si="156"/>
        <v>1</v>
      </c>
      <c r="AI201" s="33">
        <f t="shared" si="157"/>
        <v>1</v>
      </c>
      <c r="AJ201" s="39">
        <f t="shared" si="158"/>
        <v>0</v>
      </c>
      <c r="AK201" s="43">
        <f t="shared" si="159"/>
        <v>0</v>
      </c>
      <c r="AL201" s="4">
        <f t="shared" si="174"/>
        <v>14.200000000000728</v>
      </c>
      <c r="AM201" s="4">
        <f t="shared" si="175"/>
        <v>11.735172225134193</v>
      </c>
      <c r="AN201" s="4">
        <f t="shared" si="176"/>
        <v>11.735172225134193</v>
      </c>
      <c r="AO201" s="4">
        <f t="shared" si="177"/>
        <v>-16.339999999999236</v>
      </c>
      <c r="AP201" s="4">
        <f t="shared" si="178"/>
        <v>18.804827774865771</v>
      </c>
      <c r="AQ201" s="4">
        <f t="shared" si="179"/>
        <v>16.339999999999236</v>
      </c>
      <c r="AR201" s="4">
        <f t="shared" si="160"/>
        <v>10.350000000000364</v>
      </c>
      <c r="AS201">
        <f t="shared" si="180"/>
        <v>16.339999999999236</v>
      </c>
      <c r="AT201" s="6">
        <f t="shared" si="181"/>
        <v>0</v>
      </c>
      <c r="AU201" s="4">
        <f t="shared" si="182"/>
        <v>19.938932553040203</v>
      </c>
      <c r="AV201" s="4">
        <f t="shared" si="183"/>
        <v>17.662908847856464</v>
      </c>
      <c r="AW201">
        <f t="shared" si="184"/>
        <v>0</v>
      </c>
      <c r="AX201">
        <f t="shared" si="185"/>
        <v>0</v>
      </c>
      <c r="AY201">
        <f t="shared" si="186"/>
        <v>0</v>
      </c>
      <c r="AZ201" s="4">
        <f t="shared" si="161"/>
        <v>6.94</v>
      </c>
      <c r="BA201" s="4">
        <f t="shared" si="187"/>
        <v>2052.4849999999997</v>
      </c>
      <c r="BB201" s="4">
        <f t="shared" si="162"/>
        <v>1979.2200000000141</v>
      </c>
      <c r="BC201" s="4">
        <f t="shared" si="163"/>
        <v>1311.1559999999997</v>
      </c>
      <c r="BE201"/>
      <c r="BG201" s="6"/>
      <c r="BM201">
        <f t="shared" si="164"/>
        <v>1</v>
      </c>
    </row>
    <row r="202" spans="1:65" x14ac:dyDescent="0.25">
      <c r="A202">
        <v>2313</v>
      </c>
      <c r="B202" s="1">
        <v>44537</v>
      </c>
      <c r="C202" s="2">
        <v>4631.97</v>
      </c>
      <c r="D202" s="2">
        <v>4694.04</v>
      </c>
      <c r="E202" s="2">
        <v>4631.97</v>
      </c>
      <c r="F202" s="2">
        <v>4686.75</v>
      </c>
      <c r="G202" s="2">
        <v>3334320000</v>
      </c>
      <c r="H202" s="2">
        <f t="shared" si="165"/>
        <v>56.447110554925729</v>
      </c>
      <c r="I202" s="2">
        <f t="shared" si="166"/>
        <v>4652.4394999999995</v>
      </c>
      <c r="J202" s="2">
        <f t="shared" si="167"/>
        <v>65.095977826671657</v>
      </c>
      <c r="K202" s="2">
        <f t="shared" si="168"/>
        <v>40.300000000000182</v>
      </c>
      <c r="L202" s="18">
        <v>0.16109999999999999</v>
      </c>
      <c r="M202" s="19">
        <v>31.546897872208209</v>
      </c>
      <c r="N202" s="4">
        <f t="shared" si="141"/>
        <v>102.36999999999989</v>
      </c>
      <c r="O202" s="4">
        <f t="shared" si="169"/>
        <v>90.218999999999966</v>
      </c>
      <c r="P202" s="4">
        <f t="shared" si="142"/>
        <v>-5.8512255639097734</v>
      </c>
      <c r="Q202" s="4">
        <f t="shared" si="170"/>
        <v>-2.6969078467664978</v>
      </c>
      <c r="R202" s="18">
        <f t="shared" si="143"/>
        <v>4584.4066015037597</v>
      </c>
      <c r="S202" s="2">
        <f t="shared" si="144"/>
        <v>102.3433984962403</v>
      </c>
      <c r="T202" s="22">
        <f t="shared" si="145"/>
        <v>0</v>
      </c>
      <c r="U202" s="29">
        <f t="shared" si="146"/>
        <v>4630.8901979198899</v>
      </c>
      <c r="V202" s="30">
        <f t="shared" si="147"/>
        <v>55.859802080110057</v>
      </c>
      <c r="W202" s="31">
        <f t="shared" si="171"/>
        <v>0</v>
      </c>
      <c r="X202" s="35">
        <f t="shared" si="148"/>
        <v>4617.1305333333439</v>
      </c>
      <c r="Y202" s="30">
        <f t="shared" si="149"/>
        <v>69.619466666656081</v>
      </c>
      <c r="Z202" s="31">
        <f t="shared" si="172"/>
        <v>0</v>
      </c>
      <c r="AA202" s="29">
        <f t="shared" si="150"/>
        <v>4628.9638448777732</v>
      </c>
      <c r="AB202" s="30">
        <f t="shared" si="151"/>
        <v>57.786155122226774</v>
      </c>
      <c r="AC202" s="31">
        <f t="shared" si="173"/>
        <v>0</v>
      </c>
      <c r="AD202" s="32">
        <f t="shared" si="152"/>
        <v>-1</v>
      </c>
      <c r="AE202" s="33">
        <f t="shared" si="153"/>
        <v>-1</v>
      </c>
      <c r="AF202" s="33">
        <f t="shared" si="154"/>
        <v>0</v>
      </c>
      <c r="AG202" s="33">
        <f t="shared" si="155"/>
        <v>0</v>
      </c>
      <c r="AH202" s="38">
        <f t="shared" si="156"/>
        <v>-1</v>
      </c>
      <c r="AI202" s="33">
        <f t="shared" si="157"/>
        <v>-1</v>
      </c>
      <c r="AJ202" s="39">
        <f t="shared" si="158"/>
        <v>0</v>
      </c>
      <c r="AK202" s="43">
        <f t="shared" si="159"/>
        <v>0</v>
      </c>
      <c r="AL202" s="4">
        <f t="shared" si="174"/>
        <v>62.069999999999709</v>
      </c>
      <c r="AM202" s="4">
        <f t="shared" si="175"/>
        <v>65.076155122226737</v>
      </c>
      <c r="AN202" s="4">
        <f t="shared" si="176"/>
        <v>62.069999999999709</v>
      </c>
      <c r="AO202" s="4">
        <f t="shared" si="177"/>
        <v>0</v>
      </c>
      <c r="AP202" s="4">
        <f t="shared" si="178"/>
        <v>-3.0061551222270282</v>
      </c>
      <c r="AQ202" s="4">
        <f t="shared" si="179"/>
        <v>3.0061551222270282</v>
      </c>
      <c r="AR202" s="4">
        <f t="shared" si="160"/>
        <v>54.779999999999745</v>
      </c>
      <c r="AS202">
        <f t="shared" si="180"/>
        <v>62.069999999999709</v>
      </c>
      <c r="AT202" s="6">
        <f t="shared" si="181"/>
        <v>1</v>
      </c>
      <c r="AU202" s="4">
        <f t="shared" si="182"/>
        <v>-14.993485052446651</v>
      </c>
      <c r="AV202" s="4">
        <f t="shared" si="183"/>
        <v>-22.933102127791535</v>
      </c>
      <c r="AW202">
        <f t="shared" si="184"/>
        <v>1</v>
      </c>
      <c r="AX202">
        <f t="shared" si="185"/>
        <v>0</v>
      </c>
      <c r="AY202">
        <f t="shared" si="186"/>
        <v>0</v>
      </c>
      <c r="AZ202" s="4">
        <f t="shared" si="161"/>
        <v>-3.9100000000000006</v>
      </c>
      <c r="BA202" s="4">
        <f t="shared" si="187"/>
        <v>2045.5449999999998</v>
      </c>
      <c r="BB202" s="4">
        <f t="shared" si="162"/>
        <v>1976.9066666666808</v>
      </c>
      <c r="BC202" s="4">
        <f t="shared" si="163"/>
        <v>1287.5999999999999</v>
      </c>
      <c r="BE202"/>
      <c r="BG202" s="6"/>
      <c r="BM202">
        <f t="shared" si="164"/>
        <v>1</v>
      </c>
    </row>
    <row r="203" spans="1:65" x14ac:dyDescent="0.25">
      <c r="A203">
        <v>2312</v>
      </c>
      <c r="B203" s="1">
        <v>44536</v>
      </c>
      <c r="C203" s="2">
        <v>4548.37</v>
      </c>
      <c r="D203" s="2">
        <v>4612.6000000000004</v>
      </c>
      <c r="E203" s="2">
        <v>4540.51</v>
      </c>
      <c r="F203" s="2">
        <v>4591.67</v>
      </c>
      <c r="G203" s="2">
        <v>3305690000</v>
      </c>
      <c r="H203" s="2">
        <f t="shared" si="165"/>
        <v>64.042185749360272</v>
      </c>
      <c r="I203" s="2">
        <f t="shared" si="166"/>
        <v>4655.915</v>
      </c>
      <c r="J203" s="2">
        <f t="shared" si="167"/>
        <v>70.501336426302842</v>
      </c>
      <c r="K203" s="2">
        <f t="shared" si="168"/>
        <v>9.9399999999995998</v>
      </c>
      <c r="L203" s="18">
        <v>0.21150000000000002</v>
      </c>
      <c r="M203" s="19">
        <v>40.936099954393967</v>
      </c>
      <c r="N203" s="4">
        <f t="shared" si="141"/>
        <v>74.170000000000073</v>
      </c>
      <c r="O203" s="4">
        <f t="shared" si="169"/>
        <v>86.147999999999954</v>
      </c>
      <c r="P203" s="4">
        <f t="shared" si="142"/>
        <v>-7.2633984962405957</v>
      </c>
      <c r="Q203" s="4">
        <f t="shared" si="170"/>
        <v>-2.7687232823333847</v>
      </c>
      <c r="R203" s="18">
        <f t="shared" si="143"/>
        <v>4531.3377443609024</v>
      </c>
      <c r="S203" s="2">
        <f t="shared" si="144"/>
        <v>60.332255639097639</v>
      </c>
      <c r="T203" s="22">
        <f t="shared" si="145"/>
        <v>0</v>
      </c>
      <c r="U203" s="29">
        <f t="shared" si="146"/>
        <v>4547.5552763830274</v>
      </c>
      <c r="V203" s="30">
        <f t="shared" si="147"/>
        <v>44.114723616972697</v>
      </c>
      <c r="W203" s="31">
        <f t="shared" si="171"/>
        <v>1</v>
      </c>
      <c r="X203" s="35">
        <f t="shared" si="148"/>
        <v>4575.4596000000092</v>
      </c>
      <c r="Y203" s="30">
        <f t="shared" si="149"/>
        <v>16.210399999990841</v>
      </c>
      <c r="Z203" s="31">
        <f t="shared" si="172"/>
        <v>1</v>
      </c>
      <c r="AA203" s="29">
        <f t="shared" si="150"/>
        <v>4551.4618816894053</v>
      </c>
      <c r="AB203" s="30">
        <f t="shared" si="151"/>
        <v>40.208118310594728</v>
      </c>
      <c r="AC203" s="31">
        <f t="shared" si="173"/>
        <v>1</v>
      </c>
      <c r="AD203" s="32">
        <f t="shared" si="152"/>
        <v>1</v>
      </c>
      <c r="AE203" s="33">
        <f t="shared" si="153"/>
        <v>0</v>
      </c>
      <c r="AF203" s="33">
        <f t="shared" si="154"/>
        <v>0</v>
      </c>
      <c r="AG203" s="33">
        <f t="shared" si="155"/>
        <v>0</v>
      </c>
      <c r="AH203" s="38">
        <f t="shared" si="156"/>
        <v>0</v>
      </c>
      <c r="AI203" s="33">
        <f t="shared" si="157"/>
        <v>0</v>
      </c>
      <c r="AJ203" s="39">
        <f t="shared" si="158"/>
        <v>0</v>
      </c>
      <c r="AK203" s="43">
        <f t="shared" si="159"/>
        <v>0</v>
      </c>
      <c r="AL203" s="4">
        <f t="shared" si="174"/>
        <v>64.230000000000473</v>
      </c>
      <c r="AM203" s="4">
        <f t="shared" si="175"/>
        <v>61.138118310595019</v>
      </c>
      <c r="AN203" s="4">
        <f t="shared" si="176"/>
        <v>61.138118310595019</v>
      </c>
      <c r="AO203" s="4">
        <f t="shared" si="177"/>
        <v>-7.8599999999996726</v>
      </c>
      <c r="AP203" s="4">
        <f t="shared" si="178"/>
        <v>10.951881689405127</v>
      </c>
      <c r="AQ203" s="4">
        <f t="shared" si="179"/>
        <v>7.8599999999996726</v>
      </c>
      <c r="AR203" s="4">
        <f t="shared" si="160"/>
        <v>43.300000000000182</v>
      </c>
      <c r="AS203">
        <f t="shared" si="180"/>
        <v>61.138118310595019</v>
      </c>
      <c r="AT203" s="6">
        <f t="shared" si="181"/>
        <v>1</v>
      </c>
      <c r="AU203" s="4">
        <f t="shared" si="182"/>
        <v>-7.3076855334011128</v>
      </c>
      <c r="AV203" s="4">
        <f t="shared" si="183"/>
        <v>-2.0639000456062151</v>
      </c>
      <c r="AW203">
        <f t="shared" si="184"/>
        <v>1</v>
      </c>
      <c r="AX203">
        <f t="shared" si="185"/>
        <v>0</v>
      </c>
      <c r="AY203">
        <f t="shared" si="186"/>
        <v>0</v>
      </c>
      <c r="AZ203" s="4">
        <f t="shared" si="161"/>
        <v>-3.9100000000000006</v>
      </c>
      <c r="BA203" s="4">
        <f t="shared" si="187"/>
        <v>2049.4549999999999</v>
      </c>
      <c r="BB203" s="4">
        <f t="shared" si="162"/>
        <v>1978.2100000000141</v>
      </c>
      <c r="BC203" s="4">
        <f t="shared" si="163"/>
        <v>1254.1599999999999</v>
      </c>
      <c r="BE203"/>
      <c r="BG203" s="6"/>
      <c r="BM203">
        <f t="shared" si="164"/>
        <v>0</v>
      </c>
    </row>
    <row r="204" spans="1:65" x14ac:dyDescent="0.25">
      <c r="A204">
        <v>2311</v>
      </c>
      <c r="B204" s="1">
        <v>44533</v>
      </c>
      <c r="C204" s="2">
        <v>4589.49</v>
      </c>
      <c r="D204" s="2">
        <v>4608.03</v>
      </c>
      <c r="E204" s="2">
        <v>4495.12</v>
      </c>
      <c r="F204" s="2">
        <v>4538.43</v>
      </c>
      <c r="G204" s="2">
        <v>3971500000</v>
      </c>
      <c r="H204" s="2">
        <f t="shared" si="165"/>
        <v>62.885182859981732</v>
      </c>
      <c r="I204" s="2">
        <f t="shared" si="166"/>
        <v>4663.459499999999</v>
      </c>
      <c r="J204" s="2">
        <f t="shared" si="167"/>
        <v>72.328228012086853</v>
      </c>
      <c r="K204" s="2">
        <f t="shared" si="168"/>
        <v>12.389999999999418</v>
      </c>
      <c r="L204" s="18">
        <v>0.23980000000000001</v>
      </c>
      <c r="M204" s="19">
        <v>46.809071980168618</v>
      </c>
      <c r="N204" s="4">
        <f t="shared" si="141"/>
        <v>112.90999999999985</v>
      </c>
      <c r="O204" s="4">
        <f t="shared" si="169"/>
        <v>81.083999999999918</v>
      </c>
      <c r="P204" s="4">
        <f t="shared" si="142"/>
        <v>-7.0922556390977336</v>
      </c>
      <c r="Q204" s="4">
        <f t="shared" si="170"/>
        <v>-2.0890349153130212</v>
      </c>
      <c r="R204" s="18">
        <f t="shared" si="143"/>
        <v>4571.4282781954889</v>
      </c>
      <c r="S204" s="2">
        <f t="shared" si="144"/>
        <v>32.998278195488638</v>
      </c>
      <c r="T204" s="22">
        <f t="shared" si="145"/>
        <v>1</v>
      </c>
      <c r="U204" s="29">
        <f t="shared" si="146"/>
        <v>4589.1002300549198</v>
      </c>
      <c r="V204" s="30">
        <f t="shared" si="147"/>
        <v>50.670230054919557</v>
      </c>
      <c r="W204" s="31">
        <f t="shared" si="171"/>
        <v>0</v>
      </c>
      <c r="X204" s="35">
        <f t="shared" si="148"/>
        <v>4557.1487999999972</v>
      </c>
      <c r="Y204" s="30">
        <f t="shared" si="149"/>
        <v>18.718799999996918</v>
      </c>
      <c r="Z204" s="31">
        <f t="shared" si="172"/>
        <v>1</v>
      </c>
      <c r="AA204" s="29">
        <f t="shared" si="150"/>
        <v>4584.6270298472309</v>
      </c>
      <c r="AB204" s="30">
        <f t="shared" si="151"/>
        <v>46.197029847230624</v>
      </c>
      <c r="AC204" s="31">
        <f t="shared" si="173"/>
        <v>0</v>
      </c>
      <c r="AD204" s="32">
        <f t="shared" si="152"/>
        <v>-1</v>
      </c>
      <c r="AE204" s="33">
        <f t="shared" si="153"/>
        <v>0</v>
      </c>
      <c r="AF204" s="33">
        <f t="shared" si="154"/>
        <v>0</v>
      </c>
      <c r="AG204" s="33">
        <f t="shared" si="155"/>
        <v>0</v>
      </c>
      <c r="AH204" s="38">
        <f t="shared" si="156"/>
        <v>0</v>
      </c>
      <c r="AI204" s="33">
        <f t="shared" si="157"/>
        <v>0</v>
      </c>
      <c r="AJ204" s="39">
        <f t="shared" si="158"/>
        <v>0</v>
      </c>
      <c r="AK204" s="43">
        <f t="shared" si="159"/>
        <v>0</v>
      </c>
      <c r="AL204" s="4">
        <f t="shared" si="174"/>
        <v>18.539999999999964</v>
      </c>
      <c r="AM204" s="4">
        <f t="shared" si="175"/>
        <v>23.40297015276883</v>
      </c>
      <c r="AN204" s="4">
        <f t="shared" si="176"/>
        <v>18.539999999999964</v>
      </c>
      <c r="AO204" s="4">
        <f t="shared" si="177"/>
        <v>-94.369999999999891</v>
      </c>
      <c r="AP204" s="4">
        <f t="shared" si="178"/>
        <v>89.507029847231024</v>
      </c>
      <c r="AQ204" s="4">
        <f t="shared" si="179"/>
        <v>89.507029847231024</v>
      </c>
      <c r="AR204" s="4">
        <f t="shared" si="160"/>
        <v>51.059999999999491</v>
      </c>
      <c r="AS204">
        <f t="shared" si="180"/>
        <v>89.507029847231024</v>
      </c>
      <c r="AT204" s="6">
        <f t="shared" si="181"/>
        <v>1</v>
      </c>
      <c r="AU204" s="4">
        <f t="shared" si="182"/>
        <v>-44.121516912431346</v>
      </c>
      <c r="AV204" s="4">
        <f t="shared" si="183"/>
        <v>-3.9509280198308732</v>
      </c>
      <c r="AW204">
        <f t="shared" si="184"/>
        <v>1</v>
      </c>
      <c r="AX204">
        <f t="shared" si="185"/>
        <v>0</v>
      </c>
      <c r="AY204">
        <f t="shared" si="186"/>
        <v>0</v>
      </c>
      <c r="AZ204" s="4">
        <f t="shared" si="161"/>
        <v>-3.9100000000000006</v>
      </c>
      <c r="BA204" s="4">
        <f t="shared" si="187"/>
        <v>2053.3649999999998</v>
      </c>
      <c r="BB204" s="4">
        <f t="shared" si="162"/>
        <v>1978.2100000000141</v>
      </c>
      <c r="BC204" s="4">
        <f t="shared" si="163"/>
        <v>1270.6079999999999</v>
      </c>
      <c r="BE204"/>
      <c r="BG204" s="6"/>
      <c r="BM204">
        <f t="shared" si="164"/>
        <v>0</v>
      </c>
    </row>
    <row r="205" spans="1:65" x14ac:dyDescent="0.25">
      <c r="A205">
        <v>2310</v>
      </c>
      <c r="B205" s="1">
        <v>44532</v>
      </c>
      <c r="C205" s="2">
        <v>4504.7299999999996</v>
      </c>
      <c r="D205" s="2">
        <v>4595.46</v>
      </c>
      <c r="E205" s="2">
        <v>4504.7299999999996</v>
      </c>
      <c r="F205" s="2">
        <v>4577.1000000000004</v>
      </c>
      <c r="G205" s="2">
        <v>3771510000</v>
      </c>
      <c r="H205" s="2">
        <f t="shared" si="165"/>
        <v>62.689625227075034</v>
      </c>
      <c r="I205" s="2">
        <f t="shared" si="166"/>
        <v>4667.1315000000004</v>
      </c>
      <c r="J205" s="2">
        <f t="shared" si="167"/>
        <v>66.028059017599318</v>
      </c>
      <c r="K205" s="2">
        <f t="shared" si="168"/>
        <v>-8.3100000000004002</v>
      </c>
      <c r="L205" s="18">
        <v>0.20505000000000001</v>
      </c>
      <c r="M205" s="19">
        <v>39.46566342156494</v>
      </c>
      <c r="N205" s="4">
        <f t="shared" si="141"/>
        <v>90.730000000000473</v>
      </c>
      <c r="O205" s="4">
        <f t="shared" si="169"/>
        <v>73.394999999999982</v>
      </c>
      <c r="P205" s="4">
        <f t="shared" si="142"/>
        <v>-5.6717218045112778</v>
      </c>
      <c r="Q205" s="4">
        <f t="shared" si="170"/>
        <v>-0.99941011559031323</v>
      </c>
      <c r="R205" s="18">
        <f t="shared" si="143"/>
        <v>4508.669639097744</v>
      </c>
      <c r="S205" s="2">
        <f t="shared" si="144"/>
        <v>68.430360902256325</v>
      </c>
      <c r="T205" s="22">
        <f t="shared" si="145"/>
        <v>0</v>
      </c>
      <c r="U205" s="29">
        <f t="shared" si="146"/>
        <v>4504.7806548073022</v>
      </c>
      <c r="V205" s="30">
        <f t="shared" si="147"/>
        <v>72.319345192698165</v>
      </c>
      <c r="W205" s="31">
        <f t="shared" si="171"/>
        <v>0</v>
      </c>
      <c r="X205" s="35">
        <f t="shared" si="148"/>
        <v>4495.8671999999788</v>
      </c>
      <c r="Y205" s="30">
        <f t="shared" si="149"/>
        <v>81.232800000021598</v>
      </c>
      <c r="Z205" s="31">
        <f t="shared" si="172"/>
        <v>0</v>
      </c>
      <c r="AA205" s="29">
        <f t="shared" si="150"/>
        <v>4503.532771134277</v>
      </c>
      <c r="AB205" s="30">
        <f t="shared" si="151"/>
        <v>73.567228865723337</v>
      </c>
      <c r="AC205" s="31">
        <f t="shared" si="173"/>
        <v>0</v>
      </c>
      <c r="AD205" s="32">
        <f t="shared" si="152"/>
        <v>-1</v>
      </c>
      <c r="AE205" s="33">
        <f t="shared" si="153"/>
        <v>0</v>
      </c>
      <c r="AF205" s="33">
        <f t="shared" si="154"/>
        <v>0</v>
      </c>
      <c r="AG205" s="33">
        <f t="shared" si="155"/>
        <v>0</v>
      </c>
      <c r="AH205" s="38">
        <f t="shared" si="156"/>
        <v>-1</v>
      </c>
      <c r="AI205" s="33">
        <f t="shared" si="157"/>
        <v>0</v>
      </c>
      <c r="AJ205" s="39">
        <f t="shared" si="158"/>
        <v>0</v>
      </c>
      <c r="AK205" s="43">
        <f t="shared" si="159"/>
        <v>0</v>
      </c>
      <c r="AL205" s="4">
        <f t="shared" si="174"/>
        <v>90.730000000000473</v>
      </c>
      <c r="AM205" s="4">
        <f t="shared" si="175"/>
        <v>91.927228865723009</v>
      </c>
      <c r="AN205" s="4">
        <f t="shared" si="176"/>
        <v>90.730000000000473</v>
      </c>
      <c r="AO205" s="4">
        <f t="shared" si="177"/>
        <v>0</v>
      </c>
      <c r="AP205" s="4">
        <f t="shared" si="178"/>
        <v>-1.1972288657225363</v>
      </c>
      <c r="AQ205" s="4">
        <f t="shared" si="179"/>
        <v>1.1972288657225363</v>
      </c>
      <c r="AR205" s="4">
        <f t="shared" si="160"/>
        <v>72.3700000000008</v>
      </c>
      <c r="AS205">
        <f t="shared" si="180"/>
        <v>90.730000000000473</v>
      </c>
      <c r="AT205" s="6">
        <f t="shared" si="181"/>
        <v>1</v>
      </c>
      <c r="AU205" s="4">
        <f t="shared" si="182"/>
        <v>-33.96095362675603</v>
      </c>
      <c r="AV205" s="4">
        <f t="shared" si="183"/>
        <v>-32.604336578435863</v>
      </c>
      <c r="AW205">
        <f t="shared" si="184"/>
        <v>1</v>
      </c>
      <c r="AX205">
        <f t="shared" si="185"/>
        <v>0</v>
      </c>
      <c r="AY205">
        <f t="shared" si="186"/>
        <v>0</v>
      </c>
      <c r="AZ205" s="4">
        <f t="shared" si="161"/>
        <v>-3.9100000000000006</v>
      </c>
      <c r="BA205" s="4">
        <f t="shared" si="187"/>
        <v>2057.2749999999996</v>
      </c>
      <c r="BB205" s="4">
        <f t="shared" si="162"/>
        <v>1978.2100000000141</v>
      </c>
      <c r="BC205" s="4">
        <f t="shared" si="163"/>
        <v>1236.7039999999997</v>
      </c>
      <c r="BE205"/>
      <c r="BG205" s="6"/>
      <c r="BM205">
        <f t="shared" si="164"/>
        <v>0</v>
      </c>
    </row>
    <row r="206" spans="1:65" x14ac:dyDescent="0.25">
      <c r="A206">
        <v>2309</v>
      </c>
      <c r="B206" s="1">
        <v>44531</v>
      </c>
      <c r="C206" s="2">
        <v>4602.82</v>
      </c>
      <c r="D206" s="2">
        <v>4652.9399999999996</v>
      </c>
      <c r="E206" s="2">
        <v>4510.2700000000004</v>
      </c>
      <c r="F206" s="2">
        <v>4513.04</v>
      </c>
      <c r="G206" s="2">
        <v>4078260000</v>
      </c>
      <c r="H206" s="2">
        <f t="shared" si="165"/>
        <v>37.108937842220428</v>
      </c>
      <c r="I206" s="2">
        <f t="shared" si="166"/>
        <v>4673.4274999999998</v>
      </c>
      <c r="J206" s="2">
        <f t="shared" si="167"/>
        <v>56.13936233067426</v>
      </c>
      <c r="K206" s="2">
        <f t="shared" si="168"/>
        <v>35.819999999999709</v>
      </c>
      <c r="L206" s="18">
        <v>0.25345000000000001</v>
      </c>
      <c r="M206" s="19">
        <v>49.364388150647343</v>
      </c>
      <c r="N206" s="4">
        <f t="shared" si="141"/>
        <v>142.66999999999916</v>
      </c>
      <c r="O206" s="4">
        <f t="shared" si="169"/>
        <v>66.030999999999949</v>
      </c>
      <c r="P206" s="4">
        <f t="shared" si="142"/>
        <v>-4.3703609022556389</v>
      </c>
      <c r="Q206" s="4">
        <f t="shared" si="170"/>
        <v>0.12988412128927543</v>
      </c>
      <c r="R206" s="18">
        <f t="shared" si="143"/>
        <v>4565.4954210526312</v>
      </c>
      <c r="S206" s="2">
        <f t="shared" si="144"/>
        <v>52.455421052631209</v>
      </c>
      <c r="T206" s="22">
        <f t="shared" si="145"/>
        <v>0</v>
      </c>
      <c r="U206" s="29">
        <f t="shared" si="146"/>
        <v>4603.4389162150219</v>
      </c>
      <c r="V206" s="30">
        <f t="shared" si="147"/>
        <v>90.398916215021927</v>
      </c>
      <c r="W206" s="31">
        <f t="shared" si="171"/>
        <v>0</v>
      </c>
      <c r="X206" s="35">
        <f t="shared" si="148"/>
        <v>4607.3447999999989</v>
      </c>
      <c r="Y206" s="30">
        <f t="shared" si="149"/>
        <v>94.304799999998977</v>
      </c>
      <c r="Z206" s="31">
        <f t="shared" si="172"/>
        <v>0</v>
      </c>
      <c r="AA206" s="29">
        <f t="shared" si="150"/>
        <v>4603.9857399449184</v>
      </c>
      <c r="AB206" s="30">
        <f t="shared" si="151"/>
        <v>90.945739944918387</v>
      </c>
      <c r="AC206" s="31">
        <f t="shared" si="173"/>
        <v>0</v>
      </c>
      <c r="AD206" s="32">
        <f t="shared" si="152"/>
        <v>-1</v>
      </c>
      <c r="AE206" s="33">
        <f t="shared" si="153"/>
        <v>0</v>
      </c>
      <c r="AF206" s="33">
        <f t="shared" si="154"/>
        <v>0</v>
      </c>
      <c r="AG206" s="33">
        <f t="shared" si="155"/>
        <v>0</v>
      </c>
      <c r="AH206" s="38">
        <f t="shared" si="156"/>
        <v>-1</v>
      </c>
      <c r="AI206" s="33">
        <f t="shared" si="157"/>
        <v>-1</v>
      </c>
      <c r="AJ206" s="39">
        <f t="shared" si="158"/>
        <v>0</v>
      </c>
      <c r="AK206" s="43">
        <f t="shared" si="159"/>
        <v>0</v>
      </c>
      <c r="AL206" s="4">
        <f t="shared" si="174"/>
        <v>50.119999999999891</v>
      </c>
      <c r="AM206" s="4">
        <f t="shared" si="175"/>
        <v>48.954260055081249</v>
      </c>
      <c r="AN206" s="4">
        <f t="shared" si="176"/>
        <v>48.954260055081249</v>
      </c>
      <c r="AO206" s="4">
        <f t="shared" si="177"/>
        <v>-92.549999999999272</v>
      </c>
      <c r="AP206" s="4">
        <f t="shared" si="178"/>
        <v>93.715739944917914</v>
      </c>
      <c r="AQ206" s="4">
        <f t="shared" si="179"/>
        <v>92.549999999999272</v>
      </c>
      <c r="AR206" s="4">
        <f t="shared" si="160"/>
        <v>89.779999999999745</v>
      </c>
      <c r="AS206">
        <f t="shared" si="180"/>
        <v>92.549999999999272</v>
      </c>
      <c r="AT206" s="6">
        <f t="shared" si="181"/>
        <v>1</v>
      </c>
      <c r="AU206" s="4">
        <f t="shared" si="182"/>
        <v>-41.361927717241969</v>
      </c>
      <c r="AV206" s="4">
        <f t="shared" si="183"/>
        <v>-40.115611849352405</v>
      </c>
      <c r="AW206">
        <f t="shared" si="184"/>
        <v>1</v>
      </c>
      <c r="AX206">
        <f t="shared" si="185"/>
        <v>0</v>
      </c>
      <c r="AY206">
        <f t="shared" si="186"/>
        <v>0</v>
      </c>
      <c r="AZ206" s="4">
        <f t="shared" si="161"/>
        <v>-3.9100000000000006</v>
      </c>
      <c r="BA206" s="4">
        <f t="shared" si="187"/>
        <v>2061.1849999999995</v>
      </c>
      <c r="BB206" s="4">
        <f t="shared" si="162"/>
        <v>1978.2100000000141</v>
      </c>
      <c r="BC206" s="4">
        <f t="shared" si="163"/>
        <v>1275.9399999999996</v>
      </c>
      <c r="BE206"/>
      <c r="BG206" s="6"/>
      <c r="BM206">
        <f t="shared" si="164"/>
        <v>1</v>
      </c>
    </row>
    <row r="207" spans="1:65" x14ac:dyDescent="0.25">
      <c r="A207">
        <v>2308</v>
      </c>
      <c r="B207" s="1">
        <v>44530</v>
      </c>
      <c r="C207" s="2">
        <v>4640.25</v>
      </c>
      <c r="D207" s="2">
        <v>4646.0200000000004</v>
      </c>
      <c r="E207" s="2">
        <v>4560</v>
      </c>
      <c r="F207" s="2">
        <v>4567</v>
      </c>
      <c r="G207" s="2">
        <v>4950190000</v>
      </c>
      <c r="H207" s="2">
        <f t="shared" si="165"/>
        <v>28.240355305445014</v>
      </c>
      <c r="I207" s="2">
        <f t="shared" si="166"/>
        <v>4673.9534999999987</v>
      </c>
      <c r="J207" s="2">
        <f t="shared" si="167"/>
        <v>44.286041435791333</v>
      </c>
      <c r="K207" s="2">
        <f t="shared" si="168"/>
        <v>-15.020000000000437</v>
      </c>
      <c r="L207" s="18">
        <v>0.22420000000000001</v>
      </c>
      <c r="M207" s="19">
        <v>44.511367202397658</v>
      </c>
      <c r="N207" s="4">
        <f t="shared" si="141"/>
        <v>95.270000000000437</v>
      </c>
      <c r="O207" s="4">
        <f t="shared" si="169"/>
        <v>55.317000000000007</v>
      </c>
      <c r="P207" s="4">
        <f t="shared" si="142"/>
        <v>-1.504578947368415</v>
      </c>
      <c r="Q207" s="4">
        <f t="shared" si="170"/>
        <v>1.5869646539027971</v>
      </c>
      <c r="R207" s="18">
        <f t="shared" si="143"/>
        <v>4656.1986315789482</v>
      </c>
      <c r="S207" s="2">
        <f t="shared" si="144"/>
        <v>89.198631578948152</v>
      </c>
      <c r="T207" s="22">
        <f t="shared" si="145"/>
        <v>0</v>
      </c>
      <c r="U207" s="29">
        <f t="shared" si="146"/>
        <v>4641.3511859905284</v>
      </c>
      <c r="V207" s="30">
        <f t="shared" si="147"/>
        <v>74.351185990528393</v>
      </c>
      <c r="W207" s="31">
        <f t="shared" si="171"/>
        <v>0</v>
      </c>
      <c r="X207" s="35">
        <f t="shared" si="148"/>
        <v>4628.9401333333335</v>
      </c>
      <c r="Y207" s="30">
        <f t="shared" si="149"/>
        <v>61.940133333333506</v>
      </c>
      <c r="Z207" s="31">
        <f t="shared" si="172"/>
        <v>0</v>
      </c>
      <c r="AA207" s="29">
        <f t="shared" si="150"/>
        <v>4639.6136386185208</v>
      </c>
      <c r="AB207" s="30">
        <f t="shared" si="151"/>
        <v>72.613638618520781</v>
      </c>
      <c r="AC207" s="31">
        <f t="shared" si="173"/>
        <v>0</v>
      </c>
      <c r="AD207" s="32">
        <f t="shared" si="152"/>
        <v>-1</v>
      </c>
      <c r="AE207" s="33">
        <f t="shared" si="153"/>
        <v>-1</v>
      </c>
      <c r="AF207" s="33">
        <f t="shared" si="154"/>
        <v>0</v>
      </c>
      <c r="AG207" s="33">
        <f t="shared" si="155"/>
        <v>0</v>
      </c>
      <c r="AH207" s="38">
        <f t="shared" si="156"/>
        <v>-1</v>
      </c>
      <c r="AI207" s="33">
        <f t="shared" si="157"/>
        <v>-1</v>
      </c>
      <c r="AJ207" s="39">
        <f t="shared" si="158"/>
        <v>-1</v>
      </c>
      <c r="AK207" s="43">
        <f t="shared" si="159"/>
        <v>0</v>
      </c>
      <c r="AL207" s="4">
        <f t="shared" si="174"/>
        <v>5.7700000000004366</v>
      </c>
      <c r="AM207" s="4">
        <f t="shared" si="175"/>
        <v>6.4063613814796554</v>
      </c>
      <c r="AN207" s="4">
        <f t="shared" si="176"/>
        <v>5.7700000000004366</v>
      </c>
      <c r="AO207" s="4">
        <f t="shared" si="177"/>
        <v>-80.25</v>
      </c>
      <c r="AP207" s="4">
        <f t="shared" si="178"/>
        <v>79.613638618520781</v>
      </c>
      <c r="AQ207" s="4">
        <f t="shared" si="179"/>
        <v>79.613638618520781</v>
      </c>
      <c r="AR207" s="4">
        <f t="shared" si="160"/>
        <v>73.25</v>
      </c>
      <c r="AS207">
        <f t="shared" si="180"/>
        <v>79.613638618520781</v>
      </c>
      <c r="AT207" s="6">
        <f t="shared" si="181"/>
        <v>1</v>
      </c>
      <c r="AU207" s="4">
        <f t="shared" si="182"/>
        <v>-42.702980580280482</v>
      </c>
      <c r="AV207" s="4">
        <f t="shared" si="183"/>
        <v>-28.438632797602342</v>
      </c>
      <c r="AW207">
        <f t="shared" si="184"/>
        <v>1</v>
      </c>
      <c r="AX207">
        <f t="shared" si="185"/>
        <v>0</v>
      </c>
      <c r="AY207">
        <f t="shared" si="186"/>
        <v>0</v>
      </c>
      <c r="AZ207" s="4">
        <f t="shared" si="161"/>
        <v>-3.9100000000000006</v>
      </c>
      <c r="BA207" s="4">
        <f t="shared" si="187"/>
        <v>2065.0949999999993</v>
      </c>
      <c r="BB207" s="4">
        <f t="shared" si="162"/>
        <v>1979.5133333333474</v>
      </c>
      <c r="BC207" s="4">
        <f t="shared" si="163"/>
        <v>1290.9119999999998</v>
      </c>
      <c r="BE207"/>
      <c r="BG207" s="6"/>
      <c r="BM207">
        <f t="shared" si="164"/>
        <v>1</v>
      </c>
    </row>
    <row r="208" spans="1:65" x14ac:dyDescent="0.25">
      <c r="A208">
        <v>2307</v>
      </c>
      <c r="B208" s="1">
        <v>44529</v>
      </c>
      <c r="C208" s="2">
        <v>4628.75</v>
      </c>
      <c r="D208" s="2">
        <v>4672.95</v>
      </c>
      <c r="E208" s="2">
        <v>4625.26</v>
      </c>
      <c r="F208" s="2">
        <v>4655.2700000000004</v>
      </c>
      <c r="G208" s="2">
        <v>3471380000</v>
      </c>
      <c r="H208" s="2">
        <f t="shared" si="165"/>
        <v>24.814625078323814</v>
      </c>
      <c r="I208" s="2">
        <f t="shared" si="166"/>
        <v>4672.4719999999988</v>
      </c>
      <c r="J208" s="2">
        <f t="shared" si="167"/>
        <v>34.692255995432575</v>
      </c>
      <c r="K208" s="2">
        <f t="shared" si="168"/>
        <v>34.130000000000109</v>
      </c>
      <c r="L208" s="18">
        <v>0.1638</v>
      </c>
      <c r="M208" s="19">
        <v>32.096224381078521</v>
      </c>
      <c r="N208" s="4">
        <f t="shared" si="141"/>
        <v>78.329999999999927</v>
      </c>
      <c r="O208" s="4">
        <f t="shared" si="169"/>
        <v>48.246000000000002</v>
      </c>
      <c r="P208" s="4">
        <f t="shared" si="142"/>
        <v>0.92863157894737314</v>
      </c>
      <c r="Q208" s="4">
        <f t="shared" si="170"/>
        <v>2.823553821868741</v>
      </c>
      <c r="R208" s="18">
        <f t="shared" si="143"/>
        <v>4596.7767142857138</v>
      </c>
      <c r="S208" s="2">
        <f t="shared" si="144"/>
        <v>58.493285714286685</v>
      </c>
      <c r="T208" s="22">
        <f t="shared" si="145"/>
        <v>0</v>
      </c>
      <c r="U208" s="29">
        <f t="shared" si="146"/>
        <v>4630.1548695245892</v>
      </c>
      <c r="V208" s="30">
        <f t="shared" si="147"/>
        <v>25.115130475411206</v>
      </c>
      <c r="W208" s="31">
        <f t="shared" si="171"/>
        <v>1</v>
      </c>
      <c r="X208" s="35">
        <f t="shared" si="148"/>
        <v>4626.2874666666612</v>
      </c>
      <c r="Y208" s="30">
        <f t="shared" si="149"/>
        <v>28.982533333339234</v>
      </c>
      <c r="Z208" s="31">
        <f t="shared" si="172"/>
        <v>1</v>
      </c>
      <c r="AA208" s="29">
        <f t="shared" si="150"/>
        <v>4629.6134331244793</v>
      </c>
      <c r="AB208" s="30">
        <f t="shared" si="151"/>
        <v>25.656566875521094</v>
      </c>
      <c r="AC208" s="31">
        <f t="shared" si="173"/>
        <v>1</v>
      </c>
      <c r="AD208" s="32">
        <f t="shared" si="152"/>
        <v>1</v>
      </c>
      <c r="AE208" s="33">
        <f t="shared" si="153"/>
        <v>0</v>
      </c>
      <c r="AF208" s="33">
        <f t="shared" si="154"/>
        <v>0</v>
      </c>
      <c r="AG208" s="33">
        <f t="shared" si="155"/>
        <v>0</v>
      </c>
      <c r="AH208" s="38">
        <f t="shared" si="156"/>
        <v>1</v>
      </c>
      <c r="AI208" s="33">
        <f t="shared" si="157"/>
        <v>0</v>
      </c>
      <c r="AJ208" s="39">
        <f t="shared" si="158"/>
        <v>0</v>
      </c>
      <c r="AK208" s="43">
        <f t="shared" si="159"/>
        <v>0</v>
      </c>
      <c r="AL208" s="4">
        <f t="shared" si="174"/>
        <v>44.199999999999818</v>
      </c>
      <c r="AM208" s="4">
        <f t="shared" si="175"/>
        <v>43.336566875520475</v>
      </c>
      <c r="AN208" s="4">
        <f t="shared" si="176"/>
        <v>43.336566875520475</v>
      </c>
      <c r="AO208" s="4">
        <f t="shared" si="177"/>
        <v>-3.4899999999997817</v>
      </c>
      <c r="AP208" s="4">
        <f t="shared" si="178"/>
        <v>4.3534331244791247</v>
      </c>
      <c r="AQ208" s="4">
        <f t="shared" si="179"/>
        <v>3.4899999999997817</v>
      </c>
      <c r="AR208" s="4">
        <f t="shared" si="160"/>
        <v>26.520000000000437</v>
      </c>
      <c r="AS208">
        <f t="shared" si="180"/>
        <v>43.336566875520475</v>
      </c>
      <c r="AT208" s="6">
        <f t="shared" si="181"/>
        <v>0</v>
      </c>
      <c r="AU208" s="4">
        <f t="shared" si="182"/>
        <v>7.5984850275001676</v>
      </c>
      <c r="AV208" s="4">
        <f t="shared" si="183"/>
        <v>5.8762243810780843</v>
      </c>
      <c r="AW208">
        <f t="shared" si="184"/>
        <v>0</v>
      </c>
      <c r="AX208">
        <f t="shared" si="185"/>
        <v>0</v>
      </c>
      <c r="AY208">
        <f t="shared" si="186"/>
        <v>0</v>
      </c>
      <c r="AZ208" s="4">
        <f t="shared" si="161"/>
        <v>6.94</v>
      </c>
      <c r="BA208" s="4">
        <f t="shared" si="187"/>
        <v>2069.0049999999992</v>
      </c>
      <c r="BB208" s="4">
        <f t="shared" si="162"/>
        <v>1982.120000000014</v>
      </c>
      <c r="BC208" s="4">
        <f t="shared" si="163"/>
        <v>1286.3119999999999</v>
      </c>
      <c r="BE208"/>
      <c r="BG208" s="6"/>
      <c r="BM208">
        <f t="shared" si="164"/>
        <v>0</v>
      </c>
    </row>
    <row r="209" spans="1:65" x14ac:dyDescent="0.25">
      <c r="A209">
        <v>2306</v>
      </c>
      <c r="B209" s="1">
        <v>44526</v>
      </c>
      <c r="C209" s="2">
        <v>4664.63</v>
      </c>
      <c r="D209" s="2">
        <v>4664.63</v>
      </c>
      <c r="E209" s="2">
        <v>4585.43</v>
      </c>
      <c r="F209" s="2">
        <v>4594.62</v>
      </c>
      <c r="G209" s="2">
        <v>2676740000</v>
      </c>
      <c r="H209" s="2">
        <f t="shared" si="165"/>
        <v>19.007266709808096</v>
      </c>
      <c r="I209" s="2">
        <f t="shared" si="166"/>
        <v>4669.6779999999981</v>
      </c>
      <c r="J209" s="2">
        <f t="shared" si="167"/>
        <v>32.869047974300052</v>
      </c>
      <c r="K209" s="2">
        <f t="shared" si="168"/>
        <v>-36.829999999999927</v>
      </c>
      <c r="L209" s="18">
        <v>0.22089999999999999</v>
      </c>
      <c r="M209" s="19">
        <v>44.291349480887519</v>
      </c>
      <c r="N209" s="4">
        <f t="shared" si="141"/>
        <v>116.02999999999975</v>
      </c>
      <c r="O209" s="4">
        <f t="shared" si="169"/>
        <v>44.332999999999991</v>
      </c>
      <c r="P209" s="4">
        <f t="shared" si="142"/>
        <v>2.156714285714282</v>
      </c>
      <c r="Q209" s="4">
        <f t="shared" si="170"/>
        <v>3.6022295502285937</v>
      </c>
      <c r="R209" s="18">
        <f t="shared" si="143"/>
        <v>4705.8554060150373</v>
      </c>
      <c r="S209" s="2">
        <f t="shared" si="144"/>
        <v>111.23540601503737</v>
      </c>
      <c r="T209" s="22">
        <f t="shared" si="145"/>
        <v>0</v>
      </c>
      <c r="U209" s="29">
        <f t="shared" si="146"/>
        <v>4666.4515049613001</v>
      </c>
      <c r="V209" s="30">
        <f t="shared" si="147"/>
        <v>71.831504961300197</v>
      </c>
      <c r="W209" s="31">
        <f t="shared" si="171"/>
        <v>0</v>
      </c>
      <c r="X209" s="35">
        <f t="shared" si="148"/>
        <v>4664.0993333333317</v>
      </c>
      <c r="Y209" s="30">
        <f t="shared" si="149"/>
        <v>69.479333333331851</v>
      </c>
      <c r="Z209" s="31">
        <f t="shared" si="172"/>
        <v>0</v>
      </c>
      <c r="AA209" s="29">
        <f t="shared" si="150"/>
        <v>4666.1222009333842</v>
      </c>
      <c r="AB209" s="30">
        <f t="shared" si="151"/>
        <v>71.502200933384302</v>
      </c>
      <c r="AC209" s="31">
        <f t="shared" si="173"/>
        <v>0</v>
      </c>
      <c r="AD209" s="32">
        <f t="shared" si="152"/>
        <v>-1</v>
      </c>
      <c r="AE209" s="33">
        <f t="shared" si="153"/>
        <v>0</v>
      </c>
      <c r="AF209" s="33">
        <f t="shared" si="154"/>
        <v>0</v>
      </c>
      <c r="AG209" s="33">
        <f t="shared" si="155"/>
        <v>0</v>
      </c>
      <c r="AH209" s="38">
        <f t="shared" si="156"/>
        <v>-1</v>
      </c>
      <c r="AI209" s="33">
        <f t="shared" si="157"/>
        <v>-1</v>
      </c>
      <c r="AJ209" s="39">
        <f t="shared" si="158"/>
        <v>-1</v>
      </c>
      <c r="AK209" s="43">
        <f t="shared" si="159"/>
        <v>0</v>
      </c>
      <c r="AL209" s="4">
        <f t="shared" si="174"/>
        <v>0</v>
      </c>
      <c r="AM209" s="4">
        <f t="shared" si="175"/>
        <v>-1.4922009333840833</v>
      </c>
      <c r="AN209" s="4">
        <f t="shared" si="176"/>
        <v>1.4922009333840833</v>
      </c>
      <c r="AO209" s="4">
        <f t="shared" si="177"/>
        <v>-79.199999999999818</v>
      </c>
      <c r="AP209" s="4">
        <f t="shared" si="178"/>
        <v>80.692200933383901</v>
      </c>
      <c r="AQ209" s="4">
        <f t="shared" si="179"/>
        <v>79.199999999999818</v>
      </c>
      <c r="AR209" s="4">
        <f t="shared" si="160"/>
        <v>70.010000000000218</v>
      </c>
      <c r="AS209">
        <f t="shared" si="180"/>
        <v>79.199999999999818</v>
      </c>
      <c r="AT209" s="6">
        <f t="shared" si="181"/>
        <v>1</v>
      </c>
      <c r="AU209" s="4">
        <f t="shared" si="182"/>
        <v>-54.308377245298956</v>
      </c>
      <c r="AV209" s="4">
        <f t="shared" si="183"/>
        <v>-25.418650519112699</v>
      </c>
      <c r="AW209">
        <f t="shared" si="184"/>
        <v>1</v>
      </c>
      <c r="AX209">
        <f t="shared" si="185"/>
        <v>0</v>
      </c>
      <c r="AY209">
        <f t="shared" si="186"/>
        <v>0</v>
      </c>
      <c r="AZ209" s="4">
        <f t="shared" si="161"/>
        <v>-3.9100000000000006</v>
      </c>
      <c r="BA209" s="4">
        <f t="shared" si="187"/>
        <v>2062.0649999999991</v>
      </c>
      <c r="BB209" s="4">
        <f t="shared" si="162"/>
        <v>1982.120000000014</v>
      </c>
      <c r="BC209" s="4">
        <f t="shared" si="163"/>
        <v>1300.664</v>
      </c>
      <c r="BE209"/>
      <c r="BG209" s="6"/>
      <c r="BM209">
        <f t="shared" si="164"/>
        <v>1</v>
      </c>
    </row>
    <row r="210" spans="1:65" x14ac:dyDescent="0.25">
      <c r="A210">
        <v>2305</v>
      </c>
      <c r="B210" s="1">
        <v>44524</v>
      </c>
      <c r="C210" s="2">
        <v>4675.78</v>
      </c>
      <c r="D210" s="2">
        <v>4702.87</v>
      </c>
      <c r="E210" s="2">
        <v>4659.8900000000003</v>
      </c>
      <c r="F210" s="2">
        <v>4701.46</v>
      </c>
      <c r="G210" s="2">
        <v>2464040000</v>
      </c>
      <c r="H210" s="2">
        <f t="shared" si="165"/>
        <v>19.736963658183196</v>
      </c>
      <c r="I210" s="2">
        <f t="shared" si="166"/>
        <v>4664.588499999998</v>
      </c>
      <c r="J210" s="2">
        <f t="shared" si="167"/>
        <v>25.054735007893942</v>
      </c>
      <c r="K210" s="2">
        <f t="shared" si="168"/>
        <v>-14.920000000000073</v>
      </c>
      <c r="L210" s="18">
        <v>0.10819999999999999</v>
      </c>
      <c r="M210" s="19">
        <v>21.644889351913793</v>
      </c>
      <c r="N210" s="4">
        <f t="shared" si="141"/>
        <v>42.979999999999563</v>
      </c>
      <c r="O210" s="4">
        <f t="shared" si="169"/>
        <v>34.514000000000031</v>
      </c>
      <c r="P210" s="4">
        <f t="shared" si="142"/>
        <v>4.3954060150375902</v>
      </c>
      <c r="Q210" s="4">
        <f t="shared" si="170"/>
        <v>4.6705255417956684</v>
      </c>
      <c r="R210" s="18">
        <f t="shared" si="143"/>
        <v>4696.2889999999998</v>
      </c>
      <c r="S210" s="2">
        <f t="shared" si="144"/>
        <v>5.1710000000002765</v>
      </c>
      <c r="T210" s="22">
        <f t="shared" si="145"/>
        <v>1</v>
      </c>
      <c r="U210" s="29">
        <f t="shared" si="146"/>
        <v>4677.7355538777083</v>
      </c>
      <c r="V210" s="30">
        <f t="shared" si="147"/>
        <v>23.724446122291738</v>
      </c>
      <c r="W210" s="31">
        <f t="shared" si="171"/>
        <v>0</v>
      </c>
      <c r="X210" s="35">
        <f t="shared" si="148"/>
        <v>4665.5725333333321</v>
      </c>
      <c r="Y210" s="30">
        <f t="shared" si="149"/>
        <v>35.887466666667933</v>
      </c>
      <c r="Z210" s="31">
        <f t="shared" si="172"/>
        <v>0</v>
      </c>
      <c r="AA210" s="29">
        <f t="shared" si="150"/>
        <v>4676.0327310014954</v>
      </c>
      <c r="AB210" s="30">
        <f t="shared" si="151"/>
        <v>25.427268998504587</v>
      </c>
      <c r="AC210" s="31">
        <f t="shared" si="173"/>
        <v>0</v>
      </c>
      <c r="AD210" s="32">
        <f t="shared" si="152"/>
        <v>-1</v>
      </c>
      <c r="AE210" s="33">
        <f t="shared" si="153"/>
        <v>-1</v>
      </c>
      <c r="AF210" s="33">
        <f t="shared" si="154"/>
        <v>-1</v>
      </c>
      <c r="AG210" s="33">
        <f t="shared" si="155"/>
        <v>0</v>
      </c>
      <c r="AH210" s="38">
        <f t="shared" si="156"/>
        <v>-1</v>
      </c>
      <c r="AI210" s="33">
        <f t="shared" si="157"/>
        <v>-1</v>
      </c>
      <c r="AJ210" s="39">
        <f t="shared" si="158"/>
        <v>-1</v>
      </c>
      <c r="AK210" s="43">
        <f t="shared" si="159"/>
        <v>-1</v>
      </c>
      <c r="AL210" s="4">
        <f t="shared" si="174"/>
        <v>27.090000000000146</v>
      </c>
      <c r="AM210" s="4">
        <f t="shared" si="175"/>
        <v>26.837268998504442</v>
      </c>
      <c r="AN210" s="4">
        <f t="shared" si="176"/>
        <v>26.837268998504442</v>
      </c>
      <c r="AO210" s="4">
        <f t="shared" si="177"/>
        <v>-15.889999999999418</v>
      </c>
      <c r="AP210" s="4">
        <f t="shared" si="178"/>
        <v>16.142731001495122</v>
      </c>
      <c r="AQ210" s="4">
        <f t="shared" si="179"/>
        <v>15.889999999999418</v>
      </c>
      <c r="AR210" s="4">
        <f t="shared" si="160"/>
        <v>25.680000000000291</v>
      </c>
      <c r="AS210">
        <f t="shared" si="180"/>
        <v>26.837268998504442</v>
      </c>
      <c r="AT210" s="6">
        <f t="shared" si="181"/>
        <v>0</v>
      </c>
      <c r="AU210" s="4">
        <f t="shared" si="182"/>
        <v>0.86109976229085561</v>
      </c>
      <c r="AV210" s="4">
        <f t="shared" si="183"/>
        <v>-3.735110648086498</v>
      </c>
      <c r="AW210">
        <f t="shared" si="184"/>
        <v>0</v>
      </c>
      <c r="AX210">
        <f t="shared" si="185"/>
        <v>0</v>
      </c>
      <c r="AY210">
        <f t="shared" si="186"/>
        <v>1</v>
      </c>
      <c r="AZ210" s="4">
        <f t="shared" si="161"/>
        <v>-3.9100000000000006</v>
      </c>
      <c r="BA210" s="4">
        <f t="shared" si="187"/>
        <v>2065.974999999999</v>
      </c>
      <c r="BB210" s="4">
        <f t="shared" si="162"/>
        <v>1984.7266666666806</v>
      </c>
      <c r="BC210" s="4">
        <f t="shared" si="163"/>
        <v>1305.1239999999998</v>
      </c>
      <c r="BE210"/>
      <c r="BG210" s="6"/>
      <c r="BM210">
        <f t="shared" si="164"/>
        <v>1</v>
      </c>
    </row>
    <row r="211" spans="1:65" x14ac:dyDescent="0.25">
      <c r="A211">
        <v>2304</v>
      </c>
      <c r="B211" s="1">
        <v>44523</v>
      </c>
      <c r="C211" s="2">
        <v>4678.4799999999996</v>
      </c>
      <c r="D211" s="2">
        <v>4699.3900000000003</v>
      </c>
      <c r="E211" s="2">
        <v>4652.66</v>
      </c>
      <c r="F211" s="2">
        <v>4690.7</v>
      </c>
      <c r="G211" s="2">
        <v>3428780000</v>
      </c>
      <c r="H211" s="2">
        <f t="shared" si="165"/>
        <v>20.1286966239192</v>
      </c>
      <c r="I211" s="2">
        <f t="shared" si="166"/>
        <v>4659.8104999999987</v>
      </c>
      <c r="J211" s="2">
        <f t="shared" si="167"/>
        <v>27.11754360770513</v>
      </c>
      <c r="K211" s="2">
        <f t="shared" si="168"/>
        <v>-4.4600000000000364</v>
      </c>
      <c r="L211" s="18">
        <v>0.1206</v>
      </c>
      <c r="M211" s="19">
        <v>24.085538052865477</v>
      </c>
      <c r="N211" s="4">
        <f t="shared" si="141"/>
        <v>46.730000000000473</v>
      </c>
      <c r="O211" s="4">
        <f t="shared" si="169"/>
        <v>35.655000000000108</v>
      </c>
      <c r="P211" s="4">
        <f t="shared" si="142"/>
        <v>5.5889999999999906</v>
      </c>
      <c r="Q211" s="4">
        <f t="shared" si="170"/>
        <v>5.014240712074308</v>
      </c>
      <c r="R211" s="18">
        <f t="shared" si="143"/>
        <v>4689.3371127819546</v>
      </c>
      <c r="S211" s="2">
        <f t="shared" si="144"/>
        <v>1.3628872180452163</v>
      </c>
      <c r="T211" s="22">
        <f t="shared" si="145"/>
        <v>1</v>
      </c>
      <c r="U211" s="29">
        <f t="shared" si="146"/>
        <v>4680.6190785915487</v>
      </c>
      <c r="V211" s="30">
        <f t="shared" si="147"/>
        <v>10.080921408451104</v>
      </c>
      <c r="W211" s="31">
        <f t="shared" si="171"/>
        <v>1</v>
      </c>
      <c r="X211" s="35">
        <f t="shared" si="148"/>
        <v>4680.4655999999959</v>
      </c>
      <c r="Y211" s="30">
        <f t="shared" si="149"/>
        <v>10.234400000003916</v>
      </c>
      <c r="Z211" s="31">
        <f t="shared" si="172"/>
        <v>1</v>
      </c>
      <c r="AA211" s="29">
        <f t="shared" si="150"/>
        <v>4680.5975915887311</v>
      </c>
      <c r="AB211" s="30">
        <f t="shared" si="151"/>
        <v>10.102408411268698</v>
      </c>
      <c r="AC211" s="31">
        <f t="shared" si="173"/>
        <v>1</v>
      </c>
      <c r="AD211" s="32">
        <f t="shared" si="152"/>
        <v>1</v>
      </c>
      <c r="AE211" s="33">
        <f t="shared" si="153"/>
        <v>0</v>
      </c>
      <c r="AF211" s="33">
        <f t="shared" si="154"/>
        <v>1</v>
      </c>
      <c r="AG211" s="33">
        <f t="shared" si="155"/>
        <v>0</v>
      </c>
      <c r="AH211" s="38">
        <f t="shared" si="156"/>
        <v>1</v>
      </c>
      <c r="AI211" s="33">
        <f t="shared" si="157"/>
        <v>1</v>
      </c>
      <c r="AJ211" s="39">
        <f t="shared" si="158"/>
        <v>1</v>
      </c>
      <c r="AK211" s="43">
        <f t="shared" si="159"/>
        <v>1</v>
      </c>
      <c r="AL211" s="4">
        <f t="shared" si="174"/>
        <v>20.910000000000764</v>
      </c>
      <c r="AM211" s="4">
        <f t="shared" si="175"/>
        <v>18.792408411269207</v>
      </c>
      <c r="AN211" s="4">
        <f t="shared" si="176"/>
        <v>18.792408411269207</v>
      </c>
      <c r="AO211" s="4">
        <f t="shared" si="177"/>
        <v>-25.819999999999709</v>
      </c>
      <c r="AP211" s="4">
        <f t="shared" si="178"/>
        <v>27.937591588731266</v>
      </c>
      <c r="AQ211" s="4">
        <f t="shared" si="179"/>
        <v>25.819999999999709</v>
      </c>
      <c r="AR211" s="4">
        <f t="shared" si="160"/>
        <v>12.220000000000255</v>
      </c>
      <c r="AS211">
        <f t="shared" si="180"/>
        <v>25.819999999999709</v>
      </c>
      <c r="AT211" s="6">
        <f t="shared" si="181"/>
        <v>0</v>
      </c>
      <c r="AU211" s="4">
        <f t="shared" si="182"/>
        <v>2.335860987846381</v>
      </c>
      <c r="AV211" s="4">
        <f t="shared" si="183"/>
        <v>12.165538052865223</v>
      </c>
      <c r="AW211">
        <f t="shared" si="184"/>
        <v>0</v>
      </c>
      <c r="AX211">
        <f t="shared" si="185"/>
        <v>0</v>
      </c>
      <c r="AY211">
        <f t="shared" si="186"/>
        <v>0</v>
      </c>
      <c r="AZ211" s="4">
        <f t="shared" si="161"/>
        <v>6.94</v>
      </c>
      <c r="BA211" s="4">
        <f t="shared" si="187"/>
        <v>2069.8849999999989</v>
      </c>
      <c r="BB211" s="4">
        <f t="shared" si="162"/>
        <v>1988.6366666666806</v>
      </c>
      <c r="BC211" s="4">
        <f t="shared" si="163"/>
        <v>1306.2039999999997</v>
      </c>
      <c r="BE211"/>
      <c r="BG211" s="6"/>
      <c r="BM211">
        <f t="shared" si="164"/>
        <v>1</v>
      </c>
    </row>
    <row r="212" spans="1:65" x14ac:dyDescent="0.25">
      <c r="A212">
        <v>2303</v>
      </c>
      <c r="B212" s="1">
        <v>44522</v>
      </c>
      <c r="C212" s="2">
        <v>4712</v>
      </c>
      <c r="D212" s="2">
        <v>4743.83</v>
      </c>
      <c r="E212" s="2">
        <v>4682.17</v>
      </c>
      <c r="F212" s="2">
        <v>4682.9399999999996</v>
      </c>
      <c r="G212" s="2">
        <v>3206280000</v>
      </c>
      <c r="H212" s="2">
        <f t="shared" si="165"/>
        <v>21.052656628347609</v>
      </c>
      <c r="I212" s="2">
        <f t="shared" si="166"/>
        <v>4654.820999999999</v>
      </c>
      <c r="J212" s="2">
        <f t="shared" si="167"/>
        <v>26.618417921273558</v>
      </c>
      <c r="K212" s="2">
        <f t="shared" si="168"/>
        <v>14.039999999999964</v>
      </c>
      <c r="L212" s="18">
        <v>0.1222</v>
      </c>
      <c r="M212" s="19">
        <v>24.483357380735733</v>
      </c>
      <c r="N212" s="4">
        <f t="shared" si="141"/>
        <v>61.659999999999854</v>
      </c>
      <c r="O212" s="4">
        <f t="shared" si="169"/>
        <v>34.748000000000047</v>
      </c>
      <c r="P212" s="4">
        <f t="shared" si="142"/>
        <v>6.3971127819548812</v>
      </c>
      <c r="Q212" s="4">
        <f t="shared" si="170"/>
        <v>5.4848169014084531</v>
      </c>
      <c r="R212" s="18">
        <f t="shared" si="143"/>
        <v>4705.2321654135339</v>
      </c>
      <c r="S212" s="2">
        <f t="shared" si="144"/>
        <v>22.292165413534349</v>
      </c>
      <c r="T212" s="22">
        <f t="shared" si="145"/>
        <v>0</v>
      </c>
      <c r="U212" s="29">
        <f t="shared" si="146"/>
        <v>4714.4104839199999</v>
      </c>
      <c r="V212" s="30">
        <f t="shared" si="147"/>
        <v>31.470483920000333</v>
      </c>
      <c r="W212" s="31">
        <f t="shared" si="171"/>
        <v>0</v>
      </c>
      <c r="X212" s="35">
        <f t="shared" si="148"/>
        <v>4714.2725333333328</v>
      </c>
      <c r="Y212" s="30">
        <f t="shared" si="149"/>
        <v>31.332533333333231</v>
      </c>
      <c r="Z212" s="31">
        <f t="shared" si="172"/>
        <v>0</v>
      </c>
      <c r="AA212" s="29">
        <f t="shared" si="150"/>
        <v>4714.3911708378664</v>
      </c>
      <c r="AB212" s="30">
        <f t="shared" si="151"/>
        <v>31.451170837866812</v>
      </c>
      <c r="AC212" s="31">
        <f t="shared" si="173"/>
        <v>0</v>
      </c>
      <c r="AD212" s="32">
        <f t="shared" si="152"/>
        <v>-1</v>
      </c>
      <c r="AE212" s="33">
        <f t="shared" si="153"/>
        <v>-1</v>
      </c>
      <c r="AF212" s="33">
        <f t="shared" si="154"/>
        <v>-1</v>
      </c>
      <c r="AG212" s="33">
        <f t="shared" si="155"/>
        <v>-1</v>
      </c>
      <c r="AH212" s="38">
        <f t="shared" si="156"/>
        <v>-1</v>
      </c>
      <c r="AI212" s="33">
        <f t="shared" si="157"/>
        <v>-1</v>
      </c>
      <c r="AJ212" s="39">
        <f t="shared" si="158"/>
        <v>-1</v>
      </c>
      <c r="AK212" s="43">
        <f t="shared" si="159"/>
        <v>-1</v>
      </c>
      <c r="AL212" s="4">
        <f t="shared" si="174"/>
        <v>31.829999999999927</v>
      </c>
      <c r="AM212" s="4">
        <f t="shared" si="175"/>
        <v>29.438829162133516</v>
      </c>
      <c r="AN212" s="4">
        <f t="shared" si="176"/>
        <v>29.438829162133516</v>
      </c>
      <c r="AO212" s="4">
        <f t="shared" si="177"/>
        <v>-29.829999999999927</v>
      </c>
      <c r="AP212" s="4">
        <f t="shared" si="178"/>
        <v>32.221170837866339</v>
      </c>
      <c r="AQ212" s="4">
        <f t="shared" si="179"/>
        <v>29.829999999999927</v>
      </c>
      <c r="AR212" s="4">
        <f t="shared" si="160"/>
        <v>29.0600000000004</v>
      </c>
      <c r="AS212">
        <f t="shared" si="180"/>
        <v>29.829999999999927</v>
      </c>
      <c r="AT212" s="6">
        <f t="shared" si="181"/>
        <v>2</v>
      </c>
      <c r="AU212" s="4">
        <f t="shared" si="182"/>
        <v>-8.8219662110420671</v>
      </c>
      <c r="AV212" s="4">
        <f t="shared" si="183"/>
        <v>-4.2766426192646678</v>
      </c>
      <c r="AW212">
        <f t="shared" si="184"/>
        <v>1</v>
      </c>
      <c r="AX212">
        <f t="shared" si="185"/>
        <v>0</v>
      </c>
      <c r="AY212">
        <f t="shared" si="186"/>
        <v>0</v>
      </c>
      <c r="AZ212" s="4">
        <f t="shared" si="161"/>
        <v>-11.085000000000001</v>
      </c>
      <c r="BA212" s="4">
        <f t="shared" si="187"/>
        <v>2062.9449999999988</v>
      </c>
      <c r="BB212" s="4">
        <f t="shared" si="162"/>
        <v>1981.6966666666806</v>
      </c>
      <c r="BC212" s="4">
        <f t="shared" si="163"/>
        <v>1319.6119999999999</v>
      </c>
      <c r="BE212"/>
      <c r="BG212" s="6"/>
      <c r="BM212">
        <f t="shared" si="164"/>
        <v>1</v>
      </c>
    </row>
    <row r="213" spans="1:65" x14ac:dyDescent="0.25">
      <c r="A213">
        <v>2302</v>
      </c>
      <c r="B213" s="1">
        <v>44519</v>
      </c>
      <c r="C213" s="2">
        <v>4708.4399999999996</v>
      </c>
      <c r="D213" s="2">
        <v>4717.75</v>
      </c>
      <c r="E213" s="2">
        <v>4694.22</v>
      </c>
      <c r="F213" s="2">
        <v>4697.96</v>
      </c>
      <c r="G213" s="2">
        <v>3265600000</v>
      </c>
      <c r="H213" s="2">
        <f t="shared" si="165"/>
        <v>19.974924836459795</v>
      </c>
      <c r="I213" s="2">
        <f t="shared" si="166"/>
        <v>4646.9054999999998</v>
      </c>
      <c r="J213" s="2">
        <f t="shared" si="167"/>
        <v>24.052183679176444</v>
      </c>
      <c r="K213" s="2">
        <f t="shared" si="168"/>
        <v>3.8999999999996362</v>
      </c>
      <c r="L213" s="18">
        <v>9.1049999999999992E-2</v>
      </c>
      <c r="M213" s="19">
        <v>18.267855468659011</v>
      </c>
      <c r="N213" s="4">
        <f t="shared" si="141"/>
        <v>23.529999999999745</v>
      </c>
      <c r="O213" s="4">
        <f t="shared" si="169"/>
        <v>30.635000000000037</v>
      </c>
      <c r="P213" s="4">
        <f t="shared" si="142"/>
        <v>7.272165413533842</v>
      </c>
      <c r="Q213" s="4">
        <f t="shared" si="170"/>
        <v>6.1807280000000073</v>
      </c>
      <c r="R213" s="18">
        <f t="shared" si="143"/>
        <v>4712.5832180451125</v>
      </c>
      <c r="S213" s="2">
        <f t="shared" si="144"/>
        <v>14.62321804511248</v>
      </c>
      <c r="T213" s="22">
        <f t="shared" si="145"/>
        <v>1</v>
      </c>
      <c r="U213" s="29">
        <f t="shared" si="146"/>
        <v>4711.0229077464783</v>
      </c>
      <c r="V213" s="30">
        <f t="shared" si="147"/>
        <v>13.062907746478231</v>
      </c>
      <c r="W213" s="31">
        <f t="shared" si="171"/>
        <v>1</v>
      </c>
      <c r="X213" s="35">
        <f t="shared" si="148"/>
        <v>4707.9949333333343</v>
      </c>
      <c r="Y213" s="30">
        <f t="shared" si="149"/>
        <v>10.034933333334266</v>
      </c>
      <c r="Z213" s="31">
        <f t="shared" si="172"/>
        <v>1</v>
      </c>
      <c r="AA213" s="29">
        <f t="shared" si="150"/>
        <v>4710.5989913286376</v>
      </c>
      <c r="AB213" s="30">
        <f t="shared" si="151"/>
        <v>12.63899132863753</v>
      </c>
      <c r="AC213" s="31">
        <f t="shared" si="173"/>
        <v>1</v>
      </c>
      <c r="AD213" s="32">
        <f t="shared" si="152"/>
        <v>1</v>
      </c>
      <c r="AE213" s="33">
        <f t="shared" si="153"/>
        <v>1</v>
      </c>
      <c r="AF213" s="33">
        <f t="shared" si="154"/>
        <v>1</v>
      </c>
      <c r="AG213" s="33">
        <f t="shared" si="155"/>
        <v>1</v>
      </c>
      <c r="AH213" s="38">
        <f t="shared" si="156"/>
        <v>1</v>
      </c>
      <c r="AI213" s="33">
        <f t="shared" si="157"/>
        <v>1</v>
      </c>
      <c r="AJ213" s="39">
        <f t="shared" si="158"/>
        <v>1</v>
      </c>
      <c r="AK213" s="43">
        <f t="shared" si="159"/>
        <v>1</v>
      </c>
      <c r="AL213" s="4">
        <f t="shared" si="174"/>
        <v>9.3100000000004002</v>
      </c>
      <c r="AM213" s="4">
        <f t="shared" si="175"/>
        <v>7.1510086713624332</v>
      </c>
      <c r="AN213" s="4">
        <f t="shared" si="176"/>
        <v>7.1510086713624332</v>
      </c>
      <c r="AO213" s="4">
        <f t="shared" si="177"/>
        <v>-14.219999999999345</v>
      </c>
      <c r="AP213" s="4">
        <f t="shared" si="178"/>
        <v>16.378991328637312</v>
      </c>
      <c r="AQ213" s="4">
        <f t="shared" si="179"/>
        <v>14.219999999999345</v>
      </c>
      <c r="AR213" s="4">
        <f t="shared" si="160"/>
        <v>10.479999999999563</v>
      </c>
      <c r="AS213">
        <f t="shared" si="180"/>
        <v>14.219999999999345</v>
      </c>
      <c r="AT213" s="6">
        <f t="shared" si="181"/>
        <v>0</v>
      </c>
      <c r="AU213" s="4">
        <f t="shared" si="182"/>
        <v>6.510209440351737</v>
      </c>
      <c r="AV213" s="4">
        <f t="shared" si="183"/>
        <v>8.0878554686594484</v>
      </c>
      <c r="AW213">
        <f t="shared" si="184"/>
        <v>0</v>
      </c>
      <c r="AX213">
        <f t="shared" si="185"/>
        <v>0</v>
      </c>
      <c r="AY213">
        <f t="shared" si="186"/>
        <v>0</v>
      </c>
      <c r="AZ213" s="4">
        <f t="shared" si="161"/>
        <v>6.94</v>
      </c>
      <c r="BA213" s="4">
        <f t="shared" si="187"/>
        <v>2074.0299999999988</v>
      </c>
      <c r="BB213" s="4">
        <f t="shared" si="162"/>
        <v>1992.7816666666806</v>
      </c>
      <c r="BC213" s="4">
        <f t="shared" si="163"/>
        <v>1318.1879999999999</v>
      </c>
      <c r="BE213"/>
      <c r="BG213" s="6"/>
      <c r="BM213">
        <f t="shared" si="164"/>
        <v>1</v>
      </c>
    </row>
    <row r="214" spans="1:65" x14ac:dyDescent="0.25">
      <c r="A214">
        <v>2301</v>
      </c>
      <c r="B214" s="1">
        <v>44518</v>
      </c>
      <c r="C214" s="2">
        <v>4700.72</v>
      </c>
      <c r="D214" s="2">
        <v>4708.8</v>
      </c>
      <c r="E214" s="2">
        <v>4672.78</v>
      </c>
      <c r="F214" s="2">
        <v>4704.54</v>
      </c>
      <c r="G214" s="2">
        <v>3335620000</v>
      </c>
      <c r="H214" s="2">
        <f t="shared" si="165"/>
        <v>19.086625218257442</v>
      </c>
      <c r="I214" s="2">
        <f t="shared" si="166"/>
        <v>4638.7895000000008</v>
      </c>
      <c r="J214" s="2">
        <f t="shared" si="167"/>
        <v>24.021097174643867</v>
      </c>
      <c r="K214" s="2">
        <f t="shared" si="168"/>
        <v>12.050000000000182</v>
      </c>
      <c r="L214" s="18">
        <v>9.0150000000000008E-2</v>
      </c>
      <c r="M214" s="19">
        <v>18.026269078566159</v>
      </c>
      <c r="N214" s="4">
        <f t="shared" si="141"/>
        <v>36.020000000000437</v>
      </c>
      <c r="O214" s="4">
        <f t="shared" si="169"/>
        <v>32.126000000000019</v>
      </c>
      <c r="P214" s="4">
        <f t="shared" si="142"/>
        <v>8.043218045112793</v>
      </c>
      <c r="Q214" s="4">
        <f t="shared" si="170"/>
        <v>6.6228403755868577</v>
      </c>
      <c r="R214" s="18">
        <f t="shared" si="143"/>
        <v>4697.0804962406019</v>
      </c>
      <c r="S214" s="2">
        <f t="shared" si="144"/>
        <v>7.4595037593981033</v>
      </c>
      <c r="T214" s="22">
        <f t="shared" si="145"/>
        <v>1</v>
      </c>
      <c r="U214" s="29">
        <f t="shared" si="146"/>
        <v>4703.5044318653254</v>
      </c>
      <c r="V214" s="30">
        <f t="shared" si="147"/>
        <v>1.0355681346745769</v>
      </c>
      <c r="W214" s="31">
        <f t="shared" si="171"/>
        <v>1</v>
      </c>
      <c r="X214" s="35">
        <f t="shared" si="148"/>
        <v>4707.5120000000024</v>
      </c>
      <c r="Y214" s="30">
        <f t="shared" si="149"/>
        <v>2.9720000000024811</v>
      </c>
      <c r="Z214" s="31">
        <f t="shared" si="172"/>
        <v>1</v>
      </c>
      <c r="AA214" s="29">
        <f t="shared" si="150"/>
        <v>4704.0654914041797</v>
      </c>
      <c r="AB214" s="30">
        <f t="shared" si="151"/>
        <v>0.47450859582022531</v>
      </c>
      <c r="AC214" s="31">
        <f t="shared" si="173"/>
        <v>1</v>
      </c>
      <c r="AD214" s="32">
        <f t="shared" si="152"/>
        <v>1</v>
      </c>
      <c r="AE214" s="33">
        <f t="shared" si="153"/>
        <v>1</v>
      </c>
      <c r="AF214" s="33">
        <f t="shared" si="154"/>
        <v>1</v>
      </c>
      <c r="AG214" s="33">
        <f t="shared" si="155"/>
        <v>1</v>
      </c>
      <c r="AH214" s="38">
        <f t="shared" si="156"/>
        <v>1</v>
      </c>
      <c r="AI214" s="33">
        <f t="shared" si="157"/>
        <v>1</v>
      </c>
      <c r="AJ214" s="39">
        <f t="shared" si="158"/>
        <v>1</v>
      </c>
      <c r="AK214" s="43">
        <f t="shared" si="159"/>
        <v>1</v>
      </c>
      <c r="AL214" s="4">
        <f t="shared" si="174"/>
        <v>8.0799999999999272</v>
      </c>
      <c r="AM214" s="4">
        <f t="shared" si="175"/>
        <v>4.7345085958204436</v>
      </c>
      <c r="AN214" s="4">
        <f t="shared" si="176"/>
        <v>4.7345085958204436</v>
      </c>
      <c r="AO214" s="4">
        <f t="shared" si="177"/>
        <v>-27.940000000000509</v>
      </c>
      <c r="AP214" s="4">
        <f t="shared" si="178"/>
        <v>31.285491404179993</v>
      </c>
      <c r="AQ214" s="4">
        <f t="shared" si="179"/>
        <v>27.940000000000509</v>
      </c>
      <c r="AR214" s="4">
        <f t="shared" si="160"/>
        <v>3.819999999999709</v>
      </c>
      <c r="AS214">
        <f t="shared" si="180"/>
        <v>27.940000000000509</v>
      </c>
      <c r="AT214" s="6">
        <f t="shared" si="181"/>
        <v>1</v>
      </c>
      <c r="AU214" s="4">
        <f t="shared" si="182"/>
        <v>-6.9597481726260995</v>
      </c>
      <c r="AV214" s="4">
        <f t="shared" si="183"/>
        <v>14.506269078566451</v>
      </c>
      <c r="AW214">
        <f t="shared" si="184"/>
        <v>0</v>
      </c>
      <c r="AX214">
        <f t="shared" si="185"/>
        <v>1</v>
      </c>
      <c r="AY214">
        <f t="shared" si="186"/>
        <v>0</v>
      </c>
      <c r="AZ214" s="4">
        <f t="shared" si="161"/>
        <v>-3.9100000000000006</v>
      </c>
      <c r="BA214" s="4">
        <f t="shared" si="187"/>
        <v>2067.0899999999988</v>
      </c>
      <c r="BB214" s="4">
        <f t="shared" si="162"/>
        <v>1985.8416666666806</v>
      </c>
      <c r="BC214" s="4">
        <f t="shared" si="163"/>
        <v>1315.1</v>
      </c>
      <c r="BE214"/>
      <c r="BG214" s="6"/>
      <c r="BM214">
        <f t="shared" si="164"/>
        <v>1</v>
      </c>
    </row>
    <row r="215" spans="1:65" x14ac:dyDescent="0.25">
      <c r="A215">
        <v>2300</v>
      </c>
      <c r="B215" s="1">
        <v>44517</v>
      </c>
      <c r="C215" s="2">
        <v>4701.5</v>
      </c>
      <c r="D215" s="2">
        <v>4701.5</v>
      </c>
      <c r="E215" s="2">
        <v>4684.41</v>
      </c>
      <c r="F215" s="2">
        <v>4688.67</v>
      </c>
      <c r="G215" s="2">
        <v>3221250000</v>
      </c>
      <c r="H215" s="2">
        <f t="shared" si="165"/>
        <v>19.664697669795011</v>
      </c>
      <c r="I215" s="2">
        <f t="shared" si="166"/>
        <v>4630.3655000000008</v>
      </c>
      <c r="J215" s="2">
        <f t="shared" si="167"/>
        <v>23.672618309590877</v>
      </c>
      <c r="K215" s="2">
        <f t="shared" si="168"/>
        <v>0.6000000000003638</v>
      </c>
      <c r="L215" s="18">
        <v>9.0999999999999998E-2</v>
      </c>
      <c r="M215" s="19">
        <v>18.243697241195139</v>
      </c>
      <c r="N215" s="4">
        <f t="shared" si="141"/>
        <v>17.090000000000146</v>
      </c>
      <c r="O215" s="4">
        <f t="shared" si="169"/>
        <v>30.767000000000007</v>
      </c>
      <c r="P215" s="4">
        <f t="shared" si="142"/>
        <v>8.4104962406015193</v>
      </c>
      <c r="Q215" s="4">
        <f t="shared" si="170"/>
        <v>7.1395688854489219</v>
      </c>
      <c r="R215" s="18">
        <f t="shared" si="143"/>
        <v>4709.8897744360902</v>
      </c>
      <c r="S215" s="2">
        <f t="shared" si="144"/>
        <v>21.21977443609012</v>
      </c>
      <c r="T215" s="22">
        <f t="shared" si="145"/>
        <v>0</v>
      </c>
      <c r="U215" s="29">
        <f t="shared" si="146"/>
        <v>4704.6739977941179</v>
      </c>
      <c r="V215" s="30">
        <f t="shared" si="147"/>
        <v>16.003997794117822</v>
      </c>
      <c r="W215" s="31">
        <f t="shared" si="171"/>
        <v>1</v>
      </c>
      <c r="X215" s="35">
        <f t="shared" si="148"/>
        <v>4697.8813333333346</v>
      </c>
      <c r="Y215" s="30">
        <f t="shared" si="149"/>
        <v>9.2113333333345508</v>
      </c>
      <c r="Z215" s="31">
        <f t="shared" si="172"/>
        <v>1</v>
      </c>
      <c r="AA215" s="29">
        <f t="shared" si="150"/>
        <v>4703.7230247696079</v>
      </c>
      <c r="AB215" s="30">
        <f t="shared" si="151"/>
        <v>15.053024769607873</v>
      </c>
      <c r="AC215" s="31">
        <f t="shared" si="173"/>
        <v>1</v>
      </c>
      <c r="AD215" s="32">
        <f t="shared" si="152"/>
        <v>1</v>
      </c>
      <c r="AE215" s="33">
        <f t="shared" si="153"/>
        <v>1</v>
      </c>
      <c r="AF215" s="33">
        <f t="shared" si="154"/>
        <v>1</v>
      </c>
      <c r="AG215" s="33">
        <f t="shared" si="155"/>
        <v>0</v>
      </c>
      <c r="AH215" s="38">
        <f t="shared" si="156"/>
        <v>1</v>
      </c>
      <c r="AI215" s="33">
        <f t="shared" si="157"/>
        <v>1</v>
      </c>
      <c r="AJ215" s="39">
        <f t="shared" si="158"/>
        <v>1</v>
      </c>
      <c r="AK215" s="43">
        <f t="shared" si="159"/>
        <v>1</v>
      </c>
      <c r="AL215" s="4">
        <f t="shared" si="174"/>
        <v>0</v>
      </c>
      <c r="AM215" s="4">
        <f t="shared" si="175"/>
        <v>-2.2230247696079459</v>
      </c>
      <c r="AN215" s="4">
        <f t="shared" si="176"/>
        <v>2.2230247696079459</v>
      </c>
      <c r="AO215" s="4">
        <f t="shared" si="177"/>
        <v>-17.090000000000146</v>
      </c>
      <c r="AP215" s="4">
        <f t="shared" si="178"/>
        <v>19.313024769608091</v>
      </c>
      <c r="AQ215" s="4">
        <f t="shared" si="179"/>
        <v>17.090000000000146</v>
      </c>
      <c r="AR215" s="4">
        <f t="shared" si="160"/>
        <v>12.829999999999927</v>
      </c>
      <c r="AS215">
        <f t="shared" si="180"/>
        <v>17.090000000000146</v>
      </c>
      <c r="AT215" s="6">
        <f t="shared" si="181"/>
        <v>0</v>
      </c>
      <c r="AU215" s="4">
        <f t="shared" si="182"/>
        <v>4.1769342335880388</v>
      </c>
      <c r="AV215" s="4">
        <f t="shared" si="183"/>
        <v>5.7136972411952121</v>
      </c>
      <c r="AW215">
        <f t="shared" si="184"/>
        <v>0</v>
      </c>
      <c r="AX215">
        <f t="shared" si="185"/>
        <v>0</v>
      </c>
      <c r="AY215">
        <f t="shared" si="186"/>
        <v>0</v>
      </c>
      <c r="AZ215" s="4">
        <f t="shared" si="161"/>
        <v>6.94</v>
      </c>
      <c r="BA215" s="4">
        <f t="shared" si="187"/>
        <v>2070.9999999999986</v>
      </c>
      <c r="BB215" s="4">
        <f t="shared" si="162"/>
        <v>1989.7516666666806</v>
      </c>
      <c r="BC215" s="4">
        <f t="shared" si="163"/>
        <v>1315.4119999999998</v>
      </c>
      <c r="BE215"/>
      <c r="BG215" s="6"/>
      <c r="BM215">
        <f t="shared" si="164"/>
        <v>1</v>
      </c>
    </row>
    <row r="216" spans="1:65" x14ac:dyDescent="0.25">
      <c r="A216">
        <v>2299</v>
      </c>
      <c r="B216" s="1">
        <v>44516</v>
      </c>
      <c r="C216" s="2">
        <v>4679.42</v>
      </c>
      <c r="D216" s="2">
        <v>4714.95</v>
      </c>
      <c r="E216" s="2">
        <v>4679.42</v>
      </c>
      <c r="F216" s="2">
        <v>4700.8999999999996</v>
      </c>
      <c r="G216" s="2">
        <v>2838210000</v>
      </c>
      <c r="H216" s="2">
        <f t="shared" si="165"/>
        <v>24.313572706983631</v>
      </c>
      <c r="I216" s="2">
        <f t="shared" si="166"/>
        <v>4621.5115000000005</v>
      </c>
      <c r="J216" s="2">
        <f t="shared" si="167"/>
        <v>27.064045147332344</v>
      </c>
      <c r="K216" s="2">
        <f t="shared" si="168"/>
        <v>-3.3800000000001091</v>
      </c>
      <c r="L216" s="18">
        <v>9.2600000000000002E-2</v>
      </c>
      <c r="M216" s="19">
        <v>18.492986290076683</v>
      </c>
      <c r="N216" s="4">
        <f t="shared" si="141"/>
        <v>35.529999999999745</v>
      </c>
      <c r="O216" s="4">
        <f t="shared" si="169"/>
        <v>33.285000000000039</v>
      </c>
      <c r="P216" s="4">
        <f t="shared" si="142"/>
        <v>8.9897744360902454</v>
      </c>
      <c r="Q216" s="4">
        <f t="shared" si="170"/>
        <v>8.1384558823529449</v>
      </c>
      <c r="R216" s="18">
        <f t="shared" si="143"/>
        <v>4692.1832255639101</v>
      </c>
      <c r="S216" s="2">
        <f t="shared" si="144"/>
        <v>8.7167744360895085</v>
      </c>
      <c r="T216" s="22">
        <f t="shared" si="145"/>
        <v>1</v>
      </c>
      <c r="U216" s="29">
        <f t="shared" si="146"/>
        <v>4682.9315731220659</v>
      </c>
      <c r="V216" s="30">
        <f t="shared" si="147"/>
        <v>17.96842687793378</v>
      </c>
      <c r="W216" s="31">
        <f t="shared" si="171"/>
        <v>1</v>
      </c>
      <c r="X216" s="35">
        <f t="shared" si="148"/>
        <v>4690.1285333333399</v>
      </c>
      <c r="Y216" s="30">
        <f t="shared" si="149"/>
        <v>10.771466666659762</v>
      </c>
      <c r="Z216" s="31">
        <f t="shared" si="172"/>
        <v>1</v>
      </c>
      <c r="AA216" s="29">
        <f t="shared" si="150"/>
        <v>4683.9391475516441</v>
      </c>
      <c r="AB216" s="30">
        <f t="shared" si="151"/>
        <v>16.960852448355581</v>
      </c>
      <c r="AC216" s="31">
        <f t="shared" si="173"/>
        <v>1</v>
      </c>
      <c r="AD216" s="32">
        <f t="shared" si="152"/>
        <v>1</v>
      </c>
      <c r="AE216" s="33">
        <f t="shared" si="153"/>
        <v>1</v>
      </c>
      <c r="AF216" s="33">
        <f t="shared" si="154"/>
        <v>0</v>
      </c>
      <c r="AG216" s="33">
        <f t="shared" si="155"/>
        <v>0</v>
      </c>
      <c r="AH216" s="38">
        <f t="shared" si="156"/>
        <v>1</v>
      </c>
      <c r="AI216" s="33">
        <f t="shared" si="157"/>
        <v>1</v>
      </c>
      <c r="AJ216" s="39">
        <f t="shared" si="158"/>
        <v>1</v>
      </c>
      <c r="AK216" s="43">
        <f t="shared" si="159"/>
        <v>1</v>
      </c>
      <c r="AL216" s="4">
        <f t="shared" si="174"/>
        <v>35.529999999999745</v>
      </c>
      <c r="AM216" s="4">
        <f t="shared" si="175"/>
        <v>31.010852448355763</v>
      </c>
      <c r="AN216" s="4">
        <f t="shared" si="176"/>
        <v>31.010852448355763</v>
      </c>
      <c r="AO216" s="4">
        <f t="shared" si="177"/>
        <v>0</v>
      </c>
      <c r="AP216" s="4">
        <f t="shared" si="178"/>
        <v>4.5191475516439823</v>
      </c>
      <c r="AQ216" s="4">
        <f t="shared" si="179"/>
        <v>0</v>
      </c>
      <c r="AR216" s="4">
        <f t="shared" si="160"/>
        <v>21.479999999999563</v>
      </c>
      <c r="AS216">
        <f t="shared" si="180"/>
        <v>31.010852448355763</v>
      </c>
      <c r="AT216" s="6">
        <f t="shared" si="181"/>
        <v>1</v>
      </c>
      <c r="AU216" s="4">
        <f t="shared" si="182"/>
        <v>-8.7216731287397238</v>
      </c>
      <c r="AV216" s="4">
        <f t="shared" si="183"/>
        <v>-2.6870137099228808</v>
      </c>
      <c r="AW216">
        <f t="shared" si="184"/>
        <v>1</v>
      </c>
      <c r="AX216">
        <f t="shared" si="185"/>
        <v>0</v>
      </c>
      <c r="AY216">
        <f t="shared" si="186"/>
        <v>0</v>
      </c>
      <c r="AZ216" s="4">
        <f t="shared" si="161"/>
        <v>-3.9100000000000006</v>
      </c>
      <c r="BA216" s="4">
        <f t="shared" si="187"/>
        <v>2064.0599999999986</v>
      </c>
      <c r="BB216" s="4">
        <f t="shared" si="162"/>
        <v>1982.8116666666806</v>
      </c>
      <c r="BC216" s="4">
        <f t="shared" si="163"/>
        <v>1306.58</v>
      </c>
      <c r="BE216"/>
      <c r="BG216" s="6"/>
      <c r="BM216">
        <f t="shared" si="164"/>
        <v>1</v>
      </c>
    </row>
    <row r="217" spans="1:65" x14ac:dyDescent="0.25">
      <c r="A217">
        <v>2298</v>
      </c>
      <c r="B217" s="1">
        <v>44515</v>
      </c>
      <c r="C217" s="2">
        <v>4689.3</v>
      </c>
      <c r="D217" s="2">
        <v>4697.42</v>
      </c>
      <c r="E217" s="2">
        <v>4672.8599999999997</v>
      </c>
      <c r="F217" s="2">
        <v>4682.8</v>
      </c>
      <c r="G217" s="2">
        <v>2618980000</v>
      </c>
      <c r="H217" s="2">
        <f t="shared" si="165"/>
        <v>31.152973462505241</v>
      </c>
      <c r="I217" s="2">
        <f t="shared" si="166"/>
        <v>4612.4075000000003</v>
      </c>
      <c r="J217" s="2">
        <f t="shared" si="167"/>
        <v>30.239849950024595</v>
      </c>
      <c r="K217" s="2">
        <f t="shared" si="168"/>
        <v>6.4499999999998181</v>
      </c>
      <c r="L217" s="18">
        <v>9.7049999999999997E-2</v>
      </c>
      <c r="M217" s="19">
        <v>19.381895060535687</v>
      </c>
      <c r="N217" s="4">
        <f t="shared" si="141"/>
        <v>24.5600000000004</v>
      </c>
      <c r="O217" s="4">
        <f t="shared" si="169"/>
        <v>31.913000000000011</v>
      </c>
      <c r="P217" s="4">
        <f t="shared" si="142"/>
        <v>9.3832255639097948</v>
      </c>
      <c r="Q217" s="4">
        <f t="shared" si="170"/>
        <v>9.0040336463223838</v>
      </c>
      <c r="R217" s="18">
        <f t="shared" si="143"/>
        <v>4693.1137368421059</v>
      </c>
      <c r="S217" s="2">
        <f t="shared" si="144"/>
        <v>10.313736842105754</v>
      </c>
      <c r="T217" s="22">
        <f t="shared" si="145"/>
        <v>1</v>
      </c>
      <c r="U217" s="29">
        <f t="shared" si="146"/>
        <v>4693.12881096</v>
      </c>
      <c r="V217" s="30">
        <f t="shared" si="147"/>
        <v>10.328810959999828</v>
      </c>
      <c r="W217" s="31">
        <f t="shared" si="171"/>
        <v>1</v>
      </c>
      <c r="X217" s="35">
        <f t="shared" si="148"/>
        <v>4687.1190666666698</v>
      </c>
      <c r="Y217" s="30">
        <f t="shared" si="149"/>
        <v>4.3190666666696416</v>
      </c>
      <c r="Z217" s="31">
        <f t="shared" si="172"/>
        <v>1</v>
      </c>
      <c r="AA217" s="29">
        <f t="shared" si="150"/>
        <v>4692.2874467589336</v>
      </c>
      <c r="AB217" s="30">
        <f t="shared" si="151"/>
        <v>9.4874467589334017</v>
      </c>
      <c r="AC217" s="31">
        <f t="shared" si="173"/>
        <v>1</v>
      </c>
      <c r="AD217" s="32">
        <f t="shared" si="152"/>
        <v>1</v>
      </c>
      <c r="AE217" s="33">
        <f t="shared" si="153"/>
        <v>0</v>
      </c>
      <c r="AF217" s="33">
        <f t="shared" si="154"/>
        <v>0</v>
      </c>
      <c r="AG217" s="33">
        <f t="shared" si="155"/>
        <v>0</v>
      </c>
      <c r="AH217" s="38">
        <f t="shared" si="156"/>
        <v>1</v>
      </c>
      <c r="AI217" s="33">
        <f t="shared" si="157"/>
        <v>1</v>
      </c>
      <c r="AJ217" s="39">
        <f t="shared" si="158"/>
        <v>0</v>
      </c>
      <c r="AK217" s="43">
        <f t="shared" si="159"/>
        <v>0</v>
      </c>
      <c r="AL217" s="4">
        <f t="shared" si="174"/>
        <v>8.1199999999998909</v>
      </c>
      <c r="AM217" s="4">
        <f t="shared" si="175"/>
        <v>5.1325532410664891</v>
      </c>
      <c r="AN217" s="4">
        <f t="shared" si="176"/>
        <v>5.1325532410664891</v>
      </c>
      <c r="AO217" s="4">
        <f t="shared" si="177"/>
        <v>-16.440000000000509</v>
      </c>
      <c r="AP217" s="4">
        <f t="shared" si="178"/>
        <v>19.427446758933911</v>
      </c>
      <c r="AQ217" s="4">
        <f t="shared" si="179"/>
        <v>16.440000000000509</v>
      </c>
      <c r="AR217" s="4">
        <f t="shared" si="160"/>
        <v>6.5</v>
      </c>
      <c r="AS217">
        <f t="shared" si="180"/>
        <v>16.440000000000509</v>
      </c>
      <c r="AT217" s="6">
        <f t="shared" si="181"/>
        <v>0</v>
      </c>
      <c r="AU217" s="4">
        <f t="shared" si="182"/>
        <v>5.2789109172958604</v>
      </c>
      <c r="AV217" s="4">
        <f t="shared" si="183"/>
        <v>13.181895060535687</v>
      </c>
      <c r="AW217">
        <f t="shared" si="184"/>
        <v>0</v>
      </c>
      <c r="AX217">
        <f t="shared" si="185"/>
        <v>0</v>
      </c>
      <c r="AY217">
        <f t="shared" si="186"/>
        <v>0</v>
      </c>
      <c r="AZ217" s="4">
        <f t="shared" si="161"/>
        <v>6.94</v>
      </c>
      <c r="BA217" s="4">
        <f t="shared" si="187"/>
        <v>2067.9699999999984</v>
      </c>
      <c r="BB217" s="4">
        <f t="shared" si="162"/>
        <v>1986.7216666666807</v>
      </c>
      <c r="BC217" s="4">
        <f t="shared" si="163"/>
        <v>1310.5319999999999</v>
      </c>
      <c r="BE217"/>
      <c r="BG217" s="6"/>
      <c r="BM217">
        <f t="shared" si="164"/>
        <v>1</v>
      </c>
    </row>
    <row r="218" spans="1:65" x14ac:dyDescent="0.25">
      <c r="A218">
        <v>2297</v>
      </c>
      <c r="B218" s="1">
        <v>44512</v>
      </c>
      <c r="C218" s="2">
        <v>4655.24</v>
      </c>
      <c r="D218" s="2">
        <v>4688.47</v>
      </c>
      <c r="E218" s="2">
        <v>4650.7700000000004</v>
      </c>
      <c r="F218" s="2">
        <v>4682.8500000000004</v>
      </c>
      <c r="G218" s="2">
        <v>2865790000</v>
      </c>
      <c r="H218" s="2">
        <f t="shared" si="165"/>
        <v>35.114871113722373</v>
      </c>
      <c r="I218" s="2">
        <f t="shared" si="166"/>
        <v>4601.1285000000007</v>
      </c>
      <c r="J218" s="2">
        <f t="shared" si="167"/>
        <v>35.228633132274958</v>
      </c>
      <c r="K218" s="2">
        <f t="shared" si="168"/>
        <v>5.9699999999993452</v>
      </c>
      <c r="L218" s="18">
        <v>9.5250000000000001E-2</v>
      </c>
      <c r="M218" s="19">
        <v>18.886009493301191</v>
      </c>
      <c r="N218" s="4">
        <f t="shared" si="141"/>
        <v>39.199999999999818</v>
      </c>
      <c r="O218" s="4">
        <f t="shared" si="169"/>
        <v>31.984999999999946</v>
      </c>
      <c r="P218" s="4">
        <f t="shared" si="142"/>
        <v>10.263736842105283</v>
      </c>
      <c r="Q218" s="4">
        <f t="shared" si="170"/>
        <v>9.81746400000001</v>
      </c>
      <c r="R218" s="18">
        <f t="shared" si="143"/>
        <v>4660.3337819548879</v>
      </c>
      <c r="S218" s="2">
        <f t="shared" si="144"/>
        <v>22.51621804511251</v>
      </c>
      <c r="T218" s="22">
        <f t="shared" si="145"/>
        <v>0</v>
      </c>
      <c r="U218" s="29">
        <f t="shared" si="146"/>
        <v>4659.1469916197184</v>
      </c>
      <c r="V218" s="30">
        <f t="shared" si="147"/>
        <v>23.703008380281972</v>
      </c>
      <c r="W218" s="31">
        <f t="shared" si="171"/>
        <v>0</v>
      </c>
      <c r="X218" s="35">
        <f t="shared" si="148"/>
        <v>4652.0171999999984</v>
      </c>
      <c r="Y218" s="30">
        <f t="shared" si="149"/>
        <v>30.832800000001953</v>
      </c>
      <c r="Z218" s="31">
        <f t="shared" si="172"/>
        <v>0</v>
      </c>
      <c r="AA218" s="29">
        <f t="shared" si="150"/>
        <v>4658.1488207929578</v>
      </c>
      <c r="AB218" s="30">
        <f t="shared" si="151"/>
        <v>24.701179207042514</v>
      </c>
      <c r="AC218" s="31">
        <f t="shared" si="173"/>
        <v>0</v>
      </c>
      <c r="AD218" s="32">
        <f t="shared" si="152"/>
        <v>-1</v>
      </c>
      <c r="AE218" s="33">
        <f t="shared" si="153"/>
        <v>-1</v>
      </c>
      <c r="AF218" s="33">
        <f t="shared" si="154"/>
        <v>0</v>
      </c>
      <c r="AG218" s="33">
        <f t="shared" si="155"/>
        <v>0</v>
      </c>
      <c r="AH218" s="38">
        <f t="shared" si="156"/>
        <v>-1</v>
      </c>
      <c r="AI218" s="33">
        <f t="shared" si="157"/>
        <v>-1</v>
      </c>
      <c r="AJ218" s="39">
        <f t="shared" si="158"/>
        <v>-1</v>
      </c>
      <c r="AK218" s="43">
        <f t="shared" si="159"/>
        <v>0</v>
      </c>
      <c r="AL218" s="4">
        <f t="shared" si="174"/>
        <v>33.230000000000473</v>
      </c>
      <c r="AM218" s="4">
        <f t="shared" si="175"/>
        <v>30.321179207042405</v>
      </c>
      <c r="AN218" s="4">
        <f t="shared" si="176"/>
        <v>30.321179207042405</v>
      </c>
      <c r="AO218" s="4">
        <f t="shared" si="177"/>
        <v>-4.4699999999993452</v>
      </c>
      <c r="AP218" s="4">
        <f t="shared" si="178"/>
        <v>7.3788207929574128</v>
      </c>
      <c r="AQ218" s="4">
        <f t="shared" si="179"/>
        <v>4.4699999999993452</v>
      </c>
      <c r="AR218" s="4">
        <f t="shared" si="160"/>
        <v>27.610000000000582</v>
      </c>
      <c r="AS218">
        <f t="shared" si="180"/>
        <v>30.321179207042405</v>
      </c>
      <c r="AT218" s="6">
        <f t="shared" si="181"/>
        <v>1</v>
      </c>
      <c r="AU218" s="4">
        <f t="shared" si="182"/>
        <v>-4.5235208122721318</v>
      </c>
      <c r="AV218" s="4">
        <f t="shared" si="183"/>
        <v>-8.4239905066993899</v>
      </c>
      <c r="AW218">
        <f t="shared" si="184"/>
        <v>1</v>
      </c>
      <c r="AX218">
        <f t="shared" si="185"/>
        <v>0</v>
      </c>
      <c r="AY218">
        <f t="shared" si="186"/>
        <v>0</v>
      </c>
      <c r="AZ218" s="4">
        <f t="shared" si="161"/>
        <v>-3.9100000000000006</v>
      </c>
      <c r="BA218" s="4">
        <f t="shared" si="187"/>
        <v>2061.0299999999984</v>
      </c>
      <c r="BB218" s="4">
        <f t="shared" si="162"/>
        <v>1984.4083333333474</v>
      </c>
      <c r="BC218" s="4">
        <f t="shared" si="163"/>
        <v>1296.9079999999999</v>
      </c>
      <c r="BE218"/>
      <c r="BG218" s="6"/>
      <c r="BM218">
        <f t="shared" si="164"/>
        <v>1</v>
      </c>
    </row>
    <row r="219" spans="1:65" x14ac:dyDescent="0.25">
      <c r="A219">
        <v>2296</v>
      </c>
      <c r="B219" s="1">
        <v>44511</v>
      </c>
      <c r="C219" s="2">
        <v>4659.3900000000003</v>
      </c>
      <c r="D219" s="2">
        <v>4664.55</v>
      </c>
      <c r="E219" s="2">
        <v>4648.3100000000004</v>
      </c>
      <c r="F219" s="2">
        <v>4649.2700000000004</v>
      </c>
      <c r="G219" s="2">
        <v>2623140000</v>
      </c>
      <c r="H219" s="2">
        <f t="shared" si="165"/>
        <v>44.919241422802358</v>
      </c>
      <c r="I219" s="2">
        <f t="shared" si="166"/>
        <v>4590.7510000000002</v>
      </c>
      <c r="J219" s="2">
        <f t="shared" si="167"/>
        <v>41.931910032186316</v>
      </c>
      <c r="K219" s="2">
        <f t="shared" si="168"/>
        <v>12.680000000000291</v>
      </c>
      <c r="L219" s="18">
        <v>0.1132</v>
      </c>
      <c r="M219" s="19">
        <v>22.432746430235021</v>
      </c>
      <c r="N219" s="4">
        <f t="shared" si="141"/>
        <v>17.840000000000146</v>
      </c>
      <c r="O219" s="4">
        <f t="shared" si="169"/>
        <v>32.11399999999994</v>
      </c>
      <c r="P219" s="4">
        <f t="shared" si="142"/>
        <v>11.063781954887231</v>
      </c>
      <c r="Q219" s="4">
        <f t="shared" si="170"/>
        <v>10.017927230046949</v>
      </c>
      <c r="R219" s="18">
        <f t="shared" si="143"/>
        <v>4659.2590225563908</v>
      </c>
      <c r="S219" s="2">
        <f t="shared" si="144"/>
        <v>9.9890225563904096</v>
      </c>
      <c r="T219" s="22">
        <f t="shared" si="145"/>
        <v>1</v>
      </c>
      <c r="U219" s="29">
        <f t="shared" si="146"/>
        <v>4663.4041272213626</v>
      </c>
      <c r="V219" s="30">
        <f t="shared" si="147"/>
        <v>14.134127221362178</v>
      </c>
      <c r="W219" s="31">
        <f t="shared" si="171"/>
        <v>1</v>
      </c>
      <c r="X219" s="35">
        <f t="shared" si="148"/>
        <v>4648.3362666666653</v>
      </c>
      <c r="Y219" s="30">
        <f t="shared" si="149"/>
        <v>0.93373333333511255</v>
      </c>
      <c r="Z219" s="31">
        <f t="shared" si="172"/>
        <v>1</v>
      </c>
      <c r="AA219" s="29">
        <f t="shared" si="150"/>
        <v>4661.2946267437046</v>
      </c>
      <c r="AB219" s="30">
        <f t="shared" si="151"/>
        <v>12.024626743704175</v>
      </c>
      <c r="AC219" s="31">
        <f t="shared" si="173"/>
        <v>1</v>
      </c>
      <c r="AD219" s="32">
        <f t="shared" si="152"/>
        <v>1</v>
      </c>
      <c r="AE219" s="33">
        <f t="shared" si="153"/>
        <v>0</v>
      </c>
      <c r="AF219" s="33">
        <f t="shared" si="154"/>
        <v>0</v>
      </c>
      <c r="AG219" s="33">
        <f t="shared" si="155"/>
        <v>0</v>
      </c>
      <c r="AH219" s="38">
        <f t="shared" si="156"/>
        <v>1</v>
      </c>
      <c r="AI219" s="33">
        <f t="shared" si="157"/>
        <v>0</v>
      </c>
      <c r="AJ219" s="39">
        <f t="shared" si="158"/>
        <v>1</v>
      </c>
      <c r="AK219" s="43">
        <f t="shared" si="159"/>
        <v>0</v>
      </c>
      <c r="AL219" s="4">
        <f t="shared" si="174"/>
        <v>5.1599999999998545</v>
      </c>
      <c r="AM219" s="4">
        <f t="shared" si="175"/>
        <v>3.2553732562955702</v>
      </c>
      <c r="AN219" s="4">
        <f t="shared" si="176"/>
        <v>3.2553732562955702</v>
      </c>
      <c r="AO219" s="4">
        <f t="shared" si="177"/>
        <v>-11.079999999999927</v>
      </c>
      <c r="AP219" s="4">
        <f t="shared" si="178"/>
        <v>12.984626743704212</v>
      </c>
      <c r="AQ219" s="4">
        <f t="shared" si="179"/>
        <v>11.079999999999927</v>
      </c>
      <c r="AR219" s="4">
        <f t="shared" si="160"/>
        <v>10.119999999999891</v>
      </c>
      <c r="AS219">
        <f t="shared" si="180"/>
        <v>11.079999999999927</v>
      </c>
      <c r="AT219" s="6">
        <f t="shared" si="181"/>
        <v>0</v>
      </c>
      <c r="AU219" s="4">
        <f t="shared" si="182"/>
        <v>18.091164494758843</v>
      </c>
      <c r="AV219" s="4">
        <f t="shared" si="183"/>
        <v>12.612746430235131</v>
      </c>
      <c r="AW219">
        <f t="shared" si="184"/>
        <v>0</v>
      </c>
      <c r="AX219">
        <f t="shared" si="185"/>
        <v>0</v>
      </c>
      <c r="AY219">
        <f t="shared" si="186"/>
        <v>0</v>
      </c>
      <c r="AZ219" s="4">
        <f t="shared" si="161"/>
        <v>6.94</v>
      </c>
      <c r="BA219" s="4">
        <f t="shared" si="187"/>
        <v>2064.9399999999982</v>
      </c>
      <c r="BB219" s="4">
        <f t="shared" si="162"/>
        <v>1987.015000000014</v>
      </c>
      <c r="BC219" s="4">
        <f t="shared" si="163"/>
        <v>1298.568</v>
      </c>
      <c r="BE219"/>
      <c r="BG219" s="6"/>
      <c r="BM219">
        <f t="shared" si="164"/>
        <v>1</v>
      </c>
    </row>
    <row r="220" spans="1:65" x14ac:dyDescent="0.25">
      <c r="A220">
        <v>2295</v>
      </c>
      <c r="B220" s="1">
        <v>44510</v>
      </c>
      <c r="C220" s="2">
        <v>4670.26</v>
      </c>
      <c r="D220" s="2">
        <v>4684.8500000000004</v>
      </c>
      <c r="E220" s="2">
        <v>4630.8599999999997</v>
      </c>
      <c r="F220" s="2">
        <v>4646.71</v>
      </c>
      <c r="G220" s="2">
        <v>3581630000</v>
      </c>
      <c r="H220" s="2">
        <f t="shared" si="165"/>
        <v>52.996638258163749</v>
      </c>
      <c r="I220" s="2">
        <f t="shared" si="166"/>
        <v>4577.1190000000006</v>
      </c>
      <c r="J220" s="2">
        <f t="shared" si="167"/>
        <v>47.960145326477473</v>
      </c>
      <c r="K220" s="2">
        <f t="shared" si="168"/>
        <v>-14.989999999999782</v>
      </c>
      <c r="L220" s="18">
        <v>0.12695000000000001</v>
      </c>
      <c r="M220" s="19">
        <v>25.36622999544241</v>
      </c>
      <c r="N220" s="4">
        <f t="shared" si="141"/>
        <v>54.390000000000327</v>
      </c>
      <c r="O220" s="4">
        <f t="shared" si="169"/>
        <v>34.916999999999916</v>
      </c>
      <c r="P220" s="4">
        <f t="shared" si="142"/>
        <v>12.549022556390979</v>
      </c>
      <c r="Q220" s="4">
        <f t="shared" si="170"/>
        <v>10.292633900928791</v>
      </c>
      <c r="R220" s="18">
        <f t="shared" si="143"/>
        <v>4700.0710902255641</v>
      </c>
      <c r="S220" s="2">
        <f t="shared" si="144"/>
        <v>53.361090225564112</v>
      </c>
      <c r="T220" s="22">
        <f t="shared" si="145"/>
        <v>0</v>
      </c>
      <c r="U220" s="29">
        <f t="shared" si="146"/>
        <v>4674.4546600928797</v>
      </c>
      <c r="V220" s="30">
        <f t="shared" si="147"/>
        <v>27.744660092879712</v>
      </c>
      <c r="W220" s="31">
        <f t="shared" si="171"/>
        <v>0</v>
      </c>
      <c r="X220" s="35">
        <f t="shared" si="148"/>
        <v>4673.0158666666612</v>
      </c>
      <c r="Y220" s="30">
        <f t="shared" si="149"/>
        <v>26.305866666661132</v>
      </c>
      <c r="Z220" s="31">
        <f t="shared" si="172"/>
        <v>0</v>
      </c>
      <c r="AA220" s="29">
        <f t="shared" si="150"/>
        <v>4674.2532290132094</v>
      </c>
      <c r="AB220" s="30">
        <f t="shared" si="151"/>
        <v>27.543229013209384</v>
      </c>
      <c r="AC220" s="31">
        <f t="shared" si="173"/>
        <v>0</v>
      </c>
      <c r="AD220" s="32">
        <f t="shared" si="152"/>
        <v>-1</v>
      </c>
      <c r="AE220" s="33">
        <f t="shared" si="153"/>
        <v>0</v>
      </c>
      <c r="AF220" s="33">
        <f t="shared" si="154"/>
        <v>-1</v>
      </c>
      <c r="AG220" s="33">
        <f t="shared" si="155"/>
        <v>0</v>
      </c>
      <c r="AH220" s="38">
        <f t="shared" si="156"/>
        <v>-1</v>
      </c>
      <c r="AI220" s="33">
        <f t="shared" si="157"/>
        <v>-1</v>
      </c>
      <c r="AJ220" s="39">
        <f t="shared" si="158"/>
        <v>-1</v>
      </c>
      <c r="AK220" s="43">
        <f t="shared" si="159"/>
        <v>-1</v>
      </c>
      <c r="AL220" s="4">
        <f t="shared" si="174"/>
        <v>14.590000000000146</v>
      </c>
      <c r="AM220" s="4">
        <f t="shared" si="175"/>
        <v>10.596770986790943</v>
      </c>
      <c r="AN220" s="4">
        <f t="shared" si="176"/>
        <v>10.596770986790943</v>
      </c>
      <c r="AO220" s="4">
        <f t="shared" si="177"/>
        <v>-39.400000000000546</v>
      </c>
      <c r="AP220" s="4">
        <f t="shared" si="178"/>
        <v>43.393229013209748</v>
      </c>
      <c r="AQ220" s="4">
        <f t="shared" si="179"/>
        <v>39.400000000000546</v>
      </c>
      <c r="AR220" s="4">
        <f t="shared" si="160"/>
        <v>23.550000000000182</v>
      </c>
      <c r="AS220">
        <f t="shared" si="180"/>
        <v>39.400000000000546</v>
      </c>
      <c r="AT220" s="6">
        <f t="shared" si="181"/>
        <v>1</v>
      </c>
      <c r="AU220" s="4">
        <f t="shared" si="182"/>
        <v>-11.890439621218235</v>
      </c>
      <c r="AV220" s="4">
        <f t="shared" si="183"/>
        <v>2.1162299954422279</v>
      </c>
      <c r="AW220">
        <f t="shared" si="184"/>
        <v>0</v>
      </c>
      <c r="AX220">
        <f t="shared" si="185"/>
        <v>1</v>
      </c>
      <c r="AY220">
        <f t="shared" si="186"/>
        <v>0</v>
      </c>
      <c r="AZ220" s="4">
        <f t="shared" si="161"/>
        <v>-3.9100000000000006</v>
      </c>
      <c r="BA220" s="4">
        <f t="shared" si="187"/>
        <v>2057.9999999999982</v>
      </c>
      <c r="BB220" s="4">
        <f t="shared" si="162"/>
        <v>1984.7016666666807</v>
      </c>
      <c r="BC220" s="4">
        <f t="shared" si="163"/>
        <v>1302.9160000000002</v>
      </c>
      <c r="BE220"/>
      <c r="BG220" s="6"/>
      <c r="BM220">
        <f t="shared" si="164"/>
        <v>1</v>
      </c>
    </row>
    <row r="221" spans="1:65" x14ac:dyDescent="0.25">
      <c r="A221">
        <v>2294</v>
      </c>
      <c r="B221" s="1">
        <v>44509</v>
      </c>
      <c r="C221" s="2">
        <v>4707.25</v>
      </c>
      <c r="D221" s="2">
        <v>4708.53</v>
      </c>
      <c r="E221" s="2">
        <v>4670.87</v>
      </c>
      <c r="F221" s="2">
        <v>4685.25</v>
      </c>
      <c r="G221" s="2">
        <v>3110230000</v>
      </c>
      <c r="H221" s="2">
        <f t="shared" si="165"/>
        <v>55.470017567050434</v>
      </c>
      <c r="I221" s="2">
        <f t="shared" si="166"/>
        <v>4561.5065000000004</v>
      </c>
      <c r="J221" s="2">
        <f t="shared" si="167"/>
        <v>52.958181006585889</v>
      </c>
      <c r="K221" s="2">
        <f t="shared" si="168"/>
        <v>5.5500000000001819</v>
      </c>
      <c r="L221" s="18">
        <v>0.1193</v>
      </c>
      <c r="M221" s="19">
        <v>23.921356851115053</v>
      </c>
      <c r="N221" s="4">
        <f t="shared" si="141"/>
        <v>37.659999999999854</v>
      </c>
      <c r="O221" s="4">
        <f t="shared" si="169"/>
        <v>32.76899999999987</v>
      </c>
      <c r="P221" s="4">
        <f t="shared" si="142"/>
        <v>14.821090225563903</v>
      </c>
      <c r="Q221" s="4">
        <f t="shared" si="170"/>
        <v>10.755538699690399</v>
      </c>
      <c r="R221" s="18">
        <f t="shared" si="143"/>
        <v>4717.9470601503754</v>
      </c>
      <c r="S221" s="2">
        <f t="shared" si="144"/>
        <v>32.697060150375364</v>
      </c>
      <c r="T221" s="22">
        <f t="shared" si="145"/>
        <v>0</v>
      </c>
      <c r="U221" s="29">
        <f t="shared" si="146"/>
        <v>4711.5305914788732</v>
      </c>
      <c r="V221" s="30">
        <f t="shared" si="147"/>
        <v>26.280591478873248</v>
      </c>
      <c r="W221" s="31">
        <f t="shared" si="171"/>
        <v>0</v>
      </c>
      <c r="X221" s="35">
        <f t="shared" si="148"/>
        <v>4707.7769333333354</v>
      </c>
      <c r="Y221" s="30">
        <f t="shared" si="149"/>
        <v>22.526933333335364</v>
      </c>
      <c r="Z221" s="31">
        <f t="shared" si="172"/>
        <v>0</v>
      </c>
      <c r="AA221" s="29">
        <f t="shared" si="150"/>
        <v>4711.005079338498</v>
      </c>
      <c r="AB221" s="30">
        <f t="shared" si="151"/>
        <v>25.755079338498035</v>
      </c>
      <c r="AC221" s="31">
        <f t="shared" si="173"/>
        <v>0</v>
      </c>
      <c r="AD221" s="32">
        <f t="shared" si="152"/>
        <v>-1</v>
      </c>
      <c r="AE221" s="33">
        <f t="shared" si="153"/>
        <v>-1</v>
      </c>
      <c r="AF221" s="33">
        <f t="shared" si="154"/>
        <v>-1</v>
      </c>
      <c r="AG221" s="33">
        <f t="shared" si="155"/>
        <v>-1</v>
      </c>
      <c r="AH221" s="38">
        <f t="shared" si="156"/>
        <v>-1</v>
      </c>
      <c r="AI221" s="33">
        <f t="shared" si="157"/>
        <v>-1</v>
      </c>
      <c r="AJ221" s="39">
        <f t="shared" si="158"/>
        <v>-1</v>
      </c>
      <c r="AK221" s="43">
        <f t="shared" si="159"/>
        <v>-1</v>
      </c>
      <c r="AL221" s="4">
        <f t="shared" si="174"/>
        <v>1.2799999999997453</v>
      </c>
      <c r="AM221" s="4">
        <f t="shared" si="175"/>
        <v>-2.4750793384982899</v>
      </c>
      <c r="AN221" s="4">
        <f t="shared" si="176"/>
        <v>2.4750793384982899</v>
      </c>
      <c r="AO221" s="4">
        <f t="shared" si="177"/>
        <v>-36.380000000000109</v>
      </c>
      <c r="AP221" s="4">
        <f t="shared" si="178"/>
        <v>40.135079338498144</v>
      </c>
      <c r="AQ221" s="4">
        <f t="shared" si="179"/>
        <v>36.380000000000109</v>
      </c>
      <c r="AR221" s="4">
        <f t="shared" si="160"/>
        <v>22</v>
      </c>
      <c r="AS221">
        <f t="shared" si="180"/>
        <v>36.380000000000109</v>
      </c>
      <c r="AT221" s="6">
        <f t="shared" si="181"/>
        <v>1</v>
      </c>
      <c r="AU221" s="4">
        <f t="shared" si="182"/>
        <v>-10.887685234299664</v>
      </c>
      <c r="AV221" s="4">
        <f t="shared" si="183"/>
        <v>2.2213568511150532</v>
      </c>
      <c r="AW221">
        <f t="shared" si="184"/>
        <v>0</v>
      </c>
      <c r="AX221">
        <f t="shared" si="185"/>
        <v>1</v>
      </c>
      <c r="AY221">
        <f t="shared" si="186"/>
        <v>0</v>
      </c>
      <c r="AZ221" s="4">
        <f t="shared" si="161"/>
        <v>-3.9100000000000006</v>
      </c>
      <c r="BA221" s="4">
        <f t="shared" si="187"/>
        <v>2061.909999999998</v>
      </c>
      <c r="BB221" s="4">
        <f t="shared" si="162"/>
        <v>1988.6116666666808</v>
      </c>
      <c r="BC221" s="4">
        <f t="shared" si="163"/>
        <v>1317.7119999999998</v>
      </c>
      <c r="BE221"/>
      <c r="BG221" s="6"/>
      <c r="BM221">
        <f t="shared" si="164"/>
        <v>1</v>
      </c>
    </row>
    <row r="222" spans="1:65" x14ac:dyDescent="0.25">
      <c r="A222">
        <v>2293</v>
      </c>
      <c r="B222" s="1">
        <v>44508</v>
      </c>
      <c r="C222" s="2">
        <v>4701.4799999999996</v>
      </c>
      <c r="D222" s="2">
        <v>4714.92</v>
      </c>
      <c r="E222" s="2">
        <v>4694.3900000000003</v>
      </c>
      <c r="F222" s="2">
        <v>4701.7</v>
      </c>
      <c r="G222" s="2">
        <v>3465720000</v>
      </c>
      <c r="H222" s="2">
        <f t="shared" si="165"/>
        <v>51.392510695193266</v>
      </c>
      <c r="I222" s="2">
        <f t="shared" si="166"/>
        <v>4544.5595000000003</v>
      </c>
      <c r="J222" s="2">
        <f t="shared" si="167"/>
        <v>51.90050642436222</v>
      </c>
      <c r="K222" s="2">
        <f t="shared" si="168"/>
        <v>3.9499999999998181</v>
      </c>
      <c r="L222" s="18">
        <v>0.11065</v>
      </c>
      <c r="M222" s="19">
        <v>22.167230231043867</v>
      </c>
      <c r="N222" s="4">
        <f t="shared" si="141"/>
        <v>20.529999999999745</v>
      </c>
      <c r="O222" s="4">
        <f t="shared" si="169"/>
        <v>32.207999999999899</v>
      </c>
      <c r="P222" s="4">
        <f t="shared" si="142"/>
        <v>16.247060150375944</v>
      </c>
      <c r="Q222" s="4">
        <f t="shared" si="170"/>
        <v>10.975875586854452</v>
      </c>
      <c r="R222" s="18">
        <f t="shared" si="143"/>
        <v>4714.2895639097742</v>
      </c>
      <c r="S222" s="2">
        <f t="shared" si="144"/>
        <v>12.58956390977437</v>
      </c>
      <c r="T222" s="22">
        <f t="shared" si="145"/>
        <v>1</v>
      </c>
      <c r="U222" s="29">
        <f t="shared" si="146"/>
        <v>4705.8662239199994</v>
      </c>
      <c r="V222" s="30">
        <f t="shared" si="147"/>
        <v>4.1662239199995383</v>
      </c>
      <c r="W222" s="31">
        <f t="shared" si="171"/>
        <v>1</v>
      </c>
      <c r="X222" s="35">
        <f t="shared" si="148"/>
        <v>4712.5620000000054</v>
      </c>
      <c r="Y222" s="30">
        <f t="shared" si="149"/>
        <v>10.862000000005537</v>
      </c>
      <c r="Z222" s="31">
        <f t="shared" si="172"/>
        <v>1</v>
      </c>
      <c r="AA222" s="29">
        <f t="shared" si="150"/>
        <v>4706.8036325712001</v>
      </c>
      <c r="AB222" s="30">
        <f t="shared" si="151"/>
        <v>5.1036325712002508</v>
      </c>
      <c r="AC222" s="31">
        <f t="shared" si="173"/>
        <v>1</v>
      </c>
      <c r="AD222" s="32">
        <f t="shared" si="152"/>
        <v>1</v>
      </c>
      <c r="AE222" s="33">
        <f t="shared" si="153"/>
        <v>1</v>
      </c>
      <c r="AF222" s="33">
        <f t="shared" si="154"/>
        <v>1</v>
      </c>
      <c r="AG222" s="33">
        <f t="shared" si="155"/>
        <v>0</v>
      </c>
      <c r="AH222" s="38">
        <f t="shared" si="156"/>
        <v>1</v>
      </c>
      <c r="AI222" s="33">
        <f t="shared" si="157"/>
        <v>1</v>
      </c>
      <c r="AJ222" s="39">
        <f t="shared" si="158"/>
        <v>1</v>
      </c>
      <c r="AK222" s="43">
        <f t="shared" si="159"/>
        <v>1</v>
      </c>
      <c r="AL222" s="4">
        <f t="shared" si="174"/>
        <v>13.440000000000509</v>
      </c>
      <c r="AM222" s="4">
        <f t="shared" si="175"/>
        <v>8.1163674288000038</v>
      </c>
      <c r="AN222" s="4">
        <f t="shared" si="176"/>
        <v>8.1163674288000038</v>
      </c>
      <c r="AO222" s="4">
        <f t="shared" si="177"/>
        <v>-7.089999999999236</v>
      </c>
      <c r="AP222" s="4">
        <f t="shared" si="178"/>
        <v>12.413632571199742</v>
      </c>
      <c r="AQ222" s="4">
        <f t="shared" si="179"/>
        <v>7.089999999999236</v>
      </c>
      <c r="AR222" s="4">
        <f t="shared" si="160"/>
        <v>0.22000000000025466</v>
      </c>
      <c r="AS222">
        <f t="shared" si="180"/>
        <v>8.1163674288000038</v>
      </c>
      <c r="AT222" s="6">
        <f t="shared" si="181"/>
        <v>0</v>
      </c>
      <c r="AU222" s="4">
        <f t="shared" si="182"/>
        <v>14.20543822488083</v>
      </c>
      <c r="AV222" s="4">
        <f t="shared" si="183"/>
        <v>22.247230231043613</v>
      </c>
      <c r="AW222">
        <f t="shared" si="184"/>
        <v>0</v>
      </c>
      <c r="AX222">
        <f t="shared" si="185"/>
        <v>0</v>
      </c>
      <c r="AY222">
        <f t="shared" si="186"/>
        <v>0</v>
      </c>
      <c r="AZ222" s="4">
        <f t="shared" si="161"/>
        <v>6.94</v>
      </c>
      <c r="BA222" s="4">
        <f t="shared" si="187"/>
        <v>2065.8199999999979</v>
      </c>
      <c r="BB222" s="4">
        <f t="shared" si="162"/>
        <v>1992.5216666666809</v>
      </c>
      <c r="BC222" s="4">
        <f t="shared" si="163"/>
        <v>1315.4039999999995</v>
      </c>
      <c r="BE222"/>
      <c r="BG222" s="6"/>
      <c r="BM222">
        <f t="shared" si="164"/>
        <v>1</v>
      </c>
    </row>
    <row r="223" spans="1:65" x14ac:dyDescent="0.25">
      <c r="A223">
        <v>2292</v>
      </c>
      <c r="B223" s="1">
        <v>44505</v>
      </c>
      <c r="C223" s="2">
        <v>4699.26</v>
      </c>
      <c r="D223" s="2">
        <v>4718.5</v>
      </c>
      <c r="E223" s="2">
        <v>4681.32</v>
      </c>
      <c r="F223" s="2">
        <v>4697.53</v>
      </c>
      <c r="G223" s="2">
        <v>3491150000</v>
      </c>
      <c r="H223" s="2">
        <f t="shared" si="165"/>
        <v>46.81624467591957</v>
      </c>
      <c r="I223" s="2">
        <f t="shared" si="166"/>
        <v>4528.7574999999997</v>
      </c>
      <c r="J223" s="2">
        <f t="shared" si="167"/>
        <v>48.945793905632307</v>
      </c>
      <c r="K223" s="2">
        <f t="shared" si="168"/>
        <v>19.199999999999818</v>
      </c>
      <c r="L223" s="18">
        <v>9.7250000000000003E-2</v>
      </c>
      <c r="M223" s="19">
        <v>19.410265785809422</v>
      </c>
      <c r="N223" s="4">
        <f t="shared" si="141"/>
        <v>38.4399999999996</v>
      </c>
      <c r="O223" s="4">
        <f t="shared" si="169"/>
        <v>33.680999999999948</v>
      </c>
      <c r="P223" s="4">
        <f t="shared" si="142"/>
        <v>16.759563909774439</v>
      </c>
      <c r="Q223" s="4">
        <f t="shared" si="170"/>
        <v>11.246727999999996</v>
      </c>
      <c r="R223" s="18">
        <f t="shared" si="143"/>
        <v>4696.4551503759403</v>
      </c>
      <c r="S223" s="2">
        <f t="shared" si="144"/>
        <v>1.074849624059425</v>
      </c>
      <c r="T223" s="22">
        <f t="shared" si="145"/>
        <v>1</v>
      </c>
      <c r="U223" s="29">
        <f t="shared" si="146"/>
        <v>4703.431031690141</v>
      </c>
      <c r="V223" s="30">
        <f t="shared" si="147"/>
        <v>5.9010316901412807</v>
      </c>
      <c r="W223" s="31">
        <f t="shared" si="171"/>
        <v>1</v>
      </c>
      <c r="X223" s="35">
        <f t="shared" si="148"/>
        <v>4708.1903999999922</v>
      </c>
      <c r="Y223" s="30">
        <f t="shared" si="149"/>
        <v>10.660399999992478</v>
      </c>
      <c r="Z223" s="31">
        <f t="shared" si="172"/>
        <v>1</v>
      </c>
      <c r="AA223" s="29">
        <f t="shared" si="150"/>
        <v>4704.0973432535202</v>
      </c>
      <c r="AB223" s="30">
        <f t="shared" si="151"/>
        <v>6.5673432535204483</v>
      </c>
      <c r="AC223" s="31">
        <f t="shared" si="173"/>
        <v>1</v>
      </c>
      <c r="AD223" s="32">
        <f t="shared" si="152"/>
        <v>1</v>
      </c>
      <c r="AE223" s="33">
        <f t="shared" si="153"/>
        <v>1</v>
      </c>
      <c r="AF223" s="33">
        <f t="shared" si="154"/>
        <v>1</v>
      </c>
      <c r="AG223" s="33">
        <f t="shared" si="155"/>
        <v>0</v>
      </c>
      <c r="AH223" s="38">
        <f t="shared" si="156"/>
        <v>1</v>
      </c>
      <c r="AI223" s="33">
        <f t="shared" si="157"/>
        <v>1</v>
      </c>
      <c r="AJ223" s="39">
        <f t="shared" si="158"/>
        <v>1</v>
      </c>
      <c r="AK223" s="43">
        <f t="shared" si="159"/>
        <v>1</v>
      </c>
      <c r="AL223" s="4">
        <f t="shared" si="174"/>
        <v>19.239999999999782</v>
      </c>
      <c r="AM223" s="4">
        <f t="shared" si="175"/>
        <v>14.402656746479806</v>
      </c>
      <c r="AN223" s="4">
        <f t="shared" si="176"/>
        <v>14.402656746479806</v>
      </c>
      <c r="AO223" s="4">
        <f t="shared" si="177"/>
        <v>-17.940000000000509</v>
      </c>
      <c r="AP223" s="4">
        <f t="shared" si="178"/>
        <v>22.777343253520485</v>
      </c>
      <c r="AQ223" s="4">
        <f t="shared" si="179"/>
        <v>17.940000000000509</v>
      </c>
      <c r="AR223" s="4">
        <f t="shared" si="160"/>
        <v>1.7300000000004729</v>
      </c>
      <c r="AS223">
        <f t="shared" si="180"/>
        <v>17.940000000000509</v>
      </c>
      <c r="AT223" s="6">
        <f t="shared" si="181"/>
        <v>0</v>
      </c>
      <c r="AU223" s="4">
        <f t="shared" si="182"/>
        <v>3.3288351160009988</v>
      </c>
      <c r="AV223" s="4">
        <f t="shared" si="183"/>
        <v>17.98026578580895</v>
      </c>
      <c r="AW223">
        <f t="shared" si="184"/>
        <v>0</v>
      </c>
      <c r="AX223">
        <f t="shared" si="185"/>
        <v>0</v>
      </c>
      <c r="AY223">
        <f t="shared" si="186"/>
        <v>0</v>
      </c>
      <c r="AZ223" s="4">
        <f t="shared" si="161"/>
        <v>6.94</v>
      </c>
      <c r="BA223" s="4">
        <f t="shared" si="187"/>
        <v>2058.8799999999978</v>
      </c>
      <c r="BB223" s="4">
        <f t="shared" si="162"/>
        <v>1985.5816666666808</v>
      </c>
      <c r="BC223" s="4">
        <f t="shared" si="163"/>
        <v>1314.5160000000001</v>
      </c>
      <c r="BE223"/>
      <c r="BG223" s="6"/>
      <c r="BM223">
        <f t="shared" si="164"/>
        <v>1</v>
      </c>
    </row>
    <row r="224" spans="1:65" x14ac:dyDescent="0.25">
      <c r="A224">
        <v>2291</v>
      </c>
      <c r="B224" s="1">
        <v>44504</v>
      </c>
      <c r="C224" s="2">
        <v>4662.93</v>
      </c>
      <c r="D224" s="2">
        <v>4683</v>
      </c>
      <c r="E224" s="2">
        <v>4662.59</v>
      </c>
      <c r="F224" s="2">
        <v>4680.0600000000004</v>
      </c>
      <c r="G224" s="2">
        <v>3332940000</v>
      </c>
      <c r="H224" s="2">
        <f t="shared" si="165"/>
        <v>37.156361516046182</v>
      </c>
      <c r="I224" s="2">
        <f t="shared" si="166"/>
        <v>4514.12</v>
      </c>
      <c r="J224" s="2">
        <f t="shared" si="167"/>
        <v>42.907139790482439</v>
      </c>
      <c r="K224" s="2">
        <f t="shared" si="168"/>
        <v>2.3600000000005821</v>
      </c>
      <c r="L224" s="18">
        <v>9.3049999999999994E-2</v>
      </c>
      <c r="M224" s="19">
        <v>18.494639231305662</v>
      </c>
      <c r="N224" s="4">
        <f t="shared" si="141"/>
        <v>22.430000000000291</v>
      </c>
      <c r="O224" s="4">
        <f t="shared" si="169"/>
        <v>33.403999999999996</v>
      </c>
      <c r="P224" s="4">
        <f t="shared" si="142"/>
        <v>16.395150375939856</v>
      </c>
      <c r="Q224" s="4">
        <f t="shared" si="170"/>
        <v>10.694953051643186</v>
      </c>
      <c r="R224" s="18">
        <f t="shared" si="143"/>
        <v>4676.2958571428571</v>
      </c>
      <c r="S224" s="2">
        <f t="shared" si="144"/>
        <v>3.7641428571432698</v>
      </c>
      <c r="T224" s="22">
        <f t="shared" si="145"/>
        <v>1</v>
      </c>
      <c r="U224" s="29">
        <f t="shared" si="146"/>
        <v>4667.0209647678021</v>
      </c>
      <c r="V224" s="30">
        <f t="shared" si="147"/>
        <v>13.03903523219833</v>
      </c>
      <c r="W224" s="31">
        <f t="shared" si="171"/>
        <v>1</v>
      </c>
      <c r="X224" s="35">
        <f t="shared" si="148"/>
        <v>4667.3776000000071</v>
      </c>
      <c r="Y224" s="30">
        <f t="shared" si="149"/>
        <v>12.682399999993322</v>
      </c>
      <c r="Z224" s="31">
        <f t="shared" si="172"/>
        <v>1</v>
      </c>
      <c r="AA224" s="29">
        <f t="shared" si="150"/>
        <v>4667.070893700311</v>
      </c>
      <c r="AB224" s="30">
        <f t="shared" si="151"/>
        <v>12.989106299689411</v>
      </c>
      <c r="AC224" s="31">
        <f t="shared" si="173"/>
        <v>1</v>
      </c>
      <c r="AD224" s="32">
        <f t="shared" si="152"/>
        <v>1</v>
      </c>
      <c r="AE224" s="33">
        <f t="shared" si="153"/>
        <v>0</v>
      </c>
      <c r="AF224" s="33">
        <f t="shared" si="154"/>
        <v>0</v>
      </c>
      <c r="AG224" s="33">
        <f t="shared" si="155"/>
        <v>0</v>
      </c>
      <c r="AH224" s="38">
        <f t="shared" si="156"/>
        <v>1</v>
      </c>
      <c r="AI224" s="33">
        <f t="shared" si="157"/>
        <v>1</v>
      </c>
      <c r="AJ224" s="39">
        <f t="shared" si="158"/>
        <v>1</v>
      </c>
      <c r="AK224" s="43">
        <f t="shared" si="159"/>
        <v>1</v>
      </c>
      <c r="AL224" s="4">
        <f t="shared" si="174"/>
        <v>20.069999999999709</v>
      </c>
      <c r="AM224" s="4">
        <f t="shared" si="175"/>
        <v>15.92910629968901</v>
      </c>
      <c r="AN224" s="4">
        <f t="shared" si="176"/>
        <v>15.92910629968901</v>
      </c>
      <c r="AO224" s="4">
        <f t="shared" si="177"/>
        <v>-0.34000000000014552</v>
      </c>
      <c r="AP224" s="4">
        <f t="shared" si="178"/>
        <v>4.480893700310844</v>
      </c>
      <c r="AQ224" s="4">
        <f t="shared" si="179"/>
        <v>0.34000000000014552</v>
      </c>
      <c r="AR224" s="4">
        <f t="shared" si="160"/>
        <v>17.130000000000109</v>
      </c>
      <c r="AS224">
        <f t="shared" si="180"/>
        <v>15.92910629968901</v>
      </c>
      <c r="AT224" s="6">
        <f t="shared" si="181"/>
        <v>0</v>
      </c>
      <c r="AU224" s="4">
        <f t="shared" si="182"/>
        <v>6.5658279634832297</v>
      </c>
      <c r="AV224" s="4">
        <f t="shared" si="183"/>
        <v>1.6646392313055529</v>
      </c>
      <c r="AW224">
        <f t="shared" si="184"/>
        <v>0</v>
      </c>
      <c r="AX224">
        <f t="shared" si="185"/>
        <v>0</v>
      </c>
      <c r="AY224">
        <f t="shared" si="186"/>
        <v>0</v>
      </c>
      <c r="AZ224" s="4">
        <f t="shared" si="161"/>
        <v>6.94</v>
      </c>
      <c r="BA224" s="4">
        <f t="shared" si="187"/>
        <v>2051.9399999999978</v>
      </c>
      <c r="BB224" s="4">
        <f t="shared" si="162"/>
        <v>1978.6416666666807</v>
      </c>
      <c r="BC224" s="4">
        <f t="shared" si="163"/>
        <v>1299.9839999999999</v>
      </c>
      <c r="BE224"/>
      <c r="BG224" s="6"/>
      <c r="BM224">
        <f t="shared" si="164"/>
        <v>1</v>
      </c>
    </row>
    <row r="225" spans="1:65" x14ac:dyDescent="0.25">
      <c r="A225">
        <v>2290</v>
      </c>
      <c r="B225" s="1">
        <v>44503</v>
      </c>
      <c r="C225" s="2">
        <v>4630.6499999999996</v>
      </c>
      <c r="D225" s="2">
        <v>4663.46</v>
      </c>
      <c r="E225" s="2">
        <v>4621.1899999999996</v>
      </c>
      <c r="F225" s="2">
        <v>4660.57</v>
      </c>
      <c r="G225" s="2">
        <v>3339440000</v>
      </c>
      <c r="H225" s="2">
        <f t="shared" si="165"/>
        <v>31.706420240141355</v>
      </c>
      <c r="I225" s="2">
        <f t="shared" si="166"/>
        <v>4500.1599999999989</v>
      </c>
      <c r="J225" s="2">
        <f t="shared" si="167"/>
        <v>37.257463748891958</v>
      </c>
      <c r="K225" s="2">
        <f t="shared" si="168"/>
        <v>0</v>
      </c>
      <c r="L225" s="18">
        <v>9.9049999999999999E-2</v>
      </c>
      <c r="M225" s="19">
        <v>19.560812402758472</v>
      </c>
      <c r="N225" s="4">
        <f t="shared" si="141"/>
        <v>42.270000000000437</v>
      </c>
      <c r="O225" s="4">
        <f t="shared" si="169"/>
        <v>33.615999999999893</v>
      </c>
      <c r="P225" s="4">
        <f t="shared" si="142"/>
        <v>15.725857142857137</v>
      </c>
      <c r="Q225" s="4">
        <f t="shared" si="170"/>
        <v>10.489653250773987</v>
      </c>
      <c r="R225" s="18">
        <f t="shared" si="143"/>
        <v>4646.1100827067667</v>
      </c>
      <c r="S225" s="2">
        <f t="shared" si="144"/>
        <v>14.459917293233048</v>
      </c>
      <c r="T225" s="22">
        <f t="shared" si="145"/>
        <v>1</v>
      </c>
      <c r="U225" s="29">
        <f t="shared" si="146"/>
        <v>4634.5267802089784</v>
      </c>
      <c r="V225" s="30">
        <f t="shared" si="147"/>
        <v>26.043219791021329</v>
      </c>
      <c r="W225" s="31">
        <f t="shared" si="171"/>
        <v>0</v>
      </c>
      <c r="X225" s="35">
        <f t="shared" si="148"/>
        <v>4631.0225333333365</v>
      </c>
      <c r="Y225" s="30">
        <f t="shared" si="149"/>
        <v>29.54746666666324</v>
      </c>
      <c r="Z225" s="31">
        <f t="shared" si="172"/>
        <v>0</v>
      </c>
      <c r="AA225" s="29">
        <f t="shared" si="150"/>
        <v>4634.0361856463887</v>
      </c>
      <c r="AB225" s="30">
        <f t="shared" si="151"/>
        <v>26.533814353610978</v>
      </c>
      <c r="AC225" s="31">
        <f t="shared" si="173"/>
        <v>0</v>
      </c>
      <c r="AD225" s="32">
        <f t="shared" si="152"/>
        <v>-1</v>
      </c>
      <c r="AE225" s="33">
        <f t="shared" si="153"/>
        <v>-1</v>
      </c>
      <c r="AF225" s="33">
        <f t="shared" si="154"/>
        <v>0</v>
      </c>
      <c r="AG225" s="33">
        <f t="shared" si="155"/>
        <v>0</v>
      </c>
      <c r="AH225" s="38">
        <f t="shared" si="156"/>
        <v>-1</v>
      </c>
      <c r="AI225" s="33">
        <f t="shared" si="157"/>
        <v>-1</v>
      </c>
      <c r="AJ225" s="39">
        <f t="shared" si="158"/>
        <v>-1</v>
      </c>
      <c r="AK225" s="43">
        <f t="shared" si="159"/>
        <v>-1</v>
      </c>
      <c r="AL225" s="4">
        <f t="shared" si="174"/>
        <v>32.8100000000004</v>
      </c>
      <c r="AM225" s="4">
        <f t="shared" si="175"/>
        <v>29.423814353611306</v>
      </c>
      <c r="AN225" s="4">
        <f t="shared" si="176"/>
        <v>29.423814353611306</v>
      </c>
      <c r="AO225" s="4">
        <f t="shared" si="177"/>
        <v>-9.4600000000000364</v>
      </c>
      <c r="AP225" s="4">
        <f t="shared" si="178"/>
        <v>12.846185646389131</v>
      </c>
      <c r="AQ225" s="4">
        <f t="shared" si="179"/>
        <v>9.4600000000000364</v>
      </c>
      <c r="AR225" s="4">
        <f t="shared" si="160"/>
        <v>29.920000000000073</v>
      </c>
      <c r="AS225">
        <f t="shared" si="180"/>
        <v>29.423814353611306</v>
      </c>
      <c r="AT225" s="6">
        <f t="shared" si="181"/>
        <v>1</v>
      </c>
      <c r="AU225" s="4">
        <f t="shared" si="182"/>
        <v>-4.1829400554717608</v>
      </c>
      <c r="AV225" s="4">
        <f t="shared" si="183"/>
        <v>-10.0591875972416</v>
      </c>
      <c r="AW225">
        <f t="shared" si="184"/>
        <v>1</v>
      </c>
      <c r="AX225">
        <f t="shared" si="185"/>
        <v>0</v>
      </c>
      <c r="AY225">
        <f t="shared" si="186"/>
        <v>0</v>
      </c>
      <c r="AZ225" s="4">
        <f t="shared" si="161"/>
        <v>-3.9100000000000006</v>
      </c>
      <c r="BA225" s="4">
        <f t="shared" si="187"/>
        <v>2044.999999999998</v>
      </c>
      <c r="BB225" s="4">
        <f t="shared" si="162"/>
        <v>1971.7016666666807</v>
      </c>
      <c r="BC225" s="4">
        <f t="shared" si="163"/>
        <v>1287.0719999999999</v>
      </c>
      <c r="BE225"/>
      <c r="BG225" s="6"/>
      <c r="BM225">
        <f t="shared" si="164"/>
        <v>1</v>
      </c>
    </row>
    <row r="226" spans="1:65" x14ac:dyDescent="0.25">
      <c r="A226">
        <v>2289</v>
      </c>
      <c r="B226" s="1">
        <v>44502</v>
      </c>
      <c r="C226" s="2">
        <v>4613.34</v>
      </c>
      <c r="D226" s="2">
        <v>4635.1499999999996</v>
      </c>
      <c r="E226" s="2">
        <v>4613.34</v>
      </c>
      <c r="F226" s="2">
        <v>4630.6499999999996</v>
      </c>
      <c r="G226" s="2">
        <v>3309690000</v>
      </c>
      <c r="H226" s="2">
        <f t="shared" si="165"/>
        <v>29.898311453621933</v>
      </c>
      <c r="I226" s="2">
        <f t="shared" si="166"/>
        <v>4484.6059999999998</v>
      </c>
      <c r="J226" s="2">
        <f t="shared" si="167"/>
        <v>33.447265528228037</v>
      </c>
      <c r="K226" s="2">
        <f t="shared" si="168"/>
        <v>-0.32999999999992724</v>
      </c>
      <c r="L226" s="18">
        <v>0.11155000000000001</v>
      </c>
      <c r="M226" s="19">
        <v>21.948586346208302</v>
      </c>
      <c r="N226" s="4">
        <f t="shared" si="141"/>
        <v>21.809999999999491</v>
      </c>
      <c r="O226" s="4">
        <f t="shared" si="169"/>
        <v>31.512999999999828</v>
      </c>
      <c r="P226" s="4">
        <f t="shared" si="142"/>
        <v>15.46008270676691</v>
      </c>
      <c r="Q226" s="4">
        <f t="shared" si="170"/>
        <v>9.9404620743034009</v>
      </c>
      <c r="R226" s="18">
        <f t="shared" si="143"/>
        <v>4629.1447969924811</v>
      </c>
      <c r="S226" s="2">
        <f t="shared" si="144"/>
        <v>1.505203007518503</v>
      </c>
      <c r="T226" s="22">
        <f t="shared" si="145"/>
        <v>1</v>
      </c>
      <c r="U226" s="29">
        <f t="shared" si="146"/>
        <v>4617.0620235915494</v>
      </c>
      <c r="V226" s="30">
        <f t="shared" si="147"/>
        <v>13.587976408450231</v>
      </c>
      <c r="W226" s="31">
        <f t="shared" si="171"/>
        <v>1</v>
      </c>
      <c r="X226" s="35">
        <f t="shared" si="148"/>
        <v>4624.8441333333394</v>
      </c>
      <c r="Y226" s="30">
        <f t="shared" si="149"/>
        <v>5.8058666666602221</v>
      </c>
      <c r="Z226" s="31">
        <f t="shared" si="172"/>
        <v>1</v>
      </c>
      <c r="AA226" s="29">
        <f t="shared" si="150"/>
        <v>4618.1515189554002</v>
      </c>
      <c r="AB226" s="30">
        <f t="shared" si="151"/>
        <v>12.49848104459943</v>
      </c>
      <c r="AC226" s="31">
        <f t="shared" si="173"/>
        <v>1</v>
      </c>
      <c r="AD226" s="32">
        <f t="shared" si="152"/>
        <v>1</v>
      </c>
      <c r="AE226" s="33">
        <f t="shared" si="153"/>
        <v>1</v>
      </c>
      <c r="AF226" s="33">
        <f t="shared" si="154"/>
        <v>0</v>
      </c>
      <c r="AG226" s="33">
        <f t="shared" si="155"/>
        <v>0</v>
      </c>
      <c r="AH226" s="38">
        <f t="shared" si="156"/>
        <v>1</v>
      </c>
      <c r="AI226" s="33">
        <f t="shared" si="157"/>
        <v>1</v>
      </c>
      <c r="AJ226" s="39">
        <f t="shared" si="158"/>
        <v>0</v>
      </c>
      <c r="AK226" s="43">
        <f t="shared" si="159"/>
        <v>0</v>
      </c>
      <c r="AL226" s="4">
        <f t="shared" si="174"/>
        <v>21.809999999999491</v>
      </c>
      <c r="AM226" s="4">
        <f t="shared" si="175"/>
        <v>16.99848104459943</v>
      </c>
      <c r="AN226" s="4">
        <f t="shared" si="176"/>
        <v>16.99848104459943</v>
      </c>
      <c r="AO226" s="4">
        <f t="shared" si="177"/>
        <v>0</v>
      </c>
      <c r="AP226" s="4">
        <f t="shared" si="178"/>
        <v>4.8115189554000608</v>
      </c>
      <c r="AQ226" s="4">
        <f t="shared" si="179"/>
        <v>0</v>
      </c>
      <c r="AR226" s="4">
        <f t="shared" si="160"/>
        <v>17.309999999999491</v>
      </c>
      <c r="AS226">
        <f t="shared" si="180"/>
        <v>16.99848104459943</v>
      </c>
      <c r="AT226" s="6">
        <f t="shared" si="181"/>
        <v>0</v>
      </c>
      <c r="AU226" s="4">
        <f t="shared" si="182"/>
        <v>9.2699102554897941</v>
      </c>
      <c r="AV226" s="4">
        <f t="shared" si="183"/>
        <v>4.9385863462088109</v>
      </c>
      <c r="AW226">
        <f t="shared" si="184"/>
        <v>0</v>
      </c>
      <c r="AX226">
        <f t="shared" si="185"/>
        <v>0</v>
      </c>
      <c r="AY226">
        <f t="shared" si="186"/>
        <v>0</v>
      </c>
      <c r="AZ226" s="4">
        <f t="shared" si="161"/>
        <v>6.94</v>
      </c>
      <c r="BA226" s="4">
        <f t="shared" si="187"/>
        <v>2048.909999999998</v>
      </c>
      <c r="BB226" s="4">
        <f t="shared" si="162"/>
        <v>1975.6116666666808</v>
      </c>
      <c r="BC226" s="4">
        <f t="shared" si="163"/>
        <v>1280.1479999999999</v>
      </c>
      <c r="BE226"/>
      <c r="BG226" s="6"/>
      <c r="BM226">
        <f t="shared" si="164"/>
        <v>1</v>
      </c>
    </row>
    <row r="227" spans="1:65" x14ac:dyDescent="0.25">
      <c r="A227">
        <v>2288</v>
      </c>
      <c r="B227" s="1">
        <v>44501</v>
      </c>
      <c r="C227" s="2">
        <v>4610.62</v>
      </c>
      <c r="D227" s="2">
        <v>4620.34</v>
      </c>
      <c r="E227" s="2">
        <v>4595.0600000000004</v>
      </c>
      <c r="F227" s="2">
        <v>4613.67</v>
      </c>
      <c r="G227" s="2">
        <v>2924000000</v>
      </c>
      <c r="H227" s="2">
        <f t="shared" si="165"/>
        <v>32.526674950466891</v>
      </c>
      <c r="I227" s="2">
        <f t="shared" si="166"/>
        <v>4469.4324999999999</v>
      </c>
      <c r="J227" s="2">
        <f t="shared" si="167"/>
        <v>33.464482802077363</v>
      </c>
      <c r="K227" s="2">
        <f t="shared" si="168"/>
        <v>5.2399999999997817</v>
      </c>
      <c r="L227" s="18">
        <v>0.1163</v>
      </c>
      <c r="M227" s="19">
        <v>22.842079391381937</v>
      </c>
      <c r="N227" s="4">
        <f t="shared" si="141"/>
        <v>25.279999999999745</v>
      </c>
      <c r="O227" s="4">
        <f t="shared" si="169"/>
        <v>32.725999999999843</v>
      </c>
      <c r="P227" s="4">
        <f t="shared" si="142"/>
        <v>15.474796992481194</v>
      </c>
      <c r="Q227" s="4">
        <f t="shared" si="170"/>
        <v>9.5436502347417775</v>
      </c>
      <c r="R227" s="18">
        <f t="shared" si="143"/>
        <v>4621.3557218045116</v>
      </c>
      <c r="S227" s="2">
        <f t="shared" si="144"/>
        <v>7.6857218045115587</v>
      </c>
      <c r="T227" s="22">
        <f t="shared" si="145"/>
        <v>1</v>
      </c>
      <c r="U227" s="29">
        <f t="shared" si="146"/>
        <v>4613.9701764399997</v>
      </c>
      <c r="V227" s="30">
        <f t="shared" si="147"/>
        <v>0.30017643999963184</v>
      </c>
      <c r="W227" s="31">
        <f t="shared" si="171"/>
        <v>1</v>
      </c>
      <c r="X227" s="35">
        <f t="shared" si="148"/>
        <v>4612.689200000008</v>
      </c>
      <c r="Y227" s="30">
        <f t="shared" si="149"/>
        <v>0.98079999999208667</v>
      </c>
      <c r="Z227" s="31">
        <f t="shared" si="172"/>
        <v>1</v>
      </c>
      <c r="AA227" s="29">
        <f t="shared" si="150"/>
        <v>4613.7908397384008</v>
      </c>
      <c r="AB227" s="30">
        <f t="shared" si="151"/>
        <v>0.12083973840071849</v>
      </c>
      <c r="AC227" s="31">
        <f t="shared" si="173"/>
        <v>1</v>
      </c>
      <c r="AD227" s="32">
        <f t="shared" si="152"/>
        <v>1</v>
      </c>
      <c r="AE227" s="33">
        <f t="shared" si="153"/>
        <v>0</v>
      </c>
      <c r="AF227" s="33">
        <f t="shared" si="154"/>
        <v>0</v>
      </c>
      <c r="AG227" s="33">
        <f t="shared" si="155"/>
        <v>0</v>
      </c>
      <c r="AH227" s="38">
        <f t="shared" si="156"/>
        <v>0</v>
      </c>
      <c r="AI227" s="33">
        <f t="shared" si="157"/>
        <v>0</v>
      </c>
      <c r="AJ227" s="39">
        <f t="shared" si="158"/>
        <v>0</v>
      </c>
      <c r="AK227" s="43">
        <f t="shared" si="159"/>
        <v>0</v>
      </c>
      <c r="AL227" s="4">
        <f t="shared" si="174"/>
        <v>9.7200000000002547</v>
      </c>
      <c r="AM227" s="4">
        <f t="shared" si="175"/>
        <v>6.5491602615993543</v>
      </c>
      <c r="AN227" s="4">
        <f t="shared" si="176"/>
        <v>6.5491602615993543</v>
      </c>
      <c r="AO227" s="4">
        <f t="shared" si="177"/>
        <v>-15.559999999999491</v>
      </c>
      <c r="AP227" s="4">
        <f t="shared" si="178"/>
        <v>18.730839738400391</v>
      </c>
      <c r="AQ227" s="4">
        <f t="shared" si="179"/>
        <v>15.559999999999491</v>
      </c>
      <c r="AR227" s="4">
        <f t="shared" si="160"/>
        <v>3.0500000000001819</v>
      </c>
      <c r="AS227">
        <f t="shared" si="180"/>
        <v>15.559999999999491</v>
      </c>
      <c r="AT227" s="6">
        <f t="shared" si="181"/>
        <v>0</v>
      </c>
      <c r="AU227" s="4">
        <f t="shared" si="182"/>
        <v>7.7041770668003089</v>
      </c>
      <c r="AV227" s="4">
        <f t="shared" si="183"/>
        <v>20.092079391381755</v>
      </c>
      <c r="AW227">
        <f t="shared" si="184"/>
        <v>0</v>
      </c>
      <c r="AX227">
        <f t="shared" si="185"/>
        <v>0</v>
      </c>
      <c r="AY227">
        <f t="shared" si="186"/>
        <v>0</v>
      </c>
      <c r="AZ227" s="4">
        <f t="shared" si="161"/>
        <v>6.94</v>
      </c>
      <c r="BA227" s="4">
        <f t="shared" si="187"/>
        <v>2041.9699999999982</v>
      </c>
      <c r="BB227" s="4">
        <f t="shared" si="162"/>
        <v>1973.2983333333475</v>
      </c>
      <c r="BC227" s="4">
        <f t="shared" si="163"/>
        <v>1279.06</v>
      </c>
      <c r="BE227"/>
      <c r="BG227" s="6"/>
      <c r="BM227">
        <f t="shared" si="164"/>
        <v>0</v>
      </c>
    </row>
    <row r="228" spans="1:65" x14ac:dyDescent="0.25">
      <c r="A228">
        <v>2287</v>
      </c>
      <c r="B228" s="1">
        <v>44498</v>
      </c>
      <c r="C228" s="2">
        <v>4572.87</v>
      </c>
      <c r="D228" s="2">
        <v>4608.08</v>
      </c>
      <c r="E228" s="2">
        <v>4567.59</v>
      </c>
      <c r="F228" s="2">
        <v>4605.38</v>
      </c>
      <c r="G228" s="2">
        <v>3632260000</v>
      </c>
      <c r="H228" s="2">
        <f t="shared" si="165"/>
        <v>37.812759824635222</v>
      </c>
      <c r="I228" s="2">
        <f t="shared" si="166"/>
        <v>4456.3434999999981</v>
      </c>
      <c r="J228" s="2">
        <f t="shared" si="167"/>
        <v>40.07476975998474</v>
      </c>
      <c r="K228" s="2">
        <f t="shared" si="168"/>
        <v>-23.550000000000182</v>
      </c>
      <c r="L228" s="18">
        <v>0.1032</v>
      </c>
      <c r="M228" s="19">
        <v>20.229719188521567</v>
      </c>
      <c r="N228" s="4">
        <f t="shared" si="141"/>
        <v>40.489999999999782</v>
      </c>
      <c r="O228" s="4">
        <f t="shared" si="169"/>
        <v>34.325999999999837</v>
      </c>
      <c r="P228" s="4">
        <f t="shared" si="142"/>
        <v>15.975721804511267</v>
      </c>
      <c r="Q228" s="4">
        <f t="shared" si="170"/>
        <v>8.5901959999999971</v>
      </c>
      <c r="R228" s="18">
        <f t="shared" si="143"/>
        <v>4611.7482631578951</v>
      </c>
      <c r="S228" s="2">
        <f t="shared" si="144"/>
        <v>6.368263157894944</v>
      </c>
      <c r="T228" s="22">
        <f t="shared" si="145"/>
        <v>1</v>
      </c>
      <c r="U228" s="29">
        <f t="shared" si="146"/>
        <v>4575.695524976526</v>
      </c>
      <c r="V228" s="30">
        <f t="shared" si="147"/>
        <v>29.684475023474079</v>
      </c>
      <c r="W228" s="31">
        <f t="shared" si="171"/>
        <v>0</v>
      </c>
      <c r="X228" s="35">
        <f t="shared" si="148"/>
        <v>4567.2726666666658</v>
      </c>
      <c r="Y228" s="30">
        <f t="shared" si="149"/>
        <v>38.107333333334282</v>
      </c>
      <c r="Z228" s="31">
        <f t="shared" si="172"/>
        <v>0</v>
      </c>
      <c r="AA228" s="29">
        <f t="shared" si="150"/>
        <v>4574.5163248131457</v>
      </c>
      <c r="AB228" s="30">
        <f t="shared" si="151"/>
        <v>30.86367518685438</v>
      </c>
      <c r="AC228" s="31">
        <f t="shared" si="173"/>
        <v>0</v>
      </c>
      <c r="AD228" s="32">
        <f t="shared" si="152"/>
        <v>-1</v>
      </c>
      <c r="AE228" s="33">
        <f t="shared" si="153"/>
        <v>0</v>
      </c>
      <c r="AF228" s="33">
        <f t="shared" si="154"/>
        <v>0</v>
      </c>
      <c r="AG228" s="33">
        <f t="shared" si="155"/>
        <v>0</v>
      </c>
      <c r="AH228" s="38">
        <f t="shared" si="156"/>
        <v>-1</v>
      </c>
      <c r="AI228" s="33">
        <f t="shared" si="157"/>
        <v>0</v>
      </c>
      <c r="AJ228" s="39">
        <f t="shared" si="158"/>
        <v>-1</v>
      </c>
      <c r="AK228" s="43">
        <f t="shared" si="159"/>
        <v>0</v>
      </c>
      <c r="AL228" s="4">
        <f t="shared" si="174"/>
        <v>35.210000000000036</v>
      </c>
      <c r="AM228" s="4">
        <f t="shared" si="175"/>
        <v>33.563675186854198</v>
      </c>
      <c r="AN228" s="4">
        <f t="shared" si="176"/>
        <v>33.563675186854198</v>
      </c>
      <c r="AO228" s="4">
        <f t="shared" si="177"/>
        <v>-5.2799999999997453</v>
      </c>
      <c r="AP228" s="4">
        <f t="shared" si="178"/>
        <v>6.9263248131455839</v>
      </c>
      <c r="AQ228" s="4">
        <f t="shared" si="179"/>
        <v>5.2799999999997453</v>
      </c>
      <c r="AR228" s="4">
        <f t="shared" si="160"/>
        <v>32.510000000000218</v>
      </c>
      <c r="AS228">
        <f t="shared" si="180"/>
        <v>33.563675186854198</v>
      </c>
      <c r="AT228" s="6">
        <f t="shared" si="181"/>
        <v>1</v>
      </c>
      <c r="AU228" s="4">
        <f t="shared" si="182"/>
        <v>-10.313871622915439</v>
      </c>
      <c r="AV228" s="4">
        <f t="shared" si="183"/>
        <v>-11.98028081147865</v>
      </c>
      <c r="AW228">
        <f t="shared" si="184"/>
        <v>1</v>
      </c>
      <c r="AX228">
        <f t="shared" si="185"/>
        <v>0</v>
      </c>
      <c r="AY228">
        <f t="shared" si="186"/>
        <v>0</v>
      </c>
      <c r="AZ228" s="4">
        <f t="shared" si="161"/>
        <v>-3.9100000000000006</v>
      </c>
      <c r="BA228" s="4">
        <f t="shared" si="187"/>
        <v>2035.0299999999982</v>
      </c>
      <c r="BB228" s="4">
        <f t="shared" si="162"/>
        <v>1973.2983333333475</v>
      </c>
      <c r="BC228" s="4">
        <f t="shared" si="163"/>
        <v>1263.9599999999998</v>
      </c>
      <c r="BE228"/>
      <c r="BG228" s="6"/>
      <c r="BM228">
        <f t="shared" si="164"/>
        <v>1</v>
      </c>
    </row>
    <row r="229" spans="1:65" x14ac:dyDescent="0.25">
      <c r="A229">
        <v>2286</v>
      </c>
      <c r="B229" s="1">
        <v>44497</v>
      </c>
      <c r="C229" s="2">
        <v>4562.84</v>
      </c>
      <c r="D229" s="2">
        <v>4597.55</v>
      </c>
      <c r="E229" s="2">
        <v>4562.84</v>
      </c>
      <c r="F229" s="2">
        <v>4596.42</v>
      </c>
      <c r="G229" s="2">
        <v>3197560000</v>
      </c>
      <c r="H229" s="2">
        <f t="shared" si="165"/>
        <v>46.002568297867882</v>
      </c>
      <c r="I229" s="2">
        <f t="shared" si="166"/>
        <v>4443.558</v>
      </c>
      <c r="J229" s="2">
        <f t="shared" si="167"/>
        <v>44.640980284817616</v>
      </c>
      <c r="K229" s="2">
        <f t="shared" si="168"/>
        <v>11.159999999999854</v>
      </c>
      <c r="L229" s="18">
        <v>0.10414999999999999</v>
      </c>
      <c r="M229" s="19">
        <v>20.217220490381532</v>
      </c>
      <c r="N229" s="4">
        <f t="shared" si="141"/>
        <v>45.869999999999891</v>
      </c>
      <c r="O229" s="4">
        <f t="shared" si="169"/>
        <v>34.032999999999809</v>
      </c>
      <c r="P229" s="4">
        <f t="shared" si="142"/>
        <v>15.328263157894728</v>
      </c>
      <c r="Q229" s="4">
        <f t="shared" si="170"/>
        <v>7.2449358372456913</v>
      </c>
      <c r="R229" s="18">
        <f t="shared" si="143"/>
        <v>4566.8359774436094</v>
      </c>
      <c r="S229" s="2">
        <f t="shared" si="144"/>
        <v>29.584022556390664</v>
      </c>
      <c r="T229" s="22">
        <f t="shared" si="145"/>
        <v>0</v>
      </c>
      <c r="U229" s="29">
        <f t="shared" si="146"/>
        <v>4565.1887674535601</v>
      </c>
      <c r="V229" s="30">
        <f t="shared" si="147"/>
        <v>31.231232546439969</v>
      </c>
      <c r="W229" s="31">
        <f t="shared" si="171"/>
        <v>0</v>
      </c>
      <c r="X229" s="35">
        <f t="shared" si="148"/>
        <v>4563.7726666666676</v>
      </c>
      <c r="Y229" s="30">
        <f t="shared" si="149"/>
        <v>32.647333333332426</v>
      </c>
      <c r="Z229" s="31">
        <f t="shared" si="172"/>
        <v>0</v>
      </c>
      <c r="AA229" s="29">
        <f t="shared" si="150"/>
        <v>4564.9905133433949</v>
      </c>
      <c r="AB229" s="30">
        <f t="shared" si="151"/>
        <v>31.42948665660515</v>
      </c>
      <c r="AC229" s="31">
        <f t="shared" si="173"/>
        <v>0</v>
      </c>
      <c r="AD229" s="32">
        <f t="shared" si="152"/>
        <v>-1</v>
      </c>
      <c r="AE229" s="33">
        <f t="shared" si="153"/>
        <v>0</v>
      </c>
      <c r="AF229" s="33">
        <f t="shared" si="154"/>
        <v>-1</v>
      </c>
      <c r="AG229" s="33">
        <f t="shared" si="155"/>
        <v>0</v>
      </c>
      <c r="AH229" s="38">
        <f t="shared" si="156"/>
        <v>-1</v>
      </c>
      <c r="AI229" s="33">
        <f t="shared" si="157"/>
        <v>-1</v>
      </c>
      <c r="AJ229" s="39">
        <f t="shared" si="158"/>
        <v>-1</v>
      </c>
      <c r="AK229" s="43">
        <f t="shared" si="159"/>
        <v>-1</v>
      </c>
      <c r="AL229" s="4">
        <f t="shared" si="174"/>
        <v>34.710000000000036</v>
      </c>
      <c r="AM229" s="4">
        <f t="shared" si="175"/>
        <v>32.559486656605259</v>
      </c>
      <c r="AN229" s="4">
        <f t="shared" si="176"/>
        <v>32.559486656605259</v>
      </c>
      <c r="AO229" s="4">
        <f t="shared" si="177"/>
        <v>0</v>
      </c>
      <c r="AP229" s="4">
        <f t="shared" si="178"/>
        <v>2.1505133433947776</v>
      </c>
      <c r="AQ229" s="4">
        <f t="shared" si="179"/>
        <v>0</v>
      </c>
      <c r="AR229" s="4">
        <f t="shared" si="160"/>
        <v>33.579999999999927</v>
      </c>
      <c r="AS229">
        <f t="shared" si="180"/>
        <v>32.559486656605259</v>
      </c>
      <c r="AT229" s="6">
        <f t="shared" si="181"/>
        <v>1</v>
      </c>
      <c r="AU229" s="4">
        <f t="shared" si="182"/>
        <v>-5.6802907354336725</v>
      </c>
      <c r="AV229" s="4">
        <f t="shared" si="183"/>
        <v>-13.062779509618395</v>
      </c>
      <c r="AW229">
        <f t="shared" si="184"/>
        <v>1</v>
      </c>
      <c r="AX229">
        <f t="shared" si="185"/>
        <v>0</v>
      </c>
      <c r="AY229">
        <f t="shared" si="186"/>
        <v>0</v>
      </c>
      <c r="AZ229" s="4">
        <f t="shared" si="161"/>
        <v>-3.9100000000000006</v>
      </c>
      <c r="BA229" s="4">
        <f t="shared" si="187"/>
        <v>2038.9399999999982</v>
      </c>
      <c r="BB229" s="4">
        <f t="shared" si="162"/>
        <v>1974.6016666666808</v>
      </c>
      <c r="BC229" s="4">
        <f t="shared" si="163"/>
        <v>1259.9479999999999</v>
      </c>
      <c r="BE229"/>
      <c r="BG229" s="6"/>
      <c r="BM229">
        <f t="shared" si="164"/>
        <v>1</v>
      </c>
    </row>
    <row r="230" spans="1:65" x14ac:dyDescent="0.25">
      <c r="A230">
        <v>2285</v>
      </c>
      <c r="B230" s="1">
        <v>44496</v>
      </c>
      <c r="C230" s="2">
        <v>4580.22</v>
      </c>
      <c r="D230" s="2">
        <v>4584.57</v>
      </c>
      <c r="E230" s="2">
        <v>4551.66</v>
      </c>
      <c r="F230" s="2">
        <v>4551.68</v>
      </c>
      <c r="G230" s="2">
        <v>3259510000</v>
      </c>
      <c r="H230" s="2">
        <f t="shared" si="165"/>
        <v>62.297283835921192</v>
      </c>
      <c r="I230" s="2">
        <f t="shared" si="166"/>
        <v>4433.9495000000006</v>
      </c>
      <c r="J230" s="2">
        <f t="shared" si="167"/>
        <v>55.21473354096711</v>
      </c>
      <c r="K230" s="2">
        <f t="shared" si="168"/>
        <v>5.430000000000291</v>
      </c>
      <c r="L230" s="18">
        <v>0.1198</v>
      </c>
      <c r="M230" s="19">
        <v>23.373213844497034</v>
      </c>
      <c r="N230" s="4">
        <f t="shared" si="141"/>
        <v>32.909999999999854</v>
      </c>
      <c r="O230" s="4">
        <f t="shared" si="169"/>
        <v>37.03899999999976</v>
      </c>
      <c r="P230" s="4">
        <f t="shared" si="142"/>
        <v>15.155977443609009</v>
      </c>
      <c r="Q230" s="4">
        <f t="shared" si="170"/>
        <v>6.0224806501547983</v>
      </c>
      <c r="R230" s="18">
        <f t="shared" si="143"/>
        <v>4589.3039924812028</v>
      </c>
      <c r="S230" s="2">
        <f t="shared" si="144"/>
        <v>37.623992481202549</v>
      </c>
      <c r="T230" s="22">
        <f t="shared" si="145"/>
        <v>0</v>
      </c>
      <c r="U230" s="29">
        <f t="shared" si="146"/>
        <v>4582.3407173684209</v>
      </c>
      <c r="V230" s="30">
        <f t="shared" si="147"/>
        <v>30.660717368420592</v>
      </c>
      <c r="W230" s="31">
        <f t="shared" si="171"/>
        <v>0</v>
      </c>
      <c r="X230" s="35">
        <f t="shared" si="148"/>
        <v>4587.8458666666666</v>
      </c>
      <c r="Y230" s="30">
        <f t="shared" si="149"/>
        <v>36.165866666666261</v>
      </c>
      <c r="Z230" s="31">
        <f t="shared" si="172"/>
        <v>0</v>
      </c>
      <c r="AA230" s="29">
        <f t="shared" si="150"/>
        <v>4583.1114382701753</v>
      </c>
      <c r="AB230" s="30">
        <f t="shared" si="151"/>
        <v>31.431438270175022</v>
      </c>
      <c r="AC230" s="31">
        <f t="shared" si="173"/>
        <v>0</v>
      </c>
      <c r="AD230" s="32">
        <f t="shared" si="152"/>
        <v>-1</v>
      </c>
      <c r="AE230" s="33">
        <f t="shared" si="153"/>
        <v>-1</v>
      </c>
      <c r="AF230" s="33">
        <f t="shared" si="154"/>
        <v>-1</v>
      </c>
      <c r="AG230" s="33">
        <f t="shared" si="155"/>
        <v>-1</v>
      </c>
      <c r="AH230" s="38">
        <f t="shared" si="156"/>
        <v>-1</v>
      </c>
      <c r="AI230" s="33">
        <f t="shared" si="157"/>
        <v>-1</v>
      </c>
      <c r="AJ230" s="39">
        <f t="shared" si="158"/>
        <v>-1</v>
      </c>
      <c r="AK230" s="43">
        <f t="shared" si="159"/>
        <v>-1</v>
      </c>
      <c r="AL230" s="4">
        <f t="shared" si="174"/>
        <v>4.3499999999994543</v>
      </c>
      <c r="AM230" s="4">
        <f t="shared" si="175"/>
        <v>1.458561729824396</v>
      </c>
      <c r="AN230" s="4">
        <f t="shared" si="176"/>
        <v>1.458561729824396</v>
      </c>
      <c r="AO230" s="4">
        <f t="shared" si="177"/>
        <v>-28.5600000000004</v>
      </c>
      <c r="AP230" s="4">
        <f t="shared" si="178"/>
        <v>31.451438270175458</v>
      </c>
      <c r="AQ230" s="4">
        <f t="shared" si="179"/>
        <v>28.5600000000004</v>
      </c>
      <c r="AR230" s="4">
        <f t="shared" si="160"/>
        <v>28.539999999999964</v>
      </c>
      <c r="AS230">
        <f t="shared" si="180"/>
        <v>28.5600000000004</v>
      </c>
      <c r="AT230" s="6">
        <f t="shared" si="181"/>
        <v>1</v>
      </c>
      <c r="AU230" s="4">
        <f t="shared" si="182"/>
        <v>-3.633286853446922</v>
      </c>
      <c r="AV230" s="4">
        <f t="shared" si="183"/>
        <v>-4.8667861555029299</v>
      </c>
      <c r="AW230">
        <f t="shared" si="184"/>
        <v>1</v>
      </c>
      <c r="AX230">
        <f t="shared" si="185"/>
        <v>0</v>
      </c>
      <c r="AY230">
        <f t="shared" si="186"/>
        <v>0</v>
      </c>
      <c r="AZ230" s="4">
        <f t="shared" si="161"/>
        <v>-3.9100000000000006</v>
      </c>
      <c r="BA230" s="4">
        <f t="shared" si="187"/>
        <v>2042.8499999999983</v>
      </c>
      <c r="BB230" s="4">
        <f t="shared" si="162"/>
        <v>1978.5116666666809</v>
      </c>
      <c r="BC230" s="4">
        <f t="shared" si="163"/>
        <v>1266.9000000000001</v>
      </c>
      <c r="BE230"/>
      <c r="BG230" s="6"/>
      <c r="BM230">
        <f t="shared" si="164"/>
        <v>1</v>
      </c>
    </row>
    <row r="231" spans="1:65" x14ac:dyDescent="0.25">
      <c r="A231">
        <v>2284</v>
      </c>
      <c r="B231" s="1">
        <v>44495</v>
      </c>
      <c r="C231" s="2">
        <v>4578.6899999999996</v>
      </c>
      <c r="D231" s="2">
        <v>4598.53</v>
      </c>
      <c r="E231" s="2">
        <v>4569.17</v>
      </c>
      <c r="F231" s="2">
        <v>4574.79</v>
      </c>
      <c r="G231" s="2">
        <v>2866500000</v>
      </c>
      <c r="H231" s="2">
        <f t="shared" si="165"/>
        <v>73.518309442840916</v>
      </c>
      <c r="I231" s="2">
        <f t="shared" si="166"/>
        <v>4423.0590000000002</v>
      </c>
      <c r="J231" s="2">
        <f t="shared" si="167"/>
        <v>72.081300998831921</v>
      </c>
      <c r="K231" s="2">
        <f t="shared" si="168"/>
        <v>12.210000000000036</v>
      </c>
      <c r="L231" s="18">
        <v>0.11130000000000001</v>
      </c>
      <c r="M231" s="19">
        <v>21.67540273613346</v>
      </c>
      <c r="N231" s="4">
        <f t="shared" si="141"/>
        <v>32.050000000000182</v>
      </c>
      <c r="O231" s="4">
        <f t="shared" si="169"/>
        <v>38.042999999999758</v>
      </c>
      <c r="P231" s="4">
        <f t="shared" si="142"/>
        <v>14.513992481202987</v>
      </c>
      <c r="Q231" s="4">
        <f t="shared" si="170"/>
        <v>5.4377368421052577</v>
      </c>
      <c r="R231" s="18">
        <f t="shared" si="143"/>
        <v>4579.795631578947</v>
      </c>
      <c r="S231" s="2">
        <f t="shared" si="144"/>
        <v>5.0056315789470318</v>
      </c>
      <c r="T231" s="22">
        <f t="shared" si="145"/>
        <v>1</v>
      </c>
      <c r="U231" s="29">
        <f t="shared" si="146"/>
        <v>4580.5986801408444</v>
      </c>
      <c r="V231" s="30">
        <f t="shared" si="147"/>
        <v>5.8086801408444444</v>
      </c>
      <c r="W231" s="31">
        <f t="shared" si="171"/>
        <v>1</v>
      </c>
      <c r="X231" s="35">
        <f t="shared" si="148"/>
        <v>4580.3448000000062</v>
      </c>
      <c r="Y231" s="30">
        <f t="shared" si="149"/>
        <v>5.554800000006253</v>
      </c>
      <c r="Z231" s="31">
        <f t="shared" si="172"/>
        <v>1</v>
      </c>
      <c r="AA231" s="29">
        <f t="shared" si="150"/>
        <v>4580.5631369211269</v>
      </c>
      <c r="AB231" s="30">
        <f t="shared" si="151"/>
        <v>5.7731369211269339</v>
      </c>
      <c r="AC231" s="31">
        <f t="shared" si="173"/>
        <v>1</v>
      </c>
      <c r="AD231" s="32">
        <f t="shared" si="152"/>
        <v>1</v>
      </c>
      <c r="AE231" s="33">
        <f t="shared" si="153"/>
        <v>1</v>
      </c>
      <c r="AF231" s="33">
        <f t="shared" si="154"/>
        <v>1</v>
      </c>
      <c r="AG231" s="33">
        <f t="shared" si="155"/>
        <v>1</v>
      </c>
      <c r="AH231" s="38">
        <f t="shared" si="156"/>
        <v>1</v>
      </c>
      <c r="AI231" s="33">
        <f t="shared" si="157"/>
        <v>1</v>
      </c>
      <c r="AJ231" s="39">
        <f t="shared" si="158"/>
        <v>1</v>
      </c>
      <c r="AK231" s="43">
        <f t="shared" si="159"/>
        <v>1</v>
      </c>
      <c r="AL231" s="4">
        <f t="shared" si="174"/>
        <v>19.840000000000146</v>
      </c>
      <c r="AM231" s="4">
        <f t="shared" si="175"/>
        <v>17.966863078872848</v>
      </c>
      <c r="AN231" s="4">
        <f t="shared" si="176"/>
        <v>17.966863078872848</v>
      </c>
      <c r="AO231" s="4">
        <f t="shared" si="177"/>
        <v>-9.5199999999995271</v>
      </c>
      <c r="AP231" s="4">
        <f t="shared" si="178"/>
        <v>11.393136921126825</v>
      </c>
      <c r="AQ231" s="4">
        <f t="shared" si="179"/>
        <v>9.5199999999995271</v>
      </c>
      <c r="AR231" s="4">
        <f t="shared" si="160"/>
        <v>3.8999999999996362</v>
      </c>
      <c r="AS231">
        <f t="shared" si="180"/>
        <v>17.966863078872848</v>
      </c>
      <c r="AT231" s="6">
        <f t="shared" si="181"/>
        <v>0</v>
      </c>
      <c r="AU231" s="4">
        <f t="shared" si="182"/>
        <v>5.2817437067424393</v>
      </c>
      <c r="AV231" s="4">
        <f t="shared" si="183"/>
        <v>18.075402736133825</v>
      </c>
      <c r="AW231">
        <f t="shared" si="184"/>
        <v>0</v>
      </c>
      <c r="AX231">
        <f t="shared" si="185"/>
        <v>0</v>
      </c>
      <c r="AY231">
        <f t="shared" si="186"/>
        <v>0</v>
      </c>
      <c r="AZ231" s="4">
        <f t="shared" si="161"/>
        <v>6.94</v>
      </c>
      <c r="BA231" s="4">
        <f t="shared" si="187"/>
        <v>2046.7599999999984</v>
      </c>
      <c r="BB231" s="4">
        <f t="shared" si="162"/>
        <v>1982.4216666666809</v>
      </c>
      <c r="BC231" s="4">
        <f t="shared" si="163"/>
        <v>1266.2879999999998</v>
      </c>
      <c r="BE231"/>
      <c r="BG231" s="6"/>
      <c r="BM231">
        <f t="shared" si="164"/>
        <v>1</v>
      </c>
    </row>
    <row r="232" spans="1:65" x14ac:dyDescent="0.25">
      <c r="A232">
        <v>2283</v>
      </c>
      <c r="B232" s="1">
        <v>44494</v>
      </c>
      <c r="C232" s="2">
        <v>4553.6899999999996</v>
      </c>
      <c r="D232" s="2">
        <v>4572.62</v>
      </c>
      <c r="E232" s="2">
        <v>4537.3599999999997</v>
      </c>
      <c r="F232" s="2">
        <v>4566.4799999999996</v>
      </c>
      <c r="G232" s="2">
        <v>3250210000</v>
      </c>
      <c r="H232" s="2">
        <f t="shared" si="165"/>
        <v>75.04392853522512</v>
      </c>
      <c r="I232" s="2">
        <f t="shared" si="166"/>
        <v>4415.1014999999998</v>
      </c>
      <c r="J232" s="2">
        <f t="shared" si="167"/>
        <v>76.307668208171634</v>
      </c>
      <c r="K232" s="2">
        <f t="shared" si="168"/>
        <v>8.7899999999999636</v>
      </c>
      <c r="L232" s="18">
        <v>0.1043</v>
      </c>
      <c r="M232" s="19">
        <v>20.216179813578513</v>
      </c>
      <c r="N232" s="4">
        <f t="shared" si="141"/>
        <v>35.260000000000218</v>
      </c>
      <c r="O232" s="4">
        <f t="shared" si="169"/>
        <v>38.117999999999753</v>
      </c>
      <c r="P232" s="4">
        <f t="shared" si="142"/>
        <v>13.315631578947347</v>
      </c>
      <c r="Q232" s="4">
        <f t="shared" si="170"/>
        <v>4.8940516431924843</v>
      </c>
      <c r="R232" s="18">
        <f t="shared" si="143"/>
        <v>4555.521834586466</v>
      </c>
      <c r="S232" s="2">
        <f t="shared" si="144"/>
        <v>10.958165413533607</v>
      </c>
      <c r="T232" s="22">
        <f t="shared" si="145"/>
        <v>1</v>
      </c>
      <c r="U232" s="29">
        <f t="shared" si="146"/>
        <v>4555.3547461999997</v>
      </c>
      <c r="V232" s="30">
        <f t="shared" si="147"/>
        <v>11.125253799999882</v>
      </c>
      <c r="W232" s="31">
        <f t="shared" si="171"/>
        <v>1</v>
      </c>
      <c r="X232" s="35">
        <f t="shared" si="148"/>
        <v>4557.7446666666692</v>
      </c>
      <c r="Y232" s="30">
        <f t="shared" si="149"/>
        <v>8.7353333333303453</v>
      </c>
      <c r="Z232" s="31">
        <f t="shared" si="172"/>
        <v>1</v>
      </c>
      <c r="AA232" s="29">
        <f t="shared" si="150"/>
        <v>4555.6893350653336</v>
      </c>
      <c r="AB232" s="30">
        <f t="shared" si="151"/>
        <v>10.790664934665983</v>
      </c>
      <c r="AC232" s="31">
        <f t="shared" si="173"/>
        <v>1</v>
      </c>
      <c r="AD232" s="32">
        <f t="shared" si="152"/>
        <v>1</v>
      </c>
      <c r="AE232" s="33">
        <f t="shared" si="153"/>
        <v>1</v>
      </c>
      <c r="AF232" s="33">
        <f t="shared" si="154"/>
        <v>1</v>
      </c>
      <c r="AG232" s="33">
        <f t="shared" si="155"/>
        <v>1</v>
      </c>
      <c r="AH232" s="38">
        <f t="shared" si="156"/>
        <v>1</v>
      </c>
      <c r="AI232" s="33">
        <f t="shared" si="157"/>
        <v>1</v>
      </c>
      <c r="AJ232" s="39">
        <f t="shared" si="158"/>
        <v>1</v>
      </c>
      <c r="AK232" s="43">
        <f t="shared" si="159"/>
        <v>1</v>
      </c>
      <c r="AL232" s="4">
        <f t="shared" si="174"/>
        <v>18.930000000000291</v>
      </c>
      <c r="AM232" s="4">
        <f t="shared" si="175"/>
        <v>16.930664934666311</v>
      </c>
      <c r="AN232" s="4">
        <f t="shared" si="176"/>
        <v>16.930664934666311</v>
      </c>
      <c r="AO232" s="4">
        <f t="shared" si="177"/>
        <v>-16.329999999999927</v>
      </c>
      <c r="AP232" s="4">
        <f t="shared" si="178"/>
        <v>18.329335065333908</v>
      </c>
      <c r="AQ232" s="4">
        <f t="shared" si="179"/>
        <v>16.329999999999927</v>
      </c>
      <c r="AR232" s="4">
        <f t="shared" si="160"/>
        <v>12.789999999999964</v>
      </c>
      <c r="AS232">
        <f t="shared" si="180"/>
        <v>16.930664934666311</v>
      </c>
      <c r="AT232" s="6">
        <f t="shared" si="181"/>
        <v>0</v>
      </c>
      <c r="AU232" s="4">
        <f t="shared" si="182"/>
        <v>3.4197621182656164</v>
      </c>
      <c r="AV232" s="4">
        <f t="shared" si="183"/>
        <v>7.7261798135785495</v>
      </c>
      <c r="AW232">
        <f t="shared" si="184"/>
        <v>0</v>
      </c>
      <c r="AX232">
        <f t="shared" si="185"/>
        <v>0</v>
      </c>
      <c r="AY232">
        <f t="shared" si="186"/>
        <v>0</v>
      </c>
      <c r="AZ232" s="4">
        <f t="shared" si="161"/>
        <v>6.94</v>
      </c>
      <c r="BA232" s="4">
        <f t="shared" si="187"/>
        <v>2039.8199999999983</v>
      </c>
      <c r="BB232" s="4">
        <f t="shared" si="162"/>
        <v>1975.4816666666809</v>
      </c>
      <c r="BC232" s="4">
        <f t="shared" si="163"/>
        <v>1256.2879999999998</v>
      </c>
      <c r="BE232"/>
      <c r="BG232" s="6"/>
      <c r="BM232">
        <f t="shared" si="164"/>
        <v>1</v>
      </c>
    </row>
    <row r="233" spans="1:65" x14ac:dyDescent="0.25">
      <c r="A233">
        <v>2282</v>
      </c>
      <c r="B233" s="1">
        <v>44491</v>
      </c>
      <c r="C233" s="2">
        <v>4546.12</v>
      </c>
      <c r="D233" s="2">
        <v>4559.67</v>
      </c>
      <c r="E233" s="2">
        <v>4524</v>
      </c>
      <c r="F233" s="2">
        <v>4544.8999999999996</v>
      </c>
      <c r="G233" s="2">
        <v>3062810000</v>
      </c>
      <c r="H233" s="2">
        <f t="shared" si="165"/>
        <v>72.471719112431032</v>
      </c>
      <c r="I233" s="2">
        <f t="shared" si="166"/>
        <v>4409.5229999999992</v>
      </c>
      <c r="J233" s="2">
        <f t="shared" si="167"/>
        <v>75.011080183284548</v>
      </c>
      <c r="K233" s="2">
        <f t="shared" si="168"/>
        <v>-3.6599999999998545</v>
      </c>
      <c r="L233" s="18">
        <v>9.1200000000000003E-2</v>
      </c>
      <c r="M233" s="19">
        <v>17.696023524288634</v>
      </c>
      <c r="N233" s="4">
        <f t="shared" si="141"/>
        <v>35.670000000000073</v>
      </c>
      <c r="O233" s="4">
        <f t="shared" si="169"/>
        <v>40.120999999999732</v>
      </c>
      <c r="P233" s="4">
        <f t="shared" si="142"/>
        <v>10.621834586466154</v>
      </c>
      <c r="Q233" s="4">
        <f t="shared" si="170"/>
        <v>4.2685800000000036</v>
      </c>
      <c r="R233" s="18">
        <f t="shared" si="143"/>
        <v>4557.6865413533833</v>
      </c>
      <c r="S233" s="2">
        <f t="shared" si="144"/>
        <v>12.786541353383654</v>
      </c>
      <c r="T233" s="22">
        <f t="shared" si="145"/>
        <v>1</v>
      </c>
      <c r="U233" s="29">
        <f t="shared" si="146"/>
        <v>4547.3294226525823</v>
      </c>
      <c r="V233" s="30">
        <f t="shared" si="147"/>
        <v>2.4294226525826161</v>
      </c>
      <c r="W233" s="31">
        <f t="shared" si="171"/>
        <v>1</v>
      </c>
      <c r="X233" s="35">
        <f t="shared" si="148"/>
        <v>4548.148000000001</v>
      </c>
      <c r="Y233" s="30">
        <f t="shared" si="149"/>
        <v>3.2480000000014115</v>
      </c>
      <c r="Z233" s="31">
        <f t="shared" si="172"/>
        <v>1</v>
      </c>
      <c r="AA233" s="29">
        <f t="shared" si="150"/>
        <v>4547.4440234812209</v>
      </c>
      <c r="AB233" s="30">
        <f t="shared" si="151"/>
        <v>2.5440234812213021</v>
      </c>
      <c r="AC233" s="31">
        <f t="shared" si="173"/>
        <v>1</v>
      </c>
      <c r="AD233" s="32">
        <f t="shared" si="152"/>
        <v>1</v>
      </c>
      <c r="AE233" s="33">
        <f t="shared" si="153"/>
        <v>1</v>
      </c>
      <c r="AF233" s="33">
        <f t="shared" si="154"/>
        <v>0</v>
      </c>
      <c r="AG233" s="33">
        <f t="shared" si="155"/>
        <v>0</v>
      </c>
      <c r="AH233" s="38">
        <f t="shared" si="156"/>
        <v>1</v>
      </c>
      <c r="AI233" s="33">
        <f t="shared" si="157"/>
        <v>1</v>
      </c>
      <c r="AJ233" s="39">
        <f t="shared" si="158"/>
        <v>1</v>
      </c>
      <c r="AK233" s="43">
        <f t="shared" si="159"/>
        <v>1</v>
      </c>
      <c r="AL233" s="4">
        <f t="shared" si="174"/>
        <v>13.550000000000182</v>
      </c>
      <c r="AM233" s="4">
        <f t="shared" si="175"/>
        <v>12.225976518779134</v>
      </c>
      <c r="AN233" s="4">
        <f t="shared" si="176"/>
        <v>12.225976518779134</v>
      </c>
      <c r="AO233" s="4">
        <f t="shared" si="177"/>
        <v>-22.119999999999891</v>
      </c>
      <c r="AP233" s="4">
        <f t="shared" si="178"/>
        <v>23.444023481220938</v>
      </c>
      <c r="AQ233" s="4">
        <f t="shared" si="179"/>
        <v>22.119999999999891</v>
      </c>
      <c r="AR233" s="4">
        <f t="shared" si="160"/>
        <v>1.2200000000002547</v>
      </c>
      <c r="AS233">
        <f t="shared" si="180"/>
        <v>22.119999999999891</v>
      </c>
      <c r="AT233" s="6">
        <f t="shared" si="181"/>
        <v>1</v>
      </c>
      <c r="AU233" s="4">
        <f t="shared" si="182"/>
        <v>-3.0762139708304055</v>
      </c>
      <c r="AV233" s="4">
        <f t="shared" si="183"/>
        <v>16.77602352428838</v>
      </c>
      <c r="AW233">
        <f t="shared" si="184"/>
        <v>0</v>
      </c>
      <c r="AX233">
        <f t="shared" si="185"/>
        <v>1</v>
      </c>
      <c r="AY233">
        <f t="shared" si="186"/>
        <v>0</v>
      </c>
      <c r="AZ233" s="4">
        <f t="shared" si="161"/>
        <v>-3.9100000000000006</v>
      </c>
      <c r="BA233" s="4">
        <f t="shared" si="187"/>
        <v>2032.8799999999983</v>
      </c>
      <c r="BB233" s="4">
        <f t="shared" si="162"/>
        <v>1968.5416666666808</v>
      </c>
      <c r="BC233" s="4">
        <f t="shared" si="163"/>
        <v>1253.2599999999998</v>
      </c>
      <c r="BE233"/>
      <c r="BG233" s="6"/>
      <c r="BM233">
        <f t="shared" si="164"/>
        <v>1</v>
      </c>
    </row>
    <row r="234" spans="1:65" x14ac:dyDescent="0.25">
      <c r="A234">
        <v>2281</v>
      </c>
      <c r="B234" s="1">
        <v>44490</v>
      </c>
      <c r="C234" s="2">
        <v>4532.24</v>
      </c>
      <c r="D234" s="2">
        <v>4551.4399999999996</v>
      </c>
      <c r="E234" s="2">
        <v>4526.8900000000003</v>
      </c>
      <c r="F234" s="2">
        <v>4549.78</v>
      </c>
      <c r="G234" s="2">
        <v>3016950000</v>
      </c>
      <c r="H234" s="2">
        <f t="shared" si="165"/>
        <v>65.19451068405472</v>
      </c>
      <c r="I234" s="2">
        <f t="shared" si="166"/>
        <v>4404.1189999999997</v>
      </c>
      <c r="J234" s="2">
        <f t="shared" si="167"/>
        <v>70.506241716975751</v>
      </c>
      <c r="K234" s="2">
        <f t="shared" si="168"/>
        <v>-3.9499999999998181</v>
      </c>
      <c r="L234" s="18">
        <v>8.5599999999999996E-2</v>
      </c>
      <c r="M234" s="19">
        <v>16.559813938408251</v>
      </c>
      <c r="N234" s="4">
        <f t="shared" si="141"/>
        <v>24.549999999999272</v>
      </c>
      <c r="O234" s="4">
        <f t="shared" si="169"/>
        <v>39.133999999999745</v>
      </c>
      <c r="P234" s="4">
        <f t="shared" si="142"/>
        <v>7.9065413533834574</v>
      </c>
      <c r="Q234" s="4">
        <f t="shared" si="170"/>
        <v>3.1010837245696434</v>
      </c>
      <c r="R234" s="18">
        <f t="shared" si="143"/>
        <v>4541.262586466165</v>
      </c>
      <c r="S234" s="2">
        <f t="shared" si="144"/>
        <v>8.5174135338347696</v>
      </c>
      <c r="T234" s="22">
        <f t="shared" si="145"/>
        <v>1</v>
      </c>
      <c r="U234" s="29">
        <f t="shared" si="146"/>
        <v>4532.8726808204328</v>
      </c>
      <c r="V234" s="30">
        <f t="shared" si="147"/>
        <v>16.907319179566912</v>
      </c>
      <c r="W234" s="31">
        <f t="shared" si="171"/>
        <v>1</v>
      </c>
      <c r="X234" s="35">
        <f t="shared" si="148"/>
        <v>4540.336000000003</v>
      </c>
      <c r="Y234" s="30">
        <f t="shared" si="149"/>
        <v>9.4439999999967768</v>
      </c>
      <c r="Z234" s="31">
        <f t="shared" si="172"/>
        <v>1</v>
      </c>
      <c r="AA234" s="29">
        <f t="shared" si="150"/>
        <v>4533.9175455055729</v>
      </c>
      <c r="AB234" s="30">
        <f t="shared" si="151"/>
        <v>15.862454494426856</v>
      </c>
      <c r="AC234" s="31">
        <f t="shared" si="173"/>
        <v>1</v>
      </c>
      <c r="AD234" s="32">
        <f t="shared" si="152"/>
        <v>1</v>
      </c>
      <c r="AE234" s="33">
        <f t="shared" si="153"/>
        <v>1</v>
      </c>
      <c r="AF234" s="33">
        <f t="shared" si="154"/>
        <v>0</v>
      </c>
      <c r="AG234" s="33">
        <f t="shared" si="155"/>
        <v>0</v>
      </c>
      <c r="AH234" s="38">
        <f t="shared" si="156"/>
        <v>1</v>
      </c>
      <c r="AI234" s="33">
        <f t="shared" si="157"/>
        <v>1</v>
      </c>
      <c r="AJ234" s="39">
        <f t="shared" si="158"/>
        <v>0</v>
      </c>
      <c r="AK234" s="43">
        <f t="shared" si="159"/>
        <v>0</v>
      </c>
      <c r="AL234" s="4">
        <f t="shared" si="174"/>
        <v>19.199999999999818</v>
      </c>
      <c r="AM234" s="4">
        <f t="shared" si="175"/>
        <v>17.522454494426711</v>
      </c>
      <c r="AN234" s="4">
        <f t="shared" si="176"/>
        <v>17.522454494426711</v>
      </c>
      <c r="AO234" s="4">
        <f t="shared" si="177"/>
        <v>-5.3499999999994543</v>
      </c>
      <c r="AP234" s="4">
        <f t="shared" si="178"/>
        <v>7.0275455055725615</v>
      </c>
      <c r="AQ234" s="4">
        <f t="shared" si="179"/>
        <v>5.3499999999994543</v>
      </c>
      <c r="AR234" s="4">
        <f t="shared" si="160"/>
        <v>17.539999999999964</v>
      </c>
      <c r="AS234">
        <f t="shared" si="180"/>
        <v>17.522454494426711</v>
      </c>
      <c r="AT234" s="6">
        <f t="shared" si="181"/>
        <v>0</v>
      </c>
      <c r="AU234" s="4">
        <f t="shared" si="182"/>
        <v>3.3691854911545427</v>
      </c>
      <c r="AV234" s="4">
        <f t="shared" si="183"/>
        <v>-0.6801860615917128</v>
      </c>
      <c r="AW234">
        <f t="shared" si="184"/>
        <v>0</v>
      </c>
      <c r="AX234">
        <f t="shared" si="185"/>
        <v>0</v>
      </c>
      <c r="AY234">
        <f t="shared" si="186"/>
        <v>1</v>
      </c>
      <c r="AZ234" s="4">
        <f t="shared" si="161"/>
        <v>-3.9100000000000006</v>
      </c>
      <c r="BA234" s="4">
        <f t="shared" si="187"/>
        <v>2036.7899999999984</v>
      </c>
      <c r="BB234" s="4">
        <f t="shared" si="162"/>
        <v>1972.4516666666809</v>
      </c>
      <c r="BC234" s="4">
        <f t="shared" si="163"/>
        <v>1247.7079999999999</v>
      </c>
      <c r="BE234"/>
      <c r="BG234" s="6"/>
      <c r="BM234">
        <f t="shared" si="164"/>
        <v>1</v>
      </c>
    </row>
    <row r="235" spans="1:65" x14ac:dyDescent="0.25">
      <c r="A235">
        <v>2280</v>
      </c>
      <c r="B235" s="1">
        <v>44489</v>
      </c>
      <c r="C235" s="2">
        <v>4524.42</v>
      </c>
      <c r="D235" s="2">
        <v>4540.87</v>
      </c>
      <c r="E235" s="2">
        <v>4524.3999999999996</v>
      </c>
      <c r="F235" s="2">
        <v>4536.1899999999996</v>
      </c>
      <c r="G235" s="2">
        <v>2671560000</v>
      </c>
      <c r="H235" s="2">
        <f t="shared" si="165"/>
        <v>57.568512960162927</v>
      </c>
      <c r="I235" s="2">
        <f t="shared" si="166"/>
        <v>4397.8444999999992</v>
      </c>
      <c r="J235" s="2">
        <f t="shared" si="167"/>
        <v>62.96858776405886</v>
      </c>
      <c r="K235" s="2">
        <f t="shared" si="168"/>
        <v>4.7899999999999636</v>
      </c>
      <c r="L235" s="18">
        <v>9.425E-2</v>
      </c>
      <c r="M235" s="19">
        <v>18.166643465722832</v>
      </c>
      <c r="N235" s="4">
        <f t="shared" si="141"/>
        <v>21.239999999999782</v>
      </c>
      <c r="O235" s="4">
        <f t="shared" si="169"/>
        <v>43.32099999999982</v>
      </c>
      <c r="P235" s="4">
        <f t="shared" si="142"/>
        <v>5.0725864661654221</v>
      </c>
      <c r="Q235" s="4">
        <f t="shared" si="170"/>
        <v>1.6222585139318952</v>
      </c>
      <c r="R235" s="18">
        <f t="shared" si="143"/>
        <v>4522.6936315789471</v>
      </c>
      <c r="S235" s="2">
        <f t="shared" si="144"/>
        <v>13.496368421052466</v>
      </c>
      <c r="T235" s="22">
        <f t="shared" si="145"/>
        <v>1</v>
      </c>
      <c r="U235" s="29">
        <f t="shared" si="146"/>
        <v>4524.4880969582046</v>
      </c>
      <c r="V235" s="30">
        <f t="shared" si="147"/>
        <v>11.701903041795049</v>
      </c>
      <c r="W235" s="31">
        <f t="shared" si="171"/>
        <v>1</v>
      </c>
      <c r="X235" s="35">
        <f t="shared" si="148"/>
        <v>4534.0080000000162</v>
      </c>
      <c r="Y235" s="30">
        <f t="shared" si="149"/>
        <v>2.1819999999834181</v>
      </c>
      <c r="Z235" s="31">
        <f t="shared" si="172"/>
        <v>1</v>
      </c>
      <c r="AA235" s="29">
        <f t="shared" si="150"/>
        <v>4525.8208833840581</v>
      </c>
      <c r="AB235" s="30">
        <f t="shared" si="151"/>
        <v>10.369116615941493</v>
      </c>
      <c r="AC235" s="31">
        <f t="shared" si="173"/>
        <v>1</v>
      </c>
      <c r="AD235" s="32">
        <f t="shared" si="152"/>
        <v>1</v>
      </c>
      <c r="AE235" s="33">
        <f t="shared" si="153"/>
        <v>0</v>
      </c>
      <c r="AF235" s="33">
        <f t="shared" si="154"/>
        <v>0</v>
      </c>
      <c r="AG235" s="33">
        <f t="shared" si="155"/>
        <v>0</v>
      </c>
      <c r="AH235" s="38">
        <f t="shared" si="156"/>
        <v>0</v>
      </c>
      <c r="AI235" s="33">
        <f t="shared" si="157"/>
        <v>0</v>
      </c>
      <c r="AJ235" s="39">
        <f t="shared" si="158"/>
        <v>0</v>
      </c>
      <c r="AK235" s="43">
        <f t="shared" si="159"/>
        <v>0</v>
      </c>
      <c r="AL235" s="4">
        <f t="shared" si="174"/>
        <v>16.449999999999818</v>
      </c>
      <c r="AM235" s="4">
        <f t="shared" si="175"/>
        <v>15.049116615941784</v>
      </c>
      <c r="AN235" s="4">
        <f t="shared" si="176"/>
        <v>15.049116615941784</v>
      </c>
      <c r="AO235" s="4">
        <f t="shared" si="177"/>
        <v>-2.0000000000436557E-2</v>
      </c>
      <c r="AP235" s="4">
        <f t="shared" si="178"/>
        <v>1.4208833840584703</v>
      </c>
      <c r="AQ235" s="4">
        <f t="shared" si="179"/>
        <v>2.0000000000436557E-2</v>
      </c>
      <c r="AR235" s="4">
        <f t="shared" si="160"/>
        <v>11.769999999999527</v>
      </c>
      <c r="AS235">
        <f t="shared" si="180"/>
        <v>15.049116615941784</v>
      </c>
      <c r="AT235" s="6">
        <f t="shared" si="181"/>
        <v>0</v>
      </c>
      <c r="AU235" s="4">
        <f t="shared" si="182"/>
        <v>7.2184420023175448</v>
      </c>
      <c r="AV235" s="4">
        <f t="shared" si="183"/>
        <v>6.6966434657233043</v>
      </c>
      <c r="AW235">
        <f t="shared" si="184"/>
        <v>0</v>
      </c>
      <c r="AX235">
        <f t="shared" si="185"/>
        <v>0</v>
      </c>
      <c r="AY235">
        <f t="shared" si="186"/>
        <v>0</v>
      </c>
      <c r="AZ235" s="4">
        <f t="shared" si="161"/>
        <v>6.94</v>
      </c>
      <c r="BA235" s="4">
        <f t="shared" si="187"/>
        <v>2040.6999999999985</v>
      </c>
      <c r="BB235" s="4">
        <f t="shared" si="162"/>
        <v>1973.7550000000142</v>
      </c>
      <c r="BC235" s="4">
        <f t="shared" si="163"/>
        <v>1244.58</v>
      </c>
      <c r="BE235"/>
      <c r="BG235" s="6"/>
      <c r="BM235">
        <f t="shared" si="164"/>
        <v>0</v>
      </c>
    </row>
    <row r="236" spans="1:65" x14ac:dyDescent="0.25">
      <c r="A236">
        <v>2279</v>
      </c>
      <c r="B236" s="1">
        <v>44488</v>
      </c>
      <c r="C236" s="2">
        <v>4497.34</v>
      </c>
      <c r="D236" s="2">
        <v>4520.3999999999996</v>
      </c>
      <c r="E236" s="2">
        <v>4496.41</v>
      </c>
      <c r="F236" s="2">
        <v>4519.63</v>
      </c>
      <c r="G236" s="2">
        <v>2531210000</v>
      </c>
      <c r="H236" s="2">
        <f t="shared" si="165"/>
        <v>53.449417219564872</v>
      </c>
      <c r="I236" s="2">
        <f t="shared" si="166"/>
        <v>4389.9949999999999</v>
      </c>
      <c r="J236" s="2">
        <f t="shared" si="167"/>
        <v>60.004847883097547</v>
      </c>
      <c r="K236" s="2">
        <f t="shared" si="168"/>
        <v>10.880000000000109</v>
      </c>
      <c r="L236" s="18">
        <v>0.1012</v>
      </c>
      <c r="M236" s="19">
        <v>19.363094450660288</v>
      </c>
      <c r="N236" s="4">
        <f t="shared" si="141"/>
        <v>33.9399999999996</v>
      </c>
      <c r="O236" s="4">
        <f t="shared" si="169"/>
        <v>48.704999999999835</v>
      </c>
      <c r="P236" s="4">
        <f t="shared" si="142"/>
        <v>3.0636315789473776</v>
      </c>
      <c r="Q236" s="4">
        <f t="shared" si="170"/>
        <v>0.17460758513932748</v>
      </c>
      <c r="R236" s="18">
        <f t="shared" si="143"/>
        <v>4488.156939849624</v>
      </c>
      <c r="S236" s="2">
        <f t="shared" si="144"/>
        <v>31.473060150376114</v>
      </c>
      <c r="T236" s="22">
        <f t="shared" si="145"/>
        <v>0</v>
      </c>
      <c r="U236" s="29">
        <f t="shared" si="146"/>
        <v>4496.964045187794</v>
      </c>
      <c r="V236" s="30">
        <f t="shared" si="147"/>
        <v>22.66595481220611</v>
      </c>
      <c r="W236" s="31">
        <f t="shared" si="171"/>
        <v>0</v>
      </c>
      <c r="X236" s="35">
        <f t="shared" si="148"/>
        <v>4501.3593333333411</v>
      </c>
      <c r="Y236" s="30">
        <f t="shared" si="149"/>
        <v>18.270666666659054</v>
      </c>
      <c r="Z236" s="31">
        <f t="shared" si="172"/>
        <v>1</v>
      </c>
      <c r="AA236" s="29">
        <f t="shared" si="150"/>
        <v>4497.57938552817</v>
      </c>
      <c r="AB236" s="30">
        <f t="shared" si="151"/>
        <v>22.050614471830158</v>
      </c>
      <c r="AC236" s="31">
        <f t="shared" si="173"/>
        <v>0</v>
      </c>
      <c r="AD236" s="32">
        <f t="shared" si="152"/>
        <v>-1</v>
      </c>
      <c r="AE236" s="33">
        <f t="shared" si="153"/>
        <v>0</v>
      </c>
      <c r="AF236" s="33">
        <f t="shared" si="154"/>
        <v>0</v>
      </c>
      <c r="AG236" s="33">
        <f t="shared" si="155"/>
        <v>0</v>
      </c>
      <c r="AH236" s="38">
        <f t="shared" si="156"/>
        <v>0</v>
      </c>
      <c r="AI236" s="33">
        <f t="shared" si="157"/>
        <v>0</v>
      </c>
      <c r="AJ236" s="39">
        <f t="shared" si="158"/>
        <v>0</v>
      </c>
      <c r="AK236" s="43">
        <f t="shared" si="159"/>
        <v>0</v>
      </c>
      <c r="AL236" s="4">
        <f t="shared" si="174"/>
        <v>23.059999999999491</v>
      </c>
      <c r="AM236" s="4">
        <f t="shared" si="175"/>
        <v>22.820614471829685</v>
      </c>
      <c r="AN236" s="4">
        <f t="shared" si="176"/>
        <v>22.820614471829685</v>
      </c>
      <c r="AO236" s="4">
        <f t="shared" si="177"/>
        <v>-0.93000000000029104</v>
      </c>
      <c r="AP236" s="4">
        <f t="shared" si="178"/>
        <v>1.1693855281700962</v>
      </c>
      <c r="AQ236" s="4">
        <f t="shared" si="179"/>
        <v>0.93000000000029104</v>
      </c>
      <c r="AR236" s="4">
        <f t="shared" si="160"/>
        <v>22.289999999999964</v>
      </c>
      <c r="AS236">
        <f t="shared" si="180"/>
        <v>22.820614471829685</v>
      </c>
      <c r="AT236" s="6">
        <f t="shared" si="181"/>
        <v>0</v>
      </c>
      <c r="AU236" s="4">
        <f t="shared" si="182"/>
        <v>0.70974827192897294</v>
      </c>
      <c r="AV236" s="4">
        <f t="shared" si="183"/>
        <v>-2.6269055493396758</v>
      </c>
      <c r="AW236">
        <f t="shared" si="184"/>
        <v>0</v>
      </c>
      <c r="AX236">
        <f t="shared" si="185"/>
        <v>0</v>
      </c>
      <c r="AY236">
        <f t="shared" si="186"/>
        <v>1</v>
      </c>
      <c r="AZ236" s="4">
        <f t="shared" si="161"/>
        <v>-3.9100000000000006</v>
      </c>
      <c r="BA236" s="4">
        <f t="shared" si="187"/>
        <v>2033.7599999999984</v>
      </c>
      <c r="BB236" s="4">
        <f t="shared" si="162"/>
        <v>1973.7550000000142</v>
      </c>
      <c r="BC236" s="4">
        <f t="shared" si="163"/>
        <v>1233.7479999999998</v>
      </c>
      <c r="BE236"/>
      <c r="BG236" s="6"/>
      <c r="BM236">
        <f t="shared" si="164"/>
        <v>0</v>
      </c>
    </row>
    <row r="237" spans="1:65" x14ac:dyDescent="0.25">
      <c r="A237">
        <v>2278</v>
      </c>
      <c r="B237" s="1">
        <v>44487</v>
      </c>
      <c r="C237" s="2">
        <v>4463.72</v>
      </c>
      <c r="D237" s="2">
        <v>4488.75</v>
      </c>
      <c r="E237" s="2">
        <v>4447.47</v>
      </c>
      <c r="F237" s="2">
        <v>4486.46</v>
      </c>
      <c r="G237" s="2">
        <v>2683540000</v>
      </c>
      <c r="H237" s="2">
        <f t="shared" si="165"/>
        <v>48.859692089810743</v>
      </c>
      <c r="I237" s="2">
        <f t="shared" si="166"/>
        <v>4383.8504999999996</v>
      </c>
      <c r="J237" s="2">
        <f t="shared" si="167"/>
        <v>53.131589659418644</v>
      </c>
      <c r="K237" s="2">
        <f t="shared" si="168"/>
        <v>-7.6499999999996362</v>
      </c>
      <c r="L237" s="18">
        <v>0.10730000000000001</v>
      </c>
      <c r="M237" s="19">
        <v>20.461184994572747</v>
      </c>
      <c r="N237" s="4">
        <f t="shared" si="141"/>
        <v>41.279999999999745</v>
      </c>
      <c r="O237" s="4">
        <f t="shared" si="169"/>
        <v>52.187999999999832</v>
      </c>
      <c r="P237" s="4">
        <f t="shared" si="142"/>
        <v>1.6969398496240726</v>
      </c>
      <c r="Q237" s="4">
        <f t="shared" si="170"/>
        <v>-0.96398669796556469</v>
      </c>
      <c r="R237" s="18">
        <f t="shared" si="143"/>
        <v>4471.9246315789469</v>
      </c>
      <c r="S237" s="2">
        <f t="shared" si="144"/>
        <v>14.535368421053136</v>
      </c>
      <c r="T237" s="22">
        <f t="shared" si="145"/>
        <v>1</v>
      </c>
      <c r="U237" s="29">
        <f t="shared" si="146"/>
        <v>4462.8935775200007</v>
      </c>
      <c r="V237" s="30">
        <f t="shared" si="147"/>
        <v>23.566422479999346</v>
      </c>
      <c r="W237" s="31">
        <f t="shared" si="171"/>
        <v>0</v>
      </c>
      <c r="X237" s="35">
        <f t="shared" si="148"/>
        <v>4481.9808000000048</v>
      </c>
      <c r="Y237" s="30">
        <f t="shared" si="149"/>
        <v>4.4791999999952168</v>
      </c>
      <c r="Z237" s="31">
        <f t="shared" si="172"/>
        <v>1</v>
      </c>
      <c r="AA237" s="29">
        <f t="shared" si="150"/>
        <v>4465.5657886672016</v>
      </c>
      <c r="AB237" s="30">
        <f t="shared" si="151"/>
        <v>20.894211332798477</v>
      </c>
      <c r="AC237" s="31">
        <f t="shared" si="173"/>
        <v>0</v>
      </c>
      <c r="AD237" s="32">
        <f t="shared" si="152"/>
        <v>-1</v>
      </c>
      <c r="AE237" s="33">
        <f t="shared" si="153"/>
        <v>0</v>
      </c>
      <c r="AF237" s="33">
        <f t="shared" si="154"/>
        <v>0</v>
      </c>
      <c r="AG237" s="33">
        <f t="shared" si="155"/>
        <v>0</v>
      </c>
      <c r="AH237" s="38">
        <f t="shared" si="156"/>
        <v>-1</v>
      </c>
      <c r="AI237" s="33">
        <f t="shared" si="157"/>
        <v>0</v>
      </c>
      <c r="AJ237" s="39">
        <f t="shared" si="158"/>
        <v>-1</v>
      </c>
      <c r="AK237" s="43">
        <f t="shared" si="159"/>
        <v>0</v>
      </c>
      <c r="AL237" s="4">
        <f t="shared" si="174"/>
        <v>25.029999999999745</v>
      </c>
      <c r="AM237" s="4">
        <f t="shared" si="175"/>
        <v>23.184211332798441</v>
      </c>
      <c r="AN237" s="4">
        <f t="shared" si="176"/>
        <v>23.184211332798441</v>
      </c>
      <c r="AO237" s="4">
        <f t="shared" si="177"/>
        <v>-16.25</v>
      </c>
      <c r="AP237" s="4">
        <f t="shared" si="178"/>
        <v>18.095788667201305</v>
      </c>
      <c r="AQ237" s="4">
        <f t="shared" si="179"/>
        <v>16.25</v>
      </c>
      <c r="AR237" s="4">
        <f t="shared" si="160"/>
        <v>22.739999999999782</v>
      </c>
      <c r="AS237">
        <f t="shared" si="180"/>
        <v>23.184211332798441</v>
      </c>
      <c r="AT237" s="6">
        <f t="shared" si="181"/>
        <v>1</v>
      </c>
      <c r="AU237" s="4">
        <f t="shared" si="182"/>
        <v>-2.2660061004537368</v>
      </c>
      <c r="AV237" s="4">
        <f t="shared" si="183"/>
        <v>-1.9788150054270346</v>
      </c>
      <c r="AW237">
        <f t="shared" si="184"/>
        <v>1</v>
      </c>
      <c r="AX237">
        <f t="shared" si="185"/>
        <v>0</v>
      </c>
      <c r="AY237">
        <f t="shared" si="186"/>
        <v>0</v>
      </c>
      <c r="AZ237" s="4">
        <f t="shared" si="161"/>
        <v>-3.9100000000000006</v>
      </c>
      <c r="BA237" s="4">
        <f t="shared" si="187"/>
        <v>2037.6699999999985</v>
      </c>
      <c r="BB237" s="4">
        <f t="shared" si="162"/>
        <v>1973.7550000000142</v>
      </c>
      <c r="BC237" s="4">
        <f t="shared" si="163"/>
        <v>1220.3</v>
      </c>
      <c r="BE237"/>
      <c r="BG237" s="6"/>
      <c r="BM237">
        <f t="shared" si="164"/>
        <v>1</v>
      </c>
    </row>
    <row r="238" spans="1:65" x14ac:dyDescent="0.25">
      <c r="A238">
        <v>2277</v>
      </c>
      <c r="B238" s="1">
        <v>44484</v>
      </c>
      <c r="C238" s="2">
        <v>4447.6899999999996</v>
      </c>
      <c r="D238" s="2">
        <v>4475.82</v>
      </c>
      <c r="E238" s="2">
        <v>4447.6899999999996</v>
      </c>
      <c r="F238" s="2">
        <v>4471.37</v>
      </c>
      <c r="G238" s="2">
        <v>3000560000</v>
      </c>
      <c r="H238" s="2">
        <f t="shared" si="165"/>
        <v>40.562271687424506</v>
      </c>
      <c r="I238" s="2">
        <f t="shared" si="166"/>
        <v>4380.8119999999999</v>
      </c>
      <c r="J238" s="2">
        <f t="shared" si="167"/>
        <v>51.526357373780328</v>
      </c>
      <c r="K238" s="2">
        <f t="shared" si="168"/>
        <v>9.4299999999993815</v>
      </c>
      <c r="L238" s="18">
        <v>9.6099999999999991E-2</v>
      </c>
      <c r="M238" s="19">
        <v>18.189743680299745</v>
      </c>
      <c r="N238" s="4">
        <f t="shared" si="141"/>
        <v>37.559999999999491</v>
      </c>
      <c r="O238" s="4">
        <f t="shared" si="169"/>
        <v>55.869999999999891</v>
      </c>
      <c r="P238" s="4">
        <f t="shared" si="142"/>
        <v>0.55463157894738546</v>
      </c>
      <c r="Q238" s="4">
        <f t="shared" si="170"/>
        <v>-2.1190319999999918</v>
      </c>
      <c r="R238" s="18">
        <f t="shared" si="143"/>
        <v>4436.6418646616539</v>
      </c>
      <c r="S238" s="2">
        <f t="shared" si="144"/>
        <v>34.728135338345965</v>
      </c>
      <c r="T238" s="22">
        <f t="shared" si="145"/>
        <v>0</v>
      </c>
      <c r="U238" s="29">
        <f t="shared" si="146"/>
        <v>4446.517183638497</v>
      </c>
      <c r="V238" s="30">
        <f t="shared" si="147"/>
        <v>24.852816361502846</v>
      </c>
      <c r="W238" s="31">
        <f t="shared" si="171"/>
        <v>0</v>
      </c>
      <c r="X238" s="35">
        <f t="shared" si="148"/>
        <v>4454.8785333333508</v>
      </c>
      <c r="Y238" s="30">
        <f t="shared" si="149"/>
        <v>16.491466666649103</v>
      </c>
      <c r="Z238" s="31">
        <f t="shared" si="172"/>
        <v>1</v>
      </c>
      <c r="AA238" s="29">
        <f t="shared" si="150"/>
        <v>4447.6877725957766</v>
      </c>
      <c r="AB238" s="30">
        <f t="shared" si="151"/>
        <v>23.68222740422334</v>
      </c>
      <c r="AC238" s="31">
        <f t="shared" si="173"/>
        <v>0</v>
      </c>
      <c r="AD238" s="32">
        <f t="shared" si="152"/>
        <v>-1</v>
      </c>
      <c r="AE238" s="33">
        <f t="shared" si="153"/>
        <v>0</v>
      </c>
      <c r="AF238" s="33">
        <f t="shared" si="154"/>
        <v>-1</v>
      </c>
      <c r="AG238" s="33">
        <f t="shared" si="155"/>
        <v>0</v>
      </c>
      <c r="AH238" s="38">
        <f t="shared" si="156"/>
        <v>-1</v>
      </c>
      <c r="AI238" s="33">
        <f t="shared" si="157"/>
        <v>-1</v>
      </c>
      <c r="AJ238" s="39">
        <f t="shared" si="158"/>
        <v>-1</v>
      </c>
      <c r="AK238" s="43">
        <f t="shared" si="159"/>
        <v>-1</v>
      </c>
      <c r="AL238" s="4">
        <f t="shared" si="174"/>
        <v>28.130000000000109</v>
      </c>
      <c r="AM238" s="4">
        <f t="shared" si="175"/>
        <v>28.132227404223158</v>
      </c>
      <c r="AN238" s="4">
        <f t="shared" si="176"/>
        <v>28.130000000000109</v>
      </c>
      <c r="AO238" s="4">
        <f t="shared" si="177"/>
        <v>0</v>
      </c>
      <c r="AP238" s="4">
        <f t="shared" si="178"/>
        <v>-2.2274042230492341E-3</v>
      </c>
      <c r="AQ238" s="4">
        <f t="shared" si="179"/>
        <v>2.2274042230492341E-3</v>
      </c>
      <c r="AR238" s="4">
        <f t="shared" si="160"/>
        <v>23.680000000000291</v>
      </c>
      <c r="AS238">
        <f t="shared" si="180"/>
        <v>28.130000000000109</v>
      </c>
      <c r="AT238" s="6">
        <f t="shared" si="181"/>
        <v>1</v>
      </c>
      <c r="AU238" s="4">
        <f t="shared" si="182"/>
        <v>-4.9731015888965153</v>
      </c>
      <c r="AV238" s="4">
        <f t="shared" si="183"/>
        <v>-5.1902563197005458</v>
      </c>
      <c r="AW238">
        <f t="shared" si="184"/>
        <v>1</v>
      </c>
      <c r="AX238">
        <f t="shared" si="185"/>
        <v>0</v>
      </c>
      <c r="AY238">
        <f t="shared" si="186"/>
        <v>0</v>
      </c>
      <c r="AZ238" s="4">
        <f t="shared" si="161"/>
        <v>-3.9100000000000006</v>
      </c>
      <c r="BA238" s="4">
        <f t="shared" si="187"/>
        <v>2041.5799999999986</v>
      </c>
      <c r="BB238" s="4">
        <f t="shared" si="162"/>
        <v>1975.0583333333475</v>
      </c>
      <c r="BC238" s="4">
        <f t="shared" si="163"/>
        <v>1213.8879999999997</v>
      </c>
      <c r="BE238"/>
      <c r="BG238" s="6"/>
      <c r="BM238">
        <f t="shared" si="164"/>
        <v>1</v>
      </c>
    </row>
    <row r="239" spans="1:65" x14ac:dyDescent="0.25">
      <c r="A239">
        <v>2276</v>
      </c>
      <c r="B239" s="1">
        <v>44483</v>
      </c>
      <c r="C239" s="2">
        <v>4386.75</v>
      </c>
      <c r="D239" s="2">
        <v>4439.7299999999996</v>
      </c>
      <c r="E239" s="2">
        <v>4386.75</v>
      </c>
      <c r="F239" s="2">
        <v>4438.26</v>
      </c>
      <c r="G239" s="2">
        <v>2642920000</v>
      </c>
      <c r="H239" s="2">
        <f t="shared" si="165"/>
        <v>33.738343978986983</v>
      </c>
      <c r="I239" s="2">
        <f t="shared" si="166"/>
        <v>4381.9144999999999</v>
      </c>
      <c r="J239" s="2">
        <f t="shared" si="167"/>
        <v>45.780704381695706</v>
      </c>
      <c r="K239" s="2">
        <f t="shared" si="168"/>
        <v>22.949999999999818</v>
      </c>
      <c r="L239" s="18">
        <v>0.1082</v>
      </c>
      <c r="M239" s="19">
        <v>20.13643340095965</v>
      </c>
      <c r="N239" s="4">
        <f t="shared" si="141"/>
        <v>75.929999999999382</v>
      </c>
      <c r="O239" s="4">
        <f t="shared" si="169"/>
        <v>60.780999999999857</v>
      </c>
      <c r="P239" s="4">
        <f t="shared" si="142"/>
        <v>-1.6181353383458448</v>
      </c>
      <c r="Q239" s="4">
        <f t="shared" si="170"/>
        <v>-3.0072214397495998</v>
      </c>
      <c r="R239" s="18">
        <f t="shared" si="143"/>
        <v>4359.8918872180457</v>
      </c>
      <c r="S239" s="2">
        <f t="shared" si="144"/>
        <v>78.368112781954551</v>
      </c>
      <c r="T239" s="22">
        <f t="shared" si="145"/>
        <v>0</v>
      </c>
      <c r="U239" s="29">
        <f t="shared" si="146"/>
        <v>4385.2247377708982</v>
      </c>
      <c r="V239" s="30">
        <f t="shared" si="147"/>
        <v>53.035262229102045</v>
      </c>
      <c r="W239" s="31">
        <f t="shared" si="171"/>
        <v>0</v>
      </c>
      <c r="X239" s="35">
        <f t="shared" si="148"/>
        <v>4382.824933333337</v>
      </c>
      <c r="Y239" s="30">
        <f t="shared" si="149"/>
        <v>55.435066666663261</v>
      </c>
      <c r="Z239" s="31">
        <f t="shared" si="172"/>
        <v>0</v>
      </c>
      <c r="AA239" s="29">
        <f t="shared" si="150"/>
        <v>4384.8887651496398</v>
      </c>
      <c r="AB239" s="30">
        <f t="shared" si="151"/>
        <v>53.371234850360452</v>
      </c>
      <c r="AC239" s="31">
        <f t="shared" si="173"/>
        <v>0</v>
      </c>
      <c r="AD239" s="32">
        <f t="shared" si="152"/>
        <v>-1</v>
      </c>
      <c r="AE239" s="33">
        <f t="shared" si="153"/>
        <v>-1</v>
      </c>
      <c r="AF239" s="33">
        <f t="shared" si="154"/>
        <v>-1</v>
      </c>
      <c r="AG239" s="33">
        <f t="shared" si="155"/>
        <v>-1</v>
      </c>
      <c r="AH239" s="38">
        <f t="shared" si="156"/>
        <v>-1</v>
      </c>
      <c r="AI239" s="33">
        <f t="shared" si="157"/>
        <v>-1</v>
      </c>
      <c r="AJ239" s="39">
        <f t="shared" si="158"/>
        <v>-1</v>
      </c>
      <c r="AK239" s="43">
        <f t="shared" si="159"/>
        <v>-1</v>
      </c>
      <c r="AL239" s="4">
        <f t="shared" si="174"/>
        <v>52.979999999999563</v>
      </c>
      <c r="AM239" s="4">
        <f t="shared" si="175"/>
        <v>54.841234850359797</v>
      </c>
      <c r="AN239" s="4">
        <f t="shared" si="176"/>
        <v>52.979999999999563</v>
      </c>
      <c r="AO239" s="4">
        <f t="shared" si="177"/>
        <v>0</v>
      </c>
      <c r="AP239" s="4">
        <f t="shared" si="178"/>
        <v>-1.8612348503602334</v>
      </c>
      <c r="AQ239" s="4">
        <f t="shared" si="179"/>
        <v>1.8612348503602334</v>
      </c>
      <c r="AR239" s="4">
        <f t="shared" si="160"/>
        <v>51.510000000000218</v>
      </c>
      <c r="AS239">
        <f t="shared" si="180"/>
        <v>52.979999999999563</v>
      </c>
      <c r="AT239" s="6">
        <f t="shared" si="181"/>
        <v>1</v>
      </c>
      <c r="AU239" s="4">
        <f t="shared" si="182"/>
        <v>-23.374293447147874</v>
      </c>
      <c r="AV239" s="4">
        <f t="shared" si="183"/>
        <v>-31.073566599040568</v>
      </c>
      <c r="AW239">
        <f t="shared" si="184"/>
        <v>1</v>
      </c>
      <c r="AX239">
        <f t="shared" si="185"/>
        <v>0</v>
      </c>
      <c r="AY239">
        <f t="shared" si="186"/>
        <v>0</v>
      </c>
      <c r="AZ239" s="4">
        <f t="shared" si="161"/>
        <v>-3.9100000000000006</v>
      </c>
      <c r="BA239" s="4">
        <f t="shared" si="187"/>
        <v>2045.4899999999986</v>
      </c>
      <c r="BB239" s="4">
        <f t="shared" si="162"/>
        <v>1978.9683333333476</v>
      </c>
      <c r="BC239" s="4">
        <f t="shared" si="163"/>
        <v>1189.5119999999997</v>
      </c>
      <c r="BE239"/>
      <c r="BG239" s="6"/>
      <c r="BM239">
        <f t="shared" si="164"/>
        <v>1</v>
      </c>
    </row>
    <row r="240" spans="1:65" x14ac:dyDescent="0.25">
      <c r="A240">
        <v>2275</v>
      </c>
      <c r="B240" s="1">
        <v>44482</v>
      </c>
      <c r="C240" s="2">
        <v>4358.01</v>
      </c>
      <c r="D240" s="2">
        <v>4372.87</v>
      </c>
      <c r="E240" s="2">
        <v>4329.92</v>
      </c>
      <c r="F240" s="2">
        <v>4363.8</v>
      </c>
      <c r="G240" s="2">
        <v>2926460000</v>
      </c>
      <c r="H240" s="2">
        <f t="shared" si="165"/>
        <v>32.602091769973612</v>
      </c>
      <c r="I240" s="2">
        <f t="shared" si="166"/>
        <v>4386.4314999999997</v>
      </c>
      <c r="J240" s="2">
        <f t="shared" si="167"/>
        <v>43.610645426016006</v>
      </c>
      <c r="K240" s="2">
        <f t="shared" si="168"/>
        <v>7.3600000000005821</v>
      </c>
      <c r="L240" s="18">
        <v>0.13874999999999998</v>
      </c>
      <c r="M240" s="19">
        <v>25.744092654653645</v>
      </c>
      <c r="N240" s="4">
        <f t="shared" si="141"/>
        <v>42.949999999999818</v>
      </c>
      <c r="O240" s="4">
        <f t="shared" si="169"/>
        <v>60.81899999999996</v>
      </c>
      <c r="P240" s="4">
        <f t="shared" si="142"/>
        <v>-3.9081127819548729</v>
      </c>
      <c r="Q240" s="4">
        <f t="shared" si="170"/>
        <v>-3.910928792569651</v>
      </c>
      <c r="R240" s="18">
        <f t="shared" si="143"/>
        <v>4345.5816766917287</v>
      </c>
      <c r="S240" s="2">
        <f t="shared" si="144"/>
        <v>18.218323308271465</v>
      </c>
      <c r="T240" s="22">
        <f t="shared" si="145"/>
        <v>1</v>
      </c>
      <c r="U240" s="29">
        <f t="shared" si="146"/>
        <v>4356.2863500232197</v>
      </c>
      <c r="V240" s="30">
        <f t="shared" si="147"/>
        <v>7.5136499767804708</v>
      </c>
      <c r="W240" s="31">
        <f t="shared" si="171"/>
        <v>1</v>
      </c>
      <c r="X240" s="35">
        <f t="shared" si="148"/>
        <v>4353.03146666666</v>
      </c>
      <c r="Y240" s="30">
        <f t="shared" si="149"/>
        <v>10.768533333340201</v>
      </c>
      <c r="Z240" s="31">
        <f t="shared" si="172"/>
        <v>1</v>
      </c>
      <c r="AA240" s="29">
        <f t="shared" si="150"/>
        <v>4355.8306663533012</v>
      </c>
      <c r="AB240" s="30">
        <f t="shared" si="151"/>
        <v>7.9693336466989422</v>
      </c>
      <c r="AC240" s="31">
        <f t="shared" si="173"/>
        <v>1</v>
      </c>
      <c r="AD240" s="32">
        <f t="shared" si="152"/>
        <v>1</v>
      </c>
      <c r="AE240" s="33">
        <f t="shared" si="153"/>
        <v>1</v>
      </c>
      <c r="AF240" s="33">
        <f t="shared" si="154"/>
        <v>1</v>
      </c>
      <c r="AG240" s="33">
        <f t="shared" si="155"/>
        <v>1</v>
      </c>
      <c r="AH240" s="38">
        <f t="shared" si="156"/>
        <v>1</v>
      </c>
      <c r="AI240" s="33">
        <f t="shared" si="157"/>
        <v>1</v>
      </c>
      <c r="AJ240" s="39">
        <f t="shared" si="158"/>
        <v>1</v>
      </c>
      <c r="AK240" s="43">
        <f t="shared" si="159"/>
        <v>1</v>
      </c>
      <c r="AL240" s="4">
        <f t="shared" si="174"/>
        <v>14.859999999999673</v>
      </c>
      <c r="AM240" s="4">
        <f t="shared" si="175"/>
        <v>17.039333646698651</v>
      </c>
      <c r="AN240" s="4">
        <f t="shared" si="176"/>
        <v>14.859999999999673</v>
      </c>
      <c r="AO240" s="4">
        <f t="shared" si="177"/>
        <v>-28.090000000000146</v>
      </c>
      <c r="AP240" s="4">
        <f t="shared" si="178"/>
        <v>25.910666353301167</v>
      </c>
      <c r="AQ240" s="4">
        <f t="shared" si="179"/>
        <v>25.910666353301167</v>
      </c>
      <c r="AR240" s="4">
        <f t="shared" si="160"/>
        <v>5.7899999999999636</v>
      </c>
      <c r="AS240">
        <f t="shared" si="180"/>
        <v>25.910666353301167</v>
      </c>
      <c r="AT240" s="6">
        <f t="shared" si="181"/>
        <v>0</v>
      </c>
      <c r="AU240" s="4">
        <f t="shared" si="182"/>
        <v>7.9162567013215721</v>
      </c>
      <c r="AV240" s="4">
        <f t="shared" si="183"/>
        <v>20.254092654653682</v>
      </c>
      <c r="AW240">
        <f t="shared" si="184"/>
        <v>0</v>
      </c>
      <c r="AX240">
        <f t="shared" si="185"/>
        <v>0</v>
      </c>
      <c r="AY240">
        <f t="shared" si="186"/>
        <v>0</v>
      </c>
      <c r="AZ240" s="4">
        <f t="shared" si="161"/>
        <v>6.94</v>
      </c>
      <c r="BA240" s="4">
        <f t="shared" si="187"/>
        <v>2049.3999999999987</v>
      </c>
      <c r="BB240" s="4">
        <f t="shared" si="162"/>
        <v>1982.8783333333477</v>
      </c>
      <c r="BC240" s="4">
        <f t="shared" si="163"/>
        <v>1178.0160000000001</v>
      </c>
      <c r="BE240"/>
      <c r="BG240" s="6"/>
      <c r="BM240">
        <f t="shared" si="164"/>
        <v>1</v>
      </c>
    </row>
    <row r="241" spans="1:65" x14ac:dyDescent="0.25">
      <c r="A241">
        <v>2274</v>
      </c>
      <c r="B241" s="1">
        <v>44481</v>
      </c>
      <c r="C241" s="2">
        <v>4368.3100000000004</v>
      </c>
      <c r="D241" s="2">
        <v>4374.8900000000003</v>
      </c>
      <c r="E241" s="2">
        <v>4342.09</v>
      </c>
      <c r="F241" s="2">
        <v>4350.6499999999996</v>
      </c>
      <c r="G241" s="2">
        <v>2608150000</v>
      </c>
      <c r="H241" s="2">
        <f t="shared" si="165"/>
        <v>32.64972807441643</v>
      </c>
      <c r="I241" s="2">
        <f t="shared" si="166"/>
        <v>4390.9054999999998</v>
      </c>
      <c r="J241" s="2">
        <f t="shared" si="167"/>
        <v>43.489696647294409</v>
      </c>
      <c r="K241" s="2">
        <f t="shared" si="168"/>
        <v>7.1200000000008004</v>
      </c>
      <c r="L241" s="18">
        <v>0.15815000000000001</v>
      </c>
      <c r="M241" s="19">
        <v>29.414715699671952</v>
      </c>
      <c r="N241" s="4">
        <f t="shared" si="141"/>
        <v>32.800000000000182</v>
      </c>
      <c r="O241" s="4">
        <f t="shared" si="169"/>
        <v>59.817999999999941</v>
      </c>
      <c r="P241" s="4">
        <f t="shared" si="142"/>
        <v>-5.0683233082706654</v>
      </c>
      <c r="Q241" s="4">
        <f t="shared" si="170"/>
        <v>-4.4196153250773937</v>
      </c>
      <c r="R241" s="18">
        <f t="shared" si="143"/>
        <v>4355.8827443609016</v>
      </c>
      <c r="S241" s="2">
        <f t="shared" si="144"/>
        <v>5.232744360901961</v>
      </c>
      <c r="T241" s="22">
        <f t="shared" si="145"/>
        <v>1</v>
      </c>
      <c r="U241" s="29">
        <f t="shared" si="146"/>
        <v>4366.430584507043</v>
      </c>
      <c r="V241" s="30">
        <f t="shared" si="147"/>
        <v>15.780584507043386</v>
      </c>
      <c r="W241" s="31">
        <f t="shared" si="171"/>
        <v>1</v>
      </c>
      <c r="X241" s="35">
        <f t="shared" si="148"/>
        <v>4362.3053333333301</v>
      </c>
      <c r="Y241" s="30">
        <f t="shared" si="149"/>
        <v>11.655333333330418</v>
      </c>
      <c r="Z241" s="31">
        <f t="shared" si="172"/>
        <v>1</v>
      </c>
      <c r="AA241" s="29">
        <f t="shared" si="150"/>
        <v>4365.8530493427234</v>
      </c>
      <c r="AB241" s="30">
        <f t="shared" si="151"/>
        <v>15.203049342723716</v>
      </c>
      <c r="AC241" s="31">
        <f t="shared" si="173"/>
        <v>1</v>
      </c>
      <c r="AD241" s="32">
        <f t="shared" si="152"/>
        <v>1</v>
      </c>
      <c r="AE241" s="33">
        <f t="shared" si="153"/>
        <v>1</v>
      </c>
      <c r="AF241" s="33">
        <f t="shared" si="154"/>
        <v>1</v>
      </c>
      <c r="AG241" s="33">
        <f t="shared" si="155"/>
        <v>1</v>
      </c>
      <c r="AH241" s="38">
        <f t="shared" si="156"/>
        <v>1</v>
      </c>
      <c r="AI241" s="33">
        <f t="shared" si="157"/>
        <v>1</v>
      </c>
      <c r="AJ241" s="39">
        <f t="shared" si="158"/>
        <v>1</v>
      </c>
      <c r="AK241" s="43">
        <f t="shared" si="159"/>
        <v>1</v>
      </c>
      <c r="AL241" s="4">
        <f t="shared" si="174"/>
        <v>6.5799999999999272</v>
      </c>
      <c r="AM241" s="4">
        <f t="shared" si="175"/>
        <v>9.0369506572769751</v>
      </c>
      <c r="AN241" s="4">
        <f t="shared" si="176"/>
        <v>6.5799999999999272</v>
      </c>
      <c r="AO241" s="4">
        <f t="shared" si="177"/>
        <v>-26.220000000000255</v>
      </c>
      <c r="AP241" s="4">
        <f t="shared" si="178"/>
        <v>23.763049342723207</v>
      </c>
      <c r="AQ241" s="4">
        <f t="shared" si="179"/>
        <v>23.763049342723207</v>
      </c>
      <c r="AR241" s="4">
        <f t="shared" si="160"/>
        <v>17.660000000000764</v>
      </c>
      <c r="AS241">
        <f t="shared" si="180"/>
        <v>23.763049342723207</v>
      </c>
      <c r="AT241" s="6">
        <f t="shared" si="181"/>
        <v>0</v>
      </c>
      <c r="AU241" s="4">
        <f t="shared" si="182"/>
        <v>11.794549720593047</v>
      </c>
      <c r="AV241" s="4">
        <f t="shared" si="183"/>
        <v>12.054715699671188</v>
      </c>
      <c r="AW241">
        <f t="shared" si="184"/>
        <v>0</v>
      </c>
      <c r="AX241">
        <f t="shared" si="185"/>
        <v>0</v>
      </c>
      <c r="AY241">
        <f t="shared" si="186"/>
        <v>0</v>
      </c>
      <c r="AZ241" s="4">
        <f t="shared" si="161"/>
        <v>6.94</v>
      </c>
      <c r="BA241" s="4">
        <f t="shared" si="187"/>
        <v>2042.4599999999989</v>
      </c>
      <c r="BB241" s="4">
        <f t="shared" si="162"/>
        <v>1975.9383333333476</v>
      </c>
      <c r="BC241" s="4">
        <f t="shared" si="163"/>
        <v>1182.136</v>
      </c>
      <c r="BE241"/>
      <c r="BG241" s="6"/>
      <c r="BM241">
        <f t="shared" si="164"/>
        <v>1</v>
      </c>
    </row>
    <row r="242" spans="1:65" x14ac:dyDescent="0.25">
      <c r="A242">
        <v>2273</v>
      </c>
      <c r="B242" s="1">
        <v>44480</v>
      </c>
      <c r="C242" s="2">
        <v>4385.4399999999996</v>
      </c>
      <c r="D242" s="2">
        <v>4415.88</v>
      </c>
      <c r="E242" s="2">
        <v>4360.59</v>
      </c>
      <c r="F242" s="2">
        <v>4361.1899999999996</v>
      </c>
      <c r="G242" s="2">
        <v>2580000000</v>
      </c>
      <c r="H242" s="2">
        <f t="shared" si="165"/>
        <v>38.136027643744534</v>
      </c>
      <c r="I242" s="2">
        <f t="shared" si="166"/>
        <v>4396.4565000000002</v>
      </c>
      <c r="J242" s="2">
        <f t="shared" si="167"/>
        <v>45.399584927386215</v>
      </c>
      <c r="K242" s="2">
        <f t="shared" si="168"/>
        <v>-5.9000000000005457</v>
      </c>
      <c r="L242" s="18">
        <v>0.1651</v>
      </c>
      <c r="M242" s="19">
        <v>30.919651359405442</v>
      </c>
      <c r="N242" s="4">
        <f t="shared" si="141"/>
        <v>55.289999999999964</v>
      </c>
      <c r="O242" s="4">
        <f t="shared" si="169"/>
        <v>66.215999999999894</v>
      </c>
      <c r="P242" s="4">
        <f t="shared" si="142"/>
        <v>-5.3072556390977326</v>
      </c>
      <c r="Q242" s="4">
        <f t="shared" si="170"/>
        <v>-4.8190140845070326</v>
      </c>
      <c r="R242" s="18">
        <f t="shared" si="143"/>
        <v>4385.3994812030078</v>
      </c>
      <c r="S242" s="2">
        <f t="shared" si="144"/>
        <v>24.209481203008181</v>
      </c>
      <c r="T242" s="22">
        <f t="shared" si="145"/>
        <v>1</v>
      </c>
      <c r="U242" s="29">
        <f t="shared" si="146"/>
        <v>4383.3874343602183</v>
      </c>
      <c r="V242" s="30">
        <f t="shared" si="147"/>
        <v>22.197434360218722</v>
      </c>
      <c r="W242" s="31">
        <f t="shared" si="171"/>
        <v>1</v>
      </c>
      <c r="X242" s="35">
        <f t="shared" si="148"/>
        <v>4392.9877333333334</v>
      </c>
      <c r="Y242" s="30">
        <f t="shared" si="149"/>
        <v>31.797733333333781</v>
      </c>
      <c r="Z242" s="31">
        <f t="shared" si="172"/>
        <v>0</v>
      </c>
      <c r="AA242" s="29">
        <f t="shared" si="150"/>
        <v>4384.7314762164542</v>
      </c>
      <c r="AB242" s="30">
        <f t="shared" si="151"/>
        <v>23.541476216454612</v>
      </c>
      <c r="AC242" s="31">
        <f t="shared" si="173"/>
        <v>1</v>
      </c>
      <c r="AD242" s="32">
        <f t="shared" si="152"/>
        <v>1</v>
      </c>
      <c r="AE242" s="33">
        <f t="shared" si="153"/>
        <v>1</v>
      </c>
      <c r="AF242" s="33">
        <f t="shared" si="154"/>
        <v>0</v>
      </c>
      <c r="AG242" s="33">
        <f t="shared" si="155"/>
        <v>0</v>
      </c>
      <c r="AH242" s="38">
        <f t="shared" si="156"/>
        <v>1</v>
      </c>
      <c r="AI242" s="33">
        <f t="shared" si="157"/>
        <v>1</v>
      </c>
      <c r="AJ242" s="39">
        <f t="shared" si="158"/>
        <v>1</v>
      </c>
      <c r="AK242" s="43">
        <f t="shared" si="159"/>
        <v>1</v>
      </c>
      <c r="AL242" s="4">
        <f t="shared" si="174"/>
        <v>30.440000000000509</v>
      </c>
      <c r="AM242" s="4">
        <f t="shared" si="175"/>
        <v>31.148523783545897</v>
      </c>
      <c r="AN242" s="4">
        <f t="shared" si="176"/>
        <v>30.440000000000509</v>
      </c>
      <c r="AO242" s="4">
        <f t="shared" si="177"/>
        <v>-24.849999999999454</v>
      </c>
      <c r="AP242" s="4">
        <f t="shared" si="178"/>
        <v>24.141476216454066</v>
      </c>
      <c r="AQ242" s="4">
        <f t="shared" si="179"/>
        <v>24.141476216454066</v>
      </c>
      <c r="AR242" s="4">
        <f t="shared" si="160"/>
        <v>24.25</v>
      </c>
      <c r="AS242">
        <f t="shared" si="180"/>
        <v>30.440000000000509</v>
      </c>
      <c r="AT242" s="6">
        <f t="shared" si="181"/>
        <v>1</v>
      </c>
      <c r="AU242" s="4">
        <f t="shared" si="182"/>
        <v>-1.4387613275994759</v>
      </c>
      <c r="AV242" s="4">
        <f t="shared" si="183"/>
        <v>6.9696513594054421</v>
      </c>
      <c r="AW242">
        <f t="shared" si="184"/>
        <v>0</v>
      </c>
      <c r="AX242">
        <f t="shared" si="185"/>
        <v>1</v>
      </c>
      <c r="AY242">
        <f t="shared" si="186"/>
        <v>0</v>
      </c>
      <c r="AZ242" s="4">
        <f t="shared" si="161"/>
        <v>-3.9100000000000006</v>
      </c>
      <c r="BA242" s="4">
        <f t="shared" si="187"/>
        <v>2035.5199999999988</v>
      </c>
      <c r="BB242" s="4">
        <f t="shared" si="162"/>
        <v>1968.9983333333475</v>
      </c>
      <c r="BC242" s="4">
        <f t="shared" si="163"/>
        <v>1188.9879999999998</v>
      </c>
      <c r="BE242"/>
      <c r="BG242" s="6"/>
      <c r="BM242">
        <f t="shared" si="164"/>
        <v>1</v>
      </c>
    </row>
    <row r="243" spans="1:65" x14ac:dyDescent="0.25">
      <c r="A243">
        <v>2272</v>
      </c>
      <c r="B243" s="1">
        <v>44477</v>
      </c>
      <c r="C243" s="2">
        <v>4406.51</v>
      </c>
      <c r="D243" s="2">
        <v>4412.0200000000004</v>
      </c>
      <c r="E243" s="2">
        <v>4386.22</v>
      </c>
      <c r="F243" s="2">
        <v>4391.34</v>
      </c>
      <c r="G243" s="2">
        <v>2401890000</v>
      </c>
      <c r="H243" s="2">
        <f t="shared" si="165"/>
        <v>45.454899943668266</v>
      </c>
      <c r="I243" s="2">
        <f t="shared" si="166"/>
        <v>4400.9250000000002</v>
      </c>
      <c r="J243" s="2">
        <f t="shared" si="167"/>
        <v>51.517253839445871</v>
      </c>
      <c r="K243" s="2">
        <f t="shared" si="168"/>
        <v>6.75</v>
      </c>
      <c r="L243" s="18">
        <v>0.13440000000000002</v>
      </c>
      <c r="M243" s="19">
        <v>25.218468410783508</v>
      </c>
      <c r="N243" s="4">
        <f t="shared" si="141"/>
        <v>25.800000000000182</v>
      </c>
      <c r="O243" s="4">
        <f t="shared" si="169"/>
        <v>62.797999999999959</v>
      </c>
      <c r="P243" s="4">
        <f t="shared" si="142"/>
        <v>-5.9405187969924587</v>
      </c>
      <c r="Q243" s="4">
        <f t="shared" si="170"/>
        <v>-5.2629888199520751</v>
      </c>
      <c r="R243" s="18">
        <f t="shared" si="143"/>
        <v>4393.0168796992484</v>
      </c>
      <c r="S243" s="2">
        <f t="shared" si="144"/>
        <v>1.6768796992482748</v>
      </c>
      <c r="T243" s="22">
        <f t="shared" si="145"/>
        <v>1</v>
      </c>
      <c r="U243" s="29">
        <f t="shared" si="146"/>
        <v>4404.2715776367477</v>
      </c>
      <c r="V243" s="30">
        <f t="shared" si="147"/>
        <v>12.931577636747534</v>
      </c>
      <c r="W243" s="31">
        <f t="shared" si="171"/>
        <v>1</v>
      </c>
      <c r="X243" s="35">
        <f t="shared" si="148"/>
        <v>4425.5782666666637</v>
      </c>
      <c r="Y243" s="30">
        <f t="shared" si="149"/>
        <v>34.238266666663549</v>
      </c>
      <c r="Z243" s="31">
        <f t="shared" si="172"/>
        <v>0</v>
      </c>
      <c r="AA243" s="29">
        <f t="shared" si="150"/>
        <v>4407.2545141009359</v>
      </c>
      <c r="AB243" s="30">
        <f t="shared" si="151"/>
        <v>15.914514100935776</v>
      </c>
      <c r="AC243" s="31">
        <f t="shared" si="173"/>
        <v>1</v>
      </c>
      <c r="AD243" s="32">
        <f t="shared" si="152"/>
        <v>1</v>
      </c>
      <c r="AE243" s="33">
        <f t="shared" si="153"/>
        <v>1</v>
      </c>
      <c r="AF243" s="33">
        <f t="shared" si="154"/>
        <v>0</v>
      </c>
      <c r="AG243" s="33">
        <f t="shared" si="155"/>
        <v>0</v>
      </c>
      <c r="AH243" s="38">
        <f t="shared" si="156"/>
        <v>1</v>
      </c>
      <c r="AI243" s="33">
        <f t="shared" si="157"/>
        <v>1</v>
      </c>
      <c r="AJ243" s="39">
        <f t="shared" si="158"/>
        <v>0</v>
      </c>
      <c r="AK243" s="43">
        <f t="shared" si="159"/>
        <v>0</v>
      </c>
      <c r="AL243" s="4">
        <f t="shared" si="174"/>
        <v>5.5100000000002183</v>
      </c>
      <c r="AM243" s="4">
        <f t="shared" si="175"/>
        <v>4.7654858990645153</v>
      </c>
      <c r="AN243" s="4">
        <f t="shared" si="176"/>
        <v>4.7654858990645153</v>
      </c>
      <c r="AO243" s="4">
        <f t="shared" si="177"/>
        <v>-20.289999999999964</v>
      </c>
      <c r="AP243" s="4">
        <f t="shared" si="178"/>
        <v>21.034514100935667</v>
      </c>
      <c r="AQ243" s="4">
        <f t="shared" si="179"/>
        <v>20.289999999999964</v>
      </c>
      <c r="AR243" s="4">
        <f t="shared" si="160"/>
        <v>15.170000000000073</v>
      </c>
      <c r="AS243">
        <f t="shared" si="180"/>
        <v>20.289999999999964</v>
      </c>
      <c r="AT243" s="6">
        <f t="shared" si="181"/>
        <v>0</v>
      </c>
      <c r="AU243" s="4">
        <f t="shared" si="182"/>
        <v>10.623330325734972</v>
      </c>
      <c r="AV243" s="4">
        <f t="shared" si="183"/>
        <v>10.348468410783436</v>
      </c>
      <c r="AW243">
        <f t="shared" si="184"/>
        <v>0</v>
      </c>
      <c r="AX243">
        <f t="shared" si="185"/>
        <v>0</v>
      </c>
      <c r="AY243">
        <f t="shared" si="186"/>
        <v>0</v>
      </c>
      <c r="AZ243" s="4">
        <f t="shared" si="161"/>
        <v>6.94</v>
      </c>
      <c r="BA243" s="4">
        <f t="shared" si="187"/>
        <v>2039.4299999999989</v>
      </c>
      <c r="BB243" s="4">
        <f t="shared" si="162"/>
        <v>1972.9083333333476</v>
      </c>
      <c r="BC243" s="4">
        <f t="shared" si="163"/>
        <v>1197.4160000000002</v>
      </c>
      <c r="BE243"/>
      <c r="BG243" s="6"/>
      <c r="BM243">
        <f t="shared" si="164"/>
        <v>1</v>
      </c>
    </row>
    <row r="244" spans="1:65" x14ac:dyDescent="0.25">
      <c r="A244">
        <v>2271</v>
      </c>
      <c r="B244" s="1">
        <v>44476</v>
      </c>
      <c r="C244" s="2">
        <v>4383.7299999999996</v>
      </c>
      <c r="D244" s="2">
        <v>4429.97</v>
      </c>
      <c r="E244" s="2">
        <v>4383.7299999999996</v>
      </c>
      <c r="F244" s="2">
        <v>4399.76</v>
      </c>
      <c r="G244" s="2">
        <v>3096080000</v>
      </c>
      <c r="H244" s="2">
        <f t="shared" si="165"/>
        <v>49.346676405024731</v>
      </c>
      <c r="I244" s="2">
        <f t="shared" si="166"/>
        <v>4405.9454999999998</v>
      </c>
      <c r="J244" s="2">
        <f t="shared" si="167"/>
        <v>56.604027611488135</v>
      </c>
      <c r="K244" s="2">
        <f t="shared" si="168"/>
        <v>20.179999999999382</v>
      </c>
      <c r="L244" s="18">
        <v>0.14445000000000002</v>
      </c>
      <c r="M244" s="19">
        <v>26.881156804986905</v>
      </c>
      <c r="N244" s="4">
        <f t="shared" si="141"/>
        <v>66.420000000000073</v>
      </c>
      <c r="O244" s="4">
        <f t="shared" si="169"/>
        <v>63.502999999999886</v>
      </c>
      <c r="P244" s="4">
        <f t="shared" si="142"/>
        <v>-6.743120300751861</v>
      </c>
      <c r="Q244" s="4">
        <f t="shared" si="170"/>
        <v>-5.7395445211594458</v>
      </c>
      <c r="R244" s="18">
        <f t="shared" si="143"/>
        <v>4355.4767293233081</v>
      </c>
      <c r="S244" s="2">
        <f t="shared" si="144"/>
        <v>44.283270676692155</v>
      </c>
      <c r="T244" s="22">
        <f t="shared" si="145"/>
        <v>0</v>
      </c>
      <c r="U244" s="29">
        <f t="shared" si="146"/>
        <v>4381.3393612043792</v>
      </c>
      <c r="V244" s="30">
        <f t="shared" si="147"/>
        <v>18.420638795621016</v>
      </c>
      <c r="W244" s="31">
        <f t="shared" si="171"/>
        <v>1</v>
      </c>
      <c r="X244" s="35">
        <f t="shared" si="148"/>
        <v>4384.9937333333364</v>
      </c>
      <c r="Y244" s="30">
        <f t="shared" si="149"/>
        <v>14.766266666663796</v>
      </c>
      <c r="Z244" s="31">
        <f t="shared" si="172"/>
        <v>1</v>
      </c>
      <c r="AA244" s="29">
        <f t="shared" si="150"/>
        <v>4381.850973302433</v>
      </c>
      <c r="AB244" s="30">
        <f t="shared" si="151"/>
        <v>17.909026697567242</v>
      </c>
      <c r="AC244" s="31">
        <f t="shared" si="173"/>
        <v>1</v>
      </c>
      <c r="AD244" s="32">
        <f t="shared" si="152"/>
        <v>1</v>
      </c>
      <c r="AE244" s="33">
        <f t="shared" si="153"/>
        <v>0</v>
      </c>
      <c r="AF244" s="33">
        <f t="shared" si="154"/>
        <v>0</v>
      </c>
      <c r="AG244" s="33">
        <f t="shared" si="155"/>
        <v>0</v>
      </c>
      <c r="AH244" s="38">
        <f t="shared" si="156"/>
        <v>0</v>
      </c>
      <c r="AI244" s="33">
        <f t="shared" si="157"/>
        <v>0</v>
      </c>
      <c r="AJ244" s="39">
        <f t="shared" si="158"/>
        <v>0</v>
      </c>
      <c r="AK244" s="43">
        <f t="shared" si="159"/>
        <v>0</v>
      </c>
      <c r="AL244" s="4">
        <f t="shared" si="174"/>
        <v>46.240000000000691</v>
      </c>
      <c r="AM244" s="4">
        <f t="shared" si="175"/>
        <v>48.119026697567278</v>
      </c>
      <c r="AN244" s="4">
        <f t="shared" si="176"/>
        <v>46.240000000000691</v>
      </c>
      <c r="AO244" s="4">
        <f t="shared" si="177"/>
        <v>0</v>
      </c>
      <c r="AP244" s="4">
        <f t="shared" si="178"/>
        <v>-1.8790266975665872</v>
      </c>
      <c r="AQ244" s="4">
        <f t="shared" si="179"/>
        <v>1.8790266975665872</v>
      </c>
      <c r="AR244" s="4">
        <f t="shared" si="160"/>
        <v>16.030000000000655</v>
      </c>
      <c r="AS244">
        <f t="shared" si="180"/>
        <v>46.240000000000691</v>
      </c>
      <c r="AT244" s="6">
        <f t="shared" si="181"/>
        <v>1</v>
      </c>
      <c r="AU244" s="4">
        <f t="shared" si="182"/>
        <v>-10.891946119663395</v>
      </c>
      <c r="AV244" s="4">
        <f t="shared" si="183"/>
        <v>11.15115680498625</v>
      </c>
      <c r="AW244">
        <f t="shared" si="184"/>
        <v>0</v>
      </c>
      <c r="AX244">
        <f t="shared" si="185"/>
        <v>1</v>
      </c>
      <c r="AY244">
        <f t="shared" si="186"/>
        <v>0</v>
      </c>
      <c r="AZ244" s="4">
        <f t="shared" si="161"/>
        <v>-3.9100000000000006</v>
      </c>
      <c r="BA244" s="4">
        <f t="shared" si="187"/>
        <v>2032.4899999999989</v>
      </c>
      <c r="BB244" s="4">
        <f t="shared" si="162"/>
        <v>1970.5950000000144</v>
      </c>
      <c r="BC244" s="4">
        <f t="shared" si="163"/>
        <v>1188.3039999999996</v>
      </c>
      <c r="BE244"/>
      <c r="BG244" s="6"/>
      <c r="BM244">
        <f t="shared" si="164"/>
        <v>0</v>
      </c>
    </row>
    <row r="245" spans="1:65" x14ac:dyDescent="0.25">
      <c r="A245">
        <v>2270</v>
      </c>
      <c r="B245" s="1">
        <v>44475</v>
      </c>
      <c r="C245" s="2">
        <v>4319.57</v>
      </c>
      <c r="D245" s="2">
        <v>4365.57</v>
      </c>
      <c r="E245" s="2">
        <v>4290.49</v>
      </c>
      <c r="F245" s="2">
        <v>4363.55</v>
      </c>
      <c r="G245" s="2">
        <v>3219590000</v>
      </c>
      <c r="H245" s="2">
        <f t="shared" si="165"/>
        <v>50.51940222440399</v>
      </c>
      <c r="I245" s="2">
        <f t="shared" si="166"/>
        <v>4412.41</v>
      </c>
      <c r="J245" s="2">
        <f t="shared" si="167"/>
        <v>59.472045188873139</v>
      </c>
      <c r="K245" s="2">
        <f t="shared" si="168"/>
        <v>-26.150000000000546</v>
      </c>
      <c r="L245" s="18">
        <v>0.16585</v>
      </c>
      <c r="M245" s="19">
        <v>30.737438156815042</v>
      </c>
      <c r="N245" s="4">
        <f t="shared" si="141"/>
        <v>75.079999999999927</v>
      </c>
      <c r="O245" s="4">
        <f t="shared" si="169"/>
        <v>63.836999999999804</v>
      </c>
      <c r="P245" s="4">
        <f t="shared" si="142"/>
        <v>-8.0732706766917133</v>
      </c>
      <c r="Q245" s="4">
        <f t="shared" si="170"/>
        <v>-6.1298430656934269</v>
      </c>
      <c r="R245" s="18">
        <f t="shared" si="143"/>
        <v>4336.7319473684211</v>
      </c>
      <c r="S245" s="2">
        <f t="shared" si="144"/>
        <v>26.818052631579121</v>
      </c>
      <c r="T245" s="22">
        <f t="shared" si="145"/>
        <v>1</v>
      </c>
      <c r="U245" s="29">
        <f t="shared" si="146"/>
        <v>4317.1345468726449</v>
      </c>
      <c r="V245" s="30">
        <f t="shared" si="147"/>
        <v>46.415453127355249</v>
      </c>
      <c r="W245" s="31">
        <f t="shared" si="171"/>
        <v>0</v>
      </c>
      <c r="X245" s="35">
        <f t="shared" si="148"/>
        <v>4307.3605333333326</v>
      </c>
      <c r="Y245" s="30">
        <f t="shared" si="149"/>
        <v>56.189466666667613</v>
      </c>
      <c r="Z245" s="31">
        <f t="shared" si="172"/>
        <v>0</v>
      </c>
      <c r="AA245" s="29">
        <f t="shared" si="150"/>
        <v>4315.7661849771412</v>
      </c>
      <c r="AB245" s="30">
        <f t="shared" si="151"/>
        <v>47.783815022859017</v>
      </c>
      <c r="AC245" s="31">
        <f t="shared" si="173"/>
        <v>0</v>
      </c>
      <c r="AD245" s="32">
        <f t="shared" si="152"/>
        <v>-1</v>
      </c>
      <c r="AE245" s="33">
        <f t="shared" si="153"/>
        <v>0</v>
      </c>
      <c r="AF245" s="33">
        <f t="shared" si="154"/>
        <v>0</v>
      </c>
      <c r="AG245" s="33">
        <f t="shared" si="155"/>
        <v>0</v>
      </c>
      <c r="AH245" s="38">
        <f t="shared" si="156"/>
        <v>0</v>
      </c>
      <c r="AI245" s="33">
        <f t="shared" si="157"/>
        <v>0</v>
      </c>
      <c r="AJ245" s="39">
        <f t="shared" si="158"/>
        <v>0</v>
      </c>
      <c r="AK245" s="43">
        <f t="shared" si="159"/>
        <v>0</v>
      </c>
      <c r="AL245" s="4">
        <f t="shared" si="174"/>
        <v>46</v>
      </c>
      <c r="AM245" s="4">
        <f t="shared" si="175"/>
        <v>49.803815022858544</v>
      </c>
      <c r="AN245" s="4">
        <f t="shared" si="176"/>
        <v>46</v>
      </c>
      <c r="AO245" s="4">
        <f t="shared" si="177"/>
        <v>-29.079999999999927</v>
      </c>
      <c r="AP245" s="4">
        <f t="shared" si="178"/>
        <v>25.276184977141384</v>
      </c>
      <c r="AQ245" s="4">
        <f t="shared" si="179"/>
        <v>25.276184977141384</v>
      </c>
      <c r="AR245" s="4">
        <f t="shared" si="160"/>
        <v>43.980000000000473</v>
      </c>
      <c r="AS245">
        <f t="shared" si="180"/>
        <v>46</v>
      </c>
      <c r="AT245" s="6">
        <f t="shared" si="181"/>
        <v>1</v>
      </c>
      <c r="AU245" s="4">
        <f t="shared" si="182"/>
        <v>-9.9233433860436335</v>
      </c>
      <c r="AV245" s="4">
        <f t="shared" si="183"/>
        <v>-12.94256184318543</v>
      </c>
      <c r="AW245">
        <f t="shared" si="184"/>
        <v>1</v>
      </c>
      <c r="AX245">
        <f t="shared" si="185"/>
        <v>0</v>
      </c>
      <c r="AY245">
        <f t="shared" si="186"/>
        <v>0</v>
      </c>
      <c r="AZ245" s="4">
        <f t="shared" si="161"/>
        <v>-3.9100000000000006</v>
      </c>
      <c r="BA245" s="4">
        <f t="shared" si="187"/>
        <v>2036.399999999999</v>
      </c>
      <c r="BB245" s="4">
        <f t="shared" si="162"/>
        <v>1970.5950000000144</v>
      </c>
      <c r="BC245" s="4">
        <f t="shared" si="163"/>
        <v>1162.6399999999996</v>
      </c>
      <c r="BE245"/>
      <c r="BG245" s="6"/>
      <c r="BM245">
        <f t="shared" si="164"/>
        <v>0</v>
      </c>
    </row>
    <row r="246" spans="1:65" x14ac:dyDescent="0.25">
      <c r="A246">
        <v>2269</v>
      </c>
      <c r="B246" s="1">
        <v>44474</v>
      </c>
      <c r="C246" s="2">
        <v>4309.87</v>
      </c>
      <c r="D246" s="2">
        <v>4369.2299999999996</v>
      </c>
      <c r="E246" s="2">
        <v>4309.87</v>
      </c>
      <c r="F246" s="2">
        <v>4345.72</v>
      </c>
      <c r="G246" s="2">
        <v>2967400000</v>
      </c>
      <c r="H246" s="2">
        <f t="shared" si="165"/>
        <v>46.986427366492407</v>
      </c>
      <c r="I246" s="2">
        <f t="shared" si="166"/>
        <v>4422.3360000000002</v>
      </c>
      <c r="J246" s="2">
        <f t="shared" si="167"/>
        <v>56.711840766791326</v>
      </c>
      <c r="K246" s="2">
        <f t="shared" si="168"/>
        <v>9.4099999999998545</v>
      </c>
      <c r="L246" s="18">
        <v>0.17104999999999998</v>
      </c>
      <c r="M246" s="19">
        <v>31.371005751266409</v>
      </c>
      <c r="N246" s="4">
        <f t="shared" si="141"/>
        <v>68.769999999999527</v>
      </c>
      <c r="O246" s="4">
        <f t="shared" si="169"/>
        <v>62.584999999999852</v>
      </c>
      <c r="P246" s="4">
        <f t="shared" si="142"/>
        <v>-8.9880526315789311</v>
      </c>
      <c r="Q246" s="4">
        <f t="shared" si="170"/>
        <v>-6.2447516086023978</v>
      </c>
      <c r="R246" s="18">
        <f t="shared" si="143"/>
        <v>4290.9798947368417</v>
      </c>
      <c r="S246" s="2">
        <f t="shared" si="144"/>
        <v>54.740105263158512</v>
      </c>
      <c r="T246" s="22">
        <f t="shared" si="145"/>
        <v>0</v>
      </c>
      <c r="U246" s="29">
        <f t="shared" si="146"/>
        <v>4307.4371730077419</v>
      </c>
      <c r="V246" s="30">
        <f t="shared" si="147"/>
        <v>38.282826992258379</v>
      </c>
      <c r="W246" s="31">
        <f t="shared" si="171"/>
        <v>0</v>
      </c>
      <c r="X246" s="35">
        <f t="shared" si="148"/>
        <v>4320.6243999999988</v>
      </c>
      <c r="Y246" s="30">
        <f t="shared" si="149"/>
        <v>25.095600000001468</v>
      </c>
      <c r="Z246" s="31">
        <f t="shared" si="172"/>
        <v>1</v>
      </c>
      <c r="AA246" s="29">
        <f t="shared" si="150"/>
        <v>4309.2833847866577</v>
      </c>
      <c r="AB246" s="30">
        <f t="shared" si="151"/>
        <v>36.43661521334252</v>
      </c>
      <c r="AC246" s="31">
        <f t="shared" si="173"/>
        <v>0</v>
      </c>
      <c r="AD246" s="32">
        <f t="shared" si="152"/>
        <v>-1</v>
      </c>
      <c r="AE246" s="33">
        <f t="shared" si="153"/>
        <v>0</v>
      </c>
      <c r="AF246" s="33">
        <f t="shared" si="154"/>
        <v>0</v>
      </c>
      <c r="AG246" s="33">
        <f t="shared" si="155"/>
        <v>0</v>
      </c>
      <c r="AH246" s="38">
        <f t="shared" si="156"/>
        <v>0</v>
      </c>
      <c r="AI246" s="33">
        <f t="shared" si="157"/>
        <v>0</v>
      </c>
      <c r="AJ246" s="39">
        <f t="shared" si="158"/>
        <v>0</v>
      </c>
      <c r="AK246" s="43">
        <f t="shared" si="159"/>
        <v>0</v>
      </c>
      <c r="AL246" s="4">
        <f t="shared" si="174"/>
        <v>59.359999999999673</v>
      </c>
      <c r="AM246" s="4">
        <f t="shared" si="175"/>
        <v>59.946615213341829</v>
      </c>
      <c r="AN246" s="4">
        <f t="shared" si="176"/>
        <v>59.359999999999673</v>
      </c>
      <c r="AO246" s="4">
        <f t="shared" si="177"/>
        <v>0</v>
      </c>
      <c r="AP246" s="4">
        <f t="shared" si="178"/>
        <v>-0.58661521334215649</v>
      </c>
      <c r="AQ246" s="4">
        <f t="shared" si="179"/>
        <v>0.58661521334215649</v>
      </c>
      <c r="AR246" s="4">
        <f t="shared" si="160"/>
        <v>35.850000000000364</v>
      </c>
      <c r="AS246">
        <f t="shared" si="180"/>
        <v>59.359999999999673</v>
      </c>
      <c r="AT246" s="6">
        <f t="shared" si="181"/>
        <v>1</v>
      </c>
      <c r="AU246" s="4">
        <f t="shared" si="182"/>
        <v>-16.430110022961301</v>
      </c>
      <c r="AV246" s="4">
        <f t="shared" si="183"/>
        <v>-4.1789942487339546</v>
      </c>
      <c r="AW246">
        <f t="shared" si="184"/>
        <v>1</v>
      </c>
      <c r="AX246">
        <f t="shared" si="185"/>
        <v>0</v>
      </c>
      <c r="AY246">
        <f t="shared" si="186"/>
        <v>0</v>
      </c>
      <c r="AZ246" s="4">
        <f t="shared" si="161"/>
        <v>-3.9100000000000006</v>
      </c>
      <c r="BA246" s="4">
        <f t="shared" si="187"/>
        <v>2040.309999999999</v>
      </c>
      <c r="BB246" s="4">
        <f t="shared" si="162"/>
        <v>1970.5950000000144</v>
      </c>
      <c r="BC246" s="4">
        <f t="shared" si="163"/>
        <v>1158.7599999999998</v>
      </c>
      <c r="BE246"/>
      <c r="BG246" s="6"/>
      <c r="BM246">
        <f t="shared" si="164"/>
        <v>0</v>
      </c>
    </row>
    <row r="247" spans="1:65" x14ac:dyDescent="0.25">
      <c r="A247">
        <v>2268</v>
      </c>
      <c r="B247" s="1">
        <v>44473</v>
      </c>
      <c r="C247" s="2">
        <v>4348.84</v>
      </c>
      <c r="D247" s="2">
        <v>4355.51</v>
      </c>
      <c r="E247" s="2">
        <v>4278.9399999999996</v>
      </c>
      <c r="F247" s="2">
        <v>4300.46</v>
      </c>
      <c r="G247" s="2">
        <v>3110560000</v>
      </c>
      <c r="H247" s="2">
        <f t="shared" si="165"/>
        <v>40.533682687639192</v>
      </c>
      <c r="I247" s="2">
        <f t="shared" si="166"/>
        <v>4433.6114999999991</v>
      </c>
      <c r="J247" s="2">
        <f t="shared" si="167"/>
        <v>54.781024324601944</v>
      </c>
      <c r="K247" s="2">
        <f t="shared" si="168"/>
        <v>-8.1999999999998181</v>
      </c>
      <c r="L247" s="18">
        <v>0.2009</v>
      </c>
      <c r="M247" s="19">
        <v>37.330339110468152</v>
      </c>
      <c r="N247" s="4">
        <f t="shared" si="141"/>
        <v>78.100000000000364</v>
      </c>
      <c r="O247" s="4">
        <f t="shared" si="169"/>
        <v>60.398999999999887</v>
      </c>
      <c r="P247" s="4">
        <f t="shared" si="142"/>
        <v>-9.480105263157883</v>
      </c>
      <c r="Q247" s="4">
        <f t="shared" si="170"/>
        <v>-6.2380179288666406</v>
      </c>
      <c r="R247" s="18">
        <f t="shared" si="143"/>
        <v>4347.8245939849621</v>
      </c>
      <c r="S247" s="2">
        <f t="shared" si="144"/>
        <v>47.364593984962085</v>
      </c>
      <c r="T247" s="22">
        <f t="shared" si="145"/>
        <v>0</v>
      </c>
      <c r="U247" s="29">
        <f t="shared" si="146"/>
        <v>4346.6441575432282</v>
      </c>
      <c r="V247" s="30">
        <f t="shared" si="147"/>
        <v>46.184157543228139</v>
      </c>
      <c r="W247" s="31">
        <f t="shared" si="171"/>
        <v>0</v>
      </c>
      <c r="X247" s="35">
        <f t="shared" si="148"/>
        <v>4331.5854666666637</v>
      </c>
      <c r="Y247" s="30">
        <f t="shared" si="149"/>
        <v>31.125466666663669</v>
      </c>
      <c r="Z247" s="31">
        <f t="shared" si="172"/>
        <v>0</v>
      </c>
      <c r="AA247" s="29">
        <f t="shared" si="150"/>
        <v>4344.5359408205095</v>
      </c>
      <c r="AB247" s="30">
        <f t="shared" si="151"/>
        <v>44.075940820509459</v>
      </c>
      <c r="AC247" s="31">
        <f t="shared" si="173"/>
        <v>0</v>
      </c>
      <c r="AD247" s="32">
        <f t="shared" si="152"/>
        <v>-1</v>
      </c>
      <c r="AE247" s="33">
        <f t="shared" si="153"/>
        <v>0</v>
      </c>
      <c r="AF247" s="33">
        <f t="shared" si="154"/>
        <v>0</v>
      </c>
      <c r="AG247" s="33">
        <f t="shared" si="155"/>
        <v>0</v>
      </c>
      <c r="AH247" s="38">
        <f t="shared" si="156"/>
        <v>-1</v>
      </c>
      <c r="AI247" s="33">
        <f t="shared" si="157"/>
        <v>0</v>
      </c>
      <c r="AJ247" s="39">
        <f t="shared" si="158"/>
        <v>0</v>
      </c>
      <c r="AK247" s="43">
        <f t="shared" si="159"/>
        <v>0</v>
      </c>
      <c r="AL247" s="4">
        <f t="shared" si="174"/>
        <v>6.6700000000000728</v>
      </c>
      <c r="AM247" s="4">
        <f t="shared" si="175"/>
        <v>10.974059179490723</v>
      </c>
      <c r="AN247" s="4">
        <f t="shared" si="176"/>
        <v>6.6700000000000728</v>
      </c>
      <c r="AO247" s="4">
        <f t="shared" si="177"/>
        <v>-69.900000000000546</v>
      </c>
      <c r="AP247" s="4">
        <f t="shared" si="178"/>
        <v>65.595940820509895</v>
      </c>
      <c r="AQ247" s="4">
        <f t="shared" si="179"/>
        <v>65.595940820509895</v>
      </c>
      <c r="AR247" s="4">
        <f t="shared" si="160"/>
        <v>48.380000000000109</v>
      </c>
      <c r="AS247">
        <f t="shared" si="180"/>
        <v>65.595940820509895</v>
      </c>
      <c r="AT247" s="6">
        <f t="shared" si="181"/>
        <v>1</v>
      </c>
      <c r="AU247" s="4">
        <f t="shared" si="182"/>
        <v>-31.836566760394589</v>
      </c>
      <c r="AV247" s="4">
        <f t="shared" si="183"/>
        <v>-10.749660889531956</v>
      </c>
      <c r="AW247">
        <f t="shared" si="184"/>
        <v>1</v>
      </c>
      <c r="AX247">
        <f t="shared" si="185"/>
        <v>0</v>
      </c>
      <c r="AY247">
        <f t="shared" si="186"/>
        <v>0</v>
      </c>
      <c r="AZ247" s="4">
        <f t="shared" si="161"/>
        <v>-3.9100000000000006</v>
      </c>
      <c r="BA247" s="4">
        <f t="shared" si="187"/>
        <v>2044.2199999999991</v>
      </c>
      <c r="BB247" s="4">
        <f t="shared" si="162"/>
        <v>1970.5950000000144</v>
      </c>
      <c r="BC247" s="4">
        <f t="shared" si="163"/>
        <v>1174.348</v>
      </c>
      <c r="BE247"/>
      <c r="BG247" s="6"/>
      <c r="BM247">
        <f t="shared" si="164"/>
        <v>0</v>
      </c>
    </row>
    <row r="248" spans="1:65" x14ac:dyDescent="0.25">
      <c r="A248">
        <v>2267</v>
      </c>
      <c r="B248" s="1">
        <v>44470</v>
      </c>
      <c r="C248" s="2">
        <v>4317.16</v>
      </c>
      <c r="D248" s="2">
        <v>4375.1899999999996</v>
      </c>
      <c r="E248" s="2">
        <v>4288.5200000000004</v>
      </c>
      <c r="F248" s="2">
        <v>4357.04</v>
      </c>
      <c r="G248" s="2">
        <v>3148980000</v>
      </c>
      <c r="H248" s="2">
        <f t="shared" si="165"/>
        <v>38.782458176632154</v>
      </c>
      <c r="I248" s="2">
        <f t="shared" si="166"/>
        <v>4442.7905000000001</v>
      </c>
      <c r="J248" s="2">
        <f t="shared" si="167"/>
        <v>51.988319781314402</v>
      </c>
      <c r="K248" s="2">
        <f t="shared" si="168"/>
        <v>9.6199999999998909</v>
      </c>
      <c r="L248" s="18">
        <v>0.1598</v>
      </c>
      <c r="M248" s="19">
        <v>29.355977443578531</v>
      </c>
      <c r="N248" s="4">
        <f t="shared" si="141"/>
        <v>86.669999999999163</v>
      </c>
      <c r="O248" s="4">
        <f t="shared" si="169"/>
        <v>65.296999999999841</v>
      </c>
      <c r="P248" s="4">
        <f t="shared" si="142"/>
        <v>-9.2154060150375923</v>
      </c>
      <c r="Q248" s="4">
        <f t="shared" si="170"/>
        <v>-5.6303652737752197</v>
      </c>
      <c r="R248" s="18">
        <f t="shared" si="143"/>
        <v>4298.02754887218</v>
      </c>
      <c r="S248" s="2">
        <f t="shared" si="144"/>
        <v>59.012451127819986</v>
      </c>
      <c r="T248" s="22">
        <f t="shared" si="145"/>
        <v>0</v>
      </c>
      <c r="U248" s="29">
        <f t="shared" si="146"/>
        <v>4315.1958648075624</v>
      </c>
      <c r="V248" s="30">
        <f t="shared" si="147"/>
        <v>41.844135192437534</v>
      </c>
      <c r="W248" s="31">
        <f t="shared" si="171"/>
        <v>0</v>
      </c>
      <c r="X248" s="35">
        <f t="shared" si="148"/>
        <v>4321.1199999999953</v>
      </c>
      <c r="Y248" s="30">
        <f t="shared" si="149"/>
        <v>35.92000000000462</v>
      </c>
      <c r="Z248" s="31">
        <f t="shared" si="172"/>
        <v>0</v>
      </c>
      <c r="AA248" s="29">
        <f t="shared" si="150"/>
        <v>4316.0252437345025</v>
      </c>
      <c r="AB248" s="30">
        <f t="shared" si="151"/>
        <v>41.014756265497454</v>
      </c>
      <c r="AC248" s="31">
        <f t="shared" si="173"/>
        <v>0</v>
      </c>
      <c r="AD248" s="32">
        <f t="shared" si="152"/>
        <v>-1</v>
      </c>
      <c r="AE248" s="33">
        <f t="shared" si="153"/>
        <v>0</v>
      </c>
      <c r="AF248" s="33">
        <f t="shared" si="154"/>
        <v>0</v>
      </c>
      <c r="AG248" s="33">
        <f t="shared" si="155"/>
        <v>0</v>
      </c>
      <c r="AH248" s="38">
        <f t="shared" si="156"/>
        <v>-1</v>
      </c>
      <c r="AI248" s="33">
        <f t="shared" si="157"/>
        <v>-1</v>
      </c>
      <c r="AJ248" s="39">
        <f t="shared" si="158"/>
        <v>-1</v>
      </c>
      <c r="AK248" s="43">
        <f t="shared" si="159"/>
        <v>0</v>
      </c>
      <c r="AL248" s="4">
        <f t="shared" si="174"/>
        <v>58.029999999999745</v>
      </c>
      <c r="AM248" s="4">
        <f t="shared" si="175"/>
        <v>59.16475626549709</v>
      </c>
      <c r="AN248" s="4">
        <f t="shared" si="176"/>
        <v>58.029999999999745</v>
      </c>
      <c r="AO248" s="4">
        <f t="shared" si="177"/>
        <v>-28.639999999999418</v>
      </c>
      <c r="AP248" s="4">
        <f t="shared" si="178"/>
        <v>27.505243734502073</v>
      </c>
      <c r="AQ248" s="4">
        <f t="shared" si="179"/>
        <v>27.505243734502073</v>
      </c>
      <c r="AR248" s="4">
        <f t="shared" si="160"/>
        <v>39.880000000000109</v>
      </c>
      <c r="AS248">
        <f t="shared" si="180"/>
        <v>58.029999999999745</v>
      </c>
      <c r="AT248" s="6">
        <f t="shared" si="181"/>
        <v>1</v>
      </c>
      <c r="AU248" s="4">
        <f t="shared" si="182"/>
        <v>-17.396066754130672</v>
      </c>
      <c r="AV248" s="4">
        <f t="shared" si="183"/>
        <v>-10.224022556421577</v>
      </c>
      <c r="AW248">
        <f t="shared" si="184"/>
        <v>1</v>
      </c>
      <c r="AX248">
        <f t="shared" si="185"/>
        <v>0</v>
      </c>
      <c r="AY248">
        <f t="shared" si="186"/>
        <v>0</v>
      </c>
      <c r="AZ248" s="4">
        <f t="shared" si="161"/>
        <v>-3.9100000000000006</v>
      </c>
      <c r="BA248" s="4">
        <f t="shared" si="187"/>
        <v>2048.1299999999992</v>
      </c>
      <c r="BB248" s="4">
        <f t="shared" si="162"/>
        <v>1970.5950000000144</v>
      </c>
      <c r="BC248" s="4">
        <f t="shared" si="163"/>
        <v>1161.6759999999997</v>
      </c>
      <c r="BE248"/>
      <c r="BG248" s="6"/>
      <c r="BM248">
        <f t="shared" si="164"/>
        <v>1</v>
      </c>
    </row>
    <row r="249" spans="1:65" x14ac:dyDescent="0.25">
      <c r="A249">
        <v>2266</v>
      </c>
      <c r="B249" s="1">
        <v>44469</v>
      </c>
      <c r="C249" s="2">
        <v>4370.67</v>
      </c>
      <c r="D249" s="2">
        <v>4382.55</v>
      </c>
      <c r="E249" s="2">
        <v>4306.24</v>
      </c>
      <c r="F249" s="2">
        <v>4307.54</v>
      </c>
      <c r="G249" s="2">
        <v>3123770000</v>
      </c>
      <c r="H249" s="2">
        <f t="shared" si="165"/>
        <v>36.840592949746132</v>
      </c>
      <c r="I249" s="2">
        <f t="shared" si="166"/>
        <v>4453.6564999999991</v>
      </c>
      <c r="J249" s="2">
        <f t="shared" si="167"/>
        <v>49.851130639661882</v>
      </c>
      <c r="K249" s="2">
        <f t="shared" si="168"/>
        <v>11.210000000000036</v>
      </c>
      <c r="L249" s="18">
        <v>0.19005</v>
      </c>
      <c r="M249" s="19">
        <v>35.333854996407894</v>
      </c>
      <c r="N249" s="4">
        <f t="shared" si="141"/>
        <v>76.3100000000004</v>
      </c>
      <c r="O249" s="4">
        <f t="shared" si="169"/>
        <v>61.228999999999907</v>
      </c>
      <c r="P249" s="4">
        <f t="shared" si="142"/>
        <v>-9.5124511278195492</v>
      </c>
      <c r="Q249" s="4">
        <f t="shared" si="170"/>
        <v>-5.0362440831736794</v>
      </c>
      <c r="R249" s="18">
        <f t="shared" si="143"/>
        <v>4350.8863383458647</v>
      </c>
      <c r="S249" s="2">
        <f t="shared" si="144"/>
        <v>43.346338345864751</v>
      </c>
      <c r="T249" s="22">
        <f t="shared" si="145"/>
        <v>0</v>
      </c>
      <c r="U249" s="29">
        <f t="shared" si="146"/>
        <v>4368.9969507495543</v>
      </c>
      <c r="V249" s="30">
        <f t="shared" si="147"/>
        <v>61.45695074955438</v>
      </c>
      <c r="W249" s="31">
        <f t="shared" si="171"/>
        <v>0</v>
      </c>
      <c r="X249" s="35">
        <f t="shared" si="148"/>
        <v>4352.9298666666582</v>
      </c>
      <c r="Y249" s="30">
        <f t="shared" si="149"/>
        <v>45.389866666658236</v>
      </c>
      <c r="Z249" s="31">
        <f t="shared" si="172"/>
        <v>0</v>
      </c>
      <c r="AA249" s="29">
        <f t="shared" si="150"/>
        <v>4366.7475589779488</v>
      </c>
      <c r="AB249" s="30">
        <f t="shared" si="151"/>
        <v>59.207558977948793</v>
      </c>
      <c r="AC249" s="31">
        <f t="shared" si="173"/>
        <v>0</v>
      </c>
      <c r="AD249" s="32">
        <f t="shared" si="152"/>
        <v>-1</v>
      </c>
      <c r="AE249" s="33">
        <f t="shared" si="153"/>
        <v>-1</v>
      </c>
      <c r="AF249" s="33">
        <f t="shared" si="154"/>
        <v>-1</v>
      </c>
      <c r="AG249" s="33">
        <f t="shared" si="155"/>
        <v>0</v>
      </c>
      <c r="AH249" s="38">
        <f t="shared" si="156"/>
        <v>-1</v>
      </c>
      <c r="AI249" s="33">
        <f t="shared" si="157"/>
        <v>-1</v>
      </c>
      <c r="AJ249" s="39">
        <f t="shared" si="158"/>
        <v>-1</v>
      </c>
      <c r="AK249" s="43">
        <f t="shared" si="159"/>
        <v>-1</v>
      </c>
      <c r="AL249" s="4">
        <f t="shared" si="174"/>
        <v>11.880000000000109</v>
      </c>
      <c r="AM249" s="4">
        <f t="shared" si="175"/>
        <v>15.802441022051426</v>
      </c>
      <c r="AN249" s="4">
        <f t="shared" si="176"/>
        <v>11.880000000000109</v>
      </c>
      <c r="AO249" s="4">
        <f t="shared" si="177"/>
        <v>-64.430000000000291</v>
      </c>
      <c r="AP249" s="4">
        <f t="shared" si="178"/>
        <v>60.507558977948975</v>
      </c>
      <c r="AQ249" s="4">
        <f t="shared" si="179"/>
        <v>60.507558977948975</v>
      </c>
      <c r="AR249" s="4">
        <f t="shared" si="160"/>
        <v>63.130000000000109</v>
      </c>
      <c r="AS249">
        <f t="shared" si="180"/>
        <v>60.507558977948975</v>
      </c>
      <c r="AT249" s="6">
        <f t="shared" si="181"/>
        <v>1</v>
      </c>
      <c r="AU249" s="4">
        <f t="shared" si="182"/>
        <v>-22.498946063980341</v>
      </c>
      <c r="AV249" s="4">
        <f t="shared" si="183"/>
        <v>-27.496145003592215</v>
      </c>
      <c r="AW249">
        <f t="shared" si="184"/>
        <v>1</v>
      </c>
      <c r="AX249">
        <f t="shared" si="185"/>
        <v>0</v>
      </c>
      <c r="AY249">
        <f t="shared" si="186"/>
        <v>0</v>
      </c>
      <c r="AZ249" s="4">
        <f t="shared" si="161"/>
        <v>-3.9100000000000006</v>
      </c>
      <c r="BA249" s="4">
        <f t="shared" si="187"/>
        <v>2052.0399999999991</v>
      </c>
      <c r="BB249" s="4">
        <f t="shared" si="162"/>
        <v>1973.2016666666809</v>
      </c>
      <c r="BC249" s="4">
        <f t="shared" si="163"/>
        <v>1183.08</v>
      </c>
      <c r="BE249"/>
      <c r="BG249" s="6"/>
      <c r="BM249">
        <f t="shared" si="164"/>
        <v>1</v>
      </c>
    </row>
    <row r="250" spans="1:65" x14ac:dyDescent="0.25">
      <c r="A250">
        <v>2265</v>
      </c>
      <c r="B250" s="1">
        <v>44468</v>
      </c>
      <c r="C250" s="2">
        <v>4362.41</v>
      </c>
      <c r="D250" s="2">
        <v>4385.57</v>
      </c>
      <c r="E250" s="2">
        <v>4355.08</v>
      </c>
      <c r="F250" s="2">
        <v>4359.46</v>
      </c>
      <c r="G250" s="2">
        <v>2753800000</v>
      </c>
      <c r="H250" s="2">
        <f t="shared" si="165"/>
        <v>40.843463722961701</v>
      </c>
      <c r="I250" s="2">
        <f t="shared" si="166"/>
        <v>4461.5630000000001</v>
      </c>
      <c r="J250" s="2">
        <f t="shared" si="167"/>
        <v>48.539854625918139</v>
      </c>
      <c r="K250" s="2">
        <f t="shared" si="168"/>
        <v>9.7799999999997453</v>
      </c>
      <c r="L250" s="18">
        <v>0.17804999999999999</v>
      </c>
      <c r="M250" s="19">
        <v>33.050967751277078</v>
      </c>
      <c r="N250" s="4">
        <f t="shared" si="141"/>
        <v>32.9399999999996</v>
      </c>
      <c r="O250" s="4">
        <f t="shared" si="169"/>
        <v>57.804999999999836</v>
      </c>
      <c r="P250" s="4">
        <f t="shared" si="142"/>
        <v>-8.5736616541353428</v>
      </c>
      <c r="Q250" s="4">
        <f t="shared" si="170"/>
        <v>-4.2898698729380307</v>
      </c>
      <c r="R250" s="18">
        <f t="shared" si="143"/>
        <v>4344.521120300752</v>
      </c>
      <c r="S250" s="2">
        <f t="shared" si="144"/>
        <v>14.938879699247991</v>
      </c>
      <c r="T250" s="22">
        <f t="shared" si="145"/>
        <v>1</v>
      </c>
      <c r="U250" s="29">
        <f t="shared" si="146"/>
        <v>4360.9458919889657</v>
      </c>
      <c r="V250" s="30">
        <f t="shared" si="147"/>
        <v>1.4858919889657045</v>
      </c>
      <c r="W250" s="31">
        <f t="shared" si="171"/>
        <v>1</v>
      </c>
      <c r="X250" s="35">
        <f t="shared" si="148"/>
        <v>4357.0089333333308</v>
      </c>
      <c r="Y250" s="30">
        <f t="shared" si="149"/>
        <v>2.4510666666692487</v>
      </c>
      <c r="Z250" s="31">
        <f t="shared" si="172"/>
        <v>1</v>
      </c>
      <c r="AA250" s="29">
        <f t="shared" si="150"/>
        <v>4360.394717777177</v>
      </c>
      <c r="AB250" s="30">
        <f t="shared" si="151"/>
        <v>0.93471777717695659</v>
      </c>
      <c r="AC250" s="31">
        <f t="shared" si="173"/>
        <v>1</v>
      </c>
      <c r="AD250" s="32">
        <f t="shared" si="152"/>
        <v>1</v>
      </c>
      <c r="AE250" s="33">
        <f t="shared" si="153"/>
        <v>0</v>
      </c>
      <c r="AF250" s="33">
        <f t="shared" si="154"/>
        <v>0</v>
      </c>
      <c r="AG250" s="33">
        <f t="shared" si="155"/>
        <v>0</v>
      </c>
      <c r="AH250" s="38">
        <f t="shared" si="156"/>
        <v>1</v>
      </c>
      <c r="AI250" s="33">
        <f t="shared" si="157"/>
        <v>1</v>
      </c>
      <c r="AJ250" s="39">
        <f t="shared" si="158"/>
        <v>1</v>
      </c>
      <c r="AK250" s="43">
        <f t="shared" si="159"/>
        <v>1</v>
      </c>
      <c r="AL250" s="4">
        <f t="shared" si="174"/>
        <v>23.159999999999854</v>
      </c>
      <c r="AM250" s="4">
        <f t="shared" si="175"/>
        <v>25.175282222822716</v>
      </c>
      <c r="AN250" s="4">
        <f t="shared" si="176"/>
        <v>23.159999999999854</v>
      </c>
      <c r="AO250" s="4">
        <f t="shared" si="177"/>
        <v>-7.3299999999999272</v>
      </c>
      <c r="AP250" s="4">
        <f t="shared" si="178"/>
        <v>5.3147177771770657</v>
      </c>
      <c r="AQ250" s="4">
        <f t="shared" si="179"/>
        <v>5.3147177771770657</v>
      </c>
      <c r="AR250" s="4">
        <f t="shared" si="160"/>
        <v>2.9499999999998181</v>
      </c>
      <c r="AS250">
        <f t="shared" si="180"/>
        <v>23.159999999999854</v>
      </c>
      <c r="AT250" s="6">
        <f t="shared" si="181"/>
        <v>0</v>
      </c>
      <c r="AU250" s="4">
        <f t="shared" si="182"/>
        <v>19.10346897994043</v>
      </c>
      <c r="AV250" s="4">
        <f t="shared" si="183"/>
        <v>30.40096775127726</v>
      </c>
      <c r="AW250">
        <f t="shared" si="184"/>
        <v>0</v>
      </c>
      <c r="AX250">
        <f t="shared" si="185"/>
        <v>0</v>
      </c>
      <c r="AY250">
        <f t="shared" si="186"/>
        <v>0</v>
      </c>
      <c r="AZ250" s="4">
        <f t="shared" si="161"/>
        <v>6.94</v>
      </c>
      <c r="BA250" s="4">
        <f t="shared" si="187"/>
        <v>2055.9499999999989</v>
      </c>
      <c r="BB250" s="4">
        <f t="shared" si="162"/>
        <v>1977.111666666681</v>
      </c>
      <c r="BC250" s="4">
        <f t="shared" si="163"/>
        <v>1179.7759999999998</v>
      </c>
      <c r="BE250"/>
      <c r="BG250" s="6"/>
      <c r="BM250">
        <f t="shared" si="164"/>
        <v>1</v>
      </c>
    </row>
    <row r="251" spans="1:65" x14ac:dyDescent="0.25">
      <c r="A251">
        <v>2264</v>
      </c>
      <c r="B251" s="1">
        <v>44467</v>
      </c>
      <c r="C251" s="2">
        <v>4419.54</v>
      </c>
      <c r="D251" s="2">
        <v>4419.54</v>
      </c>
      <c r="E251" s="2">
        <v>4346.33</v>
      </c>
      <c r="F251" s="2">
        <v>4352.63</v>
      </c>
      <c r="G251" s="2">
        <v>3495970000</v>
      </c>
      <c r="H251" s="2">
        <f t="shared" si="165"/>
        <v>37.119506402369531</v>
      </c>
      <c r="I251" s="2">
        <f t="shared" si="166"/>
        <v>4469.9299999999994</v>
      </c>
      <c r="J251" s="2">
        <f t="shared" si="167"/>
        <v>48.99128897864879</v>
      </c>
      <c r="K251" s="2">
        <f t="shared" si="168"/>
        <v>-23.569999999999709</v>
      </c>
      <c r="L251" s="18">
        <v>0.19395000000000001</v>
      </c>
      <c r="M251" s="19">
        <v>36.750842591252422</v>
      </c>
      <c r="N251" s="4">
        <f t="shared" si="141"/>
        <v>96.779999999999745</v>
      </c>
      <c r="O251" s="4">
        <f t="shared" si="169"/>
        <v>59.360999999999876</v>
      </c>
      <c r="P251" s="4">
        <f t="shared" si="142"/>
        <v>-8.1088796992481349</v>
      </c>
      <c r="Q251" s="4">
        <f t="shared" si="170"/>
        <v>-3.7541231052162294</v>
      </c>
      <c r="R251" s="18">
        <f t="shared" si="143"/>
        <v>4435.7319022556385</v>
      </c>
      <c r="S251" s="2">
        <f t="shared" si="144"/>
        <v>83.101902255638379</v>
      </c>
      <c r="T251" s="22">
        <f t="shared" si="145"/>
        <v>0</v>
      </c>
      <c r="U251" s="29">
        <f t="shared" si="146"/>
        <v>4418.3370363631238</v>
      </c>
      <c r="V251" s="30">
        <f t="shared" si="147"/>
        <v>65.707036363123734</v>
      </c>
      <c r="W251" s="31">
        <f t="shared" si="171"/>
        <v>0</v>
      </c>
      <c r="X251" s="35">
        <f t="shared" si="148"/>
        <v>4421.3933333333334</v>
      </c>
      <c r="Y251" s="30">
        <f t="shared" si="149"/>
        <v>68.763333333333321</v>
      </c>
      <c r="Z251" s="31">
        <f t="shared" si="172"/>
        <v>0</v>
      </c>
      <c r="AA251" s="29">
        <f t="shared" si="150"/>
        <v>4418.7649179389527</v>
      </c>
      <c r="AB251" s="30">
        <f t="shared" si="151"/>
        <v>66.13491793895264</v>
      </c>
      <c r="AC251" s="31">
        <f t="shared" si="173"/>
        <v>0</v>
      </c>
      <c r="AD251" s="32">
        <f t="shared" si="152"/>
        <v>-1</v>
      </c>
      <c r="AE251" s="33">
        <f t="shared" si="153"/>
        <v>-1</v>
      </c>
      <c r="AF251" s="33">
        <f t="shared" si="154"/>
        <v>-1</v>
      </c>
      <c r="AG251" s="33">
        <f t="shared" si="155"/>
        <v>0</v>
      </c>
      <c r="AH251" s="38">
        <f t="shared" si="156"/>
        <v>-1</v>
      </c>
      <c r="AI251" s="33">
        <f t="shared" si="157"/>
        <v>-1</v>
      </c>
      <c r="AJ251" s="39">
        <f t="shared" si="158"/>
        <v>-1</v>
      </c>
      <c r="AK251" s="43">
        <f t="shared" si="159"/>
        <v>-1</v>
      </c>
      <c r="AL251" s="4">
        <f t="shared" si="174"/>
        <v>0</v>
      </c>
      <c r="AM251" s="4">
        <f t="shared" si="175"/>
        <v>0.77508206104721467</v>
      </c>
      <c r="AN251" s="4">
        <f t="shared" si="176"/>
        <v>0</v>
      </c>
      <c r="AO251" s="4">
        <f t="shared" si="177"/>
        <v>-73.210000000000036</v>
      </c>
      <c r="AP251" s="4">
        <f t="shared" si="178"/>
        <v>72.434917938952822</v>
      </c>
      <c r="AQ251" s="4">
        <f t="shared" si="179"/>
        <v>72.434917938952822</v>
      </c>
      <c r="AR251" s="4">
        <f t="shared" si="160"/>
        <v>66.909999999999854</v>
      </c>
      <c r="AS251">
        <f t="shared" si="180"/>
        <v>72.434917938952822</v>
      </c>
      <c r="AT251" s="6">
        <f t="shared" si="181"/>
        <v>1</v>
      </c>
      <c r="AU251" s="4">
        <f t="shared" si="182"/>
        <v>-44.901930582801015</v>
      </c>
      <c r="AV251" s="4">
        <f t="shared" si="183"/>
        <v>-29.859157408747432</v>
      </c>
      <c r="AW251">
        <f t="shared" si="184"/>
        <v>1</v>
      </c>
      <c r="AX251">
        <f t="shared" si="185"/>
        <v>0</v>
      </c>
      <c r="AY251">
        <f t="shared" si="186"/>
        <v>0</v>
      </c>
      <c r="AZ251" s="4">
        <f t="shared" si="161"/>
        <v>-3.9100000000000006</v>
      </c>
      <c r="BA251" s="4">
        <f t="shared" si="187"/>
        <v>2049.0099999999989</v>
      </c>
      <c r="BB251" s="4">
        <f t="shared" si="162"/>
        <v>1970.1716666666809</v>
      </c>
      <c r="BC251" s="4">
        <f t="shared" si="163"/>
        <v>1202.6279999999999</v>
      </c>
      <c r="BE251"/>
      <c r="BG251" s="6"/>
      <c r="BM251">
        <f t="shared" si="164"/>
        <v>1</v>
      </c>
    </row>
    <row r="252" spans="1:65" x14ac:dyDescent="0.25">
      <c r="A252">
        <v>2263</v>
      </c>
      <c r="B252" s="1">
        <v>44466</v>
      </c>
      <c r="C252" s="2">
        <v>4442.12</v>
      </c>
      <c r="D252" s="2">
        <v>4457.3</v>
      </c>
      <c r="E252" s="2">
        <v>4436.1899999999996</v>
      </c>
      <c r="F252" s="2">
        <v>4443.1099999999997</v>
      </c>
      <c r="G252" s="2">
        <v>3032870000</v>
      </c>
      <c r="H252" s="2">
        <f t="shared" si="165"/>
        <v>40.84902812661381</v>
      </c>
      <c r="I252" s="2">
        <f t="shared" si="166"/>
        <v>4474.6409999999996</v>
      </c>
      <c r="J252" s="2">
        <f t="shared" si="167"/>
        <v>47.733058419219624</v>
      </c>
      <c r="K252" s="2">
        <f t="shared" si="168"/>
        <v>-13.359999999999673</v>
      </c>
      <c r="L252" s="18">
        <v>0.126</v>
      </c>
      <c r="M252" s="19">
        <v>23.941728135784182</v>
      </c>
      <c r="N252" s="4">
        <f t="shared" si="141"/>
        <v>21.110000000000582</v>
      </c>
      <c r="O252" s="4">
        <f t="shared" si="169"/>
        <v>54.704999999999927</v>
      </c>
      <c r="P252" s="4">
        <f t="shared" si="142"/>
        <v>-7.3780977443609217</v>
      </c>
      <c r="Q252" s="4">
        <f t="shared" si="170"/>
        <v>-3.0845221458356855</v>
      </c>
      <c r="R252" s="18">
        <f t="shared" si="143"/>
        <v>4447.9463834586459</v>
      </c>
      <c r="S252" s="2">
        <f t="shared" si="144"/>
        <v>4.8363834586461962</v>
      </c>
      <c r="T252" s="22">
        <f t="shared" si="145"/>
        <v>1</v>
      </c>
      <c r="U252" s="29">
        <f t="shared" si="146"/>
        <v>4441.0798517543863</v>
      </c>
      <c r="V252" s="30">
        <f t="shared" si="147"/>
        <v>2.0301482456134181</v>
      </c>
      <c r="W252" s="31">
        <f t="shared" si="171"/>
        <v>1</v>
      </c>
      <c r="X252" s="35">
        <f t="shared" si="148"/>
        <v>4451.6068000000014</v>
      </c>
      <c r="Y252" s="30">
        <f t="shared" si="149"/>
        <v>8.4968000000017128</v>
      </c>
      <c r="Z252" s="31">
        <f t="shared" si="172"/>
        <v>1</v>
      </c>
      <c r="AA252" s="29">
        <f t="shared" si="150"/>
        <v>4442.5536245087724</v>
      </c>
      <c r="AB252" s="30">
        <f t="shared" si="151"/>
        <v>0.55637549122729979</v>
      </c>
      <c r="AC252" s="31">
        <f t="shared" si="173"/>
        <v>1</v>
      </c>
      <c r="AD252" s="32">
        <f t="shared" si="152"/>
        <v>1</v>
      </c>
      <c r="AE252" s="33">
        <f t="shared" si="153"/>
        <v>1</v>
      </c>
      <c r="AF252" s="33">
        <f t="shared" si="154"/>
        <v>1</v>
      </c>
      <c r="AG252" s="33">
        <f t="shared" si="155"/>
        <v>0</v>
      </c>
      <c r="AH252" s="38">
        <f t="shared" si="156"/>
        <v>1</v>
      </c>
      <c r="AI252" s="33">
        <f t="shared" si="157"/>
        <v>1</v>
      </c>
      <c r="AJ252" s="39">
        <f t="shared" si="158"/>
        <v>1</v>
      </c>
      <c r="AK252" s="43">
        <f t="shared" si="159"/>
        <v>1</v>
      </c>
      <c r="AL252" s="4">
        <f t="shared" si="174"/>
        <v>15.180000000000291</v>
      </c>
      <c r="AM252" s="4">
        <f t="shared" si="175"/>
        <v>14.746375491227809</v>
      </c>
      <c r="AN252" s="4">
        <f t="shared" si="176"/>
        <v>14.746375491227809</v>
      </c>
      <c r="AO252" s="4">
        <f t="shared" si="177"/>
        <v>-5.930000000000291</v>
      </c>
      <c r="AP252" s="4">
        <f t="shared" si="178"/>
        <v>6.363624508772773</v>
      </c>
      <c r="AQ252" s="4">
        <f t="shared" si="179"/>
        <v>5.930000000000291</v>
      </c>
      <c r="AR252" s="4">
        <f t="shared" si="160"/>
        <v>0.98999999999978172</v>
      </c>
      <c r="AS252">
        <f t="shared" si="180"/>
        <v>14.746375491227809</v>
      </c>
      <c r="AT252" s="6">
        <f t="shared" si="181"/>
        <v>0</v>
      </c>
      <c r="AU252" s="4">
        <f t="shared" si="182"/>
        <v>8.6661609885820461</v>
      </c>
      <c r="AV252" s="4">
        <f t="shared" si="183"/>
        <v>23.251728135784401</v>
      </c>
      <c r="AW252">
        <f t="shared" si="184"/>
        <v>0</v>
      </c>
      <c r="AX252">
        <f t="shared" si="185"/>
        <v>0</v>
      </c>
      <c r="AY252">
        <f t="shared" si="186"/>
        <v>0</v>
      </c>
      <c r="AZ252" s="4">
        <f t="shared" si="161"/>
        <v>6.94</v>
      </c>
      <c r="BA252" s="4">
        <f t="shared" si="187"/>
        <v>2052.9199999999987</v>
      </c>
      <c r="BB252" s="4">
        <f t="shared" si="162"/>
        <v>1974.081666666681</v>
      </c>
      <c r="BC252" s="4">
        <f t="shared" si="163"/>
        <v>1211.6599999999999</v>
      </c>
      <c r="BE252"/>
      <c r="BG252" s="6"/>
      <c r="BM252">
        <f t="shared" si="164"/>
        <v>1</v>
      </c>
    </row>
    <row r="253" spans="1:65" x14ac:dyDescent="0.25">
      <c r="A253">
        <v>2262</v>
      </c>
      <c r="B253" s="1">
        <v>44463</v>
      </c>
      <c r="C253" s="2">
        <v>4438.04</v>
      </c>
      <c r="D253" s="2">
        <v>4463.12</v>
      </c>
      <c r="E253" s="2">
        <v>4430.2700000000004</v>
      </c>
      <c r="F253" s="2">
        <v>4455.4799999999996</v>
      </c>
      <c r="G253" s="2">
        <v>2772090000</v>
      </c>
      <c r="H253" s="2">
        <f t="shared" si="165"/>
        <v>43.123499857966088</v>
      </c>
      <c r="I253" s="2">
        <f t="shared" si="166"/>
        <v>4476.24</v>
      </c>
      <c r="J253" s="2">
        <f t="shared" si="167"/>
        <v>49.605541315568018</v>
      </c>
      <c r="K253" s="2">
        <f t="shared" si="168"/>
        <v>-10.9399999999996</v>
      </c>
      <c r="L253" s="18">
        <v>0.10730000000000001</v>
      </c>
      <c r="M253" s="19">
        <v>20.358727373747701</v>
      </c>
      <c r="N253" s="4">
        <f t="shared" si="141"/>
        <v>32.849999999999454</v>
      </c>
      <c r="O253" s="4">
        <f t="shared" si="169"/>
        <v>57.322999999999865</v>
      </c>
      <c r="P253" s="4">
        <f t="shared" si="142"/>
        <v>-7.5336165413533989</v>
      </c>
      <c r="Q253" s="4">
        <f t="shared" si="170"/>
        <v>-2.6670467836257359</v>
      </c>
      <c r="R253" s="18">
        <f t="shared" si="143"/>
        <v>4441.7576165413529</v>
      </c>
      <c r="S253" s="2">
        <f t="shared" si="144"/>
        <v>13.722383458646618</v>
      </c>
      <c r="T253" s="22">
        <f t="shared" si="145"/>
        <v>1</v>
      </c>
      <c r="U253" s="29">
        <f t="shared" si="146"/>
        <v>4437.2210982884681</v>
      </c>
      <c r="V253" s="30">
        <f t="shared" si="147"/>
        <v>18.258901711531507</v>
      </c>
      <c r="W253" s="31">
        <f t="shared" si="171"/>
        <v>1</v>
      </c>
      <c r="X253" s="35">
        <f t="shared" si="148"/>
        <v>4449.2637333333405</v>
      </c>
      <c r="Y253" s="30">
        <f t="shared" si="149"/>
        <v>6.2162666666590667</v>
      </c>
      <c r="Z253" s="31">
        <f t="shared" si="172"/>
        <v>1</v>
      </c>
      <c r="AA253" s="29">
        <f t="shared" si="150"/>
        <v>4438.9070671947502</v>
      </c>
      <c r="AB253" s="30">
        <f t="shared" si="151"/>
        <v>16.572932805249366</v>
      </c>
      <c r="AC253" s="31">
        <f t="shared" si="173"/>
        <v>1</v>
      </c>
      <c r="AD253" s="32">
        <f t="shared" si="152"/>
        <v>1</v>
      </c>
      <c r="AE253" s="33">
        <f t="shared" si="153"/>
        <v>0</v>
      </c>
      <c r="AF253" s="33">
        <f t="shared" si="154"/>
        <v>0</v>
      </c>
      <c r="AG253" s="33">
        <f t="shared" si="155"/>
        <v>0</v>
      </c>
      <c r="AH253" s="38">
        <f t="shared" si="156"/>
        <v>1</v>
      </c>
      <c r="AI253" s="33">
        <f t="shared" si="157"/>
        <v>1</v>
      </c>
      <c r="AJ253" s="39">
        <f t="shared" si="158"/>
        <v>1</v>
      </c>
      <c r="AK253" s="43">
        <f t="shared" si="159"/>
        <v>1</v>
      </c>
      <c r="AL253" s="4">
        <f t="shared" si="174"/>
        <v>25.079999999999927</v>
      </c>
      <c r="AM253" s="4">
        <f t="shared" si="175"/>
        <v>24.212932805249693</v>
      </c>
      <c r="AN253" s="4">
        <f t="shared" si="176"/>
        <v>24.212932805249693</v>
      </c>
      <c r="AO253" s="4">
        <f t="shared" si="177"/>
        <v>-7.7699999999995271</v>
      </c>
      <c r="AP253" s="4">
        <f t="shared" si="178"/>
        <v>8.6370671947497613</v>
      </c>
      <c r="AQ253" s="4">
        <f t="shared" si="179"/>
        <v>7.7699999999995271</v>
      </c>
      <c r="AR253" s="4">
        <f t="shared" si="160"/>
        <v>17.4399999999996</v>
      </c>
      <c r="AS253">
        <f t="shared" si="180"/>
        <v>24.212932805249693</v>
      </c>
      <c r="AT253" s="6">
        <f t="shared" si="181"/>
        <v>0</v>
      </c>
      <c r="AU253" s="4">
        <f t="shared" si="182"/>
        <v>1.7430151924439947</v>
      </c>
      <c r="AV253" s="4">
        <f t="shared" si="183"/>
        <v>3.2187273737481013</v>
      </c>
      <c r="AW253">
        <f t="shared" si="184"/>
        <v>0</v>
      </c>
      <c r="AX253">
        <f t="shared" si="185"/>
        <v>0</v>
      </c>
      <c r="AY253">
        <f t="shared" si="186"/>
        <v>0</v>
      </c>
      <c r="AZ253" s="4">
        <f t="shared" si="161"/>
        <v>6.94</v>
      </c>
      <c r="BA253" s="4">
        <f t="shared" si="187"/>
        <v>2045.9799999999989</v>
      </c>
      <c r="BB253" s="4">
        <f t="shared" si="162"/>
        <v>1967.141666666681</v>
      </c>
      <c r="BC253" s="4">
        <f t="shared" si="163"/>
        <v>1210.0279999999998</v>
      </c>
      <c r="BE253"/>
      <c r="BG253" s="6"/>
      <c r="BM253">
        <f t="shared" si="164"/>
        <v>1</v>
      </c>
    </row>
    <row r="254" spans="1:65" x14ac:dyDescent="0.25">
      <c r="A254">
        <v>2261</v>
      </c>
      <c r="B254" s="1">
        <v>44462</v>
      </c>
      <c r="C254" s="2">
        <v>4406.75</v>
      </c>
      <c r="D254" s="2">
        <v>4465.3999999999996</v>
      </c>
      <c r="E254" s="2">
        <v>4406.75</v>
      </c>
      <c r="F254" s="2">
        <v>4448.9799999999996</v>
      </c>
      <c r="G254" s="2">
        <v>2833290000</v>
      </c>
      <c r="H254" s="2">
        <f t="shared" si="165"/>
        <v>48.978153225017941</v>
      </c>
      <c r="I254" s="2">
        <f t="shared" si="166"/>
        <v>4479.0254999999997</v>
      </c>
      <c r="J254" s="2">
        <f t="shared" si="167"/>
        <v>53.368913115270253</v>
      </c>
      <c r="K254" s="2">
        <f t="shared" si="168"/>
        <v>11.109999999999673</v>
      </c>
      <c r="L254" s="18">
        <v>0.12040000000000001</v>
      </c>
      <c r="M254" s="19">
        <v>22.570389563211904</v>
      </c>
      <c r="N254" s="4">
        <f t="shared" si="141"/>
        <v>69.759999999999309</v>
      </c>
      <c r="O254" s="4">
        <f t="shared" si="169"/>
        <v>60.31899999999996</v>
      </c>
      <c r="P254" s="4">
        <f t="shared" si="142"/>
        <v>-7.2223834586466307</v>
      </c>
      <c r="Q254" s="4">
        <f t="shared" si="170"/>
        <v>-2.0997479782873643</v>
      </c>
      <c r="R254" s="18">
        <f t="shared" si="143"/>
        <v>4388.4791729323315</v>
      </c>
      <c r="S254" s="2">
        <f t="shared" si="144"/>
        <v>60.50082706766807</v>
      </c>
      <c r="T254" s="22">
        <f t="shared" si="145"/>
        <v>0</v>
      </c>
      <c r="U254" s="29">
        <f t="shared" si="146"/>
        <v>4406.155857613373</v>
      </c>
      <c r="V254" s="30">
        <f t="shared" si="147"/>
        <v>42.82414238662659</v>
      </c>
      <c r="W254" s="31">
        <f t="shared" si="171"/>
        <v>0</v>
      </c>
      <c r="X254" s="35">
        <f t="shared" si="148"/>
        <v>4403.5486666666729</v>
      </c>
      <c r="Y254" s="30">
        <f t="shared" si="149"/>
        <v>45.43133333332662</v>
      </c>
      <c r="Z254" s="31">
        <f t="shared" si="172"/>
        <v>0</v>
      </c>
      <c r="AA254" s="29">
        <f t="shared" si="150"/>
        <v>4405.790850880835</v>
      </c>
      <c r="AB254" s="30">
        <f t="shared" si="151"/>
        <v>43.18914911916454</v>
      </c>
      <c r="AC254" s="31">
        <f t="shared" si="173"/>
        <v>0</v>
      </c>
      <c r="AD254" s="32">
        <f t="shared" si="152"/>
        <v>-1</v>
      </c>
      <c r="AE254" s="33">
        <f t="shared" si="153"/>
        <v>-1</v>
      </c>
      <c r="AF254" s="33">
        <f t="shared" si="154"/>
        <v>0</v>
      </c>
      <c r="AG254" s="33">
        <f t="shared" si="155"/>
        <v>0</v>
      </c>
      <c r="AH254" s="38">
        <f t="shared" si="156"/>
        <v>-1</v>
      </c>
      <c r="AI254" s="33">
        <f t="shared" si="157"/>
        <v>-1</v>
      </c>
      <c r="AJ254" s="39">
        <f t="shared" si="158"/>
        <v>-1</v>
      </c>
      <c r="AK254" s="43">
        <f t="shared" si="159"/>
        <v>-1</v>
      </c>
      <c r="AL254" s="4">
        <f t="shared" si="174"/>
        <v>58.649999999999636</v>
      </c>
      <c r="AM254" s="4">
        <f t="shared" si="175"/>
        <v>59.609149119164613</v>
      </c>
      <c r="AN254" s="4">
        <f t="shared" si="176"/>
        <v>58.649999999999636</v>
      </c>
      <c r="AO254" s="4">
        <f t="shared" si="177"/>
        <v>0</v>
      </c>
      <c r="AP254" s="4">
        <f t="shared" si="178"/>
        <v>-0.95914911916497658</v>
      </c>
      <c r="AQ254" s="4">
        <f t="shared" si="179"/>
        <v>0.95914911916497658</v>
      </c>
      <c r="AR254" s="4">
        <f t="shared" si="160"/>
        <v>42.229999999999563</v>
      </c>
      <c r="AS254">
        <f t="shared" si="180"/>
        <v>58.649999999999636</v>
      </c>
      <c r="AT254" s="6">
        <f t="shared" si="181"/>
        <v>1</v>
      </c>
      <c r="AU254" s="4">
        <f t="shared" si="182"/>
        <v>-26.628465649200557</v>
      </c>
      <c r="AV254" s="4">
        <f t="shared" si="183"/>
        <v>-19.359610436787658</v>
      </c>
      <c r="AW254">
        <f t="shared" si="184"/>
        <v>1</v>
      </c>
      <c r="AX254">
        <f t="shared" si="185"/>
        <v>0</v>
      </c>
      <c r="AY254">
        <f t="shared" si="186"/>
        <v>0</v>
      </c>
      <c r="AZ254" s="4">
        <f t="shared" si="161"/>
        <v>-3.9100000000000006</v>
      </c>
      <c r="BA254" s="4">
        <f t="shared" si="187"/>
        <v>2039.0399999999988</v>
      </c>
      <c r="BB254" s="4">
        <f t="shared" si="162"/>
        <v>1960.2016666666809</v>
      </c>
      <c r="BC254" s="4">
        <f t="shared" si="163"/>
        <v>1197.5119999999997</v>
      </c>
      <c r="BE254"/>
      <c r="BG254" s="6"/>
      <c r="BM254">
        <f t="shared" si="164"/>
        <v>1</v>
      </c>
    </row>
    <row r="255" spans="1:65" x14ac:dyDescent="0.25">
      <c r="A255">
        <v>2260</v>
      </c>
      <c r="B255" s="1">
        <v>44461</v>
      </c>
      <c r="C255" s="2">
        <v>4367.43</v>
      </c>
      <c r="D255" s="2">
        <v>4416.75</v>
      </c>
      <c r="E255" s="2">
        <v>4367.43</v>
      </c>
      <c r="F255" s="2">
        <v>4395.6400000000003</v>
      </c>
      <c r="G255" s="2">
        <v>3273670000</v>
      </c>
      <c r="H255" s="2">
        <f t="shared" si="165"/>
        <v>52.216253546615661</v>
      </c>
      <c r="I255" s="2">
        <f t="shared" si="166"/>
        <v>4483.2104999999992</v>
      </c>
      <c r="J255" s="2">
        <f t="shared" si="167"/>
        <v>57.82573670998606</v>
      </c>
      <c r="K255" s="2">
        <f t="shared" si="168"/>
        <v>13.240000000000691</v>
      </c>
      <c r="L255" s="18">
        <v>0.14995</v>
      </c>
      <c r="M255" s="19">
        <v>27.844812478955721</v>
      </c>
      <c r="N255" s="4">
        <f t="shared" si="141"/>
        <v>62.5600000000004</v>
      </c>
      <c r="O255" s="4">
        <f t="shared" si="169"/>
        <v>57.126000000000019</v>
      </c>
      <c r="P255" s="4">
        <f t="shared" si="142"/>
        <v>-7.1608270676691799</v>
      </c>
      <c r="Q255" s="4">
        <f t="shared" si="170"/>
        <v>-1.5234420169921721</v>
      </c>
      <c r="R255" s="18">
        <f t="shared" si="143"/>
        <v>4348.1462180451126</v>
      </c>
      <c r="S255" s="2">
        <f t="shared" si="144"/>
        <v>47.493781954887709</v>
      </c>
      <c r="T255" s="22">
        <f t="shared" si="145"/>
        <v>0</v>
      </c>
      <c r="U255" s="29">
        <f t="shared" si="146"/>
        <v>4367.069531666667</v>
      </c>
      <c r="V255" s="30">
        <f t="shared" si="147"/>
        <v>28.570468333333338</v>
      </c>
      <c r="W255" s="31">
        <f t="shared" si="171"/>
        <v>1</v>
      </c>
      <c r="X255" s="35">
        <f t="shared" si="148"/>
        <v>4358.8771999999954</v>
      </c>
      <c r="Y255" s="30">
        <f t="shared" si="149"/>
        <v>36.762800000004972</v>
      </c>
      <c r="Z255" s="31">
        <f t="shared" si="172"/>
        <v>0</v>
      </c>
      <c r="AA255" s="29">
        <f t="shared" si="150"/>
        <v>4365.9226052333324</v>
      </c>
      <c r="AB255" s="30">
        <f t="shared" si="151"/>
        <v>29.717394766667894</v>
      </c>
      <c r="AC255" s="31">
        <f t="shared" si="173"/>
        <v>1</v>
      </c>
      <c r="AD255" s="32">
        <f t="shared" si="152"/>
        <v>1</v>
      </c>
      <c r="AE255" s="33">
        <f t="shared" si="153"/>
        <v>1</v>
      </c>
      <c r="AF255" s="33">
        <f t="shared" si="154"/>
        <v>0</v>
      </c>
      <c r="AG255" s="33">
        <f t="shared" si="155"/>
        <v>0</v>
      </c>
      <c r="AH255" s="38">
        <f t="shared" si="156"/>
        <v>1</v>
      </c>
      <c r="AI255" s="33">
        <f t="shared" si="157"/>
        <v>1</v>
      </c>
      <c r="AJ255" s="39">
        <f t="shared" si="158"/>
        <v>1</v>
      </c>
      <c r="AK255" s="43">
        <f t="shared" si="159"/>
        <v>0</v>
      </c>
      <c r="AL255" s="4">
        <f t="shared" si="174"/>
        <v>49.319999999999709</v>
      </c>
      <c r="AM255" s="4">
        <f t="shared" si="175"/>
        <v>50.827394766667567</v>
      </c>
      <c r="AN255" s="4">
        <f t="shared" si="176"/>
        <v>49.319999999999709</v>
      </c>
      <c r="AO255" s="4">
        <f t="shared" si="177"/>
        <v>0</v>
      </c>
      <c r="AP255" s="4">
        <f t="shared" si="178"/>
        <v>-1.5073947666678578</v>
      </c>
      <c r="AQ255" s="4">
        <f t="shared" si="179"/>
        <v>1.5073947666678578</v>
      </c>
      <c r="AR255" s="4">
        <f t="shared" si="160"/>
        <v>28.210000000000036</v>
      </c>
      <c r="AS255">
        <f t="shared" si="180"/>
        <v>49.319999999999709</v>
      </c>
      <c r="AT255" s="6">
        <f t="shared" si="181"/>
        <v>1</v>
      </c>
      <c r="AU255" s="4">
        <f t="shared" si="182"/>
        <v>-7.0244765422052637</v>
      </c>
      <c r="AV255" s="4">
        <f t="shared" si="183"/>
        <v>-6.5187521044315855E-2</v>
      </c>
      <c r="AW255">
        <f t="shared" si="184"/>
        <v>1</v>
      </c>
      <c r="AX255">
        <f t="shared" si="185"/>
        <v>0</v>
      </c>
      <c r="AY255">
        <f t="shared" si="186"/>
        <v>0</v>
      </c>
      <c r="AZ255" s="4">
        <f t="shared" si="161"/>
        <v>-3.9100000000000006</v>
      </c>
      <c r="BA255" s="4">
        <f t="shared" si="187"/>
        <v>2042.9499999999989</v>
      </c>
      <c r="BB255" s="4">
        <f t="shared" si="162"/>
        <v>1964.111666666681</v>
      </c>
      <c r="BC255" s="4">
        <f t="shared" si="163"/>
        <v>1181.7839999999999</v>
      </c>
      <c r="BE255"/>
      <c r="BG255" s="6"/>
      <c r="BM255">
        <f t="shared" si="164"/>
        <v>1</v>
      </c>
    </row>
    <row r="256" spans="1:65" x14ac:dyDescent="0.25">
      <c r="A256">
        <v>2259</v>
      </c>
      <c r="B256" s="1">
        <v>44460</v>
      </c>
      <c r="C256" s="2">
        <v>4374.45</v>
      </c>
      <c r="D256" s="2">
        <v>4394.87</v>
      </c>
      <c r="E256" s="2">
        <v>4347.96</v>
      </c>
      <c r="F256" s="2">
        <v>4354.1899999999996</v>
      </c>
      <c r="G256" s="2">
        <v>3044300000</v>
      </c>
      <c r="H256" s="2">
        <f t="shared" si="165"/>
        <v>46.772246626011665</v>
      </c>
      <c r="I256" s="2">
        <f t="shared" si="166"/>
        <v>4489.0589999999993</v>
      </c>
      <c r="J256" s="2">
        <f t="shared" si="167"/>
        <v>57.80510347848098</v>
      </c>
      <c r="K256" s="2">
        <f t="shared" si="168"/>
        <v>16.720000000000255</v>
      </c>
      <c r="L256" s="18">
        <v>0.19790000000000002</v>
      </c>
      <c r="M256" s="19">
        <v>36.778716050256044</v>
      </c>
      <c r="N256" s="4">
        <f t="shared" si="141"/>
        <v>46.909999999999854</v>
      </c>
      <c r="O256" s="4">
        <f t="shared" si="169"/>
        <v>53.653999999999996</v>
      </c>
      <c r="P256" s="4">
        <f t="shared" si="142"/>
        <v>-6.0437819548872254</v>
      </c>
      <c r="Q256" s="4">
        <f t="shared" si="170"/>
        <v>-0.92427777777778664</v>
      </c>
      <c r="R256" s="18">
        <f t="shared" si="143"/>
        <v>4353.6896766917289</v>
      </c>
      <c r="S256" s="2">
        <f t="shared" si="144"/>
        <v>0.50032330827070837</v>
      </c>
      <c r="T256" s="22">
        <f t="shared" si="145"/>
        <v>1</v>
      </c>
      <c r="U256" s="29">
        <f t="shared" si="146"/>
        <v>4374.3775986931432</v>
      </c>
      <c r="V256" s="30">
        <f t="shared" si="147"/>
        <v>20.187598693143627</v>
      </c>
      <c r="W256" s="31">
        <f t="shared" si="171"/>
        <v>1</v>
      </c>
      <c r="X256" s="35">
        <f t="shared" si="148"/>
        <v>4354.7277333333186</v>
      </c>
      <c r="Y256" s="30">
        <f t="shared" si="149"/>
        <v>0.53773333331901085</v>
      </c>
      <c r="Z256" s="31">
        <f t="shared" si="172"/>
        <v>1</v>
      </c>
      <c r="AA256" s="29">
        <f t="shared" si="150"/>
        <v>4371.6266175427681</v>
      </c>
      <c r="AB256" s="30">
        <f t="shared" si="151"/>
        <v>17.436617542768545</v>
      </c>
      <c r="AC256" s="31">
        <f t="shared" si="173"/>
        <v>1</v>
      </c>
      <c r="AD256" s="32">
        <f t="shared" si="152"/>
        <v>1</v>
      </c>
      <c r="AE256" s="33">
        <f t="shared" si="153"/>
        <v>0</v>
      </c>
      <c r="AF256" s="33">
        <f t="shared" si="154"/>
        <v>0</v>
      </c>
      <c r="AG256" s="33">
        <f t="shared" si="155"/>
        <v>0</v>
      </c>
      <c r="AH256" s="38">
        <f t="shared" si="156"/>
        <v>1</v>
      </c>
      <c r="AI256" s="33">
        <f t="shared" si="157"/>
        <v>0</v>
      </c>
      <c r="AJ256" s="39">
        <f t="shared" si="158"/>
        <v>0</v>
      </c>
      <c r="AK256" s="43">
        <f t="shared" si="159"/>
        <v>0</v>
      </c>
      <c r="AL256" s="4">
        <f t="shared" si="174"/>
        <v>20.420000000000073</v>
      </c>
      <c r="AM256" s="4">
        <f t="shared" si="175"/>
        <v>23.243382457231746</v>
      </c>
      <c r="AN256" s="4">
        <f t="shared" si="176"/>
        <v>20.420000000000073</v>
      </c>
      <c r="AO256" s="4">
        <f t="shared" si="177"/>
        <v>-26.489999999999782</v>
      </c>
      <c r="AP256" s="4">
        <f t="shared" si="178"/>
        <v>23.666617542768108</v>
      </c>
      <c r="AQ256" s="4">
        <f t="shared" si="179"/>
        <v>23.666617542768108</v>
      </c>
      <c r="AR256" s="4">
        <f t="shared" si="160"/>
        <v>20.260000000000218</v>
      </c>
      <c r="AS256">
        <f t="shared" si="180"/>
        <v>23.666617542768108</v>
      </c>
      <c r="AT256" s="6">
        <f t="shared" si="181"/>
        <v>0</v>
      </c>
      <c r="AU256" s="4">
        <f t="shared" si="182"/>
        <v>22.751008210092486</v>
      </c>
      <c r="AV256" s="4">
        <f t="shared" si="183"/>
        <v>16.818716050255826</v>
      </c>
      <c r="AW256">
        <f t="shared" si="184"/>
        <v>0</v>
      </c>
      <c r="AX256">
        <f t="shared" si="185"/>
        <v>0</v>
      </c>
      <c r="AY256">
        <f t="shared" si="186"/>
        <v>0</v>
      </c>
      <c r="AZ256" s="4">
        <f t="shared" si="161"/>
        <v>6.94</v>
      </c>
      <c r="BA256" s="4">
        <f t="shared" si="187"/>
        <v>2046.859999999999</v>
      </c>
      <c r="BB256" s="4">
        <f t="shared" si="162"/>
        <v>1966.7183333333476</v>
      </c>
      <c r="BC256" s="4">
        <f t="shared" si="163"/>
        <v>1184.5919999999999</v>
      </c>
      <c r="BE256"/>
      <c r="BG256" s="6"/>
      <c r="BM256">
        <f t="shared" si="164"/>
        <v>0</v>
      </c>
    </row>
    <row r="257" spans="1:65" x14ac:dyDescent="0.25">
      <c r="A257">
        <v>2258</v>
      </c>
      <c r="B257" s="1">
        <v>44459</v>
      </c>
      <c r="C257" s="2">
        <v>4402.95</v>
      </c>
      <c r="D257" s="2">
        <v>4402.95</v>
      </c>
      <c r="E257" s="2">
        <v>4305.91</v>
      </c>
      <c r="F257" s="2">
        <v>4357.7299999999996</v>
      </c>
      <c r="G257" s="2">
        <v>3773680000</v>
      </c>
      <c r="H257" s="2">
        <f t="shared" si="165"/>
        <v>38.594644648649975</v>
      </c>
      <c r="I257" s="2">
        <f t="shared" si="166"/>
        <v>4492.8509999999997</v>
      </c>
      <c r="J257" s="2">
        <f t="shared" si="167"/>
        <v>53.377816849127022</v>
      </c>
      <c r="K257" s="2">
        <f t="shared" si="168"/>
        <v>-30.039999999999964</v>
      </c>
      <c r="L257" s="18">
        <v>0.2135</v>
      </c>
      <c r="M257" s="19">
        <v>40.363152828574435</v>
      </c>
      <c r="N257" s="4">
        <f t="shared" si="141"/>
        <v>127.07999999999993</v>
      </c>
      <c r="O257" s="4">
        <f t="shared" si="169"/>
        <v>51.206000000000039</v>
      </c>
      <c r="P257" s="4">
        <f t="shared" si="142"/>
        <v>-4.0403233082706782</v>
      </c>
      <c r="Q257" s="4">
        <f t="shared" si="170"/>
        <v>-0.18564437655578961</v>
      </c>
      <c r="R257" s="18">
        <f t="shared" si="143"/>
        <v>4431.6265789473682</v>
      </c>
      <c r="S257" s="2">
        <f t="shared" si="144"/>
        <v>73.896578947368653</v>
      </c>
      <c r="T257" s="22">
        <f t="shared" si="145"/>
        <v>0</v>
      </c>
      <c r="U257" s="29">
        <f t="shared" si="146"/>
        <v>4403.2261318568335</v>
      </c>
      <c r="V257" s="30">
        <f t="shared" si="147"/>
        <v>45.496131856833927</v>
      </c>
      <c r="W257" s="31">
        <f t="shared" si="171"/>
        <v>0</v>
      </c>
      <c r="X257" s="35">
        <f t="shared" si="148"/>
        <v>4402.4770666666591</v>
      </c>
      <c r="Y257" s="30">
        <f t="shared" si="149"/>
        <v>44.747066666659521</v>
      </c>
      <c r="Z257" s="31">
        <f t="shared" si="172"/>
        <v>0</v>
      </c>
      <c r="AA257" s="29">
        <f t="shared" si="150"/>
        <v>4403.1212627302093</v>
      </c>
      <c r="AB257" s="30">
        <f t="shared" si="151"/>
        <v>45.391262730209746</v>
      </c>
      <c r="AC257" s="31">
        <f t="shared" si="173"/>
        <v>0</v>
      </c>
      <c r="AD257" s="32">
        <f t="shared" si="152"/>
        <v>-1</v>
      </c>
      <c r="AE257" s="33">
        <f t="shared" si="153"/>
        <v>0</v>
      </c>
      <c r="AF257" s="33">
        <f t="shared" si="154"/>
        <v>0</v>
      </c>
      <c r="AG257" s="33">
        <f t="shared" si="155"/>
        <v>0</v>
      </c>
      <c r="AH257" s="38">
        <f t="shared" si="156"/>
        <v>-1</v>
      </c>
      <c r="AI257" s="33">
        <f t="shared" si="157"/>
        <v>-1</v>
      </c>
      <c r="AJ257" s="39">
        <f t="shared" si="158"/>
        <v>0</v>
      </c>
      <c r="AK257" s="43">
        <f t="shared" si="159"/>
        <v>0</v>
      </c>
      <c r="AL257" s="4">
        <f t="shared" si="174"/>
        <v>0</v>
      </c>
      <c r="AM257" s="4">
        <f t="shared" si="175"/>
        <v>-0.17126273020949156</v>
      </c>
      <c r="AN257" s="4">
        <f t="shared" si="176"/>
        <v>0.17126273020949156</v>
      </c>
      <c r="AO257" s="4">
        <f t="shared" si="177"/>
        <v>-97.039999999999964</v>
      </c>
      <c r="AP257" s="4">
        <f t="shared" si="178"/>
        <v>97.211262730209455</v>
      </c>
      <c r="AQ257" s="4">
        <f t="shared" si="179"/>
        <v>97.039999999999964</v>
      </c>
      <c r="AR257" s="4">
        <f t="shared" si="160"/>
        <v>45.220000000000255</v>
      </c>
      <c r="AS257">
        <f t="shared" si="180"/>
        <v>97.039999999999964</v>
      </c>
      <c r="AT257" s="6">
        <f t="shared" si="181"/>
        <v>1</v>
      </c>
      <c r="AU257" s="4">
        <f t="shared" si="182"/>
        <v>-66.443022884106824</v>
      </c>
      <c r="AV257" s="4">
        <f t="shared" si="183"/>
        <v>-4.5568471714258196</v>
      </c>
      <c r="AW257">
        <f t="shared" si="184"/>
        <v>1</v>
      </c>
      <c r="AX257">
        <f t="shared" si="185"/>
        <v>0</v>
      </c>
      <c r="AY257">
        <f t="shared" si="186"/>
        <v>0</v>
      </c>
      <c r="AZ257" s="4">
        <f t="shared" si="161"/>
        <v>-3.9100000000000006</v>
      </c>
      <c r="BA257" s="4">
        <f t="shared" si="187"/>
        <v>2039.9199999999989</v>
      </c>
      <c r="BB257" s="4">
        <f t="shared" si="162"/>
        <v>1966.7183333333476</v>
      </c>
      <c r="BC257" s="4">
        <f t="shared" si="163"/>
        <v>1195.9919999999997</v>
      </c>
      <c r="BE257"/>
      <c r="BG257" s="6"/>
      <c r="BM257">
        <f t="shared" si="164"/>
        <v>1</v>
      </c>
    </row>
    <row r="258" spans="1:65" x14ac:dyDescent="0.25">
      <c r="A258">
        <v>2257</v>
      </c>
      <c r="B258" s="1">
        <v>44456</v>
      </c>
      <c r="C258" s="2">
        <v>4469.74</v>
      </c>
      <c r="D258" s="2">
        <v>4471.5200000000004</v>
      </c>
      <c r="E258" s="2">
        <v>4427.76</v>
      </c>
      <c r="F258" s="2">
        <v>4432.99</v>
      </c>
      <c r="G258" s="2">
        <v>5622210000</v>
      </c>
      <c r="H258" s="2">
        <f t="shared" si="165"/>
        <v>29.623819413888416</v>
      </c>
      <c r="I258" s="2">
        <f t="shared" si="166"/>
        <v>4493.2314999999999</v>
      </c>
      <c r="J258" s="2">
        <f t="shared" si="167"/>
        <v>36.015207822164257</v>
      </c>
      <c r="K258" s="2">
        <f t="shared" si="168"/>
        <v>-4.0100000000002183</v>
      </c>
      <c r="L258" s="18">
        <v>0.13945000000000002</v>
      </c>
      <c r="M258" s="19">
        <v>26.606067057298382</v>
      </c>
      <c r="N258" s="4">
        <f t="shared" ref="N258:N321" si="188">MAX(D258-E258, ABS(D258-F259), ABS(E258-F259))</f>
        <v>45.989999999999782</v>
      </c>
      <c r="O258" s="4">
        <f t="shared" si="169"/>
        <v>40.513000000000012</v>
      </c>
      <c r="P258" s="4">
        <f t="shared" ref="P258:P321" si="189">SLOPE(F258:F277,A258:A277)</f>
        <v>-1.3634210526315786</v>
      </c>
      <c r="Q258" s="4">
        <f t="shared" si="170"/>
        <v>0.70803040213866686</v>
      </c>
      <c r="R258" s="18">
        <f t="shared" ref="R258:R321" si="190">F259+P259</f>
        <v>4474.5138195488726</v>
      </c>
      <c r="S258" s="2">
        <f t="shared" ref="S258:S321" si="191">ABS(R258-F258)</f>
        <v>41.52381954887278</v>
      </c>
      <c r="T258" s="22">
        <f t="shared" ref="T258:T321" si="192">IF(S258&gt;M259, 0, 1)</f>
        <v>0</v>
      </c>
      <c r="U258" s="29">
        <f t="shared" ref="U258:U321" si="193">C258+Q259*$BK$6</f>
        <v>4470.1827949435819</v>
      </c>
      <c r="V258" s="30">
        <f t="shared" ref="V258:V321" si="194">ABS(U258-F258)</f>
        <v>37.192794943582157</v>
      </c>
      <c r="W258" s="31">
        <f t="shared" si="171"/>
        <v>0</v>
      </c>
      <c r="X258" s="35">
        <f t="shared" ref="X258:X321" si="195">_xlfn.FORECAST.LINEAR(A258+$BK$7,C258:C260,A258:A260)</f>
        <v>4479.013333333336</v>
      </c>
      <c r="Y258" s="30">
        <f t="shared" ref="Y258:Y321" si="196">ABS(X258-F258)</f>
        <v>46.023333333336268</v>
      </c>
      <c r="Z258" s="31">
        <f t="shared" si="172"/>
        <v>0</v>
      </c>
      <c r="AA258" s="29">
        <f t="shared" ref="AA258:AA321" si="197">$BK$8*X258+(1-$BK$8)*U258</f>
        <v>4471.4190703181475</v>
      </c>
      <c r="AB258" s="30">
        <f t="shared" ref="AB258:AB321" si="198">ABS(AA258-F258)</f>
        <v>38.429070318147751</v>
      </c>
      <c r="AC258" s="31">
        <f t="shared" si="173"/>
        <v>0</v>
      </c>
      <c r="AD258" s="32">
        <f t="shared" ref="AD258:AD321" si="199">IF(AC258=1, 1, -1)</f>
        <v>-1</v>
      </c>
      <c r="AE258" s="33">
        <f t="shared" ref="AE258:AE321" si="200">IF(AC259=0,0,IF(0=AC258,-1,AC258))</f>
        <v>-1</v>
      </c>
      <c r="AF258" s="33">
        <f t="shared" ref="AF258:AF321" si="201">IF(COUNTIF(AD259:AD262, "&lt;0")&gt;=2,0,IF(AC258=1, 1, -1))</f>
        <v>0</v>
      </c>
      <c r="AG258" s="33">
        <f t="shared" ref="AG258:AG321" si="202">IF(COUNTIF(AD259:AD261, "&lt;0")&gt;=1,0,IF(AC258=1, 1, -1))</f>
        <v>0</v>
      </c>
      <c r="AH258" s="38">
        <f t="shared" ref="AH258:AH321" si="203">IF(SUM(AC259:AC261)=0,0,IF(AC258=1, 1, -1))</f>
        <v>-1</v>
      </c>
      <c r="AI258" s="33">
        <f t="shared" ref="AI258:AI321" si="204">IF(COUNTIF(AD259:AD260, "&lt;0")&gt;=2,0,IF(AC258=1, 1, -1))</f>
        <v>-1</v>
      </c>
      <c r="AJ258" s="39">
        <f t="shared" ref="AJ258:AJ321" si="205">IF(COUNTIF(AD259:AD262, "&lt;0")&gt;=3,0,IF(AC258=1, 1, -1))</f>
        <v>-1</v>
      </c>
      <c r="AK258" s="43">
        <f t="shared" ref="AK258:AK321" si="206">IF(COUNTIF(AD259:AD261, "&lt;0")&gt;=2,0,IF(AC258=1, 1, -1))</f>
        <v>0</v>
      </c>
      <c r="AL258" s="4">
        <f t="shared" si="174"/>
        <v>1.7800000000006548</v>
      </c>
      <c r="AM258" s="4">
        <f t="shared" si="175"/>
        <v>0.10092968185290374</v>
      </c>
      <c r="AN258" s="4">
        <f t="shared" si="176"/>
        <v>0.10092968185290374</v>
      </c>
      <c r="AO258" s="4">
        <f t="shared" si="177"/>
        <v>-41.979999999999563</v>
      </c>
      <c r="AP258" s="4">
        <f t="shared" si="178"/>
        <v>43.659070318147315</v>
      </c>
      <c r="AQ258" s="4">
        <f t="shared" si="179"/>
        <v>41.979999999999563</v>
      </c>
      <c r="AR258" s="4">
        <f t="shared" ref="AR258:AR321" si="207">ABS(C258-F258)</f>
        <v>36.75</v>
      </c>
      <c r="AS258">
        <f t="shared" si="180"/>
        <v>41.979999999999563</v>
      </c>
      <c r="AT258" s="6">
        <f t="shared" si="181"/>
        <v>1</v>
      </c>
      <c r="AU258" s="4">
        <f t="shared" si="182"/>
        <v>-17.752268220063232</v>
      </c>
      <c r="AV258" s="4">
        <f t="shared" si="183"/>
        <v>-9.8439329427016169</v>
      </c>
      <c r="AW258">
        <f t="shared" si="184"/>
        <v>1</v>
      </c>
      <c r="AX258">
        <f t="shared" si="185"/>
        <v>0</v>
      </c>
      <c r="AY258">
        <f t="shared" si="186"/>
        <v>0</v>
      </c>
      <c r="AZ258" s="4">
        <f t="shared" ref="AZ258:AZ321" si="208">IF(OR(AT258=1,AY258=1),$BH$25,IF(AT258=0,$BH$24,$BH$26))</f>
        <v>-3.9100000000000006</v>
      </c>
      <c r="BA258" s="4">
        <f t="shared" si="187"/>
        <v>2043.829999999999</v>
      </c>
      <c r="BB258" s="4">
        <f t="shared" ref="BB258:BB321" si="209">(COUNTIF(AI258:AK258, "&lt;&gt;0")/3)*AZ258+BB259</f>
        <v>1968.0216666666809</v>
      </c>
      <c r="BC258" s="4">
        <f t="shared" ref="BC258:BC321" si="210">(C258-$C$2494)*10/100*4</f>
        <v>1222.7079999999999</v>
      </c>
      <c r="BE258"/>
      <c r="BG258" s="6"/>
      <c r="BM258">
        <f t="shared" ref="BM258:BM321" si="211">IF(AND(AK258=0,AJ258=0,AI258=0),0,1)</f>
        <v>1</v>
      </c>
    </row>
    <row r="259" spans="1:65" x14ac:dyDescent="0.25">
      <c r="A259">
        <v>2256</v>
      </c>
      <c r="B259" s="1">
        <v>44455</v>
      </c>
      <c r="C259" s="2">
        <v>4477.09</v>
      </c>
      <c r="D259" s="2">
        <v>4485.87</v>
      </c>
      <c r="E259" s="2">
        <v>4443.8</v>
      </c>
      <c r="F259" s="2">
        <v>4473.75</v>
      </c>
      <c r="G259" s="2">
        <v>3321030000</v>
      </c>
      <c r="H259" s="2">
        <f t="shared" ref="H259:H322" si="212">_xlfn.STDEV.S(C259:C268)</f>
        <v>30.448618304722242</v>
      </c>
      <c r="I259" s="2">
        <f t="shared" ref="I259:I322" si="213">AVERAGE(C259:C278)</f>
        <v>4488.8664999999992</v>
      </c>
      <c r="J259" s="2">
        <f t="shared" ref="J259:J322" si="214">_xlfn.STDEV.S(D259:E268)</f>
        <v>35.758297807715415</v>
      </c>
      <c r="K259" s="2">
        <f t="shared" ref="K259:K322" si="215">C259-F260</f>
        <v>-3.6099999999996726</v>
      </c>
      <c r="L259" s="18">
        <v>0.11025</v>
      </c>
      <c r="M259" s="19">
        <v>21.067592852118551</v>
      </c>
      <c r="N259" s="4">
        <f t="shared" si="188"/>
        <v>42.069999999999709</v>
      </c>
      <c r="O259" s="4">
        <f t="shared" ref="O259:O322" si="216">AVERAGE(N259:N268)</f>
        <v>38.090000000000053</v>
      </c>
      <c r="P259" s="4">
        <f t="shared" si="189"/>
        <v>0.76381954887217851</v>
      </c>
      <c r="Q259" s="4">
        <f t="shared" ref="Q259:Q322" si="217">SLOPE(F259:F283,B259:B283)*1</f>
        <v>1.1353716502115607</v>
      </c>
      <c r="R259" s="18">
        <f t="shared" si="190"/>
        <v>4482.9855939849622</v>
      </c>
      <c r="S259" s="2">
        <f t="shared" si="191"/>
        <v>9.2355939849621791</v>
      </c>
      <c r="T259" s="22">
        <f t="shared" si="192"/>
        <v>1</v>
      </c>
      <c r="U259" s="29">
        <f t="shared" si="193"/>
        <v>4477.6484655551467</v>
      </c>
      <c r="V259" s="30">
        <f t="shared" si="194"/>
        <v>3.8984655551466858</v>
      </c>
      <c r="W259" s="31">
        <f t="shared" ref="W259:W322" si="218">IF(V259/M260&gt;0.975, 0, 1)</f>
        <v>1</v>
      </c>
      <c r="X259" s="35">
        <f t="shared" si="195"/>
        <v>4466.5364</v>
      </c>
      <c r="Y259" s="30">
        <f t="shared" si="196"/>
        <v>7.2136000000000422</v>
      </c>
      <c r="Z259" s="31">
        <f t="shared" ref="Z259:Z322" si="219">IF(Y259/M260&gt;0.975, 0, 1)</f>
        <v>1</v>
      </c>
      <c r="AA259" s="29">
        <f t="shared" si="197"/>
        <v>4476.0927763774262</v>
      </c>
      <c r="AB259" s="30">
        <f t="shared" si="198"/>
        <v>2.3427763774261621</v>
      </c>
      <c r="AC259" s="31">
        <f t="shared" ref="AC259:AC322" si="220">IF(AB259/M260&gt;0.975, 0, 1)</f>
        <v>1</v>
      </c>
      <c r="AD259" s="32">
        <f t="shared" si="199"/>
        <v>1</v>
      </c>
      <c r="AE259" s="33">
        <f t="shared" si="200"/>
        <v>0</v>
      </c>
      <c r="AF259" s="33">
        <f t="shared" si="201"/>
        <v>0</v>
      </c>
      <c r="AG259" s="33">
        <f t="shared" si="202"/>
        <v>0</v>
      </c>
      <c r="AH259" s="38">
        <f t="shared" si="203"/>
        <v>1</v>
      </c>
      <c r="AI259" s="33">
        <f t="shared" si="204"/>
        <v>0</v>
      </c>
      <c r="AJ259" s="39">
        <f t="shared" si="205"/>
        <v>0</v>
      </c>
      <c r="AK259" s="43">
        <f t="shared" si="206"/>
        <v>0</v>
      </c>
      <c r="AL259" s="4">
        <f t="shared" ref="AL259:AL322" si="221">D259-C259</f>
        <v>8.7799999999997453</v>
      </c>
      <c r="AM259" s="4">
        <f t="shared" ref="AM259:AM322" si="222">D259-AA259</f>
        <v>9.7772236225737288</v>
      </c>
      <c r="AN259" s="4">
        <f t="shared" ref="AN259:AN322" si="223">ABS(IF(AA259&gt;C259,AM259,AL259))</f>
        <v>8.7799999999997453</v>
      </c>
      <c r="AO259" s="4">
        <f t="shared" ref="AO259:AO322" si="224">E259-C259</f>
        <v>-33.289999999999964</v>
      </c>
      <c r="AP259" s="4">
        <f t="shared" ref="AP259:AP322" si="225">AA259-E259</f>
        <v>32.29277637742598</v>
      </c>
      <c r="AQ259" s="4">
        <f t="shared" ref="AQ259:AQ322" si="226">ABS(IF(AA259&gt;C259,AO259,AP259))</f>
        <v>32.29277637742598</v>
      </c>
      <c r="AR259" s="4">
        <f t="shared" si="207"/>
        <v>3.3400000000001455</v>
      </c>
      <c r="AS259">
        <f t="shared" ref="AS259:AS322" si="227">IF(AN259&gt;AQ259, AN259, AQ259)</f>
        <v>32.29277637742598</v>
      </c>
      <c r="AT259" s="6">
        <f t="shared" ref="AT259:AT322" si="228">IF(AN259&gt;M260*$BK$4,1,0)+IF(AQ259&gt;M260*$BK$4,1,0)</f>
        <v>1</v>
      </c>
      <c r="AU259" s="4">
        <f t="shared" ref="AU259:AU322" si="229">$BK$4*M260-AS259</f>
        <v>-8.4320526931444846</v>
      </c>
      <c r="AV259" s="4">
        <f t="shared" ref="AV259:AV322" si="230">M259-AR259+0.3</f>
        <v>18.027592852118406</v>
      </c>
      <c r="AW259">
        <f t="shared" ref="AW259:AW322" si="231">IF(AND(AU259&lt;0,AV259&lt;0), 1, 0)</f>
        <v>0</v>
      </c>
      <c r="AX259">
        <f t="shared" ref="AX259:AX322" si="232">IF(AND(AU259&lt;0,AV259&gt;0), 1, 0)</f>
        <v>1</v>
      </c>
      <c r="AY259">
        <f t="shared" ref="AY259:AY322" si="233">IF(AND(AU259&gt;0,AV259&lt;0), 1, 0)</f>
        <v>0</v>
      </c>
      <c r="AZ259" s="4">
        <f t="shared" si="208"/>
        <v>-3.9100000000000006</v>
      </c>
      <c r="BA259" s="4">
        <f t="shared" ref="BA259:BA322" si="234">AZ259+BA260</f>
        <v>2047.7399999999991</v>
      </c>
      <c r="BB259" s="4">
        <f t="shared" si="209"/>
        <v>1970.6283333333474</v>
      </c>
      <c r="BC259" s="4">
        <f t="shared" si="210"/>
        <v>1225.6479999999999</v>
      </c>
      <c r="BE259"/>
      <c r="BG259" s="6"/>
      <c r="BM259">
        <f t="shared" si="211"/>
        <v>0</v>
      </c>
    </row>
    <row r="260" spans="1:65" x14ac:dyDescent="0.25">
      <c r="A260">
        <v>2255</v>
      </c>
      <c r="B260" s="1">
        <v>44454</v>
      </c>
      <c r="C260" s="2">
        <v>4447.49</v>
      </c>
      <c r="D260" s="2">
        <v>4486.87</v>
      </c>
      <c r="E260" s="2">
        <v>4438.37</v>
      </c>
      <c r="F260" s="2">
        <v>4480.7</v>
      </c>
      <c r="G260" s="2">
        <v>3154760000</v>
      </c>
      <c r="H260" s="2">
        <f t="shared" si="212"/>
        <v>30.155958394099617</v>
      </c>
      <c r="I260" s="2">
        <f t="shared" si="213"/>
        <v>4487.0589999999993</v>
      </c>
      <c r="J260" s="2">
        <f t="shared" si="214"/>
        <v>34.86575931528786</v>
      </c>
      <c r="K260" s="2">
        <f t="shared" si="215"/>
        <v>4.4399999999995998</v>
      </c>
      <c r="L260" s="18">
        <v>0.1095</v>
      </c>
      <c r="M260" s="19">
        <v>20.748455377636084</v>
      </c>
      <c r="N260" s="4">
        <f t="shared" si="188"/>
        <v>48.5</v>
      </c>
      <c r="O260" s="4">
        <f t="shared" si="216"/>
        <v>35.39200000000001</v>
      </c>
      <c r="P260" s="4">
        <f t="shared" si="189"/>
        <v>2.2855939849623952</v>
      </c>
      <c r="Q260" s="4">
        <f t="shared" si="217"/>
        <v>1.4319629619149978</v>
      </c>
      <c r="R260" s="18">
        <f t="shared" si="190"/>
        <v>4445.9541353383456</v>
      </c>
      <c r="S260" s="2">
        <f t="shared" si="191"/>
        <v>34.745864661654196</v>
      </c>
      <c r="T260" s="22">
        <f t="shared" si="192"/>
        <v>0</v>
      </c>
      <c r="U260" s="29">
        <f t="shared" si="193"/>
        <v>4448.1587635211545</v>
      </c>
      <c r="V260" s="30">
        <f t="shared" si="194"/>
        <v>32.541236478845349</v>
      </c>
      <c r="W260" s="31">
        <f t="shared" si="218"/>
        <v>0</v>
      </c>
      <c r="X260" s="35">
        <f t="shared" si="195"/>
        <v>4449.7251999999971</v>
      </c>
      <c r="Y260" s="30">
        <f t="shared" si="196"/>
        <v>30.974800000002688</v>
      </c>
      <c r="Z260" s="31">
        <f t="shared" si="219"/>
        <v>0</v>
      </c>
      <c r="AA260" s="29">
        <f t="shared" si="197"/>
        <v>4448.3780646281921</v>
      </c>
      <c r="AB260" s="30">
        <f t="shared" si="198"/>
        <v>32.32193537180774</v>
      </c>
      <c r="AC260" s="31">
        <f t="shared" si="220"/>
        <v>0</v>
      </c>
      <c r="AD260" s="32">
        <f t="shared" si="199"/>
        <v>-1</v>
      </c>
      <c r="AE260" s="33">
        <f t="shared" si="200"/>
        <v>0</v>
      </c>
      <c r="AF260" s="33">
        <f t="shared" si="201"/>
        <v>0</v>
      </c>
      <c r="AG260" s="33">
        <f t="shared" si="202"/>
        <v>0</v>
      </c>
      <c r="AH260" s="38">
        <f t="shared" si="203"/>
        <v>-1</v>
      </c>
      <c r="AI260" s="33">
        <f t="shared" si="204"/>
        <v>-1</v>
      </c>
      <c r="AJ260" s="39">
        <f t="shared" si="205"/>
        <v>0</v>
      </c>
      <c r="AK260" s="43">
        <f t="shared" si="206"/>
        <v>0</v>
      </c>
      <c r="AL260" s="4">
        <f t="shared" si="221"/>
        <v>39.380000000000109</v>
      </c>
      <c r="AM260" s="4">
        <f t="shared" si="222"/>
        <v>38.491935371807813</v>
      </c>
      <c r="AN260" s="4">
        <f t="shared" si="223"/>
        <v>38.491935371807813</v>
      </c>
      <c r="AO260" s="4">
        <f t="shared" si="224"/>
        <v>-9.1199999999998909</v>
      </c>
      <c r="AP260" s="4">
        <f t="shared" si="225"/>
        <v>10.008064628192187</v>
      </c>
      <c r="AQ260" s="4">
        <f t="shared" si="226"/>
        <v>9.1199999999998909</v>
      </c>
      <c r="AR260" s="4">
        <f t="shared" si="207"/>
        <v>33.210000000000036</v>
      </c>
      <c r="AS260">
        <f t="shared" si="227"/>
        <v>38.491935371807813</v>
      </c>
      <c r="AT260" s="6">
        <f t="shared" si="228"/>
        <v>1</v>
      </c>
      <c r="AU260" s="4">
        <f t="shared" si="229"/>
        <v>-8.8059535960708573</v>
      </c>
      <c r="AV260" s="4">
        <f t="shared" si="230"/>
        <v>-12.161544622363952</v>
      </c>
      <c r="AW260">
        <f t="shared" si="231"/>
        <v>1</v>
      </c>
      <c r="AX260">
        <f t="shared" si="232"/>
        <v>0</v>
      </c>
      <c r="AY260">
        <f t="shared" si="233"/>
        <v>0</v>
      </c>
      <c r="AZ260" s="4">
        <f t="shared" si="208"/>
        <v>-3.9100000000000006</v>
      </c>
      <c r="BA260" s="4">
        <f t="shared" si="234"/>
        <v>2051.6499999999992</v>
      </c>
      <c r="BB260" s="4">
        <f t="shared" si="209"/>
        <v>1970.6283333333474</v>
      </c>
      <c r="BC260" s="4">
        <f t="shared" si="210"/>
        <v>1213.808</v>
      </c>
      <c r="BE260"/>
      <c r="BG260" s="6"/>
      <c r="BM260">
        <f t="shared" si="211"/>
        <v>1</v>
      </c>
    </row>
    <row r="261" spans="1:65" x14ac:dyDescent="0.25">
      <c r="A261">
        <v>2254</v>
      </c>
      <c r="B261" s="1">
        <v>44453</v>
      </c>
      <c r="C261" s="2">
        <v>4479.33</v>
      </c>
      <c r="D261" s="2">
        <v>4485.68</v>
      </c>
      <c r="E261" s="2">
        <v>4435.46</v>
      </c>
      <c r="F261" s="2">
        <v>4443.05</v>
      </c>
      <c r="G261" s="2">
        <v>2568730000</v>
      </c>
      <c r="H261" s="2">
        <f t="shared" si="212"/>
        <v>22.290290860970448</v>
      </c>
      <c r="I261" s="2">
        <f t="shared" si="213"/>
        <v>4487.7904999999992</v>
      </c>
      <c r="J261" s="2">
        <f t="shared" si="214"/>
        <v>31.71355583890541</v>
      </c>
      <c r="K261" s="2">
        <f t="shared" si="215"/>
        <v>10.600000000000364</v>
      </c>
      <c r="L261" s="18">
        <v>0.13545000000000001</v>
      </c>
      <c r="M261" s="19">
        <v>25.813897196293006</v>
      </c>
      <c r="N261" s="4">
        <f t="shared" si="188"/>
        <v>50.220000000000255</v>
      </c>
      <c r="O261" s="4">
        <f t="shared" si="216"/>
        <v>32.10100000000002</v>
      </c>
      <c r="P261" s="4">
        <f t="shared" si="189"/>
        <v>2.9041353383458559</v>
      </c>
      <c r="Q261" s="4">
        <f t="shared" si="217"/>
        <v>1.7147782593719452</v>
      </c>
      <c r="R261" s="18">
        <f t="shared" si="190"/>
        <v>4472.3462406015033</v>
      </c>
      <c r="S261" s="2">
        <f t="shared" si="191"/>
        <v>29.296240601503087</v>
      </c>
      <c r="T261" s="22">
        <f t="shared" si="192"/>
        <v>0</v>
      </c>
      <c r="U261" s="29">
        <f t="shared" si="193"/>
        <v>4480.2264984515878</v>
      </c>
      <c r="V261" s="30">
        <f t="shared" si="194"/>
        <v>37.176498451587577</v>
      </c>
      <c r="W261" s="31">
        <f t="shared" si="218"/>
        <v>0</v>
      </c>
      <c r="X261" s="35">
        <f t="shared" si="195"/>
        <v>4469.3623999999909</v>
      </c>
      <c r="Y261" s="30">
        <f t="shared" si="196"/>
        <v>26.312399999990703</v>
      </c>
      <c r="Z261" s="31">
        <f t="shared" si="219"/>
        <v>0</v>
      </c>
      <c r="AA261" s="29">
        <f t="shared" si="197"/>
        <v>4478.705524668364</v>
      </c>
      <c r="AB261" s="30">
        <f t="shared" si="198"/>
        <v>35.655524668363796</v>
      </c>
      <c r="AC261" s="31">
        <f t="shared" si="220"/>
        <v>0</v>
      </c>
      <c r="AD261" s="32">
        <f t="shared" si="199"/>
        <v>-1</v>
      </c>
      <c r="AE261" s="33">
        <f t="shared" si="200"/>
        <v>-1</v>
      </c>
      <c r="AF261" s="33">
        <f t="shared" si="201"/>
        <v>0</v>
      </c>
      <c r="AG261" s="33">
        <f t="shared" si="202"/>
        <v>0</v>
      </c>
      <c r="AH261" s="38">
        <f t="shared" si="203"/>
        <v>-1</v>
      </c>
      <c r="AI261" s="33">
        <f t="shared" si="204"/>
        <v>-1</v>
      </c>
      <c r="AJ261" s="39">
        <f t="shared" si="205"/>
        <v>-1</v>
      </c>
      <c r="AK261" s="43">
        <f t="shared" si="206"/>
        <v>0</v>
      </c>
      <c r="AL261" s="4">
        <f t="shared" si="221"/>
        <v>6.3500000000003638</v>
      </c>
      <c r="AM261" s="4">
        <f t="shared" si="222"/>
        <v>6.9744753316363131</v>
      </c>
      <c r="AN261" s="4">
        <f t="shared" si="223"/>
        <v>6.3500000000003638</v>
      </c>
      <c r="AO261" s="4">
        <f t="shared" si="224"/>
        <v>-43.869999999999891</v>
      </c>
      <c r="AP261" s="4">
        <f t="shared" si="225"/>
        <v>43.245524668363942</v>
      </c>
      <c r="AQ261" s="4">
        <f t="shared" si="226"/>
        <v>43.245524668363942</v>
      </c>
      <c r="AR261" s="4">
        <f t="shared" si="207"/>
        <v>36.279999999999745</v>
      </c>
      <c r="AS261">
        <f t="shared" si="227"/>
        <v>43.245524668363942</v>
      </c>
      <c r="AT261" s="6">
        <f t="shared" si="228"/>
        <v>1</v>
      </c>
      <c r="AU261" s="4">
        <f t="shared" si="229"/>
        <v>-13.790970673374723</v>
      </c>
      <c r="AV261" s="4">
        <f t="shared" si="230"/>
        <v>-10.166102803706739</v>
      </c>
      <c r="AW261">
        <f t="shared" si="231"/>
        <v>1</v>
      </c>
      <c r="AX261">
        <f t="shared" si="232"/>
        <v>0</v>
      </c>
      <c r="AY261">
        <f t="shared" si="233"/>
        <v>0</v>
      </c>
      <c r="AZ261" s="4">
        <f t="shared" si="208"/>
        <v>-3.9100000000000006</v>
      </c>
      <c r="BA261" s="4">
        <f t="shared" si="234"/>
        <v>2055.559999999999</v>
      </c>
      <c r="BB261" s="4">
        <f t="shared" si="209"/>
        <v>1971.9316666666807</v>
      </c>
      <c r="BC261" s="4">
        <f t="shared" si="210"/>
        <v>1226.5439999999999</v>
      </c>
      <c r="BE261"/>
      <c r="BG261" s="6"/>
      <c r="BM261">
        <f t="shared" si="211"/>
        <v>1</v>
      </c>
    </row>
    <row r="262" spans="1:65" x14ac:dyDescent="0.25">
      <c r="A262">
        <v>2253</v>
      </c>
      <c r="B262" s="1">
        <v>44452</v>
      </c>
      <c r="C262" s="2">
        <v>4474.8100000000004</v>
      </c>
      <c r="D262" s="2">
        <v>4492.99</v>
      </c>
      <c r="E262" s="2">
        <v>4445.7</v>
      </c>
      <c r="F262" s="2">
        <v>4468.7299999999996</v>
      </c>
      <c r="G262" s="2">
        <v>3096390000</v>
      </c>
      <c r="H262" s="2">
        <f t="shared" si="212"/>
        <v>18.444215624417172</v>
      </c>
      <c r="I262" s="2">
        <f t="shared" si="213"/>
        <v>4486.9064999999991</v>
      </c>
      <c r="J262" s="2">
        <f t="shared" si="214"/>
        <v>26.509455408450684</v>
      </c>
      <c r="K262" s="2">
        <f t="shared" si="215"/>
        <v>16.230000000000473</v>
      </c>
      <c r="L262" s="18">
        <v>0.13470000000000001</v>
      </c>
      <c r="M262" s="19">
        <v>25.612655647816712</v>
      </c>
      <c r="N262" s="4">
        <f t="shared" si="188"/>
        <v>47.289999999999964</v>
      </c>
      <c r="O262" s="4">
        <f t="shared" si="216"/>
        <v>29.877999999999975</v>
      </c>
      <c r="P262" s="4">
        <f t="shared" si="189"/>
        <v>3.6162406015037454</v>
      </c>
      <c r="Q262" s="4">
        <f t="shared" si="217"/>
        <v>2.2987139784312478</v>
      </c>
      <c r="R262" s="18">
        <f t="shared" si="190"/>
        <v>4462.7252857142857</v>
      </c>
      <c r="S262" s="2">
        <f t="shared" si="191"/>
        <v>6.0047142857138169</v>
      </c>
      <c r="T262" s="22">
        <f t="shared" si="192"/>
        <v>1</v>
      </c>
      <c r="U262" s="29">
        <f t="shared" si="193"/>
        <v>4475.8554614404757</v>
      </c>
      <c r="V262" s="30">
        <f t="shared" si="194"/>
        <v>7.1254614404761014</v>
      </c>
      <c r="W262" s="31">
        <f t="shared" si="218"/>
        <v>1</v>
      </c>
      <c r="X262" s="35">
        <f t="shared" si="195"/>
        <v>4473.7955999999976</v>
      </c>
      <c r="Y262" s="30">
        <f t="shared" si="196"/>
        <v>5.065599999998085</v>
      </c>
      <c r="Z262" s="31">
        <f t="shared" si="219"/>
        <v>1</v>
      </c>
      <c r="AA262" s="29">
        <f t="shared" si="197"/>
        <v>4475.5670808388086</v>
      </c>
      <c r="AB262" s="30">
        <f t="shared" si="198"/>
        <v>6.8370808388090154</v>
      </c>
      <c r="AC262" s="31">
        <f t="shared" si="220"/>
        <v>1</v>
      </c>
      <c r="AD262" s="32">
        <f t="shared" si="199"/>
        <v>1</v>
      </c>
      <c r="AE262" s="33">
        <f t="shared" si="200"/>
        <v>0</v>
      </c>
      <c r="AF262" s="33">
        <f t="shared" si="201"/>
        <v>0</v>
      </c>
      <c r="AG262" s="33">
        <f t="shared" si="202"/>
        <v>0</v>
      </c>
      <c r="AH262" s="38">
        <f t="shared" si="203"/>
        <v>1</v>
      </c>
      <c r="AI262" s="33">
        <f t="shared" si="204"/>
        <v>0</v>
      </c>
      <c r="AJ262" s="39">
        <f t="shared" si="205"/>
        <v>0</v>
      </c>
      <c r="AK262" s="43">
        <f t="shared" si="206"/>
        <v>0</v>
      </c>
      <c r="AL262" s="4">
        <f t="shared" si="221"/>
        <v>18.179999999999382</v>
      </c>
      <c r="AM262" s="4">
        <f t="shared" si="222"/>
        <v>17.422919161191203</v>
      </c>
      <c r="AN262" s="4">
        <f t="shared" si="223"/>
        <v>17.422919161191203</v>
      </c>
      <c r="AO262" s="4">
        <f t="shared" si="224"/>
        <v>-29.110000000000582</v>
      </c>
      <c r="AP262" s="4">
        <f t="shared" si="225"/>
        <v>29.867080838808761</v>
      </c>
      <c r="AQ262" s="4">
        <f t="shared" si="226"/>
        <v>29.110000000000582</v>
      </c>
      <c r="AR262" s="4">
        <f t="shared" si="207"/>
        <v>6.0800000000008367</v>
      </c>
      <c r="AS262">
        <f t="shared" si="227"/>
        <v>29.110000000000582</v>
      </c>
      <c r="AT262" s="6">
        <f t="shared" si="228"/>
        <v>0</v>
      </c>
      <c r="AU262" s="4">
        <f t="shared" si="229"/>
        <v>1.9731385889722937</v>
      </c>
      <c r="AV262" s="4">
        <f t="shared" si="230"/>
        <v>19.832655647815876</v>
      </c>
      <c r="AW262">
        <f t="shared" si="231"/>
        <v>0</v>
      </c>
      <c r="AX262">
        <f t="shared" si="232"/>
        <v>0</v>
      </c>
      <c r="AY262">
        <f t="shared" si="233"/>
        <v>0</v>
      </c>
      <c r="AZ262" s="4">
        <f t="shared" si="208"/>
        <v>6.94</v>
      </c>
      <c r="BA262" s="4">
        <f t="shared" si="234"/>
        <v>2059.4699999999989</v>
      </c>
      <c r="BB262" s="4">
        <f t="shared" si="209"/>
        <v>1974.5383333333473</v>
      </c>
      <c r="BC262" s="4">
        <f t="shared" si="210"/>
        <v>1224.7360000000001</v>
      </c>
      <c r="BE262"/>
      <c r="BG262" s="6"/>
      <c r="BM262">
        <f t="shared" si="211"/>
        <v>0</v>
      </c>
    </row>
    <row r="263" spans="1:65" x14ac:dyDescent="0.25">
      <c r="A263">
        <v>2252</v>
      </c>
      <c r="B263" s="1">
        <v>44449</v>
      </c>
      <c r="C263" s="2">
        <v>4506.92</v>
      </c>
      <c r="D263" s="2">
        <v>4520.47</v>
      </c>
      <c r="E263" s="2">
        <v>4457.66</v>
      </c>
      <c r="F263" s="2">
        <v>4458.58</v>
      </c>
      <c r="G263" s="2">
        <v>2851140000</v>
      </c>
      <c r="H263" s="2">
        <f t="shared" si="212"/>
        <v>18.632529380390256</v>
      </c>
      <c r="I263" s="2">
        <f t="shared" si="213"/>
        <v>4486.4079999999994</v>
      </c>
      <c r="J263" s="2">
        <f t="shared" si="214"/>
        <v>22.540381978503436</v>
      </c>
      <c r="K263" s="2">
        <f t="shared" si="215"/>
        <v>13.640000000000327</v>
      </c>
      <c r="L263" s="18">
        <v>0.14105000000000001</v>
      </c>
      <c r="M263" s="19">
        <v>27.02881616432424</v>
      </c>
      <c r="N263" s="4">
        <f t="shared" si="188"/>
        <v>62.8100000000004</v>
      </c>
      <c r="O263" s="4">
        <f t="shared" si="216"/>
        <v>29.481999999999971</v>
      </c>
      <c r="P263" s="4">
        <f t="shared" si="189"/>
        <v>4.1452857142857047</v>
      </c>
      <c r="Q263" s="4">
        <f t="shared" si="217"/>
        <v>2.6806703601935289</v>
      </c>
      <c r="R263" s="18">
        <f t="shared" si="190"/>
        <v>4498.2159248120297</v>
      </c>
      <c r="S263" s="2">
        <f t="shared" si="191"/>
        <v>39.635924812029771</v>
      </c>
      <c r="T263" s="22">
        <f t="shared" si="192"/>
        <v>0</v>
      </c>
      <c r="U263" s="29">
        <f t="shared" si="193"/>
        <v>4508.1355950817469</v>
      </c>
      <c r="V263" s="30">
        <f t="shared" si="194"/>
        <v>49.555595081747015</v>
      </c>
      <c r="W263" s="31">
        <f t="shared" si="218"/>
        <v>0</v>
      </c>
      <c r="X263" s="35">
        <f t="shared" si="195"/>
        <v>4505.5278666666654</v>
      </c>
      <c r="Y263" s="30">
        <f t="shared" si="196"/>
        <v>46.947866666665504</v>
      </c>
      <c r="Z263" s="31">
        <f t="shared" si="219"/>
        <v>0</v>
      </c>
      <c r="AA263" s="29">
        <f t="shared" si="197"/>
        <v>4507.7705131036355</v>
      </c>
      <c r="AB263" s="30">
        <f t="shared" si="198"/>
        <v>49.190513103635567</v>
      </c>
      <c r="AC263" s="31">
        <f t="shared" si="220"/>
        <v>0</v>
      </c>
      <c r="AD263" s="32">
        <f t="shared" si="199"/>
        <v>-1</v>
      </c>
      <c r="AE263" s="33">
        <f t="shared" si="200"/>
        <v>0</v>
      </c>
      <c r="AF263" s="33">
        <f t="shared" si="201"/>
        <v>0</v>
      </c>
      <c r="AG263" s="33">
        <f t="shared" si="202"/>
        <v>0</v>
      </c>
      <c r="AH263" s="38">
        <f t="shared" si="203"/>
        <v>-1</v>
      </c>
      <c r="AI263" s="33">
        <f t="shared" si="204"/>
        <v>-1</v>
      </c>
      <c r="AJ263" s="39">
        <f t="shared" si="205"/>
        <v>-1</v>
      </c>
      <c r="AK263" s="43">
        <f t="shared" si="206"/>
        <v>0</v>
      </c>
      <c r="AL263" s="4">
        <f t="shared" si="221"/>
        <v>13.550000000000182</v>
      </c>
      <c r="AM263" s="4">
        <f t="shared" si="222"/>
        <v>12.69948689636476</v>
      </c>
      <c r="AN263" s="4">
        <f t="shared" si="223"/>
        <v>12.69948689636476</v>
      </c>
      <c r="AO263" s="4">
        <f t="shared" si="224"/>
        <v>-49.260000000000218</v>
      </c>
      <c r="AP263" s="4">
        <f t="shared" si="225"/>
        <v>50.11051310363564</v>
      </c>
      <c r="AQ263" s="4">
        <f t="shared" si="226"/>
        <v>49.260000000000218</v>
      </c>
      <c r="AR263" s="4">
        <f t="shared" si="207"/>
        <v>48.340000000000146</v>
      </c>
      <c r="AS263">
        <f t="shared" si="227"/>
        <v>49.260000000000218</v>
      </c>
      <c r="AT263" s="6">
        <f t="shared" si="228"/>
        <v>1</v>
      </c>
      <c r="AU263" s="4">
        <f t="shared" si="229"/>
        <v>-24.342636923189655</v>
      </c>
      <c r="AV263" s="4">
        <f t="shared" si="230"/>
        <v>-21.011183835675904</v>
      </c>
      <c r="AW263">
        <f t="shared" si="231"/>
        <v>1</v>
      </c>
      <c r="AX263">
        <f t="shared" si="232"/>
        <v>0</v>
      </c>
      <c r="AY263">
        <f t="shared" si="233"/>
        <v>0</v>
      </c>
      <c r="AZ263" s="4">
        <f t="shared" si="208"/>
        <v>-3.9100000000000006</v>
      </c>
      <c r="BA263" s="4">
        <f t="shared" si="234"/>
        <v>2052.5299999999988</v>
      </c>
      <c r="BB263" s="4">
        <f t="shared" si="209"/>
        <v>1974.5383333333473</v>
      </c>
      <c r="BC263" s="4">
        <f t="shared" si="210"/>
        <v>1237.58</v>
      </c>
      <c r="BE263"/>
      <c r="BG263" s="6"/>
      <c r="BM263">
        <f t="shared" si="211"/>
        <v>1</v>
      </c>
    </row>
    <row r="264" spans="1:65" x14ac:dyDescent="0.25">
      <c r="A264">
        <v>2251</v>
      </c>
      <c r="B264" s="1">
        <v>44448</v>
      </c>
      <c r="C264" s="2">
        <v>4513.0200000000004</v>
      </c>
      <c r="D264" s="2">
        <v>4529.8999999999996</v>
      </c>
      <c r="E264" s="2">
        <v>4492.07</v>
      </c>
      <c r="F264" s="2">
        <v>4493.28</v>
      </c>
      <c r="G264" s="2">
        <v>3035300000</v>
      </c>
      <c r="H264" s="2">
        <f t="shared" si="212"/>
        <v>19.972737112818894</v>
      </c>
      <c r="I264" s="2">
        <f t="shared" si="213"/>
        <v>4483.366</v>
      </c>
      <c r="J264" s="2">
        <f t="shared" si="214"/>
        <v>21.599887542348601</v>
      </c>
      <c r="K264" s="2">
        <f t="shared" si="215"/>
        <v>-1.0499999999992724</v>
      </c>
      <c r="L264" s="18">
        <v>0.11255</v>
      </c>
      <c r="M264" s="19">
        <v>21.66727224070484</v>
      </c>
      <c r="N264" s="4">
        <f t="shared" si="188"/>
        <v>37.829999999999927</v>
      </c>
      <c r="O264" s="4">
        <f t="shared" si="216"/>
        <v>25.920999999999914</v>
      </c>
      <c r="P264" s="4">
        <f t="shared" si="189"/>
        <v>4.9359248120300672</v>
      </c>
      <c r="Q264" s="4">
        <f t="shared" si="217"/>
        <v>3.1169104660182487</v>
      </c>
      <c r="R264" s="18">
        <f t="shared" si="190"/>
        <v>4519.5151954887215</v>
      </c>
      <c r="S264" s="2">
        <f t="shared" si="191"/>
        <v>26.235195488721729</v>
      </c>
      <c r="T264" s="22">
        <f t="shared" si="192"/>
        <v>0</v>
      </c>
      <c r="U264" s="29">
        <f t="shared" si="193"/>
        <v>4514.3818332936253</v>
      </c>
      <c r="V264" s="30">
        <f t="shared" si="194"/>
        <v>21.101833293625532</v>
      </c>
      <c r="W264" s="31">
        <f t="shared" si="218"/>
        <v>0</v>
      </c>
      <c r="X264" s="35">
        <f t="shared" si="195"/>
        <v>4507.8529333333317</v>
      </c>
      <c r="Y264" s="30">
        <f t="shared" si="196"/>
        <v>14.572933333332003</v>
      </c>
      <c r="Z264" s="31">
        <f t="shared" si="219"/>
        <v>1</v>
      </c>
      <c r="AA264" s="29">
        <f t="shared" si="197"/>
        <v>4513.4677872991842</v>
      </c>
      <c r="AB264" s="30">
        <f t="shared" si="198"/>
        <v>20.187787299184492</v>
      </c>
      <c r="AC264" s="31">
        <f t="shared" si="220"/>
        <v>0</v>
      </c>
      <c r="AD264" s="32">
        <f t="shared" si="199"/>
        <v>-1</v>
      </c>
      <c r="AE264" s="33">
        <f t="shared" si="200"/>
        <v>-1</v>
      </c>
      <c r="AF264" s="33">
        <f t="shared" si="201"/>
        <v>-1</v>
      </c>
      <c r="AG264" s="33">
        <f t="shared" si="202"/>
        <v>0</v>
      </c>
      <c r="AH264" s="38">
        <f t="shared" si="203"/>
        <v>-1</v>
      </c>
      <c r="AI264" s="33">
        <f t="shared" si="204"/>
        <v>-1</v>
      </c>
      <c r="AJ264" s="39">
        <f t="shared" si="205"/>
        <v>-1</v>
      </c>
      <c r="AK264" s="43">
        <f t="shared" si="206"/>
        <v>-1</v>
      </c>
      <c r="AL264" s="4">
        <f t="shared" si="221"/>
        <v>16.8799999999992</v>
      </c>
      <c r="AM264" s="4">
        <f t="shared" si="222"/>
        <v>16.432212700815398</v>
      </c>
      <c r="AN264" s="4">
        <f t="shared" si="223"/>
        <v>16.432212700815398</v>
      </c>
      <c r="AO264" s="4">
        <f t="shared" si="224"/>
        <v>-20.950000000000728</v>
      </c>
      <c r="AP264" s="4">
        <f t="shared" si="225"/>
        <v>21.397787299184529</v>
      </c>
      <c r="AQ264" s="4">
        <f t="shared" si="226"/>
        <v>20.950000000000728</v>
      </c>
      <c r="AR264" s="4">
        <f t="shared" si="207"/>
        <v>19.740000000000691</v>
      </c>
      <c r="AS264">
        <f t="shared" si="227"/>
        <v>20.950000000000728</v>
      </c>
      <c r="AT264" s="6">
        <f t="shared" si="228"/>
        <v>0</v>
      </c>
      <c r="AU264" s="4">
        <f t="shared" si="229"/>
        <v>1.6504371238699278</v>
      </c>
      <c r="AV264" s="4">
        <f t="shared" si="230"/>
        <v>2.2272722407041483</v>
      </c>
      <c r="AW264">
        <f t="shared" si="231"/>
        <v>0</v>
      </c>
      <c r="AX264">
        <f t="shared" si="232"/>
        <v>0</v>
      </c>
      <c r="AY264">
        <f t="shared" si="233"/>
        <v>0</v>
      </c>
      <c r="AZ264" s="4">
        <f t="shared" si="208"/>
        <v>6.94</v>
      </c>
      <c r="BA264" s="4">
        <f t="shared" si="234"/>
        <v>2056.4399999999987</v>
      </c>
      <c r="BB264" s="4">
        <f t="shared" si="209"/>
        <v>1977.1450000000139</v>
      </c>
      <c r="BC264" s="4">
        <f t="shared" si="210"/>
        <v>1240.02</v>
      </c>
      <c r="BE264"/>
      <c r="BG264" s="6"/>
      <c r="BM264">
        <f t="shared" si="211"/>
        <v>1</v>
      </c>
    </row>
    <row r="265" spans="1:65" x14ac:dyDescent="0.25">
      <c r="A265">
        <v>2250</v>
      </c>
      <c r="B265" s="1">
        <v>44447</v>
      </c>
      <c r="C265" s="2">
        <v>4518.09</v>
      </c>
      <c r="D265" s="2">
        <v>4521.79</v>
      </c>
      <c r="E265" s="2">
        <v>4493.95</v>
      </c>
      <c r="F265" s="2">
        <v>4514.07</v>
      </c>
      <c r="G265" s="2">
        <v>2808480000</v>
      </c>
      <c r="H265" s="2">
        <f t="shared" si="212"/>
        <v>21.716195594788427</v>
      </c>
      <c r="I265" s="2">
        <f t="shared" si="213"/>
        <v>4479.8239999999987</v>
      </c>
      <c r="J265" s="2">
        <f t="shared" si="214"/>
        <v>21.998893626486652</v>
      </c>
      <c r="K265" s="2">
        <f t="shared" si="215"/>
        <v>-1.9399999999995998</v>
      </c>
      <c r="L265" s="18">
        <v>0.10195</v>
      </c>
      <c r="M265" s="19">
        <v>19.652554020757094</v>
      </c>
      <c r="N265" s="4">
        <f t="shared" si="188"/>
        <v>27.840000000000146</v>
      </c>
      <c r="O265" s="4">
        <f t="shared" si="216"/>
        <v>23.742999999999938</v>
      </c>
      <c r="P265" s="4">
        <f t="shared" si="189"/>
        <v>5.4451954887218008</v>
      </c>
      <c r="Q265" s="4">
        <f t="shared" si="217"/>
        <v>3.4918802400627214</v>
      </c>
      <c r="R265" s="18">
        <f t="shared" si="190"/>
        <v>4525.6605639097743</v>
      </c>
      <c r="S265" s="2">
        <f t="shared" si="191"/>
        <v>11.590563909774573</v>
      </c>
      <c r="T265" s="22">
        <f t="shared" si="192"/>
        <v>1</v>
      </c>
      <c r="U265" s="29">
        <f t="shared" si="193"/>
        <v>4519.4822562480713</v>
      </c>
      <c r="V265" s="30">
        <f t="shared" si="194"/>
        <v>5.4122562480715715</v>
      </c>
      <c r="W265" s="31">
        <f t="shared" si="218"/>
        <v>1</v>
      </c>
      <c r="X265" s="35">
        <f t="shared" si="195"/>
        <v>4519.4588000000003</v>
      </c>
      <c r="Y265" s="30">
        <f t="shared" si="196"/>
        <v>5.3888000000006286</v>
      </c>
      <c r="Z265" s="31">
        <f t="shared" si="219"/>
        <v>1</v>
      </c>
      <c r="AA265" s="29">
        <f t="shared" si="197"/>
        <v>4519.4789723733411</v>
      </c>
      <c r="AB265" s="30">
        <f t="shared" si="198"/>
        <v>5.4089723733413848</v>
      </c>
      <c r="AC265" s="31">
        <f t="shared" si="220"/>
        <v>1</v>
      </c>
      <c r="AD265" s="32">
        <f t="shared" si="199"/>
        <v>1</v>
      </c>
      <c r="AE265" s="33">
        <f t="shared" si="200"/>
        <v>0</v>
      </c>
      <c r="AF265" s="33">
        <f t="shared" si="201"/>
        <v>1</v>
      </c>
      <c r="AG265" s="33">
        <f t="shared" si="202"/>
        <v>0</v>
      </c>
      <c r="AH265" s="38">
        <f t="shared" si="203"/>
        <v>1</v>
      </c>
      <c r="AI265" s="33">
        <f t="shared" si="204"/>
        <v>1</v>
      </c>
      <c r="AJ265" s="39">
        <f t="shared" si="205"/>
        <v>1</v>
      </c>
      <c r="AK265" s="43">
        <f t="shared" si="206"/>
        <v>1</v>
      </c>
      <c r="AL265" s="4">
        <f t="shared" si="221"/>
        <v>3.6999999999998181</v>
      </c>
      <c r="AM265" s="4">
        <f t="shared" si="222"/>
        <v>2.3110276266588698</v>
      </c>
      <c r="AN265" s="4">
        <f t="shared" si="223"/>
        <v>2.3110276266588698</v>
      </c>
      <c r="AO265" s="4">
        <f t="shared" si="224"/>
        <v>-24.140000000000327</v>
      </c>
      <c r="AP265" s="4">
        <f t="shared" si="225"/>
        <v>25.528972373341276</v>
      </c>
      <c r="AQ265" s="4">
        <f t="shared" si="226"/>
        <v>24.140000000000327</v>
      </c>
      <c r="AR265" s="4">
        <f t="shared" si="207"/>
        <v>4.0200000000004366</v>
      </c>
      <c r="AS265">
        <f t="shared" si="227"/>
        <v>24.140000000000327</v>
      </c>
      <c r="AT265" s="6">
        <f t="shared" si="228"/>
        <v>1</v>
      </c>
      <c r="AU265" s="4">
        <f t="shared" si="229"/>
        <v>-0.1946717832959699</v>
      </c>
      <c r="AV265" s="4">
        <f t="shared" si="230"/>
        <v>15.932554020756658</v>
      </c>
      <c r="AW265">
        <f t="shared" si="231"/>
        <v>0</v>
      </c>
      <c r="AX265">
        <f t="shared" si="232"/>
        <v>1</v>
      </c>
      <c r="AY265">
        <f t="shared" si="233"/>
        <v>0</v>
      </c>
      <c r="AZ265" s="4">
        <f t="shared" si="208"/>
        <v>-3.9100000000000006</v>
      </c>
      <c r="BA265" s="4">
        <f t="shared" si="234"/>
        <v>2049.4999999999986</v>
      </c>
      <c r="BB265" s="4">
        <f t="shared" si="209"/>
        <v>1970.2050000000138</v>
      </c>
      <c r="BC265" s="4">
        <f t="shared" si="210"/>
        <v>1242.0479999999998</v>
      </c>
      <c r="BE265"/>
      <c r="BG265" s="6"/>
      <c r="BM265">
        <f t="shared" si="211"/>
        <v>1</v>
      </c>
    </row>
    <row r="266" spans="1:65" x14ac:dyDescent="0.25">
      <c r="A266">
        <v>2249</v>
      </c>
      <c r="B266" s="1">
        <v>44446</v>
      </c>
      <c r="C266" s="2">
        <v>4535.38</v>
      </c>
      <c r="D266" s="2">
        <v>4535.38</v>
      </c>
      <c r="E266" s="2">
        <v>4513</v>
      </c>
      <c r="F266" s="2">
        <v>4520.03</v>
      </c>
      <c r="G266" s="2">
        <v>3098870000</v>
      </c>
      <c r="H266" s="2">
        <f t="shared" si="212"/>
        <v>23.721185772310037</v>
      </c>
      <c r="I266" s="2">
        <f t="shared" si="213"/>
        <v>4475.7089999999989</v>
      </c>
      <c r="J266" s="2">
        <f t="shared" si="214"/>
        <v>23.12884394225669</v>
      </c>
      <c r="K266" s="2">
        <f t="shared" si="215"/>
        <v>-5.0000000000181899E-2</v>
      </c>
      <c r="L266" s="18">
        <v>0.10765</v>
      </c>
      <c r="M266" s="19">
        <v>20.82202453626466</v>
      </c>
      <c r="N266" s="4">
        <f t="shared" si="188"/>
        <v>22.430000000000291</v>
      </c>
      <c r="O266" s="4">
        <f t="shared" si="216"/>
        <v>22.286999999999988</v>
      </c>
      <c r="P266" s="4">
        <f t="shared" si="189"/>
        <v>5.6305639097744358</v>
      </c>
      <c r="Q266" s="4">
        <f t="shared" si="217"/>
        <v>3.5698878155669367</v>
      </c>
      <c r="R266" s="18">
        <f t="shared" si="190"/>
        <v>4541.0984135338349</v>
      </c>
      <c r="S266" s="2">
        <f t="shared" si="191"/>
        <v>21.068413533835155</v>
      </c>
      <c r="T266" s="22">
        <f t="shared" si="192"/>
        <v>0</v>
      </c>
      <c r="U266" s="29">
        <f t="shared" si="193"/>
        <v>4536.8667501999998</v>
      </c>
      <c r="V266" s="30">
        <f t="shared" si="194"/>
        <v>16.836750200000097</v>
      </c>
      <c r="W266" s="31">
        <f t="shared" si="218"/>
        <v>0</v>
      </c>
      <c r="X266" s="35">
        <f t="shared" si="195"/>
        <v>4534.6693333333333</v>
      </c>
      <c r="Y266" s="30">
        <f t="shared" si="196"/>
        <v>14.639333333333525</v>
      </c>
      <c r="Z266" s="31">
        <f t="shared" si="219"/>
        <v>0</v>
      </c>
      <c r="AA266" s="29">
        <f t="shared" si="197"/>
        <v>4536.5591118386665</v>
      </c>
      <c r="AB266" s="30">
        <f t="shared" si="198"/>
        <v>16.529111838666722</v>
      </c>
      <c r="AC266" s="31">
        <f t="shared" si="220"/>
        <v>0</v>
      </c>
      <c r="AD266" s="32">
        <f t="shared" si="199"/>
        <v>-1</v>
      </c>
      <c r="AE266" s="33">
        <f t="shared" si="200"/>
        <v>-1</v>
      </c>
      <c r="AF266" s="33">
        <f t="shared" si="201"/>
        <v>-1</v>
      </c>
      <c r="AG266" s="33">
        <f t="shared" si="202"/>
        <v>-1</v>
      </c>
      <c r="AH266" s="38">
        <f t="shared" si="203"/>
        <v>-1</v>
      </c>
      <c r="AI266" s="33">
        <f t="shared" si="204"/>
        <v>-1</v>
      </c>
      <c r="AJ266" s="39">
        <f t="shared" si="205"/>
        <v>-1</v>
      </c>
      <c r="AK266" s="43">
        <f t="shared" si="206"/>
        <v>-1</v>
      </c>
      <c r="AL266" s="4">
        <f t="shared" si="221"/>
        <v>0</v>
      </c>
      <c r="AM266" s="4">
        <f t="shared" si="222"/>
        <v>-1.1791118386663584</v>
      </c>
      <c r="AN266" s="4">
        <f t="shared" si="223"/>
        <v>1.1791118386663584</v>
      </c>
      <c r="AO266" s="4">
        <f t="shared" si="224"/>
        <v>-22.380000000000109</v>
      </c>
      <c r="AP266" s="4">
        <f t="shared" si="225"/>
        <v>23.559111838666468</v>
      </c>
      <c r="AQ266" s="4">
        <f t="shared" si="226"/>
        <v>22.380000000000109</v>
      </c>
      <c r="AR266" s="4">
        <f t="shared" si="207"/>
        <v>15.350000000000364</v>
      </c>
      <c r="AS266">
        <f t="shared" si="227"/>
        <v>22.380000000000109</v>
      </c>
      <c r="AT266" s="6">
        <f t="shared" si="228"/>
        <v>1</v>
      </c>
      <c r="AU266" s="4">
        <f t="shared" si="229"/>
        <v>-6.0476625425940256</v>
      </c>
      <c r="AV266" s="4">
        <f t="shared" si="230"/>
        <v>5.7720245362642961</v>
      </c>
      <c r="AW266">
        <f t="shared" si="231"/>
        <v>0</v>
      </c>
      <c r="AX266">
        <f t="shared" si="232"/>
        <v>1</v>
      </c>
      <c r="AY266">
        <f t="shared" si="233"/>
        <v>0</v>
      </c>
      <c r="AZ266" s="4">
        <f t="shared" si="208"/>
        <v>-3.9100000000000006</v>
      </c>
      <c r="BA266" s="4">
        <f t="shared" si="234"/>
        <v>2053.4099999999985</v>
      </c>
      <c r="BB266" s="4">
        <f t="shared" si="209"/>
        <v>1974.1150000000139</v>
      </c>
      <c r="BC266" s="4">
        <f t="shared" si="210"/>
        <v>1248.9639999999999</v>
      </c>
      <c r="BE266"/>
      <c r="BG266" s="6"/>
      <c r="BM266">
        <f t="shared" si="211"/>
        <v>1</v>
      </c>
    </row>
    <row r="267" spans="1:65" x14ac:dyDescent="0.25">
      <c r="A267">
        <v>2248</v>
      </c>
      <c r="B267" s="1">
        <v>44442</v>
      </c>
      <c r="C267" s="2">
        <v>4532.42</v>
      </c>
      <c r="D267" s="2">
        <v>4541.45</v>
      </c>
      <c r="E267" s="2">
        <v>4521.3</v>
      </c>
      <c r="F267" s="2">
        <v>4535.43</v>
      </c>
      <c r="G267" s="2">
        <v>2609660000</v>
      </c>
      <c r="H267" s="2">
        <f t="shared" si="212"/>
        <v>28.97432196503194</v>
      </c>
      <c r="I267" s="2">
        <f t="shared" si="213"/>
        <v>4470.8285000000005</v>
      </c>
      <c r="J267" s="2">
        <f t="shared" si="214"/>
        <v>26.634196434975152</v>
      </c>
      <c r="K267" s="2">
        <f t="shared" si="215"/>
        <v>-4.5299999999997453</v>
      </c>
      <c r="L267" s="18">
        <v>7.3399999999999993E-2</v>
      </c>
      <c r="M267" s="19">
        <v>14.202032571657465</v>
      </c>
      <c r="N267" s="4">
        <f t="shared" si="188"/>
        <v>20.149999999999636</v>
      </c>
      <c r="O267" s="4">
        <f t="shared" si="216"/>
        <v>24.864999999999963</v>
      </c>
      <c r="P267" s="4">
        <f t="shared" si="189"/>
        <v>5.6684135338345847</v>
      </c>
      <c r="Q267" s="4">
        <f t="shared" si="217"/>
        <v>3.8121799999999988</v>
      </c>
      <c r="R267" s="18">
        <f t="shared" si="190"/>
        <v>4542.2216842105263</v>
      </c>
      <c r="S267" s="2">
        <f t="shared" si="191"/>
        <v>6.7916842105260002</v>
      </c>
      <c r="T267" s="22">
        <f t="shared" si="192"/>
        <v>1</v>
      </c>
      <c r="U267" s="29">
        <f t="shared" si="193"/>
        <v>4533.8656549295774</v>
      </c>
      <c r="V267" s="30">
        <f t="shared" si="194"/>
        <v>1.5643450704228599</v>
      </c>
      <c r="W267" s="31">
        <f t="shared" si="218"/>
        <v>1</v>
      </c>
      <c r="X267" s="35">
        <f t="shared" si="195"/>
        <v>4534.2168000000011</v>
      </c>
      <c r="Y267" s="30">
        <f t="shared" si="196"/>
        <v>1.2131999999992331</v>
      </c>
      <c r="Z267" s="31">
        <f t="shared" si="219"/>
        <v>1</v>
      </c>
      <c r="AA267" s="29">
        <f t="shared" si="197"/>
        <v>4533.9148152394364</v>
      </c>
      <c r="AB267" s="30">
        <f t="shared" si="198"/>
        <v>1.5151847605638977</v>
      </c>
      <c r="AC267" s="31">
        <f t="shared" si="220"/>
        <v>1</v>
      </c>
      <c r="AD267" s="32">
        <f t="shared" si="199"/>
        <v>1</v>
      </c>
      <c r="AE267" s="33">
        <f t="shared" si="200"/>
        <v>1</v>
      </c>
      <c r="AF267" s="33">
        <f t="shared" si="201"/>
        <v>1</v>
      </c>
      <c r="AG267" s="33">
        <f t="shared" si="202"/>
        <v>1</v>
      </c>
      <c r="AH267" s="38">
        <f t="shared" si="203"/>
        <v>1</v>
      </c>
      <c r="AI267" s="33">
        <f t="shared" si="204"/>
        <v>1</v>
      </c>
      <c r="AJ267" s="39">
        <f t="shared" si="205"/>
        <v>1</v>
      </c>
      <c r="AK267" s="43">
        <f t="shared" si="206"/>
        <v>1</v>
      </c>
      <c r="AL267" s="4">
        <f t="shared" si="221"/>
        <v>9.0299999999997453</v>
      </c>
      <c r="AM267" s="4">
        <f t="shared" si="222"/>
        <v>7.5351847605634248</v>
      </c>
      <c r="AN267" s="4">
        <f t="shared" si="223"/>
        <v>7.5351847605634248</v>
      </c>
      <c r="AO267" s="4">
        <f t="shared" si="224"/>
        <v>-11.119999999999891</v>
      </c>
      <c r="AP267" s="4">
        <f t="shared" si="225"/>
        <v>12.614815239436211</v>
      </c>
      <c r="AQ267" s="4">
        <f t="shared" si="226"/>
        <v>11.119999999999891</v>
      </c>
      <c r="AR267" s="4">
        <f t="shared" si="207"/>
        <v>3.0100000000002183</v>
      </c>
      <c r="AS267">
        <f t="shared" si="227"/>
        <v>11.119999999999891</v>
      </c>
      <c r="AT267" s="6">
        <f t="shared" si="228"/>
        <v>0</v>
      </c>
      <c r="AU267" s="4">
        <f t="shared" si="229"/>
        <v>7.2960981136548106</v>
      </c>
      <c r="AV267" s="4">
        <f t="shared" si="230"/>
        <v>11.492032571657248</v>
      </c>
      <c r="AW267">
        <f t="shared" si="231"/>
        <v>0</v>
      </c>
      <c r="AX267">
        <f t="shared" si="232"/>
        <v>0</v>
      </c>
      <c r="AY267">
        <f t="shared" si="233"/>
        <v>0</v>
      </c>
      <c r="AZ267" s="4">
        <f t="shared" si="208"/>
        <v>6.94</v>
      </c>
      <c r="BA267" s="4">
        <f t="shared" si="234"/>
        <v>2057.3199999999983</v>
      </c>
      <c r="BB267" s="4">
        <f t="shared" si="209"/>
        <v>1978.025000000014</v>
      </c>
      <c r="BC267" s="4">
        <f t="shared" si="210"/>
        <v>1247.78</v>
      </c>
      <c r="BE267"/>
      <c r="BG267" s="6"/>
      <c r="BM267">
        <f t="shared" si="211"/>
        <v>1</v>
      </c>
    </row>
    <row r="268" spans="1:65" x14ac:dyDescent="0.25">
      <c r="A268">
        <v>2247</v>
      </c>
      <c r="B268" s="1">
        <v>44441</v>
      </c>
      <c r="C268" s="2">
        <v>4534.4799999999996</v>
      </c>
      <c r="D268" s="2">
        <v>4545.8500000000004</v>
      </c>
      <c r="E268" s="2">
        <v>4524.66</v>
      </c>
      <c r="F268" s="2">
        <v>4536.95</v>
      </c>
      <c r="G268" s="2">
        <v>2897010000</v>
      </c>
      <c r="H268" s="2">
        <f t="shared" si="212"/>
        <v>39.163264589833723</v>
      </c>
      <c r="I268" s="2">
        <f t="shared" si="213"/>
        <v>4465.6610000000001</v>
      </c>
      <c r="J268" s="2">
        <f t="shared" si="214"/>
        <v>35.491158257708108</v>
      </c>
      <c r="K268" s="2">
        <f t="shared" si="215"/>
        <v>10.389999999999418</v>
      </c>
      <c r="L268" s="18">
        <v>8.3000000000000004E-2</v>
      </c>
      <c r="M268" s="19">
        <v>16.013998359699741</v>
      </c>
      <c r="N268" s="4">
        <f t="shared" si="188"/>
        <v>21.760000000000218</v>
      </c>
      <c r="O268" s="4">
        <f t="shared" si="216"/>
        <v>26.70500000000002</v>
      </c>
      <c r="P268" s="4">
        <f t="shared" si="189"/>
        <v>5.2716842105263026</v>
      </c>
      <c r="Q268" s="4">
        <f t="shared" si="217"/>
        <v>3.7068075117370829</v>
      </c>
      <c r="R268" s="18">
        <f t="shared" si="190"/>
        <v>4528.898218045113</v>
      </c>
      <c r="S268" s="2">
        <f t="shared" si="191"/>
        <v>8.0517819548867919</v>
      </c>
      <c r="T268" s="22">
        <f t="shared" si="192"/>
        <v>1</v>
      </c>
      <c r="U268" s="29">
        <f t="shared" si="193"/>
        <v>4535.7973789473681</v>
      </c>
      <c r="V268" s="30">
        <f t="shared" si="194"/>
        <v>1.15262105263173</v>
      </c>
      <c r="W268" s="31">
        <f t="shared" si="218"/>
        <v>1</v>
      </c>
      <c r="X268" s="35">
        <f t="shared" si="195"/>
        <v>4534.0371999999998</v>
      </c>
      <c r="Y268" s="30">
        <f t="shared" si="196"/>
        <v>2.9128000000000611</v>
      </c>
      <c r="Z268" s="31">
        <f t="shared" si="219"/>
        <v>1</v>
      </c>
      <c r="AA268" s="29">
        <f t="shared" si="197"/>
        <v>4535.5509538947363</v>
      </c>
      <c r="AB268" s="30">
        <f t="shared" si="198"/>
        <v>1.399046105263551</v>
      </c>
      <c r="AC268" s="31">
        <f t="shared" si="220"/>
        <v>1</v>
      </c>
      <c r="AD268" s="32">
        <f t="shared" si="199"/>
        <v>1</v>
      </c>
      <c r="AE268" s="33">
        <f t="shared" si="200"/>
        <v>1</v>
      </c>
      <c r="AF268" s="33">
        <f t="shared" si="201"/>
        <v>0</v>
      </c>
      <c r="AG268" s="33">
        <f t="shared" si="202"/>
        <v>0</v>
      </c>
      <c r="AH268" s="38">
        <f t="shared" si="203"/>
        <v>1</v>
      </c>
      <c r="AI268" s="33">
        <f t="shared" si="204"/>
        <v>1</v>
      </c>
      <c r="AJ268" s="39">
        <f t="shared" si="205"/>
        <v>1</v>
      </c>
      <c r="AK268" s="43">
        <f t="shared" si="206"/>
        <v>1</v>
      </c>
      <c r="AL268" s="4">
        <f t="shared" si="221"/>
        <v>11.3700000000008</v>
      </c>
      <c r="AM268" s="4">
        <f t="shared" si="222"/>
        <v>10.299046105264097</v>
      </c>
      <c r="AN268" s="4">
        <f t="shared" si="223"/>
        <v>10.299046105264097</v>
      </c>
      <c r="AO268" s="4">
        <f t="shared" si="224"/>
        <v>-9.819999999999709</v>
      </c>
      <c r="AP268" s="4">
        <f t="shared" si="225"/>
        <v>10.890953894736413</v>
      </c>
      <c r="AQ268" s="4">
        <f t="shared" si="226"/>
        <v>9.819999999999709</v>
      </c>
      <c r="AR268" s="4">
        <f t="shared" si="207"/>
        <v>2.4700000000002547</v>
      </c>
      <c r="AS268">
        <f t="shared" si="227"/>
        <v>10.299046105264097</v>
      </c>
      <c r="AT268" s="6">
        <f t="shared" si="228"/>
        <v>0</v>
      </c>
      <c r="AU268" s="4">
        <f t="shared" si="229"/>
        <v>8.4773014110202638</v>
      </c>
      <c r="AV268" s="4">
        <f t="shared" si="230"/>
        <v>13.843998359699487</v>
      </c>
      <c r="AW268">
        <f t="shared" si="231"/>
        <v>0</v>
      </c>
      <c r="AX268">
        <f t="shared" si="232"/>
        <v>0</v>
      </c>
      <c r="AY268">
        <f t="shared" si="233"/>
        <v>0</v>
      </c>
      <c r="AZ268" s="4">
        <f t="shared" si="208"/>
        <v>6.94</v>
      </c>
      <c r="BA268" s="4">
        <f t="shared" si="234"/>
        <v>2050.3799999999983</v>
      </c>
      <c r="BB268" s="4">
        <f t="shared" si="209"/>
        <v>1971.0850000000139</v>
      </c>
      <c r="BC268" s="4">
        <f t="shared" si="210"/>
        <v>1248.6039999999996</v>
      </c>
      <c r="BE268"/>
      <c r="BG268" s="6"/>
      <c r="BM268">
        <f t="shared" si="211"/>
        <v>1</v>
      </c>
    </row>
    <row r="269" spans="1:65" x14ac:dyDescent="0.25">
      <c r="A269">
        <v>2246</v>
      </c>
      <c r="B269" s="1">
        <v>44440</v>
      </c>
      <c r="C269" s="2">
        <v>4528.8</v>
      </c>
      <c r="D269" s="2">
        <v>4537.1099999999997</v>
      </c>
      <c r="E269" s="2">
        <v>4522.0200000000004</v>
      </c>
      <c r="F269" s="2">
        <v>4524.09</v>
      </c>
      <c r="G269" s="2">
        <v>3101830000</v>
      </c>
      <c r="H269" s="2">
        <f t="shared" si="212"/>
        <v>48.759429173579733</v>
      </c>
      <c r="I269" s="2">
        <f t="shared" si="213"/>
        <v>4459.380000000001</v>
      </c>
      <c r="J269" s="2">
        <f t="shared" si="214"/>
        <v>45.555310673140198</v>
      </c>
      <c r="K269" s="2">
        <f t="shared" si="215"/>
        <v>6.1199999999998909</v>
      </c>
      <c r="L269" s="18">
        <v>8.4650000000000003E-2</v>
      </c>
      <c r="M269" s="19">
        <v>16.32725870981249</v>
      </c>
      <c r="N269" s="4">
        <f t="shared" si="188"/>
        <v>15.089999999999236</v>
      </c>
      <c r="O269" s="4">
        <f t="shared" si="216"/>
        <v>29.617000000000008</v>
      </c>
      <c r="P269" s="4">
        <f t="shared" si="189"/>
        <v>4.808218045112767</v>
      </c>
      <c r="Q269" s="4">
        <f t="shared" si="217"/>
        <v>3.3778947368421051</v>
      </c>
      <c r="R269" s="18">
        <f t="shared" si="190"/>
        <v>4527.4433383458645</v>
      </c>
      <c r="S269" s="2">
        <f t="shared" si="191"/>
        <v>3.3533383458643584</v>
      </c>
      <c r="T269" s="22">
        <f t="shared" si="192"/>
        <v>1</v>
      </c>
      <c r="U269" s="29">
        <f t="shared" si="193"/>
        <v>4530.055024226006</v>
      </c>
      <c r="V269" s="30">
        <f t="shared" si="194"/>
        <v>5.9650242260058803</v>
      </c>
      <c r="W269" s="31">
        <f t="shared" si="218"/>
        <v>1</v>
      </c>
      <c r="X269" s="35">
        <f t="shared" si="195"/>
        <v>4533.7289333333356</v>
      </c>
      <c r="Y269" s="30">
        <f t="shared" si="196"/>
        <v>9.6389333333354443</v>
      </c>
      <c r="Z269" s="31">
        <f t="shared" si="219"/>
        <v>1</v>
      </c>
      <c r="AA269" s="29">
        <f t="shared" si="197"/>
        <v>4530.569371501032</v>
      </c>
      <c r="AB269" s="30">
        <f t="shared" si="198"/>
        <v>6.479371501031892</v>
      </c>
      <c r="AC269" s="31">
        <f t="shared" si="220"/>
        <v>1</v>
      </c>
      <c r="AD269" s="32">
        <f t="shared" si="199"/>
        <v>1</v>
      </c>
      <c r="AE269" s="33">
        <f t="shared" si="200"/>
        <v>1</v>
      </c>
      <c r="AF269" s="33">
        <f t="shared" si="201"/>
        <v>0</v>
      </c>
      <c r="AG269" s="33">
        <f t="shared" si="202"/>
        <v>0</v>
      </c>
      <c r="AH269" s="38">
        <f t="shared" si="203"/>
        <v>1</v>
      </c>
      <c r="AI269" s="33">
        <f t="shared" si="204"/>
        <v>1</v>
      </c>
      <c r="AJ269" s="39">
        <f t="shared" si="205"/>
        <v>0</v>
      </c>
      <c r="AK269" s="43">
        <f t="shared" si="206"/>
        <v>0</v>
      </c>
      <c r="AL269" s="4">
        <f t="shared" si="221"/>
        <v>8.3099999999994907</v>
      </c>
      <c r="AM269" s="4">
        <f t="shared" si="222"/>
        <v>6.5406284989676351</v>
      </c>
      <c r="AN269" s="4">
        <f t="shared" si="223"/>
        <v>6.5406284989676351</v>
      </c>
      <c r="AO269" s="4">
        <f t="shared" si="224"/>
        <v>-6.7799999999997453</v>
      </c>
      <c r="AP269" s="4">
        <f t="shared" si="225"/>
        <v>8.5493715010316009</v>
      </c>
      <c r="AQ269" s="4">
        <f t="shared" si="226"/>
        <v>6.7799999999997453</v>
      </c>
      <c r="AR269" s="4">
        <f t="shared" si="207"/>
        <v>4.7100000000000364</v>
      </c>
      <c r="AS269">
        <f t="shared" si="227"/>
        <v>6.7799999999997453</v>
      </c>
      <c r="AT269" s="6">
        <f t="shared" si="228"/>
        <v>0</v>
      </c>
      <c r="AU269" s="4">
        <f t="shared" si="229"/>
        <v>12.810208566993424</v>
      </c>
      <c r="AV269" s="4">
        <f t="shared" si="230"/>
        <v>11.917258709812454</v>
      </c>
      <c r="AW269">
        <f t="shared" si="231"/>
        <v>0</v>
      </c>
      <c r="AX269">
        <f t="shared" si="232"/>
        <v>0</v>
      </c>
      <c r="AY269">
        <f t="shared" si="233"/>
        <v>0</v>
      </c>
      <c r="AZ269" s="4">
        <f t="shared" si="208"/>
        <v>6.94</v>
      </c>
      <c r="BA269" s="4">
        <f t="shared" si="234"/>
        <v>2043.4399999999982</v>
      </c>
      <c r="BB269" s="4">
        <f t="shared" si="209"/>
        <v>1964.1450000000139</v>
      </c>
      <c r="BC269" s="4">
        <f t="shared" si="210"/>
        <v>1246.3319999999999</v>
      </c>
      <c r="BE269"/>
      <c r="BG269" s="6"/>
      <c r="BM269">
        <f t="shared" si="211"/>
        <v>1</v>
      </c>
    </row>
    <row r="270" spans="1:65" x14ac:dyDescent="0.25">
      <c r="A270">
        <v>2245</v>
      </c>
      <c r="B270" s="1">
        <v>44439</v>
      </c>
      <c r="C270" s="2">
        <v>4529.75</v>
      </c>
      <c r="D270" s="2">
        <v>4531.3900000000003</v>
      </c>
      <c r="E270" s="2">
        <v>4515.8</v>
      </c>
      <c r="F270" s="2">
        <v>4522.68</v>
      </c>
      <c r="G270" s="2">
        <v>3090380000</v>
      </c>
      <c r="H270" s="2">
        <f t="shared" si="212"/>
        <v>45.991413014943532</v>
      </c>
      <c r="I270" s="2">
        <f t="shared" si="213"/>
        <v>4453.7375000000002</v>
      </c>
      <c r="J270" s="2">
        <f t="shared" si="214"/>
        <v>46.306010306722825</v>
      </c>
      <c r="K270" s="2">
        <f t="shared" si="215"/>
        <v>0.96000000000003638</v>
      </c>
      <c r="L270" s="18">
        <v>8.8200000000000001E-2</v>
      </c>
      <c r="M270" s="19">
        <v>17.03496397129841</v>
      </c>
      <c r="N270" s="4">
        <f t="shared" si="188"/>
        <v>15.590000000000146</v>
      </c>
      <c r="O270" s="4">
        <f t="shared" si="216"/>
        <v>33.781000000000041</v>
      </c>
      <c r="P270" s="4">
        <f t="shared" si="189"/>
        <v>4.7633383458646481</v>
      </c>
      <c r="Q270" s="4">
        <f t="shared" si="217"/>
        <v>3.2180108359133084</v>
      </c>
      <c r="R270" s="18">
        <f t="shared" si="190"/>
        <v>4533.055406015038</v>
      </c>
      <c r="S270" s="2">
        <f t="shared" si="191"/>
        <v>10.375406015037697</v>
      </c>
      <c r="T270" s="22">
        <f t="shared" si="192"/>
        <v>1</v>
      </c>
      <c r="U270" s="29">
        <f t="shared" si="193"/>
        <v>4530.9237791549294</v>
      </c>
      <c r="V270" s="30">
        <f t="shared" si="194"/>
        <v>8.2437791549291433</v>
      </c>
      <c r="W270" s="31">
        <f t="shared" si="218"/>
        <v>1</v>
      </c>
      <c r="X270" s="35">
        <f t="shared" si="195"/>
        <v>4541.4860000000044</v>
      </c>
      <c r="Y270" s="30">
        <f t="shared" si="196"/>
        <v>18.806000000004133</v>
      </c>
      <c r="Z270" s="31">
        <f t="shared" si="219"/>
        <v>0</v>
      </c>
      <c r="AA270" s="29">
        <f t="shared" si="197"/>
        <v>4532.4024900732402</v>
      </c>
      <c r="AB270" s="30">
        <f t="shared" si="198"/>
        <v>9.7224900732398964</v>
      </c>
      <c r="AC270" s="31">
        <f t="shared" si="220"/>
        <v>1</v>
      </c>
      <c r="AD270" s="32">
        <f t="shared" si="199"/>
        <v>1</v>
      </c>
      <c r="AE270" s="33">
        <f t="shared" si="200"/>
        <v>0</v>
      </c>
      <c r="AF270" s="33">
        <f t="shared" si="201"/>
        <v>0</v>
      </c>
      <c r="AG270" s="33">
        <f t="shared" si="202"/>
        <v>0</v>
      </c>
      <c r="AH270" s="38">
        <f t="shared" si="203"/>
        <v>0</v>
      </c>
      <c r="AI270" s="33">
        <f t="shared" si="204"/>
        <v>0</v>
      </c>
      <c r="AJ270" s="39">
        <f t="shared" si="205"/>
        <v>0</v>
      </c>
      <c r="AK270" s="43">
        <f t="shared" si="206"/>
        <v>0</v>
      </c>
      <c r="AL270" s="4">
        <f t="shared" si="221"/>
        <v>1.6400000000003274</v>
      </c>
      <c r="AM270" s="4">
        <f t="shared" si="222"/>
        <v>-1.0124900732398601</v>
      </c>
      <c r="AN270" s="4">
        <f t="shared" si="223"/>
        <v>1.0124900732398601</v>
      </c>
      <c r="AO270" s="4">
        <f t="shared" si="224"/>
        <v>-13.949999999999818</v>
      </c>
      <c r="AP270" s="4">
        <f t="shared" si="225"/>
        <v>16.602490073240006</v>
      </c>
      <c r="AQ270" s="4">
        <f t="shared" si="226"/>
        <v>13.949999999999818</v>
      </c>
      <c r="AR270" s="4">
        <f t="shared" si="207"/>
        <v>7.069999999999709</v>
      </c>
      <c r="AS270">
        <f t="shared" si="227"/>
        <v>13.949999999999818</v>
      </c>
      <c r="AT270" s="6">
        <f t="shared" si="228"/>
        <v>0</v>
      </c>
      <c r="AU270" s="4">
        <f t="shared" si="229"/>
        <v>4.4504095376864896</v>
      </c>
      <c r="AV270" s="4">
        <f t="shared" si="230"/>
        <v>10.264963971298702</v>
      </c>
      <c r="AW270">
        <f t="shared" si="231"/>
        <v>0</v>
      </c>
      <c r="AX270">
        <f t="shared" si="232"/>
        <v>0</v>
      </c>
      <c r="AY270">
        <f t="shared" si="233"/>
        <v>0</v>
      </c>
      <c r="AZ270" s="4">
        <f t="shared" si="208"/>
        <v>6.94</v>
      </c>
      <c r="BA270" s="4">
        <f t="shared" si="234"/>
        <v>2036.4999999999982</v>
      </c>
      <c r="BB270" s="4">
        <f t="shared" si="209"/>
        <v>1961.8316666666806</v>
      </c>
      <c r="BC270" s="4">
        <f t="shared" si="210"/>
        <v>1246.7119999999998</v>
      </c>
      <c r="BE270"/>
      <c r="BG270" s="6"/>
      <c r="BM270">
        <f t="shared" si="211"/>
        <v>0</v>
      </c>
    </row>
    <row r="271" spans="1:65" x14ac:dyDescent="0.25">
      <c r="A271">
        <v>2244</v>
      </c>
      <c r="B271" s="1">
        <v>44438</v>
      </c>
      <c r="C271" s="2">
        <v>4513.76</v>
      </c>
      <c r="D271" s="2">
        <v>4537.3599999999997</v>
      </c>
      <c r="E271" s="2">
        <v>4513.76</v>
      </c>
      <c r="F271" s="2">
        <v>4528.79</v>
      </c>
      <c r="G271" s="2">
        <v>2557300000</v>
      </c>
      <c r="H271" s="2">
        <f t="shared" si="212"/>
        <v>40.375614601445378</v>
      </c>
      <c r="I271" s="2">
        <f t="shared" si="213"/>
        <v>4446.8870000000006</v>
      </c>
      <c r="J271" s="2">
        <f t="shared" si="214"/>
        <v>44.112953927508954</v>
      </c>
      <c r="K271" s="2">
        <f t="shared" si="215"/>
        <v>4.3900000000003274</v>
      </c>
      <c r="L271" s="18">
        <v>8.3199999999999996E-2</v>
      </c>
      <c r="M271" s="19">
        <v>16.000356119727225</v>
      </c>
      <c r="N271" s="4">
        <f t="shared" si="188"/>
        <v>27.989999999999782</v>
      </c>
      <c r="O271" s="4">
        <f t="shared" si="216"/>
        <v>38.410000000000039</v>
      </c>
      <c r="P271" s="4">
        <f t="shared" si="189"/>
        <v>4.2654060150375814</v>
      </c>
      <c r="Q271" s="4">
        <f t="shared" si="217"/>
        <v>3.0096901408450636</v>
      </c>
      <c r="R271" s="18">
        <f t="shared" si="190"/>
        <v>4513.4054736842108</v>
      </c>
      <c r="S271" s="2">
        <f t="shared" si="191"/>
        <v>15.384526315789117</v>
      </c>
      <c r="T271" s="22">
        <f t="shared" si="192"/>
        <v>0</v>
      </c>
      <c r="U271" s="29">
        <f t="shared" si="193"/>
        <v>4514.7587853200002</v>
      </c>
      <c r="V271" s="30">
        <f t="shared" si="194"/>
        <v>14.031214679999721</v>
      </c>
      <c r="W271" s="31">
        <f t="shared" si="218"/>
        <v>0</v>
      </c>
      <c r="X271" s="35">
        <f t="shared" si="195"/>
        <v>4506.6764000000003</v>
      </c>
      <c r="Y271" s="30">
        <f t="shared" si="196"/>
        <v>22.113599999999678</v>
      </c>
      <c r="Z271" s="31">
        <f t="shared" si="219"/>
        <v>0</v>
      </c>
      <c r="AA271" s="29">
        <f t="shared" si="197"/>
        <v>4513.6272513752001</v>
      </c>
      <c r="AB271" s="30">
        <f t="shared" si="198"/>
        <v>15.16274862479986</v>
      </c>
      <c r="AC271" s="31">
        <f t="shared" si="220"/>
        <v>0</v>
      </c>
      <c r="AD271" s="32">
        <f t="shared" si="199"/>
        <v>-1</v>
      </c>
      <c r="AE271" s="33">
        <f t="shared" si="200"/>
        <v>0</v>
      </c>
      <c r="AF271" s="33">
        <f t="shared" si="201"/>
        <v>0</v>
      </c>
      <c r="AG271" s="33">
        <f t="shared" si="202"/>
        <v>0</v>
      </c>
      <c r="AH271" s="38">
        <f t="shared" si="203"/>
        <v>-1</v>
      </c>
      <c r="AI271" s="33">
        <f t="shared" si="204"/>
        <v>0</v>
      </c>
      <c r="AJ271" s="39">
        <f t="shared" si="205"/>
        <v>-1</v>
      </c>
      <c r="AK271" s="43">
        <f t="shared" si="206"/>
        <v>0</v>
      </c>
      <c r="AL271" s="4">
        <f t="shared" si="221"/>
        <v>23.599999999999454</v>
      </c>
      <c r="AM271" s="4">
        <f t="shared" si="222"/>
        <v>23.732748624799569</v>
      </c>
      <c r="AN271" s="4">
        <f t="shared" si="223"/>
        <v>23.599999999999454</v>
      </c>
      <c r="AO271" s="4">
        <f t="shared" si="224"/>
        <v>0</v>
      </c>
      <c r="AP271" s="4">
        <f t="shared" si="225"/>
        <v>-0.13274862480011507</v>
      </c>
      <c r="AQ271" s="4">
        <f t="shared" si="226"/>
        <v>0.13274862480011507</v>
      </c>
      <c r="AR271" s="4">
        <f t="shared" si="207"/>
        <v>15.029999999999745</v>
      </c>
      <c r="AS271">
        <f t="shared" si="227"/>
        <v>23.599999999999454</v>
      </c>
      <c r="AT271" s="6">
        <f t="shared" si="228"/>
        <v>1</v>
      </c>
      <c r="AU271" s="4">
        <f t="shared" si="229"/>
        <v>-7.1250236534604205</v>
      </c>
      <c r="AV271" s="4">
        <f t="shared" si="230"/>
        <v>1.2703561197274802</v>
      </c>
      <c r="AW271">
        <f t="shared" si="231"/>
        <v>0</v>
      </c>
      <c r="AX271">
        <f t="shared" si="232"/>
        <v>1</v>
      </c>
      <c r="AY271">
        <f t="shared" si="233"/>
        <v>0</v>
      </c>
      <c r="AZ271" s="4">
        <f t="shared" si="208"/>
        <v>-3.9100000000000006</v>
      </c>
      <c r="BA271" s="4">
        <f t="shared" si="234"/>
        <v>2029.5599999999981</v>
      </c>
      <c r="BB271" s="4">
        <f t="shared" si="209"/>
        <v>1961.8316666666806</v>
      </c>
      <c r="BC271" s="4">
        <f t="shared" si="210"/>
        <v>1240.316</v>
      </c>
      <c r="BE271"/>
      <c r="BG271" s="6"/>
      <c r="BM271">
        <f t="shared" si="211"/>
        <v>1</v>
      </c>
    </row>
    <row r="272" spans="1:65" x14ac:dyDescent="0.25">
      <c r="A272">
        <v>2243</v>
      </c>
      <c r="B272" s="1">
        <v>44435</v>
      </c>
      <c r="C272" s="2">
        <v>4474.1000000000004</v>
      </c>
      <c r="D272" s="2">
        <v>4513.33</v>
      </c>
      <c r="E272" s="2">
        <v>4474.1000000000004</v>
      </c>
      <c r="F272" s="2">
        <v>4509.37</v>
      </c>
      <c r="G272" s="2">
        <v>2862360000</v>
      </c>
      <c r="H272" s="2">
        <f t="shared" si="212"/>
        <v>35.811292135923345</v>
      </c>
      <c r="I272" s="2">
        <f t="shared" si="213"/>
        <v>4441.5420000000013</v>
      </c>
      <c r="J272" s="2">
        <f t="shared" si="214"/>
        <v>39.152481792682309</v>
      </c>
      <c r="K272" s="2">
        <f t="shared" si="215"/>
        <v>4.1000000000003638</v>
      </c>
      <c r="L272" s="18">
        <v>7.5149999999999995E-2</v>
      </c>
      <c r="M272" s="19">
        <v>14.326066388294812</v>
      </c>
      <c r="N272" s="4">
        <f t="shared" si="188"/>
        <v>43.329999999999927</v>
      </c>
      <c r="O272" s="4">
        <f t="shared" si="216"/>
        <v>39.871000000000095</v>
      </c>
      <c r="P272" s="4">
        <f t="shared" si="189"/>
        <v>4.0354736842105163</v>
      </c>
      <c r="Q272" s="4">
        <f t="shared" si="217"/>
        <v>2.5609879999999934</v>
      </c>
      <c r="R272" s="18">
        <f t="shared" si="190"/>
        <v>4473.7834812030078</v>
      </c>
      <c r="S272" s="2">
        <f t="shared" si="191"/>
        <v>35.586518796992095</v>
      </c>
      <c r="T272" s="22">
        <f t="shared" si="192"/>
        <v>0</v>
      </c>
      <c r="U272" s="29">
        <f t="shared" si="193"/>
        <v>4474.9630587089205</v>
      </c>
      <c r="V272" s="30">
        <f t="shared" si="194"/>
        <v>34.40694129107942</v>
      </c>
      <c r="W272" s="31">
        <f t="shared" si="218"/>
        <v>0</v>
      </c>
      <c r="X272" s="35">
        <f t="shared" si="195"/>
        <v>4475.635999999995</v>
      </c>
      <c r="Y272" s="30">
        <f t="shared" si="196"/>
        <v>33.734000000004926</v>
      </c>
      <c r="Z272" s="31">
        <f t="shared" si="219"/>
        <v>0</v>
      </c>
      <c r="AA272" s="29">
        <f t="shared" si="197"/>
        <v>4475.0572704896713</v>
      </c>
      <c r="AB272" s="30">
        <f t="shared" si="198"/>
        <v>34.312729510328609</v>
      </c>
      <c r="AC272" s="31">
        <f t="shared" si="220"/>
        <v>0</v>
      </c>
      <c r="AD272" s="32">
        <f t="shared" si="199"/>
        <v>-1</v>
      </c>
      <c r="AE272" s="33">
        <f t="shared" si="200"/>
        <v>0</v>
      </c>
      <c r="AF272" s="33">
        <f t="shared" si="201"/>
        <v>0</v>
      </c>
      <c r="AG272" s="33">
        <f t="shared" si="202"/>
        <v>0</v>
      </c>
      <c r="AH272" s="38">
        <f t="shared" si="203"/>
        <v>-1</v>
      </c>
      <c r="AI272" s="33">
        <f t="shared" si="204"/>
        <v>-1</v>
      </c>
      <c r="AJ272" s="39">
        <f t="shared" si="205"/>
        <v>-1</v>
      </c>
      <c r="AK272" s="43">
        <f t="shared" si="206"/>
        <v>-1</v>
      </c>
      <c r="AL272" s="4">
        <f t="shared" si="221"/>
        <v>39.229999999999563</v>
      </c>
      <c r="AM272" s="4">
        <f t="shared" si="222"/>
        <v>38.272729510328645</v>
      </c>
      <c r="AN272" s="4">
        <f t="shared" si="223"/>
        <v>38.272729510328645</v>
      </c>
      <c r="AO272" s="4">
        <f t="shared" si="224"/>
        <v>0</v>
      </c>
      <c r="AP272" s="4">
        <f t="shared" si="225"/>
        <v>0.95727048967091832</v>
      </c>
      <c r="AQ272" s="4">
        <f t="shared" si="226"/>
        <v>0</v>
      </c>
      <c r="AR272" s="4">
        <f t="shared" si="207"/>
        <v>35.269999999999527</v>
      </c>
      <c r="AS272">
        <f t="shared" si="227"/>
        <v>38.272729510328645</v>
      </c>
      <c r="AT272" s="6">
        <f t="shared" si="228"/>
        <v>1</v>
      </c>
      <c r="AU272" s="4">
        <f t="shared" si="229"/>
        <v>-13.365857886079322</v>
      </c>
      <c r="AV272" s="4">
        <f t="shared" si="230"/>
        <v>-20.643933611704714</v>
      </c>
      <c r="AW272">
        <f t="shared" si="231"/>
        <v>1</v>
      </c>
      <c r="AX272">
        <f t="shared" si="232"/>
        <v>0</v>
      </c>
      <c r="AY272">
        <f t="shared" si="233"/>
        <v>0</v>
      </c>
      <c r="AZ272" s="4">
        <f t="shared" si="208"/>
        <v>-3.9100000000000006</v>
      </c>
      <c r="BA272" s="4">
        <f t="shared" si="234"/>
        <v>2033.4699999999982</v>
      </c>
      <c r="BB272" s="4">
        <f t="shared" si="209"/>
        <v>1963.1350000000139</v>
      </c>
      <c r="BC272" s="4">
        <f t="shared" si="210"/>
        <v>1224.4520000000002</v>
      </c>
      <c r="BE272"/>
      <c r="BG272" s="6"/>
      <c r="BM272">
        <f t="shared" si="211"/>
        <v>1</v>
      </c>
    </row>
    <row r="273" spans="1:65" x14ac:dyDescent="0.25">
      <c r="A273">
        <v>2242</v>
      </c>
      <c r="B273" s="1">
        <v>44434</v>
      </c>
      <c r="C273" s="2">
        <v>4493.75</v>
      </c>
      <c r="D273" s="2">
        <v>4495.8999999999996</v>
      </c>
      <c r="E273" s="2">
        <v>4468.99</v>
      </c>
      <c r="F273" s="2">
        <v>4470</v>
      </c>
      <c r="G273" s="2">
        <v>2704600000</v>
      </c>
      <c r="H273" s="2">
        <f t="shared" si="212"/>
        <v>35.381688672720706</v>
      </c>
      <c r="I273" s="2">
        <f t="shared" si="213"/>
        <v>4437.5930000000008</v>
      </c>
      <c r="J273" s="2">
        <f t="shared" si="214"/>
        <v>36.740300961435317</v>
      </c>
      <c r="K273" s="2">
        <f t="shared" si="215"/>
        <v>-2.4399999999995998</v>
      </c>
      <c r="L273" s="18">
        <v>0.11294999999999999</v>
      </c>
      <c r="M273" s="19">
        <v>21.658149238477673</v>
      </c>
      <c r="N273" s="4">
        <f t="shared" si="188"/>
        <v>27.199999999999818</v>
      </c>
      <c r="O273" s="4">
        <f t="shared" si="216"/>
        <v>36.29300000000012</v>
      </c>
      <c r="P273" s="4">
        <f t="shared" si="189"/>
        <v>3.7834812030075069</v>
      </c>
      <c r="Q273" s="4">
        <f t="shared" si="217"/>
        <v>2.2129710485132956</v>
      </c>
      <c r="R273" s="18">
        <f t="shared" si="190"/>
        <v>4499.8302406015036</v>
      </c>
      <c r="S273" s="2">
        <f t="shared" si="191"/>
        <v>29.830240601503647</v>
      </c>
      <c r="T273" s="22">
        <f t="shared" si="192"/>
        <v>0</v>
      </c>
      <c r="U273" s="29">
        <f t="shared" si="193"/>
        <v>4494.6853830030959</v>
      </c>
      <c r="V273" s="30">
        <f t="shared" si="194"/>
        <v>24.685383003095922</v>
      </c>
      <c r="W273" s="31">
        <f t="shared" si="218"/>
        <v>0</v>
      </c>
      <c r="X273" s="35">
        <f t="shared" si="195"/>
        <v>4495.517333333336</v>
      </c>
      <c r="Y273" s="30">
        <f t="shared" si="196"/>
        <v>25.517333333335955</v>
      </c>
      <c r="Z273" s="31">
        <f t="shared" si="219"/>
        <v>0</v>
      </c>
      <c r="AA273" s="29">
        <f t="shared" si="197"/>
        <v>4494.8018560493292</v>
      </c>
      <c r="AB273" s="30">
        <f t="shared" si="198"/>
        <v>24.801856049329217</v>
      </c>
      <c r="AC273" s="31">
        <f t="shared" si="220"/>
        <v>0</v>
      </c>
      <c r="AD273" s="32">
        <f t="shared" si="199"/>
        <v>-1</v>
      </c>
      <c r="AE273" s="33">
        <f t="shared" si="200"/>
        <v>-1</v>
      </c>
      <c r="AF273" s="33">
        <f t="shared" si="201"/>
        <v>0</v>
      </c>
      <c r="AG273" s="33">
        <f t="shared" si="202"/>
        <v>0</v>
      </c>
      <c r="AH273" s="38">
        <f t="shared" si="203"/>
        <v>-1</v>
      </c>
      <c r="AI273" s="33">
        <f t="shared" si="204"/>
        <v>-1</v>
      </c>
      <c r="AJ273" s="39">
        <f t="shared" si="205"/>
        <v>-1</v>
      </c>
      <c r="AK273" s="43">
        <f t="shared" si="206"/>
        <v>-1</v>
      </c>
      <c r="AL273" s="4">
        <f t="shared" si="221"/>
        <v>2.1499999999996362</v>
      </c>
      <c r="AM273" s="4">
        <f t="shared" si="222"/>
        <v>1.0981439506704191</v>
      </c>
      <c r="AN273" s="4">
        <f t="shared" si="223"/>
        <v>1.0981439506704191</v>
      </c>
      <c r="AO273" s="4">
        <f t="shared" si="224"/>
        <v>-24.760000000000218</v>
      </c>
      <c r="AP273" s="4">
        <f t="shared" si="225"/>
        <v>25.811856049329435</v>
      </c>
      <c r="AQ273" s="4">
        <f t="shared" si="226"/>
        <v>24.760000000000218</v>
      </c>
      <c r="AR273" s="4">
        <f t="shared" si="207"/>
        <v>23.75</v>
      </c>
      <c r="AS273">
        <f t="shared" si="227"/>
        <v>24.760000000000218</v>
      </c>
      <c r="AT273" s="6">
        <f t="shared" si="228"/>
        <v>1</v>
      </c>
      <c r="AU273" s="4">
        <f t="shared" si="229"/>
        <v>-5.5299125358213601</v>
      </c>
      <c r="AV273" s="4">
        <f t="shared" si="230"/>
        <v>-1.7918507615223269</v>
      </c>
      <c r="AW273">
        <f t="shared" si="231"/>
        <v>1</v>
      </c>
      <c r="AX273">
        <f t="shared" si="232"/>
        <v>0</v>
      </c>
      <c r="AY273">
        <f t="shared" si="233"/>
        <v>0</v>
      </c>
      <c r="AZ273" s="4">
        <f t="shared" si="208"/>
        <v>-3.9100000000000006</v>
      </c>
      <c r="BA273" s="4">
        <f t="shared" si="234"/>
        <v>2037.3799999999983</v>
      </c>
      <c r="BB273" s="4">
        <f t="shared" si="209"/>
        <v>1967.0450000000139</v>
      </c>
      <c r="BC273" s="4">
        <f t="shared" si="210"/>
        <v>1232.3119999999999</v>
      </c>
      <c r="BE273"/>
      <c r="BG273" s="6"/>
      <c r="BM273">
        <f t="shared" si="211"/>
        <v>1</v>
      </c>
    </row>
    <row r="274" spans="1:65" x14ac:dyDescent="0.25">
      <c r="A274">
        <v>2241</v>
      </c>
      <c r="B274" s="1">
        <v>44433</v>
      </c>
      <c r="C274" s="2">
        <v>4490.45</v>
      </c>
      <c r="D274" s="2">
        <v>4501.71</v>
      </c>
      <c r="E274" s="2">
        <v>4485.66</v>
      </c>
      <c r="F274" s="2">
        <v>4496.1899999999996</v>
      </c>
      <c r="G274" s="2">
        <v>2554680000</v>
      </c>
      <c r="H274" s="2">
        <f t="shared" si="212"/>
        <v>32.550686987117977</v>
      </c>
      <c r="I274" s="2">
        <f t="shared" si="213"/>
        <v>4433.085</v>
      </c>
      <c r="J274" s="2">
        <f t="shared" si="214"/>
        <v>35.43255667647459</v>
      </c>
      <c r="K274" s="2">
        <f t="shared" si="215"/>
        <v>4.2200000000002547</v>
      </c>
      <c r="L274" s="18">
        <v>8.7400000000000005E-2</v>
      </c>
      <c r="M274" s="19">
        <v>16.721815186242488</v>
      </c>
      <c r="N274" s="4">
        <f t="shared" si="188"/>
        <v>16.050000000000182</v>
      </c>
      <c r="O274" s="4">
        <f t="shared" si="216"/>
        <v>36.154000000000181</v>
      </c>
      <c r="P274" s="4">
        <f t="shared" si="189"/>
        <v>3.6402406015037529</v>
      </c>
      <c r="Q274" s="4">
        <f t="shared" si="217"/>
        <v>2.3984179566563446</v>
      </c>
      <c r="R274" s="18">
        <f t="shared" si="190"/>
        <v>4489.5014360902251</v>
      </c>
      <c r="S274" s="2">
        <f t="shared" si="191"/>
        <v>6.6885639097745297</v>
      </c>
      <c r="T274" s="22">
        <f t="shared" si="192"/>
        <v>1</v>
      </c>
      <c r="U274" s="29">
        <f t="shared" si="193"/>
        <v>4491.3895540712074</v>
      </c>
      <c r="V274" s="30">
        <f t="shared" si="194"/>
        <v>4.8004459287922145</v>
      </c>
      <c r="W274" s="31">
        <f t="shared" si="218"/>
        <v>1</v>
      </c>
      <c r="X274" s="35">
        <f t="shared" si="195"/>
        <v>4500.7490666666708</v>
      </c>
      <c r="Y274" s="30">
        <f t="shared" si="196"/>
        <v>4.5590666666712423</v>
      </c>
      <c r="Z274" s="31">
        <f t="shared" si="219"/>
        <v>1</v>
      </c>
      <c r="AA274" s="29">
        <f t="shared" si="197"/>
        <v>4492.6998858345723</v>
      </c>
      <c r="AB274" s="30">
        <f t="shared" si="198"/>
        <v>3.4901141654272578</v>
      </c>
      <c r="AC274" s="31">
        <f t="shared" si="220"/>
        <v>1</v>
      </c>
      <c r="AD274" s="32">
        <f t="shared" si="199"/>
        <v>1</v>
      </c>
      <c r="AE274" s="33">
        <f t="shared" si="200"/>
        <v>1</v>
      </c>
      <c r="AF274" s="33">
        <f t="shared" si="201"/>
        <v>0</v>
      </c>
      <c r="AG274" s="33">
        <f t="shared" si="202"/>
        <v>0</v>
      </c>
      <c r="AH274" s="38">
        <f t="shared" si="203"/>
        <v>1</v>
      </c>
      <c r="AI274" s="33">
        <f t="shared" si="204"/>
        <v>1</v>
      </c>
      <c r="AJ274" s="39">
        <f t="shared" si="205"/>
        <v>1</v>
      </c>
      <c r="AK274" s="43">
        <f t="shared" si="206"/>
        <v>0</v>
      </c>
      <c r="AL274" s="4">
        <f t="shared" si="221"/>
        <v>11.260000000000218</v>
      </c>
      <c r="AM274" s="4">
        <f t="shared" si="222"/>
        <v>9.0101141654276944</v>
      </c>
      <c r="AN274" s="4">
        <f t="shared" si="223"/>
        <v>9.0101141654276944</v>
      </c>
      <c r="AO274" s="4">
        <f t="shared" si="224"/>
        <v>-4.7899999999999636</v>
      </c>
      <c r="AP274" s="4">
        <f t="shared" si="225"/>
        <v>7.0398858345724875</v>
      </c>
      <c r="AQ274" s="4">
        <f t="shared" si="226"/>
        <v>4.7899999999999636</v>
      </c>
      <c r="AR274" s="4">
        <f t="shared" si="207"/>
        <v>5.7399999999997817</v>
      </c>
      <c r="AS274">
        <f t="shared" si="227"/>
        <v>9.0101141654276944</v>
      </c>
      <c r="AT274" s="6">
        <f t="shared" si="228"/>
        <v>0</v>
      </c>
      <c r="AU274" s="4">
        <f t="shared" si="229"/>
        <v>11.66321237962951</v>
      </c>
      <c r="AV274" s="4">
        <f t="shared" si="230"/>
        <v>11.281815186242707</v>
      </c>
      <c r="AW274">
        <f t="shared" si="231"/>
        <v>0</v>
      </c>
      <c r="AX274">
        <f t="shared" si="232"/>
        <v>0</v>
      </c>
      <c r="AY274">
        <f t="shared" si="233"/>
        <v>0</v>
      </c>
      <c r="AZ274" s="4">
        <f t="shared" si="208"/>
        <v>6.94</v>
      </c>
      <c r="BA274" s="4">
        <f t="shared" si="234"/>
        <v>2041.2899999999984</v>
      </c>
      <c r="BB274" s="4">
        <f t="shared" si="209"/>
        <v>1970.955000000014</v>
      </c>
      <c r="BC274" s="4">
        <f t="shared" si="210"/>
        <v>1230.9919999999997</v>
      </c>
      <c r="BE274"/>
      <c r="BG274" s="6"/>
      <c r="BM274">
        <f t="shared" si="211"/>
        <v>1</v>
      </c>
    </row>
    <row r="275" spans="1:65" x14ac:dyDescent="0.25">
      <c r="A275">
        <v>2240</v>
      </c>
      <c r="B275" s="1">
        <v>44432</v>
      </c>
      <c r="C275" s="2">
        <v>4484.3999999999996</v>
      </c>
      <c r="D275" s="2">
        <v>4492.8100000000004</v>
      </c>
      <c r="E275" s="2">
        <v>4482.28</v>
      </c>
      <c r="F275" s="2">
        <v>4486.2299999999996</v>
      </c>
      <c r="G275" s="2">
        <v>3037770000</v>
      </c>
      <c r="H275" s="2">
        <f t="shared" si="212"/>
        <v>29.188527426599165</v>
      </c>
      <c r="I275" s="2">
        <f t="shared" si="213"/>
        <v>4428.71</v>
      </c>
      <c r="J275" s="2">
        <f t="shared" si="214"/>
        <v>32.239687453591543</v>
      </c>
      <c r="K275" s="2">
        <f t="shared" si="215"/>
        <v>4.8699999999998909</v>
      </c>
      <c r="L275" s="18">
        <v>9.4100000000000003E-2</v>
      </c>
      <c r="M275" s="19">
        <v>17.976805691354091</v>
      </c>
      <c r="N275" s="4">
        <f t="shared" si="188"/>
        <v>13.280000000000655</v>
      </c>
      <c r="O275" s="4">
        <f t="shared" si="216"/>
        <v>35.851000000000113</v>
      </c>
      <c r="P275" s="4">
        <f t="shared" si="189"/>
        <v>3.2714360902255586</v>
      </c>
      <c r="Q275" s="4">
        <f t="shared" si="217"/>
        <v>2.4091130030959782</v>
      </c>
      <c r="R275" s="18">
        <f t="shared" si="190"/>
        <v>4482.4344962406012</v>
      </c>
      <c r="S275" s="2">
        <f t="shared" si="191"/>
        <v>3.7955037593983434</v>
      </c>
      <c r="T275" s="22">
        <f t="shared" si="192"/>
        <v>1</v>
      </c>
      <c r="U275" s="29">
        <f t="shared" si="193"/>
        <v>4485.4337246009391</v>
      </c>
      <c r="V275" s="30">
        <f t="shared" si="194"/>
        <v>0.79627539906050515</v>
      </c>
      <c r="W275" s="31">
        <f t="shared" si="218"/>
        <v>1</v>
      </c>
      <c r="X275" s="35">
        <f t="shared" si="195"/>
        <v>4495.6742666666833</v>
      </c>
      <c r="Y275" s="30">
        <f t="shared" si="196"/>
        <v>9.4442666666836885</v>
      </c>
      <c r="Z275" s="31">
        <f t="shared" si="219"/>
        <v>1</v>
      </c>
      <c r="AA275" s="29">
        <f t="shared" si="197"/>
        <v>4486.8674004901432</v>
      </c>
      <c r="AB275" s="30">
        <f t="shared" si="198"/>
        <v>0.63740049014359101</v>
      </c>
      <c r="AC275" s="31">
        <f t="shared" si="220"/>
        <v>1</v>
      </c>
      <c r="AD275" s="32">
        <f t="shared" si="199"/>
        <v>1</v>
      </c>
      <c r="AE275" s="33">
        <f t="shared" si="200"/>
        <v>0</v>
      </c>
      <c r="AF275" s="33">
        <f t="shared" si="201"/>
        <v>0</v>
      </c>
      <c r="AG275" s="33">
        <f t="shared" si="202"/>
        <v>0</v>
      </c>
      <c r="AH275" s="38">
        <f t="shared" si="203"/>
        <v>1</v>
      </c>
      <c r="AI275" s="33">
        <f t="shared" si="204"/>
        <v>0</v>
      </c>
      <c r="AJ275" s="39">
        <f t="shared" si="205"/>
        <v>0</v>
      </c>
      <c r="AK275" s="43">
        <f t="shared" si="206"/>
        <v>0</v>
      </c>
      <c r="AL275" s="4">
        <f t="shared" si="221"/>
        <v>8.410000000000764</v>
      </c>
      <c r="AM275" s="4">
        <f t="shared" si="222"/>
        <v>5.9425995098572457</v>
      </c>
      <c r="AN275" s="4">
        <f t="shared" si="223"/>
        <v>5.9425995098572457</v>
      </c>
      <c r="AO275" s="4">
        <f t="shared" si="224"/>
        <v>-2.1199999999998909</v>
      </c>
      <c r="AP275" s="4">
        <f t="shared" si="225"/>
        <v>4.5874004901434091</v>
      </c>
      <c r="AQ275" s="4">
        <f t="shared" si="226"/>
        <v>2.1199999999998909</v>
      </c>
      <c r="AR275" s="4">
        <f t="shared" si="207"/>
        <v>1.8299999999999272</v>
      </c>
      <c r="AS275">
        <f t="shared" si="227"/>
        <v>5.9425995098572457</v>
      </c>
      <c r="AT275" s="6">
        <f t="shared" si="228"/>
        <v>0</v>
      </c>
      <c r="AU275" s="4">
        <f t="shared" si="229"/>
        <v>15.481814139804307</v>
      </c>
      <c r="AV275" s="4">
        <f t="shared" si="230"/>
        <v>16.446805691354164</v>
      </c>
      <c r="AW275">
        <f t="shared" si="231"/>
        <v>0</v>
      </c>
      <c r="AX275">
        <f t="shared" si="232"/>
        <v>0</v>
      </c>
      <c r="AY275">
        <f t="shared" si="233"/>
        <v>0</v>
      </c>
      <c r="AZ275" s="4">
        <f t="shared" si="208"/>
        <v>6.94</v>
      </c>
      <c r="BA275" s="4">
        <f t="shared" si="234"/>
        <v>2034.3499999999983</v>
      </c>
      <c r="BB275" s="4">
        <f t="shared" si="209"/>
        <v>1966.3283333333472</v>
      </c>
      <c r="BC275" s="4">
        <f t="shared" si="210"/>
        <v>1228.5719999999999</v>
      </c>
      <c r="BE275"/>
      <c r="BG275" s="6"/>
      <c r="BM275">
        <f t="shared" si="211"/>
        <v>0</v>
      </c>
    </row>
    <row r="276" spans="1:65" x14ac:dyDescent="0.25">
      <c r="A276">
        <v>2239</v>
      </c>
      <c r="B276" s="1">
        <v>44431</v>
      </c>
      <c r="C276" s="2">
        <v>4450.29</v>
      </c>
      <c r="D276" s="2">
        <v>4489.88</v>
      </c>
      <c r="E276" s="2">
        <v>4450.29</v>
      </c>
      <c r="F276" s="2">
        <v>4479.53</v>
      </c>
      <c r="G276" s="2">
        <v>2965520000</v>
      </c>
      <c r="H276" s="2">
        <f t="shared" si="212"/>
        <v>25.647510362173144</v>
      </c>
      <c r="I276" s="2">
        <f t="shared" si="213"/>
        <v>4425.3089999999993</v>
      </c>
      <c r="J276" s="2">
        <f t="shared" si="214"/>
        <v>28.975008487351808</v>
      </c>
      <c r="K276" s="2">
        <f t="shared" si="215"/>
        <v>8.6199999999998909</v>
      </c>
      <c r="L276" s="18">
        <v>9.8349999999999993E-2</v>
      </c>
      <c r="M276" s="19">
        <v>18.629924912749178</v>
      </c>
      <c r="N276" s="4">
        <f t="shared" si="188"/>
        <v>48.210000000000036</v>
      </c>
      <c r="O276" s="4">
        <f t="shared" si="216"/>
        <v>36.041000000000075</v>
      </c>
      <c r="P276" s="4">
        <f t="shared" si="189"/>
        <v>2.9044962406015054</v>
      </c>
      <c r="Q276" s="4">
        <f t="shared" si="217"/>
        <v>2.6505758998435081</v>
      </c>
      <c r="R276" s="18">
        <f t="shared" si="190"/>
        <v>4443.8881578947367</v>
      </c>
      <c r="S276" s="2">
        <f t="shared" si="191"/>
        <v>35.641842105263095</v>
      </c>
      <c r="T276" s="22">
        <f t="shared" si="192"/>
        <v>0</v>
      </c>
      <c r="U276" s="29">
        <f t="shared" si="193"/>
        <v>4451.56784436</v>
      </c>
      <c r="V276" s="30">
        <f t="shared" si="194"/>
        <v>27.962155639999764</v>
      </c>
      <c r="W276" s="31">
        <f t="shared" si="218"/>
        <v>0</v>
      </c>
      <c r="X276" s="35">
        <f t="shared" si="195"/>
        <v>4457.8540000000066</v>
      </c>
      <c r="Y276" s="30">
        <f t="shared" si="196"/>
        <v>21.67599999999311</v>
      </c>
      <c r="Z276" s="31">
        <f t="shared" si="219"/>
        <v>0</v>
      </c>
      <c r="AA276" s="29">
        <f t="shared" si="197"/>
        <v>4452.4479061496004</v>
      </c>
      <c r="AB276" s="30">
        <f t="shared" si="198"/>
        <v>27.08209385039936</v>
      </c>
      <c r="AC276" s="31">
        <f t="shared" si="220"/>
        <v>0</v>
      </c>
      <c r="AD276" s="32">
        <f t="shared" si="199"/>
        <v>-1</v>
      </c>
      <c r="AE276" s="33">
        <f t="shared" si="200"/>
        <v>0</v>
      </c>
      <c r="AF276" s="33">
        <f t="shared" si="201"/>
        <v>0</v>
      </c>
      <c r="AG276" s="33">
        <f t="shared" si="202"/>
        <v>0</v>
      </c>
      <c r="AH276" s="38">
        <f t="shared" si="203"/>
        <v>-1</v>
      </c>
      <c r="AI276" s="33">
        <f t="shared" si="204"/>
        <v>-1</v>
      </c>
      <c r="AJ276" s="39">
        <f t="shared" si="205"/>
        <v>-1</v>
      </c>
      <c r="AK276" s="43">
        <f t="shared" si="206"/>
        <v>0</v>
      </c>
      <c r="AL276" s="4">
        <f t="shared" si="221"/>
        <v>39.590000000000146</v>
      </c>
      <c r="AM276" s="4">
        <f t="shared" si="222"/>
        <v>37.432093850399724</v>
      </c>
      <c r="AN276" s="4">
        <f t="shared" si="223"/>
        <v>37.432093850399724</v>
      </c>
      <c r="AO276" s="4">
        <f t="shared" si="224"/>
        <v>0</v>
      </c>
      <c r="AP276" s="4">
        <f t="shared" si="225"/>
        <v>2.1579061496004215</v>
      </c>
      <c r="AQ276" s="4">
        <f t="shared" si="226"/>
        <v>0</v>
      </c>
      <c r="AR276" s="4">
        <f t="shared" si="207"/>
        <v>29.239999999999782</v>
      </c>
      <c r="AS276">
        <f t="shared" si="227"/>
        <v>37.432093850399724</v>
      </c>
      <c r="AT276" s="6">
        <f t="shared" si="228"/>
        <v>1</v>
      </c>
      <c r="AU276" s="4">
        <f t="shared" si="229"/>
        <v>-14.333221679179207</v>
      </c>
      <c r="AV276" s="4">
        <f t="shared" si="230"/>
        <v>-10.310075087250603</v>
      </c>
      <c r="AW276">
        <f t="shared" si="231"/>
        <v>1</v>
      </c>
      <c r="AX276">
        <f t="shared" si="232"/>
        <v>0</v>
      </c>
      <c r="AY276">
        <f t="shared" si="233"/>
        <v>0</v>
      </c>
      <c r="AZ276" s="4">
        <f t="shared" si="208"/>
        <v>-3.9100000000000006</v>
      </c>
      <c r="BA276" s="4">
        <f t="shared" si="234"/>
        <v>2027.4099999999983</v>
      </c>
      <c r="BB276" s="4">
        <f t="shared" si="209"/>
        <v>1966.3283333333472</v>
      </c>
      <c r="BC276" s="4">
        <f t="shared" si="210"/>
        <v>1214.9279999999999</v>
      </c>
      <c r="BE276"/>
      <c r="BG276" s="6"/>
      <c r="BM276">
        <f t="shared" si="211"/>
        <v>1</v>
      </c>
    </row>
    <row r="277" spans="1:65" x14ac:dyDescent="0.25">
      <c r="A277">
        <v>2238</v>
      </c>
      <c r="B277" s="1">
        <v>44428</v>
      </c>
      <c r="C277" s="2">
        <v>4410.5600000000004</v>
      </c>
      <c r="D277" s="2">
        <v>4444.3500000000004</v>
      </c>
      <c r="E277" s="2">
        <v>4406.8</v>
      </c>
      <c r="F277" s="2">
        <v>4441.67</v>
      </c>
      <c r="G277" s="2">
        <v>2867770000</v>
      </c>
      <c r="H277" s="2">
        <f t="shared" si="212"/>
        <v>25.376672161652731</v>
      </c>
      <c r="I277" s="2">
        <f t="shared" si="213"/>
        <v>4423.2734999999993</v>
      </c>
      <c r="J277" s="2">
        <f t="shared" si="214"/>
        <v>26.575875665129537</v>
      </c>
      <c r="K277" s="2">
        <f t="shared" si="215"/>
        <v>4.7600000000002183</v>
      </c>
      <c r="L277" s="18">
        <v>0.1069</v>
      </c>
      <c r="M277" s="19">
        <v>20.08597580106132</v>
      </c>
      <c r="N277" s="4">
        <f t="shared" si="188"/>
        <v>38.550000000000182</v>
      </c>
      <c r="O277" s="4">
        <f t="shared" si="216"/>
        <v>32.68500000000013</v>
      </c>
      <c r="P277" s="4">
        <f t="shared" si="189"/>
        <v>2.2181578947368465</v>
      </c>
      <c r="Q277" s="4">
        <f t="shared" si="217"/>
        <v>3.2765240000000069</v>
      </c>
      <c r="R277" s="18">
        <f t="shared" si="190"/>
        <v>4407.9936917293235</v>
      </c>
      <c r="S277" s="2">
        <f t="shared" si="191"/>
        <v>33.6763082706766</v>
      </c>
      <c r="T277" s="22">
        <f t="shared" si="192"/>
        <v>0</v>
      </c>
      <c r="U277" s="29">
        <f t="shared" si="193"/>
        <v>4411.9488223474182</v>
      </c>
      <c r="V277" s="30">
        <f t="shared" si="194"/>
        <v>29.7211776525819</v>
      </c>
      <c r="W277" s="31">
        <f t="shared" si="218"/>
        <v>0</v>
      </c>
      <c r="X277" s="35">
        <f t="shared" si="195"/>
        <v>4391.8701333333302</v>
      </c>
      <c r="Y277" s="30">
        <f t="shared" si="196"/>
        <v>49.799866666669914</v>
      </c>
      <c r="Z277" s="31">
        <f t="shared" si="219"/>
        <v>0</v>
      </c>
      <c r="AA277" s="29">
        <f t="shared" si="197"/>
        <v>4409.1378058854461</v>
      </c>
      <c r="AB277" s="30">
        <f t="shared" si="198"/>
        <v>32.532194114553931</v>
      </c>
      <c r="AC277" s="31">
        <f t="shared" si="220"/>
        <v>0</v>
      </c>
      <c r="AD277" s="32">
        <f t="shared" si="199"/>
        <v>-1</v>
      </c>
      <c r="AE277" s="33">
        <f t="shared" si="200"/>
        <v>-1</v>
      </c>
      <c r="AF277" s="33">
        <f t="shared" si="201"/>
        <v>0</v>
      </c>
      <c r="AG277" s="33">
        <f t="shared" si="202"/>
        <v>0</v>
      </c>
      <c r="AH277" s="38">
        <f t="shared" si="203"/>
        <v>-1</v>
      </c>
      <c r="AI277" s="33">
        <f t="shared" si="204"/>
        <v>-1</v>
      </c>
      <c r="AJ277" s="39">
        <f t="shared" si="205"/>
        <v>-1</v>
      </c>
      <c r="AK277" s="43">
        <f t="shared" si="206"/>
        <v>-1</v>
      </c>
      <c r="AL277" s="4">
        <f t="shared" si="221"/>
        <v>33.789999999999964</v>
      </c>
      <c r="AM277" s="4">
        <f t="shared" si="222"/>
        <v>35.212194114554222</v>
      </c>
      <c r="AN277" s="4">
        <f t="shared" si="223"/>
        <v>33.789999999999964</v>
      </c>
      <c r="AO277" s="4">
        <f t="shared" si="224"/>
        <v>-3.7600000000002183</v>
      </c>
      <c r="AP277" s="4">
        <f t="shared" si="225"/>
        <v>2.3378058854459596</v>
      </c>
      <c r="AQ277" s="4">
        <f t="shared" si="226"/>
        <v>2.3378058854459596</v>
      </c>
      <c r="AR277" s="4">
        <f t="shared" si="207"/>
        <v>31.109999999999673</v>
      </c>
      <c r="AS277">
        <f t="shared" si="227"/>
        <v>33.789999999999964</v>
      </c>
      <c r="AT277" s="6">
        <f t="shared" si="228"/>
        <v>1</v>
      </c>
      <c r="AU277" s="4">
        <f t="shared" si="229"/>
        <v>-2.2064935779650234</v>
      </c>
      <c r="AV277" s="4">
        <f t="shared" si="230"/>
        <v>-10.724024198938352</v>
      </c>
      <c r="AW277">
        <f t="shared" si="231"/>
        <v>1</v>
      </c>
      <c r="AX277">
        <f t="shared" si="232"/>
        <v>0</v>
      </c>
      <c r="AY277">
        <f t="shared" si="233"/>
        <v>0</v>
      </c>
      <c r="AZ277" s="4">
        <f t="shared" si="208"/>
        <v>-3.9100000000000006</v>
      </c>
      <c r="BA277" s="4">
        <f t="shared" si="234"/>
        <v>2031.3199999999983</v>
      </c>
      <c r="BB277" s="4">
        <f t="shared" si="209"/>
        <v>1968.9350000000138</v>
      </c>
      <c r="BC277" s="4">
        <f t="shared" si="210"/>
        <v>1199.0360000000001</v>
      </c>
      <c r="BE277"/>
      <c r="BG277" s="6"/>
      <c r="BM277">
        <f t="shared" si="211"/>
        <v>1</v>
      </c>
    </row>
    <row r="278" spans="1:65" x14ac:dyDescent="0.25">
      <c r="A278">
        <v>2237</v>
      </c>
      <c r="B278" s="1">
        <v>44427</v>
      </c>
      <c r="C278" s="2">
        <v>4382.4399999999996</v>
      </c>
      <c r="D278" s="2">
        <v>4418.6099999999997</v>
      </c>
      <c r="E278" s="2">
        <v>4367.7299999999996</v>
      </c>
      <c r="F278" s="2">
        <v>4405.8</v>
      </c>
      <c r="G278" s="2">
        <v>3120840000</v>
      </c>
      <c r="H278" s="2">
        <f t="shared" si="212"/>
        <v>23.739631561308418</v>
      </c>
      <c r="I278" s="2">
        <f t="shared" si="213"/>
        <v>4421.8054999999995</v>
      </c>
      <c r="J278" s="2">
        <f t="shared" si="214"/>
        <v>25.664032295884734</v>
      </c>
      <c r="K278" s="2">
        <f t="shared" si="215"/>
        <v>-17.830000000000837</v>
      </c>
      <c r="L278" s="18">
        <v>0.14634999999999998</v>
      </c>
      <c r="M278" s="19">
        <v>27.463918627856472</v>
      </c>
      <c r="N278" s="4">
        <f t="shared" si="188"/>
        <v>50.880000000000109</v>
      </c>
      <c r="O278" s="4">
        <f t="shared" si="216"/>
        <v>30.005000000000109</v>
      </c>
      <c r="P278" s="4">
        <f t="shared" si="189"/>
        <v>2.193691729323314</v>
      </c>
      <c r="Q278" s="4">
        <f t="shared" si="217"/>
        <v>3.5610829420970336</v>
      </c>
      <c r="R278" s="18">
        <f t="shared" si="190"/>
        <v>4403.5936616541358</v>
      </c>
      <c r="S278" s="2">
        <f t="shared" si="191"/>
        <v>2.2063383458644239</v>
      </c>
      <c r="T278" s="22">
        <f t="shared" si="192"/>
        <v>1</v>
      </c>
      <c r="U278" s="29">
        <f t="shared" si="193"/>
        <v>4383.9311689241486</v>
      </c>
      <c r="V278" s="30">
        <f t="shared" si="194"/>
        <v>21.868831075851631</v>
      </c>
      <c r="W278" s="31">
        <f t="shared" si="218"/>
        <v>1</v>
      </c>
      <c r="X278" s="35">
        <f t="shared" si="195"/>
        <v>4377.5047999999952</v>
      </c>
      <c r="Y278" s="30">
        <f t="shared" si="196"/>
        <v>28.295200000005025</v>
      </c>
      <c r="Z278" s="31">
        <f t="shared" si="219"/>
        <v>1</v>
      </c>
      <c r="AA278" s="29">
        <f t="shared" si="197"/>
        <v>4383.031477274767</v>
      </c>
      <c r="AB278" s="30">
        <f t="shared" si="198"/>
        <v>22.768522725233197</v>
      </c>
      <c r="AC278" s="31">
        <f t="shared" si="220"/>
        <v>1</v>
      </c>
      <c r="AD278" s="32">
        <f t="shared" si="199"/>
        <v>1</v>
      </c>
      <c r="AE278" s="33">
        <f t="shared" si="200"/>
        <v>0</v>
      </c>
      <c r="AF278" s="33">
        <f t="shared" si="201"/>
        <v>0</v>
      </c>
      <c r="AG278" s="33">
        <f t="shared" si="202"/>
        <v>0</v>
      </c>
      <c r="AH278" s="38">
        <f t="shared" si="203"/>
        <v>1</v>
      </c>
      <c r="AI278" s="33">
        <f t="shared" si="204"/>
        <v>1</v>
      </c>
      <c r="AJ278" s="39">
        <f t="shared" si="205"/>
        <v>1</v>
      </c>
      <c r="AK278" s="43">
        <f t="shared" si="206"/>
        <v>0</v>
      </c>
      <c r="AL278" s="4">
        <f t="shared" si="221"/>
        <v>36.170000000000073</v>
      </c>
      <c r="AM278" s="4">
        <f t="shared" si="222"/>
        <v>35.578522725232688</v>
      </c>
      <c r="AN278" s="4">
        <f t="shared" si="223"/>
        <v>35.578522725232688</v>
      </c>
      <c r="AO278" s="4">
        <f t="shared" si="224"/>
        <v>-14.710000000000036</v>
      </c>
      <c r="AP278" s="4">
        <f t="shared" si="225"/>
        <v>15.301477274767421</v>
      </c>
      <c r="AQ278" s="4">
        <f t="shared" si="226"/>
        <v>14.710000000000036</v>
      </c>
      <c r="AR278" s="4">
        <f t="shared" si="207"/>
        <v>23.360000000000582</v>
      </c>
      <c r="AS278">
        <f t="shared" si="227"/>
        <v>35.578522725232688</v>
      </c>
      <c r="AT278" s="6">
        <f t="shared" si="228"/>
        <v>1</v>
      </c>
      <c r="AU278" s="4">
        <f t="shared" si="229"/>
        <v>-0.82677450786913198</v>
      </c>
      <c r="AV278" s="4">
        <f t="shared" si="230"/>
        <v>4.4039186278558899</v>
      </c>
      <c r="AW278">
        <f t="shared" si="231"/>
        <v>0</v>
      </c>
      <c r="AX278">
        <f t="shared" si="232"/>
        <v>1</v>
      </c>
      <c r="AY278">
        <f t="shared" si="233"/>
        <v>0</v>
      </c>
      <c r="AZ278" s="4">
        <f t="shared" si="208"/>
        <v>-3.9100000000000006</v>
      </c>
      <c r="BA278" s="4">
        <f t="shared" si="234"/>
        <v>2035.2299999999984</v>
      </c>
      <c r="BB278" s="4">
        <f t="shared" si="209"/>
        <v>1972.8450000000139</v>
      </c>
      <c r="BC278" s="4">
        <f t="shared" si="210"/>
        <v>1187.7879999999998</v>
      </c>
      <c r="BE278"/>
      <c r="BG278" s="6"/>
      <c r="BM278">
        <f t="shared" si="211"/>
        <v>1</v>
      </c>
    </row>
    <row r="279" spans="1:65" x14ac:dyDescent="0.25">
      <c r="A279">
        <v>2236</v>
      </c>
      <c r="B279" s="1">
        <v>44426</v>
      </c>
      <c r="C279" s="2">
        <v>4440.9399999999996</v>
      </c>
      <c r="D279" s="2">
        <v>4454.32</v>
      </c>
      <c r="E279" s="2">
        <v>4397.59</v>
      </c>
      <c r="F279" s="2">
        <v>4400.2700000000004</v>
      </c>
      <c r="G279" s="2">
        <v>2965210000</v>
      </c>
      <c r="H279" s="2">
        <f t="shared" si="212"/>
        <v>17.138836340636225</v>
      </c>
      <c r="I279" s="2">
        <f t="shared" si="213"/>
        <v>4420.7470000000003</v>
      </c>
      <c r="J279" s="2">
        <f t="shared" si="214"/>
        <v>20.507200686588142</v>
      </c>
      <c r="K279" s="2">
        <f t="shared" si="215"/>
        <v>-7.1400000000003274</v>
      </c>
      <c r="L279" s="18">
        <v>0.1593</v>
      </c>
      <c r="M279" s="19">
        <v>30.218911493359617</v>
      </c>
      <c r="N279" s="4">
        <f t="shared" si="188"/>
        <v>56.729999999999563</v>
      </c>
      <c r="O279" s="4">
        <f t="shared" si="216"/>
        <v>27.627000000000134</v>
      </c>
      <c r="P279" s="4">
        <f t="shared" si="189"/>
        <v>3.3236616541353494</v>
      </c>
      <c r="Q279" s="4">
        <f t="shared" si="217"/>
        <v>3.8235100619195133</v>
      </c>
      <c r="R279" s="18">
        <f t="shared" si="190"/>
        <v>4452.6888947368425</v>
      </c>
      <c r="S279" s="2">
        <f t="shared" si="191"/>
        <v>52.418894736842049</v>
      </c>
      <c r="T279" s="22">
        <f t="shared" si="192"/>
        <v>0</v>
      </c>
      <c r="U279" s="29">
        <f t="shared" si="193"/>
        <v>4442.5151375541791</v>
      </c>
      <c r="V279" s="30">
        <f t="shared" si="194"/>
        <v>42.245137554178655</v>
      </c>
      <c r="W279" s="31">
        <f t="shared" si="218"/>
        <v>0</v>
      </c>
      <c r="X279" s="35">
        <f t="shared" si="195"/>
        <v>4441.6489333333266</v>
      </c>
      <c r="Y279" s="30">
        <f t="shared" si="196"/>
        <v>41.378933333326131</v>
      </c>
      <c r="Z279" s="31">
        <f t="shared" si="219"/>
        <v>0</v>
      </c>
      <c r="AA279" s="29">
        <f t="shared" si="197"/>
        <v>4442.3938689632596</v>
      </c>
      <c r="AB279" s="30">
        <f t="shared" si="198"/>
        <v>42.123868963259156</v>
      </c>
      <c r="AC279" s="31">
        <f t="shared" si="220"/>
        <v>0</v>
      </c>
      <c r="AD279" s="32">
        <f t="shared" si="199"/>
        <v>-1</v>
      </c>
      <c r="AE279" s="33">
        <f t="shared" si="200"/>
        <v>-1</v>
      </c>
      <c r="AF279" s="33">
        <f t="shared" si="201"/>
        <v>-1</v>
      </c>
      <c r="AG279" s="33">
        <f t="shared" si="202"/>
        <v>0</v>
      </c>
      <c r="AH279" s="38">
        <f t="shared" si="203"/>
        <v>-1</v>
      </c>
      <c r="AI279" s="33">
        <f t="shared" si="204"/>
        <v>-1</v>
      </c>
      <c r="AJ279" s="39">
        <f t="shared" si="205"/>
        <v>-1</v>
      </c>
      <c r="AK279" s="43">
        <f t="shared" si="206"/>
        <v>-1</v>
      </c>
      <c r="AL279" s="4">
        <f t="shared" si="221"/>
        <v>13.380000000000109</v>
      </c>
      <c r="AM279" s="4">
        <f t="shared" si="222"/>
        <v>11.926131036740117</v>
      </c>
      <c r="AN279" s="4">
        <f t="shared" si="223"/>
        <v>11.926131036740117</v>
      </c>
      <c r="AO279" s="4">
        <f t="shared" si="224"/>
        <v>-43.349999999999454</v>
      </c>
      <c r="AP279" s="4">
        <f t="shared" si="225"/>
        <v>44.803868963259447</v>
      </c>
      <c r="AQ279" s="4">
        <f t="shared" si="226"/>
        <v>43.349999999999454</v>
      </c>
      <c r="AR279" s="4">
        <f t="shared" si="207"/>
        <v>40.669999999999163</v>
      </c>
      <c r="AS279">
        <f t="shared" si="227"/>
        <v>43.349999999999454</v>
      </c>
      <c r="AT279" s="6">
        <f t="shared" si="228"/>
        <v>1</v>
      </c>
      <c r="AU279" s="4">
        <f t="shared" si="229"/>
        <v>-18.171908377844773</v>
      </c>
      <c r="AV279" s="4">
        <f t="shared" si="230"/>
        <v>-10.151088506639546</v>
      </c>
      <c r="AW279">
        <f t="shared" si="231"/>
        <v>1</v>
      </c>
      <c r="AX279">
        <f t="shared" si="232"/>
        <v>0</v>
      </c>
      <c r="AY279">
        <f t="shared" si="233"/>
        <v>0</v>
      </c>
      <c r="AZ279" s="4">
        <f t="shared" si="208"/>
        <v>-3.9100000000000006</v>
      </c>
      <c r="BA279" s="4">
        <f t="shared" si="234"/>
        <v>2039.1399999999985</v>
      </c>
      <c r="BB279" s="4">
        <f t="shared" si="209"/>
        <v>1975.4516666666805</v>
      </c>
      <c r="BC279" s="4">
        <f t="shared" si="210"/>
        <v>1211.1879999999996</v>
      </c>
      <c r="BE279"/>
      <c r="BG279" s="6"/>
      <c r="BM279">
        <f t="shared" si="211"/>
        <v>1</v>
      </c>
    </row>
    <row r="280" spans="1:65" x14ac:dyDescent="0.25">
      <c r="A280">
        <v>2235</v>
      </c>
      <c r="B280" s="1">
        <v>44425</v>
      </c>
      <c r="C280" s="2">
        <v>4462.12</v>
      </c>
      <c r="D280" s="2">
        <v>4462.12</v>
      </c>
      <c r="E280" s="2">
        <v>4417.83</v>
      </c>
      <c r="F280" s="2">
        <v>4448.08</v>
      </c>
      <c r="G280" s="2">
        <v>2884000000</v>
      </c>
      <c r="H280" s="2">
        <f t="shared" si="212"/>
        <v>19.163529279452852</v>
      </c>
      <c r="I280" s="2">
        <f t="shared" si="213"/>
        <v>4415.2565000000004</v>
      </c>
      <c r="J280" s="2">
        <f t="shared" si="214"/>
        <v>20.660458107470173</v>
      </c>
      <c r="K280" s="2">
        <f t="shared" si="215"/>
        <v>-17.590000000000146</v>
      </c>
      <c r="L280" s="18">
        <v>0.11460000000000001</v>
      </c>
      <c r="M280" s="19">
        <v>21.893992714917115</v>
      </c>
      <c r="N280" s="4">
        <f t="shared" si="188"/>
        <v>61.880000000000109</v>
      </c>
      <c r="O280" s="4">
        <f t="shared" si="216"/>
        <v>24.246000000000187</v>
      </c>
      <c r="P280" s="4">
        <f t="shared" si="189"/>
        <v>4.6088947368421165</v>
      </c>
      <c r="Q280" s="4">
        <f t="shared" si="217"/>
        <v>4.0388142414860724</v>
      </c>
      <c r="R280" s="18">
        <f t="shared" si="190"/>
        <v>4485.2957067669176</v>
      </c>
      <c r="S280" s="2">
        <f t="shared" si="191"/>
        <v>37.21570676691772</v>
      </c>
      <c r="T280" s="22">
        <f t="shared" si="192"/>
        <v>0</v>
      </c>
      <c r="U280" s="29">
        <f t="shared" si="193"/>
        <v>4463.6671992723004</v>
      </c>
      <c r="V280" s="30">
        <f t="shared" si="194"/>
        <v>15.587199272300495</v>
      </c>
      <c r="W280" s="31">
        <f t="shared" si="218"/>
        <v>1</v>
      </c>
      <c r="X280" s="35">
        <f t="shared" si="195"/>
        <v>4461.1291999999994</v>
      </c>
      <c r="Y280" s="30">
        <f t="shared" si="196"/>
        <v>13.049199999999473</v>
      </c>
      <c r="Z280" s="31">
        <f t="shared" si="219"/>
        <v>1</v>
      </c>
      <c r="AA280" s="29">
        <f t="shared" si="197"/>
        <v>4463.3118793741787</v>
      </c>
      <c r="AB280" s="30">
        <f t="shared" si="198"/>
        <v>15.231879374178789</v>
      </c>
      <c r="AC280" s="31">
        <f t="shared" si="220"/>
        <v>1</v>
      </c>
      <c r="AD280" s="32">
        <f t="shared" si="199"/>
        <v>1</v>
      </c>
      <c r="AE280" s="33">
        <f t="shared" si="200"/>
        <v>0</v>
      </c>
      <c r="AF280" s="33">
        <f t="shared" si="201"/>
        <v>1</v>
      </c>
      <c r="AG280" s="33">
        <f t="shared" si="202"/>
        <v>0</v>
      </c>
      <c r="AH280" s="38">
        <f t="shared" si="203"/>
        <v>1</v>
      </c>
      <c r="AI280" s="33">
        <f t="shared" si="204"/>
        <v>1</v>
      </c>
      <c r="AJ280" s="39">
        <f t="shared" si="205"/>
        <v>1</v>
      </c>
      <c r="AK280" s="43">
        <f t="shared" si="206"/>
        <v>1</v>
      </c>
      <c r="AL280" s="4">
        <f t="shared" si="221"/>
        <v>0</v>
      </c>
      <c r="AM280" s="4">
        <f t="shared" si="222"/>
        <v>-1.1918793741788249</v>
      </c>
      <c r="AN280" s="4">
        <f t="shared" si="223"/>
        <v>1.1918793741788249</v>
      </c>
      <c r="AO280" s="4">
        <f t="shared" si="224"/>
        <v>-44.289999999999964</v>
      </c>
      <c r="AP280" s="4">
        <f t="shared" si="225"/>
        <v>45.481879374178789</v>
      </c>
      <c r="AQ280" s="4">
        <f t="shared" si="226"/>
        <v>44.289999999999964</v>
      </c>
      <c r="AR280" s="4">
        <f t="shared" si="207"/>
        <v>14.039999999999964</v>
      </c>
      <c r="AS280">
        <f t="shared" si="227"/>
        <v>44.289999999999964</v>
      </c>
      <c r="AT280" s="6">
        <f t="shared" si="228"/>
        <v>1</v>
      </c>
      <c r="AU280" s="4">
        <f t="shared" si="229"/>
        <v>-24.513534922550509</v>
      </c>
      <c r="AV280" s="4">
        <f t="shared" si="230"/>
        <v>8.1539927149171518</v>
      </c>
      <c r="AW280">
        <f t="shared" si="231"/>
        <v>0</v>
      </c>
      <c r="AX280">
        <f t="shared" si="232"/>
        <v>1</v>
      </c>
      <c r="AY280">
        <f t="shared" si="233"/>
        <v>0</v>
      </c>
      <c r="AZ280" s="4">
        <f t="shared" si="208"/>
        <v>-3.9100000000000006</v>
      </c>
      <c r="BA280" s="4">
        <f t="shared" si="234"/>
        <v>2043.0499999999986</v>
      </c>
      <c r="BB280" s="4">
        <f t="shared" si="209"/>
        <v>1979.3616666666805</v>
      </c>
      <c r="BC280" s="4">
        <f t="shared" si="210"/>
        <v>1219.6599999999999</v>
      </c>
      <c r="BE280"/>
      <c r="BG280" s="6"/>
      <c r="BM280">
        <f t="shared" si="211"/>
        <v>1</v>
      </c>
    </row>
    <row r="281" spans="1:65" x14ac:dyDescent="0.25">
      <c r="A281">
        <v>2234</v>
      </c>
      <c r="B281" s="1">
        <v>44424</v>
      </c>
      <c r="C281" s="2">
        <v>4461.6499999999996</v>
      </c>
      <c r="D281" s="2">
        <v>4480.26</v>
      </c>
      <c r="E281" s="2">
        <v>4437.66</v>
      </c>
      <c r="F281" s="2">
        <v>4479.71</v>
      </c>
      <c r="G281" s="2">
        <v>2707170000</v>
      </c>
      <c r="H281" s="2">
        <f t="shared" si="212"/>
        <v>22.676047103104775</v>
      </c>
      <c r="I281" s="2">
        <f t="shared" si="213"/>
        <v>4405.4060000000009</v>
      </c>
      <c r="J281" s="2">
        <f t="shared" si="214"/>
        <v>24.416275261218328</v>
      </c>
      <c r="K281" s="2">
        <f t="shared" si="215"/>
        <v>-6.3500000000003638</v>
      </c>
      <c r="L281" s="18">
        <v>9.0249999999999997E-2</v>
      </c>
      <c r="M281" s="19">
        <v>17.196926154303874</v>
      </c>
      <c r="N281" s="4">
        <f t="shared" si="188"/>
        <v>42.600000000000364</v>
      </c>
      <c r="O281" s="4">
        <f t="shared" si="216"/>
        <v>23.137000000000171</v>
      </c>
      <c r="P281" s="4">
        <f t="shared" si="189"/>
        <v>5.5857067669172995</v>
      </c>
      <c r="Q281" s="4">
        <f t="shared" si="217"/>
        <v>3.9671776212832577</v>
      </c>
      <c r="R281" s="18">
        <f t="shared" si="190"/>
        <v>4474.7975263157896</v>
      </c>
      <c r="S281" s="2">
        <f t="shared" si="191"/>
        <v>4.9124736842104539</v>
      </c>
      <c r="T281" s="22">
        <f t="shared" si="192"/>
        <v>1</v>
      </c>
      <c r="U281" s="29">
        <f t="shared" si="193"/>
        <v>4463.0312645599997</v>
      </c>
      <c r="V281" s="30">
        <f t="shared" si="194"/>
        <v>16.67873544000031</v>
      </c>
      <c r="W281" s="31">
        <f t="shared" si="218"/>
        <v>0</v>
      </c>
      <c r="X281" s="35">
        <f t="shared" si="195"/>
        <v>4467.488133333336</v>
      </c>
      <c r="Y281" s="30">
        <f t="shared" si="196"/>
        <v>12.221866666664027</v>
      </c>
      <c r="Z281" s="31">
        <f t="shared" si="219"/>
        <v>1</v>
      </c>
      <c r="AA281" s="29">
        <f t="shared" si="197"/>
        <v>4463.6552261882671</v>
      </c>
      <c r="AB281" s="30">
        <f t="shared" si="198"/>
        <v>16.054773811732957</v>
      </c>
      <c r="AC281" s="31">
        <f t="shared" si="220"/>
        <v>0</v>
      </c>
      <c r="AD281" s="32">
        <f t="shared" si="199"/>
        <v>-1</v>
      </c>
      <c r="AE281" s="33">
        <f t="shared" si="200"/>
        <v>-1</v>
      </c>
      <c r="AF281" s="33">
        <f t="shared" si="201"/>
        <v>-1</v>
      </c>
      <c r="AG281" s="33">
        <f t="shared" si="202"/>
        <v>-1</v>
      </c>
      <c r="AH281" s="38">
        <f t="shared" si="203"/>
        <v>-1</v>
      </c>
      <c r="AI281" s="33">
        <f t="shared" si="204"/>
        <v>-1</v>
      </c>
      <c r="AJ281" s="39">
        <f t="shared" si="205"/>
        <v>-1</v>
      </c>
      <c r="AK281" s="43">
        <f t="shared" si="206"/>
        <v>-1</v>
      </c>
      <c r="AL281" s="4">
        <f t="shared" si="221"/>
        <v>18.610000000000582</v>
      </c>
      <c r="AM281" s="4">
        <f t="shared" si="222"/>
        <v>16.604773811733139</v>
      </c>
      <c r="AN281" s="4">
        <f t="shared" si="223"/>
        <v>16.604773811733139</v>
      </c>
      <c r="AO281" s="4">
        <f t="shared" si="224"/>
        <v>-23.989999999999782</v>
      </c>
      <c r="AP281" s="4">
        <f t="shared" si="225"/>
        <v>25.995226188267225</v>
      </c>
      <c r="AQ281" s="4">
        <f t="shared" si="226"/>
        <v>23.989999999999782</v>
      </c>
      <c r="AR281" s="4">
        <f t="shared" si="207"/>
        <v>18.0600000000004</v>
      </c>
      <c r="AS281">
        <f t="shared" si="227"/>
        <v>23.989999999999782</v>
      </c>
      <c r="AT281" s="6">
        <f t="shared" si="228"/>
        <v>2</v>
      </c>
      <c r="AU281" s="4">
        <f t="shared" si="229"/>
        <v>-8.9161848088885112</v>
      </c>
      <c r="AV281" s="4">
        <f t="shared" si="230"/>
        <v>-0.56307384569652608</v>
      </c>
      <c r="AW281">
        <f t="shared" si="231"/>
        <v>1</v>
      </c>
      <c r="AX281">
        <f t="shared" si="232"/>
        <v>0</v>
      </c>
      <c r="AY281">
        <f t="shared" si="233"/>
        <v>0</v>
      </c>
      <c r="AZ281" s="4">
        <f t="shared" si="208"/>
        <v>-11.085000000000001</v>
      </c>
      <c r="BA281" s="4">
        <f t="shared" si="234"/>
        <v>2046.9599999999987</v>
      </c>
      <c r="BB281" s="4">
        <f t="shared" si="209"/>
        <v>1983.2716666666806</v>
      </c>
      <c r="BC281" s="4">
        <f t="shared" si="210"/>
        <v>1219.4719999999998</v>
      </c>
      <c r="BE281"/>
      <c r="BG281" s="6"/>
      <c r="BM281">
        <f t="shared" si="211"/>
        <v>1</v>
      </c>
    </row>
    <row r="282" spans="1:65" x14ac:dyDescent="0.25">
      <c r="A282">
        <v>2233</v>
      </c>
      <c r="B282" s="1">
        <v>44421</v>
      </c>
      <c r="C282" s="2">
        <v>4464.84</v>
      </c>
      <c r="D282" s="2">
        <v>4468.37</v>
      </c>
      <c r="E282" s="2">
        <v>4460.82</v>
      </c>
      <c r="F282" s="2">
        <v>4468</v>
      </c>
      <c r="G282" s="2">
        <v>2371630000</v>
      </c>
      <c r="H282" s="2">
        <f t="shared" si="212"/>
        <v>21.71567186260771</v>
      </c>
      <c r="I282" s="2">
        <f t="shared" si="213"/>
        <v>4397.1435000000001</v>
      </c>
      <c r="J282" s="2">
        <f t="shared" si="214"/>
        <v>24.331279543224305</v>
      </c>
      <c r="K282" s="2">
        <f t="shared" si="215"/>
        <v>4.0100000000002183</v>
      </c>
      <c r="L282" s="18">
        <v>6.8899999999999989E-2</v>
      </c>
      <c r="M282" s="19">
        <v>13.10766538357502</v>
      </c>
      <c r="N282" s="4">
        <f t="shared" si="188"/>
        <v>7.5500000000001819</v>
      </c>
      <c r="O282" s="4">
        <f t="shared" si="216"/>
        <v>22.614000000000125</v>
      </c>
      <c r="P282" s="4">
        <f t="shared" si="189"/>
        <v>6.797526315789483</v>
      </c>
      <c r="Q282" s="4">
        <f t="shared" si="217"/>
        <v>3.5417040000000037</v>
      </c>
      <c r="R282" s="18">
        <f t="shared" si="190"/>
        <v>4467.710578947368</v>
      </c>
      <c r="S282" s="2">
        <f t="shared" si="191"/>
        <v>0.28942105263195117</v>
      </c>
      <c r="T282" s="22">
        <f t="shared" si="192"/>
        <v>1</v>
      </c>
      <c r="U282" s="29">
        <f t="shared" si="193"/>
        <v>4466.0692922065728</v>
      </c>
      <c r="V282" s="30">
        <f t="shared" si="194"/>
        <v>1.9307077934272456</v>
      </c>
      <c r="W282" s="31">
        <f t="shared" si="218"/>
        <v>1</v>
      </c>
      <c r="X282" s="35">
        <f t="shared" si="195"/>
        <v>4465.5357333333341</v>
      </c>
      <c r="Y282" s="30">
        <f t="shared" si="196"/>
        <v>2.4642666666659352</v>
      </c>
      <c r="Z282" s="31">
        <f t="shared" si="219"/>
        <v>1</v>
      </c>
      <c r="AA282" s="29">
        <f t="shared" si="197"/>
        <v>4465.9945939643194</v>
      </c>
      <c r="AB282" s="30">
        <f t="shared" si="198"/>
        <v>2.0054060356806076</v>
      </c>
      <c r="AC282" s="31">
        <f t="shared" si="220"/>
        <v>1</v>
      </c>
      <c r="AD282" s="32">
        <f t="shared" si="199"/>
        <v>1</v>
      </c>
      <c r="AE282" s="33">
        <f t="shared" si="200"/>
        <v>1</v>
      </c>
      <c r="AF282" s="33">
        <f t="shared" si="201"/>
        <v>1</v>
      </c>
      <c r="AG282" s="33">
        <f t="shared" si="202"/>
        <v>1</v>
      </c>
      <c r="AH282" s="38">
        <f t="shared" si="203"/>
        <v>1</v>
      </c>
      <c r="AI282" s="33">
        <f t="shared" si="204"/>
        <v>1</v>
      </c>
      <c r="AJ282" s="39">
        <f t="shared" si="205"/>
        <v>1</v>
      </c>
      <c r="AK282" s="43">
        <f t="shared" si="206"/>
        <v>1</v>
      </c>
      <c r="AL282" s="4">
        <f t="shared" si="221"/>
        <v>3.5299999999997453</v>
      </c>
      <c r="AM282" s="4">
        <f t="shared" si="222"/>
        <v>2.3754060356804985</v>
      </c>
      <c r="AN282" s="4">
        <f t="shared" si="223"/>
        <v>2.3754060356804985</v>
      </c>
      <c r="AO282" s="4">
        <f t="shared" si="224"/>
        <v>-4.0200000000004366</v>
      </c>
      <c r="AP282" s="4">
        <f t="shared" si="225"/>
        <v>5.1745939643196834</v>
      </c>
      <c r="AQ282" s="4">
        <f t="shared" si="226"/>
        <v>4.0200000000004366</v>
      </c>
      <c r="AR282" s="4">
        <f t="shared" si="207"/>
        <v>3.1599999999998545</v>
      </c>
      <c r="AS282">
        <f t="shared" si="227"/>
        <v>4.0200000000004366</v>
      </c>
      <c r="AT282" s="6">
        <f t="shared" si="228"/>
        <v>0</v>
      </c>
      <c r="AU282" s="4">
        <f t="shared" si="229"/>
        <v>12.505800851966082</v>
      </c>
      <c r="AV282" s="4">
        <f t="shared" si="230"/>
        <v>10.247665383575166</v>
      </c>
      <c r="AW282">
        <f t="shared" si="231"/>
        <v>0</v>
      </c>
      <c r="AX282">
        <f t="shared" si="232"/>
        <v>0</v>
      </c>
      <c r="AY282">
        <f t="shared" si="233"/>
        <v>0</v>
      </c>
      <c r="AZ282" s="4">
        <f t="shared" si="208"/>
        <v>6.94</v>
      </c>
      <c r="BA282" s="4">
        <f t="shared" si="234"/>
        <v>2058.0449999999987</v>
      </c>
      <c r="BB282" s="4">
        <f t="shared" si="209"/>
        <v>1994.3566666666807</v>
      </c>
      <c r="BC282" s="4">
        <f t="shared" si="210"/>
        <v>1220.7479999999998</v>
      </c>
      <c r="BE282"/>
      <c r="BG282" s="6"/>
      <c r="BM282">
        <f t="shared" si="211"/>
        <v>1</v>
      </c>
    </row>
    <row r="283" spans="1:65" x14ac:dyDescent="0.25">
      <c r="A283">
        <v>2232</v>
      </c>
      <c r="B283" s="1">
        <v>44420</v>
      </c>
      <c r="C283" s="2">
        <v>4446.08</v>
      </c>
      <c r="D283" s="2">
        <v>4461.7700000000004</v>
      </c>
      <c r="E283" s="2">
        <v>4435.96</v>
      </c>
      <c r="F283" s="2">
        <v>4460.83</v>
      </c>
      <c r="G283" s="2">
        <v>2543860000</v>
      </c>
      <c r="H283" s="2">
        <f t="shared" si="212"/>
        <v>19.674876139663933</v>
      </c>
      <c r="I283" s="2">
        <f t="shared" si="213"/>
        <v>4392.273000000001</v>
      </c>
      <c r="J283" s="2">
        <f t="shared" si="214"/>
        <v>22.612575652313044</v>
      </c>
      <c r="K283" s="2">
        <f t="shared" si="215"/>
        <v>3.6700000000000728</v>
      </c>
      <c r="L283" s="18">
        <v>7.5850000000000001E-2</v>
      </c>
      <c r="M283" s="19">
        <v>14.370261610405668</v>
      </c>
      <c r="N283" s="4">
        <f t="shared" si="188"/>
        <v>25.8100000000004</v>
      </c>
      <c r="O283" s="4">
        <f t="shared" si="216"/>
        <v>24.809000000000104</v>
      </c>
      <c r="P283" s="4">
        <f t="shared" si="189"/>
        <v>6.8805789473684325</v>
      </c>
      <c r="Q283" s="4">
        <f t="shared" si="217"/>
        <v>3.1520312989045385</v>
      </c>
      <c r="R283" s="18">
        <f t="shared" si="190"/>
        <v>4448.8054812030077</v>
      </c>
      <c r="S283" s="2">
        <f t="shared" si="191"/>
        <v>12.024518796992197</v>
      </c>
      <c r="T283" s="22">
        <f t="shared" si="192"/>
        <v>1</v>
      </c>
      <c r="U283" s="29">
        <f t="shared" si="193"/>
        <v>4447.2945988544889</v>
      </c>
      <c r="V283" s="30">
        <f t="shared" si="194"/>
        <v>13.535401145511059</v>
      </c>
      <c r="W283" s="31">
        <f t="shared" si="218"/>
        <v>1</v>
      </c>
      <c r="X283" s="35">
        <f t="shared" si="195"/>
        <v>4447.9356000000016</v>
      </c>
      <c r="Y283" s="30">
        <f t="shared" si="196"/>
        <v>12.894399999998313</v>
      </c>
      <c r="Z283" s="31">
        <f t="shared" si="219"/>
        <v>1</v>
      </c>
      <c r="AA283" s="29">
        <f t="shared" si="197"/>
        <v>4447.3843390148613</v>
      </c>
      <c r="AB283" s="30">
        <f t="shared" si="198"/>
        <v>13.445660985138602</v>
      </c>
      <c r="AC283" s="31">
        <f t="shared" si="220"/>
        <v>1</v>
      </c>
      <c r="AD283" s="32">
        <f t="shared" si="199"/>
        <v>1</v>
      </c>
      <c r="AE283" s="33">
        <f t="shared" si="200"/>
        <v>1</v>
      </c>
      <c r="AF283" s="33">
        <f t="shared" si="201"/>
        <v>1</v>
      </c>
      <c r="AG283" s="33">
        <f t="shared" si="202"/>
        <v>1</v>
      </c>
      <c r="AH283" s="38">
        <f t="shared" si="203"/>
        <v>1</v>
      </c>
      <c r="AI283" s="33">
        <f t="shared" si="204"/>
        <v>1</v>
      </c>
      <c r="AJ283" s="39">
        <f t="shared" si="205"/>
        <v>1</v>
      </c>
      <c r="AK283" s="43">
        <f t="shared" si="206"/>
        <v>1</v>
      </c>
      <c r="AL283" s="4">
        <f t="shared" si="221"/>
        <v>15.690000000000509</v>
      </c>
      <c r="AM283" s="4">
        <f t="shared" si="222"/>
        <v>14.385660985139111</v>
      </c>
      <c r="AN283" s="4">
        <f t="shared" si="223"/>
        <v>14.385660985139111</v>
      </c>
      <c r="AO283" s="4">
        <f t="shared" si="224"/>
        <v>-10.119999999999891</v>
      </c>
      <c r="AP283" s="4">
        <f t="shared" si="225"/>
        <v>11.424339014861289</v>
      </c>
      <c r="AQ283" s="4">
        <f t="shared" si="226"/>
        <v>10.119999999999891</v>
      </c>
      <c r="AR283" s="4">
        <f t="shared" si="207"/>
        <v>14.75</v>
      </c>
      <c r="AS283">
        <f t="shared" si="227"/>
        <v>14.385660985139111</v>
      </c>
      <c r="AT283" s="6">
        <f t="shared" si="228"/>
        <v>0</v>
      </c>
      <c r="AU283" s="4">
        <f t="shared" si="229"/>
        <v>3.9142613024055422</v>
      </c>
      <c r="AV283" s="4">
        <f t="shared" si="230"/>
        <v>-7.9738389594331605E-2</v>
      </c>
      <c r="AW283">
        <f t="shared" si="231"/>
        <v>0</v>
      </c>
      <c r="AX283">
        <f t="shared" si="232"/>
        <v>0</v>
      </c>
      <c r="AY283">
        <f t="shared" si="233"/>
        <v>1</v>
      </c>
      <c r="AZ283" s="4">
        <f t="shared" si="208"/>
        <v>-3.9100000000000006</v>
      </c>
      <c r="BA283" s="4">
        <f t="shared" si="234"/>
        <v>2051.1049999999987</v>
      </c>
      <c r="BB283" s="4">
        <f t="shared" si="209"/>
        <v>1987.4166666666806</v>
      </c>
      <c r="BC283" s="4">
        <f t="shared" si="210"/>
        <v>1213.2439999999999</v>
      </c>
      <c r="BE283"/>
      <c r="BG283" s="6"/>
      <c r="BM283">
        <f t="shared" si="211"/>
        <v>1</v>
      </c>
    </row>
    <row r="284" spans="1:65" x14ac:dyDescent="0.25">
      <c r="A284">
        <v>2231</v>
      </c>
      <c r="B284" s="1">
        <v>44419</v>
      </c>
      <c r="C284" s="2">
        <v>4442.18</v>
      </c>
      <c r="D284" s="2">
        <v>4449.4399999999996</v>
      </c>
      <c r="E284" s="2">
        <v>4436.42</v>
      </c>
      <c r="F284" s="2">
        <v>4442.41</v>
      </c>
      <c r="G284" s="2">
        <v>2803060000</v>
      </c>
      <c r="H284" s="2">
        <f t="shared" si="212"/>
        <v>18.199626400317023</v>
      </c>
      <c r="I284" s="2">
        <f t="shared" si="213"/>
        <v>4388.42</v>
      </c>
      <c r="J284" s="2">
        <f t="shared" si="214"/>
        <v>20.802604062700258</v>
      </c>
      <c r="K284" s="2">
        <f t="shared" si="215"/>
        <v>5.430000000000291</v>
      </c>
      <c r="L284" s="18">
        <v>8.4100000000000008E-2</v>
      </c>
      <c r="M284" s="19">
        <v>15.912975902212745</v>
      </c>
      <c r="N284" s="4">
        <f t="shared" si="188"/>
        <v>13.019999999999527</v>
      </c>
      <c r="O284" s="4">
        <f t="shared" si="216"/>
        <v>25.161000000000058</v>
      </c>
      <c r="P284" s="4">
        <f t="shared" si="189"/>
        <v>6.3954812030075336</v>
      </c>
      <c r="Q284" s="4">
        <f t="shared" si="217"/>
        <v>3.1143560371517069</v>
      </c>
      <c r="R284" s="18">
        <f t="shared" si="190"/>
        <v>4442.5957894736839</v>
      </c>
      <c r="S284" s="2">
        <f t="shared" si="191"/>
        <v>0.18578947368405352</v>
      </c>
      <c r="T284" s="22">
        <f t="shared" si="192"/>
        <v>1</v>
      </c>
      <c r="U284" s="29">
        <f t="shared" si="193"/>
        <v>4443.3111838312698</v>
      </c>
      <c r="V284" s="30">
        <f t="shared" si="194"/>
        <v>0.9011838312699183</v>
      </c>
      <c r="W284" s="31">
        <f t="shared" si="218"/>
        <v>1</v>
      </c>
      <c r="X284" s="35">
        <f t="shared" si="195"/>
        <v>4441.4024000000009</v>
      </c>
      <c r="Y284" s="30">
        <f t="shared" si="196"/>
        <v>1.0075999999990017</v>
      </c>
      <c r="Z284" s="31">
        <f t="shared" si="219"/>
        <v>1</v>
      </c>
      <c r="AA284" s="29">
        <f t="shared" si="197"/>
        <v>4443.0439540948919</v>
      </c>
      <c r="AB284" s="30">
        <f t="shared" si="198"/>
        <v>0.63395409489203303</v>
      </c>
      <c r="AC284" s="31">
        <f t="shared" si="220"/>
        <v>1</v>
      </c>
      <c r="AD284" s="32">
        <f t="shared" si="199"/>
        <v>1</v>
      </c>
      <c r="AE284" s="33">
        <f t="shared" si="200"/>
        <v>1</v>
      </c>
      <c r="AF284" s="33">
        <f t="shared" si="201"/>
        <v>1</v>
      </c>
      <c r="AG284" s="33">
        <f t="shared" si="202"/>
        <v>1</v>
      </c>
      <c r="AH284" s="38">
        <f t="shared" si="203"/>
        <v>1</v>
      </c>
      <c r="AI284" s="33">
        <f t="shared" si="204"/>
        <v>1</v>
      </c>
      <c r="AJ284" s="39">
        <f t="shared" si="205"/>
        <v>1</v>
      </c>
      <c r="AK284" s="43">
        <f t="shared" si="206"/>
        <v>1</v>
      </c>
      <c r="AL284" s="4">
        <f t="shared" si="221"/>
        <v>7.2599999999993088</v>
      </c>
      <c r="AM284" s="4">
        <f t="shared" si="222"/>
        <v>6.3960459051077123</v>
      </c>
      <c r="AN284" s="4">
        <f t="shared" si="223"/>
        <v>6.3960459051077123</v>
      </c>
      <c r="AO284" s="4">
        <f t="shared" si="224"/>
        <v>-5.7600000000002183</v>
      </c>
      <c r="AP284" s="4">
        <f t="shared" si="225"/>
        <v>6.6239540948918147</v>
      </c>
      <c r="AQ284" s="4">
        <f t="shared" si="226"/>
        <v>5.7600000000002183</v>
      </c>
      <c r="AR284" s="4">
        <f t="shared" si="207"/>
        <v>0.22999999999956344</v>
      </c>
      <c r="AS284">
        <f t="shared" si="227"/>
        <v>6.3960459051077123</v>
      </c>
      <c r="AT284" s="6">
        <f t="shared" si="228"/>
        <v>0</v>
      </c>
      <c r="AU284" s="4">
        <f t="shared" si="229"/>
        <v>14.255185067429892</v>
      </c>
      <c r="AV284" s="4">
        <f t="shared" si="230"/>
        <v>15.982975902213182</v>
      </c>
      <c r="AW284">
        <f t="shared" si="231"/>
        <v>0</v>
      </c>
      <c r="AX284">
        <f t="shared" si="232"/>
        <v>0</v>
      </c>
      <c r="AY284">
        <f t="shared" si="233"/>
        <v>0</v>
      </c>
      <c r="AZ284" s="4">
        <f t="shared" si="208"/>
        <v>6.94</v>
      </c>
      <c r="BA284" s="4">
        <f t="shared" si="234"/>
        <v>2055.0149999999985</v>
      </c>
      <c r="BB284" s="4">
        <f t="shared" si="209"/>
        <v>1991.3266666666807</v>
      </c>
      <c r="BC284" s="4">
        <f t="shared" si="210"/>
        <v>1211.684</v>
      </c>
      <c r="BE284"/>
      <c r="BG284" s="6"/>
      <c r="BM284">
        <f t="shared" si="211"/>
        <v>1</v>
      </c>
    </row>
    <row r="285" spans="1:65" x14ac:dyDescent="0.25">
      <c r="A285">
        <v>2230</v>
      </c>
      <c r="B285" s="1">
        <v>44418</v>
      </c>
      <c r="C285" s="2">
        <v>4435.79</v>
      </c>
      <c r="D285" s="2">
        <v>4445.21</v>
      </c>
      <c r="E285" s="2">
        <v>4430.03</v>
      </c>
      <c r="F285" s="2">
        <v>4436.75</v>
      </c>
      <c r="G285" s="2">
        <v>3219840000</v>
      </c>
      <c r="H285" s="2">
        <f t="shared" si="212"/>
        <v>16.242150924882761</v>
      </c>
      <c r="I285" s="2">
        <f t="shared" si="213"/>
        <v>4385.316499999999</v>
      </c>
      <c r="J285" s="2">
        <f t="shared" si="214"/>
        <v>20.207591851110131</v>
      </c>
      <c r="K285" s="2">
        <f t="shared" si="215"/>
        <v>3.4399999999995998</v>
      </c>
      <c r="L285" s="18">
        <v>9.5000000000000001E-2</v>
      </c>
      <c r="M285" s="19">
        <v>17.957592150032699</v>
      </c>
      <c r="N285" s="4">
        <f t="shared" si="188"/>
        <v>15.180000000000291</v>
      </c>
      <c r="O285" s="4">
        <f t="shared" si="216"/>
        <v>26.705000000000108</v>
      </c>
      <c r="P285" s="4">
        <f t="shared" si="189"/>
        <v>5.8457894736842251</v>
      </c>
      <c r="Q285" s="4">
        <f t="shared" si="217"/>
        <v>2.9004713622291067</v>
      </c>
      <c r="R285" s="18">
        <f t="shared" si="190"/>
        <v>4437.7057593984964</v>
      </c>
      <c r="S285" s="2">
        <f t="shared" si="191"/>
        <v>0.95575939849641145</v>
      </c>
      <c r="T285" s="22">
        <f t="shared" si="192"/>
        <v>1</v>
      </c>
      <c r="U285" s="29">
        <f t="shared" si="193"/>
        <v>4436.8786718779338</v>
      </c>
      <c r="V285" s="30">
        <f t="shared" si="194"/>
        <v>0.12867187793381163</v>
      </c>
      <c r="W285" s="31">
        <f t="shared" si="218"/>
        <v>1</v>
      </c>
      <c r="X285" s="35">
        <f t="shared" si="195"/>
        <v>4438.5108</v>
      </c>
      <c r="Y285" s="30">
        <f t="shared" si="196"/>
        <v>1.7608000000000175</v>
      </c>
      <c r="Z285" s="31">
        <f t="shared" si="219"/>
        <v>1</v>
      </c>
      <c r="AA285" s="29">
        <f t="shared" si="197"/>
        <v>4437.1071698150226</v>
      </c>
      <c r="AB285" s="30">
        <f t="shared" si="198"/>
        <v>0.35716981502264389</v>
      </c>
      <c r="AC285" s="31">
        <f t="shared" si="220"/>
        <v>1</v>
      </c>
      <c r="AD285" s="32">
        <f t="shared" si="199"/>
        <v>1</v>
      </c>
      <c r="AE285" s="33">
        <f t="shared" si="200"/>
        <v>1</v>
      </c>
      <c r="AF285" s="33">
        <f t="shared" si="201"/>
        <v>1</v>
      </c>
      <c r="AG285" s="33">
        <f t="shared" si="202"/>
        <v>1</v>
      </c>
      <c r="AH285" s="38">
        <f t="shared" si="203"/>
        <v>1</v>
      </c>
      <c r="AI285" s="33">
        <f t="shared" si="204"/>
        <v>1</v>
      </c>
      <c r="AJ285" s="39">
        <f t="shared" si="205"/>
        <v>1</v>
      </c>
      <c r="AK285" s="43">
        <f t="shared" si="206"/>
        <v>1</v>
      </c>
      <c r="AL285" s="4">
        <f t="shared" si="221"/>
        <v>9.4200000000000728</v>
      </c>
      <c r="AM285" s="4">
        <f t="shared" si="222"/>
        <v>8.1028301849773925</v>
      </c>
      <c r="AN285" s="4">
        <f t="shared" si="223"/>
        <v>8.1028301849773925</v>
      </c>
      <c r="AO285" s="4">
        <f t="shared" si="224"/>
        <v>-5.7600000000002183</v>
      </c>
      <c r="AP285" s="4">
        <f t="shared" si="225"/>
        <v>7.0771698150228985</v>
      </c>
      <c r="AQ285" s="4">
        <f t="shared" si="226"/>
        <v>5.7600000000002183</v>
      </c>
      <c r="AR285" s="4">
        <f t="shared" si="207"/>
        <v>0.96000000000003638</v>
      </c>
      <c r="AS285">
        <f t="shared" si="227"/>
        <v>8.1028301849773925</v>
      </c>
      <c r="AT285" s="6">
        <f t="shared" si="228"/>
        <v>0</v>
      </c>
      <c r="AU285" s="4">
        <f t="shared" si="229"/>
        <v>13.035639346417788</v>
      </c>
      <c r="AV285" s="4">
        <f t="shared" si="230"/>
        <v>17.297592150032663</v>
      </c>
      <c r="AW285">
        <f t="shared" si="231"/>
        <v>0</v>
      </c>
      <c r="AX285">
        <f t="shared" si="232"/>
        <v>0</v>
      </c>
      <c r="AY285">
        <f t="shared" si="233"/>
        <v>0</v>
      </c>
      <c r="AZ285" s="4">
        <f t="shared" si="208"/>
        <v>6.94</v>
      </c>
      <c r="BA285" s="4">
        <f t="shared" si="234"/>
        <v>2048.0749999999985</v>
      </c>
      <c r="BB285" s="4">
        <f t="shared" si="209"/>
        <v>1984.3866666666806</v>
      </c>
      <c r="BC285" s="4">
        <f t="shared" si="210"/>
        <v>1209.1279999999999</v>
      </c>
      <c r="BE285"/>
      <c r="BG285" s="6"/>
      <c r="BM285">
        <f t="shared" si="211"/>
        <v>1</v>
      </c>
    </row>
    <row r="286" spans="1:65" x14ac:dyDescent="0.25">
      <c r="A286">
        <v>2229</v>
      </c>
      <c r="B286" s="1">
        <v>44417</v>
      </c>
      <c r="C286" s="2">
        <v>4437.7700000000004</v>
      </c>
      <c r="D286" s="2">
        <v>4439.3900000000003</v>
      </c>
      <c r="E286" s="2">
        <v>4424.74</v>
      </c>
      <c r="F286" s="2">
        <v>4432.3500000000004</v>
      </c>
      <c r="G286" s="2">
        <v>2779880000</v>
      </c>
      <c r="H286" s="2">
        <f t="shared" si="212"/>
        <v>14.234488985090749</v>
      </c>
      <c r="I286" s="2">
        <f t="shared" si="213"/>
        <v>4382.5804999999991</v>
      </c>
      <c r="J286" s="2">
        <f t="shared" si="214"/>
        <v>20.655497515953915</v>
      </c>
      <c r="K286" s="2">
        <f t="shared" si="215"/>
        <v>1.25</v>
      </c>
      <c r="L286" s="18">
        <v>9.715E-2</v>
      </c>
      <c r="M286" s="19">
        <v>18.381277853387115</v>
      </c>
      <c r="N286" s="4">
        <f t="shared" si="188"/>
        <v>14.650000000000546</v>
      </c>
      <c r="O286" s="4">
        <f t="shared" si="216"/>
        <v>30.166000000000075</v>
      </c>
      <c r="P286" s="4">
        <f t="shared" si="189"/>
        <v>5.3557593984962546</v>
      </c>
      <c r="Q286" s="4">
        <f t="shared" si="217"/>
        <v>2.7914663536776252</v>
      </c>
      <c r="R286" s="18">
        <f t="shared" si="190"/>
        <v>4441.1333533834595</v>
      </c>
      <c r="S286" s="2">
        <f t="shared" si="191"/>
        <v>8.7833533834591435</v>
      </c>
      <c r="T286" s="22">
        <f t="shared" si="192"/>
        <v>1</v>
      </c>
      <c r="U286" s="29">
        <f t="shared" si="193"/>
        <v>4438.7613439922607</v>
      </c>
      <c r="V286" s="30">
        <f t="shared" si="194"/>
        <v>6.4113439922602993</v>
      </c>
      <c r="W286" s="31">
        <f t="shared" si="218"/>
        <v>1</v>
      </c>
      <c r="X286" s="35">
        <f t="shared" si="195"/>
        <v>4443.7357333333384</v>
      </c>
      <c r="Y286" s="30">
        <f t="shared" si="196"/>
        <v>11.385733333338067</v>
      </c>
      <c r="Z286" s="31">
        <f t="shared" si="219"/>
        <v>1</v>
      </c>
      <c r="AA286" s="29">
        <f t="shared" si="197"/>
        <v>4439.4577585000116</v>
      </c>
      <c r="AB286" s="30">
        <f t="shared" si="198"/>
        <v>7.1077585000111867</v>
      </c>
      <c r="AC286" s="31">
        <f t="shared" si="220"/>
        <v>1</v>
      </c>
      <c r="AD286" s="32">
        <f t="shared" si="199"/>
        <v>1</v>
      </c>
      <c r="AE286" s="33">
        <f t="shared" si="200"/>
        <v>1</v>
      </c>
      <c r="AF286" s="33">
        <f t="shared" si="201"/>
        <v>1</v>
      </c>
      <c r="AG286" s="33">
        <f t="shared" si="202"/>
        <v>1</v>
      </c>
      <c r="AH286" s="38">
        <f t="shared" si="203"/>
        <v>1</v>
      </c>
      <c r="AI286" s="33">
        <f t="shared" si="204"/>
        <v>1</v>
      </c>
      <c r="AJ286" s="39">
        <f t="shared" si="205"/>
        <v>1</v>
      </c>
      <c r="AK286" s="43">
        <f t="shared" si="206"/>
        <v>1</v>
      </c>
      <c r="AL286" s="4">
        <f t="shared" si="221"/>
        <v>1.6199999999998909</v>
      </c>
      <c r="AM286" s="4">
        <f t="shared" si="222"/>
        <v>-6.7758500011223077E-2</v>
      </c>
      <c r="AN286" s="4">
        <f t="shared" si="223"/>
        <v>6.7758500011223077E-2</v>
      </c>
      <c r="AO286" s="4">
        <f t="shared" si="224"/>
        <v>-13.030000000000655</v>
      </c>
      <c r="AP286" s="4">
        <f t="shared" si="225"/>
        <v>14.717758500011769</v>
      </c>
      <c r="AQ286" s="4">
        <f t="shared" si="226"/>
        <v>13.030000000000655</v>
      </c>
      <c r="AR286" s="4">
        <f t="shared" si="207"/>
        <v>5.4200000000000728</v>
      </c>
      <c r="AS286">
        <f t="shared" si="227"/>
        <v>13.030000000000655</v>
      </c>
      <c r="AT286" s="6">
        <f t="shared" si="228"/>
        <v>0</v>
      </c>
      <c r="AU286" s="4">
        <f t="shared" si="229"/>
        <v>4.9342581408538422</v>
      </c>
      <c r="AV286" s="4">
        <f t="shared" si="230"/>
        <v>13.261277853387043</v>
      </c>
      <c r="AW286">
        <f t="shared" si="231"/>
        <v>0</v>
      </c>
      <c r="AX286">
        <f t="shared" si="232"/>
        <v>0</v>
      </c>
      <c r="AY286">
        <f t="shared" si="233"/>
        <v>0</v>
      </c>
      <c r="AZ286" s="4">
        <f t="shared" si="208"/>
        <v>6.94</v>
      </c>
      <c r="BA286" s="4">
        <f t="shared" si="234"/>
        <v>2041.1349999999984</v>
      </c>
      <c r="BB286" s="4">
        <f t="shared" si="209"/>
        <v>1977.4466666666806</v>
      </c>
      <c r="BC286" s="4">
        <f t="shared" si="210"/>
        <v>1209.92</v>
      </c>
      <c r="BE286"/>
      <c r="BG286" s="6"/>
      <c r="BM286">
        <f t="shared" si="211"/>
        <v>1</v>
      </c>
    </row>
    <row r="287" spans="1:65" x14ac:dyDescent="0.25">
      <c r="A287">
        <v>2228</v>
      </c>
      <c r="B287" s="1">
        <v>44414</v>
      </c>
      <c r="C287" s="2">
        <v>4429.07</v>
      </c>
      <c r="D287" s="2">
        <v>4440.82</v>
      </c>
      <c r="E287" s="2">
        <v>4429.07</v>
      </c>
      <c r="F287" s="2">
        <v>4436.5200000000004</v>
      </c>
      <c r="G287" s="2">
        <v>2839970000</v>
      </c>
      <c r="H287" s="2">
        <f t="shared" si="212"/>
        <v>10.67447110321317</v>
      </c>
      <c r="I287" s="2">
        <f t="shared" si="213"/>
        <v>4379.3125</v>
      </c>
      <c r="J287" s="2">
        <f t="shared" si="214"/>
        <v>19.4855942739893</v>
      </c>
      <c r="K287" s="2">
        <f t="shared" si="215"/>
        <v>-3.0000000000654836E-2</v>
      </c>
      <c r="L287" s="18">
        <v>8.2699999999999996E-2</v>
      </c>
      <c r="M287" s="19">
        <v>15.621094035525651</v>
      </c>
      <c r="N287" s="4">
        <f t="shared" si="188"/>
        <v>11.75</v>
      </c>
      <c r="O287" s="4">
        <f t="shared" si="216"/>
        <v>30.428999999999995</v>
      </c>
      <c r="P287" s="4">
        <f t="shared" si="189"/>
        <v>4.6133533834586533</v>
      </c>
      <c r="Q287" s="4">
        <f t="shared" si="217"/>
        <v>2.5419076724614533</v>
      </c>
      <c r="R287" s="18">
        <f t="shared" si="190"/>
        <v>4433.0487744360908</v>
      </c>
      <c r="S287" s="2">
        <f t="shared" si="191"/>
        <v>3.4712255639096838</v>
      </c>
      <c r="T287" s="22">
        <f t="shared" si="192"/>
        <v>1</v>
      </c>
      <c r="U287" s="29">
        <f t="shared" si="193"/>
        <v>4430.0256320814233</v>
      </c>
      <c r="V287" s="30">
        <f t="shared" si="194"/>
        <v>6.4943679185771543</v>
      </c>
      <c r="W287" s="31">
        <f t="shared" si="218"/>
        <v>1</v>
      </c>
      <c r="X287" s="35">
        <f t="shared" si="195"/>
        <v>4426.3567999999996</v>
      </c>
      <c r="Y287" s="30">
        <f t="shared" si="196"/>
        <v>10.16320000000087</v>
      </c>
      <c r="Z287" s="31">
        <f t="shared" si="219"/>
        <v>1</v>
      </c>
      <c r="AA287" s="29">
        <f t="shared" si="197"/>
        <v>4429.5119955900236</v>
      </c>
      <c r="AB287" s="30">
        <f t="shared" si="198"/>
        <v>7.0080044099768202</v>
      </c>
      <c r="AC287" s="31">
        <f t="shared" si="220"/>
        <v>1</v>
      </c>
      <c r="AD287" s="32">
        <f t="shared" si="199"/>
        <v>1</v>
      </c>
      <c r="AE287" s="33">
        <f t="shared" si="200"/>
        <v>1</v>
      </c>
      <c r="AF287" s="33">
        <f t="shared" si="201"/>
        <v>0</v>
      </c>
      <c r="AG287" s="33">
        <f t="shared" si="202"/>
        <v>0</v>
      </c>
      <c r="AH287" s="38">
        <f t="shared" si="203"/>
        <v>1</v>
      </c>
      <c r="AI287" s="33">
        <f t="shared" si="204"/>
        <v>1</v>
      </c>
      <c r="AJ287" s="39">
        <f t="shared" si="205"/>
        <v>1</v>
      </c>
      <c r="AK287" s="43">
        <f t="shared" si="206"/>
        <v>1</v>
      </c>
      <c r="AL287" s="4">
        <f t="shared" si="221"/>
        <v>11.75</v>
      </c>
      <c r="AM287" s="4">
        <f t="shared" si="222"/>
        <v>11.308004409976093</v>
      </c>
      <c r="AN287" s="4">
        <f t="shared" si="223"/>
        <v>11.308004409976093</v>
      </c>
      <c r="AO287" s="4">
        <f t="shared" si="224"/>
        <v>0</v>
      </c>
      <c r="AP287" s="4">
        <f t="shared" si="225"/>
        <v>0.44199559002390743</v>
      </c>
      <c r="AQ287" s="4">
        <f t="shared" si="226"/>
        <v>0</v>
      </c>
      <c r="AR287" s="4">
        <f t="shared" si="207"/>
        <v>7.4500000000007276</v>
      </c>
      <c r="AS287">
        <f t="shared" si="227"/>
        <v>11.308004409976093</v>
      </c>
      <c r="AT287" s="6">
        <f t="shared" si="228"/>
        <v>0</v>
      </c>
      <c r="AU287" s="4">
        <f t="shared" si="229"/>
        <v>9.0213582752976862</v>
      </c>
      <c r="AV287" s="4">
        <f t="shared" si="230"/>
        <v>8.4710940355249242</v>
      </c>
      <c r="AW287">
        <f t="shared" si="231"/>
        <v>0</v>
      </c>
      <c r="AX287">
        <f t="shared" si="232"/>
        <v>0</v>
      </c>
      <c r="AY287">
        <f t="shared" si="233"/>
        <v>0</v>
      </c>
      <c r="AZ287" s="4">
        <f t="shared" si="208"/>
        <v>6.94</v>
      </c>
      <c r="BA287" s="4">
        <f t="shared" si="234"/>
        <v>2034.1949999999983</v>
      </c>
      <c r="BB287" s="4">
        <f t="shared" si="209"/>
        <v>1970.5066666666805</v>
      </c>
      <c r="BC287" s="4">
        <f t="shared" si="210"/>
        <v>1206.4399999999996</v>
      </c>
      <c r="BE287"/>
      <c r="BG287" s="6"/>
      <c r="BM287">
        <f t="shared" si="211"/>
        <v>1</v>
      </c>
    </row>
    <row r="288" spans="1:65" x14ac:dyDescent="0.25">
      <c r="A288">
        <v>2227</v>
      </c>
      <c r="B288" s="1">
        <v>44413</v>
      </c>
      <c r="C288" s="2">
        <v>4408.8599999999997</v>
      </c>
      <c r="D288" s="2">
        <v>4429.76</v>
      </c>
      <c r="E288" s="2">
        <v>4408.8599999999997</v>
      </c>
      <c r="F288" s="2">
        <v>4429.1000000000004</v>
      </c>
      <c r="G288" s="2">
        <v>2734220000</v>
      </c>
      <c r="H288" s="2">
        <f t="shared" si="212"/>
        <v>10.960392379432033</v>
      </c>
      <c r="I288" s="2">
        <f t="shared" si="213"/>
        <v>4374.3280000000013</v>
      </c>
      <c r="J288" s="2">
        <f t="shared" si="214"/>
        <v>18.305603247726054</v>
      </c>
      <c r="K288" s="2">
        <f t="shared" si="215"/>
        <v>6.1999999999998181</v>
      </c>
      <c r="L288" s="18">
        <v>9.4149999999999998E-2</v>
      </c>
      <c r="M288" s="19">
        <v>17.677706682846765</v>
      </c>
      <c r="N288" s="4">
        <f t="shared" si="188"/>
        <v>27.100000000000364</v>
      </c>
      <c r="O288" s="4">
        <f t="shared" si="216"/>
        <v>34.024000000000072</v>
      </c>
      <c r="P288" s="4">
        <f t="shared" si="189"/>
        <v>3.9487744360902228</v>
      </c>
      <c r="Q288" s="4">
        <f t="shared" si="217"/>
        <v>2.450338670317243</v>
      </c>
      <c r="R288" s="18">
        <f t="shared" si="190"/>
        <v>4406.6567894736845</v>
      </c>
      <c r="S288" s="2">
        <f t="shared" si="191"/>
        <v>22.443210526315852</v>
      </c>
      <c r="T288" s="22">
        <f t="shared" si="192"/>
        <v>0</v>
      </c>
      <c r="U288" s="29">
        <f t="shared" si="193"/>
        <v>4409.8380402919702</v>
      </c>
      <c r="V288" s="30">
        <f t="shared" si="194"/>
        <v>19.26195970803019</v>
      </c>
      <c r="W288" s="31">
        <f t="shared" si="218"/>
        <v>0</v>
      </c>
      <c r="X288" s="35">
        <f t="shared" si="195"/>
        <v>4416.1668000000027</v>
      </c>
      <c r="Y288" s="30">
        <f t="shared" si="196"/>
        <v>12.933199999997669</v>
      </c>
      <c r="Z288" s="31">
        <f t="shared" si="219"/>
        <v>1</v>
      </c>
      <c r="AA288" s="29">
        <f t="shared" si="197"/>
        <v>4410.7240666510952</v>
      </c>
      <c r="AB288" s="30">
        <f t="shared" si="198"/>
        <v>18.375933348905164</v>
      </c>
      <c r="AC288" s="31">
        <f t="shared" si="220"/>
        <v>1</v>
      </c>
      <c r="AD288" s="32">
        <f t="shared" si="199"/>
        <v>1</v>
      </c>
      <c r="AE288" s="33">
        <f t="shared" si="200"/>
        <v>1</v>
      </c>
      <c r="AF288" s="33">
        <f t="shared" si="201"/>
        <v>0</v>
      </c>
      <c r="AG288" s="33">
        <f t="shared" si="202"/>
        <v>0</v>
      </c>
      <c r="AH288" s="38">
        <f t="shared" si="203"/>
        <v>1</v>
      </c>
      <c r="AI288" s="33">
        <f t="shared" si="204"/>
        <v>1</v>
      </c>
      <c r="AJ288" s="39">
        <f t="shared" si="205"/>
        <v>1</v>
      </c>
      <c r="AK288" s="43">
        <f t="shared" si="206"/>
        <v>0</v>
      </c>
      <c r="AL288" s="4">
        <f t="shared" si="221"/>
        <v>20.900000000000546</v>
      </c>
      <c r="AM288" s="4">
        <f t="shared" si="222"/>
        <v>19.035933348905019</v>
      </c>
      <c r="AN288" s="4">
        <f t="shared" si="223"/>
        <v>19.035933348905019</v>
      </c>
      <c r="AO288" s="4">
        <f t="shared" si="224"/>
        <v>0</v>
      </c>
      <c r="AP288" s="4">
        <f t="shared" si="225"/>
        <v>1.864066651095527</v>
      </c>
      <c r="AQ288" s="4">
        <f t="shared" si="226"/>
        <v>0</v>
      </c>
      <c r="AR288" s="4">
        <f t="shared" si="207"/>
        <v>20.240000000000691</v>
      </c>
      <c r="AS288">
        <f t="shared" si="227"/>
        <v>19.035933348905019</v>
      </c>
      <c r="AT288" s="6">
        <f t="shared" si="228"/>
        <v>0</v>
      </c>
      <c r="AU288" s="4">
        <f t="shared" si="229"/>
        <v>3.4814184379098627</v>
      </c>
      <c r="AV288" s="4">
        <f t="shared" si="230"/>
        <v>-2.2622933171539268</v>
      </c>
      <c r="AW288">
        <f t="shared" si="231"/>
        <v>0</v>
      </c>
      <c r="AX288">
        <f t="shared" si="232"/>
        <v>0</v>
      </c>
      <c r="AY288">
        <f t="shared" si="233"/>
        <v>1</v>
      </c>
      <c r="AZ288" s="4">
        <f t="shared" si="208"/>
        <v>-3.9100000000000006</v>
      </c>
      <c r="BA288" s="4">
        <f t="shared" si="234"/>
        <v>2027.2549999999983</v>
      </c>
      <c r="BB288" s="4">
        <f t="shared" si="209"/>
        <v>1963.5666666666805</v>
      </c>
      <c r="BC288" s="4">
        <f t="shared" si="210"/>
        <v>1198.3559999999998</v>
      </c>
      <c r="BE288"/>
      <c r="BG288" s="6"/>
      <c r="BM288">
        <f t="shared" si="211"/>
        <v>1</v>
      </c>
    </row>
    <row r="289" spans="1:65" x14ac:dyDescent="0.25">
      <c r="A289">
        <v>2226</v>
      </c>
      <c r="B289" s="1">
        <v>44412</v>
      </c>
      <c r="C289" s="2">
        <v>4415.95</v>
      </c>
      <c r="D289" s="2">
        <v>4416.17</v>
      </c>
      <c r="E289" s="2">
        <v>4400.2299999999996</v>
      </c>
      <c r="F289" s="2">
        <v>4402.66</v>
      </c>
      <c r="G289" s="2">
        <v>3382620000</v>
      </c>
      <c r="H289" s="2">
        <f t="shared" si="212"/>
        <v>16.9721583777667</v>
      </c>
      <c r="I289" s="2">
        <f t="shared" si="213"/>
        <v>4369.9385000000011</v>
      </c>
      <c r="J289" s="2">
        <f t="shared" si="214"/>
        <v>22.252084112918951</v>
      </c>
      <c r="K289" s="2">
        <f t="shared" si="215"/>
        <v>-7.1999999999998181</v>
      </c>
      <c r="L289" s="18">
        <v>0.1038</v>
      </c>
      <c r="M289" s="19">
        <v>19.580305901578161</v>
      </c>
      <c r="N289" s="4">
        <f t="shared" si="188"/>
        <v>22.920000000000073</v>
      </c>
      <c r="O289" s="4">
        <f t="shared" si="216"/>
        <v>33.29499999999998</v>
      </c>
      <c r="P289" s="4">
        <f t="shared" si="189"/>
        <v>3.9967894736842053</v>
      </c>
      <c r="Q289" s="4">
        <f t="shared" si="217"/>
        <v>2.5077956204379546</v>
      </c>
      <c r="R289" s="18">
        <f t="shared" si="190"/>
        <v>4426.9164511278195</v>
      </c>
      <c r="S289" s="2">
        <f t="shared" si="191"/>
        <v>24.256451127819673</v>
      </c>
      <c r="T289" s="22">
        <f t="shared" si="192"/>
        <v>0</v>
      </c>
      <c r="U289" s="29">
        <f t="shared" si="193"/>
        <v>4417.0091637905043</v>
      </c>
      <c r="V289" s="30">
        <f t="shared" si="194"/>
        <v>14.349163790504463</v>
      </c>
      <c r="W289" s="31">
        <f t="shared" si="218"/>
        <v>1</v>
      </c>
      <c r="X289" s="35">
        <f t="shared" si="195"/>
        <v>4411.0009333333337</v>
      </c>
      <c r="Y289" s="30">
        <f t="shared" si="196"/>
        <v>8.3409333333338509</v>
      </c>
      <c r="Z289" s="31">
        <f t="shared" si="219"/>
        <v>1</v>
      </c>
      <c r="AA289" s="29">
        <f t="shared" si="197"/>
        <v>4416.1680115265008</v>
      </c>
      <c r="AB289" s="30">
        <f t="shared" si="198"/>
        <v>13.508011526500923</v>
      </c>
      <c r="AC289" s="31">
        <f t="shared" si="220"/>
        <v>1</v>
      </c>
      <c r="AD289" s="32">
        <f t="shared" si="199"/>
        <v>1</v>
      </c>
      <c r="AE289" s="33">
        <f t="shared" si="200"/>
        <v>0</v>
      </c>
      <c r="AF289" s="33">
        <f t="shared" si="201"/>
        <v>0</v>
      </c>
      <c r="AG289" s="33">
        <f t="shared" si="202"/>
        <v>0</v>
      </c>
      <c r="AH289" s="38">
        <f t="shared" si="203"/>
        <v>1</v>
      </c>
      <c r="AI289" s="33">
        <f t="shared" si="204"/>
        <v>0</v>
      </c>
      <c r="AJ289" s="39">
        <f t="shared" si="205"/>
        <v>1</v>
      </c>
      <c r="AK289" s="43">
        <f t="shared" si="206"/>
        <v>0</v>
      </c>
      <c r="AL289" s="4">
        <f t="shared" si="221"/>
        <v>0.22000000000025466</v>
      </c>
      <c r="AM289" s="4">
        <f t="shared" si="222"/>
        <v>1.988473499295651E-3</v>
      </c>
      <c r="AN289" s="4">
        <f t="shared" si="223"/>
        <v>1.988473499295651E-3</v>
      </c>
      <c r="AO289" s="4">
        <f t="shared" si="224"/>
        <v>-15.720000000000255</v>
      </c>
      <c r="AP289" s="4">
        <f t="shared" si="225"/>
        <v>15.938011526501214</v>
      </c>
      <c r="AQ289" s="4">
        <f t="shared" si="226"/>
        <v>15.720000000000255</v>
      </c>
      <c r="AR289" s="4">
        <f t="shared" si="207"/>
        <v>13.289999999999964</v>
      </c>
      <c r="AS289">
        <f t="shared" si="227"/>
        <v>15.720000000000255</v>
      </c>
      <c r="AT289" s="6">
        <f t="shared" si="228"/>
        <v>0</v>
      </c>
      <c r="AU289" s="4">
        <f t="shared" si="229"/>
        <v>5.8825728282124068</v>
      </c>
      <c r="AV289" s="4">
        <f t="shared" si="230"/>
        <v>6.5903059015781968</v>
      </c>
      <c r="AW289">
        <f t="shared" si="231"/>
        <v>0</v>
      </c>
      <c r="AX289">
        <f t="shared" si="232"/>
        <v>0</v>
      </c>
      <c r="AY289">
        <f t="shared" si="233"/>
        <v>0</v>
      </c>
      <c r="AZ289" s="4">
        <f t="shared" si="208"/>
        <v>6.94</v>
      </c>
      <c r="BA289" s="4">
        <f t="shared" si="234"/>
        <v>2031.1649999999984</v>
      </c>
      <c r="BB289" s="4">
        <f t="shared" si="209"/>
        <v>1966.173333333347</v>
      </c>
      <c r="BC289" s="4">
        <f t="shared" si="210"/>
        <v>1201.1919999999998</v>
      </c>
      <c r="BE289"/>
      <c r="BG289" s="6"/>
      <c r="BM289">
        <f t="shared" si="211"/>
        <v>1</v>
      </c>
    </row>
    <row r="290" spans="1:65" x14ac:dyDescent="0.25">
      <c r="A290">
        <v>2225</v>
      </c>
      <c r="B290" s="1">
        <v>44411</v>
      </c>
      <c r="C290" s="2">
        <v>4392.74</v>
      </c>
      <c r="D290" s="2">
        <v>4423.79</v>
      </c>
      <c r="E290" s="2">
        <v>4373</v>
      </c>
      <c r="F290" s="2">
        <v>4423.1499999999996</v>
      </c>
      <c r="G290" s="2">
        <v>3305340000</v>
      </c>
      <c r="H290" s="2">
        <f t="shared" si="212"/>
        <v>26.072794590871396</v>
      </c>
      <c r="I290" s="2">
        <f t="shared" si="213"/>
        <v>4366.6914999999999</v>
      </c>
      <c r="J290" s="2">
        <f t="shared" si="214"/>
        <v>27.737936263498305</v>
      </c>
      <c r="K290" s="2">
        <f t="shared" si="215"/>
        <v>5.5799999999999272</v>
      </c>
      <c r="L290" s="18">
        <v>0.1004</v>
      </c>
      <c r="M290" s="19">
        <v>18.784845937576229</v>
      </c>
      <c r="N290" s="4">
        <f t="shared" si="188"/>
        <v>50.789999999999964</v>
      </c>
      <c r="O290" s="4">
        <f t="shared" si="216"/>
        <v>34.666999999999916</v>
      </c>
      <c r="P290" s="4">
        <f t="shared" si="189"/>
        <v>3.7664511278195429</v>
      </c>
      <c r="Q290" s="4">
        <f t="shared" si="217"/>
        <v>2.7158045910381978</v>
      </c>
      <c r="R290" s="18">
        <f t="shared" si="190"/>
        <v>4390.514052631579</v>
      </c>
      <c r="S290" s="2">
        <f t="shared" si="191"/>
        <v>32.635947368420602</v>
      </c>
      <c r="T290" s="22">
        <f t="shared" si="192"/>
        <v>0</v>
      </c>
      <c r="U290" s="29">
        <f t="shared" si="193"/>
        <v>4393.8106689591941</v>
      </c>
      <c r="V290" s="30">
        <f t="shared" si="194"/>
        <v>29.339331040805519</v>
      </c>
      <c r="W290" s="31">
        <f t="shared" si="218"/>
        <v>0</v>
      </c>
      <c r="X290" s="35">
        <f t="shared" si="195"/>
        <v>4396.7167999999983</v>
      </c>
      <c r="Y290" s="30">
        <f t="shared" si="196"/>
        <v>26.433200000001307</v>
      </c>
      <c r="Z290" s="31">
        <f t="shared" si="219"/>
        <v>0</v>
      </c>
      <c r="AA290" s="29">
        <f t="shared" si="197"/>
        <v>4394.217527304907</v>
      </c>
      <c r="AB290" s="30">
        <f t="shared" si="198"/>
        <v>28.932472695092656</v>
      </c>
      <c r="AC290" s="31">
        <f t="shared" si="220"/>
        <v>0</v>
      </c>
      <c r="AD290" s="32">
        <f t="shared" si="199"/>
        <v>-1</v>
      </c>
      <c r="AE290" s="33">
        <f t="shared" si="200"/>
        <v>0</v>
      </c>
      <c r="AF290" s="33">
        <f t="shared" si="201"/>
        <v>-1</v>
      </c>
      <c r="AG290" s="33">
        <f t="shared" si="202"/>
        <v>0</v>
      </c>
      <c r="AH290" s="38">
        <f t="shared" si="203"/>
        <v>-1</v>
      </c>
      <c r="AI290" s="33">
        <f t="shared" si="204"/>
        <v>-1</v>
      </c>
      <c r="AJ290" s="39">
        <f t="shared" si="205"/>
        <v>-1</v>
      </c>
      <c r="AK290" s="43">
        <f t="shared" si="206"/>
        <v>-1</v>
      </c>
      <c r="AL290" s="4">
        <f t="shared" si="221"/>
        <v>31.050000000000182</v>
      </c>
      <c r="AM290" s="4">
        <f t="shared" si="222"/>
        <v>29.572472695092983</v>
      </c>
      <c r="AN290" s="4">
        <f t="shared" si="223"/>
        <v>29.572472695092983</v>
      </c>
      <c r="AO290" s="4">
        <f t="shared" si="224"/>
        <v>-19.739999999999782</v>
      </c>
      <c r="AP290" s="4">
        <f t="shared" si="225"/>
        <v>21.21752730490698</v>
      </c>
      <c r="AQ290" s="4">
        <f t="shared" si="226"/>
        <v>19.739999999999782</v>
      </c>
      <c r="AR290" s="4">
        <f t="shared" si="207"/>
        <v>30.409999999999854</v>
      </c>
      <c r="AS290">
        <f t="shared" si="227"/>
        <v>29.572472695092983</v>
      </c>
      <c r="AT290" s="6">
        <f t="shared" si="228"/>
        <v>1</v>
      </c>
      <c r="AU290" s="4">
        <f t="shared" si="229"/>
        <v>-2.6918505664938728</v>
      </c>
      <c r="AV290" s="4">
        <f t="shared" si="230"/>
        <v>-11.325154062423625</v>
      </c>
      <c r="AW290">
        <f t="shared" si="231"/>
        <v>1</v>
      </c>
      <c r="AX290">
        <f t="shared" si="232"/>
        <v>0</v>
      </c>
      <c r="AY290">
        <f t="shared" si="233"/>
        <v>0</v>
      </c>
      <c r="AZ290" s="4">
        <f t="shared" si="208"/>
        <v>-3.9100000000000006</v>
      </c>
      <c r="BA290" s="4">
        <f t="shared" si="234"/>
        <v>2024.2249999999983</v>
      </c>
      <c r="BB290" s="4">
        <f t="shared" si="209"/>
        <v>1963.8600000000138</v>
      </c>
      <c r="BC290" s="4">
        <f t="shared" si="210"/>
        <v>1191.9079999999999</v>
      </c>
      <c r="BE290"/>
      <c r="BG290" s="6"/>
      <c r="BM290">
        <f t="shared" si="211"/>
        <v>1</v>
      </c>
    </row>
    <row r="291" spans="1:65" x14ac:dyDescent="0.25">
      <c r="A291">
        <v>2224</v>
      </c>
      <c r="B291" s="1">
        <v>44410</v>
      </c>
      <c r="C291" s="2">
        <v>4406.8599999999997</v>
      </c>
      <c r="D291" s="2">
        <v>4422.18</v>
      </c>
      <c r="E291" s="2">
        <v>4384.8100000000004</v>
      </c>
      <c r="F291" s="2">
        <v>4387.16</v>
      </c>
      <c r="G291" s="2">
        <v>2919940000</v>
      </c>
      <c r="H291" s="2">
        <f t="shared" si="212"/>
        <v>47.25828521128453</v>
      </c>
      <c r="I291" s="2">
        <f t="shared" si="213"/>
        <v>4364.8775000000005</v>
      </c>
      <c r="J291" s="2">
        <f t="shared" si="214"/>
        <v>40.866552566667629</v>
      </c>
      <c r="K291" s="2">
        <f t="shared" si="215"/>
        <v>11.599999999999454</v>
      </c>
      <c r="L291" s="18">
        <v>0.12469999999999999</v>
      </c>
      <c r="M291" s="19">
        <v>23.374454024868793</v>
      </c>
      <c r="N291" s="4">
        <f t="shared" si="188"/>
        <v>37.369999999999891</v>
      </c>
      <c r="O291" s="4">
        <f t="shared" si="216"/>
        <v>37.422999999999959</v>
      </c>
      <c r="P291" s="4">
        <f t="shared" si="189"/>
        <v>3.3540526315789463</v>
      </c>
      <c r="Q291" s="4">
        <f t="shared" si="217"/>
        <v>2.7453050235752965</v>
      </c>
      <c r="R291" s="18">
        <f t="shared" si="190"/>
        <v>4398.524488721805</v>
      </c>
      <c r="S291" s="2">
        <f t="shared" si="191"/>
        <v>11.364488721805174</v>
      </c>
      <c r="T291" s="22">
        <f t="shared" si="192"/>
        <v>1</v>
      </c>
      <c r="U291" s="29">
        <f t="shared" si="193"/>
        <v>4408.0330334582131</v>
      </c>
      <c r="V291" s="30">
        <f t="shared" si="194"/>
        <v>20.873033458213285</v>
      </c>
      <c r="W291" s="31">
        <f t="shared" si="218"/>
        <v>0</v>
      </c>
      <c r="X291" s="35">
        <f t="shared" si="195"/>
        <v>4403.9494666666669</v>
      </c>
      <c r="Y291" s="30">
        <f t="shared" si="196"/>
        <v>16.789466666667067</v>
      </c>
      <c r="Z291" s="31">
        <f t="shared" si="219"/>
        <v>1</v>
      </c>
      <c r="AA291" s="29">
        <f t="shared" si="197"/>
        <v>4407.4613341073964</v>
      </c>
      <c r="AB291" s="30">
        <f t="shared" si="198"/>
        <v>20.301334107396542</v>
      </c>
      <c r="AC291" s="31">
        <f t="shared" si="220"/>
        <v>0</v>
      </c>
      <c r="AD291" s="32">
        <f t="shared" si="199"/>
        <v>-1</v>
      </c>
      <c r="AE291" s="33">
        <f t="shared" si="200"/>
        <v>-1</v>
      </c>
      <c r="AF291" s="33">
        <f t="shared" si="201"/>
        <v>-1</v>
      </c>
      <c r="AG291" s="33">
        <f t="shared" si="202"/>
        <v>-1</v>
      </c>
      <c r="AH291" s="38">
        <f t="shared" si="203"/>
        <v>-1</v>
      </c>
      <c r="AI291" s="33">
        <f t="shared" si="204"/>
        <v>-1</v>
      </c>
      <c r="AJ291" s="39">
        <f t="shared" si="205"/>
        <v>-1</v>
      </c>
      <c r="AK291" s="43">
        <f t="shared" si="206"/>
        <v>-1</v>
      </c>
      <c r="AL291" s="4">
        <f t="shared" si="221"/>
        <v>15.320000000000618</v>
      </c>
      <c r="AM291" s="4">
        <f t="shared" si="222"/>
        <v>14.718665892603894</v>
      </c>
      <c r="AN291" s="4">
        <f t="shared" si="223"/>
        <v>14.718665892603894</v>
      </c>
      <c r="AO291" s="4">
        <f t="shared" si="224"/>
        <v>-22.049999999999272</v>
      </c>
      <c r="AP291" s="4">
        <f t="shared" si="225"/>
        <v>22.651334107395996</v>
      </c>
      <c r="AQ291" s="4">
        <f t="shared" si="226"/>
        <v>22.049999999999272</v>
      </c>
      <c r="AR291" s="4">
        <f t="shared" si="207"/>
        <v>19.699999999999818</v>
      </c>
      <c r="AS291">
        <f t="shared" si="227"/>
        <v>22.049999999999272</v>
      </c>
      <c r="AT291" s="6">
        <f t="shared" si="228"/>
        <v>0</v>
      </c>
      <c r="AU291" s="4">
        <f t="shared" si="229"/>
        <v>0.64204919995516363</v>
      </c>
      <c r="AV291" s="4">
        <f t="shared" si="230"/>
        <v>3.974454024868975</v>
      </c>
      <c r="AW291">
        <f t="shared" si="231"/>
        <v>0</v>
      </c>
      <c r="AX291">
        <f t="shared" si="232"/>
        <v>0</v>
      </c>
      <c r="AY291">
        <f t="shared" si="233"/>
        <v>0</v>
      </c>
      <c r="AZ291" s="4">
        <f t="shared" si="208"/>
        <v>6.94</v>
      </c>
      <c r="BA291" s="4">
        <f t="shared" si="234"/>
        <v>2028.1349999999984</v>
      </c>
      <c r="BB291" s="4">
        <f t="shared" si="209"/>
        <v>1967.7700000000139</v>
      </c>
      <c r="BC291" s="4">
        <f t="shared" si="210"/>
        <v>1197.5559999999998</v>
      </c>
      <c r="BE291"/>
      <c r="BG291" s="6"/>
      <c r="BM291">
        <f t="shared" si="211"/>
        <v>1</v>
      </c>
    </row>
    <row r="292" spans="1:65" x14ac:dyDescent="0.25">
      <c r="A292">
        <v>2223</v>
      </c>
      <c r="B292" s="1">
        <v>44407</v>
      </c>
      <c r="C292" s="2">
        <v>4395.12</v>
      </c>
      <c r="D292" s="2">
        <v>4412.25</v>
      </c>
      <c r="E292" s="2">
        <v>4389.6499999999996</v>
      </c>
      <c r="F292" s="2">
        <v>4395.26</v>
      </c>
      <c r="G292" s="2">
        <v>2861600000</v>
      </c>
      <c r="H292" s="2">
        <f t="shared" si="212"/>
        <v>52.233644340703641</v>
      </c>
      <c r="I292" s="2">
        <f t="shared" si="213"/>
        <v>4360.8645000000006</v>
      </c>
      <c r="J292" s="2">
        <f t="shared" si="214"/>
        <v>54.544647793296242</v>
      </c>
      <c r="K292" s="2">
        <f t="shared" si="215"/>
        <v>-24.029999999999745</v>
      </c>
      <c r="L292" s="18">
        <v>0.1047</v>
      </c>
      <c r="M292" s="19">
        <v>19.732216695612554</v>
      </c>
      <c r="N292" s="4">
        <f t="shared" si="188"/>
        <v>29.5</v>
      </c>
      <c r="O292" s="4">
        <f t="shared" si="216"/>
        <v>43.088999999999942</v>
      </c>
      <c r="P292" s="4">
        <f t="shared" si="189"/>
        <v>3.2644887218045096</v>
      </c>
      <c r="Q292" s="4">
        <f t="shared" si="217"/>
        <v>3.0077780979827109</v>
      </c>
      <c r="R292" s="18">
        <f t="shared" si="190"/>
        <v>4422.6075263157891</v>
      </c>
      <c r="S292" s="2">
        <f t="shared" si="191"/>
        <v>27.347526315788855</v>
      </c>
      <c r="T292" s="22">
        <f t="shared" si="192"/>
        <v>0</v>
      </c>
      <c r="U292" s="29">
        <f t="shared" si="193"/>
        <v>4396.3738648343287</v>
      </c>
      <c r="V292" s="30">
        <f t="shared" si="194"/>
        <v>1.113864834328524</v>
      </c>
      <c r="W292" s="31">
        <f t="shared" si="218"/>
        <v>1</v>
      </c>
      <c r="X292" s="35">
        <f t="shared" si="195"/>
        <v>4395.5421333333325</v>
      </c>
      <c r="Y292" s="30">
        <f t="shared" si="196"/>
        <v>0.28213333333224</v>
      </c>
      <c r="Z292" s="31">
        <f t="shared" si="219"/>
        <v>1</v>
      </c>
      <c r="AA292" s="29">
        <f t="shared" si="197"/>
        <v>4396.2574224241889</v>
      </c>
      <c r="AB292" s="30">
        <f t="shared" si="198"/>
        <v>0.99742242418869864</v>
      </c>
      <c r="AC292" s="31">
        <f t="shared" si="220"/>
        <v>1</v>
      </c>
      <c r="AD292" s="32">
        <f t="shared" si="199"/>
        <v>1</v>
      </c>
      <c r="AE292" s="33">
        <f t="shared" si="200"/>
        <v>1</v>
      </c>
      <c r="AF292" s="33">
        <f t="shared" si="201"/>
        <v>1</v>
      </c>
      <c r="AG292" s="33">
        <f t="shared" si="202"/>
        <v>1</v>
      </c>
      <c r="AH292" s="38">
        <f t="shared" si="203"/>
        <v>1</v>
      </c>
      <c r="AI292" s="33">
        <f t="shared" si="204"/>
        <v>1</v>
      </c>
      <c r="AJ292" s="39">
        <f t="shared" si="205"/>
        <v>1</v>
      </c>
      <c r="AK292" s="43">
        <f t="shared" si="206"/>
        <v>1</v>
      </c>
      <c r="AL292" s="4">
        <f t="shared" si="221"/>
        <v>17.130000000000109</v>
      </c>
      <c r="AM292" s="4">
        <f t="shared" si="222"/>
        <v>15.992577575811083</v>
      </c>
      <c r="AN292" s="4">
        <f t="shared" si="223"/>
        <v>15.992577575811083</v>
      </c>
      <c r="AO292" s="4">
        <f t="shared" si="224"/>
        <v>-5.4700000000002547</v>
      </c>
      <c r="AP292" s="4">
        <f t="shared" si="225"/>
        <v>6.6074224241892807</v>
      </c>
      <c r="AQ292" s="4">
        <f t="shared" si="226"/>
        <v>5.4700000000002547</v>
      </c>
      <c r="AR292" s="4">
        <f t="shared" si="207"/>
        <v>0.14000000000032742</v>
      </c>
      <c r="AS292">
        <f t="shared" si="227"/>
        <v>15.992577575811083</v>
      </c>
      <c r="AT292" s="6">
        <f t="shared" si="228"/>
        <v>0</v>
      </c>
      <c r="AU292" s="4">
        <f t="shared" si="229"/>
        <v>4.7375274738072086</v>
      </c>
      <c r="AV292" s="4">
        <f t="shared" si="230"/>
        <v>19.892216695612227</v>
      </c>
      <c r="AW292">
        <f t="shared" si="231"/>
        <v>0</v>
      </c>
      <c r="AX292">
        <f t="shared" si="232"/>
        <v>0</v>
      </c>
      <c r="AY292">
        <f t="shared" si="233"/>
        <v>0</v>
      </c>
      <c r="AZ292" s="4">
        <f t="shared" si="208"/>
        <v>6.94</v>
      </c>
      <c r="BA292" s="4">
        <f t="shared" si="234"/>
        <v>2021.1949999999983</v>
      </c>
      <c r="BB292" s="4">
        <f t="shared" si="209"/>
        <v>1960.8300000000138</v>
      </c>
      <c r="BC292" s="4">
        <f t="shared" si="210"/>
        <v>1192.8599999999999</v>
      </c>
      <c r="BE292"/>
      <c r="BG292" s="6"/>
      <c r="BM292">
        <f t="shared" si="211"/>
        <v>1</v>
      </c>
    </row>
    <row r="293" spans="1:65" x14ac:dyDescent="0.25">
      <c r="A293">
        <v>2222</v>
      </c>
      <c r="B293" s="1">
        <v>44406</v>
      </c>
      <c r="C293" s="2">
        <v>4403.59</v>
      </c>
      <c r="D293" s="2">
        <v>4429.97</v>
      </c>
      <c r="E293" s="2">
        <v>4403.59</v>
      </c>
      <c r="F293" s="2">
        <v>4419.1499999999996</v>
      </c>
      <c r="G293" s="2">
        <v>2815510000</v>
      </c>
      <c r="H293" s="2">
        <f t="shared" si="212"/>
        <v>51.259360164212502</v>
      </c>
      <c r="I293" s="2">
        <f t="shared" si="213"/>
        <v>4356.1449999999995</v>
      </c>
      <c r="J293" s="2">
        <f t="shared" si="214"/>
        <v>54.286435979126416</v>
      </c>
      <c r="K293" s="2">
        <f t="shared" si="215"/>
        <v>2.9499999999998181</v>
      </c>
      <c r="L293" s="18">
        <v>9.6049999999999996E-2</v>
      </c>
      <c r="M293" s="19">
        <v>18.026178304015907</v>
      </c>
      <c r="N293" s="4">
        <f t="shared" si="188"/>
        <v>29.329999999999927</v>
      </c>
      <c r="O293" s="4">
        <f t="shared" si="216"/>
        <v>45.394999999999982</v>
      </c>
      <c r="P293" s="4">
        <f t="shared" si="189"/>
        <v>3.4575263157894738</v>
      </c>
      <c r="Q293" s="4">
        <f t="shared" si="217"/>
        <v>3.2150380367406779</v>
      </c>
      <c r="R293" s="18">
        <f t="shared" si="190"/>
        <v>4404.1206616541358</v>
      </c>
      <c r="S293" s="2">
        <f t="shared" si="191"/>
        <v>15.029338345863835</v>
      </c>
      <c r="T293" s="22">
        <f t="shared" si="192"/>
        <v>1</v>
      </c>
      <c r="U293" s="29">
        <f t="shared" si="193"/>
        <v>4404.9029830653699</v>
      </c>
      <c r="V293" s="30">
        <f t="shared" si="194"/>
        <v>14.247016934629755</v>
      </c>
      <c r="W293" s="31">
        <f t="shared" si="218"/>
        <v>1</v>
      </c>
      <c r="X293" s="35">
        <f t="shared" si="195"/>
        <v>4399.4544000000005</v>
      </c>
      <c r="Y293" s="30">
        <f t="shared" si="196"/>
        <v>19.695599999999104</v>
      </c>
      <c r="Z293" s="31">
        <f t="shared" si="219"/>
        <v>1</v>
      </c>
      <c r="AA293" s="29">
        <f t="shared" si="197"/>
        <v>4404.140181436218</v>
      </c>
      <c r="AB293" s="30">
        <f t="shared" si="198"/>
        <v>15.009818563781664</v>
      </c>
      <c r="AC293" s="31">
        <f t="shared" si="220"/>
        <v>1</v>
      </c>
      <c r="AD293" s="32">
        <f t="shared" si="199"/>
        <v>1</v>
      </c>
      <c r="AE293" s="33">
        <f t="shared" si="200"/>
        <v>1</v>
      </c>
      <c r="AF293" s="33">
        <f t="shared" si="201"/>
        <v>1</v>
      </c>
      <c r="AG293" s="33">
        <f t="shared" si="202"/>
        <v>1</v>
      </c>
      <c r="AH293" s="38">
        <f t="shared" si="203"/>
        <v>1</v>
      </c>
      <c r="AI293" s="33">
        <f t="shared" si="204"/>
        <v>1</v>
      </c>
      <c r="AJ293" s="39">
        <f t="shared" si="205"/>
        <v>1</v>
      </c>
      <c r="AK293" s="43">
        <f t="shared" si="206"/>
        <v>1</v>
      </c>
      <c r="AL293" s="4">
        <f t="shared" si="221"/>
        <v>26.380000000000109</v>
      </c>
      <c r="AM293" s="4">
        <f t="shared" si="222"/>
        <v>25.829818563782283</v>
      </c>
      <c r="AN293" s="4">
        <f t="shared" si="223"/>
        <v>25.829818563782283</v>
      </c>
      <c r="AO293" s="4">
        <f t="shared" si="224"/>
        <v>0</v>
      </c>
      <c r="AP293" s="4">
        <f t="shared" si="225"/>
        <v>0.55018143621782656</v>
      </c>
      <c r="AQ293" s="4">
        <f t="shared" si="226"/>
        <v>0</v>
      </c>
      <c r="AR293" s="4">
        <f t="shared" si="207"/>
        <v>15.559999999999491</v>
      </c>
      <c r="AS293">
        <f t="shared" si="227"/>
        <v>25.829818563782283</v>
      </c>
      <c r="AT293" s="6">
        <f t="shared" si="228"/>
        <v>1</v>
      </c>
      <c r="AU293" s="4">
        <f t="shared" si="229"/>
        <v>-2.008961202553273</v>
      </c>
      <c r="AV293" s="4">
        <f t="shared" si="230"/>
        <v>2.7661783040164165</v>
      </c>
      <c r="AW293">
        <f t="shared" si="231"/>
        <v>0</v>
      </c>
      <c r="AX293">
        <f t="shared" si="232"/>
        <v>1</v>
      </c>
      <c r="AY293">
        <f t="shared" si="233"/>
        <v>0</v>
      </c>
      <c r="AZ293" s="4">
        <f t="shared" si="208"/>
        <v>-3.9100000000000006</v>
      </c>
      <c r="BA293" s="4">
        <f t="shared" si="234"/>
        <v>2014.2549999999983</v>
      </c>
      <c r="BB293" s="4">
        <f t="shared" si="209"/>
        <v>1953.8900000000137</v>
      </c>
      <c r="BC293" s="4">
        <f t="shared" si="210"/>
        <v>1196.2479999999998</v>
      </c>
      <c r="BE293"/>
      <c r="BG293" s="6"/>
      <c r="BM293">
        <f t="shared" si="211"/>
        <v>1</v>
      </c>
    </row>
    <row r="294" spans="1:65" x14ac:dyDescent="0.25">
      <c r="A294">
        <v>2221</v>
      </c>
      <c r="B294" s="1">
        <v>44405</v>
      </c>
      <c r="C294" s="2">
        <v>4402.95</v>
      </c>
      <c r="D294" s="2">
        <v>4415.47</v>
      </c>
      <c r="E294" s="2">
        <v>4387.01</v>
      </c>
      <c r="F294" s="2">
        <v>4400.6400000000003</v>
      </c>
      <c r="G294" s="2">
        <v>3215130000</v>
      </c>
      <c r="H294" s="2">
        <f t="shared" si="212"/>
        <v>49.387052295560778</v>
      </c>
      <c r="I294" s="2">
        <f t="shared" si="213"/>
        <v>4350.4979999999996</v>
      </c>
      <c r="J294" s="2">
        <f t="shared" si="214"/>
        <v>51.27484505609273</v>
      </c>
      <c r="K294" s="2">
        <f t="shared" si="215"/>
        <v>1.4899999999997817</v>
      </c>
      <c r="L294" s="18">
        <v>0.11035</v>
      </c>
      <c r="M294" s="19">
        <v>20.713789009764358</v>
      </c>
      <c r="N294" s="4">
        <f t="shared" si="188"/>
        <v>28.460000000000036</v>
      </c>
      <c r="O294" s="4">
        <f t="shared" si="216"/>
        <v>45.822000000000024</v>
      </c>
      <c r="P294" s="4">
        <f t="shared" si="189"/>
        <v>3.4806616541353428</v>
      </c>
      <c r="Q294" s="4">
        <f t="shared" si="217"/>
        <v>3.3666232445385664</v>
      </c>
      <c r="R294" s="18">
        <f t="shared" si="190"/>
        <v>4405.1545563909776</v>
      </c>
      <c r="S294" s="2">
        <f t="shared" si="191"/>
        <v>4.5145563909773045</v>
      </c>
      <c r="T294" s="22">
        <f t="shared" si="192"/>
        <v>1</v>
      </c>
      <c r="U294" s="29">
        <f t="shared" si="193"/>
        <v>4404.3269275036218</v>
      </c>
      <c r="V294" s="30">
        <f t="shared" si="194"/>
        <v>3.6869275036215186</v>
      </c>
      <c r="W294" s="31">
        <f t="shared" si="218"/>
        <v>1</v>
      </c>
      <c r="X294" s="35">
        <f t="shared" si="195"/>
        <v>4405.3934666666664</v>
      </c>
      <c r="Y294" s="30">
        <f t="shared" si="196"/>
        <v>4.7534666666660996</v>
      </c>
      <c r="Z294" s="31">
        <f t="shared" si="219"/>
        <v>1</v>
      </c>
      <c r="AA294" s="29">
        <f t="shared" si="197"/>
        <v>4404.4762429864486</v>
      </c>
      <c r="AB294" s="30">
        <f t="shared" si="198"/>
        <v>3.8362429864482692</v>
      </c>
      <c r="AC294" s="31">
        <f t="shared" si="220"/>
        <v>1</v>
      </c>
      <c r="AD294" s="32">
        <f t="shared" si="199"/>
        <v>1</v>
      </c>
      <c r="AE294" s="33">
        <f t="shared" si="200"/>
        <v>1</v>
      </c>
      <c r="AF294" s="33">
        <f t="shared" si="201"/>
        <v>1</v>
      </c>
      <c r="AG294" s="33">
        <f t="shared" si="202"/>
        <v>0</v>
      </c>
      <c r="AH294" s="38">
        <f t="shared" si="203"/>
        <v>1</v>
      </c>
      <c r="AI294" s="33">
        <f t="shared" si="204"/>
        <v>1</v>
      </c>
      <c r="AJ294" s="39">
        <f t="shared" si="205"/>
        <v>1</v>
      </c>
      <c r="AK294" s="43">
        <f t="shared" si="206"/>
        <v>1</v>
      </c>
      <c r="AL294" s="4">
        <f t="shared" si="221"/>
        <v>12.520000000000437</v>
      </c>
      <c r="AM294" s="4">
        <f t="shared" si="222"/>
        <v>10.993757013551658</v>
      </c>
      <c r="AN294" s="4">
        <f t="shared" si="223"/>
        <v>10.993757013551658</v>
      </c>
      <c r="AO294" s="4">
        <f t="shared" si="224"/>
        <v>-15.9399999999996</v>
      </c>
      <c r="AP294" s="4">
        <f t="shared" si="225"/>
        <v>17.466242986448378</v>
      </c>
      <c r="AQ294" s="4">
        <f t="shared" si="226"/>
        <v>15.9399999999996</v>
      </c>
      <c r="AR294" s="4">
        <f t="shared" si="207"/>
        <v>2.3099999999994907</v>
      </c>
      <c r="AS294">
        <f t="shared" si="227"/>
        <v>15.9399999999996</v>
      </c>
      <c r="AT294" s="6">
        <f t="shared" si="228"/>
        <v>0</v>
      </c>
      <c r="AU294" s="4">
        <f t="shared" si="229"/>
        <v>11.138527193124517</v>
      </c>
      <c r="AV294" s="4">
        <f t="shared" si="230"/>
        <v>18.703789009764868</v>
      </c>
      <c r="AW294">
        <f t="shared" si="231"/>
        <v>0</v>
      </c>
      <c r="AX294">
        <f t="shared" si="232"/>
        <v>0</v>
      </c>
      <c r="AY294">
        <f t="shared" si="233"/>
        <v>0</v>
      </c>
      <c r="AZ294" s="4">
        <f t="shared" si="208"/>
        <v>6.94</v>
      </c>
      <c r="BA294" s="4">
        <f t="shared" si="234"/>
        <v>2018.1649999999984</v>
      </c>
      <c r="BB294" s="4">
        <f t="shared" si="209"/>
        <v>1957.8000000000138</v>
      </c>
      <c r="BC294" s="4">
        <f t="shared" si="210"/>
        <v>1195.9919999999997</v>
      </c>
      <c r="BE294"/>
      <c r="BG294" s="6"/>
      <c r="BM294">
        <f t="shared" si="211"/>
        <v>1</v>
      </c>
    </row>
    <row r="295" spans="1:65" x14ac:dyDescent="0.25">
      <c r="A295">
        <v>2220</v>
      </c>
      <c r="B295" s="1">
        <v>44404</v>
      </c>
      <c r="C295" s="2">
        <v>4416.38</v>
      </c>
      <c r="D295" s="2">
        <v>4416.38</v>
      </c>
      <c r="E295" s="2">
        <v>4372.51</v>
      </c>
      <c r="F295" s="2">
        <v>4401.46</v>
      </c>
      <c r="G295" s="2">
        <v>3381080000</v>
      </c>
      <c r="H295" s="2">
        <f t="shared" si="212"/>
        <v>47.681138141244652</v>
      </c>
      <c r="I295" s="2">
        <f t="shared" si="213"/>
        <v>4345.0110000000004</v>
      </c>
      <c r="J295" s="2">
        <f t="shared" si="214"/>
        <v>49.73843165950619</v>
      </c>
      <c r="K295" s="2">
        <f t="shared" si="215"/>
        <v>-5.9200000000000728</v>
      </c>
      <c r="L295" s="18">
        <v>0.12484999999999999</v>
      </c>
      <c r="M295" s="19">
        <v>23.54654538532532</v>
      </c>
      <c r="N295" s="4">
        <f t="shared" si="188"/>
        <v>49.789999999999964</v>
      </c>
      <c r="O295" s="4">
        <f t="shared" si="216"/>
        <v>46.108000000000082</v>
      </c>
      <c r="P295" s="4">
        <f t="shared" si="189"/>
        <v>3.6945563909774397</v>
      </c>
      <c r="Q295" s="4">
        <f t="shared" si="217"/>
        <v>3.5305833426214899</v>
      </c>
      <c r="R295" s="18">
        <f t="shared" si="190"/>
        <v>4426.048834586466</v>
      </c>
      <c r="S295" s="2">
        <f t="shared" si="191"/>
        <v>24.588834586465964</v>
      </c>
      <c r="T295" s="22">
        <f t="shared" si="192"/>
        <v>0</v>
      </c>
      <c r="U295" s="29">
        <f t="shared" si="193"/>
        <v>4417.8450494167701</v>
      </c>
      <c r="V295" s="30">
        <f t="shared" si="194"/>
        <v>16.385049416770016</v>
      </c>
      <c r="W295" s="31">
        <f t="shared" si="218"/>
        <v>1</v>
      </c>
      <c r="X295" s="35">
        <f t="shared" si="195"/>
        <v>4424.901866666667</v>
      </c>
      <c r="Y295" s="30">
        <f t="shared" si="196"/>
        <v>23.441866666667011</v>
      </c>
      <c r="Z295" s="31">
        <f t="shared" si="219"/>
        <v>0</v>
      </c>
      <c r="AA295" s="29">
        <f t="shared" si="197"/>
        <v>4418.8330038317563</v>
      </c>
      <c r="AB295" s="30">
        <f t="shared" si="198"/>
        <v>17.37300383175625</v>
      </c>
      <c r="AC295" s="31">
        <f t="shared" si="220"/>
        <v>1</v>
      </c>
      <c r="AD295" s="32">
        <f t="shared" si="199"/>
        <v>1</v>
      </c>
      <c r="AE295" s="33">
        <f t="shared" si="200"/>
        <v>1</v>
      </c>
      <c r="AF295" s="33">
        <f t="shared" si="201"/>
        <v>0</v>
      </c>
      <c r="AG295" s="33">
        <f t="shared" si="202"/>
        <v>0</v>
      </c>
      <c r="AH295" s="38">
        <f t="shared" si="203"/>
        <v>1</v>
      </c>
      <c r="AI295" s="33">
        <f t="shared" si="204"/>
        <v>1</v>
      </c>
      <c r="AJ295" s="39">
        <f t="shared" si="205"/>
        <v>1</v>
      </c>
      <c r="AK295" s="43">
        <f t="shared" si="206"/>
        <v>1</v>
      </c>
      <c r="AL295" s="4">
        <f t="shared" si="221"/>
        <v>0</v>
      </c>
      <c r="AM295" s="4">
        <f t="shared" si="222"/>
        <v>-2.4530038317561775</v>
      </c>
      <c r="AN295" s="4">
        <f t="shared" si="223"/>
        <v>2.4530038317561775</v>
      </c>
      <c r="AO295" s="4">
        <f t="shared" si="224"/>
        <v>-43.869999999999891</v>
      </c>
      <c r="AP295" s="4">
        <f t="shared" si="225"/>
        <v>46.323003831756068</v>
      </c>
      <c r="AQ295" s="4">
        <f t="shared" si="226"/>
        <v>43.869999999999891</v>
      </c>
      <c r="AR295" s="4">
        <f t="shared" si="207"/>
        <v>14.920000000000073</v>
      </c>
      <c r="AS295">
        <f t="shared" si="227"/>
        <v>43.869999999999891</v>
      </c>
      <c r="AT295" s="6">
        <f t="shared" si="228"/>
        <v>1</v>
      </c>
      <c r="AU295" s="4">
        <f t="shared" si="229"/>
        <v>-20.609899444038067</v>
      </c>
      <c r="AV295" s="4">
        <f t="shared" si="230"/>
        <v>8.9265453853252481</v>
      </c>
      <c r="AW295">
        <f t="shared" si="231"/>
        <v>0</v>
      </c>
      <c r="AX295">
        <f t="shared" si="232"/>
        <v>1</v>
      </c>
      <c r="AY295">
        <f t="shared" si="233"/>
        <v>0</v>
      </c>
      <c r="AZ295" s="4">
        <f t="shared" si="208"/>
        <v>-3.9100000000000006</v>
      </c>
      <c r="BA295" s="4">
        <f t="shared" si="234"/>
        <v>2011.2249999999983</v>
      </c>
      <c r="BB295" s="4">
        <f t="shared" si="209"/>
        <v>1950.8600000000138</v>
      </c>
      <c r="BC295" s="4">
        <f t="shared" si="210"/>
        <v>1201.364</v>
      </c>
      <c r="BE295"/>
      <c r="BG295" s="6"/>
      <c r="BM295">
        <f t="shared" si="211"/>
        <v>1</v>
      </c>
    </row>
    <row r="296" spans="1:65" x14ac:dyDescent="0.25">
      <c r="A296">
        <v>2219</v>
      </c>
      <c r="B296" s="1">
        <v>44403</v>
      </c>
      <c r="C296" s="2">
        <v>4409.58</v>
      </c>
      <c r="D296" s="2">
        <v>4422.7299999999996</v>
      </c>
      <c r="E296" s="2">
        <v>4405.45</v>
      </c>
      <c r="F296" s="2">
        <v>4422.3</v>
      </c>
      <c r="G296" s="2">
        <v>2679110000</v>
      </c>
      <c r="H296" s="2">
        <f t="shared" si="212"/>
        <v>44.025248261020089</v>
      </c>
      <c r="I296" s="2">
        <f t="shared" si="213"/>
        <v>4338.4369999999999</v>
      </c>
      <c r="J296" s="2">
        <f t="shared" si="214"/>
        <v>48.380292037477176</v>
      </c>
      <c r="K296" s="2">
        <f t="shared" si="215"/>
        <v>-2.2100000000000364</v>
      </c>
      <c r="L296" s="18">
        <v>0.1075</v>
      </c>
      <c r="M296" s="19">
        <v>20.226174396488545</v>
      </c>
      <c r="N296" s="4">
        <f t="shared" si="188"/>
        <v>17.279999999999745</v>
      </c>
      <c r="O296" s="4">
        <f t="shared" si="216"/>
        <v>43.674000000000071</v>
      </c>
      <c r="P296" s="4">
        <f t="shared" si="189"/>
        <v>3.7488345864661645</v>
      </c>
      <c r="Q296" s="4">
        <f t="shared" si="217"/>
        <v>3.7565369660768648</v>
      </c>
      <c r="R296" s="18">
        <f t="shared" si="190"/>
        <v>4415.2389398496243</v>
      </c>
      <c r="S296" s="2">
        <f t="shared" si="191"/>
        <v>7.0610601503758517</v>
      </c>
      <c r="T296" s="22">
        <f t="shared" si="192"/>
        <v>1</v>
      </c>
      <c r="U296" s="29">
        <f t="shared" si="193"/>
        <v>4411.1852097587716</v>
      </c>
      <c r="V296" s="30">
        <f t="shared" si="194"/>
        <v>11.114790241228548</v>
      </c>
      <c r="W296" s="31">
        <f t="shared" si="218"/>
        <v>1</v>
      </c>
      <c r="X296" s="35">
        <f t="shared" si="195"/>
        <v>4414.9350666666796</v>
      </c>
      <c r="Y296" s="30">
        <f t="shared" si="196"/>
        <v>7.3649333333205504</v>
      </c>
      <c r="Z296" s="31">
        <f t="shared" si="219"/>
        <v>1</v>
      </c>
      <c r="AA296" s="29">
        <f t="shared" si="197"/>
        <v>4411.710189725879</v>
      </c>
      <c r="AB296" s="30">
        <f t="shared" si="198"/>
        <v>10.589810274121191</v>
      </c>
      <c r="AC296" s="31">
        <f t="shared" si="220"/>
        <v>1</v>
      </c>
      <c r="AD296" s="32">
        <f t="shared" si="199"/>
        <v>1</v>
      </c>
      <c r="AE296" s="33">
        <f t="shared" si="200"/>
        <v>0</v>
      </c>
      <c r="AF296" s="33">
        <f t="shared" si="201"/>
        <v>0</v>
      </c>
      <c r="AG296" s="33">
        <f t="shared" si="202"/>
        <v>0</v>
      </c>
      <c r="AH296" s="38">
        <f t="shared" si="203"/>
        <v>1</v>
      </c>
      <c r="AI296" s="33">
        <f t="shared" si="204"/>
        <v>1</v>
      </c>
      <c r="AJ296" s="39">
        <f t="shared" si="205"/>
        <v>0</v>
      </c>
      <c r="AK296" s="43">
        <f t="shared" si="206"/>
        <v>0</v>
      </c>
      <c r="AL296" s="4">
        <f t="shared" si="221"/>
        <v>13.149999999999636</v>
      </c>
      <c r="AM296" s="4">
        <f t="shared" si="222"/>
        <v>11.019810274120573</v>
      </c>
      <c r="AN296" s="4">
        <f t="shared" si="223"/>
        <v>11.019810274120573</v>
      </c>
      <c r="AO296" s="4">
        <f t="shared" si="224"/>
        <v>-4.1300000000001091</v>
      </c>
      <c r="AP296" s="4">
        <f t="shared" si="225"/>
        <v>6.2601897258791723</v>
      </c>
      <c r="AQ296" s="4">
        <f t="shared" si="226"/>
        <v>4.1300000000001091</v>
      </c>
      <c r="AR296" s="4">
        <f t="shared" si="207"/>
        <v>12.720000000000255</v>
      </c>
      <c r="AS296">
        <f t="shared" si="227"/>
        <v>11.019810274120573</v>
      </c>
      <c r="AT296" s="6">
        <f t="shared" si="228"/>
        <v>0</v>
      </c>
      <c r="AU296" s="4">
        <f t="shared" si="229"/>
        <v>8.9007782625729348</v>
      </c>
      <c r="AV296" s="4">
        <f t="shared" si="230"/>
        <v>7.8061743964882906</v>
      </c>
      <c r="AW296">
        <f t="shared" si="231"/>
        <v>0</v>
      </c>
      <c r="AX296">
        <f t="shared" si="232"/>
        <v>0</v>
      </c>
      <c r="AY296">
        <f t="shared" si="233"/>
        <v>0</v>
      </c>
      <c r="AZ296" s="4">
        <f t="shared" si="208"/>
        <v>6.94</v>
      </c>
      <c r="BA296" s="4">
        <f t="shared" si="234"/>
        <v>2015.1349999999984</v>
      </c>
      <c r="BB296" s="4">
        <f t="shared" si="209"/>
        <v>1954.7700000000139</v>
      </c>
      <c r="BC296" s="4">
        <f t="shared" si="210"/>
        <v>1198.644</v>
      </c>
      <c r="BE296"/>
      <c r="BG296" s="6"/>
      <c r="BM296">
        <f t="shared" si="211"/>
        <v>1</v>
      </c>
    </row>
    <row r="297" spans="1:65" x14ac:dyDescent="0.25">
      <c r="A297">
        <v>2218</v>
      </c>
      <c r="B297" s="1">
        <v>44400</v>
      </c>
      <c r="C297" s="2">
        <v>4381.2</v>
      </c>
      <c r="D297" s="2">
        <v>4415.18</v>
      </c>
      <c r="E297" s="2">
        <v>4381.2</v>
      </c>
      <c r="F297" s="2">
        <v>4411.79</v>
      </c>
      <c r="G297" s="2">
        <v>3490730000</v>
      </c>
      <c r="H297" s="2">
        <f t="shared" si="212"/>
        <v>40.239394807134616</v>
      </c>
      <c r="I297" s="2">
        <f t="shared" si="213"/>
        <v>4331.6804999999995</v>
      </c>
      <c r="J297" s="2">
        <f t="shared" si="214"/>
        <v>44.732918892372567</v>
      </c>
      <c r="K297" s="2">
        <f t="shared" si="215"/>
        <v>13.720000000000255</v>
      </c>
      <c r="L297" s="18">
        <v>9.2999999999999999E-2</v>
      </c>
      <c r="M297" s="19">
        <v>17.322250901472618</v>
      </c>
      <c r="N297" s="4">
        <f t="shared" si="188"/>
        <v>47.700000000000728</v>
      </c>
      <c r="O297" s="4">
        <f t="shared" si="216"/>
        <v>44.211000000000148</v>
      </c>
      <c r="P297" s="4">
        <f t="shared" si="189"/>
        <v>3.4489398496240575</v>
      </c>
      <c r="Q297" s="4">
        <f t="shared" si="217"/>
        <v>4.1159224583895666</v>
      </c>
      <c r="R297" s="18">
        <f t="shared" si="190"/>
        <v>4370.7850601503751</v>
      </c>
      <c r="S297" s="2">
        <f t="shared" si="191"/>
        <v>41.004939849624861</v>
      </c>
      <c r="T297" s="22">
        <f t="shared" si="192"/>
        <v>0</v>
      </c>
      <c r="U297" s="29">
        <f t="shared" si="193"/>
        <v>4382.7752403830173</v>
      </c>
      <c r="V297" s="30">
        <f t="shared" si="194"/>
        <v>29.014759616982701</v>
      </c>
      <c r="W297" s="31">
        <f t="shared" si="218"/>
        <v>0</v>
      </c>
      <c r="X297" s="35">
        <f t="shared" si="195"/>
        <v>4389.9114666666719</v>
      </c>
      <c r="Y297" s="30">
        <f t="shared" si="196"/>
        <v>21.878533333328051</v>
      </c>
      <c r="Z297" s="31">
        <f t="shared" si="219"/>
        <v>0</v>
      </c>
      <c r="AA297" s="29">
        <f t="shared" si="197"/>
        <v>4383.7743120627292</v>
      </c>
      <c r="AB297" s="30">
        <f t="shared" si="198"/>
        <v>28.015687937270741</v>
      </c>
      <c r="AC297" s="31">
        <f t="shared" si="220"/>
        <v>0</v>
      </c>
      <c r="AD297" s="32">
        <f t="shared" si="199"/>
        <v>-1</v>
      </c>
      <c r="AE297" s="33">
        <f t="shared" si="200"/>
        <v>-1</v>
      </c>
      <c r="AF297" s="33">
        <f t="shared" si="201"/>
        <v>0</v>
      </c>
      <c r="AG297" s="33">
        <f t="shared" si="202"/>
        <v>0</v>
      </c>
      <c r="AH297" s="38">
        <f t="shared" si="203"/>
        <v>-1</v>
      </c>
      <c r="AI297" s="33">
        <f t="shared" si="204"/>
        <v>-1</v>
      </c>
      <c r="AJ297" s="39">
        <f t="shared" si="205"/>
        <v>0</v>
      </c>
      <c r="AK297" s="43">
        <f t="shared" si="206"/>
        <v>0</v>
      </c>
      <c r="AL297" s="4">
        <f t="shared" si="221"/>
        <v>33.980000000000473</v>
      </c>
      <c r="AM297" s="4">
        <f t="shared" si="222"/>
        <v>31.405687937271068</v>
      </c>
      <c r="AN297" s="4">
        <f t="shared" si="223"/>
        <v>31.405687937271068</v>
      </c>
      <c r="AO297" s="4">
        <f t="shared" si="224"/>
        <v>0</v>
      </c>
      <c r="AP297" s="4">
        <f t="shared" si="225"/>
        <v>2.5743120627294047</v>
      </c>
      <c r="AQ297" s="4">
        <f t="shared" si="226"/>
        <v>0</v>
      </c>
      <c r="AR297" s="4">
        <f t="shared" si="207"/>
        <v>30.590000000000146</v>
      </c>
      <c r="AS297">
        <f t="shared" si="227"/>
        <v>31.405687937271068</v>
      </c>
      <c r="AT297" s="6">
        <f t="shared" si="228"/>
        <v>1</v>
      </c>
      <c r="AU297" s="4">
        <f t="shared" si="229"/>
        <v>-9.4409460400592664</v>
      </c>
      <c r="AV297" s="4">
        <f t="shared" si="230"/>
        <v>-12.967749098527527</v>
      </c>
      <c r="AW297">
        <f t="shared" si="231"/>
        <v>1</v>
      </c>
      <c r="AX297">
        <f t="shared" si="232"/>
        <v>0</v>
      </c>
      <c r="AY297">
        <f t="shared" si="233"/>
        <v>0</v>
      </c>
      <c r="AZ297" s="4">
        <f t="shared" si="208"/>
        <v>-3.9100000000000006</v>
      </c>
      <c r="BA297" s="4">
        <f t="shared" si="234"/>
        <v>2008.1949999999983</v>
      </c>
      <c r="BB297" s="4">
        <f t="shared" si="209"/>
        <v>1952.4566666666806</v>
      </c>
      <c r="BC297" s="4">
        <f t="shared" si="210"/>
        <v>1187.2919999999999</v>
      </c>
      <c r="BE297"/>
      <c r="BG297" s="6"/>
      <c r="BM297">
        <f t="shared" si="211"/>
        <v>1</v>
      </c>
    </row>
    <row r="298" spans="1:65" x14ac:dyDescent="0.25">
      <c r="A298">
        <v>2217</v>
      </c>
      <c r="B298" s="1">
        <v>44399</v>
      </c>
      <c r="C298" s="2">
        <v>4361.2700000000004</v>
      </c>
      <c r="D298" s="2">
        <v>4369.87</v>
      </c>
      <c r="E298" s="2">
        <v>4350.0600000000004</v>
      </c>
      <c r="F298" s="2">
        <v>4367.4799999999996</v>
      </c>
      <c r="G298" s="2">
        <v>2907910000</v>
      </c>
      <c r="H298" s="2">
        <f t="shared" si="212"/>
        <v>39.171230670253792</v>
      </c>
      <c r="I298" s="2">
        <f t="shared" si="213"/>
        <v>4325.4690000000001</v>
      </c>
      <c r="J298" s="2">
        <f t="shared" si="214"/>
        <v>41.876854692626708</v>
      </c>
      <c r="K298" s="2">
        <f t="shared" si="215"/>
        <v>2.5800000000008367</v>
      </c>
      <c r="L298" s="18">
        <v>0.10275000000000001</v>
      </c>
      <c r="M298" s="19">
        <v>19.099775562792871</v>
      </c>
      <c r="N298" s="4">
        <f t="shared" si="188"/>
        <v>19.809999999999491</v>
      </c>
      <c r="O298" s="4">
        <f t="shared" si="216"/>
        <v>44.51900000000014</v>
      </c>
      <c r="P298" s="4">
        <f t="shared" si="189"/>
        <v>3.3050601503759389</v>
      </c>
      <c r="Q298" s="4">
        <f t="shared" si="217"/>
        <v>4.0390779051733698</v>
      </c>
      <c r="R298" s="18">
        <f t="shared" si="190"/>
        <v>4362.6844586466159</v>
      </c>
      <c r="S298" s="2">
        <f t="shared" si="191"/>
        <v>4.795541353383669</v>
      </c>
      <c r="T298" s="22">
        <f t="shared" si="192"/>
        <v>1</v>
      </c>
      <c r="U298" s="29">
        <f t="shared" si="193"/>
        <v>4362.8913031653428</v>
      </c>
      <c r="V298" s="30">
        <f t="shared" si="194"/>
        <v>4.5886968346567301</v>
      </c>
      <c r="W298" s="31">
        <f t="shared" si="218"/>
        <v>1</v>
      </c>
      <c r="X298" s="35">
        <f t="shared" si="195"/>
        <v>4380.7124000000185</v>
      </c>
      <c r="Y298" s="30">
        <f t="shared" si="196"/>
        <v>13.23240000001897</v>
      </c>
      <c r="Z298" s="31">
        <f t="shared" si="219"/>
        <v>1</v>
      </c>
      <c r="AA298" s="29">
        <f t="shared" si="197"/>
        <v>4365.3862567221968</v>
      </c>
      <c r="AB298" s="30">
        <f t="shared" si="198"/>
        <v>2.0937432778027869</v>
      </c>
      <c r="AC298" s="31">
        <f t="shared" si="220"/>
        <v>1</v>
      </c>
      <c r="AD298" s="32">
        <f t="shared" si="199"/>
        <v>1</v>
      </c>
      <c r="AE298" s="33">
        <f t="shared" si="200"/>
        <v>0</v>
      </c>
      <c r="AF298" s="33">
        <f t="shared" si="201"/>
        <v>0</v>
      </c>
      <c r="AG298" s="33">
        <f t="shared" si="202"/>
        <v>0</v>
      </c>
      <c r="AH298" s="38">
        <f t="shared" si="203"/>
        <v>0</v>
      </c>
      <c r="AI298" s="33">
        <f t="shared" si="204"/>
        <v>0</v>
      </c>
      <c r="AJ298" s="39">
        <f t="shared" si="205"/>
        <v>0</v>
      </c>
      <c r="AK298" s="43">
        <f t="shared" si="206"/>
        <v>0</v>
      </c>
      <c r="AL298" s="4">
        <f t="shared" si="221"/>
        <v>8.5999999999994543</v>
      </c>
      <c r="AM298" s="4">
        <f t="shared" si="222"/>
        <v>4.4837432778031143</v>
      </c>
      <c r="AN298" s="4">
        <f t="shared" si="223"/>
        <v>4.4837432778031143</v>
      </c>
      <c r="AO298" s="4">
        <f t="shared" si="224"/>
        <v>-11.210000000000036</v>
      </c>
      <c r="AP298" s="4">
        <f t="shared" si="225"/>
        <v>15.326256722196376</v>
      </c>
      <c r="AQ298" s="4">
        <f t="shared" si="226"/>
        <v>11.210000000000036</v>
      </c>
      <c r="AR298" s="4">
        <f t="shared" si="207"/>
        <v>6.2099999999991269</v>
      </c>
      <c r="AS298">
        <f t="shared" si="227"/>
        <v>11.210000000000036</v>
      </c>
      <c r="AT298" s="6">
        <f t="shared" si="228"/>
        <v>0</v>
      </c>
      <c r="AU298" s="4">
        <f t="shared" si="229"/>
        <v>12.631798578720325</v>
      </c>
      <c r="AV298" s="4">
        <f t="shared" si="230"/>
        <v>13.189775562793745</v>
      </c>
      <c r="AW298">
        <f t="shared" si="231"/>
        <v>0</v>
      </c>
      <c r="AX298">
        <f t="shared" si="232"/>
        <v>0</v>
      </c>
      <c r="AY298">
        <f t="shared" si="233"/>
        <v>0</v>
      </c>
      <c r="AZ298" s="4">
        <f t="shared" si="208"/>
        <v>6.94</v>
      </c>
      <c r="BA298" s="4">
        <f t="shared" si="234"/>
        <v>2012.1049999999984</v>
      </c>
      <c r="BB298" s="4">
        <f t="shared" si="209"/>
        <v>1953.7600000000139</v>
      </c>
      <c r="BC298" s="4">
        <f t="shared" si="210"/>
        <v>1179.32</v>
      </c>
      <c r="BE298"/>
      <c r="BG298" s="6"/>
      <c r="BM298">
        <f t="shared" si="211"/>
        <v>0</v>
      </c>
    </row>
    <row r="299" spans="1:65" x14ac:dyDescent="0.25">
      <c r="A299">
        <v>2216</v>
      </c>
      <c r="B299" s="1">
        <v>44398</v>
      </c>
      <c r="C299" s="2">
        <v>4331.13</v>
      </c>
      <c r="D299" s="2">
        <v>4359.7</v>
      </c>
      <c r="E299" s="2">
        <v>4331.13</v>
      </c>
      <c r="F299" s="2">
        <v>4358.6899999999996</v>
      </c>
      <c r="G299" s="2">
        <v>3078550000</v>
      </c>
      <c r="H299" s="2">
        <f t="shared" si="212"/>
        <v>39.415971114370592</v>
      </c>
      <c r="I299" s="2">
        <f t="shared" si="213"/>
        <v>4319.8689999999997</v>
      </c>
      <c r="J299" s="2">
        <f t="shared" si="214"/>
        <v>43.290852698560059</v>
      </c>
      <c r="K299" s="2">
        <f t="shared" si="215"/>
        <v>8.069999999999709</v>
      </c>
      <c r="L299" s="18">
        <v>0.11244999999999999</v>
      </c>
      <c r="M299" s="19">
        <v>20.731998764104663</v>
      </c>
      <c r="N299" s="4">
        <f t="shared" si="188"/>
        <v>36.639999999999418</v>
      </c>
      <c r="O299" s="4">
        <f t="shared" si="216"/>
        <v>49.414000000000215</v>
      </c>
      <c r="P299" s="4">
        <f t="shared" si="189"/>
        <v>3.9944586466165428</v>
      </c>
      <c r="Q299" s="4">
        <f t="shared" si="217"/>
        <v>4.1571876034425737</v>
      </c>
      <c r="R299" s="18">
        <f t="shared" si="190"/>
        <v>4327.6280000000006</v>
      </c>
      <c r="S299" s="2">
        <f t="shared" si="191"/>
        <v>31.061999999998989</v>
      </c>
      <c r="T299" s="22">
        <f t="shared" si="192"/>
        <v>0</v>
      </c>
      <c r="U299" s="29">
        <f t="shared" si="193"/>
        <v>4332.7486557291668</v>
      </c>
      <c r="V299" s="30">
        <f t="shared" si="194"/>
        <v>25.941344270832815</v>
      </c>
      <c r="W299" s="31">
        <f t="shared" si="218"/>
        <v>0</v>
      </c>
      <c r="X299" s="35">
        <f t="shared" si="195"/>
        <v>4319.7738666666773</v>
      </c>
      <c r="Y299" s="30">
        <f t="shared" si="196"/>
        <v>38.91613333332225</v>
      </c>
      <c r="Z299" s="31">
        <f t="shared" si="219"/>
        <v>0</v>
      </c>
      <c r="AA299" s="29">
        <f t="shared" si="197"/>
        <v>4330.932185260418</v>
      </c>
      <c r="AB299" s="30">
        <f t="shared" si="198"/>
        <v>27.75781473958159</v>
      </c>
      <c r="AC299" s="31">
        <f t="shared" si="220"/>
        <v>0</v>
      </c>
      <c r="AD299" s="32">
        <f t="shared" si="199"/>
        <v>-1</v>
      </c>
      <c r="AE299" s="33">
        <f t="shared" si="200"/>
        <v>0</v>
      </c>
      <c r="AF299" s="33">
        <f t="shared" si="201"/>
        <v>0</v>
      </c>
      <c r="AG299" s="33">
        <f t="shared" si="202"/>
        <v>0</v>
      </c>
      <c r="AH299" s="38">
        <f t="shared" si="203"/>
        <v>0</v>
      </c>
      <c r="AI299" s="33">
        <f t="shared" si="204"/>
        <v>0</v>
      </c>
      <c r="AJ299" s="39">
        <f t="shared" si="205"/>
        <v>0</v>
      </c>
      <c r="AK299" s="43">
        <f t="shared" si="206"/>
        <v>0</v>
      </c>
      <c r="AL299" s="4">
        <f t="shared" si="221"/>
        <v>28.569999999999709</v>
      </c>
      <c r="AM299" s="4">
        <f t="shared" si="222"/>
        <v>28.767814739581809</v>
      </c>
      <c r="AN299" s="4">
        <f t="shared" si="223"/>
        <v>28.569999999999709</v>
      </c>
      <c r="AO299" s="4">
        <f t="shared" si="224"/>
        <v>0</v>
      </c>
      <c r="AP299" s="4">
        <f t="shared" si="225"/>
        <v>-0.19781473958209972</v>
      </c>
      <c r="AQ299" s="4">
        <f t="shared" si="226"/>
        <v>0.19781473958209972</v>
      </c>
      <c r="AR299" s="4">
        <f t="shared" si="207"/>
        <v>27.559999999999491</v>
      </c>
      <c r="AS299">
        <f t="shared" si="227"/>
        <v>28.569999999999709</v>
      </c>
      <c r="AT299" s="6">
        <f t="shared" si="228"/>
        <v>0</v>
      </c>
      <c r="AU299" s="4">
        <f t="shared" si="229"/>
        <v>0.82627672200058555</v>
      </c>
      <c r="AV299" s="4">
        <f t="shared" si="230"/>
        <v>-6.5280012358948278</v>
      </c>
      <c r="AW299">
        <f t="shared" si="231"/>
        <v>0</v>
      </c>
      <c r="AX299">
        <f t="shared" si="232"/>
        <v>0</v>
      </c>
      <c r="AY299">
        <f t="shared" si="233"/>
        <v>1</v>
      </c>
      <c r="AZ299" s="4">
        <f t="shared" si="208"/>
        <v>-3.9100000000000006</v>
      </c>
      <c r="BA299" s="4">
        <f t="shared" si="234"/>
        <v>2005.1649999999984</v>
      </c>
      <c r="BB299" s="4">
        <f t="shared" si="209"/>
        <v>1953.7600000000139</v>
      </c>
      <c r="BC299" s="4">
        <f t="shared" si="210"/>
        <v>1167.2639999999999</v>
      </c>
      <c r="BE299"/>
      <c r="BG299" s="6"/>
      <c r="BM299">
        <f t="shared" si="211"/>
        <v>0</v>
      </c>
    </row>
    <row r="300" spans="1:65" x14ac:dyDescent="0.25">
      <c r="A300">
        <v>2215</v>
      </c>
      <c r="B300" s="1">
        <v>44397</v>
      </c>
      <c r="C300" s="2">
        <v>4265.1099999999997</v>
      </c>
      <c r="D300" s="2">
        <v>4336.84</v>
      </c>
      <c r="E300" s="2">
        <v>4262.05</v>
      </c>
      <c r="F300" s="2">
        <v>4323.0600000000004</v>
      </c>
      <c r="G300" s="2">
        <v>3634190000</v>
      </c>
      <c r="H300" s="2">
        <f t="shared" si="212"/>
        <v>39.346588006811807</v>
      </c>
      <c r="I300" s="2">
        <f t="shared" si="213"/>
        <v>4314.5429999999997</v>
      </c>
      <c r="J300" s="2">
        <f t="shared" si="214"/>
        <v>43.360710265594669</v>
      </c>
      <c r="K300" s="2">
        <f t="shared" si="215"/>
        <v>6.6199999999998909</v>
      </c>
      <c r="L300" s="18">
        <v>0.14074999999999999</v>
      </c>
      <c r="M300" s="19">
        <v>25.561979758261128</v>
      </c>
      <c r="N300" s="4">
        <f t="shared" si="188"/>
        <v>78.350000000000364</v>
      </c>
      <c r="O300" s="4">
        <f t="shared" si="216"/>
        <v>48.959000000000287</v>
      </c>
      <c r="P300" s="4">
        <f t="shared" si="189"/>
        <v>4.5680000000000121</v>
      </c>
      <c r="Q300" s="4">
        <f t="shared" si="217"/>
        <v>4.1503993055555615</v>
      </c>
      <c r="R300" s="18">
        <f t="shared" si="190"/>
        <v>4264.3346090225559</v>
      </c>
      <c r="S300" s="2">
        <f t="shared" si="191"/>
        <v>58.725390977444476</v>
      </c>
      <c r="T300" s="22">
        <f t="shared" si="192"/>
        <v>0</v>
      </c>
      <c r="U300" s="29">
        <f t="shared" si="193"/>
        <v>4266.7909781610651</v>
      </c>
      <c r="V300" s="30">
        <f t="shared" si="194"/>
        <v>56.269021838935259</v>
      </c>
      <c r="W300" s="31">
        <f t="shared" si="218"/>
        <v>0</v>
      </c>
      <c r="X300" s="35">
        <f t="shared" si="195"/>
        <v>4244.1618666666618</v>
      </c>
      <c r="Y300" s="30">
        <f t="shared" si="196"/>
        <v>78.898133333338592</v>
      </c>
      <c r="Z300" s="31">
        <f t="shared" si="219"/>
        <v>0</v>
      </c>
      <c r="AA300" s="29">
        <f t="shared" si="197"/>
        <v>4263.6229025518487</v>
      </c>
      <c r="AB300" s="30">
        <f t="shared" si="198"/>
        <v>59.43709744815169</v>
      </c>
      <c r="AC300" s="31">
        <f t="shared" si="220"/>
        <v>0</v>
      </c>
      <c r="AD300" s="32">
        <f t="shared" si="199"/>
        <v>-1</v>
      </c>
      <c r="AE300" s="33">
        <f t="shared" si="200"/>
        <v>0</v>
      </c>
      <c r="AF300" s="33">
        <f t="shared" si="201"/>
        <v>0</v>
      </c>
      <c r="AG300" s="33">
        <f t="shared" si="202"/>
        <v>0</v>
      </c>
      <c r="AH300" s="38">
        <f t="shared" si="203"/>
        <v>-1</v>
      </c>
      <c r="AI300" s="33">
        <f t="shared" si="204"/>
        <v>0</v>
      </c>
      <c r="AJ300" s="39">
        <f t="shared" si="205"/>
        <v>-1</v>
      </c>
      <c r="AK300" s="43">
        <f t="shared" si="206"/>
        <v>0</v>
      </c>
      <c r="AL300" s="4">
        <f t="shared" si="221"/>
        <v>71.730000000000473</v>
      </c>
      <c r="AM300" s="4">
        <f t="shared" si="222"/>
        <v>73.217097448151435</v>
      </c>
      <c r="AN300" s="4">
        <f t="shared" si="223"/>
        <v>71.730000000000473</v>
      </c>
      <c r="AO300" s="4">
        <f t="shared" si="224"/>
        <v>-3.0599999999994907</v>
      </c>
      <c r="AP300" s="4">
        <f t="shared" si="225"/>
        <v>1.5729025518485287</v>
      </c>
      <c r="AQ300" s="4">
        <f t="shared" si="226"/>
        <v>1.5729025518485287</v>
      </c>
      <c r="AR300" s="4">
        <f t="shared" si="207"/>
        <v>57.950000000000728</v>
      </c>
      <c r="AS300">
        <f t="shared" si="227"/>
        <v>71.730000000000473</v>
      </c>
      <c r="AT300" s="6">
        <f t="shared" si="228"/>
        <v>1</v>
      </c>
      <c r="AU300" s="4">
        <f t="shared" si="229"/>
        <v>-33.93318847717422</v>
      </c>
      <c r="AV300" s="4">
        <f t="shared" si="230"/>
        <v>-32.088020241739599</v>
      </c>
      <c r="AW300">
        <f t="shared" si="231"/>
        <v>1</v>
      </c>
      <c r="AX300">
        <f t="shared" si="232"/>
        <v>0</v>
      </c>
      <c r="AY300">
        <f t="shared" si="233"/>
        <v>0</v>
      </c>
      <c r="AZ300" s="4">
        <f t="shared" si="208"/>
        <v>-3.9100000000000006</v>
      </c>
      <c r="BA300" s="4">
        <f t="shared" si="234"/>
        <v>2009.0749999999985</v>
      </c>
      <c r="BB300" s="4">
        <f t="shared" si="209"/>
        <v>1953.7600000000139</v>
      </c>
      <c r="BC300" s="4">
        <f t="shared" si="210"/>
        <v>1140.8559999999998</v>
      </c>
      <c r="BE300"/>
      <c r="BG300" s="6"/>
      <c r="BM300">
        <f t="shared" si="211"/>
        <v>1</v>
      </c>
    </row>
    <row r="301" spans="1:65" x14ac:dyDescent="0.25">
      <c r="A301">
        <v>2214</v>
      </c>
      <c r="B301" s="1">
        <v>44396</v>
      </c>
      <c r="C301" s="2">
        <v>4296.3999999999996</v>
      </c>
      <c r="D301" s="2">
        <v>4296.3999999999996</v>
      </c>
      <c r="E301" s="2">
        <v>4233.13</v>
      </c>
      <c r="F301" s="2">
        <v>4258.49</v>
      </c>
      <c r="G301" s="2">
        <v>4155790000</v>
      </c>
      <c r="H301" s="2">
        <f t="shared" si="212"/>
        <v>28.202108747002978</v>
      </c>
      <c r="I301" s="2">
        <f t="shared" si="213"/>
        <v>4309.9575000000004</v>
      </c>
      <c r="J301" s="2">
        <f t="shared" si="214"/>
        <v>39.868199383785438</v>
      </c>
      <c r="K301" s="2">
        <f t="shared" si="215"/>
        <v>-30.760000000000218</v>
      </c>
      <c r="L301" s="18">
        <v>0.17809999999999998</v>
      </c>
      <c r="M301" s="19">
        <v>32.866792628544573</v>
      </c>
      <c r="N301" s="4">
        <f t="shared" si="188"/>
        <v>94.029999999999745</v>
      </c>
      <c r="O301" s="4">
        <f t="shared" si="216"/>
        <v>45.333000000000268</v>
      </c>
      <c r="P301" s="4">
        <f t="shared" si="189"/>
        <v>5.844609022556396</v>
      </c>
      <c r="Q301" s="4">
        <f t="shared" si="217"/>
        <v>4.3102004129893681</v>
      </c>
      <c r="R301" s="18">
        <f t="shared" si="190"/>
        <v>4335.9863984962403</v>
      </c>
      <c r="S301" s="2">
        <f t="shared" si="191"/>
        <v>77.496398496240545</v>
      </c>
      <c r="T301" s="22">
        <f t="shared" si="192"/>
        <v>0</v>
      </c>
      <c r="U301" s="29">
        <f t="shared" si="193"/>
        <v>4298.3136461037484</v>
      </c>
      <c r="V301" s="30">
        <f t="shared" si="194"/>
        <v>39.823646103748615</v>
      </c>
      <c r="W301" s="31">
        <f t="shared" si="218"/>
        <v>0</v>
      </c>
      <c r="X301" s="35">
        <f t="shared" si="195"/>
        <v>4297.8065333333361</v>
      </c>
      <c r="Y301" s="30">
        <f t="shared" si="196"/>
        <v>39.316533333336338</v>
      </c>
      <c r="Z301" s="31">
        <f t="shared" si="219"/>
        <v>0</v>
      </c>
      <c r="AA301" s="29">
        <f t="shared" si="197"/>
        <v>4298.2426503158913</v>
      </c>
      <c r="AB301" s="30">
        <f t="shared" si="198"/>
        <v>39.752650315891515</v>
      </c>
      <c r="AC301" s="31">
        <f t="shared" si="220"/>
        <v>0</v>
      </c>
      <c r="AD301" s="32">
        <f t="shared" si="199"/>
        <v>-1</v>
      </c>
      <c r="AE301" s="33">
        <f t="shared" si="200"/>
        <v>0</v>
      </c>
      <c r="AF301" s="33">
        <f t="shared" si="201"/>
        <v>-1</v>
      </c>
      <c r="AG301" s="33">
        <f t="shared" si="202"/>
        <v>0</v>
      </c>
      <c r="AH301" s="38">
        <f t="shared" si="203"/>
        <v>-1</v>
      </c>
      <c r="AI301" s="33">
        <f t="shared" si="204"/>
        <v>-1</v>
      </c>
      <c r="AJ301" s="39">
        <f t="shared" si="205"/>
        <v>-1</v>
      </c>
      <c r="AK301" s="43">
        <f t="shared" si="206"/>
        <v>-1</v>
      </c>
      <c r="AL301" s="4">
        <f t="shared" si="221"/>
        <v>0</v>
      </c>
      <c r="AM301" s="4">
        <f t="shared" si="222"/>
        <v>-1.8426503158916603</v>
      </c>
      <c r="AN301" s="4">
        <f t="shared" si="223"/>
        <v>1.8426503158916603</v>
      </c>
      <c r="AO301" s="4">
        <f t="shared" si="224"/>
        <v>-63.269999999999527</v>
      </c>
      <c r="AP301" s="4">
        <f t="shared" si="225"/>
        <v>65.112650315891187</v>
      </c>
      <c r="AQ301" s="4">
        <f t="shared" si="226"/>
        <v>63.269999999999527</v>
      </c>
      <c r="AR301" s="4">
        <f t="shared" si="207"/>
        <v>37.909999999999854</v>
      </c>
      <c r="AS301">
        <f t="shared" si="227"/>
        <v>63.269999999999527</v>
      </c>
      <c r="AT301" s="6">
        <f t="shared" si="228"/>
        <v>1</v>
      </c>
      <c r="AU301" s="4">
        <f t="shared" si="229"/>
        <v>-37.064582403334299</v>
      </c>
      <c r="AV301" s="4">
        <f t="shared" si="230"/>
        <v>-4.7432073714552816</v>
      </c>
      <c r="AW301">
        <f t="shared" si="231"/>
        <v>1</v>
      </c>
      <c r="AX301">
        <f t="shared" si="232"/>
        <v>0</v>
      </c>
      <c r="AY301">
        <f t="shared" si="233"/>
        <v>0</v>
      </c>
      <c r="AZ301" s="4">
        <f t="shared" si="208"/>
        <v>-3.9100000000000006</v>
      </c>
      <c r="BA301" s="4">
        <f t="shared" si="234"/>
        <v>2012.9849999999985</v>
      </c>
      <c r="BB301" s="4">
        <f t="shared" si="209"/>
        <v>1955.0633333333471</v>
      </c>
      <c r="BC301" s="4">
        <f t="shared" si="210"/>
        <v>1153.3719999999998</v>
      </c>
      <c r="BE301"/>
      <c r="BG301" s="6"/>
      <c r="BM301">
        <f t="shared" si="211"/>
        <v>1</v>
      </c>
    </row>
    <row r="302" spans="1:65" x14ac:dyDescent="0.25">
      <c r="A302">
        <v>2213</v>
      </c>
      <c r="B302" s="1">
        <v>44393</v>
      </c>
      <c r="C302" s="2">
        <v>4367.43</v>
      </c>
      <c r="D302" s="2">
        <v>4375.09</v>
      </c>
      <c r="E302" s="2">
        <v>4322.53</v>
      </c>
      <c r="F302" s="2">
        <v>4327.16</v>
      </c>
      <c r="G302" s="2">
        <v>3165160000</v>
      </c>
      <c r="H302" s="2">
        <f t="shared" si="212"/>
        <v>22.594227483044264</v>
      </c>
      <c r="I302" s="2">
        <f t="shared" si="213"/>
        <v>4305.3764999999994</v>
      </c>
      <c r="J302" s="2">
        <f t="shared" si="214"/>
        <v>27.920383631054698</v>
      </c>
      <c r="K302" s="2">
        <f t="shared" si="215"/>
        <v>7.4000000000005457</v>
      </c>
      <c r="L302" s="18">
        <v>0.12254999999999999</v>
      </c>
      <c r="M302" s="19">
        <v>22.78731964927411</v>
      </c>
      <c r="N302" s="4">
        <f t="shared" si="188"/>
        <v>52.5600000000004</v>
      </c>
      <c r="O302" s="4">
        <f t="shared" si="216"/>
        <v>39.479000000000362</v>
      </c>
      <c r="P302" s="4">
        <f t="shared" si="189"/>
        <v>8.8263984962406106</v>
      </c>
      <c r="Q302" s="4">
        <f t="shared" si="217"/>
        <v>4.9067848814060717</v>
      </c>
      <c r="R302" s="18">
        <f t="shared" si="190"/>
        <v>4369.8239473684207</v>
      </c>
      <c r="S302" s="2">
        <f t="shared" si="191"/>
        <v>42.66394736842085</v>
      </c>
      <c r="T302" s="22">
        <f t="shared" si="192"/>
        <v>0</v>
      </c>
      <c r="U302" s="29">
        <f t="shared" si="193"/>
        <v>4369.3830160366715</v>
      </c>
      <c r="V302" s="30">
        <f t="shared" si="194"/>
        <v>42.223016036671652</v>
      </c>
      <c r="W302" s="31">
        <f t="shared" si="218"/>
        <v>0</v>
      </c>
      <c r="X302" s="35">
        <f t="shared" si="195"/>
        <v>4364.0714666666663</v>
      </c>
      <c r="Y302" s="30">
        <f t="shared" si="196"/>
        <v>36.911466666666456</v>
      </c>
      <c r="Z302" s="31">
        <f t="shared" si="219"/>
        <v>0</v>
      </c>
      <c r="AA302" s="29">
        <f t="shared" si="197"/>
        <v>4368.6393991248706</v>
      </c>
      <c r="AB302" s="30">
        <f t="shared" si="198"/>
        <v>41.479399124870724</v>
      </c>
      <c r="AC302" s="31">
        <f t="shared" si="220"/>
        <v>0</v>
      </c>
      <c r="AD302" s="32">
        <f t="shared" si="199"/>
        <v>-1</v>
      </c>
      <c r="AE302" s="33">
        <f t="shared" si="200"/>
        <v>-1</v>
      </c>
      <c r="AF302" s="33">
        <f t="shared" si="201"/>
        <v>-1</v>
      </c>
      <c r="AG302" s="33">
        <f t="shared" si="202"/>
        <v>-1</v>
      </c>
      <c r="AH302" s="38">
        <f t="shared" si="203"/>
        <v>-1</v>
      </c>
      <c r="AI302" s="33">
        <f t="shared" si="204"/>
        <v>-1</v>
      </c>
      <c r="AJ302" s="39">
        <f t="shared" si="205"/>
        <v>-1</v>
      </c>
      <c r="AK302" s="43">
        <f t="shared" si="206"/>
        <v>-1</v>
      </c>
      <c r="AL302" s="4">
        <f t="shared" si="221"/>
        <v>7.6599999999998545</v>
      </c>
      <c r="AM302" s="4">
        <f t="shared" si="222"/>
        <v>6.4506008751295667</v>
      </c>
      <c r="AN302" s="4">
        <f t="shared" si="223"/>
        <v>6.4506008751295667</v>
      </c>
      <c r="AO302" s="4">
        <f t="shared" si="224"/>
        <v>-44.900000000000546</v>
      </c>
      <c r="AP302" s="4">
        <f t="shared" si="225"/>
        <v>46.109399124870833</v>
      </c>
      <c r="AQ302" s="4">
        <f t="shared" si="226"/>
        <v>44.900000000000546</v>
      </c>
      <c r="AR302" s="4">
        <f t="shared" si="207"/>
        <v>40.270000000000437</v>
      </c>
      <c r="AS302">
        <f t="shared" si="227"/>
        <v>44.900000000000546</v>
      </c>
      <c r="AT302" s="6">
        <f t="shared" si="228"/>
        <v>1</v>
      </c>
      <c r="AU302" s="4">
        <f t="shared" si="229"/>
        <v>-23.081855722940642</v>
      </c>
      <c r="AV302" s="4">
        <f t="shared" si="230"/>
        <v>-17.182680350726326</v>
      </c>
      <c r="AW302">
        <f t="shared" si="231"/>
        <v>1</v>
      </c>
      <c r="AX302">
        <f t="shared" si="232"/>
        <v>0</v>
      </c>
      <c r="AY302">
        <f t="shared" si="233"/>
        <v>0</v>
      </c>
      <c r="AZ302" s="4">
        <f t="shared" si="208"/>
        <v>-3.9100000000000006</v>
      </c>
      <c r="BA302" s="4">
        <f t="shared" si="234"/>
        <v>2016.8949999999986</v>
      </c>
      <c r="BB302" s="4">
        <f t="shared" si="209"/>
        <v>1958.9733333333472</v>
      </c>
      <c r="BC302" s="4">
        <f t="shared" si="210"/>
        <v>1181.7839999999999</v>
      </c>
      <c r="BE302"/>
      <c r="BG302" s="6"/>
      <c r="BM302">
        <f t="shared" si="211"/>
        <v>1</v>
      </c>
    </row>
    <row r="303" spans="1:65" x14ac:dyDescent="0.25">
      <c r="A303">
        <v>2212</v>
      </c>
      <c r="B303" s="1">
        <v>44392</v>
      </c>
      <c r="C303" s="2">
        <v>4369.0200000000004</v>
      </c>
      <c r="D303" s="2">
        <v>4369.0200000000004</v>
      </c>
      <c r="E303" s="2">
        <v>4340.7</v>
      </c>
      <c r="F303" s="2">
        <v>4360.03</v>
      </c>
      <c r="G303" s="2">
        <v>3226930000</v>
      </c>
      <c r="H303" s="2">
        <f t="shared" si="212"/>
        <v>27.89098109903393</v>
      </c>
      <c r="I303" s="2">
        <f t="shared" si="213"/>
        <v>4298.0234999999993</v>
      </c>
      <c r="J303" s="2">
        <f t="shared" si="214"/>
        <v>29.667882416938177</v>
      </c>
      <c r="K303" s="2">
        <f t="shared" si="215"/>
        <v>-5.2799999999997453</v>
      </c>
      <c r="L303" s="18">
        <v>0.1017</v>
      </c>
      <c r="M303" s="19">
        <v>18.972299371356439</v>
      </c>
      <c r="N303" s="4">
        <f t="shared" si="188"/>
        <v>33.600000000000364</v>
      </c>
      <c r="O303" s="4">
        <f t="shared" si="216"/>
        <v>36.539000000000307</v>
      </c>
      <c r="P303" s="4">
        <f t="shared" si="189"/>
        <v>9.7939473684210672</v>
      </c>
      <c r="Q303" s="4">
        <f t="shared" si="217"/>
        <v>5.0077334273624858</v>
      </c>
      <c r="R303" s="18">
        <f t="shared" si="190"/>
        <v>4384.3578646616543</v>
      </c>
      <c r="S303" s="2">
        <f t="shared" si="191"/>
        <v>24.32786466165453</v>
      </c>
      <c r="T303" s="22">
        <f t="shared" si="192"/>
        <v>0</v>
      </c>
      <c r="U303" s="29">
        <f t="shared" si="193"/>
        <v>4370.9722969413169</v>
      </c>
      <c r="V303" s="30">
        <f t="shared" si="194"/>
        <v>10.942296941317181</v>
      </c>
      <c r="W303" s="31">
        <f t="shared" si="218"/>
        <v>1</v>
      </c>
      <c r="X303" s="35">
        <f t="shared" si="195"/>
        <v>4369.021333333334</v>
      </c>
      <c r="Y303" s="30">
        <f t="shared" si="196"/>
        <v>8.9913333333342962</v>
      </c>
      <c r="Z303" s="31">
        <f t="shared" si="219"/>
        <v>1</v>
      </c>
      <c r="AA303" s="29">
        <f t="shared" si="197"/>
        <v>4370.6991620361996</v>
      </c>
      <c r="AB303" s="30">
        <f t="shared" si="198"/>
        <v>10.66916203619985</v>
      </c>
      <c r="AC303" s="31">
        <f t="shared" si="220"/>
        <v>1</v>
      </c>
      <c r="AD303" s="32">
        <f t="shared" si="199"/>
        <v>1</v>
      </c>
      <c r="AE303" s="33">
        <f t="shared" si="200"/>
        <v>1</v>
      </c>
      <c r="AF303" s="33">
        <f t="shared" si="201"/>
        <v>1</v>
      </c>
      <c r="AG303" s="33">
        <f t="shared" si="202"/>
        <v>1</v>
      </c>
      <c r="AH303" s="38">
        <f t="shared" si="203"/>
        <v>1</v>
      </c>
      <c r="AI303" s="33">
        <f t="shared" si="204"/>
        <v>1</v>
      </c>
      <c r="AJ303" s="39">
        <f t="shared" si="205"/>
        <v>1</v>
      </c>
      <c r="AK303" s="43">
        <f t="shared" si="206"/>
        <v>1</v>
      </c>
      <c r="AL303" s="4">
        <f t="shared" si="221"/>
        <v>0</v>
      </c>
      <c r="AM303" s="4">
        <f t="shared" si="222"/>
        <v>-1.679162036199159</v>
      </c>
      <c r="AN303" s="4">
        <f t="shared" si="223"/>
        <v>1.679162036199159</v>
      </c>
      <c r="AO303" s="4">
        <f t="shared" si="224"/>
        <v>-28.320000000000618</v>
      </c>
      <c r="AP303" s="4">
        <f t="shared" si="225"/>
        <v>29.999162036199778</v>
      </c>
      <c r="AQ303" s="4">
        <f t="shared" si="226"/>
        <v>28.320000000000618</v>
      </c>
      <c r="AR303" s="4">
        <f t="shared" si="207"/>
        <v>8.9900000000006912</v>
      </c>
      <c r="AS303">
        <f t="shared" si="227"/>
        <v>28.320000000000618</v>
      </c>
      <c r="AT303" s="6">
        <f t="shared" si="228"/>
        <v>1</v>
      </c>
      <c r="AU303" s="4">
        <f t="shared" si="229"/>
        <v>-7.0736696819236435</v>
      </c>
      <c r="AV303" s="4">
        <f t="shared" si="230"/>
        <v>10.282299371355748</v>
      </c>
      <c r="AW303">
        <f t="shared" si="231"/>
        <v>0</v>
      </c>
      <c r="AX303">
        <f t="shared" si="232"/>
        <v>1</v>
      </c>
      <c r="AY303">
        <f t="shared" si="233"/>
        <v>0</v>
      </c>
      <c r="AZ303" s="4">
        <f t="shared" si="208"/>
        <v>-3.9100000000000006</v>
      </c>
      <c r="BA303" s="4">
        <f t="shared" si="234"/>
        <v>2020.8049999999987</v>
      </c>
      <c r="BB303" s="4">
        <f t="shared" si="209"/>
        <v>1962.8833333333473</v>
      </c>
      <c r="BC303" s="4">
        <f t="shared" si="210"/>
        <v>1182.42</v>
      </c>
      <c r="BE303"/>
      <c r="BG303" s="6"/>
      <c r="BM303">
        <f t="shared" si="211"/>
        <v>1</v>
      </c>
    </row>
    <row r="304" spans="1:65" x14ac:dyDescent="0.25">
      <c r="A304">
        <v>2211</v>
      </c>
      <c r="B304" s="1">
        <v>44391</v>
      </c>
      <c r="C304" s="2">
        <v>4380.1099999999997</v>
      </c>
      <c r="D304" s="2">
        <v>4393.68</v>
      </c>
      <c r="E304" s="2">
        <v>4362.3599999999997</v>
      </c>
      <c r="F304" s="2">
        <v>4374.3</v>
      </c>
      <c r="G304" s="2">
        <v>3213870000</v>
      </c>
      <c r="H304" s="2">
        <f t="shared" si="212"/>
        <v>32.244474961697819</v>
      </c>
      <c r="I304" s="2">
        <f t="shared" si="213"/>
        <v>4292.0159999999987</v>
      </c>
      <c r="J304" s="2">
        <f t="shared" si="214"/>
        <v>33.429045344304747</v>
      </c>
      <c r="K304" s="2">
        <f t="shared" si="215"/>
        <v>10.899999999999636</v>
      </c>
      <c r="L304" s="18">
        <v>9.9149999999999988E-2</v>
      </c>
      <c r="M304" s="19">
        <v>18.475069841806068</v>
      </c>
      <c r="N304" s="4">
        <f t="shared" si="188"/>
        <v>31.320000000000618</v>
      </c>
      <c r="O304" s="4">
        <f t="shared" si="216"/>
        <v>34.626000000000296</v>
      </c>
      <c r="P304" s="4">
        <f t="shared" si="189"/>
        <v>10.057864661654154</v>
      </c>
      <c r="Q304" s="4">
        <f t="shared" si="217"/>
        <v>5.005889593118674</v>
      </c>
      <c r="R304" s="18">
        <f t="shared" si="190"/>
        <v>4378.7744586466169</v>
      </c>
      <c r="S304" s="2">
        <f t="shared" si="191"/>
        <v>4.4744586466167675</v>
      </c>
      <c r="T304" s="22">
        <f t="shared" si="192"/>
        <v>1</v>
      </c>
      <c r="U304" s="29">
        <f t="shared" si="193"/>
        <v>4381.99026178024</v>
      </c>
      <c r="V304" s="30">
        <f t="shared" si="194"/>
        <v>7.6902617802397799</v>
      </c>
      <c r="W304" s="31">
        <f t="shared" si="218"/>
        <v>1</v>
      </c>
      <c r="X304" s="35">
        <f t="shared" si="195"/>
        <v>4382.7913333333336</v>
      </c>
      <c r="Y304" s="30">
        <f t="shared" si="196"/>
        <v>8.4913333333333867</v>
      </c>
      <c r="Z304" s="31">
        <f t="shared" si="219"/>
        <v>1</v>
      </c>
      <c r="AA304" s="29">
        <f t="shared" si="197"/>
        <v>4382.1024117976731</v>
      </c>
      <c r="AB304" s="30">
        <f t="shared" si="198"/>
        <v>7.802411797672903</v>
      </c>
      <c r="AC304" s="31">
        <f t="shared" si="220"/>
        <v>1</v>
      </c>
      <c r="AD304" s="32">
        <f t="shared" si="199"/>
        <v>1</v>
      </c>
      <c r="AE304" s="33">
        <f t="shared" si="200"/>
        <v>1</v>
      </c>
      <c r="AF304" s="33">
        <f t="shared" si="201"/>
        <v>1</v>
      </c>
      <c r="AG304" s="33">
        <f t="shared" si="202"/>
        <v>0</v>
      </c>
      <c r="AH304" s="38">
        <f t="shared" si="203"/>
        <v>1</v>
      </c>
      <c r="AI304" s="33">
        <f t="shared" si="204"/>
        <v>1</v>
      </c>
      <c r="AJ304" s="39">
        <f t="shared" si="205"/>
        <v>1</v>
      </c>
      <c r="AK304" s="43">
        <f t="shared" si="206"/>
        <v>1</v>
      </c>
      <c r="AL304" s="4">
        <f t="shared" si="221"/>
        <v>13.570000000000618</v>
      </c>
      <c r="AM304" s="4">
        <f t="shared" si="222"/>
        <v>11.577588202327206</v>
      </c>
      <c r="AN304" s="4">
        <f t="shared" si="223"/>
        <v>11.577588202327206</v>
      </c>
      <c r="AO304" s="4">
        <f t="shared" si="224"/>
        <v>-17.75</v>
      </c>
      <c r="AP304" s="4">
        <f t="shared" si="225"/>
        <v>19.742411797673412</v>
      </c>
      <c r="AQ304" s="4">
        <f t="shared" si="226"/>
        <v>17.75</v>
      </c>
      <c r="AR304" s="4">
        <f t="shared" si="207"/>
        <v>5.8099999999994907</v>
      </c>
      <c r="AS304">
        <f t="shared" si="227"/>
        <v>17.75</v>
      </c>
      <c r="AT304" s="6">
        <f t="shared" si="228"/>
        <v>0</v>
      </c>
      <c r="AU304" s="4">
        <f t="shared" si="229"/>
        <v>6.0442851011346725</v>
      </c>
      <c r="AV304" s="4">
        <f t="shared" si="230"/>
        <v>12.965069841806578</v>
      </c>
      <c r="AW304">
        <f t="shared" si="231"/>
        <v>0</v>
      </c>
      <c r="AX304">
        <f t="shared" si="232"/>
        <v>0</v>
      </c>
      <c r="AY304">
        <f t="shared" si="233"/>
        <v>0</v>
      </c>
      <c r="AZ304" s="4">
        <f t="shared" si="208"/>
        <v>6.94</v>
      </c>
      <c r="BA304" s="4">
        <f t="shared" si="234"/>
        <v>2024.7149999999988</v>
      </c>
      <c r="BB304" s="4">
        <f t="shared" si="209"/>
        <v>1966.7933333333474</v>
      </c>
      <c r="BC304" s="4">
        <f t="shared" si="210"/>
        <v>1186.8559999999998</v>
      </c>
      <c r="BE304"/>
      <c r="BG304" s="6"/>
      <c r="BM304">
        <f t="shared" si="211"/>
        <v>1</v>
      </c>
    </row>
    <row r="305" spans="1:65" x14ac:dyDescent="0.25">
      <c r="A305">
        <v>2210</v>
      </c>
      <c r="B305" s="1">
        <v>44390</v>
      </c>
      <c r="C305" s="2">
        <v>4381.07</v>
      </c>
      <c r="D305" s="2">
        <v>4392.37</v>
      </c>
      <c r="E305" s="2">
        <v>4366.92</v>
      </c>
      <c r="F305" s="2">
        <v>4369.21</v>
      </c>
      <c r="G305" s="2">
        <v>3166900000</v>
      </c>
      <c r="H305" s="2">
        <f t="shared" si="212"/>
        <v>32.227701490074288</v>
      </c>
      <c r="I305" s="2">
        <f t="shared" si="213"/>
        <v>4285.7744999999986</v>
      </c>
      <c r="J305" s="2">
        <f t="shared" si="214"/>
        <v>33.661942199338135</v>
      </c>
      <c r="K305" s="2">
        <f t="shared" si="215"/>
        <v>-3.5600000000004002</v>
      </c>
      <c r="L305" s="18">
        <v>0.11065</v>
      </c>
      <c r="M305" s="19">
        <v>20.690682696638849</v>
      </c>
      <c r="N305" s="4">
        <f t="shared" si="188"/>
        <v>25.449999999999818</v>
      </c>
      <c r="O305" s="4">
        <f t="shared" si="216"/>
        <v>32.842000000000283</v>
      </c>
      <c r="P305" s="4">
        <f t="shared" si="189"/>
        <v>9.5644586466165524</v>
      </c>
      <c r="Q305" s="4">
        <f t="shared" si="217"/>
        <v>4.8211840518973519</v>
      </c>
      <c r="R305" s="18">
        <f t="shared" si="190"/>
        <v>4393.4670902255639</v>
      </c>
      <c r="S305" s="2">
        <f t="shared" si="191"/>
        <v>24.257090225563843</v>
      </c>
      <c r="T305" s="22">
        <f t="shared" si="192"/>
        <v>0</v>
      </c>
      <c r="U305" s="29">
        <f t="shared" si="193"/>
        <v>4382.8736265233656</v>
      </c>
      <c r="V305" s="30">
        <f t="shared" si="194"/>
        <v>13.663626523365565</v>
      </c>
      <c r="W305" s="31">
        <f t="shared" si="218"/>
        <v>1</v>
      </c>
      <c r="X305" s="35">
        <f t="shared" si="195"/>
        <v>4394.0349333333361</v>
      </c>
      <c r="Y305" s="30">
        <f t="shared" si="196"/>
        <v>24.824933333336048</v>
      </c>
      <c r="Z305" s="31">
        <f t="shared" si="219"/>
        <v>0</v>
      </c>
      <c r="AA305" s="29">
        <f t="shared" si="197"/>
        <v>4384.4362094767612</v>
      </c>
      <c r="AB305" s="30">
        <f t="shared" si="198"/>
        <v>15.226209476761142</v>
      </c>
      <c r="AC305" s="31">
        <f t="shared" si="220"/>
        <v>1</v>
      </c>
      <c r="AD305" s="32">
        <f t="shared" si="199"/>
        <v>1</v>
      </c>
      <c r="AE305" s="33">
        <f t="shared" si="200"/>
        <v>1</v>
      </c>
      <c r="AF305" s="33">
        <f t="shared" si="201"/>
        <v>1</v>
      </c>
      <c r="AG305" s="33">
        <f t="shared" si="202"/>
        <v>0</v>
      </c>
      <c r="AH305" s="38">
        <f t="shared" si="203"/>
        <v>1</v>
      </c>
      <c r="AI305" s="33">
        <f t="shared" si="204"/>
        <v>1</v>
      </c>
      <c r="AJ305" s="39">
        <f t="shared" si="205"/>
        <v>1</v>
      </c>
      <c r="AK305" s="43">
        <f t="shared" si="206"/>
        <v>1</v>
      </c>
      <c r="AL305" s="4">
        <f t="shared" si="221"/>
        <v>11.300000000000182</v>
      </c>
      <c r="AM305" s="4">
        <f t="shared" si="222"/>
        <v>7.9337905232387129</v>
      </c>
      <c r="AN305" s="4">
        <f t="shared" si="223"/>
        <v>7.9337905232387129</v>
      </c>
      <c r="AO305" s="4">
        <f t="shared" si="224"/>
        <v>-14.149999999999636</v>
      </c>
      <c r="AP305" s="4">
        <f t="shared" si="225"/>
        <v>17.516209476761105</v>
      </c>
      <c r="AQ305" s="4">
        <f t="shared" si="226"/>
        <v>14.149999999999636</v>
      </c>
      <c r="AR305" s="4">
        <f t="shared" si="207"/>
        <v>11.859999999999673</v>
      </c>
      <c r="AS305">
        <f t="shared" si="227"/>
        <v>14.149999999999636</v>
      </c>
      <c r="AT305" s="6">
        <f t="shared" si="228"/>
        <v>0</v>
      </c>
      <c r="AU305" s="4">
        <f t="shared" si="229"/>
        <v>7.2587096983142843</v>
      </c>
      <c r="AV305" s="4">
        <f t="shared" si="230"/>
        <v>9.1306826966391768</v>
      </c>
      <c r="AW305">
        <f t="shared" si="231"/>
        <v>0</v>
      </c>
      <c r="AX305">
        <f t="shared" si="232"/>
        <v>0</v>
      </c>
      <c r="AY305">
        <f t="shared" si="233"/>
        <v>0</v>
      </c>
      <c r="AZ305" s="4">
        <f t="shared" si="208"/>
        <v>6.94</v>
      </c>
      <c r="BA305" s="4">
        <f t="shared" si="234"/>
        <v>2017.7749999999987</v>
      </c>
      <c r="BB305" s="4">
        <f t="shared" si="209"/>
        <v>1959.8533333333473</v>
      </c>
      <c r="BC305" s="4">
        <f t="shared" si="210"/>
        <v>1187.2399999999998</v>
      </c>
      <c r="BE305"/>
      <c r="BG305" s="6"/>
      <c r="BM305">
        <f t="shared" si="211"/>
        <v>1</v>
      </c>
    </row>
    <row r="306" spans="1:65" x14ac:dyDescent="0.25">
      <c r="A306">
        <v>2209</v>
      </c>
      <c r="B306" s="1">
        <v>44389</v>
      </c>
      <c r="C306" s="2">
        <v>4372.41</v>
      </c>
      <c r="D306" s="2">
        <v>4386.68</v>
      </c>
      <c r="E306" s="2">
        <v>4364.03</v>
      </c>
      <c r="F306" s="2">
        <v>4384.63</v>
      </c>
      <c r="G306" s="2">
        <v>2983980000</v>
      </c>
      <c r="H306" s="2">
        <f t="shared" si="212"/>
        <v>30.337210301688863</v>
      </c>
      <c r="I306" s="2">
        <f t="shared" si="213"/>
        <v>4279.1364999999996</v>
      </c>
      <c r="J306" s="2">
        <f t="shared" si="214"/>
        <v>32.738343188635014</v>
      </c>
      <c r="K306" s="2">
        <f t="shared" si="215"/>
        <v>2.8599999999996726</v>
      </c>
      <c r="L306" s="18">
        <v>9.9900000000000003E-2</v>
      </c>
      <c r="M306" s="19">
        <v>18.616269302881673</v>
      </c>
      <c r="N306" s="4">
        <f t="shared" si="188"/>
        <v>22.650000000000546</v>
      </c>
      <c r="O306" s="4">
        <f t="shared" si="216"/>
        <v>32.044000000000324</v>
      </c>
      <c r="P306" s="4">
        <f t="shared" si="189"/>
        <v>8.837090225563923</v>
      </c>
      <c r="Q306" s="4">
        <f t="shared" si="217"/>
        <v>4.624683393246503</v>
      </c>
      <c r="R306" s="18">
        <f t="shared" si="190"/>
        <v>4377.3548721804509</v>
      </c>
      <c r="S306" s="2">
        <f t="shared" si="191"/>
        <v>7.2751278195491977</v>
      </c>
      <c r="T306" s="22">
        <f t="shared" si="192"/>
        <v>1</v>
      </c>
      <c r="U306" s="29">
        <f t="shared" si="193"/>
        <v>4374.029068599546</v>
      </c>
      <c r="V306" s="30">
        <f t="shared" si="194"/>
        <v>10.600931400454101</v>
      </c>
      <c r="W306" s="31">
        <f t="shared" si="218"/>
        <v>1</v>
      </c>
      <c r="X306" s="35">
        <f t="shared" si="195"/>
        <v>4373.8109333333341</v>
      </c>
      <c r="Y306" s="30">
        <f t="shared" si="196"/>
        <v>10.819066666666004</v>
      </c>
      <c r="Z306" s="31">
        <f t="shared" si="219"/>
        <v>1</v>
      </c>
      <c r="AA306" s="29">
        <f t="shared" si="197"/>
        <v>4373.9985296622763</v>
      </c>
      <c r="AB306" s="30">
        <f t="shared" si="198"/>
        <v>10.63147033772384</v>
      </c>
      <c r="AC306" s="31">
        <f t="shared" si="220"/>
        <v>1</v>
      </c>
      <c r="AD306" s="32">
        <f t="shared" si="199"/>
        <v>1</v>
      </c>
      <c r="AE306" s="33">
        <f t="shared" si="200"/>
        <v>0</v>
      </c>
      <c r="AF306" s="33">
        <f t="shared" si="201"/>
        <v>0</v>
      </c>
      <c r="AG306" s="33">
        <f t="shared" si="202"/>
        <v>0</v>
      </c>
      <c r="AH306" s="38">
        <f t="shared" si="203"/>
        <v>1</v>
      </c>
      <c r="AI306" s="33">
        <f t="shared" si="204"/>
        <v>1</v>
      </c>
      <c r="AJ306" s="39">
        <f t="shared" si="205"/>
        <v>1</v>
      </c>
      <c r="AK306" s="43">
        <f t="shared" si="206"/>
        <v>1</v>
      </c>
      <c r="AL306" s="4">
        <f t="shared" si="221"/>
        <v>14.270000000000437</v>
      </c>
      <c r="AM306" s="4">
        <f t="shared" si="222"/>
        <v>12.681470337724022</v>
      </c>
      <c r="AN306" s="4">
        <f t="shared" si="223"/>
        <v>12.681470337724022</v>
      </c>
      <c r="AO306" s="4">
        <f t="shared" si="224"/>
        <v>-8.3800000000001091</v>
      </c>
      <c r="AP306" s="4">
        <f t="shared" si="225"/>
        <v>9.9685296622765236</v>
      </c>
      <c r="AQ306" s="4">
        <f t="shared" si="226"/>
        <v>8.3800000000001091</v>
      </c>
      <c r="AR306" s="4">
        <f t="shared" si="207"/>
        <v>12.220000000000255</v>
      </c>
      <c r="AS306">
        <f t="shared" si="227"/>
        <v>12.681470337724022</v>
      </c>
      <c r="AT306" s="6">
        <f t="shared" si="228"/>
        <v>0</v>
      </c>
      <c r="AU306" s="4">
        <f t="shared" si="229"/>
        <v>6.5812823771494031</v>
      </c>
      <c r="AV306" s="4">
        <f t="shared" si="230"/>
        <v>6.6962693028814178</v>
      </c>
      <c r="AW306">
        <f t="shared" si="231"/>
        <v>0</v>
      </c>
      <c r="AX306">
        <f t="shared" si="232"/>
        <v>0</v>
      </c>
      <c r="AY306">
        <f t="shared" si="233"/>
        <v>0</v>
      </c>
      <c r="AZ306" s="4">
        <f t="shared" si="208"/>
        <v>6.94</v>
      </c>
      <c r="BA306" s="4">
        <f t="shared" si="234"/>
        <v>2010.8349999999987</v>
      </c>
      <c r="BB306" s="4">
        <f t="shared" si="209"/>
        <v>1952.9133333333473</v>
      </c>
      <c r="BC306" s="4">
        <f t="shared" si="210"/>
        <v>1183.7759999999998</v>
      </c>
      <c r="BE306"/>
      <c r="BG306" s="6"/>
      <c r="BM306">
        <f t="shared" si="211"/>
        <v>1</v>
      </c>
    </row>
    <row r="307" spans="1:65" x14ac:dyDescent="0.25">
      <c r="A307">
        <v>2208</v>
      </c>
      <c r="B307" s="1">
        <v>44386</v>
      </c>
      <c r="C307" s="2">
        <v>4329.38</v>
      </c>
      <c r="D307" s="2">
        <v>4371.6000000000004</v>
      </c>
      <c r="E307" s="2">
        <v>4329.38</v>
      </c>
      <c r="F307" s="2">
        <v>4369.55</v>
      </c>
      <c r="G307" s="2">
        <v>2738280000</v>
      </c>
      <c r="H307" s="2">
        <f t="shared" si="212"/>
        <v>28.223543836071975</v>
      </c>
      <c r="I307" s="2">
        <f t="shared" si="213"/>
        <v>4272.6609999999991</v>
      </c>
      <c r="J307" s="2">
        <f t="shared" si="214"/>
        <v>30.122452104526257</v>
      </c>
      <c r="K307" s="2">
        <f t="shared" si="215"/>
        <v>8.5600000000004002</v>
      </c>
      <c r="L307" s="18">
        <v>9.0900000000000009E-2</v>
      </c>
      <c r="M307" s="19">
        <v>16.750219752063849</v>
      </c>
      <c r="N307" s="4">
        <f t="shared" si="188"/>
        <v>50.780000000000655</v>
      </c>
      <c r="O307" s="4">
        <f t="shared" si="216"/>
        <v>31.742000000000282</v>
      </c>
      <c r="P307" s="4">
        <f t="shared" si="189"/>
        <v>7.8048721804511398</v>
      </c>
      <c r="Q307" s="4">
        <f t="shared" si="217"/>
        <v>4.1514579475539035</v>
      </c>
      <c r="R307" s="18">
        <f t="shared" si="190"/>
        <v>4327.7424586466159</v>
      </c>
      <c r="S307" s="2">
        <f t="shared" si="191"/>
        <v>41.807541353384295</v>
      </c>
      <c r="T307" s="22">
        <f t="shared" si="192"/>
        <v>0</v>
      </c>
      <c r="U307" s="29">
        <f t="shared" si="193"/>
        <v>4330.9124308118026</v>
      </c>
      <c r="V307" s="30">
        <f t="shared" si="194"/>
        <v>38.637569188197631</v>
      </c>
      <c r="W307" s="31">
        <f t="shared" si="218"/>
        <v>0</v>
      </c>
      <c r="X307" s="35">
        <f t="shared" si="195"/>
        <v>4319.9768000000004</v>
      </c>
      <c r="Y307" s="30">
        <f t="shared" si="196"/>
        <v>49.573199999999815</v>
      </c>
      <c r="Z307" s="31">
        <f t="shared" si="219"/>
        <v>0</v>
      </c>
      <c r="AA307" s="29">
        <f t="shared" si="197"/>
        <v>4329.3814424981501</v>
      </c>
      <c r="AB307" s="30">
        <f t="shared" si="198"/>
        <v>40.168557501850046</v>
      </c>
      <c r="AC307" s="31">
        <f t="shared" si="220"/>
        <v>0</v>
      </c>
      <c r="AD307" s="32">
        <f t="shared" si="199"/>
        <v>-1</v>
      </c>
      <c r="AE307" s="33">
        <f t="shared" si="200"/>
        <v>-1</v>
      </c>
      <c r="AF307" s="33">
        <f t="shared" si="201"/>
        <v>0</v>
      </c>
      <c r="AG307" s="33">
        <f t="shared" si="202"/>
        <v>0</v>
      </c>
      <c r="AH307" s="38">
        <f t="shared" si="203"/>
        <v>-1</v>
      </c>
      <c r="AI307" s="33">
        <f t="shared" si="204"/>
        <v>-1</v>
      </c>
      <c r="AJ307" s="39">
        <f t="shared" si="205"/>
        <v>-1</v>
      </c>
      <c r="AK307" s="43">
        <f t="shared" si="206"/>
        <v>-1</v>
      </c>
      <c r="AL307" s="4">
        <f t="shared" si="221"/>
        <v>42.220000000000255</v>
      </c>
      <c r="AM307" s="4">
        <f t="shared" si="222"/>
        <v>42.218557501850228</v>
      </c>
      <c r="AN307" s="4">
        <f t="shared" si="223"/>
        <v>42.218557501850228</v>
      </c>
      <c r="AO307" s="4">
        <f t="shared" si="224"/>
        <v>0</v>
      </c>
      <c r="AP307" s="4">
        <f t="shared" si="225"/>
        <v>1.4424981500269496E-3</v>
      </c>
      <c r="AQ307" s="4">
        <f t="shared" si="226"/>
        <v>0</v>
      </c>
      <c r="AR307" s="4">
        <f t="shared" si="207"/>
        <v>40.170000000000073</v>
      </c>
      <c r="AS307">
        <f t="shared" si="227"/>
        <v>42.218557501850228</v>
      </c>
      <c r="AT307" s="6">
        <f t="shared" si="228"/>
        <v>1</v>
      </c>
      <c r="AU307" s="4">
        <f t="shared" si="229"/>
        <v>-16.345171587875171</v>
      </c>
      <c r="AV307" s="4">
        <f t="shared" si="230"/>
        <v>-23.119780247936223</v>
      </c>
      <c r="AW307">
        <f t="shared" si="231"/>
        <v>1</v>
      </c>
      <c r="AX307">
        <f t="shared" si="232"/>
        <v>0</v>
      </c>
      <c r="AY307">
        <f t="shared" si="233"/>
        <v>0</v>
      </c>
      <c r="AZ307" s="4">
        <f t="shared" si="208"/>
        <v>-3.9100000000000006</v>
      </c>
      <c r="BA307" s="4">
        <f t="shared" si="234"/>
        <v>2003.8949999999986</v>
      </c>
      <c r="BB307" s="4">
        <f t="shared" si="209"/>
        <v>1945.9733333333472</v>
      </c>
      <c r="BC307" s="4">
        <f t="shared" si="210"/>
        <v>1166.5639999999999</v>
      </c>
      <c r="BE307"/>
      <c r="BG307" s="6"/>
      <c r="BM307">
        <f t="shared" si="211"/>
        <v>1</v>
      </c>
    </row>
    <row r="308" spans="1:65" x14ac:dyDescent="0.25">
      <c r="A308">
        <v>2207</v>
      </c>
      <c r="B308" s="1">
        <v>44385</v>
      </c>
      <c r="C308" s="2">
        <v>4321.07</v>
      </c>
      <c r="D308" s="2">
        <v>4330.88</v>
      </c>
      <c r="E308" s="2">
        <v>4289.37</v>
      </c>
      <c r="F308" s="2">
        <v>4320.82</v>
      </c>
      <c r="G308" s="2">
        <v>3393780000</v>
      </c>
      <c r="H308" s="2">
        <f t="shared" si="212"/>
        <v>32.47828205979436</v>
      </c>
      <c r="I308" s="2">
        <f t="shared" si="213"/>
        <v>4267.619999999999</v>
      </c>
      <c r="J308" s="2">
        <f t="shared" si="214"/>
        <v>30.288048207346229</v>
      </c>
      <c r="K308" s="2">
        <f t="shared" si="215"/>
        <v>-37.0600000000004</v>
      </c>
      <c r="L308" s="18">
        <v>0.12104999999999999</v>
      </c>
      <c r="M308" s="19">
        <v>22.498596446934833</v>
      </c>
      <c r="N308" s="4">
        <f t="shared" si="188"/>
        <v>68.760000000000218</v>
      </c>
      <c r="O308" s="4">
        <f t="shared" si="216"/>
        <v>29.608000000000175</v>
      </c>
      <c r="P308" s="4">
        <f t="shared" si="189"/>
        <v>6.922458646616545</v>
      </c>
      <c r="Q308" s="4">
        <f t="shared" si="217"/>
        <v>3.9293097738528453</v>
      </c>
      <c r="R308" s="18">
        <f t="shared" si="190"/>
        <v>4365.0238496240599</v>
      </c>
      <c r="S308" s="2">
        <f t="shared" si="191"/>
        <v>44.20384962406024</v>
      </c>
      <c r="T308" s="22">
        <f t="shared" si="192"/>
        <v>0</v>
      </c>
      <c r="U308" s="29">
        <f t="shared" si="193"/>
        <v>4322.5834952816813</v>
      </c>
      <c r="V308" s="30">
        <f t="shared" si="194"/>
        <v>1.7634952816815712</v>
      </c>
      <c r="W308" s="31">
        <f t="shared" si="218"/>
        <v>1</v>
      </c>
      <c r="X308" s="35">
        <f t="shared" si="195"/>
        <v>4320.1970666666602</v>
      </c>
      <c r="Y308" s="30">
        <f t="shared" si="196"/>
        <v>0.62293333333946066</v>
      </c>
      <c r="Z308" s="31">
        <f t="shared" si="219"/>
        <v>1</v>
      </c>
      <c r="AA308" s="29">
        <f t="shared" si="197"/>
        <v>4322.2493952755785</v>
      </c>
      <c r="AB308" s="30">
        <f t="shared" si="198"/>
        <v>1.4293952755788268</v>
      </c>
      <c r="AC308" s="31">
        <f t="shared" si="220"/>
        <v>1</v>
      </c>
      <c r="AD308" s="32">
        <f t="shared" si="199"/>
        <v>1</v>
      </c>
      <c r="AE308" s="33">
        <f t="shared" si="200"/>
        <v>1</v>
      </c>
      <c r="AF308" s="33">
        <f t="shared" si="201"/>
        <v>0</v>
      </c>
      <c r="AG308" s="33">
        <f t="shared" si="202"/>
        <v>0</v>
      </c>
      <c r="AH308" s="38">
        <f t="shared" si="203"/>
        <v>1</v>
      </c>
      <c r="AI308" s="33">
        <f t="shared" si="204"/>
        <v>1</v>
      </c>
      <c r="AJ308" s="39">
        <f t="shared" si="205"/>
        <v>0</v>
      </c>
      <c r="AK308" s="43">
        <f t="shared" si="206"/>
        <v>0</v>
      </c>
      <c r="AL308" s="4">
        <f t="shared" si="221"/>
        <v>9.8100000000004002</v>
      </c>
      <c r="AM308" s="4">
        <f t="shared" si="222"/>
        <v>8.6306047244215733</v>
      </c>
      <c r="AN308" s="4">
        <f t="shared" si="223"/>
        <v>8.6306047244215733</v>
      </c>
      <c r="AO308" s="4">
        <f t="shared" si="224"/>
        <v>-31.699999999999818</v>
      </c>
      <c r="AP308" s="4">
        <f t="shared" si="225"/>
        <v>32.879395275578645</v>
      </c>
      <c r="AQ308" s="4">
        <f t="shared" si="226"/>
        <v>31.699999999999818</v>
      </c>
      <c r="AR308" s="4">
        <f t="shared" si="207"/>
        <v>0.25</v>
      </c>
      <c r="AS308">
        <f t="shared" si="227"/>
        <v>31.699999999999818</v>
      </c>
      <c r="AT308" s="6">
        <f t="shared" si="228"/>
        <v>1</v>
      </c>
      <c r="AU308" s="4">
        <f t="shared" si="229"/>
        <v>-11.547763400211217</v>
      </c>
      <c r="AV308" s="4">
        <f t="shared" si="230"/>
        <v>22.548596446934834</v>
      </c>
      <c r="AW308">
        <f t="shared" si="231"/>
        <v>0</v>
      </c>
      <c r="AX308">
        <f t="shared" si="232"/>
        <v>1</v>
      </c>
      <c r="AY308">
        <f t="shared" si="233"/>
        <v>0</v>
      </c>
      <c r="AZ308" s="4">
        <f t="shared" si="208"/>
        <v>-3.9100000000000006</v>
      </c>
      <c r="BA308" s="4">
        <f t="shared" si="234"/>
        <v>2007.8049999999987</v>
      </c>
      <c r="BB308" s="4">
        <f t="shared" si="209"/>
        <v>1949.8833333333473</v>
      </c>
      <c r="BC308" s="4">
        <f t="shared" si="210"/>
        <v>1163.2399999999998</v>
      </c>
      <c r="BE308"/>
      <c r="BG308" s="6"/>
      <c r="BM308">
        <f t="shared" si="211"/>
        <v>1</v>
      </c>
    </row>
    <row r="309" spans="1:65" x14ac:dyDescent="0.25">
      <c r="A309">
        <v>2206</v>
      </c>
      <c r="B309" s="1">
        <v>44384</v>
      </c>
      <c r="C309" s="2">
        <v>4351.01</v>
      </c>
      <c r="D309" s="2">
        <v>4361.88</v>
      </c>
      <c r="E309" s="2">
        <v>4329.79</v>
      </c>
      <c r="F309" s="2">
        <v>4358.13</v>
      </c>
      <c r="G309" s="2">
        <v>3243900000</v>
      </c>
      <c r="H309" s="2">
        <f t="shared" si="212"/>
        <v>36.38145322673202</v>
      </c>
      <c r="I309" s="2">
        <f t="shared" si="213"/>
        <v>4263.2160000000003</v>
      </c>
      <c r="J309" s="2">
        <f t="shared" si="214"/>
        <v>34.300431729675132</v>
      </c>
      <c r="K309" s="2">
        <f t="shared" si="215"/>
        <v>7.4700000000002547</v>
      </c>
      <c r="L309" s="18">
        <v>9.4600000000000004E-2</v>
      </c>
      <c r="M309" s="19">
        <v>17.523683999816175</v>
      </c>
      <c r="N309" s="4">
        <f t="shared" si="188"/>
        <v>32.090000000000146</v>
      </c>
      <c r="O309" s="4">
        <f t="shared" si="216"/>
        <v>24.249000000000159</v>
      </c>
      <c r="P309" s="4">
        <f t="shared" si="189"/>
        <v>6.8938496240601532</v>
      </c>
      <c r="Q309" s="4">
        <f t="shared" si="217"/>
        <v>3.8807571325170307</v>
      </c>
      <c r="R309" s="18">
        <f t="shared" si="190"/>
        <v>4349.5537067669175</v>
      </c>
      <c r="S309" s="2">
        <f t="shared" si="191"/>
        <v>8.5762932330826516</v>
      </c>
      <c r="T309" s="22">
        <f t="shared" si="192"/>
        <v>1</v>
      </c>
      <c r="U309" s="29">
        <f t="shared" si="193"/>
        <v>4352.3957671810385</v>
      </c>
      <c r="V309" s="30">
        <f t="shared" si="194"/>
        <v>5.7342328189615728</v>
      </c>
      <c r="W309" s="31">
        <f t="shared" si="218"/>
        <v>1</v>
      </c>
      <c r="X309" s="35">
        <f t="shared" si="195"/>
        <v>4360.3124000000025</v>
      </c>
      <c r="Y309" s="30">
        <f t="shared" si="196"/>
        <v>2.1824000000024171</v>
      </c>
      <c r="Z309" s="31">
        <f t="shared" si="219"/>
        <v>1</v>
      </c>
      <c r="AA309" s="29">
        <f t="shared" si="197"/>
        <v>4353.5040957756937</v>
      </c>
      <c r="AB309" s="30">
        <f t="shared" si="198"/>
        <v>4.6259042243063959</v>
      </c>
      <c r="AC309" s="31">
        <f t="shared" si="220"/>
        <v>1</v>
      </c>
      <c r="AD309" s="32">
        <f t="shared" si="199"/>
        <v>1</v>
      </c>
      <c r="AE309" s="33">
        <f t="shared" si="200"/>
        <v>0</v>
      </c>
      <c r="AF309" s="33">
        <f t="shared" si="201"/>
        <v>0</v>
      </c>
      <c r="AG309" s="33">
        <f t="shared" si="202"/>
        <v>0</v>
      </c>
      <c r="AH309" s="38">
        <f t="shared" si="203"/>
        <v>0</v>
      </c>
      <c r="AI309" s="33">
        <f t="shared" si="204"/>
        <v>0</v>
      </c>
      <c r="AJ309" s="39">
        <f t="shared" si="205"/>
        <v>0</v>
      </c>
      <c r="AK309" s="43">
        <f t="shared" si="206"/>
        <v>0</v>
      </c>
      <c r="AL309" s="4">
        <f t="shared" si="221"/>
        <v>10.869999999999891</v>
      </c>
      <c r="AM309" s="4">
        <f t="shared" si="222"/>
        <v>8.3759042243063959</v>
      </c>
      <c r="AN309" s="4">
        <f t="shared" si="223"/>
        <v>8.3759042243063959</v>
      </c>
      <c r="AO309" s="4">
        <f t="shared" si="224"/>
        <v>-21.220000000000255</v>
      </c>
      <c r="AP309" s="4">
        <f t="shared" si="225"/>
        <v>23.71409577569375</v>
      </c>
      <c r="AQ309" s="4">
        <f t="shared" si="226"/>
        <v>21.220000000000255</v>
      </c>
      <c r="AR309" s="4">
        <f t="shared" si="207"/>
        <v>7.1199999999998909</v>
      </c>
      <c r="AS309">
        <f t="shared" si="227"/>
        <v>21.220000000000255</v>
      </c>
      <c r="AT309" s="6">
        <f t="shared" si="228"/>
        <v>1</v>
      </c>
      <c r="AU309" s="4">
        <f t="shared" si="229"/>
        <v>-0.16243277155114555</v>
      </c>
      <c r="AV309" s="4">
        <f t="shared" si="230"/>
        <v>10.703683999816285</v>
      </c>
      <c r="AW309">
        <f t="shared" si="231"/>
        <v>0</v>
      </c>
      <c r="AX309">
        <f t="shared" si="232"/>
        <v>1</v>
      </c>
      <c r="AY309">
        <f t="shared" si="233"/>
        <v>0</v>
      </c>
      <c r="AZ309" s="4">
        <f t="shared" si="208"/>
        <v>-3.9100000000000006</v>
      </c>
      <c r="BA309" s="4">
        <f t="shared" si="234"/>
        <v>2011.7149999999988</v>
      </c>
      <c r="BB309" s="4">
        <f t="shared" si="209"/>
        <v>1951.1866666666806</v>
      </c>
      <c r="BC309" s="4">
        <f t="shared" si="210"/>
        <v>1175.2160000000001</v>
      </c>
      <c r="BE309"/>
      <c r="BG309" s="6"/>
      <c r="BM309">
        <f t="shared" si="211"/>
        <v>0</v>
      </c>
    </row>
    <row r="310" spans="1:65" x14ac:dyDescent="0.25">
      <c r="A310">
        <v>2205</v>
      </c>
      <c r="B310" s="1">
        <v>44383</v>
      </c>
      <c r="C310" s="2">
        <v>4356.46</v>
      </c>
      <c r="D310" s="2">
        <v>4356.46</v>
      </c>
      <c r="E310" s="2">
        <v>4314.37</v>
      </c>
      <c r="F310" s="2">
        <v>4343.54</v>
      </c>
      <c r="G310" s="2">
        <v>3437900000</v>
      </c>
      <c r="H310" s="2">
        <f t="shared" si="212"/>
        <v>38.003314548426808</v>
      </c>
      <c r="I310" s="2">
        <f t="shared" si="213"/>
        <v>4257.3560000000007</v>
      </c>
      <c r="J310" s="2">
        <f t="shared" si="214"/>
        <v>35.479674299816359</v>
      </c>
      <c r="K310" s="2">
        <f t="shared" si="215"/>
        <v>4.1199999999998909</v>
      </c>
      <c r="L310" s="18">
        <v>9.8649999999999988E-2</v>
      </c>
      <c r="M310" s="19">
        <v>18.310928024738356</v>
      </c>
      <c r="N310" s="4">
        <f t="shared" si="188"/>
        <v>42.090000000000146</v>
      </c>
      <c r="O310" s="4">
        <f t="shared" si="216"/>
        <v>24.897000000000116</v>
      </c>
      <c r="P310" s="4">
        <f t="shared" si="189"/>
        <v>6.013706766917287</v>
      </c>
      <c r="Q310" s="4">
        <f t="shared" si="217"/>
        <v>3.5532491821492411</v>
      </c>
      <c r="R310" s="18">
        <f t="shared" si="190"/>
        <v>4357.5177067669174</v>
      </c>
      <c r="S310" s="2">
        <f t="shared" si="191"/>
        <v>13.977706766917436</v>
      </c>
      <c r="T310" s="22">
        <f t="shared" si="192"/>
        <v>0</v>
      </c>
      <c r="U310" s="29">
        <f t="shared" si="193"/>
        <v>4357.689996309663</v>
      </c>
      <c r="V310" s="30">
        <f t="shared" si="194"/>
        <v>14.149996309663038</v>
      </c>
      <c r="W310" s="31">
        <f t="shared" si="218"/>
        <v>0</v>
      </c>
      <c r="X310" s="35">
        <f t="shared" si="195"/>
        <v>4363.5972000000038</v>
      </c>
      <c r="Y310" s="30">
        <f t="shared" si="196"/>
        <v>20.057200000003832</v>
      </c>
      <c r="Z310" s="31">
        <f t="shared" si="219"/>
        <v>0</v>
      </c>
      <c r="AA310" s="29">
        <f t="shared" si="197"/>
        <v>4358.5170048263108</v>
      </c>
      <c r="AB310" s="30">
        <f t="shared" si="198"/>
        <v>14.977004826310804</v>
      </c>
      <c r="AC310" s="31">
        <f t="shared" si="220"/>
        <v>0</v>
      </c>
      <c r="AD310" s="32">
        <f t="shared" si="199"/>
        <v>-1</v>
      </c>
      <c r="AE310" s="33">
        <f t="shared" si="200"/>
        <v>0</v>
      </c>
      <c r="AF310" s="33">
        <f t="shared" si="201"/>
        <v>0</v>
      </c>
      <c r="AG310" s="33">
        <f t="shared" si="202"/>
        <v>0</v>
      </c>
      <c r="AH310" s="38">
        <f t="shared" si="203"/>
        <v>-1</v>
      </c>
      <c r="AI310" s="33">
        <f t="shared" si="204"/>
        <v>0</v>
      </c>
      <c r="AJ310" s="39">
        <f t="shared" si="205"/>
        <v>-1</v>
      </c>
      <c r="AK310" s="43">
        <f t="shared" si="206"/>
        <v>0</v>
      </c>
      <c r="AL310" s="4">
        <f t="shared" si="221"/>
        <v>0</v>
      </c>
      <c r="AM310" s="4">
        <f t="shared" si="222"/>
        <v>-2.057004826310731</v>
      </c>
      <c r="AN310" s="4">
        <f t="shared" si="223"/>
        <v>2.057004826310731</v>
      </c>
      <c r="AO310" s="4">
        <f t="shared" si="224"/>
        <v>-42.090000000000146</v>
      </c>
      <c r="AP310" s="4">
        <f t="shared" si="225"/>
        <v>44.147004826310877</v>
      </c>
      <c r="AQ310" s="4">
        <f t="shared" si="226"/>
        <v>42.090000000000146</v>
      </c>
      <c r="AR310" s="4">
        <f t="shared" si="207"/>
        <v>12.920000000000073</v>
      </c>
      <c r="AS310">
        <f t="shared" si="227"/>
        <v>42.090000000000146</v>
      </c>
      <c r="AT310" s="6">
        <f t="shared" si="228"/>
        <v>1</v>
      </c>
      <c r="AU310" s="4">
        <f t="shared" si="229"/>
        <v>-26.613019804644175</v>
      </c>
      <c r="AV310" s="4">
        <f t="shared" si="230"/>
        <v>5.690928024738283</v>
      </c>
      <c r="AW310">
        <f t="shared" si="231"/>
        <v>0</v>
      </c>
      <c r="AX310">
        <f t="shared" si="232"/>
        <v>1</v>
      </c>
      <c r="AY310">
        <f t="shared" si="233"/>
        <v>0</v>
      </c>
      <c r="AZ310" s="4">
        <f t="shared" si="208"/>
        <v>-3.9100000000000006</v>
      </c>
      <c r="BA310" s="4">
        <f t="shared" si="234"/>
        <v>2015.6249999999989</v>
      </c>
      <c r="BB310" s="4">
        <f t="shared" si="209"/>
        <v>1951.1866666666806</v>
      </c>
      <c r="BC310" s="4">
        <f t="shared" si="210"/>
        <v>1177.396</v>
      </c>
      <c r="BE310"/>
      <c r="BG310" s="6"/>
      <c r="BM310">
        <f t="shared" si="211"/>
        <v>1</v>
      </c>
    </row>
    <row r="311" spans="1:65" x14ac:dyDescent="0.25">
      <c r="A311">
        <v>2204</v>
      </c>
      <c r="B311" s="1">
        <v>44379</v>
      </c>
      <c r="C311" s="2">
        <v>4326.6000000000004</v>
      </c>
      <c r="D311" s="2">
        <v>4355.43</v>
      </c>
      <c r="E311" s="2">
        <v>4326.6000000000004</v>
      </c>
      <c r="F311" s="2">
        <v>4352.34</v>
      </c>
      <c r="G311" s="2">
        <v>2628550000</v>
      </c>
      <c r="H311" s="2">
        <f t="shared" si="212"/>
        <v>43.821105379333751</v>
      </c>
      <c r="I311" s="2">
        <f t="shared" si="213"/>
        <v>4251</v>
      </c>
      <c r="J311" s="2">
        <f t="shared" si="214"/>
        <v>41.186784221078604</v>
      </c>
      <c r="K311" s="2">
        <f t="shared" si="215"/>
        <v>6.660000000000764</v>
      </c>
      <c r="L311" s="18">
        <v>7.3050000000000004E-2</v>
      </c>
      <c r="M311" s="19">
        <v>13.458243648135626</v>
      </c>
      <c r="N311" s="4">
        <f t="shared" si="188"/>
        <v>35.490000000000691</v>
      </c>
      <c r="O311" s="4">
        <f t="shared" si="216"/>
        <v>26.667000000000098</v>
      </c>
      <c r="P311" s="4">
        <f t="shared" si="189"/>
        <v>5.1777067669172787</v>
      </c>
      <c r="Q311" s="4">
        <f t="shared" si="217"/>
        <v>3.153836691442955</v>
      </c>
      <c r="R311" s="18">
        <f t="shared" si="190"/>
        <v>4323.9186466165411</v>
      </c>
      <c r="S311" s="2">
        <f t="shared" si="191"/>
        <v>28.421353383459063</v>
      </c>
      <c r="T311" s="22">
        <f t="shared" si="192"/>
        <v>0</v>
      </c>
      <c r="U311" s="29">
        <f t="shared" si="193"/>
        <v>4327.6359689825013</v>
      </c>
      <c r="V311" s="30">
        <f t="shared" si="194"/>
        <v>24.704031017498892</v>
      </c>
      <c r="W311" s="31">
        <f t="shared" si="218"/>
        <v>0</v>
      </c>
      <c r="X311" s="35">
        <f t="shared" si="195"/>
        <v>4329.0013333333336</v>
      </c>
      <c r="Y311" s="30">
        <f t="shared" si="196"/>
        <v>23.338666666666541</v>
      </c>
      <c r="Z311" s="31">
        <f t="shared" si="219"/>
        <v>0</v>
      </c>
      <c r="AA311" s="29">
        <f t="shared" si="197"/>
        <v>4327.827119991618</v>
      </c>
      <c r="AB311" s="30">
        <f t="shared" si="198"/>
        <v>24.512880008382126</v>
      </c>
      <c r="AC311" s="31">
        <f t="shared" si="220"/>
        <v>0</v>
      </c>
      <c r="AD311" s="32">
        <f t="shared" si="199"/>
        <v>-1</v>
      </c>
      <c r="AE311" s="33">
        <f t="shared" si="200"/>
        <v>0</v>
      </c>
      <c r="AF311" s="33">
        <f t="shared" si="201"/>
        <v>-1</v>
      </c>
      <c r="AG311" s="33">
        <f t="shared" si="202"/>
        <v>0</v>
      </c>
      <c r="AH311" s="38">
        <f t="shared" si="203"/>
        <v>-1</v>
      </c>
      <c r="AI311" s="33">
        <f t="shared" si="204"/>
        <v>-1</v>
      </c>
      <c r="AJ311" s="39">
        <f t="shared" si="205"/>
        <v>-1</v>
      </c>
      <c r="AK311" s="43">
        <f t="shared" si="206"/>
        <v>-1</v>
      </c>
      <c r="AL311" s="4">
        <f t="shared" si="221"/>
        <v>28.829999999999927</v>
      </c>
      <c r="AM311" s="4">
        <f t="shared" si="222"/>
        <v>27.602880008382272</v>
      </c>
      <c r="AN311" s="4">
        <f t="shared" si="223"/>
        <v>27.602880008382272</v>
      </c>
      <c r="AO311" s="4">
        <f t="shared" si="224"/>
        <v>0</v>
      </c>
      <c r="AP311" s="4">
        <f t="shared" si="225"/>
        <v>1.2271199916176556</v>
      </c>
      <c r="AQ311" s="4">
        <f t="shared" si="226"/>
        <v>0</v>
      </c>
      <c r="AR311" s="4">
        <f t="shared" si="207"/>
        <v>25.739999999999782</v>
      </c>
      <c r="AS311">
        <f t="shared" si="227"/>
        <v>27.602880008382272</v>
      </c>
      <c r="AT311" s="6">
        <f t="shared" si="228"/>
        <v>1</v>
      </c>
      <c r="AU311" s="4">
        <f t="shared" si="229"/>
        <v>-11.468608088358927</v>
      </c>
      <c r="AV311" s="4">
        <f t="shared" si="230"/>
        <v>-11.981756351864155</v>
      </c>
      <c r="AW311">
        <f t="shared" si="231"/>
        <v>1</v>
      </c>
      <c r="AX311">
        <f t="shared" si="232"/>
        <v>0</v>
      </c>
      <c r="AY311">
        <f t="shared" si="233"/>
        <v>0</v>
      </c>
      <c r="AZ311" s="4">
        <f t="shared" si="208"/>
        <v>-3.9100000000000006</v>
      </c>
      <c r="BA311" s="4">
        <f t="shared" si="234"/>
        <v>2019.5349999999989</v>
      </c>
      <c r="BB311" s="4">
        <f t="shared" si="209"/>
        <v>1952.4900000000139</v>
      </c>
      <c r="BC311" s="4">
        <f t="shared" si="210"/>
        <v>1165.4520000000002</v>
      </c>
      <c r="BE311"/>
      <c r="BG311" s="6"/>
      <c r="BM311">
        <f t="shared" si="211"/>
        <v>1</v>
      </c>
    </row>
    <row r="312" spans="1:65" x14ac:dyDescent="0.25">
      <c r="A312">
        <v>2203</v>
      </c>
      <c r="B312" s="1">
        <v>44378</v>
      </c>
      <c r="C312" s="2">
        <v>4300.7299999999996</v>
      </c>
      <c r="D312" s="2">
        <v>4320.66</v>
      </c>
      <c r="E312" s="2">
        <v>4300.7299999999996</v>
      </c>
      <c r="F312" s="2">
        <v>4319.9399999999996</v>
      </c>
      <c r="G312" s="2">
        <v>3077580000</v>
      </c>
      <c r="H312" s="2">
        <f t="shared" si="212"/>
        <v>42.471512295498357</v>
      </c>
      <c r="I312" s="2">
        <f t="shared" si="213"/>
        <v>4244.9725000000008</v>
      </c>
      <c r="J312" s="2">
        <f t="shared" si="214"/>
        <v>43.230745467597686</v>
      </c>
      <c r="K312" s="2">
        <f t="shared" si="215"/>
        <v>3.2299999999995634</v>
      </c>
      <c r="L312" s="18">
        <v>7.6550000000000007E-2</v>
      </c>
      <c r="M312" s="19">
        <v>14.029801669585519</v>
      </c>
      <c r="N312" s="4">
        <f t="shared" si="188"/>
        <v>23.159999999999854</v>
      </c>
      <c r="O312" s="4">
        <f t="shared" si="216"/>
        <v>28.864000000000033</v>
      </c>
      <c r="P312" s="4">
        <f t="shared" si="189"/>
        <v>3.9786466165413303</v>
      </c>
      <c r="Q312" s="4">
        <f t="shared" si="217"/>
        <v>2.6563307243616356</v>
      </c>
      <c r="R312" s="18">
        <f t="shared" si="190"/>
        <v>4301.1361729323307</v>
      </c>
      <c r="S312" s="2">
        <f t="shared" si="191"/>
        <v>18.803827067668863</v>
      </c>
      <c r="T312" s="22">
        <f t="shared" si="192"/>
        <v>0</v>
      </c>
      <c r="U312" s="29">
        <f t="shared" si="193"/>
        <v>4301.648514051094</v>
      </c>
      <c r="V312" s="30">
        <f t="shared" si="194"/>
        <v>18.291485948905574</v>
      </c>
      <c r="W312" s="31">
        <f t="shared" si="218"/>
        <v>0</v>
      </c>
      <c r="X312" s="35">
        <f t="shared" si="195"/>
        <v>4299.6761333333334</v>
      </c>
      <c r="Y312" s="30">
        <f t="shared" si="196"/>
        <v>20.263866666666217</v>
      </c>
      <c r="Z312" s="31">
        <f t="shared" si="219"/>
        <v>0</v>
      </c>
      <c r="AA312" s="29">
        <f t="shared" si="197"/>
        <v>4301.3723807506076</v>
      </c>
      <c r="AB312" s="30">
        <f t="shared" si="198"/>
        <v>18.56761924939201</v>
      </c>
      <c r="AC312" s="31">
        <f t="shared" si="220"/>
        <v>0</v>
      </c>
      <c r="AD312" s="32">
        <f t="shared" si="199"/>
        <v>-1</v>
      </c>
      <c r="AE312" s="33">
        <f t="shared" si="200"/>
        <v>-1</v>
      </c>
      <c r="AF312" s="33">
        <f t="shared" si="201"/>
        <v>-1</v>
      </c>
      <c r="AG312" s="33">
        <f t="shared" si="202"/>
        <v>-1</v>
      </c>
      <c r="AH312" s="38">
        <f t="shared" si="203"/>
        <v>-1</v>
      </c>
      <c r="AI312" s="33">
        <f t="shared" si="204"/>
        <v>-1</v>
      </c>
      <c r="AJ312" s="39">
        <f t="shared" si="205"/>
        <v>-1</v>
      </c>
      <c r="AK312" s="43">
        <f t="shared" si="206"/>
        <v>-1</v>
      </c>
      <c r="AL312" s="4">
        <f t="shared" si="221"/>
        <v>19.930000000000291</v>
      </c>
      <c r="AM312" s="4">
        <f t="shared" si="222"/>
        <v>19.287619249392264</v>
      </c>
      <c r="AN312" s="4">
        <f t="shared" si="223"/>
        <v>19.287619249392264</v>
      </c>
      <c r="AO312" s="4">
        <f t="shared" si="224"/>
        <v>0</v>
      </c>
      <c r="AP312" s="4">
        <f t="shared" si="225"/>
        <v>0.64238075060802657</v>
      </c>
      <c r="AQ312" s="4">
        <f t="shared" si="226"/>
        <v>0</v>
      </c>
      <c r="AR312" s="4">
        <f t="shared" si="207"/>
        <v>19.210000000000036</v>
      </c>
      <c r="AS312">
        <f t="shared" si="227"/>
        <v>19.287619249392264</v>
      </c>
      <c r="AT312" s="6">
        <f t="shared" si="228"/>
        <v>1</v>
      </c>
      <c r="AU312" s="4">
        <f t="shared" si="229"/>
        <v>-2.0802083893130749</v>
      </c>
      <c r="AV312" s="4">
        <f t="shared" si="230"/>
        <v>-4.880198330414518</v>
      </c>
      <c r="AW312">
        <f t="shared" si="231"/>
        <v>1</v>
      </c>
      <c r="AX312">
        <f t="shared" si="232"/>
        <v>0</v>
      </c>
      <c r="AY312">
        <f t="shared" si="233"/>
        <v>0</v>
      </c>
      <c r="AZ312" s="4">
        <f t="shared" si="208"/>
        <v>-3.9100000000000006</v>
      </c>
      <c r="BA312" s="4">
        <f t="shared" si="234"/>
        <v>2023.444999999999</v>
      </c>
      <c r="BB312" s="4">
        <f t="shared" si="209"/>
        <v>1956.400000000014</v>
      </c>
      <c r="BC312" s="4">
        <f t="shared" si="210"/>
        <v>1155.1039999999996</v>
      </c>
      <c r="BE312"/>
      <c r="BG312" s="6"/>
      <c r="BM312">
        <f t="shared" si="211"/>
        <v>1</v>
      </c>
    </row>
    <row r="313" spans="1:65" x14ac:dyDescent="0.25">
      <c r="A313">
        <v>2202</v>
      </c>
      <c r="B313" s="1">
        <v>44377</v>
      </c>
      <c r="C313" s="2">
        <v>4290.6499999999996</v>
      </c>
      <c r="D313" s="2">
        <v>4302.43</v>
      </c>
      <c r="E313" s="2">
        <v>4287.96</v>
      </c>
      <c r="F313" s="2">
        <v>4297.5</v>
      </c>
      <c r="G313" s="2">
        <v>3687880000</v>
      </c>
      <c r="H313" s="2">
        <f t="shared" si="212"/>
        <v>40.475546925136086</v>
      </c>
      <c r="I313" s="2">
        <f t="shared" si="213"/>
        <v>4239.5074999999997</v>
      </c>
      <c r="J313" s="2">
        <f t="shared" si="214"/>
        <v>41.677409566309478</v>
      </c>
      <c r="K313" s="2">
        <f t="shared" si="215"/>
        <v>-1.1500000000005457</v>
      </c>
      <c r="L313" s="18">
        <v>8.1750000000000003E-2</v>
      </c>
      <c r="M313" s="19">
        <v>14.962965965286253</v>
      </c>
      <c r="N313" s="4">
        <f t="shared" si="188"/>
        <v>14.470000000000255</v>
      </c>
      <c r="O313" s="4">
        <f t="shared" si="216"/>
        <v>30.172000000000025</v>
      </c>
      <c r="P313" s="4">
        <f t="shared" si="189"/>
        <v>3.6361729323308034</v>
      </c>
      <c r="Q313" s="4">
        <f t="shared" si="217"/>
        <v>2.3551642335766374</v>
      </c>
      <c r="R313" s="18">
        <f t="shared" si="190"/>
        <v>4295.038759398496</v>
      </c>
      <c r="S313" s="2">
        <f t="shared" si="191"/>
        <v>2.4612406015039596</v>
      </c>
      <c r="T313" s="22">
        <f t="shared" si="192"/>
        <v>1</v>
      </c>
      <c r="U313" s="29">
        <f t="shared" si="193"/>
        <v>4291.509709005275</v>
      </c>
      <c r="V313" s="30">
        <f t="shared" si="194"/>
        <v>5.9902909947250009</v>
      </c>
      <c r="W313" s="31">
        <f t="shared" si="218"/>
        <v>1</v>
      </c>
      <c r="X313" s="35">
        <f t="shared" si="195"/>
        <v>4293.2666666666673</v>
      </c>
      <c r="Y313" s="30">
        <f t="shared" si="196"/>
        <v>4.2333333333326664</v>
      </c>
      <c r="Z313" s="31">
        <f t="shared" si="219"/>
        <v>1</v>
      </c>
      <c r="AA313" s="29">
        <f t="shared" si="197"/>
        <v>4291.7556830778694</v>
      </c>
      <c r="AB313" s="30">
        <f t="shared" si="198"/>
        <v>5.7443169221305652</v>
      </c>
      <c r="AC313" s="31">
        <f t="shared" si="220"/>
        <v>1</v>
      </c>
      <c r="AD313" s="32">
        <f t="shared" si="199"/>
        <v>1</v>
      </c>
      <c r="AE313" s="33">
        <f t="shared" si="200"/>
        <v>1</v>
      </c>
      <c r="AF313" s="33">
        <f t="shared" si="201"/>
        <v>1</v>
      </c>
      <c r="AG313" s="33">
        <f t="shared" si="202"/>
        <v>1</v>
      </c>
      <c r="AH313" s="38">
        <f t="shared" si="203"/>
        <v>1</v>
      </c>
      <c r="AI313" s="33">
        <f t="shared" si="204"/>
        <v>1</v>
      </c>
      <c r="AJ313" s="39">
        <f t="shared" si="205"/>
        <v>1</v>
      </c>
      <c r="AK313" s="43">
        <f t="shared" si="206"/>
        <v>1</v>
      </c>
      <c r="AL313" s="4">
        <f t="shared" si="221"/>
        <v>11.780000000000655</v>
      </c>
      <c r="AM313" s="4">
        <f t="shared" si="222"/>
        <v>10.674316922130856</v>
      </c>
      <c r="AN313" s="4">
        <f t="shared" si="223"/>
        <v>10.674316922130856</v>
      </c>
      <c r="AO313" s="4">
        <f t="shared" si="224"/>
        <v>-2.6899999999995998</v>
      </c>
      <c r="AP313" s="4">
        <f t="shared" si="225"/>
        <v>3.7956830778693984</v>
      </c>
      <c r="AQ313" s="4">
        <f t="shared" si="226"/>
        <v>2.6899999999995998</v>
      </c>
      <c r="AR313" s="4">
        <f t="shared" si="207"/>
        <v>6.8500000000003638</v>
      </c>
      <c r="AS313">
        <f t="shared" si="227"/>
        <v>10.674316922130856</v>
      </c>
      <c r="AT313" s="6">
        <f t="shared" si="228"/>
        <v>0</v>
      </c>
      <c r="AU313" s="4">
        <f t="shared" si="229"/>
        <v>6.9281394913212075</v>
      </c>
      <c r="AV313" s="4">
        <f t="shared" si="230"/>
        <v>8.4129659652858901</v>
      </c>
      <c r="AW313">
        <f t="shared" si="231"/>
        <v>0</v>
      </c>
      <c r="AX313">
        <f t="shared" si="232"/>
        <v>0</v>
      </c>
      <c r="AY313">
        <f t="shared" si="233"/>
        <v>0</v>
      </c>
      <c r="AZ313" s="4">
        <f t="shared" si="208"/>
        <v>6.94</v>
      </c>
      <c r="BA313" s="4">
        <f t="shared" si="234"/>
        <v>2027.3549999999991</v>
      </c>
      <c r="BB313" s="4">
        <f t="shared" si="209"/>
        <v>1960.310000000014</v>
      </c>
      <c r="BC313" s="4">
        <f t="shared" si="210"/>
        <v>1151.0719999999999</v>
      </c>
      <c r="BE313"/>
      <c r="BG313" s="6"/>
      <c r="BM313">
        <f t="shared" si="211"/>
        <v>1</v>
      </c>
    </row>
    <row r="314" spans="1:65" x14ac:dyDescent="0.25">
      <c r="A314">
        <v>2201</v>
      </c>
      <c r="B314" s="1">
        <v>44376</v>
      </c>
      <c r="C314" s="2">
        <v>4293.21</v>
      </c>
      <c r="D314" s="2">
        <v>4300.5200000000004</v>
      </c>
      <c r="E314" s="2">
        <v>4287.04</v>
      </c>
      <c r="F314" s="2">
        <v>4291.8</v>
      </c>
      <c r="G314" s="2">
        <v>3049560000</v>
      </c>
      <c r="H314" s="2">
        <f t="shared" si="212"/>
        <v>37.54975337986783</v>
      </c>
      <c r="I314" s="2">
        <f t="shared" si="213"/>
        <v>4235.3160000000007</v>
      </c>
      <c r="J314" s="2">
        <f t="shared" si="214"/>
        <v>39.824065601751933</v>
      </c>
      <c r="K314" s="2">
        <f t="shared" si="215"/>
        <v>2.6000000000003638</v>
      </c>
      <c r="L314" s="18">
        <v>8.3650000000000002E-2</v>
      </c>
      <c r="M314" s="19">
        <v>15.306483837784404</v>
      </c>
      <c r="N314" s="4">
        <f t="shared" si="188"/>
        <v>13.480000000000473</v>
      </c>
      <c r="O314" s="4">
        <f t="shared" si="216"/>
        <v>33.669000000000054</v>
      </c>
      <c r="P314" s="4">
        <f t="shared" si="189"/>
        <v>3.2387593984962182</v>
      </c>
      <c r="Q314" s="4">
        <f t="shared" si="217"/>
        <v>2.2043820648078301</v>
      </c>
      <c r="R314" s="18">
        <f t="shared" si="190"/>
        <v>4293.4937969924813</v>
      </c>
      <c r="S314" s="2">
        <f t="shared" si="191"/>
        <v>1.6937969924811114</v>
      </c>
      <c r="T314" s="22">
        <f t="shared" si="192"/>
        <v>1</v>
      </c>
      <c r="U314" s="29">
        <f t="shared" si="193"/>
        <v>4293.985424724955</v>
      </c>
      <c r="V314" s="30">
        <f t="shared" si="194"/>
        <v>2.185424724954828</v>
      </c>
      <c r="W314" s="31">
        <f t="shared" si="218"/>
        <v>1</v>
      </c>
      <c r="X314" s="35">
        <f t="shared" si="195"/>
        <v>4296.1930666666703</v>
      </c>
      <c r="Y314" s="30">
        <f t="shared" si="196"/>
        <v>4.3930666666701654</v>
      </c>
      <c r="Z314" s="31">
        <f t="shared" si="219"/>
        <v>1</v>
      </c>
      <c r="AA314" s="29">
        <f t="shared" si="197"/>
        <v>4294.2944945967956</v>
      </c>
      <c r="AB314" s="30">
        <f t="shared" si="198"/>
        <v>2.4944945967954482</v>
      </c>
      <c r="AC314" s="31">
        <f t="shared" si="220"/>
        <v>1</v>
      </c>
      <c r="AD314" s="32">
        <f t="shared" si="199"/>
        <v>1</v>
      </c>
      <c r="AE314" s="33">
        <f t="shared" si="200"/>
        <v>1</v>
      </c>
      <c r="AF314" s="33">
        <f t="shared" si="201"/>
        <v>1</v>
      </c>
      <c r="AG314" s="33">
        <f t="shared" si="202"/>
        <v>1</v>
      </c>
      <c r="AH314" s="38">
        <f t="shared" si="203"/>
        <v>1</v>
      </c>
      <c r="AI314" s="33">
        <f t="shared" si="204"/>
        <v>1</v>
      </c>
      <c r="AJ314" s="39">
        <f t="shared" si="205"/>
        <v>1</v>
      </c>
      <c r="AK314" s="43">
        <f t="shared" si="206"/>
        <v>1</v>
      </c>
      <c r="AL314" s="4">
        <f t="shared" si="221"/>
        <v>7.3100000000004002</v>
      </c>
      <c r="AM314" s="4">
        <f t="shared" si="222"/>
        <v>6.2255054032048065</v>
      </c>
      <c r="AN314" s="4">
        <f t="shared" si="223"/>
        <v>6.2255054032048065</v>
      </c>
      <c r="AO314" s="4">
        <f t="shared" si="224"/>
        <v>-6.1700000000000728</v>
      </c>
      <c r="AP314" s="4">
        <f t="shared" si="225"/>
        <v>7.2544945967956664</v>
      </c>
      <c r="AQ314" s="4">
        <f t="shared" si="226"/>
        <v>6.1700000000000728</v>
      </c>
      <c r="AR314" s="4">
        <f t="shared" si="207"/>
        <v>1.4099999999998545</v>
      </c>
      <c r="AS314">
        <f t="shared" si="227"/>
        <v>6.2255054032048065</v>
      </c>
      <c r="AT314" s="6">
        <f t="shared" si="228"/>
        <v>0</v>
      </c>
      <c r="AU314" s="4">
        <f t="shared" si="229"/>
        <v>11.462260995477461</v>
      </c>
      <c r="AV314" s="4">
        <f t="shared" si="230"/>
        <v>14.19648383778455</v>
      </c>
      <c r="AW314">
        <f t="shared" si="231"/>
        <v>0</v>
      </c>
      <c r="AX314">
        <f t="shared" si="232"/>
        <v>0</v>
      </c>
      <c r="AY314">
        <f t="shared" si="233"/>
        <v>0</v>
      </c>
      <c r="AZ314" s="4">
        <f t="shared" si="208"/>
        <v>6.94</v>
      </c>
      <c r="BA314" s="4">
        <f t="shared" si="234"/>
        <v>2020.4149999999991</v>
      </c>
      <c r="BB314" s="4">
        <f t="shared" si="209"/>
        <v>1953.370000000014</v>
      </c>
      <c r="BC314" s="4">
        <f t="shared" si="210"/>
        <v>1152.096</v>
      </c>
      <c r="BE314"/>
      <c r="BG314" s="6"/>
      <c r="BM314">
        <f t="shared" si="211"/>
        <v>1</v>
      </c>
    </row>
    <row r="315" spans="1:65" x14ac:dyDescent="0.25">
      <c r="A315">
        <v>2200</v>
      </c>
      <c r="B315" s="1">
        <v>44375</v>
      </c>
      <c r="C315" s="2">
        <v>4284.8999999999996</v>
      </c>
      <c r="D315" s="2">
        <v>4292.1400000000003</v>
      </c>
      <c r="E315" s="2">
        <v>4274.67</v>
      </c>
      <c r="F315" s="2">
        <v>4290.6099999999997</v>
      </c>
      <c r="G315" s="2">
        <v>3415610000</v>
      </c>
      <c r="H315" s="2">
        <f t="shared" si="212"/>
        <v>33.635361683138775</v>
      </c>
      <c r="I315" s="2">
        <f t="shared" si="213"/>
        <v>4231.4815000000008</v>
      </c>
      <c r="J315" s="2">
        <f t="shared" si="214"/>
        <v>36.060580967822048</v>
      </c>
      <c r="K315" s="2">
        <f t="shared" si="215"/>
        <v>4.1999999999998181</v>
      </c>
      <c r="L315" s="18">
        <v>8.4249999999999992E-2</v>
      </c>
      <c r="M315" s="19">
        <v>15.380666433636755</v>
      </c>
      <c r="N315" s="4">
        <f t="shared" si="188"/>
        <v>17.470000000000255</v>
      </c>
      <c r="O315" s="4">
        <f t="shared" si="216"/>
        <v>34.201999999999956</v>
      </c>
      <c r="P315" s="4">
        <f t="shared" si="189"/>
        <v>2.8837969924811775</v>
      </c>
      <c r="Q315" s="4">
        <f t="shared" si="217"/>
        <v>1.9882685255253409</v>
      </c>
      <c r="R315" s="18">
        <f t="shared" si="190"/>
        <v>4283.0830751879694</v>
      </c>
      <c r="S315" s="2">
        <f t="shared" si="191"/>
        <v>7.5269248120303018</v>
      </c>
      <c r="T315" s="22">
        <f t="shared" si="192"/>
        <v>1</v>
      </c>
      <c r="U315" s="29">
        <f t="shared" si="193"/>
        <v>4285.6736107997112</v>
      </c>
      <c r="V315" s="30">
        <f t="shared" si="194"/>
        <v>4.9363892002884313</v>
      </c>
      <c r="W315" s="31">
        <f t="shared" si="218"/>
        <v>1</v>
      </c>
      <c r="X315" s="35">
        <f t="shared" si="195"/>
        <v>4289.9818666666688</v>
      </c>
      <c r="Y315" s="30">
        <f t="shared" si="196"/>
        <v>0.6281333333308794</v>
      </c>
      <c r="Z315" s="31">
        <f t="shared" si="219"/>
        <v>1</v>
      </c>
      <c r="AA315" s="29">
        <f t="shared" si="197"/>
        <v>4286.2767666210857</v>
      </c>
      <c r="AB315" s="30">
        <f t="shared" si="198"/>
        <v>4.3332333789139739</v>
      </c>
      <c r="AC315" s="31">
        <f t="shared" si="220"/>
        <v>1</v>
      </c>
      <c r="AD315" s="32">
        <f t="shared" si="199"/>
        <v>1</v>
      </c>
      <c r="AE315" s="33">
        <f t="shared" si="200"/>
        <v>1</v>
      </c>
      <c r="AF315" s="33">
        <f t="shared" si="201"/>
        <v>1</v>
      </c>
      <c r="AG315" s="33">
        <f t="shared" si="202"/>
        <v>1</v>
      </c>
      <c r="AH315" s="38">
        <f t="shared" si="203"/>
        <v>1</v>
      </c>
      <c r="AI315" s="33">
        <f t="shared" si="204"/>
        <v>1</v>
      </c>
      <c r="AJ315" s="39">
        <f t="shared" si="205"/>
        <v>1</v>
      </c>
      <c r="AK315" s="43">
        <f t="shared" si="206"/>
        <v>1</v>
      </c>
      <c r="AL315" s="4">
        <f t="shared" si="221"/>
        <v>7.2400000000006912</v>
      </c>
      <c r="AM315" s="4">
        <f t="shared" si="222"/>
        <v>5.8632333789146287</v>
      </c>
      <c r="AN315" s="4">
        <f t="shared" si="223"/>
        <v>5.8632333789146287</v>
      </c>
      <c r="AO315" s="4">
        <f t="shared" si="224"/>
        <v>-10.229999999999563</v>
      </c>
      <c r="AP315" s="4">
        <f t="shared" si="225"/>
        <v>11.606766621085626</v>
      </c>
      <c r="AQ315" s="4">
        <f t="shared" si="226"/>
        <v>10.229999999999563</v>
      </c>
      <c r="AR315" s="4">
        <f t="shared" si="207"/>
        <v>5.7100000000000364</v>
      </c>
      <c r="AS315">
        <f t="shared" si="227"/>
        <v>10.229999999999563</v>
      </c>
      <c r="AT315" s="6">
        <f t="shared" si="228"/>
        <v>0</v>
      </c>
      <c r="AU315" s="4">
        <f t="shared" si="229"/>
        <v>4.9508622842780348</v>
      </c>
      <c r="AV315" s="4">
        <f t="shared" si="230"/>
        <v>9.970666433636719</v>
      </c>
      <c r="AW315">
        <f t="shared" si="231"/>
        <v>0</v>
      </c>
      <c r="AX315">
        <f t="shared" si="232"/>
        <v>0</v>
      </c>
      <c r="AY315">
        <f t="shared" si="233"/>
        <v>0</v>
      </c>
      <c r="AZ315" s="4">
        <f t="shared" si="208"/>
        <v>6.94</v>
      </c>
      <c r="BA315" s="4">
        <f t="shared" si="234"/>
        <v>2013.474999999999</v>
      </c>
      <c r="BB315" s="4">
        <f t="shared" si="209"/>
        <v>1946.4300000000139</v>
      </c>
      <c r="BC315" s="4">
        <f t="shared" si="210"/>
        <v>1148.7719999999999</v>
      </c>
      <c r="BE315"/>
      <c r="BG315" s="6"/>
      <c r="BM315">
        <f t="shared" si="211"/>
        <v>1</v>
      </c>
    </row>
    <row r="316" spans="1:65" x14ac:dyDescent="0.25">
      <c r="A316">
        <v>2199</v>
      </c>
      <c r="B316" s="1">
        <v>44372</v>
      </c>
      <c r="C316" s="2">
        <v>4274.45</v>
      </c>
      <c r="D316" s="2">
        <v>4286.12</v>
      </c>
      <c r="E316" s="2">
        <v>4271.16</v>
      </c>
      <c r="F316" s="2">
        <v>4280.7</v>
      </c>
      <c r="G316" s="2">
        <v>6248390000</v>
      </c>
      <c r="H316" s="2">
        <f t="shared" si="212"/>
        <v>29.905858753391222</v>
      </c>
      <c r="I316" s="2">
        <f t="shared" si="213"/>
        <v>4227.7749999999996</v>
      </c>
      <c r="J316" s="2">
        <f t="shared" si="214"/>
        <v>32.878799136093527</v>
      </c>
      <c r="K316" s="2">
        <f t="shared" si="215"/>
        <v>7.9600000000000364</v>
      </c>
      <c r="L316" s="18">
        <v>7.2550000000000003E-2</v>
      </c>
      <c r="M316" s="19">
        <v>13.200749812415303</v>
      </c>
      <c r="N316" s="4">
        <f t="shared" si="188"/>
        <v>19.630000000000109</v>
      </c>
      <c r="O316" s="4">
        <f t="shared" si="216"/>
        <v>34.606999999999971</v>
      </c>
      <c r="P316" s="4">
        <f t="shared" si="189"/>
        <v>2.3830751879699084</v>
      </c>
      <c r="Q316" s="4">
        <f t="shared" si="217"/>
        <v>1.9836174351584961</v>
      </c>
      <c r="R316" s="18">
        <f t="shared" si="190"/>
        <v>4268.4448947368419</v>
      </c>
      <c r="S316" s="2">
        <f t="shared" si="191"/>
        <v>12.25510526315793</v>
      </c>
      <c r="T316" s="22">
        <f t="shared" si="192"/>
        <v>1</v>
      </c>
      <c r="U316" s="29">
        <f t="shared" si="193"/>
        <v>4275.211221113208</v>
      </c>
      <c r="V316" s="30">
        <f t="shared" si="194"/>
        <v>5.4887788867918061</v>
      </c>
      <c r="W316" s="31">
        <f t="shared" si="218"/>
        <v>1</v>
      </c>
      <c r="X316" s="35">
        <f t="shared" si="195"/>
        <v>4276.3452000000034</v>
      </c>
      <c r="Y316" s="30">
        <f t="shared" si="196"/>
        <v>4.3547999999964304</v>
      </c>
      <c r="Z316" s="31">
        <f t="shared" si="219"/>
        <v>1</v>
      </c>
      <c r="AA316" s="29">
        <f t="shared" si="197"/>
        <v>4275.3699781573596</v>
      </c>
      <c r="AB316" s="30">
        <f t="shared" si="198"/>
        <v>5.3300218426402353</v>
      </c>
      <c r="AC316" s="31">
        <f t="shared" si="220"/>
        <v>1</v>
      </c>
      <c r="AD316" s="32">
        <f t="shared" si="199"/>
        <v>1</v>
      </c>
      <c r="AE316" s="33">
        <f t="shared" si="200"/>
        <v>1</v>
      </c>
      <c r="AF316" s="33">
        <f t="shared" si="201"/>
        <v>0</v>
      </c>
      <c r="AG316" s="33">
        <f t="shared" si="202"/>
        <v>0</v>
      </c>
      <c r="AH316" s="38">
        <f t="shared" si="203"/>
        <v>1</v>
      </c>
      <c r="AI316" s="33">
        <f t="shared" si="204"/>
        <v>1</v>
      </c>
      <c r="AJ316" s="39">
        <f t="shared" si="205"/>
        <v>1</v>
      </c>
      <c r="AK316" s="43">
        <f t="shared" si="206"/>
        <v>1</v>
      </c>
      <c r="AL316" s="4">
        <f t="shared" si="221"/>
        <v>11.670000000000073</v>
      </c>
      <c r="AM316" s="4">
        <f t="shared" si="222"/>
        <v>10.750021842640308</v>
      </c>
      <c r="AN316" s="4">
        <f t="shared" si="223"/>
        <v>10.750021842640308</v>
      </c>
      <c r="AO316" s="4">
        <f t="shared" si="224"/>
        <v>-3.2899999999999636</v>
      </c>
      <c r="AP316" s="4">
        <f t="shared" si="225"/>
        <v>4.2099781573597284</v>
      </c>
      <c r="AQ316" s="4">
        <f t="shared" si="226"/>
        <v>3.2899999999999636</v>
      </c>
      <c r="AR316" s="4">
        <f t="shared" si="207"/>
        <v>6.25</v>
      </c>
      <c r="AS316">
        <f t="shared" si="227"/>
        <v>10.750021842640308</v>
      </c>
      <c r="AT316" s="6">
        <f t="shared" si="228"/>
        <v>0</v>
      </c>
      <c r="AU316" s="4">
        <f t="shared" si="229"/>
        <v>7.1308403392621926</v>
      </c>
      <c r="AV316" s="4">
        <f t="shared" si="230"/>
        <v>7.2507498124153029</v>
      </c>
      <c r="AW316">
        <f t="shared" si="231"/>
        <v>0</v>
      </c>
      <c r="AX316">
        <f t="shared" si="232"/>
        <v>0</v>
      </c>
      <c r="AY316">
        <f t="shared" si="233"/>
        <v>0</v>
      </c>
      <c r="AZ316" s="4">
        <f t="shared" si="208"/>
        <v>6.94</v>
      </c>
      <c r="BA316" s="4">
        <f t="shared" si="234"/>
        <v>2006.5349999999989</v>
      </c>
      <c r="BB316" s="4">
        <f t="shared" si="209"/>
        <v>1939.4900000000139</v>
      </c>
      <c r="BC316" s="4">
        <f t="shared" si="210"/>
        <v>1144.5919999999999</v>
      </c>
      <c r="BE316"/>
      <c r="BG316" s="6"/>
      <c r="BM316">
        <f t="shared" si="211"/>
        <v>1</v>
      </c>
    </row>
    <row r="317" spans="1:65" x14ac:dyDescent="0.25">
      <c r="A317">
        <v>2198</v>
      </c>
      <c r="B317" s="1">
        <v>44371</v>
      </c>
      <c r="C317" s="2">
        <v>4256.97</v>
      </c>
      <c r="D317" s="2">
        <v>4271.28</v>
      </c>
      <c r="E317" s="2">
        <v>4256.97</v>
      </c>
      <c r="F317" s="2">
        <v>4266.49</v>
      </c>
      <c r="G317" s="2">
        <v>3141680000</v>
      </c>
      <c r="H317" s="2">
        <f t="shared" si="212"/>
        <v>26.865150577571026</v>
      </c>
      <c r="I317" s="2">
        <f t="shared" si="213"/>
        <v>4224.1495000000014</v>
      </c>
      <c r="J317" s="2">
        <f t="shared" si="214"/>
        <v>29.4334844182609</v>
      </c>
      <c r="K317" s="2">
        <f t="shared" si="215"/>
        <v>15.130000000000109</v>
      </c>
      <c r="L317" s="18">
        <v>8.5949999999999999E-2</v>
      </c>
      <c r="M317" s="19">
        <v>15.548575810350002</v>
      </c>
      <c r="N317" s="4">
        <f t="shared" si="188"/>
        <v>29.4399999999996</v>
      </c>
      <c r="O317" s="4">
        <f t="shared" si="216"/>
        <v>34.256999999999969</v>
      </c>
      <c r="P317" s="4">
        <f t="shared" si="189"/>
        <v>1.954894736842089</v>
      </c>
      <c r="Q317" s="4">
        <f t="shared" si="217"/>
        <v>1.9518490082272031</v>
      </c>
      <c r="R317" s="18">
        <f t="shared" si="190"/>
        <v>4243.5409097744359</v>
      </c>
      <c r="S317" s="2">
        <f t="shared" si="191"/>
        <v>22.94909022556385</v>
      </c>
      <c r="T317" s="22">
        <f t="shared" si="192"/>
        <v>0</v>
      </c>
      <c r="U317" s="29">
        <f t="shared" si="193"/>
        <v>4257.8364409440483</v>
      </c>
      <c r="V317" s="30">
        <f t="shared" si="194"/>
        <v>8.6535590559515185</v>
      </c>
      <c r="W317" s="31">
        <f t="shared" si="218"/>
        <v>1</v>
      </c>
      <c r="X317" s="35">
        <f t="shared" si="195"/>
        <v>4264.3270666666722</v>
      </c>
      <c r="Y317" s="30">
        <f t="shared" si="196"/>
        <v>2.1629333333276008</v>
      </c>
      <c r="Z317" s="31">
        <f t="shared" si="219"/>
        <v>1</v>
      </c>
      <c r="AA317" s="29">
        <f t="shared" si="197"/>
        <v>4258.7451285452153</v>
      </c>
      <c r="AB317" s="30">
        <f t="shared" si="198"/>
        <v>7.7448714547845157</v>
      </c>
      <c r="AC317" s="31">
        <f t="shared" si="220"/>
        <v>1</v>
      </c>
      <c r="AD317" s="32">
        <f t="shared" si="199"/>
        <v>1</v>
      </c>
      <c r="AE317" s="33">
        <f t="shared" si="200"/>
        <v>1</v>
      </c>
      <c r="AF317" s="33">
        <f t="shared" si="201"/>
        <v>0</v>
      </c>
      <c r="AG317" s="33">
        <f t="shared" si="202"/>
        <v>0</v>
      </c>
      <c r="AH317" s="38">
        <f t="shared" si="203"/>
        <v>1</v>
      </c>
      <c r="AI317" s="33">
        <f t="shared" si="204"/>
        <v>1</v>
      </c>
      <c r="AJ317" s="39">
        <f t="shared" si="205"/>
        <v>0</v>
      </c>
      <c r="AK317" s="43">
        <f t="shared" si="206"/>
        <v>0</v>
      </c>
      <c r="AL317" s="4">
        <f t="shared" si="221"/>
        <v>14.309999999999491</v>
      </c>
      <c r="AM317" s="4">
        <f t="shared" si="222"/>
        <v>12.534871454784479</v>
      </c>
      <c r="AN317" s="4">
        <f t="shared" si="223"/>
        <v>12.534871454784479</v>
      </c>
      <c r="AO317" s="4">
        <f t="shared" si="224"/>
        <v>0</v>
      </c>
      <c r="AP317" s="4">
        <f t="shared" si="225"/>
        <v>1.7751285452150114</v>
      </c>
      <c r="AQ317" s="4">
        <f t="shared" si="226"/>
        <v>0</v>
      </c>
      <c r="AR317" s="4">
        <f t="shared" si="207"/>
        <v>9.5199999999995271</v>
      </c>
      <c r="AS317">
        <f t="shared" si="227"/>
        <v>12.534871454784479</v>
      </c>
      <c r="AT317" s="6">
        <f t="shared" si="228"/>
        <v>0</v>
      </c>
      <c r="AU317" s="4">
        <f t="shared" si="229"/>
        <v>7.5104960089784676</v>
      </c>
      <c r="AV317" s="4">
        <f t="shared" si="230"/>
        <v>6.3285758103504746</v>
      </c>
      <c r="AW317">
        <f t="shared" si="231"/>
        <v>0</v>
      </c>
      <c r="AX317">
        <f t="shared" si="232"/>
        <v>0</v>
      </c>
      <c r="AY317">
        <f t="shared" si="233"/>
        <v>0</v>
      </c>
      <c r="AZ317" s="4">
        <f t="shared" si="208"/>
        <v>6.94</v>
      </c>
      <c r="BA317" s="4">
        <f t="shared" si="234"/>
        <v>1999.5949999999989</v>
      </c>
      <c r="BB317" s="4">
        <f t="shared" si="209"/>
        <v>1932.5500000000138</v>
      </c>
      <c r="BC317" s="4">
        <f t="shared" si="210"/>
        <v>1137.5999999999999</v>
      </c>
      <c r="BE317"/>
      <c r="BG317" s="6"/>
      <c r="BM317">
        <f t="shared" si="211"/>
        <v>1</v>
      </c>
    </row>
    <row r="318" spans="1:65" x14ac:dyDescent="0.25">
      <c r="A318">
        <v>2197</v>
      </c>
      <c r="B318" s="1">
        <v>44370</v>
      </c>
      <c r="C318" s="2">
        <v>4249.2700000000004</v>
      </c>
      <c r="D318" s="2">
        <v>4256.6000000000004</v>
      </c>
      <c r="E318" s="2">
        <v>4241.43</v>
      </c>
      <c r="F318" s="2">
        <v>4241.84</v>
      </c>
      <c r="G318" s="2">
        <v>3172440000</v>
      </c>
      <c r="H318" s="2">
        <f t="shared" si="212"/>
        <v>25.452118554039778</v>
      </c>
      <c r="I318" s="2">
        <f t="shared" si="213"/>
        <v>4220.8805000000002</v>
      </c>
      <c r="J318" s="2">
        <f t="shared" si="214"/>
        <v>27.567841944441199</v>
      </c>
      <c r="K318" s="2">
        <f t="shared" si="215"/>
        <v>2.8300000000008367</v>
      </c>
      <c r="L318" s="18">
        <v>9.6250000000000002E-2</v>
      </c>
      <c r="M318" s="19">
        <v>17.430754316315607</v>
      </c>
      <c r="N318" s="4">
        <f t="shared" si="188"/>
        <v>15.170000000000073</v>
      </c>
      <c r="O318" s="4">
        <f t="shared" si="216"/>
        <v>34.331999999999972</v>
      </c>
      <c r="P318" s="4">
        <f t="shared" si="189"/>
        <v>1.7009097744360799</v>
      </c>
      <c r="Q318" s="4">
        <f t="shared" si="217"/>
        <v>2.221643446277302</v>
      </c>
      <c r="R318" s="18">
        <f t="shared" si="190"/>
        <v>4248.2824060150369</v>
      </c>
      <c r="S318" s="2">
        <f t="shared" si="191"/>
        <v>6.442406015036795</v>
      </c>
      <c r="T318" s="22">
        <f t="shared" si="192"/>
        <v>1</v>
      </c>
      <c r="U318" s="29">
        <f t="shared" si="193"/>
        <v>4250.2457098417299</v>
      </c>
      <c r="V318" s="30">
        <f t="shared" si="194"/>
        <v>8.4057098417297311</v>
      </c>
      <c r="W318" s="31">
        <f t="shared" si="218"/>
        <v>1</v>
      </c>
      <c r="X318" s="35">
        <f t="shared" si="195"/>
        <v>4264.3168000000005</v>
      </c>
      <c r="Y318" s="30">
        <f t="shared" si="196"/>
        <v>22.476800000000367</v>
      </c>
      <c r="Z318" s="31">
        <f t="shared" si="219"/>
        <v>0</v>
      </c>
      <c r="AA318" s="29">
        <f t="shared" si="197"/>
        <v>4252.2156624638874</v>
      </c>
      <c r="AB318" s="30">
        <f t="shared" si="198"/>
        <v>10.375662463887238</v>
      </c>
      <c r="AC318" s="31">
        <f t="shared" si="220"/>
        <v>1</v>
      </c>
      <c r="AD318" s="32">
        <f t="shared" si="199"/>
        <v>1</v>
      </c>
      <c r="AE318" s="33">
        <f t="shared" si="200"/>
        <v>0</v>
      </c>
      <c r="AF318" s="33">
        <f t="shared" si="201"/>
        <v>0</v>
      </c>
      <c r="AG318" s="33">
        <f t="shared" si="202"/>
        <v>0</v>
      </c>
      <c r="AH318" s="38">
        <f t="shared" si="203"/>
        <v>0</v>
      </c>
      <c r="AI318" s="33">
        <f t="shared" si="204"/>
        <v>0</v>
      </c>
      <c r="AJ318" s="39">
        <f t="shared" si="205"/>
        <v>0</v>
      </c>
      <c r="AK318" s="43">
        <f t="shared" si="206"/>
        <v>0</v>
      </c>
      <c r="AL318" s="4">
        <f t="shared" si="221"/>
        <v>7.3299999999999272</v>
      </c>
      <c r="AM318" s="4">
        <f t="shared" si="222"/>
        <v>4.3843375361129802</v>
      </c>
      <c r="AN318" s="4">
        <f t="shared" si="223"/>
        <v>4.3843375361129802</v>
      </c>
      <c r="AO318" s="4">
        <f t="shared" si="224"/>
        <v>-7.8400000000001455</v>
      </c>
      <c r="AP318" s="4">
        <f t="shared" si="225"/>
        <v>10.785662463887093</v>
      </c>
      <c r="AQ318" s="4">
        <f t="shared" si="226"/>
        <v>7.8400000000001455</v>
      </c>
      <c r="AR318" s="4">
        <f t="shared" si="207"/>
        <v>7.430000000000291</v>
      </c>
      <c r="AS318">
        <f t="shared" si="227"/>
        <v>7.8400000000001455</v>
      </c>
      <c r="AT318" s="6">
        <f t="shared" si="228"/>
        <v>0</v>
      </c>
      <c r="AU318" s="4">
        <f t="shared" si="229"/>
        <v>12.797294257962157</v>
      </c>
      <c r="AV318" s="4">
        <f t="shared" si="230"/>
        <v>10.300754316315317</v>
      </c>
      <c r="AW318">
        <f t="shared" si="231"/>
        <v>0</v>
      </c>
      <c r="AX318">
        <f t="shared" si="232"/>
        <v>0</v>
      </c>
      <c r="AY318">
        <f t="shared" si="233"/>
        <v>0</v>
      </c>
      <c r="AZ318" s="4">
        <f t="shared" si="208"/>
        <v>6.94</v>
      </c>
      <c r="BA318" s="4">
        <f t="shared" si="234"/>
        <v>1992.6549999999988</v>
      </c>
      <c r="BB318" s="4">
        <f t="shared" si="209"/>
        <v>1930.2366666666805</v>
      </c>
      <c r="BC318" s="4">
        <f t="shared" si="210"/>
        <v>1134.52</v>
      </c>
      <c r="BE318"/>
      <c r="BG318" s="6"/>
      <c r="BM318">
        <f t="shared" si="211"/>
        <v>0</v>
      </c>
    </row>
    <row r="319" spans="1:65" x14ac:dyDescent="0.25">
      <c r="A319">
        <v>2196</v>
      </c>
      <c r="B319" s="1">
        <v>44369</v>
      </c>
      <c r="C319" s="2">
        <v>4224.6099999999997</v>
      </c>
      <c r="D319" s="2">
        <v>4255.84</v>
      </c>
      <c r="E319" s="2">
        <v>4217.2700000000004</v>
      </c>
      <c r="F319" s="2">
        <v>4246.4399999999996</v>
      </c>
      <c r="G319" s="2">
        <v>3208760000</v>
      </c>
      <c r="H319" s="2">
        <f t="shared" si="212"/>
        <v>24.561740822307907</v>
      </c>
      <c r="I319" s="2">
        <f t="shared" si="213"/>
        <v>4218.7139999999999</v>
      </c>
      <c r="J319" s="2">
        <f t="shared" si="214"/>
        <v>26.670006295265093</v>
      </c>
      <c r="K319" s="2">
        <f t="shared" si="215"/>
        <v>-0.18000000000029104</v>
      </c>
      <c r="L319" s="18">
        <v>9.9599999999999994E-2</v>
      </c>
      <c r="M319" s="19">
        <v>17.945473267793307</v>
      </c>
      <c r="N319" s="4">
        <f t="shared" si="188"/>
        <v>38.569999999999709</v>
      </c>
      <c r="O319" s="4">
        <f t="shared" si="216"/>
        <v>34.65</v>
      </c>
      <c r="P319" s="4">
        <f t="shared" si="189"/>
        <v>1.8424060150375794</v>
      </c>
      <c r="Q319" s="4">
        <f t="shared" si="217"/>
        <v>2.5018201069995483</v>
      </c>
      <c r="R319" s="18">
        <f t="shared" si="190"/>
        <v>4226.4930751879701</v>
      </c>
      <c r="S319" s="2">
        <f t="shared" si="191"/>
        <v>19.946924812029465</v>
      </c>
      <c r="T319" s="22">
        <f t="shared" si="192"/>
        <v>1</v>
      </c>
      <c r="U319" s="29">
        <f t="shared" si="193"/>
        <v>4225.5835169517068</v>
      </c>
      <c r="V319" s="30">
        <f t="shared" si="194"/>
        <v>20.85648304829283</v>
      </c>
      <c r="W319" s="31">
        <f t="shared" si="218"/>
        <v>0</v>
      </c>
      <c r="X319" s="35">
        <f t="shared" si="195"/>
        <v>4213.6212000000014</v>
      </c>
      <c r="Y319" s="30">
        <f t="shared" si="196"/>
        <v>32.818799999998191</v>
      </c>
      <c r="Z319" s="31">
        <f t="shared" si="219"/>
        <v>0</v>
      </c>
      <c r="AA319" s="29">
        <f t="shared" si="197"/>
        <v>4223.9087925784679</v>
      </c>
      <c r="AB319" s="30">
        <f t="shared" si="198"/>
        <v>22.53120742153169</v>
      </c>
      <c r="AC319" s="31">
        <f t="shared" si="220"/>
        <v>0</v>
      </c>
      <c r="AD319" s="32">
        <f t="shared" si="199"/>
        <v>-1</v>
      </c>
      <c r="AE319" s="33">
        <f t="shared" si="200"/>
        <v>0</v>
      </c>
      <c r="AF319" s="33">
        <f t="shared" si="201"/>
        <v>0</v>
      </c>
      <c r="AG319" s="33">
        <f t="shared" si="202"/>
        <v>0</v>
      </c>
      <c r="AH319" s="38">
        <f t="shared" si="203"/>
        <v>-1</v>
      </c>
      <c r="AI319" s="33">
        <f t="shared" si="204"/>
        <v>0</v>
      </c>
      <c r="AJ319" s="39">
        <f t="shared" si="205"/>
        <v>0</v>
      </c>
      <c r="AK319" s="43">
        <f t="shared" si="206"/>
        <v>0</v>
      </c>
      <c r="AL319" s="4">
        <f t="shared" si="221"/>
        <v>31.230000000000473</v>
      </c>
      <c r="AM319" s="4">
        <f t="shared" si="222"/>
        <v>31.931207421532235</v>
      </c>
      <c r="AN319" s="4">
        <f t="shared" si="223"/>
        <v>31.230000000000473</v>
      </c>
      <c r="AO319" s="4">
        <f t="shared" si="224"/>
        <v>-7.339999999999236</v>
      </c>
      <c r="AP319" s="4">
        <f t="shared" si="225"/>
        <v>6.6387925784674735</v>
      </c>
      <c r="AQ319" s="4">
        <f t="shared" si="226"/>
        <v>6.6387925784674735</v>
      </c>
      <c r="AR319" s="4">
        <f t="shared" si="207"/>
        <v>21.829999999999927</v>
      </c>
      <c r="AS319">
        <f t="shared" si="227"/>
        <v>31.230000000000473</v>
      </c>
      <c r="AT319" s="6">
        <f t="shared" si="228"/>
        <v>1</v>
      </c>
      <c r="AU319" s="4">
        <f t="shared" si="229"/>
        <v>-6.7806583668913234</v>
      </c>
      <c r="AV319" s="4">
        <f t="shared" si="230"/>
        <v>-3.5845267322066201</v>
      </c>
      <c r="AW319">
        <f t="shared" si="231"/>
        <v>1</v>
      </c>
      <c r="AX319">
        <f t="shared" si="232"/>
        <v>0</v>
      </c>
      <c r="AY319">
        <f t="shared" si="233"/>
        <v>0</v>
      </c>
      <c r="AZ319" s="4">
        <f t="shared" si="208"/>
        <v>-3.9100000000000006</v>
      </c>
      <c r="BA319" s="4">
        <f t="shared" si="234"/>
        <v>1985.7149999999988</v>
      </c>
      <c r="BB319" s="4">
        <f t="shared" si="209"/>
        <v>1930.2366666666805</v>
      </c>
      <c r="BC319" s="4">
        <f t="shared" si="210"/>
        <v>1124.6559999999997</v>
      </c>
      <c r="BE319"/>
      <c r="BG319" s="6"/>
      <c r="BM319">
        <f t="shared" si="211"/>
        <v>0</v>
      </c>
    </row>
    <row r="320" spans="1:65" x14ac:dyDescent="0.25">
      <c r="A320">
        <v>2195</v>
      </c>
      <c r="B320" s="1">
        <v>44368</v>
      </c>
      <c r="C320" s="2">
        <v>4173.3999999999996</v>
      </c>
      <c r="D320" s="2">
        <v>4226.24</v>
      </c>
      <c r="E320" s="2">
        <v>4173.3999999999996</v>
      </c>
      <c r="F320" s="2">
        <v>4224.79</v>
      </c>
      <c r="G320" s="2">
        <v>3391740000</v>
      </c>
      <c r="H320" s="2">
        <f t="shared" si="212"/>
        <v>24.59264390919466</v>
      </c>
      <c r="I320" s="2">
        <f t="shared" si="213"/>
        <v>4215.9915000000001</v>
      </c>
      <c r="J320" s="2">
        <f t="shared" si="214"/>
        <v>26.08007438639709</v>
      </c>
      <c r="K320" s="2">
        <f t="shared" si="215"/>
        <v>6.9499999999998181</v>
      </c>
      <c r="L320" s="18">
        <v>0.11964999999999999</v>
      </c>
      <c r="M320" s="19">
        <v>21.260297072268827</v>
      </c>
      <c r="N320" s="4">
        <f t="shared" si="188"/>
        <v>59.789999999999964</v>
      </c>
      <c r="O320" s="4">
        <f t="shared" si="216"/>
        <v>33.626000000000019</v>
      </c>
      <c r="P320" s="4">
        <f t="shared" si="189"/>
        <v>1.7030751879699133</v>
      </c>
      <c r="Q320" s="4">
        <f t="shared" si="217"/>
        <v>2.4961973120703238</v>
      </c>
      <c r="R320" s="18">
        <f t="shared" si="190"/>
        <v>4168.8697443609017</v>
      </c>
      <c r="S320" s="2">
        <f t="shared" si="191"/>
        <v>55.920255639098286</v>
      </c>
      <c r="T320" s="22">
        <f t="shared" si="192"/>
        <v>0</v>
      </c>
      <c r="U320" s="29">
        <f t="shared" si="193"/>
        <v>4174.378424506579</v>
      </c>
      <c r="V320" s="30">
        <f t="shared" si="194"/>
        <v>50.411575493420969</v>
      </c>
      <c r="W320" s="31">
        <f t="shared" si="218"/>
        <v>0</v>
      </c>
      <c r="X320" s="35">
        <f t="shared" si="195"/>
        <v>4169.4558666666635</v>
      </c>
      <c r="Y320" s="30">
        <f t="shared" si="196"/>
        <v>55.334133333336467</v>
      </c>
      <c r="Z320" s="31">
        <f t="shared" si="219"/>
        <v>0</v>
      </c>
      <c r="AA320" s="29">
        <f t="shared" si="197"/>
        <v>4173.689266408991</v>
      </c>
      <c r="AB320" s="30">
        <f t="shared" si="198"/>
        <v>51.100733591008975</v>
      </c>
      <c r="AC320" s="31">
        <f t="shared" si="220"/>
        <v>0</v>
      </c>
      <c r="AD320" s="32">
        <f t="shared" si="199"/>
        <v>-1</v>
      </c>
      <c r="AE320" s="33">
        <f t="shared" si="200"/>
        <v>0</v>
      </c>
      <c r="AF320" s="33">
        <f t="shared" si="201"/>
        <v>0</v>
      </c>
      <c r="AG320" s="33">
        <f t="shared" si="202"/>
        <v>0</v>
      </c>
      <c r="AH320" s="38">
        <f t="shared" si="203"/>
        <v>-1</v>
      </c>
      <c r="AI320" s="33">
        <f t="shared" si="204"/>
        <v>-1</v>
      </c>
      <c r="AJ320" s="39">
        <f t="shared" si="205"/>
        <v>-1</v>
      </c>
      <c r="AK320" s="43">
        <f t="shared" si="206"/>
        <v>0</v>
      </c>
      <c r="AL320" s="4">
        <f t="shared" si="221"/>
        <v>52.840000000000146</v>
      </c>
      <c r="AM320" s="4">
        <f t="shared" si="222"/>
        <v>52.550733591008793</v>
      </c>
      <c r="AN320" s="4">
        <f t="shared" si="223"/>
        <v>52.550733591008793</v>
      </c>
      <c r="AO320" s="4">
        <f t="shared" si="224"/>
        <v>0</v>
      </c>
      <c r="AP320" s="4">
        <f t="shared" si="225"/>
        <v>0.28926640899135236</v>
      </c>
      <c r="AQ320" s="4">
        <f t="shared" si="226"/>
        <v>0</v>
      </c>
      <c r="AR320" s="4">
        <f t="shared" si="207"/>
        <v>51.390000000000327</v>
      </c>
      <c r="AS320">
        <f t="shared" si="227"/>
        <v>52.550733591008793</v>
      </c>
      <c r="AT320" s="6">
        <f t="shared" si="228"/>
        <v>1</v>
      </c>
      <c r="AU320" s="4">
        <f t="shared" si="229"/>
        <v>-21.761201576648336</v>
      </c>
      <c r="AV320" s="4">
        <f t="shared" si="230"/>
        <v>-29.8297029277315</v>
      </c>
      <c r="AW320">
        <f t="shared" si="231"/>
        <v>1</v>
      </c>
      <c r="AX320">
        <f t="shared" si="232"/>
        <v>0</v>
      </c>
      <c r="AY320">
        <f t="shared" si="233"/>
        <v>0</v>
      </c>
      <c r="AZ320" s="4">
        <f t="shared" si="208"/>
        <v>-3.9100000000000006</v>
      </c>
      <c r="BA320" s="4">
        <f t="shared" si="234"/>
        <v>1989.6249999999989</v>
      </c>
      <c r="BB320" s="4">
        <f t="shared" si="209"/>
        <v>1930.2366666666805</v>
      </c>
      <c r="BC320" s="4">
        <f t="shared" si="210"/>
        <v>1104.1719999999998</v>
      </c>
      <c r="BE320"/>
      <c r="BG320" s="6"/>
      <c r="BM320">
        <f t="shared" si="211"/>
        <v>1</v>
      </c>
    </row>
    <row r="321" spans="1:65" x14ac:dyDescent="0.25">
      <c r="A321">
        <v>2194</v>
      </c>
      <c r="B321" s="1">
        <v>44365</v>
      </c>
      <c r="C321" s="2">
        <v>4204.78</v>
      </c>
      <c r="D321" s="2">
        <v>4204.78</v>
      </c>
      <c r="E321" s="2">
        <v>4164.3999999999996</v>
      </c>
      <c r="F321" s="2">
        <v>4166.45</v>
      </c>
      <c r="G321" s="2">
        <v>6084980000</v>
      </c>
      <c r="H321" s="2">
        <f t="shared" si="212"/>
        <v>15.081915918668228</v>
      </c>
      <c r="I321" s="2">
        <f t="shared" si="213"/>
        <v>4215.7520000000013</v>
      </c>
      <c r="J321" s="2">
        <f t="shared" si="214"/>
        <v>23.327875216257212</v>
      </c>
      <c r="K321" s="2">
        <f t="shared" si="215"/>
        <v>-17.079999999999927</v>
      </c>
      <c r="L321" s="18">
        <v>0.1487</v>
      </c>
      <c r="M321" s="19">
        <v>26.773506099443878</v>
      </c>
      <c r="N321" s="4">
        <f t="shared" si="188"/>
        <v>57.460000000000036</v>
      </c>
      <c r="O321" s="4">
        <f t="shared" si="216"/>
        <v>29.315000000000055</v>
      </c>
      <c r="P321" s="4">
        <f t="shared" si="189"/>
        <v>2.4197443609022495</v>
      </c>
      <c r="Q321" s="4">
        <f t="shared" si="217"/>
        <v>2.508780786099861</v>
      </c>
      <c r="R321" s="18">
        <f t="shared" si="190"/>
        <v>4225.7673458646614</v>
      </c>
      <c r="S321" s="2">
        <f t="shared" si="191"/>
        <v>59.317345864661547</v>
      </c>
      <c r="T321" s="22">
        <f t="shared" si="192"/>
        <v>0</v>
      </c>
      <c r="U321" s="29">
        <f t="shared" si="193"/>
        <v>4206.0348376370885</v>
      </c>
      <c r="V321" s="30">
        <f t="shared" si="194"/>
        <v>39.58483763708864</v>
      </c>
      <c r="W321" s="31">
        <f t="shared" si="218"/>
        <v>0</v>
      </c>
      <c r="X321" s="35">
        <f t="shared" si="195"/>
        <v>4196.4557333333287</v>
      </c>
      <c r="Y321" s="30">
        <f t="shared" si="196"/>
        <v>30.005733333328862</v>
      </c>
      <c r="Z321" s="31">
        <f t="shared" si="219"/>
        <v>0</v>
      </c>
      <c r="AA321" s="29">
        <f t="shared" si="197"/>
        <v>4204.6937630345619</v>
      </c>
      <c r="AB321" s="30">
        <f t="shared" si="198"/>
        <v>38.243763034562107</v>
      </c>
      <c r="AC321" s="31">
        <f t="shared" si="220"/>
        <v>0</v>
      </c>
      <c r="AD321" s="32">
        <f t="shared" si="199"/>
        <v>-1</v>
      </c>
      <c r="AE321" s="33">
        <f t="shared" si="200"/>
        <v>-1</v>
      </c>
      <c r="AF321" s="33">
        <f t="shared" si="201"/>
        <v>-1</v>
      </c>
      <c r="AG321" s="33">
        <f t="shared" si="202"/>
        <v>0</v>
      </c>
      <c r="AH321" s="38">
        <f t="shared" si="203"/>
        <v>-1</v>
      </c>
      <c r="AI321" s="33">
        <f t="shared" si="204"/>
        <v>-1</v>
      </c>
      <c r="AJ321" s="39">
        <f t="shared" si="205"/>
        <v>-1</v>
      </c>
      <c r="AK321" s="43">
        <f t="shared" si="206"/>
        <v>-1</v>
      </c>
      <c r="AL321" s="4">
        <f t="shared" si="221"/>
        <v>0</v>
      </c>
      <c r="AM321" s="4">
        <f t="shared" si="222"/>
        <v>8.623696543781989E-2</v>
      </c>
      <c r="AN321" s="4">
        <f t="shared" si="223"/>
        <v>0</v>
      </c>
      <c r="AO321" s="4">
        <f t="shared" si="224"/>
        <v>-40.380000000000109</v>
      </c>
      <c r="AP321" s="4">
        <f t="shared" si="225"/>
        <v>40.293763034562289</v>
      </c>
      <c r="AQ321" s="4">
        <f t="shared" si="226"/>
        <v>40.293763034562289</v>
      </c>
      <c r="AR321" s="4">
        <f t="shared" si="207"/>
        <v>38.329999999999927</v>
      </c>
      <c r="AS321">
        <f t="shared" si="227"/>
        <v>40.293763034562289</v>
      </c>
      <c r="AT321" s="6">
        <f t="shared" si="228"/>
        <v>1</v>
      </c>
      <c r="AU321" s="4">
        <f t="shared" si="229"/>
        <v>-18.853914882783041</v>
      </c>
      <c r="AV321" s="4">
        <f t="shared" si="230"/>
        <v>-11.256493900556048</v>
      </c>
      <c r="AW321">
        <f t="shared" si="231"/>
        <v>1</v>
      </c>
      <c r="AX321">
        <f t="shared" si="232"/>
        <v>0</v>
      </c>
      <c r="AY321">
        <f t="shared" si="233"/>
        <v>0</v>
      </c>
      <c r="AZ321" s="4">
        <f t="shared" si="208"/>
        <v>-3.9100000000000006</v>
      </c>
      <c r="BA321" s="4">
        <f t="shared" si="234"/>
        <v>1993.5349999999989</v>
      </c>
      <c r="BB321" s="4">
        <f t="shared" si="209"/>
        <v>1932.8433333333471</v>
      </c>
      <c r="BC321" s="4">
        <f t="shared" si="210"/>
        <v>1116.7239999999997</v>
      </c>
      <c r="BE321"/>
      <c r="BG321" s="6"/>
      <c r="BM321">
        <f t="shared" si="211"/>
        <v>1</v>
      </c>
    </row>
    <row r="322" spans="1:65" x14ac:dyDescent="0.25">
      <c r="A322">
        <v>2193</v>
      </c>
      <c r="B322" s="1">
        <v>44364</v>
      </c>
      <c r="C322" s="2">
        <v>4220.37</v>
      </c>
      <c r="D322" s="2">
        <v>4232.29</v>
      </c>
      <c r="E322" s="2">
        <v>4196.05</v>
      </c>
      <c r="F322" s="2">
        <v>4221.8599999999997</v>
      </c>
      <c r="G322" s="2">
        <v>3952110000</v>
      </c>
      <c r="H322" s="2">
        <f t="shared" si="212"/>
        <v>14.806481913900551</v>
      </c>
      <c r="I322" s="2">
        <f t="shared" si="213"/>
        <v>4211.6115000000009</v>
      </c>
      <c r="J322" s="2">
        <f t="shared" si="214"/>
        <v>18.040075154470614</v>
      </c>
      <c r="K322" s="2">
        <f t="shared" si="215"/>
        <v>-3.3299999999999272</v>
      </c>
      <c r="L322" s="18">
        <v>0.10350000000000001</v>
      </c>
      <c r="M322" s="19">
        <v>18.643346218938479</v>
      </c>
      <c r="N322" s="4">
        <f t="shared" ref="N322:N385" si="235">MAX(D322-E322, ABS(D322-F323), ABS(E322-F323))</f>
        <v>36.239999999999782</v>
      </c>
      <c r="O322" s="4">
        <f t="shared" si="216"/>
        <v>27.628999999999998</v>
      </c>
      <c r="P322" s="4">
        <f t="shared" ref="P322:P385" si="236">SLOPE(F322:F341,A322:A341)</f>
        <v>3.9073458646616523</v>
      </c>
      <c r="Q322" s="4">
        <f t="shared" si="217"/>
        <v>3.2175324027916217</v>
      </c>
      <c r="R322" s="18">
        <f t="shared" ref="R322:R385" si="237">F323+P323</f>
        <v>4228.8296015037595</v>
      </c>
      <c r="S322" s="2">
        <f t="shared" ref="S322:S385" si="238">ABS(R322-F322)</f>
        <v>6.9696015037598045</v>
      </c>
      <c r="T322" s="22">
        <f t="shared" ref="T322:T385" si="239">IF(S322&gt;M323, 0, 1)</f>
        <v>1</v>
      </c>
      <c r="U322" s="29">
        <f t="shared" ref="U322:U385" si="240">C322+Q323*$BK$6</f>
        <v>4221.8738037239327</v>
      </c>
      <c r="V322" s="30">
        <f t="shared" ref="V322:V385" si="241">ABS(U322-F322)</f>
        <v>1.3803723933051515E-2</v>
      </c>
      <c r="W322" s="31">
        <f t="shared" si="218"/>
        <v>1</v>
      </c>
      <c r="X322" s="35">
        <f t="shared" ref="X322:X385" si="242">_xlfn.FORECAST.LINEAR(A322+$BK$7,C322:C324,A322:A324)</f>
        <v>4219.1642666666667</v>
      </c>
      <c r="Y322" s="30">
        <f t="shared" ref="Y322:Y385" si="243">ABS(X322-F322)</f>
        <v>2.6957333333330098</v>
      </c>
      <c r="Z322" s="31">
        <f t="shared" si="219"/>
        <v>1</v>
      </c>
      <c r="AA322" s="29">
        <f t="shared" ref="AA322:AA385" si="244">$BK$8*X322+(1-$BK$8)*U322</f>
        <v>4221.4944685359151</v>
      </c>
      <c r="AB322" s="30">
        <f t="shared" ref="AB322:AB385" si="245">ABS(AA322-F322)</f>
        <v>0.36553146408459725</v>
      </c>
      <c r="AC322" s="31">
        <f t="shared" si="220"/>
        <v>1</v>
      </c>
      <c r="AD322" s="32">
        <f t="shared" ref="AD322:AD385" si="246">IF(AC322=1, 1, -1)</f>
        <v>1</v>
      </c>
      <c r="AE322" s="33">
        <f t="shared" ref="AE322:AE385" si="247">IF(AC323=0,0,IF(0=AC322,-1,AC322))</f>
        <v>0</v>
      </c>
      <c r="AF322" s="33">
        <f t="shared" ref="AF322:AF385" si="248">IF(COUNTIF(AD323:AD326, "&lt;0")&gt;=2,0,IF(AC322=1, 1, -1))</f>
        <v>1</v>
      </c>
      <c r="AG322" s="33">
        <f t="shared" ref="AG322:AG385" si="249">IF(COUNTIF(AD323:AD325, "&lt;0")&gt;=1,0,IF(AC322=1, 1, -1))</f>
        <v>0</v>
      </c>
      <c r="AH322" s="38">
        <f t="shared" ref="AH322:AH385" si="250">IF(SUM(AC323:AC325)=0,0,IF(AC322=1, 1, -1))</f>
        <v>1</v>
      </c>
      <c r="AI322" s="33">
        <f t="shared" ref="AI322:AI385" si="251">IF(COUNTIF(AD323:AD324, "&lt;0")&gt;=2,0,IF(AC322=1, 1, -1))</f>
        <v>1</v>
      </c>
      <c r="AJ322" s="39">
        <f t="shared" ref="AJ322:AJ385" si="252">IF(COUNTIF(AD323:AD326, "&lt;0")&gt;=3,0,IF(AC322=1, 1, -1))</f>
        <v>1</v>
      </c>
      <c r="AK322" s="43">
        <f t="shared" ref="AK322:AK385" si="253">IF(COUNTIF(AD323:AD325, "&lt;0")&gt;=2,0,IF(AC322=1, 1, -1))</f>
        <v>1</v>
      </c>
      <c r="AL322" s="4">
        <f t="shared" si="221"/>
        <v>11.920000000000073</v>
      </c>
      <c r="AM322" s="4">
        <f t="shared" si="222"/>
        <v>10.795531464084888</v>
      </c>
      <c r="AN322" s="4">
        <f t="shared" si="223"/>
        <v>10.795531464084888</v>
      </c>
      <c r="AO322" s="4">
        <f t="shared" si="224"/>
        <v>-24.319999999999709</v>
      </c>
      <c r="AP322" s="4">
        <f t="shared" si="225"/>
        <v>25.444468535914893</v>
      </c>
      <c r="AQ322" s="4">
        <f t="shared" si="226"/>
        <v>24.319999999999709</v>
      </c>
      <c r="AR322" s="4">
        <f t="shared" ref="AR322:AR385" si="254">ABS(C322-F322)</f>
        <v>1.4899999999997817</v>
      </c>
      <c r="AS322">
        <f t="shared" si="227"/>
        <v>24.319999999999709</v>
      </c>
      <c r="AT322" s="6">
        <f t="shared" si="228"/>
        <v>0</v>
      </c>
      <c r="AU322" s="4">
        <f t="shared" si="229"/>
        <v>0.75581813058559888</v>
      </c>
      <c r="AV322" s="4">
        <f t="shared" si="230"/>
        <v>17.453346218938698</v>
      </c>
      <c r="AW322">
        <f t="shared" si="231"/>
        <v>0</v>
      </c>
      <c r="AX322">
        <f t="shared" si="232"/>
        <v>0</v>
      </c>
      <c r="AY322">
        <f t="shared" si="233"/>
        <v>0</v>
      </c>
      <c r="AZ322" s="4">
        <f t="shared" ref="AZ322:AZ385" si="255">IF(OR(AT322=1,AY322=1),$BH$25,IF(AT322=0,$BH$24,$BH$26))</f>
        <v>6.94</v>
      </c>
      <c r="BA322" s="4">
        <f t="shared" si="234"/>
        <v>1997.444999999999</v>
      </c>
      <c r="BB322" s="4">
        <f t="shared" ref="BB322:BB385" si="256">(COUNTIF(AI322:AK322, "&lt;&gt;0")/3)*AZ322+BB323</f>
        <v>1936.7533333333472</v>
      </c>
      <c r="BC322" s="4">
        <f t="shared" ref="BC322:BC385" si="257">(C322-$C$2494)*10/100*4</f>
        <v>1122.9599999999998</v>
      </c>
      <c r="BE322"/>
      <c r="BG322" s="6"/>
      <c r="BM322">
        <f t="shared" ref="BM322:BM385" si="258">IF(AND(AK322=0,AJ322=0,AI322=0),0,1)</f>
        <v>1</v>
      </c>
    </row>
    <row r="323" spans="1:65" x14ac:dyDescent="0.25">
      <c r="A323">
        <v>2192</v>
      </c>
      <c r="B323" s="1">
        <v>44363</v>
      </c>
      <c r="C323" s="2">
        <v>4248.87</v>
      </c>
      <c r="D323" s="2">
        <v>4251.8900000000003</v>
      </c>
      <c r="E323" s="2">
        <v>4202.45</v>
      </c>
      <c r="F323" s="2">
        <v>4223.7</v>
      </c>
      <c r="G323" s="2">
        <v>3722050000</v>
      </c>
      <c r="H323" s="2">
        <f t="shared" ref="H323:H386" si="259">_xlfn.STDEV.S(C323:C332)</f>
        <v>19.86976776691429</v>
      </c>
      <c r="I323" s="2">
        <f t="shared" ref="I323:I386" si="260">AVERAGE(C323:C342)</f>
        <v>4205.5155000000004</v>
      </c>
      <c r="J323" s="2">
        <f t="shared" ref="J323:J386" si="261">_xlfn.STDEV.S(D323:E332)</f>
        <v>22.262404442893093</v>
      </c>
      <c r="K323" s="2">
        <f t="shared" ref="K323:K386" si="262">C323-F324</f>
        <v>2.2799999999997453</v>
      </c>
      <c r="L323" s="18">
        <v>0.12040000000000001</v>
      </c>
      <c r="M323" s="19">
        <v>21.805059243987227</v>
      </c>
      <c r="N323" s="4">
        <f t="shared" si="235"/>
        <v>49.440000000000509</v>
      </c>
      <c r="O323" s="4">
        <f t="shared" ref="O323:O386" si="263">AVERAGE(N323:N332)</f>
        <v>28.02399999999998</v>
      </c>
      <c r="P323" s="4">
        <f t="shared" si="236"/>
        <v>5.1296015037593978</v>
      </c>
      <c r="Q323" s="4">
        <f t="shared" ref="Q323:Q386" si="264">SLOPE(F323:F347,B323:B347)*1</f>
        <v>3.8559069844422367</v>
      </c>
      <c r="R323" s="18">
        <f t="shared" si="237"/>
        <v>4252.5795639097742</v>
      </c>
      <c r="S323" s="2">
        <f t="shared" si="238"/>
        <v>28.879563909774333</v>
      </c>
      <c r="T323" s="22">
        <f t="shared" si="239"/>
        <v>0</v>
      </c>
      <c r="U323" s="29">
        <f t="shared" si="240"/>
        <v>4250.3898679166668</v>
      </c>
      <c r="V323" s="30">
        <f t="shared" si="241"/>
        <v>26.689867916667026</v>
      </c>
      <c r="W323" s="31">
        <f t="shared" ref="W323:W386" si="265">IF(V323/M324&gt;0.975, 0, 1)</f>
        <v>0</v>
      </c>
      <c r="X323" s="35">
        <f t="shared" si="242"/>
        <v>4251.1783999999998</v>
      </c>
      <c r="Y323" s="30">
        <f t="shared" si="243"/>
        <v>27.478399999999965</v>
      </c>
      <c r="Z323" s="31">
        <f t="shared" ref="Z323:Z386" si="266">IF(Y323/M324&gt;0.975, 0, 1)</f>
        <v>0</v>
      </c>
      <c r="AA323" s="29">
        <f t="shared" si="244"/>
        <v>4250.5002624083336</v>
      </c>
      <c r="AB323" s="30">
        <f t="shared" si="245"/>
        <v>26.800262408333765</v>
      </c>
      <c r="AC323" s="31">
        <f t="shared" ref="AC323:AC386" si="267">IF(AB323/M324&gt;0.975, 0, 1)</f>
        <v>0</v>
      </c>
      <c r="AD323" s="32">
        <f t="shared" si="246"/>
        <v>-1</v>
      </c>
      <c r="AE323" s="33">
        <f t="shared" si="247"/>
        <v>-1</v>
      </c>
      <c r="AF323" s="33">
        <f t="shared" si="248"/>
        <v>-1</v>
      </c>
      <c r="AG323" s="33">
        <f t="shared" si="249"/>
        <v>-1</v>
      </c>
      <c r="AH323" s="38">
        <f t="shared" si="250"/>
        <v>-1</v>
      </c>
      <c r="AI323" s="33">
        <f t="shared" si="251"/>
        <v>-1</v>
      </c>
      <c r="AJ323" s="39">
        <f t="shared" si="252"/>
        <v>-1</v>
      </c>
      <c r="AK323" s="43">
        <f t="shared" si="253"/>
        <v>-1</v>
      </c>
      <c r="AL323" s="4">
        <f t="shared" ref="AL323:AL386" si="268">D323-C323</f>
        <v>3.0200000000004366</v>
      </c>
      <c r="AM323" s="4">
        <f t="shared" ref="AM323:AM386" si="269">D323-AA323</f>
        <v>1.3897375916667443</v>
      </c>
      <c r="AN323" s="4">
        <f t="shared" ref="AN323:AN386" si="270">ABS(IF(AA323&gt;C323,AM323,AL323))</f>
        <v>1.3897375916667443</v>
      </c>
      <c r="AO323" s="4">
        <f t="shared" ref="AO323:AO386" si="271">E323-C323</f>
        <v>-46.420000000000073</v>
      </c>
      <c r="AP323" s="4">
        <f t="shared" ref="AP323:AP386" si="272">AA323-E323</f>
        <v>48.050262408333765</v>
      </c>
      <c r="AQ323" s="4">
        <f t="shared" ref="AQ323:AQ386" si="273">ABS(IF(AA323&gt;C323,AO323,AP323))</f>
        <v>46.420000000000073</v>
      </c>
      <c r="AR323" s="4">
        <f t="shared" si="254"/>
        <v>25.170000000000073</v>
      </c>
      <c r="AS323">
        <f t="shared" ref="AS323:AS386" si="274">IF(AN323&gt;AQ323, AN323, AQ323)</f>
        <v>46.420000000000073</v>
      </c>
      <c r="AT323" s="6">
        <f t="shared" ref="AT323:AT386" si="275">IF(AN323&gt;M324*$BK$4,1,0)+IF(AQ323&gt;M324*$BK$4,1,0)</f>
        <v>1</v>
      </c>
      <c r="AU323" s="4">
        <f t="shared" ref="AU323:AU386" si="276">$BK$4*M324-AS323</f>
        <v>-23.432715685861886</v>
      </c>
      <c r="AV323" s="4">
        <f t="shared" ref="AV323:AV386" si="277">M323-AR323+0.3</f>
        <v>-3.0649407560128461</v>
      </c>
      <c r="AW323">
        <f t="shared" ref="AW323:AW386" si="278">IF(AND(AU323&lt;0,AV323&lt;0), 1, 0)</f>
        <v>1</v>
      </c>
      <c r="AX323">
        <f t="shared" ref="AX323:AX386" si="279">IF(AND(AU323&lt;0,AV323&gt;0), 1, 0)</f>
        <v>0</v>
      </c>
      <c r="AY323">
        <f t="shared" ref="AY323:AY386" si="280">IF(AND(AU323&gt;0,AV323&lt;0), 1, 0)</f>
        <v>0</v>
      </c>
      <c r="AZ323" s="4">
        <f t="shared" si="255"/>
        <v>-3.9100000000000006</v>
      </c>
      <c r="BA323" s="4">
        <f t="shared" ref="BA323:BA386" si="281">AZ323+BA324</f>
        <v>1990.504999999999</v>
      </c>
      <c r="BB323" s="4">
        <f t="shared" si="256"/>
        <v>1929.8133333333471</v>
      </c>
      <c r="BC323" s="4">
        <f t="shared" si="257"/>
        <v>1134.3599999999999</v>
      </c>
      <c r="BE323"/>
      <c r="BG323" s="6"/>
      <c r="BM323">
        <f t="shared" si="258"/>
        <v>1</v>
      </c>
    </row>
    <row r="324" spans="1:65" x14ac:dyDescent="0.25">
      <c r="A324">
        <v>2191</v>
      </c>
      <c r="B324" s="1">
        <v>44362</v>
      </c>
      <c r="C324" s="2">
        <v>4255.28</v>
      </c>
      <c r="D324" s="2">
        <v>4257.16</v>
      </c>
      <c r="E324" s="2">
        <v>4238.3500000000004</v>
      </c>
      <c r="F324" s="2">
        <v>4246.59</v>
      </c>
      <c r="G324" s="2">
        <v>3578450000</v>
      </c>
      <c r="H324" s="2">
        <f t="shared" si="259"/>
        <v>20.290106209677603</v>
      </c>
      <c r="I324" s="2">
        <f t="shared" si="260"/>
        <v>4201.3690000000006</v>
      </c>
      <c r="J324" s="2">
        <f t="shared" si="261"/>
        <v>21.861256861830785</v>
      </c>
      <c r="K324" s="2">
        <f t="shared" si="262"/>
        <v>0.13000000000010914</v>
      </c>
      <c r="L324" s="18">
        <v>0.11015</v>
      </c>
      <c r="M324" s="19">
        <v>19.988942881859295</v>
      </c>
      <c r="N324" s="4">
        <f t="shared" si="235"/>
        <v>18.809999999999491</v>
      </c>
      <c r="O324" s="4">
        <f t="shared" si="263"/>
        <v>24.989999999999874</v>
      </c>
      <c r="P324" s="4">
        <f t="shared" si="236"/>
        <v>5.9895639097744402</v>
      </c>
      <c r="Q324" s="4">
        <f t="shared" si="264"/>
        <v>3.8970972222222207</v>
      </c>
      <c r="R324" s="18">
        <f t="shared" si="237"/>
        <v>4260.9873684210525</v>
      </c>
      <c r="S324" s="2">
        <f t="shared" si="238"/>
        <v>14.397368421052306</v>
      </c>
      <c r="T324" s="22">
        <f t="shared" si="239"/>
        <v>1</v>
      </c>
      <c r="U324" s="29">
        <f t="shared" si="240"/>
        <v>4256.6704779701286</v>
      </c>
      <c r="V324" s="30">
        <f t="shared" si="241"/>
        <v>10.080477970128413</v>
      </c>
      <c r="W324" s="31">
        <f t="shared" si="265"/>
        <v>1</v>
      </c>
      <c r="X324" s="35">
        <f t="shared" si="242"/>
        <v>4256.7532000000028</v>
      </c>
      <c r="Y324" s="30">
        <f t="shared" si="243"/>
        <v>10.163200000002689</v>
      </c>
      <c r="Z324" s="31">
        <f t="shared" si="266"/>
        <v>1</v>
      </c>
      <c r="AA324" s="29">
        <f t="shared" si="244"/>
        <v>4256.6820590543102</v>
      </c>
      <c r="AB324" s="30">
        <f t="shared" si="245"/>
        <v>10.092059054310084</v>
      </c>
      <c r="AC324" s="31">
        <f t="shared" si="267"/>
        <v>1</v>
      </c>
      <c r="AD324" s="32">
        <f t="shared" si="246"/>
        <v>1</v>
      </c>
      <c r="AE324" s="33">
        <f t="shared" si="247"/>
        <v>1</v>
      </c>
      <c r="AF324" s="33">
        <f t="shared" si="248"/>
        <v>1</v>
      </c>
      <c r="AG324" s="33">
        <f t="shared" si="249"/>
        <v>1</v>
      </c>
      <c r="AH324" s="38">
        <f t="shared" si="250"/>
        <v>1</v>
      </c>
      <c r="AI324" s="33">
        <f t="shared" si="251"/>
        <v>1</v>
      </c>
      <c r="AJ324" s="39">
        <f t="shared" si="252"/>
        <v>1</v>
      </c>
      <c r="AK324" s="43">
        <f t="shared" si="253"/>
        <v>1</v>
      </c>
      <c r="AL324" s="4">
        <f t="shared" si="268"/>
        <v>1.8800000000001091</v>
      </c>
      <c r="AM324" s="4">
        <f t="shared" si="269"/>
        <v>0.47794094568962464</v>
      </c>
      <c r="AN324" s="4">
        <f t="shared" si="270"/>
        <v>0.47794094568962464</v>
      </c>
      <c r="AO324" s="4">
        <f t="shared" si="271"/>
        <v>-16.929999999999382</v>
      </c>
      <c r="AP324" s="4">
        <f t="shared" si="272"/>
        <v>18.332059054309866</v>
      </c>
      <c r="AQ324" s="4">
        <f t="shared" si="273"/>
        <v>16.929999999999382</v>
      </c>
      <c r="AR324" s="4">
        <f t="shared" si="254"/>
        <v>8.6899999999995998</v>
      </c>
      <c r="AS324">
        <f t="shared" si="274"/>
        <v>16.929999999999382</v>
      </c>
      <c r="AT324" s="6">
        <f t="shared" si="275"/>
        <v>0</v>
      </c>
      <c r="AU324" s="4">
        <f t="shared" si="276"/>
        <v>4.838666944216353</v>
      </c>
      <c r="AV324" s="4">
        <f t="shared" si="277"/>
        <v>11.598942881859696</v>
      </c>
      <c r="AW324">
        <f t="shared" si="278"/>
        <v>0</v>
      </c>
      <c r="AX324">
        <f t="shared" si="279"/>
        <v>0</v>
      </c>
      <c r="AY324">
        <f t="shared" si="280"/>
        <v>0</v>
      </c>
      <c r="AZ324" s="4">
        <f t="shared" si="255"/>
        <v>6.94</v>
      </c>
      <c r="BA324" s="4">
        <f t="shared" si="281"/>
        <v>1994.4149999999991</v>
      </c>
      <c r="BB324" s="4">
        <f t="shared" si="256"/>
        <v>1933.7233333333472</v>
      </c>
      <c r="BC324" s="4">
        <f t="shared" si="257"/>
        <v>1136.9239999999998</v>
      </c>
      <c r="BE324"/>
      <c r="BG324" s="6"/>
      <c r="BM324">
        <f t="shared" si="258"/>
        <v>1</v>
      </c>
    </row>
    <row r="325" spans="1:65" x14ac:dyDescent="0.25">
      <c r="A325">
        <v>2190</v>
      </c>
      <c r="B325" s="1">
        <v>44361</v>
      </c>
      <c r="C325" s="2">
        <v>4248.3100000000004</v>
      </c>
      <c r="D325" s="2">
        <v>4255.59</v>
      </c>
      <c r="E325" s="2">
        <v>4234.07</v>
      </c>
      <c r="F325" s="2">
        <v>4255.1499999999996</v>
      </c>
      <c r="G325" s="2">
        <v>3612050000</v>
      </c>
      <c r="H325" s="2">
        <f t="shared" si="259"/>
        <v>17.974031916443586</v>
      </c>
      <c r="I325" s="2">
        <f t="shared" si="260"/>
        <v>4197.1010000000006</v>
      </c>
      <c r="J325" s="2">
        <f t="shared" si="261"/>
        <v>21.247229515992409</v>
      </c>
      <c r="K325" s="2">
        <f t="shared" si="262"/>
        <v>0.87000000000080036</v>
      </c>
      <c r="L325" s="18">
        <v>0.1045</v>
      </c>
      <c r="M325" s="19">
        <v>18.929275603665857</v>
      </c>
      <c r="N325" s="4">
        <f t="shared" si="235"/>
        <v>21.520000000000437</v>
      </c>
      <c r="O325" s="4">
        <f t="shared" si="263"/>
        <v>26.761999999999897</v>
      </c>
      <c r="P325" s="4">
        <f t="shared" si="236"/>
        <v>5.8373684210526351</v>
      </c>
      <c r="Q325" s="4">
        <f t="shared" si="264"/>
        <v>3.5653281285358651</v>
      </c>
      <c r="R325" s="18">
        <f t="shared" si="237"/>
        <v>4252.7138947368421</v>
      </c>
      <c r="S325" s="2">
        <f t="shared" si="238"/>
        <v>2.4361052631575149</v>
      </c>
      <c r="T325" s="22">
        <f t="shared" si="239"/>
        <v>1</v>
      </c>
      <c r="U325" s="29">
        <f t="shared" si="240"/>
        <v>4249.3992048816908</v>
      </c>
      <c r="V325" s="30">
        <f t="shared" si="241"/>
        <v>5.7507951183088153</v>
      </c>
      <c r="W325" s="31">
        <f t="shared" si="265"/>
        <v>1</v>
      </c>
      <c r="X325" s="35">
        <f t="shared" si="242"/>
        <v>4252.5633333333353</v>
      </c>
      <c r="Y325" s="30">
        <f t="shared" si="243"/>
        <v>2.5866666666643141</v>
      </c>
      <c r="Z325" s="31">
        <f t="shared" si="266"/>
        <v>1</v>
      </c>
      <c r="AA325" s="29">
        <f t="shared" si="244"/>
        <v>4249.8421828649216</v>
      </c>
      <c r="AB325" s="30">
        <f t="shared" si="245"/>
        <v>5.3078171350780394</v>
      </c>
      <c r="AC325" s="31">
        <f t="shared" si="267"/>
        <v>1</v>
      </c>
      <c r="AD325" s="32">
        <f t="shared" si="246"/>
        <v>1</v>
      </c>
      <c r="AE325" s="33">
        <f t="shared" si="247"/>
        <v>1</v>
      </c>
      <c r="AF325" s="33">
        <f t="shared" si="248"/>
        <v>1</v>
      </c>
      <c r="AG325" s="33">
        <f t="shared" si="249"/>
        <v>1</v>
      </c>
      <c r="AH325" s="38">
        <f t="shared" si="250"/>
        <v>1</v>
      </c>
      <c r="AI325" s="33">
        <f t="shared" si="251"/>
        <v>1</v>
      </c>
      <c r="AJ325" s="39">
        <f t="shared" si="252"/>
        <v>1</v>
      </c>
      <c r="AK325" s="43">
        <f t="shared" si="253"/>
        <v>1</v>
      </c>
      <c r="AL325" s="4">
        <f t="shared" si="268"/>
        <v>7.2799999999997453</v>
      </c>
      <c r="AM325" s="4">
        <f t="shared" si="269"/>
        <v>5.7478171350785487</v>
      </c>
      <c r="AN325" s="4">
        <f t="shared" si="270"/>
        <v>5.7478171350785487</v>
      </c>
      <c r="AO325" s="4">
        <f t="shared" si="271"/>
        <v>-14.240000000000691</v>
      </c>
      <c r="AP325" s="4">
        <f t="shared" si="272"/>
        <v>15.772182864921888</v>
      </c>
      <c r="AQ325" s="4">
        <f t="shared" si="273"/>
        <v>14.240000000000691</v>
      </c>
      <c r="AR325" s="4">
        <f t="shared" si="254"/>
        <v>6.839999999999236</v>
      </c>
      <c r="AS325">
        <f t="shared" si="274"/>
        <v>14.240000000000691</v>
      </c>
      <c r="AT325" s="6">
        <f t="shared" si="275"/>
        <v>0</v>
      </c>
      <c r="AU325" s="4">
        <f t="shared" si="276"/>
        <v>4.5548376972413962</v>
      </c>
      <c r="AV325" s="4">
        <f t="shared" si="277"/>
        <v>12.389275603666622</v>
      </c>
      <c r="AW325">
        <f t="shared" si="278"/>
        <v>0</v>
      </c>
      <c r="AX325">
        <f t="shared" si="279"/>
        <v>0</v>
      </c>
      <c r="AY325">
        <f t="shared" si="280"/>
        <v>0</v>
      </c>
      <c r="AZ325" s="4">
        <f t="shared" si="255"/>
        <v>6.94</v>
      </c>
      <c r="BA325" s="4">
        <f t="shared" si="281"/>
        <v>1987.474999999999</v>
      </c>
      <c r="BB325" s="4">
        <f t="shared" si="256"/>
        <v>1926.7833333333472</v>
      </c>
      <c r="BC325" s="4">
        <f t="shared" si="257"/>
        <v>1134.136</v>
      </c>
      <c r="BE325"/>
      <c r="BG325" s="6"/>
      <c r="BM325">
        <f t="shared" si="258"/>
        <v>1</v>
      </c>
    </row>
    <row r="326" spans="1:65" x14ac:dyDescent="0.25">
      <c r="A326">
        <v>2189</v>
      </c>
      <c r="B326" s="1">
        <v>44358</v>
      </c>
      <c r="C326" s="2">
        <v>4242.8999999999996</v>
      </c>
      <c r="D326" s="2">
        <v>4248.38</v>
      </c>
      <c r="E326" s="2">
        <v>4232.25</v>
      </c>
      <c r="F326" s="2">
        <v>4247.4399999999996</v>
      </c>
      <c r="G326" s="2">
        <v>3204280000</v>
      </c>
      <c r="H326" s="2">
        <f t="shared" si="259"/>
        <v>16.076804858069327</v>
      </c>
      <c r="I326" s="2">
        <f t="shared" si="260"/>
        <v>4191.1645000000008</v>
      </c>
      <c r="J326" s="2">
        <f t="shared" si="261"/>
        <v>19.847749832690077</v>
      </c>
      <c r="K326" s="2">
        <f t="shared" si="262"/>
        <v>3.7199999999993452</v>
      </c>
      <c r="L326" s="18">
        <v>9.0400000000000008E-2</v>
      </c>
      <c r="M326" s="19">
        <v>16.343337128036598</v>
      </c>
      <c r="N326" s="4">
        <f t="shared" si="235"/>
        <v>16.130000000000109</v>
      </c>
      <c r="O326" s="4">
        <f t="shared" si="263"/>
        <v>26.357999999999812</v>
      </c>
      <c r="P326" s="4">
        <f t="shared" si="236"/>
        <v>5.2738947368421103</v>
      </c>
      <c r="Q326" s="4">
        <f t="shared" si="264"/>
        <v>2.7928330299755406</v>
      </c>
      <c r="R326" s="18">
        <f t="shared" si="237"/>
        <v>4244.7663308270676</v>
      </c>
      <c r="S326" s="2">
        <f t="shared" si="238"/>
        <v>2.6736691729320228</v>
      </c>
      <c r="T326" s="22">
        <f t="shared" si="239"/>
        <v>1</v>
      </c>
      <c r="U326" s="29">
        <f t="shared" si="240"/>
        <v>4243.7818023765867</v>
      </c>
      <c r="V326" s="30">
        <f t="shared" si="241"/>
        <v>3.6581976234128888</v>
      </c>
      <c r="W326" s="31">
        <f t="shared" si="265"/>
        <v>1</v>
      </c>
      <c r="X326" s="35">
        <f t="shared" si="242"/>
        <v>4241.159066666668</v>
      </c>
      <c r="Y326" s="30">
        <f t="shared" si="243"/>
        <v>6.2809333333316317</v>
      </c>
      <c r="Z326" s="31">
        <f t="shared" si="266"/>
        <v>1</v>
      </c>
      <c r="AA326" s="29">
        <f t="shared" si="244"/>
        <v>4243.4146193771976</v>
      </c>
      <c r="AB326" s="30">
        <f t="shared" si="245"/>
        <v>4.0253806228020039</v>
      </c>
      <c r="AC326" s="31">
        <f t="shared" si="267"/>
        <v>1</v>
      </c>
      <c r="AD326" s="32">
        <f t="shared" si="246"/>
        <v>1</v>
      </c>
      <c r="AE326" s="33">
        <f t="shared" si="247"/>
        <v>1</v>
      </c>
      <c r="AF326" s="33">
        <f t="shared" si="248"/>
        <v>1</v>
      </c>
      <c r="AG326" s="33">
        <f t="shared" si="249"/>
        <v>1</v>
      </c>
      <c r="AH326" s="38">
        <f t="shared" si="250"/>
        <v>1</v>
      </c>
      <c r="AI326" s="33">
        <f t="shared" si="251"/>
        <v>1</v>
      </c>
      <c r="AJ326" s="39">
        <f t="shared" si="252"/>
        <v>1</v>
      </c>
      <c r="AK326" s="43">
        <f t="shared" si="253"/>
        <v>1</v>
      </c>
      <c r="AL326" s="4">
        <f t="shared" si="268"/>
        <v>5.4800000000004729</v>
      </c>
      <c r="AM326" s="4">
        <f t="shared" si="269"/>
        <v>4.9653806228025132</v>
      </c>
      <c r="AN326" s="4">
        <f t="shared" si="270"/>
        <v>4.9653806228025132</v>
      </c>
      <c r="AO326" s="4">
        <f t="shared" si="271"/>
        <v>-10.649999999999636</v>
      </c>
      <c r="AP326" s="4">
        <f t="shared" si="272"/>
        <v>11.164619377197596</v>
      </c>
      <c r="AQ326" s="4">
        <f t="shared" si="273"/>
        <v>10.649999999999636</v>
      </c>
      <c r="AR326" s="4">
        <f t="shared" si="254"/>
        <v>4.5399999999999636</v>
      </c>
      <c r="AS326">
        <f t="shared" si="274"/>
        <v>10.649999999999636</v>
      </c>
      <c r="AT326" s="6">
        <f t="shared" si="275"/>
        <v>0</v>
      </c>
      <c r="AU326" s="4">
        <f t="shared" si="276"/>
        <v>9.5891972926014155</v>
      </c>
      <c r="AV326" s="4">
        <f t="shared" si="277"/>
        <v>12.103337128036635</v>
      </c>
      <c r="AW326">
        <f t="shared" si="278"/>
        <v>0</v>
      </c>
      <c r="AX326">
        <f t="shared" si="279"/>
        <v>0</v>
      </c>
      <c r="AY326">
        <f t="shared" si="280"/>
        <v>0</v>
      </c>
      <c r="AZ326" s="4">
        <f t="shared" si="255"/>
        <v>6.94</v>
      </c>
      <c r="BA326" s="4">
        <f t="shared" si="281"/>
        <v>1980.5349999999989</v>
      </c>
      <c r="BB326" s="4">
        <f t="shared" si="256"/>
        <v>1919.8433333333471</v>
      </c>
      <c r="BC326" s="4">
        <f t="shared" si="257"/>
        <v>1131.9719999999998</v>
      </c>
      <c r="BE326"/>
      <c r="BG326" s="6"/>
      <c r="BM326">
        <f t="shared" si="258"/>
        <v>1</v>
      </c>
    </row>
    <row r="327" spans="1:65" x14ac:dyDescent="0.25">
      <c r="A327">
        <v>2188</v>
      </c>
      <c r="B327" s="1">
        <v>44357</v>
      </c>
      <c r="C327" s="2">
        <v>4228.5600000000004</v>
      </c>
      <c r="D327" s="2">
        <v>4249.74</v>
      </c>
      <c r="E327" s="2">
        <v>4220.34</v>
      </c>
      <c r="F327" s="2">
        <v>4239.18</v>
      </c>
      <c r="G327" s="2">
        <v>3502480000</v>
      </c>
      <c r="H327" s="2">
        <f t="shared" si="259"/>
        <v>14.732876350379016</v>
      </c>
      <c r="I327" s="2">
        <f t="shared" si="260"/>
        <v>4182.7690000000011</v>
      </c>
      <c r="J327" s="2">
        <f t="shared" si="261"/>
        <v>18.767329227031372</v>
      </c>
      <c r="K327" s="2">
        <f t="shared" si="262"/>
        <v>9.0100000000002183</v>
      </c>
      <c r="L327" s="18">
        <v>9.7799999999999998E-2</v>
      </c>
      <c r="M327" s="19">
        <v>17.599301993566133</v>
      </c>
      <c r="N327" s="4">
        <f t="shared" si="235"/>
        <v>30.1899999999996</v>
      </c>
      <c r="O327" s="4">
        <f t="shared" si="263"/>
        <v>26.483999999999831</v>
      </c>
      <c r="P327" s="4">
        <f t="shared" si="236"/>
        <v>5.5863308270676821</v>
      </c>
      <c r="Q327" s="4">
        <f t="shared" si="264"/>
        <v>2.2610317348378026</v>
      </c>
      <c r="R327" s="18">
        <f t="shared" si="237"/>
        <v>4226.0828421052629</v>
      </c>
      <c r="S327" s="2">
        <f t="shared" si="238"/>
        <v>13.097157894737393</v>
      </c>
      <c r="T327" s="22">
        <f t="shared" si="239"/>
        <v>1</v>
      </c>
      <c r="U327" s="29">
        <f t="shared" si="240"/>
        <v>4229.3354695687858</v>
      </c>
      <c r="V327" s="30">
        <f t="shared" si="241"/>
        <v>9.8445304312144799</v>
      </c>
      <c r="W327" s="31">
        <f t="shared" si="265"/>
        <v>1</v>
      </c>
      <c r="X327" s="35">
        <f t="shared" si="242"/>
        <v>4228.4266666666663</v>
      </c>
      <c r="Y327" s="30">
        <f t="shared" si="243"/>
        <v>10.753333333334012</v>
      </c>
      <c r="Z327" s="31">
        <f t="shared" si="266"/>
        <v>1</v>
      </c>
      <c r="AA327" s="29">
        <f t="shared" si="244"/>
        <v>4229.2082371624892</v>
      </c>
      <c r="AB327" s="30">
        <f t="shared" si="245"/>
        <v>9.9717628375110507</v>
      </c>
      <c r="AC327" s="31">
        <f t="shared" si="267"/>
        <v>1</v>
      </c>
      <c r="AD327" s="32">
        <f t="shared" si="246"/>
        <v>1</v>
      </c>
      <c r="AE327" s="33">
        <f t="shared" si="247"/>
        <v>1</v>
      </c>
      <c r="AF327" s="33">
        <f t="shared" si="248"/>
        <v>1</v>
      </c>
      <c r="AG327" s="33">
        <f t="shared" si="249"/>
        <v>1</v>
      </c>
      <c r="AH327" s="38">
        <f t="shared" si="250"/>
        <v>1</v>
      </c>
      <c r="AI327" s="33">
        <f t="shared" si="251"/>
        <v>1</v>
      </c>
      <c r="AJ327" s="39">
        <f t="shared" si="252"/>
        <v>1</v>
      </c>
      <c r="AK327" s="43">
        <f t="shared" si="253"/>
        <v>1</v>
      </c>
      <c r="AL327" s="4">
        <f t="shared" si="268"/>
        <v>21.179999999999382</v>
      </c>
      <c r="AM327" s="4">
        <f t="shared" si="269"/>
        <v>20.531762837510541</v>
      </c>
      <c r="AN327" s="4">
        <f t="shared" si="270"/>
        <v>20.531762837510541</v>
      </c>
      <c r="AO327" s="4">
        <f t="shared" si="271"/>
        <v>-8.2200000000002547</v>
      </c>
      <c r="AP327" s="4">
        <f t="shared" si="272"/>
        <v>8.8682371624890948</v>
      </c>
      <c r="AQ327" s="4">
        <f t="shared" si="273"/>
        <v>8.2200000000002547</v>
      </c>
      <c r="AR327" s="4">
        <f t="shared" si="254"/>
        <v>10.619999999999891</v>
      </c>
      <c r="AS327">
        <f t="shared" si="274"/>
        <v>20.531762837510541</v>
      </c>
      <c r="AT327" s="6">
        <f t="shared" si="275"/>
        <v>0</v>
      </c>
      <c r="AU327" s="4">
        <f t="shared" si="276"/>
        <v>5.7153149009748923</v>
      </c>
      <c r="AV327" s="4">
        <f t="shared" si="277"/>
        <v>7.279301993566242</v>
      </c>
      <c r="AW327">
        <f t="shared" si="278"/>
        <v>0</v>
      </c>
      <c r="AX327">
        <f t="shared" si="279"/>
        <v>0</v>
      </c>
      <c r="AY327">
        <f t="shared" si="280"/>
        <v>0</v>
      </c>
      <c r="AZ327" s="4">
        <f t="shared" si="255"/>
        <v>6.94</v>
      </c>
      <c r="BA327" s="4">
        <f t="shared" si="281"/>
        <v>1973.5949999999989</v>
      </c>
      <c r="BB327" s="4">
        <f t="shared" si="256"/>
        <v>1912.9033333333471</v>
      </c>
      <c r="BC327" s="4">
        <f t="shared" si="257"/>
        <v>1126.2360000000001</v>
      </c>
      <c r="BE327"/>
      <c r="BG327" s="6"/>
      <c r="BM327">
        <f t="shared" si="258"/>
        <v>1</v>
      </c>
    </row>
    <row r="328" spans="1:65" x14ac:dyDescent="0.25">
      <c r="A328">
        <v>2187</v>
      </c>
      <c r="B328" s="1">
        <v>44356</v>
      </c>
      <c r="C328" s="2">
        <v>4232.99</v>
      </c>
      <c r="D328" s="2">
        <v>4237.09</v>
      </c>
      <c r="E328" s="2">
        <v>4218.74</v>
      </c>
      <c r="F328" s="2">
        <v>4219.55</v>
      </c>
      <c r="G328" s="2">
        <v>3902870000</v>
      </c>
      <c r="H328" s="2">
        <f t="shared" si="259"/>
        <v>15.782718537832613</v>
      </c>
      <c r="I328" s="2">
        <f t="shared" si="260"/>
        <v>4177.8685000000005</v>
      </c>
      <c r="J328" s="2">
        <f t="shared" si="261"/>
        <v>18.225604199067064</v>
      </c>
      <c r="K328" s="2">
        <f t="shared" si="262"/>
        <v>5.7299999999995634</v>
      </c>
      <c r="L328" s="18">
        <v>0.12659999999999999</v>
      </c>
      <c r="M328" s="19">
        <v>22.823545859552553</v>
      </c>
      <c r="N328" s="4">
        <f t="shared" si="235"/>
        <v>18.350000000000364</v>
      </c>
      <c r="O328" s="4">
        <f t="shared" si="263"/>
        <v>25.314999999999873</v>
      </c>
      <c r="P328" s="4">
        <f t="shared" si="236"/>
        <v>6.5328421052631693</v>
      </c>
      <c r="Q328" s="4">
        <f t="shared" si="264"/>
        <v>1.9883835097051685</v>
      </c>
      <c r="R328" s="18">
        <f t="shared" si="237"/>
        <v>4233.5121428571429</v>
      </c>
      <c r="S328" s="2">
        <f t="shared" si="238"/>
        <v>13.96214285714268</v>
      </c>
      <c r="T328" s="22">
        <f t="shared" si="239"/>
        <v>1</v>
      </c>
      <c r="U328" s="29">
        <f t="shared" si="240"/>
        <v>4233.7070653424416</v>
      </c>
      <c r="V328" s="30">
        <f t="shared" si="241"/>
        <v>14.157065342441456</v>
      </c>
      <c r="W328" s="31">
        <f t="shared" si="265"/>
        <v>1</v>
      </c>
      <c r="X328" s="35">
        <f t="shared" si="242"/>
        <v>4234.3826666666664</v>
      </c>
      <c r="Y328" s="30">
        <f t="shared" si="243"/>
        <v>14.832666666666228</v>
      </c>
      <c r="Z328" s="31">
        <f t="shared" si="266"/>
        <v>1</v>
      </c>
      <c r="AA328" s="29">
        <f t="shared" si="244"/>
        <v>4233.8016495278334</v>
      </c>
      <c r="AB328" s="30">
        <f t="shared" si="245"/>
        <v>14.251649527833251</v>
      </c>
      <c r="AC328" s="31">
        <f t="shared" si="267"/>
        <v>1</v>
      </c>
      <c r="AD328" s="32">
        <f t="shared" si="246"/>
        <v>1</v>
      </c>
      <c r="AE328" s="33">
        <f t="shared" si="247"/>
        <v>1</v>
      </c>
      <c r="AF328" s="33">
        <f t="shared" si="248"/>
        <v>1</v>
      </c>
      <c r="AG328" s="33">
        <f t="shared" si="249"/>
        <v>0</v>
      </c>
      <c r="AH328" s="38">
        <f t="shared" si="250"/>
        <v>1</v>
      </c>
      <c r="AI328" s="33">
        <f t="shared" si="251"/>
        <v>1</v>
      </c>
      <c r="AJ328" s="39">
        <f t="shared" si="252"/>
        <v>1</v>
      </c>
      <c r="AK328" s="43">
        <f t="shared" si="253"/>
        <v>1</v>
      </c>
      <c r="AL328" s="4">
        <f t="shared" si="268"/>
        <v>4.1000000000003638</v>
      </c>
      <c r="AM328" s="4">
        <f t="shared" si="269"/>
        <v>3.2883504721667123</v>
      </c>
      <c r="AN328" s="4">
        <f t="shared" si="270"/>
        <v>3.2883504721667123</v>
      </c>
      <c r="AO328" s="4">
        <f t="shared" si="271"/>
        <v>-14.25</v>
      </c>
      <c r="AP328" s="4">
        <f t="shared" si="272"/>
        <v>15.061649527833652</v>
      </c>
      <c r="AQ328" s="4">
        <f t="shared" si="273"/>
        <v>14.25</v>
      </c>
      <c r="AR328" s="4">
        <f t="shared" si="254"/>
        <v>13.4399999999996</v>
      </c>
      <c r="AS328">
        <f t="shared" si="274"/>
        <v>14.25</v>
      </c>
      <c r="AT328" s="6">
        <f t="shared" si="275"/>
        <v>0</v>
      </c>
      <c r="AU328" s="4">
        <f t="shared" si="276"/>
        <v>10.821313806563353</v>
      </c>
      <c r="AV328" s="4">
        <f t="shared" si="277"/>
        <v>9.6835458595529538</v>
      </c>
      <c r="AW328">
        <f t="shared" si="278"/>
        <v>0</v>
      </c>
      <c r="AX328">
        <f t="shared" si="279"/>
        <v>0</v>
      </c>
      <c r="AY328">
        <f t="shared" si="280"/>
        <v>0</v>
      </c>
      <c r="AZ328" s="4">
        <f t="shared" si="255"/>
        <v>6.94</v>
      </c>
      <c r="BA328" s="4">
        <f t="shared" si="281"/>
        <v>1966.6549999999988</v>
      </c>
      <c r="BB328" s="4">
        <f t="shared" si="256"/>
        <v>1905.963333333347</v>
      </c>
      <c r="BC328" s="4">
        <f t="shared" si="257"/>
        <v>1128.0079999999998</v>
      </c>
      <c r="BE328"/>
      <c r="BG328" s="6"/>
      <c r="BM328">
        <f t="shared" si="258"/>
        <v>1</v>
      </c>
    </row>
    <row r="329" spans="1:65" x14ac:dyDescent="0.25">
      <c r="A329">
        <v>2186</v>
      </c>
      <c r="B329" s="1">
        <v>44355</v>
      </c>
      <c r="C329" s="2">
        <v>4233.8100000000004</v>
      </c>
      <c r="D329" s="2">
        <v>4236.74</v>
      </c>
      <c r="E329" s="2">
        <v>4208.41</v>
      </c>
      <c r="F329" s="2">
        <v>4227.26</v>
      </c>
      <c r="G329" s="2">
        <v>3943870000</v>
      </c>
      <c r="H329" s="2">
        <f t="shared" si="259"/>
        <v>14.030275557601321</v>
      </c>
      <c r="I329" s="2">
        <f t="shared" si="260"/>
        <v>4173.7360000000008</v>
      </c>
      <c r="J329" s="2">
        <f t="shared" si="261"/>
        <v>18.145585594820137</v>
      </c>
      <c r="K329" s="2">
        <f t="shared" si="262"/>
        <v>7.2899999999999636</v>
      </c>
      <c r="L329" s="18">
        <v>0.12095</v>
      </c>
      <c r="M329" s="19">
        <v>21.801142440489873</v>
      </c>
      <c r="N329" s="4">
        <f t="shared" si="235"/>
        <v>28.329999999999927</v>
      </c>
      <c r="O329" s="4">
        <f t="shared" si="263"/>
        <v>26.569999999999801</v>
      </c>
      <c r="P329" s="4">
        <f t="shared" si="236"/>
        <v>6.2521428571428617</v>
      </c>
      <c r="Q329" s="4">
        <f t="shared" si="264"/>
        <v>1.8386290831850283</v>
      </c>
      <c r="R329" s="18">
        <f t="shared" si="237"/>
        <v>4231.7492781954888</v>
      </c>
      <c r="S329" s="2">
        <f t="shared" si="238"/>
        <v>4.4892781954886232</v>
      </c>
      <c r="T329" s="22">
        <f t="shared" si="239"/>
        <v>1</v>
      </c>
      <c r="U329" s="29">
        <f t="shared" si="240"/>
        <v>4234.3724701396668</v>
      </c>
      <c r="V329" s="30">
        <f t="shared" si="241"/>
        <v>7.1124701396665841</v>
      </c>
      <c r="W329" s="31">
        <f t="shared" si="265"/>
        <v>1</v>
      </c>
      <c r="X329" s="35">
        <f t="shared" si="242"/>
        <v>4240.8330666666661</v>
      </c>
      <c r="Y329" s="30">
        <f t="shared" si="243"/>
        <v>13.573066666665909</v>
      </c>
      <c r="Z329" s="31">
        <f t="shared" si="266"/>
        <v>1</v>
      </c>
      <c r="AA329" s="29">
        <f t="shared" si="244"/>
        <v>4235.276953653447</v>
      </c>
      <c r="AB329" s="30">
        <f t="shared" si="245"/>
        <v>8.0169536534467625</v>
      </c>
      <c r="AC329" s="31">
        <f t="shared" si="267"/>
        <v>1</v>
      </c>
      <c r="AD329" s="32">
        <f t="shared" si="246"/>
        <v>1</v>
      </c>
      <c r="AE329" s="33">
        <f t="shared" si="247"/>
        <v>1</v>
      </c>
      <c r="AF329" s="33">
        <f t="shared" si="248"/>
        <v>1</v>
      </c>
      <c r="AG329" s="33">
        <f t="shared" si="249"/>
        <v>0</v>
      </c>
      <c r="AH329" s="38">
        <f t="shared" si="250"/>
        <v>1</v>
      </c>
      <c r="AI329" s="33">
        <f t="shared" si="251"/>
        <v>1</v>
      </c>
      <c r="AJ329" s="39">
        <f t="shared" si="252"/>
        <v>1</v>
      </c>
      <c r="AK329" s="43">
        <f t="shared" si="253"/>
        <v>1</v>
      </c>
      <c r="AL329" s="4">
        <f t="shared" si="268"/>
        <v>2.9299999999993815</v>
      </c>
      <c r="AM329" s="4">
        <f t="shared" si="269"/>
        <v>1.463046346552801</v>
      </c>
      <c r="AN329" s="4">
        <f t="shared" si="270"/>
        <v>1.463046346552801</v>
      </c>
      <c r="AO329" s="4">
        <f t="shared" si="271"/>
        <v>-25.400000000000546</v>
      </c>
      <c r="AP329" s="4">
        <f t="shared" si="272"/>
        <v>26.866953653447126</v>
      </c>
      <c r="AQ329" s="4">
        <f t="shared" si="273"/>
        <v>25.400000000000546</v>
      </c>
      <c r="AR329" s="4">
        <f t="shared" si="254"/>
        <v>6.5500000000001819</v>
      </c>
      <c r="AS329">
        <f t="shared" si="274"/>
        <v>25.400000000000546</v>
      </c>
      <c r="AT329" s="6">
        <f t="shared" si="275"/>
        <v>1</v>
      </c>
      <c r="AU329" s="4">
        <f t="shared" si="276"/>
        <v>-1.5948973018963386</v>
      </c>
      <c r="AV329" s="4">
        <f t="shared" si="277"/>
        <v>15.551142440489691</v>
      </c>
      <c r="AW329">
        <f t="shared" si="278"/>
        <v>0</v>
      </c>
      <c r="AX329">
        <f t="shared" si="279"/>
        <v>1</v>
      </c>
      <c r="AY329">
        <f t="shared" si="280"/>
        <v>0</v>
      </c>
      <c r="AZ329" s="4">
        <f t="shared" si="255"/>
        <v>-3.9100000000000006</v>
      </c>
      <c r="BA329" s="4">
        <f t="shared" si="281"/>
        <v>1959.7149999999988</v>
      </c>
      <c r="BB329" s="4">
        <f t="shared" si="256"/>
        <v>1899.023333333347</v>
      </c>
      <c r="BC329" s="4">
        <f t="shared" si="257"/>
        <v>1128.336</v>
      </c>
      <c r="BE329"/>
      <c r="BG329" s="6"/>
      <c r="BM329">
        <f t="shared" si="258"/>
        <v>1</v>
      </c>
    </row>
    <row r="330" spans="1:65" x14ac:dyDescent="0.25">
      <c r="A330">
        <v>2185</v>
      </c>
      <c r="B330" s="1">
        <v>44354</v>
      </c>
      <c r="C330" s="2">
        <v>4229.34</v>
      </c>
      <c r="D330" s="2">
        <v>4232.34</v>
      </c>
      <c r="E330" s="2">
        <v>4215.66</v>
      </c>
      <c r="F330" s="2">
        <v>4226.5200000000004</v>
      </c>
      <c r="G330" s="2">
        <v>3835570000</v>
      </c>
      <c r="H330" s="2">
        <f t="shared" si="259"/>
        <v>16.031594638920648</v>
      </c>
      <c r="I330" s="2">
        <f t="shared" si="260"/>
        <v>4173.46</v>
      </c>
      <c r="J330" s="2">
        <f t="shared" si="261"/>
        <v>18.782020798177069</v>
      </c>
      <c r="K330" s="2">
        <f t="shared" si="262"/>
        <v>-0.5500000000001819</v>
      </c>
      <c r="L330" s="18">
        <v>0.11474999999999999</v>
      </c>
      <c r="M330" s="19">
        <v>20.700089302699311</v>
      </c>
      <c r="N330" s="4">
        <f t="shared" si="235"/>
        <v>16.680000000000291</v>
      </c>
      <c r="O330" s="4">
        <f t="shared" si="263"/>
        <v>29.102999999999884</v>
      </c>
      <c r="P330" s="4">
        <f t="shared" si="236"/>
        <v>5.2292781954887211</v>
      </c>
      <c r="Q330" s="4">
        <f t="shared" si="264"/>
        <v>1.4422311273498756</v>
      </c>
      <c r="R330" s="18">
        <f t="shared" si="237"/>
        <v>4233.4187067669172</v>
      </c>
      <c r="S330" s="2">
        <f t="shared" si="238"/>
        <v>6.8987067669168027</v>
      </c>
      <c r="T330" s="22">
        <f t="shared" si="239"/>
        <v>1</v>
      </c>
      <c r="U330" s="29">
        <f t="shared" si="240"/>
        <v>4229.7515131324299</v>
      </c>
      <c r="V330" s="30">
        <f t="shared" si="241"/>
        <v>3.2315131324294271</v>
      </c>
      <c r="W330" s="31">
        <f t="shared" si="265"/>
        <v>1</v>
      </c>
      <c r="X330" s="35">
        <f t="shared" si="242"/>
        <v>4233.2024000000092</v>
      </c>
      <c r="Y330" s="30">
        <f t="shared" si="243"/>
        <v>6.6824000000087835</v>
      </c>
      <c r="Z330" s="31">
        <f t="shared" si="266"/>
        <v>1</v>
      </c>
      <c r="AA330" s="29">
        <f t="shared" si="244"/>
        <v>4230.234637293891</v>
      </c>
      <c r="AB330" s="30">
        <f t="shared" si="245"/>
        <v>3.7146372938905188</v>
      </c>
      <c r="AC330" s="31">
        <f t="shared" si="267"/>
        <v>1</v>
      </c>
      <c r="AD330" s="32">
        <f t="shared" si="246"/>
        <v>1</v>
      </c>
      <c r="AE330" s="33">
        <f t="shared" si="247"/>
        <v>0</v>
      </c>
      <c r="AF330" s="33">
        <f t="shared" si="248"/>
        <v>1</v>
      </c>
      <c r="AG330" s="33">
        <f t="shared" si="249"/>
        <v>0</v>
      </c>
      <c r="AH330" s="38">
        <f t="shared" si="250"/>
        <v>1</v>
      </c>
      <c r="AI330" s="33">
        <f t="shared" si="251"/>
        <v>1</v>
      </c>
      <c r="AJ330" s="39">
        <f t="shared" si="252"/>
        <v>1</v>
      </c>
      <c r="AK330" s="43">
        <f t="shared" si="253"/>
        <v>1</v>
      </c>
      <c r="AL330" s="4">
        <f t="shared" si="268"/>
        <v>3</v>
      </c>
      <c r="AM330" s="4">
        <f t="shared" si="269"/>
        <v>2.1053627061091902</v>
      </c>
      <c r="AN330" s="4">
        <f t="shared" si="270"/>
        <v>2.1053627061091902</v>
      </c>
      <c r="AO330" s="4">
        <f t="shared" si="271"/>
        <v>-13.680000000000291</v>
      </c>
      <c r="AP330" s="4">
        <f t="shared" si="272"/>
        <v>14.574637293891101</v>
      </c>
      <c r="AQ330" s="4">
        <f t="shared" si="273"/>
        <v>13.680000000000291</v>
      </c>
      <c r="AR330" s="4">
        <f t="shared" si="254"/>
        <v>2.819999999999709</v>
      </c>
      <c r="AS330">
        <f t="shared" si="274"/>
        <v>13.680000000000291</v>
      </c>
      <c r="AT330" s="6">
        <f t="shared" si="275"/>
        <v>0</v>
      </c>
      <c r="AU330" s="4">
        <f t="shared" si="276"/>
        <v>5.6497159000745825</v>
      </c>
      <c r="AV330" s="4">
        <f t="shared" si="277"/>
        <v>18.180089302699603</v>
      </c>
      <c r="AW330">
        <f t="shared" si="278"/>
        <v>0</v>
      </c>
      <c r="AX330">
        <f t="shared" si="279"/>
        <v>0</v>
      </c>
      <c r="AY330">
        <f t="shared" si="280"/>
        <v>0</v>
      </c>
      <c r="AZ330" s="4">
        <f t="shared" si="255"/>
        <v>6.94</v>
      </c>
      <c r="BA330" s="4">
        <f t="shared" si="281"/>
        <v>1963.6249999999989</v>
      </c>
      <c r="BB330" s="4">
        <f t="shared" si="256"/>
        <v>1902.933333333347</v>
      </c>
      <c r="BC330" s="4">
        <f t="shared" si="257"/>
        <v>1126.5479999999998</v>
      </c>
      <c r="BE330"/>
      <c r="BG330" s="6"/>
      <c r="BM330">
        <f t="shared" si="258"/>
        <v>1</v>
      </c>
    </row>
    <row r="331" spans="1:65" x14ac:dyDescent="0.25">
      <c r="A331">
        <v>2184</v>
      </c>
      <c r="B331" s="1">
        <v>44351</v>
      </c>
      <c r="C331" s="2">
        <v>4206.05</v>
      </c>
      <c r="D331" s="2">
        <v>4233.45</v>
      </c>
      <c r="E331" s="2">
        <v>4206.05</v>
      </c>
      <c r="F331" s="2">
        <v>4229.8900000000003</v>
      </c>
      <c r="G331" s="2">
        <v>3487070000</v>
      </c>
      <c r="H331" s="2">
        <f t="shared" si="259"/>
        <v>16.465361655440446</v>
      </c>
      <c r="I331" s="2">
        <f t="shared" si="260"/>
        <v>4172.51</v>
      </c>
      <c r="J331" s="2">
        <f t="shared" si="261"/>
        <v>21.019684158075727</v>
      </c>
      <c r="K331" s="2">
        <f t="shared" si="262"/>
        <v>13.199999999999818</v>
      </c>
      <c r="L331" s="18">
        <v>9.4E-2</v>
      </c>
      <c r="M331" s="19">
        <v>16.808448608760759</v>
      </c>
      <c r="N331" s="4">
        <f t="shared" si="235"/>
        <v>40.599999999999454</v>
      </c>
      <c r="O331" s="4">
        <f t="shared" si="263"/>
        <v>31.134999999999856</v>
      </c>
      <c r="P331" s="4">
        <f t="shared" si="236"/>
        <v>3.5287067669172831</v>
      </c>
      <c r="Q331" s="4">
        <f t="shared" si="264"/>
        <v>1.0551618780240128</v>
      </c>
      <c r="R331" s="18">
        <f t="shared" si="237"/>
        <v>4195.0766390977451</v>
      </c>
      <c r="S331" s="2">
        <f t="shared" si="238"/>
        <v>34.813360902255226</v>
      </c>
      <c r="T331" s="22">
        <f t="shared" si="239"/>
        <v>0</v>
      </c>
      <c r="U331" s="29">
        <f t="shared" si="240"/>
        <v>4206.2192440360404</v>
      </c>
      <c r="V331" s="30">
        <f t="shared" si="241"/>
        <v>23.670755963959891</v>
      </c>
      <c r="W331" s="31">
        <f t="shared" si="265"/>
        <v>0</v>
      </c>
      <c r="X331" s="35">
        <f t="shared" si="242"/>
        <v>4200.9405333333343</v>
      </c>
      <c r="Y331" s="30">
        <f t="shared" si="243"/>
        <v>28.949466666666012</v>
      </c>
      <c r="Z331" s="31">
        <f t="shared" si="266"/>
        <v>0</v>
      </c>
      <c r="AA331" s="29">
        <f t="shared" si="244"/>
        <v>4205.4802245376613</v>
      </c>
      <c r="AB331" s="30">
        <f t="shared" si="245"/>
        <v>24.409775462338985</v>
      </c>
      <c r="AC331" s="31">
        <f t="shared" si="267"/>
        <v>0</v>
      </c>
      <c r="AD331" s="32">
        <f t="shared" si="246"/>
        <v>-1</v>
      </c>
      <c r="AE331" s="33">
        <f t="shared" si="247"/>
        <v>-1</v>
      </c>
      <c r="AF331" s="33">
        <f t="shared" si="248"/>
        <v>-1</v>
      </c>
      <c r="AG331" s="33">
        <f t="shared" si="249"/>
        <v>-1</v>
      </c>
      <c r="AH331" s="38">
        <f t="shared" si="250"/>
        <v>-1</v>
      </c>
      <c r="AI331" s="33">
        <f t="shared" si="251"/>
        <v>-1</v>
      </c>
      <c r="AJ331" s="39">
        <f t="shared" si="252"/>
        <v>-1</v>
      </c>
      <c r="AK331" s="43">
        <f t="shared" si="253"/>
        <v>-1</v>
      </c>
      <c r="AL331" s="4">
        <f t="shared" si="268"/>
        <v>27.399999999999636</v>
      </c>
      <c r="AM331" s="4">
        <f t="shared" si="269"/>
        <v>27.969775462338475</v>
      </c>
      <c r="AN331" s="4">
        <f t="shared" si="270"/>
        <v>27.399999999999636</v>
      </c>
      <c r="AO331" s="4">
        <f t="shared" si="271"/>
        <v>0</v>
      </c>
      <c r="AP331" s="4">
        <f t="shared" si="272"/>
        <v>-0.56977546233883913</v>
      </c>
      <c r="AQ331" s="4">
        <f t="shared" si="273"/>
        <v>0.56977546233883913</v>
      </c>
      <c r="AR331" s="4">
        <f t="shared" si="254"/>
        <v>23.840000000000146</v>
      </c>
      <c r="AS331">
        <f t="shared" si="274"/>
        <v>27.399999999999636</v>
      </c>
      <c r="AT331" s="6">
        <f t="shared" si="275"/>
        <v>1</v>
      </c>
      <c r="AU331" s="4">
        <f t="shared" si="276"/>
        <v>-4.5223134735219439</v>
      </c>
      <c r="AV331" s="4">
        <f t="shared" si="277"/>
        <v>-6.7315513912393863</v>
      </c>
      <c r="AW331">
        <f t="shared" si="278"/>
        <v>1</v>
      </c>
      <c r="AX331">
        <f t="shared" si="279"/>
        <v>0</v>
      </c>
      <c r="AY331">
        <f t="shared" si="280"/>
        <v>0</v>
      </c>
      <c r="AZ331" s="4">
        <f t="shared" si="255"/>
        <v>-3.9100000000000006</v>
      </c>
      <c r="BA331" s="4">
        <f t="shared" si="281"/>
        <v>1956.6849999999988</v>
      </c>
      <c r="BB331" s="4">
        <f t="shared" si="256"/>
        <v>1895.993333333347</v>
      </c>
      <c r="BC331" s="4">
        <f t="shared" si="257"/>
        <v>1117.232</v>
      </c>
      <c r="BE331"/>
      <c r="BG331" s="6"/>
      <c r="BM331">
        <f t="shared" si="258"/>
        <v>1</v>
      </c>
    </row>
    <row r="332" spans="1:65" x14ac:dyDescent="0.25">
      <c r="A332">
        <v>2183</v>
      </c>
      <c r="B332" s="1">
        <v>44350</v>
      </c>
      <c r="C332" s="2">
        <v>4191.43</v>
      </c>
      <c r="D332" s="2">
        <v>4204.3900000000003</v>
      </c>
      <c r="E332" s="2">
        <v>4167.93</v>
      </c>
      <c r="F332" s="2">
        <v>4192.8500000000004</v>
      </c>
      <c r="G332" s="2">
        <v>4579450000</v>
      </c>
      <c r="H332" s="2">
        <f t="shared" si="259"/>
        <v>28.436612257205784</v>
      </c>
      <c r="I332" s="2">
        <f t="shared" si="260"/>
        <v>4170.664499999999</v>
      </c>
      <c r="J332" s="2">
        <f t="shared" si="261"/>
        <v>26.105662316823057</v>
      </c>
      <c r="K332" s="2">
        <f t="shared" si="262"/>
        <v>-16.6899999999996</v>
      </c>
      <c r="L332" s="18">
        <v>0.11085</v>
      </c>
      <c r="M332" s="19">
        <v>19.89364045780669</v>
      </c>
      <c r="N332" s="4">
        <f t="shared" si="235"/>
        <v>40.1899999999996</v>
      </c>
      <c r="O332" s="4">
        <f t="shared" si="263"/>
        <v>32.7869999999999</v>
      </c>
      <c r="P332" s="4">
        <f t="shared" si="236"/>
        <v>2.2266390977443495</v>
      </c>
      <c r="Q332" s="4">
        <f t="shared" si="264"/>
        <v>0.43395906677008966</v>
      </c>
      <c r="R332" s="18">
        <f t="shared" si="237"/>
        <v>4210.073045112782</v>
      </c>
      <c r="S332" s="2">
        <f t="shared" si="238"/>
        <v>17.22304511278162</v>
      </c>
      <c r="T332" s="22">
        <f t="shared" si="239"/>
        <v>1</v>
      </c>
      <c r="U332" s="29">
        <f t="shared" si="240"/>
        <v>4191.5258689818447</v>
      </c>
      <c r="V332" s="30">
        <f t="shared" si="241"/>
        <v>1.32413101815564</v>
      </c>
      <c r="W332" s="31">
        <f t="shared" si="265"/>
        <v>1</v>
      </c>
      <c r="X332" s="35">
        <f t="shared" si="242"/>
        <v>4188.8657333333285</v>
      </c>
      <c r="Y332" s="30">
        <f t="shared" si="243"/>
        <v>3.9842666666718287</v>
      </c>
      <c r="Z332" s="31">
        <f t="shared" si="266"/>
        <v>1</v>
      </c>
      <c r="AA332" s="29">
        <f t="shared" si="244"/>
        <v>4191.1534499910522</v>
      </c>
      <c r="AB332" s="30">
        <f t="shared" si="245"/>
        <v>1.6965500089481793</v>
      </c>
      <c r="AC332" s="31">
        <f t="shared" si="267"/>
        <v>1</v>
      </c>
      <c r="AD332" s="32">
        <f t="shared" si="246"/>
        <v>1</v>
      </c>
      <c r="AE332" s="33">
        <f t="shared" si="247"/>
        <v>1</v>
      </c>
      <c r="AF332" s="33">
        <f t="shared" si="248"/>
        <v>1</v>
      </c>
      <c r="AG332" s="33">
        <f t="shared" si="249"/>
        <v>1</v>
      </c>
      <c r="AH332" s="38">
        <f t="shared" si="250"/>
        <v>1</v>
      </c>
      <c r="AI332" s="33">
        <f t="shared" si="251"/>
        <v>1</v>
      </c>
      <c r="AJ332" s="39">
        <f t="shared" si="252"/>
        <v>1</v>
      </c>
      <c r="AK332" s="43">
        <f t="shared" si="253"/>
        <v>1</v>
      </c>
      <c r="AL332" s="4">
        <f t="shared" si="268"/>
        <v>12.960000000000036</v>
      </c>
      <c r="AM332" s="4">
        <f t="shared" si="269"/>
        <v>13.236550008948143</v>
      </c>
      <c r="AN332" s="4">
        <f t="shared" si="270"/>
        <v>12.960000000000036</v>
      </c>
      <c r="AO332" s="4">
        <f t="shared" si="271"/>
        <v>-23.5</v>
      </c>
      <c r="AP332" s="4">
        <f t="shared" si="272"/>
        <v>23.223449991051893</v>
      </c>
      <c r="AQ332" s="4">
        <f t="shared" si="273"/>
        <v>23.223449991051893</v>
      </c>
      <c r="AR332" s="4">
        <f t="shared" si="254"/>
        <v>1.4200000000000728</v>
      </c>
      <c r="AS332">
        <f t="shared" si="274"/>
        <v>23.223449991051893</v>
      </c>
      <c r="AT332" s="6">
        <f t="shared" si="275"/>
        <v>1</v>
      </c>
      <c r="AU332" s="4">
        <f t="shared" si="276"/>
        <v>-1.9656798758496343</v>
      </c>
      <c r="AV332" s="4">
        <f t="shared" si="277"/>
        <v>18.773640457806618</v>
      </c>
      <c r="AW332">
        <f t="shared" si="278"/>
        <v>0</v>
      </c>
      <c r="AX332">
        <f t="shared" si="279"/>
        <v>1</v>
      </c>
      <c r="AY332">
        <f t="shared" si="280"/>
        <v>0</v>
      </c>
      <c r="AZ332" s="4">
        <f t="shared" si="255"/>
        <v>-3.9100000000000006</v>
      </c>
      <c r="BA332" s="4">
        <f t="shared" si="281"/>
        <v>1960.5949999999989</v>
      </c>
      <c r="BB332" s="4">
        <f t="shared" si="256"/>
        <v>1899.9033333333471</v>
      </c>
      <c r="BC332" s="4">
        <f t="shared" si="257"/>
        <v>1111.384</v>
      </c>
      <c r="BE332"/>
      <c r="BG332" s="6"/>
      <c r="BM332">
        <f t="shared" si="258"/>
        <v>1</v>
      </c>
    </row>
    <row r="333" spans="1:65" x14ac:dyDescent="0.25">
      <c r="A333">
        <v>2182</v>
      </c>
      <c r="B333" s="1">
        <v>44349</v>
      </c>
      <c r="C333" s="2">
        <v>4206.82</v>
      </c>
      <c r="D333" s="2">
        <v>4217.37</v>
      </c>
      <c r="E333" s="2">
        <v>4198.2700000000004</v>
      </c>
      <c r="F333" s="2">
        <v>4208.12</v>
      </c>
      <c r="G333" s="2">
        <v>4860930000</v>
      </c>
      <c r="H333" s="2">
        <f t="shared" si="259"/>
        <v>40.176838006769827</v>
      </c>
      <c r="I333" s="2">
        <f t="shared" si="260"/>
        <v>4169.945999999999</v>
      </c>
      <c r="J333" s="2">
        <f t="shared" si="261"/>
        <v>41.81636789520779</v>
      </c>
      <c r="K333" s="2">
        <f t="shared" si="262"/>
        <v>4.7799999999997453</v>
      </c>
      <c r="L333" s="18">
        <v>0.10314999999999999</v>
      </c>
      <c r="M333" s="19">
        <v>18.485017491480228</v>
      </c>
      <c r="N333" s="4">
        <f t="shared" si="235"/>
        <v>19.099999999999454</v>
      </c>
      <c r="O333" s="4">
        <f t="shared" si="263"/>
        <v>35.409999999999947</v>
      </c>
      <c r="P333" s="4">
        <f t="shared" si="236"/>
        <v>1.9530451127819373</v>
      </c>
      <c r="Q333" s="4">
        <f t="shared" si="264"/>
        <v>0.24581790216538241</v>
      </c>
      <c r="R333" s="18">
        <f t="shared" si="237"/>
        <v>4203.4822180451129</v>
      </c>
      <c r="S333" s="2">
        <f t="shared" si="238"/>
        <v>4.637781954887032</v>
      </c>
      <c r="T333" s="22">
        <f t="shared" si="239"/>
        <v>1</v>
      </c>
      <c r="U333" s="29">
        <f t="shared" si="240"/>
        <v>4206.7847094654644</v>
      </c>
      <c r="V333" s="30">
        <f t="shared" si="241"/>
        <v>1.3352905345354884</v>
      </c>
      <c r="W333" s="31">
        <f t="shared" si="265"/>
        <v>1</v>
      </c>
      <c r="X333" s="35">
        <f t="shared" si="242"/>
        <v>4208.8419999999996</v>
      </c>
      <c r="Y333" s="30">
        <f t="shared" si="243"/>
        <v>0.72199999999975262</v>
      </c>
      <c r="Z333" s="31">
        <f t="shared" si="266"/>
        <v>1</v>
      </c>
      <c r="AA333" s="29">
        <f t="shared" si="244"/>
        <v>4207.0727301402994</v>
      </c>
      <c r="AB333" s="30">
        <f t="shared" si="245"/>
        <v>1.0472698597004637</v>
      </c>
      <c r="AC333" s="31">
        <f t="shared" si="267"/>
        <v>1</v>
      </c>
      <c r="AD333" s="32">
        <f t="shared" si="246"/>
        <v>1</v>
      </c>
      <c r="AE333" s="33">
        <f t="shared" si="247"/>
        <v>1</v>
      </c>
      <c r="AF333" s="33">
        <f t="shared" si="248"/>
        <v>1</v>
      </c>
      <c r="AG333" s="33">
        <f t="shared" si="249"/>
        <v>1</v>
      </c>
      <c r="AH333" s="38">
        <f t="shared" si="250"/>
        <v>1</v>
      </c>
      <c r="AI333" s="33">
        <f t="shared" si="251"/>
        <v>1</v>
      </c>
      <c r="AJ333" s="39">
        <f t="shared" si="252"/>
        <v>1</v>
      </c>
      <c r="AK333" s="43">
        <f t="shared" si="253"/>
        <v>1</v>
      </c>
      <c r="AL333" s="4">
        <f t="shared" si="268"/>
        <v>10.550000000000182</v>
      </c>
      <c r="AM333" s="4">
        <f t="shared" si="269"/>
        <v>10.297269859700464</v>
      </c>
      <c r="AN333" s="4">
        <f t="shared" si="270"/>
        <v>10.297269859700464</v>
      </c>
      <c r="AO333" s="4">
        <f t="shared" si="271"/>
        <v>-8.5499999999992724</v>
      </c>
      <c r="AP333" s="4">
        <f t="shared" si="272"/>
        <v>8.8027301402989906</v>
      </c>
      <c r="AQ333" s="4">
        <f t="shared" si="273"/>
        <v>8.5499999999992724</v>
      </c>
      <c r="AR333" s="4">
        <f t="shared" si="254"/>
        <v>1.3000000000001819</v>
      </c>
      <c r="AS333">
        <f t="shared" si="274"/>
        <v>10.297269859700464</v>
      </c>
      <c r="AT333" s="6">
        <f t="shared" si="275"/>
        <v>0</v>
      </c>
      <c r="AU333" s="4">
        <f t="shared" si="276"/>
        <v>13.218416115941714</v>
      </c>
      <c r="AV333" s="4">
        <f t="shared" si="277"/>
        <v>17.485017491480047</v>
      </c>
      <c r="AW333">
        <f t="shared" si="278"/>
        <v>0</v>
      </c>
      <c r="AX333">
        <f t="shared" si="279"/>
        <v>0</v>
      </c>
      <c r="AY333">
        <f t="shared" si="280"/>
        <v>0</v>
      </c>
      <c r="AZ333" s="4">
        <f t="shared" si="255"/>
        <v>6.94</v>
      </c>
      <c r="BA333" s="4">
        <f t="shared" si="281"/>
        <v>1964.504999999999</v>
      </c>
      <c r="BB333" s="4">
        <f t="shared" si="256"/>
        <v>1903.8133333333471</v>
      </c>
      <c r="BC333" s="4">
        <f t="shared" si="257"/>
        <v>1117.5399999999997</v>
      </c>
      <c r="BE333"/>
      <c r="BG333" s="6"/>
      <c r="BM333">
        <f t="shared" si="258"/>
        <v>1</v>
      </c>
    </row>
    <row r="334" spans="1:65" x14ac:dyDescent="0.25">
      <c r="A334">
        <v>2181</v>
      </c>
      <c r="B334" s="1">
        <v>44348</v>
      </c>
      <c r="C334" s="2">
        <v>4216.5200000000004</v>
      </c>
      <c r="D334" s="2">
        <v>4234.12</v>
      </c>
      <c r="E334" s="2">
        <v>4197.59</v>
      </c>
      <c r="F334" s="2">
        <v>4202.04</v>
      </c>
      <c r="G334" s="2">
        <v>4122960000</v>
      </c>
      <c r="H334" s="2">
        <f t="shared" si="259"/>
        <v>39.129054408315227</v>
      </c>
      <c r="I334" s="2">
        <f t="shared" si="260"/>
        <v>4168.5569999999989</v>
      </c>
      <c r="J334" s="2">
        <f t="shared" si="261"/>
        <v>42.600235145755732</v>
      </c>
      <c r="K334" s="2">
        <f t="shared" si="262"/>
        <v>12.410000000000764</v>
      </c>
      <c r="L334" s="18">
        <v>0.11405000000000001</v>
      </c>
      <c r="M334" s="19">
        <v>20.448422587514941</v>
      </c>
      <c r="N334" s="4">
        <f t="shared" si="235"/>
        <v>36.529999999999745</v>
      </c>
      <c r="O334" s="4">
        <f t="shared" si="263"/>
        <v>37.815999999999988</v>
      </c>
      <c r="P334" s="4">
        <f t="shared" si="236"/>
        <v>1.4422180451127693</v>
      </c>
      <c r="Q334" s="4">
        <f t="shared" si="264"/>
        <v>-9.048855008950836E-2</v>
      </c>
      <c r="R334" s="18">
        <f t="shared" si="237"/>
        <v>4204.6720375939849</v>
      </c>
      <c r="S334" s="2">
        <f t="shared" si="238"/>
        <v>2.6320375939849328</v>
      </c>
      <c r="T334" s="22">
        <f t="shared" si="239"/>
        <v>1</v>
      </c>
      <c r="U334" s="29">
        <f t="shared" si="240"/>
        <v>4216.35554168</v>
      </c>
      <c r="V334" s="30">
        <f t="shared" si="241"/>
        <v>14.315541680000024</v>
      </c>
      <c r="W334" s="31">
        <f t="shared" si="265"/>
        <v>1</v>
      </c>
      <c r="X334" s="35">
        <f t="shared" si="242"/>
        <v>4219.0745333333361</v>
      </c>
      <c r="Y334" s="30">
        <f t="shared" si="243"/>
        <v>17.034533333336185</v>
      </c>
      <c r="Z334" s="31">
        <f t="shared" si="266"/>
        <v>0</v>
      </c>
      <c r="AA334" s="29">
        <f t="shared" si="244"/>
        <v>4216.7362005114674</v>
      </c>
      <c r="AB334" s="30">
        <f t="shared" si="245"/>
        <v>14.696200511467396</v>
      </c>
      <c r="AC334" s="31">
        <f t="shared" si="267"/>
        <v>1</v>
      </c>
      <c r="AD334" s="32">
        <f t="shared" si="246"/>
        <v>1</v>
      </c>
      <c r="AE334" s="33">
        <f t="shared" si="247"/>
        <v>1</v>
      </c>
      <c r="AF334" s="33">
        <f t="shared" si="248"/>
        <v>1</v>
      </c>
      <c r="AG334" s="33">
        <f t="shared" si="249"/>
        <v>1</v>
      </c>
      <c r="AH334" s="38">
        <f t="shared" si="250"/>
        <v>1</v>
      </c>
      <c r="AI334" s="33">
        <f t="shared" si="251"/>
        <v>1</v>
      </c>
      <c r="AJ334" s="39">
        <f t="shared" si="252"/>
        <v>1</v>
      </c>
      <c r="AK334" s="43">
        <f t="shared" si="253"/>
        <v>1</v>
      </c>
      <c r="AL334" s="4">
        <f t="shared" si="268"/>
        <v>17.599999999999454</v>
      </c>
      <c r="AM334" s="4">
        <f t="shared" si="269"/>
        <v>17.383799488532532</v>
      </c>
      <c r="AN334" s="4">
        <f t="shared" si="270"/>
        <v>17.383799488532532</v>
      </c>
      <c r="AO334" s="4">
        <f t="shared" si="271"/>
        <v>-18.930000000000291</v>
      </c>
      <c r="AP334" s="4">
        <f t="shared" si="272"/>
        <v>19.146200511467214</v>
      </c>
      <c r="AQ334" s="4">
        <f t="shared" si="273"/>
        <v>18.930000000000291</v>
      </c>
      <c r="AR334" s="4">
        <f t="shared" si="254"/>
        <v>14.480000000000473</v>
      </c>
      <c r="AS334">
        <f t="shared" si="274"/>
        <v>18.930000000000291</v>
      </c>
      <c r="AT334" s="6">
        <f t="shared" si="275"/>
        <v>1</v>
      </c>
      <c r="AU334" s="4">
        <f t="shared" si="276"/>
        <v>-1.1290856704679619</v>
      </c>
      <c r="AV334" s="4">
        <f t="shared" si="277"/>
        <v>6.2684225875144675</v>
      </c>
      <c r="AW334">
        <f t="shared" si="278"/>
        <v>0</v>
      </c>
      <c r="AX334">
        <f t="shared" si="279"/>
        <v>1</v>
      </c>
      <c r="AY334">
        <f t="shared" si="280"/>
        <v>0</v>
      </c>
      <c r="AZ334" s="4">
        <f t="shared" si="255"/>
        <v>-3.9100000000000006</v>
      </c>
      <c r="BA334" s="4">
        <f t="shared" si="281"/>
        <v>1957.5649999999989</v>
      </c>
      <c r="BB334" s="4">
        <f t="shared" si="256"/>
        <v>1896.8733333333471</v>
      </c>
      <c r="BC334" s="4">
        <f t="shared" si="257"/>
        <v>1121.42</v>
      </c>
      <c r="BE334"/>
      <c r="BG334" s="6"/>
      <c r="BM334">
        <f t="shared" si="258"/>
        <v>1</v>
      </c>
    </row>
    <row r="335" spans="1:65" x14ac:dyDescent="0.25">
      <c r="A335">
        <v>2180</v>
      </c>
      <c r="B335" s="1">
        <v>44344</v>
      </c>
      <c r="C335" s="2">
        <v>4210.7700000000004</v>
      </c>
      <c r="D335" s="2">
        <v>4218.3599999999997</v>
      </c>
      <c r="E335" s="2">
        <v>4203.57</v>
      </c>
      <c r="F335" s="2">
        <v>4204.1099999999997</v>
      </c>
      <c r="G335" s="2">
        <v>4199270000</v>
      </c>
      <c r="H335" s="2">
        <f t="shared" si="259"/>
        <v>36.335016612384003</v>
      </c>
      <c r="I335" s="2">
        <f t="shared" si="260"/>
        <v>4167.33</v>
      </c>
      <c r="J335" s="2">
        <f t="shared" si="261"/>
        <v>40.563601427751372</v>
      </c>
      <c r="K335" s="2">
        <f t="shared" si="262"/>
        <v>9.8900000000003274</v>
      </c>
      <c r="L335" s="18">
        <v>8.6400000000000005E-2</v>
      </c>
      <c r="M335" s="19">
        <v>15.479055938723766</v>
      </c>
      <c r="N335" s="4">
        <f t="shared" si="235"/>
        <v>17.479999999999563</v>
      </c>
      <c r="O335" s="4">
        <f t="shared" si="263"/>
        <v>37.279000000000089</v>
      </c>
      <c r="P335" s="4">
        <f t="shared" si="236"/>
        <v>0.56203759398495368</v>
      </c>
      <c r="Q335" s="4">
        <f t="shared" si="264"/>
        <v>-0.42168800000000628</v>
      </c>
      <c r="R335" s="18">
        <f t="shared" si="237"/>
        <v>4200.6792105263157</v>
      </c>
      <c r="S335" s="2">
        <f t="shared" si="238"/>
        <v>3.4307894736839444</v>
      </c>
      <c r="T335" s="22">
        <f t="shared" si="239"/>
        <v>1</v>
      </c>
      <c r="U335" s="29">
        <f t="shared" si="240"/>
        <v>4210.5034823004698</v>
      </c>
      <c r="V335" s="30">
        <f t="shared" si="241"/>
        <v>6.3934823004701684</v>
      </c>
      <c r="W335" s="31">
        <f t="shared" si="265"/>
        <v>1</v>
      </c>
      <c r="X335" s="35">
        <f t="shared" si="242"/>
        <v>4213.708533333338</v>
      </c>
      <c r="Y335" s="30">
        <f t="shared" si="243"/>
        <v>9.5985333333383096</v>
      </c>
      <c r="Z335" s="31">
        <f t="shared" si="266"/>
        <v>1</v>
      </c>
      <c r="AA335" s="29">
        <f t="shared" si="244"/>
        <v>4210.9521894450718</v>
      </c>
      <c r="AB335" s="30">
        <f t="shared" si="245"/>
        <v>6.8421894450721084</v>
      </c>
      <c r="AC335" s="31">
        <f t="shared" si="267"/>
        <v>1</v>
      </c>
      <c r="AD335" s="32">
        <f t="shared" si="246"/>
        <v>1</v>
      </c>
      <c r="AE335" s="33">
        <f t="shared" si="247"/>
        <v>1</v>
      </c>
      <c r="AF335" s="33">
        <f t="shared" si="248"/>
        <v>1</v>
      </c>
      <c r="AG335" s="33">
        <f t="shared" si="249"/>
        <v>1</v>
      </c>
      <c r="AH335" s="38">
        <f t="shared" si="250"/>
        <v>1</v>
      </c>
      <c r="AI335" s="33">
        <f t="shared" si="251"/>
        <v>1</v>
      </c>
      <c r="AJ335" s="39">
        <f t="shared" si="252"/>
        <v>1</v>
      </c>
      <c r="AK335" s="43">
        <f t="shared" si="253"/>
        <v>1</v>
      </c>
      <c r="AL335" s="4">
        <f t="shared" si="268"/>
        <v>7.589999999999236</v>
      </c>
      <c r="AM335" s="4">
        <f t="shared" si="269"/>
        <v>7.4078105549278916</v>
      </c>
      <c r="AN335" s="4">
        <f t="shared" si="270"/>
        <v>7.4078105549278916</v>
      </c>
      <c r="AO335" s="4">
        <f t="shared" si="271"/>
        <v>-7.2000000000007276</v>
      </c>
      <c r="AP335" s="4">
        <f t="shared" si="272"/>
        <v>7.382189445072072</v>
      </c>
      <c r="AQ335" s="4">
        <f t="shared" si="273"/>
        <v>7.2000000000007276</v>
      </c>
      <c r="AR335" s="4">
        <f t="shared" si="254"/>
        <v>6.660000000000764</v>
      </c>
      <c r="AS335">
        <f t="shared" si="274"/>
        <v>7.4078105549278916</v>
      </c>
      <c r="AT335" s="6">
        <f t="shared" si="275"/>
        <v>0</v>
      </c>
      <c r="AU335" s="4">
        <f t="shared" si="276"/>
        <v>12.378828192722878</v>
      </c>
      <c r="AV335" s="4">
        <f t="shared" si="277"/>
        <v>9.1190559387230028</v>
      </c>
      <c r="AW335">
        <f t="shared" si="278"/>
        <v>0</v>
      </c>
      <c r="AX335">
        <f t="shared" si="279"/>
        <v>0</v>
      </c>
      <c r="AY335">
        <f t="shared" si="280"/>
        <v>0</v>
      </c>
      <c r="AZ335" s="4">
        <f t="shared" si="255"/>
        <v>6.94</v>
      </c>
      <c r="BA335" s="4">
        <f t="shared" si="281"/>
        <v>1961.474999999999</v>
      </c>
      <c r="BB335" s="4">
        <f t="shared" si="256"/>
        <v>1900.7833333333472</v>
      </c>
      <c r="BC335" s="4">
        <f t="shared" si="257"/>
        <v>1119.1199999999999</v>
      </c>
      <c r="BE335"/>
      <c r="BG335" s="6"/>
      <c r="BM335">
        <f t="shared" si="258"/>
        <v>1</v>
      </c>
    </row>
    <row r="336" spans="1:65" x14ac:dyDescent="0.25">
      <c r="A336">
        <v>2179</v>
      </c>
      <c r="B336" s="1">
        <v>44343</v>
      </c>
      <c r="C336" s="2">
        <v>4201.9399999999996</v>
      </c>
      <c r="D336" s="2">
        <v>4213.38</v>
      </c>
      <c r="E336" s="2">
        <v>4197.78</v>
      </c>
      <c r="F336" s="2">
        <v>4200.88</v>
      </c>
      <c r="G336" s="2">
        <v>5201110000</v>
      </c>
      <c r="H336" s="2">
        <f t="shared" si="259"/>
        <v>35.403078648300784</v>
      </c>
      <c r="I336" s="2">
        <f t="shared" si="260"/>
        <v>4166.6965</v>
      </c>
      <c r="J336" s="2">
        <f t="shared" si="261"/>
        <v>39.210207381429889</v>
      </c>
      <c r="K336" s="2">
        <f t="shared" si="262"/>
        <v>5.9499999999998181</v>
      </c>
      <c r="L336" s="18">
        <v>9.6149999999999999E-2</v>
      </c>
      <c r="M336" s="19">
        <v>17.20577282404415</v>
      </c>
      <c r="N336" s="4">
        <f t="shared" si="235"/>
        <v>17.390000000000327</v>
      </c>
      <c r="O336" s="4">
        <f t="shared" si="263"/>
        <v>42.594000000000143</v>
      </c>
      <c r="P336" s="4">
        <f t="shared" si="236"/>
        <v>-0.20078947368421407</v>
      </c>
      <c r="Q336" s="4">
        <f t="shared" si="264"/>
        <v>-0.68337871674491724</v>
      </c>
      <c r="R336" s="18">
        <f t="shared" si="237"/>
        <v>4194.6100300751878</v>
      </c>
      <c r="S336" s="2">
        <f t="shared" si="238"/>
        <v>6.2699699248123579</v>
      </c>
      <c r="T336" s="22">
        <f t="shared" si="239"/>
        <v>1</v>
      </c>
      <c r="U336" s="29">
        <f t="shared" si="240"/>
        <v>4201.6913384752315</v>
      </c>
      <c r="V336" s="30">
        <f t="shared" si="241"/>
        <v>0.81133847523142322</v>
      </c>
      <c r="W336" s="31">
        <f t="shared" si="265"/>
        <v>1</v>
      </c>
      <c r="X336" s="35">
        <f t="shared" si="242"/>
        <v>4197.2633333333333</v>
      </c>
      <c r="Y336" s="30">
        <f t="shared" si="243"/>
        <v>3.6166666666667879</v>
      </c>
      <c r="Z336" s="31">
        <f t="shared" si="266"/>
        <v>1</v>
      </c>
      <c r="AA336" s="29">
        <f t="shared" si="244"/>
        <v>4201.0714177553655</v>
      </c>
      <c r="AB336" s="30">
        <f t="shared" si="245"/>
        <v>0.19141775536536443</v>
      </c>
      <c r="AC336" s="31">
        <f t="shared" si="267"/>
        <v>1</v>
      </c>
      <c r="AD336" s="32">
        <f t="shared" si="246"/>
        <v>1</v>
      </c>
      <c r="AE336" s="33">
        <f t="shared" si="247"/>
        <v>1</v>
      </c>
      <c r="AF336" s="33">
        <f t="shared" si="248"/>
        <v>1</v>
      </c>
      <c r="AG336" s="33">
        <f t="shared" si="249"/>
        <v>0</v>
      </c>
      <c r="AH336" s="38">
        <f t="shared" si="250"/>
        <v>1</v>
      </c>
      <c r="AI336" s="33">
        <f t="shared" si="251"/>
        <v>1</v>
      </c>
      <c r="AJ336" s="39">
        <f t="shared" si="252"/>
        <v>1</v>
      </c>
      <c r="AK336" s="43">
        <f t="shared" si="253"/>
        <v>1</v>
      </c>
      <c r="AL336" s="4">
        <f t="shared" si="268"/>
        <v>11.440000000000509</v>
      </c>
      <c r="AM336" s="4">
        <f t="shared" si="269"/>
        <v>12.308582244634636</v>
      </c>
      <c r="AN336" s="4">
        <f t="shared" si="270"/>
        <v>11.440000000000509</v>
      </c>
      <c r="AO336" s="4">
        <f t="shared" si="271"/>
        <v>-4.1599999999998545</v>
      </c>
      <c r="AP336" s="4">
        <f t="shared" si="272"/>
        <v>3.2914177553657282</v>
      </c>
      <c r="AQ336" s="4">
        <f t="shared" si="273"/>
        <v>3.2914177553657282</v>
      </c>
      <c r="AR336" s="4">
        <f t="shared" si="254"/>
        <v>1.0599999999994907</v>
      </c>
      <c r="AS336">
        <f t="shared" si="274"/>
        <v>11.440000000000509</v>
      </c>
      <c r="AT336" s="6">
        <f t="shared" si="275"/>
        <v>0</v>
      </c>
      <c r="AU336" s="4">
        <f t="shared" si="276"/>
        <v>9.3160526328206323</v>
      </c>
      <c r="AV336" s="4">
        <f t="shared" si="277"/>
        <v>16.44577282404466</v>
      </c>
      <c r="AW336">
        <f t="shared" si="278"/>
        <v>0</v>
      </c>
      <c r="AX336">
        <f t="shared" si="279"/>
        <v>0</v>
      </c>
      <c r="AY336">
        <f t="shared" si="280"/>
        <v>0</v>
      </c>
      <c r="AZ336" s="4">
        <f t="shared" si="255"/>
        <v>6.94</v>
      </c>
      <c r="BA336" s="4">
        <f t="shared" si="281"/>
        <v>1954.5349999999989</v>
      </c>
      <c r="BB336" s="4">
        <f t="shared" si="256"/>
        <v>1893.8433333333471</v>
      </c>
      <c r="BC336" s="4">
        <f t="shared" si="257"/>
        <v>1115.5879999999997</v>
      </c>
      <c r="BE336"/>
      <c r="BG336" s="6"/>
      <c r="BM336">
        <f t="shared" si="258"/>
        <v>1</v>
      </c>
    </row>
    <row r="337" spans="1:65" x14ac:dyDescent="0.25">
      <c r="A337">
        <v>2178</v>
      </c>
      <c r="B337" s="1">
        <v>44342</v>
      </c>
      <c r="C337" s="2">
        <v>4191.59</v>
      </c>
      <c r="D337" s="2">
        <v>4202.6099999999997</v>
      </c>
      <c r="E337" s="2">
        <v>4184.1099999999997</v>
      </c>
      <c r="F337" s="2">
        <v>4195.99</v>
      </c>
      <c r="G337" s="2">
        <v>3674490000</v>
      </c>
      <c r="H337" s="2">
        <f t="shared" si="259"/>
        <v>41.830885784974157</v>
      </c>
      <c r="I337" s="2">
        <f t="shared" si="260"/>
        <v>4166.9065000000001</v>
      </c>
      <c r="J337" s="2">
        <f t="shared" si="261"/>
        <v>41.749013401516514</v>
      </c>
      <c r="K337" s="2">
        <f t="shared" si="262"/>
        <v>3.4600000000000364</v>
      </c>
      <c r="L337" s="18">
        <v>0.10105</v>
      </c>
      <c r="M337" s="19">
        <v>18.048741419844472</v>
      </c>
      <c r="N337" s="4">
        <f t="shared" si="235"/>
        <v>18.5</v>
      </c>
      <c r="O337" s="4">
        <f t="shared" si="263"/>
        <v>47.709000000000103</v>
      </c>
      <c r="P337" s="4">
        <f t="shared" si="236"/>
        <v>-1.3799699248120374</v>
      </c>
      <c r="Q337" s="4">
        <f t="shared" si="264"/>
        <v>-0.63759365325077433</v>
      </c>
      <c r="R337" s="18">
        <f t="shared" si="237"/>
        <v>4186.0681278195489</v>
      </c>
      <c r="S337" s="2">
        <f t="shared" si="238"/>
        <v>9.9218721804509187</v>
      </c>
      <c r="T337" s="22">
        <f t="shared" si="239"/>
        <v>1</v>
      </c>
      <c r="U337" s="29">
        <f t="shared" si="240"/>
        <v>4191.2543672678021</v>
      </c>
      <c r="V337" s="30">
        <f t="shared" si="241"/>
        <v>4.7356327321977005</v>
      </c>
      <c r="W337" s="31">
        <f t="shared" si="265"/>
        <v>1</v>
      </c>
      <c r="X337" s="35">
        <f t="shared" si="242"/>
        <v>4202.9452000000019</v>
      </c>
      <c r="Y337" s="30">
        <f t="shared" si="243"/>
        <v>6.9552000000021508</v>
      </c>
      <c r="Z337" s="31">
        <f t="shared" si="266"/>
        <v>1</v>
      </c>
      <c r="AA337" s="29">
        <f t="shared" si="244"/>
        <v>4192.8910838503107</v>
      </c>
      <c r="AB337" s="30">
        <f t="shared" si="245"/>
        <v>3.0989161496891029</v>
      </c>
      <c r="AC337" s="31">
        <f t="shared" si="267"/>
        <v>1</v>
      </c>
      <c r="AD337" s="32">
        <f t="shared" si="246"/>
        <v>1</v>
      </c>
      <c r="AE337" s="33">
        <f t="shared" si="247"/>
        <v>1</v>
      </c>
      <c r="AF337" s="33">
        <f t="shared" si="248"/>
        <v>0</v>
      </c>
      <c r="AG337" s="33">
        <f t="shared" si="249"/>
        <v>0</v>
      </c>
      <c r="AH337" s="38">
        <f t="shared" si="250"/>
        <v>1</v>
      </c>
      <c r="AI337" s="33">
        <f t="shared" si="251"/>
        <v>1</v>
      </c>
      <c r="AJ337" s="39">
        <f t="shared" si="252"/>
        <v>1</v>
      </c>
      <c r="AK337" s="43">
        <f t="shared" si="253"/>
        <v>1</v>
      </c>
      <c r="AL337" s="4">
        <f t="shared" si="268"/>
        <v>11.019999999999527</v>
      </c>
      <c r="AM337" s="4">
        <f t="shared" si="269"/>
        <v>9.7189161496889938</v>
      </c>
      <c r="AN337" s="4">
        <f t="shared" si="270"/>
        <v>9.7189161496889938</v>
      </c>
      <c r="AO337" s="4">
        <f t="shared" si="271"/>
        <v>-7.4800000000004729</v>
      </c>
      <c r="AP337" s="4">
        <f t="shared" si="272"/>
        <v>8.7810838503110062</v>
      </c>
      <c r="AQ337" s="4">
        <f t="shared" si="273"/>
        <v>7.4800000000004729</v>
      </c>
      <c r="AR337" s="4">
        <f t="shared" si="254"/>
        <v>4.3999999999996362</v>
      </c>
      <c r="AS337">
        <f t="shared" si="274"/>
        <v>9.7189161496889938</v>
      </c>
      <c r="AT337" s="6">
        <f t="shared" si="275"/>
        <v>0</v>
      </c>
      <c r="AU337" s="4">
        <f t="shared" si="276"/>
        <v>14.539476515114817</v>
      </c>
      <c r="AV337" s="4">
        <f t="shared" si="277"/>
        <v>13.948741419844836</v>
      </c>
      <c r="AW337">
        <f t="shared" si="278"/>
        <v>0</v>
      </c>
      <c r="AX337">
        <f t="shared" si="279"/>
        <v>0</v>
      </c>
      <c r="AY337">
        <f t="shared" si="280"/>
        <v>0</v>
      </c>
      <c r="AZ337" s="4">
        <f t="shared" si="255"/>
        <v>6.94</v>
      </c>
      <c r="BA337" s="4">
        <f t="shared" si="281"/>
        <v>1947.5949999999989</v>
      </c>
      <c r="BB337" s="4">
        <f t="shared" si="256"/>
        <v>1886.9033333333471</v>
      </c>
      <c r="BC337" s="4">
        <f t="shared" si="257"/>
        <v>1111.4479999999999</v>
      </c>
      <c r="BE337"/>
      <c r="BG337" s="6"/>
      <c r="BM337">
        <f t="shared" si="258"/>
        <v>1</v>
      </c>
    </row>
    <row r="338" spans="1:65" x14ac:dyDescent="0.25">
      <c r="A338">
        <v>2177</v>
      </c>
      <c r="B338" s="1">
        <v>44341</v>
      </c>
      <c r="C338" s="2">
        <v>4205.9399999999996</v>
      </c>
      <c r="D338" s="2">
        <v>4213.42</v>
      </c>
      <c r="E338" s="2">
        <v>4182.5200000000004</v>
      </c>
      <c r="F338" s="2">
        <v>4188.13</v>
      </c>
      <c r="G338" s="2">
        <v>3420870000</v>
      </c>
      <c r="H338" s="2">
        <f t="shared" si="259"/>
        <v>39.425880515778445</v>
      </c>
      <c r="I338" s="2">
        <f t="shared" si="260"/>
        <v>4166.5839999999998</v>
      </c>
      <c r="J338" s="2">
        <f t="shared" si="261"/>
        <v>44.858563634113359</v>
      </c>
      <c r="K338" s="2">
        <f t="shared" si="262"/>
        <v>8.8899999999994179</v>
      </c>
      <c r="L338" s="18">
        <v>0.11785</v>
      </c>
      <c r="M338" s="19">
        <v>21.09425449113375</v>
      </c>
      <c r="N338" s="4">
        <f t="shared" si="235"/>
        <v>30.899999999999636</v>
      </c>
      <c r="O338" s="4">
        <f t="shared" si="263"/>
        <v>55.381000000000128</v>
      </c>
      <c r="P338" s="4">
        <f t="shared" si="236"/>
        <v>-2.0618721804511337</v>
      </c>
      <c r="Q338" s="4">
        <f t="shared" si="264"/>
        <v>-0.86059674922600482</v>
      </c>
      <c r="R338" s="18">
        <f t="shared" si="237"/>
        <v>4194.3604962406016</v>
      </c>
      <c r="S338" s="2">
        <f t="shared" si="238"/>
        <v>6.2304962406014965</v>
      </c>
      <c r="T338" s="22">
        <f t="shared" si="239"/>
        <v>1</v>
      </c>
      <c r="U338" s="29">
        <f t="shared" si="240"/>
        <v>4205.6251650234735</v>
      </c>
      <c r="V338" s="30">
        <f t="shared" si="241"/>
        <v>17.495165023473419</v>
      </c>
      <c r="W338" s="31">
        <f t="shared" si="265"/>
        <v>1</v>
      </c>
      <c r="X338" s="35">
        <f t="shared" si="242"/>
        <v>4205.4612000000052</v>
      </c>
      <c r="Y338" s="30">
        <f t="shared" si="243"/>
        <v>17.331200000005083</v>
      </c>
      <c r="Z338" s="31">
        <f t="shared" si="266"/>
        <v>1</v>
      </c>
      <c r="AA338" s="29">
        <f t="shared" si="244"/>
        <v>4205.6022099201882</v>
      </c>
      <c r="AB338" s="30">
        <f t="shared" si="245"/>
        <v>17.472209920188106</v>
      </c>
      <c r="AC338" s="31">
        <f t="shared" si="267"/>
        <v>1</v>
      </c>
      <c r="AD338" s="32">
        <f t="shared" si="246"/>
        <v>1</v>
      </c>
      <c r="AE338" s="33">
        <f t="shared" si="247"/>
        <v>0</v>
      </c>
      <c r="AF338" s="33">
        <f t="shared" si="248"/>
        <v>0</v>
      </c>
      <c r="AG338" s="33">
        <f t="shared" si="249"/>
        <v>0</v>
      </c>
      <c r="AH338" s="38">
        <f t="shared" si="250"/>
        <v>1</v>
      </c>
      <c r="AI338" s="33">
        <f t="shared" si="251"/>
        <v>1</v>
      </c>
      <c r="AJ338" s="39">
        <f t="shared" si="252"/>
        <v>1</v>
      </c>
      <c r="AK338" s="43">
        <f t="shared" si="253"/>
        <v>0</v>
      </c>
      <c r="AL338" s="4">
        <f t="shared" si="268"/>
        <v>7.4800000000004729</v>
      </c>
      <c r="AM338" s="4">
        <f t="shared" si="269"/>
        <v>7.8177900798118571</v>
      </c>
      <c r="AN338" s="4">
        <f t="shared" si="270"/>
        <v>7.4800000000004729</v>
      </c>
      <c r="AO338" s="4">
        <f t="shared" si="271"/>
        <v>-23.419999999999163</v>
      </c>
      <c r="AP338" s="4">
        <f t="shared" si="272"/>
        <v>23.082209920187779</v>
      </c>
      <c r="AQ338" s="4">
        <f t="shared" si="273"/>
        <v>23.082209920187779</v>
      </c>
      <c r="AR338" s="4">
        <f t="shared" si="254"/>
        <v>17.809999999999491</v>
      </c>
      <c r="AS338">
        <f t="shared" si="274"/>
        <v>23.082209920187779</v>
      </c>
      <c r="AT338" s="6">
        <f t="shared" si="275"/>
        <v>1</v>
      </c>
      <c r="AU338" s="4">
        <f t="shared" si="276"/>
        <v>-0.11156880424882587</v>
      </c>
      <c r="AV338" s="4">
        <f t="shared" si="277"/>
        <v>3.5842544911342591</v>
      </c>
      <c r="AW338">
        <f t="shared" si="278"/>
        <v>0</v>
      </c>
      <c r="AX338">
        <f t="shared" si="279"/>
        <v>1</v>
      </c>
      <c r="AY338">
        <f t="shared" si="280"/>
        <v>0</v>
      </c>
      <c r="AZ338" s="4">
        <f t="shared" si="255"/>
        <v>-3.9100000000000006</v>
      </c>
      <c r="BA338" s="4">
        <f t="shared" si="281"/>
        <v>1940.6549999999988</v>
      </c>
      <c r="BB338" s="4">
        <f t="shared" si="256"/>
        <v>1879.963333333347</v>
      </c>
      <c r="BC338" s="4">
        <f t="shared" si="257"/>
        <v>1117.1879999999996</v>
      </c>
      <c r="BE338"/>
      <c r="BG338" s="6"/>
      <c r="BM338">
        <f t="shared" si="258"/>
        <v>1</v>
      </c>
    </row>
    <row r="339" spans="1:65" x14ac:dyDescent="0.25">
      <c r="A339">
        <v>2176</v>
      </c>
      <c r="B339" s="1">
        <v>44340</v>
      </c>
      <c r="C339" s="2">
        <v>4170.16</v>
      </c>
      <c r="D339" s="2">
        <v>4209.5200000000004</v>
      </c>
      <c r="E339" s="2">
        <v>4170.16</v>
      </c>
      <c r="F339" s="2">
        <v>4197.05</v>
      </c>
      <c r="G339" s="2">
        <v>2947400000</v>
      </c>
      <c r="H339" s="2">
        <f t="shared" si="259"/>
        <v>33.06700216563668</v>
      </c>
      <c r="I339" s="2">
        <f t="shared" si="260"/>
        <v>4165.6995000000006</v>
      </c>
      <c r="J339" s="2">
        <f t="shared" si="261"/>
        <v>41.628939655510223</v>
      </c>
      <c r="K339" s="2">
        <f t="shared" si="262"/>
        <v>14.300000000000182</v>
      </c>
      <c r="L339" s="18">
        <v>0.11269999999999999</v>
      </c>
      <c r="M339" s="19">
        <v>19.974470535599092</v>
      </c>
      <c r="N339" s="4">
        <f t="shared" si="235"/>
        <v>53.660000000000764</v>
      </c>
      <c r="O339" s="4">
        <f t="shared" si="263"/>
        <v>59.981000000000222</v>
      </c>
      <c r="P339" s="4">
        <f t="shared" si="236"/>
        <v>-2.6895037593985052</v>
      </c>
      <c r="Q339" s="4">
        <f t="shared" si="264"/>
        <v>-0.80726917057902559</v>
      </c>
      <c r="R339" s="18">
        <f t="shared" si="237"/>
        <v>4152.3870451127814</v>
      </c>
      <c r="S339" s="2">
        <f t="shared" si="238"/>
        <v>44.662954887218802</v>
      </c>
      <c r="T339" s="22">
        <f t="shared" si="239"/>
        <v>0</v>
      </c>
      <c r="U339" s="29">
        <f t="shared" si="240"/>
        <v>4169.7510740799999</v>
      </c>
      <c r="V339" s="30">
        <f t="shared" si="241"/>
        <v>27.298925920000329</v>
      </c>
      <c r="W339" s="31">
        <f t="shared" si="265"/>
        <v>0</v>
      </c>
      <c r="X339" s="35">
        <f t="shared" si="242"/>
        <v>4184.4216000000088</v>
      </c>
      <c r="Y339" s="30">
        <f t="shared" si="243"/>
        <v>12.628399999991416</v>
      </c>
      <c r="Z339" s="31">
        <f t="shared" si="266"/>
        <v>1</v>
      </c>
      <c r="AA339" s="29">
        <f t="shared" si="244"/>
        <v>4171.8049477088007</v>
      </c>
      <c r="AB339" s="30">
        <f t="shared" si="245"/>
        <v>25.245052291199499</v>
      </c>
      <c r="AC339" s="31">
        <f t="shared" si="267"/>
        <v>0</v>
      </c>
      <c r="AD339" s="32">
        <f t="shared" si="246"/>
        <v>-1</v>
      </c>
      <c r="AE339" s="33">
        <f t="shared" si="247"/>
        <v>-1</v>
      </c>
      <c r="AF339" s="33">
        <f t="shared" si="248"/>
        <v>0</v>
      </c>
      <c r="AG339" s="33">
        <f t="shared" si="249"/>
        <v>0</v>
      </c>
      <c r="AH339" s="38">
        <f t="shared" si="250"/>
        <v>-1</v>
      </c>
      <c r="AI339" s="33">
        <f t="shared" si="251"/>
        <v>-1</v>
      </c>
      <c r="AJ339" s="39">
        <f t="shared" si="252"/>
        <v>-1</v>
      </c>
      <c r="AK339" s="43">
        <f t="shared" si="253"/>
        <v>-1</v>
      </c>
      <c r="AL339" s="4">
        <f t="shared" si="268"/>
        <v>39.360000000000582</v>
      </c>
      <c r="AM339" s="4">
        <f t="shared" si="269"/>
        <v>37.715052291199754</v>
      </c>
      <c r="AN339" s="4">
        <f t="shared" si="270"/>
        <v>37.715052291199754</v>
      </c>
      <c r="AO339" s="4">
        <f t="shared" si="271"/>
        <v>0</v>
      </c>
      <c r="AP339" s="4">
        <f t="shared" si="272"/>
        <v>1.644947708800828</v>
      </c>
      <c r="AQ339" s="4">
        <f t="shared" si="273"/>
        <v>0</v>
      </c>
      <c r="AR339" s="4">
        <f t="shared" si="254"/>
        <v>26.890000000000327</v>
      </c>
      <c r="AS339">
        <f t="shared" si="274"/>
        <v>37.715052291199754</v>
      </c>
      <c r="AT339" s="6">
        <f t="shared" si="275"/>
        <v>1</v>
      </c>
      <c r="AU339" s="4">
        <f t="shared" si="276"/>
        <v>-11.768667534176895</v>
      </c>
      <c r="AV339" s="4">
        <f t="shared" si="277"/>
        <v>-6.6155294644012352</v>
      </c>
      <c r="AW339">
        <f t="shared" si="278"/>
        <v>1</v>
      </c>
      <c r="AX339">
        <f t="shared" si="279"/>
        <v>0</v>
      </c>
      <c r="AY339">
        <f t="shared" si="280"/>
        <v>0</v>
      </c>
      <c r="AZ339" s="4">
        <f t="shared" si="255"/>
        <v>-3.9100000000000006</v>
      </c>
      <c r="BA339" s="4">
        <f t="shared" si="281"/>
        <v>1944.5649999999989</v>
      </c>
      <c r="BB339" s="4">
        <f t="shared" si="256"/>
        <v>1882.5700000000136</v>
      </c>
      <c r="BC339" s="4">
        <f t="shared" si="257"/>
        <v>1102.8759999999997</v>
      </c>
      <c r="BE339"/>
      <c r="BG339" s="6"/>
      <c r="BM339">
        <f t="shared" si="258"/>
        <v>1</v>
      </c>
    </row>
    <row r="340" spans="1:65" x14ac:dyDescent="0.25">
      <c r="A340">
        <v>2175</v>
      </c>
      <c r="B340" s="1">
        <v>44337</v>
      </c>
      <c r="C340" s="2">
        <v>4168.6099999999997</v>
      </c>
      <c r="D340" s="2">
        <v>4188.72</v>
      </c>
      <c r="E340" s="2">
        <v>4151.72</v>
      </c>
      <c r="F340" s="2">
        <v>4155.8599999999997</v>
      </c>
      <c r="G340" s="2">
        <v>3344620000</v>
      </c>
      <c r="H340" s="2">
        <f t="shared" si="259"/>
        <v>42.966420014807944</v>
      </c>
      <c r="I340" s="2">
        <f t="shared" si="260"/>
        <v>4166.4430000000011</v>
      </c>
      <c r="J340" s="2">
        <f t="shared" si="261"/>
        <v>45.158821764500253</v>
      </c>
      <c r="K340" s="2">
        <f t="shared" si="262"/>
        <v>9.4899999999997817</v>
      </c>
      <c r="L340" s="18">
        <v>0.12720000000000001</v>
      </c>
      <c r="M340" s="19">
        <v>22.562073701759008</v>
      </c>
      <c r="N340" s="4">
        <f t="shared" si="235"/>
        <v>37</v>
      </c>
      <c r="O340" s="4">
        <f t="shared" si="263"/>
        <v>59.441000000000166</v>
      </c>
      <c r="P340" s="4">
        <f t="shared" si="236"/>
        <v>-3.4729548872180525</v>
      </c>
      <c r="Q340" s="4">
        <f t="shared" si="264"/>
        <v>-1.0485279999999981</v>
      </c>
      <c r="R340" s="18">
        <f t="shared" si="237"/>
        <v>4155.6062105263154</v>
      </c>
      <c r="S340" s="2">
        <f t="shared" si="238"/>
        <v>0.25378947368426452</v>
      </c>
      <c r="T340" s="22">
        <f t="shared" si="239"/>
        <v>1</v>
      </c>
      <c r="U340" s="29">
        <f t="shared" si="240"/>
        <v>4168.1756455868544</v>
      </c>
      <c r="V340" s="30">
        <f t="shared" si="241"/>
        <v>12.315645586854771</v>
      </c>
      <c r="W340" s="31">
        <f t="shared" si="265"/>
        <v>1</v>
      </c>
      <c r="X340" s="35">
        <f t="shared" si="242"/>
        <v>4174.5790666666726</v>
      </c>
      <c r="Y340" s="30">
        <f t="shared" si="243"/>
        <v>18.719066666672916</v>
      </c>
      <c r="Z340" s="31">
        <f t="shared" si="266"/>
        <v>1</v>
      </c>
      <c r="AA340" s="29">
        <f t="shared" si="244"/>
        <v>4169.0721245380291</v>
      </c>
      <c r="AB340" s="30">
        <f t="shared" si="245"/>
        <v>13.212124538029457</v>
      </c>
      <c r="AC340" s="31">
        <f t="shared" si="267"/>
        <v>1</v>
      </c>
      <c r="AD340" s="32">
        <f t="shared" si="246"/>
        <v>1</v>
      </c>
      <c r="AE340" s="33">
        <f t="shared" si="247"/>
        <v>0</v>
      </c>
      <c r="AF340" s="33">
        <f t="shared" si="248"/>
        <v>0</v>
      </c>
      <c r="AG340" s="33">
        <f t="shared" si="249"/>
        <v>0</v>
      </c>
      <c r="AH340" s="38">
        <f t="shared" si="250"/>
        <v>1</v>
      </c>
      <c r="AI340" s="33">
        <f t="shared" si="251"/>
        <v>1</v>
      </c>
      <c r="AJ340" s="39">
        <f t="shared" si="252"/>
        <v>1</v>
      </c>
      <c r="AK340" s="43">
        <f t="shared" si="253"/>
        <v>0</v>
      </c>
      <c r="AL340" s="4">
        <f t="shared" si="268"/>
        <v>20.110000000000582</v>
      </c>
      <c r="AM340" s="4">
        <f t="shared" si="269"/>
        <v>19.647875461971125</v>
      </c>
      <c r="AN340" s="4">
        <f t="shared" si="270"/>
        <v>19.647875461971125</v>
      </c>
      <c r="AO340" s="4">
        <f t="shared" si="271"/>
        <v>-16.889999999999418</v>
      </c>
      <c r="AP340" s="4">
        <f t="shared" si="272"/>
        <v>17.352124538028875</v>
      </c>
      <c r="AQ340" s="4">
        <f t="shared" si="273"/>
        <v>16.889999999999418</v>
      </c>
      <c r="AR340" s="4">
        <f t="shared" si="254"/>
        <v>12.75</v>
      </c>
      <c r="AS340">
        <f t="shared" si="274"/>
        <v>19.647875461971125</v>
      </c>
      <c r="AT340" s="6">
        <f t="shared" si="275"/>
        <v>0</v>
      </c>
      <c r="AU340" s="4">
        <f t="shared" si="276"/>
        <v>7.8643516500527362</v>
      </c>
      <c r="AV340" s="4">
        <f t="shared" si="277"/>
        <v>10.112073701759009</v>
      </c>
      <c r="AW340">
        <f t="shared" si="278"/>
        <v>0</v>
      </c>
      <c r="AX340">
        <f t="shared" si="279"/>
        <v>0</v>
      </c>
      <c r="AY340">
        <f t="shared" si="280"/>
        <v>0</v>
      </c>
      <c r="AZ340" s="4">
        <f t="shared" si="255"/>
        <v>6.94</v>
      </c>
      <c r="BA340" s="4">
        <f t="shared" si="281"/>
        <v>1948.474999999999</v>
      </c>
      <c r="BB340" s="4">
        <f t="shared" si="256"/>
        <v>1886.4800000000137</v>
      </c>
      <c r="BC340" s="4">
        <f t="shared" si="257"/>
        <v>1102.2559999999999</v>
      </c>
      <c r="BE340"/>
      <c r="BG340" s="6"/>
      <c r="BM340">
        <f t="shared" si="258"/>
        <v>1</v>
      </c>
    </row>
    <row r="341" spans="1:65" x14ac:dyDescent="0.25">
      <c r="A341">
        <v>2174</v>
      </c>
      <c r="B341" s="1">
        <v>44336</v>
      </c>
      <c r="C341" s="2">
        <v>4121.97</v>
      </c>
      <c r="D341" s="2">
        <v>4172.8</v>
      </c>
      <c r="E341" s="2">
        <v>4121.97</v>
      </c>
      <c r="F341" s="2">
        <v>4159.12</v>
      </c>
      <c r="G341" s="2">
        <v>3019060000</v>
      </c>
      <c r="H341" s="2">
        <f t="shared" si="259"/>
        <v>47.431323464094483</v>
      </c>
      <c r="I341" s="2">
        <f t="shared" si="260"/>
        <v>4164.9515000000001</v>
      </c>
      <c r="J341" s="2">
        <f t="shared" si="261"/>
        <v>50.697567303829523</v>
      </c>
      <c r="K341" s="2">
        <f t="shared" si="262"/>
        <v>6.2899999999999636</v>
      </c>
      <c r="L341" s="18">
        <v>0.1363</v>
      </c>
      <c r="M341" s="19">
        <v>23.923675749585968</v>
      </c>
      <c r="N341" s="4">
        <f t="shared" si="235"/>
        <v>57.119999999999891</v>
      </c>
      <c r="O341" s="4">
        <f t="shared" si="263"/>
        <v>59.383000000000173</v>
      </c>
      <c r="P341" s="4">
        <f t="shared" si="236"/>
        <v>-3.5137894736842115</v>
      </c>
      <c r="Q341" s="4">
        <f t="shared" si="264"/>
        <v>-1.1137292644757397</v>
      </c>
      <c r="R341" s="18">
        <f t="shared" si="237"/>
        <v>4112.7560300751884</v>
      </c>
      <c r="S341" s="2">
        <f t="shared" si="238"/>
        <v>46.363969924811499</v>
      </c>
      <c r="T341" s="22">
        <f t="shared" si="239"/>
        <v>0</v>
      </c>
      <c r="U341" s="29">
        <f t="shared" si="240"/>
        <v>4121.5446926238392</v>
      </c>
      <c r="V341" s="30">
        <f t="shared" si="241"/>
        <v>37.575307376160708</v>
      </c>
      <c r="W341" s="31">
        <f t="shared" si="265"/>
        <v>0</v>
      </c>
      <c r="X341" s="35">
        <f t="shared" si="242"/>
        <v>4100.6458666666585</v>
      </c>
      <c r="Y341" s="30">
        <f t="shared" si="243"/>
        <v>58.474133333341342</v>
      </c>
      <c r="Z341" s="31">
        <f t="shared" si="266"/>
        <v>0</v>
      </c>
      <c r="AA341" s="29">
        <f t="shared" si="244"/>
        <v>4118.6188569898341</v>
      </c>
      <c r="AB341" s="30">
        <f t="shared" si="245"/>
        <v>40.501143010165833</v>
      </c>
      <c r="AC341" s="31">
        <f t="shared" si="267"/>
        <v>0</v>
      </c>
      <c r="AD341" s="32">
        <f t="shared" si="246"/>
        <v>-1</v>
      </c>
      <c r="AE341" s="33">
        <f t="shared" si="247"/>
        <v>-1</v>
      </c>
      <c r="AF341" s="33">
        <f t="shared" si="248"/>
        <v>0</v>
      </c>
      <c r="AG341" s="33">
        <f t="shared" si="249"/>
        <v>0</v>
      </c>
      <c r="AH341" s="38">
        <f t="shared" si="250"/>
        <v>-1</v>
      </c>
      <c r="AI341" s="33">
        <f t="shared" si="251"/>
        <v>-1</v>
      </c>
      <c r="AJ341" s="39">
        <f t="shared" si="252"/>
        <v>-1</v>
      </c>
      <c r="AK341" s="43">
        <f t="shared" si="253"/>
        <v>-1</v>
      </c>
      <c r="AL341" s="4">
        <f t="shared" si="268"/>
        <v>50.829999999999927</v>
      </c>
      <c r="AM341" s="4">
        <f t="shared" si="269"/>
        <v>54.181143010166124</v>
      </c>
      <c r="AN341" s="4">
        <f t="shared" si="270"/>
        <v>50.829999999999927</v>
      </c>
      <c r="AO341" s="4">
        <f t="shared" si="271"/>
        <v>0</v>
      </c>
      <c r="AP341" s="4">
        <f t="shared" si="272"/>
        <v>-3.3511430101661972</v>
      </c>
      <c r="AQ341" s="4">
        <f t="shared" si="273"/>
        <v>3.3511430101661972</v>
      </c>
      <c r="AR341" s="4">
        <f t="shared" si="254"/>
        <v>37.149999999999636</v>
      </c>
      <c r="AS341">
        <f t="shared" si="274"/>
        <v>50.829999999999927</v>
      </c>
      <c r="AT341" s="6">
        <f t="shared" si="275"/>
        <v>1</v>
      </c>
      <c r="AU341" s="4">
        <f t="shared" si="276"/>
        <v>-17.932457242005675</v>
      </c>
      <c r="AV341" s="4">
        <f t="shared" si="277"/>
        <v>-12.926324250413668</v>
      </c>
      <c r="AW341">
        <f t="shared" si="278"/>
        <v>1</v>
      </c>
      <c r="AX341">
        <f t="shared" si="279"/>
        <v>0</v>
      </c>
      <c r="AY341">
        <f t="shared" si="280"/>
        <v>0</v>
      </c>
      <c r="AZ341" s="4">
        <f t="shared" si="255"/>
        <v>-3.9100000000000006</v>
      </c>
      <c r="BA341" s="4">
        <f t="shared" si="281"/>
        <v>1941.5349999999989</v>
      </c>
      <c r="BB341" s="4">
        <f t="shared" si="256"/>
        <v>1881.8533333333469</v>
      </c>
      <c r="BC341" s="4">
        <f t="shared" si="257"/>
        <v>1083.5999999999999</v>
      </c>
      <c r="BE341"/>
      <c r="BG341" s="6"/>
      <c r="BM341">
        <f t="shared" si="258"/>
        <v>1</v>
      </c>
    </row>
    <row r="342" spans="1:65" x14ac:dyDescent="0.25">
      <c r="A342">
        <v>2173</v>
      </c>
      <c r="B342" s="1">
        <v>44335</v>
      </c>
      <c r="C342" s="2">
        <v>4098.45</v>
      </c>
      <c r="D342" s="2">
        <v>4116.93</v>
      </c>
      <c r="E342" s="2">
        <v>4061.41</v>
      </c>
      <c r="F342" s="2">
        <v>4115.68</v>
      </c>
      <c r="G342" s="2">
        <v>3485550000</v>
      </c>
      <c r="H342" s="2">
        <f t="shared" si="259"/>
        <v>46.893403042313913</v>
      </c>
      <c r="I342" s="2">
        <f t="shared" si="260"/>
        <v>4167.3760000000002</v>
      </c>
      <c r="J342" s="2">
        <f t="shared" si="261"/>
        <v>51.57480942638982</v>
      </c>
      <c r="K342" s="2">
        <f t="shared" si="262"/>
        <v>-29.380000000000109</v>
      </c>
      <c r="L342" s="18">
        <v>0.16249999999999998</v>
      </c>
      <c r="M342" s="19">
        <v>28.606558919995003</v>
      </c>
      <c r="N342" s="4">
        <f t="shared" si="235"/>
        <v>66.420000000000073</v>
      </c>
      <c r="O342" s="4">
        <f t="shared" si="263"/>
        <v>59.208000000000176</v>
      </c>
      <c r="P342" s="4">
        <f t="shared" si="236"/>
        <v>-2.9239699248120199</v>
      </c>
      <c r="Q342" s="4">
        <f t="shared" si="264"/>
        <v>-1.090531733746126</v>
      </c>
      <c r="R342" s="18">
        <f t="shared" si="237"/>
        <v>4125.5963007518794</v>
      </c>
      <c r="S342" s="2">
        <f t="shared" si="238"/>
        <v>9.9163007518791346</v>
      </c>
      <c r="T342" s="22">
        <f t="shared" si="239"/>
        <v>1</v>
      </c>
      <c r="U342" s="29">
        <f t="shared" si="240"/>
        <v>4098.2674576625386</v>
      </c>
      <c r="V342" s="30">
        <f t="shared" si="241"/>
        <v>17.412542337461673</v>
      </c>
      <c r="W342" s="31">
        <f t="shared" si="265"/>
        <v>1</v>
      </c>
      <c r="X342" s="35">
        <f t="shared" si="242"/>
        <v>4099.0291999999899</v>
      </c>
      <c r="Y342" s="30">
        <f t="shared" si="243"/>
        <v>16.650800000010349</v>
      </c>
      <c r="Z342" s="31">
        <f t="shared" si="266"/>
        <v>1</v>
      </c>
      <c r="AA342" s="29">
        <f t="shared" si="244"/>
        <v>4098.3741015897822</v>
      </c>
      <c r="AB342" s="30">
        <f t="shared" si="245"/>
        <v>17.305898410218106</v>
      </c>
      <c r="AC342" s="31">
        <f t="shared" si="267"/>
        <v>1</v>
      </c>
      <c r="AD342" s="32">
        <f t="shared" si="246"/>
        <v>1</v>
      </c>
      <c r="AE342" s="33">
        <f t="shared" si="247"/>
        <v>0</v>
      </c>
      <c r="AF342" s="33">
        <f t="shared" si="248"/>
        <v>0</v>
      </c>
      <c r="AG342" s="33">
        <f t="shared" si="249"/>
        <v>0</v>
      </c>
      <c r="AH342" s="38">
        <f t="shared" si="250"/>
        <v>1</v>
      </c>
      <c r="AI342" s="33">
        <f t="shared" si="251"/>
        <v>1</v>
      </c>
      <c r="AJ342" s="39">
        <f t="shared" si="252"/>
        <v>1</v>
      </c>
      <c r="AK342" s="43">
        <f t="shared" si="253"/>
        <v>0</v>
      </c>
      <c r="AL342" s="4">
        <f t="shared" si="268"/>
        <v>18.480000000000473</v>
      </c>
      <c r="AM342" s="4">
        <f t="shared" si="269"/>
        <v>18.555898410218106</v>
      </c>
      <c r="AN342" s="4">
        <f t="shared" si="270"/>
        <v>18.480000000000473</v>
      </c>
      <c r="AO342" s="4">
        <f t="shared" si="271"/>
        <v>-37.039999999999964</v>
      </c>
      <c r="AP342" s="4">
        <f t="shared" si="272"/>
        <v>36.964101589782331</v>
      </c>
      <c r="AQ342" s="4">
        <f t="shared" si="273"/>
        <v>36.964101589782331</v>
      </c>
      <c r="AR342" s="4">
        <f t="shared" si="254"/>
        <v>17.230000000000473</v>
      </c>
      <c r="AS342">
        <f t="shared" si="274"/>
        <v>36.964101589782331</v>
      </c>
      <c r="AT342" s="6">
        <f t="shared" si="275"/>
        <v>1</v>
      </c>
      <c r="AU342" s="4">
        <f t="shared" si="276"/>
        <v>-3.4674659092745443</v>
      </c>
      <c r="AV342" s="4">
        <f t="shared" si="277"/>
        <v>11.67655891999453</v>
      </c>
      <c r="AW342">
        <f t="shared" si="278"/>
        <v>0</v>
      </c>
      <c r="AX342">
        <f t="shared" si="279"/>
        <v>1</v>
      </c>
      <c r="AY342">
        <f t="shared" si="280"/>
        <v>0</v>
      </c>
      <c r="AZ342" s="4">
        <f t="shared" si="255"/>
        <v>-3.9100000000000006</v>
      </c>
      <c r="BA342" s="4">
        <f t="shared" si="281"/>
        <v>1945.444999999999</v>
      </c>
      <c r="BB342" s="4">
        <f t="shared" si="256"/>
        <v>1885.763333333347</v>
      </c>
      <c r="BC342" s="4">
        <f t="shared" si="257"/>
        <v>1074.1919999999998</v>
      </c>
      <c r="BE342"/>
      <c r="BG342" s="6"/>
      <c r="BM342">
        <f t="shared" si="258"/>
        <v>1</v>
      </c>
    </row>
    <row r="343" spans="1:65" x14ac:dyDescent="0.25">
      <c r="A343">
        <v>2172</v>
      </c>
      <c r="B343" s="1">
        <v>44334</v>
      </c>
      <c r="C343" s="2">
        <v>4165.9399999999996</v>
      </c>
      <c r="D343" s="2">
        <v>4169.1499999999996</v>
      </c>
      <c r="E343" s="2">
        <v>4125.99</v>
      </c>
      <c r="F343" s="2">
        <v>4127.83</v>
      </c>
      <c r="G343" s="2">
        <v>3559790000</v>
      </c>
      <c r="H343" s="2">
        <f t="shared" si="259"/>
        <v>43.223997000123354</v>
      </c>
      <c r="I343" s="2">
        <f t="shared" si="260"/>
        <v>4168.8744999999999</v>
      </c>
      <c r="J343" s="2">
        <f t="shared" si="261"/>
        <v>46.968435817662737</v>
      </c>
      <c r="K343" s="2">
        <f t="shared" si="262"/>
        <v>2.6499999999996362</v>
      </c>
      <c r="L343" s="18">
        <v>0.16405</v>
      </c>
      <c r="M343" s="19">
        <v>29.12750928739808</v>
      </c>
      <c r="N343" s="4">
        <f t="shared" si="235"/>
        <v>43.159999999999854</v>
      </c>
      <c r="O343" s="4">
        <f t="shared" si="263"/>
        <v>55.244000000000234</v>
      </c>
      <c r="P343" s="4">
        <f t="shared" si="236"/>
        <v>-2.2336992481202937</v>
      </c>
      <c r="Q343" s="4">
        <f t="shared" si="264"/>
        <v>-0.46805727554179144</v>
      </c>
      <c r="R343" s="18">
        <f t="shared" si="237"/>
        <v>4162.1912706766916</v>
      </c>
      <c r="S343" s="2">
        <f t="shared" si="238"/>
        <v>34.361270676691674</v>
      </c>
      <c r="T343" s="22">
        <f t="shared" si="239"/>
        <v>0</v>
      </c>
      <c r="U343" s="29">
        <f t="shared" si="240"/>
        <v>4165.9265019718305</v>
      </c>
      <c r="V343" s="30">
        <f t="shared" si="241"/>
        <v>38.096501971830548</v>
      </c>
      <c r="W343" s="31">
        <f t="shared" si="265"/>
        <v>0</v>
      </c>
      <c r="X343" s="35">
        <f t="shared" si="242"/>
        <v>4178.417066666676</v>
      </c>
      <c r="Y343" s="30">
        <f t="shared" si="243"/>
        <v>50.587066666676037</v>
      </c>
      <c r="Z343" s="31">
        <f t="shared" si="266"/>
        <v>0</v>
      </c>
      <c r="AA343" s="29">
        <f t="shared" si="244"/>
        <v>4167.6751810291089</v>
      </c>
      <c r="AB343" s="30">
        <f t="shared" si="245"/>
        <v>39.845181029108971</v>
      </c>
      <c r="AC343" s="31">
        <f t="shared" si="267"/>
        <v>0</v>
      </c>
      <c r="AD343" s="32">
        <f t="shared" si="246"/>
        <v>-1</v>
      </c>
      <c r="AE343" s="33">
        <f t="shared" si="247"/>
        <v>-1</v>
      </c>
      <c r="AF343" s="33">
        <f t="shared" si="248"/>
        <v>0</v>
      </c>
      <c r="AG343" s="33">
        <f t="shared" si="249"/>
        <v>0</v>
      </c>
      <c r="AH343" s="38">
        <f t="shared" si="250"/>
        <v>-1</v>
      </c>
      <c r="AI343" s="33">
        <f t="shared" si="251"/>
        <v>-1</v>
      </c>
      <c r="AJ343" s="39">
        <f t="shared" si="252"/>
        <v>-1</v>
      </c>
      <c r="AK343" s="43">
        <f t="shared" si="253"/>
        <v>-1</v>
      </c>
      <c r="AL343" s="4">
        <f t="shared" si="268"/>
        <v>3.2100000000000364</v>
      </c>
      <c r="AM343" s="4">
        <f t="shared" si="269"/>
        <v>1.4748189708907375</v>
      </c>
      <c r="AN343" s="4">
        <f t="shared" si="270"/>
        <v>1.4748189708907375</v>
      </c>
      <c r="AO343" s="4">
        <f t="shared" si="271"/>
        <v>-39.949999999999818</v>
      </c>
      <c r="AP343" s="4">
        <f t="shared" si="272"/>
        <v>41.685181029109117</v>
      </c>
      <c r="AQ343" s="4">
        <f t="shared" si="273"/>
        <v>39.949999999999818</v>
      </c>
      <c r="AR343" s="4">
        <f t="shared" si="254"/>
        <v>38.109999999999673</v>
      </c>
      <c r="AS343">
        <f t="shared" si="274"/>
        <v>39.949999999999818</v>
      </c>
      <c r="AT343" s="6">
        <f t="shared" si="275"/>
        <v>1</v>
      </c>
      <c r="AU343" s="4">
        <f t="shared" si="276"/>
        <v>-9.2751903602288266</v>
      </c>
      <c r="AV343" s="4">
        <f t="shared" si="277"/>
        <v>-8.6824907126015916</v>
      </c>
      <c r="AW343">
        <f t="shared" si="278"/>
        <v>1</v>
      </c>
      <c r="AX343">
        <f t="shared" si="279"/>
        <v>0</v>
      </c>
      <c r="AY343">
        <f t="shared" si="280"/>
        <v>0</v>
      </c>
      <c r="AZ343" s="4">
        <f t="shared" si="255"/>
        <v>-3.9100000000000006</v>
      </c>
      <c r="BA343" s="4">
        <f t="shared" si="281"/>
        <v>1949.3549999999991</v>
      </c>
      <c r="BB343" s="4">
        <f t="shared" si="256"/>
        <v>1888.3700000000135</v>
      </c>
      <c r="BC343" s="4">
        <f t="shared" si="257"/>
        <v>1101.1879999999996</v>
      </c>
      <c r="BE343"/>
      <c r="BG343" s="6"/>
      <c r="BM343">
        <f t="shared" si="258"/>
        <v>1</v>
      </c>
    </row>
    <row r="344" spans="1:65" x14ac:dyDescent="0.25">
      <c r="A344">
        <v>2171</v>
      </c>
      <c r="B344" s="1">
        <v>44333</v>
      </c>
      <c r="C344" s="2">
        <v>4169.92</v>
      </c>
      <c r="D344" s="2">
        <v>4171.92</v>
      </c>
      <c r="E344" s="2">
        <v>4142.6899999999996</v>
      </c>
      <c r="F344" s="2">
        <v>4163.29</v>
      </c>
      <c r="G344" s="2">
        <v>3307130000</v>
      </c>
      <c r="H344" s="2">
        <f t="shared" si="259"/>
        <v>43.600190175426292</v>
      </c>
      <c r="I344" s="2">
        <f t="shared" si="260"/>
        <v>4168.5365000000002</v>
      </c>
      <c r="J344" s="2">
        <f t="shared" si="261"/>
        <v>47.054914444944657</v>
      </c>
      <c r="K344" s="2">
        <f t="shared" si="262"/>
        <v>-3.930000000000291</v>
      </c>
      <c r="L344" s="18">
        <v>0.14984999999999998</v>
      </c>
      <c r="M344" s="19">
        <v>26.673747512844344</v>
      </c>
      <c r="N344" s="4">
        <f t="shared" si="235"/>
        <v>31.160000000000764</v>
      </c>
      <c r="O344" s="4">
        <f t="shared" si="263"/>
        <v>57.335000000000221</v>
      </c>
      <c r="P344" s="4">
        <f t="shared" si="236"/>
        <v>-1.0987293233082545</v>
      </c>
      <c r="Q344" s="4">
        <f t="shared" si="264"/>
        <v>-3.4610328638493101E-2</v>
      </c>
      <c r="R344" s="18">
        <f t="shared" si="237"/>
        <v>4172.9324661654136</v>
      </c>
      <c r="S344" s="2">
        <f t="shared" si="238"/>
        <v>9.6424661654136798</v>
      </c>
      <c r="T344" s="22">
        <f t="shared" si="239"/>
        <v>1</v>
      </c>
      <c r="U344" s="29">
        <f t="shared" si="240"/>
        <v>4170.0137809600001</v>
      </c>
      <c r="V344" s="30">
        <f t="shared" si="241"/>
        <v>6.7237809600001128</v>
      </c>
      <c r="W344" s="31">
        <f t="shared" si="265"/>
        <v>1</v>
      </c>
      <c r="X344" s="35">
        <f t="shared" si="242"/>
        <v>4185.5852000000159</v>
      </c>
      <c r="Y344" s="30">
        <f t="shared" si="243"/>
        <v>22.295200000015939</v>
      </c>
      <c r="Z344" s="31">
        <f t="shared" si="266"/>
        <v>1</v>
      </c>
      <c r="AA344" s="29">
        <f t="shared" si="244"/>
        <v>4172.1937796256025</v>
      </c>
      <c r="AB344" s="30">
        <f t="shared" si="245"/>
        <v>8.9037796256025104</v>
      </c>
      <c r="AC344" s="31">
        <f t="shared" si="267"/>
        <v>1</v>
      </c>
      <c r="AD344" s="32">
        <f t="shared" si="246"/>
        <v>1</v>
      </c>
      <c r="AE344" s="33">
        <f t="shared" si="247"/>
        <v>0</v>
      </c>
      <c r="AF344" s="33">
        <f t="shared" si="248"/>
        <v>0</v>
      </c>
      <c r="AG344" s="33">
        <f t="shared" si="249"/>
        <v>0</v>
      </c>
      <c r="AH344" s="38">
        <f t="shared" si="250"/>
        <v>1</v>
      </c>
      <c r="AI344" s="33">
        <f t="shared" si="251"/>
        <v>1</v>
      </c>
      <c r="AJ344" s="39">
        <f t="shared" si="252"/>
        <v>1</v>
      </c>
      <c r="AK344" s="43">
        <f t="shared" si="253"/>
        <v>0</v>
      </c>
      <c r="AL344" s="4">
        <f t="shared" si="268"/>
        <v>2</v>
      </c>
      <c r="AM344" s="4">
        <f t="shared" si="269"/>
        <v>-0.27377962560240121</v>
      </c>
      <c r="AN344" s="4">
        <f t="shared" si="270"/>
        <v>0.27377962560240121</v>
      </c>
      <c r="AO344" s="4">
        <f t="shared" si="271"/>
        <v>-27.230000000000473</v>
      </c>
      <c r="AP344" s="4">
        <f t="shared" si="272"/>
        <v>29.503779625602874</v>
      </c>
      <c r="AQ344" s="4">
        <f t="shared" si="273"/>
        <v>27.230000000000473</v>
      </c>
      <c r="AR344" s="4">
        <f t="shared" si="254"/>
        <v>6.6300000000001091</v>
      </c>
      <c r="AS344">
        <f t="shared" si="274"/>
        <v>27.230000000000473</v>
      </c>
      <c r="AT344" s="6">
        <f t="shared" si="275"/>
        <v>1</v>
      </c>
      <c r="AU344" s="4">
        <f t="shared" si="276"/>
        <v>-0.81809628325108008</v>
      </c>
      <c r="AV344" s="4">
        <f t="shared" si="277"/>
        <v>20.343747512844235</v>
      </c>
      <c r="AW344">
        <f t="shared" si="278"/>
        <v>0</v>
      </c>
      <c r="AX344">
        <f t="shared" si="279"/>
        <v>1</v>
      </c>
      <c r="AY344">
        <f t="shared" si="280"/>
        <v>0</v>
      </c>
      <c r="AZ344" s="4">
        <f t="shared" si="255"/>
        <v>-3.9100000000000006</v>
      </c>
      <c r="BA344" s="4">
        <f t="shared" si="281"/>
        <v>1953.2649999999992</v>
      </c>
      <c r="BB344" s="4">
        <f t="shared" si="256"/>
        <v>1892.2800000000136</v>
      </c>
      <c r="BC344" s="4">
        <f t="shared" si="257"/>
        <v>1102.78</v>
      </c>
      <c r="BE344"/>
      <c r="BG344" s="6"/>
      <c r="BM344">
        <f t="shared" si="258"/>
        <v>1</v>
      </c>
    </row>
    <row r="345" spans="1:65" x14ac:dyDescent="0.25">
      <c r="A345">
        <v>2170</v>
      </c>
      <c r="B345" s="1">
        <v>44330</v>
      </c>
      <c r="C345" s="2">
        <v>4129.58</v>
      </c>
      <c r="D345" s="2">
        <v>4183.13</v>
      </c>
      <c r="E345" s="2">
        <v>4129.58</v>
      </c>
      <c r="F345" s="2">
        <v>4173.8500000000004</v>
      </c>
      <c r="G345" s="2">
        <v>3251920000</v>
      </c>
      <c r="H345" s="2">
        <f t="shared" si="259"/>
        <v>44.596347496179575</v>
      </c>
      <c r="I345" s="2">
        <f t="shared" si="260"/>
        <v>4169.0304999999998</v>
      </c>
      <c r="J345" s="2">
        <f t="shared" si="261"/>
        <v>48.537243106928322</v>
      </c>
      <c r="K345" s="2">
        <f t="shared" si="262"/>
        <v>17.079999999999927</v>
      </c>
      <c r="L345" s="18">
        <v>0.13095000000000001</v>
      </c>
      <c r="M345" s="19">
        <v>22.966872797173387</v>
      </c>
      <c r="N345" s="4">
        <f t="shared" si="235"/>
        <v>70.630000000000109</v>
      </c>
      <c r="O345" s="4">
        <f t="shared" si="263"/>
        <v>57.041000000000167</v>
      </c>
      <c r="P345" s="4">
        <f t="shared" si="236"/>
        <v>-0.91753383458645088</v>
      </c>
      <c r="Q345" s="4">
        <f t="shared" si="264"/>
        <v>0.24046400000000723</v>
      </c>
      <c r="R345" s="18">
        <f t="shared" si="237"/>
        <v>4111.279593984962</v>
      </c>
      <c r="S345" s="2">
        <f t="shared" si="238"/>
        <v>62.570406015038316</v>
      </c>
      <c r="T345" s="22">
        <f t="shared" si="239"/>
        <v>0</v>
      </c>
      <c r="U345" s="29">
        <f t="shared" si="240"/>
        <v>4129.7478165727698</v>
      </c>
      <c r="V345" s="30">
        <f t="shared" si="241"/>
        <v>44.102183427230557</v>
      </c>
      <c r="W345" s="31">
        <f t="shared" si="265"/>
        <v>0</v>
      </c>
      <c r="X345" s="35">
        <f t="shared" si="242"/>
        <v>4111.0858666666654</v>
      </c>
      <c r="Y345" s="30">
        <f t="shared" si="243"/>
        <v>62.764133333334939</v>
      </c>
      <c r="Z345" s="31">
        <f t="shared" si="266"/>
        <v>0</v>
      </c>
      <c r="AA345" s="29">
        <f t="shared" si="244"/>
        <v>4127.1351435859151</v>
      </c>
      <c r="AB345" s="30">
        <f t="shared" si="245"/>
        <v>46.714856414085261</v>
      </c>
      <c r="AC345" s="31">
        <f t="shared" si="267"/>
        <v>0</v>
      </c>
      <c r="AD345" s="32">
        <f t="shared" si="246"/>
        <v>-1</v>
      </c>
      <c r="AE345" s="33">
        <f t="shared" si="247"/>
        <v>-1</v>
      </c>
      <c r="AF345" s="33">
        <f t="shared" si="248"/>
        <v>0</v>
      </c>
      <c r="AG345" s="33">
        <f t="shared" si="249"/>
        <v>0</v>
      </c>
      <c r="AH345" s="38">
        <f t="shared" si="250"/>
        <v>-1</v>
      </c>
      <c r="AI345" s="33">
        <f t="shared" si="251"/>
        <v>-1</v>
      </c>
      <c r="AJ345" s="39">
        <f t="shared" si="252"/>
        <v>-1</v>
      </c>
      <c r="AK345" s="43">
        <f t="shared" si="253"/>
        <v>-1</v>
      </c>
      <c r="AL345" s="4">
        <f t="shared" si="268"/>
        <v>53.550000000000182</v>
      </c>
      <c r="AM345" s="4">
        <f t="shared" si="269"/>
        <v>55.994856414085007</v>
      </c>
      <c r="AN345" s="4">
        <f t="shared" si="270"/>
        <v>53.550000000000182</v>
      </c>
      <c r="AO345" s="4">
        <f t="shared" si="271"/>
        <v>0</v>
      </c>
      <c r="AP345" s="4">
        <f t="shared" si="272"/>
        <v>-2.4448564140848248</v>
      </c>
      <c r="AQ345" s="4">
        <f t="shared" si="273"/>
        <v>2.4448564140848248</v>
      </c>
      <c r="AR345" s="4">
        <f t="shared" si="254"/>
        <v>44.270000000000437</v>
      </c>
      <c r="AS345">
        <f t="shared" si="274"/>
        <v>53.550000000000182</v>
      </c>
      <c r="AT345" s="6">
        <f t="shared" si="275"/>
        <v>1</v>
      </c>
      <c r="AU345" s="4">
        <f t="shared" si="276"/>
        <v>-18.339196220374014</v>
      </c>
      <c r="AV345" s="4">
        <f t="shared" si="277"/>
        <v>-21.003127202827049</v>
      </c>
      <c r="AW345">
        <f t="shared" si="278"/>
        <v>1</v>
      </c>
      <c r="AX345">
        <f t="shared" si="279"/>
        <v>0</v>
      </c>
      <c r="AY345">
        <f t="shared" si="280"/>
        <v>0</v>
      </c>
      <c r="AZ345" s="4">
        <f t="shared" si="255"/>
        <v>-3.9100000000000006</v>
      </c>
      <c r="BA345" s="4">
        <f t="shared" si="281"/>
        <v>1957.1749999999993</v>
      </c>
      <c r="BB345" s="4">
        <f t="shared" si="256"/>
        <v>1894.8866666666802</v>
      </c>
      <c r="BC345" s="4">
        <f t="shared" si="257"/>
        <v>1086.644</v>
      </c>
      <c r="BE345"/>
      <c r="BG345" s="6"/>
      <c r="BM345">
        <f t="shared" si="258"/>
        <v>1</v>
      </c>
    </row>
    <row r="346" spans="1:65" x14ac:dyDescent="0.25">
      <c r="A346">
        <v>2169</v>
      </c>
      <c r="B346" s="1">
        <v>44329</v>
      </c>
      <c r="C346" s="2">
        <v>4074.99</v>
      </c>
      <c r="D346" s="2">
        <v>4131.58</v>
      </c>
      <c r="E346" s="2">
        <v>4074.99</v>
      </c>
      <c r="F346" s="2">
        <v>4112.5</v>
      </c>
      <c r="G346" s="2">
        <v>3687780000</v>
      </c>
      <c r="H346" s="2">
        <f t="shared" si="259"/>
        <v>43.957214311191329</v>
      </c>
      <c r="I346" s="2">
        <f t="shared" si="260"/>
        <v>4171.258499999999</v>
      </c>
      <c r="J346" s="2">
        <f t="shared" si="261"/>
        <v>48.382290213628785</v>
      </c>
      <c r="K346" s="2">
        <f t="shared" si="262"/>
        <v>11.949999999999818</v>
      </c>
      <c r="L346" s="18">
        <v>0.1767</v>
      </c>
      <c r="M346" s="19">
        <v>30.618090243153194</v>
      </c>
      <c r="N346" s="4">
        <f t="shared" si="235"/>
        <v>68.539999999999964</v>
      </c>
      <c r="O346" s="4">
        <f t="shared" si="263"/>
        <v>53.640000000000143</v>
      </c>
      <c r="P346" s="4">
        <f t="shared" si="236"/>
        <v>-1.2204060150375859</v>
      </c>
      <c r="Q346" s="4">
        <f t="shared" si="264"/>
        <v>0.43029890453834513</v>
      </c>
      <c r="R346" s="18">
        <f t="shared" si="237"/>
        <v>4062.717879699248</v>
      </c>
      <c r="S346" s="2">
        <f t="shared" si="238"/>
        <v>49.782120300752013</v>
      </c>
      <c r="T346" s="22">
        <f t="shared" si="239"/>
        <v>0</v>
      </c>
      <c r="U346" s="29">
        <f t="shared" si="240"/>
        <v>4075.4659545510835</v>
      </c>
      <c r="V346" s="30">
        <f t="shared" si="241"/>
        <v>37.034045448916459</v>
      </c>
      <c r="W346" s="31">
        <f t="shared" si="265"/>
        <v>1</v>
      </c>
      <c r="X346" s="35">
        <f t="shared" si="242"/>
        <v>4070.4026666666614</v>
      </c>
      <c r="Y346" s="30">
        <f t="shared" si="243"/>
        <v>42.097333333338611</v>
      </c>
      <c r="Z346" s="31">
        <f t="shared" si="266"/>
        <v>0</v>
      </c>
      <c r="AA346" s="29">
        <f t="shared" si="244"/>
        <v>4074.7570942472644</v>
      </c>
      <c r="AB346" s="30">
        <f t="shared" si="245"/>
        <v>37.742905752735624</v>
      </c>
      <c r="AC346" s="31">
        <f t="shared" si="267"/>
        <v>1</v>
      </c>
      <c r="AD346" s="32">
        <f t="shared" si="246"/>
        <v>1</v>
      </c>
      <c r="AE346" s="33">
        <f t="shared" si="247"/>
        <v>0</v>
      </c>
      <c r="AF346" s="33">
        <f t="shared" si="248"/>
        <v>0</v>
      </c>
      <c r="AG346" s="33">
        <f t="shared" si="249"/>
        <v>0</v>
      </c>
      <c r="AH346" s="38">
        <f t="shared" si="250"/>
        <v>1</v>
      </c>
      <c r="AI346" s="33">
        <f t="shared" si="251"/>
        <v>1</v>
      </c>
      <c r="AJ346" s="39">
        <f t="shared" si="252"/>
        <v>0</v>
      </c>
      <c r="AK346" s="43">
        <f t="shared" si="253"/>
        <v>0</v>
      </c>
      <c r="AL346" s="4">
        <f t="shared" si="268"/>
        <v>56.590000000000146</v>
      </c>
      <c r="AM346" s="4">
        <f t="shared" si="269"/>
        <v>56.822905752735551</v>
      </c>
      <c r="AN346" s="4">
        <f t="shared" si="270"/>
        <v>56.590000000000146</v>
      </c>
      <c r="AO346" s="4">
        <f t="shared" si="271"/>
        <v>0</v>
      </c>
      <c r="AP346" s="4">
        <f t="shared" si="272"/>
        <v>-0.23290575273540526</v>
      </c>
      <c r="AQ346" s="4">
        <f t="shared" si="273"/>
        <v>0.23290575273540526</v>
      </c>
      <c r="AR346" s="4">
        <f t="shared" si="254"/>
        <v>37.510000000000218</v>
      </c>
      <c r="AS346">
        <f t="shared" si="274"/>
        <v>56.590000000000146</v>
      </c>
      <c r="AT346" s="6">
        <f t="shared" si="275"/>
        <v>1</v>
      </c>
      <c r="AU346" s="4">
        <f t="shared" si="276"/>
        <v>-10.211736689342295</v>
      </c>
      <c r="AV346" s="4">
        <f t="shared" si="277"/>
        <v>-6.5919097568470244</v>
      </c>
      <c r="AW346">
        <f t="shared" si="278"/>
        <v>1</v>
      </c>
      <c r="AX346">
        <f t="shared" si="279"/>
        <v>0</v>
      </c>
      <c r="AY346">
        <f t="shared" si="280"/>
        <v>0</v>
      </c>
      <c r="AZ346" s="4">
        <f t="shared" si="255"/>
        <v>-3.9100000000000006</v>
      </c>
      <c r="BA346" s="4">
        <f t="shared" si="281"/>
        <v>1961.0849999999994</v>
      </c>
      <c r="BB346" s="4">
        <f t="shared" si="256"/>
        <v>1898.7966666666803</v>
      </c>
      <c r="BC346" s="4">
        <f t="shared" si="257"/>
        <v>1064.808</v>
      </c>
      <c r="BE346"/>
      <c r="BG346" s="6"/>
      <c r="BM346">
        <f t="shared" si="258"/>
        <v>1</v>
      </c>
    </row>
    <row r="347" spans="1:65" x14ac:dyDescent="0.25">
      <c r="A347">
        <v>2168</v>
      </c>
      <c r="B347" s="1">
        <v>44328</v>
      </c>
      <c r="C347" s="2">
        <v>4130.55</v>
      </c>
      <c r="D347" s="2">
        <v>4134.7299999999996</v>
      </c>
      <c r="E347" s="2">
        <v>4056.88</v>
      </c>
      <c r="F347" s="2">
        <v>4063.04</v>
      </c>
      <c r="G347" s="2">
        <v>3735080000</v>
      </c>
      <c r="H347" s="2">
        <f t="shared" si="259"/>
        <v>29.233649865257021</v>
      </c>
      <c r="I347" s="2">
        <f t="shared" si="260"/>
        <v>4174.4969999999994</v>
      </c>
      <c r="J347" s="2">
        <f t="shared" si="261"/>
        <v>43.687763443976486</v>
      </c>
      <c r="K347" s="2">
        <f t="shared" si="262"/>
        <v>-21.550000000000182</v>
      </c>
      <c r="L347" s="18">
        <v>0.22775000000000001</v>
      </c>
      <c r="M347" s="19">
        <v>40.328924617963352</v>
      </c>
      <c r="N347" s="4">
        <f t="shared" si="235"/>
        <v>95.220000000000255</v>
      </c>
      <c r="O347" s="4">
        <f t="shared" si="263"/>
        <v>50.983000000000082</v>
      </c>
      <c r="P347" s="4">
        <f t="shared" si="236"/>
        <v>-0.32212030075187087</v>
      </c>
      <c r="Q347" s="4">
        <f t="shared" si="264"/>
        <v>1.2203962848297256</v>
      </c>
      <c r="R347" s="18">
        <f t="shared" si="237"/>
        <v>4154.1979248120306</v>
      </c>
      <c r="S347" s="2">
        <f t="shared" si="238"/>
        <v>91.157924812030615</v>
      </c>
      <c r="T347" s="22">
        <f t="shared" si="239"/>
        <v>0</v>
      </c>
      <c r="U347" s="29">
        <f t="shared" si="240"/>
        <v>4131.5112712151704</v>
      </c>
      <c r="V347" s="30">
        <f t="shared" si="241"/>
        <v>68.471271215170418</v>
      </c>
      <c r="W347" s="31">
        <f t="shared" si="265"/>
        <v>0</v>
      </c>
      <c r="X347" s="35">
        <f t="shared" si="242"/>
        <v>4107.1730666666554</v>
      </c>
      <c r="Y347" s="30">
        <f t="shared" si="243"/>
        <v>44.133066666655395</v>
      </c>
      <c r="Z347" s="31">
        <f t="shared" si="266"/>
        <v>0</v>
      </c>
      <c r="AA347" s="29">
        <f t="shared" si="244"/>
        <v>4128.1039225783788</v>
      </c>
      <c r="AB347" s="30">
        <f t="shared" si="245"/>
        <v>65.063922578378879</v>
      </c>
      <c r="AC347" s="31">
        <f t="shared" si="267"/>
        <v>0</v>
      </c>
      <c r="AD347" s="32">
        <f t="shared" si="246"/>
        <v>-1</v>
      </c>
      <c r="AE347" s="33">
        <f t="shared" si="247"/>
        <v>-1</v>
      </c>
      <c r="AF347" s="33">
        <f t="shared" si="248"/>
        <v>0</v>
      </c>
      <c r="AG347" s="33">
        <f t="shared" si="249"/>
        <v>0</v>
      </c>
      <c r="AH347" s="38">
        <f t="shared" si="250"/>
        <v>-1</v>
      </c>
      <c r="AI347" s="33">
        <f t="shared" si="251"/>
        <v>-1</v>
      </c>
      <c r="AJ347" s="39">
        <f t="shared" si="252"/>
        <v>0</v>
      </c>
      <c r="AK347" s="43">
        <f t="shared" si="253"/>
        <v>0</v>
      </c>
      <c r="AL347" s="4">
        <f t="shared" si="268"/>
        <v>4.1799999999993815</v>
      </c>
      <c r="AM347" s="4">
        <f t="shared" si="269"/>
        <v>6.626077421620721</v>
      </c>
      <c r="AN347" s="4">
        <f t="shared" si="270"/>
        <v>4.1799999999993815</v>
      </c>
      <c r="AO347" s="4">
        <f t="shared" si="271"/>
        <v>-73.670000000000073</v>
      </c>
      <c r="AP347" s="4">
        <f t="shared" si="272"/>
        <v>71.223922578378733</v>
      </c>
      <c r="AQ347" s="4">
        <f t="shared" si="273"/>
        <v>71.223922578378733</v>
      </c>
      <c r="AR347" s="4">
        <f t="shared" si="254"/>
        <v>67.510000000000218</v>
      </c>
      <c r="AS347">
        <f t="shared" si="274"/>
        <v>71.223922578378733</v>
      </c>
      <c r="AT347" s="6">
        <f t="shared" si="275"/>
        <v>1</v>
      </c>
      <c r="AU347" s="4">
        <f t="shared" si="276"/>
        <v>-36.004920778957121</v>
      </c>
      <c r="AV347" s="4">
        <f t="shared" si="277"/>
        <v>-26.881075382036865</v>
      </c>
      <c r="AW347">
        <f t="shared" si="278"/>
        <v>1</v>
      </c>
      <c r="AX347">
        <f t="shared" si="279"/>
        <v>0</v>
      </c>
      <c r="AY347">
        <f t="shared" si="280"/>
        <v>0</v>
      </c>
      <c r="AZ347" s="4">
        <f t="shared" si="255"/>
        <v>-3.9100000000000006</v>
      </c>
      <c r="BA347" s="4">
        <f t="shared" si="281"/>
        <v>1964.9949999999994</v>
      </c>
      <c r="BB347" s="4">
        <f t="shared" si="256"/>
        <v>1900.1000000000136</v>
      </c>
      <c r="BC347" s="4">
        <f t="shared" si="257"/>
        <v>1087.0319999999999</v>
      </c>
      <c r="BE347"/>
      <c r="BG347" s="6"/>
      <c r="BM347">
        <f t="shared" si="258"/>
        <v>1</v>
      </c>
    </row>
    <row r="348" spans="1:65" x14ac:dyDescent="0.25">
      <c r="A348">
        <v>2167</v>
      </c>
      <c r="B348" s="1">
        <v>44327</v>
      </c>
      <c r="C348" s="2">
        <v>4150.34</v>
      </c>
      <c r="D348" s="2">
        <v>4162.04</v>
      </c>
      <c r="E348" s="2">
        <v>4111.53</v>
      </c>
      <c r="F348" s="2">
        <v>4152.1000000000004</v>
      </c>
      <c r="G348" s="2">
        <v>3593110000</v>
      </c>
      <c r="H348" s="2">
        <f t="shared" si="259"/>
        <v>22.428026142901309</v>
      </c>
      <c r="I348" s="2">
        <f t="shared" si="260"/>
        <v>4175.0484999999999</v>
      </c>
      <c r="J348" s="2">
        <f t="shared" si="261"/>
        <v>32.093882119084441</v>
      </c>
      <c r="K348" s="2">
        <f t="shared" si="262"/>
        <v>-38.090000000000146</v>
      </c>
      <c r="L348" s="18">
        <v>0.17144999999999999</v>
      </c>
      <c r="M348" s="19">
        <v>30.625218956018795</v>
      </c>
      <c r="N348" s="4">
        <f t="shared" si="235"/>
        <v>76.900000000000546</v>
      </c>
      <c r="O348" s="4">
        <f t="shared" si="263"/>
        <v>43.436000000000057</v>
      </c>
      <c r="P348" s="4">
        <f t="shared" si="236"/>
        <v>2.0979248120300888</v>
      </c>
      <c r="Q348" s="4">
        <f t="shared" si="264"/>
        <v>2.4647979876161057</v>
      </c>
      <c r="R348" s="18">
        <f t="shared" si="237"/>
        <v>4191.3925639097752</v>
      </c>
      <c r="S348" s="2">
        <f t="shared" si="238"/>
        <v>39.292563909774799</v>
      </c>
      <c r="T348" s="22">
        <f t="shared" si="239"/>
        <v>0</v>
      </c>
      <c r="U348" s="29">
        <f t="shared" si="240"/>
        <v>4151.569363309859</v>
      </c>
      <c r="V348" s="30">
        <f t="shared" si="241"/>
        <v>0.53063669014136394</v>
      </c>
      <c r="W348" s="31">
        <f t="shared" si="265"/>
        <v>1</v>
      </c>
      <c r="X348" s="35">
        <f t="shared" si="242"/>
        <v>4157.923333333325</v>
      </c>
      <c r="Y348" s="30">
        <f t="shared" si="243"/>
        <v>5.8233333333246264</v>
      </c>
      <c r="Z348" s="31">
        <f t="shared" si="266"/>
        <v>1</v>
      </c>
      <c r="AA348" s="29">
        <f t="shared" si="244"/>
        <v>4152.4589191131445</v>
      </c>
      <c r="AB348" s="30">
        <f t="shared" si="245"/>
        <v>0.35891911314411118</v>
      </c>
      <c r="AC348" s="31">
        <f t="shared" si="267"/>
        <v>1</v>
      </c>
      <c r="AD348" s="32">
        <f t="shared" si="246"/>
        <v>1</v>
      </c>
      <c r="AE348" s="33">
        <f t="shared" si="247"/>
        <v>0</v>
      </c>
      <c r="AF348" s="33">
        <f t="shared" si="248"/>
        <v>0</v>
      </c>
      <c r="AG348" s="33">
        <f t="shared" si="249"/>
        <v>0</v>
      </c>
      <c r="AH348" s="38">
        <f t="shared" si="250"/>
        <v>0</v>
      </c>
      <c r="AI348" s="33">
        <f t="shared" si="251"/>
        <v>0</v>
      </c>
      <c r="AJ348" s="39">
        <f t="shared" si="252"/>
        <v>0</v>
      </c>
      <c r="AK348" s="43">
        <f t="shared" si="253"/>
        <v>0</v>
      </c>
      <c r="AL348" s="4">
        <f t="shared" si="268"/>
        <v>11.699999999999818</v>
      </c>
      <c r="AM348" s="4">
        <f t="shared" si="269"/>
        <v>9.5810808868554886</v>
      </c>
      <c r="AN348" s="4">
        <f t="shared" si="270"/>
        <v>9.5810808868554886</v>
      </c>
      <c r="AO348" s="4">
        <f t="shared" si="271"/>
        <v>-38.8100000000004</v>
      </c>
      <c r="AP348" s="4">
        <f t="shared" si="272"/>
        <v>40.92891911314473</v>
      </c>
      <c r="AQ348" s="4">
        <f t="shared" si="273"/>
        <v>38.8100000000004</v>
      </c>
      <c r="AR348" s="4">
        <f t="shared" si="254"/>
        <v>1.7600000000002183</v>
      </c>
      <c r="AS348">
        <f t="shared" si="274"/>
        <v>38.8100000000004</v>
      </c>
      <c r="AT348" s="6">
        <f t="shared" si="275"/>
        <v>1</v>
      </c>
      <c r="AU348" s="4">
        <f t="shared" si="276"/>
        <v>-7.8487292662926897</v>
      </c>
      <c r="AV348" s="4">
        <f t="shared" si="277"/>
        <v>29.165218956018578</v>
      </c>
      <c r="AW348">
        <f t="shared" si="278"/>
        <v>0</v>
      </c>
      <c r="AX348">
        <f t="shared" si="279"/>
        <v>1</v>
      </c>
      <c r="AY348">
        <f t="shared" si="280"/>
        <v>0</v>
      </c>
      <c r="AZ348" s="4">
        <f t="shared" si="255"/>
        <v>-3.9100000000000006</v>
      </c>
      <c r="BA348" s="4">
        <f t="shared" si="281"/>
        <v>1968.9049999999995</v>
      </c>
      <c r="BB348" s="4">
        <f t="shared" si="256"/>
        <v>1901.4033333333468</v>
      </c>
      <c r="BC348" s="4">
        <f t="shared" si="257"/>
        <v>1094.9479999999999</v>
      </c>
      <c r="BE348"/>
      <c r="BG348" s="6"/>
      <c r="BM348">
        <f t="shared" si="258"/>
        <v>0</v>
      </c>
    </row>
    <row r="349" spans="1:65" x14ac:dyDescent="0.25">
      <c r="A349">
        <v>2166</v>
      </c>
      <c r="B349" s="1">
        <v>44326</v>
      </c>
      <c r="C349" s="2">
        <v>4228.29</v>
      </c>
      <c r="D349" s="2">
        <v>4236.3900000000003</v>
      </c>
      <c r="E349" s="2">
        <v>4188.13</v>
      </c>
      <c r="F349" s="2">
        <v>4188.43</v>
      </c>
      <c r="G349" s="2">
        <v>3678970000</v>
      </c>
      <c r="H349" s="2">
        <f t="shared" si="259"/>
        <v>17.786279231162624</v>
      </c>
      <c r="I349" s="2">
        <f t="shared" si="260"/>
        <v>4174.0365000000002</v>
      </c>
      <c r="J349" s="2">
        <f t="shared" si="261"/>
        <v>26.551915898758381</v>
      </c>
      <c r="K349" s="2">
        <f t="shared" si="262"/>
        <v>-4.3100000000004002</v>
      </c>
      <c r="L349" s="18">
        <v>0.14915</v>
      </c>
      <c r="M349" s="19">
        <v>26.922844116267576</v>
      </c>
      <c r="N349" s="4">
        <f t="shared" si="235"/>
        <v>48.260000000000218</v>
      </c>
      <c r="O349" s="4">
        <f t="shared" si="263"/>
        <v>37.459000000000017</v>
      </c>
      <c r="P349" s="4">
        <f t="shared" si="236"/>
        <v>2.9625639097744436</v>
      </c>
      <c r="Q349" s="4">
        <f t="shared" si="264"/>
        <v>3.1522136150234776</v>
      </c>
      <c r="R349" s="18">
        <f t="shared" si="237"/>
        <v>4236.0320526315791</v>
      </c>
      <c r="S349" s="2">
        <f t="shared" si="238"/>
        <v>47.602052631578772</v>
      </c>
      <c r="T349" s="22">
        <f t="shared" si="239"/>
        <v>0</v>
      </c>
      <c r="U349" s="29">
        <f t="shared" si="240"/>
        <v>4229.6706936</v>
      </c>
      <c r="V349" s="30">
        <f t="shared" si="241"/>
        <v>41.240693599999759</v>
      </c>
      <c r="W349" s="31">
        <f t="shared" si="265"/>
        <v>0</v>
      </c>
      <c r="X349" s="35">
        <f t="shared" si="242"/>
        <v>4240.4460000000036</v>
      </c>
      <c r="Y349" s="30">
        <f t="shared" si="243"/>
        <v>52.01600000000326</v>
      </c>
      <c r="Z349" s="31">
        <f t="shared" si="266"/>
        <v>0</v>
      </c>
      <c r="AA349" s="29">
        <f t="shared" si="244"/>
        <v>4231.1792364960002</v>
      </c>
      <c r="AB349" s="30">
        <f t="shared" si="245"/>
        <v>42.749236495999867</v>
      </c>
      <c r="AC349" s="31">
        <f t="shared" si="267"/>
        <v>0</v>
      </c>
      <c r="AD349" s="32">
        <f t="shared" si="246"/>
        <v>-1</v>
      </c>
      <c r="AE349" s="33">
        <f t="shared" si="247"/>
        <v>0</v>
      </c>
      <c r="AF349" s="33">
        <f t="shared" si="248"/>
        <v>0</v>
      </c>
      <c r="AG349" s="33">
        <f t="shared" si="249"/>
        <v>0</v>
      </c>
      <c r="AH349" s="38">
        <f t="shared" si="250"/>
        <v>-1</v>
      </c>
      <c r="AI349" s="33">
        <f t="shared" si="251"/>
        <v>0</v>
      </c>
      <c r="AJ349" s="39">
        <f t="shared" si="252"/>
        <v>-1</v>
      </c>
      <c r="AK349" s="43">
        <f t="shared" si="253"/>
        <v>0</v>
      </c>
      <c r="AL349" s="4">
        <f t="shared" si="268"/>
        <v>8.1000000000003638</v>
      </c>
      <c r="AM349" s="4">
        <f t="shared" si="269"/>
        <v>5.2107635040001696</v>
      </c>
      <c r="AN349" s="4">
        <f t="shared" si="270"/>
        <v>5.2107635040001696</v>
      </c>
      <c r="AO349" s="4">
        <f t="shared" si="271"/>
        <v>-40.159999999999854</v>
      </c>
      <c r="AP349" s="4">
        <f t="shared" si="272"/>
        <v>43.049236496000049</v>
      </c>
      <c r="AQ349" s="4">
        <f t="shared" si="273"/>
        <v>40.159999999999854</v>
      </c>
      <c r="AR349" s="4">
        <f t="shared" si="254"/>
        <v>39.859999999999673</v>
      </c>
      <c r="AS349">
        <f t="shared" si="274"/>
        <v>40.159999999999854</v>
      </c>
      <c r="AT349" s="6">
        <f t="shared" si="275"/>
        <v>1</v>
      </c>
      <c r="AU349" s="4">
        <f t="shared" si="276"/>
        <v>-19.409214844593937</v>
      </c>
      <c r="AV349" s="4">
        <f t="shared" si="277"/>
        <v>-12.637155883732095</v>
      </c>
      <c r="AW349">
        <f t="shared" si="278"/>
        <v>1</v>
      </c>
      <c r="AX349">
        <f t="shared" si="279"/>
        <v>0</v>
      </c>
      <c r="AY349">
        <f t="shared" si="280"/>
        <v>0</v>
      </c>
      <c r="AZ349" s="4">
        <f t="shared" si="255"/>
        <v>-3.9100000000000006</v>
      </c>
      <c r="BA349" s="4">
        <f t="shared" si="281"/>
        <v>1972.8149999999996</v>
      </c>
      <c r="BB349" s="4">
        <f t="shared" si="256"/>
        <v>1901.4033333333468</v>
      </c>
      <c r="BC349" s="4">
        <f t="shared" si="257"/>
        <v>1126.1279999999999</v>
      </c>
      <c r="BE349"/>
      <c r="BG349" s="6"/>
      <c r="BM349">
        <f t="shared" si="258"/>
        <v>1</v>
      </c>
    </row>
    <row r="350" spans="1:65" x14ac:dyDescent="0.25">
      <c r="A350">
        <v>2165</v>
      </c>
      <c r="B350" s="1">
        <v>44323</v>
      </c>
      <c r="C350" s="2">
        <v>4210.34</v>
      </c>
      <c r="D350" s="2">
        <v>4238.04</v>
      </c>
      <c r="E350" s="2">
        <v>4201.6400000000003</v>
      </c>
      <c r="F350" s="2">
        <v>4232.6000000000004</v>
      </c>
      <c r="G350" s="2">
        <v>4013060000</v>
      </c>
      <c r="H350" s="2">
        <f t="shared" si="259"/>
        <v>12.945477803293143</v>
      </c>
      <c r="I350" s="2">
        <f t="shared" si="260"/>
        <v>4168.8575000000001</v>
      </c>
      <c r="J350" s="2">
        <f t="shared" si="261"/>
        <v>24.224151818294676</v>
      </c>
      <c r="K350" s="2">
        <f t="shared" si="262"/>
        <v>8.7200000000002547</v>
      </c>
      <c r="L350" s="18">
        <v>0.1007</v>
      </c>
      <c r="M350" s="19">
        <v>18.044161004700801</v>
      </c>
      <c r="N350" s="4">
        <f t="shared" si="235"/>
        <v>36.420000000000073</v>
      </c>
      <c r="O350" s="4">
        <f t="shared" si="263"/>
        <v>34.034999999999947</v>
      </c>
      <c r="P350" s="4">
        <f t="shared" si="236"/>
        <v>3.432052631578955</v>
      </c>
      <c r="Q350" s="4">
        <f t="shared" si="264"/>
        <v>3.5402400000000038</v>
      </c>
      <c r="R350" s="18">
        <f t="shared" si="237"/>
        <v>4204.7216616541355</v>
      </c>
      <c r="S350" s="2">
        <f t="shared" si="238"/>
        <v>27.878338345864904</v>
      </c>
      <c r="T350" s="22">
        <f t="shared" si="239"/>
        <v>0</v>
      </c>
      <c r="U350" s="29">
        <f t="shared" si="240"/>
        <v>4211.8516037466825</v>
      </c>
      <c r="V350" s="30">
        <f t="shared" si="241"/>
        <v>20.748396253317878</v>
      </c>
      <c r="W350" s="31">
        <f t="shared" si="265"/>
        <v>0</v>
      </c>
      <c r="X350" s="35">
        <f t="shared" si="242"/>
        <v>4206.812533333341</v>
      </c>
      <c r="Y350" s="30">
        <f t="shared" si="243"/>
        <v>25.787466666659384</v>
      </c>
      <c r="Z350" s="31">
        <f t="shared" si="266"/>
        <v>0</v>
      </c>
      <c r="AA350" s="29">
        <f t="shared" si="244"/>
        <v>4211.1461338888148</v>
      </c>
      <c r="AB350" s="30">
        <f t="shared" si="245"/>
        <v>21.453866111185562</v>
      </c>
      <c r="AC350" s="31">
        <f t="shared" si="267"/>
        <v>0</v>
      </c>
      <c r="AD350" s="32">
        <f t="shared" si="246"/>
        <v>-1</v>
      </c>
      <c r="AE350" s="33">
        <f t="shared" si="247"/>
        <v>0</v>
      </c>
      <c r="AF350" s="33">
        <f t="shared" si="248"/>
        <v>-1</v>
      </c>
      <c r="AG350" s="33">
        <f t="shared" si="249"/>
        <v>0</v>
      </c>
      <c r="AH350" s="38">
        <f t="shared" si="250"/>
        <v>-1</v>
      </c>
      <c r="AI350" s="33">
        <f t="shared" si="251"/>
        <v>-1</v>
      </c>
      <c r="AJ350" s="39">
        <f t="shared" si="252"/>
        <v>-1</v>
      </c>
      <c r="AK350" s="43">
        <f t="shared" si="253"/>
        <v>-1</v>
      </c>
      <c r="AL350" s="4">
        <f t="shared" si="268"/>
        <v>27.699999999999818</v>
      </c>
      <c r="AM350" s="4">
        <f t="shared" si="269"/>
        <v>26.893866111185162</v>
      </c>
      <c r="AN350" s="4">
        <f t="shared" si="270"/>
        <v>26.893866111185162</v>
      </c>
      <c r="AO350" s="4">
        <f t="shared" si="271"/>
        <v>-8.6999999999998181</v>
      </c>
      <c r="AP350" s="4">
        <f t="shared" si="272"/>
        <v>9.5061338888144746</v>
      </c>
      <c r="AQ350" s="4">
        <f t="shared" si="273"/>
        <v>8.6999999999998181</v>
      </c>
      <c r="AR350" s="4">
        <f t="shared" si="254"/>
        <v>22.260000000000218</v>
      </c>
      <c r="AS350">
        <f t="shared" si="274"/>
        <v>26.893866111185162</v>
      </c>
      <c r="AT350" s="6">
        <f t="shared" si="275"/>
        <v>1</v>
      </c>
      <c r="AU350" s="4">
        <f t="shared" si="276"/>
        <v>-3.715312397991017</v>
      </c>
      <c r="AV350" s="4">
        <f t="shared" si="277"/>
        <v>-3.9158389952994179</v>
      </c>
      <c r="AW350">
        <f t="shared" si="278"/>
        <v>1</v>
      </c>
      <c r="AX350">
        <f t="shared" si="279"/>
        <v>0</v>
      </c>
      <c r="AY350">
        <f t="shared" si="280"/>
        <v>0</v>
      </c>
      <c r="AZ350" s="4">
        <f t="shared" si="255"/>
        <v>-3.9100000000000006</v>
      </c>
      <c r="BA350" s="4">
        <f t="shared" si="281"/>
        <v>1976.7249999999997</v>
      </c>
      <c r="BB350" s="4">
        <f t="shared" si="256"/>
        <v>1902.7066666666801</v>
      </c>
      <c r="BC350" s="4">
        <f t="shared" si="257"/>
        <v>1118.9479999999999</v>
      </c>
      <c r="BE350"/>
      <c r="BG350" s="6"/>
      <c r="BM350">
        <f t="shared" si="258"/>
        <v>1</v>
      </c>
    </row>
    <row r="351" spans="1:65" x14ac:dyDescent="0.25">
      <c r="A351">
        <v>2164</v>
      </c>
      <c r="B351" s="1">
        <v>44322</v>
      </c>
      <c r="C351" s="2">
        <v>4169.1400000000003</v>
      </c>
      <c r="D351" s="2">
        <v>4202.7</v>
      </c>
      <c r="E351" s="2">
        <v>4147.33</v>
      </c>
      <c r="F351" s="2">
        <v>4201.62</v>
      </c>
      <c r="G351" s="2">
        <v>4504860000</v>
      </c>
      <c r="H351" s="2">
        <f t="shared" si="259"/>
        <v>18.457117386586276</v>
      </c>
      <c r="I351" s="2">
        <f t="shared" si="260"/>
        <v>4163.1460000000006</v>
      </c>
      <c r="J351" s="2">
        <f t="shared" si="261"/>
        <v>23.115064602525944</v>
      </c>
      <c r="K351" s="2">
        <f t="shared" si="262"/>
        <v>1.5500000000001819</v>
      </c>
      <c r="L351" s="18">
        <v>0.1134</v>
      </c>
      <c r="M351" s="19">
        <v>20.155264098429694</v>
      </c>
      <c r="N351" s="4">
        <f t="shared" si="235"/>
        <v>55.369999999999891</v>
      </c>
      <c r="O351" s="4">
        <f t="shared" si="263"/>
        <v>36.311999999999991</v>
      </c>
      <c r="P351" s="4">
        <f t="shared" si="236"/>
        <v>3.1016616541353383</v>
      </c>
      <c r="Q351" s="4">
        <f t="shared" si="264"/>
        <v>3.8759070427751392</v>
      </c>
      <c r="R351" s="18">
        <f t="shared" si="237"/>
        <v>4171.1461954887218</v>
      </c>
      <c r="S351" s="2">
        <f t="shared" si="238"/>
        <v>30.473804511278104</v>
      </c>
      <c r="T351" s="22">
        <f t="shared" si="239"/>
        <v>0</v>
      </c>
      <c r="U351" s="29">
        <f t="shared" si="240"/>
        <v>4170.9408315866458</v>
      </c>
      <c r="V351" s="30">
        <f t="shared" si="241"/>
        <v>30.679168413354091</v>
      </c>
      <c r="W351" s="31">
        <f t="shared" si="265"/>
        <v>0</v>
      </c>
      <c r="X351" s="35">
        <f t="shared" si="242"/>
        <v>4168.7440000000006</v>
      </c>
      <c r="Y351" s="30">
        <f t="shared" si="243"/>
        <v>32.875999999999294</v>
      </c>
      <c r="Z351" s="31">
        <f t="shared" si="266"/>
        <v>0</v>
      </c>
      <c r="AA351" s="29">
        <f t="shared" si="244"/>
        <v>4170.633275164515</v>
      </c>
      <c r="AB351" s="30">
        <f t="shared" si="245"/>
        <v>30.986724835484893</v>
      </c>
      <c r="AC351" s="31">
        <f t="shared" si="267"/>
        <v>0</v>
      </c>
      <c r="AD351" s="32">
        <f t="shared" si="246"/>
        <v>-1</v>
      </c>
      <c r="AE351" s="33">
        <f t="shared" si="247"/>
        <v>-1</v>
      </c>
      <c r="AF351" s="33">
        <f t="shared" si="248"/>
        <v>-1</v>
      </c>
      <c r="AG351" s="33">
        <f t="shared" si="249"/>
        <v>-1</v>
      </c>
      <c r="AH351" s="38">
        <f t="shared" si="250"/>
        <v>-1</v>
      </c>
      <c r="AI351" s="33">
        <f t="shared" si="251"/>
        <v>-1</v>
      </c>
      <c r="AJ351" s="39">
        <f t="shared" si="252"/>
        <v>-1</v>
      </c>
      <c r="AK351" s="43">
        <f t="shared" si="253"/>
        <v>-1</v>
      </c>
      <c r="AL351" s="4">
        <f t="shared" si="268"/>
        <v>33.559999999999491</v>
      </c>
      <c r="AM351" s="4">
        <f t="shared" si="269"/>
        <v>32.06672483548482</v>
      </c>
      <c r="AN351" s="4">
        <f t="shared" si="270"/>
        <v>32.06672483548482</v>
      </c>
      <c r="AO351" s="4">
        <f t="shared" si="271"/>
        <v>-21.8100000000004</v>
      </c>
      <c r="AP351" s="4">
        <f t="shared" si="272"/>
        <v>23.303275164515071</v>
      </c>
      <c r="AQ351" s="4">
        <f t="shared" si="273"/>
        <v>21.8100000000004</v>
      </c>
      <c r="AR351" s="4">
        <f t="shared" si="254"/>
        <v>32.479999999999563</v>
      </c>
      <c r="AS351">
        <f t="shared" si="274"/>
        <v>32.06672483548482</v>
      </c>
      <c r="AT351" s="6">
        <f t="shared" si="275"/>
        <v>1</v>
      </c>
      <c r="AU351" s="4">
        <f t="shared" si="276"/>
        <v>-4.9521765864040788</v>
      </c>
      <c r="AV351" s="4">
        <f t="shared" si="277"/>
        <v>-12.024735901569869</v>
      </c>
      <c r="AW351">
        <f t="shared" si="278"/>
        <v>1</v>
      </c>
      <c r="AX351">
        <f t="shared" si="279"/>
        <v>0</v>
      </c>
      <c r="AY351">
        <f t="shared" si="280"/>
        <v>0</v>
      </c>
      <c r="AZ351" s="4">
        <f t="shared" si="255"/>
        <v>-3.9100000000000006</v>
      </c>
      <c r="BA351" s="4">
        <f t="shared" si="281"/>
        <v>1980.6349999999998</v>
      </c>
      <c r="BB351" s="4">
        <f t="shared" si="256"/>
        <v>1906.6166666666802</v>
      </c>
      <c r="BC351" s="4">
        <f t="shared" si="257"/>
        <v>1102.4680000000001</v>
      </c>
      <c r="BE351"/>
      <c r="BG351" s="6"/>
      <c r="BM351">
        <f t="shared" si="258"/>
        <v>1</v>
      </c>
    </row>
    <row r="352" spans="1:65" x14ac:dyDescent="0.25">
      <c r="A352">
        <v>2163</v>
      </c>
      <c r="B352" s="1">
        <v>44321</v>
      </c>
      <c r="C352" s="2">
        <v>4177.0600000000004</v>
      </c>
      <c r="D352" s="2">
        <v>4187.72</v>
      </c>
      <c r="E352" s="2">
        <v>4160.9399999999996</v>
      </c>
      <c r="F352" s="2">
        <v>4167.59</v>
      </c>
      <c r="G352" s="2">
        <v>4029050000</v>
      </c>
      <c r="H352" s="2">
        <f t="shared" si="259"/>
        <v>18.360459205102316</v>
      </c>
      <c r="I352" s="2">
        <f t="shared" si="260"/>
        <v>4159.1865000000007</v>
      </c>
      <c r="J352" s="2">
        <f t="shared" si="261"/>
        <v>24.913464225933037</v>
      </c>
      <c r="K352" s="2">
        <f t="shared" si="262"/>
        <v>12.400000000000546</v>
      </c>
      <c r="L352" s="18">
        <v>0.13274999999999998</v>
      </c>
      <c r="M352" s="19">
        <v>23.577868042678908</v>
      </c>
      <c r="N352" s="4">
        <f t="shared" si="235"/>
        <v>26.780000000000655</v>
      </c>
      <c r="O352" s="4">
        <f t="shared" si="263"/>
        <v>36.363000000000014</v>
      </c>
      <c r="P352" s="4">
        <f t="shared" si="236"/>
        <v>3.5561954887218059</v>
      </c>
      <c r="Q352" s="4">
        <f t="shared" si="264"/>
        <v>4.6175168888352749</v>
      </c>
      <c r="R352" s="18">
        <f t="shared" si="237"/>
        <v>4169.2969774436087</v>
      </c>
      <c r="S352" s="2">
        <f t="shared" si="238"/>
        <v>1.7069774436085936</v>
      </c>
      <c r="T352" s="22">
        <f t="shared" si="239"/>
        <v>1</v>
      </c>
      <c r="U352" s="29">
        <f t="shared" si="240"/>
        <v>4179.2267115087416</v>
      </c>
      <c r="V352" s="30">
        <f t="shared" si="241"/>
        <v>11.636711508741428</v>
      </c>
      <c r="W352" s="31">
        <f t="shared" si="265"/>
        <v>1</v>
      </c>
      <c r="X352" s="35">
        <f t="shared" si="242"/>
        <v>4173.1445333333304</v>
      </c>
      <c r="Y352" s="30">
        <f t="shared" si="243"/>
        <v>5.5545333333302551</v>
      </c>
      <c r="Z352" s="31">
        <f t="shared" si="266"/>
        <v>1</v>
      </c>
      <c r="AA352" s="29">
        <f t="shared" si="244"/>
        <v>4178.3752065641838</v>
      </c>
      <c r="AB352" s="30">
        <f t="shared" si="245"/>
        <v>10.785206564183682</v>
      </c>
      <c r="AC352" s="31">
        <f t="shared" si="267"/>
        <v>1</v>
      </c>
      <c r="AD352" s="32">
        <f t="shared" si="246"/>
        <v>1</v>
      </c>
      <c r="AE352" s="33">
        <f t="shared" si="247"/>
        <v>1</v>
      </c>
      <c r="AF352" s="33">
        <f t="shared" si="248"/>
        <v>1</v>
      </c>
      <c r="AG352" s="33">
        <f t="shared" si="249"/>
        <v>0</v>
      </c>
      <c r="AH352" s="38">
        <f t="shared" si="250"/>
        <v>1</v>
      </c>
      <c r="AI352" s="33">
        <f t="shared" si="251"/>
        <v>1</v>
      </c>
      <c r="AJ352" s="39">
        <f t="shared" si="252"/>
        <v>1</v>
      </c>
      <c r="AK352" s="43">
        <f t="shared" si="253"/>
        <v>1</v>
      </c>
      <c r="AL352" s="4">
        <f t="shared" si="268"/>
        <v>10.659999999999854</v>
      </c>
      <c r="AM352" s="4">
        <f t="shared" si="269"/>
        <v>9.3447934358164275</v>
      </c>
      <c r="AN352" s="4">
        <f t="shared" si="270"/>
        <v>9.3447934358164275</v>
      </c>
      <c r="AO352" s="4">
        <f t="shared" si="271"/>
        <v>-16.1200000000008</v>
      </c>
      <c r="AP352" s="4">
        <f t="shared" si="272"/>
        <v>17.435206564184227</v>
      </c>
      <c r="AQ352" s="4">
        <f t="shared" si="273"/>
        <v>16.1200000000008</v>
      </c>
      <c r="AR352" s="4">
        <f t="shared" si="254"/>
        <v>9.4700000000002547</v>
      </c>
      <c r="AS352">
        <f t="shared" si="274"/>
        <v>16.1200000000008</v>
      </c>
      <c r="AT352" s="6">
        <f t="shared" si="275"/>
        <v>0</v>
      </c>
      <c r="AU352" s="4">
        <f t="shared" si="276"/>
        <v>12.318069869839864</v>
      </c>
      <c r="AV352" s="4">
        <f t="shared" si="277"/>
        <v>14.407868042678654</v>
      </c>
      <c r="AW352">
        <f t="shared" si="278"/>
        <v>0</v>
      </c>
      <c r="AX352">
        <f t="shared" si="279"/>
        <v>0</v>
      </c>
      <c r="AY352">
        <f t="shared" si="280"/>
        <v>0</v>
      </c>
      <c r="AZ352" s="4">
        <f t="shared" si="255"/>
        <v>6.94</v>
      </c>
      <c r="BA352" s="4">
        <f t="shared" si="281"/>
        <v>1984.5449999999998</v>
      </c>
      <c r="BB352" s="4">
        <f t="shared" si="256"/>
        <v>1910.5266666666803</v>
      </c>
      <c r="BC352" s="4">
        <f t="shared" si="257"/>
        <v>1105.636</v>
      </c>
      <c r="BE352"/>
      <c r="BG352" s="6"/>
      <c r="BM352">
        <f t="shared" si="258"/>
        <v>1</v>
      </c>
    </row>
    <row r="353" spans="1:65" x14ac:dyDescent="0.25">
      <c r="A353">
        <v>2162</v>
      </c>
      <c r="B353" s="1">
        <v>44320</v>
      </c>
      <c r="C353" s="2">
        <v>4179.04</v>
      </c>
      <c r="D353" s="2">
        <v>4179.04</v>
      </c>
      <c r="E353" s="2">
        <v>4128.59</v>
      </c>
      <c r="F353" s="2">
        <v>4164.66</v>
      </c>
      <c r="G353" s="2">
        <v>4441080000</v>
      </c>
      <c r="H353" s="2">
        <f t="shared" si="259"/>
        <v>25.041280229963469</v>
      </c>
      <c r="I353" s="2">
        <f t="shared" si="260"/>
        <v>4154.0480000000007</v>
      </c>
      <c r="J353" s="2">
        <f t="shared" si="261"/>
        <v>27.24555859507921</v>
      </c>
      <c r="K353" s="2">
        <f t="shared" si="262"/>
        <v>-13.619999999999891</v>
      </c>
      <c r="L353" s="18">
        <v>0.13830000000000001</v>
      </c>
      <c r="M353" s="19">
        <v>24.7287564085571</v>
      </c>
      <c r="N353" s="4">
        <f t="shared" si="235"/>
        <v>64.069999999999709</v>
      </c>
      <c r="O353" s="4">
        <f t="shared" si="263"/>
        <v>38.55199999999995</v>
      </c>
      <c r="P353" s="4">
        <f t="shared" si="236"/>
        <v>4.636977443609025</v>
      </c>
      <c r="Q353" s="4">
        <f t="shared" si="264"/>
        <v>5.5556705352348015</v>
      </c>
      <c r="R353" s="18">
        <f t="shared" si="237"/>
        <v>4198.3780902255639</v>
      </c>
      <c r="S353" s="2">
        <f t="shared" si="238"/>
        <v>33.718090225564083</v>
      </c>
      <c r="T353" s="22">
        <f t="shared" si="239"/>
        <v>0</v>
      </c>
      <c r="U353" s="29">
        <f t="shared" si="240"/>
        <v>4181.513982623499</v>
      </c>
      <c r="V353" s="30">
        <f t="shared" si="241"/>
        <v>16.853982623499178</v>
      </c>
      <c r="W353" s="31">
        <f t="shared" si="265"/>
        <v>1</v>
      </c>
      <c r="X353" s="35">
        <f t="shared" si="242"/>
        <v>4177.5082666666603</v>
      </c>
      <c r="Y353" s="30">
        <f t="shared" si="243"/>
        <v>12.848266666660493</v>
      </c>
      <c r="Z353" s="31">
        <f t="shared" si="266"/>
        <v>1</v>
      </c>
      <c r="AA353" s="29">
        <f t="shared" si="244"/>
        <v>4180.9531823895413</v>
      </c>
      <c r="AB353" s="30">
        <f t="shared" si="245"/>
        <v>16.293182389541471</v>
      </c>
      <c r="AC353" s="31">
        <f t="shared" si="267"/>
        <v>1</v>
      </c>
      <c r="AD353" s="32">
        <f t="shared" si="246"/>
        <v>1</v>
      </c>
      <c r="AE353" s="33">
        <f t="shared" si="247"/>
        <v>1</v>
      </c>
      <c r="AF353" s="33">
        <f t="shared" si="248"/>
        <v>1</v>
      </c>
      <c r="AG353" s="33">
        <f t="shared" si="249"/>
        <v>0</v>
      </c>
      <c r="AH353" s="38">
        <f t="shared" si="250"/>
        <v>1</v>
      </c>
      <c r="AI353" s="33">
        <f t="shared" si="251"/>
        <v>1</v>
      </c>
      <c r="AJ353" s="39">
        <f t="shared" si="252"/>
        <v>1</v>
      </c>
      <c r="AK353" s="43">
        <f t="shared" si="253"/>
        <v>1</v>
      </c>
      <c r="AL353" s="4">
        <f t="shared" si="268"/>
        <v>0</v>
      </c>
      <c r="AM353" s="4">
        <f t="shared" si="269"/>
        <v>-1.9131823895413618</v>
      </c>
      <c r="AN353" s="4">
        <f t="shared" si="270"/>
        <v>1.9131823895413618</v>
      </c>
      <c r="AO353" s="4">
        <f t="shared" si="271"/>
        <v>-50.449999999999818</v>
      </c>
      <c r="AP353" s="4">
        <f t="shared" si="272"/>
        <v>52.36318238954118</v>
      </c>
      <c r="AQ353" s="4">
        <f t="shared" si="273"/>
        <v>50.449999999999818</v>
      </c>
      <c r="AR353" s="4">
        <f t="shared" si="254"/>
        <v>14.380000000000109</v>
      </c>
      <c r="AS353">
        <f t="shared" si="274"/>
        <v>50.449999999999818</v>
      </c>
      <c r="AT353" s="6">
        <f t="shared" si="275"/>
        <v>1</v>
      </c>
      <c r="AU353" s="4">
        <f t="shared" si="276"/>
        <v>-25.135041974995399</v>
      </c>
      <c r="AV353" s="4">
        <f t="shared" si="277"/>
        <v>10.648756408556991</v>
      </c>
      <c r="AW353">
        <f t="shared" si="278"/>
        <v>0</v>
      </c>
      <c r="AX353">
        <f t="shared" si="279"/>
        <v>1</v>
      </c>
      <c r="AY353">
        <f t="shared" si="280"/>
        <v>0</v>
      </c>
      <c r="AZ353" s="4">
        <f t="shared" si="255"/>
        <v>-3.9100000000000006</v>
      </c>
      <c r="BA353" s="4">
        <f t="shared" si="281"/>
        <v>1977.6049999999998</v>
      </c>
      <c r="BB353" s="4">
        <f t="shared" si="256"/>
        <v>1903.5866666666802</v>
      </c>
      <c r="BC353" s="4">
        <f t="shared" si="257"/>
        <v>1106.4279999999999</v>
      </c>
      <c r="BE353"/>
      <c r="BG353" s="6"/>
      <c r="BM353">
        <f t="shared" si="258"/>
        <v>1</v>
      </c>
    </row>
    <row r="354" spans="1:65" x14ac:dyDescent="0.25">
      <c r="A354">
        <v>2161</v>
      </c>
      <c r="B354" s="1">
        <v>44319</v>
      </c>
      <c r="C354" s="2">
        <v>4191.9799999999996</v>
      </c>
      <c r="D354" s="2">
        <v>4209.3900000000003</v>
      </c>
      <c r="E354" s="2">
        <v>4188.03</v>
      </c>
      <c r="F354" s="2">
        <v>4192.66</v>
      </c>
      <c r="G354" s="2">
        <v>4061170000</v>
      </c>
      <c r="H354" s="2">
        <f t="shared" si="259"/>
        <v>25.653379157963286</v>
      </c>
      <c r="I354" s="2">
        <f t="shared" si="260"/>
        <v>4148.8744999999999</v>
      </c>
      <c r="J354" s="2">
        <f t="shared" si="261"/>
        <v>28.5314691036148</v>
      </c>
      <c r="K354" s="2">
        <f t="shared" si="262"/>
        <v>10.809999999999491</v>
      </c>
      <c r="L354" s="18">
        <v>0.12345</v>
      </c>
      <c r="M354" s="19">
        <v>22.013006978264713</v>
      </c>
      <c r="N354" s="4">
        <f t="shared" si="235"/>
        <v>28.220000000000255</v>
      </c>
      <c r="O354" s="4">
        <f t="shared" si="263"/>
        <v>36.632999999999996</v>
      </c>
      <c r="P354" s="4">
        <f t="shared" si="236"/>
        <v>5.7180902255639134</v>
      </c>
      <c r="Q354" s="4">
        <f t="shared" si="264"/>
        <v>6.3435451884594745</v>
      </c>
      <c r="R354" s="18">
        <f t="shared" si="237"/>
        <v>4187.3339624060154</v>
      </c>
      <c r="S354" s="2">
        <f t="shared" si="238"/>
        <v>5.326037593984438</v>
      </c>
      <c r="T354" s="22">
        <f t="shared" si="239"/>
        <v>1</v>
      </c>
      <c r="U354" s="29">
        <f t="shared" si="240"/>
        <v>4194.6237337880839</v>
      </c>
      <c r="V354" s="30">
        <f t="shared" si="241"/>
        <v>1.9637337880840278</v>
      </c>
      <c r="W354" s="31">
        <f t="shared" si="265"/>
        <v>1</v>
      </c>
      <c r="X354" s="35">
        <f t="shared" si="242"/>
        <v>4189.6775999999991</v>
      </c>
      <c r="Y354" s="30">
        <f t="shared" si="243"/>
        <v>2.98240000000078</v>
      </c>
      <c r="Z354" s="31">
        <f t="shared" si="266"/>
        <v>1</v>
      </c>
      <c r="AA354" s="29">
        <f t="shared" si="244"/>
        <v>4193.9312750577519</v>
      </c>
      <c r="AB354" s="30">
        <f t="shared" si="245"/>
        <v>1.2712750577520637</v>
      </c>
      <c r="AC354" s="31">
        <f t="shared" si="267"/>
        <v>1</v>
      </c>
      <c r="AD354" s="32">
        <f t="shared" si="246"/>
        <v>1</v>
      </c>
      <c r="AE354" s="33">
        <f t="shared" si="247"/>
        <v>0</v>
      </c>
      <c r="AF354" s="33">
        <f t="shared" si="248"/>
        <v>1</v>
      </c>
      <c r="AG354" s="33">
        <f t="shared" si="249"/>
        <v>0</v>
      </c>
      <c r="AH354" s="38">
        <f t="shared" si="250"/>
        <v>1</v>
      </c>
      <c r="AI354" s="33">
        <f t="shared" si="251"/>
        <v>1</v>
      </c>
      <c r="AJ354" s="39">
        <f t="shared" si="252"/>
        <v>1</v>
      </c>
      <c r="AK354" s="43">
        <f t="shared" si="253"/>
        <v>1</v>
      </c>
      <c r="AL354" s="4">
        <f t="shared" si="268"/>
        <v>17.410000000000764</v>
      </c>
      <c r="AM354" s="4">
        <f t="shared" si="269"/>
        <v>15.458724942248409</v>
      </c>
      <c r="AN354" s="4">
        <f t="shared" si="270"/>
        <v>15.458724942248409</v>
      </c>
      <c r="AO354" s="4">
        <f t="shared" si="271"/>
        <v>-3.9499999999998181</v>
      </c>
      <c r="AP354" s="4">
        <f t="shared" si="272"/>
        <v>5.9012750577521729</v>
      </c>
      <c r="AQ354" s="4">
        <f t="shared" si="273"/>
        <v>3.9499999999998181</v>
      </c>
      <c r="AR354" s="4">
        <f t="shared" si="254"/>
        <v>0.68000000000029104</v>
      </c>
      <c r="AS354">
        <f t="shared" si="274"/>
        <v>15.458724942248409</v>
      </c>
      <c r="AT354" s="6">
        <f t="shared" si="275"/>
        <v>0</v>
      </c>
      <c r="AU354" s="4">
        <f t="shared" si="276"/>
        <v>8.7487568992093294</v>
      </c>
      <c r="AV354" s="4">
        <f t="shared" si="277"/>
        <v>21.633006978264422</v>
      </c>
      <c r="AW354">
        <f t="shared" si="278"/>
        <v>0</v>
      </c>
      <c r="AX354">
        <f t="shared" si="279"/>
        <v>0</v>
      </c>
      <c r="AY354">
        <f t="shared" si="280"/>
        <v>0</v>
      </c>
      <c r="AZ354" s="4">
        <f t="shared" si="255"/>
        <v>6.94</v>
      </c>
      <c r="BA354" s="4">
        <f t="shared" si="281"/>
        <v>1981.5149999999999</v>
      </c>
      <c r="BB354" s="4">
        <f t="shared" si="256"/>
        <v>1907.4966666666803</v>
      </c>
      <c r="BC354" s="4">
        <f t="shared" si="257"/>
        <v>1111.6039999999996</v>
      </c>
      <c r="BE354"/>
      <c r="BG354" s="6"/>
      <c r="BM354">
        <f t="shared" si="258"/>
        <v>1</v>
      </c>
    </row>
    <row r="355" spans="1:65" x14ac:dyDescent="0.25">
      <c r="A355">
        <v>2160</v>
      </c>
      <c r="B355" s="1">
        <v>44316</v>
      </c>
      <c r="C355" s="2">
        <v>4198.1000000000004</v>
      </c>
      <c r="D355" s="2">
        <v>4198.1000000000004</v>
      </c>
      <c r="E355" s="2">
        <v>4174.8500000000004</v>
      </c>
      <c r="F355" s="2">
        <v>4181.17</v>
      </c>
      <c r="G355" s="2">
        <v>4273680000</v>
      </c>
      <c r="H355" s="2">
        <f t="shared" si="259"/>
        <v>25.04740483341326</v>
      </c>
      <c r="I355" s="2">
        <f t="shared" si="260"/>
        <v>4140.9974999999995</v>
      </c>
      <c r="J355" s="2">
        <f t="shared" si="261"/>
        <v>27.721162631310715</v>
      </c>
      <c r="K355" s="2">
        <f t="shared" si="262"/>
        <v>-13.369999999999891</v>
      </c>
      <c r="L355" s="18">
        <v>0.1172</v>
      </c>
      <c r="M355" s="19">
        <v>21.049984209963252</v>
      </c>
      <c r="N355" s="4">
        <f t="shared" si="235"/>
        <v>36.619999999999891</v>
      </c>
      <c r="O355" s="4">
        <f t="shared" si="263"/>
        <v>37.310999999999964</v>
      </c>
      <c r="P355" s="4">
        <f t="shared" si="236"/>
        <v>6.1639624060150471</v>
      </c>
      <c r="Q355" s="4">
        <f t="shared" si="264"/>
        <v>6.7788045848311622</v>
      </c>
      <c r="R355" s="18">
        <f t="shared" si="237"/>
        <v>4218.9178421052638</v>
      </c>
      <c r="S355" s="2">
        <f t="shared" si="238"/>
        <v>37.747842105263771</v>
      </c>
      <c r="T355" s="22">
        <f t="shared" si="239"/>
        <v>0</v>
      </c>
      <c r="U355" s="29">
        <f t="shared" si="240"/>
        <v>4201.0302777843162</v>
      </c>
      <c r="V355" s="30">
        <f t="shared" si="241"/>
        <v>19.860277784316168</v>
      </c>
      <c r="W355" s="31">
        <f t="shared" si="265"/>
        <v>0</v>
      </c>
      <c r="X355" s="35">
        <f t="shared" si="242"/>
        <v>4204.7543999999998</v>
      </c>
      <c r="Y355" s="30">
        <f t="shared" si="243"/>
        <v>23.584399999999732</v>
      </c>
      <c r="Z355" s="31">
        <f t="shared" si="266"/>
        <v>0</v>
      </c>
      <c r="AA355" s="29">
        <f t="shared" si="244"/>
        <v>4201.5516548945116</v>
      </c>
      <c r="AB355" s="30">
        <f t="shared" si="245"/>
        <v>20.381654894511485</v>
      </c>
      <c r="AC355" s="31">
        <f t="shared" si="267"/>
        <v>0</v>
      </c>
      <c r="AD355" s="32">
        <f t="shared" si="246"/>
        <v>-1</v>
      </c>
      <c r="AE355" s="33">
        <f t="shared" si="247"/>
        <v>-1</v>
      </c>
      <c r="AF355" s="33">
        <f t="shared" si="248"/>
        <v>-1</v>
      </c>
      <c r="AG355" s="33">
        <f t="shared" si="249"/>
        <v>-1</v>
      </c>
      <c r="AH355" s="38">
        <f t="shared" si="250"/>
        <v>-1</v>
      </c>
      <c r="AI355" s="33">
        <f t="shared" si="251"/>
        <v>-1</v>
      </c>
      <c r="AJ355" s="39">
        <f t="shared" si="252"/>
        <v>-1</v>
      </c>
      <c r="AK355" s="43">
        <f t="shared" si="253"/>
        <v>-1</v>
      </c>
      <c r="AL355" s="4">
        <f t="shared" si="268"/>
        <v>0</v>
      </c>
      <c r="AM355" s="4">
        <f t="shared" si="269"/>
        <v>-3.4516548945111936</v>
      </c>
      <c r="AN355" s="4">
        <f t="shared" si="270"/>
        <v>3.4516548945111936</v>
      </c>
      <c r="AO355" s="4">
        <f t="shared" si="271"/>
        <v>-23.25</v>
      </c>
      <c r="AP355" s="4">
        <f t="shared" si="272"/>
        <v>26.701654894511194</v>
      </c>
      <c r="AQ355" s="4">
        <f t="shared" si="273"/>
        <v>23.25</v>
      </c>
      <c r="AR355" s="4">
        <f t="shared" si="254"/>
        <v>16.930000000000291</v>
      </c>
      <c r="AS355">
        <f t="shared" si="274"/>
        <v>23.25</v>
      </c>
      <c r="AT355" s="6">
        <f t="shared" si="275"/>
        <v>1</v>
      </c>
      <c r="AU355" s="4">
        <f t="shared" si="276"/>
        <v>-2.1389313071511538</v>
      </c>
      <c r="AV355" s="4">
        <f t="shared" si="277"/>
        <v>4.4199842099629612</v>
      </c>
      <c r="AW355">
        <f t="shared" si="278"/>
        <v>0</v>
      </c>
      <c r="AX355">
        <f t="shared" si="279"/>
        <v>1</v>
      </c>
      <c r="AY355">
        <f t="shared" si="280"/>
        <v>0</v>
      </c>
      <c r="AZ355" s="4">
        <f t="shared" si="255"/>
        <v>-3.9100000000000006</v>
      </c>
      <c r="BA355" s="4">
        <f t="shared" si="281"/>
        <v>1974.5749999999998</v>
      </c>
      <c r="BB355" s="4">
        <f t="shared" si="256"/>
        <v>1900.5566666666803</v>
      </c>
      <c r="BC355" s="4">
        <f t="shared" si="257"/>
        <v>1114.0520000000001</v>
      </c>
      <c r="BE355"/>
      <c r="BG355" s="6"/>
      <c r="BM355">
        <f t="shared" si="258"/>
        <v>1</v>
      </c>
    </row>
    <row r="356" spans="1:65" x14ac:dyDescent="0.25">
      <c r="A356">
        <v>2159</v>
      </c>
      <c r="B356" s="1">
        <v>44315</v>
      </c>
      <c r="C356" s="2">
        <v>4206.1400000000003</v>
      </c>
      <c r="D356" s="2">
        <v>4218.78</v>
      </c>
      <c r="E356" s="2">
        <v>4176.8100000000004</v>
      </c>
      <c r="F356" s="2">
        <v>4211.47</v>
      </c>
      <c r="G356" s="2">
        <v>4288940000</v>
      </c>
      <c r="H356" s="2">
        <f t="shared" si="259"/>
        <v>23.581535714763582</v>
      </c>
      <c r="I356" s="2">
        <f t="shared" si="260"/>
        <v>4130.7314999999999</v>
      </c>
      <c r="J356" s="2">
        <f t="shared" si="261"/>
        <v>27.419500840018731</v>
      </c>
      <c r="K356" s="2">
        <f t="shared" si="262"/>
        <v>22.960000000000036</v>
      </c>
      <c r="L356" s="18">
        <v>0.10290000000000001</v>
      </c>
      <c r="M356" s="19">
        <v>18.357451037259867</v>
      </c>
      <c r="N356" s="4">
        <f t="shared" si="235"/>
        <v>41.969999999999345</v>
      </c>
      <c r="O356" s="4">
        <f t="shared" si="263"/>
        <v>35.738000000000014</v>
      </c>
      <c r="P356" s="4">
        <f t="shared" si="236"/>
        <v>7.4478421052631667</v>
      </c>
      <c r="Q356" s="4">
        <f t="shared" si="264"/>
        <v>7.5135327802973739</v>
      </c>
      <c r="R356" s="18">
        <f t="shared" si="237"/>
        <v>4191.861887218045</v>
      </c>
      <c r="S356" s="2">
        <f t="shared" si="238"/>
        <v>19.608112781955242</v>
      </c>
      <c r="T356" s="22">
        <f t="shared" si="239"/>
        <v>0</v>
      </c>
      <c r="U356" s="29">
        <f t="shared" si="240"/>
        <v>4209.2820778379837</v>
      </c>
      <c r="V356" s="30">
        <f t="shared" si="241"/>
        <v>2.1879221620165481</v>
      </c>
      <c r="W356" s="31">
        <f t="shared" si="265"/>
        <v>1</v>
      </c>
      <c r="X356" s="35">
        <f t="shared" si="242"/>
        <v>4204.6262666666662</v>
      </c>
      <c r="Y356" s="30">
        <f t="shared" si="243"/>
        <v>6.8437333333340575</v>
      </c>
      <c r="Z356" s="31">
        <f t="shared" si="266"/>
        <v>1</v>
      </c>
      <c r="AA356" s="29">
        <f t="shared" si="244"/>
        <v>4208.6302642739993</v>
      </c>
      <c r="AB356" s="30">
        <f t="shared" si="245"/>
        <v>2.8397357260009812</v>
      </c>
      <c r="AC356" s="31">
        <f t="shared" si="267"/>
        <v>1</v>
      </c>
      <c r="AD356" s="32">
        <f t="shared" si="246"/>
        <v>1</v>
      </c>
      <c r="AE356" s="33">
        <f t="shared" si="247"/>
        <v>1</v>
      </c>
      <c r="AF356" s="33">
        <f t="shared" si="248"/>
        <v>1</v>
      </c>
      <c r="AG356" s="33">
        <f t="shared" si="249"/>
        <v>1</v>
      </c>
      <c r="AH356" s="38">
        <f t="shared" si="250"/>
        <v>1</v>
      </c>
      <c r="AI356" s="33">
        <f t="shared" si="251"/>
        <v>1</v>
      </c>
      <c r="AJ356" s="39">
        <f t="shared" si="252"/>
        <v>1</v>
      </c>
      <c r="AK356" s="43">
        <f t="shared" si="253"/>
        <v>1</v>
      </c>
      <c r="AL356" s="4">
        <f t="shared" si="268"/>
        <v>12.639999999999418</v>
      </c>
      <c r="AM356" s="4">
        <f t="shared" si="269"/>
        <v>10.149735726000472</v>
      </c>
      <c r="AN356" s="4">
        <f t="shared" si="270"/>
        <v>10.149735726000472</v>
      </c>
      <c r="AO356" s="4">
        <f t="shared" si="271"/>
        <v>-29.329999999999927</v>
      </c>
      <c r="AP356" s="4">
        <f t="shared" si="272"/>
        <v>31.820264273998873</v>
      </c>
      <c r="AQ356" s="4">
        <f t="shared" si="273"/>
        <v>29.329999999999927</v>
      </c>
      <c r="AR356" s="4">
        <f t="shared" si="254"/>
        <v>5.3299999999999272</v>
      </c>
      <c r="AS356">
        <f t="shared" si="274"/>
        <v>29.329999999999927</v>
      </c>
      <c r="AT356" s="6">
        <f t="shared" si="275"/>
        <v>1</v>
      </c>
      <c r="AU356" s="4">
        <f t="shared" si="276"/>
        <v>-6.8150573659104481</v>
      </c>
      <c r="AV356" s="4">
        <f t="shared" si="277"/>
        <v>13.327451037259941</v>
      </c>
      <c r="AW356">
        <f t="shared" si="278"/>
        <v>0</v>
      </c>
      <c r="AX356">
        <f t="shared" si="279"/>
        <v>1</v>
      </c>
      <c r="AY356">
        <f t="shared" si="280"/>
        <v>0</v>
      </c>
      <c r="AZ356" s="4">
        <f t="shared" si="255"/>
        <v>-3.9100000000000006</v>
      </c>
      <c r="BA356" s="4">
        <f t="shared" si="281"/>
        <v>1978.4849999999999</v>
      </c>
      <c r="BB356" s="4">
        <f t="shared" si="256"/>
        <v>1904.4666666666803</v>
      </c>
      <c r="BC356" s="4">
        <f t="shared" si="257"/>
        <v>1117.268</v>
      </c>
      <c r="BE356"/>
      <c r="BG356" s="6"/>
      <c r="BM356">
        <f t="shared" si="258"/>
        <v>1</v>
      </c>
    </row>
    <row r="357" spans="1:65" x14ac:dyDescent="0.25">
      <c r="A357">
        <v>2158</v>
      </c>
      <c r="B357" s="1">
        <v>44314</v>
      </c>
      <c r="C357" s="2">
        <v>4185.1400000000003</v>
      </c>
      <c r="D357" s="2">
        <v>4201.53</v>
      </c>
      <c r="E357" s="2">
        <v>4181.78</v>
      </c>
      <c r="F357" s="2">
        <v>4183.18</v>
      </c>
      <c r="G357" s="2">
        <v>3772390000</v>
      </c>
      <c r="H357" s="2">
        <f t="shared" si="259"/>
        <v>22.050902828581791</v>
      </c>
      <c r="I357" s="2">
        <f t="shared" si="260"/>
        <v>4118.7870000000003</v>
      </c>
      <c r="J357" s="2">
        <f t="shared" si="261"/>
        <v>25.876599792903708</v>
      </c>
      <c r="K357" s="2">
        <f t="shared" si="262"/>
        <v>-1.5799999999999272</v>
      </c>
      <c r="L357" s="18">
        <v>0.10965</v>
      </c>
      <c r="M357" s="19">
        <v>19.578210986164766</v>
      </c>
      <c r="N357" s="4">
        <f t="shared" si="235"/>
        <v>19.75</v>
      </c>
      <c r="O357" s="4">
        <f t="shared" si="263"/>
        <v>36.424000000000071</v>
      </c>
      <c r="P357" s="4">
        <f t="shared" si="236"/>
        <v>8.6818872180451212</v>
      </c>
      <c r="Q357" s="4">
        <f t="shared" si="264"/>
        <v>8.0566098409824036</v>
      </c>
      <c r="R357" s="18">
        <f t="shared" si="237"/>
        <v>4196.9287067669175</v>
      </c>
      <c r="S357" s="2">
        <f t="shared" si="238"/>
        <v>13.748706766917167</v>
      </c>
      <c r="T357" s="22">
        <f t="shared" si="239"/>
        <v>1</v>
      </c>
      <c r="U357" s="29">
        <f t="shared" si="240"/>
        <v>4188.4631902750352</v>
      </c>
      <c r="V357" s="30">
        <f t="shared" si="241"/>
        <v>5.28319027503494</v>
      </c>
      <c r="W357" s="31">
        <f t="shared" si="265"/>
        <v>1</v>
      </c>
      <c r="X357" s="35">
        <f t="shared" si="242"/>
        <v>4186.2103999999999</v>
      </c>
      <c r="Y357" s="30">
        <f t="shared" si="243"/>
        <v>3.0303999999996449</v>
      </c>
      <c r="Z357" s="31">
        <f t="shared" si="266"/>
        <v>1</v>
      </c>
      <c r="AA357" s="29">
        <f t="shared" si="244"/>
        <v>4188.1477996365302</v>
      </c>
      <c r="AB357" s="30">
        <f t="shared" si="245"/>
        <v>4.9677996365298895</v>
      </c>
      <c r="AC357" s="31">
        <f t="shared" si="267"/>
        <v>1</v>
      </c>
      <c r="AD357" s="32">
        <f t="shared" si="246"/>
        <v>1</v>
      </c>
      <c r="AE357" s="33">
        <f t="shared" si="247"/>
        <v>1</v>
      </c>
      <c r="AF357" s="33">
        <f t="shared" si="248"/>
        <v>0</v>
      </c>
      <c r="AG357" s="33">
        <f t="shared" si="249"/>
        <v>0</v>
      </c>
      <c r="AH357" s="38">
        <f t="shared" si="250"/>
        <v>1</v>
      </c>
      <c r="AI357" s="33">
        <f t="shared" si="251"/>
        <v>1</v>
      </c>
      <c r="AJ357" s="39">
        <f t="shared" si="252"/>
        <v>1</v>
      </c>
      <c r="AK357" s="43">
        <f t="shared" si="253"/>
        <v>1</v>
      </c>
      <c r="AL357" s="4">
        <f t="shared" si="268"/>
        <v>16.389999999999418</v>
      </c>
      <c r="AM357" s="4">
        <f t="shared" si="269"/>
        <v>13.382200363469565</v>
      </c>
      <c r="AN357" s="4">
        <f t="shared" si="270"/>
        <v>13.382200363469565</v>
      </c>
      <c r="AO357" s="4">
        <f t="shared" si="271"/>
        <v>-3.3600000000005821</v>
      </c>
      <c r="AP357" s="4">
        <f t="shared" si="272"/>
        <v>6.3677996365304352</v>
      </c>
      <c r="AQ357" s="4">
        <f t="shared" si="273"/>
        <v>3.3600000000005821</v>
      </c>
      <c r="AR357" s="4">
        <f t="shared" si="254"/>
        <v>1.9600000000000364</v>
      </c>
      <c r="AS357">
        <f t="shared" si="274"/>
        <v>13.382200363469565</v>
      </c>
      <c r="AT357" s="6">
        <f t="shared" si="275"/>
        <v>0</v>
      </c>
      <c r="AU357" s="4">
        <f t="shared" si="276"/>
        <v>10.780612396519075</v>
      </c>
      <c r="AV357" s="4">
        <f t="shared" si="277"/>
        <v>17.918210986164731</v>
      </c>
      <c r="AW357">
        <f t="shared" si="278"/>
        <v>0</v>
      </c>
      <c r="AX357">
        <f t="shared" si="279"/>
        <v>0</v>
      </c>
      <c r="AY357">
        <f t="shared" si="280"/>
        <v>0</v>
      </c>
      <c r="AZ357" s="4">
        <f t="shared" si="255"/>
        <v>6.94</v>
      </c>
      <c r="BA357" s="4">
        <f t="shared" si="281"/>
        <v>1982.395</v>
      </c>
      <c r="BB357" s="4">
        <f t="shared" si="256"/>
        <v>1908.3766666666804</v>
      </c>
      <c r="BC357" s="4">
        <f t="shared" si="257"/>
        <v>1108.8679999999999</v>
      </c>
      <c r="BE357"/>
      <c r="BG357" s="6"/>
      <c r="BM357">
        <f t="shared" si="258"/>
        <v>1</v>
      </c>
    </row>
    <row r="358" spans="1:65" x14ac:dyDescent="0.25">
      <c r="A358">
        <v>2157</v>
      </c>
      <c r="B358" s="1">
        <v>44313</v>
      </c>
      <c r="C358" s="2">
        <v>4188.25</v>
      </c>
      <c r="D358" s="2">
        <v>4193.3500000000004</v>
      </c>
      <c r="E358" s="2">
        <v>4176.22</v>
      </c>
      <c r="F358" s="2">
        <v>4186.72</v>
      </c>
      <c r="G358" s="2">
        <v>3703240000</v>
      </c>
      <c r="H358" s="2">
        <f t="shared" si="259"/>
        <v>21.909535722044772</v>
      </c>
      <c r="I358" s="2">
        <f t="shared" si="260"/>
        <v>4107.6970000000001</v>
      </c>
      <c r="J358" s="2">
        <f t="shared" si="261"/>
        <v>26.342174005115663</v>
      </c>
      <c r="K358" s="2">
        <f t="shared" si="262"/>
        <v>0.63000000000010914</v>
      </c>
      <c r="L358" s="18">
        <v>0.11765</v>
      </c>
      <c r="M358" s="19">
        <v>21.011141530424904</v>
      </c>
      <c r="N358" s="4">
        <f t="shared" si="235"/>
        <v>17.130000000000109</v>
      </c>
      <c r="O358" s="4">
        <f t="shared" si="263"/>
        <v>37.531000000000041</v>
      </c>
      <c r="P358" s="4">
        <f t="shared" si="236"/>
        <v>10.208706766917295</v>
      </c>
      <c r="Q358" s="4">
        <f t="shared" si="264"/>
        <v>8.521000705218615</v>
      </c>
      <c r="R358" s="18">
        <f t="shared" si="237"/>
        <v>4198.7826992481205</v>
      </c>
      <c r="S358" s="2">
        <f t="shared" si="238"/>
        <v>12.062699248120225</v>
      </c>
      <c r="T358" s="22">
        <f t="shared" si="239"/>
        <v>1</v>
      </c>
      <c r="U358" s="29">
        <f t="shared" si="240"/>
        <v>4191.6415356421703</v>
      </c>
      <c r="V358" s="30">
        <f t="shared" si="241"/>
        <v>4.9215356421700562</v>
      </c>
      <c r="W358" s="31">
        <f t="shared" si="265"/>
        <v>1</v>
      </c>
      <c r="X358" s="35">
        <f t="shared" si="242"/>
        <v>4202.3474666666734</v>
      </c>
      <c r="Y358" s="30">
        <f t="shared" si="243"/>
        <v>15.627466666673172</v>
      </c>
      <c r="Z358" s="31">
        <f t="shared" si="266"/>
        <v>1</v>
      </c>
      <c r="AA358" s="29">
        <f t="shared" si="244"/>
        <v>4193.1403659856005</v>
      </c>
      <c r="AB358" s="30">
        <f t="shared" si="245"/>
        <v>6.420365985600256</v>
      </c>
      <c r="AC358" s="31">
        <f t="shared" si="267"/>
        <v>1</v>
      </c>
      <c r="AD358" s="32">
        <f t="shared" si="246"/>
        <v>1</v>
      </c>
      <c r="AE358" s="33">
        <f t="shared" si="247"/>
        <v>1</v>
      </c>
      <c r="AF358" s="33">
        <f t="shared" si="248"/>
        <v>0</v>
      </c>
      <c r="AG358" s="33">
        <f t="shared" si="249"/>
        <v>0</v>
      </c>
      <c r="AH358" s="38">
        <f t="shared" si="250"/>
        <v>1</v>
      </c>
      <c r="AI358" s="33">
        <f t="shared" si="251"/>
        <v>1</v>
      </c>
      <c r="AJ358" s="39">
        <f t="shared" si="252"/>
        <v>0</v>
      </c>
      <c r="AK358" s="43">
        <f t="shared" si="253"/>
        <v>0</v>
      </c>
      <c r="AL358" s="4">
        <f t="shared" si="268"/>
        <v>5.1000000000003638</v>
      </c>
      <c r="AM358" s="4">
        <f t="shared" si="269"/>
        <v>0.20963401439985319</v>
      </c>
      <c r="AN358" s="4">
        <f t="shared" si="270"/>
        <v>0.20963401439985319</v>
      </c>
      <c r="AO358" s="4">
        <f t="shared" si="271"/>
        <v>-12.029999999999745</v>
      </c>
      <c r="AP358" s="4">
        <f t="shared" si="272"/>
        <v>16.920365985600256</v>
      </c>
      <c r="AQ358" s="4">
        <f t="shared" si="273"/>
        <v>12.029999999999745</v>
      </c>
      <c r="AR358" s="4">
        <f t="shared" si="254"/>
        <v>1.5299999999997453</v>
      </c>
      <c r="AS358">
        <f t="shared" si="274"/>
        <v>12.029999999999745</v>
      </c>
      <c r="AT358" s="6">
        <f t="shared" si="275"/>
        <v>0</v>
      </c>
      <c r="AU358" s="4">
        <f t="shared" si="276"/>
        <v>12.663863327141584</v>
      </c>
      <c r="AV358" s="4">
        <f t="shared" si="277"/>
        <v>19.78114153042516</v>
      </c>
      <c r="AW358">
        <f t="shared" si="278"/>
        <v>0</v>
      </c>
      <c r="AX358">
        <f t="shared" si="279"/>
        <v>0</v>
      </c>
      <c r="AY358">
        <f t="shared" si="280"/>
        <v>0</v>
      </c>
      <c r="AZ358" s="4">
        <f t="shared" si="255"/>
        <v>6.94</v>
      </c>
      <c r="BA358" s="4">
        <f t="shared" si="281"/>
        <v>1975.4549999999999</v>
      </c>
      <c r="BB358" s="4">
        <f t="shared" si="256"/>
        <v>1901.4366666666804</v>
      </c>
      <c r="BC358" s="4">
        <f t="shared" si="257"/>
        <v>1110.1119999999999</v>
      </c>
      <c r="BE358"/>
      <c r="BG358" s="6"/>
      <c r="BM358">
        <f t="shared" si="258"/>
        <v>1</v>
      </c>
    </row>
    <row r="359" spans="1:65" x14ac:dyDescent="0.25">
      <c r="A359">
        <v>2156</v>
      </c>
      <c r="B359" s="1">
        <v>44312</v>
      </c>
      <c r="C359" s="2">
        <v>4185.03</v>
      </c>
      <c r="D359" s="2">
        <v>4194.1899999999996</v>
      </c>
      <c r="E359" s="2">
        <v>4182.3599999999997</v>
      </c>
      <c r="F359" s="2">
        <v>4187.62</v>
      </c>
      <c r="G359" s="2">
        <v>3738920000</v>
      </c>
      <c r="H359" s="2">
        <f t="shared" si="259"/>
        <v>21.44983048366063</v>
      </c>
      <c r="I359" s="2">
        <f t="shared" si="260"/>
        <v>4096.7499999999991</v>
      </c>
      <c r="J359" s="2">
        <f t="shared" si="261"/>
        <v>26.296828160745715</v>
      </c>
      <c r="K359" s="2">
        <f t="shared" si="262"/>
        <v>4.8599999999996726</v>
      </c>
      <c r="L359" s="18">
        <v>0.12045</v>
      </c>
      <c r="M359" s="19">
        <v>21.472924632296809</v>
      </c>
      <c r="N359" s="4">
        <f t="shared" si="235"/>
        <v>14.019999999999527</v>
      </c>
      <c r="O359" s="4">
        <f t="shared" si="263"/>
        <v>38.174999999999997</v>
      </c>
      <c r="P359" s="4">
        <f t="shared" si="236"/>
        <v>11.162699248120294</v>
      </c>
      <c r="Q359" s="4">
        <f t="shared" si="264"/>
        <v>8.6962452363346774</v>
      </c>
      <c r="R359" s="18">
        <f t="shared" si="237"/>
        <v>4191.8989398496242</v>
      </c>
      <c r="S359" s="2">
        <f t="shared" si="238"/>
        <v>4.2789398496242939</v>
      </c>
      <c r="T359" s="22">
        <f t="shared" si="239"/>
        <v>1</v>
      </c>
      <c r="U359" s="29">
        <f t="shared" si="240"/>
        <v>4188.4806233494564</v>
      </c>
      <c r="V359" s="30">
        <f t="shared" si="241"/>
        <v>0.86062334945654584</v>
      </c>
      <c r="W359" s="31">
        <f t="shared" si="265"/>
        <v>1</v>
      </c>
      <c r="X359" s="35">
        <f t="shared" si="242"/>
        <v>4174.0814666666702</v>
      </c>
      <c r="Y359" s="30">
        <f t="shared" si="243"/>
        <v>13.538533333329724</v>
      </c>
      <c r="Z359" s="31">
        <f t="shared" si="266"/>
        <v>1</v>
      </c>
      <c r="AA359" s="29">
        <f t="shared" si="244"/>
        <v>4186.4647414138662</v>
      </c>
      <c r="AB359" s="30">
        <f t="shared" si="245"/>
        <v>1.1552585861336411</v>
      </c>
      <c r="AC359" s="31">
        <f t="shared" si="267"/>
        <v>1</v>
      </c>
      <c r="AD359" s="32">
        <f t="shared" si="246"/>
        <v>1</v>
      </c>
      <c r="AE359" s="33">
        <f t="shared" si="247"/>
        <v>0</v>
      </c>
      <c r="AF359" s="33">
        <f t="shared" si="248"/>
        <v>0</v>
      </c>
      <c r="AG359" s="33">
        <f t="shared" si="249"/>
        <v>0</v>
      </c>
      <c r="AH359" s="38">
        <f t="shared" si="250"/>
        <v>0</v>
      </c>
      <c r="AI359" s="33">
        <f t="shared" si="251"/>
        <v>0</v>
      </c>
      <c r="AJ359" s="39">
        <f t="shared" si="252"/>
        <v>0</v>
      </c>
      <c r="AK359" s="43">
        <f t="shared" si="253"/>
        <v>0</v>
      </c>
      <c r="AL359" s="4">
        <f t="shared" si="268"/>
        <v>9.1599999999998545</v>
      </c>
      <c r="AM359" s="4">
        <f t="shared" si="269"/>
        <v>7.72525858613335</v>
      </c>
      <c r="AN359" s="4">
        <f t="shared" si="270"/>
        <v>7.72525858613335</v>
      </c>
      <c r="AO359" s="4">
        <f t="shared" si="271"/>
        <v>-2.6700000000000728</v>
      </c>
      <c r="AP359" s="4">
        <f t="shared" si="272"/>
        <v>4.1047414138665772</v>
      </c>
      <c r="AQ359" s="4">
        <f t="shared" si="273"/>
        <v>2.6700000000000728</v>
      </c>
      <c r="AR359" s="4">
        <f t="shared" si="254"/>
        <v>2.5900000000001455</v>
      </c>
      <c r="AS359">
        <f t="shared" si="274"/>
        <v>7.72525858613335</v>
      </c>
      <c r="AT359" s="6">
        <f t="shared" si="275"/>
        <v>0</v>
      </c>
      <c r="AU359" s="4">
        <f t="shared" si="276"/>
        <v>14.379623517167591</v>
      </c>
      <c r="AV359" s="4">
        <f t="shared" si="277"/>
        <v>19.182924632296665</v>
      </c>
      <c r="AW359">
        <f t="shared" si="278"/>
        <v>0</v>
      </c>
      <c r="AX359">
        <f t="shared" si="279"/>
        <v>0</v>
      </c>
      <c r="AY359">
        <f t="shared" si="280"/>
        <v>0</v>
      </c>
      <c r="AZ359" s="4">
        <f t="shared" si="255"/>
        <v>6.94</v>
      </c>
      <c r="BA359" s="4">
        <f t="shared" si="281"/>
        <v>1968.5149999999999</v>
      </c>
      <c r="BB359" s="4">
        <f t="shared" si="256"/>
        <v>1899.1233333333471</v>
      </c>
      <c r="BC359" s="4">
        <f t="shared" si="257"/>
        <v>1108.8239999999998</v>
      </c>
      <c r="BE359"/>
      <c r="BG359" s="6"/>
      <c r="BM359">
        <f t="shared" si="258"/>
        <v>0</v>
      </c>
    </row>
    <row r="360" spans="1:65" x14ac:dyDescent="0.25">
      <c r="A360">
        <v>2155</v>
      </c>
      <c r="B360" s="1">
        <v>44309</v>
      </c>
      <c r="C360" s="2">
        <v>4138.78</v>
      </c>
      <c r="D360" s="2">
        <v>4194.17</v>
      </c>
      <c r="E360" s="2">
        <v>4138.78</v>
      </c>
      <c r="F360" s="2">
        <v>4180.17</v>
      </c>
      <c r="G360" s="2">
        <v>3568080000</v>
      </c>
      <c r="H360" s="2">
        <f t="shared" si="259"/>
        <v>20.438291975820558</v>
      </c>
      <c r="I360" s="2">
        <f t="shared" si="260"/>
        <v>4083.3544999999999</v>
      </c>
      <c r="J360" s="2">
        <f t="shared" si="261"/>
        <v>25.881119617040955</v>
      </c>
      <c r="K360" s="2">
        <f t="shared" si="262"/>
        <v>3.8000000000001819</v>
      </c>
      <c r="L360" s="18">
        <v>0.109</v>
      </c>
      <c r="M360" s="19">
        <v>19.221636611566037</v>
      </c>
      <c r="N360" s="4">
        <f t="shared" si="235"/>
        <v>59.190000000000509</v>
      </c>
      <c r="O360" s="4">
        <f t="shared" si="263"/>
        <v>38.467000000000098</v>
      </c>
      <c r="P360" s="4">
        <f t="shared" si="236"/>
        <v>11.728939849624055</v>
      </c>
      <c r="Q360" s="4">
        <f t="shared" si="264"/>
        <v>8.8477521780945878</v>
      </c>
      <c r="R360" s="18">
        <f t="shared" si="237"/>
        <v>4148.0012481203003</v>
      </c>
      <c r="S360" s="2">
        <f t="shared" si="238"/>
        <v>32.168751879699812</v>
      </c>
      <c r="T360" s="22">
        <f t="shared" si="239"/>
        <v>0</v>
      </c>
      <c r="U360" s="29">
        <f t="shared" si="240"/>
        <v>4142.2190376041663</v>
      </c>
      <c r="V360" s="30">
        <f t="shared" si="241"/>
        <v>37.950962395833812</v>
      </c>
      <c r="W360" s="31">
        <f t="shared" si="265"/>
        <v>0</v>
      </c>
      <c r="X360" s="35">
        <f t="shared" si="242"/>
        <v>4152.5170666666663</v>
      </c>
      <c r="Y360" s="30">
        <f t="shared" si="243"/>
        <v>27.652933333333749</v>
      </c>
      <c r="Z360" s="31">
        <f t="shared" si="266"/>
        <v>0</v>
      </c>
      <c r="AA360" s="29">
        <f t="shared" si="244"/>
        <v>4143.6607616729161</v>
      </c>
      <c r="AB360" s="30">
        <f t="shared" si="245"/>
        <v>36.509238327083949</v>
      </c>
      <c r="AC360" s="31">
        <f t="shared" si="267"/>
        <v>0</v>
      </c>
      <c r="AD360" s="32">
        <f t="shared" si="246"/>
        <v>-1</v>
      </c>
      <c r="AE360" s="33">
        <f t="shared" si="247"/>
        <v>0</v>
      </c>
      <c r="AF360" s="33">
        <f t="shared" si="248"/>
        <v>0</v>
      </c>
      <c r="AG360" s="33">
        <f t="shared" si="249"/>
        <v>0</v>
      </c>
      <c r="AH360" s="38">
        <f t="shared" si="250"/>
        <v>0</v>
      </c>
      <c r="AI360" s="33">
        <f t="shared" si="251"/>
        <v>0</v>
      </c>
      <c r="AJ360" s="39">
        <f t="shared" si="252"/>
        <v>0</v>
      </c>
      <c r="AK360" s="43">
        <f t="shared" si="253"/>
        <v>0</v>
      </c>
      <c r="AL360" s="4">
        <f t="shared" si="268"/>
        <v>55.390000000000327</v>
      </c>
      <c r="AM360" s="4">
        <f t="shared" si="269"/>
        <v>50.509238327083949</v>
      </c>
      <c r="AN360" s="4">
        <f t="shared" si="270"/>
        <v>50.509238327083949</v>
      </c>
      <c r="AO360" s="4">
        <f t="shared" si="271"/>
        <v>0</v>
      </c>
      <c r="AP360" s="4">
        <f t="shared" si="272"/>
        <v>4.8807616729163783</v>
      </c>
      <c r="AQ360" s="4">
        <f t="shared" si="273"/>
        <v>0</v>
      </c>
      <c r="AR360" s="4">
        <f t="shared" si="254"/>
        <v>41.390000000000327</v>
      </c>
      <c r="AS360">
        <f t="shared" si="274"/>
        <v>50.509238327083949</v>
      </c>
      <c r="AT360" s="6">
        <f t="shared" si="275"/>
        <v>1</v>
      </c>
      <c r="AU360" s="4">
        <f t="shared" si="276"/>
        <v>-23.071569935698545</v>
      </c>
      <c r="AV360" s="4">
        <f t="shared" si="277"/>
        <v>-21.86836338843429</v>
      </c>
      <c r="AW360">
        <f t="shared" si="278"/>
        <v>1</v>
      </c>
      <c r="AX360">
        <f t="shared" si="279"/>
        <v>0</v>
      </c>
      <c r="AY360">
        <f t="shared" si="280"/>
        <v>0</v>
      </c>
      <c r="AZ360" s="4">
        <f t="shared" si="255"/>
        <v>-3.9100000000000006</v>
      </c>
      <c r="BA360" s="4">
        <f t="shared" si="281"/>
        <v>1961.5749999999998</v>
      </c>
      <c r="BB360" s="4">
        <f t="shared" si="256"/>
        <v>1899.1233333333471</v>
      </c>
      <c r="BC360" s="4">
        <f t="shared" si="257"/>
        <v>1090.3239999999998</v>
      </c>
      <c r="BE360"/>
      <c r="BG360" s="6"/>
      <c r="BM360">
        <f t="shared" si="258"/>
        <v>0</v>
      </c>
    </row>
    <row r="361" spans="1:65" x14ac:dyDescent="0.25">
      <c r="A361">
        <v>2154</v>
      </c>
      <c r="B361" s="1">
        <v>44308</v>
      </c>
      <c r="C361" s="2">
        <v>4170.46</v>
      </c>
      <c r="D361" s="2">
        <v>4179.57</v>
      </c>
      <c r="E361" s="2">
        <v>4123.6899999999996</v>
      </c>
      <c r="F361" s="2">
        <v>4134.9799999999996</v>
      </c>
      <c r="G361" s="2">
        <v>4235040000</v>
      </c>
      <c r="H361" s="2">
        <f t="shared" si="259"/>
        <v>26.339968446787942</v>
      </c>
      <c r="I361" s="2">
        <f t="shared" si="260"/>
        <v>4070.3824999999997</v>
      </c>
      <c r="J361" s="2">
        <f t="shared" si="261"/>
        <v>26.755212595915481</v>
      </c>
      <c r="K361" s="2">
        <f t="shared" si="262"/>
        <v>-2.9600000000000364</v>
      </c>
      <c r="L361" s="18">
        <v>0.13405</v>
      </c>
      <c r="M361" s="19">
        <v>23.858842079465571</v>
      </c>
      <c r="N361" s="4">
        <f t="shared" si="235"/>
        <v>55.880000000000109</v>
      </c>
      <c r="O361" s="4">
        <f t="shared" si="263"/>
        <v>35.944999999999979</v>
      </c>
      <c r="P361" s="4">
        <f t="shared" si="236"/>
        <v>13.021248120300745</v>
      </c>
      <c r="Q361" s="4">
        <f t="shared" si="264"/>
        <v>8.8180451388888859</v>
      </c>
      <c r="R361" s="18">
        <f t="shared" si="237"/>
        <v>4188.3312330827066</v>
      </c>
      <c r="S361" s="2">
        <f t="shared" si="238"/>
        <v>53.35123308270704</v>
      </c>
      <c r="T361" s="22">
        <f t="shared" si="239"/>
        <v>0</v>
      </c>
      <c r="U361" s="29">
        <f t="shared" si="240"/>
        <v>4173.8319234649125</v>
      </c>
      <c r="V361" s="30">
        <f t="shared" si="241"/>
        <v>38.851923464912943</v>
      </c>
      <c r="W361" s="31">
        <f t="shared" si="265"/>
        <v>0</v>
      </c>
      <c r="X361" s="35">
        <f t="shared" si="242"/>
        <v>4159.9058666666688</v>
      </c>
      <c r="Y361" s="30">
        <f t="shared" si="243"/>
        <v>24.925866666669208</v>
      </c>
      <c r="Z361" s="31">
        <f t="shared" si="266"/>
        <v>0</v>
      </c>
      <c r="AA361" s="29">
        <f t="shared" si="244"/>
        <v>4171.8822755131587</v>
      </c>
      <c r="AB361" s="30">
        <f t="shared" si="245"/>
        <v>36.902275513159111</v>
      </c>
      <c r="AC361" s="31">
        <f t="shared" si="267"/>
        <v>0</v>
      </c>
      <c r="AD361" s="32">
        <f t="shared" si="246"/>
        <v>-1</v>
      </c>
      <c r="AE361" s="33">
        <f t="shared" si="247"/>
        <v>0</v>
      </c>
      <c r="AF361" s="33">
        <f t="shared" si="248"/>
        <v>0</v>
      </c>
      <c r="AG361" s="33">
        <f t="shared" si="249"/>
        <v>0</v>
      </c>
      <c r="AH361" s="38">
        <f t="shared" si="250"/>
        <v>0</v>
      </c>
      <c r="AI361" s="33">
        <f t="shared" si="251"/>
        <v>0</v>
      </c>
      <c r="AJ361" s="39">
        <f t="shared" si="252"/>
        <v>0</v>
      </c>
      <c r="AK361" s="43">
        <f t="shared" si="253"/>
        <v>0</v>
      </c>
      <c r="AL361" s="4">
        <f t="shared" si="268"/>
        <v>9.1099999999996726</v>
      </c>
      <c r="AM361" s="4">
        <f t="shared" si="269"/>
        <v>7.6877244868410344</v>
      </c>
      <c r="AN361" s="4">
        <f t="shared" si="270"/>
        <v>7.6877244868410344</v>
      </c>
      <c r="AO361" s="4">
        <f t="shared" si="271"/>
        <v>-46.770000000000437</v>
      </c>
      <c r="AP361" s="4">
        <f t="shared" si="272"/>
        <v>48.192275513159075</v>
      </c>
      <c r="AQ361" s="4">
        <f t="shared" si="273"/>
        <v>46.770000000000437</v>
      </c>
      <c r="AR361" s="4">
        <f t="shared" si="254"/>
        <v>35.480000000000473</v>
      </c>
      <c r="AS361">
        <f t="shared" si="274"/>
        <v>46.770000000000437</v>
      </c>
      <c r="AT361" s="6">
        <f t="shared" si="275"/>
        <v>1</v>
      </c>
      <c r="AU361" s="4">
        <f t="shared" si="276"/>
        <v>-22.485284170959392</v>
      </c>
      <c r="AV361" s="4">
        <f t="shared" si="277"/>
        <v>-11.321157920534901</v>
      </c>
      <c r="AW361">
        <f t="shared" si="278"/>
        <v>1</v>
      </c>
      <c r="AX361">
        <f t="shared" si="279"/>
        <v>0</v>
      </c>
      <c r="AY361">
        <f t="shared" si="280"/>
        <v>0</v>
      </c>
      <c r="AZ361" s="4">
        <f t="shared" si="255"/>
        <v>-3.9100000000000006</v>
      </c>
      <c r="BA361" s="4">
        <f t="shared" si="281"/>
        <v>1965.4849999999999</v>
      </c>
      <c r="BB361" s="4">
        <f t="shared" si="256"/>
        <v>1899.1233333333471</v>
      </c>
      <c r="BC361" s="4">
        <f t="shared" si="257"/>
        <v>1102.9959999999999</v>
      </c>
      <c r="BE361"/>
      <c r="BG361" s="6"/>
      <c r="BM361">
        <f t="shared" si="258"/>
        <v>0</v>
      </c>
    </row>
    <row r="362" spans="1:65" x14ac:dyDescent="0.25">
      <c r="A362">
        <v>2153</v>
      </c>
      <c r="B362" s="1">
        <v>44307</v>
      </c>
      <c r="C362" s="2">
        <v>4128.42</v>
      </c>
      <c r="D362" s="2">
        <v>4175.0200000000004</v>
      </c>
      <c r="E362" s="2">
        <v>4126.3500000000004</v>
      </c>
      <c r="F362" s="2">
        <v>4173.42</v>
      </c>
      <c r="G362" s="2">
        <v>3865820000</v>
      </c>
      <c r="H362" s="2">
        <f t="shared" si="259"/>
        <v>29.600722307253267</v>
      </c>
      <c r="I362" s="2">
        <f t="shared" si="260"/>
        <v>4057.8559999999989</v>
      </c>
      <c r="J362" s="2">
        <f t="shared" si="261"/>
        <v>30.226308073214103</v>
      </c>
      <c r="K362" s="2">
        <f t="shared" si="262"/>
        <v>-6.5199999999995271</v>
      </c>
      <c r="L362" s="18">
        <v>0.11975</v>
      </c>
      <c r="M362" s="19">
        <v>21.117144199166127</v>
      </c>
      <c r="N362" s="4">
        <f t="shared" si="235"/>
        <v>48.670000000000073</v>
      </c>
      <c r="O362" s="4">
        <f t="shared" si="263"/>
        <v>32.180999999999948</v>
      </c>
      <c r="P362" s="4">
        <f t="shared" si="236"/>
        <v>14.911233082706769</v>
      </c>
      <c r="Q362" s="4">
        <f t="shared" si="264"/>
        <v>8.6459576023391804</v>
      </c>
      <c r="R362" s="18">
        <f t="shared" si="237"/>
        <v>4150.4591578947366</v>
      </c>
      <c r="S362" s="2">
        <f t="shared" si="238"/>
        <v>22.960842105263509</v>
      </c>
      <c r="T362" s="22">
        <f t="shared" si="239"/>
        <v>1</v>
      </c>
      <c r="U362" s="29">
        <f t="shared" si="240"/>
        <v>4131.649549248089</v>
      </c>
      <c r="V362" s="30">
        <f t="shared" si="241"/>
        <v>41.770450751911085</v>
      </c>
      <c r="W362" s="31">
        <f t="shared" si="265"/>
        <v>0</v>
      </c>
      <c r="X362" s="35">
        <f t="shared" si="242"/>
        <v>4122.9167999999991</v>
      </c>
      <c r="Y362" s="30">
        <f t="shared" si="243"/>
        <v>50.503200000001016</v>
      </c>
      <c r="Z362" s="31">
        <f t="shared" si="266"/>
        <v>0</v>
      </c>
      <c r="AA362" s="29">
        <f t="shared" si="244"/>
        <v>4130.4269643533562</v>
      </c>
      <c r="AB362" s="30">
        <f t="shared" si="245"/>
        <v>42.993035646643875</v>
      </c>
      <c r="AC362" s="31">
        <f t="shared" si="267"/>
        <v>0</v>
      </c>
      <c r="AD362" s="32">
        <f t="shared" si="246"/>
        <v>-1</v>
      </c>
      <c r="AE362" s="33">
        <f t="shared" si="247"/>
        <v>0</v>
      </c>
      <c r="AF362" s="33">
        <f t="shared" si="248"/>
        <v>0</v>
      </c>
      <c r="AG362" s="33">
        <f t="shared" si="249"/>
        <v>0</v>
      </c>
      <c r="AH362" s="38">
        <f t="shared" si="250"/>
        <v>-1</v>
      </c>
      <c r="AI362" s="33">
        <f t="shared" si="251"/>
        <v>0</v>
      </c>
      <c r="AJ362" s="39">
        <f t="shared" si="252"/>
        <v>0</v>
      </c>
      <c r="AK362" s="43">
        <f t="shared" si="253"/>
        <v>0</v>
      </c>
      <c r="AL362" s="4">
        <f t="shared" si="268"/>
        <v>46.600000000000364</v>
      </c>
      <c r="AM362" s="4">
        <f t="shared" si="269"/>
        <v>44.593035646644239</v>
      </c>
      <c r="AN362" s="4">
        <f t="shared" si="270"/>
        <v>44.593035646644239</v>
      </c>
      <c r="AO362" s="4">
        <f t="shared" si="271"/>
        <v>-2.069999999999709</v>
      </c>
      <c r="AP362" s="4">
        <f t="shared" si="272"/>
        <v>4.0769643533558337</v>
      </c>
      <c r="AQ362" s="4">
        <f t="shared" si="273"/>
        <v>2.069999999999709</v>
      </c>
      <c r="AR362" s="4">
        <f t="shared" si="254"/>
        <v>45</v>
      </c>
      <c r="AS362">
        <f t="shared" si="274"/>
        <v>44.593035646644239</v>
      </c>
      <c r="AT362" s="6">
        <f t="shared" si="275"/>
        <v>1</v>
      </c>
      <c r="AU362" s="4">
        <f t="shared" si="276"/>
        <v>-15.445761720235328</v>
      </c>
      <c r="AV362" s="4">
        <f t="shared" si="277"/>
        <v>-23.582855800833872</v>
      </c>
      <c r="AW362">
        <f t="shared" si="278"/>
        <v>1</v>
      </c>
      <c r="AX362">
        <f t="shared" si="279"/>
        <v>0</v>
      </c>
      <c r="AY362">
        <f t="shared" si="280"/>
        <v>0</v>
      </c>
      <c r="AZ362" s="4">
        <f t="shared" si="255"/>
        <v>-3.9100000000000006</v>
      </c>
      <c r="BA362" s="4">
        <f t="shared" si="281"/>
        <v>1969.395</v>
      </c>
      <c r="BB362" s="4">
        <f t="shared" si="256"/>
        <v>1899.1233333333471</v>
      </c>
      <c r="BC362" s="4">
        <f t="shared" si="257"/>
        <v>1086.18</v>
      </c>
      <c r="BE362"/>
      <c r="BG362" s="6"/>
      <c r="BM362">
        <f t="shared" si="258"/>
        <v>0</v>
      </c>
    </row>
    <row r="363" spans="1:65" x14ac:dyDescent="0.25">
      <c r="A363">
        <v>2152</v>
      </c>
      <c r="B363" s="1">
        <v>44306</v>
      </c>
      <c r="C363" s="2">
        <v>4159.18</v>
      </c>
      <c r="D363" s="2">
        <v>4159.18</v>
      </c>
      <c r="E363" s="2">
        <v>4118.38</v>
      </c>
      <c r="F363" s="2">
        <v>4134.9399999999996</v>
      </c>
      <c r="G363" s="2">
        <v>4338230000</v>
      </c>
      <c r="H363" s="2">
        <f t="shared" si="259"/>
        <v>35.565408225159374</v>
      </c>
      <c r="I363" s="2">
        <f t="shared" si="260"/>
        <v>4048.3149999999996</v>
      </c>
      <c r="J363" s="2">
        <f t="shared" si="261"/>
        <v>34.745855095475704</v>
      </c>
      <c r="K363" s="2">
        <f t="shared" si="262"/>
        <v>-4.0799999999999272</v>
      </c>
      <c r="L363" s="18">
        <v>0.14274999999999999</v>
      </c>
      <c r="M363" s="19">
        <v>25.345455588181665</v>
      </c>
      <c r="N363" s="4">
        <f t="shared" si="235"/>
        <v>44.880000000000109</v>
      </c>
      <c r="O363" s="4">
        <f t="shared" si="263"/>
        <v>28.795999999999957</v>
      </c>
      <c r="P363" s="4">
        <f t="shared" si="236"/>
        <v>15.519157894736841</v>
      </c>
      <c r="Q363" s="4">
        <f t="shared" si="264"/>
        <v>8.2808955079206807</v>
      </c>
      <c r="R363" s="18">
        <f t="shared" si="237"/>
        <v>4179.1697518796991</v>
      </c>
      <c r="S363" s="2">
        <f t="shared" si="238"/>
        <v>44.229751879699506</v>
      </c>
      <c r="T363" s="22">
        <f t="shared" si="239"/>
        <v>0</v>
      </c>
      <c r="U363" s="29">
        <f t="shared" si="240"/>
        <v>4162.3337519188599</v>
      </c>
      <c r="V363" s="30">
        <f t="shared" si="241"/>
        <v>27.393751918860289</v>
      </c>
      <c r="W363" s="31">
        <f t="shared" si="265"/>
        <v>0</v>
      </c>
      <c r="X363" s="35">
        <f t="shared" si="242"/>
        <v>4161.4655999999995</v>
      </c>
      <c r="Y363" s="30">
        <f t="shared" si="243"/>
        <v>26.52559999999994</v>
      </c>
      <c r="Z363" s="31">
        <f t="shared" si="266"/>
        <v>0</v>
      </c>
      <c r="AA363" s="29">
        <f t="shared" si="244"/>
        <v>4162.2122106502193</v>
      </c>
      <c r="AB363" s="30">
        <f t="shared" si="245"/>
        <v>27.272210650219677</v>
      </c>
      <c r="AC363" s="31">
        <f t="shared" si="267"/>
        <v>0</v>
      </c>
      <c r="AD363" s="32">
        <f t="shared" si="246"/>
        <v>-1</v>
      </c>
      <c r="AE363" s="33">
        <f t="shared" si="247"/>
        <v>0</v>
      </c>
      <c r="AF363" s="33">
        <f t="shared" si="248"/>
        <v>0</v>
      </c>
      <c r="AG363" s="33">
        <f t="shared" si="249"/>
        <v>0</v>
      </c>
      <c r="AH363" s="38">
        <f t="shared" si="250"/>
        <v>-1</v>
      </c>
      <c r="AI363" s="33">
        <f t="shared" si="251"/>
        <v>-1</v>
      </c>
      <c r="AJ363" s="39">
        <f t="shared" si="252"/>
        <v>-1</v>
      </c>
      <c r="AK363" s="43">
        <f t="shared" si="253"/>
        <v>0</v>
      </c>
      <c r="AL363" s="4">
        <f t="shared" si="268"/>
        <v>0</v>
      </c>
      <c r="AM363" s="4">
        <f t="shared" si="269"/>
        <v>-3.0322106502189854</v>
      </c>
      <c r="AN363" s="4">
        <f t="shared" si="270"/>
        <v>3.0322106502189854</v>
      </c>
      <c r="AO363" s="4">
        <f t="shared" si="271"/>
        <v>-40.800000000000182</v>
      </c>
      <c r="AP363" s="4">
        <f t="shared" si="272"/>
        <v>43.832210650219167</v>
      </c>
      <c r="AQ363" s="4">
        <f t="shared" si="273"/>
        <v>40.800000000000182</v>
      </c>
      <c r="AR363" s="4">
        <f t="shared" si="254"/>
        <v>24.240000000000691</v>
      </c>
      <c r="AS363">
        <f t="shared" si="274"/>
        <v>40.800000000000182</v>
      </c>
      <c r="AT363" s="6">
        <f t="shared" si="275"/>
        <v>1</v>
      </c>
      <c r="AU363" s="4">
        <f t="shared" si="276"/>
        <v>-13.827084594902413</v>
      </c>
      <c r="AV363" s="4">
        <f t="shared" si="277"/>
        <v>1.4054555881809734</v>
      </c>
      <c r="AW363">
        <f t="shared" si="278"/>
        <v>0</v>
      </c>
      <c r="AX363">
        <f t="shared" si="279"/>
        <v>1</v>
      </c>
      <c r="AY363">
        <f t="shared" si="280"/>
        <v>0</v>
      </c>
      <c r="AZ363" s="4">
        <f t="shared" si="255"/>
        <v>-3.9100000000000006</v>
      </c>
      <c r="BA363" s="4">
        <f t="shared" si="281"/>
        <v>1973.3050000000001</v>
      </c>
      <c r="BB363" s="4">
        <f t="shared" si="256"/>
        <v>1899.1233333333471</v>
      </c>
      <c r="BC363" s="4">
        <f t="shared" si="257"/>
        <v>1098.4839999999999</v>
      </c>
      <c r="BE363"/>
      <c r="BG363" s="6"/>
      <c r="BM363">
        <f t="shared" si="258"/>
        <v>1</v>
      </c>
    </row>
    <row r="364" spans="1:65" x14ac:dyDescent="0.25">
      <c r="A364">
        <v>2151</v>
      </c>
      <c r="B364" s="1">
        <v>44305</v>
      </c>
      <c r="C364" s="2">
        <v>4179.8</v>
      </c>
      <c r="D364" s="2">
        <v>4180.8100000000004</v>
      </c>
      <c r="E364" s="2">
        <v>4150.47</v>
      </c>
      <c r="F364" s="2">
        <v>4163.26</v>
      </c>
      <c r="G364" s="2">
        <v>3788020000</v>
      </c>
      <c r="H364" s="2">
        <f t="shared" si="259"/>
        <v>37.942997143375898</v>
      </c>
      <c r="I364" s="2">
        <f t="shared" si="260"/>
        <v>4036.1799999999994</v>
      </c>
      <c r="J364" s="2">
        <f t="shared" si="261"/>
        <v>37.933771993193403</v>
      </c>
      <c r="K364" s="2">
        <f t="shared" si="262"/>
        <v>-5.6700000000000728</v>
      </c>
      <c r="L364" s="18">
        <v>0.13140000000000002</v>
      </c>
      <c r="M364" s="19">
        <v>23.454709047911106</v>
      </c>
      <c r="N364" s="4">
        <f t="shared" si="235"/>
        <v>35</v>
      </c>
      <c r="O364" s="4">
        <f t="shared" si="263"/>
        <v>26.116999999999962</v>
      </c>
      <c r="P364" s="4">
        <f t="shared" si="236"/>
        <v>15.909751879699252</v>
      </c>
      <c r="Q364" s="4">
        <f t="shared" si="264"/>
        <v>8.0865433816914134</v>
      </c>
      <c r="R364" s="18">
        <f t="shared" si="237"/>
        <v>4201.4236466165412</v>
      </c>
      <c r="S364" s="2">
        <f t="shared" si="238"/>
        <v>38.163646616540973</v>
      </c>
      <c r="T364" s="22">
        <f t="shared" si="239"/>
        <v>0</v>
      </c>
      <c r="U364" s="29">
        <f t="shared" si="240"/>
        <v>4182.7930985250196</v>
      </c>
      <c r="V364" s="30">
        <f t="shared" si="241"/>
        <v>19.533098525019341</v>
      </c>
      <c r="W364" s="31">
        <f t="shared" si="265"/>
        <v>0</v>
      </c>
      <c r="X364" s="35">
        <f t="shared" si="242"/>
        <v>4190.1922666666651</v>
      </c>
      <c r="Y364" s="30">
        <f t="shared" si="243"/>
        <v>26.932266666664873</v>
      </c>
      <c r="Z364" s="31">
        <f t="shared" si="266"/>
        <v>0</v>
      </c>
      <c r="AA364" s="29">
        <f t="shared" si="244"/>
        <v>4183.8289820648497</v>
      </c>
      <c r="AB364" s="30">
        <f t="shared" si="245"/>
        <v>20.568982064849479</v>
      </c>
      <c r="AC364" s="31">
        <f t="shared" si="267"/>
        <v>0</v>
      </c>
      <c r="AD364" s="32">
        <f t="shared" si="246"/>
        <v>-1</v>
      </c>
      <c r="AE364" s="33">
        <f t="shared" si="247"/>
        <v>-1</v>
      </c>
      <c r="AF364" s="33">
        <f t="shared" si="248"/>
        <v>-1</v>
      </c>
      <c r="AG364" s="33">
        <f t="shared" si="249"/>
        <v>0</v>
      </c>
      <c r="AH364" s="38">
        <f t="shared" si="250"/>
        <v>-1</v>
      </c>
      <c r="AI364" s="33">
        <f t="shared" si="251"/>
        <v>-1</v>
      </c>
      <c r="AJ364" s="39">
        <f t="shared" si="252"/>
        <v>-1</v>
      </c>
      <c r="AK364" s="43">
        <f t="shared" si="253"/>
        <v>-1</v>
      </c>
      <c r="AL364" s="4">
        <f t="shared" si="268"/>
        <v>1.0100000000002183</v>
      </c>
      <c r="AM364" s="4">
        <f t="shared" si="269"/>
        <v>-3.0189820648492969</v>
      </c>
      <c r="AN364" s="4">
        <f t="shared" si="270"/>
        <v>3.0189820648492969</v>
      </c>
      <c r="AO364" s="4">
        <f t="shared" si="271"/>
        <v>-29.329999999999927</v>
      </c>
      <c r="AP364" s="4">
        <f t="shared" si="272"/>
        <v>33.358982064849442</v>
      </c>
      <c r="AQ364" s="4">
        <f t="shared" si="273"/>
        <v>29.329999999999927</v>
      </c>
      <c r="AR364" s="4">
        <f t="shared" si="254"/>
        <v>16.539999999999964</v>
      </c>
      <c r="AS364">
        <f t="shared" si="274"/>
        <v>29.329999999999927</v>
      </c>
      <c r="AT364" s="6">
        <f t="shared" si="275"/>
        <v>1</v>
      </c>
      <c r="AU364" s="4">
        <f t="shared" si="276"/>
        <v>-8.4674083236253139</v>
      </c>
      <c r="AV364" s="4">
        <f t="shared" si="277"/>
        <v>7.2147090479111418</v>
      </c>
      <c r="AW364">
        <f t="shared" si="278"/>
        <v>0</v>
      </c>
      <c r="AX364">
        <f t="shared" si="279"/>
        <v>1</v>
      </c>
      <c r="AY364">
        <f t="shared" si="280"/>
        <v>0</v>
      </c>
      <c r="AZ364" s="4">
        <f t="shared" si="255"/>
        <v>-3.9100000000000006</v>
      </c>
      <c r="BA364" s="4">
        <f t="shared" si="281"/>
        <v>1977.2150000000001</v>
      </c>
      <c r="BB364" s="4">
        <f t="shared" si="256"/>
        <v>1901.7300000000137</v>
      </c>
      <c r="BC364" s="4">
        <f t="shared" si="257"/>
        <v>1106.732</v>
      </c>
      <c r="BE364"/>
      <c r="BG364" s="6"/>
      <c r="BM364">
        <f t="shared" si="258"/>
        <v>1</v>
      </c>
    </row>
    <row r="365" spans="1:65" x14ac:dyDescent="0.25">
      <c r="A365">
        <v>2150</v>
      </c>
      <c r="B365" s="1">
        <v>44302</v>
      </c>
      <c r="C365" s="2">
        <v>4174.1400000000003</v>
      </c>
      <c r="D365" s="2">
        <v>4191.3100000000004</v>
      </c>
      <c r="E365" s="2">
        <v>4170.75</v>
      </c>
      <c r="F365" s="2">
        <v>4185.47</v>
      </c>
      <c r="G365" s="2">
        <v>4157430000</v>
      </c>
      <c r="H365" s="2">
        <f t="shared" si="259"/>
        <v>41.291272483823271</v>
      </c>
      <c r="I365" s="2">
        <f t="shared" si="260"/>
        <v>4022.8470000000002</v>
      </c>
      <c r="J365" s="2">
        <f t="shared" si="261"/>
        <v>40.676116265859079</v>
      </c>
      <c r="K365" s="2">
        <f t="shared" si="262"/>
        <v>3.7200000000002547</v>
      </c>
      <c r="L365" s="18">
        <v>0.10200000000000001</v>
      </c>
      <c r="M365" s="19">
        <v>18.141384066412709</v>
      </c>
      <c r="N365" s="4">
        <f t="shared" si="235"/>
        <v>20.890000000000327</v>
      </c>
      <c r="O365" s="4">
        <f t="shared" si="263"/>
        <v>28.97199999999998</v>
      </c>
      <c r="P365" s="4">
        <f t="shared" si="236"/>
        <v>15.953646616541356</v>
      </c>
      <c r="Q365" s="4">
        <f t="shared" si="264"/>
        <v>7.6746116026146716</v>
      </c>
      <c r="R365" s="18">
        <f t="shared" si="237"/>
        <v>4185.6569624060148</v>
      </c>
      <c r="S365" s="2">
        <f t="shared" si="238"/>
        <v>0.18696240601457248</v>
      </c>
      <c r="T365" s="22">
        <f t="shared" si="239"/>
        <v>1</v>
      </c>
      <c r="U365" s="29">
        <f t="shared" si="240"/>
        <v>4176.8700940007802</v>
      </c>
      <c r="V365" s="30">
        <f t="shared" si="241"/>
        <v>8.5999059992200273</v>
      </c>
      <c r="W365" s="31">
        <f t="shared" si="265"/>
        <v>1</v>
      </c>
      <c r="X365" s="35">
        <f t="shared" si="242"/>
        <v>4172.6650666666683</v>
      </c>
      <c r="Y365" s="30">
        <f t="shared" si="243"/>
        <v>12.804933333331974</v>
      </c>
      <c r="Z365" s="31">
        <f t="shared" si="266"/>
        <v>1</v>
      </c>
      <c r="AA365" s="29">
        <f t="shared" si="244"/>
        <v>4176.2813901740046</v>
      </c>
      <c r="AB365" s="30">
        <f t="shared" si="245"/>
        <v>9.188609825995627</v>
      </c>
      <c r="AC365" s="31">
        <f t="shared" si="267"/>
        <v>1</v>
      </c>
      <c r="AD365" s="32">
        <f t="shared" si="246"/>
        <v>1</v>
      </c>
      <c r="AE365" s="33">
        <f t="shared" si="247"/>
        <v>0</v>
      </c>
      <c r="AF365" s="33">
        <f t="shared" si="248"/>
        <v>1</v>
      </c>
      <c r="AG365" s="33">
        <f t="shared" si="249"/>
        <v>0</v>
      </c>
      <c r="AH365" s="38">
        <f t="shared" si="250"/>
        <v>1</v>
      </c>
      <c r="AI365" s="33">
        <f t="shared" si="251"/>
        <v>1</v>
      </c>
      <c r="AJ365" s="39">
        <f t="shared" si="252"/>
        <v>1</v>
      </c>
      <c r="AK365" s="43">
        <f t="shared" si="253"/>
        <v>1</v>
      </c>
      <c r="AL365" s="4">
        <f t="shared" si="268"/>
        <v>17.170000000000073</v>
      </c>
      <c r="AM365" s="4">
        <f t="shared" si="269"/>
        <v>15.028609825995773</v>
      </c>
      <c r="AN365" s="4">
        <f t="shared" si="270"/>
        <v>15.028609825995773</v>
      </c>
      <c r="AO365" s="4">
        <f t="shared" si="271"/>
        <v>-3.3900000000003274</v>
      </c>
      <c r="AP365" s="4">
        <f t="shared" si="272"/>
        <v>5.5313901740046276</v>
      </c>
      <c r="AQ365" s="4">
        <f t="shared" si="273"/>
        <v>3.3900000000003274</v>
      </c>
      <c r="AR365" s="4">
        <f t="shared" si="254"/>
        <v>11.329999999999927</v>
      </c>
      <c r="AS365">
        <f t="shared" si="274"/>
        <v>15.028609825995773</v>
      </c>
      <c r="AT365" s="6">
        <f t="shared" si="275"/>
        <v>0</v>
      </c>
      <c r="AU365" s="4">
        <f t="shared" si="276"/>
        <v>6.373772327487444</v>
      </c>
      <c r="AV365" s="4">
        <f t="shared" si="277"/>
        <v>7.1113840664127812</v>
      </c>
      <c r="AW365">
        <f t="shared" si="278"/>
        <v>0</v>
      </c>
      <c r="AX365">
        <f t="shared" si="279"/>
        <v>0</v>
      </c>
      <c r="AY365">
        <f t="shared" si="280"/>
        <v>0</v>
      </c>
      <c r="AZ365" s="4">
        <f t="shared" si="255"/>
        <v>6.94</v>
      </c>
      <c r="BA365" s="4">
        <f t="shared" si="281"/>
        <v>1981.1250000000002</v>
      </c>
      <c r="BB365" s="4">
        <f t="shared" si="256"/>
        <v>1905.6400000000137</v>
      </c>
      <c r="BC365" s="4">
        <f t="shared" si="257"/>
        <v>1104.4680000000001</v>
      </c>
      <c r="BE365"/>
      <c r="BG365" s="6"/>
      <c r="BM365">
        <f t="shared" si="258"/>
        <v>1</v>
      </c>
    </row>
    <row r="366" spans="1:65" x14ac:dyDescent="0.25">
      <c r="A366">
        <v>2149</v>
      </c>
      <c r="B366" s="1">
        <v>44301</v>
      </c>
      <c r="C366" s="2">
        <v>4139.76</v>
      </c>
      <c r="D366" s="2">
        <v>4173.49</v>
      </c>
      <c r="E366" s="2">
        <v>4139.76</v>
      </c>
      <c r="F366" s="2">
        <v>4170.42</v>
      </c>
      <c r="G366" s="2">
        <v>4027680000</v>
      </c>
      <c r="H366" s="2">
        <f t="shared" si="259"/>
        <v>48.281930470932913</v>
      </c>
      <c r="I366" s="2">
        <f t="shared" si="260"/>
        <v>4011.8150000000001</v>
      </c>
      <c r="J366" s="2">
        <f t="shared" si="261"/>
        <v>45.963739358210034</v>
      </c>
      <c r="K366" s="2">
        <f t="shared" si="262"/>
        <v>15.100000000000364</v>
      </c>
      <c r="L366" s="18">
        <v>0.10580000000000001</v>
      </c>
      <c r="M366" s="19">
        <v>18.610767089985409</v>
      </c>
      <c r="N366" s="4">
        <f t="shared" si="235"/>
        <v>48.829999999999927</v>
      </c>
      <c r="O366" s="4">
        <f t="shared" si="263"/>
        <v>31.656999999999972</v>
      </c>
      <c r="P366" s="4">
        <f t="shared" si="236"/>
        <v>15.236962406015035</v>
      </c>
      <c r="Q366" s="4">
        <f t="shared" si="264"/>
        <v>7.0002410276415477</v>
      </c>
      <c r="R366" s="18">
        <f t="shared" si="237"/>
        <v>4138.1738796992477</v>
      </c>
      <c r="S366" s="2">
        <f t="shared" si="238"/>
        <v>32.246120300752409</v>
      </c>
      <c r="T366" s="22">
        <f t="shared" si="239"/>
        <v>0</v>
      </c>
      <c r="U366" s="29">
        <f t="shared" si="240"/>
        <v>4142.3306671561531</v>
      </c>
      <c r="V366" s="30">
        <f t="shared" si="241"/>
        <v>28.089332843846933</v>
      </c>
      <c r="W366" s="31">
        <f t="shared" si="265"/>
        <v>0</v>
      </c>
      <c r="X366" s="35">
        <f t="shared" si="242"/>
        <v>4143.329066666668</v>
      </c>
      <c r="Y366" s="30">
        <f t="shared" si="243"/>
        <v>27.090933333332032</v>
      </c>
      <c r="Z366" s="31">
        <f t="shared" si="266"/>
        <v>0</v>
      </c>
      <c r="AA366" s="29">
        <f t="shared" si="244"/>
        <v>4142.4704430876254</v>
      </c>
      <c r="AB366" s="30">
        <f t="shared" si="245"/>
        <v>27.949556912374646</v>
      </c>
      <c r="AC366" s="31">
        <f t="shared" si="267"/>
        <v>0</v>
      </c>
      <c r="AD366" s="32">
        <f t="shared" si="246"/>
        <v>-1</v>
      </c>
      <c r="AE366" s="33">
        <f t="shared" si="247"/>
        <v>-1</v>
      </c>
      <c r="AF366" s="33">
        <f t="shared" si="248"/>
        <v>-1</v>
      </c>
      <c r="AG366" s="33">
        <f t="shared" si="249"/>
        <v>-1</v>
      </c>
      <c r="AH366" s="38">
        <f t="shared" si="250"/>
        <v>-1</v>
      </c>
      <c r="AI366" s="33">
        <f t="shared" si="251"/>
        <v>-1</v>
      </c>
      <c r="AJ366" s="39">
        <f t="shared" si="252"/>
        <v>-1</v>
      </c>
      <c r="AK366" s="43">
        <f t="shared" si="253"/>
        <v>-1</v>
      </c>
      <c r="AL366" s="4">
        <f t="shared" si="268"/>
        <v>33.729999999999563</v>
      </c>
      <c r="AM366" s="4">
        <f t="shared" si="269"/>
        <v>31.019556912374355</v>
      </c>
      <c r="AN366" s="4">
        <f t="shared" si="270"/>
        <v>31.019556912374355</v>
      </c>
      <c r="AO366" s="4">
        <f t="shared" si="271"/>
        <v>0</v>
      </c>
      <c r="AP366" s="4">
        <f t="shared" si="272"/>
        <v>2.7104430876252081</v>
      </c>
      <c r="AQ366" s="4">
        <f t="shared" si="273"/>
        <v>0</v>
      </c>
      <c r="AR366" s="4">
        <f t="shared" si="254"/>
        <v>30.659999999999854</v>
      </c>
      <c r="AS366">
        <f t="shared" si="274"/>
        <v>31.019556912374355</v>
      </c>
      <c r="AT366" s="6">
        <f t="shared" si="275"/>
        <v>1</v>
      </c>
      <c r="AU366" s="4">
        <f t="shared" si="276"/>
        <v>-7.7317037478258186</v>
      </c>
      <c r="AV366" s="4">
        <f t="shared" si="277"/>
        <v>-11.749232910014445</v>
      </c>
      <c r="AW366">
        <f t="shared" si="278"/>
        <v>1</v>
      </c>
      <c r="AX366">
        <f t="shared" si="279"/>
        <v>0</v>
      </c>
      <c r="AY366">
        <f t="shared" si="280"/>
        <v>0</v>
      </c>
      <c r="AZ366" s="4">
        <f t="shared" si="255"/>
        <v>-3.9100000000000006</v>
      </c>
      <c r="BA366" s="4">
        <f t="shared" si="281"/>
        <v>1974.1850000000002</v>
      </c>
      <c r="BB366" s="4">
        <f t="shared" si="256"/>
        <v>1898.7000000000137</v>
      </c>
      <c r="BC366" s="4">
        <f t="shared" si="257"/>
        <v>1090.7160000000001</v>
      </c>
      <c r="BE366"/>
      <c r="BG366" s="6"/>
      <c r="BM366">
        <f t="shared" si="258"/>
        <v>1</v>
      </c>
    </row>
    <row r="367" spans="1:65" x14ac:dyDescent="0.25">
      <c r="A367">
        <v>2148</v>
      </c>
      <c r="B367" s="1">
        <v>44300</v>
      </c>
      <c r="C367" s="2">
        <v>4141.58</v>
      </c>
      <c r="D367" s="2">
        <v>4151.6899999999996</v>
      </c>
      <c r="E367" s="2">
        <v>4120.87</v>
      </c>
      <c r="F367" s="2">
        <v>4124.66</v>
      </c>
      <c r="G367" s="2">
        <v>3976540000</v>
      </c>
      <c r="H367" s="2">
        <f t="shared" si="259"/>
        <v>58.28220784348435</v>
      </c>
      <c r="I367" s="2">
        <f t="shared" si="260"/>
        <v>4002.3054999999999</v>
      </c>
      <c r="J367" s="2">
        <f t="shared" si="261"/>
        <v>53.296221116165</v>
      </c>
      <c r="K367" s="2">
        <f t="shared" si="262"/>
        <v>-1.0000000000218279E-2</v>
      </c>
      <c r="L367" s="18">
        <v>0.11465</v>
      </c>
      <c r="M367" s="19">
        <v>20.250307099607426</v>
      </c>
      <c r="N367" s="4">
        <f t="shared" si="235"/>
        <v>30.819999999999709</v>
      </c>
      <c r="O367" s="4">
        <f t="shared" si="263"/>
        <v>30.359999999999946</v>
      </c>
      <c r="P367" s="4">
        <f t="shared" si="236"/>
        <v>13.51387969924812</v>
      </c>
      <c r="Q367" s="4">
        <f t="shared" si="264"/>
        <v>6.5914542465447976</v>
      </c>
      <c r="R367" s="18">
        <f t="shared" si="237"/>
        <v>4153.9711353383464</v>
      </c>
      <c r="S367" s="2">
        <f t="shared" si="238"/>
        <v>29.311135338346503</v>
      </c>
      <c r="T367" s="22">
        <f t="shared" si="239"/>
        <v>0</v>
      </c>
      <c r="U367" s="29">
        <f t="shared" si="240"/>
        <v>4144.1224901273526</v>
      </c>
      <c r="V367" s="30">
        <f t="shared" si="241"/>
        <v>19.462490127352794</v>
      </c>
      <c r="W367" s="31">
        <f t="shared" si="265"/>
        <v>0</v>
      </c>
      <c r="X367" s="35">
        <f t="shared" si="242"/>
        <v>4142.9268000000011</v>
      </c>
      <c r="Y367" s="30">
        <f t="shared" si="243"/>
        <v>18.26680000000124</v>
      </c>
      <c r="Z367" s="31">
        <f t="shared" si="266"/>
        <v>1</v>
      </c>
      <c r="AA367" s="29">
        <f t="shared" si="244"/>
        <v>4143.9550935095231</v>
      </c>
      <c r="AB367" s="30">
        <f t="shared" si="245"/>
        <v>19.295093509523213</v>
      </c>
      <c r="AC367" s="31">
        <f t="shared" si="267"/>
        <v>1</v>
      </c>
      <c r="AD367" s="32">
        <f t="shared" si="246"/>
        <v>1</v>
      </c>
      <c r="AE367" s="33">
        <f t="shared" si="247"/>
        <v>1</v>
      </c>
      <c r="AF367" s="33">
        <f t="shared" si="248"/>
        <v>1</v>
      </c>
      <c r="AG367" s="33">
        <f t="shared" si="249"/>
        <v>0</v>
      </c>
      <c r="AH367" s="38">
        <f t="shared" si="250"/>
        <v>1</v>
      </c>
      <c r="AI367" s="33">
        <f t="shared" si="251"/>
        <v>1</v>
      </c>
      <c r="AJ367" s="39">
        <f t="shared" si="252"/>
        <v>1</v>
      </c>
      <c r="AK367" s="43">
        <f t="shared" si="253"/>
        <v>1</v>
      </c>
      <c r="AL367" s="4">
        <f t="shared" si="268"/>
        <v>10.109999999999673</v>
      </c>
      <c r="AM367" s="4">
        <f t="shared" si="269"/>
        <v>7.7349064904765328</v>
      </c>
      <c r="AN367" s="4">
        <f t="shared" si="270"/>
        <v>7.7349064904765328</v>
      </c>
      <c r="AO367" s="4">
        <f t="shared" si="271"/>
        <v>-20.710000000000036</v>
      </c>
      <c r="AP367" s="4">
        <f t="shared" si="272"/>
        <v>23.085093509523176</v>
      </c>
      <c r="AQ367" s="4">
        <f t="shared" si="273"/>
        <v>20.710000000000036</v>
      </c>
      <c r="AR367" s="4">
        <f t="shared" si="254"/>
        <v>16.920000000000073</v>
      </c>
      <c r="AS367">
        <f t="shared" si="274"/>
        <v>20.710000000000036</v>
      </c>
      <c r="AT367" s="6">
        <f t="shared" si="275"/>
        <v>0</v>
      </c>
      <c r="AU367" s="4">
        <f t="shared" si="276"/>
        <v>2.2280681175198431</v>
      </c>
      <c r="AV367" s="4">
        <f t="shared" si="277"/>
        <v>3.6303070996073528</v>
      </c>
      <c r="AW367">
        <f t="shared" si="278"/>
        <v>0</v>
      </c>
      <c r="AX367">
        <f t="shared" si="279"/>
        <v>0</v>
      </c>
      <c r="AY367">
        <f t="shared" si="280"/>
        <v>0</v>
      </c>
      <c r="AZ367" s="4">
        <f t="shared" si="255"/>
        <v>6.94</v>
      </c>
      <c r="BA367" s="4">
        <f t="shared" si="281"/>
        <v>1978.0950000000003</v>
      </c>
      <c r="BB367" s="4">
        <f t="shared" si="256"/>
        <v>1902.6100000000138</v>
      </c>
      <c r="BC367" s="4">
        <f t="shared" si="257"/>
        <v>1091.444</v>
      </c>
      <c r="BE367"/>
      <c r="BG367" s="6"/>
      <c r="BM367">
        <f t="shared" si="258"/>
        <v>1</v>
      </c>
    </row>
    <row r="368" spans="1:65" x14ac:dyDescent="0.25">
      <c r="A368">
        <v>2147</v>
      </c>
      <c r="B368" s="1">
        <v>44299</v>
      </c>
      <c r="C368" s="2">
        <v>4130.1000000000004</v>
      </c>
      <c r="D368" s="2">
        <v>4148</v>
      </c>
      <c r="E368" s="2">
        <v>4124.43</v>
      </c>
      <c r="F368" s="2">
        <v>4141.59</v>
      </c>
      <c r="G368" s="2">
        <v>3728440000</v>
      </c>
      <c r="H368" s="2">
        <f t="shared" si="259"/>
        <v>62.005111473884838</v>
      </c>
      <c r="I368" s="2">
        <f t="shared" si="260"/>
        <v>3993.9060000000004</v>
      </c>
      <c r="J368" s="2">
        <f t="shared" si="261"/>
        <v>61.328365258362744</v>
      </c>
      <c r="K368" s="2">
        <f t="shared" si="262"/>
        <v>2.1100000000005821</v>
      </c>
      <c r="L368" s="18">
        <v>0.1133</v>
      </c>
      <c r="M368" s="19">
        <v>19.946146189147722</v>
      </c>
      <c r="N368" s="4">
        <f t="shared" si="235"/>
        <v>23.569999999999709</v>
      </c>
      <c r="O368" s="4">
        <f t="shared" si="263"/>
        <v>29.951999999999998</v>
      </c>
      <c r="P368" s="4">
        <f t="shared" si="236"/>
        <v>12.381135338345867</v>
      </c>
      <c r="Q368" s="4">
        <f t="shared" si="264"/>
        <v>6.5192054547503639</v>
      </c>
      <c r="R368" s="18">
        <f t="shared" si="237"/>
        <v>4138.6385413533835</v>
      </c>
      <c r="S368" s="2">
        <f t="shared" si="238"/>
        <v>2.9514586466166293</v>
      </c>
      <c r="T368" s="22">
        <f t="shared" si="239"/>
        <v>1</v>
      </c>
      <c r="U368" s="29">
        <f t="shared" si="240"/>
        <v>4132.6545460806919</v>
      </c>
      <c r="V368" s="30">
        <f t="shared" si="241"/>
        <v>8.9354539193082019</v>
      </c>
      <c r="W368" s="31">
        <f t="shared" si="265"/>
        <v>1</v>
      </c>
      <c r="X368" s="35">
        <f t="shared" si="242"/>
        <v>4138.7269333333388</v>
      </c>
      <c r="Y368" s="30">
        <f t="shared" si="243"/>
        <v>2.8630666666613251</v>
      </c>
      <c r="Z368" s="31">
        <f t="shared" si="266"/>
        <v>1</v>
      </c>
      <c r="AA368" s="29">
        <f t="shared" si="244"/>
        <v>4133.5046802960624</v>
      </c>
      <c r="AB368" s="30">
        <f t="shared" si="245"/>
        <v>8.0853197039377847</v>
      </c>
      <c r="AC368" s="31">
        <f t="shared" si="267"/>
        <v>1</v>
      </c>
      <c r="AD368" s="32">
        <f t="shared" si="246"/>
        <v>1</v>
      </c>
      <c r="AE368" s="33">
        <f t="shared" si="247"/>
        <v>1</v>
      </c>
      <c r="AF368" s="33">
        <f t="shared" si="248"/>
        <v>1</v>
      </c>
      <c r="AG368" s="33">
        <f t="shared" si="249"/>
        <v>0</v>
      </c>
      <c r="AH368" s="38">
        <f t="shared" si="250"/>
        <v>1</v>
      </c>
      <c r="AI368" s="33">
        <f t="shared" si="251"/>
        <v>1</v>
      </c>
      <c r="AJ368" s="39">
        <f t="shared" si="252"/>
        <v>1</v>
      </c>
      <c r="AK368" s="43">
        <f t="shared" si="253"/>
        <v>1</v>
      </c>
      <c r="AL368" s="4">
        <f t="shared" si="268"/>
        <v>17.899999999999636</v>
      </c>
      <c r="AM368" s="4">
        <f t="shared" si="269"/>
        <v>14.495319703937639</v>
      </c>
      <c r="AN368" s="4">
        <f t="shared" si="270"/>
        <v>14.495319703937639</v>
      </c>
      <c r="AO368" s="4">
        <f t="shared" si="271"/>
        <v>-5.6700000000000728</v>
      </c>
      <c r="AP368" s="4">
        <f t="shared" si="272"/>
        <v>9.0746802960620698</v>
      </c>
      <c r="AQ368" s="4">
        <f t="shared" si="273"/>
        <v>5.6700000000000728</v>
      </c>
      <c r="AR368" s="4">
        <f t="shared" si="254"/>
        <v>11.489999999999782</v>
      </c>
      <c r="AS368">
        <f t="shared" si="274"/>
        <v>14.495319703937639</v>
      </c>
      <c r="AT368" s="6">
        <f t="shared" si="275"/>
        <v>0</v>
      </c>
      <c r="AU368" s="4">
        <f t="shared" si="276"/>
        <v>9.1964771162387748</v>
      </c>
      <c r="AV368" s="4">
        <f t="shared" si="277"/>
        <v>8.7561461891479411</v>
      </c>
      <c r="AW368">
        <f t="shared" si="278"/>
        <v>0</v>
      </c>
      <c r="AX368">
        <f t="shared" si="279"/>
        <v>0</v>
      </c>
      <c r="AY368">
        <f t="shared" si="280"/>
        <v>0</v>
      </c>
      <c r="AZ368" s="4">
        <f t="shared" si="255"/>
        <v>6.94</v>
      </c>
      <c r="BA368" s="4">
        <f t="shared" si="281"/>
        <v>1971.1550000000002</v>
      </c>
      <c r="BB368" s="4">
        <f t="shared" si="256"/>
        <v>1895.6700000000137</v>
      </c>
      <c r="BC368" s="4">
        <f t="shared" si="257"/>
        <v>1086.8520000000001</v>
      </c>
      <c r="BE368"/>
      <c r="BG368" s="6"/>
      <c r="BM368">
        <f t="shared" si="258"/>
        <v>1</v>
      </c>
    </row>
    <row r="369" spans="1:65" x14ac:dyDescent="0.25">
      <c r="A369">
        <v>2146</v>
      </c>
      <c r="B369" s="1">
        <v>44298</v>
      </c>
      <c r="C369" s="2">
        <v>4124.71</v>
      </c>
      <c r="D369" s="2">
        <v>4131.76</v>
      </c>
      <c r="E369" s="2">
        <v>4114.82</v>
      </c>
      <c r="F369" s="2">
        <v>4127.99</v>
      </c>
      <c r="G369" s="2">
        <v>3578500000</v>
      </c>
      <c r="H369" s="2">
        <f t="shared" si="259"/>
        <v>61.166600953643105</v>
      </c>
      <c r="I369" s="2">
        <f t="shared" si="260"/>
        <v>3984.5490000000013</v>
      </c>
      <c r="J369" s="2">
        <f t="shared" si="261"/>
        <v>62.622789401051243</v>
      </c>
      <c r="K369" s="2">
        <f t="shared" si="262"/>
        <v>-4.0900000000001455</v>
      </c>
      <c r="L369" s="18">
        <v>0.11699999999999999</v>
      </c>
      <c r="M369" s="19">
        <v>20.601562452327318</v>
      </c>
      <c r="N369" s="4">
        <f t="shared" si="235"/>
        <v>16.940000000000509</v>
      </c>
      <c r="O369" s="4">
        <f t="shared" si="263"/>
        <v>31.453000000000021</v>
      </c>
      <c r="P369" s="4">
        <f t="shared" si="236"/>
        <v>10.648541353383457</v>
      </c>
      <c r="Q369" s="4">
        <f t="shared" si="264"/>
        <v>6.5501181556195931</v>
      </c>
      <c r="R369" s="18">
        <f t="shared" si="237"/>
        <v>4138.0367744360901</v>
      </c>
      <c r="S369" s="2">
        <f t="shared" si="238"/>
        <v>10.046774436090345</v>
      </c>
      <c r="T369" s="22">
        <f t="shared" si="239"/>
        <v>1</v>
      </c>
      <c r="U369" s="29">
        <f t="shared" si="240"/>
        <v>4127.1843347269923</v>
      </c>
      <c r="V369" s="30">
        <f t="shared" si="241"/>
        <v>0.80566527300743473</v>
      </c>
      <c r="W369" s="31">
        <f t="shared" si="265"/>
        <v>1</v>
      </c>
      <c r="X369" s="35">
        <f t="shared" si="242"/>
        <v>4125.8364000000074</v>
      </c>
      <c r="Y369" s="30">
        <f t="shared" si="243"/>
        <v>2.1535999999923661</v>
      </c>
      <c r="Z369" s="31">
        <f t="shared" si="266"/>
        <v>1</v>
      </c>
      <c r="AA369" s="29">
        <f t="shared" si="244"/>
        <v>4126.9956238652148</v>
      </c>
      <c r="AB369" s="30">
        <f t="shared" si="245"/>
        <v>0.99437613478494313</v>
      </c>
      <c r="AC369" s="31">
        <f t="shared" si="267"/>
        <v>1</v>
      </c>
      <c r="AD369" s="32">
        <f t="shared" si="246"/>
        <v>1</v>
      </c>
      <c r="AE369" s="33">
        <f t="shared" si="247"/>
        <v>0</v>
      </c>
      <c r="AF369" s="33">
        <f t="shared" si="248"/>
        <v>1</v>
      </c>
      <c r="AG369" s="33">
        <f t="shared" si="249"/>
        <v>0</v>
      </c>
      <c r="AH369" s="38">
        <f t="shared" si="250"/>
        <v>1</v>
      </c>
      <c r="AI369" s="33">
        <f t="shared" si="251"/>
        <v>1</v>
      </c>
      <c r="AJ369" s="39">
        <f t="shared" si="252"/>
        <v>1</v>
      </c>
      <c r="AK369" s="43">
        <f t="shared" si="253"/>
        <v>1</v>
      </c>
      <c r="AL369" s="4">
        <f t="shared" si="268"/>
        <v>7.0500000000001819</v>
      </c>
      <c r="AM369" s="4">
        <f t="shared" si="269"/>
        <v>4.7643761347853797</v>
      </c>
      <c r="AN369" s="4">
        <f t="shared" si="270"/>
        <v>4.7643761347853797</v>
      </c>
      <c r="AO369" s="4">
        <f t="shared" si="271"/>
        <v>-9.8900000000003274</v>
      </c>
      <c r="AP369" s="4">
        <f t="shared" si="272"/>
        <v>12.17562386521513</v>
      </c>
      <c r="AQ369" s="4">
        <f t="shared" si="273"/>
        <v>9.8900000000003274</v>
      </c>
      <c r="AR369" s="4">
        <f t="shared" si="254"/>
        <v>3.2799999999997453</v>
      </c>
      <c r="AS369">
        <f t="shared" si="274"/>
        <v>9.8900000000003274</v>
      </c>
      <c r="AT369" s="6">
        <f t="shared" si="275"/>
        <v>0</v>
      </c>
      <c r="AU369" s="4">
        <f t="shared" si="276"/>
        <v>11.299409781304078</v>
      </c>
      <c r="AV369" s="4">
        <f t="shared" si="277"/>
        <v>17.621562452327574</v>
      </c>
      <c r="AW369">
        <f t="shared" si="278"/>
        <v>0</v>
      </c>
      <c r="AX369">
        <f t="shared" si="279"/>
        <v>0</v>
      </c>
      <c r="AY369">
        <f t="shared" si="280"/>
        <v>0</v>
      </c>
      <c r="AZ369" s="4">
        <f t="shared" si="255"/>
        <v>6.94</v>
      </c>
      <c r="BA369" s="4">
        <f t="shared" si="281"/>
        <v>1964.2150000000001</v>
      </c>
      <c r="BB369" s="4">
        <f t="shared" si="256"/>
        <v>1888.7300000000137</v>
      </c>
      <c r="BC369" s="4">
        <f t="shared" si="257"/>
        <v>1084.6959999999999</v>
      </c>
      <c r="BE369"/>
      <c r="BG369" s="6"/>
      <c r="BM369">
        <f t="shared" si="258"/>
        <v>1</v>
      </c>
    </row>
    <row r="370" spans="1:65" x14ac:dyDescent="0.25">
      <c r="A370">
        <v>2145</v>
      </c>
      <c r="B370" s="1">
        <v>44295</v>
      </c>
      <c r="C370" s="2">
        <v>4096.1099999999997</v>
      </c>
      <c r="D370" s="2">
        <v>4129.4799999999996</v>
      </c>
      <c r="E370" s="2">
        <v>4095.51</v>
      </c>
      <c r="F370" s="2">
        <v>4128.8</v>
      </c>
      <c r="G370" s="2">
        <v>3634910000</v>
      </c>
      <c r="H370" s="2">
        <f t="shared" si="259"/>
        <v>63.925244222364</v>
      </c>
      <c r="I370" s="2">
        <f t="shared" si="260"/>
        <v>3974.5395000000003</v>
      </c>
      <c r="J370" s="2">
        <f t="shared" si="261"/>
        <v>63.387581309042872</v>
      </c>
      <c r="K370" s="2">
        <f t="shared" si="262"/>
        <v>-1.0600000000004002</v>
      </c>
      <c r="L370" s="18">
        <v>0.10545</v>
      </c>
      <c r="M370" s="19">
        <v>18.425573722873398</v>
      </c>
      <c r="N370" s="4">
        <f t="shared" si="235"/>
        <v>33.969999999999345</v>
      </c>
      <c r="O370" s="4">
        <f t="shared" si="263"/>
        <v>36.625999999999976</v>
      </c>
      <c r="P370" s="4">
        <f t="shared" si="236"/>
        <v>9.2367744360902257</v>
      </c>
      <c r="Q370" s="4">
        <f t="shared" si="264"/>
        <v>6.3444480179288645</v>
      </c>
      <c r="R370" s="18">
        <f t="shared" si="237"/>
        <v>4104.7616917293235</v>
      </c>
      <c r="S370" s="2">
        <f t="shared" si="238"/>
        <v>24.03830827067668</v>
      </c>
      <c r="T370" s="22">
        <f t="shared" si="239"/>
        <v>0</v>
      </c>
      <c r="U370" s="29">
        <f t="shared" si="240"/>
        <v>4098.6153167859829</v>
      </c>
      <c r="V370" s="30">
        <f t="shared" si="241"/>
        <v>30.184683214017241</v>
      </c>
      <c r="W370" s="31">
        <f t="shared" si="265"/>
        <v>0</v>
      </c>
      <c r="X370" s="35">
        <f t="shared" si="242"/>
        <v>4100.7481333333344</v>
      </c>
      <c r="Y370" s="30">
        <f t="shared" si="243"/>
        <v>28.051866666665774</v>
      </c>
      <c r="Z370" s="31">
        <f t="shared" si="266"/>
        <v>0</v>
      </c>
      <c r="AA370" s="29">
        <f t="shared" si="244"/>
        <v>4098.9139111026125</v>
      </c>
      <c r="AB370" s="30">
        <f t="shared" si="245"/>
        <v>29.886088897387708</v>
      </c>
      <c r="AC370" s="31">
        <f t="shared" si="267"/>
        <v>0</v>
      </c>
      <c r="AD370" s="32">
        <f t="shared" si="246"/>
        <v>-1</v>
      </c>
      <c r="AE370" s="33">
        <f t="shared" si="247"/>
        <v>-1</v>
      </c>
      <c r="AF370" s="33">
        <f t="shared" si="248"/>
        <v>-1</v>
      </c>
      <c r="AG370" s="33">
        <f t="shared" si="249"/>
        <v>-1</v>
      </c>
      <c r="AH370" s="38">
        <f t="shared" si="250"/>
        <v>-1</v>
      </c>
      <c r="AI370" s="33">
        <f t="shared" si="251"/>
        <v>-1</v>
      </c>
      <c r="AJ370" s="39">
        <f t="shared" si="252"/>
        <v>-1</v>
      </c>
      <c r="AK370" s="43">
        <f t="shared" si="253"/>
        <v>-1</v>
      </c>
      <c r="AL370" s="4">
        <f t="shared" si="268"/>
        <v>33.369999999999891</v>
      </c>
      <c r="AM370" s="4">
        <f t="shared" si="269"/>
        <v>30.56608889738709</v>
      </c>
      <c r="AN370" s="4">
        <f t="shared" si="270"/>
        <v>30.56608889738709</v>
      </c>
      <c r="AO370" s="4">
        <f t="shared" si="271"/>
        <v>-0.5999999999994543</v>
      </c>
      <c r="AP370" s="4">
        <f t="shared" si="272"/>
        <v>3.4039111026122555</v>
      </c>
      <c r="AQ370" s="4">
        <f t="shared" si="273"/>
        <v>0.5999999999994543</v>
      </c>
      <c r="AR370" s="4">
        <f t="shared" si="254"/>
        <v>32.690000000000509</v>
      </c>
      <c r="AS370">
        <f t="shared" si="274"/>
        <v>30.56608889738709</v>
      </c>
      <c r="AT370" s="6">
        <f t="shared" si="275"/>
        <v>1</v>
      </c>
      <c r="AU370" s="4">
        <f t="shared" si="276"/>
        <v>-8.8654415765121648</v>
      </c>
      <c r="AV370" s="4">
        <f t="shared" si="277"/>
        <v>-13.96442627712711</v>
      </c>
      <c r="AW370">
        <f t="shared" si="278"/>
        <v>1</v>
      </c>
      <c r="AX370">
        <f t="shared" si="279"/>
        <v>0</v>
      </c>
      <c r="AY370">
        <f t="shared" si="280"/>
        <v>0</v>
      </c>
      <c r="AZ370" s="4">
        <f t="shared" si="255"/>
        <v>-3.9100000000000006</v>
      </c>
      <c r="BA370" s="4">
        <f t="shared" si="281"/>
        <v>1957.2750000000001</v>
      </c>
      <c r="BB370" s="4">
        <f t="shared" si="256"/>
        <v>1881.7900000000136</v>
      </c>
      <c r="BC370" s="4">
        <f t="shared" si="257"/>
        <v>1073.2559999999999</v>
      </c>
      <c r="BE370"/>
      <c r="BG370" s="6"/>
      <c r="BM370">
        <f t="shared" si="258"/>
        <v>1</v>
      </c>
    </row>
    <row r="371" spans="1:65" x14ac:dyDescent="0.25">
      <c r="A371">
        <v>2144</v>
      </c>
      <c r="B371" s="1">
        <v>44294</v>
      </c>
      <c r="C371" s="2">
        <v>4089.95</v>
      </c>
      <c r="D371" s="2">
        <v>4098.1899999999996</v>
      </c>
      <c r="E371" s="2">
        <v>4082.54</v>
      </c>
      <c r="F371" s="2">
        <v>4097.17</v>
      </c>
      <c r="G371" s="2">
        <v>3901910000</v>
      </c>
      <c r="H371" s="2">
        <f t="shared" si="259"/>
        <v>70.876550337737058</v>
      </c>
      <c r="I371" s="2">
        <f t="shared" si="260"/>
        <v>3965.511</v>
      </c>
      <c r="J371" s="2">
        <f t="shared" si="261"/>
        <v>69.753180683939519</v>
      </c>
      <c r="K371" s="2">
        <f t="shared" si="262"/>
        <v>10</v>
      </c>
      <c r="L371" s="18">
        <v>0.10844999999999999</v>
      </c>
      <c r="M371" s="19">
        <v>18.87012810510863</v>
      </c>
      <c r="N371" s="4">
        <f t="shared" si="235"/>
        <v>18.239999999999782</v>
      </c>
      <c r="O371" s="4">
        <f t="shared" si="263"/>
        <v>39.833000000000041</v>
      </c>
      <c r="P371" s="4">
        <f t="shared" si="236"/>
        <v>7.5916917293233004</v>
      </c>
      <c r="Q371" s="4">
        <f t="shared" si="264"/>
        <v>6.4238891948292833</v>
      </c>
      <c r="R371" s="18">
        <f t="shared" si="237"/>
        <v>4086.6901278195487</v>
      </c>
      <c r="S371" s="2">
        <f t="shared" si="238"/>
        <v>10.479872180451366</v>
      </c>
      <c r="T371" s="22">
        <f t="shared" si="239"/>
        <v>1</v>
      </c>
      <c r="U371" s="29">
        <f t="shared" si="240"/>
        <v>4092.3804714598537</v>
      </c>
      <c r="V371" s="30">
        <f t="shared" si="241"/>
        <v>4.7895285401464207</v>
      </c>
      <c r="W371" s="31">
        <f t="shared" si="265"/>
        <v>1</v>
      </c>
      <c r="X371" s="35">
        <f t="shared" si="242"/>
        <v>4089.1398666666682</v>
      </c>
      <c r="Y371" s="30">
        <f t="shared" si="243"/>
        <v>8.0301333333318325</v>
      </c>
      <c r="Z371" s="31">
        <f t="shared" si="266"/>
        <v>1</v>
      </c>
      <c r="AA371" s="29">
        <f t="shared" si="244"/>
        <v>4091.9267867888075</v>
      </c>
      <c r="AB371" s="30">
        <f t="shared" si="245"/>
        <v>5.2432132111925966</v>
      </c>
      <c r="AC371" s="31">
        <f t="shared" si="267"/>
        <v>1</v>
      </c>
      <c r="AD371" s="32">
        <f t="shared" si="246"/>
        <v>1</v>
      </c>
      <c r="AE371" s="33">
        <f t="shared" si="247"/>
        <v>1</v>
      </c>
      <c r="AF371" s="33">
        <f t="shared" si="248"/>
        <v>0</v>
      </c>
      <c r="AG371" s="33">
        <f t="shared" si="249"/>
        <v>0</v>
      </c>
      <c r="AH371" s="38">
        <f t="shared" si="250"/>
        <v>1</v>
      </c>
      <c r="AI371" s="33">
        <f t="shared" si="251"/>
        <v>1</v>
      </c>
      <c r="AJ371" s="39">
        <f t="shared" si="252"/>
        <v>1</v>
      </c>
      <c r="AK371" s="43">
        <f t="shared" si="253"/>
        <v>1</v>
      </c>
      <c r="AL371" s="4">
        <f t="shared" si="268"/>
        <v>8.2399999999997817</v>
      </c>
      <c r="AM371" s="4">
        <f t="shared" si="269"/>
        <v>6.2632132111921237</v>
      </c>
      <c r="AN371" s="4">
        <f t="shared" si="270"/>
        <v>6.2632132111921237</v>
      </c>
      <c r="AO371" s="4">
        <f t="shared" si="271"/>
        <v>-7.4099999999998545</v>
      </c>
      <c r="AP371" s="4">
        <f t="shared" si="272"/>
        <v>9.3867867888075125</v>
      </c>
      <c r="AQ371" s="4">
        <f t="shared" si="273"/>
        <v>7.4099999999998545</v>
      </c>
      <c r="AR371" s="4">
        <f t="shared" si="254"/>
        <v>7.2200000000002547</v>
      </c>
      <c r="AS371">
        <f t="shared" si="274"/>
        <v>7.4099999999998545</v>
      </c>
      <c r="AT371" s="6">
        <f t="shared" si="275"/>
        <v>0</v>
      </c>
      <c r="AU371" s="4">
        <f t="shared" si="276"/>
        <v>15.467491722629759</v>
      </c>
      <c r="AV371" s="4">
        <f t="shared" si="277"/>
        <v>11.950128105108377</v>
      </c>
      <c r="AW371">
        <f t="shared" si="278"/>
        <v>0</v>
      </c>
      <c r="AX371">
        <f t="shared" si="279"/>
        <v>0</v>
      </c>
      <c r="AY371">
        <f t="shared" si="280"/>
        <v>0</v>
      </c>
      <c r="AZ371" s="4">
        <f t="shared" si="255"/>
        <v>6.94</v>
      </c>
      <c r="BA371" s="4">
        <f t="shared" si="281"/>
        <v>1961.1850000000002</v>
      </c>
      <c r="BB371" s="4">
        <f t="shared" si="256"/>
        <v>1885.7000000000137</v>
      </c>
      <c r="BC371" s="4">
        <f t="shared" si="257"/>
        <v>1070.7919999999999</v>
      </c>
      <c r="BE371"/>
      <c r="BG371" s="6"/>
      <c r="BM371">
        <f t="shared" si="258"/>
        <v>1</v>
      </c>
    </row>
    <row r="372" spans="1:65" x14ac:dyDescent="0.25">
      <c r="A372">
        <v>2143</v>
      </c>
      <c r="B372" s="1">
        <v>44293</v>
      </c>
      <c r="C372" s="2">
        <v>4074.29</v>
      </c>
      <c r="D372" s="2">
        <v>4083.13</v>
      </c>
      <c r="E372" s="2">
        <v>4068.31</v>
      </c>
      <c r="F372" s="2">
        <v>4079.95</v>
      </c>
      <c r="G372" s="2">
        <v>4112640000</v>
      </c>
      <c r="H372" s="2">
        <f t="shared" si="259"/>
        <v>66.161422470600925</v>
      </c>
      <c r="I372" s="2">
        <f t="shared" si="260"/>
        <v>3955.6130000000003</v>
      </c>
      <c r="J372" s="2">
        <f t="shared" si="261"/>
        <v>68.253187045310241</v>
      </c>
      <c r="K372" s="2">
        <f t="shared" si="262"/>
        <v>0.34999999999990905</v>
      </c>
      <c r="L372" s="18">
        <v>0.1145</v>
      </c>
      <c r="M372" s="19">
        <v>19.893471063156188</v>
      </c>
      <c r="N372" s="4">
        <f t="shared" si="235"/>
        <v>14.820000000000164</v>
      </c>
      <c r="O372" s="4">
        <f t="shared" si="263"/>
        <v>43.310000000000038</v>
      </c>
      <c r="P372" s="4">
        <f t="shared" si="236"/>
        <v>6.7401278195488663</v>
      </c>
      <c r="Q372" s="4">
        <f t="shared" si="264"/>
        <v>6.2319781021897809</v>
      </c>
      <c r="R372" s="18">
        <f t="shared" si="237"/>
        <v>4080.136030075188</v>
      </c>
      <c r="S372" s="2">
        <f t="shared" si="238"/>
        <v>0.18603007518822778</v>
      </c>
      <c r="T372" s="22">
        <f t="shared" si="239"/>
        <v>1</v>
      </c>
      <c r="U372" s="29">
        <f t="shared" si="240"/>
        <v>4076.5236601779657</v>
      </c>
      <c r="V372" s="30">
        <f t="shared" si="241"/>
        <v>3.4263398220341514</v>
      </c>
      <c r="W372" s="31">
        <f t="shared" si="265"/>
        <v>1</v>
      </c>
      <c r="X372" s="35">
        <f t="shared" si="242"/>
        <v>4086.9373333333351</v>
      </c>
      <c r="Y372" s="30">
        <f t="shared" si="243"/>
        <v>6.9873333333353003</v>
      </c>
      <c r="Z372" s="31">
        <f t="shared" si="266"/>
        <v>1</v>
      </c>
      <c r="AA372" s="29">
        <f t="shared" si="244"/>
        <v>4077.9815744197172</v>
      </c>
      <c r="AB372" s="30">
        <f t="shared" si="245"/>
        <v>1.9684255802826556</v>
      </c>
      <c r="AC372" s="31">
        <f t="shared" si="267"/>
        <v>1</v>
      </c>
      <c r="AD372" s="32">
        <f t="shared" si="246"/>
        <v>1</v>
      </c>
      <c r="AE372" s="33">
        <f t="shared" si="247"/>
        <v>1</v>
      </c>
      <c r="AF372" s="33">
        <f t="shared" si="248"/>
        <v>0</v>
      </c>
      <c r="AG372" s="33">
        <f t="shared" si="249"/>
        <v>0</v>
      </c>
      <c r="AH372" s="38">
        <f t="shared" si="250"/>
        <v>1</v>
      </c>
      <c r="AI372" s="33">
        <f t="shared" si="251"/>
        <v>1</v>
      </c>
      <c r="AJ372" s="39">
        <f t="shared" si="252"/>
        <v>1</v>
      </c>
      <c r="AK372" s="43">
        <f t="shared" si="253"/>
        <v>0</v>
      </c>
      <c r="AL372" s="4">
        <f t="shared" si="268"/>
        <v>8.8400000000001455</v>
      </c>
      <c r="AM372" s="4">
        <f t="shared" si="269"/>
        <v>5.1484255802829466</v>
      </c>
      <c r="AN372" s="4">
        <f t="shared" si="270"/>
        <v>5.1484255802829466</v>
      </c>
      <c r="AO372" s="4">
        <f t="shared" si="271"/>
        <v>-5.9800000000000182</v>
      </c>
      <c r="AP372" s="4">
        <f t="shared" si="272"/>
        <v>9.6715744197172171</v>
      </c>
      <c r="AQ372" s="4">
        <f t="shared" si="273"/>
        <v>5.9800000000000182</v>
      </c>
      <c r="AR372" s="4">
        <f t="shared" si="254"/>
        <v>5.6599999999998545</v>
      </c>
      <c r="AS372">
        <f t="shared" si="274"/>
        <v>5.9800000000000182</v>
      </c>
      <c r="AT372" s="6">
        <f t="shared" si="275"/>
        <v>0</v>
      </c>
      <c r="AU372" s="4">
        <f t="shared" si="276"/>
        <v>18.84976745685378</v>
      </c>
      <c r="AV372" s="4">
        <f t="shared" si="277"/>
        <v>14.533471063156334</v>
      </c>
      <c r="AW372">
        <f t="shared" si="278"/>
        <v>0</v>
      </c>
      <c r="AX372">
        <f t="shared" si="279"/>
        <v>0</v>
      </c>
      <c r="AY372">
        <f t="shared" si="280"/>
        <v>0</v>
      </c>
      <c r="AZ372" s="4">
        <f t="shared" si="255"/>
        <v>6.94</v>
      </c>
      <c r="BA372" s="4">
        <f t="shared" si="281"/>
        <v>1954.2450000000001</v>
      </c>
      <c r="BB372" s="4">
        <f t="shared" si="256"/>
        <v>1878.7600000000136</v>
      </c>
      <c r="BC372" s="4">
        <f t="shared" si="257"/>
        <v>1064.5279999999998</v>
      </c>
      <c r="BE372"/>
      <c r="BG372" s="6"/>
      <c r="BM372">
        <f t="shared" si="258"/>
        <v>1</v>
      </c>
    </row>
    <row r="373" spans="1:65" x14ac:dyDescent="0.25">
      <c r="A373">
        <v>2142</v>
      </c>
      <c r="B373" s="1">
        <v>44292</v>
      </c>
      <c r="C373" s="2">
        <v>4075.57</v>
      </c>
      <c r="D373" s="2">
        <v>4086.23</v>
      </c>
      <c r="E373" s="2">
        <v>4068.14</v>
      </c>
      <c r="F373" s="2">
        <v>4073.94</v>
      </c>
      <c r="G373" s="2">
        <v>4027880000</v>
      </c>
      <c r="H373" s="2">
        <f t="shared" si="259"/>
        <v>57.978438291029128</v>
      </c>
      <c r="I373" s="2">
        <f t="shared" si="260"/>
        <v>3944.4949999999999</v>
      </c>
      <c r="J373" s="2">
        <f t="shared" si="261"/>
        <v>63.549116957300292</v>
      </c>
      <c r="K373" s="2">
        <f t="shared" si="262"/>
        <v>-2.3399999999996908</v>
      </c>
      <c r="L373" s="18">
        <v>0.12415000000000001</v>
      </c>
      <c r="M373" s="19">
        <v>21.591102136394607</v>
      </c>
      <c r="N373" s="4">
        <f t="shared" si="235"/>
        <v>18.090000000000146</v>
      </c>
      <c r="O373" s="4">
        <f t="shared" si="263"/>
        <v>46.584000000000017</v>
      </c>
      <c r="P373" s="4">
        <f t="shared" si="236"/>
        <v>6.1960300751879629</v>
      </c>
      <c r="Q373" s="4">
        <f t="shared" si="264"/>
        <v>5.7273337896553782</v>
      </c>
      <c r="R373" s="18">
        <f t="shared" si="237"/>
        <v>4084.1220075187966</v>
      </c>
      <c r="S373" s="2">
        <f t="shared" si="238"/>
        <v>10.182007518796581</v>
      </c>
      <c r="T373" s="22">
        <f t="shared" si="239"/>
        <v>1</v>
      </c>
      <c r="U373" s="29">
        <f t="shared" si="240"/>
        <v>4077.5065560323119</v>
      </c>
      <c r="V373" s="30">
        <f t="shared" si="241"/>
        <v>3.566556032311837</v>
      </c>
      <c r="W373" s="31">
        <f t="shared" si="265"/>
        <v>1</v>
      </c>
      <c r="X373" s="35">
        <f t="shared" si="242"/>
        <v>4087.248933333336</v>
      </c>
      <c r="Y373" s="30">
        <f t="shared" si="243"/>
        <v>13.308933333335972</v>
      </c>
      <c r="Z373" s="31">
        <f t="shared" si="266"/>
        <v>1</v>
      </c>
      <c r="AA373" s="29">
        <f t="shared" si="244"/>
        <v>4078.8704888544553</v>
      </c>
      <c r="AB373" s="30">
        <f t="shared" si="245"/>
        <v>4.9304888544552341</v>
      </c>
      <c r="AC373" s="31">
        <f t="shared" si="267"/>
        <v>1</v>
      </c>
      <c r="AD373" s="32">
        <f t="shared" si="246"/>
        <v>1</v>
      </c>
      <c r="AE373" s="33">
        <f t="shared" si="247"/>
        <v>0</v>
      </c>
      <c r="AF373" s="33">
        <f t="shared" si="248"/>
        <v>0</v>
      </c>
      <c r="AG373" s="33">
        <f t="shared" si="249"/>
        <v>0</v>
      </c>
      <c r="AH373" s="38">
        <f t="shared" si="250"/>
        <v>1</v>
      </c>
      <c r="AI373" s="33">
        <f t="shared" si="251"/>
        <v>0</v>
      </c>
      <c r="AJ373" s="39">
        <f t="shared" si="252"/>
        <v>1</v>
      </c>
      <c r="AK373" s="43">
        <f t="shared" si="253"/>
        <v>0</v>
      </c>
      <c r="AL373" s="4">
        <f t="shared" si="268"/>
        <v>10.659999999999854</v>
      </c>
      <c r="AM373" s="4">
        <f t="shared" si="269"/>
        <v>7.3595111455447295</v>
      </c>
      <c r="AN373" s="4">
        <f t="shared" si="270"/>
        <v>7.3595111455447295</v>
      </c>
      <c r="AO373" s="4">
        <f t="shared" si="271"/>
        <v>-7.430000000000291</v>
      </c>
      <c r="AP373" s="4">
        <f t="shared" si="272"/>
        <v>10.730488854455416</v>
      </c>
      <c r="AQ373" s="4">
        <f t="shared" si="273"/>
        <v>7.430000000000291</v>
      </c>
      <c r="AR373" s="4">
        <f t="shared" si="254"/>
        <v>1.6300000000001091</v>
      </c>
      <c r="AS373">
        <f t="shared" si="274"/>
        <v>7.430000000000291</v>
      </c>
      <c r="AT373" s="6">
        <f t="shared" si="275"/>
        <v>0</v>
      </c>
      <c r="AU373" s="4">
        <f t="shared" si="276"/>
        <v>17.608252866682616</v>
      </c>
      <c r="AV373" s="4">
        <f t="shared" si="277"/>
        <v>20.261102136394499</v>
      </c>
      <c r="AW373">
        <f t="shared" si="278"/>
        <v>0</v>
      </c>
      <c r="AX373">
        <f t="shared" si="279"/>
        <v>0</v>
      </c>
      <c r="AY373">
        <f t="shared" si="280"/>
        <v>0</v>
      </c>
      <c r="AZ373" s="4">
        <f t="shared" si="255"/>
        <v>6.94</v>
      </c>
      <c r="BA373" s="4">
        <f t="shared" si="281"/>
        <v>1947.3050000000001</v>
      </c>
      <c r="BB373" s="4">
        <f t="shared" si="256"/>
        <v>1874.1333333333469</v>
      </c>
      <c r="BC373" s="4">
        <f t="shared" si="257"/>
        <v>1065.0400000000002</v>
      </c>
      <c r="BE373"/>
      <c r="BG373" s="6"/>
      <c r="BM373">
        <f t="shared" si="258"/>
        <v>1</v>
      </c>
    </row>
    <row r="374" spans="1:65" x14ac:dyDescent="0.25">
      <c r="A374">
        <v>2141</v>
      </c>
      <c r="B374" s="1">
        <v>44291</v>
      </c>
      <c r="C374" s="2">
        <v>4034.44</v>
      </c>
      <c r="D374" s="2">
        <v>4083.42</v>
      </c>
      <c r="E374" s="2">
        <v>4034.44</v>
      </c>
      <c r="F374" s="2">
        <v>4077.91</v>
      </c>
      <c r="G374" s="2">
        <v>3999760000</v>
      </c>
      <c r="H374" s="2">
        <f t="shared" si="259"/>
        <v>44.800224069380157</v>
      </c>
      <c r="I374" s="2">
        <f t="shared" si="260"/>
        <v>3932.9359999999992</v>
      </c>
      <c r="J374" s="2">
        <f t="shared" si="261"/>
        <v>53.239128890319023</v>
      </c>
      <c r="K374" s="2">
        <f t="shared" si="262"/>
        <v>14.570000000000164</v>
      </c>
      <c r="L374" s="18">
        <v>0.127</v>
      </c>
      <c r="M374" s="19">
        <v>21.772393797115573</v>
      </c>
      <c r="N374" s="4">
        <f t="shared" si="235"/>
        <v>63.550000000000182</v>
      </c>
      <c r="O374" s="4">
        <f t="shared" si="263"/>
        <v>48.996000000000002</v>
      </c>
      <c r="P374" s="4">
        <f t="shared" si="236"/>
        <v>6.2120075187969892</v>
      </c>
      <c r="Q374" s="4">
        <f t="shared" si="264"/>
        <v>4.9655282879783744</v>
      </c>
      <c r="R374" s="18">
        <f t="shared" si="237"/>
        <v>4025.3613233082706</v>
      </c>
      <c r="S374" s="2">
        <f t="shared" si="238"/>
        <v>52.54867669172927</v>
      </c>
      <c r="T374" s="22">
        <f t="shared" si="239"/>
        <v>0</v>
      </c>
      <c r="U374" s="29">
        <f t="shared" si="240"/>
        <v>4036.223350375587</v>
      </c>
      <c r="V374" s="30">
        <f t="shared" si="241"/>
        <v>41.686649624412894</v>
      </c>
      <c r="W374" s="31">
        <f t="shared" si="265"/>
        <v>0</v>
      </c>
      <c r="X374" s="35">
        <f t="shared" si="242"/>
        <v>4041.1582666666654</v>
      </c>
      <c r="Y374" s="30">
        <f t="shared" si="243"/>
        <v>36.751733333334414</v>
      </c>
      <c r="Z374" s="31">
        <f t="shared" si="266"/>
        <v>0</v>
      </c>
      <c r="AA374" s="29">
        <f t="shared" si="244"/>
        <v>4036.9142386563381</v>
      </c>
      <c r="AB374" s="30">
        <f t="shared" si="245"/>
        <v>40.995761343661798</v>
      </c>
      <c r="AC374" s="31">
        <f t="shared" si="267"/>
        <v>0</v>
      </c>
      <c r="AD374" s="32">
        <f t="shared" si="246"/>
        <v>-1</v>
      </c>
      <c r="AE374" s="33">
        <f t="shared" si="247"/>
        <v>0</v>
      </c>
      <c r="AF374" s="33">
        <f t="shared" si="248"/>
        <v>-1</v>
      </c>
      <c r="AG374" s="33">
        <f t="shared" si="249"/>
        <v>0</v>
      </c>
      <c r="AH374" s="38">
        <f t="shared" si="250"/>
        <v>-1</v>
      </c>
      <c r="AI374" s="33">
        <f t="shared" si="251"/>
        <v>-1</v>
      </c>
      <c r="AJ374" s="39">
        <f t="shared" si="252"/>
        <v>-1</v>
      </c>
      <c r="AK374" s="43">
        <f t="shared" si="253"/>
        <v>-1</v>
      </c>
      <c r="AL374" s="4">
        <f t="shared" si="268"/>
        <v>48.980000000000018</v>
      </c>
      <c r="AM374" s="4">
        <f t="shared" si="269"/>
        <v>46.505761343662016</v>
      </c>
      <c r="AN374" s="4">
        <f t="shared" si="270"/>
        <v>46.505761343662016</v>
      </c>
      <c r="AO374" s="4">
        <f t="shared" si="271"/>
        <v>0</v>
      </c>
      <c r="AP374" s="4">
        <f t="shared" si="272"/>
        <v>2.4742386563380023</v>
      </c>
      <c r="AQ374" s="4">
        <f t="shared" si="273"/>
        <v>0</v>
      </c>
      <c r="AR374" s="4">
        <f t="shared" si="254"/>
        <v>43.4699999999998</v>
      </c>
      <c r="AS374">
        <f t="shared" si="274"/>
        <v>46.505761343662016</v>
      </c>
      <c r="AT374" s="6">
        <f t="shared" si="275"/>
        <v>1</v>
      </c>
      <c r="AU374" s="4">
        <f t="shared" si="276"/>
        <v>-26.465696227791629</v>
      </c>
      <c r="AV374" s="4">
        <f t="shared" si="277"/>
        <v>-21.397606202884226</v>
      </c>
      <c r="AW374">
        <f t="shared" si="278"/>
        <v>1</v>
      </c>
      <c r="AX374">
        <f t="shared" si="279"/>
        <v>0</v>
      </c>
      <c r="AY374">
        <f t="shared" si="280"/>
        <v>0</v>
      </c>
      <c r="AZ374" s="4">
        <f t="shared" si="255"/>
        <v>-3.9100000000000006</v>
      </c>
      <c r="BA374" s="4">
        <f t="shared" si="281"/>
        <v>1940.365</v>
      </c>
      <c r="BB374" s="4">
        <f t="shared" si="256"/>
        <v>1871.8200000000136</v>
      </c>
      <c r="BC374" s="4">
        <f t="shared" si="257"/>
        <v>1048.5880000000002</v>
      </c>
      <c r="BE374"/>
      <c r="BG374" s="6"/>
      <c r="BM374">
        <f t="shared" si="258"/>
        <v>1</v>
      </c>
    </row>
    <row r="375" spans="1:65" x14ac:dyDescent="0.25">
      <c r="A375">
        <v>2140</v>
      </c>
      <c r="B375" s="1">
        <v>44287</v>
      </c>
      <c r="C375" s="2">
        <v>3992.78</v>
      </c>
      <c r="D375" s="2">
        <v>4020.63</v>
      </c>
      <c r="E375" s="2">
        <v>3992.78</v>
      </c>
      <c r="F375" s="2">
        <v>4019.87</v>
      </c>
      <c r="G375" s="2">
        <v>4151240000</v>
      </c>
      <c r="H375" s="2">
        <f t="shared" si="259"/>
        <v>34.580423315319166</v>
      </c>
      <c r="I375" s="2">
        <f t="shared" si="260"/>
        <v>3920.8929999999991</v>
      </c>
      <c r="J375" s="2">
        <f t="shared" si="261"/>
        <v>41.862328989451292</v>
      </c>
      <c r="K375" s="2">
        <f t="shared" si="262"/>
        <v>19.890000000000327</v>
      </c>
      <c r="L375" s="18">
        <v>0.10285</v>
      </c>
      <c r="M375" s="19">
        <v>17.426143579017729</v>
      </c>
      <c r="N375" s="4">
        <f t="shared" si="235"/>
        <v>47.740000000000236</v>
      </c>
      <c r="O375" s="4">
        <f t="shared" si="263"/>
        <v>46.977999999999973</v>
      </c>
      <c r="P375" s="4">
        <f t="shared" si="236"/>
        <v>5.4913233082706743</v>
      </c>
      <c r="Q375" s="4">
        <f t="shared" si="264"/>
        <v>4.5726932707355221</v>
      </c>
      <c r="R375" s="18">
        <f t="shared" si="237"/>
        <v>3979.2717894736843</v>
      </c>
      <c r="S375" s="2">
        <f t="shared" si="238"/>
        <v>40.598210526315597</v>
      </c>
      <c r="T375" s="22">
        <f t="shared" si="239"/>
        <v>0</v>
      </c>
      <c r="U375" s="29">
        <f t="shared" si="240"/>
        <v>3994.4630468111459</v>
      </c>
      <c r="V375" s="30">
        <f t="shared" si="241"/>
        <v>25.406953188854004</v>
      </c>
      <c r="W375" s="31">
        <f t="shared" si="265"/>
        <v>0</v>
      </c>
      <c r="X375" s="35">
        <f t="shared" si="242"/>
        <v>3993.2982666666649</v>
      </c>
      <c r="Y375" s="30">
        <f t="shared" si="243"/>
        <v>26.571733333335033</v>
      </c>
      <c r="Z375" s="31">
        <f t="shared" si="266"/>
        <v>0</v>
      </c>
      <c r="AA375" s="29">
        <f t="shared" si="244"/>
        <v>3994.2999775909184</v>
      </c>
      <c r="AB375" s="30">
        <f t="shared" si="245"/>
        <v>25.570022409081503</v>
      </c>
      <c r="AC375" s="31">
        <f t="shared" si="267"/>
        <v>0</v>
      </c>
      <c r="AD375" s="32">
        <f t="shared" si="246"/>
        <v>-1</v>
      </c>
      <c r="AE375" s="33">
        <f t="shared" si="247"/>
        <v>-1</v>
      </c>
      <c r="AF375" s="33">
        <f t="shared" si="248"/>
        <v>-1</v>
      </c>
      <c r="AG375" s="33">
        <f t="shared" si="249"/>
        <v>-1</v>
      </c>
      <c r="AH375" s="38">
        <f t="shared" si="250"/>
        <v>-1</v>
      </c>
      <c r="AI375" s="33">
        <f t="shared" si="251"/>
        <v>-1</v>
      </c>
      <c r="AJ375" s="39">
        <f t="shared" si="252"/>
        <v>-1</v>
      </c>
      <c r="AK375" s="43">
        <f t="shared" si="253"/>
        <v>-1</v>
      </c>
      <c r="AL375" s="4">
        <f t="shared" si="268"/>
        <v>27.849999999999909</v>
      </c>
      <c r="AM375" s="4">
        <f t="shared" si="269"/>
        <v>26.330022409081721</v>
      </c>
      <c r="AN375" s="4">
        <f t="shared" si="270"/>
        <v>26.330022409081721</v>
      </c>
      <c r="AO375" s="4">
        <f t="shared" si="271"/>
        <v>0</v>
      </c>
      <c r="AP375" s="4">
        <f t="shared" si="272"/>
        <v>1.5199775909181881</v>
      </c>
      <c r="AQ375" s="4">
        <f t="shared" si="273"/>
        <v>0</v>
      </c>
      <c r="AR375" s="4">
        <f t="shared" si="254"/>
        <v>27.089999999999691</v>
      </c>
      <c r="AS375">
        <f t="shared" si="274"/>
        <v>26.330022409081721</v>
      </c>
      <c r="AT375" s="6">
        <f t="shared" si="275"/>
        <v>1</v>
      </c>
      <c r="AU375" s="4">
        <f t="shared" si="276"/>
        <v>-2.8288666817936523</v>
      </c>
      <c r="AV375" s="4">
        <f t="shared" si="277"/>
        <v>-9.3638564209819606</v>
      </c>
      <c r="AW375">
        <f t="shared" si="278"/>
        <v>1</v>
      </c>
      <c r="AX375">
        <f t="shared" si="279"/>
        <v>0</v>
      </c>
      <c r="AY375">
        <f t="shared" si="280"/>
        <v>0</v>
      </c>
      <c r="AZ375" s="4">
        <f t="shared" si="255"/>
        <v>-3.9100000000000006</v>
      </c>
      <c r="BA375" s="4">
        <f t="shared" si="281"/>
        <v>1944.2750000000001</v>
      </c>
      <c r="BB375" s="4">
        <f t="shared" si="256"/>
        <v>1875.7300000000137</v>
      </c>
      <c r="BC375" s="4">
        <f t="shared" si="257"/>
        <v>1031.9240000000002</v>
      </c>
      <c r="BE375"/>
      <c r="BG375" s="6"/>
      <c r="BM375">
        <f t="shared" si="258"/>
        <v>1</v>
      </c>
    </row>
    <row r="376" spans="1:65" x14ac:dyDescent="0.25">
      <c r="A376">
        <v>2139</v>
      </c>
      <c r="B376" s="1">
        <v>44286</v>
      </c>
      <c r="C376" s="2">
        <v>3967.25</v>
      </c>
      <c r="D376" s="2">
        <v>3994.41</v>
      </c>
      <c r="E376" s="2">
        <v>3966.98</v>
      </c>
      <c r="F376" s="2">
        <v>3972.89</v>
      </c>
      <c r="G376" s="2">
        <v>4564980000</v>
      </c>
      <c r="H376" s="2">
        <f t="shared" si="259"/>
        <v>29.473557056377768</v>
      </c>
      <c r="I376" s="2">
        <f t="shared" si="260"/>
        <v>3912.1804999999995</v>
      </c>
      <c r="J376" s="2">
        <f t="shared" si="261"/>
        <v>36.635551596631814</v>
      </c>
      <c r="K376" s="2">
        <f t="shared" si="262"/>
        <v>8.6999999999998181</v>
      </c>
      <c r="L376" s="18">
        <v>0.12104999999999999</v>
      </c>
      <c r="M376" s="19">
        <v>20.435787588946148</v>
      </c>
      <c r="N376" s="4">
        <f t="shared" si="235"/>
        <v>35.859999999999673</v>
      </c>
      <c r="O376" s="4">
        <f t="shared" si="263"/>
        <v>48.52999999999993</v>
      </c>
      <c r="P376" s="4">
        <f t="shared" si="236"/>
        <v>6.3817894736842122</v>
      </c>
      <c r="Q376" s="4">
        <f t="shared" si="264"/>
        <v>4.3155046439628473</v>
      </c>
      <c r="R376" s="18">
        <f t="shared" si="237"/>
        <v>3965.4538571428575</v>
      </c>
      <c r="S376" s="2">
        <f t="shared" si="238"/>
        <v>7.4361428571423858</v>
      </c>
      <c r="T376" s="22">
        <f t="shared" si="239"/>
        <v>1</v>
      </c>
      <c r="U376" s="29">
        <f t="shared" si="240"/>
        <v>3968.6857092337459</v>
      </c>
      <c r="V376" s="30">
        <f t="shared" si="241"/>
        <v>4.2042907662539619</v>
      </c>
      <c r="W376" s="31">
        <f t="shared" si="265"/>
        <v>1</v>
      </c>
      <c r="X376" s="35">
        <f t="shared" si="242"/>
        <v>3965.3149333333326</v>
      </c>
      <c r="Y376" s="30">
        <f t="shared" si="243"/>
        <v>7.5750666666672259</v>
      </c>
      <c r="Z376" s="31">
        <f t="shared" si="266"/>
        <v>1</v>
      </c>
      <c r="AA376" s="29">
        <f t="shared" si="244"/>
        <v>3968.213800607688</v>
      </c>
      <c r="AB376" s="30">
        <f t="shared" si="245"/>
        <v>4.6761993923119007</v>
      </c>
      <c r="AC376" s="31">
        <f t="shared" si="267"/>
        <v>1</v>
      </c>
      <c r="AD376" s="32">
        <f t="shared" si="246"/>
        <v>1</v>
      </c>
      <c r="AE376" s="33">
        <f t="shared" si="247"/>
        <v>1</v>
      </c>
      <c r="AF376" s="33">
        <f t="shared" si="248"/>
        <v>0</v>
      </c>
      <c r="AG376" s="33">
        <f t="shared" si="249"/>
        <v>0</v>
      </c>
      <c r="AH376" s="38">
        <f t="shared" si="250"/>
        <v>1</v>
      </c>
      <c r="AI376" s="33">
        <f t="shared" si="251"/>
        <v>1</v>
      </c>
      <c r="AJ376" s="39">
        <f t="shared" si="252"/>
        <v>1</v>
      </c>
      <c r="AK376" s="43">
        <f t="shared" si="253"/>
        <v>1</v>
      </c>
      <c r="AL376" s="4">
        <f t="shared" si="268"/>
        <v>27.159999999999854</v>
      </c>
      <c r="AM376" s="4">
        <f t="shared" si="269"/>
        <v>26.196199392311883</v>
      </c>
      <c r="AN376" s="4">
        <f t="shared" si="270"/>
        <v>26.196199392311883</v>
      </c>
      <c r="AO376" s="4">
        <f t="shared" si="271"/>
        <v>-0.26999999999998181</v>
      </c>
      <c r="AP376" s="4">
        <f t="shared" si="272"/>
        <v>1.2338006076879537</v>
      </c>
      <c r="AQ376" s="4">
        <f t="shared" si="273"/>
        <v>0.26999999999998181</v>
      </c>
      <c r="AR376" s="4">
        <f t="shared" si="254"/>
        <v>5.6399999999998727</v>
      </c>
      <c r="AS376">
        <f t="shared" si="274"/>
        <v>26.196199392311883</v>
      </c>
      <c r="AT376" s="6">
        <f t="shared" si="275"/>
        <v>1</v>
      </c>
      <c r="AU376" s="4">
        <f t="shared" si="276"/>
        <v>-0.41007895677715211</v>
      </c>
      <c r="AV376" s="4">
        <f t="shared" si="277"/>
        <v>15.095787588946276</v>
      </c>
      <c r="AW376">
        <f t="shared" si="278"/>
        <v>0</v>
      </c>
      <c r="AX376">
        <f t="shared" si="279"/>
        <v>1</v>
      </c>
      <c r="AY376">
        <f t="shared" si="280"/>
        <v>0</v>
      </c>
      <c r="AZ376" s="4">
        <f t="shared" si="255"/>
        <v>-3.9100000000000006</v>
      </c>
      <c r="BA376" s="4">
        <f t="shared" si="281"/>
        <v>1948.1850000000002</v>
      </c>
      <c r="BB376" s="4">
        <f t="shared" si="256"/>
        <v>1879.6400000000137</v>
      </c>
      <c r="BC376" s="4">
        <f t="shared" si="257"/>
        <v>1021.7119999999999</v>
      </c>
      <c r="BE376"/>
      <c r="BG376" s="6"/>
      <c r="BM376">
        <f t="shared" si="258"/>
        <v>1</v>
      </c>
    </row>
    <row r="377" spans="1:65" x14ac:dyDescent="0.25">
      <c r="A377">
        <v>2138</v>
      </c>
      <c r="B377" s="1">
        <v>44285</v>
      </c>
      <c r="C377" s="2">
        <v>3963.34</v>
      </c>
      <c r="D377" s="2">
        <v>3968.01</v>
      </c>
      <c r="E377" s="2">
        <v>3944.35</v>
      </c>
      <c r="F377" s="2">
        <v>3958.55</v>
      </c>
      <c r="G377" s="2">
        <v>4103570000</v>
      </c>
      <c r="H377" s="2">
        <f t="shared" si="259"/>
        <v>27.715311873082413</v>
      </c>
      <c r="I377" s="2">
        <f t="shared" si="260"/>
        <v>3907.0175000000004</v>
      </c>
      <c r="J377" s="2">
        <f t="shared" si="261"/>
        <v>35.03127028287124</v>
      </c>
      <c r="K377" s="2">
        <f t="shared" si="262"/>
        <v>-7.75</v>
      </c>
      <c r="L377" s="18">
        <v>0.13239999999999999</v>
      </c>
      <c r="M377" s="19">
        <v>22.422713422204115</v>
      </c>
      <c r="N377" s="4">
        <f t="shared" si="235"/>
        <v>26.740000000000236</v>
      </c>
      <c r="O377" s="4">
        <f t="shared" si="263"/>
        <v>49.756999999999969</v>
      </c>
      <c r="P377" s="4">
        <f t="shared" si="236"/>
        <v>6.9038571428571505</v>
      </c>
      <c r="Q377" s="4">
        <f t="shared" si="264"/>
        <v>3.6813057275541818</v>
      </c>
      <c r="R377" s="18">
        <f t="shared" si="237"/>
        <v>3977.7895864661655</v>
      </c>
      <c r="S377" s="2">
        <f t="shared" si="238"/>
        <v>19.239586466165292</v>
      </c>
      <c r="T377" s="22">
        <f t="shared" si="239"/>
        <v>1</v>
      </c>
      <c r="U377" s="29">
        <f t="shared" si="240"/>
        <v>3964.6793057746481</v>
      </c>
      <c r="V377" s="30">
        <f t="shared" si="241"/>
        <v>6.1293057746479462</v>
      </c>
      <c r="W377" s="31">
        <f t="shared" si="265"/>
        <v>1</v>
      </c>
      <c r="X377" s="35">
        <f t="shared" si="242"/>
        <v>3979.5041333333429</v>
      </c>
      <c r="Y377" s="30">
        <f t="shared" si="243"/>
        <v>20.954133333342725</v>
      </c>
      <c r="Z377" s="31">
        <f t="shared" si="266"/>
        <v>1</v>
      </c>
      <c r="AA377" s="29">
        <f t="shared" si="244"/>
        <v>3966.7547816328652</v>
      </c>
      <c r="AB377" s="30">
        <f t="shared" si="245"/>
        <v>8.2047816328649787</v>
      </c>
      <c r="AC377" s="31">
        <f t="shared" si="267"/>
        <v>1</v>
      </c>
      <c r="AD377" s="32">
        <f t="shared" si="246"/>
        <v>1</v>
      </c>
      <c r="AE377" s="33">
        <f t="shared" si="247"/>
        <v>1</v>
      </c>
      <c r="AF377" s="33">
        <f t="shared" si="248"/>
        <v>0</v>
      </c>
      <c r="AG377" s="33">
        <f t="shared" si="249"/>
        <v>0</v>
      </c>
      <c r="AH377" s="38">
        <f t="shared" si="250"/>
        <v>1</v>
      </c>
      <c r="AI377" s="33">
        <f t="shared" si="251"/>
        <v>1</v>
      </c>
      <c r="AJ377" s="39">
        <f t="shared" si="252"/>
        <v>0</v>
      </c>
      <c r="AK377" s="43">
        <f t="shared" si="253"/>
        <v>0</v>
      </c>
      <c r="AL377" s="4">
        <f t="shared" si="268"/>
        <v>4.6700000000000728</v>
      </c>
      <c r="AM377" s="4">
        <f t="shared" si="269"/>
        <v>1.2552183671350576</v>
      </c>
      <c r="AN377" s="4">
        <f t="shared" si="270"/>
        <v>1.2552183671350576</v>
      </c>
      <c r="AO377" s="4">
        <f t="shared" si="271"/>
        <v>-18.990000000000236</v>
      </c>
      <c r="AP377" s="4">
        <f t="shared" si="272"/>
        <v>22.404781632865252</v>
      </c>
      <c r="AQ377" s="4">
        <f t="shared" si="273"/>
        <v>18.990000000000236</v>
      </c>
      <c r="AR377" s="4">
        <f t="shared" si="254"/>
        <v>4.7899999999999636</v>
      </c>
      <c r="AS377">
        <f t="shared" si="274"/>
        <v>18.990000000000236</v>
      </c>
      <c r="AT377" s="6">
        <f t="shared" si="275"/>
        <v>0</v>
      </c>
      <c r="AU377" s="4">
        <f t="shared" si="276"/>
        <v>9.2063960295460099</v>
      </c>
      <c r="AV377" s="4">
        <f t="shared" si="277"/>
        <v>17.932713422204152</v>
      </c>
      <c r="AW377">
        <f t="shared" si="278"/>
        <v>0</v>
      </c>
      <c r="AX377">
        <f t="shared" si="279"/>
        <v>0</v>
      </c>
      <c r="AY377">
        <f t="shared" si="280"/>
        <v>0</v>
      </c>
      <c r="AZ377" s="4">
        <f t="shared" si="255"/>
        <v>6.94</v>
      </c>
      <c r="BA377" s="4">
        <f t="shared" si="281"/>
        <v>1952.0950000000003</v>
      </c>
      <c r="BB377" s="4">
        <f t="shared" si="256"/>
        <v>1883.5500000000138</v>
      </c>
      <c r="BC377" s="4">
        <f t="shared" si="257"/>
        <v>1020.1479999999999</v>
      </c>
      <c r="BE377"/>
      <c r="BG377" s="6"/>
      <c r="BM377">
        <f t="shared" si="258"/>
        <v>1</v>
      </c>
    </row>
    <row r="378" spans="1:65" x14ac:dyDescent="0.25">
      <c r="A378">
        <v>2137</v>
      </c>
      <c r="B378" s="1">
        <v>44284</v>
      </c>
      <c r="C378" s="2">
        <v>3969.31</v>
      </c>
      <c r="D378" s="2">
        <v>3981.83</v>
      </c>
      <c r="E378" s="2">
        <v>3943.25</v>
      </c>
      <c r="F378" s="2">
        <v>3971.09</v>
      </c>
      <c r="G378" s="2">
        <v>4619840000</v>
      </c>
      <c r="H378" s="2">
        <f t="shared" si="259"/>
        <v>29.157896510017483</v>
      </c>
      <c r="I378" s="2">
        <f t="shared" si="260"/>
        <v>3904.0324999999998</v>
      </c>
      <c r="J378" s="2">
        <f t="shared" si="261"/>
        <v>36.005944754048279</v>
      </c>
      <c r="K378" s="2">
        <f t="shared" si="262"/>
        <v>-5.2300000000000182</v>
      </c>
      <c r="L378" s="18">
        <v>0.14465</v>
      </c>
      <c r="M378" s="19">
        <v>24.518605243083694</v>
      </c>
      <c r="N378" s="4">
        <f t="shared" si="235"/>
        <v>38.579999999999927</v>
      </c>
      <c r="O378" s="4">
        <f t="shared" si="263"/>
        <v>49.84299999999994</v>
      </c>
      <c r="P378" s="4">
        <f t="shared" si="236"/>
        <v>6.6995864661654183</v>
      </c>
      <c r="Q378" s="4">
        <f t="shared" si="264"/>
        <v>3.4341173708920185</v>
      </c>
      <c r="R378" s="18">
        <f t="shared" si="237"/>
        <v>3980.2541654135339</v>
      </c>
      <c r="S378" s="2">
        <f t="shared" si="238"/>
        <v>9.1641654135337376</v>
      </c>
      <c r="T378" s="22">
        <f t="shared" si="239"/>
        <v>1</v>
      </c>
      <c r="U378" s="29">
        <f t="shared" si="240"/>
        <v>3970.5179782</v>
      </c>
      <c r="V378" s="30">
        <f t="shared" si="241"/>
        <v>0.57202180000012959</v>
      </c>
      <c r="W378" s="31">
        <f t="shared" si="265"/>
        <v>1</v>
      </c>
      <c r="X378" s="35">
        <f t="shared" si="242"/>
        <v>3979.5041333333502</v>
      </c>
      <c r="Y378" s="30">
        <f t="shared" si="243"/>
        <v>8.414133333350037</v>
      </c>
      <c r="Z378" s="31">
        <f t="shared" si="266"/>
        <v>1</v>
      </c>
      <c r="AA378" s="29">
        <f t="shared" si="244"/>
        <v>3971.7760399186691</v>
      </c>
      <c r="AB378" s="30">
        <f t="shared" si="245"/>
        <v>0.68603991866893921</v>
      </c>
      <c r="AC378" s="31">
        <f t="shared" si="267"/>
        <v>1</v>
      </c>
      <c r="AD378" s="32">
        <f t="shared" si="246"/>
        <v>1</v>
      </c>
      <c r="AE378" s="33">
        <f t="shared" si="247"/>
        <v>0</v>
      </c>
      <c r="AF378" s="33">
        <f t="shared" si="248"/>
        <v>0</v>
      </c>
      <c r="AG378" s="33">
        <f t="shared" si="249"/>
        <v>0</v>
      </c>
      <c r="AH378" s="38">
        <f t="shared" si="250"/>
        <v>0</v>
      </c>
      <c r="AI378" s="33">
        <f t="shared" si="251"/>
        <v>0</v>
      </c>
      <c r="AJ378" s="39">
        <f t="shared" si="252"/>
        <v>0</v>
      </c>
      <c r="AK378" s="43">
        <f t="shared" si="253"/>
        <v>0</v>
      </c>
      <c r="AL378" s="4">
        <f t="shared" si="268"/>
        <v>12.519999999999982</v>
      </c>
      <c r="AM378" s="4">
        <f t="shared" si="269"/>
        <v>10.053960081330843</v>
      </c>
      <c r="AN378" s="4">
        <f t="shared" si="270"/>
        <v>10.053960081330843</v>
      </c>
      <c r="AO378" s="4">
        <f t="shared" si="271"/>
        <v>-26.059999999999945</v>
      </c>
      <c r="AP378" s="4">
        <f t="shared" si="272"/>
        <v>28.526039918669085</v>
      </c>
      <c r="AQ378" s="4">
        <f t="shared" si="273"/>
        <v>26.059999999999945</v>
      </c>
      <c r="AR378" s="4">
        <f t="shared" si="254"/>
        <v>1.7800000000002001</v>
      </c>
      <c r="AS378">
        <f t="shared" si="274"/>
        <v>26.059999999999945</v>
      </c>
      <c r="AT378" s="6">
        <f t="shared" si="275"/>
        <v>1</v>
      </c>
      <c r="AU378" s="4">
        <f t="shared" si="276"/>
        <v>-3.2717530600147846</v>
      </c>
      <c r="AV378" s="4">
        <f t="shared" si="277"/>
        <v>23.038605243083495</v>
      </c>
      <c r="AW378">
        <f t="shared" si="278"/>
        <v>0</v>
      </c>
      <c r="AX378">
        <f t="shared" si="279"/>
        <v>1</v>
      </c>
      <c r="AY378">
        <f t="shared" si="280"/>
        <v>0</v>
      </c>
      <c r="AZ378" s="4">
        <f t="shared" si="255"/>
        <v>-3.9100000000000006</v>
      </c>
      <c r="BA378" s="4">
        <f t="shared" si="281"/>
        <v>1945.1550000000002</v>
      </c>
      <c r="BB378" s="4">
        <f t="shared" si="256"/>
        <v>1881.2366666666805</v>
      </c>
      <c r="BC378" s="4">
        <f t="shared" si="257"/>
        <v>1022.5360000000001</v>
      </c>
      <c r="BE378"/>
      <c r="BG378" s="6"/>
      <c r="BM378">
        <f t="shared" si="258"/>
        <v>0</v>
      </c>
    </row>
    <row r="379" spans="1:65" x14ac:dyDescent="0.25">
      <c r="A379">
        <v>2136</v>
      </c>
      <c r="B379" s="1">
        <v>44281</v>
      </c>
      <c r="C379" s="2">
        <v>3917.12</v>
      </c>
      <c r="D379" s="2">
        <v>3978.19</v>
      </c>
      <c r="E379" s="2">
        <v>3917.12</v>
      </c>
      <c r="F379" s="2">
        <v>3974.54</v>
      </c>
      <c r="G379" s="2">
        <v>5467850000</v>
      </c>
      <c r="H379" s="2">
        <f t="shared" si="259"/>
        <v>26.584845745900708</v>
      </c>
      <c r="I379" s="2">
        <f t="shared" si="260"/>
        <v>3897.6925000000001</v>
      </c>
      <c r="J379" s="2">
        <f t="shared" si="261"/>
        <v>35.29685154812713</v>
      </c>
      <c r="K379" s="2">
        <f t="shared" si="262"/>
        <v>7.5999999999999091</v>
      </c>
      <c r="L379" s="18">
        <v>0.11885000000000001</v>
      </c>
      <c r="M379" s="19">
        <v>19.815866904334925</v>
      </c>
      <c r="N379" s="4">
        <f t="shared" si="235"/>
        <v>68.670000000000073</v>
      </c>
      <c r="O379" s="4">
        <f t="shared" si="263"/>
        <v>50.638999999999939</v>
      </c>
      <c r="P379" s="4">
        <f t="shared" si="236"/>
        <v>5.7141654135338351</v>
      </c>
      <c r="Q379" s="4">
        <f t="shared" si="264"/>
        <v>3.0973800000000002</v>
      </c>
      <c r="R379" s="18">
        <f t="shared" si="237"/>
        <v>3915.3853909774434</v>
      </c>
      <c r="S379" s="2">
        <f t="shared" si="238"/>
        <v>59.154609022556542</v>
      </c>
      <c r="T379" s="22">
        <f t="shared" si="239"/>
        <v>0</v>
      </c>
      <c r="U379" s="29">
        <f t="shared" si="240"/>
        <v>3918.0563185915494</v>
      </c>
      <c r="V379" s="30">
        <f t="shared" si="241"/>
        <v>56.483681408450593</v>
      </c>
      <c r="W379" s="31">
        <f t="shared" si="265"/>
        <v>0</v>
      </c>
      <c r="X379" s="35">
        <f t="shared" si="242"/>
        <v>3903.664933333333</v>
      </c>
      <c r="Y379" s="30">
        <f t="shared" si="243"/>
        <v>70.875066666666953</v>
      </c>
      <c r="Z379" s="31">
        <f t="shared" si="266"/>
        <v>0</v>
      </c>
      <c r="AA379" s="29">
        <f t="shared" si="244"/>
        <v>3916.0415246553994</v>
      </c>
      <c r="AB379" s="30">
        <f t="shared" si="245"/>
        <v>58.498475344600593</v>
      </c>
      <c r="AC379" s="31">
        <f t="shared" si="267"/>
        <v>0</v>
      </c>
      <c r="AD379" s="32">
        <f t="shared" si="246"/>
        <v>-1</v>
      </c>
      <c r="AE379" s="33">
        <f t="shared" si="247"/>
        <v>0</v>
      </c>
      <c r="AF379" s="33">
        <f t="shared" si="248"/>
        <v>0</v>
      </c>
      <c r="AG379" s="33">
        <f t="shared" si="249"/>
        <v>0</v>
      </c>
      <c r="AH379" s="38">
        <f t="shared" si="250"/>
        <v>0</v>
      </c>
      <c r="AI379" s="33">
        <f t="shared" si="251"/>
        <v>0</v>
      </c>
      <c r="AJ379" s="39">
        <f t="shared" si="252"/>
        <v>0</v>
      </c>
      <c r="AK379" s="43">
        <f t="shared" si="253"/>
        <v>0</v>
      </c>
      <c r="AL379" s="4">
        <f t="shared" si="268"/>
        <v>61.070000000000164</v>
      </c>
      <c r="AM379" s="4">
        <f t="shared" si="269"/>
        <v>62.148475344600683</v>
      </c>
      <c r="AN379" s="4">
        <f t="shared" si="270"/>
        <v>61.070000000000164</v>
      </c>
      <c r="AO379" s="4">
        <f t="shared" si="271"/>
        <v>0</v>
      </c>
      <c r="AP379" s="4">
        <f t="shared" si="272"/>
        <v>-1.0784753446005197</v>
      </c>
      <c r="AQ379" s="4">
        <f t="shared" si="273"/>
        <v>1.0784753446005197</v>
      </c>
      <c r="AR379" s="4">
        <f t="shared" si="254"/>
        <v>57.420000000000073</v>
      </c>
      <c r="AS379">
        <f t="shared" si="274"/>
        <v>61.070000000000164</v>
      </c>
      <c r="AT379" s="6">
        <f t="shared" si="275"/>
        <v>1</v>
      </c>
      <c r="AU379" s="4">
        <f t="shared" si="276"/>
        <v>-37.12258801479247</v>
      </c>
      <c r="AV379" s="4">
        <f t="shared" si="277"/>
        <v>-37.304133095665151</v>
      </c>
      <c r="AW379">
        <f t="shared" si="278"/>
        <v>1</v>
      </c>
      <c r="AX379">
        <f t="shared" si="279"/>
        <v>0</v>
      </c>
      <c r="AY379">
        <f t="shared" si="280"/>
        <v>0</v>
      </c>
      <c r="AZ379" s="4">
        <f t="shared" si="255"/>
        <v>-3.9100000000000006</v>
      </c>
      <c r="BA379" s="4">
        <f t="shared" si="281"/>
        <v>1949.0650000000003</v>
      </c>
      <c r="BB379" s="4">
        <f t="shared" si="256"/>
        <v>1881.2366666666805</v>
      </c>
      <c r="BC379" s="4">
        <f t="shared" si="257"/>
        <v>1001.6599999999999</v>
      </c>
      <c r="BE379"/>
      <c r="BG379" s="6"/>
      <c r="BM379">
        <f t="shared" si="258"/>
        <v>0</v>
      </c>
    </row>
    <row r="380" spans="1:65" x14ac:dyDescent="0.25">
      <c r="A380">
        <v>2135</v>
      </c>
      <c r="B380" s="1">
        <v>44280</v>
      </c>
      <c r="C380" s="2">
        <v>3879.34</v>
      </c>
      <c r="D380" s="2">
        <v>3919.54</v>
      </c>
      <c r="E380" s="2">
        <v>3853.5</v>
      </c>
      <c r="F380" s="2">
        <v>3909.52</v>
      </c>
      <c r="G380" s="2">
        <v>4940800000</v>
      </c>
      <c r="H380" s="2">
        <f t="shared" si="259"/>
        <v>26.277717239770553</v>
      </c>
      <c r="I380" s="2">
        <f t="shared" si="260"/>
        <v>3893.8195000000001</v>
      </c>
      <c r="J380" s="2">
        <f t="shared" si="261"/>
        <v>33.866915994040049</v>
      </c>
      <c r="K380" s="2">
        <f t="shared" si="262"/>
        <v>-9.7999999999997272</v>
      </c>
      <c r="L380" s="18">
        <v>0.12554999999999999</v>
      </c>
      <c r="M380" s="19">
        <v>20.823836508876255</v>
      </c>
      <c r="N380" s="4">
        <f t="shared" si="235"/>
        <v>66.039999999999964</v>
      </c>
      <c r="O380" s="4">
        <f t="shared" si="263"/>
        <v>46.749999999999908</v>
      </c>
      <c r="P380" s="4">
        <f t="shared" si="236"/>
        <v>5.8653909774436084</v>
      </c>
      <c r="Q380" s="4">
        <f t="shared" si="264"/>
        <v>2.4008169014084499</v>
      </c>
      <c r="R380" s="18">
        <f t="shared" si="237"/>
        <v>3895.6776917293232</v>
      </c>
      <c r="S380" s="2">
        <f t="shared" si="238"/>
        <v>13.842308270676767</v>
      </c>
      <c r="T380" s="22">
        <f t="shared" si="239"/>
        <v>1</v>
      </c>
      <c r="U380" s="29">
        <f t="shared" si="240"/>
        <v>3880.1610399535607</v>
      </c>
      <c r="V380" s="30">
        <f t="shared" si="241"/>
        <v>29.358960046439279</v>
      </c>
      <c r="W380" s="31">
        <f t="shared" si="265"/>
        <v>0</v>
      </c>
      <c r="X380" s="35">
        <f t="shared" si="242"/>
        <v>3875.0035999999891</v>
      </c>
      <c r="Y380" s="30">
        <f t="shared" si="243"/>
        <v>34.51640000001089</v>
      </c>
      <c r="Z380" s="31">
        <f t="shared" si="266"/>
        <v>0</v>
      </c>
      <c r="AA380" s="29">
        <f t="shared" si="244"/>
        <v>3879.4389983600604</v>
      </c>
      <c r="AB380" s="30">
        <f t="shared" si="245"/>
        <v>30.081001639939586</v>
      </c>
      <c r="AC380" s="31">
        <f t="shared" si="267"/>
        <v>0</v>
      </c>
      <c r="AD380" s="32">
        <f t="shared" si="246"/>
        <v>-1</v>
      </c>
      <c r="AE380" s="33">
        <f t="shared" si="247"/>
        <v>0</v>
      </c>
      <c r="AF380" s="33">
        <f t="shared" si="248"/>
        <v>0</v>
      </c>
      <c r="AG380" s="33">
        <f t="shared" si="249"/>
        <v>0</v>
      </c>
      <c r="AH380" s="38">
        <f t="shared" si="250"/>
        <v>0</v>
      </c>
      <c r="AI380" s="33">
        <f t="shared" si="251"/>
        <v>0</v>
      </c>
      <c r="AJ380" s="39">
        <f t="shared" si="252"/>
        <v>0</v>
      </c>
      <c r="AK380" s="43">
        <f t="shared" si="253"/>
        <v>0</v>
      </c>
      <c r="AL380" s="4">
        <f t="shared" si="268"/>
        <v>40.199999999999818</v>
      </c>
      <c r="AM380" s="4">
        <f t="shared" si="269"/>
        <v>40.101001639939568</v>
      </c>
      <c r="AN380" s="4">
        <f t="shared" si="270"/>
        <v>40.101001639939568</v>
      </c>
      <c r="AO380" s="4">
        <f t="shared" si="271"/>
        <v>-25.840000000000146</v>
      </c>
      <c r="AP380" s="4">
        <f t="shared" si="272"/>
        <v>25.938998360060395</v>
      </c>
      <c r="AQ380" s="4">
        <f t="shared" si="273"/>
        <v>25.840000000000146</v>
      </c>
      <c r="AR380" s="4">
        <f t="shared" si="254"/>
        <v>30.179999999999836</v>
      </c>
      <c r="AS380">
        <f t="shared" si="274"/>
        <v>40.101001639939568</v>
      </c>
      <c r="AT380" s="6">
        <f t="shared" si="275"/>
        <v>1</v>
      </c>
      <c r="AU380" s="4">
        <f t="shared" si="276"/>
        <v>-12.205348862234619</v>
      </c>
      <c r="AV380" s="4">
        <f t="shared" si="277"/>
        <v>-9.0561634911235807</v>
      </c>
      <c r="AW380">
        <f t="shared" si="278"/>
        <v>1</v>
      </c>
      <c r="AX380">
        <f t="shared" si="279"/>
        <v>0</v>
      </c>
      <c r="AY380">
        <f t="shared" si="280"/>
        <v>0</v>
      </c>
      <c r="AZ380" s="4">
        <f t="shared" si="255"/>
        <v>-3.9100000000000006</v>
      </c>
      <c r="BA380" s="4">
        <f t="shared" si="281"/>
        <v>1952.9750000000004</v>
      </c>
      <c r="BB380" s="4">
        <f t="shared" si="256"/>
        <v>1881.2366666666805</v>
      </c>
      <c r="BC380" s="4">
        <f t="shared" si="257"/>
        <v>986.54799999999989</v>
      </c>
      <c r="BE380"/>
      <c r="BG380" s="6"/>
      <c r="BM380">
        <f t="shared" si="258"/>
        <v>0</v>
      </c>
    </row>
    <row r="381" spans="1:65" x14ac:dyDescent="0.25">
      <c r="A381">
        <v>2134</v>
      </c>
      <c r="B381" s="1">
        <v>44279</v>
      </c>
      <c r="C381" s="2">
        <v>3919.93</v>
      </c>
      <c r="D381" s="2">
        <v>3942.08</v>
      </c>
      <c r="E381" s="2">
        <v>3889.07</v>
      </c>
      <c r="F381" s="2">
        <v>3889.14</v>
      </c>
      <c r="G381" s="2">
        <v>4766990000</v>
      </c>
      <c r="H381" s="2">
        <f t="shared" si="259"/>
        <v>20.136524609111088</v>
      </c>
      <c r="I381" s="2">
        <f t="shared" si="260"/>
        <v>3895.6425000000004</v>
      </c>
      <c r="J381" s="2">
        <f t="shared" si="261"/>
        <v>29.130926318225654</v>
      </c>
      <c r="K381" s="2">
        <f t="shared" si="262"/>
        <v>9.4099999999998545</v>
      </c>
      <c r="L381" s="18">
        <v>0.14545000000000002</v>
      </c>
      <c r="M381" s="19">
        <v>24.257089371917349</v>
      </c>
      <c r="N381" s="4">
        <f t="shared" si="235"/>
        <v>53.009999999999764</v>
      </c>
      <c r="O381" s="4">
        <f t="shared" si="263"/>
        <v>46.291999999999916</v>
      </c>
      <c r="P381" s="4">
        <f t="shared" si="236"/>
        <v>6.5376917293233063</v>
      </c>
      <c r="Q381" s="4">
        <f t="shared" si="264"/>
        <v>2.1052306501548008</v>
      </c>
      <c r="R381" s="18">
        <f t="shared" si="237"/>
        <v>3916.5584962406015</v>
      </c>
      <c r="S381" s="2">
        <f t="shared" si="238"/>
        <v>27.418496240601598</v>
      </c>
      <c r="T381" s="22">
        <f t="shared" si="239"/>
        <v>0</v>
      </c>
      <c r="U381" s="29">
        <f t="shared" si="240"/>
        <v>3920.6590799458204</v>
      </c>
      <c r="V381" s="30">
        <f t="shared" si="241"/>
        <v>31.519079945820522</v>
      </c>
      <c r="W381" s="31">
        <f t="shared" si="265"/>
        <v>0</v>
      </c>
      <c r="X381" s="35">
        <f t="shared" si="242"/>
        <v>3926.8780000000002</v>
      </c>
      <c r="Y381" s="30">
        <f t="shared" si="243"/>
        <v>37.738000000000284</v>
      </c>
      <c r="Z381" s="31">
        <f t="shared" si="266"/>
        <v>0</v>
      </c>
      <c r="AA381" s="29">
        <f t="shared" si="244"/>
        <v>3921.5297287534058</v>
      </c>
      <c r="AB381" s="30">
        <f t="shared" si="245"/>
        <v>32.389728753405961</v>
      </c>
      <c r="AC381" s="31">
        <f t="shared" si="267"/>
        <v>0</v>
      </c>
      <c r="AD381" s="32">
        <f t="shared" si="246"/>
        <v>-1</v>
      </c>
      <c r="AE381" s="33">
        <f t="shared" si="247"/>
        <v>0</v>
      </c>
      <c r="AF381" s="33">
        <f t="shared" si="248"/>
        <v>0</v>
      </c>
      <c r="AG381" s="33">
        <f t="shared" si="249"/>
        <v>0</v>
      </c>
      <c r="AH381" s="38">
        <f t="shared" si="250"/>
        <v>-1</v>
      </c>
      <c r="AI381" s="33">
        <f t="shared" si="251"/>
        <v>0</v>
      </c>
      <c r="AJ381" s="39">
        <f t="shared" si="252"/>
        <v>0</v>
      </c>
      <c r="AK381" s="43">
        <f t="shared" si="253"/>
        <v>0</v>
      </c>
      <c r="AL381" s="4">
        <f t="shared" si="268"/>
        <v>22.150000000000091</v>
      </c>
      <c r="AM381" s="4">
        <f t="shared" si="269"/>
        <v>20.550271246594093</v>
      </c>
      <c r="AN381" s="4">
        <f t="shared" si="270"/>
        <v>20.550271246594093</v>
      </c>
      <c r="AO381" s="4">
        <f t="shared" si="271"/>
        <v>-30.859999999999673</v>
      </c>
      <c r="AP381" s="4">
        <f t="shared" si="272"/>
        <v>32.45972875340567</v>
      </c>
      <c r="AQ381" s="4">
        <f t="shared" si="273"/>
        <v>30.859999999999673</v>
      </c>
      <c r="AR381" s="4">
        <f t="shared" si="254"/>
        <v>30.789999999999964</v>
      </c>
      <c r="AS381">
        <f t="shared" si="274"/>
        <v>30.859999999999673</v>
      </c>
      <c r="AT381" s="6">
        <f t="shared" si="275"/>
        <v>1</v>
      </c>
      <c r="AU381" s="4">
        <f t="shared" si="276"/>
        <v>-3.1267067641236679</v>
      </c>
      <c r="AV381" s="4">
        <f t="shared" si="277"/>
        <v>-6.2329106280826148</v>
      </c>
      <c r="AW381">
        <f t="shared" si="278"/>
        <v>1</v>
      </c>
      <c r="AX381">
        <f t="shared" si="279"/>
        <v>0</v>
      </c>
      <c r="AY381">
        <f t="shared" si="280"/>
        <v>0</v>
      </c>
      <c r="AZ381" s="4">
        <f t="shared" si="255"/>
        <v>-3.9100000000000006</v>
      </c>
      <c r="BA381" s="4">
        <f t="shared" si="281"/>
        <v>1956.8850000000004</v>
      </c>
      <c r="BB381" s="4">
        <f t="shared" si="256"/>
        <v>1881.2366666666805</v>
      </c>
      <c r="BC381" s="4">
        <f t="shared" si="257"/>
        <v>1002.784</v>
      </c>
      <c r="BE381"/>
      <c r="BG381" s="6"/>
      <c r="BM381">
        <f t="shared" si="258"/>
        <v>0</v>
      </c>
    </row>
    <row r="382" spans="1:65" x14ac:dyDescent="0.25">
      <c r="A382">
        <v>2133</v>
      </c>
      <c r="B382" s="1">
        <v>44278</v>
      </c>
      <c r="C382" s="2">
        <v>3937.6</v>
      </c>
      <c r="D382" s="2">
        <v>3949.13</v>
      </c>
      <c r="E382" s="2">
        <v>3901.57</v>
      </c>
      <c r="F382" s="2">
        <v>3910.52</v>
      </c>
      <c r="G382" s="2">
        <v>4645340000</v>
      </c>
      <c r="H382" s="2">
        <f t="shared" si="259"/>
        <v>23.982154221652308</v>
      </c>
      <c r="I382" s="2">
        <f t="shared" si="260"/>
        <v>3893.3315000000002</v>
      </c>
      <c r="J382" s="2">
        <f t="shared" si="261"/>
        <v>29.695377169909058</v>
      </c>
      <c r="K382" s="2">
        <f t="shared" si="262"/>
        <v>-2.9900000000002365</v>
      </c>
      <c r="L382" s="18">
        <v>0.14350000000000002</v>
      </c>
      <c r="M382" s="19">
        <v>24.115907161631309</v>
      </c>
      <c r="N382" s="4">
        <f t="shared" si="235"/>
        <v>47.559999999999945</v>
      </c>
      <c r="O382" s="4">
        <f t="shared" si="263"/>
        <v>45.181999999999924</v>
      </c>
      <c r="P382" s="4">
        <f t="shared" si="236"/>
        <v>6.0384962406015052</v>
      </c>
      <c r="Q382" s="4">
        <f t="shared" si="264"/>
        <v>1.8694357585139345</v>
      </c>
      <c r="R382" s="18">
        <f t="shared" si="237"/>
        <v>3946.4757218045115</v>
      </c>
      <c r="S382" s="2">
        <f t="shared" si="238"/>
        <v>35.955721804511541</v>
      </c>
      <c r="T382" s="22">
        <f t="shared" si="239"/>
        <v>0</v>
      </c>
      <c r="U382" s="29">
        <f t="shared" si="240"/>
        <v>3938.191856737089</v>
      </c>
      <c r="V382" s="30">
        <f t="shared" si="241"/>
        <v>27.671856737089001</v>
      </c>
      <c r="W382" s="31">
        <f t="shared" si="265"/>
        <v>0</v>
      </c>
      <c r="X382" s="35">
        <f t="shared" si="242"/>
        <v>3938.0610666666689</v>
      </c>
      <c r="Y382" s="30">
        <f t="shared" si="243"/>
        <v>27.541066666668939</v>
      </c>
      <c r="Z382" s="31">
        <f t="shared" si="266"/>
        <v>0</v>
      </c>
      <c r="AA382" s="29">
        <f t="shared" si="244"/>
        <v>3938.1735461272301</v>
      </c>
      <c r="AB382" s="30">
        <f t="shared" si="245"/>
        <v>27.653546127230129</v>
      </c>
      <c r="AC382" s="31">
        <f t="shared" si="267"/>
        <v>0</v>
      </c>
      <c r="AD382" s="32">
        <f t="shared" si="246"/>
        <v>-1</v>
      </c>
      <c r="AE382" s="33">
        <f t="shared" si="247"/>
        <v>0</v>
      </c>
      <c r="AF382" s="33">
        <f t="shared" si="248"/>
        <v>0</v>
      </c>
      <c r="AG382" s="33">
        <f t="shared" si="249"/>
        <v>0</v>
      </c>
      <c r="AH382" s="38">
        <f t="shared" si="250"/>
        <v>-1</v>
      </c>
      <c r="AI382" s="33">
        <f t="shared" si="251"/>
        <v>-1</v>
      </c>
      <c r="AJ382" s="39">
        <f t="shared" si="252"/>
        <v>0</v>
      </c>
      <c r="AK382" s="43">
        <f t="shared" si="253"/>
        <v>0</v>
      </c>
      <c r="AL382" s="4">
        <f t="shared" si="268"/>
        <v>11.5300000000002</v>
      </c>
      <c r="AM382" s="4">
        <f t="shared" si="269"/>
        <v>10.956453872769998</v>
      </c>
      <c r="AN382" s="4">
        <f t="shared" si="270"/>
        <v>10.956453872769998</v>
      </c>
      <c r="AO382" s="4">
        <f t="shared" si="271"/>
        <v>-36.029999999999745</v>
      </c>
      <c r="AP382" s="4">
        <f t="shared" si="272"/>
        <v>36.603546127229947</v>
      </c>
      <c r="AQ382" s="4">
        <f t="shared" si="273"/>
        <v>36.029999999999745</v>
      </c>
      <c r="AR382" s="4">
        <f t="shared" si="254"/>
        <v>27.079999999999927</v>
      </c>
      <c r="AS382">
        <f t="shared" si="274"/>
        <v>36.029999999999745</v>
      </c>
      <c r="AT382" s="6">
        <f t="shared" si="275"/>
        <v>1</v>
      </c>
      <c r="AU382" s="4">
        <f t="shared" si="276"/>
        <v>-11.580011105111886</v>
      </c>
      <c r="AV382" s="4">
        <f t="shared" si="277"/>
        <v>-2.6640928383686182</v>
      </c>
      <c r="AW382">
        <f t="shared" si="278"/>
        <v>1</v>
      </c>
      <c r="AX382">
        <f t="shared" si="279"/>
        <v>0</v>
      </c>
      <c r="AY382">
        <f t="shared" si="280"/>
        <v>0</v>
      </c>
      <c r="AZ382" s="4">
        <f t="shared" si="255"/>
        <v>-3.9100000000000006</v>
      </c>
      <c r="BA382" s="4">
        <f t="shared" si="281"/>
        <v>1960.7950000000005</v>
      </c>
      <c r="BB382" s="4">
        <f t="shared" si="256"/>
        <v>1881.2366666666805</v>
      </c>
      <c r="BC382" s="4">
        <f t="shared" si="257"/>
        <v>1009.8520000000001</v>
      </c>
      <c r="BE382"/>
      <c r="BG382" s="6"/>
      <c r="BM382">
        <f t="shared" si="258"/>
        <v>1</v>
      </c>
    </row>
    <row r="383" spans="1:65" x14ac:dyDescent="0.25">
      <c r="A383">
        <v>2132</v>
      </c>
      <c r="B383" s="1">
        <v>44277</v>
      </c>
      <c r="C383" s="2">
        <v>3916.48</v>
      </c>
      <c r="D383" s="2">
        <v>3955.31</v>
      </c>
      <c r="E383" s="2">
        <v>3914.16</v>
      </c>
      <c r="F383" s="2">
        <v>3940.59</v>
      </c>
      <c r="G383" s="2">
        <v>4311380000</v>
      </c>
      <c r="H383" s="2">
        <f t="shared" si="259"/>
        <v>34.646123336128518</v>
      </c>
      <c r="I383" s="2">
        <f t="shared" si="260"/>
        <v>3889.3050000000012</v>
      </c>
      <c r="J383" s="2">
        <f t="shared" si="261"/>
        <v>34.719578198232135</v>
      </c>
      <c r="K383" s="2">
        <f t="shared" si="262"/>
        <v>3.3800000000001091</v>
      </c>
      <c r="L383" s="18">
        <v>0.12740000000000001</v>
      </c>
      <c r="M383" s="19">
        <v>21.260859908598139</v>
      </c>
      <c r="N383" s="4">
        <f t="shared" si="235"/>
        <v>42.210000000000036</v>
      </c>
      <c r="O383" s="4">
        <f t="shared" si="263"/>
        <v>48.666999999999959</v>
      </c>
      <c r="P383" s="4">
        <f t="shared" si="236"/>
        <v>5.8857218045112827</v>
      </c>
      <c r="Q383" s="4">
        <f t="shared" si="264"/>
        <v>1.517581377151801</v>
      </c>
      <c r="R383" s="18">
        <f t="shared" si="237"/>
        <v>3918.3838947368422</v>
      </c>
      <c r="S383" s="2">
        <f t="shared" si="238"/>
        <v>22.206105263157951</v>
      </c>
      <c r="T383" s="22">
        <f t="shared" si="239"/>
        <v>1</v>
      </c>
      <c r="U383" s="29">
        <f t="shared" si="240"/>
        <v>3916.8151451548006</v>
      </c>
      <c r="V383" s="30">
        <f t="shared" si="241"/>
        <v>23.77485484519957</v>
      </c>
      <c r="W383" s="31">
        <f t="shared" si="265"/>
        <v>0</v>
      </c>
      <c r="X383" s="35">
        <f t="shared" si="242"/>
        <v>3904.0138666666608</v>
      </c>
      <c r="Y383" s="30">
        <f t="shared" si="243"/>
        <v>36.576133333339385</v>
      </c>
      <c r="Z383" s="31">
        <f t="shared" si="266"/>
        <v>0</v>
      </c>
      <c r="AA383" s="29">
        <f t="shared" si="244"/>
        <v>3915.0229661664607</v>
      </c>
      <c r="AB383" s="30">
        <f t="shared" si="245"/>
        <v>25.567033833539426</v>
      </c>
      <c r="AC383" s="31">
        <f t="shared" si="267"/>
        <v>0</v>
      </c>
      <c r="AD383" s="32">
        <f t="shared" si="246"/>
        <v>-1</v>
      </c>
      <c r="AE383" s="33">
        <f t="shared" si="247"/>
        <v>-1</v>
      </c>
      <c r="AF383" s="33">
        <f t="shared" si="248"/>
        <v>0</v>
      </c>
      <c r="AG383" s="33">
        <f t="shared" si="249"/>
        <v>0</v>
      </c>
      <c r="AH383" s="38">
        <f t="shared" si="250"/>
        <v>-1</v>
      </c>
      <c r="AI383" s="33">
        <f t="shared" si="251"/>
        <v>-1</v>
      </c>
      <c r="AJ383" s="39">
        <f t="shared" si="252"/>
        <v>-1</v>
      </c>
      <c r="AK383" s="43">
        <f t="shared" si="253"/>
        <v>0</v>
      </c>
      <c r="AL383" s="4">
        <f t="shared" si="268"/>
        <v>38.829999999999927</v>
      </c>
      <c r="AM383" s="4">
        <f t="shared" si="269"/>
        <v>40.287033833539226</v>
      </c>
      <c r="AN383" s="4">
        <f t="shared" si="270"/>
        <v>38.829999999999927</v>
      </c>
      <c r="AO383" s="4">
        <f t="shared" si="271"/>
        <v>-2.3200000000001637</v>
      </c>
      <c r="AP383" s="4">
        <f t="shared" si="272"/>
        <v>0.86296616646086477</v>
      </c>
      <c r="AQ383" s="4">
        <f t="shared" si="273"/>
        <v>0.86296616646086477</v>
      </c>
      <c r="AR383" s="4">
        <f t="shared" si="254"/>
        <v>24.110000000000127</v>
      </c>
      <c r="AS383">
        <f t="shared" si="274"/>
        <v>38.829999999999927</v>
      </c>
      <c r="AT383" s="6">
        <f t="shared" si="275"/>
        <v>1</v>
      </c>
      <c r="AU383" s="4">
        <f t="shared" si="276"/>
        <v>-11.984082284833402</v>
      </c>
      <c r="AV383" s="4">
        <f t="shared" si="277"/>
        <v>-2.5491400914019886</v>
      </c>
      <c r="AW383">
        <f t="shared" si="278"/>
        <v>1</v>
      </c>
      <c r="AX383">
        <f t="shared" si="279"/>
        <v>0</v>
      </c>
      <c r="AY383">
        <f t="shared" si="280"/>
        <v>0</v>
      </c>
      <c r="AZ383" s="4">
        <f t="shared" si="255"/>
        <v>-3.9100000000000006</v>
      </c>
      <c r="BA383" s="4">
        <f t="shared" si="281"/>
        <v>1964.7050000000006</v>
      </c>
      <c r="BB383" s="4">
        <f t="shared" si="256"/>
        <v>1882.5400000000138</v>
      </c>
      <c r="BC383" s="4">
        <f t="shared" si="257"/>
        <v>1001.4040000000001</v>
      </c>
      <c r="BE383"/>
      <c r="BG383" s="6"/>
      <c r="BM383">
        <f t="shared" si="258"/>
        <v>1</v>
      </c>
    </row>
    <row r="384" spans="1:65" x14ac:dyDescent="0.25">
      <c r="A384">
        <v>2131</v>
      </c>
      <c r="B384" s="1">
        <v>44274</v>
      </c>
      <c r="C384" s="2">
        <v>3913.14</v>
      </c>
      <c r="D384" s="2">
        <v>3930.12</v>
      </c>
      <c r="E384" s="2">
        <v>3886.75</v>
      </c>
      <c r="F384" s="2">
        <v>3913.1</v>
      </c>
      <c r="G384" s="2">
        <v>7725050000</v>
      </c>
      <c r="H384" s="2">
        <f t="shared" si="259"/>
        <v>42.774519427133619</v>
      </c>
      <c r="I384" s="2">
        <f t="shared" si="260"/>
        <v>3887.7585000000008</v>
      </c>
      <c r="J384" s="2">
        <f t="shared" si="261"/>
        <v>43.163977534269769</v>
      </c>
      <c r="K384" s="2">
        <f t="shared" si="262"/>
        <v>-2.3200000000001637</v>
      </c>
      <c r="L384" s="18">
        <v>0.13980000000000001</v>
      </c>
      <c r="M384" s="19">
        <v>23.344276274057851</v>
      </c>
      <c r="N384" s="4">
        <f t="shared" si="235"/>
        <v>43.369999999999891</v>
      </c>
      <c r="O384" s="4">
        <f t="shared" si="263"/>
        <v>50.626999999999953</v>
      </c>
      <c r="P384" s="4">
        <f t="shared" si="236"/>
        <v>5.2838947368421074</v>
      </c>
      <c r="Q384" s="4">
        <f t="shared" si="264"/>
        <v>0.85934655077093336</v>
      </c>
      <c r="R384" s="18">
        <f t="shared" si="237"/>
        <v>3920.048172932331</v>
      </c>
      <c r="S384" s="2">
        <f t="shared" si="238"/>
        <v>6.9481729323310901</v>
      </c>
      <c r="T384" s="22">
        <f t="shared" si="239"/>
        <v>1</v>
      </c>
      <c r="U384" s="29">
        <f t="shared" si="240"/>
        <v>3913.3578858922087</v>
      </c>
      <c r="V384" s="30">
        <f t="shared" si="241"/>
        <v>0.25788589220883296</v>
      </c>
      <c r="W384" s="31">
        <f t="shared" si="265"/>
        <v>1</v>
      </c>
      <c r="X384" s="35">
        <f t="shared" si="242"/>
        <v>3915.4214666666594</v>
      </c>
      <c r="Y384" s="30">
        <f t="shared" si="243"/>
        <v>2.3214666666594894</v>
      </c>
      <c r="Z384" s="31">
        <f t="shared" si="266"/>
        <v>1</v>
      </c>
      <c r="AA384" s="29">
        <f t="shared" si="244"/>
        <v>3913.6467872006319</v>
      </c>
      <c r="AB384" s="30">
        <f t="shared" si="245"/>
        <v>0.54678720063202491</v>
      </c>
      <c r="AC384" s="31">
        <f t="shared" si="267"/>
        <v>1</v>
      </c>
      <c r="AD384" s="32">
        <f t="shared" si="246"/>
        <v>1</v>
      </c>
      <c r="AE384" s="33">
        <f t="shared" si="247"/>
        <v>0</v>
      </c>
      <c r="AF384" s="33">
        <f t="shared" si="248"/>
        <v>0</v>
      </c>
      <c r="AG384" s="33">
        <f t="shared" si="249"/>
        <v>0</v>
      </c>
      <c r="AH384" s="38">
        <f t="shared" si="250"/>
        <v>1</v>
      </c>
      <c r="AI384" s="33">
        <f t="shared" si="251"/>
        <v>0</v>
      </c>
      <c r="AJ384" s="39">
        <f t="shared" si="252"/>
        <v>0</v>
      </c>
      <c r="AK384" s="43">
        <f t="shared" si="253"/>
        <v>0</v>
      </c>
      <c r="AL384" s="4">
        <f t="shared" si="268"/>
        <v>16.980000000000018</v>
      </c>
      <c r="AM384" s="4">
        <f t="shared" si="269"/>
        <v>16.473212799367957</v>
      </c>
      <c r="AN384" s="4">
        <f t="shared" si="270"/>
        <v>16.473212799367957</v>
      </c>
      <c r="AO384" s="4">
        <f t="shared" si="271"/>
        <v>-26.389999999999873</v>
      </c>
      <c r="AP384" s="4">
        <f t="shared" si="272"/>
        <v>26.896787200631934</v>
      </c>
      <c r="AQ384" s="4">
        <f t="shared" si="273"/>
        <v>26.389999999999873</v>
      </c>
      <c r="AR384" s="4">
        <f t="shared" si="254"/>
        <v>3.999999999996362E-2</v>
      </c>
      <c r="AS384">
        <f t="shared" si="274"/>
        <v>26.389999999999873</v>
      </c>
      <c r="AT384" s="6">
        <f t="shared" si="275"/>
        <v>0</v>
      </c>
      <c r="AU384" s="4">
        <f t="shared" si="276"/>
        <v>2.1347597401836893</v>
      </c>
      <c r="AV384" s="4">
        <f t="shared" si="277"/>
        <v>23.604276274057888</v>
      </c>
      <c r="AW384">
        <f t="shared" si="278"/>
        <v>0</v>
      </c>
      <c r="AX384">
        <f t="shared" si="279"/>
        <v>0</v>
      </c>
      <c r="AY384">
        <f t="shared" si="280"/>
        <v>0</v>
      </c>
      <c r="AZ384" s="4">
        <f t="shared" si="255"/>
        <v>6.94</v>
      </c>
      <c r="BA384" s="4">
        <f t="shared" si="281"/>
        <v>1968.6150000000007</v>
      </c>
      <c r="BB384" s="4">
        <f t="shared" si="256"/>
        <v>1885.1466666666804</v>
      </c>
      <c r="BC384" s="4">
        <f t="shared" si="257"/>
        <v>1000.068</v>
      </c>
      <c r="BE384"/>
      <c r="BG384" s="6"/>
      <c r="BM384">
        <f t="shared" si="258"/>
        <v>0</v>
      </c>
    </row>
    <row r="385" spans="1:65" x14ac:dyDescent="0.25">
      <c r="A385">
        <v>2130</v>
      </c>
      <c r="B385" s="1">
        <v>44273</v>
      </c>
      <c r="C385" s="2">
        <v>3953.5</v>
      </c>
      <c r="D385" s="2">
        <v>3969.62</v>
      </c>
      <c r="E385" s="2">
        <v>3910.86</v>
      </c>
      <c r="F385" s="2">
        <v>3915.46</v>
      </c>
      <c r="G385" s="2">
        <v>4043170000</v>
      </c>
      <c r="H385" s="2">
        <f t="shared" si="259"/>
        <v>57.776363496579627</v>
      </c>
      <c r="I385" s="2">
        <f t="shared" si="260"/>
        <v>3888.1595000000007</v>
      </c>
      <c r="J385" s="2">
        <f t="shared" si="261"/>
        <v>62.013595843763817</v>
      </c>
      <c r="K385" s="2">
        <f t="shared" si="262"/>
        <v>-20.619999999999891</v>
      </c>
      <c r="L385" s="18">
        <v>0.14635000000000001</v>
      </c>
      <c r="M385" s="19">
        <v>24.804138904507447</v>
      </c>
      <c r="N385" s="4">
        <f t="shared" si="235"/>
        <v>63.259999999999764</v>
      </c>
      <c r="O385" s="4">
        <f t="shared" si="263"/>
        <v>58.439999999999962</v>
      </c>
      <c r="P385" s="4">
        <f t="shared" si="236"/>
        <v>4.5881729323308278</v>
      </c>
      <c r="Q385" s="4">
        <f t="shared" si="264"/>
        <v>0.55868177489435222</v>
      </c>
      <c r="R385" s="18">
        <f t="shared" si="237"/>
        <v>3977.8618646616542</v>
      </c>
      <c r="S385" s="2">
        <f t="shared" si="238"/>
        <v>62.401864661654145</v>
      </c>
      <c r="T385" s="22">
        <f t="shared" si="239"/>
        <v>0</v>
      </c>
      <c r="U385" s="29">
        <f t="shared" si="240"/>
        <v>3953.6204231751826</v>
      </c>
      <c r="V385" s="30">
        <f t="shared" si="241"/>
        <v>38.160423175182586</v>
      </c>
      <c r="W385" s="31">
        <f t="shared" si="265"/>
        <v>0</v>
      </c>
      <c r="X385" s="35">
        <f t="shared" si="242"/>
        <v>3946.0290666666624</v>
      </c>
      <c r="Y385" s="30">
        <f t="shared" si="243"/>
        <v>30.569066666662366</v>
      </c>
      <c r="Z385" s="31">
        <f t="shared" si="266"/>
        <v>0</v>
      </c>
      <c r="AA385" s="29">
        <f t="shared" si="244"/>
        <v>3952.5576332639898</v>
      </c>
      <c r="AB385" s="30">
        <f t="shared" si="245"/>
        <v>37.097633263989792</v>
      </c>
      <c r="AC385" s="31">
        <f t="shared" si="267"/>
        <v>0</v>
      </c>
      <c r="AD385" s="32">
        <f t="shared" si="246"/>
        <v>-1</v>
      </c>
      <c r="AE385" s="33">
        <f t="shared" si="247"/>
        <v>0</v>
      </c>
      <c r="AF385" s="33">
        <f t="shared" si="248"/>
        <v>0</v>
      </c>
      <c r="AG385" s="33">
        <f t="shared" si="249"/>
        <v>0</v>
      </c>
      <c r="AH385" s="38">
        <f t="shared" si="250"/>
        <v>-1</v>
      </c>
      <c r="AI385" s="33">
        <f t="shared" si="251"/>
        <v>-1</v>
      </c>
      <c r="AJ385" s="39">
        <f t="shared" si="252"/>
        <v>-1</v>
      </c>
      <c r="AK385" s="43">
        <f t="shared" si="253"/>
        <v>0</v>
      </c>
      <c r="AL385" s="4">
        <f t="shared" si="268"/>
        <v>16.119999999999891</v>
      </c>
      <c r="AM385" s="4">
        <f t="shared" si="269"/>
        <v>17.062366736010063</v>
      </c>
      <c r="AN385" s="4">
        <f t="shared" si="270"/>
        <v>16.119999999999891</v>
      </c>
      <c r="AO385" s="4">
        <f t="shared" si="271"/>
        <v>-42.639999999999873</v>
      </c>
      <c r="AP385" s="4">
        <f t="shared" si="272"/>
        <v>41.697633263989701</v>
      </c>
      <c r="AQ385" s="4">
        <f t="shared" si="273"/>
        <v>41.697633263989701</v>
      </c>
      <c r="AR385" s="4">
        <f t="shared" si="254"/>
        <v>38.039999999999964</v>
      </c>
      <c r="AS385">
        <f t="shared" si="274"/>
        <v>41.697633263989701</v>
      </c>
      <c r="AT385" s="6">
        <f t="shared" si="275"/>
        <v>1</v>
      </c>
      <c r="AU385" s="4">
        <f t="shared" si="276"/>
        <v>-17.112582574759653</v>
      </c>
      <c r="AV385" s="4">
        <f t="shared" si="277"/>
        <v>-12.935861095492516</v>
      </c>
      <c r="AW385">
        <f t="shared" si="278"/>
        <v>1</v>
      </c>
      <c r="AX385">
        <f t="shared" si="279"/>
        <v>0</v>
      </c>
      <c r="AY385">
        <f t="shared" si="280"/>
        <v>0</v>
      </c>
      <c r="AZ385" s="4">
        <f t="shared" si="255"/>
        <v>-3.9100000000000006</v>
      </c>
      <c r="BA385" s="4">
        <f t="shared" si="281"/>
        <v>1961.6750000000006</v>
      </c>
      <c r="BB385" s="4">
        <f t="shared" si="256"/>
        <v>1885.1466666666804</v>
      </c>
      <c r="BC385" s="4">
        <f t="shared" si="257"/>
        <v>1016.2119999999999</v>
      </c>
      <c r="BE385"/>
      <c r="BG385" s="6"/>
      <c r="BM385">
        <f t="shared" si="258"/>
        <v>1</v>
      </c>
    </row>
    <row r="386" spans="1:65" x14ac:dyDescent="0.25">
      <c r="A386">
        <v>2129</v>
      </c>
      <c r="B386" s="1">
        <v>44272</v>
      </c>
      <c r="C386" s="2">
        <v>3949.57</v>
      </c>
      <c r="D386" s="2">
        <v>3983.87</v>
      </c>
      <c r="E386" s="2">
        <v>3935.74</v>
      </c>
      <c r="F386" s="2">
        <v>3974.12</v>
      </c>
      <c r="G386" s="2">
        <v>4541620000</v>
      </c>
      <c r="H386" s="2">
        <f t="shared" si="259"/>
        <v>60.661661881473613</v>
      </c>
      <c r="I386" s="2">
        <f t="shared" si="260"/>
        <v>3886.2775000000001</v>
      </c>
      <c r="J386" s="2">
        <f t="shared" si="261"/>
        <v>73.985401936712051</v>
      </c>
      <c r="K386" s="2">
        <f t="shared" si="262"/>
        <v>-13.139999999999873</v>
      </c>
      <c r="L386" s="18">
        <v>0.1265</v>
      </c>
      <c r="M386" s="19">
        <v>21.378304947156565</v>
      </c>
      <c r="N386" s="4">
        <f t="shared" ref="N386:N449" si="282">MAX(D386-E386, ABS(D386-F387), ABS(E386-F387))</f>
        <v>48.130000000000109</v>
      </c>
      <c r="O386" s="4">
        <f t="shared" si="263"/>
        <v>64.146999999999977</v>
      </c>
      <c r="P386" s="4">
        <f t="shared" ref="P386:P449" si="283">SLOPE(F386:F405,A386:A405)</f>
        <v>3.7418646616541382</v>
      </c>
      <c r="Q386" s="4">
        <f t="shared" si="264"/>
        <v>0.30877737226277396</v>
      </c>
      <c r="R386" s="18">
        <f t="shared" ref="R386:R449" si="284">F387+P387</f>
        <v>3964.4291052631579</v>
      </c>
      <c r="S386" s="2">
        <f t="shared" ref="S386:S449" si="285">ABS(R386-F386)</f>
        <v>9.6908947368419831</v>
      </c>
      <c r="T386" s="22">
        <f t="shared" ref="T386:T449" si="286">IF(S386&gt;M387, 0, 1)</f>
        <v>1</v>
      </c>
      <c r="U386" s="29">
        <f t="shared" ref="U386:U449" si="287">C386+Q387*$BK$6</f>
        <v>3949.4392144687267</v>
      </c>
      <c r="V386" s="30">
        <f t="shared" ref="V386:V449" si="288">ABS(U386-F386)</f>
        <v>24.680785531273159</v>
      </c>
      <c r="W386" s="31">
        <f t="shared" si="265"/>
        <v>0</v>
      </c>
      <c r="X386" s="35">
        <f t="shared" ref="X386:X449" si="289">_xlfn.FORECAST.LINEAR(A386+$BK$7,C386:C388,A386:A388)</f>
        <v>3959.6037333333334</v>
      </c>
      <c r="Y386" s="30">
        <f t="shared" ref="Y386:Y449" si="290">ABS(X386-F386)</f>
        <v>14.516266666666525</v>
      </c>
      <c r="Z386" s="31">
        <f t="shared" si="266"/>
        <v>1</v>
      </c>
      <c r="AA386" s="29">
        <f t="shared" ref="AA386:AA449" si="291">$BK$8*X386+(1-$BK$8)*U386</f>
        <v>3950.8622471097715</v>
      </c>
      <c r="AB386" s="30">
        <f t="shared" ref="AB386:AB449" si="292">ABS(AA386-F386)</f>
        <v>23.257752890228403</v>
      </c>
      <c r="AC386" s="31">
        <f t="shared" si="267"/>
        <v>0</v>
      </c>
      <c r="AD386" s="32">
        <f t="shared" ref="AD386:AD449" si="293">IF(AC386=1, 1, -1)</f>
        <v>-1</v>
      </c>
      <c r="AE386" s="33">
        <f t="shared" ref="AE386:AE449" si="294">IF(AC387=0,0,IF(0=AC386,-1,AC386))</f>
        <v>-1</v>
      </c>
      <c r="AF386" s="33">
        <f t="shared" ref="AF386:AF449" si="295">IF(COUNTIF(AD387:AD390, "&lt;0")&gt;=2,0,IF(AC386=1, 1, -1))</f>
        <v>-1</v>
      </c>
      <c r="AG386" s="33">
        <f t="shared" ref="AG386:AG449" si="296">IF(COUNTIF(AD387:AD389, "&lt;0")&gt;=1,0,IF(AC386=1, 1, -1))</f>
        <v>0</v>
      </c>
      <c r="AH386" s="38">
        <f t="shared" ref="AH386:AH449" si="297">IF(SUM(AC387:AC389)=0,0,IF(AC386=1, 1, -1))</f>
        <v>-1</v>
      </c>
      <c r="AI386" s="33">
        <f t="shared" ref="AI386:AI449" si="298">IF(COUNTIF(AD387:AD388, "&lt;0")&gt;=2,0,IF(AC386=1, 1, -1))</f>
        <v>-1</v>
      </c>
      <c r="AJ386" s="39">
        <f t="shared" ref="AJ386:AJ449" si="299">IF(COUNTIF(AD387:AD390, "&lt;0")&gt;=3,0,IF(AC386=1, 1, -1))</f>
        <v>-1</v>
      </c>
      <c r="AK386" s="43">
        <f t="shared" ref="AK386:AK449" si="300">IF(COUNTIF(AD387:AD389, "&lt;0")&gt;=2,0,IF(AC386=1, 1, -1))</f>
        <v>-1</v>
      </c>
      <c r="AL386" s="4">
        <f t="shared" si="268"/>
        <v>34.299999999999727</v>
      </c>
      <c r="AM386" s="4">
        <f t="shared" si="269"/>
        <v>33.007752890228403</v>
      </c>
      <c r="AN386" s="4">
        <f t="shared" si="270"/>
        <v>33.007752890228403</v>
      </c>
      <c r="AO386" s="4">
        <f t="shared" si="271"/>
        <v>-13.830000000000382</v>
      </c>
      <c r="AP386" s="4">
        <f t="shared" si="272"/>
        <v>15.122247109771706</v>
      </c>
      <c r="AQ386" s="4">
        <f t="shared" si="273"/>
        <v>13.830000000000382</v>
      </c>
      <c r="AR386" s="4">
        <f t="shared" ref="AR386:AR449" si="301">ABS(C386-F386)</f>
        <v>24.549999999999727</v>
      </c>
      <c r="AS386">
        <f t="shared" si="274"/>
        <v>33.007752890228403</v>
      </c>
      <c r="AT386" s="6">
        <f t="shared" si="275"/>
        <v>1</v>
      </c>
      <c r="AU386" s="4">
        <f t="shared" si="276"/>
        <v>-6.3791167976710739</v>
      </c>
      <c r="AV386" s="4">
        <f t="shared" si="277"/>
        <v>-2.8716950528431626</v>
      </c>
      <c r="AW386">
        <f t="shared" si="278"/>
        <v>1</v>
      </c>
      <c r="AX386">
        <f t="shared" si="279"/>
        <v>0</v>
      </c>
      <c r="AY386">
        <f t="shared" si="280"/>
        <v>0</v>
      </c>
      <c r="AZ386" s="4">
        <f t="shared" ref="AZ386:AZ449" si="302">IF(OR(AT386=1,AY386=1),$BH$25,IF(AT386=0,$BH$24,$BH$26))</f>
        <v>-3.9100000000000006</v>
      </c>
      <c r="BA386" s="4">
        <f t="shared" si="281"/>
        <v>1965.5850000000007</v>
      </c>
      <c r="BB386" s="4">
        <f t="shared" ref="BB386:BB449" si="303">(COUNTIF(AI386:AK386, "&lt;&gt;0")/3)*AZ386+BB387</f>
        <v>1887.753333333347</v>
      </c>
      <c r="BC386" s="4">
        <f t="shared" ref="BC386:BC449" si="304">(C386-$C$2494)*10/100*4</f>
        <v>1014.6400000000001</v>
      </c>
      <c r="BE386"/>
      <c r="BG386" s="6"/>
      <c r="BM386">
        <f t="shared" ref="BM386:BM449" si="305">IF(AND(AK386=0,AJ386=0,AI386=0),0,1)</f>
        <v>1</v>
      </c>
    </row>
    <row r="387" spans="1:65" x14ac:dyDescent="0.25">
      <c r="A387">
        <v>2128</v>
      </c>
      <c r="B387" s="1">
        <v>44271</v>
      </c>
      <c r="C387" s="2">
        <v>3973.59</v>
      </c>
      <c r="D387" s="2">
        <v>3981.04</v>
      </c>
      <c r="E387" s="2">
        <v>3953.44</v>
      </c>
      <c r="F387" s="2">
        <v>3962.71</v>
      </c>
      <c r="G387" s="2">
        <v>4604870000</v>
      </c>
      <c r="H387" s="2">
        <f t="shared" ref="H387:H450" si="306">_xlfn.STDEV.S(C387:C396)</f>
        <v>57.375025693530958</v>
      </c>
      <c r="I387" s="2">
        <f t="shared" ref="I387:I450" si="307">AVERAGE(C387:C406)</f>
        <v>3884.7240000000006</v>
      </c>
      <c r="J387" s="2">
        <f t="shared" ref="J387:J450" si="308">_xlfn.STDEV.S(D387:E396)</f>
        <v>71.787676590506464</v>
      </c>
      <c r="K387" s="2">
        <f t="shared" ref="K387:K450" si="309">C387-F388</f>
        <v>4.6500000000000909</v>
      </c>
      <c r="L387" s="18">
        <v>0.1368</v>
      </c>
      <c r="M387" s="19">
        <v>23.15533573265855</v>
      </c>
      <c r="N387" s="4">
        <f t="shared" si="282"/>
        <v>27.599999999999909</v>
      </c>
      <c r="O387" s="4">
        <f t="shared" ref="O387:O450" si="310">AVERAGE(N387:N396)</f>
        <v>64.894999999999939</v>
      </c>
      <c r="P387" s="4">
        <f t="shared" si="283"/>
        <v>1.7191052631579016</v>
      </c>
      <c r="Q387" s="4">
        <f t="shared" ref="Q387:Q450" si="311">SLOPE(F387:F411,B387:B411)*1</f>
        <v>-0.33534751608602331</v>
      </c>
      <c r="R387" s="18">
        <f t="shared" si="284"/>
        <v>3968.7341578947371</v>
      </c>
      <c r="S387" s="2">
        <f t="shared" si="285"/>
        <v>6.0241578947370726</v>
      </c>
      <c r="T387" s="22">
        <f t="shared" si="286"/>
        <v>1</v>
      </c>
      <c r="U387" s="29">
        <f t="shared" si="287"/>
        <v>3973.2104867978346</v>
      </c>
      <c r="V387" s="30">
        <f t="shared" si="288"/>
        <v>10.500486797834583</v>
      </c>
      <c r="W387" s="31">
        <f t="shared" ref="W387:W450" si="312">IF(V387/M388&gt;0.975, 0, 1)</f>
        <v>1</v>
      </c>
      <c r="X387" s="35">
        <f t="shared" si="289"/>
        <v>3978.4281333333347</v>
      </c>
      <c r="Y387" s="30">
        <f t="shared" si="290"/>
        <v>15.718133333334663</v>
      </c>
      <c r="Z387" s="31">
        <f t="shared" ref="Z387:Z450" si="313">IF(Y387/M388&gt;0.975, 0, 1)</f>
        <v>1</v>
      </c>
      <c r="AA387" s="29">
        <f t="shared" si="291"/>
        <v>3973.9409573128046</v>
      </c>
      <c r="AB387" s="30">
        <f t="shared" si="292"/>
        <v>11.230957312804549</v>
      </c>
      <c r="AC387" s="31">
        <f t="shared" ref="AC387:AC450" si="314">IF(AB387/M388&gt;0.975, 0, 1)</f>
        <v>1</v>
      </c>
      <c r="AD387" s="32">
        <f t="shared" si="293"/>
        <v>1</v>
      </c>
      <c r="AE387" s="33">
        <f t="shared" si="294"/>
        <v>0</v>
      </c>
      <c r="AF387" s="33">
        <f t="shared" si="295"/>
        <v>1</v>
      </c>
      <c r="AG387" s="33">
        <f t="shared" si="296"/>
        <v>0</v>
      </c>
      <c r="AH387" s="38">
        <f t="shared" si="297"/>
        <v>1</v>
      </c>
      <c r="AI387" s="33">
        <f t="shared" si="298"/>
        <v>1</v>
      </c>
      <c r="AJ387" s="39">
        <f t="shared" si="299"/>
        <v>1</v>
      </c>
      <c r="AK387" s="43">
        <f t="shared" si="300"/>
        <v>1</v>
      </c>
      <c r="AL387" s="4">
        <f t="shared" ref="AL387:AL450" si="315">D387-C387</f>
        <v>7.4499999999998181</v>
      </c>
      <c r="AM387" s="4">
        <f t="shared" ref="AM387:AM450" si="316">D387-AA387</f>
        <v>7.0990426871953787</v>
      </c>
      <c r="AN387" s="4">
        <f t="shared" ref="AN387:AN450" si="317">ABS(IF(AA387&gt;C387,AM387,AL387))</f>
        <v>7.0990426871953787</v>
      </c>
      <c r="AO387" s="4">
        <f t="shared" ref="AO387:AO450" si="318">E387-C387</f>
        <v>-20.150000000000091</v>
      </c>
      <c r="AP387" s="4">
        <f t="shared" ref="AP387:AP450" si="319">AA387-E387</f>
        <v>20.50095731280453</v>
      </c>
      <c r="AQ387" s="4">
        <f t="shared" ref="AQ387:AQ450" si="320">ABS(IF(AA387&gt;C387,AO387,AP387))</f>
        <v>20.150000000000091</v>
      </c>
      <c r="AR387" s="4">
        <f t="shared" si="301"/>
        <v>10.880000000000109</v>
      </c>
      <c r="AS387">
        <f t="shared" ref="AS387:AS450" si="321">IF(AN387&gt;AQ387, AN387, AQ387)</f>
        <v>20.150000000000091</v>
      </c>
      <c r="AT387" s="6">
        <f t="shared" ref="AT387:AT450" si="322">IF(AN387&gt;M388*$BK$4,1,0)+IF(AQ387&gt;M388*$BK$4,1,0)</f>
        <v>0</v>
      </c>
      <c r="AU387" s="4">
        <f t="shared" ref="AU387:AU450" si="323">$BK$4*M388-AS387</f>
        <v>6.7033455191934621</v>
      </c>
      <c r="AV387" s="4">
        <f t="shared" ref="AV387:AV450" si="324">M387-AR387+0.3</f>
        <v>12.575335732658441</v>
      </c>
      <c r="AW387">
        <f t="shared" ref="AW387:AW450" si="325">IF(AND(AU387&lt;0,AV387&lt;0), 1, 0)</f>
        <v>0</v>
      </c>
      <c r="AX387">
        <f t="shared" ref="AX387:AX450" si="326">IF(AND(AU387&lt;0,AV387&gt;0), 1, 0)</f>
        <v>0</v>
      </c>
      <c r="AY387">
        <f t="shared" ref="AY387:AY450" si="327">IF(AND(AU387&gt;0,AV387&lt;0), 1, 0)</f>
        <v>0</v>
      </c>
      <c r="AZ387" s="4">
        <f t="shared" si="302"/>
        <v>6.94</v>
      </c>
      <c r="BA387" s="4">
        <f t="shared" ref="BA387:BA450" si="328">AZ387+BA388</f>
        <v>1969.4950000000008</v>
      </c>
      <c r="BB387" s="4">
        <f t="shared" si="303"/>
        <v>1891.6633333333471</v>
      </c>
      <c r="BC387" s="4">
        <f t="shared" si="304"/>
        <v>1024.2479999999998</v>
      </c>
      <c r="BE387"/>
      <c r="BG387" s="6"/>
      <c r="BM387">
        <f t="shared" si="305"/>
        <v>1</v>
      </c>
    </row>
    <row r="388" spans="1:65" x14ac:dyDescent="0.25">
      <c r="A388">
        <v>2127</v>
      </c>
      <c r="B388" s="1">
        <v>44270</v>
      </c>
      <c r="C388" s="2">
        <v>3942.96</v>
      </c>
      <c r="D388" s="2">
        <v>3970.08</v>
      </c>
      <c r="E388" s="2">
        <v>3923.54</v>
      </c>
      <c r="F388" s="2">
        <v>3968.94</v>
      </c>
      <c r="G388" s="2">
        <v>4882190000</v>
      </c>
      <c r="H388" s="2">
        <f t="shared" si="306"/>
        <v>48.570193431774591</v>
      </c>
      <c r="I388" s="2">
        <f t="shared" si="307"/>
        <v>3883.0250000000001</v>
      </c>
      <c r="J388" s="2">
        <f t="shared" si="308"/>
        <v>66.059317241958212</v>
      </c>
      <c r="K388" s="2">
        <f t="shared" si="309"/>
        <v>-0.38000000000010914</v>
      </c>
      <c r="L388" s="18">
        <v>0.13885</v>
      </c>
      <c r="M388" s="19">
        <v>23.350735234081352</v>
      </c>
      <c r="N388" s="4">
        <f t="shared" si="282"/>
        <v>46.539999999999964</v>
      </c>
      <c r="O388" s="4">
        <f t="shared" si="310"/>
        <v>65.918999999999912</v>
      </c>
      <c r="P388" s="4">
        <f t="shared" si="283"/>
        <v>-0.20584210526315377</v>
      </c>
      <c r="Q388" s="4">
        <f t="shared" si="311"/>
        <v>-0.97311077478316577</v>
      </c>
      <c r="R388" s="18">
        <f t="shared" si="284"/>
        <v>3941.0335488721807</v>
      </c>
      <c r="S388" s="2">
        <f t="shared" si="285"/>
        <v>27.906451127819309</v>
      </c>
      <c r="T388" s="22">
        <f t="shared" si="286"/>
        <v>0</v>
      </c>
      <c r="U388" s="29">
        <f t="shared" si="287"/>
        <v>3942.3764540706052</v>
      </c>
      <c r="V388" s="30">
        <f t="shared" si="288"/>
        <v>26.563545929394877</v>
      </c>
      <c r="W388" s="31">
        <f t="shared" si="312"/>
        <v>0</v>
      </c>
      <c r="X388" s="35">
        <f t="shared" si="289"/>
        <v>3945.2221333333327</v>
      </c>
      <c r="Y388" s="30">
        <f t="shared" si="290"/>
        <v>23.717866666667305</v>
      </c>
      <c r="Z388" s="31">
        <f t="shared" si="313"/>
        <v>0</v>
      </c>
      <c r="AA388" s="29">
        <f t="shared" si="291"/>
        <v>3942.7748491673869</v>
      </c>
      <c r="AB388" s="30">
        <f t="shared" si="292"/>
        <v>26.165150832613108</v>
      </c>
      <c r="AC388" s="31">
        <f t="shared" si="314"/>
        <v>0</v>
      </c>
      <c r="AD388" s="32">
        <f t="shared" si="293"/>
        <v>-1</v>
      </c>
      <c r="AE388" s="33">
        <f t="shared" si="294"/>
        <v>-1</v>
      </c>
      <c r="AF388" s="33">
        <f t="shared" si="295"/>
        <v>-1</v>
      </c>
      <c r="AG388" s="33">
        <f t="shared" si="296"/>
        <v>-1</v>
      </c>
      <c r="AH388" s="38">
        <f t="shared" si="297"/>
        <v>-1</v>
      </c>
      <c r="AI388" s="33">
        <f t="shared" si="298"/>
        <v>-1</v>
      </c>
      <c r="AJ388" s="39">
        <f t="shared" si="299"/>
        <v>-1</v>
      </c>
      <c r="AK388" s="43">
        <f t="shared" si="300"/>
        <v>-1</v>
      </c>
      <c r="AL388" s="4">
        <f t="shared" si="315"/>
        <v>27.119999999999891</v>
      </c>
      <c r="AM388" s="4">
        <f t="shared" si="316"/>
        <v>27.305150832612981</v>
      </c>
      <c r="AN388" s="4">
        <f t="shared" si="317"/>
        <v>27.119999999999891</v>
      </c>
      <c r="AO388" s="4">
        <f t="shared" si="318"/>
        <v>-19.420000000000073</v>
      </c>
      <c r="AP388" s="4">
        <f t="shared" si="319"/>
        <v>19.234849167386983</v>
      </c>
      <c r="AQ388" s="4">
        <f t="shared" si="320"/>
        <v>19.234849167386983</v>
      </c>
      <c r="AR388" s="4">
        <f t="shared" si="301"/>
        <v>25.980000000000018</v>
      </c>
      <c r="AS388">
        <f t="shared" si="321"/>
        <v>27.119999999999891</v>
      </c>
      <c r="AT388" s="6">
        <f t="shared" si="322"/>
        <v>1</v>
      </c>
      <c r="AU388" s="4">
        <f t="shared" si="323"/>
        <v>-0.3615143911875478</v>
      </c>
      <c r="AV388" s="4">
        <f t="shared" si="324"/>
        <v>-2.3292647659186665</v>
      </c>
      <c r="AW388">
        <f t="shared" si="325"/>
        <v>1</v>
      </c>
      <c r="AX388">
        <f t="shared" si="326"/>
        <v>0</v>
      </c>
      <c r="AY388">
        <f t="shared" si="327"/>
        <v>0</v>
      </c>
      <c r="AZ388" s="4">
        <f t="shared" si="302"/>
        <v>-3.9100000000000006</v>
      </c>
      <c r="BA388" s="4">
        <f t="shared" si="328"/>
        <v>1962.5550000000007</v>
      </c>
      <c r="BB388" s="4">
        <f t="shared" si="303"/>
        <v>1884.723333333347</v>
      </c>
      <c r="BC388" s="4">
        <f t="shared" si="304"/>
        <v>1011.9959999999999</v>
      </c>
      <c r="BE388"/>
      <c r="BG388" s="6"/>
      <c r="BM388">
        <f t="shared" si="305"/>
        <v>1</v>
      </c>
    </row>
    <row r="389" spans="1:65" x14ac:dyDescent="0.25">
      <c r="A389">
        <v>2126</v>
      </c>
      <c r="B389" s="1">
        <v>44267</v>
      </c>
      <c r="C389" s="2">
        <v>3924.52</v>
      </c>
      <c r="D389" s="2">
        <v>3944.99</v>
      </c>
      <c r="E389" s="2">
        <v>3915.21</v>
      </c>
      <c r="F389" s="2">
        <v>3943.34</v>
      </c>
      <c r="G389" s="2">
        <v>4469240000</v>
      </c>
      <c r="H389" s="2">
        <f t="shared" si="306"/>
        <v>43.051761817091197</v>
      </c>
      <c r="I389" s="2">
        <f t="shared" si="307"/>
        <v>3881.4594999999999</v>
      </c>
      <c r="J389" s="2">
        <f t="shared" si="308"/>
        <v>62.103465663104622</v>
      </c>
      <c r="K389" s="2">
        <f t="shared" si="309"/>
        <v>-14.820000000000164</v>
      </c>
      <c r="L389" s="18">
        <v>0.13849999999999998</v>
      </c>
      <c r="M389" s="19">
        <v>23.268248355488996</v>
      </c>
      <c r="N389" s="4">
        <f t="shared" si="282"/>
        <v>29.779999999999745</v>
      </c>
      <c r="O389" s="4">
        <f t="shared" si="310"/>
        <v>71.599999999999909</v>
      </c>
      <c r="P389" s="4">
        <f t="shared" si="283"/>
        <v>-2.3064511278195448</v>
      </c>
      <c r="Q389" s="4">
        <f t="shared" si="311"/>
        <v>-1.4962716138328527</v>
      </c>
      <c r="R389" s="18">
        <f t="shared" si="284"/>
        <v>3935.5494285714285</v>
      </c>
      <c r="S389" s="2">
        <f t="shared" si="285"/>
        <v>7.7905714285716385</v>
      </c>
      <c r="T389" s="22">
        <f t="shared" si="286"/>
        <v>1</v>
      </c>
      <c r="U389" s="29">
        <f t="shared" si="287"/>
        <v>3923.8472387368984</v>
      </c>
      <c r="V389" s="30">
        <f t="shared" si="288"/>
        <v>19.492761263101784</v>
      </c>
      <c r="W389" s="31">
        <f t="shared" si="312"/>
        <v>1</v>
      </c>
      <c r="X389" s="35">
        <f t="shared" si="289"/>
        <v>3931.5025333333397</v>
      </c>
      <c r="Y389" s="30">
        <f t="shared" si="290"/>
        <v>11.837466666660475</v>
      </c>
      <c r="Z389" s="31">
        <f t="shared" si="313"/>
        <v>1</v>
      </c>
      <c r="AA389" s="29">
        <f t="shared" si="291"/>
        <v>3924.9189799803999</v>
      </c>
      <c r="AB389" s="30">
        <f t="shared" si="292"/>
        <v>18.421020019600292</v>
      </c>
      <c r="AC389" s="31">
        <f t="shared" si="314"/>
        <v>1</v>
      </c>
      <c r="AD389" s="32">
        <f t="shared" si="293"/>
        <v>1</v>
      </c>
      <c r="AE389" s="33">
        <f t="shared" si="294"/>
        <v>1</v>
      </c>
      <c r="AF389" s="33">
        <f t="shared" si="295"/>
        <v>1</v>
      </c>
      <c r="AG389" s="33">
        <f t="shared" si="296"/>
        <v>1</v>
      </c>
      <c r="AH389" s="38">
        <f t="shared" si="297"/>
        <v>1</v>
      </c>
      <c r="AI389" s="33">
        <f t="shared" si="298"/>
        <v>1</v>
      </c>
      <c r="AJ389" s="39">
        <f t="shared" si="299"/>
        <v>1</v>
      </c>
      <c r="AK389" s="43">
        <f t="shared" si="300"/>
        <v>1</v>
      </c>
      <c r="AL389" s="4">
        <f t="shared" si="315"/>
        <v>20.4699999999998</v>
      </c>
      <c r="AM389" s="4">
        <f t="shared" si="316"/>
        <v>20.071020019599928</v>
      </c>
      <c r="AN389" s="4">
        <f t="shared" si="317"/>
        <v>20.071020019599928</v>
      </c>
      <c r="AO389" s="4">
        <f t="shared" si="318"/>
        <v>-9.3099999999999454</v>
      </c>
      <c r="AP389" s="4">
        <f t="shared" si="319"/>
        <v>9.7089799803998176</v>
      </c>
      <c r="AQ389" s="4">
        <f t="shared" si="320"/>
        <v>9.3099999999999454</v>
      </c>
      <c r="AR389" s="4">
        <f t="shared" si="301"/>
        <v>18.820000000000164</v>
      </c>
      <c r="AS389">
        <f t="shared" si="321"/>
        <v>20.071020019599928</v>
      </c>
      <c r="AT389" s="6">
        <f t="shared" si="322"/>
        <v>0</v>
      </c>
      <c r="AU389" s="4">
        <f t="shared" si="323"/>
        <v>9.3951032739145859</v>
      </c>
      <c r="AV389" s="4">
        <f t="shared" si="324"/>
        <v>4.7482483554888324</v>
      </c>
      <c r="AW389">
        <f t="shared" si="325"/>
        <v>0</v>
      </c>
      <c r="AX389">
        <f t="shared" si="326"/>
        <v>0</v>
      </c>
      <c r="AY389">
        <f t="shared" si="327"/>
        <v>0</v>
      </c>
      <c r="AZ389" s="4">
        <f t="shared" si="302"/>
        <v>6.94</v>
      </c>
      <c r="BA389" s="4">
        <f t="shared" si="328"/>
        <v>1966.4650000000008</v>
      </c>
      <c r="BB389" s="4">
        <f t="shared" si="303"/>
        <v>1888.6333333333471</v>
      </c>
      <c r="BC389" s="4">
        <f t="shared" si="304"/>
        <v>1004.62</v>
      </c>
      <c r="BE389"/>
      <c r="BG389" s="6"/>
      <c r="BM389">
        <f t="shared" si="305"/>
        <v>1</v>
      </c>
    </row>
    <row r="390" spans="1:65" x14ac:dyDescent="0.25">
      <c r="A390">
        <v>2125</v>
      </c>
      <c r="B390" s="1">
        <v>44266</v>
      </c>
      <c r="C390" s="2">
        <v>3915.54</v>
      </c>
      <c r="D390" s="2">
        <v>3960.27</v>
      </c>
      <c r="E390" s="2">
        <v>3915.54</v>
      </c>
      <c r="F390" s="2">
        <v>3939.34</v>
      </c>
      <c r="G390" s="2">
        <v>5300010000</v>
      </c>
      <c r="H390" s="2">
        <f t="shared" si="306"/>
        <v>38.109452953885871</v>
      </c>
      <c r="I390" s="2">
        <f t="shared" si="307"/>
        <v>3881.0534999999995</v>
      </c>
      <c r="J390" s="2">
        <f t="shared" si="308"/>
        <v>60.404906946024603</v>
      </c>
      <c r="K390" s="2">
        <f t="shared" si="309"/>
        <v>16.730000000000018</v>
      </c>
      <c r="L390" s="18">
        <v>0.15410000000000001</v>
      </c>
      <c r="M390" s="19">
        <v>25.622715907403926</v>
      </c>
      <c r="N390" s="4">
        <f t="shared" si="282"/>
        <v>61.460000000000036</v>
      </c>
      <c r="O390" s="4">
        <f t="shared" si="310"/>
        <v>75.775999999999925</v>
      </c>
      <c r="P390" s="4">
        <f t="shared" si="283"/>
        <v>-3.7905714285714285</v>
      </c>
      <c r="Q390" s="4">
        <f t="shared" si="311"/>
        <v>-1.7250288797475486</v>
      </c>
      <c r="R390" s="18">
        <f t="shared" si="284"/>
        <v>3893.650781954887</v>
      </c>
      <c r="S390" s="2">
        <f t="shared" si="285"/>
        <v>45.689218045113194</v>
      </c>
      <c r="T390" s="22">
        <f t="shared" si="286"/>
        <v>0</v>
      </c>
      <c r="U390" s="29">
        <f t="shared" si="287"/>
        <v>3914.865262725702</v>
      </c>
      <c r="V390" s="30">
        <f t="shared" si="288"/>
        <v>24.47473727429815</v>
      </c>
      <c r="W390" s="31">
        <f t="shared" si="312"/>
        <v>1</v>
      </c>
      <c r="X390" s="35">
        <f t="shared" si="289"/>
        <v>3927.1970666666748</v>
      </c>
      <c r="Y390" s="30">
        <f t="shared" si="290"/>
        <v>12.142933333325345</v>
      </c>
      <c r="Z390" s="31">
        <f t="shared" si="313"/>
        <v>1</v>
      </c>
      <c r="AA390" s="29">
        <f t="shared" si="291"/>
        <v>3916.5917152774382</v>
      </c>
      <c r="AB390" s="30">
        <f t="shared" si="292"/>
        <v>22.748284722561948</v>
      </c>
      <c r="AC390" s="31">
        <f t="shared" si="314"/>
        <v>1</v>
      </c>
      <c r="AD390" s="32">
        <f t="shared" si="293"/>
        <v>1</v>
      </c>
      <c r="AE390" s="33">
        <f t="shared" si="294"/>
        <v>1</v>
      </c>
      <c r="AF390" s="33">
        <f t="shared" si="295"/>
        <v>1</v>
      </c>
      <c r="AG390" s="33">
        <f t="shared" si="296"/>
        <v>1</v>
      </c>
      <c r="AH390" s="38">
        <f t="shared" si="297"/>
        <v>1</v>
      </c>
      <c r="AI390" s="33">
        <f t="shared" si="298"/>
        <v>1</v>
      </c>
      <c r="AJ390" s="39">
        <f t="shared" si="299"/>
        <v>1</v>
      </c>
      <c r="AK390" s="43">
        <f t="shared" si="300"/>
        <v>1</v>
      </c>
      <c r="AL390" s="4">
        <f t="shared" si="315"/>
        <v>44.730000000000018</v>
      </c>
      <c r="AM390" s="4">
        <f t="shared" si="316"/>
        <v>43.678284722561784</v>
      </c>
      <c r="AN390" s="4">
        <f t="shared" si="317"/>
        <v>43.678284722561784</v>
      </c>
      <c r="AO390" s="4">
        <f t="shared" si="318"/>
        <v>0</v>
      </c>
      <c r="AP390" s="4">
        <f t="shared" si="319"/>
        <v>1.0517152774382339</v>
      </c>
      <c r="AQ390" s="4">
        <f t="shared" si="320"/>
        <v>0</v>
      </c>
      <c r="AR390" s="4">
        <f t="shared" si="301"/>
        <v>23.800000000000182</v>
      </c>
      <c r="AS390">
        <f t="shared" si="321"/>
        <v>43.678284722561784</v>
      </c>
      <c r="AT390" s="6">
        <f t="shared" si="322"/>
        <v>1</v>
      </c>
      <c r="AU390" s="4">
        <f t="shared" si="323"/>
        <v>-11.224150981802786</v>
      </c>
      <c r="AV390" s="4">
        <f t="shared" si="324"/>
        <v>2.1227159074037436</v>
      </c>
      <c r="AW390">
        <f t="shared" si="325"/>
        <v>0</v>
      </c>
      <c r="AX390">
        <f t="shared" si="326"/>
        <v>1</v>
      </c>
      <c r="AY390">
        <f t="shared" si="327"/>
        <v>0</v>
      </c>
      <c r="AZ390" s="4">
        <f t="shared" si="302"/>
        <v>-3.9100000000000006</v>
      </c>
      <c r="BA390" s="4">
        <f t="shared" si="328"/>
        <v>1959.5250000000008</v>
      </c>
      <c r="BB390" s="4">
        <f t="shared" si="303"/>
        <v>1881.693333333347</v>
      </c>
      <c r="BC390" s="4">
        <f t="shared" si="304"/>
        <v>1001.0279999999999</v>
      </c>
      <c r="BE390"/>
      <c r="BG390" s="6"/>
      <c r="BM390">
        <f t="shared" si="305"/>
        <v>1</v>
      </c>
    </row>
    <row r="391" spans="1:65" x14ac:dyDescent="0.25">
      <c r="A391">
        <v>2124</v>
      </c>
      <c r="B391" s="1">
        <v>44265</v>
      </c>
      <c r="C391" s="2">
        <v>3891.99</v>
      </c>
      <c r="D391" s="2">
        <v>3917.35</v>
      </c>
      <c r="E391" s="2">
        <v>3885.73</v>
      </c>
      <c r="F391" s="2">
        <v>3898.81</v>
      </c>
      <c r="G391" s="2">
        <v>5827250000</v>
      </c>
      <c r="H391" s="2">
        <f t="shared" si="306"/>
        <v>38.154213048277278</v>
      </c>
      <c r="I391" s="2">
        <f t="shared" si="307"/>
        <v>3881.3154999999997</v>
      </c>
      <c r="J391" s="2">
        <f t="shared" si="308"/>
        <v>56.680825336170514</v>
      </c>
      <c r="K391" s="2">
        <f t="shared" si="309"/>
        <v>16.549999999999727</v>
      </c>
      <c r="L391" s="18">
        <v>0.17075000000000001</v>
      </c>
      <c r="M391" s="19">
        <v>28.220985861529567</v>
      </c>
      <c r="N391" s="4">
        <f t="shared" si="282"/>
        <v>41.909999999999854</v>
      </c>
      <c r="O391" s="4">
        <f t="shared" si="310"/>
        <v>80.76899999999992</v>
      </c>
      <c r="P391" s="4">
        <f t="shared" si="283"/>
        <v>-5.1592180451127865</v>
      </c>
      <c r="Q391" s="4">
        <f t="shared" si="311"/>
        <v>-1.7300955751226041</v>
      </c>
      <c r="R391" s="18">
        <f t="shared" si="284"/>
        <v>3869.4884962406018</v>
      </c>
      <c r="S391" s="2">
        <f t="shared" si="285"/>
        <v>29.321503759398183</v>
      </c>
      <c r="T391" s="22">
        <f t="shared" si="286"/>
        <v>1</v>
      </c>
      <c r="U391" s="29">
        <f t="shared" si="287"/>
        <v>3891.390108429001</v>
      </c>
      <c r="V391" s="30">
        <f t="shared" si="288"/>
        <v>7.4198915709989706</v>
      </c>
      <c r="W391" s="31">
        <f t="shared" si="312"/>
        <v>1</v>
      </c>
      <c r="X391" s="35">
        <f t="shared" si="289"/>
        <v>3893.2339999999967</v>
      </c>
      <c r="Y391" s="30">
        <f t="shared" si="290"/>
        <v>5.5760000000032051</v>
      </c>
      <c r="Z391" s="31">
        <f t="shared" si="313"/>
        <v>1</v>
      </c>
      <c r="AA391" s="29">
        <f t="shared" si="291"/>
        <v>3891.6482532489404</v>
      </c>
      <c r="AB391" s="30">
        <f t="shared" si="292"/>
        <v>7.1617467510595816</v>
      </c>
      <c r="AC391" s="31">
        <f t="shared" si="314"/>
        <v>1</v>
      </c>
      <c r="AD391" s="32">
        <f t="shared" si="293"/>
        <v>1</v>
      </c>
      <c r="AE391" s="33">
        <f t="shared" si="294"/>
        <v>1</v>
      </c>
      <c r="AF391" s="33">
        <f t="shared" si="295"/>
        <v>0</v>
      </c>
      <c r="AG391" s="33">
        <f t="shared" si="296"/>
        <v>0</v>
      </c>
      <c r="AH391" s="38">
        <f t="shared" si="297"/>
        <v>1</v>
      </c>
      <c r="AI391" s="33">
        <f t="shared" si="298"/>
        <v>1</v>
      </c>
      <c r="AJ391" s="39">
        <f t="shared" si="299"/>
        <v>1</v>
      </c>
      <c r="AK391" s="43">
        <f t="shared" si="300"/>
        <v>1</v>
      </c>
      <c r="AL391" s="4">
        <f t="shared" si="315"/>
        <v>25.360000000000127</v>
      </c>
      <c r="AM391" s="4">
        <f t="shared" si="316"/>
        <v>25.701746751059545</v>
      </c>
      <c r="AN391" s="4">
        <f t="shared" si="317"/>
        <v>25.360000000000127</v>
      </c>
      <c r="AO391" s="4">
        <f t="shared" si="318"/>
        <v>-6.2599999999997635</v>
      </c>
      <c r="AP391" s="4">
        <f t="shared" si="319"/>
        <v>5.9182532489403457</v>
      </c>
      <c r="AQ391" s="4">
        <f t="shared" si="320"/>
        <v>5.9182532489403457</v>
      </c>
      <c r="AR391" s="4">
        <f t="shared" si="301"/>
        <v>6.8200000000001637</v>
      </c>
      <c r="AS391">
        <f t="shared" si="321"/>
        <v>25.360000000000127</v>
      </c>
      <c r="AT391" s="6">
        <f t="shared" si="322"/>
        <v>0</v>
      </c>
      <c r="AU391" s="4">
        <f t="shared" si="323"/>
        <v>12.198031834062171</v>
      </c>
      <c r="AV391" s="4">
        <f t="shared" si="324"/>
        <v>21.700985861529404</v>
      </c>
      <c r="AW391">
        <f t="shared" si="325"/>
        <v>0</v>
      </c>
      <c r="AX391">
        <f t="shared" si="326"/>
        <v>0</v>
      </c>
      <c r="AY391">
        <f t="shared" si="327"/>
        <v>0</v>
      </c>
      <c r="AZ391" s="4">
        <f t="shared" si="302"/>
        <v>6.94</v>
      </c>
      <c r="BA391" s="4">
        <f t="shared" si="328"/>
        <v>1963.4350000000009</v>
      </c>
      <c r="BB391" s="4">
        <f t="shared" si="303"/>
        <v>1885.6033333333471</v>
      </c>
      <c r="BC391" s="4">
        <f t="shared" si="304"/>
        <v>991.60799999999983</v>
      </c>
      <c r="BE391"/>
      <c r="BG391" s="6"/>
      <c r="BM391">
        <f t="shared" si="305"/>
        <v>1</v>
      </c>
    </row>
    <row r="392" spans="1:65" x14ac:dyDescent="0.25">
      <c r="A392">
        <v>2123</v>
      </c>
      <c r="B392" s="1">
        <v>44264</v>
      </c>
      <c r="C392" s="2">
        <v>3851.93</v>
      </c>
      <c r="D392" s="2">
        <v>3903.76</v>
      </c>
      <c r="E392" s="2">
        <v>3851.93</v>
      </c>
      <c r="F392" s="2">
        <v>3875.44</v>
      </c>
      <c r="G392" s="2">
        <v>5496340000</v>
      </c>
      <c r="H392" s="2">
        <f t="shared" si="306"/>
        <v>36.679774990222249</v>
      </c>
      <c r="I392" s="2">
        <f t="shared" si="307"/>
        <v>3882.2404999999999</v>
      </c>
      <c r="J392" s="2">
        <f t="shared" si="308"/>
        <v>56.907125823342028</v>
      </c>
      <c r="K392" s="2">
        <f t="shared" si="309"/>
        <v>30.579999999999927</v>
      </c>
      <c r="L392" s="18">
        <v>0.20039999999999999</v>
      </c>
      <c r="M392" s="19">
        <v>32.659158116575917</v>
      </c>
      <c r="N392" s="4">
        <f t="shared" si="282"/>
        <v>82.410000000000309</v>
      </c>
      <c r="O392" s="4">
        <f t="shared" si="310"/>
        <v>83.482999999999947</v>
      </c>
      <c r="P392" s="4">
        <f t="shared" si="283"/>
        <v>-5.9515037593985003</v>
      </c>
      <c r="Q392" s="4">
        <f t="shared" si="311"/>
        <v>-1.5381835153811856</v>
      </c>
      <c r="R392" s="18">
        <f t="shared" si="284"/>
        <v>3814.9316015037593</v>
      </c>
      <c r="S392" s="2">
        <f t="shared" si="285"/>
        <v>60.508398496240716</v>
      </c>
      <c r="T392" s="22">
        <f t="shared" si="286"/>
        <v>0</v>
      </c>
      <c r="U392" s="29">
        <f t="shared" si="287"/>
        <v>3851.5631975938236</v>
      </c>
      <c r="V392" s="30">
        <f t="shared" si="288"/>
        <v>23.876802406176466</v>
      </c>
      <c r="W392" s="31">
        <f t="shared" si="312"/>
        <v>1</v>
      </c>
      <c r="X392" s="35">
        <f t="shared" si="289"/>
        <v>3867.3106666666718</v>
      </c>
      <c r="Y392" s="30">
        <f t="shared" si="290"/>
        <v>8.1293333333283044</v>
      </c>
      <c r="Z392" s="31">
        <f t="shared" si="313"/>
        <v>1</v>
      </c>
      <c r="AA392" s="29">
        <f t="shared" si="291"/>
        <v>3853.7678432640223</v>
      </c>
      <c r="AB392" s="30">
        <f t="shared" si="292"/>
        <v>21.672156735977751</v>
      </c>
      <c r="AC392" s="31">
        <f t="shared" si="314"/>
        <v>1</v>
      </c>
      <c r="AD392" s="32">
        <f t="shared" si="293"/>
        <v>1</v>
      </c>
      <c r="AE392" s="33">
        <f t="shared" si="294"/>
        <v>1</v>
      </c>
      <c r="AF392" s="33">
        <f t="shared" si="295"/>
        <v>0</v>
      </c>
      <c r="AG392" s="33">
        <f t="shared" si="296"/>
        <v>0</v>
      </c>
      <c r="AH392" s="38">
        <f t="shared" si="297"/>
        <v>1</v>
      </c>
      <c r="AI392" s="33">
        <f t="shared" si="298"/>
        <v>1</v>
      </c>
      <c r="AJ392" s="39">
        <f t="shared" si="299"/>
        <v>0</v>
      </c>
      <c r="AK392" s="43">
        <f t="shared" si="300"/>
        <v>0</v>
      </c>
      <c r="AL392" s="4">
        <f t="shared" si="315"/>
        <v>51.830000000000382</v>
      </c>
      <c r="AM392" s="4">
        <f t="shared" si="316"/>
        <v>49.992156735977915</v>
      </c>
      <c r="AN392" s="4">
        <f t="shared" si="317"/>
        <v>49.992156735977915</v>
      </c>
      <c r="AO392" s="4">
        <f t="shared" si="318"/>
        <v>0</v>
      </c>
      <c r="AP392" s="4">
        <f t="shared" si="319"/>
        <v>1.8378432640224673</v>
      </c>
      <c r="AQ392" s="4">
        <f t="shared" si="320"/>
        <v>0</v>
      </c>
      <c r="AR392" s="4">
        <f t="shared" si="301"/>
        <v>23.510000000000218</v>
      </c>
      <c r="AS392">
        <f t="shared" si="321"/>
        <v>49.992156735977915</v>
      </c>
      <c r="AT392" s="6">
        <f t="shared" si="322"/>
        <v>1</v>
      </c>
      <c r="AU392" s="4">
        <f t="shared" si="323"/>
        <v>-7.5870767122335181</v>
      </c>
      <c r="AV392" s="4">
        <f t="shared" si="324"/>
        <v>9.449158116575699</v>
      </c>
      <c r="AW392">
        <f t="shared" si="325"/>
        <v>0</v>
      </c>
      <c r="AX392">
        <f t="shared" si="326"/>
        <v>1</v>
      </c>
      <c r="AY392">
        <f t="shared" si="327"/>
        <v>0</v>
      </c>
      <c r="AZ392" s="4">
        <f t="shared" si="302"/>
        <v>-3.9100000000000006</v>
      </c>
      <c r="BA392" s="4">
        <f t="shared" si="328"/>
        <v>1956.4950000000008</v>
      </c>
      <c r="BB392" s="4">
        <f t="shared" si="303"/>
        <v>1878.6633333333471</v>
      </c>
      <c r="BC392" s="4">
        <f t="shared" si="304"/>
        <v>975.58399999999995</v>
      </c>
      <c r="BE392"/>
      <c r="BG392" s="6"/>
      <c r="BM392">
        <f t="shared" si="305"/>
        <v>1</v>
      </c>
    </row>
    <row r="393" spans="1:65" x14ac:dyDescent="0.25">
      <c r="A393">
        <v>2122</v>
      </c>
      <c r="B393" s="1">
        <v>44263</v>
      </c>
      <c r="C393" s="2">
        <v>3844.39</v>
      </c>
      <c r="D393" s="2">
        <v>3881.06</v>
      </c>
      <c r="E393" s="2">
        <v>3819.25</v>
      </c>
      <c r="F393" s="2">
        <v>3821.35</v>
      </c>
      <c r="G393" s="2">
        <v>5852240000</v>
      </c>
      <c r="H393" s="2">
        <f t="shared" si="306"/>
        <v>36.67150628667077</v>
      </c>
      <c r="I393" s="2">
        <f t="shared" si="307"/>
        <v>3884.2735000000002</v>
      </c>
      <c r="J393" s="2">
        <f t="shared" si="308"/>
        <v>57.409035314917716</v>
      </c>
      <c r="K393" s="2">
        <f t="shared" si="309"/>
        <v>2.4499999999998181</v>
      </c>
      <c r="L393" s="18">
        <v>0.22505</v>
      </c>
      <c r="M393" s="19">
        <v>36.873982629342954</v>
      </c>
      <c r="N393" s="4">
        <f t="shared" si="282"/>
        <v>61.809999999999945</v>
      </c>
      <c r="O393" s="4">
        <f t="shared" si="310"/>
        <v>84.280999999999906</v>
      </c>
      <c r="P393" s="4">
        <f t="shared" si="283"/>
        <v>-6.4183984962406075</v>
      </c>
      <c r="Q393" s="4">
        <f t="shared" si="311"/>
        <v>-0.94051899019497565</v>
      </c>
      <c r="R393" s="18">
        <f t="shared" si="284"/>
        <v>3836.3799924812029</v>
      </c>
      <c r="S393" s="2">
        <f t="shared" si="285"/>
        <v>15.029992481202953</v>
      </c>
      <c r="T393" s="22">
        <f t="shared" si="286"/>
        <v>1</v>
      </c>
      <c r="U393" s="29">
        <f t="shared" si="287"/>
        <v>3844.55856622807</v>
      </c>
      <c r="V393" s="30">
        <f t="shared" si="288"/>
        <v>23.20856622807014</v>
      </c>
      <c r="W393" s="31">
        <f t="shared" si="312"/>
        <v>1</v>
      </c>
      <c r="X393" s="35">
        <f t="shared" si="289"/>
        <v>3835.3837333333358</v>
      </c>
      <c r="Y393" s="30">
        <f t="shared" si="290"/>
        <v>14.033733333335931</v>
      </c>
      <c r="Z393" s="31">
        <f t="shared" si="313"/>
        <v>1</v>
      </c>
      <c r="AA393" s="29">
        <f t="shared" si="291"/>
        <v>3843.2740896228074</v>
      </c>
      <c r="AB393" s="30">
        <f t="shared" si="292"/>
        <v>21.924089622807514</v>
      </c>
      <c r="AC393" s="31">
        <f t="shared" si="314"/>
        <v>1</v>
      </c>
      <c r="AD393" s="32">
        <f t="shared" si="293"/>
        <v>1</v>
      </c>
      <c r="AE393" s="33">
        <f t="shared" si="294"/>
        <v>0</v>
      </c>
      <c r="AF393" s="33">
        <f t="shared" si="295"/>
        <v>0</v>
      </c>
      <c r="AG393" s="33">
        <f t="shared" si="296"/>
        <v>0</v>
      </c>
      <c r="AH393" s="38">
        <f t="shared" si="297"/>
        <v>0</v>
      </c>
      <c r="AI393" s="33">
        <f t="shared" si="298"/>
        <v>0</v>
      </c>
      <c r="AJ393" s="39">
        <f t="shared" si="299"/>
        <v>0</v>
      </c>
      <c r="AK393" s="43">
        <f t="shared" si="300"/>
        <v>0</v>
      </c>
      <c r="AL393" s="4">
        <f t="shared" si="315"/>
        <v>36.670000000000073</v>
      </c>
      <c r="AM393" s="4">
        <f t="shared" si="316"/>
        <v>37.785910377192522</v>
      </c>
      <c r="AN393" s="4">
        <f t="shared" si="317"/>
        <v>36.670000000000073</v>
      </c>
      <c r="AO393" s="4">
        <f t="shared" si="318"/>
        <v>-25.139999999999873</v>
      </c>
      <c r="AP393" s="4">
        <f t="shared" si="319"/>
        <v>24.024089622807423</v>
      </c>
      <c r="AQ393" s="4">
        <f t="shared" si="320"/>
        <v>24.024089622807423</v>
      </c>
      <c r="AR393" s="4">
        <f t="shared" si="301"/>
        <v>23.039999999999964</v>
      </c>
      <c r="AS393">
        <f t="shared" si="321"/>
        <v>36.670000000000073</v>
      </c>
      <c r="AT393" s="6">
        <f t="shared" si="322"/>
        <v>1</v>
      </c>
      <c r="AU393" s="4">
        <f t="shared" si="323"/>
        <v>-1.322817857074071</v>
      </c>
      <c r="AV393" s="4">
        <f t="shared" si="324"/>
        <v>14.133982629342992</v>
      </c>
      <c r="AW393">
        <f t="shared" si="325"/>
        <v>0</v>
      </c>
      <c r="AX393">
        <f t="shared" si="326"/>
        <v>1</v>
      </c>
      <c r="AY393">
        <f t="shared" si="327"/>
        <v>0</v>
      </c>
      <c r="AZ393" s="4">
        <f t="shared" si="302"/>
        <v>-3.9100000000000006</v>
      </c>
      <c r="BA393" s="4">
        <f t="shared" si="328"/>
        <v>1960.4050000000009</v>
      </c>
      <c r="BB393" s="4">
        <f t="shared" si="303"/>
        <v>1879.9666666666803</v>
      </c>
      <c r="BC393" s="4">
        <f t="shared" si="304"/>
        <v>972.56799999999998</v>
      </c>
      <c r="BE393"/>
      <c r="BG393" s="6"/>
      <c r="BM393">
        <f t="shared" si="305"/>
        <v>0</v>
      </c>
    </row>
    <row r="394" spans="1:65" x14ac:dyDescent="0.25">
      <c r="A394">
        <v>2121</v>
      </c>
      <c r="B394" s="1">
        <v>44260</v>
      </c>
      <c r="C394" s="2">
        <v>3793.58</v>
      </c>
      <c r="D394" s="2">
        <v>3851.69</v>
      </c>
      <c r="E394" s="2">
        <v>3730.19</v>
      </c>
      <c r="F394" s="2">
        <v>3841.94</v>
      </c>
      <c r="G394" s="2">
        <v>6842570000</v>
      </c>
      <c r="H394" s="2">
        <f t="shared" si="306"/>
        <v>37.610285295381644</v>
      </c>
      <c r="I394" s="2">
        <f t="shared" si="307"/>
        <v>3885.9690000000001</v>
      </c>
      <c r="J394" s="2">
        <f t="shared" si="308"/>
        <v>58.118559414536847</v>
      </c>
      <c r="K394" s="2">
        <f t="shared" si="309"/>
        <v>25.110000000000127</v>
      </c>
      <c r="L394" s="18">
        <v>0.19125</v>
      </c>
      <c r="M394" s="19">
        <v>30.736680124283481</v>
      </c>
      <c r="N394" s="4">
        <f t="shared" si="282"/>
        <v>121.5</v>
      </c>
      <c r="O394" s="4">
        <f t="shared" si="310"/>
        <v>81.299999999999912</v>
      </c>
      <c r="P394" s="4">
        <f t="shared" si="283"/>
        <v>-5.5600075187969988</v>
      </c>
      <c r="Q394" s="4">
        <f t="shared" si="311"/>
        <v>0.43222109761583388</v>
      </c>
      <c r="R394" s="18">
        <f t="shared" si="284"/>
        <v>3763.7573157894735</v>
      </c>
      <c r="S394" s="2">
        <f t="shared" si="285"/>
        <v>78.182684210526531</v>
      </c>
      <c r="T394" s="22">
        <f t="shared" si="286"/>
        <v>0</v>
      </c>
      <c r="U394" s="29">
        <f t="shared" si="287"/>
        <v>3794.004744649385</v>
      </c>
      <c r="V394" s="30">
        <f t="shared" si="288"/>
        <v>47.93525535061508</v>
      </c>
      <c r="W394" s="31">
        <f t="shared" si="312"/>
        <v>0</v>
      </c>
      <c r="X394" s="35">
        <f t="shared" si="289"/>
        <v>3780.3042666666588</v>
      </c>
      <c r="Y394" s="30">
        <f t="shared" si="290"/>
        <v>61.63573333334125</v>
      </c>
      <c r="Z394" s="31">
        <f t="shared" si="313"/>
        <v>0</v>
      </c>
      <c r="AA394" s="29">
        <f t="shared" si="291"/>
        <v>3792.0866777318033</v>
      </c>
      <c r="AB394" s="30">
        <f t="shared" si="292"/>
        <v>49.853322268196735</v>
      </c>
      <c r="AC394" s="31">
        <f t="shared" si="314"/>
        <v>0</v>
      </c>
      <c r="AD394" s="32">
        <f t="shared" si="293"/>
        <v>-1</v>
      </c>
      <c r="AE394" s="33">
        <f t="shared" si="294"/>
        <v>0</v>
      </c>
      <c r="AF394" s="33">
        <f t="shared" si="295"/>
        <v>0</v>
      </c>
      <c r="AG394" s="33">
        <f t="shared" si="296"/>
        <v>0</v>
      </c>
      <c r="AH394" s="38">
        <f t="shared" si="297"/>
        <v>0</v>
      </c>
      <c r="AI394" s="33">
        <f t="shared" si="298"/>
        <v>0</v>
      </c>
      <c r="AJ394" s="39">
        <f t="shared" si="299"/>
        <v>0</v>
      </c>
      <c r="AK394" s="43">
        <f t="shared" si="300"/>
        <v>0</v>
      </c>
      <c r="AL394" s="4">
        <f t="shared" si="315"/>
        <v>58.110000000000127</v>
      </c>
      <c r="AM394" s="4">
        <f t="shared" si="316"/>
        <v>59.603322268196735</v>
      </c>
      <c r="AN394" s="4">
        <f t="shared" si="317"/>
        <v>58.110000000000127</v>
      </c>
      <c r="AO394" s="4">
        <f t="shared" si="318"/>
        <v>-63.389999999999873</v>
      </c>
      <c r="AP394" s="4">
        <f t="shared" si="319"/>
        <v>61.896677731803265</v>
      </c>
      <c r="AQ394" s="4">
        <f t="shared" si="320"/>
        <v>61.896677731803265</v>
      </c>
      <c r="AR394" s="4">
        <f t="shared" si="301"/>
        <v>48.360000000000127</v>
      </c>
      <c r="AS394">
        <f t="shared" si="321"/>
        <v>61.896677731803265</v>
      </c>
      <c r="AT394" s="6">
        <f t="shared" si="322"/>
        <v>2</v>
      </c>
      <c r="AU394" s="4">
        <f t="shared" si="323"/>
        <v>-17.816661323636424</v>
      </c>
      <c r="AV394" s="4">
        <f t="shared" si="324"/>
        <v>-17.323319875716646</v>
      </c>
      <c r="AW394">
        <f t="shared" si="325"/>
        <v>1</v>
      </c>
      <c r="AX394">
        <f t="shared" si="326"/>
        <v>0</v>
      </c>
      <c r="AY394">
        <f t="shared" si="327"/>
        <v>0</v>
      </c>
      <c r="AZ394" s="4">
        <f t="shared" si="302"/>
        <v>-11.085000000000001</v>
      </c>
      <c r="BA394" s="4">
        <f t="shared" si="328"/>
        <v>1964.315000000001</v>
      </c>
      <c r="BB394" s="4">
        <f t="shared" si="303"/>
        <v>1879.9666666666803</v>
      </c>
      <c r="BC394" s="4">
        <f t="shared" si="304"/>
        <v>952.24399999999991</v>
      </c>
      <c r="BE394"/>
      <c r="BG394" s="6"/>
      <c r="BM394">
        <f t="shared" si="305"/>
        <v>0</v>
      </c>
    </row>
    <row r="395" spans="1:65" x14ac:dyDescent="0.25">
      <c r="A395">
        <v>2120</v>
      </c>
      <c r="B395" s="1">
        <v>44259</v>
      </c>
      <c r="C395" s="2">
        <v>3818.53</v>
      </c>
      <c r="D395" s="2">
        <v>3843.67</v>
      </c>
      <c r="E395" s="2">
        <v>3723.34</v>
      </c>
      <c r="F395" s="2">
        <v>3768.47</v>
      </c>
      <c r="G395" s="2">
        <v>7142240000</v>
      </c>
      <c r="H395" s="2">
        <f t="shared" si="306"/>
        <v>34.293084758041516</v>
      </c>
      <c r="I395" s="2">
        <f t="shared" si="307"/>
        <v>3888.1230000000005</v>
      </c>
      <c r="J395" s="2">
        <f t="shared" si="308"/>
        <v>53.875504843159092</v>
      </c>
      <c r="K395" s="2">
        <f t="shared" si="309"/>
        <v>-1.1899999999995998</v>
      </c>
      <c r="L395" s="18">
        <v>0.23530000000000001</v>
      </c>
      <c r="M395" s="19">
        <v>38.330449050579865</v>
      </c>
      <c r="N395" s="4">
        <f t="shared" si="282"/>
        <v>120.32999999999993</v>
      </c>
      <c r="O395" s="4">
        <f t="shared" si="310"/>
        <v>71.883999999999872</v>
      </c>
      <c r="P395" s="4">
        <f t="shared" si="283"/>
        <v>-4.7126842105263176</v>
      </c>
      <c r="Q395" s="4">
        <f t="shared" si="311"/>
        <v>1.0890888445773774</v>
      </c>
      <c r="R395" s="18">
        <f t="shared" si="284"/>
        <v>3817.6533609022554</v>
      </c>
      <c r="S395" s="2">
        <f t="shared" si="285"/>
        <v>49.183360902255572</v>
      </c>
      <c r="T395" s="22">
        <f t="shared" si="286"/>
        <v>0</v>
      </c>
      <c r="U395" s="29">
        <f t="shared" si="287"/>
        <v>3819.4661663191</v>
      </c>
      <c r="V395" s="30">
        <f t="shared" si="288"/>
        <v>50.996166319100212</v>
      </c>
      <c r="W395" s="31">
        <f t="shared" si="312"/>
        <v>0</v>
      </c>
      <c r="X395" s="35">
        <f t="shared" si="289"/>
        <v>3807.582933333324</v>
      </c>
      <c r="Y395" s="30">
        <f t="shared" si="290"/>
        <v>39.112933333324236</v>
      </c>
      <c r="Z395" s="31">
        <f t="shared" si="313"/>
        <v>0</v>
      </c>
      <c r="AA395" s="29">
        <f t="shared" si="291"/>
        <v>3817.8025137010914</v>
      </c>
      <c r="AB395" s="30">
        <f t="shared" si="292"/>
        <v>49.332513701091557</v>
      </c>
      <c r="AC395" s="31">
        <f t="shared" si="314"/>
        <v>0</v>
      </c>
      <c r="AD395" s="32">
        <f t="shared" si="293"/>
        <v>-1</v>
      </c>
      <c r="AE395" s="33">
        <f t="shared" si="294"/>
        <v>0</v>
      </c>
      <c r="AF395" s="33">
        <f t="shared" si="295"/>
        <v>0</v>
      </c>
      <c r="AG395" s="33">
        <f t="shared" si="296"/>
        <v>0</v>
      </c>
      <c r="AH395" s="38">
        <f t="shared" si="297"/>
        <v>0</v>
      </c>
      <c r="AI395" s="33">
        <f t="shared" si="298"/>
        <v>0</v>
      </c>
      <c r="AJ395" s="39">
        <f t="shared" si="299"/>
        <v>0</v>
      </c>
      <c r="AK395" s="43">
        <f t="shared" si="300"/>
        <v>0</v>
      </c>
      <c r="AL395" s="4">
        <f t="shared" si="315"/>
        <v>25.139999999999873</v>
      </c>
      <c r="AM395" s="4">
        <f t="shared" si="316"/>
        <v>25.867486298908716</v>
      </c>
      <c r="AN395" s="4">
        <f t="shared" si="317"/>
        <v>25.139999999999873</v>
      </c>
      <c r="AO395" s="4">
        <f t="shared" si="318"/>
        <v>-95.190000000000055</v>
      </c>
      <c r="AP395" s="4">
        <f t="shared" si="319"/>
        <v>94.462513701091211</v>
      </c>
      <c r="AQ395" s="4">
        <f t="shared" si="320"/>
        <v>94.462513701091211</v>
      </c>
      <c r="AR395" s="4">
        <f t="shared" si="301"/>
        <v>50.0600000000004</v>
      </c>
      <c r="AS395">
        <f t="shared" si="321"/>
        <v>94.462513701091211</v>
      </c>
      <c r="AT395" s="6">
        <f t="shared" si="322"/>
        <v>1</v>
      </c>
      <c r="AU395" s="4">
        <f t="shared" si="323"/>
        <v>-53.804021781278003</v>
      </c>
      <c r="AV395" s="4">
        <f t="shared" si="324"/>
        <v>-11.429550949420534</v>
      </c>
      <c r="AW395">
        <f t="shared" si="325"/>
        <v>1</v>
      </c>
      <c r="AX395">
        <f t="shared" si="326"/>
        <v>0</v>
      </c>
      <c r="AY395">
        <f t="shared" si="327"/>
        <v>0</v>
      </c>
      <c r="AZ395" s="4">
        <f t="shared" si="302"/>
        <v>-3.9100000000000006</v>
      </c>
      <c r="BA395" s="4">
        <f t="shared" si="328"/>
        <v>1975.400000000001</v>
      </c>
      <c r="BB395" s="4">
        <f t="shared" si="303"/>
        <v>1879.9666666666803</v>
      </c>
      <c r="BC395" s="4">
        <f t="shared" si="304"/>
        <v>962.22400000000027</v>
      </c>
      <c r="BE395"/>
      <c r="BG395" s="6"/>
      <c r="BM395">
        <f t="shared" si="305"/>
        <v>0</v>
      </c>
    </row>
    <row r="396" spans="1:65" x14ac:dyDescent="0.25">
      <c r="A396">
        <v>2119</v>
      </c>
      <c r="B396" s="1">
        <v>44258</v>
      </c>
      <c r="C396" s="2">
        <v>3863.99</v>
      </c>
      <c r="D396" s="2">
        <v>3874.47</v>
      </c>
      <c r="E396" s="2">
        <v>3818.86</v>
      </c>
      <c r="F396" s="2">
        <v>3819.72</v>
      </c>
      <c r="G396" s="2">
        <v>6150790000</v>
      </c>
      <c r="H396" s="2">
        <f t="shared" si="306"/>
        <v>31.037525406084381</v>
      </c>
      <c r="I396" s="2">
        <f t="shared" si="307"/>
        <v>3889.2100000000005</v>
      </c>
      <c r="J396" s="2">
        <f t="shared" si="308"/>
        <v>43.409717090701427</v>
      </c>
      <c r="K396" s="2">
        <f t="shared" si="309"/>
        <v>-6.3000000000001819</v>
      </c>
      <c r="L396" s="18">
        <v>0.2142</v>
      </c>
      <c r="M396" s="19">
        <v>35.355210365054965</v>
      </c>
      <c r="N396" s="4">
        <f t="shared" si="282"/>
        <v>55.609999999999673</v>
      </c>
      <c r="O396" s="4">
        <f t="shared" si="310"/>
        <v>64.480999999999852</v>
      </c>
      <c r="P396" s="4">
        <f t="shared" si="283"/>
        <v>-2.0666390977443632</v>
      </c>
      <c r="Q396" s="4">
        <f t="shared" si="311"/>
        <v>2.400426459229835</v>
      </c>
      <c r="R396" s="18">
        <f t="shared" si="284"/>
        <v>3870.2081203007519</v>
      </c>
      <c r="S396" s="2">
        <f t="shared" si="285"/>
        <v>50.488120300752144</v>
      </c>
      <c r="T396" s="22">
        <f t="shared" si="286"/>
        <v>0</v>
      </c>
      <c r="U396" s="29">
        <f t="shared" si="287"/>
        <v>3865.0854910416665</v>
      </c>
      <c r="V396" s="30">
        <f t="shared" si="288"/>
        <v>45.365491041666701</v>
      </c>
      <c r="W396" s="31">
        <f t="shared" si="312"/>
        <v>0</v>
      </c>
      <c r="X396" s="35">
        <f t="shared" si="289"/>
        <v>3883.7938666666669</v>
      </c>
      <c r="Y396" s="30">
        <f t="shared" si="290"/>
        <v>64.073866666667072</v>
      </c>
      <c r="Z396" s="31">
        <f t="shared" si="313"/>
        <v>0</v>
      </c>
      <c r="AA396" s="29">
        <f t="shared" si="291"/>
        <v>3867.7046636291661</v>
      </c>
      <c r="AB396" s="30">
        <f t="shared" si="292"/>
        <v>47.984663629166334</v>
      </c>
      <c r="AC396" s="31">
        <f t="shared" si="314"/>
        <v>0</v>
      </c>
      <c r="AD396" s="32">
        <f t="shared" si="293"/>
        <v>-1</v>
      </c>
      <c r="AE396" s="33">
        <f t="shared" si="294"/>
        <v>0</v>
      </c>
      <c r="AF396" s="33">
        <f t="shared" si="295"/>
        <v>0</v>
      </c>
      <c r="AG396" s="33">
        <f t="shared" si="296"/>
        <v>0</v>
      </c>
      <c r="AH396" s="38">
        <f t="shared" si="297"/>
        <v>-1</v>
      </c>
      <c r="AI396" s="33">
        <f t="shared" si="298"/>
        <v>0</v>
      </c>
      <c r="AJ396" s="39">
        <f t="shared" si="299"/>
        <v>0</v>
      </c>
      <c r="AK396" s="43">
        <f t="shared" si="300"/>
        <v>0</v>
      </c>
      <c r="AL396" s="4">
        <f t="shared" si="315"/>
        <v>10.480000000000018</v>
      </c>
      <c r="AM396" s="4">
        <f t="shared" si="316"/>
        <v>6.7653363708336656</v>
      </c>
      <c r="AN396" s="4">
        <f t="shared" si="317"/>
        <v>6.7653363708336656</v>
      </c>
      <c r="AO396" s="4">
        <f t="shared" si="318"/>
        <v>-45.129999999999654</v>
      </c>
      <c r="AP396" s="4">
        <f t="shared" si="319"/>
        <v>48.844663629166007</v>
      </c>
      <c r="AQ396" s="4">
        <f t="shared" si="320"/>
        <v>45.129999999999654</v>
      </c>
      <c r="AR396" s="4">
        <f t="shared" si="301"/>
        <v>44.269999999999982</v>
      </c>
      <c r="AS396">
        <f t="shared" si="321"/>
        <v>45.129999999999654</v>
      </c>
      <c r="AT396" s="6">
        <f t="shared" si="322"/>
        <v>1</v>
      </c>
      <c r="AU396" s="4">
        <f t="shared" si="323"/>
        <v>-10.177745115662653</v>
      </c>
      <c r="AV396" s="4">
        <f t="shared" si="324"/>
        <v>-8.6147896349450157</v>
      </c>
      <c r="AW396">
        <f t="shared" si="325"/>
        <v>1</v>
      </c>
      <c r="AX396">
        <f t="shared" si="326"/>
        <v>0</v>
      </c>
      <c r="AY396">
        <f t="shared" si="327"/>
        <v>0</v>
      </c>
      <c r="AZ396" s="4">
        <f t="shared" si="302"/>
        <v>-3.9100000000000006</v>
      </c>
      <c r="BA396" s="4">
        <f t="shared" si="328"/>
        <v>1979.3100000000011</v>
      </c>
      <c r="BB396" s="4">
        <f t="shared" si="303"/>
        <v>1879.9666666666803</v>
      </c>
      <c r="BC396" s="4">
        <f t="shared" si="304"/>
        <v>980.4079999999999</v>
      </c>
      <c r="BE396"/>
      <c r="BG396" s="6"/>
      <c r="BM396">
        <f t="shared" si="305"/>
        <v>0</v>
      </c>
    </row>
    <row r="397" spans="1:65" x14ac:dyDescent="0.25">
      <c r="A397">
        <v>2118</v>
      </c>
      <c r="B397" s="1">
        <v>44257</v>
      </c>
      <c r="C397" s="2">
        <v>3903.64</v>
      </c>
      <c r="D397" s="2">
        <v>3906.41</v>
      </c>
      <c r="E397" s="2">
        <v>3868.57</v>
      </c>
      <c r="F397" s="2">
        <v>3870.29</v>
      </c>
      <c r="G397" s="2">
        <v>5493690000</v>
      </c>
      <c r="H397" s="2">
        <f t="shared" si="306"/>
        <v>32.304376793245808</v>
      </c>
      <c r="I397" s="2">
        <f t="shared" si="307"/>
        <v>3885.6025</v>
      </c>
      <c r="J397" s="2">
        <f t="shared" si="308"/>
        <v>43.176961312231008</v>
      </c>
      <c r="K397" s="2">
        <f t="shared" si="309"/>
        <v>1.819999999999709</v>
      </c>
      <c r="L397" s="18">
        <v>0.18264999999999998</v>
      </c>
      <c r="M397" s="19">
        <v>30.393265116814785</v>
      </c>
      <c r="N397" s="4">
        <f t="shared" si="282"/>
        <v>37.839999999999691</v>
      </c>
      <c r="O397" s="4">
        <f t="shared" si="310"/>
        <v>62.237999999999921</v>
      </c>
      <c r="P397" s="4">
        <f t="shared" si="283"/>
        <v>-8.1879699248117971E-2</v>
      </c>
      <c r="Q397" s="4">
        <f t="shared" si="311"/>
        <v>2.8089513888888904</v>
      </c>
      <c r="R397" s="18">
        <f t="shared" si="284"/>
        <v>3903.6836015037597</v>
      </c>
      <c r="S397" s="2">
        <f t="shared" si="285"/>
        <v>33.393601503759783</v>
      </c>
      <c r="T397" s="22">
        <f t="shared" si="286"/>
        <v>0</v>
      </c>
      <c r="U397" s="29">
        <f t="shared" si="287"/>
        <v>3904.7702211473184</v>
      </c>
      <c r="V397" s="30">
        <f t="shared" si="288"/>
        <v>34.480221147318389</v>
      </c>
      <c r="W397" s="31">
        <f t="shared" si="312"/>
        <v>0</v>
      </c>
      <c r="X397" s="35">
        <f t="shared" si="289"/>
        <v>3902.8838666666779</v>
      </c>
      <c r="Y397" s="30">
        <f t="shared" si="290"/>
        <v>32.593866666677968</v>
      </c>
      <c r="Z397" s="31">
        <f t="shared" si="313"/>
        <v>0</v>
      </c>
      <c r="AA397" s="29">
        <f t="shared" si="291"/>
        <v>3904.5061315200287</v>
      </c>
      <c r="AB397" s="30">
        <f t="shared" si="292"/>
        <v>34.216131520028739</v>
      </c>
      <c r="AC397" s="31">
        <f t="shared" si="314"/>
        <v>0</v>
      </c>
      <c r="AD397" s="32">
        <f t="shared" si="293"/>
        <v>-1</v>
      </c>
      <c r="AE397" s="33">
        <f t="shared" si="294"/>
        <v>0</v>
      </c>
      <c r="AF397" s="33">
        <f t="shared" si="295"/>
        <v>0</v>
      </c>
      <c r="AG397" s="33">
        <f t="shared" si="296"/>
        <v>0</v>
      </c>
      <c r="AH397" s="38">
        <f t="shared" si="297"/>
        <v>-1</v>
      </c>
      <c r="AI397" s="33">
        <f t="shared" si="298"/>
        <v>-1</v>
      </c>
      <c r="AJ397" s="39">
        <f t="shared" si="299"/>
        <v>0</v>
      </c>
      <c r="AK397" s="43">
        <f t="shared" si="300"/>
        <v>0</v>
      </c>
      <c r="AL397" s="4">
        <f t="shared" si="315"/>
        <v>2.7699999999999818</v>
      </c>
      <c r="AM397" s="4">
        <f t="shared" si="316"/>
        <v>1.9038684799711518</v>
      </c>
      <c r="AN397" s="4">
        <f t="shared" si="317"/>
        <v>1.9038684799711518</v>
      </c>
      <c r="AO397" s="4">
        <f t="shared" si="318"/>
        <v>-35.069999999999709</v>
      </c>
      <c r="AP397" s="4">
        <f t="shared" si="319"/>
        <v>35.936131520028539</v>
      </c>
      <c r="AQ397" s="4">
        <f t="shared" si="320"/>
        <v>35.069999999999709</v>
      </c>
      <c r="AR397" s="4">
        <f t="shared" si="301"/>
        <v>33.349999999999909</v>
      </c>
      <c r="AS397">
        <f t="shared" si="321"/>
        <v>35.069999999999709</v>
      </c>
      <c r="AT397" s="6">
        <f t="shared" si="322"/>
        <v>1</v>
      </c>
      <c r="AU397" s="4">
        <f t="shared" si="323"/>
        <v>-3.2850911664089217</v>
      </c>
      <c r="AV397" s="4">
        <f t="shared" si="324"/>
        <v>-2.6567348831851243</v>
      </c>
      <c r="AW397">
        <f t="shared" si="325"/>
        <v>1</v>
      </c>
      <c r="AX397">
        <f t="shared" si="326"/>
        <v>0</v>
      </c>
      <c r="AY397">
        <f t="shared" si="327"/>
        <v>0</v>
      </c>
      <c r="AZ397" s="4">
        <f t="shared" si="302"/>
        <v>-3.9100000000000006</v>
      </c>
      <c r="BA397" s="4">
        <f t="shared" si="328"/>
        <v>1983.2200000000012</v>
      </c>
      <c r="BB397" s="4">
        <f t="shared" si="303"/>
        <v>1879.9666666666803</v>
      </c>
      <c r="BC397" s="4">
        <f t="shared" si="304"/>
        <v>996.26800000000003</v>
      </c>
      <c r="BE397"/>
      <c r="BG397" s="6"/>
      <c r="BM397">
        <f t="shared" si="305"/>
        <v>1</v>
      </c>
    </row>
    <row r="398" spans="1:65" x14ac:dyDescent="0.25">
      <c r="A398">
        <v>2117</v>
      </c>
      <c r="B398" s="1">
        <v>44256</v>
      </c>
      <c r="C398" s="2">
        <v>3842.51</v>
      </c>
      <c r="D398" s="2">
        <v>3914.5</v>
      </c>
      <c r="E398" s="2">
        <v>3842.51</v>
      </c>
      <c r="F398" s="2">
        <v>3901.82</v>
      </c>
      <c r="G398" s="2">
        <v>5071540000</v>
      </c>
      <c r="H398" s="2">
        <f t="shared" si="306"/>
        <v>36.099864588850373</v>
      </c>
      <c r="I398" s="2">
        <f t="shared" si="307"/>
        <v>3876.9790000000003</v>
      </c>
      <c r="J398" s="2">
        <f t="shared" si="308"/>
        <v>46.083879573869915</v>
      </c>
      <c r="K398" s="2">
        <f t="shared" si="309"/>
        <v>31.360000000000127</v>
      </c>
      <c r="L398" s="18">
        <v>0.17004999999999998</v>
      </c>
      <c r="M398" s="19">
        <v>27.639051159644165</v>
      </c>
      <c r="N398" s="4">
        <f t="shared" si="282"/>
        <v>103.34999999999991</v>
      </c>
      <c r="O398" s="4">
        <f t="shared" si="310"/>
        <v>61.111999999999945</v>
      </c>
      <c r="P398" s="4">
        <f t="shared" si="283"/>
        <v>1.8636015037593996</v>
      </c>
      <c r="Q398" s="4">
        <f t="shared" si="311"/>
        <v>2.8980029418420465</v>
      </c>
      <c r="R398" s="18">
        <f t="shared" si="284"/>
        <v>3815.1679473684212</v>
      </c>
      <c r="S398" s="2">
        <f t="shared" si="285"/>
        <v>86.652052631578954</v>
      </c>
      <c r="T398" s="22">
        <f t="shared" si="286"/>
        <v>0</v>
      </c>
      <c r="U398" s="29">
        <f t="shared" si="287"/>
        <v>3843.6073752275188</v>
      </c>
      <c r="V398" s="30">
        <f t="shared" si="288"/>
        <v>58.212624772481377</v>
      </c>
      <c r="W398" s="31">
        <f t="shared" si="312"/>
        <v>0</v>
      </c>
      <c r="X398" s="35">
        <f t="shared" si="289"/>
        <v>3819.084400000007</v>
      </c>
      <c r="Y398" s="30">
        <f t="shared" si="290"/>
        <v>82.735599999993156</v>
      </c>
      <c r="Z398" s="31">
        <f t="shared" si="313"/>
        <v>0</v>
      </c>
      <c r="AA398" s="29">
        <f t="shared" si="291"/>
        <v>3840.1741586956668</v>
      </c>
      <c r="AB398" s="30">
        <f t="shared" si="292"/>
        <v>61.645841304333317</v>
      </c>
      <c r="AC398" s="31">
        <f t="shared" si="314"/>
        <v>0</v>
      </c>
      <c r="AD398" s="32">
        <f t="shared" si="293"/>
        <v>-1</v>
      </c>
      <c r="AE398" s="33">
        <f t="shared" si="294"/>
        <v>-1</v>
      </c>
      <c r="AF398" s="33">
        <f t="shared" si="295"/>
        <v>0</v>
      </c>
      <c r="AG398" s="33">
        <f t="shared" si="296"/>
        <v>0</v>
      </c>
      <c r="AH398" s="38">
        <f t="shared" si="297"/>
        <v>-1</v>
      </c>
      <c r="AI398" s="33">
        <f t="shared" si="298"/>
        <v>-1</v>
      </c>
      <c r="AJ398" s="39">
        <f t="shared" si="299"/>
        <v>-1</v>
      </c>
      <c r="AK398" s="43">
        <f t="shared" si="300"/>
        <v>0</v>
      </c>
      <c r="AL398" s="4">
        <f t="shared" si="315"/>
        <v>71.989999999999782</v>
      </c>
      <c r="AM398" s="4">
        <f t="shared" si="316"/>
        <v>74.325841304333153</v>
      </c>
      <c r="AN398" s="4">
        <f t="shared" si="317"/>
        <v>71.989999999999782</v>
      </c>
      <c r="AO398" s="4">
        <f t="shared" si="318"/>
        <v>0</v>
      </c>
      <c r="AP398" s="4">
        <f t="shared" si="319"/>
        <v>-2.3358413043333712</v>
      </c>
      <c r="AQ398" s="4">
        <f t="shared" si="320"/>
        <v>2.3358413043333712</v>
      </c>
      <c r="AR398" s="4">
        <f t="shared" si="301"/>
        <v>59.309999999999945</v>
      </c>
      <c r="AS398">
        <f t="shared" si="321"/>
        <v>71.989999999999782</v>
      </c>
      <c r="AT398" s="6">
        <f t="shared" si="322"/>
        <v>1</v>
      </c>
      <c r="AU398" s="4">
        <f t="shared" si="323"/>
        <v>-27.874090541426035</v>
      </c>
      <c r="AV398" s="4">
        <f t="shared" si="324"/>
        <v>-31.37094884035578</v>
      </c>
      <c r="AW398">
        <f t="shared" si="325"/>
        <v>1</v>
      </c>
      <c r="AX398">
        <f t="shared" si="326"/>
        <v>0</v>
      </c>
      <c r="AY398">
        <f t="shared" si="327"/>
        <v>0</v>
      </c>
      <c r="AZ398" s="4">
        <f t="shared" si="302"/>
        <v>-3.9100000000000006</v>
      </c>
      <c r="BA398" s="4">
        <f t="shared" si="328"/>
        <v>1987.1300000000012</v>
      </c>
      <c r="BB398" s="4">
        <f t="shared" si="303"/>
        <v>1881.2700000000136</v>
      </c>
      <c r="BC398" s="4">
        <f t="shared" si="304"/>
        <v>971.81600000000003</v>
      </c>
      <c r="BE398"/>
      <c r="BG398" s="6"/>
      <c r="BM398">
        <f t="shared" si="305"/>
        <v>1</v>
      </c>
    </row>
    <row r="399" spans="1:65" x14ac:dyDescent="0.25">
      <c r="A399">
        <v>2116</v>
      </c>
      <c r="B399" s="1">
        <v>44253</v>
      </c>
      <c r="C399" s="2">
        <v>3839.66</v>
      </c>
      <c r="D399" s="2">
        <v>3861.08</v>
      </c>
      <c r="E399" s="2">
        <v>3789.54</v>
      </c>
      <c r="F399" s="2">
        <v>3811.15</v>
      </c>
      <c r="G399" s="2">
        <v>6512950000</v>
      </c>
      <c r="H399" s="2">
        <f t="shared" si="306"/>
        <v>32.203851408729939</v>
      </c>
      <c r="I399" s="2">
        <f t="shared" si="307"/>
        <v>3873.7560000000003</v>
      </c>
      <c r="J399" s="2">
        <f t="shared" si="308"/>
        <v>45.839374235073898</v>
      </c>
      <c r="K399" s="2">
        <f t="shared" si="309"/>
        <v>10.319999999999709</v>
      </c>
      <c r="L399" s="18">
        <v>0.2349</v>
      </c>
      <c r="M399" s="19">
        <v>38.361660398759781</v>
      </c>
      <c r="N399" s="4">
        <f t="shared" si="282"/>
        <v>71.539999999999964</v>
      </c>
      <c r="O399" s="4">
        <f t="shared" si="310"/>
        <v>53.921999999999933</v>
      </c>
      <c r="P399" s="4">
        <f t="shared" si="283"/>
        <v>4.0179473684210549</v>
      </c>
      <c r="Q399" s="4">
        <f t="shared" si="311"/>
        <v>2.8137826346624215</v>
      </c>
      <c r="R399" s="18">
        <f t="shared" si="284"/>
        <v>3835.6169924812029</v>
      </c>
      <c r="S399" s="2">
        <f t="shared" si="285"/>
        <v>24.466992481202851</v>
      </c>
      <c r="T399" s="22">
        <f t="shared" si="286"/>
        <v>1</v>
      </c>
      <c r="U399" s="29">
        <f t="shared" si="287"/>
        <v>3840.9054831523272</v>
      </c>
      <c r="V399" s="30">
        <f t="shared" si="288"/>
        <v>29.755483152327088</v>
      </c>
      <c r="W399" s="31">
        <f t="shared" si="312"/>
        <v>1</v>
      </c>
      <c r="X399" s="35">
        <f t="shared" si="289"/>
        <v>3854.5979999999909</v>
      </c>
      <c r="Y399" s="30">
        <f t="shared" si="290"/>
        <v>43.44799999999077</v>
      </c>
      <c r="Z399" s="31">
        <f t="shared" si="313"/>
        <v>0</v>
      </c>
      <c r="AA399" s="29">
        <f t="shared" si="291"/>
        <v>3842.8224355110001</v>
      </c>
      <c r="AB399" s="30">
        <f t="shared" si="292"/>
        <v>31.672435511000003</v>
      </c>
      <c r="AC399" s="31">
        <f t="shared" si="314"/>
        <v>1</v>
      </c>
      <c r="AD399" s="32">
        <f t="shared" si="293"/>
        <v>1</v>
      </c>
      <c r="AE399" s="33">
        <f t="shared" si="294"/>
        <v>0</v>
      </c>
      <c r="AF399" s="33">
        <f t="shared" si="295"/>
        <v>0</v>
      </c>
      <c r="AG399" s="33">
        <f t="shared" si="296"/>
        <v>0</v>
      </c>
      <c r="AH399" s="38">
        <f t="shared" si="297"/>
        <v>1</v>
      </c>
      <c r="AI399" s="33">
        <f t="shared" si="298"/>
        <v>0</v>
      </c>
      <c r="AJ399" s="39">
        <f t="shared" si="299"/>
        <v>1</v>
      </c>
      <c r="AK399" s="43">
        <f t="shared" si="300"/>
        <v>0</v>
      </c>
      <c r="AL399" s="4">
        <f t="shared" si="315"/>
        <v>21.420000000000073</v>
      </c>
      <c r="AM399" s="4">
        <f t="shared" si="316"/>
        <v>18.257564488999833</v>
      </c>
      <c r="AN399" s="4">
        <f t="shared" si="317"/>
        <v>18.257564488999833</v>
      </c>
      <c r="AO399" s="4">
        <f t="shared" si="318"/>
        <v>-50.119999999999891</v>
      </c>
      <c r="AP399" s="4">
        <f t="shared" si="319"/>
        <v>53.282435511000131</v>
      </c>
      <c r="AQ399" s="4">
        <f t="shared" si="320"/>
        <v>50.119999999999891</v>
      </c>
      <c r="AR399" s="4">
        <f t="shared" si="301"/>
        <v>28.509999999999764</v>
      </c>
      <c r="AS399">
        <f t="shared" si="321"/>
        <v>50.119999999999891</v>
      </c>
      <c r="AT399" s="6">
        <f t="shared" si="322"/>
        <v>1</v>
      </c>
      <c r="AU399" s="4">
        <f t="shared" si="323"/>
        <v>-3.9056084867736089</v>
      </c>
      <c r="AV399" s="4">
        <f t="shared" si="324"/>
        <v>10.151660398760018</v>
      </c>
      <c r="AW399">
        <f t="shared" si="325"/>
        <v>0</v>
      </c>
      <c r="AX399">
        <f t="shared" si="326"/>
        <v>1</v>
      </c>
      <c r="AY399">
        <f t="shared" si="327"/>
        <v>0</v>
      </c>
      <c r="AZ399" s="4">
        <f t="shared" si="302"/>
        <v>-3.9100000000000006</v>
      </c>
      <c r="BA399" s="4">
        <f t="shared" si="328"/>
        <v>1991.0400000000013</v>
      </c>
      <c r="BB399" s="4">
        <f t="shared" si="303"/>
        <v>1883.8766666666802</v>
      </c>
      <c r="BC399" s="4">
        <f t="shared" si="304"/>
        <v>970.67599999999982</v>
      </c>
      <c r="BE399"/>
      <c r="BG399" s="6"/>
      <c r="BM399">
        <f t="shared" si="305"/>
        <v>1</v>
      </c>
    </row>
    <row r="400" spans="1:65" x14ac:dyDescent="0.25">
      <c r="A400">
        <v>2115</v>
      </c>
      <c r="B400" s="1">
        <v>44252</v>
      </c>
      <c r="C400" s="2">
        <v>3915.8</v>
      </c>
      <c r="D400" s="2">
        <v>3925.02</v>
      </c>
      <c r="E400" s="2">
        <v>3814.04</v>
      </c>
      <c r="F400" s="2">
        <v>3829.34</v>
      </c>
      <c r="G400" s="2">
        <v>6513060000</v>
      </c>
      <c r="H400" s="2">
        <f t="shared" si="306"/>
        <v>25.170180085878492</v>
      </c>
      <c r="I400" s="2">
        <f t="shared" si="307"/>
        <v>3869.5605000000005</v>
      </c>
      <c r="J400" s="2">
        <f t="shared" si="308"/>
        <v>38.460749982423955</v>
      </c>
      <c r="K400" s="2">
        <f t="shared" si="309"/>
        <v>-9.6299999999996544</v>
      </c>
      <c r="L400" s="18">
        <v>0.24004999999999999</v>
      </c>
      <c r="M400" s="19">
        <v>40.186427402805464</v>
      </c>
      <c r="N400" s="4">
        <f t="shared" si="282"/>
        <v>111.38999999999987</v>
      </c>
      <c r="O400" s="4">
        <f t="shared" si="310"/>
        <v>50.327999999999932</v>
      </c>
      <c r="P400" s="4">
        <f t="shared" si="283"/>
        <v>6.2769924812030062</v>
      </c>
      <c r="Q400" s="4">
        <f t="shared" si="311"/>
        <v>3.193546544428771</v>
      </c>
      <c r="R400" s="18">
        <f t="shared" si="284"/>
        <v>3934.1660827067667</v>
      </c>
      <c r="S400" s="2">
        <f t="shared" si="285"/>
        <v>104.82608270676656</v>
      </c>
      <c r="T400" s="22">
        <f t="shared" si="286"/>
        <v>0</v>
      </c>
      <c r="U400" s="29">
        <f t="shared" si="287"/>
        <v>3917.1732794720165</v>
      </c>
      <c r="V400" s="30">
        <f t="shared" si="288"/>
        <v>87.833279472016329</v>
      </c>
      <c r="W400" s="31">
        <f t="shared" si="312"/>
        <v>0</v>
      </c>
      <c r="X400" s="35">
        <f t="shared" si="289"/>
        <v>3919.7805333333381</v>
      </c>
      <c r="Y400" s="30">
        <f t="shared" si="290"/>
        <v>90.440533333337953</v>
      </c>
      <c r="Z400" s="31">
        <f t="shared" si="313"/>
        <v>0</v>
      </c>
      <c r="AA400" s="29">
        <f t="shared" si="291"/>
        <v>3917.5382950126013</v>
      </c>
      <c r="AB400" s="30">
        <f t="shared" si="292"/>
        <v>88.198295012601193</v>
      </c>
      <c r="AC400" s="31">
        <f t="shared" si="314"/>
        <v>0</v>
      </c>
      <c r="AD400" s="32">
        <f t="shared" si="293"/>
        <v>-1</v>
      </c>
      <c r="AE400" s="33">
        <f t="shared" si="294"/>
        <v>0</v>
      </c>
      <c r="AF400" s="33">
        <f t="shared" si="295"/>
        <v>-1</v>
      </c>
      <c r="AG400" s="33">
        <f t="shared" si="296"/>
        <v>0</v>
      </c>
      <c r="AH400" s="38">
        <f t="shared" si="297"/>
        <v>-1</v>
      </c>
      <c r="AI400" s="33">
        <f t="shared" si="298"/>
        <v>-1</v>
      </c>
      <c r="AJ400" s="39">
        <f t="shared" si="299"/>
        <v>-1</v>
      </c>
      <c r="AK400" s="43">
        <f t="shared" si="300"/>
        <v>-1</v>
      </c>
      <c r="AL400" s="4">
        <f t="shared" si="315"/>
        <v>9.2199999999997999</v>
      </c>
      <c r="AM400" s="4">
        <f t="shared" si="316"/>
        <v>7.4817049873986434</v>
      </c>
      <c r="AN400" s="4">
        <f t="shared" si="317"/>
        <v>7.4817049873986434</v>
      </c>
      <c r="AO400" s="4">
        <f t="shared" si="318"/>
        <v>-101.76000000000022</v>
      </c>
      <c r="AP400" s="4">
        <f t="shared" si="319"/>
        <v>103.49829501260137</v>
      </c>
      <c r="AQ400" s="4">
        <f t="shared" si="320"/>
        <v>101.76000000000022</v>
      </c>
      <c r="AR400" s="4">
        <f t="shared" si="301"/>
        <v>86.460000000000036</v>
      </c>
      <c r="AS400">
        <f t="shared" si="321"/>
        <v>101.76000000000022</v>
      </c>
      <c r="AT400" s="6">
        <f t="shared" si="322"/>
        <v>1</v>
      </c>
      <c r="AU400" s="4">
        <f t="shared" si="323"/>
        <v>-74.938421730882311</v>
      </c>
      <c r="AV400" s="4">
        <f t="shared" si="324"/>
        <v>-45.973572597194575</v>
      </c>
      <c r="AW400">
        <f t="shared" si="325"/>
        <v>1</v>
      </c>
      <c r="AX400">
        <f t="shared" si="326"/>
        <v>0</v>
      </c>
      <c r="AY400">
        <f t="shared" si="327"/>
        <v>0</v>
      </c>
      <c r="AZ400" s="4">
        <f t="shared" si="302"/>
        <v>-3.9100000000000006</v>
      </c>
      <c r="BA400" s="4">
        <f t="shared" si="328"/>
        <v>1994.9500000000014</v>
      </c>
      <c r="BB400" s="4">
        <f t="shared" si="303"/>
        <v>1885.1800000000135</v>
      </c>
      <c r="BC400" s="4">
        <f t="shared" si="304"/>
        <v>1001.1319999999999</v>
      </c>
      <c r="BE400"/>
      <c r="BG400" s="6"/>
      <c r="BM400">
        <f t="shared" si="305"/>
        <v>1</v>
      </c>
    </row>
    <row r="401" spans="1:65" x14ac:dyDescent="0.25">
      <c r="A401">
        <v>2114</v>
      </c>
      <c r="B401" s="1">
        <v>44251</v>
      </c>
      <c r="C401" s="2">
        <v>3873.71</v>
      </c>
      <c r="D401" s="2">
        <v>3928.65</v>
      </c>
      <c r="E401" s="2">
        <v>3859.6</v>
      </c>
      <c r="F401" s="2">
        <v>3925.43</v>
      </c>
      <c r="G401" s="2">
        <v>5942350000</v>
      </c>
      <c r="H401" s="2">
        <f t="shared" si="306"/>
        <v>25.443709744366178</v>
      </c>
      <c r="I401" s="2">
        <f t="shared" si="307"/>
        <v>3865.6120000000001</v>
      </c>
      <c r="J401" s="2">
        <f t="shared" si="308"/>
        <v>33.163136553297079</v>
      </c>
      <c r="K401" s="2">
        <f t="shared" si="309"/>
        <v>-7.6599999999998545</v>
      </c>
      <c r="L401" s="18">
        <v>0.1409</v>
      </c>
      <c r="M401" s="19">
        <v>23.323111538363392</v>
      </c>
      <c r="N401" s="4">
        <f t="shared" si="282"/>
        <v>69.050000000000182</v>
      </c>
      <c r="O401" s="4">
        <f t="shared" si="310"/>
        <v>43.844999999999935</v>
      </c>
      <c r="P401" s="4">
        <f t="shared" si="283"/>
        <v>8.7360827067669131</v>
      </c>
      <c r="Q401" s="4">
        <f t="shared" si="311"/>
        <v>3.5212294154264048</v>
      </c>
      <c r="R401" s="18">
        <f t="shared" si="284"/>
        <v>3889.5176691729321</v>
      </c>
      <c r="S401" s="2">
        <f t="shared" si="285"/>
        <v>35.912330827067763</v>
      </c>
      <c r="T401" s="22">
        <f t="shared" si="286"/>
        <v>0</v>
      </c>
      <c r="U401" s="29">
        <f t="shared" si="287"/>
        <v>3875.0994727854641</v>
      </c>
      <c r="V401" s="30">
        <f t="shared" si="288"/>
        <v>50.330527214535778</v>
      </c>
      <c r="W401" s="31">
        <f t="shared" si="312"/>
        <v>0</v>
      </c>
      <c r="X401" s="35">
        <f t="shared" si="289"/>
        <v>3864.5324000000001</v>
      </c>
      <c r="Y401" s="30">
        <f t="shared" si="290"/>
        <v>60.897599999999784</v>
      </c>
      <c r="Z401" s="31">
        <f t="shared" si="313"/>
        <v>0</v>
      </c>
      <c r="AA401" s="29">
        <f t="shared" si="291"/>
        <v>3873.6200825954993</v>
      </c>
      <c r="AB401" s="30">
        <f t="shared" si="292"/>
        <v>51.809917404500538</v>
      </c>
      <c r="AC401" s="31">
        <f t="shared" si="314"/>
        <v>0</v>
      </c>
      <c r="AD401" s="32">
        <f t="shared" si="293"/>
        <v>-1</v>
      </c>
      <c r="AE401" s="33">
        <f t="shared" si="294"/>
        <v>-1</v>
      </c>
      <c r="AF401" s="33">
        <f t="shared" si="295"/>
        <v>-1</v>
      </c>
      <c r="AG401" s="33">
        <f t="shared" si="296"/>
        <v>-1</v>
      </c>
      <c r="AH401" s="38">
        <f t="shared" si="297"/>
        <v>-1</v>
      </c>
      <c r="AI401" s="33">
        <f t="shared" si="298"/>
        <v>-1</v>
      </c>
      <c r="AJ401" s="39">
        <f t="shared" si="299"/>
        <v>-1</v>
      </c>
      <c r="AK401" s="43">
        <f t="shared" si="300"/>
        <v>-1</v>
      </c>
      <c r="AL401" s="4">
        <f t="shared" si="315"/>
        <v>54.940000000000055</v>
      </c>
      <c r="AM401" s="4">
        <f t="shared" si="316"/>
        <v>55.029917404500793</v>
      </c>
      <c r="AN401" s="4">
        <f t="shared" si="317"/>
        <v>54.940000000000055</v>
      </c>
      <c r="AO401" s="4">
        <f t="shared" si="318"/>
        <v>-14.110000000000127</v>
      </c>
      <c r="AP401" s="4">
        <f t="shared" si="319"/>
        <v>14.020082595499389</v>
      </c>
      <c r="AQ401" s="4">
        <f t="shared" si="320"/>
        <v>14.020082595499389</v>
      </c>
      <c r="AR401" s="4">
        <f t="shared" si="301"/>
        <v>51.7199999999998</v>
      </c>
      <c r="AS401">
        <f t="shared" si="321"/>
        <v>54.940000000000055</v>
      </c>
      <c r="AT401" s="6">
        <f t="shared" si="322"/>
        <v>1</v>
      </c>
      <c r="AU401" s="4">
        <f t="shared" si="323"/>
        <v>-23.104385887606824</v>
      </c>
      <c r="AV401" s="4">
        <f t="shared" si="324"/>
        <v>-28.096888461636407</v>
      </c>
      <c r="AW401">
        <f t="shared" si="325"/>
        <v>1</v>
      </c>
      <c r="AX401">
        <f t="shared" si="326"/>
        <v>0</v>
      </c>
      <c r="AY401">
        <f t="shared" si="327"/>
        <v>0</v>
      </c>
      <c r="AZ401" s="4">
        <f t="shared" si="302"/>
        <v>-3.9100000000000006</v>
      </c>
      <c r="BA401" s="4">
        <f t="shared" si="328"/>
        <v>1998.8600000000015</v>
      </c>
      <c r="BB401" s="4">
        <f t="shared" si="303"/>
        <v>1889.0900000000136</v>
      </c>
      <c r="BC401" s="4">
        <f t="shared" si="304"/>
        <v>984.29599999999994</v>
      </c>
      <c r="BE401"/>
      <c r="BG401" s="6"/>
      <c r="BM401">
        <f t="shared" si="305"/>
        <v>1</v>
      </c>
    </row>
    <row r="402" spans="1:65" x14ac:dyDescent="0.25">
      <c r="A402">
        <v>2113</v>
      </c>
      <c r="B402" s="1">
        <v>44250</v>
      </c>
      <c r="C402" s="2">
        <v>3857.07</v>
      </c>
      <c r="D402" s="2">
        <v>3895.98</v>
      </c>
      <c r="E402" s="2">
        <v>3805.59</v>
      </c>
      <c r="F402" s="2">
        <v>3881.37</v>
      </c>
      <c r="G402" s="2">
        <v>6280650000</v>
      </c>
      <c r="H402" s="2">
        <f t="shared" si="306"/>
        <v>22.770710255843007</v>
      </c>
      <c r="I402" s="2">
        <f t="shared" si="307"/>
        <v>3865.0745000000011</v>
      </c>
      <c r="J402" s="2">
        <f t="shared" si="308"/>
        <v>31.146251320436399</v>
      </c>
      <c r="K402" s="2">
        <f t="shared" si="309"/>
        <v>-19.429999999999836</v>
      </c>
      <c r="L402" s="18">
        <v>0.16744999999999999</v>
      </c>
      <c r="M402" s="19">
        <v>27.6831427064289</v>
      </c>
      <c r="N402" s="4">
        <f t="shared" si="282"/>
        <v>90.389999999999873</v>
      </c>
      <c r="O402" s="4">
        <f t="shared" si="310"/>
        <v>38.510999999999925</v>
      </c>
      <c r="P402" s="4">
        <f t="shared" si="283"/>
        <v>8.1476691729323321</v>
      </c>
      <c r="Q402" s="4">
        <f t="shared" si="311"/>
        <v>3.5627507319593543</v>
      </c>
      <c r="R402" s="18">
        <f t="shared" si="284"/>
        <v>3884.558939849624</v>
      </c>
      <c r="S402" s="2">
        <f t="shared" si="285"/>
        <v>3.1889398496241483</v>
      </c>
      <c r="T402" s="22">
        <f t="shared" si="286"/>
        <v>1</v>
      </c>
      <c r="U402" s="29">
        <f t="shared" si="287"/>
        <v>3858.6316996356368</v>
      </c>
      <c r="V402" s="30">
        <f t="shared" si="288"/>
        <v>22.738300364363113</v>
      </c>
      <c r="W402" s="31">
        <f t="shared" si="312"/>
        <v>1</v>
      </c>
      <c r="X402" s="35">
        <f t="shared" si="289"/>
        <v>3846.9090666666598</v>
      </c>
      <c r="Y402" s="30">
        <f t="shared" si="290"/>
        <v>34.460933333340108</v>
      </c>
      <c r="Z402" s="31">
        <f t="shared" si="313"/>
        <v>0</v>
      </c>
      <c r="AA402" s="29">
        <f t="shared" si="291"/>
        <v>3856.9905310199802</v>
      </c>
      <c r="AB402" s="30">
        <f t="shared" si="292"/>
        <v>24.379468980019738</v>
      </c>
      <c r="AC402" s="31">
        <f t="shared" si="314"/>
        <v>1</v>
      </c>
      <c r="AD402" s="32">
        <f t="shared" si="293"/>
        <v>1</v>
      </c>
      <c r="AE402" s="33">
        <f t="shared" si="294"/>
        <v>1</v>
      </c>
      <c r="AF402" s="33">
        <f t="shared" si="295"/>
        <v>1</v>
      </c>
      <c r="AG402" s="33">
        <f t="shared" si="296"/>
        <v>1</v>
      </c>
      <c r="AH402" s="38">
        <f t="shared" si="297"/>
        <v>1</v>
      </c>
      <c r="AI402" s="33">
        <f t="shared" si="298"/>
        <v>1</v>
      </c>
      <c r="AJ402" s="39">
        <f t="shared" si="299"/>
        <v>1</v>
      </c>
      <c r="AK402" s="43">
        <f t="shared" si="300"/>
        <v>1</v>
      </c>
      <c r="AL402" s="4">
        <f t="shared" si="315"/>
        <v>38.909999999999854</v>
      </c>
      <c r="AM402" s="4">
        <f t="shared" si="316"/>
        <v>38.989468980019865</v>
      </c>
      <c r="AN402" s="4">
        <f t="shared" si="317"/>
        <v>38.909999999999854</v>
      </c>
      <c r="AO402" s="4">
        <f t="shared" si="318"/>
        <v>-51.480000000000018</v>
      </c>
      <c r="AP402" s="4">
        <f t="shared" si="319"/>
        <v>51.400531019980008</v>
      </c>
      <c r="AQ402" s="4">
        <f t="shared" si="320"/>
        <v>51.400531019980008</v>
      </c>
      <c r="AR402" s="4">
        <f t="shared" si="301"/>
        <v>24.299999999999727</v>
      </c>
      <c r="AS402">
        <f t="shared" si="321"/>
        <v>51.400531019980008</v>
      </c>
      <c r="AT402" s="6">
        <f t="shared" si="322"/>
        <v>2</v>
      </c>
      <c r="AU402" s="4">
        <f t="shared" si="323"/>
        <v>-18.732433060208969</v>
      </c>
      <c r="AV402" s="4">
        <f t="shared" si="324"/>
        <v>3.6831427064291722</v>
      </c>
      <c r="AW402">
        <f t="shared" si="325"/>
        <v>0</v>
      </c>
      <c r="AX402">
        <f t="shared" si="326"/>
        <v>1</v>
      </c>
      <c r="AY402">
        <f t="shared" si="327"/>
        <v>0</v>
      </c>
      <c r="AZ402" s="4">
        <f t="shared" si="302"/>
        <v>-11.085000000000001</v>
      </c>
      <c r="BA402" s="4">
        <f t="shared" si="328"/>
        <v>2002.7700000000016</v>
      </c>
      <c r="BB402" s="4">
        <f t="shared" si="303"/>
        <v>1893.0000000000136</v>
      </c>
      <c r="BC402" s="4">
        <f t="shared" si="304"/>
        <v>977.6400000000001</v>
      </c>
      <c r="BE402"/>
      <c r="BG402" s="6"/>
      <c r="BM402">
        <f t="shared" si="305"/>
        <v>1</v>
      </c>
    </row>
    <row r="403" spans="1:65" x14ac:dyDescent="0.25">
      <c r="A403">
        <v>2112</v>
      </c>
      <c r="B403" s="1">
        <v>44249</v>
      </c>
      <c r="C403" s="2">
        <v>3885.55</v>
      </c>
      <c r="D403" s="2">
        <v>3902.92</v>
      </c>
      <c r="E403" s="2">
        <v>3874.71</v>
      </c>
      <c r="F403" s="2">
        <v>3876.5</v>
      </c>
      <c r="G403" s="2">
        <v>5870190000</v>
      </c>
      <c r="H403" s="2">
        <f t="shared" si="306"/>
        <v>15.139052113289265</v>
      </c>
      <c r="I403" s="2">
        <f t="shared" si="307"/>
        <v>3864.8050000000003</v>
      </c>
      <c r="J403" s="2">
        <f t="shared" si="308"/>
        <v>20.394295100139573</v>
      </c>
      <c r="K403" s="2">
        <f t="shared" si="309"/>
        <v>-21.159999999999854</v>
      </c>
      <c r="L403" s="18">
        <v>0.17049999999999998</v>
      </c>
      <c r="M403" s="19">
        <v>28.407041704148732</v>
      </c>
      <c r="N403" s="4">
        <f t="shared" si="282"/>
        <v>32</v>
      </c>
      <c r="O403" s="4">
        <f t="shared" si="310"/>
        <v>32.365999999999943</v>
      </c>
      <c r="P403" s="4">
        <f t="shared" si="283"/>
        <v>8.0589398496240605</v>
      </c>
      <c r="Q403" s="4">
        <f t="shared" si="311"/>
        <v>4.0043580400941403</v>
      </c>
      <c r="R403" s="18">
        <f t="shared" si="284"/>
        <v>3914.9164210526314</v>
      </c>
      <c r="S403" s="2">
        <f t="shared" si="285"/>
        <v>38.416421052631449</v>
      </c>
      <c r="T403" s="22">
        <f t="shared" si="286"/>
        <v>0</v>
      </c>
      <c r="U403" s="29">
        <f t="shared" si="287"/>
        <v>3887.2167759530585</v>
      </c>
      <c r="V403" s="30">
        <f t="shared" si="288"/>
        <v>10.716775953058459</v>
      </c>
      <c r="W403" s="31">
        <f t="shared" si="312"/>
        <v>1</v>
      </c>
      <c r="X403" s="35">
        <f t="shared" si="289"/>
        <v>3888.124933333329</v>
      </c>
      <c r="Y403" s="30">
        <f t="shared" si="290"/>
        <v>11.624933333328954</v>
      </c>
      <c r="Z403" s="31">
        <f t="shared" si="313"/>
        <v>1</v>
      </c>
      <c r="AA403" s="29">
        <f t="shared" si="291"/>
        <v>3887.3439179862962</v>
      </c>
      <c r="AB403" s="30">
        <f t="shared" si="292"/>
        <v>10.843917986296219</v>
      </c>
      <c r="AC403" s="31">
        <f t="shared" si="314"/>
        <v>1</v>
      </c>
      <c r="AD403" s="32">
        <f t="shared" si="293"/>
        <v>1</v>
      </c>
      <c r="AE403" s="33">
        <f t="shared" si="294"/>
        <v>1</v>
      </c>
      <c r="AF403" s="33">
        <f t="shared" si="295"/>
        <v>1</v>
      </c>
      <c r="AG403" s="33">
        <f t="shared" si="296"/>
        <v>1</v>
      </c>
      <c r="AH403" s="38">
        <f t="shared" si="297"/>
        <v>1</v>
      </c>
      <c r="AI403" s="33">
        <f t="shared" si="298"/>
        <v>1</v>
      </c>
      <c r="AJ403" s="39">
        <f t="shared" si="299"/>
        <v>1</v>
      </c>
      <c r="AK403" s="43">
        <f t="shared" si="300"/>
        <v>1</v>
      </c>
      <c r="AL403" s="4">
        <f t="shared" si="315"/>
        <v>17.369999999999891</v>
      </c>
      <c r="AM403" s="4">
        <f t="shared" si="316"/>
        <v>15.576082013703854</v>
      </c>
      <c r="AN403" s="4">
        <f t="shared" si="317"/>
        <v>15.576082013703854</v>
      </c>
      <c r="AO403" s="4">
        <f t="shared" si="318"/>
        <v>-10.840000000000146</v>
      </c>
      <c r="AP403" s="4">
        <f t="shared" si="319"/>
        <v>12.633917986296183</v>
      </c>
      <c r="AQ403" s="4">
        <f t="shared" si="320"/>
        <v>10.840000000000146</v>
      </c>
      <c r="AR403" s="4">
        <f t="shared" si="301"/>
        <v>9.0500000000001819</v>
      </c>
      <c r="AS403">
        <f t="shared" si="321"/>
        <v>15.576082013703854</v>
      </c>
      <c r="AT403" s="6">
        <f t="shared" si="322"/>
        <v>0</v>
      </c>
      <c r="AU403" s="4">
        <f t="shared" si="323"/>
        <v>10.760529378187666</v>
      </c>
      <c r="AV403" s="4">
        <f t="shared" si="324"/>
        <v>19.657041704148551</v>
      </c>
      <c r="AW403">
        <f t="shared" si="325"/>
        <v>0</v>
      </c>
      <c r="AX403">
        <f t="shared" si="326"/>
        <v>0</v>
      </c>
      <c r="AY403">
        <f t="shared" si="327"/>
        <v>0</v>
      </c>
      <c r="AZ403" s="4">
        <f t="shared" si="302"/>
        <v>6.94</v>
      </c>
      <c r="BA403" s="4">
        <f t="shared" si="328"/>
        <v>2013.8550000000016</v>
      </c>
      <c r="BB403" s="4">
        <f t="shared" si="303"/>
        <v>1904.0850000000137</v>
      </c>
      <c r="BC403" s="4">
        <f t="shared" si="304"/>
        <v>989.03199999999993</v>
      </c>
      <c r="BE403"/>
      <c r="BG403" s="6"/>
      <c r="BM403">
        <f t="shared" si="305"/>
        <v>1</v>
      </c>
    </row>
    <row r="404" spans="1:65" x14ac:dyDescent="0.25">
      <c r="A404">
        <v>2111</v>
      </c>
      <c r="B404" s="1">
        <v>44246</v>
      </c>
      <c r="C404" s="2">
        <v>3921.16</v>
      </c>
      <c r="D404" s="2">
        <v>3930.41</v>
      </c>
      <c r="E404" s="2">
        <v>3903.07</v>
      </c>
      <c r="F404" s="2">
        <v>3906.71</v>
      </c>
      <c r="G404" s="2">
        <v>4823940000</v>
      </c>
      <c r="H404" s="2">
        <f t="shared" si="306"/>
        <v>16.705969791265211</v>
      </c>
      <c r="I404" s="2">
        <f t="shared" si="307"/>
        <v>3862.739500000001</v>
      </c>
      <c r="J404" s="2">
        <f t="shared" si="308"/>
        <v>20.644652525405597</v>
      </c>
      <c r="K404" s="2">
        <f t="shared" si="309"/>
        <v>7.1900000000000546</v>
      </c>
      <c r="L404" s="18">
        <v>0.13719999999999999</v>
      </c>
      <c r="M404" s="19">
        <v>22.901401210340453</v>
      </c>
      <c r="N404" s="4">
        <f t="shared" si="282"/>
        <v>27.339999999999691</v>
      </c>
      <c r="O404" s="4">
        <f t="shared" si="310"/>
        <v>31.447999999999958</v>
      </c>
      <c r="P404" s="4">
        <f t="shared" si="283"/>
        <v>8.2064210526315815</v>
      </c>
      <c r="Q404" s="4">
        <f t="shared" si="311"/>
        <v>4.2737844950213377</v>
      </c>
      <c r="R404" s="18">
        <f t="shared" si="284"/>
        <v>3921.6285112781952</v>
      </c>
      <c r="S404" s="2">
        <f t="shared" si="285"/>
        <v>14.918511278195183</v>
      </c>
      <c r="T404" s="22">
        <f t="shared" si="286"/>
        <v>1</v>
      </c>
      <c r="U404" s="29">
        <f t="shared" si="287"/>
        <v>3922.7798468041033</v>
      </c>
      <c r="V404" s="30">
        <f t="shared" si="288"/>
        <v>16.069846804103236</v>
      </c>
      <c r="W404" s="31">
        <f t="shared" si="312"/>
        <v>1</v>
      </c>
      <c r="X404" s="35">
        <f t="shared" si="289"/>
        <v>3920.2090666666668</v>
      </c>
      <c r="Y404" s="30">
        <f t="shared" si="290"/>
        <v>13.499066666666749</v>
      </c>
      <c r="Z404" s="31">
        <f t="shared" si="313"/>
        <v>1</v>
      </c>
      <c r="AA404" s="29">
        <f t="shared" si="291"/>
        <v>3922.4199375848621</v>
      </c>
      <c r="AB404" s="30">
        <f t="shared" si="292"/>
        <v>15.709937584862018</v>
      </c>
      <c r="AC404" s="31">
        <f t="shared" si="314"/>
        <v>1</v>
      </c>
      <c r="AD404" s="32">
        <f t="shared" si="293"/>
        <v>1</v>
      </c>
      <c r="AE404" s="33">
        <f t="shared" si="294"/>
        <v>1</v>
      </c>
      <c r="AF404" s="33">
        <f t="shared" si="295"/>
        <v>1</v>
      </c>
      <c r="AG404" s="33">
        <f t="shared" si="296"/>
        <v>1</v>
      </c>
      <c r="AH404" s="38">
        <f t="shared" si="297"/>
        <v>1</v>
      </c>
      <c r="AI404" s="33">
        <f t="shared" si="298"/>
        <v>1</v>
      </c>
      <c r="AJ404" s="39">
        <f t="shared" si="299"/>
        <v>1</v>
      </c>
      <c r="AK404" s="43">
        <f t="shared" si="300"/>
        <v>1</v>
      </c>
      <c r="AL404" s="4">
        <f t="shared" si="315"/>
        <v>9.25</v>
      </c>
      <c r="AM404" s="4">
        <f t="shared" si="316"/>
        <v>7.9900624151377997</v>
      </c>
      <c r="AN404" s="4">
        <f t="shared" si="317"/>
        <v>7.9900624151377997</v>
      </c>
      <c r="AO404" s="4">
        <f t="shared" si="318"/>
        <v>-18.089999999999691</v>
      </c>
      <c r="AP404" s="4">
        <f t="shared" si="319"/>
        <v>19.349937584861891</v>
      </c>
      <c r="AQ404" s="4">
        <f t="shared" si="320"/>
        <v>18.089999999999691</v>
      </c>
      <c r="AR404" s="4">
        <f t="shared" si="301"/>
        <v>14.449999999999818</v>
      </c>
      <c r="AS404">
        <f t="shared" si="321"/>
        <v>18.089999999999691</v>
      </c>
      <c r="AT404" s="6">
        <f t="shared" si="322"/>
        <v>0</v>
      </c>
      <c r="AU404" s="4">
        <f t="shared" si="323"/>
        <v>9.6745273256718818</v>
      </c>
      <c r="AV404" s="4">
        <f t="shared" si="324"/>
        <v>8.7514012103406351</v>
      </c>
      <c r="AW404">
        <f t="shared" si="325"/>
        <v>0</v>
      </c>
      <c r="AX404">
        <f t="shared" si="326"/>
        <v>0</v>
      </c>
      <c r="AY404">
        <f t="shared" si="327"/>
        <v>0</v>
      </c>
      <c r="AZ404" s="4">
        <f t="shared" si="302"/>
        <v>6.94</v>
      </c>
      <c r="BA404" s="4">
        <f t="shared" si="328"/>
        <v>2006.9150000000016</v>
      </c>
      <c r="BB404" s="4">
        <f t="shared" si="303"/>
        <v>1897.1450000000136</v>
      </c>
      <c r="BC404" s="4">
        <f t="shared" si="304"/>
        <v>1003.2759999999997</v>
      </c>
      <c r="BE404"/>
      <c r="BG404" s="6"/>
      <c r="BM404">
        <f t="shared" si="305"/>
        <v>1</v>
      </c>
    </row>
    <row r="405" spans="1:65" x14ac:dyDescent="0.25">
      <c r="A405">
        <v>2110</v>
      </c>
      <c r="B405" s="1">
        <v>44245</v>
      </c>
      <c r="C405" s="2">
        <v>3915.86</v>
      </c>
      <c r="D405" s="2">
        <v>3921.98</v>
      </c>
      <c r="E405" s="2">
        <v>3885.03</v>
      </c>
      <c r="F405" s="2">
        <v>3913.97</v>
      </c>
      <c r="G405" s="2">
        <v>4773430000</v>
      </c>
      <c r="H405" s="2">
        <f t="shared" si="306"/>
        <v>28.829452224340969</v>
      </c>
      <c r="I405" s="2">
        <f t="shared" si="307"/>
        <v>3859.5545000000006</v>
      </c>
      <c r="J405" s="2">
        <f t="shared" si="308"/>
        <v>27.089106452983135</v>
      </c>
      <c r="K405" s="2">
        <f t="shared" si="309"/>
        <v>-15.4699999999998</v>
      </c>
      <c r="L405" s="18">
        <v>0.14399999999999999</v>
      </c>
      <c r="M405" s="19">
        <v>24.143067239714412</v>
      </c>
      <c r="N405" s="4">
        <f t="shared" si="282"/>
        <v>46.299999999999727</v>
      </c>
      <c r="O405" s="4">
        <f t="shared" si="310"/>
        <v>32.938999999999986</v>
      </c>
      <c r="P405" s="4">
        <f t="shared" si="283"/>
        <v>7.6585112781954887</v>
      </c>
      <c r="Q405" s="4">
        <f t="shared" si="311"/>
        <v>4.1534533438548022</v>
      </c>
      <c r="R405" s="18">
        <f t="shared" si="284"/>
        <v>3938.2627368421054</v>
      </c>
      <c r="S405" s="2">
        <f t="shared" si="285"/>
        <v>24.292736842105569</v>
      </c>
      <c r="T405" s="22">
        <f t="shared" si="286"/>
        <v>0</v>
      </c>
      <c r="U405" s="29">
        <f t="shared" si="287"/>
        <v>3917.429035922481</v>
      </c>
      <c r="V405" s="30">
        <f t="shared" si="288"/>
        <v>3.4590359224812346</v>
      </c>
      <c r="W405" s="31">
        <f t="shared" si="312"/>
        <v>1</v>
      </c>
      <c r="X405" s="35">
        <f t="shared" si="289"/>
        <v>3909.4566666666651</v>
      </c>
      <c r="Y405" s="30">
        <f t="shared" si="290"/>
        <v>4.5133333333346854</v>
      </c>
      <c r="Z405" s="31">
        <f t="shared" si="313"/>
        <v>1</v>
      </c>
      <c r="AA405" s="29">
        <f t="shared" si="291"/>
        <v>3916.3129042266669</v>
      </c>
      <c r="AB405" s="30">
        <f t="shared" si="292"/>
        <v>2.3429042266670876</v>
      </c>
      <c r="AC405" s="31">
        <f t="shared" si="314"/>
        <v>1</v>
      </c>
      <c r="AD405" s="32">
        <f t="shared" si="293"/>
        <v>1</v>
      </c>
      <c r="AE405" s="33">
        <f t="shared" si="294"/>
        <v>1</v>
      </c>
      <c r="AF405" s="33">
        <f t="shared" si="295"/>
        <v>1</v>
      </c>
      <c r="AG405" s="33">
        <f t="shared" si="296"/>
        <v>0</v>
      </c>
      <c r="AH405" s="38">
        <f t="shared" si="297"/>
        <v>1</v>
      </c>
      <c r="AI405" s="33">
        <f t="shared" si="298"/>
        <v>1</v>
      </c>
      <c r="AJ405" s="39">
        <f t="shared" si="299"/>
        <v>1</v>
      </c>
      <c r="AK405" s="43">
        <f t="shared" si="300"/>
        <v>1</v>
      </c>
      <c r="AL405" s="4">
        <f t="shared" si="315"/>
        <v>6.1199999999998909</v>
      </c>
      <c r="AM405" s="4">
        <f t="shared" si="316"/>
        <v>5.6670957733331306</v>
      </c>
      <c r="AN405" s="4">
        <f t="shared" si="317"/>
        <v>5.6670957733331306</v>
      </c>
      <c r="AO405" s="4">
        <f t="shared" si="318"/>
        <v>-30.829999999999927</v>
      </c>
      <c r="AP405" s="4">
        <f t="shared" si="319"/>
        <v>31.282904226666687</v>
      </c>
      <c r="AQ405" s="4">
        <f t="shared" si="320"/>
        <v>30.829999999999927</v>
      </c>
      <c r="AR405" s="4">
        <f t="shared" si="301"/>
        <v>1.8900000000003274</v>
      </c>
      <c r="AS405">
        <f t="shared" si="321"/>
        <v>30.829999999999927</v>
      </c>
      <c r="AT405" s="6">
        <f t="shared" si="322"/>
        <v>1</v>
      </c>
      <c r="AU405" s="4">
        <f t="shared" si="323"/>
        <v>-4.3102356682236866</v>
      </c>
      <c r="AV405" s="4">
        <f t="shared" si="324"/>
        <v>22.553067239714085</v>
      </c>
      <c r="AW405">
        <f t="shared" si="325"/>
        <v>0</v>
      </c>
      <c r="AX405">
        <f t="shared" si="326"/>
        <v>1</v>
      </c>
      <c r="AY405">
        <f t="shared" si="327"/>
        <v>0</v>
      </c>
      <c r="AZ405" s="4">
        <f t="shared" si="302"/>
        <v>-3.9100000000000006</v>
      </c>
      <c r="BA405" s="4">
        <f t="shared" si="328"/>
        <v>1999.9750000000015</v>
      </c>
      <c r="BB405" s="4">
        <f t="shared" si="303"/>
        <v>1890.2050000000136</v>
      </c>
      <c r="BC405" s="4">
        <f t="shared" si="304"/>
        <v>1001.1560000000001</v>
      </c>
      <c r="BE405"/>
      <c r="BG405" s="6"/>
      <c r="BM405">
        <f t="shared" si="305"/>
        <v>1</v>
      </c>
    </row>
    <row r="406" spans="1:65" x14ac:dyDescent="0.25">
      <c r="A406">
        <v>2109</v>
      </c>
      <c r="B406" s="1">
        <v>44244</v>
      </c>
      <c r="C406" s="2">
        <v>3918.5</v>
      </c>
      <c r="D406" s="2">
        <v>3933.61</v>
      </c>
      <c r="E406" s="2">
        <v>3900.43</v>
      </c>
      <c r="F406" s="2">
        <v>3931.33</v>
      </c>
      <c r="G406" s="2">
        <v>4718280000</v>
      </c>
      <c r="H406" s="2">
        <f t="shared" si="306"/>
        <v>34.708954096089499</v>
      </c>
      <c r="I406" s="2">
        <f t="shared" si="307"/>
        <v>3854.5725000000007</v>
      </c>
      <c r="J406" s="2">
        <f t="shared" si="308"/>
        <v>35.039795586402072</v>
      </c>
      <c r="K406" s="2">
        <f t="shared" si="309"/>
        <v>-14.090000000000146</v>
      </c>
      <c r="L406" s="18">
        <v>0.13750000000000001</v>
      </c>
      <c r="M406" s="19">
        <v>23.060664636327168</v>
      </c>
      <c r="N406" s="4">
        <f t="shared" si="282"/>
        <v>33.180000000000291</v>
      </c>
      <c r="O406" s="4">
        <f t="shared" si="310"/>
        <v>31.392000000000053</v>
      </c>
      <c r="P406" s="4">
        <f t="shared" si="283"/>
        <v>6.9327368421052666</v>
      </c>
      <c r="Q406" s="4">
        <f t="shared" si="311"/>
        <v>4.0231690320027145</v>
      </c>
      <c r="R406" s="18">
        <f t="shared" si="284"/>
        <v>3939.1857293233084</v>
      </c>
      <c r="S406" s="2">
        <f t="shared" si="285"/>
        <v>7.8557293233084238</v>
      </c>
      <c r="T406" s="22">
        <f t="shared" si="286"/>
        <v>1</v>
      </c>
      <c r="U406" s="29">
        <f t="shared" si="287"/>
        <v>3919.9618822974408</v>
      </c>
      <c r="V406" s="30">
        <f t="shared" si="288"/>
        <v>11.368117702559175</v>
      </c>
      <c r="W406" s="31">
        <f t="shared" si="312"/>
        <v>1</v>
      </c>
      <c r="X406" s="35">
        <f t="shared" si="289"/>
        <v>3927.6373333333345</v>
      </c>
      <c r="Y406" s="30">
        <f t="shared" si="290"/>
        <v>3.6926666666654455</v>
      </c>
      <c r="Z406" s="31">
        <f t="shared" si="313"/>
        <v>1</v>
      </c>
      <c r="AA406" s="29">
        <f t="shared" si="291"/>
        <v>3921.0364454424662</v>
      </c>
      <c r="AB406" s="30">
        <f t="shared" si="292"/>
        <v>10.293554557533753</v>
      </c>
      <c r="AC406" s="31">
        <f t="shared" si="314"/>
        <v>1</v>
      </c>
      <c r="AD406" s="32">
        <f t="shared" si="293"/>
        <v>1</v>
      </c>
      <c r="AE406" s="33">
        <f t="shared" si="294"/>
        <v>1</v>
      </c>
      <c r="AF406" s="33">
        <f t="shared" si="295"/>
        <v>1</v>
      </c>
      <c r="AG406" s="33">
        <f t="shared" si="296"/>
        <v>0</v>
      </c>
      <c r="AH406" s="38">
        <f t="shared" si="297"/>
        <v>1</v>
      </c>
      <c r="AI406" s="33">
        <f t="shared" si="298"/>
        <v>1</v>
      </c>
      <c r="AJ406" s="39">
        <f t="shared" si="299"/>
        <v>1</v>
      </c>
      <c r="AK406" s="43">
        <f t="shared" si="300"/>
        <v>1</v>
      </c>
      <c r="AL406" s="4">
        <f t="shared" si="315"/>
        <v>15.110000000000127</v>
      </c>
      <c r="AM406" s="4">
        <f t="shared" si="316"/>
        <v>12.573554557533953</v>
      </c>
      <c r="AN406" s="4">
        <f t="shared" si="317"/>
        <v>12.573554557533953</v>
      </c>
      <c r="AO406" s="4">
        <f t="shared" si="318"/>
        <v>-18.070000000000164</v>
      </c>
      <c r="AP406" s="4">
        <f t="shared" si="319"/>
        <v>20.606445442466338</v>
      </c>
      <c r="AQ406" s="4">
        <f t="shared" si="320"/>
        <v>18.070000000000164</v>
      </c>
      <c r="AR406" s="4">
        <f t="shared" si="301"/>
        <v>12.829999999999927</v>
      </c>
      <c r="AS406">
        <f t="shared" si="321"/>
        <v>18.070000000000164</v>
      </c>
      <c r="AT406" s="6">
        <f t="shared" si="322"/>
        <v>0</v>
      </c>
      <c r="AU406" s="4">
        <f t="shared" si="323"/>
        <v>10.365731561565891</v>
      </c>
      <c r="AV406" s="4">
        <f t="shared" si="324"/>
        <v>10.530664636327241</v>
      </c>
      <c r="AW406">
        <f t="shared" si="325"/>
        <v>0</v>
      </c>
      <c r="AX406">
        <f t="shared" si="326"/>
        <v>0</v>
      </c>
      <c r="AY406">
        <f t="shared" si="327"/>
        <v>0</v>
      </c>
      <c r="AZ406" s="4">
        <f t="shared" si="302"/>
        <v>6.94</v>
      </c>
      <c r="BA406" s="4">
        <f t="shared" si="328"/>
        <v>2003.8850000000016</v>
      </c>
      <c r="BB406" s="4">
        <f t="shared" si="303"/>
        <v>1894.1150000000137</v>
      </c>
      <c r="BC406" s="4">
        <f t="shared" si="304"/>
        <v>1002.2119999999999</v>
      </c>
      <c r="BE406"/>
      <c r="BG406" s="6"/>
      <c r="BM406">
        <f t="shared" si="305"/>
        <v>1</v>
      </c>
    </row>
    <row r="407" spans="1:65" x14ac:dyDescent="0.25">
      <c r="A407">
        <v>2108</v>
      </c>
      <c r="B407" s="1">
        <v>44243</v>
      </c>
      <c r="C407" s="2">
        <v>3939.61</v>
      </c>
      <c r="D407" s="2">
        <v>3950.43</v>
      </c>
      <c r="E407" s="2">
        <v>3923.85</v>
      </c>
      <c r="F407" s="2">
        <v>3932.59</v>
      </c>
      <c r="G407" s="2">
        <v>5037360000</v>
      </c>
      <c r="H407" s="2">
        <f t="shared" si="306"/>
        <v>46.802393682849669</v>
      </c>
      <c r="I407" s="2">
        <f t="shared" si="307"/>
        <v>3847.7415000000001</v>
      </c>
      <c r="J407" s="2">
        <f t="shared" si="308"/>
        <v>42.477441799643508</v>
      </c>
      <c r="K407" s="2">
        <f t="shared" si="309"/>
        <v>4.7800000000002001</v>
      </c>
      <c r="L407" s="18">
        <v>0.14735000000000001</v>
      </c>
      <c r="M407" s="19">
        <v>24.726723097013963</v>
      </c>
      <c r="N407" s="4">
        <f t="shared" si="282"/>
        <v>26.579999999999927</v>
      </c>
      <c r="O407" s="4">
        <f t="shared" si="310"/>
        <v>34.997000000000028</v>
      </c>
      <c r="P407" s="4">
        <f t="shared" si="283"/>
        <v>6.5957293233082783</v>
      </c>
      <c r="Q407" s="4">
        <f t="shared" si="311"/>
        <v>3.7484161472843738</v>
      </c>
      <c r="R407" s="18">
        <f t="shared" si="284"/>
        <v>3941.3076992481201</v>
      </c>
      <c r="S407" s="2">
        <f t="shared" si="285"/>
        <v>8.7176992481199704</v>
      </c>
      <c r="T407" s="22">
        <f t="shared" si="286"/>
        <v>1</v>
      </c>
      <c r="U407" s="29">
        <f t="shared" si="287"/>
        <v>3940.8485253602307</v>
      </c>
      <c r="V407" s="30">
        <f t="shared" si="288"/>
        <v>8.2585253602305784</v>
      </c>
      <c r="W407" s="31">
        <f t="shared" si="312"/>
        <v>1</v>
      </c>
      <c r="X407" s="35">
        <f t="shared" si="289"/>
        <v>3937.4077333333371</v>
      </c>
      <c r="Y407" s="30">
        <f t="shared" si="290"/>
        <v>4.8177333333369461</v>
      </c>
      <c r="Z407" s="31">
        <f t="shared" si="313"/>
        <v>1</v>
      </c>
      <c r="AA407" s="29">
        <f t="shared" si="291"/>
        <v>3940.3668144764652</v>
      </c>
      <c r="AB407" s="30">
        <f t="shared" si="292"/>
        <v>7.776814476465006</v>
      </c>
      <c r="AC407" s="31">
        <f t="shared" si="314"/>
        <v>1</v>
      </c>
      <c r="AD407" s="32">
        <f t="shared" si="293"/>
        <v>1</v>
      </c>
      <c r="AE407" s="33">
        <f t="shared" si="294"/>
        <v>0</v>
      </c>
      <c r="AF407" s="33">
        <f t="shared" si="295"/>
        <v>1</v>
      </c>
      <c r="AG407" s="33">
        <f t="shared" si="296"/>
        <v>0</v>
      </c>
      <c r="AH407" s="38">
        <f t="shared" si="297"/>
        <v>1</v>
      </c>
      <c r="AI407" s="33">
        <f t="shared" si="298"/>
        <v>1</v>
      </c>
      <c r="AJ407" s="39">
        <f t="shared" si="299"/>
        <v>1</v>
      </c>
      <c r="AK407" s="43">
        <f t="shared" si="300"/>
        <v>1</v>
      </c>
      <c r="AL407" s="4">
        <f t="shared" si="315"/>
        <v>10.819999999999709</v>
      </c>
      <c r="AM407" s="4">
        <f t="shared" si="316"/>
        <v>10.063185523534685</v>
      </c>
      <c r="AN407" s="4">
        <f t="shared" si="317"/>
        <v>10.063185523534685</v>
      </c>
      <c r="AO407" s="4">
        <f t="shared" si="318"/>
        <v>-15.760000000000218</v>
      </c>
      <c r="AP407" s="4">
        <f t="shared" si="319"/>
        <v>16.516814476465242</v>
      </c>
      <c r="AQ407" s="4">
        <f t="shared" si="320"/>
        <v>15.760000000000218</v>
      </c>
      <c r="AR407" s="4">
        <f t="shared" si="301"/>
        <v>7.0199999999999818</v>
      </c>
      <c r="AS407">
        <f t="shared" si="321"/>
        <v>15.760000000000218</v>
      </c>
      <c r="AT407" s="6">
        <f t="shared" si="322"/>
        <v>0</v>
      </c>
      <c r="AU407" s="4">
        <f t="shared" si="323"/>
        <v>6.8761572686966907</v>
      </c>
      <c r="AV407" s="4">
        <f t="shared" si="324"/>
        <v>18.006723097013982</v>
      </c>
      <c r="AW407">
        <f t="shared" si="325"/>
        <v>0</v>
      </c>
      <c r="AX407">
        <f t="shared" si="326"/>
        <v>0</v>
      </c>
      <c r="AY407">
        <f t="shared" si="327"/>
        <v>0</v>
      </c>
      <c r="AZ407" s="4">
        <f t="shared" si="302"/>
        <v>6.94</v>
      </c>
      <c r="BA407" s="4">
        <f t="shared" si="328"/>
        <v>1996.9450000000015</v>
      </c>
      <c r="BB407" s="4">
        <f t="shared" si="303"/>
        <v>1887.1750000000136</v>
      </c>
      <c r="BC407" s="4">
        <f t="shared" si="304"/>
        <v>1010.6560000000001</v>
      </c>
      <c r="BE407"/>
      <c r="BG407" s="6"/>
      <c r="BM407">
        <f t="shared" si="305"/>
        <v>1</v>
      </c>
    </row>
    <row r="408" spans="1:65" x14ac:dyDescent="0.25">
      <c r="A408">
        <v>2107</v>
      </c>
      <c r="B408" s="1">
        <v>44239</v>
      </c>
      <c r="C408" s="2">
        <v>3911.65</v>
      </c>
      <c r="D408" s="2">
        <v>3937.23</v>
      </c>
      <c r="E408" s="2">
        <v>3905.78</v>
      </c>
      <c r="F408" s="2">
        <v>3934.83</v>
      </c>
      <c r="G408" s="2">
        <v>4119260000</v>
      </c>
      <c r="H408" s="2">
        <f t="shared" si="306"/>
        <v>62.871305811510268</v>
      </c>
      <c r="I408" s="2">
        <f t="shared" si="307"/>
        <v>3840.1974999999998</v>
      </c>
      <c r="J408" s="2">
        <f t="shared" si="308"/>
        <v>55.948937666881839</v>
      </c>
      <c r="K408" s="2">
        <f t="shared" si="309"/>
        <v>-4.7300000000000182</v>
      </c>
      <c r="L408" s="18">
        <v>0.11785000000000001</v>
      </c>
      <c r="M408" s="19">
        <v>19.683615016258184</v>
      </c>
      <c r="N408" s="4">
        <f t="shared" si="282"/>
        <v>31.449999999999818</v>
      </c>
      <c r="O408" s="4">
        <f t="shared" si="310"/>
        <v>39.347000000000072</v>
      </c>
      <c r="P408" s="4">
        <f t="shared" si="283"/>
        <v>6.4776992481203033</v>
      </c>
      <c r="Q408" s="4">
        <f t="shared" si="311"/>
        <v>3.1757060518731985</v>
      </c>
      <c r="R408" s="18">
        <f t="shared" si="284"/>
        <v>3922.0673157894739</v>
      </c>
      <c r="S408" s="2">
        <f t="shared" si="285"/>
        <v>12.762684210526004</v>
      </c>
      <c r="T408" s="22">
        <f t="shared" si="286"/>
        <v>1</v>
      </c>
      <c r="U408" s="29">
        <f t="shared" si="287"/>
        <v>3912.6948244167702</v>
      </c>
      <c r="V408" s="30">
        <f t="shared" si="288"/>
        <v>22.135175583229739</v>
      </c>
      <c r="W408" s="31">
        <f t="shared" si="312"/>
        <v>0</v>
      </c>
      <c r="X408" s="35">
        <f t="shared" si="289"/>
        <v>3910.4334666666673</v>
      </c>
      <c r="Y408" s="30">
        <f t="shared" si="290"/>
        <v>24.396533333332627</v>
      </c>
      <c r="Z408" s="31">
        <f t="shared" si="313"/>
        <v>0</v>
      </c>
      <c r="AA408" s="29">
        <f t="shared" si="291"/>
        <v>3912.3782343317557</v>
      </c>
      <c r="AB408" s="30">
        <f t="shared" si="292"/>
        <v>22.451765668244207</v>
      </c>
      <c r="AC408" s="31">
        <f t="shared" si="314"/>
        <v>0</v>
      </c>
      <c r="AD408" s="32">
        <f t="shared" si="293"/>
        <v>-1</v>
      </c>
      <c r="AE408" s="33">
        <f t="shared" si="294"/>
        <v>-1</v>
      </c>
      <c r="AF408" s="33">
        <f t="shared" si="295"/>
        <v>-1</v>
      </c>
      <c r="AG408" s="33">
        <f t="shared" si="296"/>
        <v>-1</v>
      </c>
      <c r="AH408" s="38">
        <f t="shared" si="297"/>
        <v>-1</v>
      </c>
      <c r="AI408" s="33">
        <f t="shared" si="298"/>
        <v>-1</v>
      </c>
      <c r="AJ408" s="39">
        <f t="shared" si="299"/>
        <v>-1</v>
      </c>
      <c r="AK408" s="43">
        <f t="shared" si="300"/>
        <v>-1</v>
      </c>
      <c r="AL408" s="4">
        <f t="shared" si="315"/>
        <v>25.579999999999927</v>
      </c>
      <c r="AM408" s="4">
        <f t="shared" si="316"/>
        <v>24.851765668244298</v>
      </c>
      <c r="AN408" s="4">
        <f t="shared" si="317"/>
        <v>24.851765668244298</v>
      </c>
      <c r="AO408" s="4">
        <f t="shared" si="318"/>
        <v>-5.8699999999998909</v>
      </c>
      <c r="AP408" s="4">
        <f t="shared" si="319"/>
        <v>6.5982343317555205</v>
      </c>
      <c r="AQ408" s="4">
        <f t="shared" si="320"/>
        <v>5.8699999999998909</v>
      </c>
      <c r="AR408" s="4">
        <f t="shared" si="301"/>
        <v>23.179999999999836</v>
      </c>
      <c r="AS408">
        <f t="shared" si="321"/>
        <v>24.851765668244298</v>
      </c>
      <c r="AT408" s="6">
        <f t="shared" si="322"/>
        <v>0</v>
      </c>
      <c r="AU408" s="4">
        <f t="shared" si="323"/>
        <v>4.7909076932359795E-2</v>
      </c>
      <c r="AV408" s="4">
        <f t="shared" si="324"/>
        <v>-3.1963849837416527</v>
      </c>
      <c r="AW408">
        <f t="shared" si="325"/>
        <v>0</v>
      </c>
      <c r="AX408">
        <f t="shared" si="326"/>
        <v>0</v>
      </c>
      <c r="AY408">
        <f t="shared" si="327"/>
        <v>1</v>
      </c>
      <c r="AZ408" s="4">
        <f t="shared" si="302"/>
        <v>-3.9100000000000006</v>
      </c>
      <c r="BA408" s="4">
        <f t="shared" si="328"/>
        <v>1990.0050000000015</v>
      </c>
      <c r="BB408" s="4">
        <f t="shared" si="303"/>
        <v>1880.2350000000135</v>
      </c>
      <c r="BC408" s="4">
        <f t="shared" si="304"/>
        <v>999.47200000000009</v>
      </c>
      <c r="BE408"/>
      <c r="BG408" s="6"/>
      <c r="BM408">
        <f t="shared" si="305"/>
        <v>1</v>
      </c>
    </row>
    <row r="409" spans="1:65" x14ac:dyDescent="0.25">
      <c r="A409">
        <v>2106</v>
      </c>
      <c r="B409" s="1">
        <v>44238</v>
      </c>
      <c r="C409" s="2">
        <v>3916.4</v>
      </c>
      <c r="D409" s="2">
        <v>3925.99</v>
      </c>
      <c r="E409" s="2">
        <v>3890.39</v>
      </c>
      <c r="F409" s="2">
        <v>3916.38</v>
      </c>
      <c r="G409" s="2">
        <v>4570080000</v>
      </c>
      <c r="H409" s="2">
        <f t="shared" si="306"/>
        <v>65.526925636209512</v>
      </c>
      <c r="I409" s="2">
        <f t="shared" si="307"/>
        <v>3835.364</v>
      </c>
      <c r="J409" s="2">
        <f t="shared" si="308"/>
        <v>67.247044644512442</v>
      </c>
      <c r="K409" s="2">
        <f t="shared" si="309"/>
        <v>6.5199999999999818</v>
      </c>
      <c r="L409" s="18">
        <v>0.12985000000000002</v>
      </c>
      <c r="M409" s="19">
        <v>21.651891082762312</v>
      </c>
      <c r="N409" s="4">
        <f t="shared" si="282"/>
        <v>35.599999999999909</v>
      </c>
      <c r="O409" s="4">
        <f t="shared" si="310"/>
        <v>45.528000000000112</v>
      </c>
      <c r="P409" s="4">
        <f t="shared" si="283"/>
        <v>5.687315789473689</v>
      </c>
      <c r="Q409" s="4">
        <f t="shared" si="311"/>
        <v>2.6790369660768647</v>
      </c>
      <c r="R409" s="18">
        <f t="shared" si="284"/>
        <v>3914.6545037593987</v>
      </c>
      <c r="S409" s="2">
        <f t="shared" si="285"/>
        <v>1.7254962406013874</v>
      </c>
      <c r="T409" s="22">
        <f t="shared" si="286"/>
        <v>1</v>
      </c>
      <c r="U409" s="29">
        <f t="shared" si="287"/>
        <v>3917.415367303834</v>
      </c>
      <c r="V409" s="30">
        <f t="shared" si="288"/>
        <v>1.0353673038339366</v>
      </c>
      <c r="W409" s="31">
        <f t="shared" si="312"/>
        <v>1</v>
      </c>
      <c r="X409" s="35">
        <f t="shared" si="289"/>
        <v>3919.6724000000008</v>
      </c>
      <c r="Y409" s="30">
        <f t="shared" si="290"/>
        <v>3.2924000000007254</v>
      </c>
      <c r="Z409" s="31">
        <f t="shared" si="313"/>
        <v>1</v>
      </c>
      <c r="AA409" s="29">
        <f t="shared" si="291"/>
        <v>3917.7313518812971</v>
      </c>
      <c r="AB409" s="30">
        <f t="shared" si="292"/>
        <v>1.3513518812969778</v>
      </c>
      <c r="AC409" s="31">
        <f t="shared" si="314"/>
        <v>1</v>
      </c>
      <c r="AD409" s="32">
        <f t="shared" si="293"/>
        <v>1</v>
      </c>
      <c r="AE409" s="33">
        <f t="shared" si="294"/>
        <v>1</v>
      </c>
      <c r="AF409" s="33">
        <f t="shared" si="295"/>
        <v>1</v>
      </c>
      <c r="AG409" s="33">
        <f t="shared" si="296"/>
        <v>0</v>
      </c>
      <c r="AH409" s="38">
        <f t="shared" si="297"/>
        <v>1</v>
      </c>
      <c r="AI409" s="33">
        <f t="shared" si="298"/>
        <v>1</v>
      </c>
      <c r="AJ409" s="39">
        <f t="shared" si="299"/>
        <v>1</v>
      </c>
      <c r="AK409" s="43">
        <f t="shared" si="300"/>
        <v>1</v>
      </c>
      <c r="AL409" s="4">
        <f t="shared" si="315"/>
        <v>9.5899999999996908</v>
      </c>
      <c r="AM409" s="4">
        <f t="shared" si="316"/>
        <v>8.2586481187026948</v>
      </c>
      <c r="AN409" s="4">
        <f t="shared" si="317"/>
        <v>8.2586481187026948</v>
      </c>
      <c r="AO409" s="4">
        <f t="shared" si="318"/>
        <v>-26.010000000000218</v>
      </c>
      <c r="AP409" s="4">
        <f t="shared" si="319"/>
        <v>27.341351881297214</v>
      </c>
      <c r="AQ409" s="4">
        <f t="shared" si="320"/>
        <v>26.010000000000218</v>
      </c>
      <c r="AR409" s="4">
        <f t="shared" si="301"/>
        <v>1.999999999998181E-2</v>
      </c>
      <c r="AS409">
        <f t="shared" si="321"/>
        <v>26.010000000000218</v>
      </c>
      <c r="AT409" s="6">
        <f t="shared" si="322"/>
        <v>0</v>
      </c>
      <c r="AU409" s="4">
        <f t="shared" si="323"/>
        <v>1.2672914152044576</v>
      </c>
      <c r="AV409" s="4">
        <f t="shared" si="324"/>
        <v>21.931891082762331</v>
      </c>
      <c r="AW409">
        <f t="shared" si="325"/>
        <v>0</v>
      </c>
      <c r="AX409">
        <f t="shared" si="326"/>
        <v>0</v>
      </c>
      <c r="AY409">
        <f t="shared" si="327"/>
        <v>0</v>
      </c>
      <c r="AZ409" s="4">
        <f t="shared" si="302"/>
        <v>6.94</v>
      </c>
      <c r="BA409" s="4">
        <f t="shared" si="328"/>
        <v>1993.9150000000016</v>
      </c>
      <c r="BB409" s="4">
        <f t="shared" si="303"/>
        <v>1884.1450000000136</v>
      </c>
      <c r="BC409" s="4">
        <f t="shared" si="304"/>
        <v>1001.3720000000001</v>
      </c>
      <c r="BE409"/>
      <c r="BG409" s="6"/>
      <c r="BM409">
        <f t="shared" si="305"/>
        <v>1</v>
      </c>
    </row>
    <row r="410" spans="1:65" x14ac:dyDescent="0.25">
      <c r="A410">
        <v>2105</v>
      </c>
      <c r="B410" s="1">
        <v>44237</v>
      </c>
      <c r="C410" s="2">
        <v>3920.78</v>
      </c>
      <c r="D410" s="2">
        <v>3931.5</v>
      </c>
      <c r="E410" s="2">
        <v>3884.94</v>
      </c>
      <c r="F410" s="2">
        <v>3909.88</v>
      </c>
      <c r="G410" s="2">
        <v>4815380000</v>
      </c>
      <c r="H410" s="2">
        <f t="shared" si="306"/>
        <v>67.021069324006845</v>
      </c>
      <c r="I410" s="2">
        <f t="shared" si="307"/>
        <v>3829.6554999999994</v>
      </c>
      <c r="J410" s="2">
        <f t="shared" si="308"/>
        <v>67.135456284487375</v>
      </c>
      <c r="K410" s="2">
        <f t="shared" si="309"/>
        <v>9.5500000000001819</v>
      </c>
      <c r="L410" s="18">
        <v>0.14219999999999999</v>
      </c>
      <c r="M410" s="19">
        <v>23.719383839308417</v>
      </c>
      <c r="N410" s="4">
        <f t="shared" si="282"/>
        <v>46.559999999999945</v>
      </c>
      <c r="O410" s="4">
        <f t="shared" si="310"/>
        <v>49.941000000000123</v>
      </c>
      <c r="P410" s="4">
        <f t="shared" si="283"/>
        <v>4.7745037593984998</v>
      </c>
      <c r="Q410" s="4">
        <f t="shared" si="311"/>
        <v>2.6035059072670541</v>
      </c>
      <c r="R410" s="18">
        <f t="shared" si="284"/>
        <v>3915.1576842105264</v>
      </c>
      <c r="S410" s="2">
        <f t="shared" si="285"/>
        <v>5.2776842105263313</v>
      </c>
      <c r="T410" s="22">
        <f t="shared" si="286"/>
        <v>1</v>
      </c>
      <c r="U410" s="29">
        <f t="shared" si="287"/>
        <v>3921.8009538843071</v>
      </c>
      <c r="V410" s="30">
        <f t="shared" si="288"/>
        <v>11.920953884306982</v>
      </c>
      <c r="W410" s="31">
        <f t="shared" si="312"/>
        <v>1</v>
      </c>
      <c r="X410" s="35">
        <f t="shared" si="289"/>
        <v>3925.9949333333388</v>
      </c>
      <c r="Y410" s="30">
        <f t="shared" si="290"/>
        <v>16.11493333333874</v>
      </c>
      <c r="Z410" s="31">
        <f t="shared" si="313"/>
        <v>1</v>
      </c>
      <c r="AA410" s="29">
        <f t="shared" si="291"/>
        <v>3922.3881110071716</v>
      </c>
      <c r="AB410" s="30">
        <f t="shared" si="292"/>
        <v>12.508111007171465</v>
      </c>
      <c r="AC410" s="31">
        <f t="shared" si="314"/>
        <v>1</v>
      </c>
      <c r="AD410" s="32">
        <f t="shared" si="293"/>
        <v>1</v>
      </c>
      <c r="AE410" s="33">
        <f t="shared" si="294"/>
        <v>1</v>
      </c>
      <c r="AF410" s="33">
        <f t="shared" si="295"/>
        <v>0</v>
      </c>
      <c r="AG410" s="33">
        <f t="shared" si="296"/>
        <v>0</v>
      </c>
      <c r="AH410" s="38">
        <f t="shared" si="297"/>
        <v>1</v>
      </c>
      <c r="AI410" s="33">
        <f t="shared" si="298"/>
        <v>1</v>
      </c>
      <c r="AJ410" s="39">
        <f t="shared" si="299"/>
        <v>1</v>
      </c>
      <c r="AK410" s="43">
        <f t="shared" si="300"/>
        <v>1</v>
      </c>
      <c r="AL410" s="4">
        <f t="shared" si="315"/>
        <v>10.7199999999998</v>
      </c>
      <c r="AM410" s="4">
        <f t="shared" si="316"/>
        <v>9.1118889928284261</v>
      </c>
      <c r="AN410" s="4">
        <f t="shared" si="317"/>
        <v>9.1118889928284261</v>
      </c>
      <c r="AO410" s="4">
        <f t="shared" si="318"/>
        <v>-35.840000000000146</v>
      </c>
      <c r="AP410" s="4">
        <f t="shared" si="319"/>
        <v>37.448111007171519</v>
      </c>
      <c r="AQ410" s="4">
        <f t="shared" si="320"/>
        <v>35.840000000000146</v>
      </c>
      <c r="AR410" s="4">
        <f t="shared" si="301"/>
        <v>10.900000000000091</v>
      </c>
      <c r="AS410">
        <f t="shared" si="321"/>
        <v>35.840000000000146</v>
      </c>
      <c r="AT410" s="6">
        <f t="shared" si="322"/>
        <v>1</v>
      </c>
      <c r="AU410" s="4">
        <f t="shared" si="323"/>
        <v>-9.5212934211588056</v>
      </c>
      <c r="AV410" s="4">
        <f t="shared" si="324"/>
        <v>13.119383839308327</v>
      </c>
      <c r="AW410">
        <f t="shared" si="325"/>
        <v>0</v>
      </c>
      <c r="AX410">
        <f t="shared" si="326"/>
        <v>1</v>
      </c>
      <c r="AY410">
        <f t="shared" si="327"/>
        <v>0</v>
      </c>
      <c r="AZ410" s="4">
        <f t="shared" si="302"/>
        <v>-3.9100000000000006</v>
      </c>
      <c r="BA410" s="4">
        <f t="shared" si="328"/>
        <v>1986.9750000000015</v>
      </c>
      <c r="BB410" s="4">
        <f t="shared" si="303"/>
        <v>1877.2050000000136</v>
      </c>
      <c r="BC410" s="4">
        <f t="shared" si="304"/>
        <v>1003.1240000000003</v>
      </c>
      <c r="BE410"/>
      <c r="BG410" s="6"/>
      <c r="BM410">
        <f t="shared" si="305"/>
        <v>1</v>
      </c>
    </row>
    <row r="411" spans="1:65" x14ac:dyDescent="0.25">
      <c r="A411">
        <v>2104</v>
      </c>
      <c r="B411" s="1">
        <v>44236</v>
      </c>
      <c r="C411" s="2">
        <v>3910.49</v>
      </c>
      <c r="D411" s="2">
        <v>3918.35</v>
      </c>
      <c r="E411" s="2">
        <v>3902.64</v>
      </c>
      <c r="F411" s="2">
        <v>3911.23</v>
      </c>
      <c r="G411" s="2">
        <v>4554610000</v>
      </c>
      <c r="H411" s="2">
        <f t="shared" si="306"/>
        <v>59.749527985118341</v>
      </c>
      <c r="I411" s="2">
        <f t="shared" si="307"/>
        <v>3823.6974999999993</v>
      </c>
      <c r="J411" s="2">
        <f t="shared" si="308"/>
        <v>66.316484453438548</v>
      </c>
      <c r="K411" s="2">
        <f t="shared" si="309"/>
        <v>-5.1000000000003638</v>
      </c>
      <c r="L411" s="18">
        <v>0.13705000000000001</v>
      </c>
      <c r="M411" s="19">
        <v>22.885831807688124</v>
      </c>
      <c r="N411" s="4">
        <f t="shared" si="282"/>
        <v>15.710000000000036</v>
      </c>
      <c r="O411" s="4">
        <f t="shared" si="310"/>
        <v>56.999000000000116</v>
      </c>
      <c r="P411" s="4">
        <f t="shared" si="283"/>
        <v>3.9276842105263157</v>
      </c>
      <c r="Q411" s="4">
        <f t="shared" si="311"/>
        <v>2.617830472581363</v>
      </c>
      <c r="R411" s="18">
        <f t="shared" si="284"/>
        <v>3918.5086766917293</v>
      </c>
      <c r="S411" s="2">
        <f t="shared" si="285"/>
        <v>7.278676691729288</v>
      </c>
      <c r="T411" s="22">
        <f t="shared" si="286"/>
        <v>1</v>
      </c>
      <c r="U411" s="29">
        <f t="shared" si="287"/>
        <v>3911.5378056773357</v>
      </c>
      <c r="V411" s="30">
        <f t="shared" si="288"/>
        <v>0.30780567733563657</v>
      </c>
      <c r="W411" s="31">
        <f t="shared" si="312"/>
        <v>1</v>
      </c>
      <c r="X411" s="35">
        <f t="shared" si="289"/>
        <v>3914.3949333333367</v>
      </c>
      <c r="Y411" s="30">
        <f t="shared" si="290"/>
        <v>3.1649333333366485</v>
      </c>
      <c r="Z411" s="31">
        <f t="shared" si="313"/>
        <v>1</v>
      </c>
      <c r="AA411" s="29">
        <f t="shared" si="291"/>
        <v>3911.9378035491759</v>
      </c>
      <c r="AB411" s="30">
        <f t="shared" si="292"/>
        <v>0.70780354917587829</v>
      </c>
      <c r="AC411" s="31">
        <f t="shared" si="314"/>
        <v>1</v>
      </c>
      <c r="AD411" s="32">
        <f t="shared" si="293"/>
        <v>1</v>
      </c>
      <c r="AE411" s="33">
        <f t="shared" si="294"/>
        <v>0</v>
      </c>
      <c r="AF411" s="33">
        <f t="shared" si="295"/>
        <v>0</v>
      </c>
      <c r="AG411" s="33">
        <f t="shared" si="296"/>
        <v>0</v>
      </c>
      <c r="AH411" s="38">
        <f t="shared" si="297"/>
        <v>1</v>
      </c>
      <c r="AI411" s="33">
        <f t="shared" si="298"/>
        <v>1</v>
      </c>
      <c r="AJ411" s="39">
        <f t="shared" si="299"/>
        <v>1</v>
      </c>
      <c r="AK411" s="43">
        <f t="shared" si="300"/>
        <v>0</v>
      </c>
      <c r="AL411" s="4">
        <f t="shared" si="315"/>
        <v>7.8600000000001273</v>
      </c>
      <c r="AM411" s="4">
        <f t="shared" si="316"/>
        <v>6.4121964508240126</v>
      </c>
      <c r="AN411" s="4">
        <f t="shared" si="317"/>
        <v>6.4121964508240126</v>
      </c>
      <c r="AO411" s="4">
        <f t="shared" si="318"/>
        <v>-7.8499999999999091</v>
      </c>
      <c r="AP411" s="4">
        <f t="shared" si="319"/>
        <v>9.2978035491760238</v>
      </c>
      <c r="AQ411" s="4">
        <f t="shared" si="320"/>
        <v>7.8499999999999091</v>
      </c>
      <c r="AR411" s="4">
        <f t="shared" si="301"/>
        <v>0.74000000000023647</v>
      </c>
      <c r="AS411">
        <f t="shared" si="321"/>
        <v>7.8499999999999091</v>
      </c>
      <c r="AT411" s="6">
        <f t="shared" si="322"/>
        <v>0</v>
      </c>
      <c r="AU411" s="4">
        <f t="shared" si="323"/>
        <v>17.88461090423926</v>
      </c>
      <c r="AV411" s="4">
        <f t="shared" si="324"/>
        <v>22.445831807687888</v>
      </c>
      <c r="AW411">
        <f t="shared" si="325"/>
        <v>0</v>
      </c>
      <c r="AX411">
        <f t="shared" si="326"/>
        <v>0</v>
      </c>
      <c r="AY411">
        <f t="shared" si="327"/>
        <v>0</v>
      </c>
      <c r="AZ411" s="4">
        <f t="shared" si="302"/>
        <v>6.94</v>
      </c>
      <c r="BA411" s="4">
        <f t="shared" si="328"/>
        <v>1990.8850000000016</v>
      </c>
      <c r="BB411" s="4">
        <f t="shared" si="303"/>
        <v>1881.1150000000137</v>
      </c>
      <c r="BC411" s="4">
        <f t="shared" si="304"/>
        <v>999.00799999999992</v>
      </c>
      <c r="BE411"/>
      <c r="BG411" s="6"/>
      <c r="BM411">
        <f t="shared" si="305"/>
        <v>1</v>
      </c>
    </row>
    <row r="412" spans="1:65" x14ac:dyDescent="0.25">
      <c r="A412">
        <v>2103</v>
      </c>
      <c r="B412" s="1">
        <v>44235</v>
      </c>
      <c r="C412" s="2">
        <v>3892.59</v>
      </c>
      <c r="D412" s="2">
        <v>3915.77</v>
      </c>
      <c r="E412" s="2">
        <v>3892.59</v>
      </c>
      <c r="F412" s="2">
        <v>3915.59</v>
      </c>
      <c r="G412" s="2">
        <v>4635030000</v>
      </c>
      <c r="H412" s="2">
        <f t="shared" si="306"/>
        <v>53.805310518572426</v>
      </c>
      <c r="I412" s="2">
        <f t="shared" si="307"/>
        <v>3818.3299999999995</v>
      </c>
      <c r="J412" s="2">
        <f t="shared" si="308"/>
        <v>61.291904505364649</v>
      </c>
      <c r="K412" s="2">
        <f t="shared" si="309"/>
        <v>5.7600000000002183</v>
      </c>
      <c r="L412" s="18">
        <v>0.13500000000000001</v>
      </c>
      <c r="M412" s="19">
        <v>22.377922525425365</v>
      </c>
      <c r="N412" s="4">
        <f t="shared" si="282"/>
        <v>28.940000000000055</v>
      </c>
      <c r="O412" s="4">
        <f t="shared" si="310"/>
        <v>57.740000000000101</v>
      </c>
      <c r="P412" s="4">
        <f t="shared" si="283"/>
        <v>2.9186766917293196</v>
      </c>
      <c r="Q412" s="4">
        <f t="shared" si="311"/>
        <v>2.686681223937788</v>
      </c>
      <c r="R412" s="18">
        <f t="shared" si="284"/>
        <v>3888.144834586466</v>
      </c>
      <c r="S412" s="2">
        <f t="shared" si="285"/>
        <v>27.445165413534141</v>
      </c>
      <c r="T412" s="22">
        <f t="shared" si="286"/>
        <v>0</v>
      </c>
      <c r="U412" s="29">
        <f t="shared" si="287"/>
        <v>3893.4673476816138</v>
      </c>
      <c r="V412" s="30">
        <f t="shared" si="288"/>
        <v>22.122652318386372</v>
      </c>
      <c r="W412" s="31">
        <f t="shared" si="312"/>
        <v>0</v>
      </c>
      <c r="X412" s="35">
        <f t="shared" si="289"/>
        <v>3904.9785333333421</v>
      </c>
      <c r="Y412" s="30">
        <f t="shared" si="290"/>
        <v>10.611466666658089</v>
      </c>
      <c r="Z412" s="31">
        <f t="shared" si="313"/>
        <v>1</v>
      </c>
      <c r="AA412" s="29">
        <f t="shared" si="291"/>
        <v>3895.0789136728554</v>
      </c>
      <c r="AB412" s="30">
        <f t="shared" si="292"/>
        <v>20.511086327144767</v>
      </c>
      <c r="AC412" s="31">
        <f t="shared" si="314"/>
        <v>0</v>
      </c>
      <c r="AD412" s="32">
        <f t="shared" si="293"/>
        <v>-1</v>
      </c>
      <c r="AE412" s="33">
        <f t="shared" si="294"/>
        <v>-1</v>
      </c>
      <c r="AF412" s="33">
        <f t="shared" si="295"/>
        <v>0</v>
      </c>
      <c r="AG412" s="33">
        <f t="shared" si="296"/>
        <v>0</v>
      </c>
      <c r="AH412" s="38">
        <f t="shared" si="297"/>
        <v>-1</v>
      </c>
      <c r="AI412" s="33">
        <f t="shared" si="298"/>
        <v>-1</v>
      </c>
      <c r="AJ412" s="39">
        <f t="shared" si="299"/>
        <v>-1</v>
      </c>
      <c r="AK412" s="43">
        <f t="shared" si="300"/>
        <v>-1</v>
      </c>
      <c r="AL412" s="4">
        <f t="shared" si="315"/>
        <v>23.179999999999836</v>
      </c>
      <c r="AM412" s="4">
        <f t="shared" si="316"/>
        <v>20.691086327144603</v>
      </c>
      <c r="AN412" s="4">
        <f t="shared" si="317"/>
        <v>20.691086327144603</v>
      </c>
      <c r="AO412" s="4">
        <f t="shared" si="318"/>
        <v>0</v>
      </c>
      <c r="AP412" s="4">
        <f t="shared" si="319"/>
        <v>2.488913672855233</v>
      </c>
      <c r="AQ412" s="4">
        <f t="shared" si="320"/>
        <v>0</v>
      </c>
      <c r="AR412" s="4">
        <f t="shared" si="301"/>
        <v>23</v>
      </c>
      <c r="AS412">
        <f t="shared" si="321"/>
        <v>20.691086327144603</v>
      </c>
      <c r="AT412" s="6">
        <f t="shared" si="322"/>
        <v>0</v>
      </c>
      <c r="AU412" s="4">
        <f t="shared" si="323"/>
        <v>1.2693069861307258</v>
      </c>
      <c r="AV412" s="4">
        <f t="shared" si="324"/>
        <v>-0.3220774745746347</v>
      </c>
      <c r="AW412">
        <f t="shared" si="325"/>
        <v>0</v>
      </c>
      <c r="AX412">
        <f t="shared" si="326"/>
        <v>0</v>
      </c>
      <c r="AY412">
        <f t="shared" si="327"/>
        <v>1</v>
      </c>
      <c r="AZ412" s="4">
        <f t="shared" si="302"/>
        <v>-3.9100000000000006</v>
      </c>
      <c r="BA412" s="4">
        <f t="shared" si="328"/>
        <v>1983.9450000000015</v>
      </c>
      <c r="BB412" s="4">
        <f t="shared" si="303"/>
        <v>1876.4883333333469</v>
      </c>
      <c r="BC412" s="4">
        <f t="shared" si="304"/>
        <v>991.84799999999984</v>
      </c>
      <c r="BE412"/>
      <c r="BG412" s="6"/>
      <c r="BM412">
        <f t="shared" si="305"/>
        <v>1</v>
      </c>
    </row>
    <row r="413" spans="1:65" x14ac:dyDescent="0.25">
      <c r="A413">
        <v>2102</v>
      </c>
      <c r="B413" s="1">
        <v>44232</v>
      </c>
      <c r="C413" s="2">
        <v>3878.3</v>
      </c>
      <c r="D413" s="2">
        <v>3894.56</v>
      </c>
      <c r="E413" s="2">
        <v>3874.93</v>
      </c>
      <c r="F413" s="2">
        <v>3886.83</v>
      </c>
      <c r="G413" s="2">
        <v>4838580000</v>
      </c>
      <c r="H413" s="2">
        <f t="shared" si="306"/>
        <v>49.055771990210815</v>
      </c>
      <c r="I413" s="2">
        <f t="shared" si="307"/>
        <v>3814.453</v>
      </c>
      <c r="J413" s="2">
        <f t="shared" si="308"/>
        <v>55.481775032793202</v>
      </c>
      <c r="K413" s="2">
        <f t="shared" si="309"/>
        <v>6.5600000000004002</v>
      </c>
      <c r="L413" s="18">
        <v>0.11565</v>
      </c>
      <c r="M413" s="19">
        <v>19.09599418545681</v>
      </c>
      <c r="N413" s="4">
        <f t="shared" si="282"/>
        <v>22.820000000000164</v>
      </c>
      <c r="O413" s="4">
        <f t="shared" si="310"/>
        <v>61.053000000000111</v>
      </c>
      <c r="P413" s="4">
        <f t="shared" si="283"/>
        <v>1.3148345864661617</v>
      </c>
      <c r="Q413" s="4">
        <f t="shared" si="311"/>
        <v>2.2496094400355133</v>
      </c>
      <c r="R413" s="18">
        <f t="shared" si="284"/>
        <v>3872.066819548872</v>
      </c>
      <c r="S413" s="2">
        <f t="shared" si="285"/>
        <v>14.763180451127937</v>
      </c>
      <c r="T413" s="22">
        <f t="shared" si="286"/>
        <v>1</v>
      </c>
      <c r="U413" s="29">
        <f t="shared" si="287"/>
        <v>3879.1197684054055</v>
      </c>
      <c r="V413" s="30">
        <f t="shared" si="288"/>
        <v>7.7102315945944611</v>
      </c>
      <c r="W413" s="31">
        <f t="shared" si="312"/>
        <v>1</v>
      </c>
      <c r="X413" s="35">
        <f t="shared" si="289"/>
        <v>3876.0825333333341</v>
      </c>
      <c r="Y413" s="30">
        <f t="shared" si="290"/>
        <v>10.747466666665787</v>
      </c>
      <c r="Z413" s="31">
        <f t="shared" si="313"/>
        <v>1</v>
      </c>
      <c r="AA413" s="29">
        <f t="shared" si="291"/>
        <v>3878.6945554953154</v>
      </c>
      <c r="AB413" s="30">
        <f t="shared" si="292"/>
        <v>8.1354445046845285</v>
      </c>
      <c r="AC413" s="31">
        <f t="shared" si="314"/>
        <v>1</v>
      </c>
      <c r="AD413" s="32">
        <f t="shared" si="293"/>
        <v>1</v>
      </c>
      <c r="AE413" s="33">
        <f t="shared" si="294"/>
        <v>0</v>
      </c>
      <c r="AF413" s="33">
        <f t="shared" si="295"/>
        <v>0</v>
      </c>
      <c r="AG413" s="33">
        <f t="shared" si="296"/>
        <v>0</v>
      </c>
      <c r="AH413" s="38">
        <f t="shared" si="297"/>
        <v>1</v>
      </c>
      <c r="AI413" s="33">
        <f t="shared" si="298"/>
        <v>1</v>
      </c>
      <c r="AJ413" s="39">
        <f t="shared" si="299"/>
        <v>1</v>
      </c>
      <c r="AK413" s="43">
        <f t="shared" si="300"/>
        <v>0</v>
      </c>
      <c r="AL413" s="4">
        <f t="shared" si="315"/>
        <v>16.259999999999764</v>
      </c>
      <c r="AM413" s="4">
        <f t="shared" si="316"/>
        <v>15.865444504684547</v>
      </c>
      <c r="AN413" s="4">
        <f t="shared" si="317"/>
        <v>15.865444504684547</v>
      </c>
      <c r="AO413" s="4">
        <f t="shared" si="318"/>
        <v>-3.3700000000003456</v>
      </c>
      <c r="AP413" s="4">
        <f t="shared" si="319"/>
        <v>3.7645554953155624</v>
      </c>
      <c r="AQ413" s="4">
        <f t="shared" si="320"/>
        <v>3.3700000000003456</v>
      </c>
      <c r="AR413" s="4">
        <f t="shared" si="301"/>
        <v>8.5299999999997453</v>
      </c>
      <c r="AS413">
        <f t="shared" si="321"/>
        <v>15.865444504684547</v>
      </c>
      <c r="AT413" s="6">
        <f t="shared" si="322"/>
        <v>0</v>
      </c>
      <c r="AU413" s="4">
        <f t="shared" si="323"/>
        <v>8.7144530783724008</v>
      </c>
      <c r="AV413" s="4">
        <f t="shared" si="324"/>
        <v>10.865994185457065</v>
      </c>
      <c r="AW413">
        <f t="shared" si="325"/>
        <v>0</v>
      </c>
      <c r="AX413">
        <f t="shared" si="326"/>
        <v>0</v>
      </c>
      <c r="AY413">
        <f t="shared" si="327"/>
        <v>0</v>
      </c>
      <c r="AZ413" s="4">
        <f t="shared" si="302"/>
        <v>6.94</v>
      </c>
      <c r="BA413" s="4">
        <f t="shared" si="328"/>
        <v>1987.8550000000016</v>
      </c>
      <c r="BB413" s="4">
        <f t="shared" si="303"/>
        <v>1880.398333333347</v>
      </c>
      <c r="BC413" s="4">
        <f t="shared" si="304"/>
        <v>986.13199999999995</v>
      </c>
      <c r="BE413"/>
      <c r="BG413" s="6"/>
      <c r="BM413">
        <f t="shared" si="305"/>
        <v>1</v>
      </c>
    </row>
    <row r="414" spans="1:65" x14ac:dyDescent="0.25">
      <c r="A414">
        <v>2101</v>
      </c>
      <c r="B414" s="1">
        <v>44231</v>
      </c>
      <c r="C414" s="2">
        <v>3836.66</v>
      </c>
      <c r="D414" s="2">
        <v>3872.42</v>
      </c>
      <c r="E414" s="2">
        <v>3836.66</v>
      </c>
      <c r="F414" s="2">
        <v>3871.74</v>
      </c>
      <c r="G414" s="2">
        <v>4856670000</v>
      </c>
      <c r="H414" s="2">
        <f t="shared" si="306"/>
        <v>45.316575640462631</v>
      </c>
      <c r="I414" s="2">
        <f t="shared" si="307"/>
        <v>3808.7735000000007</v>
      </c>
      <c r="J414" s="2">
        <f t="shared" si="308"/>
        <v>51.162761447632704</v>
      </c>
      <c r="K414" s="2">
        <f t="shared" si="309"/>
        <v>6.4899999999997817</v>
      </c>
      <c r="L414" s="18">
        <v>0.13084999999999999</v>
      </c>
      <c r="M414" s="19">
        <v>21.373823985266913</v>
      </c>
      <c r="N414" s="4">
        <f t="shared" si="282"/>
        <v>42.25</v>
      </c>
      <c r="O414" s="4">
        <f t="shared" si="310"/>
        <v>61.037000000000127</v>
      </c>
      <c r="P414" s="4">
        <f t="shared" si="283"/>
        <v>0.32681954887217779</v>
      </c>
      <c r="Q414" s="4">
        <f t="shared" si="311"/>
        <v>2.1019702702702681</v>
      </c>
      <c r="R414" s="18">
        <f t="shared" si="284"/>
        <v>3830.417195488722</v>
      </c>
      <c r="S414" s="2">
        <f t="shared" si="285"/>
        <v>41.322804511277809</v>
      </c>
      <c r="T414" s="22">
        <f t="shared" si="286"/>
        <v>0</v>
      </c>
      <c r="U414" s="29">
        <f t="shared" si="287"/>
        <v>3837.4432695945943</v>
      </c>
      <c r="V414" s="30">
        <f t="shared" si="288"/>
        <v>34.296730405405469</v>
      </c>
      <c r="W414" s="31">
        <f t="shared" si="312"/>
        <v>0</v>
      </c>
      <c r="X414" s="35">
        <f t="shared" si="289"/>
        <v>3851.608133333335</v>
      </c>
      <c r="Y414" s="30">
        <f t="shared" si="290"/>
        <v>20.131866666664791</v>
      </c>
      <c r="Z414" s="31">
        <f t="shared" si="313"/>
        <v>1</v>
      </c>
      <c r="AA414" s="29">
        <f t="shared" si="291"/>
        <v>3839.4263505180179</v>
      </c>
      <c r="AB414" s="30">
        <f t="shared" si="292"/>
        <v>32.313649481981884</v>
      </c>
      <c r="AC414" s="31">
        <f t="shared" si="314"/>
        <v>0</v>
      </c>
      <c r="AD414" s="32">
        <f t="shared" si="293"/>
        <v>-1</v>
      </c>
      <c r="AE414" s="33">
        <f t="shared" si="294"/>
        <v>-1</v>
      </c>
      <c r="AF414" s="33">
        <f t="shared" si="295"/>
        <v>0</v>
      </c>
      <c r="AG414" s="33">
        <f t="shared" si="296"/>
        <v>0</v>
      </c>
      <c r="AH414" s="38">
        <f t="shared" si="297"/>
        <v>-1</v>
      </c>
      <c r="AI414" s="33">
        <f t="shared" si="298"/>
        <v>-1</v>
      </c>
      <c r="AJ414" s="39">
        <f t="shared" si="299"/>
        <v>-1</v>
      </c>
      <c r="AK414" s="43">
        <f t="shared" si="300"/>
        <v>-1</v>
      </c>
      <c r="AL414" s="4">
        <f t="shared" si="315"/>
        <v>35.760000000000218</v>
      </c>
      <c r="AM414" s="4">
        <f t="shared" si="316"/>
        <v>32.993649481982175</v>
      </c>
      <c r="AN414" s="4">
        <f t="shared" si="317"/>
        <v>32.993649481982175</v>
      </c>
      <c r="AO414" s="4">
        <f t="shared" si="318"/>
        <v>0</v>
      </c>
      <c r="AP414" s="4">
        <f t="shared" si="319"/>
        <v>2.7663505180180437</v>
      </c>
      <c r="AQ414" s="4">
        <f t="shared" si="320"/>
        <v>0</v>
      </c>
      <c r="AR414" s="4">
        <f t="shared" si="301"/>
        <v>35.079999999999927</v>
      </c>
      <c r="AS414">
        <f t="shared" si="321"/>
        <v>32.993649481982175</v>
      </c>
      <c r="AT414" s="6">
        <f t="shared" si="322"/>
        <v>1</v>
      </c>
      <c r="AU414" s="4">
        <f t="shared" si="323"/>
        <v>-4.7697978314378524</v>
      </c>
      <c r="AV414" s="4">
        <f t="shared" si="324"/>
        <v>-13.406176014733013</v>
      </c>
      <c r="AW414">
        <f t="shared" si="325"/>
        <v>1</v>
      </c>
      <c r="AX414">
        <f t="shared" si="326"/>
        <v>0</v>
      </c>
      <c r="AY414">
        <f t="shared" si="327"/>
        <v>0</v>
      </c>
      <c r="AZ414" s="4">
        <f t="shared" si="302"/>
        <v>-3.9100000000000006</v>
      </c>
      <c r="BA414" s="4">
        <f t="shared" si="328"/>
        <v>1980.9150000000016</v>
      </c>
      <c r="BB414" s="4">
        <f t="shared" si="303"/>
        <v>1875.7716666666802</v>
      </c>
      <c r="BC414" s="4">
        <f t="shared" si="304"/>
        <v>969.47599999999977</v>
      </c>
      <c r="BE414"/>
      <c r="BG414" s="6"/>
      <c r="BM414">
        <f t="shared" si="305"/>
        <v>1</v>
      </c>
    </row>
    <row r="415" spans="1:65" x14ac:dyDescent="0.25">
      <c r="A415">
        <v>2100</v>
      </c>
      <c r="B415" s="1">
        <v>44230</v>
      </c>
      <c r="C415" s="2">
        <v>3840.27</v>
      </c>
      <c r="D415" s="2">
        <v>3847.51</v>
      </c>
      <c r="E415" s="2">
        <v>3816.68</v>
      </c>
      <c r="F415" s="2">
        <v>3830.17</v>
      </c>
      <c r="G415" s="2">
        <v>4846900000</v>
      </c>
      <c r="H415" s="2">
        <f t="shared" si="306"/>
        <v>46.973098979924373</v>
      </c>
      <c r="I415" s="2">
        <f t="shared" si="307"/>
        <v>3802.5505000000003</v>
      </c>
      <c r="J415" s="2">
        <f t="shared" si="308"/>
        <v>50.785482529847805</v>
      </c>
      <c r="K415" s="2">
        <f t="shared" si="309"/>
        <v>13.960000000000036</v>
      </c>
      <c r="L415" s="18">
        <v>0.15039999999999998</v>
      </c>
      <c r="M415" s="19">
        <v>24.542479696125501</v>
      </c>
      <c r="N415" s="4">
        <f t="shared" si="282"/>
        <v>30.830000000000382</v>
      </c>
      <c r="O415" s="4">
        <f t="shared" si="310"/>
        <v>58.452000000000091</v>
      </c>
      <c r="P415" s="4">
        <f t="shared" si="283"/>
        <v>0.24719548872180655</v>
      </c>
      <c r="Q415" s="4">
        <f t="shared" si="311"/>
        <v>2.0083835758835757</v>
      </c>
      <c r="R415" s="18">
        <f t="shared" si="284"/>
        <v>3827.2520751879697</v>
      </c>
      <c r="S415" s="2">
        <f t="shared" si="285"/>
        <v>2.9179248120303782</v>
      </c>
      <c r="T415" s="22">
        <f t="shared" si="286"/>
        <v>1</v>
      </c>
      <c r="U415" s="29">
        <f t="shared" si="287"/>
        <v>3841.0738580881571</v>
      </c>
      <c r="V415" s="30">
        <f t="shared" si="288"/>
        <v>10.903858088156994</v>
      </c>
      <c r="W415" s="31">
        <f t="shared" si="312"/>
        <v>1</v>
      </c>
      <c r="X415" s="35">
        <f t="shared" si="289"/>
        <v>3857.5840000000026</v>
      </c>
      <c r="Y415" s="30">
        <f t="shared" si="290"/>
        <v>27.414000000002488</v>
      </c>
      <c r="Z415" s="31">
        <f t="shared" si="313"/>
        <v>0</v>
      </c>
      <c r="AA415" s="29">
        <f t="shared" si="291"/>
        <v>3843.3852779558156</v>
      </c>
      <c r="AB415" s="30">
        <f t="shared" si="292"/>
        <v>13.215277955815509</v>
      </c>
      <c r="AC415" s="31">
        <f t="shared" si="314"/>
        <v>1</v>
      </c>
      <c r="AD415" s="32">
        <f t="shared" si="293"/>
        <v>1</v>
      </c>
      <c r="AE415" s="33">
        <f t="shared" si="294"/>
        <v>0</v>
      </c>
      <c r="AF415" s="33">
        <f t="shared" si="295"/>
        <v>0</v>
      </c>
      <c r="AG415" s="33">
        <f t="shared" si="296"/>
        <v>0</v>
      </c>
      <c r="AH415" s="38">
        <f t="shared" si="297"/>
        <v>1</v>
      </c>
      <c r="AI415" s="33">
        <f t="shared" si="298"/>
        <v>1</v>
      </c>
      <c r="AJ415" s="39">
        <f t="shared" si="299"/>
        <v>1</v>
      </c>
      <c r="AK415" s="43">
        <f t="shared" si="300"/>
        <v>0</v>
      </c>
      <c r="AL415" s="4">
        <f t="shared" si="315"/>
        <v>7.2400000000002365</v>
      </c>
      <c r="AM415" s="4">
        <f t="shared" si="316"/>
        <v>4.1247220441846366</v>
      </c>
      <c r="AN415" s="4">
        <f t="shared" si="317"/>
        <v>4.1247220441846366</v>
      </c>
      <c r="AO415" s="4">
        <f t="shared" si="318"/>
        <v>-23.590000000000146</v>
      </c>
      <c r="AP415" s="4">
        <f t="shared" si="319"/>
        <v>26.705277955815745</v>
      </c>
      <c r="AQ415" s="4">
        <f t="shared" si="320"/>
        <v>23.590000000000146</v>
      </c>
      <c r="AR415" s="4">
        <f t="shared" si="301"/>
        <v>10.099999999999909</v>
      </c>
      <c r="AS415">
        <f t="shared" si="321"/>
        <v>23.590000000000146</v>
      </c>
      <c r="AT415" s="6">
        <f t="shared" si="322"/>
        <v>0</v>
      </c>
      <c r="AU415" s="4">
        <f t="shared" si="323"/>
        <v>8.4206610640586348</v>
      </c>
      <c r="AV415" s="4">
        <f t="shared" si="324"/>
        <v>14.742479696125592</v>
      </c>
      <c r="AW415">
        <f t="shared" si="325"/>
        <v>0</v>
      </c>
      <c r="AX415">
        <f t="shared" si="326"/>
        <v>0</v>
      </c>
      <c r="AY415">
        <f t="shared" si="327"/>
        <v>0</v>
      </c>
      <c r="AZ415" s="4">
        <f t="shared" si="302"/>
        <v>6.94</v>
      </c>
      <c r="BA415" s="4">
        <f t="shared" si="328"/>
        <v>1984.8250000000016</v>
      </c>
      <c r="BB415" s="4">
        <f t="shared" si="303"/>
        <v>1879.6816666666803</v>
      </c>
      <c r="BC415" s="4">
        <f t="shared" si="304"/>
        <v>970.92</v>
      </c>
      <c r="BE415"/>
      <c r="BG415" s="6"/>
      <c r="BM415">
        <f t="shared" si="305"/>
        <v>1</v>
      </c>
    </row>
    <row r="416" spans="1:65" x14ac:dyDescent="0.25">
      <c r="A416">
        <v>2099</v>
      </c>
      <c r="B416" s="1">
        <v>44229</v>
      </c>
      <c r="C416" s="2">
        <v>3791.84</v>
      </c>
      <c r="D416" s="2">
        <v>3843.09</v>
      </c>
      <c r="E416" s="2">
        <v>3791.84</v>
      </c>
      <c r="F416" s="2">
        <v>3826.31</v>
      </c>
      <c r="G416" s="2">
        <v>5495370000</v>
      </c>
      <c r="H416" s="2">
        <f t="shared" si="306"/>
        <v>46.145333217756395</v>
      </c>
      <c r="I416" s="2">
        <f t="shared" si="307"/>
        <v>3795.4380000000006</v>
      </c>
      <c r="J416" s="2">
        <f t="shared" si="308"/>
        <v>51.328691689213336</v>
      </c>
      <c r="K416" s="2">
        <f t="shared" si="309"/>
        <v>17.980000000000018</v>
      </c>
      <c r="L416" s="18">
        <v>0.17294999999999999</v>
      </c>
      <c r="M416" s="19">
        <v>27.835357447007635</v>
      </c>
      <c r="N416" s="4">
        <f t="shared" si="282"/>
        <v>69.230000000000018</v>
      </c>
      <c r="O416" s="4">
        <f t="shared" si="310"/>
        <v>61.453000000000067</v>
      </c>
      <c r="P416" s="4">
        <f t="shared" si="283"/>
        <v>0.94207518796992351</v>
      </c>
      <c r="Q416" s="4">
        <f t="shared" si="311"/>
        <v>2.0611745850180867</v>
      </c>
      <c r="R416" s="18">
        <f t="shared" si="284"/>
        <v>3775.7769774436092</v>
      </c>
      <c r="S416" s="2">
        <f t="shared" si="285"/>
        <v>50.533022556390733</v>
      </c>
      <c r="T416" s="22">
        <f t="shared" si="286"/>
        <v>0</v>
      </c>
      <c r="U416" s="29">
        <f t="shared" si="287"/>
        <v>3792.7298861241975</v>
      </c>
      <c r="V416" s="30">
        <f t="shared" si="288"/>
        <v>33.580113875802454</v>
      </c>
      <c r="W416" s="31">
        <f t="shared" si="312"/>
        <v>1</v>
      </c>
      <c r="X416" s="35">
        <f t="shared" si="289"/>
        <v>3775.8456000000006</v>
      </c>
      <c r="Y416" s="30">
        <f t="shared" si="290"/>
        <v>50.464399999999387</v>
      </c>
      <c r="Z416" s="31">
        <f t="shared" si="313"/>
        <v>0</v>
      </c>
      <c r="AA416" s="29">
        <f t="shared" si="291"/>
        <v>3790.3660860668097</v>
      </c>
      <c r="AB416" s="30">
        <f t="shared" si="292"/>
        <v>35.943913933190288</v>
      </c>
      <c r="AC416" s="31">
        <f t="shared" si="314"/>
        <v>0</v>
      </c>
      <c r="AD416" s="32">
        <f t="shared" si="293"/>
        <v>-1</v>
      </c>
      <c r="AE416" s="33">
        <f t="shared" si="294"/>
        <v>-1</v>
      </c>
      <c r="AF416" s="33">
        <f t="shared" si="295"/>
        <v>0</v>
      </c>
      <c r="AG416" s="33">
        <f t="shared" si="296"/>
        <v>0</v>
      </c>
      <c r="AH416" s="38">
        <f t="shared" si="297"/>
        <v>-1</v>
      </c>
      <c r="AI416" s="33">
        <f t="shared" si="298"/>
        <v>-1</v>
      </c>
      <c r="AJ416" s="39">
        <f t="shared" si="299"/>
        <v>-1</v>
      </c>
      <c r="AK416" s="43">
        <f t="shared" si="300"/>
        <v>-1</v>
      </c>
      <c r="AL416" s="4">
        <f t="shared" si="315"/>
        <v>51.25</v>
      </c>
      <c r="AM416" s="4">
        <f t="shared" si="316"/>
        <v>52.723913933190488</v>
      </c>
      <c r="AN416" s="4">
        <f t="shared" si="317"/>
        <v>51.25</v>
      </c>
      <c r="AO416" s="4">
        <f t="shared" si="318"/>
        <v>0</v>
      </c>
      <c r="AP416" s="4">
        <f t="shared" si="319"/>
        <v>-1.473913933190488</v>
      </c>
      <c r="AQ416" s="4">
        <f t="shared" si="320"/>
        <v>1.473913933190488</v>
      </c>
      <c r="AR416" s="4">
        <f t="shared" si="301"/>
        <v>34.4699999999998</v>
      </c>
      <c r="AS416">
        <f t="shared" si="321"/>
        <v>51.25</v>
      </c>
      <c r="AT416" s="6">
        <f t="shared" si="322"/>
        <v>1</v>
      </c>
      <c r="AU416" s="4">
        <f t="shared" si="323"/>
        <v>-10.044911140932157</v>
      </c>
      <c r="AV416" s="4">
        <f t="shared" si="324"/>
        <v>-6.3346425529921655</v>
      </c>
      <c r="AW416">
        <f t="shared" si="325"/>
        <v>1</v>
      </c>
      <c r="AX416">
        <f t="shared" si="326"/>
        <v>0</v>
      </c>
      <c r="AY416">
        <f t="shared" si="327"/>
        <v>0</v>
      </c>
      <c r="AZ416" s="4">
        <f t="shared" si="302"/>
        <v>-3.9100000000000006</v>
      </c>
      <c r="BA416" s="4">
        <f t="shared" si="328"/>
        <v>1977.8850000000016</v>
      </c>
      <c r="BB416" s="4">
        <f t="shared" si="303"/>
        <v>1875.0550000000135</v>
      </c>
      <c r="BC416" s="4">
        <f t="shared" si="304"/>
        <v>951.54799999999989</v>
      </c>
      <c r="BE416"/>
      <c r="BG416" s="6"/>
      <c r="BM416">
        <f t="shared" si="305"/>
        <v>1</v>
      </c>
    </row>
    <row r="417" spans="1:65" x14ac:dyDescent="0.25">
      <c r="A417">
        <v>2098</v>
      </c>
      <c r="B417" s="1">
        <v>44228</v>
      </c>
      <c r="C417" s="2">
        <v>3731.17</v>
      </c>
      <c r="D417" s="2">
        <v>3784.32</v>
      </c>
      <c r="E417" s="2">
        <v>3725.62</v>
      </c>
      <c r="F417" s="2">
        <v>3773.86</v>
      </c>
      <c r="G417" s="2">
        <v>5392870000</v>
      </c>
      <c r="H417" s="2">
        <f t="shared" si="306"/>
        <v>46.747245955718483</v>
      </c>
      <c r="I417" s="2">
        <f t="shared" si="307"/>
        <v>3794.0765000000006</v>
      </c>
      <c r="J417" s="2">
        <f t="shared" si="308"/>
        <v>51.031656766838587</v>
      </c>
      <c r="K417" s="2">
        <f t="shared" si="309"/>
        <v>16.930000000000291</v>
      </c>
      <c r="L417" s="18">
        <v>0.22620000000000001</v>
      </c>
      <c r="M417" s="19">
        <v>35.830512051363343</v>
      </c>
      <c r="N417" s="4">
        <f t="shared" si="282"/>
        <v>70.080000000000382</v>
      </c>
      <c r="O417" s="4">
        <f t="shared" si="310"/>
        <v>58.158000000000087</v>
      </c>
      <c r="P417" s="4">
        <f t="shared" si="283"/>
        <v>1.9169774436090206</v>
      </c>
      <c r="Q417" s="4">
        <f t="shared" si="311"/>
        <v>2.2817592928142467</v>
      </c>
      <c r="R417" s="18">
        <f t="shared" si="284"/>
        <v>3716.9793609022554</v>
      </c>
      <c r="S417" s="2">
        <f t="shared" si="285"/>
        <v>56.880639097744734</v>
      </c>
      <c r="T417" s="22">
        <f t="shared" si="286"/>
        <v>0</v>
      </c>
      <c r="U417" s="29">
        <f t="shared" si="287"/>
        <v>3732.2877075399265</v>
      </c>
      <c r="V417" s="30">
        <f t="shared" si="288"/>
        <v>41.572292460073641</v>
      </c>
      <c r="W417" s="31">
        <f t="shared" si="312"/>
        <v>0</v>
      </c>
      <c r="X417" s="35">
        <f t="shared" si="289"/>
        <v>3739.2587999999996</v>
      </c>
      <c r="Y417" s="30">
        <f t="shared" si="290"/>
        <v>34.601200000000517</v>
      </c>
      <c r="Z417" s="31">
        <f t="shared" si="313"/>
        <v>1</v>
      </c>
      <c r="AA417" s="29">
        <f t="shared" si="291"/>
        <v>3733.2636604843365</v>
      </c>
      <c r="AB417" s="30">
        <f t="shared" si="292"/>
        <v>40.596339515663658</v>
      </c>
      <c r="AC417" s="31">
        <f t="shared" si="314"/>
        <v>1</v>
      </c>
      <c r="AD417" s="32">
        <f t="shared" si="293"/>
        <v>1</v>
      </c>
      <c r="AE417" s="33">
        <f t="shared" si="294"/>
        <v>0</v>
      </c>
      <c r="AF417" s="33">
        <f t="shared" si="295"/>
        <v>0</v>
      </c>
      <c r="AG417" s="33">
        <f t="shared" si="296"/>
        <v>0</v>
      </c>
      <c r="AH417" s="38">
        <f t="shared" si="297"/>
        <v>1</v>
      </c>
      <c r="AI417" s="33">
        <f t="shared" si="298"/>
        <v>1</v>
      </c>
      <c r="AJ417" s="39">
        <f t="shared" si="299"/>
        <v>1</v>
      </c>
      <c r="AK417" s="43">
        <f t="shared" si="300"/>
        <v>0</v>
      </c>
      <c r="AL417" s="4">
        <f t="shared" si="315"/>
        <v>53.150000000000091</v>
      </c>
      <c r="AM417" s="4">
        <f t="shared" si="316"/>
        <v>51.056339515663694</v>
      </c>
      <c r="AN417" s="4">
        <f t="shared" si="317"/>
        <v>51.056339515663694</v>
      </c>
      <c r="AO417" s="4">
        <f t="shared" si="318"/>
        <v>-5.5500000000001819</v>
      </c>
      <c r="AP417" s="4">
        <f t="shared" si="319"/>
        <v>7.6436604843365785</v>
      </c>
      <c r="AQ417" s="4">
        <f t="shared" si="320"/>
        <v>5.5500000000001819</v>
      </c>
      <c r="AR417" s="4">
        <f t="shared" si="301"/>
        <v>42.690000000000055</v>
      </c>
      <c r="AS417">
        <f t="shared" si="321"/>
        <v>51.056339515663694</v>
      </c>
      <c r="AT417" s="6">
        <f t="shared" si="322"/>
        <v>1</v>
      </c>
      <c r="AU417" s="4">
        <f t="shared" si="323"/>
        <v>-2.7986727796078981</v>
      </c>
      <c r="AV417" s="4">
        <f t="shared" si="324"/>
        <v>-6.5594879486367121</v>
      </c>
      <c r="AW417">
        <f t="shared" si="325"/>
        <v>1</v>
      </c>
      <c r="AX417">
        <f t="shared" si="326"/>
        <v>0</v>
      </c>
      <c r="AY417">
        <f t="shared" si="327"/>
        <v>0</v>
      </c>
      <c r="AZ417" s="4">
        <f t="shared" si="302"/>
        <v>-3.9100000000000006</v>
      </c>
      <c r="BA417" s="4">
        <f t="shared" si="328"/>
        <v>1981.7950000000017</v>
      </c>
      <c r="BB417" s="4">
        <f t="shared" si="303"/>
        <v>1878.9650000000136</v>
      </c>
      <c r="BC417" s="4">
        <f t="shared" si="304"/>
        <v>927.28</v>
      </c>
      <c r="BE417"/>
      <c r="BG417" s="6"/>
      <c r="BM417">
        <f t="shared" si="305"/>
        <v>1</v>
      </c>
    </row>
    <row r="418" spans="1:65" x14ac:dyDescent="0.25">
      <c r="A418">
        <v>2097</v>
      </c>
      <c r="B418" s="1">
        <v>44225</v>
      </c>
      <c r="C418" s="2">
        <v>3778.05</v>
      </c>
      <c r="D418" s="2">
        <v>3778.05</v>
      </c>
      <c r="E418" s="2">
        <v>3694.12</v>
      </c>
      <c r="F418" s="2">
        <v>3714.24</v>
      </c>
      <c r="G418" s="2">
        <v>6612570000</v>
      </c>
      <c r="H418" s="2">
        <f t="shared" si="306"/>
        <v>38.568436721120889</v>
      </c>
      <c r="I418" s="2">
        <f t="shared" si="307"/>
        <v>3794.1815000000011</v>
      </c>
      <c r="J418" s="2">
        <f t="shared" si="308"/>
        <v>49.131576254616128</v>
      </c>
      <c r="K418" s="2">
        <f t="shared" si="309"/>
        <v>-9.3299999999999272</v>
      </c>
      <c r="L418" s="18">
        <v>0.25980000000000003</v>
      </c>
      <c r="M418" s="19">
        <v>41.963188466135477</v>
      </c>
      <c r="N418" s="4">
        <f t="shared" si="282"/>
        <v>93.260000000000218</v>
      </c>
      <c r="O418" s="4">
        <f t="shared" si="310"/>
        <v>55.742000000000054</v>
      </c>
      <c r="P418" s="4">
        <f t="shared" si="283"/>
        <v>2.7393609022556324</v>
      </c>
      <c r="Q418" s="4">
        <f t="shared" si="311"/>
        <v>2.8659167690417653</v>
      </c>
      <c r="R418" s="18">
        <f t="shared" si="284"/>
        <v>3792.1996466165415</v>
      </c>
      <c r="S418" s="2">
        <f t="shared" si="285"/>
        <v>77.959646616541704</v>
      </c>
      <c r="T418" s="22">
        <f t="shared" si="286"/>
        <v>0</v>
      </c>
      <c r="U418" s="29">
        <f t="shared" si="287"/>
        <v>3779.4985988473491</v>
      </c>
      <c r="V418" s="30">
        <f t="shared" si="288"/>
        <v>65.258598847349276</v>
      </c>
      <c r="W418" s="31">
        <f t="shared" si="312"/>
        <v>0</v>
      </c>
      <c r="X418" s="35">
        <f t="shared" si="289"/>
        <v>3752.5907999999908</v>
      </c>
      <c r="Y418" s="30">
        <f t="shared" si="290"/>
        <v>38.350799999991068</v>
      </c>
      <c r="Z418" s="31">
        <f t="shared" si="313"/>
        <v>0</v>
      </c>
      <c r="AA418" s="29">
        <f t="shared" si="291"/>
        <v>3775.7315070087188</v>
      </c>
      <c r="AB418" s="30">
        <f t="shared" si="292"/>
        <v>61.491507008719054</v>
      </c>
      <c r="AC418" s="31">
        <f t="shared" si="314"/>
        <v>0</v>
      </c>
      <c r="AD418" s="32">
        <f t="shared" si="293"/>
        <v>-1</v>
      </c>
      <c r="AE418" s="33">
        <f t="shared" si="294"/>
        <v>-1</v>
      </c>
      <c r="AF418" s="33">
        <f t="shared" si="295"/>
        <v>-1</v>
      </c>
      <c r="AG418" s="33">
        <f t="shared" si="296"/>
        <v>0</v>
      </c>
      <c r="AH418" s="38">
        <f t="shared" si="297"/>
        <v>-1</v>
      </c>
      <c r="AI418" s="33">
        <f t="shared" si="298"/>
        <v>-1</v>
      </c>
      <c r="AJ418" s="39">
        <f t="shared" si="299"/>
        <v>-1</v>
      </c>
      <c r="AK418" s="43">
        <f t="shared" si="300"/>
        <v>-1</v>
      </c>
      <c r="AL418" s="4">
        <f t="shared" si="315"/>
        <v>0</v>
      </c>
      <c r="AM418" s="4">
        <f t="shared" si="316"/>
        <v>2.3184929912813459</v>
      </c>
      <c r="AN418" s="4">
        <f t="shared" si="317"/>
        <v>0</v>
      </c>
      <c r="AO418" s="4">
        <f t="shared" si="318"/>
        <v>-83.930000000000291</v>
      </c>
      <c r="AP418" s="4">
        <f t="shared" si="319"/>
        <v>81.611507008718945</v>
      </c>
      <c r="AQ418" s="4">
        <f t="shared" si="320"/>
        <v>81.611507008718945</v>
      </c>
      <c r="AR418" s="4">
        <f t="shared" si="301"/>
        <v>63.8100000000004</v>
      </c>
      <c r="AS418">
        <f t="shared" si="321"/>
        <v>81.611507008718945</v>
      </c>
      <c r="AT418" s="6">
        <f t="shared" si="322"/>
        <v>1</v>
      </c>
      <c r="AU418" s="4">
        <f t="shared" si="323"/>
        <v>-41.997059667183599</v>
      </c>
      <c r="AV418" s="4">
        <f t="shared" si="324"/>
        <v>-21.546811533864922</v>
      </c>
      <c r="AW418">
        <f t="shared" si="325"/>
        <v>1</v>
      </c>
      <c r="AX418">
        <f t="shared" si="326"/>
        <v>0</v>
      </c>
      <c r="AY418">
        <f t="shared" si="327"/>
        <v>0</v>
      </c>
      <c r="AZ418" s="4">
        <f t="shared" si="302"/>
        <v>-3.9100000000000006</v>
      </c>
      <c r="BA418" s="4">
        <f t="shared" si="328"/>
        <v>1985.7050000000017</v>
      </c>
      <c r="BB418" s="4">
        <f t="shared" si="303"/>
        <v>1881.5716666666801</v>
      </c>
      <c r="BC418" s="4">
        <f t="shared" si="304"/>
        <v>946.03199999999993</v>
      </c>
      <c r="BE418"/>
      <c r="BG418" s="6"/>
      <c r="BM418">
        <f t="shared" si="305"/>
        <v>1</v>
      </c>
    </row>
    <row r="419" spans="1:65" x14ac:dyDescent="0.25">
      <c r="A419">
        <v>2096</v>
      </c>
      <c r="B419" s="1">
        <v>44224</v>
      </c>
      <c r="C419" s="2">
        <v>3755.75</v>
      </c>
      <c r="D419" s="2">
        <v>3830.5</v>
      </c>
      <c r="E419" s="2">
        <v>3755.75</v>
      </c>
      <c r="F419" s="2">
        <v>3787.38</v>
      </c>
      <c r="G419" s="2">
        <v>6937960000</v>
      </c>
      <c r="H419" s="2">
        <f t="shared" si="306"/>
        <v>36.071298855338</v>
      </c>
      <c r="I419" s="2">
        <f t="shared" si="307"/>
        <v>3792.0885000000003</v>
      </c>
      <c r="J419" s="2">
        <f t="shared" si="308"/>
        <v>40.379453122518697</v>
      </c>
      <c r="K419" s="2">
        <f t="shared" si="309"/>
        <v>4.9800000000000182</v>
      </c>
      <c r="L419" s="18">
        <v>0.21534999999999999</v>
      </c>
      <c r="M419" s="19">
        <v>34.447345514378561</v>
      </c>
      <c r="N419" s="4">
        <f t="shared" si="282"/>
        <v>79.730000000000018</v>
      </c>
      <c r="O419" s="4">
        <f t="shared" si="310"/>
        <v>49.490000000000009</v>
      </c>
      <c r="P419" s="4">
        <f t="shared" si="283"/>
        <v>4.8196466165413501</v>
      </c>
      <c r="Q419" s="4">
        <f t="shared" si="311"/>
        <v>3.7143560188433353</v>
      </c>
      <c r="R419" s="18">
        <f t="shared" si="284"/>
        <v>3756.6132857142857</v>
      </c>
      <c r="S419" s="2">
        <f t="shared" si="285"/>
        <v>30.766714285714443</v>
      </c>
      <c r="T419" s="22">
        <f t="shared" si="286"/>
        <v>1</v>
      </c>
      <c r="U419" s="29">
        <f t="shared" si="287"/>
        <v>3757.3418060745344</v>
      </c>
      <c r="V419" s="30">
        <f t="shared" si="288"/>
        <v>30.038193925465748</v>
      </c>
      <c r="W419" s="31">
        <f t="shared" si="312"/>
        <v>1</v>
      </c>
      <c r="X419" s="35">
        <f t="shared" si="289"/>
        <v>3749.8989333333157</v>
      </c>
      <c r="Y419" s="30">
        <f t="shared" si="290"/>
        <v>37.481066666684455</v>
      </c>
      <c r="Z419" s="31">
        <f t="shared" si="313"/>
        <v>1</v>
      </c>
      <c r="AA419" s="29">
        <f t="shared" si="291"/>
        <v>3756.2998038907635</v>
      </c>
      <c r="AB419" s="30">
        <f t="shared" si="292"/>
        <v>31.080196109236567</v>
      </c>
      <c r="AC419" s="31">
        <f t="shared" si="314"/>
        <v>1</v>
      </c>
      <c r="AD419" s="32">
        <f t="shared" si="293"/>
        <v>1</v>
      </c>
      <c r="AE419" s="33">
        <f t="shared" si="294"/>
        <v>0</v>
      </c>
      <c r="AF419" s="33">
        <f t="shared" si="295"/>
        <v>1</v>
      </c>
      <c r="AG419" s="33">
        <f t="shared" si="296"/>
        <v>0</v>
      </c>
      <c r="AH419" s="38">
        <f t="shared" si="297"/>
        <v>1</v>
      </c>
      <c r="AI419" s="33">
        <f t="shared" si="298"/>
        <v>1</v>
      </c>
      <c r="AJ419" s="39">
        <f t="shared" si="299"/>
        <v>1</v>
      </c>
      <c r="AK419" s="43">
        <f t="shared" si="300"/>
        <v>1</v>
      </c>
      <c r="AL419" s="4">
        <f t="shared" si="315"/>
        <v>74.75</v>
      </c>
      <c r="AM419" s="4">
        <f t="shared" si="316"/>
        <v>74.200196109236458</v>
      </c>
      <c r="AN419" s="4">
        <f t="shared" si="317"/>
        <v>74.200196109236458</v>
      </c>
      <c r="AO419" s="4">
        <f t="shared" si="318"/>
        <v>0</v>
      </c>
      <c r="AP419" s="4">
        <f t="shared" si="319"/>
        <v>0.54980389076354186</v>
      </c>
      <c r="AQ419" s="4">
        <f t="shared" si="320"/>
        <v>0</v>
      </c>
      <c r="AR419" s="4">
        <f t="shared" si="301"/>
        <v>31.630000000000109</v>
      </c>
      <c r="AS419">
        <f t="shared" si="321"/>
        <v>74.200196109236458</v>
      </c>
      <c r="AT419" s="6">
        <f t="shared" si="322"/>
        <v>1</v>
      </c>
      <c r="AU419" s="4">
        <f t="shared" si="323"/>
        <v>-15.926517427874522</v>
      </c>
      <c r="AV419" s="4">
        <f t="shared" si="324"/>
        <v>3.1173455143784521</v>
      </c>
      <c r="AW419">
        <f t="shared" si="325"/>
        <v>0</v>
      </c>
      <c r="AX419">
        <f t="shared" si="326"/>
        <v>1</v>
      </c>
      <c r="AY419">
        <f t="shared" si="327"/>
        <v>0</v>
      </c>
      <c r="AZ419" s="4">
        <f t="shared" si="302"/>
        <v>-3.9100000000000006</v>
      </c>
      <c r="BA419" s="4">
        <f t="shared" si="328"/>
        <v>1989.6150000000018</v>
      </c>
      <c r="BB419" s="4">
        <f t="shared" si="303"/>
        <v>1885.4816666666802</v>
      </c>
      <c r="BC419" s="4">
        <f t="shared" si="304"/>
        <v>937.11199999999985</v>
      </c>
      <c r="BE419"/>
      <c r="BG419" s="6"/>
      <c r="BM419">
        <f t="shared" si="305"/>
        <v>1</v>
      </c>
    </row>
    <row r="420" spans="1:65" x14ac:dyDescent="0.25">
      <c r="A420">
        <v>2095</v>
      </c>
      <c r="B420" s="1">
        <v>44223</v>
      </c>
      <c r="C420" s="2">
        <v>3836.83</v>
      </c>
      <c r="D420" s="2">
        <v>3836.83</v>
      </c>
      <c r="E420" s="2">
        <v>3732.48</v>
      </c>
      <c r="F420" s="2">
        <v>3750.77</v>
      </c>
      <c r="G420" s="2">
        <v>9878040000</v>
      </c>
      <c r="H420" s="2">
        <f t="shared" si="306"/>
        <v>29.025224068423999</v>
      </c>
      <c r="I420" s="2">
        <f t="shared" si="307"/>
        <v>3791.8015</v>
      </c>
      <c r="J420" s="2">
        <f t="shared" si="308"/>
        <v>38.174799637567482</v>
      </c>
      <c r="K420" s="2">
        <f t="shared" si="309"/>
        <v>-12.789999999999964</v>
      </c>
      <c r="L420" s="18">
        <v>0.30864999999999998</v>
      </c>
      <c r="M420" s="19">
        <v>50.672764070749515</v>
      </c>
      <c r="N420" s="4">
        <f t="shared" si="282"/>
        <v>117.13999999999987</v>
      </c>
      <c r="O420" s="4">
        <f t="shared" si="310"/>
        <v>44.463000000000008</v>
      </c>
      <c r="P420" s="4">
        <f t="shared" si="283"/>
        <v>5.8432857142857095</v>
      </c>
      <c r="Q420" s="4">
        <f t="shared" si="311"/>
        <v>4.0815540372670762</v>
      </c>
      <c r="R420" s="18">
        <f t="shared" si="284"/>
        <v>3856.8553834586464</v>
      </c>
      <c r="S420" s="2">
        <f t="shared" si="285"/>
        <v>106.08538345864645</v>
      </c>
      <c r="T420" s="22">
        <f t="shared" si="286"/>
        <v>0</v>
      </c>
      <c r="U420" s="29">
        <f t="shared" si="287"/>
        <v>3838.5908880024358</v>
      </c>
      <c r="V420" s="30">
        <f t="shared" si="288"/>
        <v>87.820888002435822</v>
      </c>
      <c r="W420" s="31">
        <f t="shared" si="312"/>
        <v>0</v>
      </c>
      <c r="X420" s="35">
        <f t="shared" si="289"/>
        <v>3840.9859999999971</v>
      </c>
      <c r="Y420" s="30">
        <f t="shared" si="290"/>
        <v>90.215999999997166</v>
      </c>
      <c r="Z420" s="31">
        <f t="shared" si="313"/>
        <v>0</v>
      </c>
      <c r="AA420" s="29">
        <f t="shared" si="291"/>
        <v>3838.9262036820946</v>
      </c>
      <c r="AB420" s="30">
        <f t="shared" si="292"/>
        <v>88.156203682094656</v>
      </c>
      <c r="AC420" s="31">
        <f t="shared" si="314"/>
        <v>0</v>
      </c>
      <c r="AD420" s="32">
        <f t="shared" si="293"/>
        <v>-1</v>
      </c>
      <c r="AE420" s="33">
        <f t="shared" si="294"/>
        <v>-1</v>
      </c>
      <c r="AF420" s="33">
        <f t="shared" si="295"/>
        <v>-1</v>
      </c>
      <c r="AG420" s="33">
        <f t="shared" si="296"/>
        <v>-1</v>
      </c>
      <c r="AH420" s="38">
        <f t="shared" si="297"/>
        <v>-1</v>
      </c>
      <c r="AI420" s="33">
        <f t="shared" si="298"/>
        <v>-1</v>
      </c>
      <c r="AJ420" s="39">
        <f t="shared" si="299"/>
        <v>-1</v>
      </c>
      <c r="AK420" s="43">
        <f t="shared" si="300"/>
        <v>-1</v>
      </c>
      <c r="AL420" s="4">
        <f t="shared" si="315"/>
        <v>0</v>
      </c>
      <c r="AM420" s="4">
        <f t="shared" si="316"/>
        <v>-2.0962036820947105</v>
      </c>
      <c r="AN420" s="4">
        <f t="shared" si="317"/>
        <v>2.0962036820947105</v>
      </c>
      <c r="AO420" s="4">
        <f t="shared" si="318"/>
        <v>-104.34999999999991</v>
      </c>
      <c r="AP420" s="4">
        <f t="shared" si="319"/>
        <v>106.44620368209462</v>
      </c>
      <c r="AQ420" s="4">
        <f t="shared" si="320"/>
        <v>104.34999999999991</v>
      </c>
      <c r="AR420" s="4">
        <f t="shared" si="301"/>
        <v>86.059999999999945</v>
      </c>
      <c r="AS420">
        <f t="shared" si="321"/>
        <v>104.34999999999991</v>
      </c>
      <c r="AT420" s="6">
        <f t="shared" si="322"/>
        <v>1</v>
      </c>
      <c r="AU420" s="4">
        <f t="shared" si="323"/>
        <v>-73.831951473895714</v>
      </c>
      <c r="AV420" s="4">
        <f t="shared" si="324"/>
        <v>-35.087235929250433</v>
      </c>
      <c r="AW420">
        <f t="shared" si="325"/>
        <v>1</v>
      </c>
      <c r="AX420">
        <f t="shared" si="326"/>
        <v>0</v>
      </c>
      <c r="AY420">
        <f t="shared" si="327"/>
        <v>0</v>
      </c>
      <c r="AZ420" s="4">
        <f t="shared" si="302"/>
        <v>-3.9100000000000006</v>
      </c>
      <c r="BA420" s="4">
        <f t="shared" si="328"/>
        <v>1993.5250000000019</v>
      </c>
      <c r="BB420" s="4">
        <f t="shared" si="303"/>
        <v>1889.3916666666803</v>
      </c>
      <c r="BC420" s="4">
        <f t="shared" si="304"/>
        <v>969.54399999999998</v>
      </c>
      <c r="BE420"/>
      <c r="BG420" s="6"/>
      <c r="BM420">
        <f t="shared" si="305"/>
        <v>1</v>
      </c>
    </row>
    <row r="421" spans="1:65" x14ac:dyDescent="0.25">
      <c r="A421">
        <v>2094</v>
      </c>
      <c r="B421" s="1">
        <v>44222</v>
      </c>
      <c r="C421" s="2">
        <v>3862.96</v>
      </c>
      <c r="D421" s="2">
        <v>3870.9</v>
      </c>
      <c r="E421" s="2">
        <v>3847.78</v>
      </c>
      <c r="F421" s="2">
        <v>3849.62</v>
      </c>
      <c r="G421" s="2">
        <v>6029090000</v>
      </c>
      <c r="H421" s="2">
        <f t="shared" si="306"/>
        <v>29.656639878598639</v>
      </c>
      <c r="I421" s="2">
        <f t="shared" si="307"/>
        <v>3786.1115</v>
      </c>
      <c r="J421" s="2">
        <f t="shared" si="308"/>
        <v>33.853405239588376</v>
      </c>
      <c r="K421" s="2">
        <f t="shared" si="309"/>
        <v>7.5999999999999091</v>
      </c>
      <c r="L421" s="18">
        <v>0.16139999999999999</v>
      </c>
      <c r="M421" s="19">
        <v>26.537433500960173</v>
      </c>
      <c r="N421" s="4">
        <f t="shared" si="282"/>
        <v>23.119999999999891</v>
      </c>
      <c r="O421" s="4">
        <f t="shared" si="310"/>
        <v>36.176000000000023</v>
      </c>
      <c r="P421" s="4">
        <f t="shared" si="283"/>
        <v>7.2353834586466119</v>
      </c>
      <c r="Q421" s="4">
        <f t="shared" si="311"/>
        <v>4.5150974421437242</v>
      </c>
      <c r="R421" s="18">
        <f t="shared" si="284"/>
        <v>3862.8649473684213</v>
      </c>
      <c r="S421" s="2">
        <f t="shared" si="285"/>
        <v>13.244947368421435</v>
      </c>
      <c r="T421" s="22">
        <f t="shared" si="286"/>
        <v>1</v>
      </c>
      <c r="U421" s="29">
        <f t="shared" si="287"/>
        <v>3864.6301095272729</v>
      </c>
      <c r="V421" s="30">
        <f t="shared" si="288"/>
        <v>15.010109527273016</v>
      </c>
      <c r="W421" s="31">
        <f t="shared" si="312"/>
        <v>1</v>
      </c>
      <c r="X421" s="35">
        <f t="shared" si="289"/>
        <v>3864.9408000000039</v>
      </c>
      <c r="Y421" s="30">
        <f t="shared" si="290"/>
        <v>15.320800000004056</v>
      </c>
      <c r="Z421" s="31">
        <f t="shared" si="313"/>
        <v>1</v>
      </c>
      <c r="AA421" s="29">
        <f t="shared" si="291"/>
        <v>3864.6736061934553</v>
      </c>
      <c r="AB421" s="30">
        <f t="shared" si="292"/>
        <v>15.05360619345538</v>
      </c>
      <c r="AC421" s="31">
        <f t="shared" si="314"/>
        <v>1</v>
      </c>
      <c r="AD421" s="32">
        <f t="shared" si="293"/>
        <v>1</v>
      </c>
      <c r="AE421" s="33">
        <f t="shared" si="294"/>
        <v>1</v>
      </c>
      <c r="AF421" s="33">
        <f t="shared" si="295"/>
        <v>1</v>
      </c>
      <c r="AG421" s="33">
        <f t="shared" si="296"/>
        <v>1</v>
      </c>
      <c r="AH421" s="38">
        <f t="shared" si="297"/>
        <v>1</v>
      </c>
      <c r="AI421" s="33">
        <f t="shared" si="298"/>
        <v>1</v>
      </c>
      <c r="AJ421" s="39">
        <f t="shared" si="299"/>
        <v>1</v>
      </c>
      <c r="AK421" s="43">
        <f t="shared" si="300"/>
        <v>1</v>
      </c>
      <c r="AL421" s="4">
        <f t="shared" si="315"/>
        <v>7.9400000000000546</v>
      </c>
      <c r="AM421" s="4">
        <f t="shared" si="316"/>
        <v>6.2263938065448201</v>
      </c>
      <c r="AN421" s="4">
        <f t="shared" si="317"/>
        <v>6.2263938065448201</v>
      </c>
      <c r="AO421" s="4">
        <f t="shared" si="318"/>
        <v>-15.179999999999836</v>
      </c>
      <c r="AP421" s="4">
        <f t="shared" si="319"/>
        <v>16.893606193455071</v>
      </c>
      <c r="AQ421" s="4">
        <f t="shared" si="320"/>
        <v>15.179999999999836</v>
      </c>
      <c r="AR421" s="4">
        <f t="shared" si="301"/>
        <v>13.340000000000146</v>
      </c>
      <c r="AS421">
        <f t="shared" si="321"/>
        <v>15.179999999999836</v>
      </c>
      <c r="AT421" s="6">
        <f t="shared" si="322"/>
        <v>0</v>
      </c>
      <c r="AU421" s="4">
        <f t="shared" si="323"/>
        <v>14.49333063413961</v>
      </c>
      <c r="AV421" s="4">
        <f t="shared" si="324"/>
        <v>13.497433500960028</v>
      </c>
      <c r="AW421">
        <f t="shared" si="325"/>
        <v>0</v>
      </c>
      <c r="AX421">
        <f t="shared" si="326"/>
        <v>0</v>
      </c>
      <c r="AY421">
        <f t="shared" si="327"/>
        <v>0</v>
      </c>
      <c r="AZ421" s="4">
        <f t="shared" si="302"/>
        <v>6.94</v>
      </c>
      <c r="BA421" s="4">
        <f t="shared" si="328"/>
        <v>1997.435000000002</v>
      </c>
      <c r="BB421" s="4">
        <f t="shared" si="303"/>
        <v>1893.3016666666804</v>
      </c>
      <c r="BC421" s="4">
        <f t="shared" si="304"/>
        <v>979.99599999999987</v>
      </c>
      <c r="BE421"/>
      <c r="BG421" s="6"/>
      <c r="BM421">
        <f t="shared" si="305"/>
        <v>1</v>
      </c>
    </row>
    <row r="422" spans="1:65" x14ac:dyDescent="0.25">
      <c r="A422">
        <v>2093</v>
      </c>
      <c r="B422" s="1">
        <v>44221</v>
      </c>
      <c r="C422" s="2">
        <v>3851.68</v>
      </c>
      <c r="D422" s="2">
        <v>3859.23</v>
      </c>
      <c r="E422" s="2">
        <v>3797.16</v>
      </c>
      <c r="F422" s="2">
        <v>3855.36</v>
      </c>
      <c r="G422" s="2">
        <v>6955860000</v>
      </c>
      <c r="H422" s="2">
        <f t="shared" si="306"/>
        <v>26.372775019368355</v>
      </c>
      <c r="I422" s="2">
        <f t="shared" si="307"/>
        <v>3777.6649999999995</v>
      </c>
      <c r="J422" s="2">
        <f t="shared" si="308"/>
        <v>31.225088664490009</v>
      </c>
      <c r="K422" s="2">
        <f t="shared" si="309"/>
        <v>10.210000000000036</v>
      </c>
      <c r="L422" s="18">
        <v>0.1575</v>
      </c>
      <c r="M422" s="19">
        <v>25.80289620359952</v>
      </c>
      <c r="N422" s="4">
        <f t="shared" si="282"/>
        <v>62.070000000000164</v>
      </c>
      <c r="O422" s="4">
        <f t="shared" si="310"/>
        <v>37.430000000000021</v>
      </c>
      <c r="P422" s="4">
        <f t="shared" si="283"/>
        <v>7.5049473684210497</v>
      </c>
      <c r="Q422" s="4">
        <f t="shared" si="311"/>
        <v>4.2823321212121179</v>
      </c>
      <c r="R422" s="18">
        <f t="shared" si="284"/>
        <v>3849.1199172932329</v>
      </c>
      <c r="S422" s="2">
        <f t="shared" si="285"/>
        <v>6.2400827067672253</v>
      </c>
      <c r="T422" s="22">
        <f t="shared" si="286"/>
        <v>1</v>
      </c>
      <c r="U422" s="29">
        <f t="shared" si="287"/>
        <v>3853.2833253243571</v>
      </c>
      <c r="V422" s="30">
        <f t="shared" si="288"/>
        <v>2.0766746756430621</v>
      </c>
      <c r="W422" s="31">
        <f t="shared" si="312"/>
        <v>1</v>
      </c>
      <c r="X422" s="35">
        <f t="shared" si="289"/>
        <v>3847.4274666666652</v>
      </c>
      <c r="Y422" s="30">
        <f t="shared" si="290"/>
        <v>7.932533333334959</v>
      </c>
      <c r="Z422" s="31">
        <f t="shared" si="313"/>
        <v>1</v>
      </c>
      <c r="AA422" s="29">
        <f t="shared" si="291"/>
        <v>3852.46350511228</v>
      </c>
      <c r="AB422" s="30">
        <f t="shared" si="292"/>
        <v>2.8964948877201095</v>
      </c>
      <c r="AC422" s="31">
        <f t="shared" si="314"/>
        <v>1</v>
      </c>
      <c r="AD422" s="32">
        <f t="shared" si="293"/>
        <v>1</v>
      </c>
      <c r="AE422" s="33">
        <f t="shared" si="294"/>
        <v>1</v>
      </c>
      <c r="AF422" s="33">
        <f t="shared" si="295"/>
        <v>1</v>
      </c>
      <c r="AG422" s="33">
        <f t="shared" si="296"/>
        <v>0</v>
      </c>
      <c r="AH422" s="38">
        <f t="shared" si="297"/>
        <v>1</v>
      </c>
      <c r="AI422" s="33">
        <f t="shared" si="298"/>
        <v>1</v>
      </c>
      <c r="AJ422" s="39">
        <f t="shared" si="299"/>
        <v>1</v>
      </c>
      <c r="AK422" s="43">
        <f t="shared" si="300"/>
        <v>1</v>
      </c>
      <c r="AL422" s="4">
        <f t="shared" si="315"/>
        <v>7.5500000000001819</v>
      </c>
      <c r="AM422" s="4">
        <f t="shared" si="316"/>
        <v>6.7664948877200004</v>
      </c>
      <c r="AN422" s="4">
        <f t="shared" si="317"/>
        <v>6.7664948877200004</v>
      </c>
      <c r="AO422" s="4">
        <f t="shared" si="318"/>
        <v>-54.519999999999982</v>
      </c>
      <c r="AP422" s="4">
        <f t="shared" si="319"/>
        <v>55.303505112280163</v>
      </c>
      <c r="AQ422" s="4">
        <f t="shared" si="320"/>
        <v>54.519999999999982</v>
      </c>
      <c r="AR422" s="4">
        <f t="shared" si="301"/>
        <v>3.680000000000291</v>
      </c>
      <c r="AS422">
        <f t="shared" si="321"/>
        <v>54.519999999999982</v>
      </c>
      <c r="AT422" s="6">
        <f t="shared" si="322"/>
        <v>1</v>
      </c>
      <c r="AU422" s="4">
        <f t="shared" si="323"/>
        <v>-29.538032105369798</v>
      </c>
      <c r="AV422" s="4">
        <f t="shared" si="324"/>
        <v>22.42289620359923</v>
      </c>
      <c r="AW422">
        <f t="shared" si="325"/>
        <v>0</v>
      </c>
      <c r="AX422">
        <f t="shared" si="326"/>
        <v>1</v>
      </c>
      <c r="AY422">
        <f t="shared" si="327"/>
        <v>0</v>
      </c>
      <c r="AZ422" s="4">
        <f t="shared" si="302"/>
        <v>-3.9100000000000006</v>
      </c>
      <c r="BA422" s="4">
        <f t="shared" si="328"/>
        <v>1990.4950000000019</v>
      </c>
      <c r="BB422" s="4">
        <f t="shared" si="303"/>
        <v>1886.3616666666803</v>
      </c>
      <c r="BC422" s="4">
        <f t="shared" si="304"/>
        <v>975.48399999999992</v>
      </c>
      <c r="BE422"/>
      <c r="BG422" s="6"/>
      <c r="BM422">
        <f t="shared" si="305"/>
        <v>1</v>
      </c>
    </row>
    <row r="423" spans="1:65" x14ac:dyDescent="0.25">
      <c r="A423">
        <v>2092</v>
      </c>
      <c r="B423" s="1">
        <v>44218</v>
      </c>
      <c r="C423" s="2">
        <v>3844.24</v>
      </c>
      <c r="D423" s="2">
        <v>3852.31</v>
      </c>
      <c r="E423" s="2">
        <v>3830.41</v>
      </c>
      <c r="F423" s="2">
        <v>3841.47</v>
      </c>
      <c r="G423" s="2">
        <v>5080430000</v>
      </c>
      <c r="H423" s="2">
        <f t="shared" si="306"/>
        <v>23.260229410352352</v>
      </c>
      <c r="I423" s="2">
        <f t="shared" si="307"/>
        <v>3769.7519999999995</v>
      </c>
      <c r="J423" s="2">
        <f t="shared" si="308"/>
        <v>30.016684290398779</v>
      </c>
      <c r="K423" s="2">
        <f t="shared" si="309"/>
        <v>-8.830000000000382</v>
      </c>
      <c r="L423" s="18">
        <v>0.13219999999999998</v>
      </c>
      <c r="M423" s="19">
        <v>21.723450343156685</v>
      </c>
      <c r="N423" s="4">
        <f t="shared" si="282"/>
        <v>22.660000000000309</v>
      </c>
      <c r="O423" s="4">
        <f t="shared" si="310"/>
        <v>35.532000000000018</v>
      </c>
      <c r="P423" s="4">
        <f t="shared" si="283"/>
        <v>7.6499172932330755</v>
      </c>
      <c r="Q423" s="4">
        <f t="shared" si="311"/>
        <v>4.1110905752753935</v>
      </c>
      <c r="R423" s="18">
        <f t="shared" si="284"/>
        <v>3860.8748421052633</v>
      </c>
      <c r="S423" s="2">
        <f t="shared" si="285"/>
        <v>19.404842105263469</v>
      </c>
      <c r="T423" s="22">
        <f t="shared" si="286"/>
        <v>1</v>
      </c>
      <c r="U423" s="29">
        <f t="shared" si="287"/>
        <v>3845.7896391227255</v>
      </c>
      <c r="V423" s="30">
        <f t="shared" si="288"/>
        <v>4.3196391227256754</v>
      </c>
      <c r="W423" s="31">
        <f t="shared" si="312"/>
        <v>1</v>
      </c>
      <c r="X423" s="35">
        <f t="shared" si="289"/>
        <v>3857.2394666666696</v>
      </c>
      <c r="Y423" s="30">
        <f t="shared" si="290"/>
        <v>15.769466666669814</v>
      </c>
      <c r="Z423" s="31">
        <f t="shared" si="313"/>
        <v>1</v>
      </c>
      <c r="AA423" s="29">
        <f t="shared" si="291"/>
        <v>3847.3926149788776</v>
      </c>
      <c r="AB423" s="30">
        <f t="shared" si="292"/>
        <v>5.9226149788778457</v>
      </c>
      <c r="AC423" s="31">
        <f t="shared" si="314"/>
        <v>1</v>
      </c>
      <c r="AD423" s="32">
        <f t="shared" si="293"/>
        <v>1</v>
      </c>
      <c r="AE423" s="33">
        <f t="shared" si="294"/>
        <v>1</v>
      </c>
      <c r="AF423" s="33">
        <f t="shared" si="295"/>
        <v>1</v>
      </c>
      <c r="AG423" s="33">
        <f t="shared" si="296"/>
        <v>0</v>
      </c>
      <c r="AH423" s="38">
        <f t="shared" si="297"/>
        <v>1</v>
      </c>
      <c r="AI423" s="33">
        <f t="shared" si="298"/>
        <v>1</v>
      </c>
      <c r="AJ423" s="39">
        <f t="shared" si="299"/>
        <v>1</v>
      </c>
      <c r="AK423" s="43">
        <f t="shared" si="300"/>
        <v>1</v>
      </c>
      <c r="AL423" s="4">
        <f t="shared" si="315"/>
        <v>8.0700000000001637</v>
      </c>
      <c r="AM423" s="4">
        <f t="shared" si="316"/>
        <v>4.9173850211222998</v>
      </c>
      <c r="AN423" s="4">
        <f t="shared" si="317"/>
        <v>4.9173850211222998</v>
      </c>
      <c r="AO423" s="4">
        <f t="shared" si="318"/>
        <v>-13.829999999999927</v>
      </c>
      <c r="AP423" s="4">
        <f t="shared" si="319"/>
        <v>16.982614978877791</v>
      </c>
      <c r="AQ423" s="4">
        <f t="shared" si="320"/>
        <v>13.829999999999927</v>
      </c>
      <c r="AR423" s="4">
        <f t="shared" si="301"/>
        <v>2.7699999999999818</v>
      </c>
      <c r="AS423">
        <f t="shared" si="321"/>
        <v>13.829999999999927</v>
      </c>
      <c r="AT423" s="6">
        <f t="shared" si="322"/>
        <v>0</v>
      </c>
      <c r="AU423" s="4">
        <f t="shared" si="323"/>
        <v>10.907918864768742</v>
      </c>
      <c r="AV423" s="4">
        <f t="shared" si="324"/>
        <v>19.253450343156704</v>
      </c>
      <c r="AW423">
        <f t="shared" si="325"/>
        <v>0</v>
      </c>
      <c r="AX423">
        <f t="shared" si="326"/>
        <v>0</v>
      </c>
      <c r="AY423">
        <f t="shared" si="327"/>
        <v>0</v>
      </c>
      <c r="AZ423" s="4">
        <f t="shared" si="302"/>
        <v>6.94</v>
      </c>
      <c r="BA423" s="4">
        <f t="shared" si="328"/>
        <v>1994.405000000002</v>
      </c>
      <c r="BB423" s="4">
        <f t="shared" si="303"/>
        <v>1890.2716666666804</v>
      </c>
      <c r="BC423" s="4">
        <f t="shared" si="304"/>
        <v>972.50799999999992</v>
      </c>
      <c r="BE423"/>
      <c r="BG423" s="6"/>
      <c r="BM423">
        <f t="shared" si="305"/>
        <v>1</v>
      </c>
    </row>
    <row r="424" spans="1:65" x14ac:dyDescent="0.25">
      <c r="A424">
        <v>2091</v>
      </c>
      <c r="B424" s="1">
        <v>44217</v>
      </c>
      <c r="C424" s="2">
        <v>3857.46</v>
      </c>
      <c r="D424" s="2">
        <v>3861.45</v>
      </c>
      <c r="E424" s="2">
        <v>3845.05</v>
      </c>
      <c r="F424" s="2">
        <v>3853.07</v>
      </c>
      <c r="G424" s="2">
        <v>4484460000</v>
      </c>
      <c r="H424" s="2">
        <f t="shared" si="306"/>
        <v>24.770159376870289</v>
      </c>
      <c r="I424" s="2">
        <f t="shared" si="307"/>
        <v>3762.4439999999995</v>
      </c>
      <c r="J424" s="2">
        <f t="shared" si="308"/>
        <v>29.586196034459608</v>
      </c>
      <c r="K424" s="2">
        <f t="shared" si="309"/>
        <v>5.6100000000001273</v>
      </c>
      <c r="L424" s="18">
        <v>0.13095000000000001</v>
      </c>
      <c r="M424" s="19">
        <v>21.51123379545102</v>
      </c>
      <c r="N424" s="4">
        <f t="shared" si="282"/>
        <v>16.399999999999636</v>
      </c>
      <c r="O424" s="4">
        <f t="shared" si="310"/>
        <v>39.607000000000014</v>
      </c>
      <c r="P424" s="4">
        <f t="shared" si="283"/>
        <v>7.8048421052631518</v>
      </c>
      <c r="Q424" s="4">
        <f t="shared" si="311"/>
        <v>3.9734336480140851</v>
      </c>
      <c r="R424" s="18">
        <f t="shared" si="284"/>
        <v>3859.2852857142857</v>
      </c>
      <c r="S424" s="2">
        <f t="shared" si="285"/>
        <v>6.2152857142855282</v>
      </c>
      <c r="T424" s="22">
        <f t="shared" si="286"/>
        <v>1</v>
      </c>
      <c r="U424" s="29">
        <f t="shared" si="287"/>
        <v>3859.0108253252374</v>
      </c>
      <c r="V424" s="30">
        <f t="shared" si="288"/>
        <v>5.940825325237256</v>
      </c>
      <c r="W424" s="31">
        <f t="shared" si="312"/>
        <v>1</v>
      </c>
      <c r="X424" s="35">
        <f t="shared" si="289"/>
        <v>3866.8912000000128</v>
      </c>
      <c r="Y424" s="30">
        <f t="shared" si="290"/>
        <v>13.821200000012595</v>
      </c>
      <c r="Z424" s="31">
        <f t="shared" si="313"/>
        <v>1</v>
      </c>
      <c r="AA424" s="29">
        <f t="shared" si="291"/>
        <v>3860.1140777797059</v>
      </c>
      <c r="AB424" s="30">
        <f t="shared" si="292"/>
        <v>7.0440777797057308</v>
      </c>
      <c r="AC424" s="31">
        <f t="shared" si="314"/>
        <v>1</v>
      </c>
      <c r="AD424" s="32">
        <f t="shared" si="293"/>
        <v>1</v>
      </c>
      <c r="AE424" s="33">
        <f t="shared" si="294"/>
        <v>0</v>
      </c>
      <c r="AF424" s="33">
        <f t="shared" si="295"/>
        <v>1</v>
      </c>
      <c r="AG424" s="33">
        <f t="shared" si="296"/>
        <v>0</v>
      </c>
      <c r="AH424" s="38">
        <f t="shared" si="297"/>
        <v>1</v>
      </c>
      <c r="AI424" s="33">
        <f t="shared" si="298"/>
        <v>1</v>
      </c>
      <c r="AJ424" s="39">
        <f t="shared" si="299"/>
        <v>1</v>
      </c>
      <c r="AK424" s="43">
        <f t="shared" si="300"/>
        <v>1</v>
      </c>
      <c r="AL424" s="4">
        <f t="shared" si="315"/>
        <v>3.9899999999997817</v>
      </c>
      <c r="AM424" s="4">
        <f t="shared" si="316"/>
        <v>1.3359222202939236</v>
      </c>
      <c r="AN424" s="4">
        <f t="shared" si="317"/>
        <v>1.3359222202939236</v>
      </c>
      <c r="AO424" s="4">
        <f t="shared" si="318"/>
        <v>-12.409999999999854</v>
      </c>
      <c r="AP424" s="4">
        <f t="shared" si="319"/>
        <v>15.064077779705713</v>
      </c>
      <c r="AQ424" s="4">
        <f t="shared" si="320"/>
        <v>12.409999999999854</v>
      </c>
      <c r="AR424" s="4">
        <f t="shared" si="301"/>
        <v>4.3899999999998727</v>
      </c>
      <c r="AS424">
        <f t="shared" si="321"/>
        <v>12.409999999999854</v>
      </c>
      <c r="AT424" s="6">
        <f t="shared" si="322"/>
        <v>0</v>
      </c>
      <c r="AU424" s="4">
        <f t="shared" si="323"/>
        <v>13.934909192258331</v>
      </c>
      <c r="AV424" s="4">
        <f t="shared" si="324"/>
        <v>17.421233795451148</v>
      </c>
      <c r="AW424">
        <f t="shared" si="325"/>
        <v>0</v>
      </c>
      <c r="AX424">
        <f t="shared" si="326"/>
        <v>0</v>
      </c>
      <c r="AY424">
        <f t="shared" si="327"/>
        <v>0</v>
      </c>
      <c r="AZ424" s="4">
        <f t="shared" si="302"/>
        <v>6.94</v>
      </c>
      <c r="BA424" s="4">
        <f t="shared" si="328"/>
        <v>1987.465000000002</v>
      </c>
      <c r="BB424" s="4">
        <f t="shared" si="303"/>
        <v>1883.3316666666803</v>
      </c>
      <c r="BC424" s="4">
        <f t="shared" si="304"/>
        <v>977.79599999999994</v>
      </c>
      <c r="BE424"/>
      <c r="BG424" s="6"/>
      <c r="BM424">
        <f t="shared" si="305"/>
        <v>1</v>
      </c>
    </row>
    <row r="425" spans="1:65" x14ac:dyDescent="0.25">
      <c r="A425">
        <v>2090</v>
      </c>
      <c r="B425" s="1">
        <v>44216</v>
      </c>
      <c r="C425" s="2">
        <v>3816.22</v>
      </c>
      <c r="D425" s="2">
        <v>3859.75</v>
      </c>
      <c r="E425" s="2">
        <v>3816.22</v>
      </c>
      <c r="F425" s="2">
        <v>3851.85</v>
      </c>
      <c r="G425" s="2">
        <v>4551790000</v>
      </c>
      <c r="H425" s="2">
        <f t="shared" si="306"/>
        <v>31.895945127171849</v>
      </c>
      <c r="I425" s="2">
        <f t="shared" si="307"/>
        <v>3753.7849999999999</v>
      </c>
      <c r="J425" s="2">
        <f t="shared" si="308"/>
        <v>32.615369899545982</v>
      </c>
      <c r="K425" s="2">
        <f t="shared" si="309"/>
        <v>17.309999999999945</v>
      </c>
      <c r="L425" s="18">
        <v>0.1414</v>
      </c>
      <c r="M425" s="19">
        <v>22.908616688920162</v>
      </c>
      <c r="N425" s="4">
        <f t="shared" si="282"/>
        <v>60.840000000000146</v>
      </c>
      <c r="O425" s="4">
        <f t="shared" si="310"/>
        <v>45.737000000000037</v>
      </c>
      <c r="P425" s="4">
        <f t="shared" si="283"/>
        <v>7.4352857142857038</v>
      </c>
      <c r="Q425" s="4">
        <f t="shared" si="311"/>
        <v>3.9764751929165021</v>
      </c>
      <c r="R425" s="18">
        <f t="shared" si="284"/>
        <v>3805.5501729323305</v>
      </c>
      <c r="S425" s="2">
        <f t="shared" si="285"/>
        <v>46.299827067669412</v>
      </c>
      <c r="T425" s="22">
        <f t="shared" si="286"/>
        <v>0</v>
      </c>
      <c r="U425" s="29">
        <f t="shared" si="287"/>
        <v>3817.693179330065</v>
      </c>
      <c r="V425" s="30">
        <f t="shared" si="288"/>
        <v>34.156820669934859</v>
      </c>
      <c r="W425" s="31">
        <f t="shared" si="312"/>
        <v>0</v>
      </c>
      <c r="X425" s="35">
        <f t="shared" si="289"/>
        <v>3813.2036000000044</v>
      </c>
      <c r="Y425" s="30">
        <f t="shared" si="290"/>
        <v>38.646399999995538</v>
      </c>
      <c r="Z425" s="31">
        <f t="shared" si="313"/>
        <v>0</v>
      </c>
      <c r="AA425" s="29">
        <f t="shared" si="291"/>
        <v>3817.0646382238565</v>
      </c>
      <c r="AB425" s="30">
        <f t="shared" si="292"/>
        <v>34.785361776143418</v>
      </c>
      <c r="AC425" s="31">
        <f t="shared" si="314"/>
        <v>0</v>
      </c>
      <c r="AD425" s="32">
        <f t="shared" si="293"/>
        <v>-1</v>
      </c>
      <c r="AE425" s="33">
        <f t="shared" si="294"/>
        <v>-1</v>
      </c>
      <c r="AF425" s="33">
        <f t="shared" si="295"/>
        <v>-1</v>
      </c>
      <c r="AG425" s="33">
        <f t="shared" si="296"/>
        <v>-1</v>
      </c>
      <c r="AH425" s="38">
        <f t="shared" si="297"/>
        <v>-1</v>
      </c>
      <c r="AI425" s="33">
        <f t="shared" si="298"/>
        <v>-1</v>
      </c>
      <c r="AJ425" s="39">
        <f t="shared" si="299"/>
        <v>-1</v>
      </c>
      <c r="AK425" s="43">
        <f t="shared" si="300"/>
        <v>-1</v>
      </c>
      <c r="AL425" s="4">
        <f t="shared" si="315"/>
        <v>43.5300000000002</v>
      </c>
      <c r="AM425" s="4">
        <f t="shared" si="316"/>
        <v>42.685361776143509</v>
      </c>
      <c r="AN425" s="4">
        <f t="shared" si="317"/>
        <v>42.685361776143509</v>
      </c>
      <c r="AO425" s="4">
        <f t="shared" si="318"/>
        <v>0</v>
      </c>
      <c r="AP425" s="4">
        <f t="shared" si="319"/>
        <v>0.84463822385669118</v>
      </c>
      <c r="AQ425" s="4">
        <f t="shared" si="320"/>
        <v>0</v>
      </c>
      <c r="AR425" s="4">
        <f t="shared" si="301"/>
        <v>35.630000000000109</v>
      </c>
      <c r="AS425">
        <f t="shared" si="321"/>
        <v>42.685361776143509</v>
      </c>
      <c r="AT425" s="6">
        <f t="shared" si="322"/>
        <v>1</v>
      </c>
      <c r="AU425" s="4">
        <f t="shared" si="323"/>
        <v>-11.720265711836483</v>
      </c>
      <c r="AV425" s="4">
        <f t="shared" si="324"/>
        <v>-12.421383311079946</v>
      </c>
      <c r="AW425">
        <f t="shared" si="325"/>
        <v>1</v>
      </c>
      <c r="AX425">
        <f t="shared" si="326"/>
        <v>0</v>
      </c>
      <c r="AY425">
        <f t="shared" si="327"/>
        <v>0</v>
      </c>
      <c r="AZ425" s="4">
        <f t="shared" si="302"/>
        <v>-3.9100000000000006</v>
      </c>
      <c r="BA425" s="4">
        <f t="shared" si="328"/>
        <v>1980.5250000000019</v>
      </c>
      <c r="BB425" s="4">
        <f t="shared" si="303"/>
        <v>1876.3916666666803</v>
      </c>
      <c r="BC425" s="4">
        <f t="shared" si="304"/>
        <v>961.3</v>
      </c>
      <c r="BE425"/>
      <c r="BG425" s="6"/>
      <c r="BM425">
        <f t="shared" si="305"/>
        <v>1</v>
      </c>
    </row>
    <row r="426" spans="1:65" x14ac:dyDescent="0.25">
      <c r="A426">
        <v>2089</v>
      </c>
      <c r="B426" s="1">
        <v>44215</v>
      </c>
      <c r="C426" s="2">
        <v>3781.88</v>
      </c>
      <c r="D426" s="2">
        <v>3804.53</v>
      </c>
      <c r="E426" s="2">
        <v>3780.37</v>
      </c>
      <c r="F426" s="2">
        <v>3798.91</v>
      </c>
      <c r="G426" s="2">
        <v>4982940000</v>
      </c>
      <c r="H426" s="2">
        <f t="shared" si="306"/>
        <v>41.566327504630785</v>
      </c>
      <c r="I426" s="2">
        <f t="shared" si="307"/>
        <v>3749.093499999999</v>
      </c>
      <c r="J426" s="2">
        <f t="shared" si="308"/>
        <v>36.850915188949621</v>
      </c>
      <c r="K426" s="2">
        <f t="shared" si="309"/>
        <v>13.630000000000109</v>
      </c>
      <c r="L426" s="18">
        <v>0.16755</v>
      </c>
      <c r="M426" s="19">
        <v>26.926170490701764</v>
      </c>
      <c r="N426" s="4">
        <f t="shared" si="282"/>
        <v>36.2800000000002</v>
      </c>
      <c r="O426" s="4">
        <f t="shared" si="310"/>
        <v>43.928999999999995</v>
      </c>
      <c r="P426" s="4">
        <f t="shared" si="283"/>
        <v>6.6401729323308221</v>
      </c>
      <c r="Q426" s="4">
        <f t="shared" si="311"/>
        <v>3.777382897603486</v>
      </c>
      <c r="R426" s="18">
        <f t="shared" si="284"/>
        <v>3774.5300451127819</v>
      </c>
      <c r="S426" s="2">
        <f t="shared" si="285"/>
        <v>24.379954887217991</v>
      </c>
      <c r="T426" s="22">
        <f t="shared" si="286"/>
        <v>1</v>
      </c>
      <c r="U426" s="29">
        <f t="shared" si="287"/>
        <v>3783.3742475422623</v>
      </c>
      <c r="V426" s="30">
        <f t="shared" si="288"/>
        <v>15.535752457737544</v>
      </c>
      <c r="W426" s="31">
        <f t="shared" si="312"/>
        <v>1</v>
      </c>
      <c r="X426" s="35">
        <f t="shared" si="289"/>
        <v>3774.0126666666692</v>
      </c>
      <c r="Y426" s="30">
        <f t="shared" si="290"/>
        <v>24.897333333330607</v>
      </c>
      <c r="Z426" s="31">
        <f t="shared" si="313"/>
        <v>1</v>
      </c>
      <c r="AA426" s="29">
        <f t="shared" si="291"/>
        <v>3782.0636262196795</v>
      </c>
      <c r="AB426" s="30">
        <f t="shared" si="292"/>
        <v>16.846373780320391</v>
      </c>
      <c r="AC426" s="31">
        <f t="shared" si="314"/>
        <v>1</v>
      </c>
      <c r="AD426" s="32">
        <f t="shared" si="293"/>
        <v>1</v>
      </c>
      <c r="AE426" s="33">
        <f t="shared" si="294"/>
        <v>1</v>
      </c>
      <c r="AF426" s="33">
        <f t="shared" si="295"/>
        <v>1</v>
      </c>
      <c r="AG426" s="33">
        <f t="shared" si="296"/>
        <v>1</v>
      </c>
      <c r="AH426" s="38">
        <f t="shared" si="297"/>
        <v>1</v>
      </c>
      <c r="AI426" s="33">
        <f t="shared" si="298"/>
        <v>1</v>
      </c>
      <c r="AJ426" s="39">
        <f t="shared" si="299"/>
        <v>1</v>
      </c>
      <c r="AK426" s="43">
        <f t="shared" si="300"/>
        <v>1</v>
      </c>
      <c r="AL426" s="4">
        <f t="shared" si="315"/>
        <v>22.650000000000091</v>
      </c>
      <c r="AM426" s="4">
        <f t="shared" si="316"/>
        <v>22.466373780320737</v>
      </c>
      <c r="AN426" s="4">
        <f t="shared" si="317"/>
        <v>22.466373780320737</v>
      </c>
      <c r="AO426" s="4">
        <f t="shared" si="318"/>
        <v>-1.5100000000002183</v>
      </c>
      <c r="AP426" s="4">
        <f t="shared" si="319"/>
        <v>1.6936262196795724</v>
      </c>
      <c r="AQ426" s="4">
        <f t="shared" si="320"/>
        <v>1.5100000000002183</v>
      </c>
      <c r="AR426" s="4">
        <f t="shared" si="301"/>
        <v>17.029999999999745</v>
      </c>
      <c r="AS426">
        <f t="shared" si="321"/>
        <v>22.466373780320737</v>
      </c>
      <c r="AT426" s="6">
        <f t="shared" si="322"/>
        <v>0</v>
      </c>
      <c r="AU426" s="4">
        <f t="shared" si="323"/>
        <v>8.0156061659273377</v>
      </c>
      <c r="AV426" s="4">
        <f t="shared" si="324"/>
        <v>10.19617049070202</v>
      </c>
      <c r="AW426">
        <f t="shared" si="325"/>
        <v>0</v>
      </c>
      <c r="AX426">
        <f t="shared" si="326"/>
        <v>0</v>
      </c>
      <c r="AY426">
        <f t="shared" si="327"/>
        <v>0</v>
      </c>
      <c r="AZ426" s="4">
        <f t="shared" si="302"/>
        <v>6.94</v>
      </c>
      <c r="BA426" s="4">
        <f t="shared" si="328"/>
        <v>1984.435000000002</v>
      </c>
      <c r="BB426" s="4">
        <f t="shared" si="303"/>
        <v>1880.3016666666804</v>
      </c>
      <c r="BC426" s="4">
        <f t="shared" si="304"/>
        <v>947.56399999999996</v>
      </c>
      <c r="BE426"/>
      <c r="BG426" s="6"/>
      <c r="BM426">
        <f t="shared" si="305"/>
        <v>1</v>
      </c>
    </row>
    <row r="427" spans="1:65" x14ac:dyDescent="0.25">
      <c r="A427">
        <v>2088</v>
      </c>
      <c r="B427" s="1">
        <v>44211</v>
      </c>
      <c r="C427" s="2">
        <v>3788.73</v>
      </c>
      <c r="D427" s="2">
        <v>3788.73</v>
      </c>
      <c r="E427" s="2">
        <v>3749.62</v>
      </c>
      <c r="F427" s="2">
        <v>3768.25</v>
      </c>
      <c r="G427" s="2">
        <v>5353060000</v>
      </c>
      <c r="H427" s="2">
        <f t="shared" si="306"/>
        <v>41.757355825717205</v>
      </c>
      <c r="I427" s="2">
        <f t="shared" si="307"/>
        <v>3745.6819999999998</v>
      </c>
      <c r="J427" s="2">
        <f t="shared" si="308"/>
        <v>45.144983316911421</v>
      </c>
      <c r="K427" s="2">
        <f t="shared" si="309"/>
        <v>-6.8099999999999454</v>
      </c>
      <c r="L427" s="18">
        <v>0.16375000000000001</v>
      </c>
      <c r="M427" s="19">
        <v>26.50606951847659</v>
      </c>
      <c r="N427" s="4">
        <f t="shared" si="282"/>
        <v>45.920000000000073</v>
      </c>
      <c r="O427" s="4">
        <f t="shared" si="310"/>
        <v>51.028999999999954</v>
      </c>
      <c r="P427" s="4">
        <f t="shared" si="283"/>
        <v>6.280045112781953</v>
      </c>
      <c r="Q427" s="4">
        <f t="shared" si="311"/>
        <v>3.831403954518013</v>
      </c>
      <c r="R427" s="18">
        <f t="shared" si="284"/>
        <v>3802.1335187969926</v>
      </c>
      <c r="S427" s="2">
        <f t="shared" si="285"/>
        <v>33.883518796992576</v>
      </c>
      <c r="T427" s="22">
        <f t="shared" si="286"/>
        <v>0</v>
      </c>
      <c r="U427" s="29">
        <f t="shared" si="287"/>
        <v>3790.2619513671093</v>
      </c>
      <c r="V427" s="30">
        <f t="shared" si="288"/>
        <v>22.011951367109305</v>
      </c>
      <c r="W427" s="31">
        <f t="shared" si="312"/>
        <v>1</v>
      </c>
      <c r="X427" s="35">
        <f t="shared" si="289"/>
        <v>3793.3399999999983</v>
      </c>
      <c r="Y427" s="30">
        <f t="shared" si="290"/>
        <v>25.089999999998327</v>
      </c>
      <c r="Z427" s="31">
        <f t="shared" si="313"/>
        <v>0</v>
      </c>
      <c r="AA427" s="29">
        <f t="shared" si="291"/>
        <v>3790.6928781757138</v>
      </c>
      <c r="AB427" s="30">
        <f t="shared" si="292"/>
        <v>22.442878175713759</v>
      </c>
      <c r="AC427" s="31">
        <f t="shared" si="314"/>
        <v>1</v>
      </c>
      <c r="AD427" s="32">
        <f t="shared" si="293"/>
        <v>1</v>
      </c>
      <c r="AE427" s="33">
        <f t="shared" si="294"/>
        <v>1</v>
      </c>
      <c r="AF427" s="33">
        <f t="shared" si="295"/>
        <v>1</v>
      </c>
      <c r="AG427" s="33">
        <f t="shared" si="296"/>
        <v>1</v>
      </c>
      <c r="AH427" s="38">
        <f t="shared" si="297"/>
        <v>1</v>
      </c>
      <c r="AI427" s="33">
        <f t="shared" si="298"/>
        <v>1</v>
      </c>
      <c r="AJ427" s="39">
        <f t="shared" si="299"/>
        <v>1</v>
      </c>
      <c r="AK427" s="43">
        <f t="shared" si="300"/>
        <v>1</v>
      </c>
      <c r="AL427" s="4">
        <f t="shared" si="315"/>
        <v>0</v>
      </c>
      <c r="AM427" s="4">
        <f t="shared" si="316"/>
        <v>-1.9628781757137403</v>
      </c>
      <c r="AN427" s="4">
        <f t="shared" si="317"/>
        <v>1.9628781757137403</v>
      </c>
      <c r="AO427" s="4">
        <f t="shared" si="318"/>
        <v>-39.110000000000127</v>
      </c>
      <c r="AP427" s="4">
        <f t="shared" si="319"/>
        <v>41.072878175713868</v>
      </c>
      <c r="AQ427" s="4">
        <f t="shared" si="320"/>
        <v>39.110000000000127</v>
      </c>
      <c r="AR427" s="4">
        <f t="shared" si="301"/>
        <v>20.480000000000018</v>
      </c>
      <c r="AS427">
        <f t="shared" si="321"/>
        <v>39.110000000000127</v>
      </c>
      <c r="AT427" s="6">
        <f t="shared" si="322"/>
        <v>1</v>
      </c>
      <c r="AU427" s="4">
        <f t="shared" si="323"/>
        <v>-10.082723723635137</v>
      </c>
      <c r="AV427" s="4">
        <f t="shared" si="324"/>
        <v>6.3260695184765714</v>
      </c>
      <c r="AW427">
        <f t="shared" si="325"/>
        <v>0</v>
      </c>
      <c r="AX427">
        <f t="shared" si="326"/>
        <v>1</v>
      </c>
      <c r="AY427">
        <f t="shared" si="327"/>
        <v>0</v>
      </c>
      <c r="AZ427" s="4">
        <f t="shared" si="302"/>
        <v>-3.9100000000000006</v>
      </c>
      <c r="BA427" s="4">
        <f t="shared" si="328"/>
        <v>1977.4950000000019</v>
      </c>
      <c r="BB427" s="4">
        <f t="shared" si="303"/>
        <v>1873.3616666666803</v>
      </c>
      <c r="BC427" s="4">
        <f t="shared" si="304"/>
        <v>950.30400000000009</v>
      </c>
      <c r="BE427"/>
      <c r="BG427" s="6"/>
      <c r="BM427">
        <f t="shared" si="305"/>
        <v>1</v>
      </c>
    </row>
    <row r="428" spans="1:65" x14ac:dyDescent="0.25">
      <c r="A428">
        <v>2087</v>
      </c>
      <c r="B428" s="1">
        <v>44210</v>
      </c>
      <c r="C428" s="2">
        <v>3814.98</v>
      </c>
      <c r="D428" s="2">
        <v>3823.6</v>
      </c>
      <c r="E428" s="2">
        <v>3792.86</v>
      </c>
      <c r="F428" s="2">
        <v>3795.54</v>
      </c>
      <c r="G428" s="2">
        <v>5180140000</v>
      </c>
      <c r="H428" s="2">
        <f t="shared" si="306"/>
        <v>43.599167181138817</v>
      </c>
      <c r="I428" s="2">
        <f t="shared" si="307"/>
        <v>3741.0579999999995</v>
      </c>
      <c r="J428" s="2">
        <f t="shared" si="308"/>
        <v>46.057119856474777</v>
      </c>
      <c r="K428" s="2">
        <f t="shared" si="309"/>
        <v>5.1399999999998727</v>
      </c>
      <c r="L428" s="18">
        <v>0.15534999999999999</v>
      </c>
      <c r="M428" s="19">
        <v>25.241109805534776</v>
      </c>
      <c r="N428" s="4">
        <f t="shared" si="282"/>
        <v>30.739999999999782</v>
      </c>
      <c r="O428" s="4">
        <f t="shared" si="310"/>
        <v>49.768999999999913</v>
      </c>
      <c r="P428" s="4">
        <f t="shared" si="283"/>
        <v>6.5935187969924796</v>
      </c>
      <c r="Q428" s="4">
        <f t="shared" si="311"/>
        <v>3.9280804284858202</v>
      </c>
      <c r="R428" s="18">
        <f t="shared" si="284"/>
        <v>3816.3087969924813</v>
      </c>
      <c r="S428" s="2">
        <f t="shared" si="285"/>
        <v>20.768796992481384</v>
      </c>
      <c r="T428" s="22">
        <f t="shared" si="286"/>
        <v>1</v>
      </c>
      <c r="U428" s="29">
        <f t="shared" si="287"/>
        <v>3816.4157385714284</v>
      </c>
      <c r="V428" s="30">
        <f t="shared" si="288"/>
        <v>20.875738571428428</v>
      </c>
      <c r="W428" s="31">
        <f t="shared" si="312"/>
        <v>1</v>
      </c>
      <c r="X428" s="35">
        <f t="shared" si="289"/>
        <v>3814.8270666666685</v>
      </c>
      <c r="Y428" s="30">
        <f t="shared" si="290"/>
        <v>19.287066666668579</v>
      </c>
      <c r="Z428" s="31">
        <f t="shared" si="313"/>
        <v>1</v>
      </c>
      <c r="AA428" s="29">
        <f t="shared" si="291"/>
        <v>3816.1933245047621</v>
      </c>
      <c r="AB428" s="30">
        <f t="shared" si="292"/>
        <v>20.653324504762168</v>
      </c>
      <c r="AC428" s="31">
        <f t="shared" si="314"/>
        <v>1</v>
      </c>
      <c r="AD428" s="32">
        <f t="shared" si="293"/>
        <v>1</v>
      </c>
      <c r="AE428" s="33">
        <f t="shared" si="294"/>
        <v>1</v>
      </c>
      <c r="AF428" s="33">
        <f t="shared" si="295"/>
        <v>1</v>
      </c>
      <c r="AG428" s="33">
        <f t="shared" si="296"/>
        <v>1</v>
      </c>
      <c r="AH428" s="38">
        <f t="shared" si="297"/>
        <v>1</v>
      </c>
      <c r="AI428" s="33">
        <f t="shared" si="298"/>
        <v>1</v>
      </c>
      <c r="AJ428" s="39">
        <f t="shared" si="299"/>
        <v>1</v>
      </c>
      <c r="AK428" s="43">
        <f t="shared" si="300"/>
        <v>1</v>
      </c>
      <c r="AL428" s="4">
        <f t="shared" si="315"/>
        <v>8.6199999999998909</v>
      </c>
      <c r="AM428" s="4">
        <f t="shared" si="316"/>
        <v>7.4066754952377778</v>
      </c>
      <c r="AN428" s="4">
        <f t="shared" si="317"/>
        <v>7.4066754952377778</v>
      </c>
      <c r="AO428" s="4">
        <f t="shared" si="318"/>
        <v>-22.119999999999891</v>
      </c>
      <c r="AP428" s="4">
        <f t="shared" si="319"/>
        <v>23.333324504762004</v>
      </c>
      <c r="AQ428" s="4">
        <f t="shared" si="320"/>
        <v>22.119999999999891</v>
      </c>
      <c r="AR428" s="4">
        <f t="shared" si="301"/>
        <v>19.440000000000055</v>
      </c>
      <c r="AS428">
        <f t="shared" si="321"/>
        <v>22.119999999999891</v>
      </c>
      <c r="AT428" s="6">
        <f t="shared" si="322"/>
        <v>0</v>
      </c>
      <c r="AU428" s="4">
        <f t="shared" si="323"/>
        <v>4.8932137591417266</v>
      </c>
      <c r="AV428" s="4">
        <f t="shared" si="324"/>
        <v>6.1011098055347217</v>
      </c>
      <c r="AW428">
        <f t="shared" si="325"/>
        <v>0</v>
      </c>
      <c r="AX428">
        <f t="shared" si="326"/>
        <v>0</v>
      </c>
      <c r="AY428">
        <f t="shared" si="327"/>
        <v>0</v>
      </c>
      <c r="AZ428" s="4">
        <f t="shared" si="302"/>
        <v>6.94</v>
      </c>
      <c r="BA428" s="4">
        <f t="shared" si="328"/>
        <v>1981.405000000002</v>
      </c>
      <c r="BB428" s="4">
        <f t="shared" si="303"/>
        <v>1877.2716666666804</v>
      </c>
      <c r="BC428" s="4">
        <f t="shared" si="304"/>
        <v>960.80400000000009</v>
      </c>
      <c r="BE428"/>
      <c r="BG428" s="6"/>
      <c r="BM428">
        <f t="shared" si="305"/>
        <v>1</v>
      </c>
    </row>
    <row r="429" spans="1:65" x14ac:dyDescent="0.25">
      <c r="A429">
        <v>2086</v>
      </c>
      <c r="B429" s="1">
        <v>44209</v>
      </c>
      <c r="C429" s="2">
        <v>3802.23</v>
      </c>
      <c r="D429" s="2">
        <v>3820.96</v>
      </c>
      <c r="E429" s="2">
        <v>3791.5</v>
      </c>
      <c r="F429" s="2">
        <v>3809.84</v>
      </c>
      <c r="G429" s="2">
        <v>4590420000</v>
      </c>
      <c r="H429" s="2">
        <f t="shared" si="306"/>
        <v>41.848957029350764</v>
      </c>
      <c r="I429" s="2">
        <f t="shared" si="307"/>
        <v>3733.6295</v>
      </c>
      <c r="J429" s="2">
        <f t="shared" si="308"/>
        <v>45.219028993974362</v>
      </c>
      <c r="K429" s="2">
        <f t="shared" si="309"/>
        <v>1.0399999999999636</v>
      </c>
      <c r="L429" s="18">
        <v>0.1449</v>
      </c>
      <c r="M429" s="19">
        <v>23.489751094905756</v>
      </c>
      <c r="N429" s="4">
        <f t="shared" si="282"/>
        <v>29.460000000000036</v>
      </c>
      <c r="O429" s="4">
        <f t="shared" si="310"/>
        <v>48.453999999999951</v>
      </c>
      <c r="P429" s="4">
        <f t="shared" si="283"/>
        <v>6.4687969924812059</v>
      </c>
      <c r="Q429" s="4">
        <f t="shared" si="311"/>
        <v>3.6813809523809531</v>
      </c>
      <c r="R429" s="18">
        <f t="shared" si="284"/>
        <v>3807.8298120300751</v>
      </c>
      <c r="S429" s="2">
        <f t="shared" si="285"/>
        <v>2.0101879699250276</v>
      </c>
      <c r="T429" s="22">
        <f t="shared" si="286"/>
        <v>1</v>
      </c>
      <c r="U429" s="29">
        <f t="shared" si="287"/>
        <v>3803.5478457972931</v>
      </c>
      <c r="V429" s="30">
        <f t="shared" si="288"/>
        <v>6.2921542027070245</v>
      </c>
      <c r="W429" s="31">
        <f t="shared" si="312"/>
        <v>1</v>
      </c>
      <c r="X429" s="35">
        <f t="shared" si="289"/>
        <v>3801.7475999999997</v>
      </c>
      <c r="Y429" s="30">
        <f t="shared" si="290"/>
        <v>8.0924000000004526</v>
      </c>
      <c r="Z429" s="31">
        <f t="shared" si="313"/>
        <v>1</v>
      </c>
      <c r="AA429" s="29">
        <f t="shared" si="291"/>
        <v>3803.2958113856721</v>
      </c>
      <c r="AB429" s="30">
        <f t="shared" si="292"/>
        <v>6.5441886143280499</v>
      </c>
      <c r="AC429" s="31">
        <f t="shared" si="314"/>
        <v>1</v>
      </c>
      <c r="AD429" s="32">
        <f t="shared" si="293"/>
        <v>1</v>
      </c>
      <c r="AE429" s="33">
        <f t="shared" si="294"/>
        <v>1</v>
      </c>
      <c r="AF429" s="33">
        <f t="shared" si="295"/>
        <v>1</v>
      </c>
      <c r="AG429" s="33">
        <f t="shared" si="296"/>
        <v>1</v>
      </c>
      <c r="AH429" s="38">
        <f t="shared" si="297"/>
        <v>1</v>
      </c>
      <c r="AI429" s="33">
        <f t="shared" si="298"/>
        <v>1</v>
      </c>
      <c r="AJ429" s="39">
        <f t="shared" si="299"/>
        <v>1</v>
      </c>
      <c r="AK429" s="43">
        <f t="shared" si="300"/>
        <v>1</v>
      </c>
      <c r="AL429" s="4">
        <f t="shared" si="315"/>
        <v>18.730000000000018</v>
      </c>
      <c r="AM429" s="4">
        <f t="shared" si="316"/>
        <v>17.664188614327941</v>
      </c>
      <c r="AN429" s="4">
        <f t="shared" si="317"/>
        <v>17.664188614327941</v>
      </c>
      <c r="AO429" s="4">
        <f t="shared" si="318"/>
        <v>-10.730000000000018</v>
      </c>
      <c r="AP429" s="4">
        <f t="shared" si="319"/>
        <v>11.795811385672096</v>
      </c>
      <c r="AQ429" s="4">
        <f t="shared" si="320"/>
        <v>10.730000000000018</v>
      </c>
      <c r="AR429" s="4">
        <f t="shared" si="301"/>
        <v>7.6100000000001273</v>
      </c>
      <c r="AS429">
        <f t="shared" si="321"/>
        <v>17.664188614327941</v>
      </c>
      <c r="AT429" s="6">
        <f t="shared" si="322"/>
        <v>0</v>
      </c>
      <c r="AU429" s="4">
        <f t="shared" si="323"/>
        <v>12.272795271267483</v>
      </c>
      <c r="AV429" s="4">
        <f t="shared" si="324"/>
        <v>16.17975109490563</v>
      </c>
      <c r="AW429">
        <f t="shared" si="325"/>
        <v>0</v>
      </c>
      <c r="AX429">
        <f t="shared" si="326"/>
        <v>0</v>
      </c>
      <c r="AY429">
        <f t="shared" si="327"/>
        <v>0</v>
      </c>
      <c r="AZ429" s="4">
        <f t="shared" si="302"/>
        <v>6.94</v>
      </c>
      <c r="BA429" s="4">
        <f t="shared" si="328"/>
        <v>1974.465000000002</v>
      </c>
      <c r="BB429" s="4">
        <f t="shared" si="303"/>
        <v>1870.3316666666803</v>
      </c>
      <c r="BC429" s="4">
        <f t="shared" si="304"/>
        <v>955.70400000000006</v>
      </c>
      <c r="BE429"/>
      <c r="BG429" s="6"/>
      <c r="BM429">
        <f t="shared" si="305"/>
        <v>1</v>
      </c>
    </row>
    <row r="430" spans="1:65" x14ac:dyDescent="0.25">
      <c r="A430">
        <v>2085</v>
      </c>
      <c r="B430" s="1">
        <v>44208</v>
      </c>
      <c r="C430" s="2">
        <v>3801.62</v>
      </c>
      <c r="D430" s="2">
        <v>3810.78</v>
      </c>
      <c r="E430" s="2">
        <v>3776.51</v>
      </c>
      <c r="F430" s="2">
        <v>3801.19</v>
      </c>
      <c r="G430" s="2">
        <v>4977210000</v>
      </c>
      <c r="H430" s="2">
        <f t="shared" si="306"/>
        <v>39.623131515708252</v>
      </c>
      <c r="I430" s="2">
        <f t="shared" si="307"/>
        <v>3727.281500000001</v>
      </c>
      <c r="J430" s="2">
        <f t="shared" si="308"/>
        <v>43.570591346264266</v>
      </c>
      <c r="K430" s="2">
        <f t="shared" si="309"/>
        <v>2.0099999999997635</v>
      </c>
      <c r="L430" s="18">
        <v>0.16065000000000002</v>
      </c>
      <c r="M430" s="19">
        <v>26.032159900517762</v>
      </c>
      <c r="N430" s="4">
        <f t="shared" si="282"/>
        <v>34.269999999999982</v>
      </c>
      <c r="O430" s="4">
        <f t="shared" si="310"/>
        <v>48.788999999999945</v>
      </c>
      <c r="P430" s="4">
        <f t="shared" si="283"/>
        <v>6.6398120300751913</v>
      </c>
      <c r="Q430" s="4">
        <f t="shared" si="311"/>
        <v>3.379091787931209</v>
      </c>
      <c r="R430" s="18">
        <f t="shared" si="284"/>
        <v>3806.0851278195491</v>
      </c>
      <c r="S430" s="2">
        <f t="shared" si="285"/>
        <v>4.8951278195490886</v>
      </c>
      <c r="T430" s="22">
        <f t="shared" si="286"/>
        <v>1</v>
      </c>
      <c r="U430" s="29">
        <f t="shared" si="287"/>
        <v>3802.7855775860749</v>
      </c>
      <c r="V430" s="30">
        <f t="shared" si="288"/>
        <v>1.5955775860747963</v>
      </c>
      <c r="W430" s="31">
        <f t="shared" si="312"/>
        <v>1</v>
      </c>
      <c r="X430" s="35">
        <f t="shared" si="289"/>
        <v>3798.008133333331</v>
      </c>
      <c r="Y430" s="30">
        <f t="shared" si="290"/>
        <v>3.181866666669066</v>
      </c>
      <c r="Z430" s="31">
        <f t="shared" si="313"/>
        <v>1</v>
      </c>
      <c r="AA430" s="29">
        <f t="shared" si="291"/>
        <v>3802.1167353906908</v>
      </c>
      <c r="AB430" s="30">
        <f t="shared" si="292"/>
        <v>0.9267353906907374</v>
      </c>
      <c r="AC430" s="31">
        <f t="shared" si="314"/>
        <v>1</v>
      </c>
      <c r="AD430" s="32">
        <f t="shared" si="293"/>
        <v>1</v>
      </c>
      <c r="AE430" s="33">
        <f t="shared" si="294"/>
        <v>1</v>
      </c>
      <c r="AF430" s="33">
        <f t="shared" si="295"/>
        <v>0</v>
      </c>
      <c r="AG430" s="33">
        <f t="shared" si="296"/>
        <v>0</v>
      </c>
      <c r="AH430" s="38">
        <f t="shared" si="297"/>
        <v>1</v>
      </c>
      <c r="AI430" s="33">
        <f t="shared" si="298"/>
        <v>1</v>
      </c>
      <c r="AJ430" s="39">
        <f t="shared" si="299"/>
        <v>1</v>
      </c>
      <c r="AK430" s="43">
        <f t="shared" si="300"/>
        <v>1</v>
      </c>
      <c r="AL430" s="4">
        <f t="shared" si="315"/>
        <v>9.1600000000003092</v>
      </c>
      <c r="AM430" s="4">
        <f t="shared" si="316"/>
        <v>8.6632646093094081</v>
      </c>
      <c r="AN430" s="4">
        <f t="shared" si="317"/>
        <v>8.6632646093094081</v>
      </c>
      <c r="AO430" s="4">
        <f t="shared" si="318"/>
        <v>-25.109999999999673</v>
      </c>
      <c r="AP430" s="4">
        <f t="shared" si="319"/>
        <v>25.606735390690574</v>
      </c>
      <c r="AQ430" s="4">
        <f t="shared" si="320"/>
        <v>25.109999999999673</v>
      </c>
      <c r="AR430" s="4">
        <f t="shared" si="301"/>
        <v>0.42999999999983629</v>
      </c>
      <c r="AS430">
        <f t="shared" si="321"/>
        <v>25.109999999999673</v>
      </c>
      <c r="AT430" s="6">
        <f t="shared" si="322"/>
        <v>0</v>
      </c>
      <c r="AU430" s="4">
        <f t="shared" si="323"/>
        <v>7.5849579871312187</v>
      </c>
      <c r="AV430" s="4">
        <f t="shared" si="324"/>
        <v>25.902159900517926</v>
      </c>
      <c r="AW430">
        <f t="shared" si="325"/>
        <v>0</v>
      </c>
      <c r="AX430">
        <f t="shared" si="326"/>
        <v>0</v>
      </c>
      <c r="AY430">
        <f t="shared" si="327"/>
        <v>0</v>
      </c>
      <c r="AZ430" s="4">
        <f t="shared" si="302"/>
        <v>6.94</v>
      </c>
      <c r="BA430" s="4">
        <f t="shared" si="328"/>
        <v>1967.5250000000019</v>
      </c>
      <c r="BB430" s="4">
        <f t="shared" si="303"/>
        <v>1863.3916666666803</v>
      </c>
      <c r="BC430" s="4">
        <f t="shared" si="304"/>
        <v>955.45999999999981</v>
      </c>
      <c r="BE430"/>
      <c r="BG430" s="6"/>
      <c r="BM430">
        <f t="shared" si="305"/>
        <v>1</v>
      </c>
    </row>
    <row r="431" spans="1:65" x14ac:dyDescent="0.25">
      <c r="A431">
        <v>2084</v>
      </c>
      <c r="B431" s="1">
        <v>44207</v>
      </c>
      <c r="C431" s="2">
        <v>3803.14</v>
      </c>
      <c r="D431" s="2">
        <v>3817.86</v>
      </c>
      <c r="E431" s="2">
        <v>3789.02</v>
      </c>
      <c r="F431" s="2">
        <v>3799.61</v>
      </c>
      <c r="G431" s="2">
        <v>4450500000</v>
      </c>
      <c r="H431" s="2">
        <f t="shared" si="306"/>
        <v>37.732896655305986</v>
      </c>
      <c r="I431" s="2">
        <f t="shared" si="307"/>
        <v>3720.0045000000005</v>
      </c>
      <c r="J431" s="2">
        <f t="shared" si="308"/>
        <v>42.241723138198431</v>
      </c>
      <c r="K431" s="2">
        <f t="shared" si="309"/>
        <v>-21.539999999999964</v>
      </c>
      <c r="L431" s="18">
        <v>0.17430000000000001</v>
      </c>
      <c r="M431" s="19">
        <v>28.43039824967904</v>
      </c>
      <c r="N431" s="4">
        <f t="shared" si="282"/>
        <v>35.659999999999854</v>
      </c>
      <c r="O431" s="4">
        <f t="shared" si="310"/>
        <v>49.106999999999971</v>
      </c>
      <c r="P431" s="4">
        <f t="shared" si="283"/>
        <v>6.4751278195488746</v>
      </c>
      <c r="Q431" s="4">
        <f t="shared" si="311"/>
        <v>2.9886604771148355</v>
      </c>
      <c r="R431" s="18">
        <f t="shared" si="284"/>
        <v>3830.7419924812029</v>
      </c>
      <c r="S431" s="2">
        <f t="shared" si="285"/>
        <v>31.131992481202815</v>
      </c>
      <c r="T431" s="22">
        <f t="shared" si="286"/>
        <v>0</v>
      </c>
      <c r="U431" s="29">
        <f t="shared" si="287"/>
        <v>3804.2171772106631</v>
      </c>
      <c r="V431" s="30">
        <f t="shared" si="288"/>
        <v>4.6071772106629396</v>
      </c>
      <c r="W431" s="31">
        <f t="shared" si="312"/>
        <v>1</v>
      </c>
      <c r="X431" s="35">
        <f t="shared" si="289"/>
        <v>3818.8952000000063</v>
      </c>
      <c r="Y431" s="30">
        <f t="shared" si="290"/>
        <v>19.285200000006171</v>
      </c>
      <c r="Z431" s="31">
        <f t="shared" si="313"/>
        <v>1</v>
      </c>
      <c r="AA431" s="29">
        <f t="shared" si="291"/>
        <v>3806.272100401171</v>
      </c>
      <c r="AB431" s="30">
        <f t="shared" si="292"/>
        <v>6.6621004011708465</v>
      </c>
      <c r="AC431" s="31">
        <f t="shared" si="314"/>
        <v>1</v>
      </c>
      <c r="AD431" s="32">
        <f t="shared" si="293"/>
        <v>1</v>
      </c>
      <c r="AE431" s="33">
        <f t="shared" si="294"/>
        <v>1</v>
      </c>
      <c r="AF431" s="33">
        <f t="shared" si="295"/>
        <v>0</v>
      </c>
      <c r="AG431" s="33">
        <f t="shared" si="296"/>
        <v>0</v>
      </c>
      <c r="AH431" s="38">
        <f t="shared" si="297"/>
        <v>1</v>
      </c>
      <c r="AI431" s="33">
        <f t="shared" si="298"/>
        <v>1</v>
      </c>
      <c r="AJ431" s="39">
        <f t="shared" si="299"/>
        <v>1</v>
      </c>
      <c r="AK431" s="43">
        <f t="shared" si="300"/>
        <v>0</v>
      </c>
      <c r="AL431" s="4">
        <f t="shared" si="315"/>
        <v>14.720000000000255</v>
      </c>
      <c r="AM431" s="4">
        <f t="shared" si="316"/>
        <v>11.587899598829154</v>
      </c>
      <c r="AN431" s="4">
        <f t="shared" si="317"/>
        <v>11.587899598829154</v>
      </c>
      <c r="AO431" s="4">
        <f t="shared" si="318"/>
        <v>-14.119999999999891</v>
      </c>
      <c r="AP431" s="4">
        <f t="shared" si="319"/>
        <v>17.252100401170992</v>
      </c>
      <c r="AQ431" s="4">
        <f t="shared" si="320"/>
        <v>14.119999999999891</v>
      </c>
      <c r="AR431" s="4">
        <f t="shared" si="301"/>
        <v>3.5299999999997453</v>
      </c>
      <c r="AS431">
        <f t="shared" si="321"/>
        <v>14.119999999999891</v>
      </c>
      <c r="AT431" s="6">
        <f t="shared" si="322"/>
        <v>0</v>
      </c>
      <c r="AU431" s="4">
        <f t="shared" si="323"/>
        <v>10.747663009405574</v>
      </c>
      <c r="AV431" s="4">
        <f t="shared" si="324"/>
        <v>25.200398249679296</v>
      </c>
      <c r="AW431">
        <f t="shared" si="325"/>
        <v>0</v>
      </c>
      <c r="AX431">
        <f t="shared" si="326"/>
        <v>0</v>
      </c>
      <c r="AY431">
        <f t="shared" si="327"/>
        <v>0</v>
      </c>
      <c r="AZ431" s="4">
        <f t="shared" si="302"/>
        <v>6.94</v>
      </c>
      <c r="BA431" s="4">
        <f t="shared" si="328"/>
        <v>1960.5850000000019</v>
      </c>
      <c r="BB431" s="4">
        <f t="shared" si="303"/>
        <v>1856.4516666666802</v>
      </c>
      <c r="BC431" s="4">
        <f t="shared" si="304"/>
        <v>956.06799999999998</v>
      </c>
      <c r="BE431"/>
      <c r="BG431" s="6"/>
      <c r="BM431">
        <f t="shared" si="305"/>
        <v>1</v>
      </c>
    </row>
    <row r="432" spans="1:65" x14ac:dyDescent="0.25">
      <c r="A432">
        <v>2083</v>
      </c>
      <c r="B432" s="1">
        <v>44204</v>
      </c>
      <c r="C432" s="2">
        <v>3815.05</v>
      </c>
      <c r="D432" s="2">
        <v>3826.69</v>
      </c>
      <c r="E432" s="2">
        <v>3783.6</v>
      </c>
      <c r="F432" s="2">
        <v>3824.68</v>
      </c>
      <c r="G432" s="2">
        <v>4764180000</v>
      </c>
      <c r="H432" s="2">
        <f t="shared" si="306"/>
        <v>36.419232647965963</v>
      </c>
      <c r="I432" s="2">
        <f t="shared" si="307"/>
        <v>3712.8040000000001</v>
      </c>
      <c r="J432" s="2">
        <f t="shared" si="308"/>
        <v>41.309891717168746</v>
      </c>
      <c r="K432" s="2">
        <f t="shared" si="309"/>
        <v>11.260000000000218</v>
      </c>
      <c r="L432" s="18">
        <v>0.1333</v>
      </c>
      <c r="M432" s="19">
        <v>21.624054790787362</v>
      </c>
      <c r="N432" s="4">
        <f t="shared" si="282"/>
        <v>43.090000000000146</v>
      </c>
      <c r="O432" s="4">
        <f t="shared" si="310"/>
        <v>46.990999999999985</v>
      </c>
      <c r="P432" s="4">
        <f t="shared" si="283"/>
        <v>6.061992481203009</v>
      </c>
      <c r="Q432" s="4">
        <f t="shared" si="311"/>
        <v>2.7619928478543585</v>
      </c>
      <c r="R432" s="18">
        <f t="shared" si="284"/>
        <v>3808.777827067669</v>
      </c>
      <c r="S432" s="2">
        <f t="shared" si="285"/>
        <v>15.902172932330814</v>
      </c>
      <c r="T432" s="22">
        <f t="shared" si="286"/>
        <v>1</v>
      </c>
      <c r="U432" s="29">
        <f t="shared" si="287"/>
        <v>3815.9438051075131</v>
      </c>
      <c r="V432" s="30">
        <f t="shared" si="288"/>
        <v>8.7361948924867647</v>
      </c>
      <c r="W432" s="31">
        <f t="shared" si="312"/>
        <v>1</v>
      </c>
      <c r="X432" s="35">
        <f t="shared" si="289"/>
        <v>3829.8106666666718</v>
      </c>
      <c r="Y432" s="30">
        <f t="shared" si="290"/>
        <v>5.1306666666719138</v>
      </c>
      <c r="Z432" s="31">
        <f t="shared" si="313"/>
        <v>1</v>
      </c>
      <c r="AA432" s="29">
        <f t="shared" si="291"/>
        <v>3817.8851657257951</v>
      </c>
      <c r="AB432" s="30">
        <f t="shared" si="292"/>
        <v>6.7948342742047316</v>
      </c>
      <c r="AC432" s="31">
        <f t="shared" si="314"/>
        <v>1</v>
      </c>
      <c r="AD432" s="32">
        <f t="shared" si="293"/>
        <v>1</v>
      </c>
      <c r="AE432" s="33">
        <f t="shared" si="294"/>
        <v>0</v>
      </c>
      <c r="AF432" s="33">
        <f t="shared" si="295"/>
        <v>0</v>
      </c>
      <c r="AG432" s="33">
        <f t="shared" si="296"/>
        <v>0</v>
      </c>
      <c r="AH432" s="38">
        <f t="shared" si="297"/>
        <v>1</v>
      </c>
      <c r="AI432" s="33">
        <f t="shared" si="298"/>
        <v>0</v>
      </c>
      <c r="AJ432" s="39">
        <f t="shared" si="299"/>
        <v>0</v>
      </c>
      <c r="AK432" s="43">
        <f t="shared" si="300"/>
        <v>0</v>
      </c>
      <c r="AL432" s="4">
        <f t="shared" si="315"/>
        <v>11.639999999999873</v>
      </c>
      <c r="AM432" s="4">
        <f t="shared" si="316"/>
        <v>8.8048342742049499</v>
      </c>
      <c r="AN432" s="4">
        <f t="shared" si="317"/>
        <v>8.8048342742049499</v>
      </c>
      <c r="AO432" s="4">
        <f t="shared" si="318"/>
        <v>-31.450000000000273</v>
      </c>
      <c r="AP432" s="4">
        <f t="shared" si="319"/>
        <v>34.285165725795196</v>
      </c>
      <c r="AQ432" s="4">
        <f t="shared" si="320"/>
        <v>31.450000000000273</v>
      </c>
      <c r="AR432" s="4">
        <f t="shared" si="301"/>
        <v>9.6299999999996544</v>
      </c>
      <c r="AS432">
        <f t="shared" si="321"/>
        <v>31.450000000000273</v>
      </c>
      <c r="AT432" s="6">
        <f t="shared" si="322"/>
        <v>1</v>
      </c>
      <c r="AU432" s="4">
        <f t="shared" si="323"/>
        <v>-6.0086480445741337</v>
      </c>
      <c r="AV432" s="4">
        <f t="shared" si="324"/>
        <v>12.294054790787708</v>
      </c>
      <c r="AW432">
        <f t="shared" si="325"/>
        <v>0</v>
      </c>
      <c r="AX432">
        <f t="shared" si="326"/>
        <v>1</v>
      </c>
      <c r="AY432">
        <f t="shared" si="327"/>
        <v>0</v>
      </c>
      <c r="AZ432" s="4">
        <f t="shared" si="302"/>
        <v>-3.9100000000000006</v>
      </c>
      <c r="BA432" s="4">
        <f t="shared" si="328"/>
        <v>1953.6450000000018</v>
      </c>
      <c r="BB432" s="4">
        <f t="shared" si="303"/>
        <v>1851.8250000000135</v>
      </c>
      <c r="BC432" s="4">
        <f t="shared" si="304"/>
        <v>960.83199999999999</v>
      </c>
      <c r="BE432"/>
      <c r="BG432" s="6"/>
      <c r="BM432">
        <f t="shared" si="305"/>
        <v>0</v>
      </c>
    </row>
    <row r="433" spans="1:65" x14ac:dyDescent="0.25">
      <c r="A433">
        <v>2082</v>
      </c>
      <c r="B433" s="1">
        <v>44203</v>
      </c>
      <c r="C433" s="2">
        <v>3764.71</v>
      </c>
      <c r="D433" s="2">
        <v>3811.55</v>
      </c>
      <c r="E433" s="2">
        <v>3764.71</v>
      </c>
      <c r="F433" s="2">
        <v>3803.79</v>
      </c>
      <c r="G433" s="2">
        <v>5080870000</v>
      </c>
      <c r="H433" s="2">
        <f t="shared" si="306"/>
        <v>27.444970982353457</v>
      </c>
      <c r="I433" s="2">
        <f t="shared" si="307"/>
        <v>3707.3504999999996</v>
      </c>
      <c r="J433" s="2">
        <f t="shared" si="308"/>
        <v>36.28532855243138</v>
      </c>
      <c r="K433" s="2">
        <f t="shared" si="309"/>
        <v>16.570000000000164</v>
      </c>
      <c r="L433" s="18">
        <v>0.1384</v>
      </c>
      <c r="M433" s="19">
        <v>22.122914743848817</v>
      </c>
      <c r="N433" s="4">
        <f t="shared" si="282"/>
        <v>63.410000000000309</v>
      </c>
      <c r="O433" s="4">
        <f t="shared" si="310"/>
        <v>45.079999999999927</v>
      </c>
      <c r="P433" s="4">
        <f t="shared" si="283"/>
        <v>4.9878270676691763</v>
      </c>
      <c r="Q433" s="4">
        <f t="shared" si="311"/>
        <v>2.2918079679815846</v>
      </c>
      <c r="R433" s="18">
        <f t="shared" si="284"/>
        <v>3751.7347142857143</v>
      </c>
      <c r="S433" s="2">
        <f t="shared" si="285"/>
        <v>52.055285714285674</v>
      </c>
      <c r="T433" s="22">
        <f t="shared" si="286"/>
        <v>0</v>
      </c>
      <c r="U433" s="29">
        <f t="shared" si="287"/>
        <v>3765.4556874860232</v>
      </c>
      <c r="V433" s="30">
        <f t="shared" si="288"/>
        <v>38.334312513976784</v>
      </c>
      <c r="W433" s="31">
        <f t="shared" si="312"/>
        <v>0</v>
      </c>
      <c r="X433" s="35">
        <f t="shared" si="289"/>
        <v>3767.65826666668</v>
      </c>
      <c r="Y433" s="30">
        <f t="shared" si="290"/>
        <v>36.131733333319971</v>
      </c>
      <c r="Z433" s="31">
        <f t="shared" si="313"/>
        <v>0</v>
      </c>
      <c r="AA433" s="29">
        <f t="shared" si="291"/>
        <v>3765.7640485713155</v>
      </c>
      <c r="AB433" s="30">
        <f t="shared" si="292"/>
        <v>38.025951428684493</v>
      </c>
      <c r="AC433" s="31">
        <f t="shared" si="314"/>
        <v>0</v>
      </c>
      <c r="AD433" s="32">
        <f t="shared" si="293"/>
        <v>-1</v>
      </c>
      <c r="AE433" s="33">
        <f t="shared" si="294"/>
        <v>0</v>
      </c>
      <c r="AF433" s="33">
        <f t="shared" si="295"/>
        <v>0</v>
      </c>
      <c r="AG433" s="33">
        <f t="shared" si="296"/>
        <v>0</v>
      </c>
      <c r="AH433" s="38">
        <f t="shared" si="297"/>
        <v>-1</v>
      </c>
      <c r="AI433" s="33">
        <f t="shared" si="298"/>
        <v>-1</v>
      </c>
      <c r="AJ433" s="39">
        <f t="shared" si="299"/>
        <v>-1</v>
      </c>
      <c r="AK433" s="43">
        <f t="shared" si="300"/>
        <v>0</v>
      </c>
      <c r="AL433" s="4">
        <f t="shared" si="315"/>
        <v>46.840000000000146</v>
      </c>
      <c r="AM433" s="4">
        <f t="shared" si="316"/>
        <v>45.785951428684712</v>
      </c>
      <c r="AN433" s="4">
        <f t="shared" si="317"/>
        <v>45.785951428684712</v>
      </c>
      <c r="AO433" s="4">
        <f t="shared" si="318"/>
        <v>0</v>
      </c>
      <c r="AP433" s="4">
        <f t="shared" si="319"/>
        <v>1.0540485713154339</v>
      </c>
      <c r="AQ433" s="4">
        <f t="shared" si="320"/>
        <v>0</v>
      </c>
      <c r="AR433" s="4">
        <f t="shared" si="301"/>
        <v>39.079999999999927</v>
      </c>
      <c r="AS433">
        <f t="shared" si="321"/>
        <v>45.785951428684712</v>
      </c>
      <c r="AT433" s="6">
        <f t="shared" si="322"/>
        <v>1</v>
      </c>
      <c r="AU433" s="4">
        <f t="shared" si="323"/>
        <v>-12.803095571148987</v>
      </c>
      <c r="AV433" s="4">
        <f t="shared" si="324"/>
        <v>-16.65708525615111</v>
      </c>
      <c r="AW433">
        <f t="shared" si="325"/>
        <v>1</v>
      </c>
      <c r="AX433">
        <f t="shared" si="326"/>
        <v>0</v>
      </c>
      <c r="AY433">
        <f t="shared" si="327"/>
        <v>0</v>
      </c>
      <c r="AZ433" s="4">
        <f t="shared" si="302"/>
        <v>-3.9100000000000006</v>
      </c>
      <c r="BA433" s="4">
        <f t="shared" si="328"/>
        <v>1957.5550000000019</v>
      </c>
      <c r="BB433" s="4">
        <f t="shared" si="303"/>
        <v>1851.8250000000135</v>
      </c>
      <c r="BC433" s="4">
        <f t="shared" si="304"/>
        <v>940.69599999999991</v>
      </c>
      <c r="BE433"/>
      <c r="BG433" s="6"/>
      <c r="BM433">
        <f t="shared" si="305"/>
        <v>1</v>
      </c>
    </row>
    <row r="434" spans="1:65" x14ac:dyDescent="0.25">
      <c r="A434">
        <v>2081</v>
      </c>
      <c r="B434" s="1">
        <v>44202</v>
      </c>
      <c r="C434" s="2">
        <v>3712.2</v>
      </c>
      <c r="D434" s="2">
        <v>3783.04</v>
      </c>
      <c r="E434" s="2">
        <v>3705.34</v>
      </c>
      <c r="F434" s="2">
        <v>3748.14</v>
      </c>
      <c r="G434" s="2">
        <v>6049970000</v>
      </c>
      <c r="H434" s="2">
        <f t="shared" si="306"/>
        <v>25.259999648104198</v>
      </c>
      <c r="I434" s="2">
        <f t="shared" si="307"/>
        <v>3703.2674999999995</v>
      </c>
      <c r="J434" s="2">
        <f t="shared" si="308"/>
        <v>32.127206846173827</v>
      </c>
      <c r="K434" s="2">
        <f t="shared" si="309"/>
        <v>-14.660000000000309</v>
      </c>
      <c r="L434" s="18">
        <v>0.18045</v>
      </c>
      <c r="M434" s="19">
        <v>28.680744223944114</v>
      </c>
      <c r="N434" s="4">
        <f t="shared" si="282"/>
        <v>77.699999999999818</v>
      </c>
      <c r="O434" s="4">
        <f t="shared" si="310"/>
        <v>40.948999999999934</v>
      </c>
      <c r="P434" s="4">
        <f t="shared" si="283"/>
        <v>3.5947142857142902</v>
      </c>
      <c r="Q434" s="4">
        <f t="shared" si="311"/>
        <v>1.9120191949310508</v>
      </c>
      <c r="R434" s="18">
        <f t="shared" si="284"/>
        <v>3729.9345939849627</v>
      </c>
      <c r="S434" s="2">
        <f t="shared" si="285"/>
        <v>18.20540601503717</v>
      </c>
      <c r="T434" s="22">
        <f t="shared" si="286"/>
        <v>1</v>
      </c>
      <c r="U434" s="29">
        <f t="shared" si="287"/>
        <v>3713.0049156205419</v>
      </c>
      <c r="V434" s="30">
        <f t="shared" si="288"/>
        <v>35.135084379458021</v>
      </c>
      <c r="W434" s="31">
        <f t="shared" si="312"/>
        <v>0</v>
      </c>
      <c r="X434" s="35">
        <f t="shared" si="289"/>
        <v>3691.4009333333306</v>
      </c>
      <c r="Y434" s="30">
        <f t="shared" si="290"/>
        <v>56.73906666666926</v>
      </c>
      <c r="Z434" s="31">
        <f t="shared" si="313"/>
        <v>0</v>
      </c>
      <c r="AA434" s="29">
        <f t="shared" si="291"/>
        <v>3709.9803581003325</v>
      </c>
      <c r="AB434" s="30">
        <f t="shared" si="292"/>
        <v>38.159641899667349</v>
      </c>
      <c r="AC434" s="31">
        <f t="shared" si="314"/>
        <v>0</v>
      </c>
      <c r="AD434" s="32">
        <f t="shared" si="293"/>
        <v>-1</v>
      </c>
      <c r="AE434" s="33">
        <f t="shared" si="294"/>
        <v>-1</v>
      </c>
      <c r="AF434" s="33">
        <f t="shared" si="295"/>
        <v>-1</v>
      </c>
      <c r="AG434" s="33">
        <f t="shared" si="296"/>
        <v>0</v>
      </c>
      <c r="AH434" s="38">
        <f t="shared" si="297"/>
        <v>-1</v>
      </c>
      <c r="AI434" s="33">
        <f t="shared" si="298"/>
        <v>-1</v>
      </c>
      <c r="AJ434" s="39">
        <f t="shared" si="299"/>
        <v>-1</v>
      </c>
      <c r="AK434" s="43">
        <f t="shared" si="300"/>
        <v>-1</v>
      </c>
      <c r="AL434" s="4">
        <f t="shared" si="315"/>
        <v>70.840000000000146</v>
      </c>
      <c r="AM434" s="4">
        <f t="shared" si="316"/>
        <v>73.05964189966744</v>
      </c>
      <c r="AN434" s="4">
        <f t="shared" si="317"/>
        <v>70.840000000000146</v>
      </c>
      <c r="AO434" s="4">
        <f t="shared" si="318"/>
        <v>-6.8599999999996726</v>
      </c>
      <c r="AP434" s="4">
        <f t="shared" si="319"/>
        <v>4.6403581003323779</v>
      </c>
      <c r="AQ434" s="4">
        <f t="shared" si="320"/>
        <v>4.6403581003323779</v>
      </c>
      <c r="AR434" s="4">
        <f t="shared" si="301"/>
        <v>35.940000000000055</v>
      </c>
      <c r="AS434">
        <f t="shared" si="321"/>
        <v>70.840000000000146</v>
      </c>
      <c r="AT434" s="6">
        <f t="shared" si="322"/>
        <v>1</v>
      </c>
      <c r="AU434" s="4">
        <f t="shared" si="323"/>
        <v>-36.845858219696986</v>
      </c>
      <c r="AV434" s="4">
        <f t="shared" si="324"/>
        <v>-6.959255776055941</v>
      </c>
      <c r="AW434">
        <f t="shared" si="325"/>
        <v>1</v>
      </c>
      <c r="AX434">
        <f t="shared" si="326"/>
        <v>0</v>
      </c>
      <c r="AY434">
        <f t="shared" si="327"/>
        <v>0</v>
      </c>
      <c r="AZ434" s="4">
        <f t="shared" si="302"/>
        <v>-3.9100000000000006</v>
      </c>
      <c r="BA434" s="4">
        <f t="shared" si="328"/>
        <v>1961.465000000002</v>
      </c>
      <c r="BB434" s="4">
        <f t="shared" si="303"/>
        <v>1854.43166666668</v>
      </c>
      <c r="BC434" s="4">
        <f t="shared" si="304"/>
        <v>919.69199999999978</v>
      </c>
      <c r="BE434"/>
      <c r="BG434" s="6"/>
      <c r="BM434">
        <f t="shared" si="305"/>
        <v>1</v>
      </c>
    </row>
    <row r="435" spans="1:65" x14ac:dyDescent="0.25">
      <c r="A435">
        <v>2080</v>
      </c>
      <c r="B435" s="1">
        <v>44201</v>
      </c>
      <c r="C435" s="2">
        <v>3698.02</v>
      </c>
      <c r="D435" s="2">
        <v>3737.83</v>
      </c>
      <c r="E435" s="2">
        <v>3695.07</v>
      </c>
      <c r="F435" s="2">
        <v>3726.86</v>
      </c>
      <c r="G435" s="2">
        <v>4582620000</v>
      </c>
      <c r="H435" s="2">
        <f t="shared" si="306"/>
        <v>27.680125722257856</v>
      </c>
      <c r="I435" s="2">
        <f t="shared" si="307"/>
        <v>3702.3939999999993</v>
      </c>
      <c r="J435" s="2">
        <f t="shared" si="308"/>
        <v>34.013572503835597</v>
      </c>
      <c r="K435" s="2">
        <f t="shared" si="309"/>
        <v>-2.6300000000001091</v>
      </c>
      <c r="L435" s="18">
        <v>0.18730000000000002</v>
      </c>
      <c r="M435" s="19">
        <v>29.56012328722014</v>
      </c>
      <c r="N435" s="4">
        <f t="shared" si="282"/>
        <v>42.759999999999764</v>
      </c>
      <c r="O435" s="4">
        <f t="shared" si="310"/>
        <v>40.471999999999937</v>
      </c>
      <c r="P435" s="4">
        <f t="shared" si="283"/>
        <v>3.0745939849624122</v>
      </c>
      <c r="Q435" s="4">
        <f t="shared" si="311"/>
        <v>2.0638862065181645</v>
      </c>
      <c r="R435" s="18">
        <f t="shared" si="284"/>
        <v>3703.3537067669172</v>
      </c>
      <c r="S435" s="2">
        <f t="shared" si="285"/>
        <v>23.506293233082943</v>
      </c>
      <c r="T435" s="22">
        <f t="shared" si="286"/>
        <v>1</v>
      </c>
      <c r="U435" s="29">
        <f t="shared" si="287"/>
        <v>3698.8823581818183</v>
      </c>
      <c r="V435" s="30">
        <f t="shared" si="288"/>
        <v>27.977641818181837</v>
      </c>
      <c r="W435" s="31">
        <f t="shared" si="312"/>
        <v>1</v>
      </c>
      <c r="X435" s="35">
        <f t="shared" si="289"/>
        <v>3709.4066666666622</v>
      </c>
      <c r="Y435" s="30">
        <f t="shared" si="290"/>
        <v>17.453333333337923</v>
      </c>
      <c r="Z435" s="31">
        <f t="shared" si="313"/>
        <v>1</v>
      </c>
      <c r="AA435" s="29">
        <f t="shared" si="291"/>
        <v>3700.3557613696962</v>
      </c>
      <c r="AB435" s="30">
        <f t="shared" si="292"/>
        <v>26.504238630303917</v>
      </c>
      <c r="AC435" s="31">
        <f t="shared" si="314"/>
        <v>1</v>
      </c>
      <c r="AD435" s="32">
        <f t="shared" si="293"/>
        <v>1</v>
      </c>
      <c r="AE435" s="33">
        <f t="shared" si="294"/>
        <v>0</v>
      </c>
      <c r="AF435" s="33">
        <f t="shared" si="295"/>
        <v>0</v>
      </c>
      <c r="AG435" s="33">
        <f t="shared" si="296"/>
        <v>0</v>
      </c>
      <c r="AH435" s="38">
        <f t="shared" si="297"/>
        <v>1</v>
      </c>
      <c r="AI435" s="33">
        <f t="shared" si="298"/>
        <v>1</v>
      </c>
      <c r="AJ435" s="39">
        <f t="shared" si="299"/>
        <v>1</v>
      </c>
      <c r="AK435" s="43">
        <f t="shared" si="300"/>
        <v>1</v>
      </c>
      <c r="AL435" s="4">
        <f t="shared" si="315"/>
        <v>39.809999999999945</v>
      </c>
      <c r="AM435" s="4">
        <f t="shared" si="316"/>
        <v>37.474238630303716</v>
      </c>
      <c r="AN435" s="4">
        <f t="shared" si="317"/>
        <v>37.474238630303716</v>
      </c>
      <c r="AO435" s="4">
        <f t="shared" si="318"/>
        <v>-2.9499999999998181</v>
      </c>
      <c r="AP435" s="4">
        <f t="shared" si="319"/>
        <v>5.285761369696047</v>
      </c>
      <c r="AQ435" s="4">
        <f t="shared" si="320"/>
        <v>2.9499999999998181</v>
      </c>
      <c r="AR435" s="4">
        <f t="shared" si="301"/>
        <v>28.840000000000146</v>
      </c>
      <c r="AS435">
        <f t="shared" si="321"/>
        <v>37.474238630303716</v>
      </c>
      <c r="AT435" s="6">
        <f t="shared" si="322"/>
        <v>0</v>
      </c>
      <c r="AU435" s="4">
        <f t="shared" si="323"/>
        <v>1.8001261415617904</v>
      </c>
      <c r="AV435" s="4">
        <f t="shared" si="324"/>
        <v>1.0201232872199946</v>
      </c>
      <c r="AW435">
        <f t="shared" si="325"/>
        <v>0</v>
      </c>
      <c r="AX435">
        <f t="shared" si="326"/>
        <v>0</v>
      </c>
      <c r="AY435">
        <f t="shared" si="327"/>
        <v>0</v>
      </c>
      <c r="AZ435" s="4">
        <f t="shared" si="302"/>
        <v>6.94</v>
      </c>
      <c r="BA435" s="4">
        <f t="shared" si="328"/>
        <v>1965.375000000002</v>
      </c>
      <c r="BB435" s="4">
        <f t="shared" si="303"/>
        <v>1858.3416666666801</v>
      </c>
      <c r="BC435" s="4">
        <f t="shared" si="304"/>
        <v>914.02</v>
      </c>
      <c r="BE435"/>
      <c r="BG435" s="6"/>
      <c r="BM435">
        <f t="shared" si="305"/>
        <v>1</v>
      </c>
    </row>
    <row r="436" spans="1:65" x14ac:dyDescent="0.25">
      <c r="A436">
        <v>2079</v>
      </c>
      <c r="B436" s="1">
        <v>44200</v>
      </c>
      <c r="C436" s="2">
        <v>3764.61</v>
      </c>
      <c r="D436" s="2">
        <v>3769.99</v>
      </c>
      <c r="E436" s="2">
        <v>3662.71</v>
      </c>
      <c r="F436" s="2">
        <v>3700.65</v>
      </c>
      <c r="G436" s="2">
        <v>5006680000</v>
      </c>
      <c r="H436" s="2">
        <f t="shared" si="306"/>
        <v>26.834986884869373</v>
      </c>
      <c r="I436" s="2">
        <f t="shared" si="307"/>
        <v>3701.0399999999995</v>
      </c>
      <c r="J436" s="2">
        <f t="shared" si="308"/>
        <v>34.016018436365457</v>
      </c>
      <c r="K436" s="2">
        <f t="shared" si="309"/>
        <v>8.5399999999999636</v>
      </c>
      <c r="L436" s="18">
        <v>0.2132</v>
      </c>
      <c r="M436" s="19">
        <v>34.151621540752615</v>
      </c>
      <c r="N436" s="4">
        <f t="shared" si="282"/>
        <v>107.27999999999975</v>
      </c>
      <c r="O436" s="4">
        <f t="shared" si="310"/>
        <v>40.281999999999925</v>
      </c>
      <c r="P436" s="4">
        <f t="shared" si="283"/>
        <v>2.7037067669172998</v>
      </c>
      <c r="Q436" s="4">
        <f t="shared" si="311"/>
        <v>2.2111748251748287</v>
      </c>
      <c r="R436" s="18">
        <f t="shared" si="284"/>
        <v>3759.2378045112782</v>
      </c>
      <c r="S436" s="2">
        <f t="shared" si="285"/>
        <v>58.587804511278136</v>
      </c>
      <c r="T436" s="22">
        <f t="shared" si="286"/>
        <v>0</v>
      </c>
      <c r="U436" s="29">
        <f t="shared" si="287"/>
        <v>3765.6165626609445</v>
      </c>
      <c r="V436" s="30">
        <f t="shared" si="288"/>
        <v>64.966562660944419</v>
      </c>
      <c r="W436" s="31">
        <f t="shared" si="312"/>
        <v>0</v>
      </c>
      <c r="X436" s="35">
        <f t="shared" si="289"/>
        <v>3762.8787999999986</v>
      </c>
      <c r="Y436" s="30">
        <f t="shared" si="290"/>
        <v>62.2287999999985</v>
      </c>
      <c r="Z436" s="31">
        <f t="shared" si="313"/>
        <v>0</v>
      </c>
      <c r="AA436" s="29">
        <f t="shared" si="291"/>
        <v>3765.2332758884122</v>
      </c>
      <c r="AB436" s="30">
        <f t="shared" si="292"/>
        <v>64.583275888412118</v>
      </c>
      <c r="AC436" s="31">
        <f t="shared" si="314"/>
        <v>0</v>
      </c>
      <c r="AD436" s="32">
        <f t="shared" si="293"/>
        <v>-1</v>
      </c>
      <c r="AE436" s="33">
        <f t="shared" si="294"/>
        <v>-1</v>
      </c>
      <c r="AF436" s="33">
        <f t="shared" si="295"/>
        <v>-1</v>
      </c>
      <c r="AG436" s="33">
        <f t="shared" si="296"/>
        <v>0</v>
      </c>
      <c r="AH436" s="38">
        <f t="shared" si="297"/>
        <v>-1</v>
      </c>
      <c r="AI436" s="33">
        <f t="shared" si="298"/>
        <v>-1</v>
      </c>
      <c r="AJ436" s="39">
        <f t="shared" si="299"/>
        <v>-1</v>
      </c>
      <c r="AK436" s="43">
        <f t="shared" si="300"/>
        <v>-1</v>
      </c>
      <c r="AL436" s="4">
        <f t="shared" si="315"/>
        <v>5.3799999999996544</v>
      </c>
      <c r="AM436" s="4">
        <f t="shared" si="316"/>
        <v>4.7567241115875731</v>
      </c>
      <c r="AN436" s="4">
        <f t="shared" si="317"/>
        <v>4.7567241115875731</v>
      </c>
      <c r="AO436" s="4">
        <f t="shared" si="318"/>
        <v>-101.90000000000009</v>
      </c>
      <c r="AP436" s="4">
        <f t="shared" si="319"/>
        <v>102.52327588841217</v>
      </c>
      <c r="AQ436" s="4">
        <f t="shared" si="320"/>
        <v>101.90000000000009</v>
      </c>
      <c r="AR436" s="4">
        <f t="shared" si="301"/>
        <v>63.960000000000036</v>
      </c>
      <c r="AS436">
        <f t="shared" si="321"/>
        <v>101.90000000000009</v>
      </c>
      <c r="AT436" s="6">
        <f t="shared" si="322"/>
        <v>1</v>
      </c>
      <c r="AU436" s="4">
        <f t="shared" si="323"/>
        <v>-74.188473053402006</v>
      </c>
      <c r="AV436" s="4">
        <f t="shared" si="324"/>
        <v>-29.508378459247421</v>
      </c>
      <c r="AW436">
        <f t="shared" si="325"/>
        <v>1</v>
      </c>
      <c r="AX436">
        <f t="shared" si="326"/>
        <v>0</v>
      </c>
      <c r="AY436">
        <f t="shared" si="327"/>
        <v>0</v>
      </c>
      <c r="AZ436" s="4">
        <f t="shared" si="302"/>
        <v>-3.9100000000000006</v>
      </c>
      <c r="BA436" s="4">
        <f t="shared" si="328"/>
        <v>1958.435000000002</v>
      </c>
      <c r="BB436" s="4">
        <f t="shared" si="303"/>
        <v>1851.4016666666801</v>
      </c>
      <c r="BC436" s="4">
        <f t="shared" si="304"/>
        <v>940.65600000000006</v>
      </c>
      <c r="BE436"/>
      <c r="BG436" s="6"/>
      <c r="BM436">
        <f t="shared" si="305"/>
        <v>1</v>
      </c>
    </row>
    <row r="437" spans="1:65" x14ac:dyDescent="0.25">
      <c r="A437">
        <v>2078</v>
      </c>
      <c r="B437" s="1">
        <v>44196</v>
      </c>
      <c r="C437" s="2">
        <v>3733.27</v>
      </c>
      <c r="D437" s="2">
        <v>3760.2</v>
      </c>
      <c r="E437" s="2">
        <v>3726.88</v>
      </c>
      <c r="F437" s="2">
        <v>3756.07</v>
      </c>
      <c r="G437" s="2">
        <v>3172510000</v>
      </c>
      <c r="H437" s="2">
        <f t="shared" si="306"/>
        <v>21.767954147732336</v>
      </c>
      <c r="I437" s="2">
        <f t="shared" si="307"/>
        <v>3696.223500000001</v>
      </c>
      <c r="J437" s="2">
        <f t="shared" si="308"/>
        <v>29.343195642709297</v>
      </c>
      <c r="K437" s="2">
        <f t="shared" si="309"/>
        <v>1.2300000000000182</v>
      </c>
      <c r="L437" s="18">
        <v>0.15140000000000001</v>
      </c>
      <c r="M437" s="19">
        <v>24.096979953563554</v>
      </c>
      <c r="N437" s="4">
        <f t="shared" si="282"/>
        <v>33.319999999999709</v>
      </c>
      <c r="O437" s="4">
        <f t="shared" si="310"/>
        <v>31.948999999999934</v>
      </c>
      <c r="P437" s="4">
        <f t="shared" si="283"/>
        <v>3.1678045112782041</v>
      </c>
      <c r="Q437" s="4">
        <f t="shared" si="311"/>
        <v>2.5809298998569403</v>
      </c>
      <c r="R437" s="18">
        <f t="shared" si="284"/>
        <v>3734.7131127819548</v>
      </c>
      <c r="S437" s="2">
        <f t="shared" si="285"/>
        <v>21.356887218045358</v>
      </c>
      <c r="T437" s="22">
        <f t="shared" si="286"/>
        <v>1</v>
      </c>
      <c r="U437" s="29">
        <f t="shared" si="287"/>
        <v>3734.2200351330562</v>
      </c>
      <c r="V437" s="30">
        <f t="shared" si="288"/>
        <v>21.849964866943992</v>
      </c>
      <c r="W437" s="31">
        <f t="shared" si="312"/>
        <v>1</v>
      </c>
      <c r="X437" s="35">
        <f t="shared" si="289"/>
        <v>3729.109733333331</v>
      </c>
      <c r="Y437" s="30">
        <f t="shared" si="290"/>
        <v>26.960266666669213</v>
      </c>
      <c r="Z437" s="31">
        <f t="shared" si="313"/>
        <v>0</v>
      </c>
      <c r="AA437" s="29">
        <f t="shared" si="291"/>
        <v>3733.5045928810946</v>
      </c>
      <c r="AB437" s="30">
        <f t="shared" si="292"/>
        <v>22.565407118905568</v>
      </c>
      <c r="AC437" s="31">
        <f t="shared" si="314"/>
        <v>1</v>
      </c>
      <c r="AD437" s="32">
        <f t="shared" si="293"/>
        <v>1</v>
      </c>
      <c r="AE437" s="33">
        <f t="shared" si="294"/>
        <v>1</v>
      </c>
      <c r="AF437" s="33">
        <f t="shared" si="295"/>
        <v>1</v>
      </c>
      <c r="AG437" s="33">
        <f t="shared" si="296"/>
        <v>0</v>
      </c>
      <c r="AH437" s="38">
        <f t="shared" si="297"/>
        <v>1</v>
      </c>
      <c r="AI437" s="33">
        <f t="shared" si="298"/>
        <v>1</v>
      </c>
      <c r="AJ437" s="39">
        <f t="shared" si="299"/>
        <v>1</v>
      </c>
      <c r="AK437" s="43">
        <f t="shared" si="300"/>
        <v>1</v>
      </c>
      <c r="AL437" s="4">
        <f t="shared" si="315"/>
        <v>26.929999999999836</v>
      </c>
      <c r="AM437" s="4">
        <f t="shared" si="316"/>
        <v>26.695407118905223</v>
      </c>
      <c r="AN437" s="4">
        <f t="shared" si="317"/>
        <v>26.695407118905223</v>
      </c>
      <c r="AO437" s="4">
        <f t="shared" si="318"/>
        <v>-6.3899999999998727</v>
      </c>
      <c r="AP437" s="4">
        <f t="shared" si="319"/>
        <v>6.6245928810944861</v>
      </c>
      <c r="AQ437" s="4">
        <f t="shared" si="320"/>
        <v>6.3899999999998727</v>
      </c>
      <c r="AR437" s="4">
        <f t="shared" si="301"/>
        <v>22.800000000000182</v>
      </c>
      <c r="AS437">
        <f t="shared" si="321"/>
        <v>26.695407118905223</v>
      </c>
      <c r="AT437" s="6">
        <f t="shared" si="322"/>
        <v>0</v>
      </c>
      <c r="AU437" s="4">
        <f t="shared" si="323"/>
        <v>2.1031515877006299</v>
      </c>
      <c r="AV437" s="4">
        <f t="shared" si="324"/>
        <v>1.5969799535633726</v>
      </c>
      <c r="AW437">
        <f t="shared" si="325"/>
        <v>0</v>
      </c>
      <c r="AX437">
        <f t="shared" si="326"/>
        <v>0</v>
      </c>
      <c r="AY437">
        <f t="shared" si="327"/>
        <v>0</v>
      </c>
      <c r="AZ437" s="4">
        <f t="shared" si="302"/>
        <v>6.94</v>
      </c>
      <c r="BA437" s="4">
        <f t="shared" si="328"/>
        <v>1962.3450000000021</v>
      </c>
      <c r="BB437" s="4">
        <f t="shared" si="303"/>
        <v>1855.3116666666801</v>
      </c>
      <c r="BC437" s="4">
        <f t="shared" si="304"/>
        <v>928.12</v>
      </c>
      <c r="BE437"/>
      <c r="BG437" s="6"/>
      <c r="BM437">
        <f t="shared" si="305"/>
        <v>1</v>
      </c>
    </row>
    <row r="438" spans="1:65" x14ac:dyDescent="0.25">
      <c r="A438">
        <v>2077</v>
      </c>
      <c r="B438" s="1">
        <v>44195</v>
      </c>
      <c r="C438" s="2">
        <v>3736.19</v>
      </c>
      <c r="D438" s="2">
        <v>3744.63</v>
      </c>
      <c r="E438" s="2">
        <v>3730.21</v>
      </c>
      <c r="F438" s="2">
        <v>3732.04</v>
      </c>
      <c r="G438" s="2">
        <v>3145200000</v>
      </c>
      <c r="H438" s="2">
        <f t="shared" si="306"/>
        <v>21.429728597856254</v>
      </c>
      <c r="I438" s="2">
        <f t="shared" si="307"/>
        <v>3692.2490000000007</v>
      </c>
      <c r="J438" s="2">
        <f t="shared" si="308"/>
        <v>27.305194339076508</v>
      </c>
      <c r="K438" s="2">
        <f t="shared" si="309"/>
        <v>9.1500000000000909</v>
      </c>
      <c r="L438" s="18">
        <v>0.15755</v>
      </c>
      <c r="M438" s="19">
        <v>25.042224962265962</v>
      </c>
      <c r="N438" s="4">
        <f t="shared" si="282"/>
        <v>17.590000000000146</v>
      </c>
      <c r="O438" s="4">
        <f t="shared" si="310"/>
        <v>30.886999999999944</v>
      </c>
      <c r="P438" s="4">
        <f t="shared" si="283"/>
        <v>2.6731127819548903</v>
      </c>
      <c r="Q438" s="4">
        <f t="shared" si="311"/>
        <v>2.4359875206564516</v>
      </c>
      <c r="R438" s="18">
        <f t="shared" si="284"/>
        <v>3729.5606390977441</v>
      </c>
      <c r="S438" s="2">
        <f t="shared" si="285"/>
        <v>2.4793609022558485</v>
      </c>
      <c r="T438" s="22">
        <f t="shared" si="286"/>
        <v>1</v>
      </c>
      <c r="U438" s="29">
        <f t="shared" si="287"/>
        <v>3737.2693526794437</v>
      </c>
      <c r="V438" s="30">
        <f t="shared" si="288"/>
        <v>5.2293526794437639</v>
      </c>
      <c r="W438" s="31">
        <f t="shared" si="312"/>
        <v>1</v>
      </c>
      <c r="X438" s="35">
        <f t="shared" si="289"/>
        <v>3744.8324000000011</v>
      </c>
      <c r="Y438" s="30">
        <f t="shared" si="290"/>
        <v>12.79240000000118</v>
      </c>
      <c r="Z438" s="31">
        <f t="shared" si="313"/>
        <v>1</v>
      </c>
      <c r="AA438" s="29">
        <f t="shared" si="291"/>
        <v>3738.328179304322</v>
      </c>
      <c r="AB438" s="30">
        <f t="shared" si="292"/>
        <v>6.2881793043220569</v>
      </c>
      <c r="AC438" s="31">
        <f t="shared" si="314"/>
        <v>1</v>
      </c>
      <c r="AD438" s="32">
        <f t="shared" si="293"/>
        <v>1</v>
      </c>
      <c r="AE438" s="33">
        <f t="shared" si="294"/>
        <v>0</v>
      </c>
      <c r="AF438" s="33">
        <f t="shared" si="295"/>
        <v>1</v>
      </c>
      <c r="AG438" s="33">
        <f t="shared" si="296"/>
        <v>0</v>
      </c>
      <c r="AH438" s="38">
        <f t="shared" si="297"/>
        <v>1</v>
      </c>
      <c r="AI438" s="33">
        <f t="shared" si="298"/>
        <v>1</v>
      </c>
      <c r="AJ438" s="39">
        <f t="shared" si="299"/>
        <v>1</v>
      </c>
      <c r="AK438" s="43">
        <f t="shared" si="300"/>
        <v>1</v>
      </c>
      <c r="AL438" s="4">
        <f t="shared" si="315"/>
        <v>8.4400000000000546</v>
      </c>
      <c r="AM438" s="4">
        <f t="shared" si="316"/>
        <v>6.3018206956780887</v>
      </c>
      <c r="AN438" s="4">
        <f t="shared" si="317"/>
        <v>6.3018206956780887</v>
      </c>
      <c r="AO438" s="4">
        <f t="shared" si="318"/>
        <v>-5.9800000000000182</v>
      </c>
      <c r="AP438" s="4">
        <f t="shared" si="319"/>
        <v>8.1181793043219841</v>
      </c>
      <c r="AQ438" s="4">
        <f t="shared" si="320"/>
        <v>5.9800000000000182</v>
      </c>
      <c r="AR438" s="4">
        <f t="shared" si="301"/>
        <v>4.1500000000000909</v>
      </c>
      <c r="AS438">
        <f t="shared" si="321"/>
        <v>6.3018206956780887</v>
      </c>
      <c r="AT438" s="6">
        <f t="shared" si="322"/>
        <v>0</v>
      </c>
      <c r="AU438" s="4">
        <f t="shared" si="323"/>
        <v>23.724333400746328</v>
      </c>
      <c r="AV438" s="4">
        <f t="shared" si="324"/>
        <v>21.192224962265872</v>
      </c>
      <c r="AW438">
        <f t="shared" si="325"/>
        <v>0</v>
      </c>
      <c r="AX438">
        <f t="shared" si="326"/>
        <v>0</v>
      </c>
      <c r="AY438">
        <f t="shared" si="327"/>
        <v>0</v>
      </c>
      <c r="AZ438" s="4">
        <f t="shared" si="302"/>
        <v>6.94</v>
      </c>
      <c r="BA438" s="4">
        <f t="shared" si="328"/>
        <v>1955.405000000002</v>
      </c>
      <c r="BB438" s="4">
        <f t="shared" si="303"/>
        <v>1848.3716666666801</v>
      </c>
      <c r="BC438" s="4">
        <f t="shared" si="304"/>
        <v>929.28800000000012</v>
      </c>
      <c r="BE438"/>
      <c r="BG438" s="6"/>
      <c r="BM438">
        <f t="shared" si="305"/>
        <v>1</v>
      </c>
    </row>
    <row r="439" spans="1:65" x14ac:dyDescent="0.25">
      <c r="A439">
        <v>2076</v>
      </c>
      <c r="B439" s="1">
        <v>44194</v>
      </c>
      <c r="C439" s="2">
        <v>3750.01</v>
      </c>
      <c r="D439" s="2">
        <v>3756.12</v>
      </c>
      <c r="E439" s="2">
        <v>3723.31</v>
      </c>
      <c r="F439" s="2">
        <v>3727.04</v>
      </c>
      <c r="G439" s="2">
        <v>3387030000</v>
      </c>
      <c r="H439" s="2">
        <f t="shared" si="306"/>
        <v>23.613715529562764</v>
      </c>
      <c r="I439" s="2">
        <f t="shared" si="307"/>
        <v>3687.7330000000002</v>
      </c>
      <c r="J439" s="2">
        <f t="shared" si="308"/>
        <v>27.412493209253473</v>
      </c>
      <c r="K439" s="2">
        <f t="shared" si="309"/>
        <v>14.650000000000091</v>
      </c>
      <c r="L439" s="18">
        <v>0.16389999999999999</v>
      </c>
      <c r="M439" s="19">
        <v>26.109699214282102</v>
      </c>
      <c r="N439" s="4">
        <f t="shared" si="282"/>
        <v>32.809999999999945</v>
      </c>
      <c r="O439" s="4">
        <f t="shared" si="310"/>
        <v>33.907999999999944</v>
      </c>
      <c r="P439" s="4">
        <f t="shared" si="283"/>
        <v>2.5206390977443678</v>
      </c>
      <c r="Q439" s="4">
        <f t="shared" si="311"/>
        <v>2.7675709729325915</v>
      </c>
      <c r="R439" s="18">
        <f t="shared" si="284"/>
        <v>3738.2856090225564</v>
      </c>
      <c r="S439" s="2">
        <f t="shared" si="285"/>
        <v>11.245609022556437</v>
      </c>
      <c r="T439" s="22">
        <f t="shared" si="286"/>
        <v>1</v>
      </c>
      <c r="U439" s="29">
        <f t="shared" si="287"/>
        <v>3751.2556854697068</v>
      </c>
      <c r="V439" s="30">
        <f t="shared" si="288"/>
        <v>24.215685469706841</v>
      </c>
      <c r="W439" s="31">
        <f t="shared" si="312"/>
        <v>0</v>
      </c>
      <c r="X439" s="35">
        <f t="shared" si="289"/>
        <v>3758.1838666666663</v>
      </c>
      <c r="Y439" s="30">
        <f t="shared" si="290"/>
        <v>31.143866666666327</v>
      </c>
      <c r="Z439" s="31">
        <f t="shared" si="313"/>
        <v>0</v>
      </c>
      <c r="AA439" s="29">
        <f t="shared" si="291"/>
        <v>3752.2256308372812</v>
      </c>
      <c r="AB439" s="30">
        <f t="shared" si="292"/>
        <v>25.185630837281224</v>
      </c>
      <c r="AC439" s="31">
        <f t="shared" si="314"/>
        <v>0</v>
      </c>
      <c r="AD439" s="32">
        <f t="shared" si="293"/>
        <v>-1</v>
      </c>
      <c r="AE439" s="33">
        <f t="shared" si="294"/>
        <v>-1</v>
      </c>
      <c r="AF439" s="33">
        <f t="shared" si="295"/>
        <v>-1</v>
      </c>
      <c r="AG439" s="33">
        <f t="shared" si="296"/>
        <v>-1</v>
      </c>
      <c r="AH439" s="38">
        <f t="shared" si="297"/>
        <v>-1</v>
      </c>
      <c r="AI439" s="33">
        <f t="shared" si="298"/>
        <v>-1</v>
      </c>
      <c r="AJ439" s="39">
        <f t="shared" si="299"/>
        <v>-1</v>
      </c>
      <c r="AK439" s="43">
        <f t="shared" si="300"/>
        <v>-1</v>
      </c>
      <c r="AL439" s="4">
        <f t="shared" si="315"/>
        <v>6.1099999999996726</v>
      </c>
      <c r="AM439" s="4">
        <f t="shared" si="316"/>
        <v>3.8943691627187036</v>
      </c>
      <c r="AN439" s="4">
        <f t="shared" si="317"/>
        <v>3.8943691627187036</v>
      </c>
      <c r="AO439" s="4">
        <f t="shared" si="318"/>
        <v>-26.700000000000273</v>
      </c>
      <c r="AP439" s="4">
        <f t="shared" si="319"/>
        <v>28.915630837281242</v>
      </c>
      <c r="AQ439" s="4">
        <f t="shared" si="320"/>
        <v>26.700000000000273</v>
      </c>
      <c r="AR439" s="4">
        <f t="shared" si="301"/>
        <v>22.970000000000255</v>
      </c>
      <c r="AS439">
        <f t="shared" si="321"/>
        <v>26.700000000000273</v>
      </c>
      <c r="AT439" s="6">
        <f t="shared" si="322"/>
        <v>0</v>
      </c>
      <c r="AU439" s="4">
        <f t="shared" si="323"/>
        <v>1.6499269158089618</v>
      </c>
      <c r="AV439" s="4">
        <f t="shared" si="324"/>
        <v>3.4396992142818474</v>
      </c>
      <c r="AW439">
        <f t="shared" si="325"/>
        <v>0</v>
      </c>
      <c r="AX439">
        <f t="shared" si="326"/>
        <v>0</v>
      </c>
      <c r="AY439">
        <f t="shared" si="327"/>
        <v>0</v>
      </c>
      <c r="AZ439" s="4">
        <f t="shared" si="302"/>
        <v>6.94</v>
      </c>
      <c r="BA439" s="4">
        <f t="shared" si="328"/>
        <v>1948.465000000002</v>
      </c>
      <c r="BB439" s="4">
        <f t="shared" si="303"/>
        <v>1841.43166666668</v>
      </c>
      <c r="BC439" s="4">
        <f t="shared" si="304"/>
        <v>934.81600000000003</v>
      </c>
      <c r="BE439"/>
      <c r="BG439" s="6"/>
      <c r="BM439">
        <f t="shared" si="305"/>
        <v>1</v>
      </c>
    </row>
    <row r="440" spans="1:65" x14ac:dyDescent="0.25">
      <c r="A440">
        <v>2075</v>
      </c>
      <c r="B440" s="1">
        <v>44193</v>
      </c>
      <c r="C440" s="2">
        <v>3723.03</v>
      </c>
      <c r="D440" s="2">
        <v>3740.51</v>
      </c>
      <c r="E440" s="2">
        <v>3723.03</v>
      </c>
      <c r="F440" s="2">
        <v>3735.36</v>
      </c>
      <c r="G440" s="2">
        <v>3527460000</v>
      </c>
      <c r="H440" s="2">
        <f t="shared" si="306"/>
        <v>18.831190114039853</v>
      </c>
      <c r="I440" s="2">
        <f t="shared" si="307"/>
        <v>3681.9414999999999</v>
      </c>
      <c r="J440" s="2">
        <f t="shared" si="308"/>
        <v>26.486817629868156</v>
      </c>
      <c r="K440" s="2">
        <f t="shared" si="309"/>
        <v>19.970000000000255</v>
      </c>
      <c r="L440" s="18">
        <v>0.15610000000000002</v>
      </c>
      <c r="M440" s="19">
        <v>24.65211036157325</v>
      </c>
      <c r="N440" s="4">
        <f t="shared" si="282"/>
        <v>37.450000000000273</v>
      </c>
      <c r="O440" s="4">
        <f t="shared" si="310"/>
        <v>35.803999999999952</v>
      </c>
      <c r="P440" s="4">
        <f t="shared" si="283"/>
        <v>2.9256090225563969</v>
      </c>
      <c r="Q440" s="4">
        <f t="shared" si="311"/>
        <v>3.1940653069397578</v>
      </c>
      <c r="R440" s="18">
        <f t="shared" si="284"/>
        <v>3705.8618421052629</v>
      </c>
      <c r="S440" s="2">
        <f t="shared" si="285"/>
        <v>29.498157894737233</v>
      </c>
      <c r="T440" s="22">
        <f t="shared" si="286"/>
        <v>0</v>
      </c>
      <c r="U440" s="29">
        <f t="shared" si="287"/>
        <v>3724.3250196062836</v>
      </c>
      <c r="V440" s="30">
        <f t="shared" si="288"/>
        <v>11.034980393716523</v>
      </c>
      <c r="W440" s="31">
        <f t="shared" si="312"/>
        <v>1</v>
      </c>
      <c r="X440" s="35">
        <f t="shared" si="289"/>
        <v>3722.4437333333371</v>
      </c>
      <c r="Y440" s="30">
        <f t="shared" si="290"/>
        <v>12.916266666662978</v>
      </c>
      <c r="Z440" s="31">
        <f t="shared" si="313"/>
        <v>1</v>
      </c>
      <c r="AA440" s="29">
        <f t="shared" si="291"/>
        <v>3724.0616395280708</v>
      </c>
      <c r="AB440" s="30">
        <f t="shared" si="292"/>
        <v>11.2983604719293</v>
      </c>
      <c r="AC440" s="31">
        <f t="shared" si="314"/>
        <v>1</v>
      </c>
      <c r="AD440" s="32">
        <f t="shared" si="293"/>
        <v>1</v>
      </c>
      <c r="AE440" s="33">
        <f t="shared" si="294"/>
        <v>1</v>
      </c>
      <c r="AF440" s="33">
        <f t="shared" si="295"/>
        <v>1</v>
      </c>
      <c r="AG440" s="33">
        <f t="shared" si="296"/>
        <v>1</v>
      </c>
      <c r="AH440" s="38">
        <f t="shared" si="297"/>
        <v>1</v>
      </c>
      <c r="AI440" s="33">
        <f t="shared" si="298"/>
        <v>1</v>
      </c>
      <c r="AJ440" s="39">
        <f t="shared" si="299"/>
        <v>1</v>
      </c>
      <c r="AK440" s="43">
        <f t="shared" si="300"/>
        <v>1</v>
      </c>
      <c r="AL440" s="4">
        <f t="shared" si="315"/>
        <v>17.480000000000018</v>
      </c>
      <c r="AM440" s="4">
        <f t="shared" si="316"/>
        <v>16.448360471929391</v>
      </c>
      <c r="AN440" s="4">
        <f t="shared" si="317"/>
        <v>16.448360471929391</v>
      </c>
      <c r="AO440" s="4">
        <f t="shared" si="318"/>
        <v>0</v>
      </c>
      <c r="AP440" s="4">
        <f t="shared" si="319"/>
        <v>1.0316395280706274</v>
      </c>
      <c r="AQ440" s="4">
        <f t="shared" si="320"/>
        <v>0</v>
      </c>
      <c r="AR440" s="4">
        <f t="shared" si="301"/>
        <v>12.329999999999927</v>
      </c>
      <c r="AS440">
        <f t="shared" si="321"/>
        <v>16.448360471929391</v>
      </c>
      <c r="AT440" s="6">
        <f t="shared" si="322"/>
        <v>0</v>
      </c>
      <c r="AU440" s="4">
        <f t="shared" si="323"/>
        <v>4.4722170318482384</v>
      </c>
      <c r="AV440" s="4">
        <f t="shared" si="324"/>
        <v>12.622110361573323</v>
      </c>
      <c r="AW440">
        <f t="shared" si="325"/>
        <v>0</v>
      </c>
      <c r="AX440">
        <f t="shared" si="326"/>
        <v>0</v>
      </c>
      <c r="AY440">
        <f t="shared" si="327"/>
        <v>0</v>
      </c>
      <c r="AZ440" s="4">
        <f t="shared" si="302"/>
        <v>6.94</v>
      </c>
      <c r="BA440" s="4">
        <f t="shared" si="328"/>
        <v>1941.5250000000019</v>
      </c>
      <c r="BB440" s="4">
        <f t="shared" si="303"/>
        <v>1834.49166666668</v>
      </c>
      <c r="BC440" s="4">
        <f t="shared" si="304"/>
        <v>924.02400000000023</v>
      </c>
      <c r="BE440"/>
      <c r="BG440" s="6"/>
      <c r="BM440">
        <f t="shared" si="305"/>
        <v>1</v>
      </c>
    </row>
    <row r="441" spans="1:65" x14ac:dyDescent="0.25">
      <c r="A441">
        <v>2074</v>
      </c>
      <c r="B441" s="1">
        <v>44189</v>
      </c>
      <c r="C441" s="2">
        <v>3694.03</v>
      </c>
      <c r="D441" s="2">
        <v>3703.82</v>
      </c>
      <c r="E441" s="2">
        <v>3689.32</v>
      </c>
      <c r="F441" s="2">
        <v>3703.06</v>
      </c>
      <c r="G441" s="2">
        <v>1885090000</v>
      </c>
      <c r="H441" s="2">
        <f t="shared" si="306"/>
        <v>20.268927066927969</v>
      </c>
      <c r="I441" s="2">
        <f t="shared" si="307"/>
        <v>3677.7175000000002</v>
      </c>
      <c r="J441" s="2">
        <f t="shared" si="308"/>
        <v>27.199101088087421</v>
      </c>
      <c r="K441" s="2">
        <f t="shared" si="309"/>
        <v>4.0199999999999818</v>
      </c>
      <c r="L441" s="18">
        <v>0.11560000000000001</v>
      </c>
      <c r="M441" s="19">
        <v>18.191806525024028</v>
      </c>
      <c r="N441" s="4">
        <f t="shared" si="282"/>
        <v>14.5</v>
      </c>
      <c r="O441" s="4">
        <f t="shared" si="310"/>
        <v>35.528999999999904</v>
      </c>
      <c r="P441" s="4">
        <f t="shared" si="283"/>
        <v>2.8018421052631632</v>
      </c>
      <c r="Q441" s="4">
        <f t="shared" si="311"/>
        <v>3.3205630930340235</v>
      </c>
      <c r="R441" s="18">
        <f t="shared" si="284"/>
        <v>3693.1764812030078</v>
      </c>
      <c r="S441" s="2">
        <f t="shared" si="285"/>
        <v>9.8835187969921208</v>
      </c>
      <c r="T441" s="22">
        <f t="shared" si="286"/>
        <v>1</v>
      </c>
      <c r="U441" s="29">
        <f t="shared" si="287"/>
        <v>3695.4433597556113</v>
      </c>
      <c r="V441" s="30">
        <f t="shared" si="288"/>
        <v>7.6166402443886909</v>
      </c>
      <c r="W441" s="31">
        <f t="shared" si="312"/>
        <v>1</v>
      </c>
      <c r="X441" s="35">
        <f t="shared" si="289"/>
        <v>3692.5846666666657</v>
      </c>
      <c r="Y441" s="30">
        <f t="shared" si="290"/>
        <v>10.47533333333422</v>
      </c>
      <c r="Z441" s="31">
        <f t="shared" si="313"/>
        <v>1</v>
      </c>
      <c r="AA441" s="29">
        <f t="shared" si="291"/>
        <v>3695.0431427231588</v>
      </c>
      <c r="AB441" s="30">
        <f t="shared" si="292"/>
        <v>8.016857276841165</v>
      </c>
      <c r="AC441" s="31">
        <f t="shared" si="314"/>
        <v>1</v>
      </c>
      <c r="AD441" s="32">
        <f t="shared" si="293"/>
        <v>1</v>
      </c>
      <c r="AE441" s="33">
        <f t="shared" si="294"/>
        <v>1</v>
      </c>
      <c r="AF441" s="33">
        <f t="shared" si="295"/>
        <v>1</v>
      </c>
      <c r="AG441" s="33">
        <f t="shared" si="296"/>
        <v>1</v>
      </c>
      <c r="AH441" s="38">
        <f t="shared" si="297"/>
        <v>1</v>
      </c>
      <c r="AI441" s="33">
        <f t="shared" si="298"/>
        <v>1</v>
      </c>
      <c r="AJ441" s="39">
        <f t="shared" si="299"/>
        <v>1</v>
      </c>
      <c r="AK441" s="43">
        <f t="shared" si="300"/>
        <v>1</v>
      </c>
      <c r="AL441" s="4">
        <f t="shared" si="315"/>
        <v>9.7899999999999636</v>
      </c>
      <c r="AM441" s="4">
        <f t="shared" si="316"/>
        <v>8.7768572768413833</v>
      </c>
      <c r="AN441" s="4">
        <f t="shared" si="317"/>
        <v>8.7768572768413833</v>
      </c>
      <c r="AO441" s="4">
        <f t="shared" si="318"/>
        <v>-4.7100000000000364</v>
      </c>
      <c r="AP441" s="4">
        <f t="shared" si="319"/>
        <v>5.7231427231586167</v>
      </c>
      <c r="AQ441" s="4">
        <f t="shared" si="320"/>
        <v>4.7100000000000364</v>
      </c>
      <c r="AR441" s="4">
        <f t="shared" si="301"/>
        <v>9.0299999999997453</v>
      </c>
      <c r="AS441">
        <f t="shared" si="321"/>
        <v>8.7768572768413833</v>
      </c>
      <c r="AT441" s="6">
        <f t="shared" si="322"/>
        <v>0</v>
      </c>
      <c r="AU441" s="4">
        <f t="shared" si="323"/>
        <v>15.781076491132488</v>
      </c>
      <c r="AV441" s="4">
        <f t="shared" si="324"/>
        <v>9.4618065250242829</v>
      </c>
      <c r="AW441">
        <f t="shared" si="325"/>
        <v>0</v>
      </c>
      <c r="AX441">
        <f t="shared" si="326"/>
        <v>0</v>
      </c>
      <c r="AY441">
        <f t="shared" si="327"/>
        <v>0</v>
      </c>
      <c r="AZ441" s="4">
        <f t="shared" si="302"/>
        <v>6.94</v>
      </c>
      <c r="BA441" s="4">
        <f t="shared" si="328"/>
        <v>1934.5850000000019</v>
      </c>
      <c r="BB441" s="4">
        <f t="shared" si="303"/>
        <v>1827.5516666666799</v>
      </c>
      <c r="BC441" s="4">
        <f t="shared" si="304"/>
        <v>912.42400000000021</v>
      </c>
      <c r="BE441"/>
      <c r="BG441" s="6"/>
      <c r="BM441">
        <f t="shared" si="305"/>
        <v>1</v>
      </c>
    </row>
    <row r="442" spans="1:65" x14ac:dyDescent="0.25">
      <c r="A442">
        <v>2073</v>
      </c>
      <c r="B442" s="1">
        <v>44188</v>
      </c>
      <c r="C442" s="2">
        <v>3693.42</v>
      </c>
      <c r="D442" s="2">
        <v>3711.24</v>
      </c>
      <c r="E442" s="2">
        <v>3689.28</v>
      </c>
      <c r="F442" s="2">
        <v>3690.01</v>
      </c>
      <c r="G442" s="2">
        <v>3772630000</v>
      </c>
      <c r="H442" s="2">
        <f t="shared" si="306"/>
        <v>22.38899144172818</v>
      </c>
      <c r="I442" s="2">
        <f t="shared" si="307"/>
        <v>3674.7910000000002</v>
      </c>
      <c r="J442" s="2">
        <f t="shared" si="308"/>
        <v>28.508123546769852</v>
      </c>
      <c r="K442" s="2">
        <f t="shared" si="309"/>
        <v>6.1599999999998545</v>
      </c>
      <c r="L442" s="18">
        <v>0.1358</v>
      </c>
      <c r="M442" s="19">
        <v>21.354725015629455</v>
      </c>
      <c r="N442" s="4">
        <f t="shared" si="282"/>
        <v>23.979999999999563</v>
      </c>
      <c r="O442" s="4">
        <f t="shared" si="310"/>
        <v>37.409999999999897</v>
      </c>
      <c r="P442" s="4">
        <f t="shared" si="283"/>
        <v>3.1664812030075238</v>
      </c>
      <c r="Q442" s="4">
        <f t="shared" si="311"/>
        <v>3.6239993733621985</v>
      </c>
      <c r="R442" s="18">
        <f t="shared" si="284"/>
        <v>3690.8044962406016</v>
      </c>
      <c r="S442" s="2">
        <f t="shared" si="285"/>
        <v>0.79449624060134738</v>
      </c>
      <c r="T442" s="22">
        <f t="shared" si="286"/>
        <v>1</v>
      </c>
      <c r="U442" s="29">
        <f t="shared" si="287"/>
        <v>3694.8629397055488</v>
      </c>
      <c r="V442" s="30">
        <f t="shared" si="288"/>
        <v>4.8529397055485788</v>
      </c>
      <c r="W442" s="31">
        <f t="shared" si="312"/>
        <v>1</v>
      </c>
      <c r="X442" s="35">
        <f t="shared" si="289"/>
        <v>3697.7762666666677</v>
      </c>
      <c r="Y442" s="30">
        <f t="shared" si="290"/>
        <v>7.766266666667434</v>
      </c>
      <c r="Z442" s="31">
        <f t="shared" si="313"/>
        <v>1</v>
      </c>
      <c r="AA442" s="29">
        <f t="shared" si="291"/>
        <v>3695.2708054801055</v>
      </c>
      <c r="AB442" s="30">
        <f t="shared" si="292"/>
        <v>5.2608054801053186</v>
      </c>
      <c r="AC442" s="31">
        <f t="shared" si="314"/>
        <v>1</v>
      </c>
      <c r="AD442" s="32">
        <f t="shared" si="293"/>
        <v>1</v>
      </c>
      <c r="AE442" s="33">
        <f t="shared" si="294"/>
        <v>1</v>
      </c>
      <c r="AF442" s="33">
        <f t="shared" si="295"/>
        <v>1</v>
      </c>
      <c r="AG442" s="33">
        <f t="shared" si="296"/>
        <v>1</v>
      </c>
      <c r="AH442" s="38">
        <f t="shared" si="297"/>
        <v>1</v>
      </c>
      <c r="AI442" s="33">
        <f t="shared" si="298"/>
        <v>1</v>
      </c>
      <c r="AJ442" s="39">
        <f t="shared" si="299"/>
        <v>1</v>
      </c>
      <c r="AK442" s="43">
        <f t="shared" si="300"/>
        <v>1</v>
      </c>
      <c r="AL442" s="4">
        <f t="shared" si="315"/>
        <v>17.819999999999709</v>
      </c>
      <c r="AM442" s="4">
        <f t="shared" si="316"/>
        <v>15.969194519894245</v>
      </c>
      <c r="AN442" s="4">
        <f t="shared" si="317"/>
        <v>15.969194519894245</v>
      </c>
      <c r="AO442" s="4">
        <f t="shared" si="318"/>
        <v>-4.1399999999998727</v>
      </c>
      <c r="AP442" s="4">
        <f t="shared" si="319"/>
        <v>5.9908054801053368</v>
      </c>
      <c r="AQ442" s="4">
        <f t="shared" si="320"/>
        <v>4.1399999999998727</v>
      </c>
      <c r="AR442" s="4">
        <f t="shared" si="301"/>
        <v>3.4099999999998545</v>
      </c>
      <c r="AS442">
        <f t="shared" si="321"/>
        <v>15.969194519894245</v>
      </c>
      <c r="AT442" s="6">
        <f t="shared" si="322"/>
        <v>0</v>
      </c>
      <c r="AU442" s="4">
        <f t="shared" si="323"/>
        <v>12.073774302979864</v>
      </c>
      <c r="AV442" s="4">
        <f t="shared" si="324"/>
        <v>18.244725015629601</v>
      </c>
      <c r="AW442">
        <f t="shared" si="325"/>
        <v>0</v>
      </c>
      <c r="AX442">
        <f t="shared" si="326"/>
        <v>0</v>
      </c>
      <c r="AY442">
        <f t="shared" si="327"/>
        <v>0</v>
      </c>
      <c r="AZ442" s="4">
        <f t="shared" si="302"/>
        <v>6.94</v>
      </c>
      <c r="BA442" s="4">
        <f t="shared" si="328"/>
        <v>1927.6450000000018</v>
      </c>
      <c r="BB442" s="4">
        <f t="shared" si="303"/>
        <v>1820.6116666666799</v>
      </c>
      <c r="BC442" s="4">
        <f t="shared" si="304"/>
        <v>912.18</v>
      </c>
      <c r="BE442"/>
      <c r="BG442" s="6"/>
      <c r="BM442">
        <f t="shared" si="305"/>
        <v>1</v>
      </c>
    </row>
    <row r="443" spans="1:65" x14ac:dyDescent="0.25">
      <c r="A443">
        <v>2072</v>
      </c>
      <c r="B443" s="1">
        <v>44187</v>
      </c>
      <c r="C443" s="2">
        <v>3698.08</v>
      </c>
      <c r="D443" s="2">
        <v>3698.26</v>
      </c>
      <c r="E443" s="2">
        <v>3676.16</v>
      </c>
      <c r="F443" s="2">
        <v>3687.26</v>
      </c>
      <c r="G443" s="2">
        <v>4023940000</v>
      </c>
      <c r="H443" s="2">
        <f t="shared" si="306"/>
        <v>23.159618975948437</v>
      </c>
      <c r="I443" s="2">
        <f t="shared" si="307"/>
        <v>3669.8460000000005</v>
      </c>
      <c r="J443" s="2">
        <f t="shared" si="308"/>
        <v>29.020024955555289</v>
      </c>
      <c r="K443" s="2">
        <f t="shared" si="309"/>
        <v>3.1599999999998545</v>
      </c>
      <c r="L443" s="18">
        <v>0.15475</v>
      </c>
      <c r="M443" s="19">
        <v>24.385190280760096</v>
      </c>
      <c r="N443" s="4">
        <f t="shared" si="282"/>
        <v>22.100000000000364</v>
      </c>
      <c r="O443" s="4">
        <f t="shared" si="310"/>
        <v>40.196999999999932</v>
      </c>
      <c r="P443" s="4">
        <f t="shared" si="283"/>
        <v>3.5444962406015073</v>
      </c>
      <c r="Q443" s="4">
        <f t="shared" si="311"/>
        <v>3.6998453988426183</v>
      </c>
      <c r="R443" s="18">
        <f t="shared" si="284"/>
        <v>3699.6298270676693</v>
      </c>
      <c r="S443" s="2">
        <f t="shared" si="285"/>
        <v>12.369827067669121</v>
      </c>
      <c r="T443" s="22">
        <f t="shared" si="286"/>
        <v>1</v>
      </c>
      <c r="U443" s="29">
        <f t="shared" si="287"/>
        <v>3699.5139868214287</v>
      </c>
      <c r="V443" s="30">
        <f t="shared" si="288"/>
        <v>12.253986821428498</v>
      </c>
      <c r="W443" s="31">
        <f t="shared" si="312"/>
        <v>1</v>
      </c>
      <c r="X443" s="35">
        <f t="shared" si="289"/>
        <v>3686.0249333333304</v>
      </c>
      <c r="Y443" s="30">
        <f t="shared" si="290"/>
        <v>1.2350666666698089</v>
      </c>
      <c r="Z443" s="31">
        <f t="shared" si="313"/>
        <v>1</v>
      </c>
      <c r="AA443" s="29">
        <f t="shared" si="291"/>
        <v>3697.6255193330953</v>
      </c>
      <c r="AB443" s="30">
        <f t="shared" si="292"/>
        <v>10.365519333095108</v>
      </c>
      <c r="AC443" s="31">
        <f t="shared" si="314"/>
        <v>1</v>
      </c>
      <c r="AD443" s="32">
        <f t="shared" si="293"/>
        <v>1</v>
      </c>
      <c r="AE443" s="33">
        <f t="shared" si="294"/>
        <v>1</v>
      </c>
      <c r="AF443" s="33">
        <f t="shared" si="295"/>
        <v>1</v>
      </c>
      <c r="AG443" s="33">
        <f t="shared" si="296"/>
        <v>1</v>
      </c>
      <c r="AH443" s="38">
        <f t="shared" si="297"/>
        <v>1</v>
      </c>
      <c r="AI443" s="33">
        <f t="shared" si="298"/>
        <v>1</v>
      </c>
      <c r="AJ443" s="39">
        <f t="shared" si="299"/>
        <v>1</v>
      </c>
      <c r="AK443" s="43">
        <f t="shared" si="300"/>
        <v>1</v>
      </c>
      <c r="AL443" s="4">
        <f t="shared" si="315"/>
        <v>0.18000000000029104</v>
      </c>
      <c r="AM443" s="4">
        <f t="shared" si="316"/>
        <v>0.63448066690489213</v>
      </c>
      <c r="AN443" s="4">
        <f t="shared" si="317"/>
        <v>0.18000000000029104</v>
      </c>
      <c r="AO443" s="4">
        <f t="shared" si="318"/>
        <v>-21.920000000000073</v>
      </c>
      <c r="AP443" s="4">
        <f t="shared" si="319"/>
        <v>21.465519333095472</v>
      </c>
      <c r="AQ443" s="4">
        <f t="shared" si="320"/>
        <v>21.465519333095472</v>
      </c>
      <c r="AR443" s="4">
        <f t="shared" si="301"/>
        <v>10.819999999999709</v>
      </c>
      <c r="AS443">
        <f t="shared" si="321"/>
        <v>21.465519333095472</v>
      </c>
      <c r="AT443" s="6">
        <f t="shared" si="322"/>
        <v>0</v>
      </c>
      <c r="AU443" s="4">
        <f t="shared" si="323"/>
        <v>9.3162435781496526</v>
      </c>
      <c r="AV443" s="4">
        <f t="shared" si="324"/>
        <v>13.865190280760388</v>
      </c>
      <c r="AW443">
        <f t="shared" si="325"/>
        <v>0</v>
      </c>
      <c r="AX443">
        <f t="shared" si="326"/>
        <v>0</v>
      </c>
      <c r="AY443">
        <f t="shared" si="327"/>
        <v>0</v>
      </c>
      <c r="AZ443" s="4">
        <f t="shared" si="302"/>
        <v>6.94</v>
      </c>
      <c r="BA443" s="4">
        <f t="shared" si="328"/>
        <v>1920.7050000000017</v>
      </c>
      <c r="BB443" s="4">
        <f t="shared" si="303"/>
        <v>1813.6716666666798</v>
      </c>
      <c r="BC443" s="4">
        <f t="shared" si="304"/>
        <v>914.04399999999998</v>
      </c>
      <c r="BE443"/>
      <c r="BG443" s="6"/>
      <c r="BM443">
        <f t="shared" si="305"/>
        <v>1</v>
      </c>
    </row>
    <row r="444" spans="1:65" x14ac:dyDescent="0.25">
      <c r="A444">
        <v>2071</v>
      </c>
      <c r="B444" s="1">
        <v>44186</v>
      </c>
      <c r="C444" s="2">
        <v>3684.28</v>
      </c>
      <c r="D444" s="2">
        <v>3702.9</v>
      </c>
      <c r="E444" s="2">
        <v>3636.48</v>
      </c>
      <c r="F444" s="2">
        <v>3694.92</v>
      </c>
      <c r="G444" s="2">
        <v>4732160000</v>
      </c>
      <c r="H444" s="2">
        <f t="shared" si="306"/>
        <v>22.901146720439812</v>
      </c>
      <c r="I444" s="2">
        <f t="shared" si="307"/>
        <v>3663.2830000000008</v>
      </c>
      <c r="J444" s="2">
        <f t="shared" si="308"/>
        <v>29.364158693711488</v>
      </c>
      <c r="K444" s="2">
        <f t="shared" si="309"/>
        <v>-25.129999999999654</v>
      </c>
      <c r="L444" s="18">
        <v>0.16919999999999999</v>
      </c>
      <c r="M444" s="19">
        <v>26.766750357604458</v>
      </c>
      <c r="N444" s="4">
        <f t="shared" si="282"/>
        <v>72.929999999999836</v>
      </c>
      <c r="O444" s="4">
        <f t="shared" si="310"/>
        <v>40.948999999999884</v>
      </c>
      <c r="P444" s="4">
        <f t="shared" si="283"/>
        <v>4.7098270676691705</v>
      </c>
      <c r="Q444" s="4">
        <f t="shared" si="311"/>
        <v>3.6768892857142847</v>
      </c>
      <c r="R444" s="18">
        <f t="shared" si="284"/>
        <v>3715.285721804511</v>
      </c>
      <c r="S444" s="2">
        <f t="shared" si="285"/>
        <v>20.36572180451094</v>
      </c>
      <c r="T444" s="22">
        <f t="shared" si="286"/>
        <v>1</v>
      </c>
      <c r="U444" s="29">
        <f t="shared" si="287"/>
        <v>3685.762302729363</v>
      </c>
      <c r="V444" s="30">
        <f t="shared" si="288"/>
        <v>9.1576972706370725</v>
      </c>
      <c r="W444" s="31">
        <f t="shared" si="312"/>
        <v>1</v>
      </c>
      <c r="X444" s="35">
        <f t="shared" si="289"/>
        <v>3687.9765333333271</v>
      </c>
      <c r="Y444" s="30">
        <f t="shared" si="290"/>
        <v>6.9434666666729754</v>
      </c>
      <c r="Z444" s="31">
        <f t="shared" si="313"/>
        <v>1</v>
      </c>
      <c r="AA444" s="29">
        <f t="shared" si="291"/>
        <v>3686.0722950139179</v>
      </c>
      <c r="AB444" s="30">
        <f t="shared" si="292"/>
        <v>8.8477049860821353</v>
      </c>
      <c r="AC444" s="31">
        <f t="shared" si="314"/>
        <v>1</v>
      </c>
      <c r="AD444" s="32">
        <f t="shared" si="293"/>
        <v>1</v>
      </c>
      <c r="AE444" s="33">
        <f t="shared" si="294"/>
        <v>1</v>
      </c>
      <c r="AF444" s="33">
        <f t="shared" si="295"/>
        <v>1</v>
      </c>
      <c r="AG444" s="33">
        <f t="shared" si="296"/>
        <v>1</v>
      </c>
      <c r="AH444" s="38">
        <f t="shared" si="297"/>
        <v>1</v>
      </c>
      <c r="AI444" s="33">
        <f t="shared" si="298"/>
        <v>1</v>
      </c>
      <c r="AJ444" s="39">
        <f t="shared" si="299"/>
        <v>1</v>
      </c>
      <c r="AK444" s="43">
        <f t="shared" si="300"/>
        <v>1</v>
      </c>
      <c r="AL444" s="4">
        <f t="shared" si="315"/>
        <v>18.619999999999891</v>
      </c>
      <c r="AM444" s="4">
        <f t="shared" si="316"/>
        <v>16.827704986082153</v>
      </c>
      <c r="AN444" s="4">
        <f t="shared" si="317"/>
        <v>16.827704986082153</v>
      </c>
      <c r="AO444" s="4">
        <f t="shared" si="318"/>
        <v>-47.800000000000182</v>
      </c>
      <c r="AP444" s="4">
        <f t="shared" si="319"/>
        <v>49.592295013917919</v>
      </c>
      <c r="AQ444" s="4">
        <f t="shared" si="320"/>
        <v>47.800000000000182</v>
      </c>
      <c r="AR444" s="4">
        <f t="shared" si="301"/>
        <v>10.639999999999873</v>
      </c>
      <c r="AS444">
        <f t="shared" si="321"/>
        <v>47.800000000000182</v>
      </c>
      <c r="AT444" s="6">
        <f t="shared" si="322"/>
        <v>1</v>
      </c>
      <c r="AU444" s="4">
        <f t="shared" si="323"/>
        <v>-24.349356022817542</v>
      </c>
      <c r="AV444" s="4">
        <f t="shared" si="324"/>
        <v>16.426750357604586</v>
      </c>
      <c r="AW444">
        <f t="shared" si="325"/>
        <v>0</v>
      </c>
      <c r="AX444">
        <f t="shared" si="326"/>
        <v>1</v>
      </c>
      <c r="AY444">
        <f t="shared" si="327"/>
        <v>0</v>
      </c>
      <c r="AZ444" s="4">
        <f t="shared" si="302"/>
        <v>-3.9100000000000006</v>
      </c>
      <c r="BA444" s="4">
        <f t="shared" si="328"/>
        <v>1913.7650000000017</v>
      </c>
      <c r="BB444" s="4">
        <f t="shared" si="303"/>
        <v>1806.7316666666798</v>
      </c>
      <c r="BC444" s="4">
        <f t="shared" si="304"/>
        <v>908.52400000000023</v>
      </c>
      <c r="BE444"/>
      <c r="BG444" s="6"/>
      <c r="BM444">
        <f t="shared" si="305"/>
        <v>1</v>
      </c>
    </row>
    <row r="445" spans="1:65" x14ac:dyDescent="0.25">
      <c r="A445">
        <v>2070</v>
      </c>
      <c r="B445" s="1">
        <v>44183</v>
      </c>
      <c r="C445" s="2">
        <v>3722.39</v>
      </c>
      <c r="D445" s="2">
        <v>3726.7</v>
      </c>
      <c r="E445" s="2">
        <v>3685.84</v>
      </c>
      <c r="F445" s="2">
        <v>3709.41</v>
      </c>
      <c r="G445" s="2">
        <v>7068340000</v>
      </c>
      <c r="H445" s="2">
        <f t="shared" si="306"/>
        <v>23.039321074101895</v>
      </c>
      <c r="I445" s="2">
        <f t="shared" si="307"/>
        <v>3658.0345000000007</v>
      </c>
      <c r="J445" s="2">
        <f t="shared" si="308"/>
        <v>27.091347322287977</v>
      </c>
      <c r="K445" s="2">
        <f t="shared" si="309"/>
        <v>-9.0000000000145519E-2</v>
      </c>
      <c r="L445" s="18">
        <v>0.12845000000000001</v>
      </c>
      <c r="M445" s="19">
        <v>20.391864327984905</v>
      </c>
      <c r="N445" s="4">
        <f t="shared" si="282"/>
        <v>40.859999999999673</v>
      </c>
      <c r="O445" s="4">
        <f t="shared" si="310"/>
        <v>35.679999999999879</v>
      </c>
      <c r="P445" s="4">
        <f t="shared" si="283"/>
        <v>5.8757218045112749</v>
      </c>
      <c r="Q445" s="4">
        <f t="shared" si="311"/>
        <v>3.8007762291359115</v>
      </c>
      <c r="R445" s="18">
        <f t="shared" si="284"/>
        <v>3728.7386691729325</v>
      </c>
      <c r="S445" s="2">
        <f t="shared" si="285"/>
        <v>19.328669172932678</v>
      </c>
      <c r="T445" s="22">
        <f t="shared" si="286"/>
        <v>0</v>
      </c>
      <c r="U445" s="29">
        <f t="shared" si="287"/>
        <v>3723.9666382587993</v>
      </c>
      <c r="V445" s="30">
        <f t="shared" si="288"/>
        <v>14.556638258799467</v>
      </c>
      <c r="W445" s="31">
        <f t="shared" si="312"/>
        <v>1</v>
      </c>
      <c r="X445" s="35">
        <f t="shared" si="289"/>
        <v>3727.4929333333348</v>
      </c>
      <c r="Y445" s="30">
        <f t="shared" si="290"/>
        <v>18.08293333333495</v>
      </c>
      <c r="Z445" s="31">
        <f t="shared" si="313"/>
        <v>1</v>
      </c>
      <c r="AA445" s="29">
        <f t="shared" si="291"/>
        <v>3724.4603195692343</v>
      </c>
      <c r="AB445" s="30">
        <f t="shared" si="292"/>
        <v>15.050319569234489</v>
      </c>
      <c r="AC445" s="31">
        <f t="shared" si="314"/>
        <v>1</v>
      </c>
      <c r="AD445" s="32">
        <f t="shared" si="293"/>
        <v>1</v>
      </c>
      <c r="AE445" s="33">
        <f t="shared" si="294"/>
        <v>1</v>
      </c>
      <c r="AF445" s="33">
        <f t="shared" si="295"/>
        <v>1</v>
      </c>
      <c r="AG445" s="33">
        <f t="shared" si="296"/>
        <v>1</v>
      </c>
      <c r="AH445" s="38">
        <f t="shared" si="297"/>
        <v>1</v>
      </c>
      <c r="AI445" s="33">
        <f t="shared" si="298"/>
        <v>1</v>
      </c>
      <c r="AJ445" s="39">
        <f t="shared" si="299"/>
        <v>1</v>
      </c>
      <c r="AK445" s="43">
        <f t="shared" si="300"/>
        <v>1</v>
      </c>
      <c r="AL445" s="4">
        <f t="shared" si="315"/>
        <v>4.3099999999999454</v>
      </c>
      <c r="AM445" s="4">
        <f t="shared" si="316"/>
        <v>2.2396804307654747</v>
      </c>
      <c r="AN445" s="4">
        <f t="shared" si="317"/>
        <v>2.2396804307654747</v>
      </c>
      <c r="AO445" s="4">
        <f t="shared" si="318"/>
        <v>-36.549999999999727</v>
      </c>
      <c r="AP445" s="4">
        <f t="shared" si="319"/>
        <v>38.620319569234198</v>
      </c>
      <c r="AQ445" s="4">
        <f t="shared" si="320"/>
        <v>36.549999999999727</v>
      </c>
      <c r="AR445" s="4">
        <f t="shared" si="301"/>
        <v>12.980000000000018</v>
      </c>
      <c r="AS445">
        <f t="shared" si="321"/>
        <v>36.549999999999727</v>
      </c>
      <c r="AT445" s="6">
        <f t="shared" si="322"/>
        <v>1</v>
      </c>
      <c r="AU445" s="4">
        <f t="shared" si="323"/>
        <v>-14.713001093997441</v>
      </c>
      <c r="AV445" s="4">
        <f t="shared" si="324"/>
        <v>7.7118643279848866</v>
      </c>
      <c r="AW445">
        <f t="shared" si="325"/>
        <v>0</v>
      </c>
      <c r="AX445">
        <f t="shared" si="326"/>
        <v>1</v>
      </c>
      <c r="AY445">
        <f t="shared" si="327"/>
        <v>0</v>
      </c>
      <c r="AZ445" s="4">
        <f t="shared" si="302"/>
        <v>-3.9100000000000006</v>
      </c>
      <c r="BA445" s="4">
        <f t="shared" si="328"/>
        <v>1917.6750000000018</v>
      </c>
      <c r="BB445" s="4">
        <f t="shared" si="303"/>
        <v>1810.6416666666798</v>
      </c>
      <c r="BC445" s="4">
        <f t="shared" si="304"/>
        <v>923.76800000000003</v>
      </c>
      <c r="BE445"/>
      <c r="BG445" s="6"/>
      <c r="BM445">
        <f t="shared" si="305"/>
        <v>1</v>
      </c>
    </row>
    <row r="446" spans="1:65" x14ac:dyDescent="0.25">
      <c r="A446">
        <v>2069</v>
      </c>
      <c r="B446" s="1">
        <v>44182</v>
      </c>
      <c r="C446" s="2">
        <v>3713.65</v>
      </c>
      <c r="D446" s="2">
        <v>3725.12</v>
      </c>
      <c r="E446" s="2">
        <v>3710.87</v>
      </c>
      <c r="F446" s="2">
        <v>3722.48</v>
      </c>
      <c r="G446" s="2">
        <v>4184930000</v>
      </c>
      <c r="H446" s="2">
        <f t="shared" si="306"/>
        <v>19.855888267435684</v>
      </c>
      <c r="I446" s="2">
        <f t="shared" si="307"/>
        <v>3649.8855000000003</v>
      </c>
      <c r="J446" s="2">
        <f t="shared" si="308"/>
        <v>25.69154201903396</v>
      </c>
      <c r="K446" s="2">
        <f t="shared" si="309"/>
        <v>12.480000000000018</v>
      </c>
      <c r="L446" s="18">
        <v>0.1203</v>
      </c>
      <c r="M446" s="19">
        <v>18.988694700871555</v>
      </c>
      <c r="N446" s="4">
        <f t="shared" si="282"/>
        <v>23.949999999999818</v>
      </c>
      <c r="O446" s="4">
        <f t="shared" si="310"/>
        <v>34.841999999999913</v>
      </c>
      <c r="P446" s="4">
        <f t="shared" si="283"/>
        <v>6.25866917293233</v>
      </c>
      <c r="Q446" s="4">
        <f t="shared" si="311"/>
        <v>4.0426622020494518</v>
      </c>
      <c r="R446" s="18">
        <f t="shared" si="284"/>
        <v>3707.6146015037593</v>
      </c>
      <c r="S446" s="2">
        <f t="shared" si="285"/>
        <v>14.865398496240687</v>
      </c>
      <c r="T446" s="22">
        <f t="shared" si="286"/>
        <v>1</v>
      </c>
      <c r="U446" s="29">
        <f t="shared" si="287"/>
        <v>3715.1751577555251</v>
      </c>
      <c r="V446" s="30">
        <f t="shared" si="288"/>
        <v>7.3048422444749121</v>
      </c>
      <c r="W446" s="31">
        <f t="shared" si="312"/>
        <v>1</v>
      </c>
      <c r="X446" s="35">
        <f t="shared" si="289"/>
        <v>3722.3369333333394</v>
      </c>
      <c r="Y446" s="30">
        <f t="shared" si="290"/>
        <v>0.14306666666061574</v>
      </c>
      <c r="Z446" s="31">
        <f t="shared" si="313"/>
        <v>1</v>
      </c>
      <c r="AA446" s="29">
        <f t="shared" si="291"/>
        <v>3716.1778063364191</v>
      </c>
      <c r="AB446" s="30">
        <f t="shared" si="292"/>
        <v>6.3021936635809652</v>
      </c>
      <c r="AC446" s="31">
        <f t="shared" si="314"/>
        <v>1</v>
      </c>
      <c r="AD446" s="32">
        <f t="shared" si="293"/>
        <v>1</v>
      </c>
      <c r="AE446" s="33">
        <f t="shared" si="294"/>
        <v>1</v>
      </c>
      <c r="AF446" s="33">
        <f t="shared" si="295"/>
        <v>1</v>
      </c>
      <c r="AG446" s="33">
        <f t="shared" si="296"/>
        <v>0</v>
      </c>
      <c r="AH446" s="38">
        <f t="shared" si="297"/>
        <v>1</v>
      </c>
      <c r="AI446" s="33">
        <f t="shared" si="298"/>
        <v>1</v>
      </c>
      <c r="AJ446" s="39">
        <f t="shared" si="299"/>
        <v>1</v>
      </c>
      <c r="AK446" s="43">
        <f t="shared" si="300"/>
        <v>1</v>
      </c>
      <c r="AL446" s="4">
        <f t="shared" si="315"/>
        <v>11.4699999999998</v>
      </c>
      <c r="AM446" s="4">
        <f t="shared" si="316"/>
        <v>8.9421936635808379</v>
      </c>
      <c r="AN446" s="4">
        <f t="shared" si="317"/>
        <v>8.9421936635808379</v>
      </c>
      <c r="AO446" s="4">
        <f t="shared" si="318"/>
        <v>-2.7800000000002001</v>
      </c>
      <c r="AP446" s="4">
        <f t="shared" si="319"/>
        <v>5.3078063364191621</v>
      </c>
      <c r="AQ446" s="4">
        <f t="shared" si="320"/>
        <v>2.7800000000002001</v>
      </c>
      <c r="AR446" s="4">
        <f t="shared" si="301"/>
        <v>8.8299999999999272</v>
      </c>
      <c r="AS446">
        <f t="shared" si="321"/>
        <v>8.9421936635808379</v>
      </c>
      <c r="AT446" s="6">
        <f t="shared" si="322"/>
        <v>0</v>
      </c>
      <c r="AU446" s="4">
        <f t="shared" si="323"/>
        <v>14.659099554623666</v>
      </c>
      <c r="AV446" s="4">
        <f t="shared" si="324"/>
        <v>10.458694700871629</v>
      </c>
      <c r="AW446">
        <f t="shared" si="325"/>
        <v>0</v>
      </c>
      <c r="AX446">
        <f t="shared" si="326"/>
        <v>0</v>
      </c>
      <c r="AY446">
        <f t="shared" si="327"/>
        <v>0</v>
      </c>
      <c r="AZ446" s="4">
        <f t="shared" si="302"/>
        <v>6.94</v>
      </c>
      <c r="BA446" s="4">
        <f t="shared" si="328"/>
        <v>1921.5850000000019</v>
      </c>
      <c r="BB446" s="4">
        <f t="shared" si="303"/>
        <v>1814.5516666666799</v>
      </c>
      <c r="BC446" s="4">
        <f t="shared" si="304"/>
        <v>920.27200000000016</v>
      </c>
      <c r="BE446"/>
      <c r="BG446" s="6"/>
      <c r="BM446">
        <f t="shared" si="305"/>
        <v>1</v>
      </c>
    </row>
    <row r="447" spans="1:65" x14ac:dyDescent="0.25">
      <c r="A447">
        <v>2068</v>
      </c>
      <c r="B447" s="1">
        <v>44181</v>
      </c>
      <c r="C447" s="2">
        <v>3696.25</v>
      </c>
      <c r="D447" s="2">
        <v>3711.27</v>
      </c>
      <c r="E447" s="2">
        <v>3688.57</v>
      </c>
      <c r="F447" s="2">
        <v>3701.17</v>
      </c>
      <c r="G447" s="2">
        <v>4056950000</v>
      </c>
      <c r="H447" s="2">
        <f t="shared" si="306"/>
        <v>16.807733537472174</v>
      </c>
      <c r="I447" s="2">
        <f t="shared" si="307"/>
        <v>3644.8074999999999</v>
      </c>
      <c r="J447" s="2">
        <f t="shared" si="308"/>
        <v>23.206654762441666</v>
      </c>
      <c r="K447" s="2">
        <f t="shared" si="309"/>
        <v>1.6300000000001091</v>
      </c>
      <c r="L447" s="18">
        <v>0.13024999999999998</v>
      </c>
      <c r="M447" s="19">
        <v>20.522863668003918</v>
      </c>
      <c r="N447" s="4">
        <f t="shared" si="282"/>
        <v>22.699999999999818</v>
      </c>
      <c r="O447" s="4">
        <f t="shared" si="310"/>
        <v>35.002999999999929</v>
      </c>
      <c r="P447" s="4">
        <f t="shared" si="283"/>
        <v>6.4446015037593982</v>
      </c>
      <c r="Q447" s="4">
        <f t="shared" si="311"/>
        <v>3.9106609116022071</v>
      </c>
      <c r="R447" s="18">
        <f t="shared" si="284"/>
        <v>3700.7581052631576</v>
      </c>
      <c r="S447" s="2">
        <f t="shared" si="285"/>
        <v>0.41189473684244149</v>
      </c>
      <c r="T447" s="22">
        <f t="shared" si="286"/>
        <v>1</v>
      </c>
      <c r="U447" s="29">
        <f t="shared" si="287"/>
        <v>3697.8197347099081</v>
      </c>
      <c r="V447" s="30">
        <f t="shared" si="288"/>
        <v>3.3502652900920111</v>
      </c>
      <c r="W447" s="31">
        <f t="shared" si="312"/>
        <v>1</v>
      </c>
      <c r="X447" s="35">
        <f t="shared" si="289"/>
        <v>3692.7372000000032</v>
      </c>
      <c r="Y447" s="30">
        <f t="shared" si="290"/>
        <v>8.4327999999968597</v>
      </c>
      <c r="Z447" s="31">
        <f t="shared" si="313"/>
        <v>1</v>
      </c>
      <c r="AA447" s="29">
        <f t="shared" si="291"/>
        <v>3697.1081798505215</v>
      </c>
      <c r="AB447" s="30">
        <f t="shared" si="292"/>
        <v>4.0618201494785353</v>
      </c>
      <c r="AC447" s="31">
        <f t="shared" si="314"/>
        <v>1</v>
      </c>
      <c r="AD447" s="32">
        <f t="shared" si="293"/>
        <v>1</v>
      </c>
      <c r="AE447" s="33">
        <f t="shared" si="294"/>
        <v>1</v>
      </c>
      <c r="AF447" s="33">
        <f t="shared" si="295"/>
        <v>1</v>
      </c>
      <c r="AG447" s="33">
        <f t="shared" si="296"/>
        <v>0</v>
      </c>
      <c r="AH447" s="38">
        <f t="shared" si="297"/>
        <v>1</v>
      </c>
      <c r="AI447" s="33">
        <f t="shared" si="298"/>
        <v>1</v>
      </c>
      <c r="AJ447" s="39">
        <f t="shared" si="299"/>
        <v>1</v>
      </c>
      <c r="AK447" s="43">
        <f t="shared" si="300"/>
        <v>1</v>
      </c>
      <c r="AL447" s="4">
        <f t="shared" si="315"/>
        <v>15.019999999999982</v>
      </c>
      <c r="AM447" s="4">
        <f t="shared" si="316"/>
        <v>14.161820149478444</v>
      </c>
      <c r="AN447" s="4">
        <f t="shared" si="317"/>
        <v>14.161820149478444</v>
      </c>
      <c r="AO447" s="4">
        <f t="shared" si="318"/>
        <v>-7.6799999999998363</v>
      </c>
      <c r="AP447" s="4">
        <f t="shared" si="319"/>
        <v>8.5381798505213737</v>
      </c>
      <c r="AQ447" s="4">
        <f t="shared" si="320"/>
        <v>7.6799999999998363</v>
      </c>
      <c r="AR447" s="4">
        <f t="shared" si="301"/>
        <v>4.9200000000000728</v>
      </c>
      <c r="AS447">
        <f t="shared" si="321"/>
        <v>14.161820149478444</v>
      </c>
      <c r="AT447" s="6">
        <f t="shared" si="322"/>
        <v>0</v>
      </c>
      <c r="AU447" s="4">
        <f t="shared" si="323"/>
        <v>11.231401204288399</v>
      </c>
      <c r="AV447" s="4">
        <f t="shared" si="324"/>
        <v>15.902863668003846</v>
      </c>
      <c r="AW447">
        <f t="shared" si="325"/>
        <v>0</v>
      </c>
      <c r="AX447">
        <f t="shared" si="326"/>
        <v>0</v>
      </c>
      <c r="AY447">
        <f t="shared" si="327"/>
        <v>0</v>
      </c>
      <c r="AZ447" s="4">
        <f t="shared" si="302"/>
        <v>6.94</v>
      </c>
      <c r="BA447" s="4">
        <f t="shared" si="328"/>
        <v>1914.6450000000018</v>
      </c>
      <c r="BB447" s="4">
        <f t="shared" si="303"/>
        <v>1807.6116666666799</v>
      </c>
      <c r="BC447" s="4">
        <f t="shared" si="304"/>
        <v>913.31199999999978</v>
      </c>
      <c r="BE447"/>
      <c r="BG447" s="6"/>
      <c r="BM447">
        <f t="shared" si="305"/>
        <v>1</v>
      </c>
    </row>
    <row r="448" spans="1:65" x14ac:dyDescent="0.25">
      <c r="A448">
        <v>2067</v>
      </c>
      <c r="B448" s="1">
        <v>44180</v>
      </c>
      <c r="C448" s="2">
        <v>3666.41</v>
      </c>
      <c r="D448" s="2">
        <v>3695.29</v>
      </c>
      <c r="E448" s="2">
        <v>3659.62</v>
      </c>
      <c r="F448" s="2">
        <v>3694.62</v>
      </c>
      <c r="G448" s="2">
        <v>4360280000</v>
      </c>
      <c r="H448" s="2">
        <f t="shared" si="306"/>
        <v>16.940150366642087</v>
      </c>
      <c r="I448" s="2">
        <f t="shared" si="307"/>
        <v>3640.5104999999994</v>
      </c>
      <c r="J448" s="2">
        <f t="shared" si="308"/>
        <v>22.79739121732544</v>
      </c>
      <c r="K448" s="2">
        <f t="shared" si="309"/>
        <v>18.920000000000073</v>
      </c>
      <c r="L448" s="18">
        <v>0.14194999999999999</v>
      </c>
      <c r="M448" s="19">
        <v>22.081062046753779</v>
      </c>
      <c r="N448" s="4">
        <f t="shared" si="282"/>
        <v>47.800000000000182</v>
      </c>
      <c r="O448" s="4">
        <f t="shared" si="310"/>
        <v>35.344999999999935</v>
      </c>
      <c r="P448" s="4">
        <f t="shared" si="283"/>
        <v>6.1381052631578896</v>
      </c>
      <c r="Q448" s="4">
        <f t="shared" si="311"/>
        <v>4.024960794635926</v>
      </c>
      <c r="R448" s="18">
        <f t="shared" si="284"/>
        <v>3653.0389398496241</v>
      </c>
      <c r="S448" s="2">
        <f t="shared" si="285"/>
        <v>41.581060150375833</v>
      </c>
      <c r="T448" s="22">
        <f t="shared" si="286"/>
        <v>0</v>
      </c>
      <c r="U448" s="29">
        <f t="shared" si="287"/>
        <v>3668.0083789128357</v>
      </c>
      <c r="V448" s="30">
        <f t="shared" si="288"/>
        <v>26.611621087164167</v>
      </c>
      <c r="W448" s="31">
        <f t="shared" si="312"/>
        <v>0</v>
      </c>
      <c r="X448" s="35">
        <f t="shared" si="289"/>
        <v>3672.5312000000013</v>
      </c>
      <c r="Y448" s="30">
        <f t="shared" si="290"/>
        <v>22.088799999998628</v>
      </c>
      <c r="Z448" s="31">
        <f t="shared" si="313"/>
        <v>1</v>
      </c>
      <c r="AA448" s="29">
        <f t="shared" si="291"/>
        <v>3668.6415738650385</v>
      </c>
      <c r="AB448" s="30">
        <f t="shared" si="292"/>
        <v>25.97842613496141</v>
      </c>
      <c r="AC448" s="31">
        <f t="shared" si="314"/>
        <v>1</v>
      </c>
      <c r="AD448" s="32">
        <f t="shared" si="293"/>
        <v>1</v>
      </c>
      <c r="AE448" s="33">
        <f t="shared" si="294"/>
        <v>0</v>
      </c>
      <c r="AF448" s="33">
        <f t="shared" si="295"/>
        <v>0</v>
      </c>
      <c r="AG448" s="33">
        <f t="shared" si="296"/>
        <v>0</v>
      </c>
      <c r="AH448" s="38">
        <f t="shared" si="297"/>
        <v>1</v>
      </c>
      <c r="AI448" s="33">
        <f t="shared" si="298"/>
        <v>1</v>
      </c>
      <c r="AJ448" s="39">
        <f t="shared" si="299"/>
        <v>1</v>
      </c>
      <c r="AK448" s="43">
        <f t="shared" si="300"/>
        <v>1</v>
      </c>
      <c r="AL448" s="4">
        <f t="shared" si="315"/>
        <v>28.880000000000109</v>
      </c>
      <c r="AM448" s="4">
        <f t="shared" si="316"/>
        <v>26.648426134961483</v>
      </c>
      <c r="AN448" s="4">
        <f t="shared" si="317"/>
        <v>26.648426134961483</v>
      </c>
      <c r="AO448" s="4">
        <f t="shared" si="318"/>
        <v>-6.7899999999999636</v>
      </c>
      <c r="AP448" s="4">
        <f t="shared" si="319"/>
        <v>9.0215738650385902</v>
      </c>
      <c r="AQ448" s="4">
        <f t="shared" si="320"/>
        <v>6.7899999999999636</v>
      </c>
      <c r="AR448" s="4">
        <f t="shared" si="301"/>
        <v>28.210000000000036</v>
      </c>
      <c r="AS448">
        <f t="shared" si="321"/>
        <v>26.648426134961483</v>
      </c>
      <c r="AT448" s="6">
        <f t="shared" si="322"/>
        <v>0</v>
      </c>
      <c r="AU448" s="4">
        <f t="shared" si="323"/>
        <v>4.192226048219748</v>
      </c>
      <c r="AV448" s="4">
        <f t="shared" si="324"/>
        <v>-5.8289379532462577</v>
      </c>
      <c r="AW448">
        <f t="shared" si="325"/>
        <v>0</v>
      </c>
      <c r="AX448">
        <f t="shared" si="326"/>
        <v>0</v>
      </c>
      <c r="AY448">
        <f t="shared" si="327"/>
        <v>1</v>
      </c>
      <c r="AZ448" s="4">
        <f t="shared" si="302"/>
        <v>-3.9100000000000006</v>
      </c>
      <c r="BA448" s="4">
        <f t="shared" si="328"/>
        <v>1907.7050000000017</v>
      </c>
      <c r="BB448" s="4">
        <f t="shared" si="303"/>
        <v>1800.6716666666798</v>
      </c>
      <c r="BC448" s="4">
        <f t="shared" si="304"/>
        <v>901.37599999999975</v>
      </c>
      <c r="BE448"/>
      <c r="BG448" s="6"/>
      <c r="BM448">
        <f t="shared" si="305"/>
        <v>1</v>
      </c>
    </row>
    <row r="449" spans="1:65" x14ac:dyDescent="0.25">
      <c r="A449">
        <v>2066</v>
      </c>
      <c r="B449" s="1">
        <v>44179</v>
      </c>
      <c r="C449" s="2">
        <v>3675.27</v>
      </c>
      <c r="D449" s="2">
        <v>3697.61</v>
      </c>
      <c r="E449" s="2">
        <v>3645.84</v>
      </c>
      <c r="F449" s="2">
        <v>3647.49</v>
      </c>
      <c r="G449" s="2">
        <v>4594920000</v>
      </c>
      <c r="H449" s="2">
        <f t="shared" si="306"/>
        <v>18.997462081961263</v>
      </c>
      <c r="I449" s="2">
        <f t="shared" si="307"/>
        <v>3637.1979999999994</v>
      </c>
      <c r="J449" s="2">
        <f t="shared" si="308"/>
        <v>22.930352781503561</v>
      </c>
      <c r="K449" s="2">
        <f t="shared" si="309"/>
        <v>11.809999999999945</v>
      </c>
      <c r="L449" s="18">
        <v>0.17165</v>
      </c>
      <c r="M449" s="19">
        <v>26.817958420157595</v>
      </c>
      <c r="N449" s="4">
        <f t="shared" si="282"/>
        <v>51.769999999999982</v>
      </c>
      <c r="O449" s="4">
        <f t="shared" si="310"/>
        <v>36.246999999999886</v>
      </c>
      <c r="P449" s="4">
        <f t="shared" si="283"/>
        <v>5.5489398496240572</v>
      </c>
      <c r="Q449" s="4">
        <f t="shared" si="311"/>
        <v>4.0984074688097065</v>
      </c>
      <c r="R449" s="18">
        <f t="shared" si="284"/>
        <v>3669.6586842105262</v>
      </c>
      <c r="S449" s="2">
        <f t="shared" si="285"/>
        <v>22.168684210526408</v>
      </c>
      <c r="T449" s="22">
        <f t="shared" si="286"/>
        <v>1</v>
      </c>
      <c r="U449" s="29">
        <f t="shared" si="287"/>
        <v>3677.0881597046414</v>
      </c>
      <c r="V449" s="30">
        <f t="shared" si="288"/>
        <v>29.598159704641603</v>
      </c>
      <c r="W449" s="31">
        <f t="shared" si="312"/>
        <v>0</v>
      </c>
      <c r="X449" s="35">
        <f t="shared" si="289"/>
        <v>3673.8229333333347</v>
      </c>
      <c r="Y449" s="30">
        <f t="shared" si="290"/>
        <v>26.33293333333495</v>
      </c>
      <c r="Z449" s="31">
        <f t="shared" si="313"/>
        <v>0</v>
      </c>
      <c r="AA449" s="29">
        <f t="shared" si="291"/>
        <v>3676.6310280126586</v>
      </c>
      <c r="AB449" s="30">
        <f t="shared" si="292"/>
        <v>29.141028012658808</v>
      </c>
      <c r="AC449" s="31">
        <f t="shared" si="314"/>
        <v>0</v>
      </c>
      <c r="AD449" s="32">
        <f t="shared" si="293"/>
        <v>-1</v>
      </c>
      <c r="AE449" s="33">
        <f t="shared" si="294"/>
        <v>-1</v>
      </c>
      <c r="AF449" s="33">
        <f t="shared" si="295"/>
        <v>-1</v>
      </c>
      <c r="AG449" s="33">
        <f t="shared" si="296"/>
        <v>0</v>
      </c>
      <c r="AH449" s="38">
        <f t="shared" si="297"/>
        <v>-1</v>
      </c>
      <c r="AI449" s="33">
        <f t="shared" si="298"/>
        <v>-1</v>
      </c>
      <c r="AJ449" s="39">
        <f t="shared" si="299"/>
        <v>-1</v>
      </c>
      <c r="AK449" s="43">
        <f t="shared" si="300"/>
        <v>-1</v>
      </c>
      <c r="AL449" s="4">
        <f t="shared" si="315"/>
        <v>22.340000000000146</v>
      </c>
      <c r="AM449" s="4">
        <f t="shared" si="316"/>
        <v>20.978971987341538</v>
      </c>
      <c r="AN449" s="4">
        <f t="shared" si="317"/>
        <v>20.978971987341538</v>
      </c>
      <c r="AO449" s="4">
        <f t="shared" si="318"/>
        <v>-29.429999999999836</v>
      </c>
      <c r="AP449" s="4">
        <f t="shared" si="319"/>
        <v>30.791028012658444</v>
      </c>
      <c r="AQ449" s="4">
        <f t="shared" si="320"/>
        <v>29.429999999999836</v>
      </c>
      <c r="AR449" s="4">
        <f t="shared" si="301"/>
        <v>27.7800000000002</v>
      </c>
      <c r="AS449">
        <f t="shared" si="321"/>
        <v>29.429999999999836</v>
      </c>
      <c r="AT449" s="6">
        <f t="shared" si="322"/>
        <v>1</v>
      </c>
      <c r="AU449" s="4">
        <f t="shared" si="323"/>
        <v>-1.0778712906468932</v>
      </c>
      <c r="AV449" s="4">
        <f t="shared" si="324"/>
        <v>-0.66204157984260514</v>
      </c>
      <c r="AW449">
        <f t="shared" si="325"/>
        <v>1</v>
      </c>
      <c r="AX449">
        <f t="shared" si="326"/>
        <v>0</v>
      </c>
      <c r="AY449">
        <f t="shared" si="327"/>
        <v>0</v>
      </c>
      <c r="AZ449" s="4">
        <f t="shared" si="302"/>
        <v>-3.9100000000000006</v>
      </c>
      <c r="BA449" s="4">
        <f t="shared" si="328"/>
        <v>1911.6150000000018</v>
      </c>
      <c r="BB449" s="4">
        <f t="shared" si="303"/>
        <v>1804.5816666666799</v>
      </c>
      <c r="BC449" s="4">
        <f t="shared" si="304"/>
        <v>904.92</v>
      </c>
      <c r="BE449"/>
      <c r="BG449" s="6"/>
      <c r="BM449">
        <f t="shared" si="305"/>
        <v>1</v>
      </c>
    </row>
    <row r="450" spans="1:65" x14ac:dyDescent="0.25">
      <c r="A450">
        <v>2065</v>
      </c>
      <c r="B450" s="1">
        <v>44176</v>
      </c>
      <c r="C450" s="2">
        <v>3656.08</v>
      </c>
      <c r="D450" s="2">
        <v>3665.91</v>
      </c>
      <c r="E450" s="2">
        <v>3633.4</v>
      </c>
      <c r="F450" s="2">
        <v>3663.46</v>
      </c>
      <c r="G450" s="2">
        <v>4367150000</v>
      </c>
      <c r="H450" s="2">
        <f t="shared" si="306"/>
        <v>22.216937382696763</v>
      </c>
      <c r="I450" s="2">
        <f t="shared" si="307"/>
        <v>3631.0629999999996</v>
      </c>
      <c r="J450" s="2">
        <f t="shared" si="308"/>
        <v>28.648665345049327</v>
      </c>
      <c r="K450" s="2">
        <f t="shared" si="309"/>
        <v>-12.019999999999982</v>
      </c>
      <c r="L450" s="18">
        <v>0.15759999999999999</v>
      </c>
      <c r="M450" s="19">
        <v>24.654024964654734</v>
      </c>
      <c r="N450" s="4">
        <f t="shared" ref="N450:N513" si="329">MAX(D450-E450, ABS(D450-F451), ABS(E450-F451))</f>
        <v>34.699999999999818</v>
      </c>
      <c r="O450" s="4">
        <f t="shared" si="310"/>
        <v>35.465999999999894</v>
      </c>
      <c r="P450" s="4">
        <f t="shared" ref="P450:P513" si="330">SLOPE(F450:F469,A450:A469)</f>
        <v>6.1986842105263156</v>
      </c>
      <c r="Q450" s="4">
        <f t="shared" si="311"/>
        <v>4.6619479606188445</v>
      </c>
      <c r="R450" s="18">
        <f t="shared" ref="R450:R513" si="331">F451+P451</f>
        <v>3675.2902406015037</v>
      </c>
      <c r="S450" s="2">
        <f t="shared" ref="S450:S513" si="332">ABS(R450-F450)</f>
        <v>11.830240601503647</v>
      </c>
      <c r="T450" s="22">
        <f t="shared" ref="T450:T513" si="333">IF(S450&gt;M451, 0, 1)</f>
        <v>1</v>
      </c>
      <c r="U450" s="29">
        <f t="shared" ref="U450:U513" si="334">C450+Q451*$BK$6</f>
        <v>3658.021302659663</v>
      </c>
      <c r="V450" s="30">
        <f t="shared" ref="V450:V513" si="335">ABS(U450-F450)</f>
        <v>5.4386973403370575</v>
      </c>
      <c r="W450" s="31">
        <f t="shared" si="312"/>
        <v>1</v>
      </c>
      <c r="X450" s="35">
        <f t="shared" ref="X450:X513" si="336">_xlfn.FORECAST.LINEAR(A450+$BK$7,C450:C452,A450:A452)</f>
        <v>3641.7939999999944</v>
      </c>
      <c r="Y450" s="30">
        <f t="shared" ref="Y450:Y513" si="337">ABS(X450-F450)</f>
        <v>21.666000000005624</v>
      </c>
      <c r="Z450" s="31">
        <f t="shared" si="313"/>
        <v>1</v>
      </c>
      <c r="AA450" s="29">
        <f t="shared" ref="AA450:AA513" si="338">$BK$8*X450+(1-$BK$8)*U450</f>
        <v>3655.7494802873093</v>
      </c>
      <c r="AB450" s="30">
        <f t="shared" ref="AB450:AB513" si="339">ABS(AA450-F450)</f>
        <v>7.7105197126907115</v>
      </c>
      <c r="AC450" s="31">
        <f t="shared" si="314"/>
        <v>1</v>
      </c>
      <c r="AD450" s="32">
        <f t="shared" ref="AD450:AD513" si="340">IF(AC450=1, 1, -1)</f>
        <v>1</v>
      </c>
      <c r="AE450" s="33">
        <f t="shared" ref="AE450:AE513" si="341">IF(AC451=0,0,IF(0=AC450,-1,AC450))</f>
        <v>1</v>
      </c>
      <c r="AF450" s="33">
        <f t="shared" ref="AF450:AF513" si="342">IF(COUNTIF(AD451:AD454, "&lt;0")&gt;=2,0,IF(AC450=1, 1, -1))</f>
        <v>1</v>
      </c>
      <c r="AG450" s="33">
        <f t="shared" ref="AG450:AG513" si="343">IF(COUNTIF(AD451:AD453, "&lt;0")&gt;=1,0,IF(AC450=1, 1, -1))</f>
        <v>0</v>
      </c>
      <c r="AH450" s="38">
        <f t="shared" ref="AH450:AH513" si="344">IF(SUM(AC451:AC453)=0,0,IF(AC450=1, 1, -1))</f>
        <v>1</v>
      </c>
      <c r="AI450" s="33">
        <f t="shared" ref="AI450:AI513" si="345">IF(COUNTIF(AD451:AD452, "&lt;0")&gt;=2,0,IF(AC450=1, 1, -1))</f>
        <v>1</v>
      </c>
      <c r="AJ450" s="39">
        <f t="shared" ref="AJ450:AJ513" si="346">IF(COUNTIF(AD451:AD454, "&lt;0")&gt;=3,0,IF(AC450=1, 1, -1))</f>
        <v>1</v>
      </c>
      <c r="AK450" s="43">
        <f t="shared" ref="AK450:AK513" si="347">IF(COUNTIF(AD451:AD453, "&lt;0")&gt;=2,0,IF(AC450=1, 1, -1))</f>
        <v>1</v>
      </c>
      <c r="AL450" s="4">
        <f t="shared" si="315"/>
        <v>9.8299999999999272</v>
      </c>
      <c r="AM450" s="4">
        <f t="shared" si="316"/>
        <v>10.16051971269053</v>
      </c>
      <c r="AN450" s="4">
        <f t="shared" si="317"/>
        <v>9.8299999999999272</v>
      </c>
      <c r="AO450" s="4">
        <f t="shared" si="318"/>
        <v>-22.679999999999836</v>
      </c>
      <c r="AP450" s="4">
        <f t="shared" si="319"/>
        <v>22.349480287309234</v>
      </c>
      <c r="AQ450" s="4">
        <f t="shared" si="320"/>
        <v>22.349480287309234</v>
      </c>
      <c r="AR450" s="4">
        <f t="shared" ref="AR450:AR513" si="348">ABS(C450-F450)</f>
        <v>7.3800000000001091</v>
      </c>
      <c r="AS450">
        <f t="shared" si="321"/>
        <v>22.349480287309234</v>
      </c>
      <c r="AT450" s="6">
        <f t="shared" si="322"/>
        <v>0</v>
      </c>
      <c r="AU450" s="4">
        <f t="shared" si="323"/>
        <v>5.7058891344992695</v>
      </c>
      <c r="AV450" s="4">
        <f t="shared" si="324"/>
        <v>17.574024964654626</v>
      </c>
      <c r="AW450">
        <f t="shared" si="325"/>
        <v>0</v>
      </c>
      <c r="AX450">
        <f t="shared" si="326"/>
        <v>0</v>
      </c>
      <c r="AY450">
        <f t="shared" si="327"/>
        <v>0</v>
      </c>
      <c r="AZ450" s="4">
        <f t="shared" ref="AZ450:AZ513" si="349">IF(OR(AT450=1,AY450=1),$BH$25,IF(AT450=0,$BH$24,$BH$26))</f>
        <v>6.94</v>
      </c>
      <c r="BA450" s="4">
        <f t="shared" si="328"/>
        <v>1915.5250000000019</v>
      </c>
      <c r="BB450" s="4">
        <f t="shared" ref="BB450:BB513" si="350">(COUNTIF(AI450:AK450, "&lt;&gt;0")/3)*AZ450+BB451</f>
        <v>1808.49166666668</v>
      </c>
      <c r="BC450" s="4">
        <f t="shared" ref="BC450:BC513" si="351">(C450-$C$2494)*10/100*4</f>
        <v>897.24399999999991</v>
      </c>
      <c r="BE450"/>
      <c r="BG450" s="6"/>
      <c r="BM450">
        <f t="shared" ref="BM450:BM513" si="352">IF(AND(AK450=0,AJ450=0,AI450=0),0,1)</f>
        <v>1</v>
      </c>
    </row>
    <row r="451" spans="1:65" x14ac:dyDescent="0.25">
      <c r="A451">
        <v>2064</v>
      </c>
      <c r="B451" s="1">
        <v>44175</v>
      </c>
      <c r="C451" s="2">
        <v>3659.13</v>
      </c>
      <c r="D451" s="2">
        <v>3678.49</v>
      </c>
      <c r="E451" s="2">
        <v>3645.18</v>
      </c>
      <c r="F451" s="2">
        <v>3668.1</v>
      </c>
      <c r="G451" s="2">
        <v>4618240000</v>
      </c>
      <c r="H451" s="2">
        <f t="shared" ref="H451:H514" si="353">_xlfn.STDEV.S(C451:C460)</f>
        <v>23.82538070116733</v>
      </c>
      <c r="I451" s="2">
        <f t="shared" ref="I451:I514" si="354">AVERAGE(C451:C470)</f>
        <v>3626.3924999999995</v>
      </c>
      <c r="J451" s="2">
        <f t="shared" ref="J451:J514" si="355">_xlfn.STDEV.S(D451:E460)</f>
        <v>29.344011332001468</v>
      </c>
      <c r="K451" s="2">
        <f t="shared" ref="K451:K514" si="356">C451-F452</f>
        <v>-13.690000000000055</v>
      </c>
      <c r="L451" s="18">
        <v>0.15575</v>
      </c>
      <c r="M451" s="19">
        <v>24.395973410268265</v>
      </c>
      <c r="N451" s="4">
        <f t="shared" si="329"/>
        <v>33.309999999999945</v>
      </c>
      <c r="O451" s="4">
        <f t="shared" ref="O451:O514" si="357">AVERAGE(N451:N460)</f>
        <v>33.493999999999915</v>
      </c>
      <c r="P451" s="4">
        <f t="shared" si="330"/>
        <v>7.1902406015037554</v>
      </c>
      <c r="Q451" s="4">
        <f t="shared" ref="Q451:Q514" si="358">SLOPE(F451:F475,B451:B475)*1</f>
        <v>4.9776991273414488</v>
      </c>
      <c r="R451" s="18">
        <f t="shared" si="331"/>
        <v>3680.2290977443608</v>
      </c>
      <c r="S451" s="2">
        <f t="shared" si="332"/>
        <v>12.129097744360934</v>
      </c>
      <c r="T451" s="22">
        <f t="shared" si="333"/>
        <v>1</v>
      </c>
      <c r="U451" s="29">
        <f t="shared" si="334"/>
        <v>3661.3206113110114</v>
      </c>
      <c r="V451" s="30">
        <f t="shared" si="335"/>
        <v>6.7793886889885471</v>
      </c>
      <c r="W451" s="31">
        <f t="shared" ref="W451:W514" si="359">IF(V451/M452&gt;0.975, 0, 1)</f>
        <v>1</v>
      </c>
      <c r="X451" s="35">
        <f t="shared" si="336"/>
        <v>3667.4111999999986</v>
      </c>
      <c r="Y451" s="30">
        <f t="shared" si="337"/>
        <v>0.68880000000126529</v>
      </c>
      <c r="Z451" s="31">
        <f t="shared" ref="Z451:Z514" si="360">IF(Y451/M452&gt;0.975, 0, 1)</f>
        <v>1</v>
      </c>
      <c r="AA451" s="29">
        <f t="shared" si="338"/>
        <v>3662.1732937274696</v>
      </c>
      <c r="AB451" s="30">
        <f t="shared" si="339"/>
        <v>5.9267062725302821</v>
      </c>
      <c r="AC451" s="31">
        <f t="shared" ref="AC451:AC514" si="361">IF(AB451/M452&gt;0.975, 0, 1)</f>
        <v>1</v>
      </c>
      <c r="AD451" s="32">
        <f t="shared" si="340"/>
        <v>1</v>
      </c>
      <c r="AE451" s="33">
        <f t="shared" si="341"/>
        <v>0</v>
      </c>
      <c r="AF451" s="33">
        <f t="shared" si="342"/>
        <v>0</v>
      </c>
      <c r="AG451" s="33">
        <f t="shared" si="343"/>
        <v>0</v>
      </c>
      <c r="AH451" s="38">
        <f t="shared" si="344"/>
        <v>1</v>
      </c>
      <c r="AI451" s="33">
        <f t="shared" si="345"/>
        <v>1</v>
      </c>
      <c r="AJ451" s="39">
        <f t="shared" si="346"/>
        <v>1</v>
      </c>
      <c r="AK451" s="43">
        <f t="shared" si="347"/>
        <v>1</v>
      </c>
      <c r="AL451" s="4">
        <f t="shared" ref="AL451:AL514" si="362">D451-C451</f>
        <v>19.359999999999673</v>
      </c>
      <c r="AM451" s="4">
        <f t="shared" ref="AM451:AM514" si="363">D451-AA451</f>
        <v>16.316706272530155</v>
      </c>
      <c r="AN451" s="4">
        <f t="shared" ref="AN451:AN514" si="364">ABS(IF(AA451&gt;C451,AM451,AL451))</f>
        <v>16.316706272530155</v>
      </c>
      <c r="AO451" s="4">
        <f t="shared" ref="AO451:AO514" si="365">E451-C451</f>
        <v>-13.950000000000273</v>
      </c>
      <c r="AP451" s="4">
        <f t="shared" ref="AP451:AP514" si="366">AA451-E451</f>
        <v>16.993293727469791</v>
      </c>
      <c r="AQ451" s="4">
        <f t="shared" ref="AQ451:AQ514" si="367">ABS(IF(AA451&gt;C451,AO451,AP451))</f>
        <v>13.950000000000273</v>
      </c>
      <c r="AR451" s="4">
        <f t="shared" si="348"/>
        <v>8.9699999999997999</v>
      </c>
      <c r="AS451">
        <f t="shared" ref="AS451:AS514" si="368">IF(AN451&gt;AQ451, AN451, AQ451)</f>
        <v>16.316706272530155</v>
      </c>
      <c r="AT451" s="6">
        <f t="shared" ref="AT451:AT514" si="369">IF(AN451&gt;M452*$BK$4,1,0)+IF(AQ451&gt;M452*$BK$4,1,0)</f>
        <v>0</v>
      </c>
      <c r="AU451" s="4">
        <f t="shared" ref="AU451:AU514" si="370">$BK$4*M452-AS451</f>
        <v>14.587215032247006</v>
      </c>
      <c r="AV451" s="4">
        <f t="shared" ref="AV451:AV514" si="371">M451-AR451+0.3</f>
        <v>15.725973410268466</v>
      </c>
      <c r="AW451">
        <f t="shared" ref="AW451:AW514" si="372">IF(AND(AU451&lt;0,AV451&lt;0), 1, 0)</f>
        <v>0</v>
      </c>
      <c r="AX451">
        <f t="shared" ref="AX451:AX514" si="373">IF(AND(AU451&lt;0,AV451&gt;0), 1, 0)</f>
        <v>0</v>
      </c>
      <c r="AY451">
        <f t="shared" ref="AY451:AY514" si="374">IF(AND(AU451&gt;0,AV451&lt;0), 1, 0)</f>
        <v>0</v>
      </c>
      <c r="AZ451" s="4">
        <f t="shared" si="349"/>
        <v>6.94</v>
      </c>
      <c r="BA451" s="4">
        <f t="shared" ref="BA451:BA514" si="375">AZ451+BA452</f>
        <v>1908.5850000000019</v>
      </c>
      <c r="BB451" s="4">
        <f t="shared" si="350"/>
        <v>1801.5516666666799</v>
      </c>
      <c r="BC451" s="4">
        <f t="shared" si="351"/>
        <v>898.46399999999994</v>
      </c>
      <c r="BE451"/>
      <c r="BG451" s="6"/>
      <c r="BM451">
        <f t="shared" si="352"/>
        <v>1</v>
      </c>
    </row>
    <row r="452" spans="1:65" x14ac:dyDescent="0.25">
      <c r="A452">
        <v>2063</v>
      </c>
      <c r="B452" s="1">
        <v>44174</v>
      </c>
      <c r="C452" s="2">
        <v>3705.98</v>
      </c>
      <c r="D452" s="2">
        <v>3712.39</v>
      </c>
      <c r="E452" s="2">
        <v>3660.54</v>
      </c>
      <c r="F452" s="2">
        <v>3672.82</v>
      </c>
      <c r="G452" s="2">
        <v>5209940000</v>
      </c>
      <c r="H452" s="2">
        <f t="shared" si="353"/>
        <v>25.625538563446195</v>
      </c>
      <c r="I452" s="2">
        <f t="shared" si="354"/>
        <v>3621.5970000000002</v>
      </c>
      <c r="J452" s="2">
        <f t="shared" si="355"/>
        <v>31.395457142881735</v>
      </c>
      <c r="K452" s="2">
        <f t="shared" si="356"/>
        <v>3.7300000000000182</v>
      </c>
      <c r="L452" s="18">
        <v>0.17019999999999999</v>
      </c>
      <c r="M452" s="19">
        <v>26.872975047632316</v>
      </c>
      <c r="N452" s="4">
        <f t="shared" si="329"/>
        <v>51.849999999999909</v>
      </c>
      <c r="O452" s="4">
        <f t="shared" si="357"/>
        <v>31.936999999999898</v>
      </c>
      <c r="P452" s="4">
        <f t="shared" si="330"/>
        <v>7.409097744360901</v>
      </c>
      <c r="Q452" s="4">
        <f t="shared" si="358"/>
        <v>5.6169520795157979</v>
      </c>
      <c r="R452" s="18">
        <f t="shared" si="331"/>
        <v>3710.0474812030075</v>
      </c>
      <c r="S452" s="2">
        <f t="shared" si="332"/>
        <v>37.227481203007301</v>
      </c>
      <c r="T452" s="22">
        <f t="shared" si="333"/>
        <v>0</v>
      </c>
      <c r="U452" s="29">
        <f t="shared" si="334"/>
        <v>3708.5478519602893</v>
      </c>
      <c r="V452" s="30">
        <f t="shared" si="335"/>
        <v>35.727851960289172</v>
      </c>
      <c r="W452" s="31">
        <f t="shared" si="359"/>
        <v>0</v>
      </c>
      <c r="X452" s="35">
        <f t="shared" si="336"/>
        <v>3701.7866666666669</v>
      </c>
      <c r="Y452" s="30">
        <f t="shared" si="337"/>
        <v>28.966666666666697</v>
      </c>
      <c r="Z452" s="31">
        <f t="shared" si="360"/>
        <v>0</v>
      </c>
      <c r="AA452" s="29">
        <f t="shared" si="338"/>
        <v>3707.6012860191822</v>
      </c>
      <c r="AB452" s="30">
        <f t="shared" si="339"/>
        <v>34.781286019182062</v>
      </c>
      <c r="AC452" s="31">
        <f t="shared" si="361"/>
        <v>0</v>
      </c>
      <c r="AD452" s="32">
        <f t="shared" si="340"/>
        <v>-1</v>
      </c>
      <c r="AE452" s="33">
        <f t="shared" si="341"/>
        <v>-1</v>
      </c>
      <c r="AF452" s="33">
        <f t="shared" si="342"/>
        <v>-1</v>
      </c>
      <c r="AG452" s="33">
        <f t="shared" si="343"/>
        <v>0</v>
      </c>
      <c r="AH452" s="38">
        <f t="shared" si="344"/>
        <v>-1</v>
      </c>
      <c r="AI452" s="33">
        <f t="shared" si="345"/>
        <v>-1</v>
      </c>
      <c r="AJ452" s="39">
        <f t="shared" si="346"/>
        <v>-1</v>
      </c>
      <c r="AK452" s="43">
        <f t="shared" si="347"/>
        <v>-1</v>
      </c>
      <c r="AL452" s="4">
        <f t="shared" si="362"/>
        <v>6.4099999999998545</v>
      </c>
      <c r="AM452" s="4">
        <f t="shared" si="363"/>
        <v>4.7887139808176471</v>
      </c>
      <c r="AN452" s="4">
        <f t="shared" si="364"/>
        <v>4.7887139808176471</v>
      </c>
      <c r="AO452" s="4">
        <f t="shared" si="365"/>
        <v>-45.440000000000055</v>
      </c>
      <c r="AP452" s="4">
        <f t="shared" si="366"/>
        <v>47.061286019182262</v>
      </c>
      <c r="AQ452" s="4">
        <f t="shared" si="367"/>
        <v>45.440000000000055</v>
      </c>
      <c r="AR452" s="4">
        <f t="shared" si="348"/>
        <v>33.159999999999854</v>
      </c>
      <c r="AS452">
        <f t="shared" si="368"/>
        <v>45.440000000000055</v>
      </c>
      <c r="AT452" s="6">
        <f t="shared" si="369"/>
        <v>1</v>
      </c>
      <c r="AU452" s="4">
        <f t="shared" si="370"/>
        <v>-17.935544443305133</v>
      </c>
      <c r="AV452" s="4">
        <f t="shared" si="371"/>
        <v>-5.9870249523675385</v>
      </c>
      <c r="AW452">
        <f t="shared" si="372"/>
        <v>1</v>
      </c>
      <c r="AX452">
        <f t="shared" si="373"/>
        <v>0</v>
      </c>
      <c r="AY452">
        <f t="shared" si="374"/>
        <v>0</v>
      </c>
      <c r="AZ452" s="4">
        <f t="shared" si="349"/>
        <v>-3.9100000000000006</v>
      </c>
      <c r="BA452" s="4">
        <f t="shared" si="375"/>
        <v>1901.6450000000018</v>
      </c>
      <c r="BB452" s="4">
        <f t="shared" si="350"/>
        <v>1794.6116666666799</v>
      </c>
      <c r="BC452" s="4">
        <f t="shared" si="351"/>
        <v>917.20400000000006</v>
      </c>
      <c r="BE452"/>
      <c r="BG452" s="6"/>
      <c r="BM452">
        <f t="shared" si="352"/>
        <v>1</v>
      </c>
    </row>
    <row r="453" spans="1:65" x14ac:dyDescent="0.25">
      <c r="A453">
        <v>2062</v>
      </c>
      <c r="B453" s="1">
        <v>44173</v>
      </c>
      <c r="C453" s="2">
        <v>3683.05</v>
      </c>
      <c r="D453" s="2">
        <v>3708.45</v>
      </c>
      <c r="E453" s="2">
        <v>3678.83</v>
      </c>
      <c r="F453" s="2">
        <v>3702.25</v>
      </c>
      <c r="G453" s="2">
        <v>4549670000</v>
      </c>
      <c r="H453" s="2">
        <f t="shared" si="353"/>
        <v>28.923427643809259</v>
      </c>
      <c r="I453" s="2">
        <f t="shared" si="354"/>
        <v>3613.4609999999993</v>
      </c>
      <c r="J453" s="2">
        <f t="shared" si="355"/>
        <v>32.630798702259284</v>
      </c>
      <c r="K453" s="2">
        <f t="shared" si="356"/>
        <v>-8.9099999999998545</v>
      </c>
      <c r="L453" s="18">
        <v>0.15190000000000001</v>
      </c>
      <c r="M453" s="19">
        <v>23.91691787538689</v>
      </c>
      <c r="N453" s="4">
        <f t="shared" si="329"/>
        <v>29.619999999999891</v>
      </c>
      <c r="O453" s="4">
        <f t="shared" si="357"/>
        <v>33.22399999999989</v>
      </c>
      <c r="P453" s="4">
        <f t="shared" si="330"/>
        <v>7.7974812030075134</v>
      </c>
      <c r="Q453" s="4">
        <f t="shared" si="358"/>
        <v>6.5842357956138855</v>
      </c>
      <c r="R453" s="18">
        <f t="shared" si="331"/>
        <v>3699.4187669172934</v>
      </c>
      <c r="S453" s="2">
        <f t="shared" si="332"/>
        <v>2.8312330827066035</v>
      </c>
      <c r="T453" s="22">
        <f t="shared" si="333"/>
        <v>1</v>
      </c>
      <c r="U453" s="29">
        <f t="shared" si="334"/>
        <v>3686.0114432998112</v>
      </c>
      <c r="V453" s="30">
        <f t="shared" si="335"/>
        <v>16.238556700188838</v>
      </c>
      <c r="W453" s="31">
        <f t="shared" si="359"/>
        <v>1</v>
      </c>
      <c r="X453" s="35">
        <f t="shared" si="336"/>
        <v>3690.6570666666703</v>
      </c>
      <c r="Y453" s="30">
        <f t="shared" si="337"/>
        <v>11.592933333329711</v>
      </c>
      <c r="Z453" s="31">
        <f t="shared" si="360"/>
        <v>1</v>
      </c>
      <c r="AA453" s="29">
        <f t="shared" si="338"/>
        <v>3686.6618305711713</v>
      </c>
      <c r="AB453" s="30">
        <f t="shared" si="339"/>
        <v>15.588169428828678</v>
      </c>
      <c r="AC453" s="31">
        <f t="shared" si="361"/>
        <v>1</v>
      </c>
      <c r="AD453" s="32">
        <f t="shared" si="340"/>
        <v>1</v>
      </c>
      <c r="AE453" s="33">
        <f t="shared" si="341"/>
        <v>1</v>
      </c>
      <c r="AF453" s="33">
        <f t="shared" si="342"/>
        <v>1</v>
      </c>
      <c r="AG453" s="33">
        <f t="shared" si="343"/>
        <v>0</v>
      </c>
      <c r="AH453" s="38">
        <f t="shared" si="344"/>
        <v>1</v>
      </c>
      <c r="AI453" s="33">
        <f t="shared" si="345"/>
        <v>1</v>
      </c>
      <c r="AJ453" s="39">
        <f t="shared" si="346"/>
        <v>1</v>
      </c>
      <c r="AK453" s="43">
        <f t="shared" si="347"/>
        <v>1</v>
      </c>
      <c r="AL453" s="4">
        <f t="shared" si="362"/>
        <v>25.399999999999636</v>
      </c>
      <c r="AM453" s="4">
        <f t="shared" si="363"/>
        <v>21.788169428828496</v>
      </c>
      <c r="AN453" s="4">
        <f t="shared" si="364"/>
        <v>21.788169428828496</v>
      </c>
      <c r="AO453" s="4">
        <f t="shared" si="365"/>
        <v>-4.2200000000002547</v>
      </c>
      <c r="AP453" s="4">
        <f t="shared" si="366"/>
        <v>7.8318305711713947</v>
      </c>
      <c r="AQ453" s="4">
        <f t="shared" si="367"/>
        <v>4.2200000000002547</v>
      </c>
      <c r="AR453" s="4">
        <f t="shared" si="348"/>
        <v>19.199999999999818</v>
      </c>
      <c r="AS453">
        <f t="shared" si="368"/>
        <v>21.788169428828496</v>
      </c>
      <c r="AT453" s="6">
        <f t="shared" si="369"/>
        <v>0</v>
      </c>
      <c r="AU453" s="4">
        <f t="shared" si="370"/>
        <v>7.6019754104639325</v>
      </c>
      <c r="AV453" s="4">
        <f t="shared" si="371"/>
        <v>5.0169178753870716</v>
      </c>
      <c r="AW453">
        <f t="shared" si="372"/>
        <v>0</v>
      </c>
      <c r="AX453">
        <f t="shared" si="373"/>
        <v>0</v>
      </c>
      <c r="AY453">
        <f t="shared" si="374"/>
        <v>0</v>
      </c>
      <c r="AZ453" s="4">
        <f t="shared" si="349"/>
        <v>6.94</v>
      </c>
      <c r="BA453" s="4">
        <f t="shared" si="375"/>
        <v>1905.5550000000019</v>
      </c>
      <c r="BB453" s="4">
        <f t="shared" si="350"/>
        <v>1798.5216666666799</v>
      </c>
      <c r="BC453" s="4">
        <f t="shared" si="351"/>
        <v>908.03199999999993</v>
      </c>
      <c r="BE453"/>
      <c r="BG453" s="6"/>
      <c r="BM453">
        <f t="shared" si="352"/>
        <v>1</v>
      </c>
    </row>
    <row r="454" spans="1:65" x14ac:dyDescent="0.25">
      <c r="A454">
        <v>2061</v>
      </c>
      <c r="B454" s="1">
        <v>44172</v>
      </c>
      <c r="C454" s="2">
        <v>3694.73</v>
      </c>
      <c r="D454" s="2">
        <v>3697.41</v>
      </c>
      <c r="E454" s="2">
        <v>3678.88</v>
      </c>
      <c r="F454" s="2">
        <v>3691.96</v>
      </c>
      <c r="G454" s="2">
        <v>4788560000</v>
      </c>
      <c r="H454" s="2">
        <f t="shared" si="353"/>
        <v>37.201736832214337</v>
      </c>
      <c r="I454" s="2">
        <f t="shared" si="354"/>
        <v>3608.4604999999997</v>
      </c>
      <c r="J454" s="2">
        <f t="shared" si="355"/>
        <v>38.838531230697868</v>
      </c>
      <c r="K454" s="2">
        <f t="shared" si="356"/>
        <v>-4.3899999999998727</v>
      </c>
      <c r="L454" s="18">
        <v>0.16199999999999998</v>
      </c>
      <c r="M454" s="19">
        <v>25.556647686341243</v>
      </c>
      <c r="N454" s="4">
        <f t="shared" si="329"/>
        <v>20.239999999999782</v>
      </c>
      <c r="O454" s="4">
        <f t="shared" si="357"/>
        <v>33.965999999999894</v>
      </c>
      <c r="P454" s="4">
        <f t="shared" si="330"/>
        <v>7.4587669172932278</v>
      </c>
      <c r="Q454" s="4">
        <f t="shared" si="358"/>
        <v>7.5934443584894851</v>
      </c>
      <c r="R454" s="18">
        <f t="shared" si="331"/>
        <v>3706.7609022556389</v>
      </c>
      <c r="S454" s="2">
        <f t="shared" si="332"/>
        <v>14.800902255638903</v>
      </c>
      <c r="T454" s="22">
        <f t="shared" si="333"/>
        <v>1</v>
      </c>
      <c r="U454" s="29">
        <f t="shared" si="334"/>
        <v>3698.1555080972889</v>
      </c>
      <c r="V454" s="30">
        <f t="shared" si="335"/>
        <v>6.1955080972888936</v>
      </c>
      <c r="W454" s="31">
        <f t="shared" si="359"/>
        <v>1</v>
      </c>
      <c r="X454" s="35">
        <f t="shared" si="336"/>
        <v>3694.9113333333371</v>
      </c>
      <c r="Y454" s="30">
        <f t="shared" si="337"/>
        <v>2.951333333337061</v>
      </c>
      <c r="Z454" s="31">
        <f t="shared" si="360"/>
        <v>1</v>
      </c>
      <c r="AA454" s="29">
        <f t="shared" si="338"/>
        <v>3697.7013236303355</v>
      </c>
      <c r="AB454" s="30">
        <f t="shared" si="339"/>
        <v>5.7413236303355006</v>
      </c>
      <c r="AC454" s="31">
        <f t="shared" si="361"/>
        <v>1</v>
      </c>
      <c r="AD454" s="32">
        <f t="shared" si="340"/>
        <v>1</v>
      </c>
      <c r="AE454" s="33">
        <f t="shared" si="341"/>
        <v>0</v>
      </c>
      <c r="AF454" s="33">
        <f t="shared" si="342"/>
        <v>1</v>
      </c>
      <c r="AG454" s="33">
        <f t="shared" si="343"/>
        <v>0</v>
      </c>
      <c r="AH454" s="38">
        <f t="shared" si="344"/>
        <v>1</v>
      </c>
      <c r="AI454" s="33">
        <f t="shared" si="345"/>
        <v>1</v>
      </c>
      <c r="AJ454" s="39">
        <f t="shared" si="346"/>
        <v>1</v>
      </c>
      <c r="AK454" s="43">
        <f t="shared" si="347"/>
        <v>1</v>
      </c>
      <c r="AL454" s="4">
        <f t="shared" si="362"/>
        <v>2.6799999999998363</v>
      </c>
      <c r="AM454" s="4">
        <f t="shared" si="363"/>
        <v>-0.29132363033568254</v>
      </c>
      <c r="AN454" s="4">
        <f t="shared" si="364"/>
        <v>0.29132363033568254</v>
      </c>
      <c r="AO454" s="4">
        <f t="shared" si="365"/>
        <v>-15.849999999999909</v>
      </c>
      <c r="AP454" s="4">
        <f t="shared" si="366"/>
        <v>18.821323630335428</v>
      </c>
      <c r="AQ454" s="4">
        <f t="shared" si="367"/>
        <v>15.849999999999909</v>
      </c>
      <c r="AR454" s="4">
        <f t="shared" si="348"/>
        <v>2.7699999999999818</v>
      </c>
      <c r="AS454">
        <f t="shared" si="368"/>
        <v>15.849999999999909</v>
      </c>
      <c r="AT454" s="6">
        <f t="shared" si="369"/>
        <v>0</v>
      </c>
      <c r="AU454" s="4">
        <f t="shared" si="370"/>
        <v>8.8678551719127938</v>
      </c>
      <c r="AV454" s="4">
        <f t="shared" si="371"/>
        <v>23.086647686341262</v>
      </c>
      <c r="AW454">
        <f t="shared" si="372"/>
        <v>0</v>
      </c>
      <c r="AX454">
        <f t="shared" si="373"/>
        <v>0</v>
      </c>
      <c r="AY454">
        <f t="shared" si="374"/>
        <v>0</v>
      </c>
      <c r="AZ454" s="4">
        <f t="shared" si="349"/>
        <v>6.94</v>
      </c>
      <c r="BA454" s="4">
        <f t="shared" si="375"/>
        <v>1898.6150000000018</v>
      </c>
      <c r="BB454" s="4">
        <f t="shared" si="350"/>
        <v>1791.5816666666799</v>
      </c>
      <c r="BC454" s="4">
        <f t="shared" si="351"/>
        <v>912.70400000000006</v>
      </c>
      <c r="BE454"/>
      <c r="BG454" s="6"/>
      <c r="BM454">
        <f t="shared" si="352"/>
        <v>1</v>
      </c>
    </row>
    <row r="455" spans="1:65" x14ac:dyDescent="0.25">
      <c r="A455">
        <v>2060</v>
      </c>
      <c r="B455" s="1">
        <v>44169</v>
      </c>
      <c r="C455" s="2">
        <v>3670.94</v>
      </c>
      <c r="D455" s="2">
        <v>3699.2</v>
      </c>
      <c r="E455" s="2">
        <v>3670.94</v>
      </c>
      <c r="F455" s="2">
        <v>3699.12</v>
      </c>
      <c r="G455" s="2">
        <v>5086370000</v>
      </c>
      <c r="H455" s="2">
        <f t="shared" si="353"/>
        <v>36.338875494740122</v>
      </c>
      <c r="I455" s="2">
        <f t="shared" si="354"/>
        <v>3599.1409999999996</v>
      </c>
      <c r="J455" s="2">
        <f t="shared" si="355"/>
        <v>41.576950395748433</v>
      </c>
      <c r="K455" s="2">
        <f t="shared" si="356"/>
        <v>4.2200000000002547</v>
      </c>
      <c r="L455" s="18">
        <v>0.13745000000000002</v>
      </c>
      <c r="M455" s="19">
        <v>21.493787106011048</v>
      </c>
      <c r="N455" s="4">
        <f t="shared" si="329"/>
        <v>32.480000000000018</v>
      </c>
      <c r="O455" s="4">
        <f t="shared" si="357"/>
        <v>34.443999999999917</v>
      </c>
      <c r="P455" s="4">
        <f t="shared" si="330"/>
        <v>7.6409022556390918</v>
      </c>
      <c r="Q455" s="4">
        <f t="shared" si="358"/>
        <v>8.7833540956124665</v>
      </c>
      <c r="R455" s="18">
        <f t="shared" si="331"/>
        <v>3674.1410902255639</v>
      </c>
      <c r="S455" s="2">
        <f t="shared" si="332"/>
        <v>24.978909774436033</v>
      </c>
      <c r="T455" s="22">
        <f t="shared" si="333"/>
        <v>0</v>
      </c>
      <c r="U455" s="29">
        <f t="shared" si="334"/>
        <v>3674.5882364857093</v>
      </c>
      <c r="V455" s="30">
        <f t="shared" si="335"/>
        <v>24.53176351429056</v>
      </c>
      <c r="W455" s="31">
        <f t="shared" si="359"/>
        <v>0</v>
      </c>
      <c r="X455" s="35">
        <f t="shared" si="336"/>
        <v>3675.3157333333384</v>
      </c>
      <c r="Y455" s="30">
        <f t="shared" si="337"/>
        <v>23.804266666661533</v>
      </c>
      <c r="Z455" s="31">
        <f t="shared" si="360"/>
        <v>0</v>
      </c>
      <c r="AA455" s="29">
        <f t="shared" si="338"/>
        <v>3674.6900860443775</v>
      </c>
      <c r="AB455" s="30">
        <f t="shared" si="339"/>
        <v>24.429913955622396</v>
      </c>
      <c r="AC455" s="31">
        <f t="shared" si="361"/>
        <v>0</v>
      </c>
      <c r="AD455" s="32">
        <f t="shared" si="340"/>
        <v>-1</v>
      </c>
      <c r="AE455" s="33">
        <f t="shared" si="341"/>
        <v>-1</v>
      </c>
      <c r="AF455" s="33">
        <f t="shared" si="342"/>
        <v>-1</v>
      </c>
      <c r="AG455" s="33">
        <f t="shared" si="343"/>
        <v>-1</v>
      </c>
      <c r="AH455" s="38">
        <f t="shared" si="344"/>
        <v>-1</v>
      </c>
      <c r="AI455" s="33">
        <f t="shared" si="345"/>
        <v>-1</v>
      </c>
      <c r="AJ455" s="39">
        <f t="shared" si="346"/>
        <v>-1</v>
      </c>
      <c r="AK455" s="43">
        <f t="shared" si="347"/>
        <v>-1</v>
      </c>
      <c r="AL455" s="4">
        <f t="shared" si="362"/>
        <v>28.259999999999764</v>
      </c>
      <c r="AM455" s="4">
        <f t="shared" si="363"/>
        <v>24.509913955622324</v>
      </c>
      <c r="AN455" s="4">
        <f t="shared" si="364"/>
        <v>24.509913955622324</v>
      </c>
      <c r="AO455" s="4">
        <f t="shared" si="365"/>
        <v>0</v>
      </c>
      <c r="AP455" s="4">
        <f t="shared" si="366"/>
        <v>3.75008604437744</v>
      </c>
      <c r="AQ455" s="4">
        <f t="shared" si="367"/>
        <v>0</v>
      </c>
      <c r="AR455" s="4">
        <f t="shared" si="348"/>
        <v>28.179999999999836</v>
      </c>
      <c r="AS455">
        <f t="shared" si="368"/>
        <v>24.509913955622324</v>
      </c>
      <c r="AT455" s="6">
        <f t="shared" si="369"/>
        <v>0</v>
      </c>
      <c r="AU455" s="4">
        <f t="shared" si="370"/>
        <v>1.6899213974904832</v>
      </c>
      <c r="AV455" s="4">
        <f t="shared" si="371"/>
        <v>-6.3862128939887883</v>
      </c>
      <c r="AW455">
        <f t="shared" si="372"/>
        <v>0</v>
      </c>
      <c r="AX455">
        <f t="shared" si="373"/>
        <v>0</v>
      </c>
      <c r="AY455">
        <f t="shared" si="374"/>
        <v>1</v>
      </c>
      <c r="AZ455" s="4">
        <f t="shared" si="349"/>
        <v>-3.9100000000000006</v>
      </c>
      <c r="BA455" s="4">
        <f t="shared" si="375"/>
        <v>1891.6750000000018</v>
      </c>
      <c r="BB455" s="4">
        <f t="shared" si="350"/>
        <v>1784.6416666666798</v>
      </c>
      <c r="BC455" s="4">
        <f t="shared" si="351"/>
        <v>903.18800000000022</v>
      </c>
      <c r="BE455"/>
      <c r="BG455" s="6"/>
      <c r="BM455">
        <f t="shared" si="352"/>
        <v>1</v>
      </c>
    </row>
    <row r="456" spans="1:65" x14ac:dyDescent="0.25">
      <c r="A456">
        <v>2059</v>
      </c>
      <c r="B456" s="1">
        <v>44168</v>
      </c>
      <c r="C456" s="2">
        <v>3668.28</v>
      </c>
      <c r="D456" s="2">
        <v>3682.73</v>
      </c>
      <c r="E456" s="2">
        <v>3657.17</v>
      </c>
      <c r="F456" s="2">
        <v>3666.72</v>
      </c>
      <c r="G456" s="2">
        <v>5091760000</v>
      </c>
      <c r="H456" s="2">
        <f t="shared" si="353"/>
        <v>38.979120849786057</v>
      </c>
      <c r="I456" s="2">
        <f t="shared" si="354"/>
        <v>3589.8810000000003</v>
      </c>
      <c r="J456" s="2">
        <f t="shared" si="355"/>
        <v>41.964698397330906</v>
      </c>
      <c r="K456" s="2">
        <f t="shared" si="356"/>
        <v>-0.73000000000001819</v>
      </c>
      <c r="L456" s="18">
        <v>0.14560000000000001</v>
      </c>
      <c r="M456" s="19">
        <v>22.782465524445922</v>
      </c>
      <c r="N456" s="4">
        <f t="shared" si="329"/>
        <v>25.559999999999945</v>
      </c>
      <c r="O456" s="4">
        <f t="shared" si="357"/>
        <v>35.333999999999875</v>
      </c>
      <c r="P456" s="4">
        <f t="shared" si="330"/>
        <v>7.4210902255639066</v>
      </c>
      <c r="Q456" s="4">
        <f t="shared" si="358"/>
        <v>9.3544525274598875</v>
      </c>
      <c r="R456" s="18">
        <f t="shared" si="331"/>
        <v>3677.3964285714287</v>
      </c>
      <c r="S456" s="2">
        <f t="shared" si="332"/>
        <v>10.676428571428914</v>
      </c>
      <c r="T456" s="22">
        <f t="shared" si="333"/>
        <v>1</v>
      </c>
      <c r="U456" s="29">
        <f t="shared" si="334"/>
        <v>3672.2704183438459</v>
      </c>
      <c r="V456" s="30">
        <f t="shared" si="335"/>
        <v>5.5504183438461041</v>
      </c>
      <c r="W456" s="31">
        <f t="shared" si="359"/>
        <v>1</v>
      </c>
      <c r="X456" s="35">
        <f t="shared" si="336"/>
        <v>3670.3190666666669</v>
      </c>
      <c r="Y456" s="30">
        <f t="shared" si="337"/>
        <v>3.5990666666671132</v>
      </c>
      <c r="Z456" s="31">
        <f t="shared" si="360"/>
        <v>1</v>
      </c>
      <c r="AA456" s="29">
        <f t="shared" si="338"/>
        <v>3671.9972291090407</v>
      </c>
      <c r="AB456" s="30">
        <f t="shared" si="339"/>
        <v>5.2772291090409453</v>
      </c>
      <c r="AC456" s="31">
        <f t="shared" si="361"/>
        <v>1</v>
      </c>
      <c r="AD456" s="32">
        <f t="shared" si="340"/>
        <v>1</v>
      </c>
      <c r="AE456" s="33">
        <f t="shared" si="341"/>
        <v>1</v>
      </c>
      <c r="AF456" s="33">
        <f t="shared" si="342"/>
        <v>1</v>
      </c>
      <c r="AG456" s="33">
        <f t="shared" si="343"/>
        <v>1</v>
      </c>
      <c r="AH456" s="38">
        <f t="shared" si="344"/>
        <v>1</v>
      </c>
      <c r="AI456" s="33">
        <f t="shared" si="345"/>
        <v>1</v>
      </c>
      <c r="AJ456" s="39">
        <f t="shared" si="346"/>
        <v>1</v>
      </c>
      <c r="AK456" s="43">
        <f t="shared" si="347"/>
        <v>1</v>
      </c>
      <c r="AL456" s="4">
        <f t="shared" si="362"/>
        <v>14.449999999999818</v>
      </c>
      <c r="AM456" s="4">
        <f t="shared" si="363"/>
        <v>10.732770890959273</v>
      </c>
      <c r="AN456" s="4">
        <f t="shared" si="364"/>
        <v>10.732770890959273</v>
      </c>
      <c r="AO456" s="4">
        <f t="shared" si="365"/>
        <v>-11.110000000000127</v>
      </c>
      <c r="AP456" s="4">
        <f t="shared" si="366"/>
        <v>14.827229109040672</v>
      </c>
      <c r="AQ456" s="4">
        <f t="shared" si="367"/>
        <v>11.110000000000127</v>
      </c>
      <c r="AR456" s="4">
        <f t="shared" si="348"/>
        <v>1.5600000000004002</v>
      </c>
      <c r="AS456">
        <f t="shared" si="368"/>
        <v>11.110000000000127</v>
      </c>
      <c r="AT456" s="6">
        <f t="shared" si="369"/>
        <v>0</v>
      </c>
      <c r="AU456" s="4">
        <f t="shared" si="370"/>
        <v>16.120724565633388</v>
      </c>
      <c r="AV456" s="4">
        <f t="shared" si="371"/>
        <v>21.522465524445522</v>
      </c>
      <c r="AW456">
        <f t="shared" si="372"/>
        <v>0</v>
      </c>
      <c r="AX456">
        <f t="shared" si="373"/>
        <v>0</v>
      </c>
      <c r="AY456">
        <f t="shared" si="374"/>
        <v>0</v>
      </c>
      <c r="AZ456" s="4">
        <f t="shared" si="349"/>
        <v>6.94</v>
      </c>
      <c r="BA456" s="4">
        <f t="shared" si="375"/>
        <v>1895.5850000000019</v>
      </c>
      <c r="BB456" s="4">
        <f t="shared" si="350"/>
        <v>1788.5516666666799</v>
      </c>
      <c r="BC456" s="4">
        <f t="shared" si="351"/>
        <v>902.12400000000025</v>
      </c>
      <c r="BE456"/>
      <c r="BG456" s="6"/>
      <c r="BM456">
        <f t="shared" si="352"/>
        <v>1</v>
      </c>
    </row>
    <row r="457" spans="1:65" x14ac:dyDescent="0.25">
      <c r="A457">
        <v>2058</v>
      </c>
      <c r="B457" s="1">
        <v>44167</v>
      </c>
      <c r="C457" s="2">
        <v>3653.78</v>
      </c>
      <c r="D457" s="2">
        <v>3670.96</v>
      </c>
      <c r="E457" s="2">
        <v>3644.84</v>
      </c>
      <c r="F457" s="2">
        <v>3669.01</v>
      </c>
      <c r="G457" s="2">
        <v>5029620000</v>
      </c>
      <c r="H457" s="2">
        <f t="shared" si="353"/>
        <v>34.677859106672436</v>
      </c>
      <c r="I457" s="2">
        <f t="shared" si="354"/>
        <v>3576.7900000000009</v>
      </c>
      <c r="J457" s="2">
        <f t="shared" si="355"/>
        <v>39.379744940501411</v>
      </c>
      <c r="K457" s="2">
        <f t="shared" si="356"/>
        <v>-8.669999999999618</v>
      </c>
      <c r="L457" s="18">
        <v>0.15160000000000001</v>
      </c>
      <c r="M457" s="19">
        <v>23.678890926637841</v>
      </c>
      <c r="N457" s="4">
        <f t="shared" si="329"/>
        <v>26.119999999999891</v>
      </c>
      <c r="O457" s="4">
        <f t="shared" si="357"/>
        <v>37.953999999999908</v>
      </c>
      <c r="P457" s="4">
        <f t="shared" si="330"/>
        <v>8.3864285714285725</v>
      </c>
      <c r="Q457" s="4">
        <f t="shared" si="358"/>
        <v>10.231841907297035</v>
      </c>
      <c r="R457" s="18">
        <f t="shared" si="331"/>
        <v>3672.4909924812027</v>
      </c>
      <c r="S457" s="2">
        <f t="shared" si="332"/>
        <v>3.4809924812025201</v>
      </c>
      <c r="T457" s="22">
        <f t="shared" si="333"/>
        <v>1</v>
      </c>
      <c r="U457" s="29">
        <f t="shared" si="334"/>
        <v>3657.7690885787924</v>
      </c>
      <c r="V457" s="30">
        <f t="shared" si="335"/>
        <v>11.240911421207784</v>
      </c>
      <c r="W457" s="31">
        <f t="shared" si="359"/>
        <v>1</v>
      </c>
      <c r="X457" s="35">
        <f t="shared" si="336"/>
        <v>3657.1540000000023</v>
      </c>
      <c r="Y457" s="30">
        <f t="shared" si="337"/>
        <v>11.855999999997948</v>
      </c>
      <c r="Z457" s="31">
        <f t="shared" si="360"/>
        <v>1</v>
      </c>
      <c r="AA457" s="29">
        <f t="shared" si="338"/>
        <v>3657.6829761777617</v>
      </c>
      <c r="AB457" s="30">
        <f t="shared" si="339"/>
        <v>11.327023822238516</v>
      </c>
      <c r="AC457" s="31">
        <f t="shared" si="361"/>
        <v>1</v>
      </c>
      <c r="AD457" s="32">
        <f t="shared" si="340"/>
        <v>1</v>
      </c>
      <c r="AE457" s="33">
        <f t="shared" si="341"/>
        <v>1</v>
      </c>
      <c r="AF457" s="33">
        <f t="shared" si="342"/>
        <v>1</v>
      </c>
      <c r="AG457" s="33">
        <f t="shared" si="343"/>
        <v>1</v>
      </c>
      <c r="AH457" s="38">
        <f t="shared" si="344"/>
        <v>1</v>
      </c>
      <c r="AI457" s="33">
        <f t="shared" si="345"/>
        <v>1</v>
      </c>
      <c r="AJ457" s="39">
        <f t="shared" si="346"/>
        <v>1</v>
      </c>
      <c r="AK457" s="43">
        <f t="shared" si="347"/>
        <v>1</v>
      </c>
      <c r="AL457" s="4">
        <f t="shared" si="362"/>
        <v>17.179999999999836</v>
      </c>
      <c r="AM457" s="4">
        <f t="shared" si="363"/>
        <v>13.277023822238334</v>
      </c>
      <c r="AN457" s="4">
        <f t="shared" si="364"/>
        <v>13.277023822238334</v>
      </c>
      <c r="AO457" s="4">
        <f t="shared" si="365"/>
        <v>-8.9400000000000546</v>
      </c>
      <c r="AP457" s="4">
        <f t="shared" si="366"/>
        <v>12.842976177761557</v>
      </c>
      <c r="AQ457" s="4">
        <f t="shared" si="367"/>
        <v>8.9400000000000546</v>
      </c>
      <c r="AR457" s="4">
        <f t="shared" si="348"/>
        <v>15.230000000000018</v>
      </c>
      <c r="AS457">
        <f t="shared" si="368"/>
        <v>13.277023822238334</v>
      </c>
      <c r="AT457" s="6">
        <f t="shared" si="369"/>
        <v>0</v>
      </c>
      <c r="AU457" s="4">
        <f t="shared" si="370"/>
        <v>17.051626441872326</v>
      </c>
      <c r="AV457" s="4">
        <f t="shared" si="371"/>
        <v>8.7488909266378236</v>
      </c>
      <c r="AW457">
        <f t="shared" si="372"/>
        <v>0</v>
      </c>
      <c r="AX457">
        <f t="shared" si="373"/>
        <v>0</v>
      </c>
      <c r="AY457">
        <f t="shared" si="374"/>
        <v>0</v>
      </c>
      <c r="AZ457" s="4">
        <f t="shared" si="349"/>
        <v>6.94</v>
      </c>
      <c r="BA457" s="4">
        <f t="shared" si="375"/>
        <v>1888.6450000000018</v>
      </c>
      <c r="BB457" s="4">
        <f t="shared" si="350"/>
        <v>1781.6116666666799</v>
      </c>
      <c r="BC457" s="4">
        <f t="shared" si="351"/>
        <v>896.32400000000018</v>
      </c>
      <c r="BE457"/>
      <c r="BG457" s="6"/>
      <c r="BM457">
        <f t="shared" si="352"/>
        <v>1</v>
      </c>
    </row>
    <row r="458" spans="1:65" x14ac:dyDescent="0.25">
      <c r="A458">
        <v>2057</v>
      </c>
      <c r="B458" s="1">
        <v>44166</v>
      </c>
      <c r="C458" s="2">
        <v>3645.87</v>
      </c>
      <c r="D458" s="2">
        <v>3678.45</v>
      </c>
      <c r="E458" s="2">
        <v>3645.87</v>
      </c>
      <c r="F458" s="2">
        <v>3662.45</v>
      </c>
      <c r="G458" s="2">
        <v>5403660000</v>
      </c>
      <c r="H458" s="2">
        <f t="shared" si="353"/>
        <v>31.431706638714708</v>
      </c>
      <c r="I458" s="2">
        <f t="shared" si="354"/>
        <v>3560.9135000000001</v>
      </c>
      <c r="J458" s="2">
        <f t="shared" si="355"/>
        <v>36.21364803423382</v>
      </c>
      <c r="K458" s="2">
        <f t="shared" si="356"/>
        <v>24.239999999999782</v>
      </c>
      <c r="L458" s="18">
        <v>0.17075000000000001</v>
      </c>
      <c r="M458" s="19">
        <v>26.372739360096229</v>
      </c>
      <c r="N458" s="4">
        <f t="shared" si="329"/>
        <v>56.819999999999709</v>
      </c>
      <c r="O458" s="4">
        <f t="shared" si="357"/>
        <v>39.164999999999921</v>
      </c>
      <c r="P458" s="4">
        <f t="shared" si="330"/>
        <v>10.040992481203006</v>
      </c>
      <c r="Q458" s="4">
        <f t="shared" si="358"/>
        <v>10.228432253313692</v>
      </c>
      <c r="R458" s="18">
        <f t="shared" si="331"/>
        <v>3633.8199473684213</v>
      </c>
      <c r="S458" s="2">
        <f t="shared" si="332"/>
        <v>28.630052631578565</v>
      </c>
      <c r="T458" s="22">
        <f t="shared" si="333"/>
        <v>0</v>
      </c>
      <c r="U458" s="29">
        <f t="shared" si="334"/>
        <v>3649.82286316101</v>
      </c>
      <c r="V458" s="30">
        <f t="shared" si="335"/>
        <v>12.627136838989827</v>
      </c>
      <c r="W458" s="31">
        <f t="shared" si="359"/>
        <v>1</v>
      </c>
      <c r="X458" s="35">
        <f t="shared" si="336"/>
        <v>3644.2181333333338</v>
      </c>
      <c r="Y458" s="30">
        <f t="shared" si="337"/>
        <v>18.231866666666065</v>
      </c>
      <c r="Z458" s="31">
        <f t="shared" si="360"/>
        <v>1</v>
      </c>
      <c r="AA458" s="29">
        <f t="shared" si="338"/>
        <v>3649.0382009851351</v>
      </c>
      <c r="AB458" s="30">
        <f t="shared" si="339"/>
        <v>13.411799014864755</v>
      </c>
      <c r="AC458" s="31">
        <f t="shared" si="361"/>
        <v>1</v>
      </c>
      <c r="AD458" s="32">
        <f t="shared" si="340"/>
        <v>1</v>
      </c>
      <c r="AE458" s="33">
        <f t="shared" si="341"/>
        <v>1</v>
      </c>
      <c r="AF458" s="33">
        <f t="shared" si="342"/>
        <v>1</v>
      </c>
      <c r="AG458" s="33">
        <f t="shared" si="343"/>
        <v>1</v>
      </c>
      <c r="AH458" s="38">
        <f t="shared" si="344"/>
        <v>1</v>
      </c>
      <c r="AI458" s="33">
        <f t="shared" si="345"/>
        <v>1</v>
      </c>
      <c r="AJ458" s="39">
        <f t="shared" si="346"/>
        <v>1</v>
      </c>
      <c r="AK458" s="43">
        <f t="shared" si="347"/>
        <v>1</v>
      </c>
      <c r="AL458" s="4">
        <f t="shared" si="362"/>
        <v>32.579999999999927</v>
      </c>
      <c r="AM458" s="4">
        <f t="shared" si="363"/>
        <v>29.411799014864755</v>
      </c>
      <c r="AN458" s="4">
        <f t="shared" si="364"/>
        <v>29.411799014864755</v>
      </c>
      <c r="AO458" s="4">
        <f t="shared" si="365"/>
        <v>0</v>
      </c>
      <c r="AP458" s="4">
        <f t="shared" si="366"/>
        <v>3.1682009851351722</v>
      </c>
      <c r="AQ458" s="4">
        <f t="shared" si="367"/>
        <v>0</v>
      </c>
      <c r="AR458" s="4">
        <f t="shared" si="348"/>
        <v>16.579999999999927</v>
      </c>
      <c r="AS458">
        <f t="shared" si="368"/>
        <v>29.411799014864755</v>
      </c>
      <c r="AT458" s="6">
        <f t="shared" si="369"/>
        <v>1</v>
      </c>
      <c r="AU458" s="4">
        <f t="shared" si="370"/>
        <v>-2.074756276556375</v>
      </c>
      <c r="AV458" s="4">
        <f t="shared" si="371"/>
        <v>10.092739360096303</v>
      </c>
      <c r="AW458">
        <f t="shared" si="372"/>
        <v>0</v>
      </c>
      <c r="AX458">
        <f t="shared" si="373"/>
        <v>1</v>
      </c>
      <c r="AY458">
        <f t="shared" si="374"/>
        <v>0</v>
      </c>
      <c r="AZ458" s="4">
        <f t="shared" si="349"/>
        <v>-3.9100000000000006</v>
      </c>
      <c r="BA458" s="4">
        <f t="shared" si="375"/>
        <v>1881.7050000000017</v>
      </c>
      <c r="BB458" s="4">
        <f t="shared" si="350"/>
        <v>1774.6716666666798</v>
      </c>
      <c r="BC458" s="4">
        <f t="shared" si="351"/>
        <v>893.15999999999985</v>
      </c>
      <c r="BE458"/>
      <c r="BG458" s="6"/>
      <c r="BM458">
        <f t="shared" si="352"/>
        <v>1</v>
      </c>
    </row>
    <row r="459" spans="1:65" x14ac:dyDescent="0.25">
      <c r="A459">
        <v>2056</v>
      </c>
      <c r="B459" s="1">
        <v>44165</v>
      </c>
      <c r="C459" s="2">
        <v>3634.18</v>
      </c>
      <c r="D459" s="2">
        <v>3634.18</v>
      </c>
      <c r="E459" s="2">
        <v>3594.39</v>
      </c>
      <c r="F459" s="2">
        <v>3621.63</v>
      </c>
      <c r="G459" s="2">
        <v>6291400000</v>
      </c>
      <c r="H459" s="2">
        <f t="shared" si="353"/>
        <v>28.438060275311031</v>
      </c>
      <c r="I459" s="2">
        <f t="shared" si="354"/>
        <v>3543.4300000000003</v>
      </c>
      <c r="J459" s="2">
        <f t="shared" si="355"/>
        <v>30.954464604437423</v>
      </c>
      <c r="K459" s="2">
        <f t="shared" si="356"/>
        <v>-4.1700000000000728</v>
      </c>
      <c r="L459" s="18">
        <v>0.1532</v>
      </c>
      <c r="M459" s="19">
        <v>23.771341511572505</v>
      </c>
      <c r="N459" s="4">
        <f t="shared" si="329"/>
        <v>43.960000000000036</v>
      </c>
      <c r="O459" s="4">
        <f t="shared" si="357"/>
        <v>37.81899999999996</v>
      </c>
      <c r="P459" s="4">
        <f t="shared" si="330"/>
        <v>12.189947368421059</v>
      </c>
      <c r="Q459" s="4">
        <f t="shared" si="358"/>
        <v>10.13554656669298</v>
      </c>
      <c r="R459" s="18">
        <f t="shared" si="331"/>
        <v>3653.3792180451128</v>
      </c>
      <c r="S459" s="2">
        <f t="shared" si="332"/>
        <v>31.749218045112684</v>
      </c>
      <c r="T459" s="22">
        <f t="shared" si="333"/>
        <v>0</v>
      </c>
      <c r="U459" s="29">
        <f t="shared" si="334"/>
        <v>3637.9495411327689</v>
      </c>
      <c r="V459" s="30">
        <f t="shared" si="335"/>
        <v>16.319541132768791</v>
      </c>
      <c r="W459" s="31">
        <f t="shared" si="359"/>
        <v>1</v>
      </c>
      <c r="X459" s="35">
        <f t="shared" si="336"/>
        <v>3635.2318666666661</v>
      </c>
      <c r="Y459" s="30">
        <f t="shared" si="337"/>
        <v>13.601866666665956</v>
      </c>
      <c r="Z459" s="31">
        <f t="shared" si="360"/>
        <v>1</v>
      </c>
      <c r="AA459" s="29">
        <f t="shared" si="338"/>
        <v>3637.5690667075146</v>
      </c>
      <c r="AB459" s="30">
        <f t="shared" si="339"/>
        <v>15.939066707514485</v>
      </c>
      <c r="AC459" s="31">
        <f t="shared" si="361"/>
        <v>1</v>
      </c>
      <c r="AD459" s="32">
        <f t="shared" si="340"/>
        <v>1</v>
      </c>
      <c r="AE459" s="33">
        <f t="shared" si="341"/>
        <v>1</v>
      </c>
      <c r="AF459" s="33">
        <f t="shared" si="342"/>
        <v>1</v>
      </c>
      <c r="AG459" s="33">
        <f t="shared" si="343"/>
        <v>0</v>
      </c>
      <c r="AH459" s="38">
        <f t="shared" si="344"/>
        <v>1</v>
      </c>
      <c r="AI459" s="33">
        <f t="shared" si="345"/>
        <v>1</v>
      </c>
      <c r="AJ459" s="39">
        <f t="shared" si="346"/>
        <v>1</v>
      </c>
      <c r="AK459" s="43">
        <f t="shared" si="347"/>
        <v>1</v>
      </c>
      <c r="AL459" s="4">
        <f t="shared" si="362"/>
        <v>0</v>
      </c>
      <c r="AM459" s="4">
        <f t="shared" si="363"/>
        <v>-3.3890667075147576</v>
      </c>
      <c r="AN459" s="4">
        <f t="shared" si="364"/>
        <v>3.3890667075147576</v>
      </c>
      <c r="AO459" s="4">
        <f t="shared" si="365"/>
        <v>-39.789999999999964</v>
      </c>
      <c r="AP459" s="4">
        <f t="shared" si="366"/>
        <v>43.179066707514721</v>
      </c>
      <c r="AQ459" s="4">
        <f t="shared" si="367"/>
        <v>39.789999999999964</v>
      </c>
      <c r="AR459" s="4">
        <f t="shared" si="348"/>
        <v>12.549999999999727</v>
      </c>
      <c r="AS459">
        <f t="shared" si="368"/>
        <v>39.789999999999964</v>
      </c>
      <c r="AT459" s="6">
        <f t="shared" si="369"/>
        <v>1</v>
      </c>
      <c r="AU459" s="4">
        <f t="shared" si="370"/>
        <v>-14.164950688748618</v>
      </c>
      <c r="AV459" s="4">
        <f t="shared" si="371"/>
        <v>11.521341511572778</v>
      </c>
      <c r="AW459">
        <f t="shared" si="372"/>
        <v>0</v>
      </c>
      <c r="AX459">
        <f t="shared" si="373"/>
        <v>1</v>
      </c>
      <c r="AY459">
        <f t="shared" si="374"/>
        <v>0</v>
      </c>
      <c r="AZ459" s="4">
        <f t="shared" si="349"/>
        <v>-3.9100000000000006</v>
      </c>
      <c r="BA459" s="4">
        <f t="shared" si="375"/>
        <v>1885.6150000000018</v>
      </c>
      <c r="BB459" s="4">
        <f t="shared" si="350"/>
        <v>1778.5816666666799</v>
      </c>
      <c r="BC459" s="4">
        <f t="shared" si="351"/>
        <v>888.48399999999992</v>
      </c>
      <c r="BE459"/>
      <c r="BG459" s="6"/>
      <c r="BM459">
        <f t="shared" si="352"/>
        <v>1</v>
      </c>
    </row>
    <row r="460" spans="1:65" x14ac:dyDescent="0.25">
      <c r="A460">
        <v>2055</v>
      </c>
      <c r="B460" s="1">
        <v>44162</v>
      </c>
      <c r="C460" s="2">
        <v>3638.55</v>
      </c>
      <c r="D460" s="2">
        <v>3644.31</v>
      </c>
      <c r="E460" s="2">
        <v>3629.33</v>
      </c>
      <c r="F460" s="2">
        <v>3638.35</v>
      </c>
      <c r="G460" s="2">
        <v>2778450000</v>
      </c>
      <c r="H460" s="2">
        <f t="shared" si="353"/>
        <v>30.179751195498994</v>
      </c>
      <c r="I460" s="2">
        <f t="shared" si="354"/>
        <v>3526.4004999999997</v>
      </c>
      <c r="J460" s="2">
        <f t="shared" si="355"/>
        <v>31.784159841690105</v>
      </c>
      <c r="K460" s="2">
        <f t="shared" si="356"/>
        <v>8.9000000000000909</v>
      </c>
      <c r="L460" s="18">
        <v>0.14395000000000002</v>
      </c>
      <c r="M460" s="19">
        <v>22.282651575001172</v>
      </c>
      <c r="N460" s="4">
        <f t="shared" si="329"/>
        <v>14.980000000000018</v>
      </c>
      <c r="O460" s="4">
        <f t="shared" si="357"/>
        <v>39.087999999999923</v>
      </c>
      <c r="P460" s="4">
        <f t="shared" si="330"/>
        <v>15.029218045112783</v>
      </c>
      <c r="Q460" s="4">
        <f t="shared" si="358"/>
        <v>9.6654900840232312</v>
      </c>
      <c r="R460" s="18">
        <f t="shared" si="331"/>
        <v>3646.1520902255638</v>
      </c>
      <c r="S460" s="2">
        <f t="shared" si="332"/>
        <v>7.8020902255639157</v>
      </c>
      <c r="T460" s="22">
        <f t="shared" si="333"/>
        <v>1</v>
      </c>
      <c r="U460" s="29">
        <f t="shared" si="334"/>
        <v>3642.0488086300311</v>
      </c>
      <c r="V460" s="30">
        <f t="shared" si="335"/>
        <v>3.6988086300311807</v>
      </c>
      <c r="W460" s="31">
        <f t="shared" si="359"/>
        <v>1</v>
      </c>
      <c r="X460" s="35">
        <f t="shared" si="336"/>
        <v>3651.0358666666652</v>
      </c>
      <c r="Y460" s="30">
        <f t="shared" si="337"/>
        <v>12.685866666665333</v>
      </c>
      <c r="Z460" s="31">
        <f t="shared" si="360"/>
        <v>1</v>
      </c>
      <c r="AA460" s="29">
        <f t="shared" si="338"/>
        <v>3643.3069967551601</v>
      </c>
      <c r="AB460" s="30">
        <f t="shared" si="339"/>
        <v>4.9569967551601621</v>
      </c>
      <c r="AC460" s="31">
        <f t="shared" si="361"/>
        <v>1</v>
      </c>
      <c r="AD460" s="32">
        <f t="shared" si="340"/>
        <v>1</v>
      </c>
      <c r="AE460" s="33">
        <f t="shared" si="341"/>
        <v>1</v>
      </c>
      <c r="AF460" s="33">
        <f t="shared" si="342"/>
        <v>1</v>
      </c>
      <c r="AG460" s="33">
        <f t="shared" si="343"/>
        <v>0</v>
      </c>
      <c r="AH460" s="38">
        <f t="shared" si="344"/>
        <v>1</v>
      </c>
      <c r="AI460" s="33">
        <f t="shared" si="345"/>
        <v>1</v>
      </c>
      <c r="AJ460" s="39">
        <f t="shared" si="346"/>
        <v>1</v>
      </c>
      <c r="AK460" s="43">
        <f t="shared" si="347"/>
        <v>1</v>
      </c>
      <c r="AL460" s="4">
        <f t="shared" si="362"/>
        <v>5.7599999999997635</v>
      </c>
      <c r="AM460" s="4">
        <f t="shared" si="363"/>
        <v>1.0030032448398742</v>
      </c>
      <c r="AN460" s="4">
        <f t="shared" si="364"/>
        <v>1.0030032448398742</v>
      </c>
      <c r="AO460" s="4">
        <f t="shared" si="365"/>
        <v>-9.2200000000002547</v>
      </c>
      <c r="AP460" s="4">
        <f t="shared" si="366"/>
        <v>13.976996755160144</v>
      </c>
      <c r="AQ460" s="4">
        <f t="shared" si="367"/>
        <v>9.2200000000002547</v>
      </c>
      <c r="AR460" s="4">
        <f t="shared" si="348"/>
        <v>0.20000000000027285</v>
      </c>
      <c r="AS460">
        <f t="shared" si="368"/>
        <v>9.2200000000002547</v>
      </c>
      <c r="AT460" s="6">
        <f t="shared" si="369"/>
        <v>0</v>
      </c>
      <c r="AU460" s="4">
        <f t="shared" si="370"/>
        <v>15.367023446023623</v>
      </c>
      <c r="AV460" s="4">
        <f t="shared" si="371"/>
        <v>22.382651575000899</v>
      </c>
      <c r="AW460">
        <f t="shared" si="372"/>
        <v>0</v>
      </c>
      <c r="AX460">
        <f t="shared" si="373"/>
        <v>0</v>
      </c>
      <c r="AY460">
        <f t="shared" si="374"/>
        <v>0</v>
      </c>
      <c r="AZ460" s="4">
        <f t="shared" si="349"/>
        <v>6.94</v>
      </c>
      <c r="BA460" s="4">
        <f t="shared" si="375"/>
        <v>1889.5250000000019</v>
      </c>
      <c r="BB460" s="4">
        <f t="shared" si="350"/>
        <v>1782.49166666668</v>
      </c>
      <c r="BC460" s="4">
        <f t="shared" si="351"/>
        <v>890.23199999999997</v>
      </c>
      <c r="BE460"/>
      <c r="BG460" s="6"/>
      <c r="BM460">
        <f t="shared" si="352"/>
        <v>1</v>
      </c>
    </row>
    <row r="461" spans="1:65" x14ac:dyDescent="0.25">
      <c r="A461">
        <v>2054</v>
      </c>
      <c r="B461" s="1">
        <v>44160</v>
      </c>
      <c r="C461" s="2">
        <v>3635.5</v>
      </c>
      <c r="D461" s="2">
        <v>3635.5</v>
      </c>
      <c r="E461" s="2">
        <v>3617.76</v>
      </c>
      <c r="F461" s="2">
        <v>3629.65</v>
      </c>
      <c r="G461" s="2">
        <v>4902560000</v>
      </c>
      <c r="H461" s="2">
        <f t="shared" si="353"/>
        <v>27.403713535861417</v>
      </c>
      <c r="I461" s="2">
        <f t="shared" si="354"/>
        <v>3508.3314999999993</v>
      </c>
      <c r="J461" s="2">
        <f t="shared" si="355"/>
        <v>33.431023631540711</v>
      </c>
      <c r="K461" s="2">
        <f t="shared" si="356"/>
        <v>9.0000000000145519E-2</v>
      </c>
      <c r="L461" s="18">
        <v>0.13789999999999999</v>
      </c>
      <c r="M461" s="19">
        <v>21.380020387846852</v>
      </c>
      <c r="N461" s="4">
        <f t="shared" si="329"/>
        <v>17.739999999999782</v>
      </c>
      <c r="O461" s="4">
        <f t="shared" si="357"/>
        <v>42.997999999999912</v>
      </c>
      <c r="P461" s="4">
        <f t="shared" si="330"/>
        <v>16.502090225563908</v>
      </c>
      <c r="Q461" s="4">
        <f t="shared" si="358"/>
        <v>8.9713041795665696</v>
      </c>
      <c r="R461" s="18">
        <f t="shared" si="331"/>
        <v>3653.5870225563908</v>
      </c>
      <c r="S461" s="2">
        <f t="shared" si="332"/>
        <v>23.93702255639073</v>
      </c>
      <c r="T461" s="22">
        <f t="shared" si="333"/>
        <v>0</v>
      </c>
      <c r="U461" s="29">
        <f t="shared" si="334"/>
        <v>3638.7598977089783</v>
      </c>
      <c r="V461" s="30">
        <f t="shared" si="335"/>
        <v>9.1098977089782238</v>
      </c>
      <c r="W461" s="31">
        <f t="shared" si="359"/>
        <v>1</v>
      </c>
      <c r="X461" s="35">
        <f t="shared" si="336"/>
        <v>3642.9018666666816</v>
      </c>
      <c r="Y461" s="30">
        <f t="shared" si="337"/>
        <v>13.251866666681508</v>
      </c>
      <c r="Z461" s="31">
        <f t="shared" si="360"/>
        <v>1</v>
      </c>
      <c r="AA461" s="29">
        <f t="shared" si="338"/>
        <v>3639.3397733630563</v>
      </c>
      <c r="AB461" s="30">
        <f t="shared" si="339"/>
        <v>9.689773363056247</v>
      </c>
      <c r="AC461" s="31">
        <f t="shared" si="361"/>
        <v>1</v>
      </c>
      <c r="AD461" s="32">
        <f t="shared" si="340"/>
        <v>1</v>
      </c>
      <c r="AE461" s="33">
        <f t="shared" si="341"/>
        <v>0</v>
      </c>
      <c r="AF461" s="33">
        <f t="shared" si="342"/>
        <v>1</v>
      </c>
      <c r="AG461" s="33">
        <f t="shared" si="343"/>
        <v>0</v>
      </c>
      <c r="AH461" s="38">
        <f t="shared" si="344"/>
        <v>1</v>
      </c>
      <c r="AI461" s="33">
        <f t="shared" si="345"/>
        <v>1</v>
      </c>
      <c r="AJ461" s="39">
        <f t="shared" si="346"/>
        <v>1</v>
      </c>
      <c r="AK461" s="43">
        <f t="shared" si="347"/>
        <v>1</v>
      </c>
      <c r="AL461" s="4">
        <f t="shared" si="362"/>
        <v>0</v>
      </c>
      <c r="AM461" s="4">
        <f t="shared" si="363"/>
        <v>-3.839773363056338</v>
      </c>
      <c r="AN461" s="4">
        <f t="shared" si="364"/>
        <v>3.839773363056338</v>
      </c>
      <c r="AO461" s="4">
        <f t="shared" si="365"/>
        <v>-17.739999999999782</v>
      </c>
      <c r="AP461" s="4">
        <f t="shared" si="366"/>
        <v>21.57977336305612</v>
      </c>
      <c r="AQ461" s="4">
        <f t="shared" si="367"/>
        <v>17.739999999999782</v>
      </c>
      <c r="AR461" s="4">
        <f t="shared" si="348"/>
        <v>5.8499999999999091</v>
      </c>
      <c r="AS461">
        <f t="shared" si="368"/>
        <v>17.739999999999782</v>
      </c>
      <c r="AT461" s="6">
        <f t="shared" si="369"/>
        <v>0</v>
      </c>
      <c r="AU461" s="4">
        <f t="shared" si="370"/>
        <v>8.7545048151865537</v>
      </c>
      <c r="AV461" s="4">
        <f t="shared" si="371"/>
        <v>15.830020387846943</v>
      </c>
      <c r="AW461">
        <f t="shared" si="372"/>
        <v>0</v>
      </c>
      <c r="AX461">
        <f t="shared" si="373"/>
        <v>0</v>
      </c>
      <c r="AY461">
        <f t="shared" si="374"/>
        <v>0</v>
      </c>
      <c r="AZ461" s="4">
        <f t="shared" si="349"/>
        <v>6.94</v>
      </c>
      <c r="BA461" s="4">
        <f t="shared" si="375"/>
        <v>1882.5850000000019</v>
      </c>
      <c r="BB461" s="4">
        <f t="shared" si="350"/>
        <v>1775.5516666666799</v>
      </c>
      <c r="BC461" s="4">
        <f t="shared" si="351"/>
        <v>889.01199999999983</v>
      </c>
      <c r="BE461"/>
      <c r="BG461" s="6"/>
      <c r="BM461">
        <f t="shared" si="352"/>
        <v>1</v>
      </c>
    </row>
    <row r="462" spans="1:65" x14ac:dyDescent="0.25">
      <c r="A462">
        <v>2053</v>
      </c>
      <c r="B462" s="1">
        <v>44159</v>
      </c>
      <c r="C462" s="2">
        <v>3594.52</v>
      </c>
      <c r="D462" s="2">
        <v>3642.31</v>
      </c>
      <c r="E462" s="2">
        <v>3594.52</v>
      </c>
      <c r="F462" s="2">
        <v>3635.41</v>
      </c>
      <c r="G462" s="2">
        <v>6267570000</v>
      </c>
      <c r="H462" s="2">
        <f t="shared" si="353"/>
        <v>22.355815450223329</v>
      </c>
      <c r="I462" s="2">
        <f t="shared" si="354"/>
        <v>3493.6804999999995</v>
      </c>
      <c r="J462" s="2">
        <f t="shared" si="355"/>
        <v>31.157069131131482</v>
      </c>
      <c r="K462" s="2">
        <f t="shared" si="356"/>
        <v>16.929999999999836</v>
      </c>
      <c r="L462" s="18">
        <v>0.151</v>
      </c>
      <c r="M462" s="19">
        <v>23.038699839292466</v>
      </c>
      <c r="N462" s="4">
        <f t="shared" si="329"/>
        <v>64.7199999999998</v>
      </c>
      <c r="O462" s="4">
        <f t="shared" si="357"/>
        <v>44.7869999999999</v>
      </c>
      <c r="P462" s="4">
        <f t="shared" si="330"/>
        <v>18.177022556390973</v>
      </c>
      <c r="Q462" s="4">
        <f t="shared" si="358"/>
        <v>8.3587120743034085</v>
      </c>
      <c r="R462" s="18">
        <f t="shared" si="331"/>
        <v>3595.1024436090229</v>
      </c>
      <c r="S462" s="2">
        <f t="shared" si="332"/>
        <v>40.30755639097697</v>
      </c>
      <c r="T462" s="22">
        <f t="shared" si="333"/>
        <v>0</v>
      </c>
      <c r="U462" s="29">
        <f t="shared" si="334"/>
        <v>3597.4855093427232</v>
      </c>
      <c r="V462" s="30">
        <f t="shared" si="335"/>
        <v>37.924490657276692</v>
      </c>
      <c r="W462" s="31">
        <f t="shared" si="359"/>
        <v>0</v>
      </c>
      <c r="X462" s="35">
        <f t="shared" si="336"/>
        <v>3589.9510666666683</v>
      </c>
      <c r="Y462" s="30">
        <f t="shared" si="337"/>
        <v>45.458933333331515</v>
      </c>
      <c r="Z462" s="31">
        <f t="shared" si="360"/>
        <v>0</v>
      </c>
      <c r="AA462" s="29">
        <f t="shared" si="338"/>
        <v>3596.4306873680757</v>
      </c>
      <c r="AB462" s="30">
        <f t="shared" si="339"/>
        <v>38.979312631924131</v>
      </c>
      <c r="AC462" s="31">
        <f t="shared" si="361"/>
        <v>0</v>
      </c>
      <c r="AD462" s="32">
        <f t="shared" si="340"/>
        <v>-1</v>
      </c>
      <c r="AE462" s="33">
        <f t="shared" si="341"/>
        <v>-1</v>
      </c>
      <c r="AF462" s="33">
        <f t="shared" si="342"/>
        <v>-1</v>
      </c>
      <c r="AG462" s="33">
        <f t="shared" si="343"/>
        <v>-1</v>
      </c>
      <c r="AH462" s="38">
        <f t="shared" si="344"/>
        <v>-1</v>
      </c>
      <c r="AI462" s="33">
        <f t="shared" si="345"/>
        <v>-1</v>
      </c>
      <c r="AJ462" s="39">
        <f t="shared" si="346"/>
        <v>-1</v>
      </c>
      <c r="AK462" s="43">
        <f t="shared" si="347"/>
        <v>-1</v>
      </c>
      <c r="AL462" s="4">
        <f t="shared" si="362"/>
        <v>47.789999999999964</v>
      </c>
      <c r="AM462" s="4">
        <f t="shared" si="363"/>
        <v>45.879312631924222</v>
      </c>
      <c r="AN462" s="4">
        <f t="shared" si="364"/>
        <v>45.879312631924222</v>
      </c>
      <c r="AO462" s="4">
        <f t="shared" si="365"/>
        <v>0</v>
      </c>
      <c r="AP462" s="4">
        <f t="shared" si="366"/>
        <v>1.9106873680757417</v>
      </c>
      <c r="AQ462" s="4">
        <f t="shared" si="367"/>
        <v>0</v>
      </c>
      <c r="AR462" s="4">
        <f t="shared" si="348"/>
        <v>40.889999999999873</v>
      </c>
      <c r="AS462">
        <f t="shared" si="368"/>
        <v>45.879312631924222</v>
      </c>
      <c r="AT462" s="6">
        <f t="shared" si="369"/>
        <v>1</v>
      </c>
      <c r="AU462" s="4">
        <f t="shared" si="370"/>
        <v>-17.378501356853519</v>
      </c>
      <c r="AV462" s="4">
        <f t="shared" si="371"/>
        <v>-17.551300160707406</v>
      </c>
      <c r="AW462">
        <f t="shared" si="372"/>
        <v>1</v>
      </c>
      <c r="AX462">
        <f t="shared" si="373"/>
        <v>0</v>
      </c>
      <c r="AY462">
        <f t="shared" si="374"/>
        <v>0</v>
      </c>
      <c r="AZ462" s="4">
        <f t="shared" si="349"/>
        <v>-3.9100000000000006</v>
      </c>
      <c r="BA462" s="4">
        <f t="shared" si="375"/>
        <v>1875.6450000000018</v>
      </c>
      <c r="BB462" s="4">
        <f t="shared" si="350"/>
        <v>1768.6116666666799</v>
      </c>
      <c r="BC462" s="4">
        <f t="shared" si="351"/>
        <v>872.62</v>
      </c>
      <c r="BE462"/>
      <c r="BG462" s="6"/>
      <c r="BM462">
        <f t="shared" si="352"/>
        <v>1</v>
      </c>
    </row>
    <row r="463" spans="1:65" x14ac:dyDescent="0.25">
      <c r="A463">
        <v>2052</v>
      </c>
      <c r="B463" s="1">
        <v>44158</v>
      </c>
      <c r="C463" s="2">
        <v>3566.82</v>
      </c>
      <c r="D463" s="2">
        <v>3589.81</v>
      </c>
      <c r="E463" s="2">
        <v>3552.77</v>
      </c>
      <c r="F463" s="2">
        <v>3577.59</v>
      </c>
      <c r="G463" s="2">
        <v>5036290000</v>
      </c>
      <c r="H463" s="2">
        <f t="shared" si="353"/>
        <v>24.461654709179207</v>
      </c>
      <c r="I463" s="2">
        <f t="shared" si="354"/>
        <v>3484.1119999999996</v>
      </c>
      <c r="J463" s="2">
        <f t="shared" si="355"/>
        <v>31.507588960522916</v>
      </c>
      <c r="K463" s="2">
        <f t="shared" si="356"/>
        <v>9.2800000000002001</v>
      </c>
      <c r="L463" s="18">
        <v>0.16335</v>
      </c>
      <c r="M463" s="19">
        <v>24.783314152235395</v>
      </c>
      <c r="N463" s="4">
        <f t="shared" si="329"/>
        <v>37.039999999999964</v>
      </c>
      <c r="O463" s="4">
        <f t="shared" si="357"/>
        <v>42.845999999999911</v>
      </c>
      <c r="P463" s="4">
        <f t="shared" si="330"/>
        <v>17.512443609022561</v>
      </c>
      <c r="Q463" s="4">
        <f t="shared" si="358"/>
        <v>7.6038701095461683</v>
      </c>
      <c r="R463" s="18">
        <f t="shared" si="331"/>
        <v>3574.7857969924812</v>
      </c>
      <c r="S463" s="2">
        <f t="shared" si="332"/>
        <v>2.8042030075189359</v>
      </c>
      <c r="T463" s="22">
        <f t="shared" si="333"/>
        <v>1</v>
      </c>
      <c r="U463" s="29">
        <f t="shared" si="334"/>
        <v>3569.67226188</v>
      </c>
      <c r="V463" s="30">
        <f t="shared" si="335"/>
        <v>7.9177381200001946</v>
      </c>
      <c r="W463" s="31">
        <f t="shared" si="359"/>
        <v>1</v>
      </c>
      <c r="X463" s="35">
        <f t="shared" si="336"/>
        <v>3573.2557333333348</v>
      </c>
      <c r="Y463" s="30">
        <f t="shared" si="337"/>
        <v>4.3342666666653713</v>
      </c>
      <c r="Z463" s="31">
        <f t="shared" si="360"/>
        <v>1</v>
      </c>
      <c r="AA463" s="29">
        <f t="shared" si="338"/>
        <v>3570.173947883467</v>
      </c>
      <c r="AB463" s="30">
        <f t="shared" si="339"/>
        <v>7.4160521165331375</v>
      </c>
      <c r="AC463" s="31">
        <f t="shared" si="361"/>
        <v>1</v>
      </c>
      <c r="AD463" s="32">
        <f t="shared" si="340"/>
        <v>1</v>
      </c>
      <c r="AE463" s="33">
        <f t="shared" si="341"/>
        <v>1</v>
      </c>
      <c r="AF463" s="33">
        <f t="shared" si="342"/>
        <v>1</v>
      </c>
      <c r="AG463" s="33">
        <f t="shared" si="343"/>
        <v>0</v>
      </c>
      <c r="AH463" s="38">
        <f t="shared" si="344"/>
        <v>1</v>
      </c>
      <c r="AI463" s="33">
        <f t="shared" si="345"/>
        <v>1</v>
      </c>
      <c r="AJ463" s="39">
        <f t="shared" si="346"/>
        <v>1</v>
      </c>
      <c r="AK463" s="43">
        <f t="shared" si="347"/>
        <v>1</v>
      </c>
      <c r="AL463" s="4">
        <f t="shared" si="362"/>
        <v>22.989999999999782</v>
      </c>
      <c r="AM463" s="4">
        <f t="shared" si="363"/>
        <v>19.636052116532937</v>
      </c>
      <c r="AN463" s="4">
        <f t="shared" si="364"/>
        <v>19.636052116532937</v>
      </c>
      <c r="AO463" s="4">
        <f t="shared" si="365"/>
        <v>-14.050000000000182</v>
      </c>
      <c r="AP463" s="4">
        <f t="shared" si="366"/>
        <v>17.403947883467026</v>
      </c>
      <c r="AQ463" s="4">
        <f t="shared" si="367"/>
        <v>14.050000000000182</v>
      </c>
      <c r="AR463" s="4">
        <f t="shared" si="348"/>
        <v>10.769999999999982</v>
      </c>
      <c r="AS463">
        <f t="shared" si="368"/>
        <v>19.636052116532937</v>
      </c>
      <c r="AT463" s="6">
        <f t="shared" si="369"/>
        <v>0</v>
      </c>
      <c r="AU463" s="4">
        <f t="shared" si="370"/>
        <v>8.9279234234803226</v>
      </c>
      <c r="AV463" s="4">
        <f t="shared" si="371"/>
        <v>14.313314152235414</v>
      </c>
      <c r="AW463">
        <f t="shared" si="372"/>
        <v>0</v>
      </c>
      <c r="AX463">
        <f t="shared" si="373"/>
        <v>0</v>
      </c>
      <c r="AY463">
        <f t="shared" si="374"/>
        <v>0</v>
      </c>
      <c r="AZ463" s="4">
        <f t="shared" si="349"/>
        <v>6.94</v>
      </c>
      <c r="BA463" s="4">
        <f t="shared" si="375"/>
        <v>1879.5550000000019</v>
      </c>
      <c r="BB463" s="4">
        <f t="shared" si="350"/>
        <v>1772.5216666666799</v>
      </c>
      <c r="BC463" s="4">
        <f t="shared" si="351"/>
        <v>861.54000000000019</v>
      </c>
      <c r="BE463"/>
      <c r="BG463" s="6"/>
      <c r="BM463">
        <f t="shared" si="352"/>
        <v>1</v>
      </c>
    </row>
    <row r="464" spans="1:65" x14ac:dyDescent="0.25">
      <c r="A464">
        <v>2051</v>
      </c>
      <c r="B464" s="1">
        <v>44155</v>
      </c>
      <c r="C464" s="2">
        <v>3579.31</v>
      </c>
      <c r="D464" s="2">
        <v>3581.23</v>
      </c>
      <c r="E464" s="2">
        <v>3556.85</v>
      </c>
      <c r="F464" s="2">
        <v>3557.54</v>
      </c>
      <c r="G464" s="2">
        <v>4218970000</v>
      </c>
      <c r="H464" s="2">
        <f t="shared" si="353"/>
        <v>24.397989990069956</v>
      </c>
      <c r="I464" s="2">
        <f t="shared" si="354"/>
        <v>3477.8419999999996</v>
      </c>
      <c r="J464" s="2">
        <f>_xlfn.STDEV.S(D464:E473)</f>
        <v>35.48843391644813</v>
      </c>
      <c r="K464" s="2">
        <f t="shared" si="356"/>
        <v>-2.5599999999999454</v>
      </c>
      <c r="L464" s="18">
        <v>0.16259999999999999</v>
      </c>
      <c r="M464" s="19">
        <v>24.838239600011534</v>
      </c>
      <c r="N464" s="4">
        <f t="shared" si="329"/>
        <v>25.019999999999982</v>
      </c>
      <c r="O464" s="4">
        <f t="shared" si="357"/>
        <v>52.79699999999989</v>
      </c>
      <c r="P464" s="4">
        <f t="shared" si="330"/>
        <v>17.245796992481207</v>
      </c>
      <c r="Q464" s="4">
        <f t="shared" si="358"/>
        <v>7.3134920000000028</v>
      </c>
      <c r="R464" s="18">
        <f t="shared" si="331"/>
        <v>3597.9798496240601</v>
      </c>
      <c r="S464" s="2">
        <f t="shared" si="332"/>
        <v>40.439849624060116</v>
      </c>
      <c r="T464" s="22">
        <f t="shared" si="333"/>
        <v>0</v>
      </c>
      <c r="U464" s="29">
        <f t="shared" si="334"/>
        <v>3581.8290869014086</v>
      </c>
      <c r="V464" s="30">
        <f t="shared" si="335"/>
        <v>24.289086901408609</v>
      </c>
      <c r="W464" s="31">
        <f t="shared" si="359"/>
        <v>0</v>
      </c>
      <c r="X464" s="35">
        <f t="shared" si="336"/>
        <v>3562.624133333331</v>
      </c>
      <c r="Y464" s="30">
        <f t="shared" si="337"/>
        <v>5.0841333333310104</v>
      </c>
      <c r="Z464" s="31">
        <f t="shared" si="360"/>
        <v>1</v>
      </c>
      <c r="AA464" s="29">
        <f t="shared" si="338"/>
        <v>3579.1403934018776</v>
      </c>
      <c r="AB464" s="30">
        <f t="shared" si="339"/>
        <v>21.600393401877682</v>
      </c>
      <c r="AC464" s="31">
        <f t="shared" si="361"/>
        <v>1</v>
      </c>
      <c r="AD464" s="32">
        <f t="shared" si="340"/>
        <v>1</v>
      </c>
      <c r="AE464" s="33">
        <f t="shared" si="341"/>
        <v>1</v>
      </c>
      <c r="AF464" s="33">
        <f t="shared" si="342"/>
        <v>1</v>
      </c>
      <c r="AG464" s="33">
        <f t="shared" si="343"/>
        <v>0</v>
      </c>
      <c r="AH464" s="38">
        <f t="shared" si="344"/>
        <v>1</v>
      </c>
      <c r="AI464" s="33">
        <f t="shared" si="345"/>
        <v>1</v>
      </c>
      <c r="AJ464" s="39">
        <f t="shared" si="346"/>
        <v>1</v>
      </c>
      <c r="AK464" s="43">
        <f t="shared" si="347"/>
        <v>1</v>
      </c>
      <c r="AL464" s="4">
        <f t="shared" si="362"/>
        <v>1.9200000000000728</v>
      </c>
      <c r="AM464" s="4">
        <f t="shared" si="363"/>
        <v>2.0896065981223728</v>
      </c>
      <c r="AN464" s="4">
        <f t="shared" si="364"/>
        <v>1.9200000000000728</v>
      </c>
      <c r="AO464" s="4">
        <f t="shared" si="365"/>
        <v>-22.460000000000036</v>
      </c>
      <c r="AP464" s="4">
        <f t="shared" si="366"/>
        <v>22.290393401877736</v>
      </c>
      <c r="AQ464" s="4">
        <f t="shared" si="367"/>
        <v>22.290393401877736</v>
      </c>
      <c r="AR464" s="4">
        <f t="shared" si="348"/>
        <v>21.769999999999982</v>
      </c>
      <c r="AS464">
        <f t="shared" si="368"/>
        <v>22.290393401877736</v>
      </c>
      <c r="AT464" s="6">
        <f t="shared" si="369"/>
        <v>0</v>
      </c>
      <c r="AU464" s="4">
        <f t="shared" si="370"/>
        <v>4.4902440087119722</v>
      </c>
      <c r="AV464" s="4">
        <f t="shared" si="371"/>
        <v>3.3682396000115515</v>
      </c>
      <c r="AW464">
        <f t="shared" si="372"/>
        <v>0</v>
      </c>
      <c r="AX464">
        <f t="shared" si="373"/>
        <v>0</v>
      </c>
      <c r="AY464">
        <f t="shared" si="374"/>
        <v>0</v>
      </c>
      <c r="AZ464" s="4">
        <f t="shared" si="349"/>
        <v>6.94</v>
      </c>
      <c r="BA464" s="4">
        <f t="shared" si="375"/>
        <v>1872.6150000000018</v>
      </c>
      <c r="BB464" s="4">
        <f t="shared" si="350"/>
        <v>1765.5816666666799</v>
      </c>
      <c r="BC464" s="4">
        <f t="shared" si="351"/>
        <v>866.53600000000006</v>
      </c>
      <c r="BE464"/>
      <c r="BG464" s="6"/>
      <c r="BM464">
        <f t="shared" si="352"/>
        <v>1</v>
      </c>
    </row>
    <row r="465" spans="1:65" x14ac:dyDescent="0.25">
      <c r="A465">
        <v>2050</v>
      </c>
      <c r="B465" s="1">
        <v>44154</v>
      </c>
      <c r="C465" s="2">
        <v>3559.41</v>
      </c>
      <c r="D465" s="2">
        <v>3585.22</v>
      </c>
      <c r="E465" s="2">
        <v>3543.84</v>
      </c>
      <c r="F465" s="2">
        <v>3581.87</v>
      </c>
      <c r="G465" s="2">
        <v>4347200000</v>
      </c>
      <c r="H465" s="2">
        <f t="shared" si="353"/>
        <v>32.50014429027793</v>
      </c>
      <c r="I465" s="2">
        <f t="shared" si="354"/>
        <v>3472.1214999999997</v>
      </c>
      <c r="J465" s="2">
        <f t="shared" si="355"/>
        <v>42.388331919229095</v>
      </c>
      <c r="K465" s="2">
        <f t="shared" si="356"/>
        <v>-8.3800000000001091</v>
      </c>
      <c r="L465" s="18">
        <v>0.15305000000000002</v>
      </c>
      <c r="M465" s="19">
        <v>23.287510791817141</v>
      </c>
      <c r="N465" s="4">
        <f t="shared" si="329"/>
        <v>41.379999999999654</v>
      </c>
      <c r="O465" s="4">
        <f t="shared" si="357"/>
        <v>54.01899999999987</v>
      </c>
      <c r="P465" s="4">
        <f t="shared" si="330"/>
        <v>16.109849624060157</v>
      </c>
      <c r="Q465" s="4">
        <f t="shared" si="358"/>
        <v>6.4591971830985928</v>
      </c>
      <c r="R465" s="18">
        <f t="shared" si="331"/>
        <v>3582.4111729323308</v>
      </c>
      <c r="S465" s="2">
        <f t="shared" si="332"/>
        <v>0.54117293233093733</v>
      </c>
      <c r="T465" s="22">
        <f t="shared" si="333"/>
        <v>1</v>
      </c>
      <c r="U465" s="29">
        <f t="shared" si="334"/>
        <v>3561.549865704334</v>
      </c>
      <c r="V465" s="30">
        <f t="shared" si="335"/>
        <v>20.320134295665866</v>
      </c>
      <c r="W465" s="31">
        <f t="shared" si="359"/>
        <v>1</v>
      </c>
      <c r="X465" s="35">
        <f t="shared" si="336"/>
        <v>3561.3606666666601</v>
      </c>
      <c r="Y465" s="30">
        <f t="shared" si="337"/>
        <v>20.509333333339782</v>
      </c>
      <c r="Z465" s="31">
        <f t="shared" si="360"/>
        <v>1</v>
      </c>
      <c r="AA465" s="29">
        <f t="shared" si="338"/>
        <v>3561.5233778390593</v>
      </c>
      <c r="AB465" s="30">
        <f t="shared" si="339"/>
        <v>20.346622160940569</v>
      </c>
      <c r="AC465" s="31">
        <f t="shared" si="361"/>
        <v>1</v>
      </c>
      <c r="AD465" s="32">
        <f t="shared" si="340"/>
        <v>1</v>
      </c>
      <c r="AE465" s="33">
        <f t="shared" si="341"/>
        <v>0</v>
      </c>
      <c r="AF465" s="33">
        <f t="shared" si="342"/>
        <v>0</v>
      </c>
      <c r="AG465" s="33">
        <f t="shared" si="343"/>
        <v>0</v>
      </c>
      <c r="AH465" s="38">
        <f t="shared" si="344"/>
        <v>1</v>
      </c>
      <c r="AI465" s="33">
        <f t="shared" si="345"/>
        <v>1</v>
      </c>
      <c r="AJ465" s="39">
        <f t="shared" si="346"/>
        <v>1</v>
      </c>
      <c r="AK465" s="43">
        <f t="shared" si="347"/>
        <v>1</v>
      </c>
      <c r="AL465" s="4">
        <f t="shared" si="362"/>
        <v>25.809999999999945</v>
      </c>
      <c r="AM465" s="4">
        <f t="shared" si="363"/>
        <v>23.696622160940478</v>
      </c>
      <c r="AN465" s="4">
        <f t="shared" si="364"/>
        <v>23.696622160940478</v>
      </c>
      <c r="AO465" s="4">
        <f t="shared" si="365"/>
        <v>-15.569999999999709</v>
      </c>
      <c r="AP465" s="4">
        <f t="shared" si="366"/>
        <v>17.683377839059176</v>
      </c>
      <c r="AQ465" s="4">
        <f t="shared" si="367"/>
        <v>15.569999999999709</v>
      </c>
      <c r="AR465" s="4">
        <f t="shared" si="348"/>
        <v>22.460000000000036</v>
      </c>
      <c r="AS465">
        <f t="shared" si="368"/>
        <v>23.696622160940478</v>
      </c>
      <c r="AT465" s="6">
        <f t="shared" si="369"/>
        <v>0</v>
      </c>
      <c r="AU465" s="4">
        <f t="shared" si="370"/>
        <v>5.371173610090473</v>
      </c>
      <c r="AV465" s="4">
        <f t="shared" si="371"/>
        <v>1.1275107918171046</v>
      </c>
      <c r="AW465">
        <f t="shared" si="372"/>
        <v>0</v>
      </c>
      <c r="AX465">
        <f t="shared" si="373"/>
        <v>0</v>
      </c>
      <c r="AY465">
        <f t="shared" si="374"/>
        <v>0</v>
      </c>
      <c r="AZ465" s="4">
        <f t="shared" si="349"/>
        <v>6.94</v>
      </c>
      <c r="BA465" s="4">
        <f t="shared" si="375"/>
        <v>1865.6750000000018</v>
      </c>
      <c r="BB465" s="4">
        <f t="shared" si="350"/>
        <v>1758.6416666666798</v>
      </c>
      <c r="BC465" s="4">
        <f t="shared" si="351"/>
        <v>858.57599999999979</v>
      </c>
      <c r="BE465"/>
      <c r="BG465" s="6"/>
      <c r="BM465">
        <f t="shared" si="352"/>
        <v>1</v>
      </c>
    </row>
    <row r="466" spans="1:65" x14ac:dyDescent="0.25">
      <c r="A466">
        <v>2049</v>
      </c>
      <c r="B466" s="1">
        <v>44153</v>
      </c>
      <c r="C466" s="2">
        <v>3612.09</v>
      </c>
      <c r="D466" s="2">
        <v>3619.09</v>
      </c>
      <c r="E466" s="2">
        <v>3567.33</v>
      </c>
      <c r="F466" s="2">
        <v>3567.79</v>
      </c>
      <c r="G466" s="2">
        <v>5274450000</v>
      </c>
      <c r="H466" s="2">
        <f t="shared" si="353"/>
        <v>42.003397217103505</v>
      </c>
      <c r="I466" s="2">
        <f t="shared" si="354"/>
        <v>3466.0759999999996</v>
      </c>
      <c r="J466" s="2">
        <f t="shared" si="355"/>
        <v>46.62608913924749</v>
      </c>
      <c r="K466" s="2">
        <f t="shared" si="356"/>
        <v>2.5599999999999454</v>
      </c>
      <c r="L466" s="18">
        <v>0.16420000000000001</v>
      </c>
      <c r="M466" s="19">
        <v>25.276344148722568</v>
      </c>
      <c r="N466" s="4">
        <f t="shared" si="329"/>
        <v>51.760000000000218</v>
      </c>
      <c r="O466" s="4">
        <f t="shared" si="357"/>
        <v>58.441999999999915</v>
      </c>
      <c r="P466" s="4">
        <f t="shared" si="330"/>
        <v>14.621172932330838</v>
      </c>
      <c r="Q466" s="4">
        <f t="shared" si="358"/>
        <v>5.4868351393188872</v>
      </c>
      <c r="R466" s="18">
        <f t="shared" si="331"/>
        <v>3622.9479022556393</v>
      </c>
      <c r="S466" s="2">
        <f t="shared" si="332"/>
        <v>55.157902255639328</v>
      </c>
      <c r="T466" s="22">
        <f t="shared" si="333"/>
        <v>0</v>
      </c>
      <c r="U466" s="29">
        <f t="shared" si="334"/>
        <v>3613.8763349303408</v>
      </c>
      <c r="V466" s="30">
        <f t="shared" si="335"/>
        <v>46.086334930340854</v>
      </c>
      <c r="W466" s="31">
        <f t="shared" si="359"/>
        <v>0</v>
      </c>
      <c r="X466" s="35">
        <f t="shared" si="336"/>
        <v>3615.1552000000011</v>
      </c>
      <c r="Y466" s="30">
        <f t="shared" si="337"/>
        <v>47.365200000001096</v>
      </c>
      <c r="Z466" s="31">
        <f t="shared" si="360"/>
        <v>0</v>
      </c>
      <c r="AA466" s="29">
        <f t="shared" si="338"/>
        <v>3614.0553760400931</v>
      </c>
      <c r="AB466" s="30">
        <f t="shared" si="339"/>
        <v>46.265376040093088</v>
      </c>
      <c r="AC466" s="31">
        <f t="shared" si="361"/>
        <v>0</v>
      </c>
      <c r="AD466" s="32">
        <f t="shared" si="340"/>
        <v>-1</v>
      </c>
      <c r="AE466" s="33">
        <f t="shared" si="341"/>
        <v>-1</v>
      </c>
      <c r="AF466" s="33">
        <f t="shared" si="342"/>
        <v>0</v>
      </c>
      <c r="AG466" s="33">
        <f t="shared" si="343"/>
        <v>0</v>
      </c>
      <c r="AH466" s="38">
        <f t="shared" si="344"/>
        <v>-1</v>
      </c>
      <c r="AI466" s="33">
        <f t="shared" si="345"/>
        <v>-1</v>
      </c>
      <c r="AJ466" s="39">
        <f t="shared" si="346"/>
        <v>-1</v>
      </c>
      <c r="AK466" s="43">
        <f t="shared" si="347"/>
        <v>-1</v>
      </c>
      <c r="AL466" s="4">
        <f t="shared" si="362"/>
        <v>7</v>
      </c>
      <c r="AM466" s="4">
        <f t="shared" si="363"/>
        <v>5.0346239599070941</v>
      </c>
      <c r="AN466" s="4">
        <f t="shared" si="364"/>
        <v>5.0346239599070941</v>
      </c>
      <c r="AO466" s="4">
        <f t="shared" si="365"/>
        <v>-44.760000000000218</v>
      </c>
      <c r="AP466" s="4">
        <f t="shared" si="366"/>
        <v>46.725376040093124</v>
      </c>
      <c r="AQ466" s="4">
        <f t="shared" si="367"/>
        <v>44.760000000000218</v>
      </c>
      <c r="AR466" s="4">
        <f t="shared" si="348"/>
        <v>44.300000000000182</v>
      </c>
      <c r="AS466">
        <f t="shared" si="368"/>
        <v>44.760000000000218</v>
      </c>
      <c r="AT466" s="6">
        <f t="shared" si="369"/>
        <v>1</v>
      </c>
      <c r="AU466" s="4">
        <f t="shared" si="370"/>
        <v>-17.660109931256891</v>
      </c>
      <c r="AV466" s="4">
        <f t="shared" si="371"/>
        <v>-18.723655851277613</v>
      </c>
      <c r="AW466">
        <f t="shared" si="372"/>
        <v>1</v>
      </c>
      <c r="AX466">
        <f t="shared" si="373"/>
        <v>0</v>
      </c>
      <c r="AY466">
        <f t="shared" si="374"/>
        <v>0</v>
      </c>
      <c r="AZ466" s="4">
        <f t="shared" si="349"/>
        <v>-3.9100000000000006</v>
      </c>
      <c r="BA466" s="4">
        <f t="shared" si="375"/>
        <v>1858.7350000000017</v>
      </c>
      <c r="BB466" s="4">
        <f t="shared" si="350"/>
        <v>1751.7016666666798</v>
      </c>
      <c r="BC466" s="4">
        <f t="shared" si="351"/>
        <v>879.64799999999991</v>
      </c>
      <c r="BE466"/>
      <c r="BG466" s="6"/>
      <c r="BM466">
        <f t="shared" si="352"/>
        <v>1</v>
      </c>
    </row>
    <row r="467" spans="1:65" x14ac:dyDescent="0.25">
      <c r="A467">
        <v>2048</v>
      </c>
      <c r="B467" s="1">
        <v>44152</v>
      </c>
      <c r="C467" s="2">
        <v>3610.31</v>
      </c>
      <c r="D467" s="2">
        <v>3623.11</v>
      </c>
      <c r="E467" s="2">
        <v>3588.68</v>
      </c>
      <c r="F467" s="2">
        <v>3609.53</v>
      </c>
      <c r="G467" s="2">
        <v>4799570000</v>
      </c>
      <c r="H467" s="2">
        <f t="shared" si="353"/>
        <v>60.91109970914804</v>
      </c>
      <c r="I467" s="2">
        <f t="shared" si="354"/>
        <v>3457.4669999999996</v>
      </c>
      <c r="J467" s="2">
        <f t="shared" si="355"/>
        <v>58.599867962847455</v>
      </c>
      <c r="K467" s="2">
        <f t="shared" si="356"/>
        <v>-16.599999999999909</v>
      </c>
      <c r="L467" s="18">
        <v>0.15234999999999999</v>
      </c>
      <c r="M467" s="19">
        <v>23.565121798907242</v>
      </c>
      <c r="N467" s="4">
        <f t="shared" si="329"/>
        <v>38.230000000000018</v>
      </c>
      <c r="O467" s="4">
        <f t="shared" si="357"/>
        <v>64.974999999999909</v>
      </c>
      <c r="P467" s="4">
        <f t="shared" si="330"/>
        <v>13.417902255639106</v>
      </c>
      <c r="Q467" s="4">
        <f t="shared" si="358"/>
        <v>4.5803459752322011</v>
      </c>
      <c r="R467" s="18">
        <f t="shared" si="331"/>
        <v>3638.1587368421051</v>
      </c>
      <c r="S467" s="2">
        <f t="shared" si="332"/>
        <v>28.6287368421049</v>
      </c>
      <c r="T467" s="22">
        <f t="shared" si="333"/>
        <v>1</v>
      </c>
      <c r="U467" s="29">
        <f t="shared" si="334"/>
        <v>3611.5601059389669</v>
      </c>
      <c r="V467" s="30">
        <f t="shared" si="335"/>
        <v>2.0301059389666989</v>
      </c>
      <c r="W467" s="31">
        <f t="shared" si="359"/>
        <v>1</v>
      </c>
      <c r="X467" s="35">
        <f t="shared" si="336"/>
        <v>3624.6336000000083</v>
      </c>
      <c r="Y467" s="30">
        <f t="shared" si="337"/>
        <v>15.1036000000081</v>
      </c>
      <c r="Z467" s="31">
        <f t="shared" si="360"/>
        <v>1</v>
      </c>
      <c r="AA467" s="29">
        <f t="shared" si="338"/>
        <v>3613.3903951075126</v>
      </c>
      <c r="AB467" s="30">
        <f t="shared" si="339"/>
        <v>3.8603951075124314</v>
      </c>
      <c r="AC467" s="31">
        <f t="shared" si="361"/>
        <v>1</v>
      </c>
      <c r="AD467" s="32">
        <f t="shared" si="340"/>
        <v>1</v>
      </c>
      <c r="AE467" s="33">
        <f t="shared" si="341"/>
        <v>1</v>
      </c>
      <c r="AF467" s="33">
        <f t="shared" si="342"/>
        <v>0</v>
      </c>
      <c r="AG467" s="33">
        <f t="shared" si="343"/>
        <v>0</v>
      </c>
      <c r="AH467" s="38">
        <f t="shared" si="344"/>
        <v>1</v>
      </c>
      <c r="AI467" s="33">
        <f t="shared" si="345"/>
        <v>1</v>
      </c>
      <c r="AJ467" s="39">
        <f t="shared" si="346"/>
        <v>1</v>
      </c>
      <c r="AK467" s="43">
        <f t="shared" si="347"/>
        <v>0</v>
      </c>
      <c r="AL467" s="4">
        <f t="shared" si="362"/>
        <v>12.800000000000182</v>
      </c>
      <c r="AM467" s="4">
        <f t="shared" si="363"/>
        <v>9.7196048924874958</v>
      </c>
      <c r="AN467" s="4">
        <f t="shared" si="364"/>
        <v>9.7196048924874958</v>
      </c>
      <c r="AO467" s="4">
        <f t="shared" si="365"/>
        <v>-21.630000000000109</v>
      </c>
      <c r="AP467" s="4">
        <f t="shared" si="366"/>
        <v>24.710395107512795</v>
      </c>
      <c r="AQ467" s="4">
        <f t="shared" si="367"/>
        <v>21.630000000000109</v>
      </c>
      <c r="AR467" s="4">
        <f t="shared" si="348"/>
        <v>0.77999999999974534</v>
      </c>
      <c r="AS467">
        <f t="shared" si="368"/>
        <v>21.630000000000109</v>
      </c>
      <c r="AT467" s="6">
        <f t="shared" si="369"/>
        <v>0</v>
      </c>
      <c r="AU467" s="4">
        <f t="shared" si="370"/>
        <v>12.094399510832865</v>
      </c>
      <c r="AV467" s="4">
        <f t="shared" si="371"/>
        <v>23.085121798907497</v>
      </c>
      <c r="AW467">
        <f t="shared" si="372"/>
        <v>0</v>
      </c>
      <c r="AX467">
        <f t="shared" si="373"/>
        <v>0</v>
      </c>
      <c r="AY467">
        <f t="shared" si="374"/>
        <v>0</v>
      </c>
      <c r="AZ467" s="4">
        <f t="shared" si="349"/>
        <v>6.94</v>
      </c>
      <c r="BA467" s="4">
        <f t="shared" si="375"/>
        <v>1862.6450000000018</v>
      </c>
      <c r="BB467" s="4">
        <f t="shared" si="350"/>
        <v>1755.6116666666799</v>
      </c>
      <c r="BC467" s="4">
        <f t="shared" si="351"/>
        <v>878.93600000000004</v>
      </c>
      <c r="BE467"/>
      <c r="BG467" s="6"/>
      <c r="BM467">
        <f t="shared" si="352"/>
        <v>1</v>
      </c>
    </row>
    <row r="468" spans="1:65" x14ac:dyDescent="0.25">
      <c r="A468">
        <v>2047</v>
      </c>
      <c r="B468" s="1">
        <v>44151</v>
      </c>
      <c r="C468" s="2">
        <v>3600.16</v>
      </c>
      <c r="D468" s="2">
        <v>3628.51</v>
      </c>
      <c r="E468" s="2">
        <v>3600.16</v>
      </c>
      <c r="F468" s="2">
        <v>3626.91</v>
      </c>
      <c r="G468" s="2">
        <v>5281980000</v>
      </c>
      <c r="H468" s="2">
        <f t="shared" si="353"/>
        <v>83.875252534807771</v>
      </c>
      <c r="I468" s="2">
        <f t="shared" si="354"/>
        <v>3448.9205000000002</v>
      </c>
      <c r="J468" s="2">
        <f t="shared" si="355"/>
        <v>78.613279933113745</v>
      </c>
      <c r="K468" s="2">
        <f t="shared" si="356"/>
        <v>15.009999999999764</v>
      </c>
      <c r="L468" s="18">
        <v>0.1918</v>
      </c>
      <c r="M468" s="19">
        <v>29.325564792028675</v>
      </c>
      <c r="N468" s="4">
        <f t="shared" si="329"/>
        <v>43.360000000000127</v>
      </c>
      <c r="O468" s="4">
        <f t="shared" si="357"/>
        <v>69.076999999999913</v>
      </c>
      <c r="P468" s="4">
        <f t="shared" si="330"/>
        <v>11.248736842105272</v>
      </c>
      <c r="Q468" s="4">
        <f t="shared" si="358"/>
        <v>3.2053998435054791</v>
      </c>
      <c r="R468" s="18">
        <f t="shared" si="331"/>
        <v>3593.9363383458649</v>
      </c>
      <c r="S468" s="2">
        <f t="shared" si="332"/>
        <v>32.973661654134958</v>
      </c>
      <c r="T468" s="22">
        <f t="shared" si="333"/>
        <v>0</v>
      </c>
      <c r="U468" s="29">
        <f t="shared" si="334"/>
        <v>3600.7353045999998</v>
      </c>
      <c r="V468" s="30">
        <f t="shared" si="335"/>
        <v>26.174695400000019</v>
      </c>
      <c r="W468" s="31">
        <f t="shared" si="359"/>
        <v>1</v>
      </c>
      <c r="X468" s="35">
        <f t="shared" si="336"/>
        <v>3595.7935999999972</v>
      </c>
      <c r="Y468" s="30">
        <f t="shared" si="337"/>
        <v>31.116400000002614</v>
      </c>
      <c r="Z468" s="31">
        <f t="shared" si="360"/>
        <v>0</v>
      </c>
      <c r="AA468" s="29">
        <f t="shared" si="338"/>
        <v>3600.0434659559996</v>
      </c>
      <c r="AB468" s="30">
        <f t="shared" si="339"/>
        <v>26.866534044000218</v>
      </c>
      <c r="AC468" s="31">
        <f t="shared" si="361"/>
        <v>1</v>
      </c>
      <c r="AD468" s="32">
        <f t="shared" si="340"/>
        <v>1</v>
      </c>
      <c r="AE468" s="33">
        <f t="shared" si="341"/>
        <v>0</v>
      </c>
      <c r="AF468" s="33">
        <f t="shared" si="342"/>
        <v>0</v>
      </c>
      <c r="AG468" s="33">
        <f t="shared" si="343"/>
        <v>0</v>
      </c>
      <c r="AH468" s="38">
        <f t="shared" si="344"/>
        <v>1</v>
      </c>
      <c r="AI468" s="33">
        <f t="shared" si="345"/>
        <v>0</v>
      </c>
      <c r="AJ468" s="39">
        <f t="shared" si="346"/>
        <v>1</v>
      </c>
      <c r="AK468" s="43">
        <f t="shared" si="347"/>
        <v>0</v>
      </c>
      <c r="AL468" s="4">
        <f t="shared" si="362"/>
        <v>28.350000000000364</v>
      </c>
      <c r="AM468" s="4">
        <f t="shared" si="363"/>
        <v>28.466534044000582</v>
      </c>
      <c r="AN468" s="4">
        <f t="shared" si="364"/>
        <v>28.350000000000364</v>
      </c>
      <c r="AO468" s="4">
        <f t="shared" si="365"/>
        <v>0</v>
      </c>
      <c r="AP468" s="4">
        <f t="shared" si="366"/>
        <v>-0.11653404400021827</v>
      </c>
      <c r="AQ468" s="4">
        <f t="shared" si="367"/>
        <v>0.11653404400021827</v>
      </c>
      <c r="AR468" s="4">
        <f t="shared" si="348"/>
        <v>26.75</v>
      </c>
      <c r="AS468">
        <f t="shared" si="368"/>
        <v>28.350000000000364</v>
      </c>
      <c r="AT468" s="6">
        <f t="shared" si="369"/>
        <v>0</v>
      </c>
      <c r="AU468" s="4">
        <f t="shared" si="370"/>
        <v>7.6016741286359633</v>
      </c>
      <c r="AV468" s="4">
        <f t="shared" si="371"/>
        <v>2.8755647920286753</v>
      </c>
      <c r="AW468">
        <f t="shared" si="372"/>
        <v>0</v>
      </c>
      <c r="AX468">
        <f t="shared" si="373"/>
        <v>0</v>
      </c>
      <c r="AY468">
        <f t="shared" si="374"/>
        <v>0</v>
      </c>
      <c r="AZ468" s="4">
        <f t="shared" si="349"/>
        <v>6.94</v>
      </c>
      <c r="BA468" s="4">
        <f t="shared" si="375"/>
        <v>1855.7050000000017</v>
      </c>
      <c r="BB468" s="4">
        <f t="shared" si="350"/>
        <v>1750.9850000000131</v>
      </c>
      <c r="BC468" s="4">
        <f t="shared" si="351"/>
        <v>874.87599999999975</v>
      </c>
      <c r="BE468"/>
      <c r="BG468" s="6"/>
      <c r="BM468">
        <f t="shared" si="352"/>
        <v>1</v>
      </c>
    </row>
    <row r="469" spans="1:65" x14ac:dyDescent="0.25">
      <c r="A469">
        <v>2046</v>
      </c>
      <c r="B469" s="1">
        <v>44148</v>
      </c>
      <c r="C469" s="2">
        <v>3552.57</v>
      </c>
      <c r="D469" s="2">
        <v>3593.66</v>
      </c>
      <c r="E469" s="2">
        <v>3552.57</v>
      </c>
      <c r="F469" s="2">
        <v>3585.15</v>
      </c>
      <c r="G469" s="2">
        <v>4709670000</v>
      </c>
      <c r="H469" s="2">
        <f t="shared" si="353"/>
        <v>102.30325423845414</v>
      </c>
      <c r="I469" s="2">
        <f t="shared" si="354"/>
        <v>3443.5954999999994</v>
      </c>
      <c r="J469" s="2">
        <f t="shared" si="355"/>
        <v>97.361323624397883</v>
      </c>
      <c r="K469" s="2">
        <f t="shared" si="356"/>
        <v>15.559999999999945</v>
      </c>
      <c r="L469" s="18">
        <v>0.20725000000000002</v>
      </c>
      <c r="M469" s="19">
        <v>31.262325329248981</v>
      </c>
      <c r="N469" s="4">
        <f t="shared" si="329"/>
        <v>56.649999999999636</v>
      </c>
      <c r="O469" s="4">
        <f t="shared" si="357"/>
        <v>70.758999999999872</v>
      </c>
      <c r="P469" s="4">
        <f t="shared" si="330"/>
        <v>8.7863383458646709</v>
      </c>
      <c r="Q469" s="4">
        <f t="shared" si="358"/>
        <v>1.4751400000000039</v>
      </c>
      <c r="R469" s="18">
        <f t="shared" si="331"/>
        <v>3542.8798571428574</v>
      </c>
      <c r="S469" s="2">
        <f t="shared" si="332"/>
        <v>42.270142857142673</v>
      </c>
      <c r="T469" s="22">
        <f t="shared" si="333"/>
        <v>0</v>
      </c>
      <c r="U469" s="29">
        <f t="shared" si="334"/>
        <v>3552.7122779812207</v>
      </c>
      <c r="V469" s="30">
        <f t="shared" si="335"/>
        <v>32.437722018779368</v>
      </c>
      <c r="W469" s="31">
        <f t="shared" si="359"/>
        <v>0</v>
      </c>
      <c r="X469" s="35">
        <f t="shared" si="336"/>
        <v>3552.6706666666669</v>
      </c>
      <c r="Y469" s="30">
        <f t="shared" si="337"/>
        <v>32.479333333333216</v>
      </c>
      <c r="Z469" s="31">
        <f t="shared" si="360"/>
        <v>0</v>
      </c>
      <c r="AA469" s="29">
        <f t="shared" si="338"/>
        <v>3552.7064523971831</v>
      </c>
      <c r="AB469" s="30">
        <f t="shared" si="339"/>
        <v>32.443547602817034</v>
      </c>
      <c r="AC469" s="31">
        <f t="shared" si="361"/>
        <v>0</v>
      </c>
      <c r="AD469" s="32">
        <f t="shared" si="340"/>
        <v>-1</v>
      </c>
      <c r="AE469" s="33">
        <f t="shared" si="341"/>
        <v>0</v>
      </c>
      <c r="AF469" s="33">
        <f t="shared" si="342"/>
        <v>0</v>
      </c>
      <c r="AG469" s="33">
        <f t="shared" si="343"/>
        <v>0</v>
      </c>
      <c r="AH469" s="38">
        <f t="shared" si="344"/>
        <v>-1</v>
      </c>
      <c r="AI469" s="33">
        <f t="shared" si="345"/>
        <v>-1</v>
      </c>
      <c r="AJ469" s="39">
        <f t="shared" si="346"/>
        <v>-1</v>
      </c>
      <c r="AK469" s="43">
        <f t="shared" si="347"/>
        <v>-1</v>
      </c>
      <c r="AL469" s="4">
        <f t="shared" si="362"/>
        <v>41.089999999999691</v>
      </c>
      <c r="AM469" s="4">
        <f t="shared" si="363"/>
        <v>40.953547602816798</v>
      </c>
      <c r="AN469" s="4">
        <f t="shared" si="364"/>
        <v>40.953547602816798</v>
      </c>
      <c r="AO469" s="4">
        <f t="shared" si="365"/>
        <v>0</v>
      </c>
      <c r="AP469" s="4">
        <f t="shared" si="366"/>
        <v>0.13645239718289304</v>
      </c>
      <c r="AQ469" s="4">
        <f t="shared" si="367"/>
        <v>0</v>
      </c>
      <c r="AR469" s="4">
        <f t="shared" si="348"/>
        <v>32.579999999999927</v>
      </c>
      <c r="AS469">
        <f t="shared" si="368"/>
        <v>40.953547602816798</v>
      </c>
      <c r="AT469" s="6">
        <f t="shared" si="369"/>
        <v>1</v>
      </c>
      <c r="AU469" s="4">
        <f t="shared" si="370"/>
        <v>-7.3291158161529992</v>
      </c>
      <c r="AV469" s="4">
        <f t="shared" si="371"/>
        <v>-1.0176746707509465</v>
      </c>
      <c r="AW469">
        <f t="shared" si="372"/>
        <v>1</v>
      </c>
      <c r="AX469">
        <f t="shared" si="373"/>
        <v>0</v>
      </c>
      <c r="AY469">
        <f t="shared" si="374"/>
        <v>0</v>
      </c>
      <c r="AZ469" s="4">
        <f t="shared" si="349"/>
        <v>-3.9100000000000006</v>
      </c>
      <c r="BA469" s="4">
        <f t="shared" si="375"/>
        <v>1848.7650000000017</v>
      </c>
      <c r="BB469" s="4">
        <f t="shared" si="350"/>
        <v>1748.6716666666798</v>
      </c>
      <c r="BC469" s="4">
        <f t="shared" si="351"/>
        <v>855.84000000000015</v>
      </c>
      <c r="BE469"/>
      <c r="BG469" s="6"/>
      <c r="BM469">
        <f t="shared" si="352"/>
        <v>1</v>
      </c>
    </row>
    <row r="470" spans="1:65" x14ac:dyDescent="0.25">
      <c r="A470">
        <v>2045</v>
      </c>
      <c r="B470" s="1">
        <v>44147</v>
      </c>
      <c r="C470" s="2">
        <v>3562.67</v>
      </c>
      <c r="D470" s="2">
        <v>3569.02</v>
      </c>
      <c r="E470" s="2">
        <v>3518.58</v>
      </c>
      <c r="F470" s="2">
        <v>3537.01</v>
      </c>
      <c r="G470" s="2">
        <v>4890120000</v>
      </c>
      <c r="H470" s="2">
        <f t="shared" si="353"/>
        <v>114.95125566468985</v>
      </c>
      <c r="I470" s="2">
        <f t="shared" si="354"/>
        <v>3440.6419999999998</v>
      </c>
      <c r="J470" s="2">
        <f t="shared" si="355"/>
        <v>115.12447295267665</v>
      </c>
      <c r="K470" s="2">
        <f t="shared" si="356"/>
        <v>-9.9899999999997817</v>
      </c>
      <c r="L470" s="18">
        <v>0.19190000000000002</v>
      </c>
      <c r="M470" s="19">
        <v>29.238636336229394</v>
      </c>
      <c r="N470" s="4">
        <f t="shared" si="329"/>
        <v>54.079999999999927</v>
      </c>
      <c r="O470" s="4">
        <f t="shared" si="357"/>
        <v>72.710999999999927</v>
      </c>
      <c r="P470" s="4">
        <f t="shared" si="330"/>
        <v>5.8698571428571498</v>
      </c>
      <c r="Q470" s="4">
        <f t="shared" si="358"/>
        <v>0.36481533646322756</v>
      </c>
      <c r="R470" s="18">
        <f t="shared" si="331"/>
        <v>3576.227804511278</v>
      </c>
      <c r="S470" s="2">
        <f t="shared" si="332"/>
        <v>39.217804511277791</v>
      </c>
      <c r="T470" s="22">
        <f t="shared" si="333"/>
        <v>0</v>
      </c>
      <c r="U470" s="29">
        <f t="shared" si="334"/>
        <v>3562.5735402012383</v>
      </c>
      <c r="V470" s="30">
        <f t="shared" si="335"/>
        <v>25.563540201238084</v>
      </c>
      <c r="W470" s="31">
        <f t="shared" si="359"/>
        <v>1</v>
      </c>
      <c r="X470" s="35">
        <f t="shared" si="336"/>
        <v>3568.8057333333327</v>
      </c>
      <c r="Y470" s="30">
        <f t="shared" si="337"/>
        <v>31.795733333332464</v>
      </c>
      <c r="Z470" s="31">
        <f t="shared" si="360"/>
        <v>0</v>
      </c>
      <c r="AA470" s="29">
        <f t="shared" si="338"/>
        <v>3563.4460472397313</v>
      </c>
      <c r="AB470" s="30">
        <f t="shared" si="339"/>
        <v>26.436047239731124</v>
      </c>
      <c r="AC470" s="31">
        <f t="shared" si="361"/>
        <v>0</v>
      </c>
      <c r="AD470" s="32">
        <f t="shared" si="340"/>
        <v>-1</v>
      </c>
      <c r="AE470" s="33">
        <f t="shared" si="341"/>
        <v>-1</v>
      </c>
      <c r="AF470" s="33">
        <f t="shared" si="342"/>
        <v>-1</v>
      </c>
      <c r="AG470" s="33">
        <f t="shared" si="343"/>
        <v>0</v>
      </c>
      <c r="AH470" s="38">
        <f t="shared" si="344"/>
        <v>-1</v>
      </c>
      <c r="AI470" s="33">
        <f t="shared" si="345"/>
        <v>-1</v>
      </c>
      <c r="AJ470" s="39">
        <f t="shared" si="346"/>
        <v>-1</v>
      </c>
      <c r="AK470" s="43">
        <f t="shared" si="347"/>
        <v>-1</v>
      </c>
      <c r="AL470" s="4">
        <f t="shared" si="362"/>
        <v>6.3499999999999091</v>
      </c>
      <c r="AM470" s="4">
        <f t="shared" si="363"/>
        <v>5.5739527602686394</v>
      </c>
      <c r="AN470" s="4">
        <f t="shared" si="364"/>
        <v>5.5739527602686394</v>
      </c>
      <c r="AO470" s="4">
        <f t="shared" si="365"/>
        <v>-44.090000000000146</v>
      </c>
      <c r="AP470" s="4">
        <f t="shared" si="366"/>
        <v>44.866047239731415</v>
      </c>
      <c r="AQ470" s="4">
        <f t="shared" si="367"/>
        <v>44.090000000000146</v>
      </c>
      <c r="AR470" s="4">
        <f t="shared" si="348"/>
        <v>25.659999999999854</v>
      </c>
      <c r="AS470">
        <f t="shared" si="368"/>
        <v>44.090000000000146</v>
      </c>
      <c r="AT470" s="6">
        <f t="shared" si="369"/>
        <v>1</v>
      </c>
      <c r="AU470" s="4">
        <f t="shared" si="370"/>
        <v>-13.277057487145552</v>
      </c>
      <c r="AV470" s="4">
        <f t="shared" si="371"/>
        <v>3.8786363362295395</v>
      </c>
      <c r="AW470">
        <f t="shared" si="372"/>
        <v>0</v>
      </c>
      <c r="AX470">
        <f t="shared" si="373"/>
        <v>1</v>
      </c>
      <c r="AY470">
        <f t="shared" si="374"/>
        <v>0</v>
      </c>
      <c r="AZ470" s="4">
        <f t="shared" si="349"/>
        <v>-3.9100000000000006</v>
      </c>
      <c r="BA470" s="4">
        <f t="shared" si="375"/>
        <v>1852.6750000000018</v>
      </c>
      <c r="BB470" s="4">
        <f t="shared" si="350"/>
        <v>1752.5816666666799</v>
      </c>
      <c r="BC470" s="4">
        <f t="shared" si="351"/>
        <v>859.88</v>
      </c>
      <c r="BE470"/>
      <c r="BG470" s="6"/>
      <c r="BM470">
        <f t="shared" si="352"/>
        <v>1</v>
      </c>
    </row>
    <row r="471" spans="1:65" x14ac:dyDescent="0.25">
      <c r="A471">
        <v>2044</v>
      </c>
      <c r="B471" s="1">
        <v>44146</v>
      </c>
      <c r="C471" s="2">
        <v>3563.22</v>
      </c>
      <c r="D471" s="2">
        <v>3581.16</v>
      </c>
      <c r="E471" s="2">
        <v>3557</v>
      </c>
      <c r="F471" s="2">
        <v>3572.66</v>
      </c>
      <c r="G471" s="2">
        <v>4609970000</v>
      </c>
      <c r="H471" s="2">
        <f t="shared" si="353"/>
        <v>121.31068589461614</v>
      </c>
      <c r="I471" s="2">
        <f t="shared" si="354"/>
        <v>3435.1945000000001</v>
      </c>
      <c r="J471" s="2">
        <f t="shared" si="355"/>
        <v>121.94209069429115</v>
      </c>
      <c r="K471" s="2">
        <f t="shared" si="356"/>
        <v>17.6899999999996</v>
      </c>
      <c r="L471" s="18">
        <v>0.1772</v>
      </c>
      <c r="M471" s="19">
        <v>26.793863054656171</v>
      </c>
      <c r="N471" s="4">
        <f t="shared" si="329"/>
        <v>35.629999999999654</v>
      </c>
      <c r="O471" s="4">
        <f t="shared" si="357"/>
        <v>75.425999999999931</v>
      </c>
      <c r="P471" s="4">
        <f t="shared" si="330"/>
        <v>3.5678045112781969</v>
      </c>
      <c r="Q471" s="4">
        <f t="shared" si="358"/>
        <v>-0.24733281733745913</v>
      </c>
      <c r="R471" s="18">
        <f t="shared" si="331"/>
        <v>3546.0760075187973</v>
      </c>
      <c r="S471" s="2">
        <f t="shared" si="332"/>
        <v>26.583992481202586</v>
      </c>
      <c r="T471" s="22">
        <f t="shared" si="333"/>
        <v>1</v>
      </c>
      <c r="U471" s="29">
        <f t="shared" si="334"/>
        <v>3562.8333678250774</v>
      </c>
      <c r="V471" s="30">
        <f t="shared" si="335"/>
        <v>9.8266321749224517</v>
      </c>
      <c r="W471" s="31">
        <f t="shared" si="359"/>
        <v>1</v>
      </c>
      <c r="X471" s="35">
        <f t="shared" si="336"/>
        <v>3550.4885333333332</v>
      </c>
      <c r="Y471" s="30">
        <f t="shared" si="337"/>
        <v>22.171466666666674</v>
      </c>
      <c r="Z471" s="31">
        <f t="shared" si="360"/>
        <v>1</v>
      </c>
      <c r="AA471" s="29">
        <f t="shared" si="338"/>
        <v>3561.1050909962332</v>
      </c>
      <c r="AB471" s="30">
        <f t="shared" si="339"/>
        <v>11.554909003766625</v>
      </c>
      <c r="AC471" s="31">
        <f t="shared" si="361"/>
        <v>1</v>
      </c>
      <c r="AD471" s="32">
        <f t="shared" si="340"/>
        <v>1</v>
      </c>
      <c r="AE471" s="33">
        <f t="shared" si="341"/>
        <v>1</v>
      </c>
      <c r="AF471" s="33">
        <f t="shared" si="342"/>
        <v>1</v>
      </c>
      <c r="AG471" s="33">
        <f t="shared" si="343"/>
        <v>0</v>
      </c>
      <c r="AH471" s="38">
        <f t="shared" si="344"/>
        <v>1</v>
      </c>
      <c r="AI471" s="33">
        <f t="shared" si="345"/>
        <v>1</v>
      </c>
      <c r="AJ471" s="39">
        <f t="shared" si="346"/>
        <v>1</v>
      </c>
      <c r="AK471" s="43">
        <f t="shared" si="347"/>
        <v>1</v>
      </c>
      <c r="AL471" s="4">
        <f t="shared" si="362"/>
        <v>17.940000000000055</v>
      </c>
      <c r="AM471" s="4">
        <f t="shared" si="363"/>
        <v>20.054909003766625</v>
      </c>
      <c r="AN471" s="4">
        <f t="shared" si="364"/>
        <v>17.940000000000055</v>
      </c>
      <c r="AO471" s="4">
        <f t="shared" si="365"/>
        <v>-6.2199999999997999</v>
      </c>
      <c r="AP471" s="4">
        <f t="shared" si="366"/>
        <v>4.1050909962332298</v>
      </c>
      <c r="AQ471" s="4">
        <f t="shared" si="367"/>
        <v>4.1050909962332298</v>
      </c>
      <c r="AR471" s="4">
        <f t="shared" si="348"/>
        <v>9.4400000000000546</v>
      </c>
      <c r="AS471">
        <f t="shared" si="368"/>
        <v>17.940000000000055</v>
      </c>
      <c r="AT471" s="6">
        <f t="shared" si="369"/>
        <v>0</v>
      </c>
      <c r="AU471" s="4">
        <f t="shared" si="370"/>
        <v>17.85276835800255</v>
      </c>
      <c r="AV471" s="4">
        <f t="shared" si="371"/>
        <v>17.653863054656117</v>
      </c>
      <c r="AW471">
        <f t="shared" si="372"/>
        <v>0</v>
      </c>
      <c r="AX471">
        <f t="shared" si="373"/>
        <v>0</v>
      </c>
      <c r="AY471">
        <f t="shared" si="374"/>
        <v>0</v>
      </c>
      <c r="AZ471" s="4">
        <f t="shared" si="349"/>
        <v>6.94</v>
      </c>
      <c r="BA471" s="4">
        <f t="shared" si="375"/>
        <v>1856.5850000000019</v>
      </c>
      <c r="BB471" s="4">
        <f t="shared" si="350"/>
        <v>1756.49166666668</v>
      </c>
      <c r="BC471" s="4">
        <f t="shared" si="351"/>
        <v>860.1</v>
      </c>
      <c r="BE471"/>
      <c r="BG471" s="6"/>
      <c r="BM471">
        <f t="shared" si="352"/>
        <v>1</v>
      </c>
    </row>
    <row r="472" spans="1:65" x14ac:dyDescent="0.25">
      <c r="A472">
        <v>2043</v>
      </c>
      <c r="B472" s="1">
        <v>44145</v>
      </c>
      <c r="C472" s="2">
        <v>3543.26</v>
      </c>
      <c r="D472" s="2">
        <v>3557.22</v>
      </c>
      <c r="E472" s="2">
        <v>3511.91</v>
      </c>
      <c r="F472" s="2">
        <v>3545.53</v>
      </c>
      <c r="G472" s="2">
        <v>6024230000</v>
      </c>
      <c r="H472" s="2">
        <f t="shared" si="353"/>
        <v>114.10959342764404</v>
      </c>
      <c r="I472" s="2">
        <f t="shared" si="354"/>
        <v>3432.8069999999998</v>
      </c>
      <c r="J472" s="2">
        <f t="shared" si="355"/>
        <v>119.91375620573484</v>
      </c>
      <c r="K472" s="2">
        <f t="shared" si="356"/>
        <v>-7.2399999999997817</v>
      </c>
      <c r="L472" s="18">
        <v>0.20555000000000001</v>
      </c>
      <c r="M472" s="19">
        <v>31.124146398263139</v>
      </c>
      <c r="N472" s="4">
        <f t="shared" si="329"/>
        <v>45.309999999999945</v>
      </c>
      <c r="O472" s="4">
        <f t="shared" si="357"/>
        <v>84.041999999999959</v>
      </c>
      <c r="P472" s="4">
        <f t="shared" si="330"/>
        <v>0.54600751879699394</v>
      </c>
      <c r="Q472" s="4">
        <f t="shared" si="358"/>
        <v>-0.99136455108358923</v>
      </c>
      <c r="R472" s="18">
        <f t="shared" si="331"/>
        <v>3547.9939924812029</v>
      </c>
      <c r="S472" s="2">
        <f t="shared" si="332"/>
        <v>2.4639924812026948</v>
      </c>
      <c r="T472" s="22">
        <f t="shared" si="333"/>
        <v>1</v>
      </c>
      <c r="U472" s="29">
        <f t="shared" si="334"/>
        <v>3542.7570077230048</v>
      </c>
      <c r="V472" s="30">
        <f t="shared" si="335"/>
        <v>2.7729922769954101</v>
      </c>
      <c r="W472" s="31">
        <f t="shared" si="359"/>
        <v>1</v>
      </c>
      <c r="X472" s="35">
        <f t="shared" si="336"/>
        <v>3567.2288000000008</v>
      </c>
      <c r="Y472" s="30">
        <f t="shared" si="337"/>
        <v>21.698800000000574</v>
      </c>
      <c r="Z472" s="31">
        <f t="shared" si="360"/>
        <v>1</v>
      </c>
      <c r="AA472" s="29">
        <f t="shared" si="338"/>
        <v>3546.1830586417841</v>
      </c>
      <c r="AB472" s="30">
        <f t="shared" si="339"/>
        <v>0.65305864178390038</v>
      </c>
      <c r="AC472" s="31">
        <f t="shared" si="361"/>
        <v>1</v>
      </c>
      <c r="AD472" s="32">
        <f t="shared" si="340"/>
        <v>1</v>
      </c>
      <c r="AE472" s="33">
        <f t="shared" si="341"/>
        <v>0</v>
      </c>
      <c r="AF472" s="33">
        <f t="shared" si="342"/>
        <v>1</v>
      </c>
      <c r="AG472" s="33">
        <f t="shared" si="343"/>
        <v>0</v>
      </c>
      <c r="AH472" s="38">
        <f t="shared" si="344"/>
        <v>1</v>
      </c>
      <c r="AI472" s="33">
        <f t="shared" si="345"/>
        <v>1</v>
      </c>
      <c r="AJ472" s="39">
        <f t="shared" si="346"/>
        <v>1</v>
      </c>
      <c r="AK472" s="43">
        <f t="shared" si="347"/>
        <v>1</v>
      </c>
      <c r="AL472" s="4">
        <f t="shared" si="362"/>
        <v>13.959999999999582</v>
      </c>
      <c r="AM472" s="4">
        <f t="shared" si="363"/>
        <v>11.036941358215699</v>
      </c>
      <c r="AN472" s="4">
        <f t="shared" si="364"/>
        <v>11.036941358215699</v>
      </c>
      <c r="AO472" s="4">
        <f t="shared" si="365"/>
        <v>-31.350000000000364</v>
      </c>
      <c r="AP472" s="4">
        <f t="shared" si="366"/>
        <v>34.273058641784246</v>
      </c>
      <c r="AQ472" s="4">
        <f t="shared" si="367"/>
        <v>31.350000000000364</v>
      </c>
      <c r="AR472" s="4">
        <f t="shared" si="348"/>
        <v>2.2699999999999818</v>
      </c>
      <c r="AS472">
        <f t="shared" si="368"/>
        <v>31.350000000000364</v>
      </c>
      <c r="AT472" s="6">
        <f t="shared" si="369"/>
        <v>0</v>
      </c>
      <c r="AU472" s="4">
        <f t="shared" si="370"/>
        <v>3.5555161345923807</v>
      </c>
      <c r="AV472" s="4">
        <f t="shared" si="371"/>
        <v>29.154146398263158</v>
      </c>
      <c r="AW472">
        <f t="shared" si="372"/>
        <v>0</v>
      </c>
      <c r="AX472">
        <f t="shared" si="373"/>
        <v>0</v>
      </c>
      <c r="AY472">
        <f t="shared" si="374"/>
        <v>0</v>
      </c>
      <c r="AZ472" s="4">
        <f t="shared" si="349"/>
        <v>6.94</v>
      </c>
      <c r="BA472" s="4">
        <f t="shared" si="375"/>
        <v>1849.6450000000018</v>
      </c>
      <c r="BB472" s="4">
        <f t="shared" si="350"/>
        <v>1749.5516666666799</v>
      </c>
      <c r="BC472" s="4">
        <f t="shared" si="351"/>
        <v>852.1160000000001</v>
      </c>
      <c r="BE472"/>
      <c r="BG472" s="6"/>
      <c r="BM472">
        <f t="shared" si="352"/>
        <v>1</v>
      </c>
    </row>
    <row r="473" spans="1:65" x14ac:dyDescent="0.25">
      <c r="A473">
        <v>2042</v>
      </c>
      <c r="B473" s="1">
        <v>44144</v>
      </c>
      <c r="C473" s="2">
        <v>3583.04</v>
      </c>
      <c r="D473" s="2">
        <v>3645.99</v>
      </c>
      <c r="E473" s="2">
        <v>3547.48</v>
      </c>
      <c r="F473" s="2">
        <v>3550.5</v>
      </c>
      <c r="G473" s="2">
        <v>8556610000</v>
      </c>
      <c r="H473" s="2">
        <f t="shared" si="353"/>
        <v>103.67944356417897</v>
      </c>
      <c r="I473" s="2">
        <f t="shared" si="354"/>
        <v>3432.3444999999992</v>
      </c>
      <c r="J473" s="2">
        <f t="shared" si="355"/>
        <v>112.29575583089317</v>
      </c>
      <c r="K473" s="2">
        <f t="shared" si="356"/>
        <v>73.599999999999909</v>
      </c>
      <c r="L473" s="18">
        <v>0.20280000000000001</v>
      </c>
      <c r="M473" s="19">
        <v>30.352622725732825</v>
      </c>
      <c r="N473" s="4">
        <f t="shared" si="329"/>
        <v>136.54999999999973</v>
      </c>
      <c r="O473" s="4">
        <f t="shared" si="357"/>
        <v>81.59099999999998</v>
      </c>
      <c r="P473" s="4">
        <f t="shared" si="330"/>
        <v>-2.5060075187969928</v>
      </c>
      <c r="Q473" s="4">
        <f t="shared" si="358"/>
        <v>-1.2897237871674472</v>
      </c>
      <c r="R473" s="18">
        <f t="shared" si="331"/>
        <v>3503.4345488721806</v>
      </c>
      <c r="S473" s="2">
        <f t="shared" si="332"/>
        <v>47.065451127819415</v>
      </c>
      <c r="T473" s="22">
        <f t="shared" si="333"/>
        <v>0</v>
      </c>
      <c r="U473" s="29">
        <f t="shared" si="334"/>
        <v>3582.2256643999999</v>
      </c>
      <c r="V473" s="30">
        <f t="shared" si="335"/>
        <v>31.725664399999914</v>
      </c>
      <c r="W473" s="31">
        <f t="shared" si="359"/>
        <v>0</v>
      </c>
      <c r="X473" s="35">
        <f t="shared" si="336"/>
        <v>3587.9786666666623</v>
      </c>
      <c r="Y473" s="30">
        <f t="shared" si="337"/>
        <v>37.47866666666232</v>
      </c>
      <c r="Z473" s="31">
        <f t="shared" si="360"/>
        <v>0</v>
      </c>
      <c r="AA473" s="29">
        <f t="shared" si="338"/>
        <v>3583.0310847173328</v>
      </c>
      <c r="AB473" s="30">
        <f t="shared" si="339"/>
        <v>32.53108471733276</v>
      </c>
      <c r="AC473" s="31">
        <f t="shared" si="361"/>
        <v>0</v>
      </c>
      <c r="AD473" s="32">
        <f t="shared" si="340"/>
        <v>-1</v>
      </c>
      <c r="AE473" s="33">
        <f t="shared" si="341"/>
        <v>-1</v>
      </c>
      <c r="AF473" s="33">
        <f t="shared" si="342"/>
        <v>-1</v>
      </c>
      <c r="AG473" s="33">
        <f t="shared" si="343"/>
        <v>-1</v>
      </c>
      <c r="AH473" s="38">
        <f t="shared" si="344"/>
        <v>-1</v>
      </c>
      <c r="AI473" s="33">
        <f t="shared" si="345"/>
        <v>-1</v>
      </c>
      <c r="AJ473" s="39">
        <f t="shared" si="346"/>
        <v>-1</v>
      </c>
      <c r="AK473" s="43">
        <f t="shared" si="347"/>
        <v>-1</v>
      </c>
      <c r="AL473" s="4">
        <f t="shared" si="362"/>
        <v>62.949999999999818</v>
      </c>
      <c r="AM473" s="4">
        <f t="shared" si="363"/>
        <v>62.958915282667022</v>
      </c>
      <c r="AN473" s="4">
        <f t="shared" si="364"/>
        <v>62.949999999999818</v>
      </c>
      <c r="AO473" s="4">
        <f t="shared" si="365"/>
        <v>-35.559999999999945</v>
      </c>
      <c r="AP473" s="4">
        <f t="shared" si="366"/>
        <v>35.551084717332742</v>
      </c>
      <c r="AQ473" s="4">
        <f t="shared" si="367"/>
        <v>35.551084717332742</v>
      </c>
      <c r="AR473" s="4">
        <f t="shared" si="348"/>
        <v>32.539999999999964</v>
      </c>
      <c r="AS473">
        <f t="shared" si="368"/>
        <v>62.949999999999818</v>
      </c>
      <c r="AT473" s="6">
        <f t="shared" si="369"/>
        <v>2</v>
      </c>
      <c r="AU473" s="4">
        <f t="shared" si="370"/>
        <v>-28.241039182524489</v>
      </c>
      <c r="AV473" s="4">
        <f t="shared" si="371"/>
        <v>-1.8873772742671384</v>
      </c>
      <c r="AW473">
        <f t="shared" si="372"/>
        <v>1</v>
      </c>
      <c r="AX473">
        <f t="shared" si="373"/>
        <v>0</v>
      </c>
      <c r="AY473">
        <f t="shared" si="374"/>
        <v>0</v>
      </c>
      <c r="AZ473" s="4">
        <f t="shared" si="349"/>
        <v>-11.085000000000001</v>
      </c>
      <c r="BA473" s="4">
        <f t="shared" si="375"/>
        <v>1842.7050000000017</v>
      </c>
      <c r="BB473" s="4">
        <f t="shared" si="350"/>
        <v>1742.6116666666799</v>
      </c>
      <c r="BC473" s="4">
        <f t="shared" si="351"/>
        <v>868.02799999999991</v>
      </c>
      <c r="BE473"/>
      <c r="BG473" s="6"/>
      <c r="BM473">
        <f t="shared" si="352"/>
        <v>1</v>
      </c>
    </row>
    <row r="474" spans="1:65" x14ac:dyDescent="0.25">
      <c r="A474">
        <v>2041</v>
      </c>
      <c r="B474" s="1">
        <v>44141</v>
      </c>
      <c r="C474" s="2">
        <v>3508.34</v>
      </c>
      <c r="D474" s="2">
        <v>3521.58</v>
      </c>
      <c r="E474" s="2">
        <v>3484.34</v>
      </c>
      <c r="F474" s="2">
        <v>3509.44</v>
      </c>
      <c r="G474" s="2">
        <v>4833950000</v>
      </c>
      <c r="H474" s="2">
        <f t="shared" si="353"/>
        <v>82.35226476006055</v>
      </c>
      <c r="I474" s="2">
        <f t="shared" si="354"/>
        <v>3428.1934999999999</v>
      </c>
      <c r="J474" s="2">
        <f t="shared" si="355"/>
        <v>89.567294583164511</v>
      </c>
      <c r="K474" s="2">
        <f t="shared" si="356"/>
        <v>-2.1099999999996726</v>
      </c>
      <c r="L474" s="18">
        <v>0.2016</v>
      </c>
      <c r="M474" s="19">
        <v>30.181705058674204</v>
      </c>
      <c r="N474" s="4">
        <f t="shared" si="329"/>
        <v>37.239999999999782</v>
      </c>
      <c r="O474" s="4">
        <f t="shared" si="357"/>
        <v>77.98899999999999</v>
      </c>
      <c r="P474" s="4">
        <f t="shared" si="330"/>
        <v>-6.0054511278195477</v>
      </c>
      <c r="Q474" s="4">
        <f t="shared" si="358"/>
        <v>-2.088039999999999</v>
      </c>
      <c r="R474" s="18">
        <f t="shared" si="331"/>
        <v>3502.3843684210524</v>
      </c>
      <c r="S474" s="2">
        <f t="shared" si="332"/>
        <v>7.0556315789476685</v>
      </c>
      <c r="T474" s="22">
        <f t="shared" si="333"/>
        <v>1</v>
      </c>
      <c r="U474" s="29">
        <f t="shared" si="334"/>
        <v>3507.5249558450705</v>
      </c>
      <c r="V474" s="30">
        <f t="shared" si="335"/>
        <v>1.9150441549295465</v>
      </c>
      <c r="W474" s="31">
        <f t="shared" si="359"/>
        <v>1</v>
      </c>
      <c r="X474" s="35">
        <f t="shared" si="336"/>
        <v>3532.0498666666681</v>
      </c>
      <c r="Y474" s="30">
        <f t="shared" si="337"/>
        <v>22.60986666666804</v>
      </c>
      <c r="Z474" s="31">
        <f t="shared" si="360"/>
        <v>1</v>
      </c>
      <c r="AA474" s="29">
        <f t="shared" si="338"/>
        <v>3510.958443360094</v>
      </c>
      <c r="AB474" s="30">
        <f t="shared" si="339"/>
        <v>1.5184433600938974</v>
      </c>
      <c r="AC474" s="31">
        <f t="shared" si="361"/>
        <v>1</v>
      </c>
      <c r="AD474" s="32">
        <f t="shared" si="340"/>
        <v>1</v>
      </c>
      <c r="AE474" s="33">
        <f t="shared" si="341"/>
        <v>1</v>
      </c>
      <c r="AF474" s="33">
        <f t="shared" si="342"/>
        <v>1</v>
      </c>
      <c r="AG474" s="33">
        <f t="shared" si="343"/>
        <v>1</v>
      </c>
      <c r="AH474" s="38">
        <f t="shared" si="344"/>
        <v>1</v>
      </c>
      <c r="AI474" s="33">
        <f t="shared" si="345"/>
        <v>1</v>
      </c>
      <c r="AJ474" s="39">
        <f t="shared" si="346"/>
        <v>1</v>
      </c>
      <c r="AK474" s="43">
        <f t="shared" si="347"/>
        <v>1</v>
      </c>
      <c r="AL474" s="4">
        <f t="shared" si="362"/>
        <v>13.239999999999782</v>
      </c>
      <c r="AM474" s="4">
        <f t="shared" si="363"/>
        <v>10.621556639905975</v>
      </c>
      <c r="AN474" s="4">
        <f t="shared" si="364"/>
        <v>10.621556639905975</v>
      </c>
      <c r="AO474" s="4">
        <f t="shared" si="365"/>
        <v>-24</v>
      </c>
      <c r="AP474" s="4">
        <f t="shared" si="366"/>
        <v>26.618443360093806</v>
      </c>
      <c r="AQ474" s="4">
        <f t="shared" si="367"/>
        <v>24</v>
      </c>
      <c r="AR474" s="4">
        <f t="shared" si="348"/>
        <v>1.0999999999999091</v>
      </c>
      <c r="AS474">
        <f t="shared" si="368"/>
        <v>24</v>
      </c>
      <c r="AT474" s="6">
        <f t="shared" si="369"/>
        <v>0</v>
      </c>
      <c r="AU474" s="4">
        <f t="shared" si="370"/>
        <v>13.837789777611796</v>
      </c>
      <c r="AV474" s="4">
        <f t="shared" si="371"/>
        <v>29.381705058674296</v>
      </c>
      <c r="AW474">
        <f t="shared" si="372"/>
        <v>0</v>
      </c>
      <c r="AX474">
        <f t="shared" si="373"/>
        <v>0</v>
      </c>
      <c r="AY474">
        <f t="shared" si="374"/>
        <v>0</v>
      </c>
      <c r="AZ474" s="4">
        <f t="shared" si="349"/>
        <v>6.94</v>
      </c>
      <c r="BA474" s="4">
        <f t="shared" si="375"/>
        <v>1853.7900000000018</v>
      </c>
      <c r="BB474" s="4">
        <f t="shared" si="350"/>
        <v>1753.6966666666799</v>
      </c>
      <c r="BC474" s="4">
        <f t="shared" si="351"/>
        <v>838.14799999999991</v>
      </c>
      <c r="BE474"/>
      <c r="BG474" s="6"/>
      <c r="BM474">
        <f t="shared" si="352"/>
        <v>1</v>
      </c>
    </row>
    <row r="475" spans="1:65" x14ac:dyDescent="0.25">
      <c r="A475">
        <v>2040</v>
      </c>
      <c r="B475" s="1">
        <v>44140</v>
      </c>
      <c r="C475" s="2">
        <v>3485.74</v>
      </c>
      <c r="D475" s="2">
        <v>3529.05</v>
      </c>
      <c r="E475" s="2">
        <v>3485.74</v>
      </c>
      <c r="F475" s="2">
        <v>3510.45</v>
      </c>
      <c r="G475" s="2">
        <v>4841190000</v>
      </c>
      <c r="H475" s="2">
        <f t="shared" si="353"/>
        <v>75.649249860421236</v>
      </c>
      <c r="I475" s="2">
        <f t="shared" si="354"/>
        <v>3425.7599999999998</v>
      </c>
      <c r="J475" s="2">
        <f t="shared" si="355"/>
        <v>83.402835170476592</v>
      </c>
      <c r="K475" s="2">
        <f t="shared" si="356"/>
        <v>42.299999999999727</v>
      </c>
      <c r="L475" s="18">
        <v>0.22405</v>
      </c>
      <c r="M475" s="19">
        <v>32.902425893575476</v>
      </c>
      <c r="N475" s="4">
        <f t="shared" si="329"/>
        <v>85.610000000000127</v>
      </c>
      <c r="O475" s="4">
        <f t="shared" si="357"/>
        <v>76.866000000000028</v>
      </c>
      <c r="P475" s="4">
        <f t="shared" si="330"/>
        <v>-8.065631578947368</v>
      </c>
      <c r="Q475" s="4">
        <f t="shared" si="358"/>
        <v>-2.0898568075117372</v>
      </c>
      <c r="R475" s="18">
        <f t="shared" si="331"/>
        <v>3433.6826691729325</v>
      </c>
      <c r="S475" s="2">
        <f t="shared" si="332"/>
        <v>76.767330827067326</v>
      </c>
      <c r="T475" s="22">
        <f t="shared" si="333"/>
        <v>0</v>
      </c>
      <c r="U475" s="29">
        <f t="shared" si="334"/>
        <v>3484.7849229024764</v>
      </c>
      <c r="V475" s="30">
        <f t="shared" si="335"/>
        <v>25.665077097523408</v>
      </c>
      <c r="W475" s="31">
        <f t="shared" si="359"/>
        <v>1</v>
      </c>
      <c r="X475" s="35">
        <f t="shared" si="336"/>
        <v>3505.1569333333173</v>
      </c>
      <c r="Y475" s="30">
        <f t="shared" si="337"/>
        <v>5.2930666666825346</v>
      </c>
      <c r="Z475" s="31">
        <f t="shared" si="360"/>
        <v>1</v>
      </c>
      <c r="AA475" s="29">
        <f t="shared" si="338"/>
        <v>3487.637004362794</v>
      </c>
      <c r="AB475" s="30">
        <f t="shared" si="339"/>
        <v>22.812995637205859</v>
      </c>
      <c r="AC475" s="31">
        <f t="shared" si="361"/>
        <v>1</v>
      </c>
      <c r="AD475" s="32">
        <f t="shared" si="340"/>
        <v>1</v>
      </c>
      <c r="AE475" s="33">
        <f t="shared" si="341"/>
        <v>1</v>
      </c>
      <c r="AF475" s="33">
        <f t="shared" si="342"/>
        <v>1</v>
      </c>
      <c r="AG475" s="33">
        <f t="shared" si="343"/>
        <v>1</v>
      </c>
      <c r="AH475" s="38">
        <f t="shared" si="344"/>
        <v>1</v>
      </c>
      <c r="AI475" s="33">
        <f t="shared" si="345"/>
        <v>1</v>
      </c>
      <c r="AJ475" s="39">
        <f t="shared" si="346"/>
        <v>1</v>
      </c>
      <c r="AK475" s="43">
        <f t="shared" si="347"/>
        <v>1</v>
      </c>
      <c r="AL475" s="4">
        <f t="shared" si="362"/>
        <v>43.3100000000004</v>
      </c>
      <c r="AM475" s="4">
        <f t="shared" si="363"/>
        <v>41.412995637206222</v>
      </c>
      <c r="AN475" s="4">
        <f t="shared" si="364"/>
        <v>41.412995637206222</v>
      </c>
      <c r="AO475" s="4">
        <f t="shared" si="365"/>
        <v>0</v>
      </c>
      <c r="AP475" s="4">
        <f t="shared" si="366"/>
        <v>1.8970043627941777</v>
      </c>
      <c r="AQ475" s="4">
        <f t="shared" si="367"/>
        <v>0</v>
      </c>
      <c r="AR475" s="4">
        <f t="shared" si="348"/>
        <v>24.710000000000036</v>
      </c>
      <c r="AS475">
        <f t="shared" si="368"/>
        <v>41.412995637206222</v>
      </c>
      <c r="AT475" s="6">
        <f t="shared" si="369"/>
        <v>0</v>
      </c>
      <c r="AU475" s="4">
        <f t="shared" si="370"/>
        <v>1.1523129547520625</v>
      </c>
      <c r="AV475" s="4">
        <f t="shared" si="371"/>
        <v>8.4924258935754402</v>
      </c>
      <c r="AW475">
        <f t="shared" si="372"/>
        <v>0</v>
      </c>
      <c r="AX475">
        <f t="shared" si="373"/>
        <v>0</v>
      </c>
      <c r="AY475">
        <f t="shared" si="374"/>
        <v>0</v>
      </c>
      <c r="AZ475" s="4">
        <f t="shared" si="349"/>
        <v>6.94</v>
      </c>
      <c r="BA475" s="4">
        <f t="shared" si="375"/>
        <v>1846.8500000000017</v>
      </c>
      <c r="BB475" s="4">
        <f t="shared" si="350"/>
        <v>1746.7566666666798</v>
      </c>
      <c r="BC475" s="4">
        <f t="shared" si="351"/>
        <v>829.10799999999983</v>
      </c>
      <c r="BE475"/>
      <c r="BG475" s="6"/>
      <c r="BM475">
        <f t="shared" si="352"/>
        <v>1</v>
      </c>
    </row>
    <row r="476" spans="1:65" x14ac:dyDescent="0.25">
      <c r="A476">
        <v>2039</v>
      </c>
      <c r="B476" s="1">
        <v>44139</v>
      </c>
      <c r="C476" s="2">
        <v>3406.46</v>
      </c>
      <c r="D476" s="2">
        <v>3486.25</v>
      </c>
      <c r="E476" s="2">
        <v>3405.17</v>
      </c>
      <c r="F476" s="2">
        <v>3443.44</v>
      </c>
      <c r="G476" s="2">
        <v>4783040000</v>
      </c>
      <c r="H476" s="2">
        <f t="shared" si="353"/>
        <v>69.142428652745508</v>
      </c>
      <c r="I476" s="2">
        <f t="shared" si="354"/>
        <v>3423.1869999999994</v>
      </c>
      <c r="J476" s="2">
        <f t="shared" si="355"/>
        <v>74.058321134161091</v>
      </c>
      <c r="K476" s="2">
        <f t="shared" si="356"/>
        <v>37.300000000000182</v>
      </c>
      <c r="L476" s="18">
        <v>0.2576</v>
      </c>
      <c r="M476" s="19">
        <v>37.013311819094163</v>
      </c>
      <c r="N476" s="4">
        <f t="shared" si="329"/>
        <v>117.09000000000015</v>
      </c>
      <c r="O476" s="4">
        <f t="shared" si="357"/>
        <v>72.824000000000026</v>
      </c>
      <c r="P476" s="4">
        <f t="shared" si="330"/>
        <v>-9.7573308270676673</v>
      </c>
      <c r="Q476" s="4">
        <f t="shared" si="358"/>
        <v>-2.4489156346749241</v>
      </c>
      <c r="R476" s="18">
        <f t="shared" si="331"/>
        <v>3359.064639097744</v>
      </c>
      <c r="S476" s="2">
        <f t="shared" si="332"/>
        <v>84.375360902256034</v>
      </c>
      <c r="T476" s="22">
        <f t="shared" si="333"/>
        <v>0</v>
      </c>
      <c r="U476" s="29">
        <f t="shared" si="334"/>
        <v>3405.5500397445821</v>
      </c>
      <c r="V476" s="30">
        <f t="shared" si="335"/>
        <v>37.889960255417918</v>
      </c>
      <c r="W476" s="31">
        <f t="shared" si="359"/>
        <v>1</v>
      </c>
      <c r="X476" s="35">
        <f t="shared" si="336"/>
        <v>3416.8697333333257</v>
      </c>
      <c r="Y476" s="30">
        <f t="shared" si="337"/>
        <v>26.570266666674343</v>
      </c>
      <c r="Z476" s="31">
        <f t="shared" si="360"/>
        <v>1</v>
      </c>
      <c r="AA476" s="29">
        <f t="shared" si="338"/>
        <v>3407.1347968470063</v>
      </c>
      <c r="AB476" s="30">
        <f t="shared" si="339"/>
        <v>36.305203152993727</v>
      </c>
      <c r="AC476" s="31">
        <f t="shared" si="361"/>
        <v>1</v>
      </c>
      <c r="AD476" s="32">
        <f t="shared" si="340"/>
        <v>1</v>
      </c>
      <c r="AE476" s="33">
        <f t="shared" si="341"/>
        <v>1</v>
      </c>
      <c r="AF476" s="33">
        <f t="shared" si="342"/>
        <v>1</v>
      </c>
      <c r="AG476" s="33">
        <f t="shared" si="343"/>
        <v>1</v>
      </c>
      <c r="AH476" s="38">
        <f t="shared" si="344"/>
        <v>1</v>
      </c>
      <c r="AI476" s="33">
        <f t="shared" si="345"/>
        <v>1</v>
      </c>
      <c r="AJ476" s="39">
        <f t="shared" si="346"/>
        <v>1</v>
      </c>
      <c r="AK476" s="43">
        <f t="shared" si="347"/>
        <v>1</v>
      </c>
      <c r="AL476" s="4">
        <f t="shared" si="362"/>
        <v>79.789999999999964</v>
      </c>
      <c r="AM476" s="4">
        <f t="shared" si="363"/>
        <v>79.115203152993672</v>
      </c>
      <c r="AN476" s="4">
        <f t="shared" si="364"/>
        <v>79.115203152993672</v>
      </c>
      <c r="AO476" s="4">
        <f t="shared" si="365"/>
        <v>-1.2899999999999636</v>
      </c>
      <c r="AP476" s="4">
        <f t="shared" si="366"/>
        <v>1.9647968470062551</v>
      </c>
      <c r="AQ476" s="4">
        <f t="shared" si="367"/>
        <v>1.2899999999999636</v>
      </c>
      <c r="AR476" s="4">
        <f t="shared" si="348"/>
        <v>36.980000000000018</v>
      </c>
      <c r="AS476">
        <f t="shared" si="368"/>
        <v>79.115203152993672</v>
      </c>
      <c r="AT476" s="6">
        <f t="shared" si="369"/>
        <v>1</v>
      </c>
      <c r="AU476" s="4">
        <f t="shared" si="370"/>
        <v>-25.093802770671097</v>
      </c>
      <c r="AV476" s="4">
        <f t="shared" si="371"/>
        <v>0.33331181909414481</v>
      </c>
      <c r="AW476">
        <f t="shared" si="372"/>
        <v>0</v>
      </c>
      <c r="AX476">
        <f t="shared" si="373"/>
        <v>1</v>
      </c>
      <c r="AY476">
        <f t="shared" si="374"/>
        <v>0</v>
      </c>
      <c r="AZ476" s="4">
        <f t="shared" si="349"/>
        <v>-3.9100000000000006</v>
      </c>
      <c r="BA476" s="4">
        <f t="shared" si="375"/>
        <v>1839.9100000000017</v>
      </c>
      <c r="BB476" s="4">
        <f t="shared" si="350"/>
        <v>1739.8166666666798</v>
      </c>
      <c r="BC476" s="4">
        <f t="shared" si="351"/>
        <v>797.39600000000007</v>
      </c>
      <c r="BE476"/>
      <c r="BG476" s="6"/>
      <c r="BM476">
        <f t="shared" si="352"/>
        <v>1</v>
      </c>
    </row>
    <row r="477" spans="1:65" x14ac:dyDescent="0.25">
      <c r="A477">
        <v>2038</v>
      </c>
      <c r="B477" s="1">
        <v>44138</v>
      </c>
      <c r="C477" s="2">
        <v>3336.25</v>
      </c>
      <c r="D477" s="2">
        <v>3389.49</v>
      </c>
      <c r="E477" s="2">
        <v>3336.25</v>
      </c>
      <c r="F477" s="2">
        <v>3369.16</v>
      </c>
      <c r="G477" s="2">
        <v>4220070000</v>
      </c>
      <c r="H477" s="2">
        <f t="shared" si="353"/>
        <v>71.857468806891148</v>
      </c>
      <c r="I477" s="2">
        <f t="shared" si="354"/>
        <v>3422.0919999999996</v>
      </c>
      <c r="J477" s="2">
        <f t="shared" si="355"/>
        <v>73.431820671322527</v>
      </c>
      <c r="K477" s="2">
        <f t="shared" si="356"/>
        <v>26.010000000000218</v>
      </c>
      <c r="L477" s="18">
        <v>0.33274999999999999</v>
      </c>
      <c r="M477" s="19">
        <v>46.975130767237026</v>
      </c>
      <c r="N477" s="4">
        <f t="shared" si="329"/>
        <v>79.25</v>
      </c>
      <c r="O477" s="4">
        <f t="shared" si="357"/>
        <v>64.29500000000003</v>
      </c>
      <c r="P477" s="4">
        <f t="shared" si="330"/>
        <v>-10.09536090225564</v>
      </c>
      <c r="Q477" s="4">
        <f t="shared" si="358"/>
        <v>-2.3332314241486087</v>
      </c>
      <c r="R477" s="18">
        <f t="shared" si="331"/>
        <v>3301.7786466165412</v>
      </c>
      <c r="S477" s="2">
        <f t="shared" si="332"/>
        <v>67.381353383458645</v>
      </c>
      <c r="T477" s="22">
        <f t="shared" si="333"/>
        <v>0</v>
      </c>
      <c r="U477" s="29">
        <f t="shared" si="334"/>
        <v>3335.6332882394368</v>
      </c>
      <c r="V477" s="30">
        <f t="shared" si="335"/>
        <v>33.526711760563103</v>
      </c>
      <c r="W477" s="31">
        <f t="shared" si="359"/>
        <v>1</v>
      </c>
      <c r="X477" s="35">
        <f t="shared" si="336"/>
        <v>3335.9824000000008</v>
      </c>
      <c r="Y477" s="30">
        <f t="shared" si="337"/>
        <v>33.177599999999074</v>
      </c>
      <c r="Z477" s="31">
        <f t="shared" si="360"/>
        <v>1</v>
      </c>
      <c r="AA477" s="29">
        <f t="shared" si="338"/>
        <v>3335.682163885916</v>
      </c>
      <c r="AB477" s="30">
        <f t="shared" si="339"/>
        <v>33.477836114083857</v>
      </c>
      <c r="AC477" s="31">
        <f t="shared" si="361"/>
        <v>1</v>
      </c>
      <c r="AD477" s="32">
        <f t="shared" si="340"/>
        <v>1</v>
      </c>
      <c r="AE477" s="33">
        <f t="shared" si="341"/>
        <v>1</v>
      </c>
      <c r="AF477" s="33">
        <f t="shared" si="342"/>
        <v>1</v>
      </c>
      <c r="AG477" s="33">
        <f t="shared" si="343"/>
        <v>1</v>
      </c>
      <c r="AH477" s="38">
        <f t="shared" si="344"/>
        <v>1</v>
      </c>
      <c r="AI477" s="33">
        <f t="shared" si="345"/>
        <v>1</v>
      </c>
      <c r="AJ477" s="39">
        <f t="shared" si="346"/>
        <v>1</v>
      </c>
      <c r="AK477" s="43">
        <f t="shared" si="347"/>
        <v>1</v>
      </c>
      <c r="AL477" s="4">
        <f t="shared" si="362"/>
        <v>53.239999999999782</v>
      </c>
      <c r="AM477" s="4">
        <f t="shared" si="363"/>
        <v>53.807836114083784</v>
      </c>
      <c r="AN477" s="4">
        <f t="shared" si="364"/>
        <v>53.239999999999782</v>
      </c>
      <c r="AO477" s="4">
        <f t="shared" si="365"/>
        <v>0</v>
      </c>
      <c r="AP477" s="4">
        <f t="shared" si="366"/>
        <v>-0.56783611408400247</v>
      </c>
      <c r="AQ477" s="4">
        <f t="shared" si="367"/>
        <v>0.56783611408400247</v>
      </c>
      <c r="AR477" s="4">
        <f t="shared" si="348"/>
        <v>32.909999999999854</v>
      </c>
      <c r="AS477">
        <f t="shared" si="368"/>
        <v>53.239999999999782</v>
      </c>
      <c r="AT477" s="6">
        <f t="shared" si="369"/>
        <v>0</v>
      </c>
      <c r="AU477" s="4">
        <f t="shared" si="370"/>
        <v>6.1781251482263997</v>
      </c>
      <c r="AV477" s="4">
        <f t="shared" si="371"/>
        <v>14.365130767237172</v>
      </c>
      <c r="AW477">
        <f t="shared" si="372"/>
        <v>0</v>
      </c>
      <c r="AX477">
        <f t="shared" si="373"/>
        <v>0</v>
      </c>
      <c r="AY477">
        <f t="shared" si="374"/>
        <v>0</v>
      </c>
      <c r="AZ477" s="4">
        <f t="shared" si="349"/>
        <v>6.94</v>
      </c>
      <c r="BA477" s="4">
        <f t="shared" si="375"/>
        <v>1843.8200000000018</v>
      </c>
      <c r="BB477" s="4">
        <f t="shared" si="350"/>
        <v>1743.7266666666799</v>
      </c>
      <c r="BC477" s="4">
        <f t="shared" si="351"/>
        <v>769.31200000000001</v>
      </c>
      <c r="BE477"/>
      <c r="BG477" s="6"/>
      <c r="BM477">
        <f t="shared" si="352"/>
        <v>1</v>
      </c>
    </row>
    <row r="478" spans="1:65" x14ac:dyDescent="0.25">
      <c r="A478">
        <v>2037</v>
      </c>
      <c r="B478" s="1">
        <v>44137</v>
      </c>
      <c r="C478" s="2">
        <v>3296.2</v>
      </c>
      <c r="D478" s="2">
        <v>3330.14</v>
      </c>
      <c r="E478" s="2">
        <v>3279.74</v>
      </c>
      <c r="F478" s="2">
        <v>3310.24</v>
      </c>
      <c r="G478" s="2">
        <v>4310590000</v>
      </c>
      <c r="H478" s="2">
        <f t="shared" si="353"/>
        <v>73.325749456335842</v>
      </c>
      <c r="I478" s="2">
        <f t="shared" si="354"/>
        <v>3425.7165</v>
      </c>
      <c r="J478" s="2">
        <f t="shared" si="355"/>
        <v>77.952900373103176</v>
      </c>
      <c r="K478" s="2">
        <f t="shared" si="356"/>
        <v>26.239999999999782</v>
      </c>
      <c r="L478" s="18">
        <v>0.3705</v>
      </c>
      <c r="M478" s="19">
        <v>51.667934911501028</v>
      </c>
      <c r="N478" s="4">
        <f t="shared" si="329"/>
        <v>60.179999999999836</v>
      </c>
      <c r="O478" s="4">
        <f t="shared" si="357"/>
        <v>61.371000000000002</v>
      </c>
      <c r="P478" s="4">
        <f t="shared" si="330"/>
        <v>-8.4613533834586452</v>
      </c>
      <c r="Q478" s="4">
        <f t="shared" si="358"/>
        <v>-1.5813122065727712</v>
      </c>
      <c r="R478" s="18">
        <f t="shared" si="331"/>
        <v>3263.37022556391</v>
      </c>
      <c r="S478" s="2">
        <f t="shared" si="332"/>
        <v>46.869774436089756</v>
      </c>
      <c r="T478" s="22">
        <f t="shared" si="333"/>
        <v>1</v>
      </c>
      <c r="U478" s="29">
        <f t="shared" si="334"/>
        <v>3296.0044009599997</v>
      </c>
      <c r="V478" s="30">
        <f t="shared" si="335"/>
        <v>14.235599040000125</v>
      </c>
      <c r="W478" s="31">
        <f t="shared" si="359"/>
        <v>1</v>
      </c>
      <c r="X478" s="35">
        <f t="shared" si="336"/>
        <v>3301.1658666666681</v>
      </c>
      <c r="Y478" s="30">
        <f t="shared" si="337"/>
        <v>9.0741333333317016</v>
      </c>
      <c r="Z478" s="31">
        <f t="shared" si="360"/>
        <v>1</v>
      </c>
      <c r="AA478" s="29">
        <f t="shared" si="338"/>
        <v>3296.7270061589334</v>
      </c>
      <c r="AB478" s="30">
        <f t="shared" si="339"/>
        <v>13.512993841066418</v>
      </c>
      <c r="AC478" s="31">
        <f t="shared" si="361"/>
        <v>1</v>
      </c>
      <c r="AD478" s="32">
        <f t="shared" si="340"/>
        <v>1</v>
      </c>
      <c r="AE478" s="33">
        <f t="shared" si="341"/>
        <v>1</v>
      </c>
      <c r="AF478" s="33">
        <f t="shared" si="342"/>
        <v>1</v>
      </c>
      <c r="AG478" s="33">
        <f t="shared" si="343"/>
        <v>0</v>
      </c>
      <c r="AH478" s="38">
        <f t="shared" si="344"/>
        <v>1</v>
      </c>
      <c r="AI478" s="33">
        <f t="shared" si="345"/>
        <v>1</v>
      </c>
      <c r="AJ478" s="39">
        <f t="shared" si="346"/>
        <v>1</v>
      </c>
      <c r="AK478" s="43">
        <f t="shared" si="347"/>
        <v>1</v>
      </c>
      <c r="AL478" s="4">
        <f t="shared" si="362"/>
        <v>33.940000000000055</v>
      </c>
      <c r="AM478" s="4">
        <f t="shared" si="363"/>
        <v>33.412993841066509</v>
      </c>
      <c r="AN478" s="4">
        <f t="shared" si="364"/>
        <v>33.412993841066509</v>
      </c>
      <c r="AO478" s="4">
        <f t="shared" si="365"/>
        <v>-16.460000000000036</v>
      </c>
      <c r="AP478" s="4">
        <f t="shared" si="366"/>
        <v>16.987006158933582</v>
      </c>
      <c r="AQ478" s="4">
        <f t="shared" si="367"/>
        <v>16.460000000000036</v>
      </c>
      <c r="AR478" s="4">
        <f t="shared" si="348"/>
        <v>14.039999999999964</v>
      </c>
      <c r="AS478">
        <f t="shared" si="368"/>
        <v>33.412993841066509</v>
      </c>
      <c r="AT478" s="6">
        <f t="shared" si="369"/>
        <v>0</v>
      </c>
      <c r="AU478" s="4">
        <f t="shared" si="370"/>
        <v>28.203887563636634</v>
      </c>
      <c r="AV478" s="4">
        <f t="shared" si="371"/>
        <v>37.927934911501062</v>
      </c>
      <c r="AW478">
        <f t="shared" si="372"/>
        <v>0</v>
      </c>
      <c r="AX478">
        <f t="shared" si="373"/>
        <v>0</v>
      </c>
      <c r="AY478">
        <f t="shared" si="374"/>
        <v>0</v>
      </c>
      <c r="AZ478" s="4">
        <f t="shared" si="349"/>
        <v>6.94</v>
      </c>
      <c r="BA478" s="4">
        <f t="shared" si="375"/>
        <v>1836.8800000000017</v>
      </c>
      <c r="BB478" s="4">
        <f t="shared" si="350"/>
        <v>1736.7866666666798</v>
      </c>
      <c r="BC478" s="4">
        <f t="shared" si="351"/>
        <v>753.29199999999992</v>
      </c>
      <c r="BE478"/>
      <c r="BG478" s="6"/>
      <c r="BM478">
        <f t="shared" si="352"/>
        <v>1</v>
      </c>
    </row>
    <row r="479" spans="1:65" x14ac:dyDescent="0.25">
      <c r="A479">
        <v>2036</v>
      </c>
      <c r="B479" s="1">
        <v>44134</v>
      </c>
      <c r="C479" s="2">
        <v>3293.59</v>
      </c>
      <c r="D479" s="2">
        <v>3304.93</v>
      </c>
      <c r="E479" s="2">
        <v>3233.94</v>
      </c>
      <c r="F479" s="2">
        <v>3269.96</v>
      </c>
      <c r="G479" s="2">
        <v>4840450000</v>
      </c>
      <c r="H479" s="2">
        <f t="shared" si="353"/>
        <v>73.739589728539485</v>
      </c>
      <c r="I479" s="2">
        <f t="shared" si="354"/>
        <v>3429.2699999999995</v>
      </c>
      <c r="J479" s="2">
        <f t="shared" si="355"/>
        <v>78.104468407788019</v>
      </c>
      <c r="K479" s="2">
        <f t="shared" si="356"/>
        <v>-16.519999999999982</v>
      </c>
      <c r="L479" s="18">
        <v>0.37955</v>
      </c>
      <c r="M479" s="19">
        <v>53.57989687365491</v>
      </c>
      <c r="N479" s="4">
        <f t="shared" si="329"/>
        <v>76.170000000000073</v>
      </c>
      <c r="O479" s="4">
        <f t="shared" si="357"/>
        <v>63.602000000000046</v>
      </c>
      <c r="P479" s="4">
        <f t="shared" si="330"/>
        <v>-6.5897744360902228</v>
      </c>
      <c r="Q479" s="4">
        <f t="shared" si="358"/>
        <v>-0.50153599999999909</v>
      </c>
      <c r="R479" s="18">
        <f t="shared" si="331"/>
        <v>3307.0354285714288</v>
      </c>
      <c r="S479" s="2">
        <f t="shared" si="332"/>
        <v>37.075428571428802</v>
      </c>
      <c r="T479" s="22">
        <f t="shared" si="333"/>
        <v>1</v>
      </c>
      <c r="U479" s="29">
        <f t="shared" si="334"/>
        <v>3294.0724675352112</v>
      </c>
      <c r="V479" s="30">
        <f t="shared" si="335"/>
        <v>24.112467535211181</v>
      </c>
      <c r="W479" s="31">
        <f t="shared" si="359"/>
        <v>1</v>
      </c>
      <c r="X479" s="35">
        <f t="shared" si="336"/>
        <v>3273.1237333333338</v>
      </c>
      <c r="Y479" s="30">
        <f t="shared" si="337"/>
        <v>3.1637333333337665</v>
      </c>
      <c r="Z479" s="31">
        <f t="shared" si="360"/>
        <v>1</v>
      </c>
      <c r="AA479" s="29">
        <f t="shared" si="338"/>
        <v>3291.1396447469483</v>
      </c>
      <c r="AB479" s="30">
        <f t="shared" si="339"/>
        <v>21.17964474694827</v>
      </c>
      <c r="AC479" s="31">
        <f t="shared" si="361"/>
        <v>1</v>
      </c>
      <c r="AD479" s="32">
        <f t="shared" si="340"/>
        <v>1</v>
      </c>
      <c r="AE479" s="33">
        <f t="shared" si="341"/>
        <v>1</v>
      </c>
      <c r="AF479" s="33">
        <f t="shared" si="342"/>
        <v>0</v>
      </c>
      <c r="AG479" s="33">
        <f t="shared" si="343"/>
        <v>0</v>
      </c>
      <c r="AH479" s="38">
        <f t="shared" si="344"/>
        <v>1</v>
      </c>
      <c r="AI479" s="33">
        <f t="shared" si="345"/>
        <v>1</v>
      </c>
      <c r="AJ479" s="39">
        <f t="shared" si="346"/>
        <v>1</v>
      </c>
      <c r="AK479" s="43">
        <f t="shared" si="347"/>
        <v>1</v>
      </c>
      <c r="AL479" s="4">
        <f t="shared" si="362"/>
        <v>11.339999999999691</v>
      </c>
      <c r="AM479" s="4">
        <f t="shared" si="363"/>
        <v>13.79035525305153</v>
      </c>
      <c r="AN479" s="4">
        <f t="shared" si="364"/>
        <v>11.339999999999691</v>
      </c>
      <c r="AO479" s="4">
        <f t="shared" si="365"/>
        <v>-59.650000000000091</v>
      </c>
      <c r="AP479" s="4">
        <f t="shared" si="366"/>
        <v>57.199644746948252</v>
      </c>
      <c r="AQ479" s="4">
        <f t="shared" si="367"/>
        <v>57.199644746948252</v>
      </c>
      <c r="AR479" s="4">
        <f t="shared" si="348"/>
        <v>23.630000000000109</v>
      </c>
      <c r="AS479">
        <f t="shared" si="368"/>
        <v>57.199644746948252</v>
      </c>
      <c r="AT479" s="6">
        <f t="shared" si="369"/>
        <v>0</v>
      </c>
      <c r="AU479" s="4">
        <f t="shared" si="370"/>
        <v>0.63367041933204149</v>
      </c>
      <c r="AV479" s="4">
        <f t="shared" si="371"/>
        <v>30.249896873654802</v>
      </c>
      <c r="AW479">
        <f t="shared" si="372"/>
        <v>0</v>
      </c>
      <c r="AX479">
        <f t="shared" si="373"/>
        <v>0</v>
      </c>
      <c r="AY479">
        <f t="shared" si="374"/>
        <v>0</v>
      </c>
      <c r="AZ479" s="4">
        <f t="shared" si="349"/>
        <v>6.94</v>
      </c>
      <c r="BA479" s="4">
        <f t="shared" si="375"/>
        <v>1829.9400000000016</v>
      </c>
      <c r="BB479" s="4">
        <f t="shared" si="350"/>
        <v>1729.8466666666798</v>
      </c>
      <c r="BC479" s="4">
        <f t="shared" si="351"/>
        <v>752.24800000000005</v>
      </c>
      <c r="BE479"/>
      <c r="BG479" s="6"/>
      <c r="BM479">
        <f t="shared" si="352"/>
        <v>1</v>
      </c>
    </row>
    <row r="480" spans="1:65" x14ac:dyDescent="0.25">
      <c r="A480">
        <v>2035</v>
      </c>
      <c r="B480" s="1">
        <v>44133</v>
      </c>
      <c r="C480" s="2">
        <v>3277.17</v>
      </c>
      <c r="D480" s="2">
        <v>3341.05</v>
      </c>
      <c r="E480" s="2">
        <v>3259.82</v>
      </c>
      <c r="F480" s="2">
        <v>3310.11</v>
      </c>
      <c r="G480" s="2">
        <v>4903070000</v>
      </c>
      <c r="H480" s="2">
        <f t="shared" si="353"/>
        <v>67.490509464500064</v>
      </c>
      <c r="I480" s="2">
        <f t="shared" si="354"/>
        <v>3431.5374999999995</v>
      </c>
      <c r="J480" s="2">
        <f t="shared" si="355"/>
        <v>70.559761673126559</v>
      </c>
      <c r="K480" s="2">
        <f t="shared" si="356"/>
        <v>6.1399999999998727</v>
      </c>
      <c r="L480" s="18">
        <v>0.36049999999999999</v>
      </c>
      <c r="M480" s="19">
        <v>50.289839275026345</v>
      </c>
      <c r="N480" s="4">
        <f t="shared" si="329"/>
        <v>81.230000000000018</v>
      </c>
      <c r="O480" s="4">
        <f t="shared" si="357"/>
        <v>59.516000000000076</v>
      </c>
      <c r="P480" s="4">
        <f t="shared" si="330"/>
        <v>-3.0745714285714252</v>
      </c>
      <c r="Q480" s="4">
        <f t="shared" si="358"/>
        <v>1.237096244131455</v>
      </c>
      <c r="R480" s="18">
        <f t="shared" si="331"/>
        <v>3270.4920977443612</v>
      </c>
      <c r="S480" s="2">
        <f t="shared" si="332"/>
        <v>39.61790225563891</v>
      </c>
      <c r="T480" s="22">
        <f t="shared" si="333"/>
        <v>1</v>
      </c>
      <c r="U480" s="29">
        <f t="shared" si="334"/>
        <v>3278.3482512770897</v>
      </c>
      <c r="V480" s="30">
        <f t="shared" si="335"/>
        <v>31.761748722910397</v>
      </c>
      <c r="W480" s="31">
        <f t="shared" si="359"/>
        <v>1</v>
      </c>
      <c r="X480" s="35">
        <f t="shared" si="336"/>
        <v>3260.3061333333317</v>
      </c>
      <c r="Y480" s="30">
        <f t="shared" si="337"/>
        <v>49.803866666668455</v>
      </c>
      <c r="Z480" s="31">
        <f t="shared" si="360"/>
        <v>1</v>
      </c>
      <c r="AA480" s="29">
        <f t="shared" si="338"/>
        <v>3275.8223547649636</v>
      </c>
      <c r="AB480" s="30">
        <f t="shared" si="339"/>
        <v>34.287645235036507</v>
      </c>
      <c r="AC480" s="31">
        <f t="shared" si="361"/>
        <v>1</v>
      </c>
      <c r="AD480" s="32">
        <f t="shared" si="340"/>
        <v>1</v>
      </c>
      <c r="AE480" s="33">
        <f t="shared" si="341"/>
        <v>0</v>
      </c>
      <c r="AF480" s="33">
        <f t="shared" si="342"/>
        <v>0</v>
      </c>
      <c r="AG480" s="33">
        <f t="shared" si="343"/>
        <v>0</v>
      </c>
      <c r="AH480" s="38">
        <f t="shared" si="344"/>
        <v>1</v>
      </c>
      <c r="AI480" s="33">
        <f t="shared" si="345"/>
        <v>1</v>
      </c>
      <c r="AJ480" s="39">
        <f t="shared" si="346"/>
        <v>1</v>
      </c>
      <c r="AK480" s="43">
        <f t="shared" si="347"/>
        <v>0</v>
      </c>
      <c r="AL480" s="4">
        <f t="shared" si="362"/>
        <v>63.880000000000109</v>
      </c>
      <c r="AM480" s="4">
        <f t="shared" si="363"/>
        <v>65.227645235036562</v>
      </c>
      <c r="AN480" s="4">
        <f t="shared" si="364"/>
        <v>63.880000000000109</v>
      </c>
      <c r="AO480" s="4">
        <f t="shared" si="365"/>
        <v>-17.349999999999909</v>
      </c>
      <c r="AP480" s="4">
        <f t="shared" si="366"/>
        <v>16.002354764963457</v>
      </c>
      <c r="AQ480" s="4">
        <f t="shared" si="367"/>
        <v>16.002354764963457</v>
      </c>
      <c r="AR480" s="4">
        <f t="shared" si="348"/>
        <v>32.940000000000055</v>
      </c>
      <c r="AS480">
        <f t="shared" si="368"/>
        <v>63.880000000000109</v>
      </c>
      <c r="AT480" s="6">
        <f t="shared" si="369"/>
        <v>0</v>
      </c>
      <c r="AU480" s="4">
        <f t="shared" si="370"/>
        <v>0.61690757178901379</v>
      </c>
      <c r="AV480" s="4">
        <f t="shared" si="371"/>
        <v>17.649839275026292</v>
      </c>
      <c r="AW480">
        <f t="shared" si="372"/>
        <v>0</v>
      </c>
      <c r="AX480">
        <f t="shared" si="373"/>
        <v>0</v>
      </c>
      <c r="AY480">
        <f t="shared" si="374"/>
        <v>0</v>
      </c>
      <c r="AZ480" s="4">
        <f t="shared" si="349"/>
        <v>6.94</v>
      </c>
      <c r="BA480" s="4">
        <f t="shared" si="375"/>
        <v>1823.0000000000016</v>
      </c>
      <c r="BB480" s="4">
        <f t="shared" si="350"/>
        <v>1722.9066666666797</v>
      </c>
      <c r="BC480" s="4">
        <f t="shared" si="351"/>
        <v>745.68</v>
      </c>
      <c r="BE480"/>
      <c r="BG480" s="6"/>
      <c r="BM480">
        <f t="shared" si="352"/>
        <v>1</v>
      </c>
    </row>
    <row r="481" spans="1:65" x14ac:dyDescent="0.25">
      <c r="A481">
        <v>2034</v>
      </c>
      <c r="B481" s="1">
        <v>44132</v>
      </c>
      <c r="C481" s="2">
        <v>3342.48</v>
      </c>
      <c r="D481" s="2">
        <v>3342.48</v>
      </c>
      <c r="E481" s="2">
        <v>3268.89</v>
      </c>
      <c r="F481" s="2">
        <v>3271.03</v>
      </c>
      <c r="G481" s="2">
        <v>5129860000</v>
      </c>
      <c r="H481" s="2">
        <f t="shared" si="353"/>
        <v>43.984021543182109</v>
      </c>
      <c r="I481" s="2">
        <f t="shared" si="354"/>
        <v>3436.9724999999989</v>
      </c>
      <c r="J481" s="2">
        <f t="shared" si="355"/>
        <v>58.421208603869566</v>
      </c>
      <c r="K481" s="2">
        <f t="shared" si="356"/>
        <v>-48.199999999999818</v>
      </c>
      <c r="L481" s="18">
        <v>0.38785000000000003</v>
      </c>
      <c r="M481" s="19">
        <v>56.08426745372968</v>
      </c>
      <c r="N481" s="4">
        <f t="shared" si="329"/>
        <v>121.78999999999996</v>
      </c>
      <c r="O481" s="4">
        <f t="shared" si="357"/>
        <v>56.212000000000081</v>
      </c>
      <c r="P481" s="4">
        <f t="shared" si="330"/>
        <v>-0.53790225563910177</v>
      </c>
      <c r="Q481" s="4">
        <f t="shared" si="358"/>
        <v>3.0211571207430312</v>
      </c>
      <c r="R481" s="18">
        <f t="shared" si="331"/>
        <v>3393.6564060150376</v>
      </c>
      <c r="S481" s="2">
        <f t="shared" si="332"/>
        <v>122.62640601503745</v>
      </c>
      <c r="T481" s="22">
        <f t="shared" si="333"/>
        <v>0</v>
      </c>
      <c r="U481" s="29">
        <f t="shared" si="334"/>
        <v>3344.4738746981425</v>
      </c>
      <c r="V481" s="30">
        <f t="shared" si="335"/>
        <v>73.443874698142281</v>
      </c>
      <c r="W481" s="31">
        <f t="shared" si="359"/>
        <v>0</v>
      </c>
      <c r="X481" s="35">
        <f t="shared" si="336"/>
        <v>3332.3617333333386</v>
      </c>
      <c r="Y481" s="30">
        <f t="shared" si="337"/>
        <v>61.331733333338434</v>
      </c>
      <c r="Z481" s="31">
        <f t="shared" si="360"/>
        <v>0</v>
      </c>
      <c r="AA481" s="29">
        <f t="shared" si="338"/>
        <v>3342.77817490707</v>
      </c>
      <c r="AB481" s="30">
        <f t="shared" si="339"/>
        <v>71.748174907069824</v>
      </c>
      <c r="AC481" s="31">
        <f t="shared" si="361"/>
        <v>0</v>
      </c>
      <c r="AD481" s="32">
        <f t="shared" si="340"/>
        <v>-1</v>
      </c>
      <c r="AE481" s="33">
        <f t="shared" si="341"/>
        <v>-1</v>
      </c>
      <c r="AF481" s="33">
        <f t="shared" si="342"/>
        <v>-1</v>
      </c>
      <c r="AG481" s="33">
        <f t="shared" si="343"/>
        <v>0</v>
      </c>
      <c r="AH481" s="38">
        <f t="shared" si="344"/>
        <v>-1</v>
      </c>
      <c r="AI481" s="33">
        <f t="shared" si="345"/>
        <v>-1</v>
      </c>
      <c r="AJ481" s="39">
        <f t="shared" si="346"/>
        <v>-1</v>
      </c>
      <c r="AK481" s="43">
        <f t="shared" si="347"/>
        <v>-1</v>
      </c>
      <c r="AL481" s="4">
        <f t="shared" si="362"/>
        <v>0</v>
      </c>
      <c r="AM481" s="4">
        <f t="shared" si="363"/>
        <v>-0.29817490707000616</v>
      </c>
      <c r="AN481" s="4">
        <f t="shared" si="364"/>
        <v>0.29817490707000616</v>
      </c>
      <c r="AO481" s="4">
        <f t="shared" si="365"/>
        <v>-73.590000000000146</v>
      </c>
      <c r="AP481" s="4">
        <f t="shared" si="366"/>
        <v>73.888174907070152</v>
      </c>
      <c r="AQ481" s="4">
        <f t="shared" si="367"/>
        <v>73.590000000000146</v>
      </c>
      <c r="AR481" s="4">
        <f t="shared" si="348"/>
        <v>71.449999999999818</v>
      </c>
      <c r="AS481">
        <f t="shared" si="368"/>
        <v>73.590000000000146</v>
      </c>
      <c r="AT481" s="6">
        <f t="shared" si="369"/>
        <v>1</v>
      </c>
      <c r="AU481" s="4">
        <f t="shared" si="370"/>
        <v>-20.589904525012663</v>
      </c>
      <c r="AV481" s="4">
        <f t="shared" si="371"/>
        <v>-15.065732546270137</v>
      </c>
      <c r="AW481">
        <f t="shared" si="372"/>
        <v>1</v>
      </c>
      <c r="AX481">
        <f t="shared" si="373"/>
        <v>0</v>
      </c>
      <c r="AY481">
        <f t="shared" si="374"/>
        <v>0</v>
      </c>
      <c r="AZ481" s="4">
        <f t="shared" si="349"/>
        <v>-3.9100000000000006</v>
      </c>
      <c r="BA481" s="4">
        <f t="shared" si="375"/>
        <v>1816.0600000000015</v>
      </c>
      <c r="BB481" s="4">
        <f t="shared" si="350"/>
        <v>1718.2800000000129</v>
      </c>
      <c r="BC481" s="4">
        <f t="shared" si="351"/>
        <v>771.80399999999997</v>
      </c>
      <c r="BE481"/>
      <c r="BG481" s="6"/>
      <c r="BM481">
        <f t="shared" si="352"/>
        <v>1</v>
      </c>
    </row>
    <row r="482" spans="1:65" x14ac:dyDescent="0.25">
      <c r="A482">
        <v>2033</v>
      </c>
      <c r="B482" s="1">
        <v>44131</v>
      </c>
      <c r="C482" s="2">
        <v>3403.15</v>
      </c>
      <c r="D482" s="2">
        <v>3409.51</v>
      </c>
      <c r="E482" s="2">
        <v>3388.71</v>
      </c>
      <c r="F482" s="2">
        <v>3390.68</v>
      </c>
      <c r="G482" s="2">
        <v>3946990000</v>
      </c>
      <c r="H482" s="2">
        <f t="shared" si="353"/>
        <v>33.725910069262703</v>
      </c>
      <c r="I482" s="2">
        <f t="shared" si="354"/>
        <v>3436.9089999999997</v>
      </c>
      <c r="J482" s="2">
        <f t="shared" si="355"/>
        <v>41.803598057180622</v>
      </c>
      <c r="K482" s="2">
        <f t="shared" si="356"/>
        <v>2.180000000000291</v>
      </c>
      <c r="L482" s="18">
        <v>0.31774999999999998</v>
      </c>
      <c r="M482" s="19">
        <v>46.087039543467377</v>
      </c>
      <c r="N482" s="4">
        <f t="shared" si="329"/>
        <v>20.800000000000182</v>
      </c>
      <c r="O482" s="4">
        <f t="shared" si="357"/>
        <v>48.77200000000007</v>
      </c>
      <c r="P482" s="4">
        <f t="shared" si="330"/>
        <v>2.9764060150375853</v>
      </c>
      <c r="Q482" s="4">
        <f t="shared" si="358"/>
        <v>5.1124992260061868</v>
      </c>
      <c r="R482" s="18">
        <f t="shared" si="331"/>
        <v>3406.1030902255638</v>
      </c>
      <c r="S482" s="2">
        <f t="shared" si="332"/>
        <v>15.42309022556401</v>
      </c>
      <c r="T482" s="22">
        <f t="shared" si="333"/>
        <v>1</v>
      </c>
      <c r="U482" s="29">
        <f t="shared" si="334"/>
        <v>3405.4445271596246</v>
      </c>
      <c r="V482" s="30">
        <f t="shared" si="335"/>
        <v>14.764527159624777</v>
      </c>
      <c r="W482" s="31">
        <f t="shared" si="359"/>
        <v>1</v>
      </c>
      <c r="X482" s="35">
        <f t="shared" si="336"/>
        <v>3396.9700000000084</v>
      </c>
      <c r="Y482" s="30">
        <f t="shared" si="337"/>
        <v>6.2900000000086038</v>
      </c>
      <c r="Z482" s="31">
        <f t="shared" si="360"/>
        <v>1</v>
      </c>
      <c r="AA482" s="29">
        <f t="shared" si="338"/>
        <v>3404.2580933572781</v>
      </c>
      <c r="AB482" s="30">
        <f t="shared" si="339"/>
        <v>13.578093357278249</v>
      </c>
      <c r="AC482" s="31">
        <f t="shared" si="361"/>
        <v>1</v>
      </c>
      <c r="AD482" s="32">
        <f t="shared" si="340"/>
        <v>1</v>
      </c>
      <c r="AE482" s="33">
        <f t="shared" si="341"/>
        <v>0</v>
      </c>
      <c r="AF482" s="33">
        <f t="shared" si="342"/>
        <v>1</v>
      </c>
      <c r="AG482" s="33">
        <f t="shared" si="343"/>
        <v>0</v>
      </c>
      <c r="AH482" s="38">
        <f t="shared" si="344"/>
        <v>1</v>
      </c>
      <c r="AI482" s="33">
        <f t="shared" si="345"/>
        <v>1</v>
      </c>
      <c r="AJ482" s="39">
        <f t="shared" si="346"/>
        <v>1</v>
      </c>
      <c r="AK482" s="43">
        <f t="shared" si="347"/>
        <v>1</v>
      </c>
      <c r="AL482" s="4">
        <f t="shared" si="362"/>
        <v>6.3600000000001273</v>
      </c>
      <c r="AM482" s="4">
        <f t="shared" si="363"/>
        <v>5.2519066427221333</v>
      </c>
      <c r="AN482" s="4">
        <f t="shared" si="364"/>
        <v>5.2519066427221333</v>
      </c>
      <c r="AO482" s="4">
        <f t="shared" si="365"/>
        <v>-14.440000000000055</v>
      </c>
      <c r="AP482" s="4">
        <f t="shared" si="366"/>
        <v>15.548093357278049</v>
      </c>
      <c r="AQ482" s="4">
        <f t="shared" si="367"/>
        <v>14.440000000000055</v>
      </c>
      <c r="AR482" s="4">
        <f t="shared" si="348"/>
        <v>12.470000000000255</v>
      </c>
      <c r="AS482">
        <f t="shared" si="368"/>
        <v>14.440000000000055</v>
      </c>
      <c r="AT482" s="6">
        <f t="shared" si="369"/>
        <v>0</v>
      </c>
      <c r="AU482" s="4">
        <f t="shared" si="370"/>
        <v>42.062380675474088</v>
      </c>
      <c r="AV482" s="4">
        <f t="shared" si="371"/>
        <v>33.917039543467119</v>
      </c>
      <c r="AW482">
        <f t="shared" si="372"/>
        <v>0</v>
      </c>
      <c r="AX482">
        <f t="shared" si="373"/>
        <v>0</v>
      </c>
      <c r="AY482">
        <f t="shared" si="374"/>
        <v>0</v>
      </c>
      <c r="AZ482" s="4">
        <f t="shared" si="349"/>
        <v>6.94</v>
      </c>
      <c r="BA482" s="4">
        <f t="shared" si="375"/>
        <v>1819.9700000000016</v>
      </c>
      <c r="BB482" s="4">
        <f t="shared" si="350"/>
        <v>1722.190000000013</v>
      </c>
      <c r="BC482" s="4">
        <f t="shared" si="351"/>
        <v>796.072</v>
      </c>
      <c r="BE482"/>
      <c r="BG482" s="6"/>
      <c r="BM482">
        <f t="shared" si="352"/>
        <v>1</v>
      </c>
    </row>
    <row r="483" spans="1:65" x14ac:dyDescent="0.25">
      <c r="A483">
        <v>2032</v>
      </c>
      <c r="B483" s="1">
        <v>44130</v>
      </c>
      <c r="C483" s="2">
        <v>3441.42</v>
      </c>
      <c r="D483" s="2">
        <v>3441.42</v>
      </c>
      <c r="E483" s="2">
        <v>3364.86</v>
      </c>
      <c r="F483" s="2">
        <v>3400.97</v>
      </c>
      <c r="G483" s="2">
        <v>3988080000</v>
      </c>
      <c r="H483" s="2">
        <f t="shared" si="353"/>
        <v>35.275134159914977</v>
      </c>
      <c r="I483" s="2">
        <f t="shared" si="354"/>
        <v>3434.2974999999997</v>
      </c>
      <c r="J483" s="2">
        <f t="shared" si="355"/>
        <v>41.898868076030816</v>
      </c>
      <c r="K483" s="2">
        <f t="shared" si="356"/>
        <v>-23.9699999999998</v>
      </c>
      <c r="L483" s="18">
        <v>0.33245000000000002</v>
      </c>
      <c r="M483" s="19">
        <v>49.132504935194909</v>
      </c>
      <c r="N483" s="4">
        <f t="shared" si="329"/>
        <v>100.52999999999975</v>
      </c>
      <c r="O483" s="4">
        <f t="shared" si="357"/>
        <v>50.02800000000002</v>
      </c>
      <c r="P483" s="4">
        <f t="shared" si="330"/>
        <v>5.1330902255639046</v>
      </c>
      <c r="Q483" s="4">
        <f t="shared" si="358"/>
        <v>5.8834029733959232</v>
      </c>
      <c r="R483" s="18">
        <f t="shared" si="331"/>
        <v>3472.2038496240602</v>
      </c>
      <c r="S483" s="2">
        <f t="shared" si="332"/>
        <v>71.23384962406044</v>
      </c>
      <c r="T483" s="22">
        <f t="shared" si="333"/>
        <v>0</v>
      </c>
      <c r="U483" s="29">
        <f t="shared" si="334"/>
        <v>3444.08552676</v>
      </c>
      <c r="V483" s="30">
        <f t="shared" si="335"/>
        <v>43.115526760000193</v>
      </c>
      <c r="W483" s="31">
        <f t="shared" si="359"/>
        <v>0</v>
      </c>
      <c r="X483" s="35">
        <f t="shared" si="336"/>
        <v>3450.1421333333333</v>
      </c>
      <c r="Y483" s="30">
        <f t="shared" si="337"/>
        <v>49.172133333333477</v>
      </c>
      <c r="Z483" s="31">
        <f t="shared" si="360"/>
        <v>0</v>
      </c>
      <c r="AA483" s="29">
        <f t="shared" si="338"/>
        <v>3444.9334516802664</v>
      </c>
      <c r="AB483" s="30">
        <f t="shared" si="339"/>
        <v>43.963451680266644</v>
      </c>
      <c r="AC483" s="31">
        <f t="shared" si="361"/>
        <v>0</v>
      </c>
      <c r="AD483" s="32">
        <f t="shared" si="340"/>
        <v>-1</v>
      </c>
      <c r="AE483" s="33">
        <f t="shared" si="341"/>
        <v>-1</v>
      </c>
      <c r="AF483" s="33">
        <f t="shared" si="342"/>
        <v>-1</v>
      </c>
      <c r="AG483" s="33">
        <f t="shared" si="343"/>
        <v>-1</v>
      </c>
      <c r="AH483" s="38">
        <f t="shared" si="344"/>
        <v>-1</v>
      </c>
      <c r="AI483" s="33">
        <f t="shared" si="345"/>
        <v>-1</v>
      </c>
      <c r="AJ483" s="39">
        <f t="shared" si="346"/>
        <v>-1</v>
      </c>
      <c r="AK483" s="43">
        <f t="shared" si="347"/>
        <v>-1</v>
      </c>
      <c r="AL483" s="4">
        <f t="shared" si="362"/>
        <v>0</v>
      </c>
      <c r="AM483" s="4">
        <f t="shared" si="363"/>
        <v>-3.5134516802663711</v>
      </c>
      <c r="AN483" s="4">
        <f t="shared" si="364"/>
        <v>3.5134516802663711</v>
      </c>
      <c r="AO483" s="4">
        <f t="shared" si="365"/>
        <v>-76.559999999999945</v>
      </c>
      <c r="AP483" s="4">
        <f t="shared" si="366"/>
        <v>80.073451680266317</v>
      </c>
      <c r="AQ483" s="4">
        <f t="shared" si="367"/>
        <v>76.559999999999945</v>
      </c>
      <c r="AR483" s="4">
        <f t="shared" si="348"/>
        <v>40.450000000000273</v>
      </c>
      <c r="AS483">
        <f t="shared" si="368"/>
        <v>76.559999999999945</v>
      </c>
      <c r="AT483" s="6">
        <f t="shared" si="369"/>
        <v>1</v>
      </c>
      <c r="AU483" s="4">
        <f t="shared" si="370"/>
        <v>-41.516539543027008</v>
      </c>
      <c r="AV483" s="4">
        <f t="shared" si="371"/>
        <v>8.9825049351946369</v>
      </c>
      <c r="AW483">
        <f t="shared" si="372"/>
        <v>0</v>
      </c>
      <c r="AX483">
        <f t="shared" si="373"/>
        <v>1</v>
      </c>
      <c r="AY483">
        <f t="shared" si="374"/>
        <v>0</v>
      </c>
      <c r="AZ483" s="4">
        <f t="shared" si="349"/>
        <v>-3.9100000000000006</v>
      </c>
      <c r="BA483" s="4">
        <f t="shared" si="375"/>
        <v>1813.0300000000016</v>
      </c>
      <c r="BB483" s="4">
        <f t="shared" si="350"/>
        <v>1715.250000000013</v>
      </c>
      <c r="BC483" s="4">
        <f t="shared" si="351"/>
        <v>811.38</v>
      </c>
      <c r="BE483"/>
      <c r="BG483" s="6"/>
      <c r="BM483">
        <f t="shared" si="352"/>
        <v>1</v>
      </c>
    </row>
    <row r="484" spans="1:65" x14ac:dyDescent="0.25">
      <c r="A484">
        <v>2031</v>
      </c>
      <c r="B484" s="1">
        <v>44127</v>
      </c>
      <c r="C484" s="2">
        <v>3464.9</v>
      </c>
      <c r="D484" s="2">
        <v>3466.46</v>
      </c>
      <c r="E484" s="2">
        <v>3440.45</v>
      </c>
      <c r="F484" s="2">
        <v>3465.39</v>
      </c>
      <c r="G484" s="2">
        <v>3646570000</v>
      </c>
      <c r="H484" s="2">
        <f t="shared" si="353"/>
        <v>34.593537305880339</v>
      </c>
      <c r="I484" s="2">
        <f t="shared" si="354"/>
        <v>3428.9214999999995</v>
      </c>
      <c r="J484" s="2">
        <f t="shared" si="355"/>
        <v>38.674906630717807</v>
      </c>
      <c r="K484" s="2">
        <f t="shared" si="356"/>
        <v>11.410000000000309</v>
      </c>
      <c r="L484" s="18">
        <v>0.2069</v>
      </c>
      <c r="M484" s="19">
        <v>30.472574310411254</v>
      </c>
      <c r="N484" s="4">
        <f t="shared" si="329"/>
        <v>26.010000000000218</v>
      </c>
      <c r="O484" s="4">
        <f t="shared" si="357"/>
        <v>47.246000000000052</v>
      </c>
      <c r="P484" s="4">
        <f t="shared" si="330"/>
        <v>6.8138496240601487</v>
      </c>
      <c r="Q484" s="4">
        <f t="shared" si="358"/>
        <v>6.834683999999994</v>
      </c>
      <c r="R484" s="18">
        <f t="shared" si="331"/>
        <v>3461.6523533834584</v>
      </c>
      <c r="S484" s="2">
        <f t="shared" si="332"/>
        <v>3.7376466165414968</v>
      </c>
      <c r="T484" s="22">
        <f t="shared" si="333"/>
        <v>1</v>
      </c>
      <c r="U484" s="29">
        <f t="shared" si="334"/>
        <v>3467.5492077464792</v>
      </c>
      <c r="V484" s="30">
        <f t="shared" si="335"/>
        <v>2.1592077464792965</v>
      </c>
      <c r="W484" s="31">
        <f t="shared" si="359"/>
        <v>1</v>
      </c>
      <c r="X484" s="35">
        <f t="shared" si="336"/>
        <v>3463.763600000002</v>
      </c>
      <c r="Y484" s="30">
        <f t="shared" si="337"/>
        <v>1.6263999999978296</v>
      </c>
      <c r="Z484" s="31">
        <f t="shared" si="360"/>
        <v>1</v>
      </c>
      <c r="AA484" s="29">
        <f t="shared" si="338"/>
        <v>3467.0192226619724</v>
      </c>
      <c r="AB484" s="30">
        <f t="shared" si="339"/>
        <v>1.6292226619725625</v>
      </c>
      <c r="AC484" s="31">
        <f t="shared" si="361"/>
        <v>1</v>
      </c>
      <c r="AD484" s="32">
        <f t="shared" si="340"/>
        <v>1</v>
      </c>
      <c r="AE484" s="33">
        <f t="shared" si="341"/>
        <v>1</v>
      </c>
      <c r="AF484" s="33">
        <f t="shared" si="342"/>
        <v>1</v>
      </c>
      <c r="AG484" s="33">
        <f t="shared" si="343"/>
        <v>1</v>
      </c>
      <c r="AH484" s="38">
        <f t="shared" si="344"/>
        <v>1</v>
      </c>
      <c r="AI484" s="33">
        <f t="shared" si="345"/>
        <v>1</v>
      </c>
      <c r="AJ484" s="39">
        <f t="shared" si="346"/>
        <v>1</v>
      </c>
      <c r="AK484" s="43">
        <f t="shared" si="347"/>
        <v>1</v>
      </c>
      <c r="AL484" s="4">
        <f t="shared" si="362"/>
        <v>1.5599999999999454</v>
      </c>
      <c r="AM484" s="4">
        <f t="shared" si="363"/>
        <v>-0.55922266197239878</v>
      </c>
      <c r="AN484" s="4">
        <f t="shared" si="364"/>
        <v>0.55922266197239878</v>
      </c>
      <c r="AO484" s="4">
        <f t="shared" si="365"/>
        <v>-24.450000000000273</v>
      </c>
      <c r="AP484" s="4">
        <f t="shared" si="366"/>
        <v>26.569222661972617</v>
      </c>
      <c r="AQ484" s="4">
        <f t="shared" si="367"/>
        <v>24.450000000000273</v>
      </c>
      <c r="AR484" s="4">
        <f t="shared" si="348"/>
        <v>0.48999999999978172</v>
      </c>
      <c r="AS484">
        <f t="shared" si="368"/>
        <v>24.450000000000273</v>
      </c>
      <c r="AT484" s="6">
        <f t="shared" si="369"/>
        <v>0</v>
      </c>
      <c r="AU484" s="4">
        <f t="shared" si="370"/>
        <v>7.9767740013122577</v>
      </c>
      <c r="AV484" s="4">
        <f t="shared" si="371"/>
        <v>30.282574310411473</v>
      </c>
      <c r="AW484">
        <f t="shared" si="372"/>
        <v>0</v>
      </c>
      <c r="AX484">
        <f t="shared" si="373"/>
        <v>0</v>
      </c>
      <c r="AY484">
        <f t="shared" si="374"/>
        <v>0</v>
      </c>
      <c r="AZ484" s="4">
        <f t="shared" si="349"/>
        <v>6.94</v>
      </c>
      <c r="BA484" s="4">
        <f t="shared" si="375"/>
        <v>1816.9400000000016</v>
      </c>
      <c r="BB484" s="4">
        <f t="shared" si="350"/>
        <v>1719.160000000013</v>
      </c>
      <c r="BC484" s="4">
        <f t="shared" si="351"/>
        <v>820.77200000000016</v>
      </c>
      <c r="BE484"/>
      <c r="BG484" s="6"/>
      <c r="BM484">
        <f t="shared" si="352"/>
        <v>1</v>
      </c>
    </row>
    <row r="485" spans="1:65" x14ac:dyDescent="0.25">
      <c r="A485">
        <v>2030</v>
      </c>
      <c r="B485" s="1">
        <v>44126</v>
      </c>
      <c r="C485" s="2">
        <v>3438.5</v>
      </c>
      <c r="D485" s="2">
        <v>3460.53</v>
      </c>
      <c r="E485" s="2">
        <v>3415.34</v>
      </c>
      <c r="F485" s="2">
        <v>3453.49</v>
      </c>
      <c r="G485" s="2">
        <v>4163630000</v>
      </c>
      <c r="H485" s="2">
        <f t="shared" si="353"/>
        <v>34.840605684236401</v>
      </c>
      <c r="I485" s="2">
        <f t="shared" si="354"/>
        <v>3417.5095000000001</v>
      </c>
      <c r="J485" s="2">
        <f t="shared" si="355"/>
        <v>37.920250842358236</v>
      </c>
      <c r="K485" s="2">
        <f t="shared" si="356"/>
        <v>2.9400000000000546</v>
      </c>
      <c r="L485" s="18">
        <v>0.19245000000000001</v>
      </c>
      <c r="M485" s="19">
        <v>28.197194783750028</v>
      </c>
      <c r="N485" s="4">
        <f t="shared" si="329"/>
        <v>45.190000000000055</v>
      </c>
      <c r="O485" s="4">
        <f t="shared" si="357"/>
        <v>48.196000000000048</v>
      </c>
      <c r="P485" s="4">
        <f t="shared" si="330"/>
        <v>8.1623533834586439</v>
      </c>
      <c r="Q485" s="4">
        <f t="shared" si="358"/>
        <v>6.7928403755868496</v>
      </c>
      <c r="R485" s="18">
        <f t="shared" si="331"/>
        <v>3445.748729323308</v>
      </c>
      <c r="S485" s="2">
        <f t="shared" si="332"/>
        <v>7.7412706766917836</v>
      </c>
      <c r="T485" s="22">
        <f t="shared" si="333"/>
        <v>1</v>
      </c>
      <c r="U485" s="29">
        <f t="shared" si="334"/>
        <v>3441.0570002863778</v>
      </c>
      <c r="V485" s="30">
        <f t="shared" si="335"/>
        <v>12.432999713621939</v>
      </c>
      <c r="W485" s="31">
        <f t="shared" si="359"/>
        <v>1</v>
      </c>
      <c r="X485" s="35">
        <f t="shared" si="336"/>
        <v>3438.7001333333337</v>
      </c>
      <c r="Y485" s="30">
        <f t="shared" si="337"/>
        <v>14.789866666666057</v>
      </c>
      <c r="Z485" s="31">
        <f t="shared" si="360"/>
        <v>1</v>
      </c>
      <c r="AA485" s="29">
        <f t="shared" si="338"/>
        <v>3440.7270389129517</v>
      </c>
      <c r="AB485" s="30">
        <f t="shared" si="339"/>
        <v>12.762961087048097</v>
      </c>
      <c r="AC485" s="31">
        <f t="shared" si="361"/>
        <v>1</v>
      </c>
      <c r="AD485" s="32">
        <f t="shared" si="340"/>
        <v>1</v>
      </c>
      <c r="AE485" s="33">
        <f t="shared" si="341"/>
        <v>1</v>
      </c>
      <c r="AF485" s="33">
        <f t="shared" si="342"/>
        <v>1</v>
      </c>
      <c r="AG485" s="33">
        <f t="shared" si="343"/>
        <v>0</v>
      </c>
      <c r="AH485" s="38">
        <f t="shared" si="344"/>
        <v>1</v>
      </c>
      <c r="AI485" s="33">
        <f t="shared" si="345"/>
        <v>1</v>
      </c>
      <c r="AJ485" s="39">
        <f t="shared" si="346"/>
        <v>1</v>
      </c>
      <c r="AK485" s="43">
        <f t="shared" si="347"/>
        <v>1</v>
      </c>
      <c r="AL485" s="4">
        <f t="shared" si="362"/>
        <v>22.0300000000002</v>
      </c>
      <c r="AM485" s="4">
        <f t="shared" si="363"/>
        <v>19.802961087048516</v>
      </c>
      <c r="AN485" s="4">
        <f t="shared" si="364"/>
        <v>19.802961087048516</v>
      </c>
      <c r="AO485" s="4">
        <f t="shared" si="365"/>
        <v>-23.159999999999854</v>
      </c>
      <c r="AP485" s="4">
        <f t="shared" si="366"/>
        <v>25.387038912951539</v>
      </c>
      <c r="AQ485" s="4">
        <f t="shared" si="367"/>
        <v>23.159999999999854</v>
      </c>
      <c r="AR485" s="4">
        <f t="shared" si="348"/>
        <v>14.989999999999782</v>
      </c>
      <c r="AS485">
        <f t="shared" si="368"/>
        <v>23.159999999999854</v>
      </c>
      <c r="AT485" s="6">
        <f t="shared" si="369"/>
        <v>0</v>
      </c>
      <c r="AU485" s="4">
        <f t="shared" si="370"/>
        <v>11.372956619710536</v>
      </c>
      <c r="AV485" s="4">
        <f t="shared" si="371"/>
        <v>13.507194783750247</v>
      </c>
      <c r="AW485">
        <f t="shared" si="372"/>
        <v>0</v>
      </c>
      <c r="AX485">
        <f t="shared" si="373"/>
        <v>0</v>
      </c>
      <c r="AY485">
        <f t="shared" si="374"/>
        <v>0</v>
      </c>
      <c r="AZ485" s="4">
        <f t="shared" si="349"/>
        <v>6.94</v>
      </c>
      <c r="BA485" s="4">
        <f t="shared" si="375"/>
        <v>1810.0000000000016</v>
      </c>
      <c r="BB485" s="4">
        <f t="shared" si="350"/>
        <v>1712.220000000013</v>
      </c>
      <c r="BC485" s="4">
        <f t="shared" si="351"/>
        <v>810.21199999999999</v>
      </c>
      <c r="BE485"/>
      <c r="BG485" s="6"/>
      <c r="BM485">
        <f t="shared" si="352"/>
        <v>1</v>
      </c>
    </row>
    <row r="486" spans="1:65" x14ac:dyDescent="0.25">
      <c r="A486">
        <v>2029</v>
      </c>
      <c r="B486" s="1">
        <v>44125</v>
      </c>
      <c r="C486" s="2">
        <v>3439.91</v>
      </c>
      <c r="D486" s="2">
        <v>3464.86</v>
      </c>
      <c r="E486" s="2">
        <v>3433.06</v>
      </c>
      <c r="F486" s="2">
        <v>3435.56</v>
      </c>
      <c r="G486" s="2">
        <v>4097750000</v>
      </c>
      <c r="H486" s="2">
        <f t="shared" si="353"/>
        <v>35.377260053442363</v>
      </c>
      <c r="I486" s="2">
        <f t="shared" si="354"/>
        <v>3406.8915000000002</v>
      </c>
      <c r="J486" s="2">
        <f t="shared" si="355"/>
        <v>37.359262569500011</v>
      </c>
      <c r="K486" s="2">
        <f t="shared" si="356"/>
        <v>-3.2100000000000364</v>
      </c>
      <c r="L486" s="18">
        <v>0.20449999999999999</v>
      </c>
      <c r="M486" s="19">
        <v>30.028657930182948</v>
      </c>
      <c r="N486" s="4">
        <f t="shared" si="329"/>
        <v>31.800000000000182</v>
      </c>
      <c r="O486" s="4">
        <f t="shared" si="357"/>
        <v>46.461000000000055</v>
      </c>
      <c r="P486" s="4">
        <f t="shared" si="330"/>
        <v>10.188729323308266</v>
      </c>
      <c r="Q486" s="4">
        <f t="shared" si="358"/>
        <v>6.5564109907120702</v>
      </c>
      <c r="R486" s="18">
        <f t="shared" si="331"/>
        <v>3455.4452255639098</v>
      </c>
      <c r="S486" s="2">
        <f t="shared" si="332"/>
        <v>19.885225563909898</v>
      </c>
      <c r="T486" s="22">
        <f t="shared" si="333"/>
        <v>1</v>
      </c>
      <c r="U486" s="29">
        <f t="shared" si="334"/>
        <v>3442.3543265092876</v>
      </c>
      <c r="V486" s="30">
        <f t="shared" si="335"/>
        <v>6.7943265092876572</v>
      </c>
      <c r="W486" s="31">
        <f t="shared" si="359"/>
        <v>1</v>
      </c>
      <c r="X486" s="35">
        <f t="shared" si="336"/>
        <v>3423.25</v>
      </c>
      <c r="Y486" s="30">
        <f t="shared" si="337"/>
        <v>12.309999999999945</v>
      </c>
      <c r="Z486" s="31">
        <f t="shared" si="360"/>
        <v>1</v>
      </c>
      <c r="AA486" s="29">
        <f t="shared" si="338"/>
        <v>3439.6797207979876</v>
      </c>
      <c r="AB486" s="30">
        <f t="shared" si="339"/>
        <v>4.1197207979876111</v>
      </c>
      <c r="AC486" s="31">
        <f t="shared" si="361"/>
        <v>1</v>
      </c>
      <c r="AD486" s="32">
        <f t="shared" si="340"/>
        <v>1</v>
      </c>
      <c r="AE486" s="33">
        <f t="shared" si="341"/>
        <v>1</v>
      </c>
      <c r="AF486" s="33">
        <f t="shared" si="342"/>
        <v>0</v>
      </c>
      <c r="AG486" s="33">
        <f t="shared" si="343"/>
        <v>0</v>
      </c>
      <c r="AH486" s="38">
        <f t="shared" si="344"/>
        <v>1</v>
      </c>
      <c r="AI486" s="33">
        <f t="shared" si="345"/>
        <v>1</v>
      </c>
      <c r="AJ486" s="39">
        <f t="shared" si="346"/>
        <v>1</v>
      </c>
      <c r="AK486" s="43">
        <f t="shared" si="347"/>
        <v>1</v>
      </c>
      <c r="AL486" s="4">
        <f t="shared" si="362"/>
        <v>24.950000000000273</v>
      </c>
      <c r="AM486" s="4">
        <f t="shared" si="363"/>
        <v>25.180279202012571</v>
      </c>
      <c r="AN486" s="4">
        <f t="shared" si="364"/>
        <v>24.950000000000273</v>
      </c>
      <c r="AO486" s="4">
        <f t="shared" si="365"/>
        <v>-6.8499999999999091</v>
      </c>
      <c r="AP486" s="4">
        <f t="shared" si="366"/>
        <v>6.6197207979876111</v>
      </c>
      <c r="AQ486" s="4">
        <f t="shared" si="367"/>
        <v>6.6197207979876111</v>
      </c>
      <c r="AR486" s="4">
        <f t="shared" si="348"/>
        <v>4.3499999999999091</v>
      </c>
      <c r="AS486">
        <f t="shared" si="368"/>
        <v>24.950000000000273</v>
      </c>
      <c r="AT486" s="6">
        <f t="shared" si="369"/>
        <v>0</v>
      </c>
      <c r="AU486" s="4">
        <f t="shared" si="370"/>
        <v>10.899500859036351</v>
      </c>
      <c r="AV486" s="4">
        <f t="shared" si="371"/>
        <v>25.97865793018304</v>
      </c>
      <c r="AW486">
        <f t="shared" si="372"/>
        <v>0</v>
      </c>
      <c r="AX486">
        <f t="shared" si="373"/>
        <v>0</v>
      </c>
      <c r="AY486">
        <f t="shared" si="374"/>
        <v>0</v>
      </c>
      <c r="AZ486" s="4">
        <f t="shared" si="349"/>
        <v>6.94</v>
      </c>
      <c r="BA486" s="4">
        <f t="shared" si="375"/>
        <v>1803.0600000000015</v>
      </c>
      <c r="BB486" s="4">
        <f t="shared" si="350"/>
        <v>1705.2800000000129</v>
      </c>
      <c r="BC486" s="4">
        <f t="shared" si="351"/>
        <v>810.77599999999995</v>
      </c>
      <c r="BE486"/>
      <c r="BG486" s="6"/>
      <c r="BM486">
        <f t="shared" si="352"/>
        <v>1</v>
      </c>
    </row>
    <row r="487" spans="1:65" x14ac:dyDescent="0.25">
      <c r="A487">
        <v>2028</v>
      </c>
      <c r="B487" s="1">
        <v>44124</v>
      </c>
      <c r="C487" s="2">
        <v>3439.38</v>
      </c>
      <c r="D487" s="2">
        <v>3476.93</v>
      </c>
      <c r="E487" s="2">
        <v>3435.65</v>
      </c>
      <c r="F487" s="2">
        <v>3443.12</v>
      </c>
      <c r="G487" s="2">
        <v>3901260000</v>
      </c>
      <c r="H487" s="2">
        <f t="shared" si="353"/>
        <v>44.791431980780523</v>
      </c>
      <c r="I487" s="2">
        <f t="shared" si="354"/>
        <v>3400.9014999999999</v>
      </c>
      <c r="J487" s="2">
        <f t="shared" si="355"/>
        <v>43.177743349895856</v>
      </c>
      <c r="K487" s="2">
        <f t="shared" si="356"/>
        <v>12.460000000000036</v>
      </c>
      <c r="L487" s="18">
        <v>0.21329999999999999</v>
      </c>
      <c r="M487" s="19">
        <v>31.173479007857939</v>
      </c>
      <c r="N487" s="4">
        <f t="shared" si="329"/>
        <v>50.009999999999764</v>
      </c>
      <c r="O487" s="4">
        <f t="shared" si="357"/>
        <v>49.81000000000008</v>
      </c>
      <c r="P487" s="4">
        <f t="shared" si="330"/>
        <v>12.325225563909772</v>
      </c>
      <c r="Q487" s="4">
        <f t="shared" si="358"/>
        <v>6.2675038699690386</v>
      </c>
      <c r="R487" s="18">
        <f t="shared" si="331"/>
        <v>3439.8400751879699</v>
      </c>
      <c r="S487" s="2">
        <f t="shared" si="332"/>
        <v>3.2799248120300035</v>
      </c>
      <c r="T487" s="22">
        <f t="shared" si="333"/>
        <v>1</v>
      </c>
      <c r="U487" s="29">
        <f t="shared" si="334"/>
        <v>3441.6626761032867</v>
      </c>
      <c r="V487" s="30">
        <f t="shared" si="335"/>
        <v>1.4573238967132056</v>
      </c>
      <c r="W487" s="31">
        <f t="shared" si="359"/>
        <v>1</v>
      </c>
      <c r="X487" s="35">
        <f t="shared" si="336"/>
        <v>3440.8765333333358</v>
      </c>
      <c r="Y487" s="30">
        <f t="shared" si="337"/>
        <v>2.2434666666640624</v>
      </c>
      <c r="Z487" s="31">
        <f t="shared" si="360"/>
        <v>1</v>
      </c>
      <c r="AA487" s="29">
        <f t="shared" si="338"/>
        <v>3441.5526161154935</v>
      </c>
      <c r="AB487" s="30">
        <f t="shared" si="339"/>
        <v>1.5673838845063983</v>
      </c>
      <c r="AC487" s="31">
        <f t="shared" si="361"/>
        <v>1</v>
      </c>
      <c r="AD487" s="32">
        <f t="shared" si="340"/>
        <v>1</v>
      </c>
      <c r="AE487" s="33">
        <f t="shared" si="341"/>
        <v>0</v>
      </c>
      <c r="AF487" s="33">
        <f t="shared" si="342"/>
        <v>0</v>
      </c>
      <c r="AG487" s="33">
        <f t="shared" si="343"/>
        <v>0</v>
      </c>
      <c r="AH487" s="38">
        <f t="shared" si="344"/>
        <v>1</v>
      </c>
      <c r="AI487" s="33">
        <f t="shared" si="345"/>
        <v>1</v>
      </c>
      <c r="AJ487" s="39">
        <f t="shared" si="346"/>
        <v>0</v>
      </c>
      <c r="AK487" s="43">
        <f t="shared" si="347"/>
        <v>0</v>
      </c>
      <c r="AL487" s="4">
        <f t="shared" si="362"/>
        <v>37.549999999999727</v>
      </c>
      <c r="AM487" s="4">
        <f t="shared" si="363"/>
        <v>35.377383884506344</v>
      </c>
      <c r="AN487" s="4">
        <f t="shared" si="364"/>
        <v>35.377383884506344</v>
      </c>
      <c r="AO487" s="4">
        <f t="shared" si="365"/>
        <v>-3.7300000000000182</v>
      </c>
      <c r="AP487" s="4">
        <f t="shared" si="366"/>
        <v>5.9026161154934016</v>
      </c>
      <c r="AQ487" s="4">
        <f t="shared" si="367"/>
        <v>3.7300000000000182</v>
      </c>
      <c r="AR487" s="4">
        <f t="shared" si="348"/>
        <v>3.7399999999997817</v>
      </c>
      <c r="AS487">
        <f t="shared" si="368"/>
        <v>35.377383884506344</v>
      </c>
      <c r="AT487" s="6">
        <f t="shared" si="369"/>
        <v>0</v>
      </c>
      <c r="AU487" s="4">
        <f t="shared" si="370"/>
        <v>1.8019533886102082</v>
      </c>
      <c r="AV487" s="4">
        <f t="shared" si="371"/>
        <v>27.733479007858158</v>
      </c>
      <c r="AW487">
        <f t="shared" si="372"/>
        <v>0</v>
      </c>
      <c r="AX487">
        <f t="shared" si="373"/>
        <v>0</v>
      </c>
      <c r="AY487">
        <f t="shared" si="374"/>
        <v>0</v>
      </c>
      <c r="AZ487" s="4">
        <f t="shared" si="349"/>
        <v>6.94</v>
      </c>
      <c r="BA487" s="4">
        <f t="shared" si="375"/>
        <v>1796.1200000000015</v>
      </c>
      <c r="BB487" s="4">
        <f t="shared" si="350"/>
        <v>1698.3400000000129</v>
      </c>
      <c r="BC487" s="4">
        <f t="shared" si="351"/>
        <v>810.56400000000008</v>
      </c>
      <c r="BE487"/>
      <c r="BG487" s="6"/>
      <c r="BM487">
        <f t="shared" si="352"/>
        <v>1</v>
      </c>
    </row>
    <row r="488" spans="1:65" x14ac:dyDescent="0.25">
      <c r="A488">
        <v>2027</v>
      </c>
      <c r="B488" s="1">
        <v>44123</v>
      </c>
      <c r="C488" s="2">
        <v>3493.66</v>
      </c>
      <c r="D488" s="2">
        <v>3502.42</v>
      </c>
      <c r="E488" s="2">
        <v>3419.93</v>
      </c>
      <c r="F488" s="2">
        <v>3426.92</v>
      </c>
      <c r="G488" s="2">
        <v>4086200000</v>
      </c>
      <c r="H488" s="2">
        <f t="shared" si="353"/>
        <v>48.106885866555324</v>
      </c>
      <c r="I488" s="2">
        <f t="shared" si="354"/>
        <v>3393.7200000000003</v>
      </c>
      <c r="J488" s="2">
        <f t="shared" si="355"/>
        <v>50.898337008817506</v>
      </c>
      <c r="K488" s="2">
        <f t="shared" si="356"/>
        <v>9.8499999999999091</v>
      </c>
      <c r="L488" s="18">
        <v>0.21760000000000002</v>
      </c>
      <c r="M488" s="19">
        <v>32.329858498362221</v>
      </c>
      <c r="N488" s="4">
        <f t="shared" si="329"/>
        <v>82.490000000000236</v>
      </c>
      <c r="O488" s="4">
        <f t="shared" si="357"/>
        <v>52.511000000000102</v>
      </c>
      <c r="P488" s="4">
        <f t="shared" si="330"/>
        <v>12.920075187969919</v>
      </c>
      <c r="Q488" s="4">
        <f t="shared" si="358"/>
        <v>5.8530156494522672</v>
      </c>
      <c r="R488" s="18">
        <f t="shared" si="331"/>
        <v>3497.8819097744358</v>
      </c>
      <c r="S488" s="2">
        <f t="shared" si="332"/>
        <v>70.961909774435753</v>
      </c>
      <c r="T488" s="22">
        <f t="shared" si="333"/>
        <v>0</v>
      </c>
      <c r="U488" s="29">
        <f t="shared" si="334"/>
        <v>3495.8814852400001</v>
      </c>
      <c r="V488" s="30">
        <f t="shared" si="335"/>
        <v>68.961485240000002</v>
      </c>
      <c r="W488" s="31">
        <f t="shared" si="359"/>
        <v>0</v>
      </c>
      <c r="X488" s="35">
        <f t="shared" si="336"/>
        <v>3505.8549333333358</v>
      </c>
      <c r="Y488" s="30">
        <f t="shared" si="337"/>
        <v>78.934933333335721</v>
      </c>
      <c r="Z488" s="31">
        <f t="shared" si="360"/>
        <v>0</v>
      </c>
      <c r="AA488" s="29">
        <f t="shared" si="338"/>
        <v>3497.2777679730671</v>
      </c>
      <c r="AB488" s="30">
        <f t="shared" si="339"/>
        <v>70.357767973066984</v>
      </c>
      <c r="AC488" s="31">
        <f t="shared" si="361"/>
        <v>0</v>
      </c>
      <c r="AD488" s="32">
        <f t="shared" si="340"/>
        <v>-1</v>
      </c>
      <c r="AE488" s="33">
        <f t="shared" si="341"/>
        <v>-1</v>
      </c>
      <c r="AF488" s="33">
        <f t="shared" si="342"/>
        <v>0</v>
      </c>
      <c r="AG488" s="33">
        <f t="shared" si="343"/>
        <v>0</v>
      </c>
      <c r="AH488" s="38">
        <f t="shared" si="344"/>
        <v>-1</v>
      </c>
      <c r="AI488" s="33">
        <f t="shared" si="345"/>
        <v>-1</v>
      </c>
      <c r="AJ488" s="39">
        <f t="shared" si="346"/>
        <v>-1</v>
      </c>
      <c r="AK488" s="43">
        <f t="shared" si="347"/>
        <v>0</v>
      </c>
      <c r="AL488" s="4">
        <f t="shared" si="362"/>
        <v>8.7600000000002183</v>
      </c>
      <c r="AM488" s="4">
        <f t="shared" si="363"/>
        <v>5.1422320269330157</v>
      </c>
      <c r="AN488" s="4">
        <f t="shared" si="364"/>
        <v>5.1422320269330157</v>
      </c>
      <c r="AO488" s="4">
        <f t="shared" si="365"/>
        <v>-73.730000000000018</v>
      </c>
      <c r="AP488" s="4">
        <f t="shared" si="366"/>
        <v>77.347767973067221</v>
      </c>
      <c r="AQ488" s="4">
        <f t="shared" si="367"/>
        <v>73.730000000000018</v>
      </c>
      <c r="AR488" s="4">
        <f t="shared" si="348"/>
        <v>66.739999999999782</v>
      </c>
      <c r="AS488">
        <f t="shared" si="368"/>
        <v>73.730000000000018</v>
      </c>
      <c r="AT488" s="6">
        <f t="shared" si="369"/>
        <v>1</v>
      </c>
      <c r="AU488" s="4">
        <f t="shared" si="370"/>
        <v>-42.637506902777616</v>
      </c>
      <c r="AV488" s="4">
        <f t="shared" si="371"/>
        <v>-34.110141501637564</v>
      </c>
      <c r="AW488">
        <f t="shared" si="372"/>
        <v>1</v>
      </c>
      <c r="AX488">
        <f t="shared" si="373"/>
        <v>0</v>
      </c>
      <c r="AY488">
        <f t="shared" si="374"/>
        <v>0</v>
      </c>
      <c r="AZ488" s="4">
        <f t="shared" si="349"/>
        <v>-3.9100000000000006</v>
      </c>
      <c r="BA488" s="4">
        <f t="shared" si="375"/>
        <v>1789.1800000000014</v>
      </c>
      <c r="BB488" s="4">
        <f t="shared" si="350"/>
        <v>1696.0266666666796</v>
      </c>
      <c r="BC488" s="4">
        <f t="shared" si="351"/>
        <v>832.27599999999973</v>
      </c>
      <c r="BE488"/>
      <c r="BG488" s="6"/>
      <c r="BM488">
        <f t="shared" si="352"/>
        <v>1</v>
      </c>
    </row>
    <row r="489" spans="1:65" x14ac:dyDescent="0.25">
      <c r="A489">
        <v>2026</v>
      </c>
      <c r="B489" s="1">
        <v>44120</v>
      </c>
      <c r="C489" s="2">
        <v>3493.5</v>
      </c>
      <c r="D489" s="2">
        <v>3515.76</v>
      </c>
      <c r="E489" s="2">
        <v>3480.45</v>
      </c>
      <c r="F489" s="2">
        <v>3483.81</v>
      </c>
      <c r="G489" s="2">
        <v>4675890000</v>
      </c>
      <c r="H489" s="2">
        <f t="shared" si="353"/>
        <v>56.430091893520029</v>
      </c>
      <c r="I489" s="2">
        <f t="shared" si="354"/>
        <v>3383.3155000000006</v>
      </c>
      <c r="J489" s="2">
        <f t="shared" si="355"/>
        <v>55.31866849636323</v>
      </c>
      <c r="K489" s="2">
        <f t="shared" si="356"/>
        <v>10.159999999999854</v>
      </c>
      <c r="L489" s="18">
        <v>0.182</v>
      </c>
      <c r="M489" s="19">
        <v>27.036950519323828</v>
      </c>
      <c r="N489" s="4">
        <f t="shared" si="329"/>
        <v>35.3100000000004</v>
      </c>
      <c r="O489" s="4">
        <f t="shared" si="357"/>
        <v>50.377000000000088</v>
      </c>
      <c r="P489" s="4">
        <f t="shared" si="330"/>
        <v>14.071909774436081</v>
      </c>
      <c r="Q489" s="4">
        <f t="shared" si="358"/>
        <v>5.696116</v>
      </c>
      <c r="R489" s="18">
        <f t="shared" si="331"/>
        <v>3496.8974285714289</v>
      </c>
      <c r="S489" s="2">
        <f t="shared" si="332"/>
        <v>13.087428571428973</v>
      </c>
      <c r="T489" s="22">
        <f t="shared" si="333"/>
        <v>1</v>
      </c>
      <c r="U489" s="29">
        <f t="shared" si="334"/>
        <v>3495.5275565962443</v>
      </c>
      <c r="V489" s="30">
        <f t="shared" si="335"/>
        <v>11.717556596244322</v>
      </c>
      <c r="W489" s="31">
        <f t="shared" si="359"/>
        <v>1</v>
      </c>
      <c r="X489" s="35">
        <f t="shared" si="336"/>
        <v>3473.5025333333324</v>
      </c>
      <c r="Y489" s="30">
        <f t="shared" si="337"/>
        <v>10.307466666667551</v>
      </c>
      <c r="Z489" s="31">
        <f t="shared" si="360"/>
        <v>1</v>
      </c>
      <c r="AA489" s="29">
        <f t="shared" si="338"/>
        <v>3492.4440533394368</v>
      </c>
      <c r="AB489" s="30">
        <f t="shared" si="339"/>
        <v>8.6340533394368322</v>
      </c>
      <c r="AC489" s="31">
        <f t="shared" si="361"/>
        <v>1</v>
      </c>
      <c r="AD489" s="32">
        <f t="shared" si="340"/>
        <v>1</v>
      </c>
      <c r="AE489" s="33">
        <f t="shared" si="341"/>
        <v>0</v>
      </c>
      <c r="AF489" s="33">
        <f t="shared" si="342"/>
        <v>0</v>
      </c>
      <c r="AG489" s="33">
        <f t="shared" si="343"/>
        <v>0</v>
      </c>
      <c r="AH489" s="38">
        <f t="shared" si="344"/>
        <v>1</v>
      </c>
      <c r="AI489" s="33">
        <f t="shared" si="345"/>
        <v>0</v>
      </c>
      <c r="AJ489" s="39">
        <f t="shared" si="346"/>
        <v>0</v>
      </c>
      <c r="AK489" s="43">
        <f t="shared" si="347"/>
        <v>0</v>
      </c>
      <c r="AL489" s="4">
        <f t="shared" si="362"/>
        <v>22.260000000000218</v>
      </c>
      <c r="AM489" s="4">
        <f t="shared" si="363"/>
        <v>23.315946660563441</v>
      </c>
      <c r="AN489" s="4">
        <f t="shared" si="364"/>
        <v>22.260000000000218</v>
      </c>
      <c r="AO489" s="4">
        <f t="shared" si="365"/>
        <v>-13.050000000000182</v>
      </c>
      <c r="AP489" s="4">
        <f t="shared" si="366"/>
        <v>11.99405333943696</v>
      </c>
      <c r="AQ489" s="4">
        <f t="shared" si="367"/>
        <v>11.99405333943696</v>
      </c>
      <c r="AR489" s="4">
        <f t="shared" si="348"/>
        <v>9.6900000000000546</v>
      </c>
      <c r="AS489">
        <f t="shared" si="368"/>
        <v>22.260000000000218</v>
      </c>
      <c r="AT489" s="6">
        <f t="shared" si="369"/>
        <v>0</v>
      </c>
      <c r="AU489" s="4">
        <f t="shared" si="370"/>
        <v>7.9989076909748356</v>
      </c>
      <c r="AV489" s="4">
        <f t="shared" si="371"/>
        <v>17.646950519323774</v>
      </c>
      <c r="AW489">
        <f t="shared" si="372"/>
        <v>0</v>
      </c>
      <c r="AX489">
        <f t="shared" si="373"/>
        <v>0</v>
      </c>
      <c r="AY489">
        <f t="shared" si="374"/>
        <v>0</v>
      </c>
      <c r="AZ489" s="4">
        <f t="shared" si="349"/>
        <v>6.94</v>
      </c>
      <c r="BA489" s="4">
        <f t="shared" si="375"/>
        <v>1793.0900000000015</v>
      </c>
      <c r="BB489" s="4">
        <f t="shared" si="350"/>
        <v>1698.6333333333462</v>
      </c>
      <c r="BC489" s="4">
        <f t="shared" si="351"/>
        <v>832.21199999999988</v>
      </c>
      <c r="BE489"/>
      <c r="BG489" s="6"/>
      <c r="BM489">
        <f t="shared" si="352"/>
        <v>0</v>
      </c>
    </row>
    <row r="490" spans="1:65" x14ac:dyDescent="0.25">
      <c r="A490">
        <v>2025</v>
      </c>
      <c r="B490" s="1">
        <v>44119</v>
      </c>
      <c r="C490" s="2">
        <v>3453.72</v>
      </c>
      <c r="D490" s="2">
        <v>3489.08</v>
      </c>
      <c r="E490" s="2">
        <v>3440.89</v>
      </c>
      <c r="F490" s="2">
        <v>3483.34</v>
      </c>
      <c r="G490" s="2">
        <v>3717640000</v>
      </c>
      <c r="H490" s="2">
        <f t="shared" si="353"/>
        <v>65.231487420655313</v>
      </c>
      <c r="I490" s="2">
        <f t="shared" si="354"/>
        <v>3376.5095000000001</v>
      </c>
      <c r="J490" s="2">
        <f t="shared" si="355"/>
        <v>63.708443206450099</v>
      </c>
      <c r="K490" s="2">
        <f t="shared" si="356"/>
        <v>-34.950000000000273</v>
      </c>
      <c r="L490" s="18">
        <v>0.17685000000000001</v>
      </c>
      <c r="M490" s="19">
        <v>26.312093644326136</v>
      </c>
      <c r="N490" s="4">
        <f t="shared" si="329"/>
        <v>48.190000000000055</v>
      </c>
      <c r="O490" s="4">
        <f t="shared" si="357"/>
        <v>52.557000000000059</v>
      </c>
      <c r="P490" s="4">
        <f t="shared" si="330"/>
        <v>13.557428571428566</v>
      </c>
      <c r="Q490" s="4">
        <f t="shared" si="358"/>
        <v>5.1988630672926437</v>
      </c>
      <c r="R490" s="18">
        <f t="shared" si="331"/>
        <v>3500.9369548872182</v>
      </c>
      <c r="S490" s="2">
        <f t="shared" si="332"/>
        <v>17.596954887218089</v>
      </c>
      <c r="T490" s="22">
        <f t="shared" si="333"/>
        <v>1</v>
      </c>
      <c r="U490" s="29">
        <f t="shared" si="334"/>
        <v>3455.5489804643962</v>
      </c>
      <c r="V490" s="30">
        <f t="shared" si="335"/>
        <v>27.791019535603937</v>
      </c>
      <c r="W490" s="31">
        <f t="shared" si="359"/>
        <v>0</v>
      </c>
      <c r="X490" s="35">
        <f t="shared" si="336"/>
        <v>3449.681066666657</v>
      </c>
      <c r="Y490" s="30">
        <f t="shared" si="337"/>
        <v>33.658933333343157</v>
      </c>
      <c r="Z490" s="31">
        <f t="shared" si="360"/>
        <v>0</v>
      </c>
      <c r="AA490" s="29">
        <f t="shared" si="338"/>
        <v>3454.7274725327125</v>
      </c>
      <c r="AB490" s="30">
        <f t="shared" si="339"/>
        <v>28.612527467287691</v>
      </c>
      <c r="AC490" s="31">
        <f t="shared" si="361"/>
        <v>0</v>
      </c>
      <c r="AD490" s="32">
        <f t="shared" si="340"/>
        <v>-1</v>
      </c>
      <c r="AE490" s="33">
        <f t="shared" si="341"/>
        <v>0</v>
      </c>
      <c r="AF490" s="33">
        <f t="shared" si="342"/>
        <v>0</v>
      </c>
      <c r="AG490" s="33">
        <f t="shared" si="343"/>
        <v>0</v>
      </c>
      <c r="AH490" s="38">
        <f t="shared" si="344"/>
        <v>-1</v>
      </c>
      <c r="AI490" s="33">
        <f t="shared" si="345"/>
        <v>-1</v>
      </c>
      <c r="AJ490" s="39">
        <f t="shared" si="346"/>
        <v>-1</v>
      </c>
      <c r="AK490" s="43">
        <f t="shared" si="347"/>
        <v>0</v>
      </c>
      <c r="AL490" s="4">
        <f t="shared" si="362"/>
        <v>35.360000000000127</v>
      </c>
      <c r="AM490" s="4">
        <f t="shared" si="363"/>
        <v>34.352527467287473</v>
      </c>
      <c r="AN490" s="4">
        <f t="shared" si="364"/>
        <v>34.352527467287473</v>
      </c>
      <c r="AO490" s="4">
        <f t="shared" si="365"/>
        <v>-12.829999999999927</v>
      </c>
      <c r="AP490" s="4">
        <f t="shared" si="366"/>
        <v>13.837472532712582</v>
      </c>
      <c r="AQ490" s="4">
        <f t="shared" si="367"/>
        <v>12.829999999999927</v>
      </c>
      <c r="AR490" s="4">
        <f t="shared" si="348"/>
        <v>29.620000000000346</v>
      </c>
      <c r="AS490">
        <f t="shared" si="368"/>
        <v>34.352527467287473</v>
      </c>
      <c r="AT490" s="6">
        <f t="shared" si="369"/>
        <v>1</v>
      </c>
      <c r="AU490" s="4">
        <f t="shared" si="370"/>
        <v>-2.8153743315416015</v>
      </c>
      <c r="AV490" s="4">
        <f t="shared" si="371"/>
        <v>-3.0079063556742094</v>
      </c>
      <c r="AW490">
        <f t="shared" si="372"/>
        <v>1</v>
      </c>
      <c r="AX490">
        <f t="shared" si="373"/>
        <v>0</v>
      </c>
      <c r="AY490">
        <f t="shared" si="374"/>
        <v>0</v>
      </c>
      <c r="AZ490" s="4">
        <f t="shared" si="349"/>
        <v>-3.9100000000000006</v>
      </c>
      <c r="BA490" s="4">
        <f t="shared" si="375"/>
        <v>1786.1500000000015</v>
      </c>
      <c r="BB490" s="4">
        <f t="shared" si="350"/>
        <v>1698.6333333333462</v>
      </c>
      <c r="BC490" s="4">
        <f t="shared" si="351"/>
        <v>816.29999999999984</v>
      </c>
      <c r="BE490"/>
      <c r="BG490" s="6"/>
      <c r="BM490">
        <f t="shared" si="352"/>
        <v>1</v>
      </c>
    </row>
    <row r="491" spans="1:65" x14ac:dyDescent="0.25">
      <c r="A491">
        <v>2024</v>
      </c>
      <c r="B491" s="1">
        <v>44118</v>
      </c>
      <c r="C491" s="2">
        <v>3515.47</v>
      </c>
      <c r="D491" s="2">
        <v>3527.94</v>
      </c>
      <c r="E491" s="2">
        <v>3480.55</v>
      </c>
      <c r="F491" s="2">
        <v>3488.67</v>
      </c>
      <c r="G491" s="2">
        <v>3840630000</v>
      </c>
      <c r="H491" s="2">
        <f t="shared" si="353"/>
        <v>67.109136991752337</v>
      </c>
      <c r="I491" s="2">
        <f t="shared" si="354"/>
        <v>3371.1665000000003</v>
      </c>
      <c r="J491" s="2">
        <f t="shared" si="355"/>
        <v>66.115481975420195</v>
      </c>
      <c r="K491" s="2">
        <f t="shared" si="356"/>
        <v>3.5399999999999636</v>
      </c>
      <c r="L491" s="18">
        <v>0.18309999999999998</v>
      </c>
      <c r="M491" s="19">
        <v>27.423611422387715</v>
      </c>
      <c r="N491" s="4">
        <f t="shared" si="329"/>
        <v>47.389999999999873</v>
      </c>
      <c r="O491" s="4">
        <f t="shared" si="357"/>
        <v>51.31700000000005</v>
      </c>
      <c r="P491" s="4">
        <f t="shared" si="330"/>
        <v>12.266954887218038</v>
      </c>
      <c r="Q491" s="4">
        <f t="shared" si="358"/>
        <v>4.6896934984520122</v>
      </c>
      <c r="R491" s="18">
        <f t="shared" si="331"/>
        <v>3522.2254962406014</v>
      </c>
      <c r="S491" s="2">
        <f t="shared" si="332"/>
        <v>33.555496240601315</v>
      </c>
      <c r="T491" s="22">
        <f t="shared" si="333"/>
        <v>0</v>
      </c>
      <c r="U491" s="29">
        <f t="shared" si="334"/>
        <v>3516.917019233746</v>
      </c>
      <c r="V491" s="30">
        <f t="shared" si="335"/>
        <v>28.247019233745959</v>
      </c>
      <c r="W491" s="31">
        <f t="shared" si="359"/>
        <v>0</v>
      </c>
      <c r="X491" s="35">
        <f t="shared" si="336"/>
        <v>3526.3880000000008</v>
      </c>
      <c r="Y491" s="30">
        <f t="shared" si="337"/>
        <v>37.718000000000757</v>
      </c>
      <c r="Z491" s="31">
        <f t="shared" si="360"/>
        <v>0</v>
      </c>
      <c r="AA491" s="29">
        <f t="shared" si="338"/>
        <v>3518.2429565410216</v>
      </c>
      <c r="AB491" s="30">
        <f t="shared" si="339"/>
        <v>29.57295654102154</v>
      </c>
      <c r="AC491" s="31">
        <f t="shared" si="361"/>
        <v>0</v>
      </c>
      <c r="AD491" s="32">
        <f t="shared" si="340"/>
        <v>-1</v>
      </c>
      <c r="AE491" s="33">
        <f t="shared" si="341"/>
        <v>-1</v>
      </c>
      <c r="AF491" s="33">
        <f t="shared" si="342"/>
        <v>-1</v>
      </c>
      <c r="AG491" s="33">
        <f t="shared" si="343"/>
        <v>0</v>
      </c>
      <c r="AH491" s="38">
        <f t="shared" si="344"/>
        <v>-1</v>
      </c>
      <c r="AI491" s="33">
        <f t="shared" si="345"/>
        <v>-1</v>
      </c>
      <c r="AJ491" s="39">
        <f t="shared" si="346"/>
        <v>-1</v>
      </c>
      <c r="AK491" s="43">
        <f t="shared" si="347"/>
        <v>-1</v>
      </c>
      <c r="AL491" s="4">
        <f t="shared" si="362"/>
        <v>12.470000000000255</v>
      </c>
      <c r="AM491" s="4">
        <f t="shared" si="363"/>
        <v>9.6970434589784418</v>
      </c>
      <c r="AN491" s="4">
        <f t="shared" si="364"/>
        <v>9.6970434589784418</v>
      </c>
      <c r="AO491" s="4">
        <f t="shared" si="365"/>
        <v>-34.919999999999618</v>
      </c>
      <c r="AP491" s="4">
        <f t="shared" si="366"/>
        <v>37.692956541021431</v>
      </c>
      <c r="AQ491" s="4">
        <f t="shared" si="367"/>
        <v>34.919999999999618</v>
      </c>
      <c r="AR491" s="4">
        <f t="shared" si="348"/>
        <v>26.799999999999727</v>
      </c>
      <c r="AS491">
        <f t="shared" si="368"/>
        <v>34.919999999999618</v>
      </c>
      <c r="AT491" s="6">
        <f t="shared" si="369"/>
        <v>1</v>
      </c>
      <c r="AU491" s="4">
        <f t="shared" si="370"/>
        <v>-2.8186827081947143</v>
      </c>
      <c r="AV491" s="4">
        <f t="shared" si="371"/>
        <v>0.9236114223879881</v>
      </c>
      <c r="AW491">
        <f t="shared" si="372"/>
        <v>0</v>
      </c>
      <c r="AX491">
        <f t="shared" si="373"/>
        <v>1</v>
      </c>
      <c r="AY491">
        <f t="shared" si="374"/>
        <v>0</v>
      </c>
      <c r="AZ491" s="4">
        <f t="shared" si="349"/>
        <v>-3.9100000000000006</v>
      </c>
      <c r="BA491" s="4">
        <f t="shared" si="375"/>
        <v>1790.0600000000015</v>
      </c>
      <c r="BB491" s="4">
        <f t="shared" si="350"/>
        <v>1701.2400000000127</v>
      </c>
      <c r="BC491" s="4">
        <f t="shared" si="351"/>
        <v>841</v>
      </c>
      <c r="BE491"/>
      <c r="BG491" s="6"/>
      <c r="BM491">
        <f t="shared" si="352"/>
        <v>1</v>
      </c>
    </row>
    <row r="492" spans="1:65" x14ac:dyDescent="0.25">
      <c r="A492">
        <v>2023</v>
      </c>
      <c r="B492" s="1">
        <v>44117</v>
      </c>
      <c r="C492" s="2">
        <v>3534.01</v>
      </c>
      <c r="D492" s="2">
        <v>3534.01</v>
      </c>
      <c r="E492" s="2">
        <v>3500.86</v>
      </c>
      <c r="F492" s="2">
        <v>3511.93</v>
      </c>
      <c r="G492" s="2">
        <v>3605150000</v>
      </c>
      <c r="H492" s="2">
        <f t="shared" si="353"/>
        <v>65.895032699319998</v>
      </c>
      <c r="I492" s="2">
        <f t="shared" si="354"/>
        <v>3365.9544999999998</v>
      </c>
      <c r="J492" s="2">
        <f t="shared" si="355"/>
        <v>64.951456318505635</v>
      </c>
      <c r="K492" s="2">
        <f t="shared" si="356"/>
        <v>-0.20999999999958163</v>
      </c>
      <c r="L492" s="18">
        <v>0.18519999999999998</v>
      </c>
      <c r="M492" s="19">
        <v>27.914188949395573</v>
      </c>
      <c r="N492" s="4">
        <f t="shared" si="329"/>
        <v>33.359999999999673</v>
      </c>
      <c r="O492" s="4">
        <f t="shared" si="357"/>
        <v>52.387000000000079</v>
      </c>
      <c r="P492" s="4">
        <f t="shared" si="330"/>
        <v>10.2954962406015</v>
      </c>
      <c r="Q492" s="4">
        <f t="shared" si="358"/>
        <v>3.7103057275541769</v>
      </c>
      <c r="R492" s="18">
        <f t="shared" si="331"/>
        <v>3541.7971879699248</v>
      </c>
      <c r="S492" s="2">
        <f t="shared" si="332"/>
        <v>29.867187969924998</v>
      </c>
      <c r="T492" s="22">
        <f t="shared" si="333"/>
        <v>0</v>
      </c>
      <c r="U492" s="29">
        <f t="shared" si="334"/>
        <v>3535.1640316666667</v>
      </c>
      <c r="V492" s="30">
        <f t="shared" si="335"/>
        <v>23.234031666666851</v>
      </c>
      <c r="W492" s="31">
        <f t="shared" si="359"/>
        <v>1</v>
      </c>
      <c r="X492" s="35">
        <f t="shared" si="336"/>
        <v>3545.4775999999838</v>
      </c>
      <c r="Y492" s="30">
        <f t="shared" si="337"/>
        <v>33.547599999983959</v>
      </c>
      <c r="Z492" s="31">
        <f t="shared" si="360"/>
        <v>0</v>
      </c>
      <c r="AA492" s="29">
        <f t="shared" si="338"/>
        <v>3536.6079312333313</v>
      </c>
      <c r="AB492" s="30">
        <f t="shared" si="339"/>
        <v>24.677931233331492</v>
      </c>
      <c r="AC492" s="31">
        <f t="shared" si="361"/>
        <v>1</v>
      </c>
      <c r="AD492" s="32">
        <f t="shared" si="340"/>
        <v>1</v>
      </c>
      <c r="AE492" s="33">
        <f t="shared" si="341"/>
        <v>0</v>
      </c>
      <c r="AF492" s="33">
        <f t="shared" si="342"/>
        <v>0</v>
      </c>
      <c r="AG492" s="33">
        <f t="shared" si="343"/>
        <v>0</v>
      </c>
      <c r="AH492" s="38">
        <f t="shared" si="344"/>
        <v>1</v>
      </c>
      <c r="AI492" s="33">
        <f t="shared" si="345"/>
        <v>1</v>
      </c>
      <c r="AJ492" s="39">
        <f t="shared" si="346"/>
        <v>1</v>
      </c>
      <c r="AK492" s="43">
        <f t="shared" si="347"/>
        <v>1</v>
      </c>
      <c r="AL492" s="4">
        <f t="shared" si="362"/>
        <v>0</v>
      </c>
      <c r="AM492" s="4">
        <f t="shared" si="363"/>
        <v>-2.59793123333111</v>
      </c>
      <c r="AN492" s="4">
        <f t="shared" si="364"/>
        <v>2.59793123333111</v>
      </c>
      <c r="AO492" s="4">
        <f t="shared" si="365"/>
        <v>-33.150000000000091</v>
      </c>
      <c r="AP492" s="4">
        <f t="shared" si="366"/>
        <v>35.747931233331201</v>
      </c>
      <c r="AQ492" s="4">
        <f t="shared" si="367"/>
        <v>33.150000000000091</v>
      </c>
      <c r="AR492" s="4">
        <f t="shared" si="348"/>
        <v>22.080000000000382</v>
      </c>
      <c r="AS492">
        <f t="shared" si="368"/>
        <v>33.150000000000091</v>
      </c>
      <c r="AT492" s="6">
        <f t="shared" si="369"/>
        <v>1</v>
      </c>
      <c r="AU492" s="4">
        <f t="shared" si="370"/>
        <v>-3.2298448470845962</v>
      </c>
      <c r="AV492" s="4">
        <f t="shared" si="371"/>
        <v>6.1341889493951909</v>
      </c>
      <c r="AW492">
        <f t="shared" si="372"/>
        <v>0</v>
      </c>
      <c r="AX492">
        <f t="shared" si="373"/>
        <v>1</v>
      </c>
      <c r="AY492">
        <f t="shared" si="374"/>
        <v>0</v>
      </c>
      <c r="AZ492" s="4">
        <f t="shared" si="349"/>
        <v>-3.9100000000000006</v>
      </c>
      <c r="BA492" s="4">
        <f t="shared" si="375"/>
        <v>1793.9700000000016</v>
      </c>
      <c r="BB492" s="4">
        <f t="shared" si="350"/>
        <v>1705.1500000000128</v>
      </c>
      <c r="BC492" s="4">
        <f t="shared" si="351"/>
        <v>848.41600000000005</v>
      </c>
      <c r="BE492"/>
      <c r="BG492" s="6"/>
      <c r="BM492">
        <f t="shared" si="352"/>
        <v>1</v>
      </c>
    </row>
    <row r="493" spans="1:65" x14ac:dyDescent="0.25">
      <c r="A493">
        <v>2022</v>
      </c>
      <c r="B493" s="1">
        <v>44116</v>
      </c>
      <c r="C493" s="2">
        <v>3500.02</v>
      </c>
      <c r="D493" s="2">
        <v>3549.85</v>
      </c>
      <c r="E493" s="2">
        <v>3499.61</v>
      </c>
      <c r="F493" s="2">
        <v>3534.22</v>
      </c>
      <c r="G493" s="2">
        <v>3428970000</v>
      </c>
      <c r="H493" s="2">
        <f t="shared" si="353"/>
        <v>53.580068599350554</v>
      </c>
      <c r="I493" s="2">
        <f t="shared" si="354"/>
        <v>3359.6405</v>
      </c>
      <c r="J493" s="2">
        <f t="shared" si="355"/>
        <v>60.258055978127636</v>
      </c>
      <c r="K493" s="2">
        <f t="shared" si="356"/>
        <v>22.880000000000109</v>
      </c>
      <c r="L493" s="18">
        <v>0.17544999999999999</v>
      </c>
      <c r="M493" s="19">
        <v>26.01752621992652</v>
      </c>
      <c r="N493" s="4">
        <f t="shared" si="329"/>
        <v>72.710000000000036</v>
      </c>
      <c r="O493" s="4">
        <f t="shared" si="357"/>
        <v>52.089000000000127</v>
      </c>
      <c r="P493" s="4">
        <f t="shared" si="330"/>
        <v>7.5771879699248093</v>
      </c>
      <c r="Q493" s="4">
        <f t="shared" si="358"/>
        <v>2.9590555555555516</v>
      </c>
      <c r="R493" s="18">
        <f t="shared" si="331"/>
        <v>3481.7327067669171</v>
      </c>
      <c r="S493" s="2">
        <f t="shared" si="332"/>
        <v>52.48729323308271</v>
      </c>
      <c r="T493" s="22">
        <f t="shared" si="333"/>
        <v>0</v>
      </c>
      <c r="U493" s="29">
        <f t="shared" si="334"/>
        <v>3500.4786988988881</v>
      </c>
      <c r="V493" s="30">
        <f t="shared" si="335"/>
        <v>33.741301101111731</v>
      </c>
      <c r="W493" s="31">
        <f t="shared" si="359"/>
        <v>0</v>
      </c>
      <c r="X493" s="35">
        <f t="shared" si="336"/>
        <v>3506.7302666666583</v>
      </c>
      <c r="Y493" s="30">
        <f t="shared" si="337"/>
        <v>27.489733333341519</v>
      </c>
      <c r="Z493" s="31">
        <f t="shared" si="360"/>
        <v>0</v>
      </c>
      <c r="AA493" s="29">
        <f t="shared" si="338"/>
        <v>3501.3539183863759</v>
      </c>
      <c r="AB493" s="30">
        <f t="shared" si="339"/>
        <v>32.866081613623919</v>
      </c>
      <c r="AC493" s="31">
        <f t="shared" si="361"/>
        <v>0</v>
      </c>
      <c r="AD493" s="32">
        <f t="shared" si="340"/>
        <v>-1</v>
      </c>
      <c r="AE493" s="33">
        <f t="shared" si="341"/>
        <v>-1</v>
      </c>
      <c r="AF493" s="33">
        <f t="shared" si="342"/>
        <v>0</v>
      </c>
      <c r="AG493" s="33">
        <f t="shared" si="343"/>
        <v>0</v>
      </c>
      <c r="AH493" s="38">
        <f t="shared" si="344"/>
        <v>-1</v>
      </c>
      <c r="AI493" s="33">
        <f t="shared" si="345"/>
        <v>-1</v>
      </c>
      <c r="AJ493" s="39">
        <f t="shared" si="346"/>
        <v>-1</v>
      </c>
      <c r="AK493" s="43">
        <f t="shared" si="347"/>
        <v>-1</v>
      </c>
      <c r="AL493" s="4">
        <f t="shared" si="362"/>
        <v>49.829999999999927</v>
      </c>
      <c r="AM493" s="4">
        <f t="shared" si="363"/>
        <v>48.496081613624028</v>
      </c>
      <c r="AN493" s="4">
        <f t="shared" si="364"/>
        <v>48.496081613624028</v>
      </c>
      <c r="AO493" s="4">
        <f t="shared" si="365"/>
        <v>-0.40999999999985448</v>
      </c>
      <c r="AP493" s="4">
        <f t="shared" si="366"/>
        <v>1.7439183863757535</v>
      </c>
      <c r="AQ493" s="4">
        <f t="shared" si="367"/>
        <v>0.40999999999985448</v>
      </c>
      <c r="AR493" s="4">
        <f t="shared" si="348"/>
        <v>34.199999999999818</v>
      </c>
      <c r="AS493">
        <f t="shared" si="368"/>
        <v>48.496081613624028</v>
      </c>
      <c r="AT493" s="6">
        <f t="shared" si="369"/>
        <v>1</v>
      </c>
      <c r="AU493" s="4">
        <f t="shared" si="370"/>
        <v>-21.659827851540722</v>
      </c>
      <c r="AV493" s="4">
        <f t="shared" si="371"/>
        <v>-7.8824737800732985</v>
      </c>
      <c r="AW493">
        <f t="shared" si="372"/>
        <v>1</v>
      </c>
      <c r="AX493">
        <f t="shared" si="373"/>
        <v>0</v>
      </c>
      <c r="AY493">
        <f t="shared" si="374"/>
        <v>0</v>
      </c>
      <c r="AZ493" s="4">
        <f t="shared" si="349"/>
        <v>-3.9100000000000006</v>
      </c>
      <c r="BA493" s="4">
        <f t="shared" si="375"/>
        <v>1797.8800000000017</v>
      </c>
      <c r="BB493" s="4">
        <f t="shared" si="350"/>
        <v>1709.0600000000129</v>
      </c>
      <c r="BC493" s="4">
        <f t="shared" si="351"/>
        <v>834.82</v>
      </c>
      <c r="BE493"/>
      <c r="BG493" s="6"/>
      <c r="BM493">
        <f t="shared" si="352"/>
        <v>1</v>
      </c>
    </row>
    <row r="494" spans="1:65" x14ac:dyDescent="0.25">
      <c r="A494">
        <v>2021</v>
      </c>
      <c r="B494" s="1">
        <v>44113</v>
      </c>
      <c r="C494" s="2">
        <v>3459.67</v>
      </c>
      <c r="D494" s="2">
        <v>3482.34</v>
      </c>
      <c r="E494" s="2">
        <v>3458.07</v>
      </c>
      <c r="F494" s="2">
        <v>3477.14</v>
      </c>
      <c r="G494" s="2">
        <v>3939060000</v>
      </c>
      <c r="H494" s="2">
        <f t="shared" si="353"/>
        <v>42.81158908519982</v>
      </c>
      <c r="I494" s="2">
        <f t="shared" si="354"/>
        <v>3352.8175000000001</v>
      </c>
      <c r="J494" s="2">
        <f t="shared" si="355"/>
        <v>46.018042171122033</v>
      </c>
      <c r="K494" s="2">
        <f t="shared" si="356"/>
        <v>12.840000000000146</v>
      </c>
      <c r="L494" s="18">
        <v>0.15875</v>
      </c>
      <c r="M494" s="19">
        <v>23.335872836594181</v>
      </c>
      <c r="N494" s="4">
        <f t="shared" si="329"/>
        <v>35.510000000000218</v>
      </c>
      <c r="O494" s="4">
        <f t="shared" si="357"/>
        <v>51.046000000000092</v>
      </c>
      <c r="P494" s="4">
        <f t="shared" si="330"/>
        <v>4.592706766917293</v>
      </c>
      <c r="Q494" s="4">
        <f t="shared" si="358"/>
        <v>1.176151022790096</v>
      </c>
      <c r="R494" s="18">
        <f t="shared" si="331"/>
        <v>3449.7210451127817</v>
      </c>
      <c r="S494" s="2">
        <f t="shared" si="332"/>
        <v>27.418954887218206</v>
      </c>
      <c r="T494" s="22">
        <f t="shared" si="333"/>
        <v>0</v>
      </c>
      <c r="U494" s="29">
        <f t="shared" si="334"/>
        <v>3459.5524099860127</v>
      </c>
      <c r="V494" s="30">
        <f t="shared" si="335"/>
        <v>17.58759001398721</v>
      </c>
      <c r="W494" s="31">
        <f t="shared" si="359"/>
        <v>1</v>
      </c>
      <c r="X494" s="35">
        <f t="shared" si="336"/>
        <v>3474.2404000000097</v>
      </c>
      <c r="Y494" s="30">
        <f t="shared" si="337"/>
        <v>2.8995999999901869</v>
      </c>
      <c r="Z494" s="31">
        <f t="shared" si="360"/>
        <v>1</v>
      </c>
      <c r="AA494" s="29">
        <f t="shared" si="338"/>
        <v>3461.6087285879726</v>
      </c>
      <c r="AB494" s="30">
        <f t="shared" si="339"/>
        <v>15.531271412027309</v>
      </c>
      <c r="AC494" s="31">
        <f t="shared" si="361"/>
        <v>1</v>
      </c>
      <c r="AD494" s="32">
        <f t="shared" si="340"/>
        <v>1</v>
      </c>
      <c r="AE494" s="33">
        <f t="shared" si="341"/>
        <v>1</v>
      </c>
      <c r="AF494" s="33">
        <f t="shared" si="342"/>
        <v>0</v>
      </c>
      <c r="AG494" s="33">
        <f t="shared" si="343"/>
        <v>0</v>
      </c>
      <c r="AH494" s="38">
        <f t="shared" si="344"/>
        <v>1</v>
      </c>
      <c r="AI494" s="33">
        <f t="shared" si="345"/>
        <v>1</v>
      </c>
      <c r="AJ494" s="39">
        <f t="shared" si="346"/>
        <v>0</v>
      </c>
      <c r="AK494" s="43">
        <f t="shared" si="347"/>
        <v>0</v>
      </c>
      <c r="AL494" s="4">
        <f t="shared" si="362"/>
        <v>22.670000000000073</v>
      </c>
      <c r="AM494" s="4">
        <f t="shared" si="363"/>
        <v>20.731271412027581</v>
      </c>
      <c r="AN494" s="4">
        <f t="shared" si="364"/>
        <v>20.731271412027581</v>
      </c>
      <c r="AO494" s="4">
        <f t="shared" si="365"/>
        <v>-1.5999999999999091</v>
      </c>
      <c r="AP494" s="4">
        <f t="shared" si="366"/>
        <v>3.5387285879724004</v>
      </c>
      <c r="AQ494" s="4">
        <f t="shared" si="367"/>
        <v>1.5999999999999091</v>
      </c>
      <c r="AR494" s="4">
        <f t="shared" si="348"/>
        <v>17.4699999999998</v>
      </c>
      <c r="AS494">
        <f t="shared" si="368"/>
        <v>20.731271412027581</v>
      </c>
      <c r="AT494" s="6">
        <f t="shared" si="369"/>
        <v>0</v>
      </c>
      <c r="AU494" s="4">
        <f t="shared" si="370"/>
        <v>6.8727979653703208</v>
      </c>
      <c r="AV494" s="4">
        <f t="shared" si="371"/>
        <v>6.1658728365943807</v>
      </c>
      <c r="AW494">
        <f t="shared" si="372"/>
        <v>0</v>
      </c>
      <c r="AX494">
        <f t="shared" si="373"/>
        <v>0</v>
      </c>
      <c r="AY494">
        <f t="shared" si="374"/>
        <v>0</v>
      </c>
      <c r="AZ494" s="4">
        <f t="shared" si="349"/>
        <v>6.94</v>
      </c>
      <c r="BA494" s="4">
        <f t="shared" si="375"/>
        <v>1801.7900000000018</v>
      </c>
      <c r="BB494" s="4">
        <f t="shared" si="350"/>
        <v>1712.970000000013</v>
      </c>
      <c r="BC494" s="4">
        <f t="shared" si="351"/>
        <v>818.68</v>
      </c>
      <c r="BE494"/>
      <c r="BG494" s="6"/>
      <c r="BM494">
        <f t="shared" si="352"/>
        <v>1</v>
      </c>
    </row>
    <row r="495" spans="1:65" x14ac:dyDescent="0.25">
      <c r="A495">
        <v>2020</v>
      </c>
      <c r="B495" s="1">
        <v>44112</v>
      </c>
      <c r="C495" s="2">
        <v>3434.28</v>
      </c>
      <c r="D495" s="2">
        <v>3447.28</v>
      </c>
      <c r="E495" s="2">
        <v>3428.15</v>
      </c>
      <c r="F495" s="2">
        <v>3446.83</v>
      </c>
      <c r="G495" s="2">
        <v>3856190000</v>
      </c>
      <c r="H495" s="2">
        <f t="shared" si="353"/>
        <v>53.70728985280617</v>
      </c>
      <c r="I495" s="2">
        <f t="shared" si="354"/>
        <v>3347.4690000000001</v>
      </c>
      <c r="J495" s="2">
        <f t="shared" si="355"/>
        <v>51.310024102713648</v>
      </c>
      <c r="K495" s="2">
        <f t="shared" si="356"/>
        <v>14.840000000000146</v>
      </c>
      <c r="L495" s="18">
        <v>0.1646</v>
      </c>
      <c r="M495" s="19">
        <v>24.003538589041657</v>
      </c>
      <c r="N495" s="4">
        <f t="shared" si="329"/>
        <v>27.840000000000146</v>
      </c>
      <c r="O495" s="4">
        <f t="shared" si="357"/>
        <v>55.339000000000077</v>
      </c>
      <c r="P495" s="4">
        <f t="shared" si="330"/>
        <v>2.891045112781959</v>
      </c>
      <c r="Q495" s="4">
        <f t="shared" si="358"/>
        <v>-0.30151285637759678</v>
      </c>
      <c r="R495" s="18">
        <f t="shared" si="331"/>
        <v>3420.9286240601505</v>
      </c>
      <c r="S495" s="2">
        <f t="shared" si="332"/>
        <v>25.901375939849459</v>
      </c>
      <c r="T495" s="22">
        <f t="shared" si="333"/>
        <v>1</v>
      </c>
      <c r="U495" s="29">
        <f t="shared" si="334"/>
        <v>3433.3627242700732</v>
      </c>
      <c r="V495" s="30">
        <f t="shared" si="335"/>
        <v>13.467275729926769</v>
      </c>
      <c r="W495" s="31">
        <f t="shared" si="359"/>
        <v>1</v>
      </c>
      <c r="X495" s="35">
        <f t="shared" si="336"/>
        <v>3425.5389333333333</v>
      </c>
      <c r="Y495" s="30">
        <f t="shared" si="337"/>
        <v>21.291066666666666</v>
      </c>
      <c r="Z495" s="31">
        <f t="shared" si="360"/>
        <v>1</v>
      </c>
      <c r="AA495" s="29">
        <f t="shared" si="338"/>
        <v>3432.2673935389294</v>
      </c>
      <c r="AB495" s="30">
        <f t="shared" si="339"/>
        <v>14.562606461070573</v>
      </c>
      <c r="AC495" s="31">
        <f t="shared" si="361"/>
        <v>1</v>
      </c>
      <c r="AD495" s="32">
        <f t="shared" si="340"/>
        <v>1</v>
      </c>
      <c r="AE495" s="33">
        <f t="shared" si="341"/>
        <v>0</v>
      </c>
      <c r="AF495" s="33">
        <f t="shared" si="342"/>
        <v>0</v>
      </c>
      <c r="AG495" s="33">
        <f t="shared" si="343"/>
        <v>0</v>
      </c>
      <c r="AH495" s="38">
        <f t="shared" si="344"/>
        <v>0</v>
      </c>
      <c r="AI495" s="33">
        <f t="shared" si="345"/>
        <v>0</v>
      </c>
      <c r="AJ495" s="39">
        <f t="shared" si="346"/>
        <v>0</v>
      </c>
      <c r="AK495" s="43">
        <f t="shared" si="347"/>
        <v>0</v>
      </c>
      <c r="AL495" s="4">
        <f t="shared" si="362"/>
        <v>13</v>
      </c>
      <c r="AM495" s="4">
        <f t="shared" si="363"/>
        <v>15.012606461070845</v>
      </c>
      <c r="AN495" s="4">
        <f t="shared" si="364"/>
        <v>13</v>
      </c>
      <c r="AO495" s="4">
        <f t="shared" si="365"/>
        <v>-6.1300000000001091</v>
      </c>
      <c r="AP495" s="4">
        <f t="shared" si="366"/>
        <v>4.1173935389292637</v>
      </c>
      <c r="AQ495" s="4">
        <f t="shared" si="367"/>
        <v>4.1173935389292637</v>
      </c>
      <c r="AR495" s="4">
        <f t="shared" si="348"/>
        <v>12.549999999999727</v>
      </c>
      <c r="AS495">
        <f t="shared" si="368"/>
        <v>13</v>
      </c>
      <c r="AT495" s="6">
        <f t="shared" si="369"/>
        <v>0</v>
      </c>
      <c r="AU495" s="4">
        <f t="shared" si="370"/>
        <v>18.046922116114764</v>
      </c>
      <c r="AV495" s="4">
        <f t="shared" si="371"/>
        <v>11.753538589041931</v>
      </c>
      <c r="AW495">
        <f t="shared" si="372"/>
        <v>0</v>
      </c>
      <c r="AX495">
        <f t="shared" si="373"/>
        <v>0</v>
      </c>
      <c r="AY495">
        <f t="shared" si="374"/>
        <v>0</v>
      </c>
      <c r="AZ495" s="4">
        <f t="shared" si="349"/>
        <v>6.94</v>
      </c>
      <c r="BA495" s="4">
        <f t="shared" si="375"/>
        <v>1794.8500000000017</v>
      </c>
      <c r="BB495" s="4">
        <f t="shared" si="350"/>
        <v>1710.6566666666797</v>
      </c>
      <c r="BC495" s="4">
        <f t="shared" si="351"/>
        <v>808.52400000000011</v>
      </c>
      <c r="BE495"/>
      <c r="BG495" s="6"/>
      <c r="BM495">
        <f t="shared" si="352"/>
        <v>0</v>
      </c>
    </row>
    <row r="496" spans="1:65" x14ac:dyDescent="0.25">
      <c r="A496">
        <v>2019</v>
      </c>
      <c r="B496" s="1">
        <v>44111</v>
      </c>
      <c r="C496" s="2">
        <v>3384.56</v>
      </c>
      <c r="D496" s="2">
        <v>3426.26</v>
      </c>
      <c r="E496" s="2">
        <v>3384.56</v>
      </c>
      <c r="F496" s="2">
        <v>3419.44</v>
      </c>
      <c r="G496" s="2">
        <v>3807830000</v>
      </c>
      <c r="H496" s="2">
        <f t="shared" si="353"/>
        <v>60.822398916846431</v>
      </c>
      <c r="I496" s="2">
        <f t="shared" si="354"/>
        <v>3346.3830000000003</v>
      </c>
      <c r="J496" s="2">
        <f t="shared" si="355"/>
        <v>58.627276683432889</v>
      </c>
      <c r="K496" s="2">
        <f t="shared" si="356"/>
        <v>23.590000000000146</v>
      </c>
      <c r="L496" s="18">
        <v>0.18835000000000002</v>
      </c>
      <c r="M496" s="19">
        <v>26.997323579230233</v>
      </c>
      <c r="N496" s="4">
        <f t="shared" si="329"/>
        <v>65.290000000000418</v>
      </c>
      <c r="O496" s="4">
        <f t="shared" si="357"/>
        <v>59.480000000000061</v>
      </c>
      <c r="P496" s="4">
        <f t="shared" si="330"/>
        <v>1.4886240601503793</v>
      </c>
      <c r="Q496" s="4">
        <f t="shared" si="358"/>
        <v>-2.351989051094892</v>
      </c>
      <c r="R496" s="18">
        <f t="shared" si="331"/>
        <v>3360.4729548872178</v>
      </c>
      <c r="S496" s="2">
        <f t="shared" si="332"/>
        <v>58.967045112782216</v>
      </c>
      <c r="T496" s="22">
        <f t="shared" si="333"/>
        <v>0</v>
      </c>
      <c r="U496" s="29">
        <f t="shared" si="334"/>
        <v>3383.0947873398645</v>
      </c>
      <c r="V496" s="30">
        <f t="shared" si="335"/>
        <v>36.34521266013553</v>
      </c>
      <c r="W496" s="31">
        <f t="shared" si="359"/>
        <v>0</v>
      </c>
      <c r="X496" s="35">
        <f t="shared" si="336"/>
        <v>3397.9222666666647</v>
      </c>
      <c r="Y496" s="30">
        <f t="shared" si="337"/>
        <v>21.5177333333354</v>
      </c>
      <c r="Z496" s="31">
        <f t="shared" si="360"/>
        <v>1</v>
      </c>
      <c r="AA496" s="29">
        <f t="shared" si="338"/>
        <v>3385.170634445617</v>
      </c>
      <c r="AB496" s="30">
        <f t="shared" si="339"/>
        <v>34.269365554383057</v>
      </c>
      <c r="AC496" s="31">
        <f t="shared" si="361"/>
        <v>0</v>
      </c>
      <c r="AD496" s="32">
        <f t="shared" si="340"/>
        <v>-1</v>
      </c>
      <c r="AE496" s="33">
        <f t="shared" si="341"/>
        <v>0</v>
      </c>
      <c r="AF496" s="33">
        <f t="shared" si="342"/>
        <v>0</v>
      </c>
      <c r="AG496" s="33">
        <f t="shared" si="343"/>
        <v>0</v>
      </c>
      <c r="AH496" s="38">
        <f t="shared" si="344"/>
        <v>-1</v>
      </c>
      <c r="AI496" s="33">
        <f t="shared" si="345"/>
        <v>0</v>
      </c>
      <c r="AJ496" s="39">
        <f t="shared" si="346"/>
        <v>-1</v>
      </c>
      <c r="AK496" s="43">
        <f t="shared" si="347"/>
        <v>0</v>
      </c>
      <c r="AL496" s="4">
        <f t="shared" si="362"/>
        <v>41.700000000000273</v>
      </c>
      <c r="AM496" s="4">
        <f t="shared" si="363"/>
        <v>41.089365554383221</v>
      </c>
      <c r="AN496" s="4">
        <f t="shared" si="364"/>
        <v>41.089365554383221</v>
      </c>
      <c r="AO496" s="4">
        <f t="shared" si="365"/>
        <v>0</v>
      </c>
      <c r="AP496" s="4">
        <f t="shared" si="366"/>
        <v>0.61063444561705182</v>
      </c>
      <c r="AQ496" s="4">
        <f t="shared" si="367"/>
        <v>0</v>
      </c>
      <c r="AR496" s="4">
        <f t="shared" si="348"/>
        <v>34.880000000000109</v>
      </c>
      <c r="AS496">
        <f t="shared" si="368"/>
        <v>41.089365554383221</v>
      </c>
      <c r="AT496" s="6">
        <f t="shared" si="369"/>
        <v>1</v>
      </c>
      <c r="AU496" s="4">
        <f t="shared" si="370"/>
        <v>-4.6207271581988678</v>
      </c>
      <c r="AV496" s="4">
        <f t="shared" si="371"/>
        <v>-7.582676420769876</v>
      </c>
      <c r="AW496">
        <f t="shared" si="372"/>
        <v>1</v>
      </c>
      <c r="AX496">
        <f t="shared" si="373"/>
        <v>0</v>
      </c>
      <c r="AY496">
        <f t="shared" si="374"/>
        <v>0</v>
      </c>
      <c r="AZ496" s="4">
        <f t="shared" si="349"/>
        <v>-3.9100000000000006</v>
      </c>
      <c r="BA496" s="4">
        <f t="shared" si="375"/>
        <v>1787.9100000000017</v>
      </c>
      <c r="BB496" s="4">
        <f t="shared" si="350"/>
        <v>1710.6566666666797</v>
      </c>
      <c r="BC496" s="4">
        <f t="shared" si="351"/>
        <v>788.63599999999997</v>
      </c>
      <c r="BE496"/>
      <c r="BG496" s="6"/>
      <c r="BM496">
        <f t="shared" si="352"/>
        <v>1</v>
      </c>
    </row>
    <row r="497" spans="1:65" x14ac:dyDescent="0.25">
      <c r="A497">
        <v>2018</v>
      </c>
      <c r="B497" s="1">
        <v>44110</v>
      </c>
      <c r="C497" s="2">
        <v>3408.74</v>
      </c>
      <c r="D497" s="2">
        <v>3431.56</v>
      </c>
      <c r="E497" s="2">
        <v>3354.54</v>
      </c>
      <c r="F497" s="2">
        <v>3360.97</v>
      </c>
      <c r="G497" s="2">
        <v>4443380000</v>
      </c>
      <c r="H497" s="2">
        <f t="shared" si="353"/>
        <v>58.648181784831728</v>
      </c>
      <c r="I497" s="2">
        <f t="shared" si="354"/>
        <v>3345.6459999999997</v>
      </c>
      <c r="J497" s="2">
        <f t="shared" si="355"/>
        <v>60.075319941325574</v>
      </c>
      <c r="K497" s="2">
        <f t="shared" si="356"/>
        <v>0.13999999999987267</v>
      </c>
      <c r="L497" s="18">
        <v>0.21815000000000001</v>
      </c>
      <c r="M497" s="19">
        <v>31.711859474942916</v>
      </c>
      <c r="N497" s="4">
        <f t="shared" si="329"/>
        <v>77.019999999999982</v>
      </c>
      <c r="O497" s="4">
        <f t="shared" si="357"/>
        <v>62.028999999999996</v>
      </c>
      <c r="P497" s="4">
        <f t="shared" si="330"/>
        <v>-0.49704511278195362</v>
      </c>
      <c r="Q497" s="4">
        <f t="shared" si="358"/>
        <v>-3.7569555388093452</v>
      </c>
      <c r="R497" s="18">
        <f t="shared" si="331"/>
        <v>3407.9685563909775</v>
      </c>
      <c r="S497" s="2">
        <f t="shared" si="332"/>
        <v>46.998556390977683</v>
      </c>
      <c r="T497" s="22">
        <f t="shared" si="333"/>
        <v>0</v>
      </c>
      <c r="U497" s="29">
        <f t="shared" si="334"/>
        <v>3406.9608991850514</v>
      </c>
      <c r="V497" s="30">
        <f t="shared" si="335"/>
        <v>45.990899185051603</v>
      </c>
      <c r="W497" s="31">
        <f t="shared" si="359"/>
        <v>0</v>
      </c>
      <c r="X497" s="35">
        <f t="shared" si="336"/>
        <v>3416.3219999999856</v>
      </c>
      <c r="Y497" s="30">
        <f t="shared" si="337"/>
        <v>55.351999999985765</v>
      </c>
      <c r="Z497" s="31">
        <f t="shared" si="360"/>
        <v>0</v>
      </c>
      <c r="AA497" s="29">
        <f t="shared" si="338"/>
        <v>3408.2714532991422</v>
      </c>
      <c r="AB497" s="30">
        <f t="shared" si="339"/>
        <v>47.301453299142395</v>
      </c>
      <c r="AC497" s="31">
        <f t="shared" si="361"/>
        <v>0</v>
      </c>
      <c r="AD497" s="32">
        <f t="shared" si="340"/>
        <v>-1</v>
      </c>
      <c r="AE497" s="33">
        <f t="shared" si="341"/>
        <v>0</v>
      </c>
      <c r="AF497" s="33">
        <f t="shared" si="342"/>
        <v>-1</v>
      </c>
      <c r="AG497" s="33">
        <f t="shared" si="343"/>
        <v>0</v>
      </c>
      <c r="AH497" s="38">
        <f t="shared" si="344"/>
        <v>-1</v>
      </c>
      <c r="AI497" s="33">
        <f t="shared" si="345"/>
        <v>-1</v>
      </c>
      <c r="AJ497" s="39">
        <f t="shared" si="346"/>
        <v>-1</v>
      </c>
      <c r="AK497" s="43">
        <f t="shared" si="347"/>
        <v>-1</v>
      </c>
      <c r="AL497" s="4">
        <f t="shared" si="362"/>
        <v>22.820000000000164</v>
      </c>
      <c r="AM497" s="4">
        <f t="shared" si="363"/>
        <v>23.288546700857751</v>
      </c>
      <c r="AN497" s="4">
        <f t="shared" si="364"/>
        <v>22.820000000000164</v>
      </c>
      <c r="AO497" s="4">
        <f t="shared" si="365"/>
        <v>-54.199999999999818</v>
      </c>
      <c r="AP497" s="4">
        <f t="shared" si="366"/>
        <v>53.731453299142231</v>
      </c>
      <c r="AQ497" s="4">
        <f t="shared" si="367"/>
        <v>53.731453299142231</v>
      </c>
      <c r="AR497" s="4">
        <f t="shared" si="348"/>
        <v>47.769999999999982</v>
      </c>
      <c r="AS497">
        <f t="shared" si="368"/>
        <v>53.731453299142231</v>
      </c>
      <c r="AT497" s="6">
        <f t="shared" si="369"/>
        <v>1</v>
      </c>
      <c r="AU497" s="4">
        <f t="shared" si="370"/>
        <v>-19.310769219072341</v>
      </c>
      <c r="AV497" s="4">
        <f t="shared" si="371"/>
        <v>-15.758140525057065</v>
      </c>
      <c r="AW497">
        <f t="shared" si="372"/>
        <v>1</v>
      </c>
      <c r="AX497">
        <f t="shared" si="373"/>
        <v>0</v>
      </c>
      <c r="AY497">
        <f t="shared" si="374"/>
        <v>0</v>
      </c>
      <c r="AZ497" s="4">
        <f t="shared" si="349"/>
        <v>-3.9100000000000006</v>
      </c>
      <c r="BA497" s="4">
        <f t="shared" si="375"/>
        <v>1791.8200000000018</v>
      </c>
      <c r="BB497" s="4">
        <f t="shared" si="350"/>
        <v>1711.960000000013</v>
      </c>
      <c r="BC497" s="4">
        <f t="shared" si="351"/>
        <v>798.30799999999988</v>
      </c>
      <c r="BE497"/>
      <c r="BG497" s="6"/>
      <c r="BM497">
        <f t="shared" si="352"/>
        <v>1</v>
      </c>
    </row>
    <row r="498" spans="1:65" x14ac:dyDescent="0.25">
      <c r="A498">
        <v>2017</v>
      </c>
      <c r="B498" s="1">
        <v>44109</v>
      </c>
      <c r="C498" s="2">
        <v>3367.27</v>
      </c>
      <c r="D498" s="2">
        <v>3409.57</v>
      </c>
      <c r="E498" s="2">
        <v>3367.27</v>
      </c>
      <c r="F498" s="2">
        <v>3408.6</v>
      </c>
      <c r="G498" s="2">
        <v>3686920000</v>
      </c>
      <c r="H498" s="2">
        <f t="shared" si="353"/>
        <v>52.571052881896101</v>
      </c>
      <c r="I498" s="2">
        <f t="shared" si="354"/>
        <v>3343.8029999999999</v>
      </c>
      <c r="J498" s="2">
        <f t="shared" si="355"/>
        <v>56.855928309608736</v>
      </c>
      <c r="K498" s="2">
        <f t="shared" si="356"/>
        <v>18.849999999999909</v>
      </c>
      <c r="L498" s="18">
        <v>0.20960000000000001</v>
      </c>
      <c r="M498" s="19">
        <v>29.931029634843384</v>
      </c>
      <c r="N498" s="4">
        <f t="shared" si="329"/>
        <v>61.150000000000091</v>
      </c>
      <c r="O498" s="4">
        <f t="shared" si="357"/>
        <v>59.263000000000012</v>
      </c>
      <c r="P498" s="4">
        <f t="shared" si="330"/>
        <v>-0.63144360902255481</v>
      </c>
      <c r="Q498" s="4">
        <f t="shared" si="358"/>
        <v>-4.5617969614063671</v>
      </c>
      <c r="R498" s="18">
        <f t="shared" si="331"/>
        <v>3345.4994436090228</v>
      </c>
      <c r="S498" s="2">
        <f t="shared" si="332"/>
        <v>63.10055639097709</v>
      </c>
      <c r="T498" s="22">
        <f t="shared" si="333"/>
        <v>0</v>
      </c>
      <c r="U498" s="29">
        <f t="shared" si="334"/>
        <v>3365.056256318444</v>
      </c>
      <c r="V498" s="30">
        <f t="shared" si="335"/>
        <v>43.543743681555952</v>
      </c>
      <c r="W498" s="31">
        <f t="shared" si="359"/>
        <v>0</v>
      </c>
      <c r="X498" s="35">
        <f t="shared" si="336"/>
        <v>3352.1226666666662</v>
      </c>
      <c r="Y498" s="30">
        <f t="shared" si="337"/>
        <v>56.477333333333718</v>
      </c>
      <c r="Z498" s="31">
        <f t="shared" si="360"/>
        <v>0</v>
      </c>
      <c r="AA498" s="29">
        <f t="shared" si="338"/>
        <v>3363.2455537671954</v>
      </c>
      <c r="AB498" s="30">
        <f t="shared" si="339"/>
        <v>45.354446232804548</v>
      </c>
      <c r="AC498" s="31">
        <f t="shared" si="361"/>
        <v>0</v>
      </c>
      <c r="AD498" s="32">
        <f t="shared" si="340"/>
        <v>-1</v>
      </c>
      <c r="AE498" s="33">
        <f t="shared" si="341"/>
        <v>-1</v>
      </c>
      <c r="AF498" s="33">
        <f t="shared" si="342"/>
        <v>-1</v>
      </c>
      <c r="AG498" s="33">
        <f t="shared" si="343"/>
        <v>-1</v>
      </c>
      <c r="AH498" s="38">
        <f t="shared" si="344"/>
        <v>-1</v>
      </c>
      <c r="AI498" s="33">
        <f t="shared" si="345"/>
        <v>-1</v>
      </c>
      <c r="AJ498" s="39">
        <f t="shared" si="346"/>
        <v>-1</v>
      </c>
      <c r="AK498" s="43">
        <f t="shared" si="347"/>
        <v>-1</v>
      </c>
      <c r="AL498" s="4">
        <f t="shared" si="362"/>
        <v>42.300000000000182</v>
      </c>
      <c r="AM498" s="4">
        <f t="shared" si="363"/>
        <v>46.324446232804803</v>
      </c>
      <c r="AN498" s="4">
        <f t="shared" si="364"/>
        <v>42.300000000000182</v>
      </c>
      <c r="AO498" s="4">
        <f t="shared" si="365"/>
        <v>0</v>
      </c>
      <c r="AP498" s="4">
        <f t="shared" si="366"/>
        <v>-4.0244462328046211</v>
      </c>
      <c r="AQ498" s="4">
        <f t="shared" si="367"/>
        <v>4.0244462328046211</v>
      </c>
      <c r="AR498" s="4">
        <f t="shared" si="348"/>
        <v>41.329999999999927</v>
      </c>
      <c r="AS498">
        <f t="shared" si="368"/>
        <v>42.300000000000182</v>
      </c>
      <c r="AT498" s="6">
        <f t="shared" si="369"/>
        <v>1</v>
      </c>
      <c r="AU498" s="4">
        <f t="shared" si="370"/>
        <v>-7.8697872064268992</v>
      </c>
      <c r="AV498" s="4">
        <f t="shared" si="371"/>
        <v>-11.098970365156543</v>
      </c>
      <c r="AW498">
        <f t="shared" si="372"/>
        <v>1</v>
      </c>
      <c r="AX498">
        <f t="shared" si="373"/>
        <v>0</v>
      </c>
      <c r="AY498">
        <f t="shared" si="374"/>
        <v>0</v>
      </c>
      <c r="AZ498" s="4">
        <f t="shared" si="349"/>
        <v>-3.9100000000000006</v>
      </c>
      <c r="BA498" s="4">
        <f t="shared" si="375"/>
        <v>1795.7300000000018</v>
      </c>
      <c r="BB498" s="4">
        <f t="shared" si="350"/>
        <v>1715.8700000000131</v>
      </c>
      <c r="BC498" s="4">
        <f t="shared" si="351"/>
        <v>781.72</v>
      </c>
      <c r="BE498"/>
      <c r="BG498" s="6"/>
      <c r="BM498">
        <f t="shared" si="352"/>
        <v>1</v>
      </c>
    </row>
    <row r="499" spans="1:65" x14ac:dyDescent="0.25">
      <c r="A499">
        <v>2016</v>
      </c>
      <c r="B499" s="1">
        <v>44106</v>
      </c>
      <c r="C499" s="2">
        <v>3338.94</v>
      </c>
      <c r="D499" s="2">
        <v>3369.1</v>
      </c>
      <c r="E499" s="2">
        <v>3323.69</v>
      </c>
      <c r="F499" s="2">
        <v>3348.42</v>
      </c>
      <c r="G499" s="2">
        <v>3961550000</v>
      </c>
      <c r="H499" s="2">
        <f t="shared" si="353"/>
        <v>50.666825887907763</v>
      </c>
      <c r="I499" s="2">
        <f t="shared" si="354"/>
        <v>3348.1194999999998</v>
      </c>
      <c r="J499" s="2">
        <f t="shared" si="355"/>
        <v>56.246505659884022</v>
      </c>
      <c r="K499" s="2">
        <f t="shared" si="356"/>
        <v>-41.860000000000127</v>
      </c>
      <c r="L499" s="18">
        <v>0.20765</v>
      </c>
      <c r="M499" s="19">
        <v>29.939315472672423</v>
      </c>
      <c r="N499" s="4">
        <f t="shared" si="329"/>
        <v>57.110000000000127</v>
      </c>
      <c r="O499" s="4">
        <f t="shared" si="357"/>
        <v>62.184999999999988</v>
      </c>
      <c r="P499" s="4">
        <f t="shared" si="330"/>
        <v>-2.9205563909774415</v>
      </c>
      <c r="Q499" s="4">
        <f t="shared" si="358"/>
        <v>-5.6762658501440919</v>
      </c>
      <c r="R499" s="18">
        <f t="shared" si="331"/>
        <v>3376.1667218045113</v>
      </c>
      <c r="S499" s="2">
        <f t="shared" si="332"/>
        <v>27.746721804511253</v>
      </c>
      <c r="T499" s="22">
        <f t="shared" si="333"/>
        <v>1</v>
      </c>
      <c r="U499" s="29">
        <f t="shared" si="334"/>
        <v>3336.5751232150906</v>
      </c>
      <c r="V499" s="30">
        <f t="shared" si="335"/>
        <v>11.844876784909502</v>
      </c>
      <c r="W499" s="31">
        <f t="shared" si="359"/>
        <v>1</v>
      </c>
      <c r="X499" s="35">
        <f t="shared" si="336"/>
        <v>3353.8872000000001</v>
      </c>
      <c r="Y499" s="30">
        <f t="shared" si="337"/>
        <v>5.467200000000048</v>
      </c>
      <c r="Z499" s="31">
        <f t="shared" si="360"/>
        <v>1</v>
      </c>
      <c r="AA499" s="29">
        <f t="shared" si="338"/>
        <v>3338.9988139649781</v>
      </c>
      <c r="AB499" s="30">
        <f t="shared" si="339"/>
        <v>9.4211860350219467</v>
      </c>
      <c r="AC499" s="31">
        <f t="shared" si="361"/>
        <v>1</v>
      </c>
      <c r="AD499" s="32">
        <f t="shared" si="340"/>
        <v>1</v>
      </c>
      <c r="AE499" s="33">
        <f t="shared" si="341"/>
        <v>1</v>
      </c>
      <c r="AF499" s="33">
        <f t="shared" si="342"/>
        <v>1</v>
      </c>
      <c r="AG499" s="33">
        <f t="shared" si="343"/>
        <v>1</v>
      </c>
      <c r="AH499" s="38">
        <f t="shared" si="344"/>
        <v>1</v>
      </c>
      <c r="AI499" s="33">
        <f t="shared" si="345"/>
        <v>1</v>
      </c>
      <c r="AJ499" s="39">
        <f t="shared" si="346"/>
        <v>1</v>
      </c>
      <c r="AK499" s="43">
        <f t="shared" si="347"/>
        <v>1</v>
      </c>
      <c r="AL499" s="4">
        <f t="shared" si="362"/>
        <v>30.159999999999854</v>
      </c>
      <c r="AM499" s="4">
        <f t="shared" si="363"/>
        <v>30.101186035021783</v>
      </c>
      <c r="AN499" s="4">
        <f t="shared" si="364"/>
        <v>30.101186035021783</v>
      </c>
      <c r="AO499" s="4">
        <f t="shared" si="365"/>
        <v>-15.25</v>
      </c>
      <c r="AP499" s="4">
        <f t="shared" si="366"/>
        <v>15.308813964978071</v>
      </c>
      <c r="AQ499" s="4">
        <f t="shared" si="367"/>
        <v>15.25</v>
      </c>
      <c r="AR499" s="4">
        <f t="shared" si="348"/>
        <v>9.4800000000000182</v>
      </c>
      <c r="AS499">
        <f t="shared" si="368"/>
        <v>30.101186035021783</v>
      </c>
      <c r="AT499" s="6">
        <f t="shared" si="369"/>
        <v>0</v>
      </c>
      <c r="AU499" s="4">
        <f t="shared" si="370"/>
        <v>4.5848308911624898</v>
      </c>
      <c r="AV499" s="4">
        <f t="shared" si="371"/>
        <v>20.759315472672405</v>
      </c>
      <c r="AW499">
        <f t="shared" si="372"/>
        <v>0</v>
      </c>
      <c r="AX499">
        <f t="shared" si="373"/>
        <v>0</v>
      </c>
      <c r="AY499">
        <f t="shared" si="374"/>
        <v>0</v>
      </c>
      <c r="AZ499" s="4">
        <f t="shared" si="349"/>
        <v>6.94</v>
      </c>
      <c r="BA499" s="4">
        <f t="shared" si="375"/>
        <v>1799.6400000000019</v>
      </c>
      <c r="BB499" s="4">
        <f t="shared" si="350"/>
        <v>1719.7800000000132</v>
      </c>
      <c r="BC499" s="4">
        <f t="shared" si="351"/>
        <v>770.38800000000003</v>
      </c>
      <c r="BE499"/>
      <c r="BG499" s="6"/>
      <c r="BM499">
        <f t="shared" si="352"/>
        <v>1</v>
      </c>
    </row>
    <row r="500" spans="1:65" x14ac:dyDescent="0.25">
      <c r="A500">
        <v>2015</v>
      </c>
      <c r="B500" s="1">
        <v>44105</v>
      </c>
      <c r="C500" s="2">
        <v>3385.87</v>
      </c>
      <c r="D500" s="2">
        <v>3397.18</v>
      </c>
      <c r="E500" s="2">
        <v>3361.39</v>
      </c>
      <c r="F500" s="2">
        <v>3380.8</v>
      </c>
      <c r="G500" s="2">
        <v>4070530000</v>
      </c>
      <c r="H500" s="2">
        <f t="shared" si="353"/>
        <v>52.09169745106545</v>
      </c>
      <c r="I500" s="2">
        <f t="shared" si="354"/>
        <v>3359.4094999999993</v>
      </c>
      <c r="J500" s="2">
        <f t="shared" si="355"/>
        <v>56.002190981575339</v>
      </c>
      <c r="K500" s="2">
        <f t="shared" si="356"/>
        <v>22.869999999999891</v>
      </c>
      <c r="L500" s="18">
        <v>0.21029999999999999</v>
      </c>
      <c r="M500" s="19">
        <v>30.161753848855891</v>
      </c>
      <c r="N500" s="4">
        <f t="shared" si="329"/>
        <v>35.789999999999964</v>
      </c>
      <c r="O500" s="4">
        <f t="shared" si="357"/>
        <v>63.46099999999997</v>
      </c>
      <c r="P500" s="4">
        <f t="shared" si="330"/>
        <v>-4.6332781954887201</v>
      </c>
      <c r="Q500" s="4">
        <f t="shared" si="358"/>
        <v>-6.0637866279725037</v>
      </c>
      <c r="R500" s="18">
        <f t="shared" si="331"/>
        <v>3354.5062406015036</v>
      </c>
      <c r="S500" s="2">
        <f t="shared" si="332"/>
        <v>26.293759398496604</v>
      </c>
      <c r="T500" s="22">
        <f t="shared" si="333"/>
        <v>1</v>
      </c>
      <c r="U500" s="29">
        <f t="shared" si="334"/>
        <v>3383.301267847191</v>
      </c>
      <c r="V500" s="30">
        <f t="shared" si="335"/>
        <v>2.5012678471907748</v>
      </c>
      <c r="W500" s="31">
        <f t="shared" si="359"/>
        <v>1</v>
      </c>
      <c r="X500" s="35">
        <f t="shared" si="336"/>
        <v>3381.7013333333271</v>
      </c>
      <c r="Y500" s="30">
        <f t="shared" si="337"/>
        <v>0.90133333332687471</v>
      </c>
      <c r="Z500" s="31">
        <f t="shared" si="360"/>
        <v>1</v>
      </c>
      <c r="AA500" s="29">
        <f t="shared" si="338"/>
        <v>3383.0772770152498</v>
      </c>
      <c r="AB500" s="30">
        <f t="shared" si="339"/>
        <v>2.2772770152496378</v>
      </c>
      <c r="AC500" s="31">
        <f t="shared" si="361"/>
        <v>1</v>
      </c>
      <c r="AD500" s="32">
        <f t="shared" si="340"/>
        <v>1</v>
      </c>
      <c r="AE500" s="33">
        <f t="shared" si="341"/>
        <v>1</v>
      </c>
      <c r="AF500" s="33">
        <f t="shared" si="342"/>
        <v>1</v>
      </c>
      <c r="AG500" s="33">
        <f t="shared" si="343"/>
        <v>1</v>
      </c>
      <c r="AH500" s="38">
        <f t="shared" si="344"/>
        <v>1</v>
      </c>
      <c r="AI500" s="33">
        <f t="shared" si="345"/>
        <v>1</v>
      </c>
      <c r="AJ500" s="39">
        <f t="shared" si="346"/>
        <v>1</v>
      </c>
      <c r="AK500" s="43">
        <f t="shared" si="347"/>
        <v>1</v>
      </c>
      <c r="AL500" s="4">
        <f t="shared" si="362"/>
        <v>11.309999999999945</v>
      </c>
      <c r="AM500" s="4">
        <f t="shared" si="363"/>
        <v>14.102722984750017</v>
      </c>
      <c r="AN500" s="4">
        <f t="shared" si="364"/>
        <v>11.309999999999945</v>
      </c>
      <c r="AO500" s="4">
        <f t="shared" si="365"/>
        <v>-24.480000000000018</v>
      </c>
      <c r="AP500" s="4">
        <f t="shared" si="366"/>
        <v>21.687277015249947</v>
      </c>
      <c r="AQ500" s="4">
        <f t="shared" si="367"/>
        <v>21.687277015249947</v>
      </c>
      <c r="AR500" s="4">
        <f t="shared" si="348"/>
        <v>5.069999999999709</v>
      </c>
      <c r="AS500">
        <f t="shared" si="368"/>
        <v>21.687277015249947</v>
      </c>
      <c r="AT500" s="6">
        <f t="shared" si="369"/>
        <v>0</v>
      </c>
      <c r="AU500" s="4">
        <f t="shared" si="370"/>
        <v>13.778102239886998</v>
      </c>
      <c r="AV500" s="4">
        <f t="shared" si="371"/>
        <v>25.391753848856183</v>
      </c>
      <c r="AW500">
        <f t="shared" si="372"/>
        <v>0</v>
      </c>
      <c r="AX500">
        <f t="shared" si="373"/>
        <v>0</v>
      </c>
      <c r="AY500">
        <f t="shared" si="374"/>
        <v>0</v>
      </c>
      <c r="AZ500" s="4">
        <f t="shared" si="349"/>
        <v>6.94</v>
      </c>
      <c r="BA500" s="4">
        <f t="shared" si="375"/>
        <v>1792.7000000000019</v>
      </c>
      <c r="BB500" s="4">
        <f t="shared" si="350"/>
        <v>1712.8400000000131</v>
      </c>
      <c r="BC500" s="4">
        <f t="shared" si="351"/>
        <v>789.16</v>
      </c>
      <c r="BE500"/>
      <c r="BG500" s="6"/>
      <c r="BM500">
        <f t="shared" si="352"/>
        <v>1</v>
      </c>
    </row>
    <row r="501" spans="1:65" x14ac:dyDescent="0.25">
      <c r="A501">
        <v>2014</v>
      </c>
      <c r="B501" s="1">
        <v>44104</v>
      </c>
      <c r="C501" s="2">
        <v>3341.21</v>
      </c>
      <c r="D501" s="2">
        <v>3393.56</v>
      </c>
      <c r="E501" s="2">
        <v>3340.47</v>
      </c>
      <c r="F501" s="2">
        <v>3363</v>
      </c>
      <c r="G501" s="2">
        <v>4722530000</v>
      </c>
      <c r="H501" s="2">
        <f t="shared" si="353"/>
        <v>47.297608819051391</v>
      </c>
      <c r="I501" s="2">
        <f t="shared" si="354"/>
        <v>3367.3039999999992</v>
      </c>
      <c r="J501" s="2">
        <f t="shared" si="355"/>
        <v>53.244030592022327</v>
      </c>
      <c r="K501" s="2">
        <f t="shared" si="356"/>
        <v>5.7400000000002365</v>
      </c>
      <c r="L501" s="18">
        <v>0.21679999999999999</v>
      </c>
      <c r="M501" s="19">
        <v>30.839460221858214</v>
      </c>
      <c r="N501" s="4">
        <f t="shared" si="329"/>
        <v>58.090000000000146</v>
      </c>
      <c r="O501" s="4">
        <f t="shared" si="357"/>
        <v>65.548999999999936</v>
      </c>
      <c r="P501" s="4">
        <f t="shared" si="330"/>
        <v>-8.4937593984962447</v>
      </c>
      <c r="Q501" s="4">
        <f t="shared" si="358"/>
        <v>-6.5864926995095869</v>
      </c>
      <c r="R501" s="18">
        <f t="shared" si="331"/>
        <v>3324.4717669172928</v>
      </c>
      <c r="S501" s="2">
        <f t="shared" si="332"/>
        <v>38.528233082707175</v>
      </c>
      <c r="T501" s="22">
        <f t="shared" si="333"/>
        <v>0</v>
      </c>
      <c r="U501" s="29">
        <f t="shared" si="334"/>
        <v>3338.5640044220909</v>
      </c>
      <c r="V501" s="30">
        <f t="shared" si="335"/>
        <v>24.435995577909125</v>
      </c>
      <c r="W501" s="31">
        <f t="shared" si="359"/>
        <v>1</v>
      </c>
      <c r="X501" s="35">
        <f t="shared" si="336"/>
        <v>3346.6884</v>
      </c>
      <c r="Y501" s="30">
        <f t="shared" si="337"/>
        <v>16.311599999999999</v>
      </c>
      <c r="Z501" s="31">
        <f t="shared" si="360"/>
        <v>1</v>
      </c>
      <c r="AA501" s="29">
        <f t="shared" si="338"/>
        <v>3339.7014198029983</v>
      </c>
      <c r="AB501" s="30">
        <f t="shared" si="339"/>
        <v>23.298580197001684</v>
      </c>
      <c r="AC501" s="31">
        <f t="shared" si="361"/>
        <v>1</v>
      </c>
      <c r="AD501" s="32">
        <f t="shared" si="340"/>
        <v>1</v>
      </c>
      <c r="AE501" s="33">
        <f t="shared" si="341"/>
        <v>1</v>
      </c>
      <c r="AF501" s="33">
        <f t="shared" si="342"/>
        <v>1</v>
      </c>
      <c r="AG501" s="33">
        <f t="shared" si="343"/>
        <v>0</v>
      </c>
      <c r="AH501" s="38">
        <f t="shared" si="344"/>
        <v>1</v>
      </c>
      <c r="AI501" s="33">
        <f t="shared" si="345"/>
        <v>1</v>
      </c>
      <c r="AJ501" s="39">
        <f t="shared" si="346"/>
        <v>1</v>
      </c>
      <c r="AK501" s="43">
        <f t="shared" si="347"/>
        <v>1</v>
      </c>
      <c r="AL501" s="4">
        <f t="shared" si="362"/>
        <v>52.349999999999909</v>
      </c>
      <c r="AM501" s="4">
        <f t="shared" si="363"/>
        <v>53.858580197001629</v>
      </c>
      <c r="AN501" s="4">
        <f t="shared" si="364"/>
        <v>52.349999999999909</v>
      </c>
      <c r="AO501" s="4">
        <f t="shared" si="365"/>
        <v>-0.74000000000023647</v>
      </c>
      <c r="AP501" s="4">
        <f t="shared" si="366"/>
        <v>-0.76858019700148361</v>
      </c>
      <c r="AQ501" s="4">
        <f t="shared" si="367"/>
        <v>0.76858019700148361</v>
      </c>
      <c r="AR501" s="4">
        <f t="shared" si="348"/>
        <v>21.789999999999964</v>
      </c>
      <c r="AS501">
        <f t="shared" si="368"/>
        <v>52.349999999999909</v>
      </c>
      <c r="AT501" s="6">
        <f t="shared" si="369"/>
        <v>1</v>
      </c>
      <c r="AU501" s="4">
        <f t="shared" si="370"/>
        <v>-14.921406789282457</v>
      </c>
      <c r="AV501" s="4">
        <f t="shared" si="371"/>
        <v>9.3494602218582514</v>
      </c>
      <c r="AW501">
        <f t="shared" si="372"/>
        <v>0</v>
      </c>
      <c r="AX501">
        <f t="shared" si="373"/>
        <v>1</v>
      </c>
      <c r="AY501">
        <f t="shared" si="374"/>
        <v>0</v>
      </c>
      <c r="AZ501" s="4">
        <f t="shared" si="349"/>
        <v>-3.9100000000000006</v>
      </c>
      <c r="BA501" s="4">
        <f t="shared" si="375"/>
        <v>1785.7600000000018</v>
      </c>
      <c r="BB501" s="4">
        <f t="shared" si="350"/>
        <v>1705.9000000000131</v>
      </c>
      <c r="BC501" s="4">
        <f t="shared" si="351"/>
        <v>771.29600000000005</v>
      </c>
      <c r="BE501"/>
      <c r="BG501" s="6"/>
      <c r="BM501">
        <f t="shared" si="352"/>
        <v>1</v>
      </c>
    </row>
    <row r="502" spans="1:65" x14ac:dyDescent="0.25">
      <c r="A502">
        <v>2013</v>
      </c>
      <c r="B502" s="1">
        <v>44103</v>
      </c>
      <c r="C502" s="2">
        <v>3350.92</v>
      </c>
      <c r="D502" s="2">
        <v>3357.92</v>
      </c>
      <c r="E502" s="2">
        <v>3327.54</v>
      </c>
      <c r="F502" s="2">
        <v>3335.47</v>
      </c>
      <c r="G502" s="2">
        <v>3651880000</v>
      </c>
      <c r="H502" s="2">
        <f t="shared" si="353"/>
        <v>56.758518655793047</v>
      </c>
      <c r="I502" s="2">
        <f t="shared" si="354"/>
        <v>3375.6154999999999</v>
      </c>
      <c r="J502" s="2">
        <f t="shared" si="355"/>
        <v>58.787374056178543</v>
      </c>
      <c r="K502" s="2">
        <f t="shared" si="356"/>
        <v>-0.67999999999983629</v>
      </c>
      <c r="L502" s="18">
        <v>0.22770000000000001</v>
      </c>
      <c r="M502" s="19">
        <v>32.546602791928223</v>
      </c>
      <c r="N502" s="4">
        <f t="shared" si="329"/>
        <v>30.380000000000109</v>
      </c>
      <c r="O502" s="4">
        <f t="shared" si="357"/>
        <v>64.186999999999941</v>
      </c>
      <c r="P502" s="4">
        <f t="shared" si="330"/>
        <v>-10.998233082706774</v>
      </c>
      <c r="Q502" s="4">
        <f t="shared" si="358"/>
        <v>-6.7846040459206405</v>
      </c>
      <c r="R502" s="18">
        <f t="shared" si="331"/>
        <v>3339.1543533834583</v>
      </c>
      <c r="S502" s="2">
        <f t="shared" si="332"/>
        <v>3.6843533834585287</v>
      </c>
      <c r="T502" s="22">
        <f t="shared" si="333"/>
        <v>1</v>
      </c>
      <c r="U502" s="29">
        <f t="shared" si="334"/>
        <v>3348.288169028232</v>
      </c>
      <c r="V502" s="30">
        <f t="shared" si="335"/>
        <v>12.818169028232205</v>
      </c>
      <c r="W502" s="31">
        <f t="shared" si="359"/>
        <v>1</v>
      </c>
      <c r="X502" s="35">
        <f t="shared" si="336"/>
        <v>3380.2864000000118</v>
      </c>
      <c r="Y502" s="30">
        <f t="shared" si="337"/>
        <v>44.816400000011981</v>
      </c>
      <c r="Z502" s="31">
        <f t="shared" si="360"/>
        <v>0</v>
      </c>
      <c r="AA502" s="29">
        <f t="shared" si="338"/>
        <v>3352.7679213642814</v>
      </c>
      <c r="AB502" s="30">
        <f t="shared" si="339"/>
        <v>17.297921364281592</v>
      </c>
      <c r="AC502" s="31">
        <f t="shared" si="361"/>
        <v>1</v>
      </c>
      <c r="AD502" s="32">
        <f t="shared" si="340"/>
        <v>1</v>
      </c>
      <c r="AE502" s="33">
        <f t="shared" si="341"/>
        <v>1</v>
      </c>
      <c r="AF502" s="33">
        <f t="shared" si="342"/>
        <v>0</v>
      </c>
      <c r="AG502" s="33">
        <f t="shared" si="343"/>
        <v>0</v>
      </c>
      <c r="AH502" s="38">
        <f t="shared" si="344"/>
        <v>1</v>
      </c>
      <c r="AI502" s="33">
        <f t="shared" si="345"/>
        <v>1</v>
      </c>
      <c r="AJ502" s="39">
        <f t="shared" si="346"/>
        <v>1</v>
      </c>
      <c r="AK502" s="43">
        <f t="shared" si="347"/>
        <v>1</v>
      </c>
      <c r="AL502" s="4">
        <f t="shared" si="362"/>
        <v>7</v>
      </c>
      <c r="AM502" s="4">
        <f t="shared" si="363"/>
        <v>5.1520786357186807</v>
      </c>
      <c r="AN502" s="4">
        <f t="shared" si="364"/>
        <v>5.1520786357186807</v>
      </c>
      <c r="AO502" s="4">
        <f t="shared" si="365"/>
        <v>-23.380000000000109</v>
      </c>
      <c r="AP502" s="4">
        <f t="shared" si="366"/>
        <v>25.227921364281428</v>
      </c>
      <c r="AQ502" s="4">
        <f t="shared" si="367"/>
        <v>23.380000000000109</v>
      </c>
      <c r="AR502" s="4">
        <f t="shared" si="348"/>
        <v>15.450000000000273</v>
      </c>
      <c r="AS502">
        <f t="shared" si="368"/>
        <v>23.380000000000109</v>
      </c>
      <c r="AT502" s="6">
        <f t="shared" si="369"/>
        <v>0</v>
      </c>
      <c r="AU502" s="4">
        <f t="shared" si="370"/>
        <v>12.06393170458216</v>
      </c>
      <c r="AV502" s="4">
        <f t="shared" si="371"/>
        <v>17.39660279192795</v>
      </c>
      <c r="AW502">
        <f t="shared" si="372"/>
        <v>0</v>
      </c>
      <c r="AX502">
        <f t="shared" si="373"/>
        <v>0</v>
      </c>
      <c r="AY502">
        <f t="shared" si="374"/>
        <v>0</v>
      </c>
      <c r="AZ502" s="4">
        <f t="shared" si="349"/>
        <v>6.94</v>
      </c>
      <c r="BA502" s="4">
        <f t="shared" si="375"/>
        <v>1789.6700000000019</v>
      </c>
      <c r="BB502" s="4">
        <f t="shared" si="350"/>
        <v>1709.8100000000131</v>
      </c>
      <c r="BC502" s="4">
        <f t="shared" si="351"/>
        <v>775.18</v>
      </c>
      <c r="BE502"/>
      <c r="BG502" s="6"/>
      <c r="BM502">
        <f t="shared" si="352"/>
        <v>1</v>
      </c>
    </row>
    <row r="503" spans="1:65" x14ac:dyDescent="0.25">
      <c r="A503">
        <v>2012</v>
      </c>
      <c r="B503" s="1">
        <v>44102</v>
      </c>
      <c r="C503" s="2">
        <v>3333.9</v>
      </c>
      <c r="D503" s="2">
        <v>3360.74</v>
      </c>
      <c r="E503" s="2">
        <v>3332.91</v>
      </c>
      <c r="F503" s="2">
        <v>3351.6</v>
      </c>
      <c r="G503" s="2">
        <v>3946060000</v>
      </c>
      <c r="H503" s="2">
        <f t="shared" si="353"/>
        <v>63.082536419449056</v>
      </c>
      <c r="I503" s="2">
        <f t="shared" si="354"/>
        <v>3383.5559999999996</v>
      </c>
      <c r="J503" s="2">
        <f t="shared" si="355"/>
        <v>64.93575345354013</v>
      </c>
      <c r="K503" s="2">
        <f t="shared" si="356"/>
        <v>35.440000000000055</v>
      </c>
      <c r="L503" s="18">
        <v>0.21910000000000002</v>
      </c>
      <c r="M503" s="19">
        <v>30.820810177897627</v>
      </c>
      <c r="N503" s="4">
        <f t="shared" si="329"/>
        <v>62.279999999999745</v>
      </c>
      <c r="O503" s="4">
        <f t="shared" si="357"/>
        <v>64.742999999999938</v>
      </c>
      <c r="P503" s="4">
        <f t="shared" si="330"/>
        <v>-12.445646616541353</v>
      </c>
      <c r="Q503" s="4">
        <f t="shared" si="358"/>
        <v>-6.7482845429956084</v>
      </c>
      <c r="R503" s="18">
        <f t="shared" si="331"/>
        <v>3284.4501353383457</v>
      </c>
      <c r="S503" s="2">
        <f t="shared" si="332"/>
        <v>67.149864661654192</v>
      </c>
      <c r="T503" s="22">
        <f t="shared" si="333"/>
        <v>0</v>
      </c>
      <c r="U503" s="29">
        <f t="shared" si="334"/>
        <v>3331.3747847039476</v>
      </c>
      <c r="V503" s="30">
        <f t="shared" si="335"/>
        <v>20.225215296052284</v>
      </c>
      <c r="W503" s="31">
        <f t="shared" si="359"/>
        <v>1</v>
      </c>
      <c r="X503" s="35">
        <f t="shared" si="336"/>
        <v>3334.5330666666559</v>
      </c>
      <c r="Y503" s="30">
        <f t="shared" si="337"/>
        <v>17.066933333343968</v>
      </c>
      <c r="Z503" s="31">
        <f t="shared" si="360"/>
        <v>1</v>
      </c>
      <c r="AA503" s="29">
        <f t="shared" si="338"/>
        <v>3331.8169441787268</v>
      </c>
      <c r="AB503" s="30">
        <f t="shared" si="339"/>
        <v>19.783055821273138</v>
      </c>
      <c r="AC503" s="31">
        <f t="shared" si="361"/>
        <v>1</v>
      </c>
      <c r="AD503" s="32">
        <f t="shared" si="340"/>
        <v>1</v>
      </c>
      <c r="AE503" s="33">
        <f t="shared" si="341"/>
        <v>0</v>
      </c>
      <c r="AF503" s="33">
        <f t="shared" si="342"/>
        <v>0</v>
      </c>
      <c r="AG503" s="33">
        <f t="shared" si="343"/>
        <v>0</v>
      </c>
      <c r="AH503" s="38">
        <f t="shared" si="344"/>
        <v>1</v>
      </c>
      <c r="AI503" s="33">
        <f t="shared" si="345"/>
        <v>1</v>
      </c>
      <c r="AJ503" s="39">
        <f t="shared" si="346"/>
        <v>1</v>
      </c>
      <c r="AK503" s="43">
        <f t="shared" si="347"/>
        <v>0</v>
      </c>
      <c r="AL503" s="4">
        <f t="shared" si="362"/>
        <v>26.839999999999691</v>
      </c>
      <c r="AM503" s="4">
        <f t="shared" si="363"/>
        <v>28.92305582127301</v>
      </c>
      <c r="AN503" s="4">
        <f t="shared" si="364"/>
        <v>26.839999999999691</v>
      </c>
      <c r="AO503" s="4">
        <f t="shared" si="365"/>
        <v>-0.99000000000023647</v>
      </c>
      <c r="AP503" s="4">
        <f t="shared" si="366"/>
        <v>-1.093055821273083</v>
      </c>
      <c r="AQ503" s="4">
        <f t="shared" si="367"/>
        <v>1.093055821273083</v>
      </c>
      <c r="AR503" s="4">
        <f t="shared" si="348"/>
        <v>17.699999999999818</v>
      </c>
      <c r="AS503">
        <f t="shared" si="368"/>
        <v>26.839999999999691</v>
      </c>
      <c r="AT503" s="6">
        <f t="shared" si="369"/>
        <v>0</v>
      </c>
      <c r="AU503" s="4">
        <f t="shared" si="370"/>
        <v>5.9606884132513471</v>
      </c>
      <c r="AV503" s="4">
        <f t="shared" si="371"/>
        <v>13.42081017789781</v>
      </c>
      <c r="AW503">
        <f t="shared" si="372"/>
        <v>0</v>
      </c>
      <c r="AX503">
        <f t="shared" si="373"/>
        <v>0</v>
      </c>
      <c r="AY503">
        <f t="shared" si="374"/>
        <v>0</v>
      </c>
      <c r="AZ503" s="4">
        <f t="shared" si="349"/>
        <v>6.94</v>
      </c>
      <c r="BA503" s="4">
        <f t="shared" si="375"/>
        <v>1782.7300000000018</v>
      </c>
      <c r="BB503" s="4">
        <f t="shared" si="350"/>
        <v>1702.8700000000131</v>
      </c>
      <c r="BC503" s="4">
        <f t="shared" si="351"/>
        <v>768.37199999999996</v>
      </c>
      <c r="BE503"/>
      <c r="BG503" s="6"/>
      <c r="BM503">
        <f t="shared" si="352"/>
        <v>1</v>
      </c>
    </row>
    <row r="504" spans="1:65" x14ac:dyDescent="0.25">
      <c r="A504">
        <v>2011</v>
      </c>
      <c r="B504" s="1">
        <v>44099</v>
      </c>
      <c r="C504" s="2">
        <v>3236.66</v>
      </c>
      <c r="D504" s="2">
        <v>3306.88</v>
      </c>
      <c r="E504" s="2">
        <v>3228.44</v>
      </c>
      <c r="F504" s="2">
        <v>3298.46</v>
      </c>
      <c r="G504" s="2">
        <v>3792220000</v>
      </c>
      <c r="H504" s="2">
        <f t="shared" si="353"/>
        <v>64.381173999512939</v>
      </c>
      <c r="I504" s="2">
        <f t="shared" si="354"/>
        <v>3391.5954999999994</v>
      </c>
      <c r="J504" s="2">
        <f t="shared" si="355"/>
        <v>67.704029132611254</v>
      </c>
      <c r="K504" s="2">
        <f t="shared" si="356"/>
        <v>-9.930000000000291</v>
      </c>
      <c r="L504" s="18">
        <v>0.20600000000000002</v>
      </c>
      <c r="M504" s="19">
        <v>28.522337750653076</v>
      </c>
      <c r="N504" s="4">
        <f t="shared" si="329"/>
        <v>78.440000000000055</v>
      </c>
      <c r="O504" s="4">
        <f t="shared" si="357"/>
        <v>64.71099999999997</v>
      </c>
      <c r="P504" s="4">
        <f t="shared" si="330"/>
        <v>-14.009864661654138</v>
      </c>
      <c r="Q504" s="4">
        <f t="shared" si="358"/>
        <v>-6.474911015519571</v>
      </c>
      <c r="R504" s="18">
        <f t="shared" si="331"/>
        <v>3232.4253157894736</v>
      </c>
      <c r="S504" s="2">
        <f t="shared" si="332"/>
        <v>66.034684210526393</v>
      </c>
      <c r="T504" s="22">
        <f t="shared" si="333"/>
        <v>0</v>
      </c>
      <c r="U504" s="29">
        <f t="shared" si="334"/>
        <v>3234.4305541126619</v>
      </c>
      <c r="V504" s="30">
        <f t="shared" si="335"/>
        <v>64.02944588733817</v>
      </c>
      <c r="W504" s="31">
        <f t="shared" si="359"/>
        <v>0</v>
      </c>
      <c r="X504" s="35">
        <f t="shared" si="336"/>
        <v>3207.5620000000054</v>
      </c>
      <c r="Y504" s="30">
        <f t="shared" si="337"/>
        <v>90.897999999994681</v>
      </c>
      <c r="Z504" s="31">
        <f t="shared" si="360"/>
        <v>0</v>
      </c>
      <c r="AA504" s="29">
        <f t="shared" si="338"/>
        <v>3230.6689565368897</v>
      </c>
      <c r="AB504" s="30">
        <f t="shared" si="339"/>
        <v>67.791043463110327</v>
      </c>
      <c r="AC504" s="31">
        <f t="shared" si="361"/>
        <v>0</v>
      </c>
      <c r="AD504" s="32">
        <f t="shared" si="340"/>
        <v>-1</v>
      </c>
      <c r="AE504" s="33">
        <f t="shared" si="341"/>
        <v>-1</v>
      </c>
      <c r="AF504" s="33">
        <f t="shared" si="342"/>
        <v>-1</v>
      </c>
      <c r="AG504" s="33">
        <f t="shared" si="343"/>
        <v>0</v>
      </c>
      <c r="AH504" s="38">
        <f t="shared" si="344"/>
        <v>-1</v>
      </c>
      <c r="AI504" s="33">
        <f t="shared" si="345"/>
        <v>-1</v>
      </c>
      <c r="AJ504" s="39">
        <f t="shared" si="346"/>
        <v>-1</v>
      </c>
      <c r="AK504" s="43">
        <f t="shared" si="347"/>
        <v>-1</v>
      </c>
      <c r="AL504" s="4">
        <f t="shared" si="362"/>
        <v>70.220000000000255</v>
      </c>
      <c r="AM504" s="4">
        <f t="shared" si="363"/>
        <v>76.2110434631104</v>
      </c>
      <c r="AN504" s="4">
        <f t="shared" si="364"/>
        <v>70.220000000000255</v>
      </c>
      <c r="AO504" s="4">
        <f t="shared" si="365"/>
        <v>-8.2199999999997999</v>
      </c>
      <c r="AP504" s="4">
        <f t="shared" si="366"/>
        <v>2.2289565368896547</v>
      </c>
      <c r="AQ504" s="4">
        <f t="shared" si="367"/>
        <v>2.2289565368896547</v>
      </c>
      <c r="AR504" s="4">
        <f t="shared" si="348"/>
        <v>61.800000000000182</v>
      </c>
      <c r="AS504">
        <f t="shared" si="368"/>
        <v>70.220000000000255</v>
      </c>
      <c r="AT504" s="6">
        <f t="shared" si="369"/>
        <v>1</v>
      </c>
      <c r="AU504" s="4">
        <f t="shared" si="370"/>
        <v>-33.754577240548812</v>
      </c>
      <c r="AV504" s="4">
        <f t="shared" si="371"/>
        <v>-32.977662249347105</v>
      </c>
      <c r="AW504">
        <f t="shared" si="372"/>
        <v>1</v>
      </c>
      <c r="AX504">
        <f t="shared" si="373"/>
        <v>0</v>
      </c>
      <c r="AY504">
        <f t="shared" si="374"/>
        <v>0</v>
      </c>
      <c r="AZ504" s="4">
        <f t="shared" si="349"/>
        <v>-3.9100000000000006</v>
      </c>
      <c r="BA504" s="4">
        <f t="shared" si="375"/>
        <v>1775.7900000000018</v>
      </c>
      <c r="BB504" s="4">
        <f t="shared" si="350"/>
        <v>1698.2433333333463</v>
      </c>
      <c r="BC504" s="4">
        <f t="shared" si="351"/>
        <v>729.47599999999989</v>
      </c>
      <c r="BE504"/>
      <c r="BG504" s="6"/>
      <c r="BM504">
        <f t="shared" si="352"/>
        <v>1</v>
      </c>
    </row>
    <row r="505" spans="1:65" x14ac:dyDescent="0.25">
      <c r="A505">
        <v>2010</v>
      </c>
      <c r="B505" s="1">
        <v>44098</v>
      </c>
      <c r="C505" s="2">
        <v>3226.14</v>
      </c>
      <c r="D505" s="2">
        <v>3278.7</v>
      </c>
      <c r="E505" s="2">
        <v>3209.45</v>
      </c>
      <c r="F505" s="2">
        <v>3246.59</v>
      </c>
      <c r="G505" s="2">
        <v>4599470000</v>
      </c>
      <c r="H505" s="2">
        <f t="shared" si="353"/>
        <v>56.664951356391569</v>
      </c>
      <c r="I505" s="2">
        <f t="shared" si="354"/>
        <v>3404.0194999999999</v>
      </c>
      <c r="J505" s="2">
        <f t="shared" si="355"/>
        <v>64.692331301403314</v>
      </c>
      <c r="K505" s="2">
        <f t="shared" si="356"/>
        <v>-10.7800000000002</v>
      </c>
      <c r="L505" s="18">
        <v>0.22969999999999999</v>
      </c>
      <c r="M505" s="19">
        <v>31.709063269088212</v>
      </c>
      <c r="N505" s="4">
        <f t="shared" si="329"/>
        <v>69.25</v>
      </c>
      <c r="O505" s="4">
        <f t="shared" si="357"/>
        <v>62.714999999999961</v>
      </c>
      <c r="P505" s="4">
        <f t="shared" si="330"/>
        <v>-14.164684210526326</v>
      </c>
      <c r="Q505" s="4">
        <f t="shared" si="358"/>
        <v>-5.7165279162512457</v>
      </c>
      <c r="R505" s="18">
        <f t="shared" si="331"/>
        <v>3223.7824736842108</v>
      </c>
      <c r="S505" s="2">
        <f t="shared" si="332"/>
        <v>22.807526315789346</v>
      </c>
      <c r="T505" s="22">
        <f t="shared" si="333"/>
        <v>1</v>
      </c>
      <c r="U505" s="29">
        <f t="shared" si="334"/>
        <v>3224.3528577044026</v>
      </c>
      <c r="V505" s="30">
        <f t="shared" si="335"/>
        <v>22.23714229559755</v>
      </c>
      <c r="W505" s="31">
        <f t="shared" si="359"/>
        <v>1</v>
      </c>
      <c r="X505" s="35">
        <f t="shared" si="336"/>
        <v>3236.1162666666642</v>
      </c>
      <c r="Y505" s="30">
        <f t="shared" si="337"/>
        <v>10.473733333335986</v>
      </c>
      <c r="Z505" s="31">
        <f t="shared" si="360"/>
        <v>1</v>
      </c>
      <c r="AA505" s="29">
        <f t="shared" si="338"/>
        <v>3225.9997349591195</v>
      </c>
      <c r="AB505" s="30">
        <f t="shared" si="339"/>
        <v>20.590265040880695</v>
      </c>
      <c r="AC505" s="31">
        <f t="shared" si="361"/>
        <v>1</v>
      </c>
      <c r="AD505" s="32">
        <f t="shared" si="340"/>
        <v>1</v>
      </c>
      <c r="AE505" s="33">
        <f t="shared" si="341"/>
        <v>0</v>
      </c>
      <c r="AF505" s="33">
        <f t="shared" si="342"/>
        <v>0</v>
      </c>
      <c r="AG505" s="33">
        <f t="shared" si="343"/>
        <v>0</v>
      </c>
      <c r="AH505" s="38">
        <f t="shared" si="344"/>
        <v>1</v>
      </c>
      <c r="AI505" s="33">
        <f t="shared" si="345"/>
        <v>1</v>
      </c>
      <c r="AJ505" s="39">
        <f t="shared" si="346"/>
        <v>1</v>
      </c>
      <c r="AK505" s="43">
        <f t="shared" si="347"/>
        <v>1</v>
      </c>
      <c r="AL505" s="4">
        <f t="shared" si="362"/>
        <v>52.559999999999945</v>
      </c>
      <c r="AM505" s="4">
        <f t="shared" si="363"/>
        <v>52.700265040880367</v>
      </c>
      <c r="AN505" s="4">
        <f t="shared" si="364"/>
        <v>52.559999999999945</v>
      </c>
      <c r="AO505" s="4">
        <f t="shared" si="365"/>
        <v>-16.690000000000055</v>
      </c>
      <c r="AP505" s="4">
        <f t="shared" si="366"/>
        <v>16.549734959119633</v>
      </c>
      <c r="AQ505" s="4">
        <f t="shared" si="367"/>
        <v>16.549734959119633</v>
      </c>
      <c r="AR505" s="4">
        <f t="shared" si="348"/>
        <v>20.450000000000273</v>
      </c>
      <c r="AS505">
        <f t="shared" si="368"/>
        <v>52.559999999999945</v>
      </c>
      <c r="AT505" s="6">
        <f t="shared" si="369"/>
        <v>1</v>
      </c>
      <c r="AU505" s="4">
        <f t="shared" si="370"/>
        <v>-14.167845896567691</v>
      </c>
      <c r="AV505" s="4">
        <f t="shared" si="371"/>
        <v>11.55906326908794</v>
      </c>
      <c r="AW505">
        <f t="shared" si="372"/>
        <v>0</v>
      </c>
      <c r="AX505">
        <f t="shared" si="373"/>
        <v>1</v>
      </c>
      <c r="AY505">
        <f t="shared" si="374"/>
        <v>0</v>
      </c>
      <c r="AZ505" s="4">
        <f t="shared" si="349"/>
        <v>-3.9100000000000006</v>
      </c>
      <c r="BA505" s="4">
        <f t="shared" si="375"/>
        <v>1779.7000000000019</v>
      </c>
      <c r="BB505" s="4">
        <f t="shared" si="350"/>
        <v>1702.1533333333464</v>
      </c>
      <c r="BC505" s="4">
        <f t="shared" si="351"/>
        <v>725.26799999999992</v>
      </c>
      <c r="BE505"/>
      <c r="BG505" s="6"/>
      <c r="BM505">
        <f t="shared" si="352"/>
        <v>1</v>
      </c>
    </row>
    <row r="506" spans="1:65" x14ac:dyDescent="0.25">
      <c r="A506">
        <v>2009</v>
      </c>
      <c r="B506" s="1">
        <v>44097</v>
      </c>
      <c r="C506" s="2">
        <v>3320.11</v>
      </c>
      <c r="D506" s="2">
        <v>3323.35</v>
      </c>
      <c r="E506" s="2">
        <v>3232.57</v>
      </c>
      <c r="F506" s="2">
        <v>3236.92</v>
      </c>
      <c r="G506" s="2">
        <v>4364500000</v>
      </c>
      <c r="H506" s="2">
        <f t="shared" si="353"/>
        <v>45.890105747922959</v>
      </c>
      <c r="I506" s="2">
        <f t="shared" si="354"/>
        <v>3415.2110000000002</v>
      </c>
      <c r="J506" s="2">
        <f t="shared" si="355"/>
        <v>60.065846622904729</v>
      </c>
      <c r="K506" s="2">
        <f t="shared" si="356"/>
        <v>4.5399999999999636</v>
      </c>
      <c r="L506" s="18">
        <v>0.2361</v>
      </c>
      <c r="M506" s="19">
        <v>33.384481829071525</v>
      </c>
      <c r="N506" s="4">
        <f t="shared" si="329"/>
        <v>90.779999999999745</v>
      </c>
      <c r="O506" s="4">
        <f t="shared" si="357"/>
        <v>65.419999999999987</v>
      </c>
      <c r="P506" s="4">
        <f t="shared" si="330"/>
        <v>-13.137526315789479</v>
      </c>
      <c r="Q506" s="4">
        <f t="shared" si="358"/>
        <v>-4.5824161425576531</v>
      </c>
      <c r="R506" s="18">
        <f t="shared" si="331"/>
        <v>3304.4629699248121</v>
      </c>
      <c r="S506" s="2">
        <f t="shared" si="332"/>
        <v>67.542969924812041</v>
      </c>
      <c r="T506" s="22">
        <f t="shared" si="333"/>
        <v>0</v>
      </c>
      <c r="U506" s="29">
        <f t="shared" si="334"/>
        <v>3318.7699925000002</v>
      </c>
      <c r="V506" s="30">
        <f t="shared" si="335"/>
        <v>81.849992500000099</v>
      </c>
      <c r="W506" s="31">
        <f t="shared" si="359"/>
        <v>0</v>
      </c>
      <c r="X506" s="35">
        <f t="shared" si="336"/>
        <v>3322.5822666666681</v>
      </c>
      <c r="Y506" s="30">
        <f t="shared" si="337"/>
        <v>85.662266666668074</v>
      </c>
      <c r="Z506" s="31">
        <f t="shared" si="360"/>
        <v>0</v>
      </c>
      <c r="AA506" s="29">
        <f t="shared" si="338"/>
        <v>3319.3037108833337</v>
      </c>
      <c r="AB506" s="30">
        <f t="shared" si="339"/>
        <v>82.383710883333606</v>
      </c>
      <c r="AC506" s="31">
        <f t="shared" si="361"/>
        <v>0</v>
      </c>
      <c r="AD506" s="32">
        <f t="shared" si="340"/>
        <v>-1</v>
      </c>
      <c r="AE506" s="33">
        <f t="shared" si="341"/>
        <v>-1</v>
      </c>
      <c r="AF506" s="33">
        <f t="shared" si="342"/>
        <v>-1</v>
      </c>
      <c r="AG506" s="33">
        <f t="shared" si="343"/>
        <v>0</v>
      </c>
      <c r="AH506" s="38">
        <f t="shared" si="344"/>
        <v>-1</v>
      </c>
      <c r="AI506" s="33">
        <f t="shared" si="345"/>
        <v>-1</v>
      </c>
      <c r="AJ506" s="39">
        <f t="shared" si="346"/>
        <v>-1</v>
      </c>
      <c r="AK506" s="43">
        <f t="shared" si="347"/>
        <v>-1</v>
      </c>
      <c r="AL506" s="4">
        <f t="shared" si="362"/>
        <v>3.2399999999997817</v>
      </c>
      <c r="AM506" s="4">
        <f t="shared" si="363"/>
        <v>4.0462891166662303</v>
      </c>
      <c r="AN506" s="4">
        <f t="shared" si="364"/>
        <v>3.2399999999997817</v>
      </c>
      <c r="AO506" s="4">
        <f t="shared" si="365"/>
        <v>-87.539999999999964</v>
      </c>
      <c r="AP506" s="4">
        <f t="shared" si="366"/>
        <v>86.733710883333515</v>
      </c>
      <c r="AQ506" s="4">
        <f t="shared" si="367"/>
        <v>86.733710883333515</v>
      </c>
      <c r="AR506" s="4">
        <f t="shared" si="348"/>
        <v>83.190000000000055</v>
      </c>
      <c r="AS506">
        <f t="shared" si="368"/>
        <v>86.733710883333515</v>
      </c>
      <c r="AT506" s="6">
        <f t="shared" si="369"/>
        <v>1</v>
      </c>
      <c r="AU506" s="4">
        <f t="shared" si="370"/>
        <v>-51.323881279480339</v>
      </c>
      <c r="AV506" s="4">
        <f t="shared" si="371"/>
        <v>-49.505518170928532</v>
      </c>
      <c r="AW506">
        <f t="shared" si="372"/>
        <v>1</v>
      </c>
      <c r="AX506">
        <f t="shared" si="373"/>
        <v>0</v>
      </c>
      <c r="AY506">
        <f t="shared" si="374"/>
        <v>0</v>
      </c>
      <c r="AZ506" s="4">
        <f t="shared" si="349"/>
        <v>-3.9100000000000006</v>
      </c>
      <c r="BA506" s="4">
        <f t="shared" si="375"/>
        <v>1783.6100000000019</v>
      </c>
      <c r="BB506" s="4">
        <f t="shared" si="350"/>
        <v>1706.0633333333465</v>
      </c>
      <c r="BC506" s="4">
        <f t="shared" si="351"/>
        <v>762.85600000000011</v>
      </c>
      <c r="BE506"/>
      <c r="BG506" s="6"/>
      <c r="BM506">
        <f t="shared" si="352"/>
        <v>1</v>
      </c>
    </row>
    <row r="507" spans="1:65" x14ac:dyDescent="0.25">
      <c r="A507">
        <v>2008</v>
      </c>
      <c r="B507" s="1">
        <v>44096</v>
      </c>
      <c r="C507" s="2">
        <v>3295.75</v>
      </c>
      <c r="D507" s="2">
        <v>3320.31</v>
      </c>
      <c r="E507" s="2">
        <v>3270.95</v>
      </c>
      <c r="F507" s="2">
        <v>3315.57</v>
      </c>
      <c r="G507" s="2">
        <v>3963300000</v>
      </c>
      <c r="H507" s="2">
        <f t="shared" si="353"/>
        <v>44.314567757742516</v>
      </c>
      <c r="I507" s="2">
        <f t="shared" si="354"/>
        <v>3421.0030000000006</v>
      </c>
      <c r="J507" s="2">
        <f t="shared" si="355"/>
        <v>56.586973531202865</v>
      </c>
      <c r="K507" s="2">
        <f t="shared" si="356"/>
        <v>14.690000000000055</v>
      </c>
      <c r="L507" s="18">
        <v>0.22005000000000002</v>
      </c>
      <c r="M507" s="19">
        <v>30.79115617726363</v>
      </c>
      <c r="N507" s="4">
        <f t="shared" si="329"/>
        <v>49.360000000000127</v>
      </c>
      <c r="O507" s="4">
        <f t="shared" si="357"/>
        <v>65.634999999999991</v>
      </c>
      <c r="P507" s="4">
        <f t="shared" si="330"/>
        <v>-11.107030075187973</v>
      </c>
      <c r="Q507" s="4">
        <f t="shared" si="358"/>
        <v>-3.4359166666666692</v>
      </c>
      <c r="R507" s="18">
        <f t="shared" si="331"/>
        <v>3271.2287368421053</v>
      </c>
      <c r="S507" s="2">
        <f t="shared" si="332"/>
        <v>44.3412631578949</v>
      </c>
      <c r="T507" s="22">
        <f t="shared" si="333"/>
        <v>0</v>
      </c>
      <c r="U507" s="29">
        <f t="shared" si="334"/>
        <v>3294.7000772403258</v>
      </c>
      <c r="V507" s="30">
        <f t="shared" si="335"/>
        <v>20.869922759674409</v>
      </c>
      <c r="W507" s="31">
        <f t="shared" si="359"/>
        <v>1</v>
      </c>
      <c r="X507" s="35">
        <f t="shared" si="336"/>
        <v>3273.4568000000072</v>
      </c>
      <c r="Y507" s="30">
        <f t="shared" si="337"/>
        <v>42.113199999992958</v>
      </c>
      <c r="Z507" s="31">
        <f t="shared" si="360"/>
        <v>0</v>
      </c>
      <c r="AA507" s="29">
        <f t="shared" si="338"/>
        <v>3291.7260184266811</v>
      </c>
      <c r="AB507" s="30">
        <f t="shared" si="339"/>
        <v>23.84398157331907</v>
      </c>
      <c r="AC507" s="31">
        <f t="shared" si="361"/>
        <v>1</v>
      </c>
      <c r="AD507" s="32">
        <f t="shared" si="340"/>
        <v>1</v>
      </c>
      <c r="AE507" s="33">
        <f t="shared" si="341"/>
        <v>1</v>
      </c>
      <c r="AF507" s="33">
        <f t="shared" si="342"/>
        <v>1</v>
      </c>
      <c r="AG507" s="33">
        <f t="shared" si="343"/>
        <v>0</v>
      </c>
      <c r="AH507" s="38">
        <f t="shared" si="344"/>
        <v>1</v>
      </c>
      <c r="AI507" s="33">
        <f t="shared" si="345"/>
        <v>1</v>
      </c>
      <c r="AJ507" s="39">
        <f t="shared" si="346"/>
        <v>1</v>
      </c>
      <c r="AK507" s="43">
        <f t="shared" si="347"/>
        <v>1</v>
      </c>
      <c r="AL507" s="4">
        <f t="shared" si="362"/>
        <v>24.559999999999945</v>
      </c>
      <c r="AM507" s="4">
        <f t="shared" si="363"/>
        <v>28.583981573318852</v>
      </c>
      <c r="AN507" s="4">
        <f t="shared" si="364"/>
        <v>24.559999999999945</v>
      </c>
      <c r="AO507" s="4">
        <f t="shared" si="365"/>
        <v>-24.800000000000182</v>
      </c>
      <c r="AP507" s="4">
        <f t="shared" si="366"/>
        <v>20.776018426681276</v>
      </c>
      <c r="AQ507" s="4">
        <f t="shared" si="367"/>
        <v>20.776018426681276</v>
      </c>
      <c r="AR507" s="4">
        <f t="shared" si="348"/>
        <v>19.820000000000164</v>
      </c>
      <c r="AS507">
        <f t="shared" si="368"/>
        <v>24.559999999999945</v>
      </c>
      <c r="AT507" s="6">
        <f t="shared" si="369"/>
        <v>0</v>
      </c>
      <c r="AU507" s="4">
        <f t="shared" si="370"/>
        <v>15.708824708432275</v>
      </c>
      <c r="AV507" s="4">
        <f t="shared" si="371"/>
        <v>11.271156177263467</v>
      </c>
      <c r="AW507">
        <f t="shared" si="372"/>
        <v>0</v>
      </c>
      <c r="AX507">
        <f t="shared" si="373"/>
        <v>0</v>
      </c>
      <c r="AY507">
        <f t="shared" si="374"/>
        <v>0</v>
      </c>
      <c r="AZ507" s="4">
        <f t="shared" si="349"/>
        <v>6.94</v>
      </c>
      <c r="BA507" s="4">
        <f t="shared" si="375"/>
        <v>1787.520000000002</v>
      </c>
      <c r="BB507" s="4">
        <f t="shared" si="350"/>
        <v>1709.9733333333465</v>
      </c>
      <c r="BC507" s="4">
        <f t="shared" si="351"/>
        <v>753.11199999999997</v>
      </c>
      <c r="BE507"/>
      <c r="BG507" s="6"/>
      <c r="BM507">
        <f t="shared" si="352"/>
        <v>1</v>
      </c>
    </row>
    <row r="508" spans="1:65" x14ac:dyDescent="0.25">
      <c r="A508">
        <v>2007</v>
      </c>
      <c r="B508" s="1">
        <v>44095</v>
      </c>
      <c r="C508" s="2">
        <v>3285.57</v>
      </c>
      <c r="D508" s="2">
        <v>3285.57</v>
      </c>
      <c r="E508" s="2">
        <v>3229.1</v>
      </c>
      <c r="F508" s="2">
        <v>3281.06</v>
      </c>
      <c r="G508" s="2">
        <v>4828350000</v>
      </c>
      <c r="H508" s="2">
        <f t="shared" si="353"/>
        <v>38.092589378454598</v>
      </c>
      <c r="I508" s="2">
        <f t="shared" si="354"/>
        <v>3427.1200000000003</v>
      </c>
      <c r="J508" s="2">
        <f t="shared" si="355"/>
        <v>53.018882979259594</v>
      </c>
      <c r="K508" s="2">
        <f t="shared" si="356"/>
        <v>-33.899999999999636</v>
      </c>
      <c r="L508" s="18">
        <v>0.24734999999999999</v>
      </c>
      <c r="M508" s="19">
        <v>35.016369311680194</v>
      </c>
      <c r="N508" s="4">
        <f t="shared" si="329"/>
        <v>90.369999999999891</v>
      </c>
      <c r="O508" s="4">
        <f t="shared" si="357"/>
        <v>70.467999999999989</v>
      </c>
      <c r="P508" s="4">
        <f t="shared" si="330"/>
        <v>-9.8312631578947496</v>
      </c>
      <c r="Q508" s="4">
        <f t="shared" si="358"/>
        <v>-2.6921096401900915</v>
      </c>
      <c r="R508" s="18">
        <f t="shared" si="331"/>
        <v>3312.1208270676689</v>
      </c>
      <c r="S508" s="2">
        <f t="shared" si="332"/>
        <v>31.060827067668924</v>
      </c>
      <c r="T508" s="22">
        <f t="shared" si="333"/>
        <v>0</v>
      </c>
      <c r="U508" s="29">
        <f t="shared" si="334"/>
        <v>3284.9755274543545</v>
      </c>
      <c r="V508" s="30">
        <f t="shared" si="335"/>
        <v>3.9155274543545602</v>
      </c>
      <c r="W508" s="31">
        <f t="shared" si="359"/>
        <v>1</v>
      </c>
      <c r="X508" s="35">
        <f t="shared" si="336"/>
        <v>3290.7110666666704</v>
      </c>
      <c r="Y508" s="30">
        <f t="shared" si="337"/>
        <v>9.651066666670431</v>
      </c>
      <c r="Z508" s="31">
        <f t="shared" si="360"/>
        <v>1</v>
      </c>
      <c r="AA508" s="29">
        <f t="shared" si="338"/>
        <v>3285.7785029440788</v>
      </c>
      <c r="AB508" s="30">
        <f t="shared" si="339"/>
        <v>4.7185029440788639</v>
      </c>
      <c r="AC508" s="31">
        <f t="shared" si="361"/>
        <v>1</v>
      </c>
      <c r="AD508" s="32">
        <f t="shared" si="340"/>
        <v>1</v>
      </c>
      <c r="AE508" s="33">
        <f t="shared" si="341"/>
        <v>0</v>
      </c>
      <c r="AF508" s="33">
        <f t="shared" si="342"/>
        <v>1</v>
      </c>
      <c r="AG508" s="33">
        <f t="shared" si="343"/>
        <v>0</v>
      </c>
      <c r="AH508" s="38">
        <f t="shared" si="344"/>
        <v>1</v>
      </c>
      <c r="AI508" s="33">
        <f t="shared" si="345"/>
        <v>1</v>
      </c>
      <c r="AJ508" s="39">
        <f t="shared" si="346"/>
        <v>1</v>
      </c>
      <c r="AK508" s="43">
        <f t="shared" si="347"/>
        <v>1</v>
      </c>
      <c r="AL508" s="4">
        <f t="shared" si="362"/>
        <v>0</v>
      </c>
      <c r="AM508" s="4">
        <f t="shared" si="363"/>
        <v>-0.20850294407864567</v>
      </c>
      <c r="AN508" s="4">
        <f t="shared" si="364"/>
        <v>0.20850294407864567</v>
      </c>
      <c r="AO508" s="4">
        <f t="shared" si="365"/>
        <v>-56.470000000000255</v>
      </c>
      <c r="AP508" s="4">
        <f t="shared" si="366"/>
        <v>56.6785029440789</v>
      </c>
      <c r="AQ508" s="4">
        <f t="shared" si="367"/>
        <v>56.470000000000255</v>
      </c>
      <c r="AR508" s="4">
        <f t="shared" si="348"/>
        <v>4.5100000000002183</v>
      </c>
      <c r="AS508">
        <f t="shared" si="368"/>
        <v>56.470000000000255</v>
      </c>
      <c r="AT508" s="6">
        <f t="shared" si="369"/>
        <v>1</v>
      </c>
      <c r="AU508" s="4">
        <f t="shared" si="370"/>
        <v>-23.360471419879048</v>
      </c>
      <c r="AV508" s="4">
        <f t="shared" si="371"/>
        <v>30.806369311679976</v>
      </c>
      <c r="AW508">
        <f t="shared" si="372"/>
        <v>0</v>
      </c>
      <c r="AX508">
        <f t="shared" si="373"/>
        <v>1</v>
      </c>
      <c r="AY508">
        <f t="shared" si="374"/>
        <v>0</v>
      </c>
      <c r="AZ508" s="4">
        <f t="shared" si="349"/>
        <v>-3.9100000000000006</v>
      </c>
      <c r="BA508" s="4">
        <f t="shared" si="375"/>
        <v>1780.580000000002</v>
      </c>
      <c r="BB508" s="4">
        <f t="shared" si="350"/>
        <v>1703.0333333333465</v>
      </c>
      <c r="BC508" s="4">
        <f t="shared" si="351"/>
        <v>749.04</v>
      </c>
      <c r="BE508"/>
      <c r="BG508" s="6"/>
      <c r="BM508">
        <f t="shared" si="352"/>
        <v>1</v>
      </c>
    </row>
    <row r="509" spans="1:65" x14ac:dyDescent="0.25">
      <c r="A509">
        <v>2006</v>
      </c>
      <c r="B509" s="1">
        <v>44092</v>
      </c>
      <c r="C509" s="2">
        <v>3357.38</v>
      </c>
      <c r="D509" s="2">
        <v>3362.27</v>
      </c>
      <c r="E509" s="2">
        <v>3292.4</v>
      </c>
      <c r="F509" s="2">
        <v>3319.47</v>
      </c>
      <c r="G509" s="2">
        <v>7068700000</v>
      </c>
      <c r="H509" s="2">
        <f t="shared" si="353"/>
        <v>34.629010894848747</v>
      </c>
      <c r="I509" s="2">
        <f t="shared" si="354"/>
        <v>3432.1419999999998</v>
      </c>
      <c r="J509" s="2">
        <f t="shared" si="355"/>
        <v>45.997685353664679</v>
      </c>
      <c r="K509" s="2">
        <f t="shared" si="356"/>
        <v>0.36999999999989086</v>
      </c>
      <c r="L509" s="18">
        <v>0.2011</v>
      </c>
      <c r="M509" s="19">
        <v>28.790894417496702</v>
      </c>
      <c r="N509" s="4">
        <f t="shared" si="329"/>
        <v>69.869999999999891</v>
      </c>
      <c r="O509" s="4">
        <f t="shared" si="357"/>
        <v>74.382999999999996</v>
      </c>
      <c r="P509" s="4">
        <f t="shared" si="330"/>
        <v>-7.3491729323308332</v>
      </c>
      <c r="Q509" s="4">
        <f t="shared" si="358"/>
        <v>-1.5242885785791502</v>
      </c>
      <c r="R509" s="18">
        <f t="shared" si="331"/>
        <v>3351.8774586466166</v>
      </c>
      <c r="S509" s="2">
        <f t="shared" si="332"/>
        <v>32.40745864661676</v>
      </c>
      <c r="T509" s="22">
        <f t="shared" si="333"/>
        <v>0</v>
      </c>
      <c r="U509" s="29">
        <f t="shared" si="334"/>
        <v>3357.1368140973204</v>
      </c>
      <c r="V509" s="30">
        <f t="shared" si="335"/>
        <v>37.666814097320639</v>
      </c>
      <c r="W509" s="31">
        <f t="shared" si="359"/>
        <v>0</v>
      </c>
      <c r="X509" s="35">
        <f t="shared" si="336"/>
        <v>3337.3593333333338</v>
      </c>
      <c r="Y509" s="30">
        <f t="shared" si="337"/>
        <v>17.88933333333398</v>
      </c>
      <c r="Z509" s="31">
        <f t="shared" si="360"/>
        <v>1</v>
      </c>
      <c r="AA509" s="29">
        <f t="shared" si="338"/>
        <v>3354.3679667903625</v>
      </c>
      <c r="AB509" s="30">
        <f t="shared" si="339"/>
        <v>34.897966790362716</v>
      </c>
      <c r="AC509" s="31">
        <f t="shared" si="361"/>
        <v>0</v>
      </c>
      <c r="AD509" s="32">
        <f t="shared" si="340"/>
        <v>-1</v>
      </c>
      <c r="AE509" s="33">
        <f t="shared" si="341"/>
        <v>-1</v>
      </c>
      <c r="AF509" s="33">
        <f t="shared" si="342"/>
        <v>-1</v>
      </c>
      <c r="AG509" s="33">
        <f t="shared" si="343"/>
        <v>-1</v>
      </c>
      <c r="AH509" s="38">
        <f t="shared" si="344"/>
        <v>-1</v>
      </c>
      <c r="AI509" s="33">
        <f t="shared" si="345"/>
        <v>-1</v>
      </c>
      <c r="AJ509" s="39">
        <f t="shared" si="346"/>
        <v>-1</v>
      </c>
      <c r="AK509" s="43">
        <f t="shared" si="347"/>
        <v>-1</v>
      </c>
      <c r="AL509" s="4">
        <f t="shared" si="362"/>
        <v>4.8899999999998727</v>
      </c>
      <c r="AM509" s="4">
        <f t="shared" si="363"/>
        <v>7.9020332096374659</v>
      </c>
      <c r="AN509" s="4">
        <f t="shared" si="364"/>
        <v>4.8899999999998727</v>
      </c>
      <c r="AO509" s="4">
        <f t="shared" si="365"/>
        <v>-64.980000000000018</v>
      </c>
      <c r="AP509" s="4">
        <f t="shared" si="366"/>
        <v>61.967966790362425</v>
      </c>
      <c r="AQ509" s="4">
        <f t="shared" si="367"/>
        <v>61.967966790362425</v>
      </c>
      <c r="AR509" s="4">
        <f t="shared" si="348"/>
        <v>37.910000000000309</v>
      </c>
      <c r="AS509">
        <f t="shared" si="368"/>
        <v>61.967966790362425</v>
      </c>
      <c r="AT509" s="6">
        <f t="shared" si="369"/>
        <v>1</v>
      </c>
      <c r="AU509" s="4">
        <f t="shared" si="370"/>
        <v>-29.050756421052256</v>
      </c>
      <c r="AV509" s="4">
        <f t="shared" si="371"/>
        <v>-8.8191055825036067</v>
      </c>
      <c r="AW509">
        <f t="shared" si="372"/>
        <v>1</v>
      </c>
      <c r="AX509">
        <f t="shared" si="373"/>
        <v>0</v>
      </c>
      <c r="AY509">
        <f t="shared" si="374"/>
        <v>0</v>
      </c>
      <c r="AZ509" s="4">
        <f t="shared" si="349"/>
        <v>-3.9100000000000006</v>
      </c>
      <c r="BA509" s="4">
        <f t="shared" si="375"/>
        <v>1784.4900000000021</v>
      </c>
      <c r="BB509" s="4">
        <f t="shared" si="350"/>
        <v>1706.9433333333466</v>
      </c>
      <c r="BC509" s="4">
        <f t="shared" si="351"/>
        <v>777.76400000000012</v>
      </c>
      <c r="BE509"/>
      <c r="BG509" s="6"/>
      <c r="BM509">
        <f t="shared" si="352"/>
        <v>1</v>
      </c>
    </row>
    <row r="510" spans="1:65" x14ac:dyDescent="0.25">
      <c r="A510">
        <v>2005</v>
      </c>
      <c r="B510" s="1">
        <v>44091</v>
      </c>
      <c r="C510" s="2">
        <v>3346.86</v>
      </c>
      <c r="D510" s="2">
        <v>3375.17</v>
      </c>
      <c r="E510" s="2">
        <v>3328.82</v>
      </c>
      <c r="F510" s="2">
        <v>3357.01</v>
      </c>
      <c r="G510" s="2">
        <v>4371940000</v>
      </c>
      <c r="H510" s="2">
        <f t="shared" si="353"/>
        <v>65.104571233942906</v>
      </c>
      <c r="I510" s="2">
        <f t="shared" si="354"/>
        <v>3432.2970000000009</v>
      </c>
      <c r="J510" s="2">
        <f t="shared" si="355"/>
        <v>58.907553127984499</v>
      </c>
      <c r="K510" s="2">
        <f t="shared" si="356"/>
        <v>-38.629999999999654</v>
      </c>
      <c r="L510" s="18">
        <v>0.19825000000000001</v>
      </c>
      <c r="M510" s="19">
        <v>28.6236611907045</v>
      </c>
      <c r="N510" s="4">
        <f t="shared" si="329"/>
        <v>56.669999999999618</v>
      </c>
      <c r="O510" s="4">
        <f t="shared" si="357"/>
        <v>82.739000000000033</v>
      </c>
      <c r="P510" s="4">
        <f t="shared" si="330"/>
        <v>-5.1325413533834672</v>
      </c>
      <c r="Q510" s="4">
        <f t="shared" si="358"/>
        <v>-0.62355359661495025</v>
      </c>
      <c r="R510" s="18">
        <f t="shared" si="331"/>
        <v>3382.2329473684208</v>
      </c>
      <c r="S510" s="2">
        <f t="shared" si="332"/>
        <v>25.222947368420591</v>
      </c>
      <c r="T510" s="22">
        <f t="shared" si="333"/>
        <v>1</v>
      </c>
      <c r="U510" s="29">
        <f t="shared" si="334"/>
        <v>3346.8636430493466</v>
      </c>
      <c r="V510" s="30">
        <f t="shared" si="335"/>
        <v>10.146356950653626</v>
      </c>
      <c r="W510" s="31">
        <f t="shared" si="359"/>
        <v>1</v>
      </c>
      <c r="X510" s="35">
        <f t="shared" si="336"/>
        <v>3349.6498666666666</v>
      </c>
      <c r="Y510" s="30">
        <f t="shared" si="337"/>
        <v>7.3601333333335788</v>
      </c>
      <c r="Z510" s="31">
        <f t="shared" si="360"/>
        <v>1</v>
      </c>
      <c r="AA510" s="29">
        <f t="shared" si="338"/>
        <v>3347.2537143557715</v>
      </c>
      <c r="AB510" s="30">
        <f t="shared" si="339"/>
        <v>9.7562856442286829</v>
      </c>
      <c r="AC510" s="31">
        <f t="shared" si="361"/>
        <v>1</v>
      </c>
      <c r="AD510" s="32">
        <f t="shared" si="340"/>
        <v>1</v>
      </c>
      <c r="AE510" s="33">
        <f t="shared" si="341"/>
        <v>1</v>
      </c>
      <c r="AF510" s="33">
        <f t="shared" si="342"/>
        <v>1</v>
      </c>
      <c r="AG510" s="33">
        <f t="shared" si="343"/>
        <v>1</v>
      </c>
      <c r="AH510" s="38">
        <f t="shared" si="344"/>
        <v>1</v>
      </c>
      <c r="AI510" s="33">
        <f t="shared" si="345"/>
        <v>1</v>
      </c>
      <c r="AJ510" s="39">
        <f t="shared" si="346"/>
        <v>1</v>
      </c>
      <c r="AK510" s="43">
        <f t="shared" si="347"/>
        <v>1</v>
      </c>
      <c r="AL510" s="4">
        <f t="shared" si="362"/>
        <v>28.309999999999945</v>
      </c>
      <c r="AM510" s="4">
        <f t="shared" si="363"/>
        <v>27.916285644228537</v>
      </c>
      <c r="AN510" s="4">
        <f t="shared" si="364"/>
        <v>27.916285644228537</v>
      </c>
      <c r="AO510" s="4">
        <f t="shared" si="365"/>
        <v>-18.039999999999964</v>
      </c>
      <c r="AP510" s="4">
        <f t="shared" si="366"/>
        <v>18.433714355771372</v>
      </c>
      <c r="AQ510" s="4">
        <f t="shared" si="367"/>
        <v>18.039999999999964</v>
      </c>
      <c r="AR510" s="4">
        <f t="shared" si="348"/>
        <v>10.150000000000091</v>
      </c>
      <c r="AS510">
        <f t="shared" si="368"/>
        <v>27.916285644228537</v>
      </c>
      <c r="AT510" s="6">
        <f t="shared" si="369"/>
        <v>0</v>
      </c>
      <c r="AU510" s="4">
        <f t="shared" si="370"/>
        <v>4.2445623695449655</v>
      </c>
      <c r="AV510" s="4">
        <f t="shared" si="371"/>
        <v>18.773661190704409</v>
      </c>
      <c r="AW510">
        <f t="shared" si="372"/>
        <v>0</v>
      </c>
      <c r="AX510">
        <f t="shared" si="373"/>
        <v>0</v>
      </c>
      <c r="AY510">
        <f t="shared" si="374"/>
        <v>0</v>
      </c>
      <c r="AZ510" s="4">
        <f t="shared" si="349"/>
        <v>6.94</v>
      </c>
      <c r="BA510" s="4">
        <f t="shared" si="375"/>
        <v>1788.4000000000021</v>
      </c>
      <c r="BB510" s="4">
        <f t="shared" si="350"/>
        <v>1710.8533333333467</v>
      </c>
      <c r="BC510" s="4">
        <f t="shared" si="351"/>
        <v>773.55600000000004</v>
      </c>
      <c r="BE510"/>
      <c r="BG510" s="6"/>
      <c r="BM510">
        <f t="shared" si="352"/>
        <v>1</v>
      </c>
    </row>
    <row r="511" spans="1:65" x14ac:dyDescent="0.25">
      <c r="A511">
        <v>2004</v>
      </c>
      <c r="B511" s="1">
        <v>44090</v>
      </c>
      <c r="C511" s="2">
        <v>3411.23</v>
      </c>
      <c r="D511" s="2">
        <v>3428.92</v>
      </c>
      <c r="E511" s="2">
        <v>3384.45</v>
      </c>
      <c r="F511" s="2">
        <v>3385.49</v>
      </c>
      <c r="G511" s="2">
        <v>4710030000</v>
      </c>
      <c r="H511" s="2">
        <f t="shared" si="353"/>
        <v>74.505976911624714</v>
      </c>
      <c r="I511" s="2">
        <f t="shared" si="354"/>
        <v>3434.5795000000007</v>
      </c>
      <c r="J511" s="2">
        <f t="shared" si="355"/>
        <v>76.596607015688321</v>
      </c>
      <c r="K511" s="2">
        <f t="shared" si="356"/>
        <v>10.0300000000002</v>
      </c>
      <c r="L511" s="18">
        <v>0.1928</v>
      </c>
      <c r="M511" s="19">
        <v>27.965954794585656</v>
      </c>
      <c r="N511" s="4">
        <f t="shared" si="329"/>
        <v>44.470000000000255</v>
      </c>
      <c r="O511" s="4">
        <f t="shared" si="357"/>
        <v>83.218000000000075</v>
      </c>
      <c r="P511" s="4">
        <f t="shared" si="330"/>
        <v>-3.2570526315789565</v>
      </c>
      <c r="Q511" s="4">
        <f t="shared" si="358"/>
        <v>9.3411521702217535E-3</v>
      </c>
      <c r="R511" s="18">
        <f t="shared" si="331"/>
        <v>3399.1822932330824</v>
      </c>
      <c r="S511" s="2">
        <f t="shared" si="332"/>
        <v>13.692293233082637</v>
      </c>
      <c r="T511" s="22">
        <f t="shared" si="333"/>
        <v>1</v>
      </c>
      <c r="U511" s="29">
        <f t="shared" si="334"/>
        <v>3411.5233227524541</v>
      </c>
      <c r="V511" s="30">
        <f t="shared" si="335"/>
        <v>26.033322752454296</v>
      </c>
      <c r="W511" s="31">
        <f t="shared" si="359"/>
        <v>1</v>
      </c>
      <c r="X511" s="35">
        <f t="shared" si="336"/>
        <v>3424.6821333333355</v>
      </c>
      <c r="Y511" s="30">
        <f t="shared" si="337"/>
        <v>39.192133333335732</v>
      </c>
      <c r="Z511" s="31">
        <f t="shared" si="360"/>
        <v>0</v>
      </c>
      <c r="AA511" s="29">
        <f t="shared" si="338"/>
        <v>3413.3655562337776</v>
      </c>
      <c r="AB511" s="30">
        <f t="shared" si="339"/>
        <v>27.875556233777843</v>
      </c>
      <c r="AC511" s="31">
        <f t="shared" si="361"/>
        <v>1</v>
      </c>
      <c r="AD511" s="32">
        <f t="shared" si="340"/>
        <v>1</v>
      </c>
      <c r="AE511" s="33">
        <f t="shared" si="341"/>
        <v>1</v>
      </c>
      <c r="AF511" s="33">
        <f t="shared" si="342"/>
        <v>1</v>
      </c>
      <c r="AG511" s="33">
        <f t="shared" si="343"/>
        <v>1</v>
      </c>
      <c r="AH511" s="38">
        <f t="shared" si="344"/>
        <v>1</v>
      </c>
      <c r="AI511" s="33">
        <f t="shared" si="345"/>
        <v>1</v>
      </c>
      <c r="AJ511" s="39">
        <f t="shared" si="346"/>
        <v>1</v>
      </c>
      <c r="AK511" s="43">
        <f t="shared" si="347"/>
        <v>1</v>
      </c>
      <c r="AL511" s="4">
        <f t="shared" si="362"/>
        <v>17.690000000000055</v>
      </c>
      <c r="AM511" s="4">
        <f t="shared" si="363"/>
        <v>15.554443766222448</v>
      </c>
      <c r="AN511" s="4">
        <f t="shared" si="364"/>
        <v>15.554443766222448</v>
      </c>
      <c r="AO511" s="4">
        <f t="shared" si="365"/>
        <v>-26.7800000000002</v>
      </c>
      <c r="AP511" s="4">
        <f t="shared" si="366"/>
        <v>28.915556233777806</v>
      </c>
      <c r="AQ511" s="4">
        <f t="shared" si="367"/>
        <v>26.7800000000002</v>
      </c>
      <c r="AR511" s="4">
        <f t="shared" si="348"/>
        <v>25.740000000000236</v>
      </c>
      <c r="AS511">
        <f t="shared" si="368"/>
        <v>26.7800000000002</v>
      </c>
      <c r="AT511" s="6">
        <f t="shared" si="369"/>
        <v>0</v>
      </c>
      <c r="AU511" s="4">
        <f t="shared" si="370"/>
        <v>6.7156461877994076</v>
      </c>
      <c r="AV511" s="4">
        <f t="shared" si="371"/>
        <v>2.5259547945854193</v>
      </c>
      <c r="AW511">
        <f t="shared" si="372"/>
        <v>0</v>
      </c>
      <c r="AX511">
        <f t="shared" si="373"/>
        <v>0</v>
      </c>
      <c r="AY511">
        <f t="shared" si="374"/>
        <v>0</v>
      </c>
      <c r="AZ511" s="4">
        <f t="shared" si="349"/>
        <v>6.94</v>
      </c>
      <c r="BA511" s="4">
        <f t="shared" si="375"/>
        <v>1781.4600000000021</v>
      </c>
      <c r="BB511" s="4">
        <f t="shared" si="350"/>
        <v>1703.9133333333466</v>
      </c>
      <c r="BC511" s="4">
        <f t="shared" si="351"/>
        <v>799.30399999999997</v>
      </c>
      <c r="BE511"/>
      <c r="BG511" s="6"/>
      <c r="BM511">
        <f t="shared" si="352"/>
        <v>1</v>
      </c>
    </row>
    <row r="512" spans="1:65" x14ac:dyDescent="0.25">
      <c r="A512">
        <v>2003</v>
      </c>
      <c r="B512" s="1">
        <v>44089</v>
      </c>
      <c r="C512" s="2">
        <v>3407.73</v>
      </c>
      <c r="D512" s="2">
        <v>3419.48</v>
      </c>
      <c r="E512" s="2">
        <v>3389.25</v>
      </c>
      <c r="F512" s="2">
        <v>3401.2</v>
      </c>
      <c r="G512" s="2">
        <v>4051460000</v>
      </c>
      <c r="H512" s="2">
        <f t="shared" si="353"/>
        <v>78.60659237974609</v>
      </c>
      <c r="I512" s="2">
        <f t="shared" si="354"/>
        <v>3433.3700000000003</v>
      </c>
      <c r="J512" s="2">
        <f t="shared" si="355"/>
        <v>82.058369309194887</v>
      </c>
      <c r="K512" s="2">
        <f t="shared" si="356"/>
        <v>24.190000000000055</v>
      </c>
      <c r="L512" s="18">
        <v>0.20185</v>
      </c>
      <c r="M512" s="19">
        <v>29.12664885895618</v>
      </c>
      <c r="N512" s="4">
        <f t="shared" si="329"/>
        <v>35.940000000000055</v>
      </c>
      <c r="O512" s="4">
        <f t="shared" si="357"/>
        <v>82.114000000000075</v>
      </c>
      <c r="P512" s="4">
        <f t="shared" si="330"/>
        <v>-2.0177067669173021</v>
      </c>
      <c r="Q512" s="4">
        <f t="shared" si="358"/>
        <v>0.75210962167747819</v>
      </c>
      <c r="R512" s="18">
        <f t="shared" si="331"/>
        <v>3382.6313233082706</v>
      </c>
      <c r="S512" s="2">
        <f t="shared" si="332"/>
        <v>18.568676691729252</v>
      </c>
      <c r="T512" s="22">
        <f t="shared" si="333"/>
        <v>1</v>
      </c>
      <c r="U512" s="29">
        <f t="shared" si="334"/>
        <v>3408.2072933260652</v>
      </c>
      <c r="V512" s="30">
        <f t="shared" si="335"/>
        <v>7.0072933260653372</v>
      </c>
      <c r="W512" s="31">
        <f t="shared" si="359"/>
        <v>1</v>
      </c>
      <c r="X512" s="35">
        <f t="shared" si="336"/>
        <v>3409.8825333333298</v>
      </c>
      <c r="Y512" s="30">
        <f t="shared" si="337"/>
        <v>8.6825333333299568</v>
      </c>
      <c r="Z512" s="31">
        <f t="shared" si="360"/>
        <v>1</v>
      </c>
      <c r="AA512" s="29">
        <f t="shared" si="338"/>
        <v>3408.4418269270818</v>
      </c>
      <c r="AB512" s="30">
        <f t="shared" si="339"/>
        <v>7.2418269270820019</v>
      </c>
      <c r="AC512" s="31">
        <f t="shared" si="361"/>
        <v>1</v>
      </c>
      <c r="AD512" s="32">
        <f t="shared" si="340"/>
        <v>1</v>
      </c>
      <c r="AE512" s="33">
        <f t="shared" si="341"/>
        <v>1</v>
      </c>
      <c r="AF512" s="33">
        <f t="shared" si="342"/>
        <v>1</v>
      </c>
      <c r="AG512" s="33">
        <f t="shared" si="343"/>
        <v>0</v>
      </c>
      <c r="AH512" s="38">
        <f t="shared" si="344"/>
        <v>1</v>
      </c>
      <c r="AI512" s="33">
        <f t="shared" si="345"/>
        <v>1</v>
      </c>
      <c r="AJ512" s="39">
        <f t="shared" si="346"/>
        <v>1</v>
      </c>
      <c r="AK512" s="43">
        <f t="shared" si="347"/>
        <v>1</v>
      </c>
      <c r="AL512" s="4">
        <f t="shared" si="362"/>
        <v>11.75</v>
      </c>
      <c r="AM512" s="4">
        <f t="shared" si="363"/>
        <v>11.038173072918198</v>
      </c>
      <c r="AN512" s="4">
        <f t="shared" si="364"/>
        <v>11.038173072918198</v>
      </c>
      <c r="AO512" s="4">
        <f t="shared" si="365"/>
        <v>-18.480000000000018</v>
      </c>
      <c r="AP512" s="4">
        <f t="shared" si="366"/>
        <v>19.19182692708182</v>
      </c>
      <c r="AQ512" s="4">
        <f t="shared" si="367"/>
        <v>18.480000000000018</v>
      </c>
      <c r="AR512" s="4">
        <f t="shared" si="348"/>
        <v>6.5300000000002001</v>
      </c>
      <c r="AS512">
        <f t="shared" si="368"/>
        <v>18.480000000000018</v>
      </c>
      <c r="AT512" s="6">
        <f t="shared" si="369"/>
        <v>0</v>
      </c>
      <c r="AU512" s="4">
        <f t="shared" si="370"/>
        <v>16.658799358235868</v>
      </c>
      <c r="AV512" s="4">
        <f t="shared" si="371"/>
        <v>22.896648858955981</v>
      </c>
      <c r="AW512">
        <f t="shared" si="372"/>
        <v>0</v>
      </c>
      <c r="AX512">
        <f t="shared" si="373"/>
        <v>0</v>
      </c>
      <c r="AY512">
        <f t="shared" si="374"/>
        <v>0</v>
      </c>
      <c r="AZ512" s="4">
        <f t="shared" si="349"/>
        <v>6.94</v>
      </c>
      <c r="BA512" s="4">
        <f t="shared" si="375"/>
        <v>1774.520000000002</v>
      </c>
      <c r="BB512" s="4">
        <f t="shared" si="350"/>
        <v>1696.9733333333465</v>
      </c>
      <c r="BC512" s="4">
        <f t="shared" si="351"/>
        <v>797.904</v>
      </c>
      <c r="BE512"/>
      <c r="BG512" s="6"/>
      <c r="BM512">
        <f t="shared" si="352"/>
        <v>1</v>
      </c>
    </row>
    <row r="513" spans="1:65" x14ac:dyDescent="0.25">
      <c r="A513">
        <v>2002</v>
      </c>
      <c r="B513" s="1">
        <v>44088</v>
      </c>
      <c r="C513" s="2">
        <v>3363.56</v>
      </c>
      <c r="D513" s="2">
        <v>3402.93</v>
      </c>
      <c r="E513" s="2">
        <v>3363.56</v>
      </c>
      <c r="F513" s="2">
        <v>3383.54</v>
      </c>
      <c r="G513" s="2">
        <v>3832130000</v>
      </c>
      <c r="H513" s="2">
        <f t="shared" si="353"/>
        <v>81.279060642264369</v>
      </c>
      <c r="I513" s="2">
        <f t="shared" si="354"/>
        <v>3432.0265000000009</v>
      </c>
      <c r="J513" s="2">
        <f t="shared" si="355"/>
        <v>85.166304522696294</v>
      </c>
      <c r="K513" s="2">
        <f t="shared" si="356"/>
        <v>22.590000000000146</v>
      </c>
      <c r="L513" s="18">
        <v>0.21445</v>
      </c>
      <c r="M513" s="19">
        <v>30.555477702813814</v>
      </c>
      <c r="N513" s="4">
        <f t="shared" si="329"/>
        <v>61.960000000000036</v>
      </c>
      <c r="O513" s="4">
        <f t="shared" si="357"/>
        <v>80.672000000000068</v>
      </c>
      <c r="P513" s="4">
        <f t="shared" si="330"/>
        <v>-0.90867669172932464</v>
      </c>
      <c r="Q513" s="4">
        <f t="shared" si="358"/>
        <v>1.2238290411927659</v>
      </c>
      <c r="R513" s="18">
        <f t="shared" si="331"/>
        <v>3341.5508796992481</v>
      </c>
      <c r="S513" s="2">
        <f t="shared" si="332"/>
        <v>41.989120300751893</v>
      </c>
      <c r="T513" s="22">
        <f t="shared" si="333"/>
        <v>0</v>
      </c>
      <c r="U513" s="29">
        <f t="shared" si="334"/>
        <v>3364.3025135475777</v>
      </c>
      <c r="V513" s="30">
        <f t="shared" si="335"/>
        <v>19.237486452422218</v>
      </c>
      <c r="W513" s="31">
        <f t="shared" si="359"/>
        <v>1</v>
      </c>
      <c r="X513" s="35">
        <f t="shared" si="336"/>
        <v>3344.9133333333302</v>
      </c>
      <c r="Y513" s="30">
        <f t="shared" si="337"/>
        <v>38.626666666669735</v>
      </c>
      <c r="Z513" s="31">
        <f t="shared" si="360"/>
        <v>0</v>
      </c>
      <c r="AA513" s="29">
        <f t="shared" si="338"/>
        <v>3361.5880283175829</v>
      </c>
      <c r="AB513" s="30">
        <f t="shared" si="339"/>
        <v>21.951971682417025</v>
      </c>
      <c r="AC513" s="31">
        <f t="shared" si="361"/>
        <v>1</v>
      </c>
      <c r="AD513" s="32">
        <f t="shared" si="340"/>
        <v>1</v>
      </c>
      <c r="AE513" s="33">
        <f t="shared" si="341"/>
        <v>1</v>
      </c>
      <c r="AF513" s="33">
        <f t="shared" si="342"/>
        <v>0</v>
      </c>
      <c r="AG513" s="33">
        <f t="shared" si="343"/>
        <v>0</v>
      </c>
      <c r="AH513" s="38">
        <f t="shared" si="344"/>
        <v>1</v>
      </c>
      <c r="AI513" s="33">
        <f t="shared" si="345"/>
        <v>1</v>
      </c>
      <c r="AJ513" s="39">
        <f t="shared" si="346"/>
        <v>1</v>
      </c>
      <c r="AK513" s="43">
        <f t="shared" si="347"/>
        <v>1</v>
      </c>
      <c r="AL513" s="4">
        <f t="shared" si="362"/>
        <v>39.369999999999891</v>
      </c>
      <c r="AM513" s="4">
        <f t="shared" si="363"/>
        <v>41.341971682416897</v>
      </c>
      <c r="AN513" s="4">
        <f t="shared" si="364"/>
        <v>39.369999999999891</v>
      </c>
      <c r="AO513" s="4">
        <f t="shared" si="365"/>
        <v>0</v>
      </c>
      <c r="AP513" s="4">
        <f t="shared" si="366"/>
        <v>-1.9719716824170064</v>
      </c>
      <c r="AQ513" s="4">
        <f t="shared" si="367"/>
        <v>1.9719716824170064</v>
      </c>
      <c r="AR513" s="4">
        <f t="shared" si="348"/>
        <v>19.980000000000018</v>
      </c>
      <c r="AS513">
        <f t="shared" si="368"/>
        <v>39.369999999999891</v>
      </c>
      <c r="AT513" s="6">
        <f t="shared" si="369"/>
        <v>1</v>
      </c>
      <c r="AU513" s="4">
        <f t="shared" si="370"/>
        <v>-2.2191969049874274</v>
      </c>
      <c r="AV513" s="4">
        <f t="shared" si="371"/>
        <v>10.875477702813797</v>
      </c>
      <c r="AW513">
        <f t="shared" si="372"/>
        <v>0</v>
      </c>
      <c r="AX513">
        <f t="shared" si="373"/>
        <v>1</v>
      </c>
      <c r="AY513">
        <f t="shared" si="374"/>
        <v>0</v>
      </c>
      <c r="AZ513" s="4">
        <f t="shared" si="349"/>
        <v>-3.9100000000000006</v>
      </c>
      <c r="BA513" s="4">
        <f t="shared" si="375"/>
        <v>1767.580000000002</v>
      </c>
      <c r="BB513" s="4">
        <f t="shared" si="350"/>
        <v>1690.0333333333465</v>
      </c>
      <c r="BC513" s="4">
        <f t="shared" si="351"/>
        <v>780.23599999999988</v>
      </c>
      <c r="BE513"/>
      <c r="BG513" s="6"/>
      <c r="BM513">
        <f t="shared" si="352"/>
        <v>1</v>
      </c>
    </row>
    <row r="514" spans="1:65" x14ac:dyDescent="0.25">
      <c r="A514">
        <v>2001</v>
      </c>
      <c r="B514" s="1">
        <v>44085</v>
      </c>
      <c r="C514" s="2">
        <v>3352.7</v>
      </c>
      <c r="D514" s="2">
        <v>3368.95</v>
      </c>
      <c r="E514" s="2">
        <v>3310.47</v>
      </c>
      <c r="F514" s="2">
        <v>3340.97</v>
      </c>
      <c r="G514" s="2">
        <v>3704450000</v>
      </c>
      <c r="H514" s="2">
        <f t="shared" si="353"/>
        <v>77.157266209274738</v>
      </c>
      <c r="I514" s="2">
        <f t="shared" si="354"/>
        <v>3432.2815000000001</v>
      </c>
      <c r="J514" s="2">
        <f t="shared" si="355"/>
        <v>85.093391782206027</v>
      </c>
      <c r="K514" s="2">
        <f t="shared" si="356"/>
        <v>13.509999999999764</v>
      </c>
      <c r="L514" s="18">
        <v>0.22685</v>
      </c>
      <c r="M514" s="19">
        <v>32.305046169576059</v>
      </c>
      <c r="N514" s="4">
        <f t="shared" ref="N514:N577" si="376">MAX(D514-E514, ABS(D514-F515), ABS(E514-F515))</f>
        <v>58.480000000000018</v>
      </c>
      <c r="O514" s="4">
        <f t="shared" si="357"/>
        <v>76.967000000000056</v>
      </c>
      <c r="P514" s="4">
        <f t="shared" ref="P514:P577" si="377">SLOPE(F514:F533,A514:A533)</f>
        <v>0.58087969924812244</v>
      </c>
      <c r="Q514" s="4">
        <f t="shared" si="358"/>
        <v>1.9038808912251386</v>
      </c>
      <c r="R514" s="18">
        <f t="shared" ref="R514:R577" si="378">F515+P515</f>
        <v>3341.9082330827068</v>
      </c>
      <c r="S514" s="2">
        <f t="shared" ref="S514:S577" si="379">ABS(R514-F514)</f>
        <v>0.9382330827070291</v>
      </c>
      <c r="T514" s="22">
        <f t="shared" ref="T514:T577" si="380">IF(S514&gt;M515, 0, 1)</f>
        <v>1</v>
      </c>
      <c r="U514" s="29">
        <f t="shared" ref="U514:U577" si="381">C514+Q515*$BK$6</f>
        <v>3353.8031194447758</v>
      </c>
      <c r="V514" s="30">
        <f t="shared" ref="V514:V577" si="382">ABS(U514-F514)</f>
        <v>12.833119444776003</v>
      </c>
      <c r="W514" s="31">
        <f t="shared" si="359"/>
        <v>1</v>
      </c>
      <c r="X514" s="35">
        <f t="shared" ref="X514:X577" si="383">_xlfn.FORECAST.LINEAR(A514+$BK$7,C514:C516,A514:A516)</f>
        <v>3367.4032000000007</v>
      </c>
      <c r="Y514" s="30">
        <f t="shared" ref="Y514:Y577" si="384">ABS(X514-F514)</f>
        <v>26.433200000000852</v>
      </c>
      <c r="Z514" s="31">
        <f t="shared" si="360"/>
        <v>1</v>
      </c>
      <c r="AA514" s="29">
        <f t="shared" ref="AA514:AA577" si="385">$BK$8*X514+(1-$BK$8)*U514</f>
        <v>3355.7071307225069</v>
      </c>
      <c r="AB514" s="30">
        <f t="shared" ref="AB514:AB577" si="386">ABS(AA514-F514)</f>
        <v>14.737130722507118</v>
      </c>
      <c r="AC514" s="31">
        <f t="shared" si="361"/>
        <v>1</v>
      </c>
      <c r="AD514" s="32">
        <f t="shared" ref="AD514:AD577" si="387">IF(AC514=1, 1, -1)</f>
        <v>1</v>
      </c>
      <c r="AE514" s="33">
        <f t="shared" ref="AE514:AE577" si="388">IF(AC515=0,0,IF(0=AC514,-1,AC514))</f>
        <v>0</v>
      </c>
      <c r="AF514" s="33">
        <f t="shared" ref="AF514:AF577" si="389">IF(COUNTIF(AD515:AD518, "&lt;0")&gt;=2,0,IF(AC514=1, 1, -1))</f>
        <v>0</v>
      </c>
      <c r="AG514" s="33">
        <f t="shared" ref="AG514:AG577" si="390">IF(COUNTIF(AD515:AD517, "&lt;0")&gt;=1,0,IF(AC514=1, 1, -1))</f>
        <v>0</v>
      </c>
      <c r="AH514" s="38">
        <f t="shared" ref="AH514:AH577" si="391">IF(SUM(AC515:AC517)=0,0,IF(AC514=1, 1, -1))</f>
        <v>1</v>
      </c>
      <c r="AI514" s="33">
        <f t="shared" ref="AI514:AI577" si="392">IF(COUNTIF(AD515:AD516, "&lt;0")&gt;=2,0,IF(AC514=1, 1, -1))</f>
        <v>1</v>
      </c>
      <c r="AJ514" s="39">
        <f t="shared" ref="AJ514:AJ577" si="393">IF(COUNTIF(AD515:AD518, "&lt;0")&gt;=3,0,IF(AC514=1, 1, -1))</f>
        <v>1</v>
      </c>
      <c r="AK514" s="43">
        <f t="shared" ref="AK514:AK577" si="394">IF(COUNTIF(AD515:AD517, "&lt;0")&gt;=2,0,IF(AC514=1, 1, -1))</f>
        <v>0</v>
      </c>
      <c r="AL514" s="4">
        <f t="shared" si="362"/>
        <v>16.25</v>
      </c>
      <c r="AM514" s="4">
        <f t="shared" si="363"/>
        <v>13.2428692774929</v>
      </c>
      <c r="AN514" s="4">
        <f t="shared" si="364"/>
        <v>13.2428692774929</v>
      </c>
      <c r="AO514" s="4">
        <f t="shared" si="365"/>
        <v>-42.230000000000018</v>
      </c>
      <c r="AP514" s="4">
        <f t="shared" si="366"/>
        <v>45.237130722507118</v>
      </c>
      <c r="AQ514" s="4">
        <f t="shared" si="367"/>
        <v>42.230000000000018</v>
      </c>
      <c r="AR514" s="4">
        <f t="shared" ref="AR514:AR577" si="395">ABS(C514-F514)</f>
        <v>11.730000000000018</v>
      </c>
      <c r="AS514">
        <f t="shared" si="368"/>
        <v>42.230000000000018</v>
      </c>
      <c r="AT514" s="6">
        <f t="shared" si="369"/>
        <v>0</v>
      </c>
      <c r="AU514" s="4">
        <f t="shared" si="370"/>
        <v>0.22836736085288578</v>
      </c>
      <c r="AV514" s="4">
        <f t="shared" si="371"/>
        <v>20.875046169576041</v>
      </c>
      <c r="AW514">
        <f t="shared" si="372"/>
        <v>0</v>
      </c>
      <c r="AX514">
        <f t="shared" si="373"/>
        <v>0</v>
      </c>
      <c r="AY514">
        <f t="shared" si="374"/>
        <v>0</v>
      </c>
      <c r="AZ514" s="4">
        <f t="shared" ref="AZ514:AZ577" si="396">IF(OR(AT514=1,AY514=1),$BH$25,IF(AT514=0,$BH$24,$BH$26))</f>
        <v>6.94</v>
      </c>
      <c r="BA514" s="4">
        <f t="shared" si="375"/>
        <v>1771.4900000000021</v>
      </c>
      <c r="BB514" s="4">
        <f t="shared" ref="BB514:BB577" si="397">(COUNTIF(AI514:AK514, "&lt;&gt;0")/3)*AZ514+BB515</f>
        <v>1693.9433333333466</v>
      </c>
      <c r="BC514" s="4">
        <f t="shared" ref="BC514:BC577" si="398">(C514-$C$2494)*10/100*4</f>
        <v>775.89199999999994</v>
      </c>
      <c r="BE514"/>
      <c r="BG514" s="6"/>
      <c r="BM514">
        <f t="shared" ref="BM514:BM577" si="399">IF(AND(AK514=0,AJ514=0,AI514=0),0,1)</f>
        <v>1</v>
      </c>
    </row>
    <row r="515" spans="1:65" x14ac:dyDescent="0.25">
      <c r="A515">
        <v>2000</v>
      </c>
      <c r="B515" s="1">
        <v>44084</v>
      </c>
      <c r="C515" s="2">
        <v>3412.56</v>
      </c>
      <c r="D515" s="2">
        <v>3425.55</v>
      </c>
      <c r="E515" s="2">
        <v>3329.25</v>
      </c>
      <c r="F515" s="2">
        <v>3339.19</v>
      </c>
      <c r="G515" s="2">
        <v>4192250000</v>
      </c>
      <c r="H515" s="2">
        <f t="shared" ref="H515:H578" si="400">_xlfn.STDEV.S(C515:C524)</f>
        <v>67.863653207491424</v>
      </c>
      <c r="I515" s="2">
        <f t="shared" ref="I515:I578" si="401">AVERAGE(C515:C534)</f>
        <v>3433.2940000000003</v>
      </c>
      <c r="J515" s="2">
        <f t="shared" ref="J515:J578" si="402">_xlfn.STDEV.S(D515:E524)</f>
        <v>77.152912664601203</v>
      </c>
      <c r="K515" s="2">
        <f t="shared" ref="K515:K578" si="403">C515-F516</f>
        <v>13.599999999999909</v>
      </c>
      <c r="L515" s="18">
        <v>0.25469999999999998</v>
      </c>
      <c r="M515" s="19">
        <v>36.920319444219921</v>
      </c>
      <c r="N515" s="4">
        <f t="shared" si="376"/>
        <v>96.300000000000182</v>
      </c>
      <c r="O515" s="4">
        <f t="shared" ref="O515:O578" si="404">AVERAGE(N515:N524)</f>
        <v>74.422000000000068</v>
      </c>
      <c r="P515" s="4">
        <f t="shared" si="377"/>
        <v>2.7182330827067753</v>
      </c>
      <c r="Q515" s="4">
        <f t="shared" ref="Q515:Q578" si="405">SLOPE(F515:F539,B515:B539)*1</f>
        <v>2.8285113968613933</v>
      </c>
      <c r="R515" s="18">
        <f t="shared" si="378"/>
        <v>3403.7936466165415</v>
      </c>
      <c r="S515" s="2">
        <f t="shared" si="379"/>
        <v>64.603646616541482</v>
      </c>
      <c r="T515" s="22">
        <f t="shared" si="380"/>
        <v>0</v>
      </c>
      <c r="U515" s="29">
        <f t="shared" si="381"/>
        <v>3414.1007755217443</v>
      </c>
      <c r="V515" s="30">
        <f t="shared" si="382"/>
        <v>74.910775521744199</v>
      </c>
      <c r="W515" s="31">
        <f t="shared" ref="W515:W578" si="406">IF(V515/M516&gt;0.975, 0, 1)</f>
        <v>0</v>
      </c>
      <c r="X515" s="35">
        <f t="shared" si="383"/>
        <v>3410.7885333333325</v>
      </c>
      <c r="Y515" s="30">
        <f t="shared" si="384"/>
        <v>71.598533333332398</v>
      </c>
      <c r="Z515" s="31">
        <f t="shared" ref="Z515:Z578" si="407">IF(Y515/M516&gt;0.975, 0, 1)</f>
        <v>0</v>
      </c>
      <c r="AA515" s="29">
        <f t="shared" si="385"/>
        <v>3413.6370616153663</v>
      </c>
      <c r="AB515" s="30">
        <f t="shared" si="386"/>
        <v>74.447061615366238</v>
      </c>
      <c r="AC515" s="31">
        <f t="shared" ref="AC515:AC578" si="408">IF(AB515/M516&gt;0.975, 0, 1)</f>
        <v>0</v>
      </c>
      <c r="AD515" s="32">
        <f t="shared" si="387"/>
        <v>-1</v>
      </c>
      <c r="AE515" s="33">
        <f t="shared" si="388"/>
        <v>-1</v>
      </c>
      <c r="AF515" s="33">
        <f t="shared" si="389"/>
        <v>0</v>
      </c>
      <c r="AG515" s="33">
        <f t="shared" si="390"/>
        <v>0</v>
      </c>
      <c r="AH515" s="38">
        <f t="shared" si="391"/>
        <v>-1</v>
      </c>
      <c r="AI515" s="33">
        <f t="shared" si="392"/>
        <v>-1</v>
      </c>
      <c r="AJ515" s="39">
        <f t="shared" si="393"/>
        <v>-1</v>
      </c>
      <c r="AK515" s="43">
        <f t="shared" si="394"/>
        <v>-1</v>
      </c>
      <c r="AL515" s="4">
        <f t="shared" ref="AL515:AL578" si="409">D515-C515</f>
        <v>12.990000000000236</v>
      </c>
      <c r="AM515" s="4">
        <f t="shared" ref="AM515:AM578" si="410">D515-AA515</f>
        <v>11.91293838463389</v>
      </c>
      <c r="AN515" s="4">
        <f t="shared" ref="AN515:AN578" si="411">ABS(IF(AA515&gt;C515,AM515,AL515))</f>
        <v>11.91293838463389</v>
      </c>
      <c r="AO515" s="4">
        <f t="shared" ref="AO515:AO578" si="412">E515-C515</f>
        <v>-83.309999999999945</v>
      </c>
      <c r="AP515" s="4">
        <f t="shared" ref="AP515:AP578" si="413">AA515-E515</f>
        <v>84.387061615366292</v>
      </c>
      <c r="AQ515" s="4">
        <f t="shared" ref="AQ515:AQ578" si="414">ABS(IF(AA515&gt;C515,AO515,AP515))</f>
        <v>83.309999999999945</v>
      </c>
      <c r="AR515" s="4">
        <f t="shared" si="395"/>
        <v>73.369999999999891</v>
      </c>
      <c r="AS515">
        <f t="shared" ref="AS515:AS578" si="415">IF(AN515&gt;AQ515, AN515, AQ515)</f>
        <v>83.309999999999945</v>
      </c>
      <c r="AT515" s="6">
        <f t="shared" ref="AT515:AT578" si="416">IF(AN515&gt;M516*$BK$4,1,0)+IF(AQ515&gt;M516*$BK$4,1,0)</f>
        <v>1</v>
      </c>
      <c r="AU515" s="4">
        <f t="shared" ref="AU515:AU578" si="417">$BK$4*M516-AS515</f>
        <v>-44.990902096891517</v>
      </c>
      <c r="AV515" s="4">
        <f t="shared" ref="AV515:AV578" si="418">M515-AR515+0.3</f>
        <v>-36.149680555779973</v>
      </c>
      <c r="AW515">
        <f t="shared" ref="AW515:AW578" si="419">IF(AND(AU515&lt;0,AV515&lt;0), 1, 0)</f>
        <v>1</v>
      </c>
      <c r="AX515">
        <f t="shared" ref="AX515:AX578" si="420">IF(AND(AU515&lt;0,AV515&gt;0), 1, 0)</f>
        <v>0</v>
      </c>
      <c r="AY515">
        <f t="shared" ref="AY515:AY578" si="421">IF(AND(AU515&gt;0,AV515&lt;0), 1, 0)</f>
        <v>0</v>
      </c>
      <c r="AZ515" s="4">
        <f t="shared" si="396"/>
        <v>-3.9100000000000006</v>
      </c>
      <c r="BA515" s="4">
        <f t="shared" ref="BA515:BA578" si="422">AZ515+BA516</f>
        <v>1764.550000000002</v>
      </c>
      <c r="BB515" s="4">
        <f t="shared" si="397"/>
        <v>1689.3166666666798</v>
      </c>
      <c r="BC515" s="4">
        <f t="shared" si="398"/>
        <v>799.8359999999999</v>
      </c>
      <c r="BE515"/>
      <c r="BG515" s="6"/>
      <c r="BM515">
        <f t="shared" si="399"/>
        <v>1</v>
      </c>
    </row>
    <row r="516" spans="1:65" x14ac:dyDescent="0.25">
      <c r="A516">
        <v>1999</v>
      </c>
      <c r="B516" s="1">
        <v>44083</v>
      </c>
      <c r="C516" s="2">
        <v>3369.82</v>
      </c>
      <c r="D516" s="2">
        <v>3424.77</v>
      </c>
      <c r="E516" s="2">
        <v>3366.84</v>
      </c>
      <c r="F516" s="2">
        <v>3398.96</v>
      </c>
      <c r="G516" s="2">
        <v>3920830000</v>
      </c>
      <c r="H516" s="2">
        <f t="shared" si="400"/>
        <v>65.244170288744272</v>
      </c>
      <c r="I516" s="2">
        <f t="shared" si="401"/>
        <v>3430.4390000000008</v>
      </c>
      <c r="J516" s="2">
        <f t="shared" si="402"/>
        <v>70.398285707297717</v>
      </c>
      <c r="K516" s="2">
        <f t="shared" si="403"/>
        <v>37.980000000000018</v>
      </c>
      <c r="L516" s="18">
        <v>0.23449999999999999</v>
      </c>
      <c r="M516" s="19">
        <v>33.320954698355159</v>
      </c>
      <c r="N516" s="4">
        <f t="shared" si="376"/>
        <v>92.929999999999836</v>
      </c>
      <c r="O516" s="4">
        <f t="shared" si="404"/>
        <v>68.537000000000077</v>
      </c>
      <c r="P516" s="4">
        <f t="shared" si="377"/>
        <v>4.8336466165413627</v>
      </c>
      <c r="Q516" s="4">
        <f t="shared" si="405"/>
        <v>3.9507064660112219</v>
      </c>
      <c r="R516" s="18">
        <f t="shared" si="378"/>
        <v>3338.5737894736844</v>
      </c>
      <c r="S516" s="2">
        <f t="shared" si="379"/>
        <v>60.386210526315608</v>
      </c>
      <c r="T516" s="22">
        <f t="shared" si="380"/>
        <v>0</v>
      </c>
      <c r="U516" s="29">
        <f t="shared" si="381"/>
        <v>3371.7057960002471</v>
      </c>
      <c r="V516" s="30">
        <f t="shared" si="382"/>
        <v>27.254203999752917</v>
      </c>
      <c r="W516" s="31">
        <f t="shared" si="406"/>
        <v>1</v>
      </c>
      <c r="X516" s="35">
        <f t="shared" si="383"/>
        <v>3344.8141333333333</v>
      </c>
      <c r="Y516" s="30">
        <f t="shared" si="384"/>
        <v>54.145866666666734</v>
      </c>
      <c r="Z516" s="31">
        <f t="shared" si="407"/>
        <v>0</v>
      </c>
      <c r="AA516" s="29">
        <f t="shared" si="385"/>
        <v>3367.9409632268789</v>
      </c>
      <c r="AB516" s="30">
        <f t="shared" si="386"/>
        <v>31.019036773121115</v>
      </c>
      <c r="AC516" s="31">
        <f t="shared" si="408"/>
        <v>1</v>
      </c>
      <c r="AD516" s="32">
        <f t="shared" si="387"/>
        <v>1</v>
      </c>
      <c r="AE516" s="33">
        <f t="shared" si="388"/>
        <v>0</v>
      </c>
      <c r="AF516" s="33">
        <f t="shared" si="389"/>
        <v>0</v>
      </c>
      <c r="AG516" s="33">
        <f t="shared" si="390"/>
        <v>0</v>
      </c>
      <c r="AH516" s="38">
        <f t="shared" si="391"/>
        <v>1</v>
      </c>
      <c r="AI516" s="33">
        <f t="shared" si="392"/>
        <v>1</v>
      </c>
      <c r="AJ516" s="39">
        <f t="shared" si="393"/>
        <v>0</v>
      </c>
      <c r="AK516" s="43">
        <f t="shared" si="394"/>
        <v>0</v>
      </c>
      <c r="AL516" s="4">
        <f t="shared" si="409"/>
        <v>54.949999999999818</v>
      </c>
      <c r="AM516" s="4">
        <f t="shared" si="410"/>
        <v>56.829036773121061</v>
      </c>
      <c r="AN516" s="4">
        <f t="shared" si="411"/>
        <v>54.949999999999818</v>
      </c>
      <c r="AO516" s="4">
        <f t="shared" si="412"/>
        <v>-2.9800000000000182</v>
      </c>
      <c r="AP516" s="4">
        <f t="shared" si="413"/>
        <v>1.1009632268787755</v>
      </c>
      <c r="AQ516" s="4">
        <f t="shared" si="414"/>
        <v>1.1009632268787755</v>
      </c>
      <c r="AR516" s="4">
        <f t="shared" si="395"/>
        <v>29.139999999999873</v>
      </c>
      <c r="AS516">
        <f t="shared" si="415"/>
        <v>54.949999999999818</v>
      </c>
      <c r="AT516" s="6">
        <f t="shared" si="416"/>
        <v>1</v>
      </c>
      <c r="AU516" s="4">
        <f t="shared" si="417"/>
        <v>-7.259354886418123</v>
      </c>
      <c r="AV516" s="4">
        <f t="shared" si="418"/>
        <v>4.4809546983552861</v>
      </c>
      <c r="AW516">
        <f t="shared" si="419"/>
        <v>0</v>
      </c>
      <c r="AX516">
        <f t="shared" si="420"/>
        <v>1</v>
      </c>
      <c r="AY516">
        <f t="shared" si="421"/>
        <v>0</v>
      </c>
      <c r="AZ516" s="4">
        <f t="shared" si="396"/>
        <v>-3.9100000000000006</v>
      </c>
      <c r="BA516" s="4">
        <f t="shared" si="422"/>
        <v>1768.4600000000021</v>
      </c>
      <c r="BB516" s="4">
        <f t="shared" si="397"/>
        <v>1693.2266666666799</v>
      </c>
      <c r="BC516" s="4">
        <f t="shared" si="398"/>
        <v>782.74</v>
      </c>
      <c r="BE516"/>
      <c r="BG516" s="6"/>
      <c r="BM516">
        <f t="shared" si="399"/>
        <v>1</v>
      </c>
    </row>
    <row r="517" spans="1:65" x14ac:dyDescent="0.25">
      <c r="A517">
        <v>1998</v>
      </c>
      <c r="B517" s="1">
        <v>44082</v>
      </c>
      <c r="C517" s="2">
        <v>3371.88</v>
      </c>
      <c r="D517" s="2">
        <v>3379.97</v>
      </c>
      <c r="E517" s="2">
        <v>3329.27</v>
      </c>
      <c r="F517" s="2">
        <v>3331.84</v>
      </c>
      <c r="G517" s="2">
        <v>4665600000</v>
      </c>
      <c r="H517" s="2">
        <f t="shared" si="400"/>
        <v>56.100885514896781</v>
      </c>
      <c r="I517" s="2">
        <f t="shared" si="401"/>
        <v>3430.4650000000001</v>
      </c>
      <c r="J517" s="2">
        <f t="shared" si="402"/>
        <v>66.515414430356742</v>
      </c>
      <c r="K517" s="2">
        <f t="shared" si="403"/>
        <v>-55.079999999999927</v>
      </c>
      <c r="L517" s="18">
        <v>0.28375</v>
      </c>
      <c r="M517" s="19">
        <v>41.470126185723217</v>
      </c>
      <c r="N517" s="4">
        <f t="shared" si="376"/>
        <v>97.690000000000055</v>
      </c>
      <c r="O517" s="4">
        <f t="shared" si="404"/>
        <v>61.081000000000088</v>
      </c>
      <c r="P517" s="4">
        <f t="shared" si="377"/>
        <v>6.7337894736842188</v>
      </c>
      <c r="Q517" s="4">
        <f t="shared" si="405"/>
        <v>4.8353743596074334</v>
      </c>
      <c r="R517" s="18">
        <f t="shared" si="378"/>
        <v>3436.1730000000002</v>
      </c>
      <c r="S517" s="2">
        <f t="shared" si="379"/>
        <v>104.33300000000008</v>
      </c>
      <c r="T517" s="22">
        <f t="shared" si="380"/>
        <v>0</v>
      </c>
      <c r="U517" s="29">
        <f t="shared" si="381"/>
        <v>3374.3677819200002</v>
      </c>
      <c r="V517" s="30">
        <f t="shared" si="382"/>
        <v>42.527781920000052</v>
      </c>
      <c r="W517" s="31">
        <f t="shared" si="406"/>
        <v>0</v>
      </c>
      <c r="X517" s="35">
        <f t="shared" si="383"/>
        <v>3339.9762666666647</v>
      </c>
      <c r="Y517" s="30">
        <f t="shared" si="384"/>
        <v>8.1362666666645964</v>
      </c>
      <c r="Z517" s="31">
        <f t="shared" si="407"/>
        <v>1</v>
      </c>
      <c r="AA517" s="29">
        <f t="shared" si="385"/>
        <v>3369.5529697845332</v>
      </c>
      <c r="AB517" s="30">
        <f t="shared" si="386"/>
        <v>37.712969784533016</v>
      </c>
      <c r="AC517" s="31">
        <f t="shared" si="408"/>
        <v>0</v>
      </c>
      <c r="AD517" s="32">
        <f t="shared" si="387"/>
        <v>-1</v>
      </c>
      <c r="AE517" s="33">
        <f t="shared" si="388"/>
        <v>-1</v>
      </c>
      <c r="AF517" s="33">
        <f t="shared" si="389"/>
        <v>0</v>
      </c>
      <c r="AG517" s="33">
        <f t="shared" si="390"/>
        <v>0</v>
      </c>
      <c r="AH517" s="38">
        <f t="shared" si="391"/>
        <v>-1</v>
      </c>
      <c r="AI517" s="33">
        <f t="shared" si="392"/>
        <v>-1</v>
      </c>
      <c r="AJ517" s="39">
        <f t="shared" si="393"/>
        <v>-1</v>
      </c>
      <c r="AK517" s="43">
        <f t="shared" si="394"/>
        <v>0</v>
      </c>
      <c r="AL517" s="4">
        <f t="shared" si="409"/>
        <v>8.0899999999996908</v>
      </c>
      <c r="AM517" s="4">
        <f t="shared" si="410"/>
        <v>10.417030215466639</v>
      </c>
      <c r="AN517" s="4">
        <f t="shared" si="411"/>
        <v>8.0899999999996908</v>
      </c>
      <c r="AO517" s="4">
        <f t="shared" si="412"/>
        <v>-42.610000000000127</v>
      </c>
      <c r="AP517" s="4">
        <f t="shared" si="413"/>
        <v>40.282969784533179</v>
      </c>
      <c r="AQ517" s="4">
        <f t="shared" si="414"/>
        <v>40.282969784533179</v>
      </c>
      <c r="AR517" s="4">
        <f t="shared" si="395"/>
        <v>40.039999999999964</v>
      </c>
      <c r="AS517">
        <f t="shared" si="415"/>
        <v>40.282969784533179</v>
      </c>
      <c r="AT517" s="6">
        <f t="shared" si="416"/>
        <v>1</v>
      </c>
      <c r="AU517" s="4">
        <f t="shared" si="417"/>
        <v>-1.5464935529111088</v>
      </c>
      <c r="AV517" s="4">
        <f t="shared" si="418"/>
        <v>1.7301261857232533</v>
      </c>
      <c r="AW517">
        <f t="shared" si="419"/>
        <v>0</v>
      </c>
      <c r="AX517">
        <f t="shared" si="420"/>
        <v>1</v>
      </c>
      <c r="AY517">
        <f t="shared" si="421"/>
        <v>0</v>
      </c>
      <c r="AZ517" s="4">
        <f t="shared" si="396"/>
        <v>-3.9100000000000006</v>
      </c>
      <c r="BA517" s="4">
        <f t="shared" si="422"/>
        <v>1772.3700000000022</v>
      </c>
      <c r="BB517" s="4">
        <f t="shared" si="397"/>
        <v>1694.5300000000132</v>
      </c>
      <c r="BC517" s="4">
        <f t="shared" si="398"/>
        <v>783.56400000000008</v>
      </c>
      <c r="BE517"/>
      <c r="BG517" s="6"/>
      <c r="BM517">
        <f t="shared" si="399"/>
        <v>1</v>
      </c>
    </row>
    <row r="518" spans="1:65" x14ac:dyDescent="0.25">
      <c r="A518">
        <v>1997</v>
      </c>
      <c r="B518" s="1">
        <v>44078</v>
      </c>
      <c r="C518" s="2">
        <v>3453.6</v>
      </c>
      <c r="D518" s="2">
        <v>3479.15</v>
      </c>
      <c r="E518" s="2">
        <v>3349.63</v>
      </c>
      <c r="F518" s="2">
        <v>3426.96</v>
      </c>
      <c r="G518" s="2">
        <v>4431440000</v>
      </c>
      <c r="H518" s="2">
        <f t="shared" si="400"/>
        <v>47.256947390480782</v>
      </c>
      <c r="I518" s="2">
        <f t="shared" si="401"/>
        <v>3429.6730000000002</v>
      </c>
      <c r="J518" s="2">
        <f t="shared" si="402"/>
        <v>55.873891652730357</v>
      </c>
      <c r="K518" s="2">
        <f t="shared" si="403"/>
        <v>-1.4600000000000364</v>
      </c>
      <c r="L518" s="18">
        <v>0.2286</v>
      </c>
      <c r="M518" s="19">
        <v>33.683892375323545</v>
      </c>
      <c r="N518" s="4">
        <f t="shared" si="376"/>
        <v>129.51999999999998</v>
      </c>
      <c r="O518" s="4">
        <f t="shared" si="404"/>
        <v>54.805000000000106</v>
      </c>
      <c r="P518" s="4">
        <f t="shared" si="377"/>
        <v>9.2130000000000116</v>
      </c>
      <c r="Q518" s="4">
        <f t="shared" si="405"/>
        <v>6.3789280000000019</v>
      </c>
      <c r="R518" s="18">
        <f t="shared" si="378"/>
        <v>3465.4246541353382</v>
      </c>
      <c r="S518" s="2">
        <f t="shared" si="379"/>
        <v>38.464654135338151</v>
      </c>
      <c r="T518" s="22">
        <f t="shared" si="380"/>
        <v>0</v>
      </c>
      <c r="U518" s="29">
        <f t="shared" si="381"/>
        <v>3456.3538168544601</v>
      </c>
      <c r="V518" s="30">
        <f t="shared" si="382"/>
        <v>29.393816854460056</v>
      </c>
      <c r="W518" s="31">
        <f t="shared" si="406"/>
        <v>1</v>
      </c>
      <c r="X518" s="35">
        <f t="shared" si="383"/>
        <v>3462.9976000000024</v>
      </c>
      <c r="Y518" s="30">
        <f t="shared" si="384"/>
        <v>36.037600000002385</v>
      </c>
      <c r="Z518" s="31">
        <f t="shared" si="407"/>
        <v>1</v>
      </c>
      <c r="AA518" s="29">
        <f t="shared" si="385"/>
        <v>3457.2839464948361</v>
      </c>
      <c r="AB518" s="30">
        <f t="shared" si="386"/>
        <v>30.323946494836036</v>
      </c>
      <c r="AC518" s="31">
        <f t="shared" si="408"/>
        <v>1</v>
      </c>
      <c r="AD518" s="32">
        <f t="shared" si="387"/>
        <v>1</v>
      </c>
      <c r="AE518" s="33">
        <f t="shared" si="388"/>
        <v>0</v>
      </c>
      <c r="AF518" s="33">
        <f t="shared" si="389"/>
        <v>0</v>
      </c>
      <c r="AG518" s="33">
        <f t="shared" si="390"/>
        <v>0</v>
      </c>
      <c r="AH518" s="38">
        <f t="shared" si="391"/>
        <v>1</v>
      </c>
      <c r="AI518" s="33">
        <f t="shared" si="392"/>
        <v>0</v>
      </c>
      <c r="AJ518" s="39">
        <f t="shared" si="393"/>
        <v>1</v>
      </c>
      <c r="AK518" s="43">
        <f t="shared" si="394"/>
        <v>0</v>
      </c>
      <c r="AL518" s="4">
        <f t="shared" si="409"/>
        <v>25.550000000000182</v>
      </c>
      <c r="AM518" s="4">
        <f t="shared" si="410"/>
        <v>21.866053505164018</v>
      </c>
      <c r="AN518" s="4">
        <f t="shared" si="411"/>
        <v>21.866053505164018</v>
      </c>
      <c r="AO518" s="4">
        <f t="shared" si="412"/>
        <v>-103.9699999999998</v>
      </c>
      <c r="AP518" s="4">
        <f t="shared" si="413"/>
        <v>107.65394649483596</v>
      </c>
      <c r="AQ518" s="4">
        <f t="shared" si="414"/>
        <v>103.9699999999998</v>
      </c>
      <c r="AR518" s="4">
        <f t="shared" si="395"/>
        <v>26.639999999999873</v>
      </c>
      <c r="AS518">
        <f t="shared" si="415"/>
        <v>103.9699999999998</v>
      </c>
      <c r="AT518" s="6">
        <f t="shared" si="416"/>
        <v>1</v>
      </c>
      <c r="AU518" s="4">
        <f t="shared" si="417"/>
        <v>-60.249478006940635</v>
      </c>
      <c r="AV518" s="4">
        <f t="shared" si="418"/>
        <v>7.343892375323672</v>
      </c>
      <c r="AW518">
        <f t="shared" si="419"/>
        <v>0</v>
      </c>
      <c r="AX518">
        <f t="shared" si="420"/>
        <v>1</v>
      </c>
      <c r="AY518">
        <f t="shared" si="421"/>
        <v>0</v>
      </c>
      <c r="AZ518" s="4">
        <f t="shared" si="396"/>
        <v>-3.9100000000000006</v>
      </c>
      <c r="BA518" s="4">
        <f t="shared" si="422"/>
        <v>1776.2800000000022</v>
      </c>
      <c r="BB518" s="4">
        <f t="shared" si="397"/>
        <v>1697.1366666666797</v>
      </c>
      <c r="BC518" s="4">
        <f t="shared" si="398"/>
        <v>816.25199999999995</v>
      </c>
      <c r="BE518"/>
      <c r="BG518" s="6"/>
      <c r="BM518">
        <f t="shared" si="399"/>
        <v>1</v>
      </c>
    </row>
    <row r="519" spans="1:65" x14ac:dyDescent="0.25">
      <c r="A519">
        <v>1996</v>
      </c>
      <c r="B519" s="1">
        <v>44077</v>
      </c>
      <c r="C519" s="2">
        <v>3564.74</v>
      </c>
      <c r="D519" s="2">
        <v>3564.85</v>
      </c>
      <c r="E519" s="2">
        <v>3427.41</v>
      </c>
      <c r="F519" s="2">
        <v>3455.06</v>
      </c>
      <c r="G519" s="2">
        <v>4898680000</v>
      </c>
      <c r="H519" s="2">
        <f t="shared" si="400"/>
        <v>56.403715362258382</v>
      </c>
      <c r="I519" s="2">
        <f t="shared" si="401"/>
        <v>3423.9955</v>
      </c>
      <c r="J519" s="2">
        <f t="shared" si="402"/>
        <v>55.552838145792627</v>
      </c>
      <c r="K519" s="2">
        <f t="shared" si="403"/>
        <v>-16.100000000000364</v>
      </c>
      <c r="L519" s="18">
        <v>0.24895</v>
      </c>
      <c r="M519" s="19">
        <v>38.017845211355798</v>
      </c>
      <c r="N519" s="4">
        <f t="shared" si="376"/>
        <v>153.43000000000029</v>
      </c>
      <c r="O519" s="4">
        <f t="shared" si="404"/>
        <v>43.91800000000012</v>
      </c>
      <c r="P519" s="4">
        <f t="shared" si="377"/>
        <v>10.364654135338354</v>
      </c>
      <c r="Q519" s="4">
        <f t="shared" si="405"/>
        <v>7.0610688575899845</v>
      </c>
      <c r="R519" s="18">
        <f t="shared" si="378"/>
        <v>3591.829105263158</v>
      </c>
      <c r="S519" s="2">
        <f t="shared" si="379"/>
        <v>136.76910526315805</v>
      </c>
      <c r="T519" s="22">
        <f t="shared" si="380"/>
        <v>0</v>
      </c>
      <c r="U519" s="29">
        <f t="shared" si="381"/>
        <v>3567.7278545975232</v>
      </c>
      <c r="V519" s="30">
        <f t="shared" si="382"/>
        <v>112.66785459752327</v>
      </c>
      <c r="W519" s="31">
        <f t="shared" si="406"/>
        <v>0</v>
      </c>
      <c r="X519" s="35">
        <f t="shared" si="383"/>
        <v>3575.3186666666661</v>
      </c>
      <c r="Y519" s="30">
        <f t="shared" si="384"/>
        <v>120.25866666666616</v>
      </c>
      <c r="Z519" s="31">
        <f t="shared" si="407"/>
        <v>0</v>
      </c>
      <c r="AA519" s="29">
        <f t="shared" si="385"/>
        <v>3568.7905682872033</v>
      </c>
      <c r="AB519" s="30">
        <f t="shared" si="386"/>
        <v>113.73056828720337</v>
      </c>
      <c r="AC519" s="31">
        <f t="shared" si="408"/>
        <v>0</v>
      </c>
      <c r="AD519" s="32">
        <f t="shared" si="387"/>
        <v>-1</v>
      </c>
      <c r="AE519" s="33">
        <f t="shared" si="388"/>
        <v>0</v>
      </c>
      <c r="AF519" s="33">
        <f t="shared" si="389"/>
        <v>-1</v>
      </c>
      <c r="AG519" s="33">
        <f t="shared" si="390"/>
        <v>0</v>
      </c>
      <c r="AH519" s="38">
        <f t="shared" si="391"/>
        <v>-1</v>
      </c>
      <c r="AI519" s="33">
        <f t="shared" si="392"/>
        <v>-1</v>
      </c>
      <c r="AJ519" s="39">
        <f t="shared" si="393"/>
        <v>-1</v>
      </c>
      <c r="AK519" s="43">
        <f t="shared" si="394"/>
        <v>-1</v>
      </c>
      <c r="AL519" s="4">
        <f t="shared" si="409"/>
        <v>0.11000000000012733</v>
      </c>
      <c r="AM519" s="4">
        <f t="shared" si="410"/>
        <v>-3.9405682872034049</v>
      </c>
      <c r="AN519" s="4">
        <f t="shared" si="411"/>
        <v>3.9405682872034049</v>
      </c>
      <c r="AO519" s="4">
        <f t="shared" si="412"/>
        <v>-137.32999999999993</v>
      </c>
      <c r="AP519" s="4">
        <f t="shared" si="413"/>
        <v>141.38056828720346</v>
      </c>
      <c r="AQ519" s="4">
        <f t="shared" si="414"/>
        <v>137.32999999999993</v>
      </c>
      <c r="AR519" s="4">
        <f t="shared" si="395"/>
        <v>109.67999999999984</v>
      </c>
      <c r="AS519">
        <f t="shared" si="415"/>
        <v>137.32999999999993</v>
      </c>
      <c r="AT519" s="6">
        <f t="shared" si="416"/>
        <v>1</v>
      </c>
      <c r="AU519" s="4">
        <f t="shared" si="417"/>
        <v>-109.6560829475917</v>
      </c>
      <c r="AV519" s="4">
        <f t="shared" si="418"/>
        <v>-71.362154788644048</v>
      </c>
      <c r="AW519">
        <f t="shared" si="419"/>
        <v>1</v>
      </c>
      <c r="AX519">
        <f t="shared" si="420"/>
        <v>0</v>
      </c>
      <c r="AY519">
        <f t="shared" si="421"/>
        <v>0</v>
      </c>
      <c r="AZ519" s="4">
        <f t="shared" si="396"/>
        <v>-3.9100000000000006</v>
      </c>
      <c r="BA519" s="4">
        <f t="shared" si="422"/>
        <v>1780.1900000000023</v>
      </c>
      <c r="BB519" s="4">
        <f t="shared" si="397"/>
        <v>1698.440000000013</v>
      </c>
      <c r="BC519" s="4">
        <f t="shared" si="398"/>
        <v>860.70799999999986</v>
      </c>
      <c r="BE519"/>
      <c r="BG519" s="6"/>
      <c r="BM519">
        <f t="shared" si="399"/>
        <v>1</v>
      </c>
    </row>
    <row r="520" spans="1:65" x14ac:dyDescent="0.25">
      <c r="A520">
        <v>1995</v>
      </c>
      <c r="B520" s="1">
        <v>44076</v>
      </c>
      <c r="C520" s="2">
        <v>3543.76</v>
      </c>
      <c r="D520" s="2">
        <v>3588.11</v>
      </c>
      <c r="E520" s="2">
        <v>3535.23</v>
      </c>
      <c r="F520" s="2">
        <v>3580.84</v>
      </c>
      <c r="G520" s="2">
        <v>4285190000</v>
      </c>
      <c r="H520" s="2">
        <f t="shared" si="400"/>
        <v>59.049266662113041</v>
      </c>
      <c r="I520" s="2">
        <f t="shared" si="401"/>
        <v>3411.9170000000013</v>
      </c>
      <c r="J520" s="2">
        <f t="shared" si="402"/>
        <v>59.621861885862323</v>
      </c>
      <c r="K520" s="2">
        <f t="shared" si="403"/>
        <v>17.110000000000127</v>
      </c>
      <c r="L520" s="18">
        <v>0.15999999999999998</v>
      </c>
      <c r="M520" s="19">
        <v>24.064275697746289</v>
      </c>
      <c r="N520" s="4">
        <f t="shared" si="376"/>
        <v>61.460000000000036</v>
      </c>
      <c r="O520" s="4">
        <f t="shared" si="404"/>
        <v>32.186000000000107</v>
      </c>
      <c r="P520" s="4">
        <f t="shared" si="377"/>
        <v>10.989105263157905</v>
      </c>
      <c r="Q520" s="4">
        <f t="shared" si="405"/>
        <v>7.6611656346749273</v>
      </c>
      <c r="R520" s="18">
        <f t="shared" si="378"/>
        <v>3536.4238796992481</v>
      </c>
      <c r="S520" s="2">
        <f t="shared" si="379"/>
        <v>44.416120300752027</v>
      </c>
      <c r="T520" s="22">
        <f t="shared" si="380"/>
        <v>0</v>
      </c>
      <c r="U520" s="29">
        <f t="shared" si="381"/>
        <v>3546.5785058513934</v>
      </c>
      <c r="V520" s="30">
        <f t="shared" si="382"/>
        <v>34.261494148606744</v>
      </c>
      <c r="W520" s="31">
        <f t="shared" si="406"/>
        <v>0</v>
      </c>
      <c r="X520" s="35">
        <f t="shared" si="383"/>
        <v>3542.0891999999985</v>
      </c>
      <c r="Y520" s="30">
        <f t="shared" si="384"/>
        <v>38.750800000001618</v>
      </c>
      <c r="Z520" s="31">
        <f t="shared" si="407"/>
        <v>0</v>
      </c>
      <c r="AA520" s="29">
        <f t="shared" si="385"/>
        <v>3545.9500030321983</v>
      </c>
      <c r="AB520" s="30">
        <f t="shared" si="386"/>
        <v>34.889996967801835</v>
      </c>
      <c r="AC520" s="31">
        <f t="shared" si="408"/>
        <v>0</v>
      </c>
      <c r="AD520" s="32">
        <f t="shared" si="387"/>
        <v>-1</v>
      </c>
      <c r="AE520" s="33">
        <f t="shared" si="388"/>
        <v>-1</v>
      </c>
      <c r="AF520" s="33">
        <f t="shared" si="389"/>
        <v>-1</v>
      </c>
      <c r="AG520" s="33">
        <f t="shared" si="390"/>
        <v>-1</v>
      </c>
      <c r="AH520" s="38">
        <f t="shared" si="391"/>
        <v>-1</v>
      </c>
      <c r="AI520" s="33">
        <f t="shared" si="392"/>
        <v>-1</v>
      </c>
      <c r="AJ520" s="39">
        <f t="shared" si="393"/>
        <v>-1</v>
      </c>
      <c r="AK520" s="43">
        <f t="shared" si="394"/>
        <v>-1</v>
      </c>
      <c r="AL520" s="4">
        <f t="shared" si="409"/>
        <v>44.349999999999909</v>
      </c>
      <c r="AM520" s="4">
        <f t="shared" si="410"/>
        <v>42.159996967801817</v>
      </c>
      <c r="AN520" s="4">
        <f t="shared" si="411"/>
        <v>42.159996967801817</v>
      </c>
      <c r="AO520" s="4">
        <f t="shared" si="412"/>
        <v>-8.5300000000002001</v>
      </c>
      <c r="AP520" s="4">
        <f t="shared" si="413"/>
        <v>10.720003032198292</v>
      </c>
      <c r="AQ520" s="4">
        <f t="shared" si="414"/>
        <v>8.5300000000002001</v>
      </c>
      <c r="AR520" s="4">
        <f t="shared" si="395"/>
        <v>37.079999999999927</v>
      </c>
      <c r="AS520">
        <f t="shared" si="415"/>
        <v>42.159996967801817</v>
      </c>
      <c r="AT520" s="6">
        <f t="shared" si="416"/>
        <v>1</v>
      </c>
      <c r="AU520" s="4">
        <f t="shared" si="417"/>
        <v>-15.748543551035088</v>
      </c>
      <c r="AV520" s="4">
        <f t="shared" si="418"/>
        <v>-12.715724302253637</v>
      </c>
      <c r="AW520">
        <f t="shared" si="419"/>
        <v>1</v>
      </c>
      <c r="AX520">
        <f t="shared" si="420"/>
        <v>0</v>
      </c>
      <c r="AY520">
        <f t="shared" si="421"/>
        <v>0</v>
      </c>
      <c r="AZ520" s="4">
        <f t="shared" si="396"/>
        <v>-3.9100000000000006</v>
      </c>
      <c r="BA520" s="4">
        <f t="shared" si="422"/>
        <v>1784.1000000000024</v>
      </c>
      <c r="BB520" s="4">
        <f t="shared" si="397"/>
        <v>1702.3500000000131</v>
      </c>
      <c r="BC520" s="4">
        <f t="shared" si="398"/>
        <v>852.31600000000003</v>
      </c>
      <c r="BE520"/>
      <c r="BG520" s="6"/>
      <c r="BM520">
        <f t="shared" si="399"/>
        <v>1</v>
      </c>
    </row>
    <row r="521" spans="1:65" x14ac:dyDescent="0.25">
      <c r="A521">
        <v>1994</v>
      </c>
      <c r="B521" s="1">
        <v>44075</v>
      </c>
      <c r="C521" s="2">
        <v>3507.44</v>
      </c>
      <c r="D521" s="2">
        <v>3528.03</v>
      </c>
      <c r="E521" s="2">
        <v>3494.6</v>
      </c>
      <c r="F521" s="2">
        <v>3526.65</v>
      </c>
      <c r="G521" s="2">
        <v>4083110000</v>
      </c>
      <c r="H521" s="2">
        <f t="shared" si="400"/>
        <v>54.127898218530063</v>
      </c>
      <c r="I521" s="2">
        <f t="shared" si="401"/>
        <v>3400.5975000000008</v>
      </c>
      <c r="J521" s="2">
        <f t="shared" si="402"/>
        <v>53.280375759304043</v>
      </c>
      <c r="K521" s="2">
        <f t="shared" si="403"/>
        <v>7.1300000000001091</v>
      </c>
      <c r="L521" s="18">
        <v>0.15384999999999999</v>
      </c>
      <c r="M521" s="19">
        <v>22.96648123197107</v>
      </c>
      <c r="N521" s="4">
        <f t="shared" si="376"/>
        <v>33.430000000000291</v>
      </c>
      <c r="O521" s="4">
        <f t="shared" si="404"/>
        <v>29.028000000000112</v>
      </c>
      <c r="P521" s="4">
        <f t="shared" si="377"/>
        <v>9.7738796992481305</v>
      </c>
      <c r="Q521" s="4">
        <f t="shared" si="405"/>
        <v>7.2269380804953602</v>
      </c>
      <c r="R521" s="18">
        <f t="shared" si="378"/>
        <v>3509.6474436090225</v>
      </c>
      <c r="S521" s="2">
        <f t="shared" si="379"/>
        <v>17.002556390977588</v>
      </c>
      <c r="T521" s="22">
        <f t="shared" si="380"/>
        <v>1</v>
      </c>
      <c r="U521" s="29">
        <f t="shared" si="381"/>
        <v>3510.2835177699531</v>
      </c>
      <c r="V521" s="30">
        <f t="shared" si="382"/>
        <v>16.366482230047041</v>
      </c>
      <c r="W521" s="31">
        <f t="shared" si="406"/>
        <v>1</v>
      </c>
      <c r="X521" s="35">
        <f t="shared" si="383"/>
        <v>3512.1133333333328</v>
      </c>
      <c r="Y521" s="30">
        <f t="shared" si="384"/>
        <v>14.536666666667315</v>
      </c>
      <c r="Z521" s="31">
        <f t="shared" si="407"/>
        <v>1</v>
      </c>
      <c r="AA521" s="29">
        <f t="shared" si="385"/>
        <v>3510.5396919488262</v>
      </c>
      <c r="AB521" s="30">
        <f t="shared" si="386"/>
        <v>16.110308051173888</v>
      </c>
      <c r="AC521" s="31">
        <f t="shared" si="408"/>
        <v>1</v>
      </c>
      <c r="AD521" s="32">
        <f t="shared" si="387"/>
        <v>1</v>
      </c>
      <c r="AE521" s="33">
        <f t="shared" si="388"/>
        <v>1</v>
      </c>
      <c r="AF521" s="33">
        <f t="shared" si="389"/>
        <v>1</v>
      </c>
      <c r="AG521" s="33">
        <f t="shared" si="390"/>
        <v>1</v>
      </c>
      <c r="AH521" s="38">
        <f t="shared" si="391"/>
        <v>1</v>
      </c>
      <c r="AI521" s="33">
        <f t="shared" si="392"/>
        <v>1</v>
      </c>
      <c r="AJ521" s="39">
        <f t="shared" si="393"/>
        <v>1</v>
      </c>
      <c r="AK521" s="43">
        <f t="shared" si="394"/>
        <v>1</v>
      </c>
      <c r="AL521" s="4">
        <f t="shared" si="409"/>
        <v>20.590000000000146</v>
      </c>
      <c r="AM521" s="4">
        <f t="shared" si="410"/>
        <v>17.490308051173997</v>
      </c>
      <c r="AN521" s="4">
        <f t="shared" si="411"/>
        <v>17.490308051173997</v>
      </c>
      <c r="AO521" s="4">
        <f t="shared" si="412"/>
        <v>-12.840000000000146</v>
      </c>
      <c r="AP521" s="4">
        <f t="shared" si="413"/>
        <v>15.939691948826294</v>
      </c>
      <c r="AQ521" s="4">
        <f t="shared" si="414"/>
        <v>12.840000000000146</v>
      </c>
      <c r="AR521" s="4">
        <f t="shared" si="395"/>
        <v>19.210000000000036</v>
      </c>
      <c r="AS521">
        <f t="shared" si="415"/>
        <v>17.490308051173997</v>
      </c>
      <c r="AT521" s="6">
        <f t="shared" si="416"/>
        <v>0</v>
      </c>
      <c r="AU521" s="4">
        <f t="shared" si="417"/>
        <v>9.5125935857866715</v>
      </c>
      <c r="AV521" s="4">
        <f t="shared" si="418"/>
        <v>4.0564812319710333</v>
      </c>
      <c r="AW521">
        <f t="shared" si="419"/>
        <v>0</v>
      </c>
      <c r="AX521">
        <f t="shared" si="420"/>
        <v>0</v>
      </c>
      <c r="AY521">
        <f t="shared" si="421"/>
        <v>0</v>
      </c>
      <c r="AZ521" s="4">
        <f t="shared" si="396"/>
        <v>6.94</v>
      </c>
      <c r="BA521" s="4">
        <f t="shared" si="422"/>
        <v>1788.0100000000025</v>
      </c>
      <c r="BB521" s="4">
        <f t="shared" si="397"/>
        <v>1706.2600000000132</v>
      </c>
      <c r="BC521" s="4">
        <f t="shared" si="398"/>
        <v>837.78800000000012</v>
      </c>
      <c r="BE521"/>
      <c r="BG521" s="6"/>
      <c r="BM521">
        <f t="shared" si="399"/>
        <v>1</v>
      </c>
    </row>
    <row r="522" spans="1:65" x14ac:dyDescent="0.25">
      <c r="A522">
        <v>1993</v>
      </c>
      <c r="B522" s="1">
        <v>44074</v>
      </c>
      <c r="C522" s="2">
        <v>3509.73</v>
      </c>
      <c r="D522" s="2">
        <v>3514.77</v>
      </c>
      <c r="E522" s="2">
        <v>3493.25</v>
      </c>
      <c r="F522" s="2">
        <v>3500.31</v>
      </c>
      <c r="G522" s="2">
        <v>4342290000</v>
      </c>
      <c r="H522" s="2">
        <f t="shared" si="400"/>
        <v>51.7889918483326</v>
      </c>
      <c r="I522" s="2">
        <f t="shared" si="401"/>
        <v>3389.7215000000006</v>
      </c>
      <c r="J522" s="2">
        <f t="shared" si="402"/>
        <v>51.348582064162215</v>
      </c>
      <c r="K522" s="2">
        <f t="shared" si="403"/>
        <v>1.7199999999997999</v>
      </c>
      <c r="L522" s="18">
        <v>0.15695000000000001</v>
      </c>
      <c r="M522" s="19">
        <v>23.480784032139713</v>
      </c>
      <c r="N522" s="4">
        <f t="shared" si="376"/>
        <v>21.519999999999982</v>
      </c>
      <c r="O522" s="4">
        <f t="shared" si="404"/>
        <v>28.176000000000066</v>
      </c>
      <c r="P522" s="4">
        <f t="shared" si="377"/>
        <v>9.3374436090225643</v>
      </c>
      <c r="Q522" s="4">
        <f t="shared" si="405"/>
        <v>7.2910712050078246</v>
      </c>
      <c r="R522" s="18">
        <f t="shared" si="378"/>
        <v>3517.1658646616543</v>
      </c>
      <c r="S522" s="2">
        <f t="shared" si="379"/>
        <v>16.855864661654323</v>
      </c>
      <c r="T522" s="22">
        <f t="shared" si="380"/>
        <v>1</v>
      </c>
      <c r="U522" s="29">
        <f t="shared" si="381"/>
        <v>3512.57040276</v>
      </c>
      <c r="V522" s="30">
        <f t="shared" si="382"/>
        <v>12.260402760000034</v>
      </c>
      <c r="W522" s="31">
        <f t="shared" si="406"/>
        <v>1</v>
      </c>
      <c r="X522" s="35">
        <f t="shared" si="383"/>
        <v>3512.2576000000008</v>
      </c>
      <c r="Y522" s="30">
        <f t="shared" si="384"/>
        <v>11.947600000000875</v>
      </c>
      <c r="Z522" s="31">
        <f t="shared" si="407"/>
        <v>1</v>
      </c>
      <c r="AA522" s="29">
        <f t="shared" si="385"/>
        <v>3512.5266103736003</v>
      </c>
      <c r="AB522" s="30">
        <f t="shared" si="386"/>
        <v>12.216610373600361</v>
      </c>
      <c r="AC522" s="31">
        <f t="shared" si="408"/>
        <v>1</v>
      </c>
      <c r="AD522" s="32">
        <f t="shared" si="387"/>
        <v>1</v>
      </c>
      <c r="AE522" s="33">
        <f t="shared" si="388"/>
        <v>1</v>
      </c>
      <c r="AF522" s="33">
        <f t="shared" si="389"/>
        <v>1</v>
      </c>
      <c r="AG522" s="33">
        <f t="shared" si="390"/>
        <v>0</v>
      </c>
      <c r="AH522" s="38">
        <f t="shared" si="391"/>
        <v>1</v>
      </c>
      <c r="AI522" s="33">
        <f t="shared" si="392"/>
        <v>1</v>
      </c>
      <c r="AJ522" s="39">
        <f t="shared" si="393"/>
        <v>1</v>
      </c>
      <c r="AK522" s="43">
        <f t="shared" si="394"/>
        <v>1</v>
      </c>
      <c r="AL522" s="4">
        <f t="shared" si="409"/>
        <v>5.0399999999999636</v>
      </c>
      <c r="AM522" s="4">
        <f t="shared" si="410"/>
        <v>2.2433896263996758</v>
      </c>
      <c r="AN522" s="4">
        <f t="shared" si="411"/>
        <v>2.2433896263996758</v>
      </c>
      <c r="AO522" s="4">
        <f t="shared" si="412"/>
        <v>-16.480000000000018</v>
      </c>
      <c r="AP522" s="4">
        <f t="shared" si="413"/>
        <v>19.276610373600306</v>
      </c>
      <c r="AQ522" s="4">
        <f t="shared" si="414"/>
        <v>16.480000000000018</v>
      </c>
      <c r="AR522" s="4">
        <f t="shared" si="395"/>
        <v>9.4200000000000728</v>
      </c>
      <c r="AS522">
        <f t="shared" si="415"/>
        <v>16.480000000000018</v>
      </c>
      <c r="AT522" s="6">
        <f t="shared" si="416"/>
        <v>0</v>
      </c>
      <c r="AU522" s="4">
        <f t="shared" si="417"/>
        <v>5.4119335911604018</v>
      </c>
      <c r="AV522" s="4">
        <f t="shared" si="418"/>
        <v>14.360784032139641</v>
      </c>
      <c r="AW522">
        <f t="shared" si="419"/>
        <v>0</v>
      </c>
      <c r="AX522">
        <f t="shared" si="420"/>
        <v>0</v>
      </c>
      <c r="AY522">
        <f t="shared" si="421"/>
        <v>0</v>
      </c>
      <c r="AZ522" s="4">
        <f t="shared" si="396"/>
        <v>6.94</v>
      </c>
      <c r="BA522" s="4">
        <f t="shared" si="422"/>
        <v>1781.0700000000024</v>
      </c>
      <c r="BB522" s="4">
        <f t="shared" si="397"/>
        <v>1699.3200000000131</v>
      </c>
      <c r="BC522" s="4">
        <f t="shared" si="398"/>
        <v>838.70400000000006</v>
      </c>
      <c r="BE522"/>
      <c r="BG522" s="6"/>
      <c r="BM522">
        <f t="shared" si="399"/>
        <v>1</v>
      </c>
    </row>
    <row r="523" spans="1:65" x14ac:dyDescent="0.25">
      <c r="A523">
        <v>1992</v>
      </c>
      <c r="B523" s="1">
        <v>44071</v>
      </c>
      <c r="C523" s="2">
        <v>3494.69</v>
      </c>
      <c r="D523" s="2">
        <v>3509.23</v>
      </c>
      <c r="E523" s="2">
        <v>3484.32</v>
      </c>
      <c r="F523" s="2">
        <v>3508.01</v>
      </c>
      <c r="G523" s="2">
        <v>3855880000</v>
      </c>
      <c r="H523" s="2">
        <f t="shared" si="400"/>
        <v>45.996913229766406</v>
      </c>
      <c r="I523" s="2">
        <f t="shared" si="401"/>
        <v>3378.6479999999997</v>
      </c>
      <c r="J523" s="2">
        <f t="shared" si="402"/>
        <v>47.06662398580395</v>
      </c>
      <c r="K523" s="2">
        <f t="shared" si="403"/>
        <v>10.139999999999873</v>
      </c>
      <c r="L523" s="18">
        <v>0.12809999999999999</v>
      </c>
      <c r="M523" s="19">
        <v>19.036463992313411</v>
      </c>
      <c r="N523" s="4">
        <f t="shared" si="376"/>
        <v>24.909999999999854</v>
      </c>
      <c r="O523" s="4">
        <f t="shared" si="404"/>
        <v>27.498000000000093</v>
      </c>
      <c r="P523" s="4">
        <f t="shared" si="377"/>
        <v>9.155864661654137</v>
      </c>
      <c r="Q523" s="4">
        <f t="shared" si="405"/>
        <v>7.2830840000000041</v>
      </c>
      <c r="R523" s="18">
        <f t="shared" si="378"/>
        <v>3493.4289548872184</v>
      </c>
      <c r="S523" s="2">
        <f t="shared" si="379"/>
        <v>14.581045112781794</v>
      </c>
      <c r="T523" s="22">
        <f t="shared" si="380"/>
        <v>1</v>
      </c>
      <c r="U523" s="29">
        <f t="shared" si="381"/>
        <v>3497.4542043427232</v>
      </c>
      <c r="V523" s="30">
        <f t="shared" si="382"/>
        <v>10.555795657277031</v>
      </c>
      <c r="W523" s="31">
        <f t="shared" si="406"/>
        <v>1</v>
      </c>
      <c r="X523" s="35">
        <f t="shared" si="383"/>
        <v>3505.2207999999955</v>
      </c>
      <c r="Y523" s="30">
        <f t="shared" si="384"/>
        <v>2.7892000000047119</v>
      </c>
      <c r="Z523" s="31">
        <f t="shared" si="407"/>
        <v>1</v>
      </c>
      <c r="AA523" s="29">
        <f t="shared" si="385"/>
        <v>3498.5415277347415</v>
      </c>
      <c r="AB523" s="30">
        <f t="shared" si="386"/>
        <v>9.468472265258697</v>
      </c>
      <c r="AC523" s="31">
        <f t="shared" si="408"/>
        <v>1</v>
      </c>
      <c r="AD523" s="32">
        <f t="shared" si="387"/>
        <v>1</v>
      </c>
      <c r="AE523" s="33">
        <f t="shared" si="388"/>
        <v>1</v>
      </c>
      <c r="AF523" s="33">
        <f t="shared" si="389"/>
        <v>1</v>
      </c>
      <c r="AG523" s="33">
        <f t="shared" si="390"/>
        <v>0</v>
      </c>
      <c r="AH523" s="38">
        <f t="shared" si="391"/>
        <v>1</v>
      </c>
      <c r="AI523" s="33">
        <f t="shared" si="392"/>
        <v>1</v>
      </c>
      <c r="AJ523" s="39">
        <f t="shared" si="393"/>
        <v>1</v>
      </c>
      <c r="AK523" s="43">
        <f t="shared" si="394"/>
        <v>1</v>
      </c>
      <c r="AL523" s="4">
        <f t="shared" si="409"/>
        <v>14.539999999999964</v>
      </c>
      <c r="AM523" s="4">
        <f t="shared" si="410"/>
        <v>10.688472265258497</v>
      </c>
      <c r="AN523" s="4">
        <f t="shared" si="411"/>
        <v>10.688472265258497</v>
      </c>
      <c r="AO523" s="4">
        <f t="shared" si="412"/>
        <v>-10.369999999999891</v>
      </c>
      <c r="AP523" s="4">
        <f t="shared" si="413"/>
        <v>14.221527734741358</v>
      </c>
      <c r="AQ523" s="4">
        <f t="shared" si="414"/>
        <v>10.369999999999891</v>
      </c>
      <c r="AR523" s="4">
        <f t="shared" si="395"/>
        <v>13.320000000000164</v>
      </c>
      <c r="AS523">
        <f t="shared" si="415"/>
        <v>10.688472265258497</v>
      </c>
      <c r="AT523" s="6">
        <f t="shared" si="416"/>
        <v>0</v>
      </c>
      <c r="AU523" s="4">
        <f t="shared" si="417"/>
        <v>15.082437113861431</v>
      </c>
      <c r="AV523" s="4">
        <f t="shared" si="418"/>
        <v>6.0164639923132475</v>
      </c>
      <c r="AW523">
        <f t="shared" si="419"/>
        <v>0</v>
      </c>
      <c r="AX523">
        <f t="shared" si="420"/>
        <v>0</v>
      </c>
      <c r="AY523">
        <f t="shared" si="421"/>
        <v>0</v>
      </c>
      <c r="AZ523" s="4">
        <f t="shared" si="396"/>
        <v>6.94</v>
      </c>
      <c r="BA523" s="4">
        <f t="shared" si="422"/>
        <v>1774.1300000000024</v>
      </c>
      <c r="BB523" s="4">
        <f t="shared" si="397"/>
        <v>1692.3800000000131</v>
      </c>
      <c r="BC523" s="4">
        <f t="shared" si="398"/>
        <v>832.68800000000022</v>
      </c>
      <c r="BE523"/>
      <c r="BG523" s="6"/>
      <c r="BM523">
        <f t="shared" si="399"/>
        <v>1</v>
      </c>
    </row>
    <row r="524" spans="1:65" x14ac:dyDescent="0.25">
      <c r="A524">
        <v>1991</v>
      </c>
      <c r="B524" s="1">
        <v>44070</v>
      </c>
      <c r="C524" s="2">
        <v>3485.14</v>
      </c>
      <c r="D524" s="2">
        <v>3501.38</v>
      </c>
      <c r="E524" s="2">
        <v>3468.35</v>
      </c>
      <c r="F524" s="2">
        <v>3484.55</v>
      </c>
      <c r="G524" s="2">
        <v>3929560000</v>
      </c>
      <c r="H524" s="2">
        <f t="shared" si="400"/>
        <v>39.828633042071552</v>
      </c>
      <c r="I524" s="2">
        <f t="shared" si="401"/>
        <v>3367.4360000000006</v>
      </c>
      <c r="J524" s="2">
        <f t="shared" si="402"/>
        <v>41.461215976658963</v>
      </c>
      <c r="K524" s="2">
        <f t="shared" si="403"/>
        <v>6.4099999999998545</v>
      </c>
      <c r="L524" s="18">
        <v>0.15105000000000002</v>
      </c>
      <c r="M524" s="19">
        <v>22.409486416626027</v>
      </c>
      <c r="N524" s="4">
        <f t="shared" si="376"/>
        <v>33.0300000000002</v>
      </c>
      <c r="O524" s="4">
        <f t="shared" si="404"/>
        <v>26.694000000000141</v>
      </c>
      <c r="P524" s="4">
        <f t="shared" si="377"/>
        <v>8.8789548872180468</v>
      </c>
      <c r="Q524" s="4">
        <f t="shared" si="405"/>
        <v>7.0877034428794987</v>
      </c>
      <c r="R524" s="18">
        <f t="shared" si="378"/>
        <v>3487.7019548872181</v>
      </c>
      <c r="S524" s="2">
        <f t="shared" si="379"/>
        <v>3.1519548872179257</v>
      </c>
      <c r="T524" s="22">
        <f t="shared" si="380"/>
        <v>1</v>
      </c>
      <c r="U524" s="29">
        <f t="shared" si="381"/>
        <v>3487.7920329024769</v>
      </c>
      <c r="V524" s="30">
        <f t="shared" si="382"/>
        <v>3.2420329024766943</v>
      </c>
      <c r="W524" s="31">
        <f t="shared" si="406"/>
        <v>1</v>
      </c>
      <c r="X524" s="35">
        <f t="shared" si="383"/>
        <v>3488.501599999996</v>
      </c>
      <c r="Y524" s="30">
        <f t="shared" si="384"/>
        <v>3.9515999999957785</v>
      </c>
      <c r="Z524" s="31">
        <f t="shared" si="407"/>
        <v>1</v>
      </c>
      <c r="AA524" s="29">
        <f t="shared" si="385"/>
        <v>3487.8913722961292</v>
      </c>
      <c r="AB524" s="30">
        <f t="shared" si="386"/>
        <v>3.3413722961290659</v>
      </c>
      <c r="AC524" s="31">
        <f t="shared" si="408"/>
        <v>1</v>
      </c>
      <c r="AD524" s="32">
        <f t="shared" si="387"/>
        <v>1</v>
      </c>
      <c r="AE524" s="33">
        <f t="shared" si="388"/>
        <v>0</v>
      </c>
      <c r="AF524" s="33">
        <f t="shared" si="389"/>
        <v>1</v>
      </c>
      <c r="AG524" s="33">
        <f t="shared" si="390"/>
        <v>0</v>
      </c>
      <c r="AH524" s="38">
        <f t="shared" si="391"/>
        <v>1</v>
      </c>
      <c r="AI524" s="33">
        <f t="shared" si="392"/>
        <v>1</v>
      </c>
      <c r="AJ524" s="39">
        <f t="shared" si="393"/>
        <v>1</v>
      </c>
      <c r="AK524" s="43">
        <f t="shared" si="394"/>
        <v>1</v>
      </c>
      <c r="AL524" s="4">
        <f t="shared" si="409"/>
        <v>16.240000000000236</v>
      </c>
      <c r="AM524" s="4">
        <f t="shared" si="410"/>
        <v>13.488627703870861</v>
      </c>
      <c r="AN524" s="4">
        <f t="shared" si="411"/>
        <v>13.488627703870861</v>
      </c>
      <c r="AO524" s="4">
        <f t="shared" si="412"/>
        <v>-16.789999999999964</v>
      </c>
      <c r="AP524" s="4">
        <f t="shared" si="413"/>
        <v>19.541372296129339</v>
      </c>
      <c r="AQ524" s="4">
        <f t="shared" si="414"/>
        <v>16.789999999999964</v>
      </c>
      <c r="AR524" s="4">
        <f t="shared" si="395"/>
        <v>0.58999999999969077</v>
      </c>
      <c r="AS524">
        <f t="shared" si="415"/>
        <v>16.789999999999964</v>
      </c>
      <c r="AT524" s="6">
        <f t="shared" si="416"/>
        <v>0</v>
      </c>
      <c r="AU524" s="4">
        <f t="shared" si="417"/>
        <v>8.4843639094787591</v>
      </c>
      <c r="AV524" s="4">
        <f t="shared" si="418"/>
        <v>22.119486416626337</v>
      </c>
      <c r="AW524">
        <f t="shared" si="419"/>
        <v>0</v>
      </c>
      <c r="AX524">
        <f t="shared" si="420"/>
        <v>0</v>
      </c>
      <c r="AY524">
        <f t="shared" si="421"/>
        <v>0</v>
      </c>
      <c r="AZ524" s="4">
        <f t="shared" si="396"/>
        <v>6.94</v>
      </c>
      <c r="BA524" s="4">
        <f t="shared" si="422"/>
        <v>1767.1900000000023</v>
      </c>
      <c r="BB524" s="4">
        <f t="shared" si="397"/>
        <v>1685.440000000013</v>
      </c>
      <c r="BC524" s="4">
        <f t="shared" si="398"/>
        <v>828.86800000000005</v>
      </c>
      <c r="BE524"/>
      <c r="BG524" s="6"/>
      <c r="BM524">
        <f t="shared" si="399"/>
        <v>1</v>
      </c>
    </row>
    <row r="525" spans="1:65" x14ac:dyDescent="0.25">
      <c r="A525">
        <v>1990</v>
      </c>
      <c r="B525" s="1">
        <v>44069</v>
      </c>
      <c r="C525" s="2">
        <v>3449.97</v>
      </c>
      <c r="D525" s="2">
        <v>3481.07</v>
      </c>
      <c r="E525" s="2">
        <v>3444.15</v>
      </c>
      <c r="F525" s="2">
        <v>3478.73</v>
      </c>
      <c r="G525" s="2">
        <v>3754360000</v>
      </c>
      <c r="H525" s="2">
        <f t="shared" si="400"/>
        <v>29.726655378632785</v>
      </c>
      <c r="I525" s="2">
        <f t="shared" si="401"/>
        <v>3354.7670000000007</v>
      </c>
      <c r="J525" s="2">
        <f t="shared" si="402"/>
        <v>32.992380535830641</v>
      </c>
      <c r="K525" s="2">
        <f t="shared" si="403"/>
        <v>6.3499999999999091</v>
      </c>
      <c r="L525" s="18">
        <v>0.14965000000000001</v>
      </c>
      <c r="M525" s="19">
        <v>21.977707747372804</v>
      </c>
      <c r="N525" s="4">
        <f t="shared" si="376"/>
        <v>37.450000000000273</v>
      </c>
      <c r="O525" s="4">
        <f t="shared" si="404"/>
        <v>25.780000000000108</v>
      </c>
      <c r="P525" s="4">
        <f t="shared" si="377"/>
        <v>8.9719548872180468</v>
      </c>
      <c r="Q525" s="4">
        <f t="shared" si="405"/>
        <v>6.8000843653250778</v>
      </c>
      <c r="R525" s="18">
        <f t="shared" si="378"/>
        <v>3452.2438872180451</v>
      </c>
      <c r="S525" s="2">
        <f t="shared" si="379"/>
        <v>26.486112781954944</v>
      </c>
      <c r="T525" s="22">
        <f t="shared" si="380"/>
        <v>0</v>
      </c>
      <c r="U525" s="29">
        <f t="shared" si="381"/>
        <v>3452.3858477554177</v>
      </c>
      <c r="V525" s="30">
        <f t="shared" si="382"/>
        <v>26.344152244582347</v>
      </c>
      <c r="W525" s="31">
        <f t="shared" si="406"/>
        <v>0</v>
      </c>
      <c r="X525" s="35">
        <f t="shared" si="383"/>
        <v>3455.0731999999989</v>
      </c>
      <c r="Y525" s="30">
        <f t="shared" si="384"/>
        <v>23.656800000001112</v>
      </c>
      <c r="Z525" s="31">
        <f t="shared" si="407"/>
        <v>0</v>
      </c>
      <c r="AA525" s="29">
        <f t="shared" si="385"/>
        <v>3452.762077069659</v>
      </c>
      <c r="AB525" s="30">
        <f t="shared" si="386"/>
        <v>25.967922930341047</v>
      </c>
      <c r="AC525" s="31">
        <f t="shared" si="408"/>
        <v>0</v>
      </c>
      <c r="AD525" s="32">
        <f t="shared" si="387"/>
        <v>-1</v>
      </c>
      <c r="AE525" s="33">
        <f t="shared" si="388"/>
        <v>-1</v>
      </c>
      <c r="AF525" s="33">
        <f t="shared" si="389"/>
        <v>-1</v>
      </c>
      <c r="AG525" s="33">
        <f t="shared" si="390"/>
        <v>-1</v>
      </c>
      <c r="AH525" s="38">
        <f t="shared" si="391"/>
        <v>-1</v>
      </c>
      <c r="AI525" s="33">
        <f t="shared" si="392"/>
        <v>-1</v>
      </c>
      <c r="AJ525" s="39">
        <f t="shared" si="393"/>
        <v>-1</v>
      </c>
      <c r="AK525" s="43">
        <f t="shared" si="394"/>
        <v>-1</v>
      </c>
      <c r="AL525" s="4">
        <f t="shared" si="409"/>
        <v>31.100000000000364</v>
      </c>
      <c r="AM525" s="4">
        <f t="shared" si="410"/>
        <v>28.307922930341192</v>
      </c>
      <c r="AN525" s="4">
        <f t="shared" si="411"/>
        <v>28.307922930341192</v>
      </c>
      <c r="AO525" s="4">
        <f t="shared" si="412"/>
        <v>-5.819999999999709</v>
      </c>
      <c r="AP525" s="4">
        <f t="shared" si="413"/>
        <v>8.6120770696588806</v>
      </c>
      <c r="AQ525" s="4">
        <f t="shared" si="414"/>
        <v>5.819999999999709</v>
      </c>
      <c r="AR525" s="4">
        <f t="shared" si="395"/>
        <v>28.760000000000218</v>
      </c>
      <c r="AS525">
        <f t="shared" si="415"/>
        <v>28.307922930341192</v>
      </c>
      <c r="AT525" s="6">
        <f t="shared" si="416"/>
        <v>1</v>
      </c>
      <c r="AU525" s="4">
        <f t="shared" si="417"/>
        <v>-4.8995309857744651</v>
      </c>
      <c r="AV525" s="4">
        <f t="shared" si="418"/>
        <v>-6.4822922526274143</v>
      </c>
      <c r="AW525">
        <f t="shared" si="419"/>
        <v>1</v>
      </c>
      <c r="AX525">
        <f t="shared" si="420"/>
        <v>0</v>
      </c>
      <c r="AY525">
        <f t="shared" si="421"/>
        <v>0</v>
      </c>
      <c r="AZ525" s="4">
        <f t="shared" si="396"/>
        <v>-3.9100000000000006</v>
      </c>
      <c r="BA525" s="4">
        <f t="shared" si="422"/>
        <v>1760.2500000000023</v>
      </c>
      <c r="BB525" s="4">
        <f t="shared" si="397"/>
        <v>1678.500000000013</v>
      </c>
      <c r="BC525" s="4">
        <f t="shared" si="398"/>
        <v>814.79999999999984</v>
      </c>
      <c r="BE525"/>
      <c r="BG525" s="6"/>
      <c r="BM525">
        <f t="shared" si="399"/>
        <v>1</v>
      </c>
    </row>
    <row r="526" spans="1:65" x14ac:dyDescent="0.25">
      <c r="A526">
        <v>1989</v>
      </c>
      <c r="B526" s="1">
        <v>44068</v>
      </c>
      <c r="C526" s="2">
        <v>3435.95</v>
      </c>
      <c r="D526" s="2">
        <v>3444.21</v>
      </c>
      <c r="E526" s="2">
        <v>3425.84</v>
      </c>
      <c r="F526" s="2">
        <v>3443.62</v>
      </c>
      <c r="G526" s="2">
        <v>3619300000</v>
      </c>
      <c r="H526" s="2">
        <f t="shared" si="400"/>
        <v>25.053711390619242</v>
      </c>
      <c r="I526" s="2">
        <f t="shared" si="401"/>
        <v>3343.6295000000005</v>
      </c>
      <c r="J526" s="2">
        <f t="shared" si="402"/>
        <v>24.982400141741934</v>
      </c>
      <c r="K526" s="2">
        <f t="shared" si="403"/>
        <v>4.669999999999618</v>
      </c>
      <c r="L526" s="18">
        <v>0.1391</v>
      </c>
      <c r="M526" s="19">
        <v>20.355123430058025</v>
      </c>
      <c r="N526" s="4">
        <f t="shared" si="376"/>
        <v>18.369999999999891</v>
      </c>
      <c r="O526" s="4">
        <f t="shared" si="404"/>
        <v>27.455000000000062</v>
      </c>
      <c r="P526" s="4">
        <f t="shared" si="377"/>
        <v>8.6238872180451125</v>
      </c>
      <c r="Q526" s="4">
        <f t="shared" si="405"/>
        <v>6.1944814241486075</v>
      </c>
      <c r="R526" s="18">
        <f t="shared" si="378"/>
        <v>3440.3503533834587</v>
      </c>
      <c r="S526" s="2">
        <f t="shared" si="379"/>
        <v>3.2696466165411948</v>
      </c>
      <c r="T526" s="22">
        <f t="shared" si="380"/>
        <v>1</v>
      </c>
      <c r="U526" s="29">
        <f t="shared" si="381"/>
        <v>3438.2443532159623</v>
      </c>
      <c r="V526" s="30">
        <f t="shared" si="382"/>
        <v>5.375646784037599</v>
      </c>
      <c r="W526" s="31">
        <f t="shared" si="406"/>
        <v>1</v>
      </c>
      <c r="X526" s="35">
        <f t="shared" si="383"/>
        <v>3445.3116000000009</v>
      </c>
      <c r="Y526" s="30">
        <f t="shared" si="384"/>
        <v>1.6916000000010172</v>
      </c>
      <c r="Z526" s="31">
        <f t="shared" si="407"/>
        <v>1</v>
      </c>
      <c r="AA526" s="29">
        <f t="shared" si="385"/>
        <v>3439.2337677657274</v>
      </c>
      <c r="AB526" s="30">
        <f t="shared" si="386"/>
        <v>4.3862322342724838</v>
      </c>
      <c r="AC526" s="31">
        <f t="shared" si="408"/>
        <v>1</v>
      </c>
      <c r="AD526" s="32">
        <f t="shared" si="387"/>
        <v>1</v>
      </c>
      <c r="AE526" s="33">
        <f t="shared" si="388"/>
        <v>1</v>
      </c>
      <c r="AF526" s="33">
        <f t="shared" si="389"/>
        <v>1</v>
      </c>
      <c r="AG526" s="33">
        <f t="shared" si="390"/>
        <v>0</v>
      </c>
      <c r="AH526" s="38">
        <f t="shared" si="391"/>
        <v>1</v>
      </c>
      <c r="AI526" s="33">
        <f t="shared" si="392"/>
        <v>1</v>
      </c>
      <c r="AJ526" s="39">
        <f t="shared" si="393"/>
        <v>1</v>
      </c>
      <c r="AK526" s="43">
        <f t="shared" si="394"/>
        <v>1</v>
      </c>
      <c r="AL526" s="4">
        <f t="shared" si="409"/>
        <v>8.2600000000002183</v>
      </c>
      <c r="AM526" s="4">
        <f t="shared" si="410"/>
        <v>4.9762322342726293</v>
      </c>
      <c r="AN526" s="4">
        <f t="shared" si="411"/>
        <v>4.9762322342726293</v>
      </c>
      <c r="AO526" s="4">
        <f t="shared" si="412"/>
        <v>-10.109999999999673</v>
      </c>
      <c r="AP526" s="4">
        <f t="shared" si="413"/>
        <v>13.393767765727262</v>
      </c>
      <c r="AQ526" s="4">
        <f t="shared" si="414"/>
        <v>10.109999999999673</v>
      </c>
      <c r="AR526" s="4">
        <f t="shared" si="395"/>
        <v>7.6700000000000728</v>
      </c>
      <c r="AS526">
        <f t="shared" si="415"/>
        <v>10.109999999999673</v>
      </c>
      <c r="AT526" s="6">
        <f t="shared" si="416"/>
        <v>0</v>
      </c>
      <c r="AU526" s="4">
        <f t="shared" si="417"/>
        <v>14.415174352277536</v>
      </c>
      <c r="AV526" s="4">
        <f t="shared" si="418"/>
        <v>12.985123430057953</v>
      </c>
      <c r="AW526">
        <f t="shared" si="419"/>
        <v>0</v>
      </c>
      <c r="AX526">
        <f t="shared" si="420"/>
        <v>0</v>
      </c>
      <c r="AY526">
        <f t="shared" si="421"/>
        <v>0</v>
      </c>
      <c r="AZ526" s="4">
        <f t="shared" si="396"/>
        <v>6.94</v>
      </c>
      <c r="BA526" s="4">
        <f t="shared" si="422"/>
        <v>1764.1600000000024</v>
      </c>
      <c r="BB526" s="4">
        <f t="shared" si="397"/>
        <v>1682.410000000013</v>
      </c>
      <c r="BC526" s="4">
        <f t="shared" si="398"/>
        <v>809.19200000000001</v>
      </c>
      <c r="BE526"/>
      <c r="BG526" s="6"/>
      <c r="BM526">
        <f t="shared" si="399"/>
        <v>1</v>
      </c>
    </row>
    <row r="527" spans="1:65" x14ac:dyDescent="0.25">
      <c r="A527">
        <v>1988</v>
      </c>
      <c r="B527" s="1">
        <v>44067</v>
      </c>
      <c r="C527" s="2">
        <v>3418.09</v>
      </c>
      <c r="D527" s="2">
        <v>3432.09</v>
      </c>
      <c r="E527" s="2">
        <v>3413.13</v>
      </c>
      <c r="F527" s="2">
        <v>3431.28</v>
      </c>
      <c r="G527" s="2">
        <v>3728690000</v>
      </c>
      <c r="H527" s="2">
        <f t="shared" si="400"/>
        <v>18.082678021920501</v>
      </c>
      <c r="I527" s="2">
        <f t="shared" si="401"/>
        <v>3333.5455000000002</v>
      </c>
      <c r="J527" s="2">
        <f t="shared" si="402"/>
        <v>22.979213055097865</v>
      </c>
      <c r="K527" s="2">
        <f t="shared" si="403"/>
        <v>20.930000000000291</v>
      </c>
      <c r="L527" s="18">
        <v>0.1472</v>
      </c>
      <c r="M527" s="19">
        <v>21.326238567197574</v>
      </c>
      <c r="N527" s="4">
        <f t="shared" si="376"/>
        <v>34.930000000000291</v>
      </c>
      <c r="O527" s="4">
        <f t="shared" si="404"/>
        <v>31.075000000000092</v>
      </c>
      <c r="P527" s="4">
        <f t="shared" si="377"/>
        <v>9.0703533834586469</v>
      </c>
      <c r="Q527" s="4">
        <f t="shared" si="405"/>
        <v>5.882956964006258</v>
      </c>
      <c r="R527" s="18">
        <f t="shared" si="378"/>
        <v>3406.2334736842104</v>
      </c>
      <c r="S527" s="2">
        <f t="shared" si="379"/>
        <v>25.046526315789833</v>
      </c>
      <c r="T527" s="22">
        <f t="shared" si="380"/>
        <v>0</v>
      </c>
      <c r="U527" s="29">
        <f t="shared" si="381"/>
        <v>3420.2823584800003</v>
      </c>
      <c r="V527" s="30">
        <f t="shared" si="382"/>
        <v>10.997641519999888</v>
      </c>
      <c r="W527" s="31">
        <f t="shared" si="406"/>
        <v>1</v>
      </c>
      <c r="X527" s="35">
        <f t="shared" si="383"/>
        <v>3425.0637333333361</v>
      </c>
      <c r="Y527" s="30">
        <f t="shared" si="384"/>
        <v>6.2162666666640689</v>
      </c>
      <c r="Z527" s="31">
        <f t="shared" si="407"/>
        <v>1</v>
      </c>
      <c r="AA527" s="29">
        <f t="shared" si="385"/>
        <v>3420.9517509594671</v>
      </c>
      <c r="AB527" s="30">
        <f t="shared" si="386"/>
        <v>10.328249040533137</v>
      </c>
      <c r="AC527" s="31">
        <f t="shared" si="408"/>
        <v>1</v>
      </c>
      <c r="AD527" s="32">
        <f t="shared" si="387"/>
        <v>1</v>
      </c>
      <c r="AE527" s="33">
        <f t="shared" si="388"/>
        <v>1</v>
      </c>
      <c r="AF527" s="33">
        <f t="shared" si="389"/>
        <v>1</v>
      </c>
      <c r="AG527" s="33">
        <f t="shared" si="390"/>
        <v>0</v>
      </c>
      <c r="AH527" s="38">
        <f t="shared" si="391"/>
        <v>1</v>
      </c>
      <c r="AI527" s="33">
        <f t="shared" si="392"/>
        <v>1</v>
      </c>
      <c r="AJ527" s="39">
        <f t="shared" si="393"/>
        <v>1</v>
      </c>
      <c r="AK527" s="43">
        <f t="shared" si="394"/>
        <v>1</v>
      </c>
      <c r="AL527" s="4">
        <f t="shared" si="409"/>
        <v>14</v>
      </c>
      <c r="AM527" s="4">
        <f t="shared" si="410"/>
        <v>11.138249040533083</v>
      </c>
      <c r="AN527" s="4">
        <f t="shared" si="411"/>
        <v>11.138249040533083</v>
      </c>
      <c r="AO527" s="4">
        <f t="shared" si="412"/>
        <v>-4.9600000000000364</v>
      </c>
      <c r="AP527" s="4">
        <f t="shared" si="413"/>
        <v>7.8217509594669536</v>
      </c>
      <c r="AQ527" s="4">
        <f t="shared" si="414"/>
        <v>4.9600000000000364</v>
      </c>
      <c r="AR527" s="4">
        <f t="shared" si="395"/>
        <v>13.190000000000055</v>
      </c>
      <c r="AS527">
        <f t="shared" si="415"/>
        <v>11.138249040533083</v>
      </c>
      <c r="AT527" s="6">
        <f t="shared" si="416"/>
        <v>0</v>
      </c>
      <c r="AU527" s="4">
        <f t="shared" si="417"/>
        <v>11.194113883121918</v>
      </c>
      <c r="AV527" s="4">
        <f t="shared" si="418"/>
        <v>8.4362385671975204</v>
      </c>
      <c r="AW527">
        <f t="shared" si="419"/>
        <v>0</v>
      </c>
      <c r="AX527">
        <f t="shared" si="420"/>
        <v>0</v>
      </c>
      <c r="AY527">
        <f t="shared" si="421"/>
        <v>0</v>
      </c>
      <c r="AZ527" s="4">
        <f t="shared" si="396"/>
        <v>6.94</v>
      </c>
      <c r="BA527" s="4">
        <f t="shared" si="422"/>
        <v>1757.2200000000023</v>
      </c>
      <c r="BB527" s="4">
        <f t="shared" si="397"/>
        <v>1675.470000000013</v>
      </c>
      <c r="BC527" s="4">
        <f t="shared" si="398"/>
        <v>802.048</v>
      </c>
      <c r="BE527"/>
      <c r="BG527" s="6"/>
      <c r="BM527">
        <f t="shared" si="399"/>
        <v>1</v>
      </c>
    </row>
    <row r="528" spans="1:65" x14ac:dyDescent="0.25">
      <c r="A528">
        <v>1987</v>
      </c>
      <c r="B528" s="1">
        <v>44064</v>
      </c>
      <c r="C528" s="2">
        <v>3386.01</v>
      </c>
      <c r="D528" s="2">
        <v>3399.96</v>
      </c>
      <c r="E528" s="2">
        <v>3379.31</v>
      </c>
      <c r="F528" s="2">
        <v>3397.16</v>
      </c>
      <c r="G528" s="2">
        <v>3705420000</v>
      </c>
      <c r="H528" s="2">
        <f t="shared" si="400"/>
        <v>13.277995372461644</v>
      </c>
      <c r="I528" s="2">
        <f t="shared" si="401"/>
        <v>3323.6330000000003</v>
      </c>
      <c r="J528" s="2">
        <f t="shared" si="402"/>
        <v>20.000467593218119</v>
      </c>
      <c r="K528" s="2">
        <f t="shared" si="403"/>
        <v>0.5</v>
      </c>
      <c r="L528" s="18">
        <v>0.13450000000000001</v>
      </c>
      <c r="M528" s="19">
        <v>19.419446020569566</v>
      </c>
      <c r="N528" s="4">
        <f t="shared" si="376"/>
        <v>20.650000000000091</v>
      </c>
      <c r="O528" s="4">
        <f t="shared" si="404"/>
        <v>30.367000000000054</v>
      </c>
      <c r="P528" s="4">
        <f t="shared" si="377"/>
        <v>9.0734736842105264</v>
      </c>
      <c r="Q528" s="4">
        <f t="shared" si="405"/>
        <v>5.6214319999999987</v>
      </c>
      <c r="R528" s="18">
        <f t="shared" si="378"/>
        <v>3395.1765187969927</v>
      </c>
      <c r="S528" s="2">
        <f t="shared" si="379"/>
        <v>1.9834812030071589</v>
      </c>
      <c r="T528" s="22">
        <f t="shared" si="380"/>
        <v>1</v>
      </c>
      <c r="U528" s="29">
        <f t="shared" si="381"/>
        <v>3388.1731624647891</v>
      </c>
      <c r="V528" s="30">
        <f t="shared" si="382"/>
        <v>8.986837535210725</v>
      </c>
      <c r="W528" s="31">
        <f t="shared" si="406"/>
        <v>1</v>
      </c>
      <c r="X528" s="35">
        <f t="shared" si="383"/>
        <v>3375.5066666666662</v>
      </c>
      <c r="Y528" s="30">
        <f t="shared" si="384"/>
        <v>21.653333333333649</v>
      </c>
      <c r="Z528" s="31">
        <f t="shared" si="407"/>
        <v>0</v>
      </c>
      <c r="AA528" s="29">
        <f t="shared" si="385"/>
        <v>3386.3998530530521</v>
      </c>
      <c r="AB528" s="30">
        <f t="shared" si="386"/>
        <v>10.760146946947771</v>
      </c>
      <c r="AC528" s="31">
        <f t="shared" si="408"/>
        <v>1</v>
      </c>
      <c r="AD528" s="32">
        <f t="shared" si="387"/>
        <v>1</v>
      </c>
      <c r="AE528" s="33">
        <f t="shared" si="388"/>
        <v>0</v>
      </c>
      <c r="AF528" s="33">
        <f t="shared" si="389"/>
        <v>1</v>
      </c>
      <c r="AG528" s="33">
        <f t="shared" si="390"/>
        <v>0</v>
      </c>
      <c r="AH528" s="38">
        <f t="shared" si="391"/>
        <v>1</v>
      </c>
      <c r="AI528" s="33">
        <f t="shared" si="392"/>
        <v>1</v>
      </c>
      <c r="AJ528" s="39">
        <f t="shared" si="393"/>
        <v>1</v>
      </c>
      <c r="AK528" s="43">
        <f t="shared" si="394"/>
        <v>1</v>
      </c>
      <c r="AL528" s="4">
        <f t="shared" si="409"/>
        <v>13.949999999999818</v>
      </c>
      <c r="AM528" s="4">
        <f t="shared" si="410"/>
        <v>13.560146946947953</v>
      </c>
      <c r="AN528" s="4">
        <f t="shared" si="411"/>
        <v>13.560146946947953</v>
      </c>
      <c r="AO528" s="4">
        <f t="shared" si="412"/>
        <v>-6.7000000000002728</v>
      </c>
      <c r="AP528" s="4">
        <f t="shared" si="413"/>
        <v>7.0898530530521384</v>
      </c>
      <c r="AQ528" s="4">
        <f t="shared" si="414"/>
        <v>6.7000000000002728</v>
      </c>
      <c r="AR528" s="4">
        <f t="shared" si="395"/>
        <v>11.149999999999636</v>
      </c>
      <c r="AS528">
        <f t="shared" si="415"/>
        <v>13.560146946947953</v>
      </c>
      <c r="AT528" s="6">
        <f t="shared" si="416"/>
        <v>0</v>
      </c>
      <c r="AU528" s="4">
        <f t="shared" si="417"/>
        <v>9.4467245459002029</v>
      </c>
      <c r="AV528" s="4">
        <f t="shared" si="418"/>
        <v>8.5694460205699308</v>
      </c>
      <c r="AW528">
        <f t="shared" si="419"/>
        <v>0</v>
      </c>
      <c r="AX528">
        <f t="shared" si="420"/>
        <v>0</v>
      </c>
      <c r="AY528">
        <f t="shared" si="421"/>
        <v>0</v>
      </c>
      <c r="AZ528" s="4">
        <f t="shared" si="396"/>
        <v>6.94</v>
      </c>
      <c r="BA528" s="4">
        <f t="shared" si="422"/>
        <v>1750.2800000000022</v>
      </c>
      <c r="BB528" s="4">
        <f t="shared" si="397"/>
        <v>1668.5300000000129</v>
      </c>
      <c r="BC528" s="4">
        <f t="shared" si="398"/>
        <v>789.21600000000001</v>
      </c>
      <c r="BE528"/>
      <c r="BG528" s="6"/>
      <c r="BM528">
        <f t="shared" si="399"/>
        <v>1</v>
      </c>
    </row>
    <row r="529" spans="1:65" x14ac:dyDescent="0.25">
      <c r="A529">
        <v>1986</v>
      </c>
      <c r="B529" s="1">
        <v>44063</v>
      </c>
      <c r="C529" s="2">
        <v>3360.48</v>
      </c>
      <c r="D529" s="2">
        <v>3390.8</v>
      </c>
      <c r="E529" s="2">
        <v>3354.69</v>
      </c>
      <c r="F529" s="2">
        <v>3385.51</v>
      </c>
      <c r="G529" s="2">
        <v>3642850000</v>
      </c>
      <c r="H529" s="2">
        <f t="shared" si="400"/>
        <v>15.96932437866772</v>
      </c>
      <c r="I529" s="2">
        <f t="shared" si="401"/>
        <v>3315.2614999999996</v>
      </c>
      <c r="J529" s="2">
        <f t="shared" si="402"/>
        <v>21.513748260368921</v>
      </c>
      <c r="K529" s="2">
        <f t="shared" si="403"/>
        <v>-14.369999999999891</v>
      </c>
      <c r="L529" s="18">
        <v>0.13900000000000001</v>
      </c>
      <c r="M529" s="19">
        <v>20.005975211172309</v>
      </c>
      <c r="N529" s="4">
        <f t="shared" si="376"/>
        <v>36.110000000000127</v>
      </c>
      <c r="O529" s="4">
        <f t="shared" si="404"/>
        <v>30.684000000000061</v>
      </c>
      <c r="P529" s="4">
        <f t="shared" si="377"/>
        <v>9.6665187969924808</v>
      </c>
      <c r="Q529" s="4">
        <f t="shared" si="405"/>
        <v>5.5465704225352059</v>
      </c>
      <c r="R529" s="18">
        <f t="shared" si="378"/>
        <v>3384.7343909774436</v>
      </c>
      <c r="S529" s="2">
        <f t="shared" si="379"/>
        <v>0.77560902255663677</v>
      </c>
      <c r="T529" s="22">
        <f t="shared" si="380"/>
        <v>1</v>
      </c>
      <c r="U529" s="29">
        <f t="shared" si="381"/>
        <v>3362.6465882507741</v>
      </c>
      <c r="V529" s="30">
        <f t="shared" si="382"/>
        <v>22.863411749226088</v>
      </c>
      <c r="W529" s="31">
        <f t="shared" si="406"/>
        <v>0</v>
      </c>
      <c r="X529" s="35">
        <f t="shared" si="383"/>
        <v>3363.011599999998</v>
      </c>
      <c r="Y529" s="30">
        <f t="shared" si="384"/>
        <v>22.498400000002221</v>
      </c>
      <c r="Z529" s="31">
        <f t="shared" si="407"/>
        <v>0</v>
      </c>
      <c r="AA529" s="29">
        <f t="shared" si="385"/>
        <v>3362.6976898956655</v>
      </c>
      <c r="AB529" s="30">
        <f t="shared" si="386"/>
        <v>22.812310104334756</v>
      </c>
      <c r="AC529" s="31">
        <f t="shared" si="408"/>
        <v>0</v>
      </c>
      <c r="AD529" s="32">
        <f t="shared" si="387"/>
        <v>-1</v>
      </c>
      <c r="AE529" s="33">
        <f t="shared" si="388"/>
        <v>-1</v>
      </c>
      <c r="AF529" s="33">
        <f t="shared" si="389"/>
        <v>-1</v>
      </c>
      <c r="AG529" s="33">
        <f t="shared" si="390"/>
        <v>-1</v>
      </c>
      <c r="AH529" s="38">
        <f t="shared" si="391"/>
        <v>-1</v>
      </c>
      <c r="AI529" s="33">
        <f t="shared" si="392"/>
        <v>-1</v>
      </c>
      <c r="AJ529" s="39">
        <f t="shared" si="393"/>
        <v>-1</v>
      </c>
      <c r="AK529" s="43">
        <f t="shared" si="394"/>
        <v>-1</v>
      </c>
      <c r="AL529" s="4">
        <f t="shared" si="409"/>
        <v>30.320000000000164</v>
      </c>
      <c r="AM529" s="4">
        <f t="shared" si="410"/>
        <v>28.10231010433472</v>
      </c>
      <c r="AN529" s="4">
        <f t="shared" si="411"/>
        <v>28.10231010433472</v>
      </c>
      <c r="AO529" s="4">
        <f t="shared" si="412"/>
        <v>-5.7899999999999636</v>
      </c>
      <c r="AP529" s="4">
        <f t="shared" si="413"/>
        <v>8.0076898956654077</v>
      </c>
      <c r="AQ529" s="4">
        <f t="shared" si="414"/>
        <v>5.7899999999999636</v>
      </c>
      <c r="AR529" s="4">
        <f t="shared" si="395"/>
        <v>25.0300000000002</v>
      </c>
      <c r="AS529">
        <f t="shared" si="415"/>
        <v>28.10231010433472</v>
      </c>
      <c r="AT529" s="6">
        <f t="shared" si="416"/>
        <v>1</v>
      </c>
      <c r="AU529" s="4">
        <f t="shared" si="417"/>
        <v>-4.1125372572717183</v>
      </c>
      <c r="AV529" s="4">
        <f t="shared" si="418"/>
        <v>-4.724024788827891</v>
      </c>
      <c r="AW529">
        <f t="shared" si="419"/>
        <v>1</v>
      </c>
      <c r="AX529">
        <f t="shared" si="420"/>
        <v>0</v>
      </c>
      <c r="AY529">
        <f t="shared" si="421"/>
        <v>0</v>
      </c>
      <c r="AZ529" s="4">
        <f t="shared" si="396"/>
        <v>-3.9100000000000006</v>
      </c>
      <c r="BA529" s="4">
        <f t="shared" si="422"/>
        <v>1743.3400000000022</v>
      </c>
      <c r="BB529" s="4">
        <f t="shared" si="397"/>
        <v>1661.5900000000129</v>
      </c>
      <c r="BC529" s="4">
        <f t="shared" si="398"/>
        <v>779.00399999999991</v>
      </c>
      <c r="BE529"/>
      <c r="BG529" s="6"/>
      <c r="BM529">
        <f t="shared" si="399"/>
        <v>1</v>
      </c>
    </row>
    <row r="530" spans="1:65" x14ac:dyDescent="0.25">
      <c r="A530">
        <v>1985</v>
      </c>
      <c r="B530" s="1">
        <v>44062</v>
      </c>
      <c r="C530" s="2">
        <v>3392.51</v>
      </c>
      <c r="D530" s="2">
        <v>3399.54</v>
      </c>
      <c r="E530" s="2">
        <v>3369.66</v>
      </c>
      <c r="F530" s="2">
        <v>3374.85</v>
      </c>
      <c r="G530" s="2">
        <v>3884480000</v>
      </c>
      <c r="H530" s="2">
        <f t="shared" si="400"/>
        <v>21.452549602423581</v>
      </c>
      <c r="I530" s="2">
        <f t="shared" si="401"/>
        <v>3310.8195000000001</v>
      </c>
      <c r="J530" s="2">
        <f t="shared" si="402"/>
        <v>23.667255727781601</v>
      </c>
      <c r="K530" s="2">
        <f t="shared" si="403"/>
        <v>2.7300000000000182</v>
      </c>
      <c r="L530" s="18">
        <v>0.14429999999999998</v>
      </c>
      <c r="M530" s="19">
        <v>20.860672040924349</v>
      </c>
      <c r="N530" s="4">
        <f t="shared" si="376"/>
        <v>29.880000000000109</v>
      </c>
      <c r="O530" s="4">
        <f t="shared" si="404"/>
        <v>30.36200000000008</v>
      </c>
      <c r="P530" s="4">
        <f t="shared" si="377"/>
        <v>9.8843909774436067</v>
      </c>
      <c r="Q530" s="4">
        <f t="shared" si="405"/>
        <v>5.5553544891640829</v>
      </c>
      <c r="R530" s="18">
        <f t="shared" si="378"/>
        <v>3399.2486691729328</v>
      </c>
      <c r="S530" s="2">
        <f t="shared" si="379"/>
        <v>24.398669172932841</v>
      </c>
      <c r="T530" s="22">
        <f t="shared" si="380"/>
        <v>0</v>
      </c>
      <c r="U530" s="29">
        <f t="shared" si="381"/>
        <v>3394.658701679567</v>
      </c>
      <c r="V530" s="30">
        <f t="shared" si="382"/>
        <v>19.808701679567093</v>
      </c>
      <c r="W530" s="31">
        <f t="shared" si="406"/>
        <v>1</v>
      </c>
      <c r="X530" s="35">
        <f t="shared" si="383"/>
        <v>3394.2593333333334</v>
      </c>
      <c r="Y530" s="30">
        <f t="shared" si="384"/>
        <v>19.409333333333507</v>
      </c>
      <c r="Z530" s="31">
        <f t="shared" si="407"/>
        <v>1</v>
      </c>
      <c r="AA530" s="29">
        <f t="shared" si="385"/>
        <v>3394.6027901110942</v>
      </c>
      <c r="AB530" s="30">
        <f t="shared" si="386"/>
        <v>19.752790111094328</v>
      </c>
      <c r="AC530" s="31">
        <f t="shared" si="408"/>
        <v>1</v>
      </c>
      <c r="AD530" s="32">
        <f t="shared" si="387"/>
        <v>1</v>
      </c>
      <c r="AE530" s="33">
        <f t="shared" si="388"/>
        <v>1</v>
      </c>
      <c r="AF530" s="33">
        <f t="shared" si="389"/>
        <v>1</v>
      </c>
      <c r="AG530" s="33">
        <f t="shared" si="390"/>
        <v>1</v>
      </c>
      <c r="AH530" s="38">
        <f t="shared" si="391"/>
        <v>1</v>
      </c>
      <c r="AI530" s="33">
        <f t="shared" si="392"/>
        <v>1</v>
      </c>
      <c r="AJ530" s="39">
        <f t="shared" si="393"/>
        <v>1</v>
      </c>
      <c r="AK530" s="43">
        <f t="shared" si="394"/>
        <v>1</v>
      </c>
      <c r="AL530" s="4">
        <f t="shared" si="409"/>
        <v>7.0299999999997453</v>
      </c>
      <c r="AM530" s="4">
        <f t="shared" si="410"/>
        <v>4.937209888905727</v>
      </c>
      <c r="AN530" s="4">
        <f t="shared" si="411"/>
        <v>4.937209888905727</v>
      </c>
      <c r="AO530" s="4">
        <f t="shared" si="412"/>
        <v>-22.850000000000364</v>
      </c>
      <c r="AP530" s="4">
        <f t="shared" si="413"/>
        <v>24.942790111094382</v>
      </c>
      <c r="AQ530" s="4">
        <f t="shared" si="414"/>
        <v>22.850000000000364</v>
      </c>
      <c r="AR530" s="4">
        <f t="shared" si="395"/>
        <v>17.660000000000309</v>
      </c>
      <c r="AS530">
        <f t="shared" si="415"/>
        <v>22.850000000000364</v>
      </c>
      <c r="AT530" s="6">
        <f t="shared" si="416"/>
        <v>0</v>
      </c>
      <c r="AU530" s="4">
        <f t="shared" si="417"/>
        <v>0.5289870835028303</v>
      </c>
      <c r="AV530" s="4">
        <f t="shared" si="418"/>
        <v>3.5006720409240399</v>
      </c>
      <c r="AW530">
        <f t="shared" si="419"/>
        <v>0</v>
      </c>
      <c r="AX530">
        <f t="shared" si="420"/>
        <v>0</v>
      </c>
      <c r="AY530">
        <f t="shared" si="421"/>
        <v>0</v>
      </c>
      <c r="AZ530" s="4">
        <f t="shared" si="396"/>
        <v>6.94</v>
      </c>
      <c r="BA530" s="4">
        <f t="shared" si="422"/>
        <v>1747.2500000000023</v>
      </c>
      <c r="BB530" s="4">
        <f t="shared" si="397"/>
        <v>1665.500000000013</v>
      </c>
      <c r="BC530" s="4">
        <f t="shared" si="398"/>
        <v>791.81600000000003</v>
      </c>
      <c r="BE530"/>
      <c r="BG530" s="6"/>
      <c r="BM530">
        <f t="shared" si="399"/>
        <v>1</v>
      </c>
    </row>
    <row r="531" spans="1:65" x14ac:dyDescent="0.25">
      <c r="A531">
        <v>1984</v>
      </c>
      <c r="B531" s="1">
        <v>44061</v>
      </c>
      <c r="C531" s="2">
        <v>3387.04</v>
      </c>
      <c r="D531" s="2">
        <v>3395.06</v>
      </c>
      <c r="E531" s="2">
        <v>3370.15</v>
      </c>
      <c r="F531" s="2">
        <v>3389.78</v>
      </c>
      <c r="G531" s="2">
        <v>3881310000</v>
      </c>
      <c r="H531" s="2">
        <f t="shared" si="400"/>
        <v>23.676617720161513</v>
      </c>
      <c r="I531" s="2">
        <f t="shared" si="401"/>
        <v>3303.9370000000004</v>
      </c>
      <c r="J531" s="2">
        <f t="shared" si="402"/>
        <v>25.170608193726792</v>
      </c>
      <c r="K531" s="2">
        <f t="shared" si="403"/>
        <v>5.0500000000001819</v>
      </c>
      <c r="L531" s="18">
        <v>0.14094999999999999</v>
      </c>
      <c r="M531" s="19">
        <v>20.329553985654954</v>
      </c>
      <c r="N531" s="4">
        <f t="shared" si="376"/>
        <v>24.909999999999854</v>
      </c>
      <c r="O531" s="4">
        <f t="shared" si="404"/>
        <v>29.800000000000047</v>
      </c>
      <c r="P531" s="4">
        <f t="shared" si="377"/>
        <v>9.46866917293233</v>
      </c>
      <c r="Q531" s="4">
        <f t="shared" si="405"/>
        <v>5.5094914860681081</v>
      </c>
      <c r="R531" s="18">
        <f t="shared" si="378"/>
        <v>3390.9260225563908</v>
      </c>
      <c r="S531" s="2">
        <f t="shared" si="379"/>
        <v>1.1460225563905624</v>
      </c>
      <c r="T531" s="22">
        <f t="shared" si="380"/>
        <v>1</v>
      </c>
      <c r="U531" s="29">
        <f t="shared" si="381"/>
        <v>3389.1837262441313</v>
      </c>
      <c r="V531" s="30">
        <f t="shared" si="382"/>
        <v>0.59627375586887865</v>
      </c>
      <c r="W531" s="31">
        <f t="shared" si="406"/>
        <v>1</v>
      </c>
      <c r="X531" s="35">
        <f t="shared" si="383"/>
        <v>3390.6165333333302</v>
      </c>
      <c r="Y531" s="30">
        <f t="shared" si="384"/>
        <v>0.83653333332995317</v>
      </c>
      <c r="Z531" s="31">
        <f t="shared" si="407"/>
        <v>1</v>
      </c>
      <c r="AA531" s="29">
        <f t="shared" si="385"/>
        <v>3389.3843192366194</v>
      </c>
      <c r="AB531" s="30">
        <f t="shared" si="386"/>
        <v>0.39568076338082392</v>
      </c>
      <c r="AC531" s="31">
        <f t="shared" si="408"/>
        <v>1</v>
      </c>
      <c r="AD531" s="32">
        <f t="shared" si="387"/>
        <v>1</v>
      </c>
      <c r="AE531" s="33">
        <f t="shared" si="388"/>
        <v>1</v>
      </c>
      <c r="AF531" s="33">
        <f t="shared" si="389"/>
        <v>1</v>
      </c>
      <c r="AG531" s="33">
        <f t="shared" si="390"/>
        <v>1</v>
      </c>
      <c r="AH531" s="38">
        <f t="shared" si="391"/>
        <v>1</v>
      </c>
      <c r="AI531" s="33">
        <f t="shared" si="392"/>
        <v>1</v>
      </c>
      <c r="AJ531" s="39">
        <f t="shared" si="393"/>
        <v>1</v>
      </c>
      <c r="AK531" s="43">
        <f t="shared" si="394"/>
        <v>1</v>
      </c>
      <c r="AL531" s="4">
        <f t="shared" si="409"/>
        <v>8.0199999999999818</v>
      </c>
      <c r="AM531" s="4">
        <f t="shared" si="410"/>
        <v>5.6756807633805693</v>
      </c>
      <c r="AN531" s="4">
        <f t="shared" si="411"/>
        <v>5.6756807633805693</v>
      </c>
      <c r="AO531" s="4">
        <f t="shared" si="412"/>
        <v>-16.889999999999873</v>
      </c>
      <c r="AP531" s="4">
        <f t="shared" si="413"/>
        <v>19.234319236619285</v>
      </c>
      <c r="AQ531" s="4">
        <f t="shared" si="414"/>
        <v>16.889999999999873</v>
      </c>
      <c r="AR531" s="4">
        <f t="shared" si="395"/>
        <v>2.7400000000002365</v>
      </c>
      <c r="AS531">
        <f t="shared" si="415"/>
        <v>16.889999999999873</v>
      </c>
      <c r="AT531" s="6">
        <f t="shared" si="416"/>
        <v>0</v>
      </c>
      <c r="AU531" s="4">
        <f t="shared" si="417"/>
        <v>7.1122929178439271</v>
      </c>
      <c r="AV531" s="4">
        <f t="shared" si="418"/>
        <v>17.889553985654718</v>
      </c>
      <c r="AW531">
        <f t="shared" si="419"/>
        <v>0</v>
      </c>
      <c r="AX531">
        <f t="shared" si="420"/>
        <v>0</v>
      </c>
      <c r="AY531">
        <f t="shared" si="421"/>
        <v>0</v>
      </c>
      <c r="AZ531" s="4">
        <f t="shared" si="396"/>
        <v>6.94</v>
      </c>
      <c r="BA531" s="4">
        <f t="shared" si="422"/>
        <v>1740.3100000000022</v>
      </c>
      <c r="BB531" s="4">
        <f t="shared" si="397"/>
        <v>1658.5600000000129</v>
      </c>
      <c r="BC531" s="4">
        <f t="shared" si="398"/>
        <v>789.62800000000004</v>
      </c>
      <c r="BE531"/>
      <c r="BG531" s="6"/>
      <c r="BM531">
        <f t="shared" si="399"/>
        <v>1</v>
      </c>
    </row>
    <row r="532" spans="1:65" x14ac:dyDescent="0.25">
      <c r="A532">
        <v>1983</v>
      </c>
      <c r="B532" s="1">
        <v>44060</v>
      </c>
      <c r="C532" s="2">
        <v>3380.86</v>
      </c>
      <c r="D532" s="2">
        <v>3387.59</v>
      </c>
      <c r="E532" s="2">
        <v>3379.22</v>
      </c>
      <c r="F532" s="2">
        <v>3381.99</v>
      </c>
      <c r="G532" s="2">
        <v>3671290000</v>
      </c>
      <c r="H532" s="2">
        <f t="shared" si="400"/>
        <v>29.320106790771096</v>
      </c>
      <c r="I532" s="2">
        <f t="shared" si="401"/>
        <v>3298.011</v>
      </c>
      <c r="J532" s="2">
        <f t="shared" si="402"/>
        <v>29.887824681808596</v>
      </c>
      <c r="K532" s="2">
        <f t="shared" si="403"/>
        <v>8.0100000000002183</v>
      </c>
      <c r="L532" s="18">
        <v>0.14510000000000001</v>
      </c>
      <c r="M532" s="19">
        <v>20.87155905899461</v>
      </c>
      <c r="N532" s="4">
        <f t="shared" si="376"/>
        <v>14.740000000000236</v>
      </c>
      <c r="O532" s="4">
        <f t="shared" si="404"/>
        <v>29.356000000000087</v>
      </c>
      <c r="P532" s="4">
        <f t="shared" si="377"/>
        <v>8.9360225563909701</v>
      </c>
      <c r="Q532" s="4">
        <f t="shared" si="405"/>
        <v>5.4967339593114177</v>
      </c>
      <c r="R532" s="18">
        <f t="shared" si="378"/>
        <v>3381.2551578947368</v>
      </c>
      <c r="S532" s="2">
        <f t="shared" si="379"/>
        <v>0.73484210526294191</v>
      </c>
      <c r="T532" s="22">
        <f t="shared" si="380"/>
        <v>1</v>
      </c>
      <c r="U532" s="29">
        <f t="shared" si="381"/>
        <v>3383.0972771199999</v>
      </c>
      <c r="V532" s="30">
        <f t="shared" si="382"/>
        <v>1.1072771200001625</v>
      </c>
      <c r="W532" s="31">
        <f t="shared" si="406"/>
        <v>1</v>
      </c>
      <c r="X532" s="35">
        <f t="shared" si="383"/>
        <v>3379.2190666666675</v>
      </c>
      <c r="Y532" s="30">
        <f t="shared" si="384"/>
        <v>2.7709333333323229</v>
      </c>
      <c r="Z532" s="31">
        <f t="shared" si="407"/>
        <v>1</v>
      </c>
      <c r="AA532" s="29">
        <f t="shared" si="385"/>
        <v>3382.5543276565336</v>
      </c>
      <c r="AB532" s="30">
        <f t="shared" si="386"/>
        <v>0.56432765653380557</v>
      </c>
      <c r="AC532" s="31">
        <f t="shared" si="408"/>
        <v>1</v>
      </c>
      <c r="AD532" s="32">
        <f t="shared" si="387"/>
        <v>1</v>
      </c>
      <c r="AE532" s="33">
        <f t="shared" si="388"/>
        <v>1</v>
      </c>
      <c r="AF532" s="33">
        <f t="shared" si="389"/>
        <v>1</v>
      </c>
      <c r="AG532" s="33">
        <f t="shared" si="390"/>
        <v>1</v>
      </c>
      <c r="AH532" s="38">
        <f t="shared" si="391"/>
        <v>1</v>
      </c>
      <c r="AI532" s="33">
        <f t="shared" si="392"/>
        <v>1</v>
      </c>
      <c r="AJ532" s="39">
        <f t="shared" si="393"/>
        <v>1</v>
      </c>
      <c r="AK532" s="43">
        <f t="shared" si="394"/>
        <v>1</v>
      </c>
      <c r="AL532" s="4">
        <f t="shared" si="409"/>
        <v>6.7300000000000182</v>
      </c>
      <c r="AM532" s="4">
        <f t="shared" si="410"/>
        <v>5.0356723434665582</v>
      </c>
      <c r="AN532" s="4">
        <f t="shared" si="411"/>
        <v>5.0356723434665582</v>
      </c>
      <c r="AO532" s="4">
        <f t="shared" si="412"/>
        <v>-1.6400000000003274</v>
      </c>
      <c r="AP532" s="4">
        <f t="shared" si="413"/>
        <v>3.3343276565337874</v>
      </c>
      <c r="AQ532" s="4">
        <f t="shared" si="414"/>
        <v>1.6400000000003274</v>
      </c>
      <c r="AR532" s="4">
        <f t="shared" si="395"/>
        <v>1.1299999999996544</v>
      </c>
      <c r="AS532">
        <f t="shared" si="415"/>
        <v>5.0356723434665582</v>
      </c>
      <c r="AT532" s="6">
        <f t="shared" si="416"/>
        <v>0</v>
      </c>
      <c r="AU532" s="4">
        <f t="shared" si="417"/>
        <v>17.680258179992471</v>
      </c>
      <c r="AV532" s="4">
        <f t="shared" si="418"/>
        <v>20.041559058994956</v>
      </c>
      <c r="AW532">
        <f t="shared" si="419"/>
        <v>0</v>
      </c>
      <c r="AX532">
        <f t="shared" si="420"/>
        <v>0</v>
      </c>
      <c r="AY532">
        <f t="shared" si="421"/>
        <v>0</v>
      </c>
      <c r="AZ532" s="4">
        <f t="shared" si="396"/>
        <v>6.94</v>
      </c>
      <c r="BA532" s="4">
        <f t="shared" si="422"/>
        <v>1733.3700000000022</v>
      </c>
      <c r="BB532" s="4">
        <f t="shared" si="397"/>
        <v>1651.6200000000129</v>
      </c>
      <c r="BC532" s="4">
        <f t="shared" si="398"/>
        <v>787.15600000000006</v>
      </c>
      <c r="BE532"/>
      <c r="BG532" s="6"/>
      <c r="BM532">
        <f t="shared" si="399"/>
        <v>1</v>
      </c>
    </row>
    <row r="533" spans="1:65" x14ac:dyDescent="0.25">
      <c r="A533">
        <v>1982</v>
      </c>
      <c r="B533" s="1">
        <v>44057</v>
      </c>
      <c r="C533" s="2">
        <v>3368.66</v>
      </c>
      <c r="D533" s="2">
        <v>3378.51</v>
      </c>
      <c r="E533" s="2">
        <v>3361.64</v>
      </c>
      <c r="F533" s="2">
        <v>3372.85</v>
      </c>
      <c r="G533" s="2">
        <v>3193400000</v>
      </c>
      <c r="H533" s="2">
        <f t="shared" si="400"/>
        <v>32.098280258536462</v>
      </c>
      <c r="I533" s="2">
        <f t="shared" si="401"/>
        <v>3290.1824999999999</v>
      </c>
      <c r="J533" s="2">
        <f t="shared" si="402"/>
        <v>32.113235257199015</v>
      </c>
      <c r="K533" s="2">
        <f t="shared" si="403"/>
        <v>-4.7699999999999818</v>
      </c>
      <c r="L533" s="18">
        <v>0.13730000000000001</v>
      </c>
      <c r="M533" s="19">
        <v>19.752983063877419</v>
      </c>
      <c r="N533" s="4">
        <f t="shared" si="376"/>
        <v>16.870000000000346</v>
      </c>
      <c r="O533" s="4">
        <f t="shared" si="404"/>
        <v>31.043000000000074</v>
      </c>
      <c r="P533" s="4">
        <f t="shared" si="377"/>
        <v>8.4051578947368348</v>
      </c>
      <c r="Q533" s="4">
        <f t="shared" si="405"/>
        <v>5.7366079999999986</v>
      </c>
      <c r="R533" s="18">
        <f t="shared" si="378"/>
        <v>3381.6401804511274</v>
      </c>
      <c r="S533" s="2">
        <f t="shared" si="379"/>
        <v>8.7901804511275259</v>
      </c>
      <c r="T533" s="22">
        <f t="shared" si="380"/>
        <v>1</v>
      </c>
      <c r="U533" s="29">
        <f t="shared" si="381"/>
        <v>3370.8439002112673</v>
      </c>
      <c r="V533" s="30">
        <f t="shared" si="382"/>
        <v>2.0060997887326266</v>
      </c>
      <c r="W533" s="31">
        <f t="shared" si="406"/>
        <v>1</v>
      </c>
      <c r="X533" s="35">
        <f t="shared" si="383"/>
        <v>3374.137999999999</v>
      </c>
      <c r="Y533" s="30">
        <f t="shared" si="384"/>
        <v>1.2879999999991014</v>
      </c>
      <c r="Z533" s="31">
        <f t="shared" si="407"/>
        <v>1</v>
      </c>
      <c r="AA533" s="29">
        <f t="shared" si="385"/>
        <v>3371.3050741816896</v>
      </c>
      <c r="AB533" s="30">
        <f t="shared" si="386"/>
        <v>1.5449258183102756</v>
      </c>
      <c r="AC533" s="31">
        <f t="shared" si="408"/>
        <v>1</v>
      </c>
      <c r="AD533" s="32">
        <f t="shared" si="387"/>
        <v>1</v>
      </c>
      <c r="AE533" s="33">
        <f t="shared" si="388"/>
        <v>1</v>
      </c>
      <c r="AF533" s="33">
        <f t="shared" si="389"/>
        <v>1</v>
      </c>
      <c r="AG533" s="33">
        <f t="shared" si="390"/>
        <v>0</v>
      </c>
      <c r="AH533" s="38">
        <f t="shared" si="391"/>
        <v>1</v>
      </c>
      <c r="AI533" s="33">
        <f t="shared" si="392"/>
        <v>1</v>
      </c>
      <c r="AJ533" s="39">
        <f t="shared" si="393"/>
        <v>1</v>
      </c>
      <c r="AK533" s="43">
        <f t="shared" si="394"/>
        <v>1</v>
      </c>
      <c r="AL533" s="4">
        <f t="shared" si="409"/>
        <v>9.8500000000003638</v>
      </c>
      <c r="AM533" s="4">
        <f t="shared" si="410"/>
        <v>7.2049258183105849</v>
      </c>
      <c r="AN533" s="4">
        <f t="shared" si="411"/>
        <v>7.2049258183105849</v>
      </c>
      <c r="AO533" s="4">
        <f t="shared" si="412"/>
        <v>-7.0199999999999818</v>
      </c>
      <c r="AP533" s="4">
        <f t="shared" si="413"/>
        <v>9.6650741816897607</v>
      </c>
      <c r="AQ533" s="4">
        <f t="shared" si="414"/>
        <v>7.0199999999999818</v>
      </c>
      <c r="AR533" s="4">
        <f t="shared" si="395"/>
        <v>4.1900000000000546</v>
      </c>
      <c r="AS533">
        <f t="shared" si="415"/>
        <v>7.2049258183105849</v>
      </c>
      <c r="AT533" s="6">
        <f t="shared" si="416"/>
        <v>0</v>
      </c>
      <c r="AU533" s="4">
        <f t="shared" si="417"/>
        <v>16.295353733059578</v>
      </c>
      <c r="AV533" s="4">
        <f t="shared" si="418"/>
        <v>15.862983063877365</v>
      </c>
      <c r="AW533">
        <f t="shared" si="419"/>
        <v>0</v>
      </c>
      <c r="AX533">
        <f t="shared" si="420"/>
        <v>0</v>
      </c>
      <c r="AY533">
        <f t="shared" si="421"/>
        <v>0</v>
      </c>
      <c r="AZ533" s="4">
        <f t="shared" si="396"/>
        <v>6.94</v>
      </c>
      <c r="BA533" s="4">
        <f t="shared" si="422"/>
        <v>1726.4300000000021</v>
      </c>
      <c r="BB533" s="4">
        <f t="shared" si="397"/>
        <v>1644.6800000000128</v>
      </c>
      <c r="BC533" s="4">
        <f t="shared" si="398"/>
        <v>782.27599999999995</v>
      </c>
      <c r="BE533"/>
      <c r="BG533" s="6"/>
      <c r="BM533">
        <f t="shared" si="399"/>
        <v>1</v>
      </c>
    </row>
    <row r="534" spans="1:65" x14ac:dyDescent="0.25">
      <c r="A534">
        <v>1981</v>
      </c>
      <c r="B534" s="1">
        <v>44056</v>
      </c>
      <c r="C534" s="2">
        <v>3372.95</v>
      </c>
      <c r="D534" s="2">
        <v>3387.24</v>
      </c>
      <c r="E534" s="2">
        <v>3363.35</v>
      </c>
      <c r="F534" s="2">
        <v>3373.43</v>
      </c>
      <c r="G534" s="2">
        <v>3648810000</v>
      </c>
      <c r="H534" s="2">
        <f t="shared" si="400"/>
        <v>36.476397376324812</v>
      </c>
      <c r="I534" s="2">
        <f t="shared" si="401"/>
        <v>3282.9600000000005</v>
      </c>
      <c r="J534" s="2">
        <f t="shared" si="402"/>
        <v>42.296753573941494</v>
      </c>
      <c r="K534" s="2">
        <f t="shared" si="403"/>
        <v>-7.4000000000000909</v>
      </c>
      <c r="L534" s="18">
        <v>0.14174999999999999</v>
      </c>
      <c r="M534" s="19">
        <v>20.435025696843621</v>
      </c>
      <c r="N534" s="4">
        <f t="shared" si="376"/>
        <v>23.889999999999873</v>
      </c>
      <c r="O534" s="4">
        <f t="shared" si="404"/>
        <v>34.547000000000025</v>
      </c>
      <c r="P534" s="4">
        <f t="shared" si="377"/>
        <v>8.2101804511278136</v>
      </c>
      <c r="Q534" s="4">
        <f t="shared" si="405"/>
        <v>5.5997441314553962</v>
      </c>
      <c r="R534" s="18">
        <f t="shared" si="378"/>
        <v>3388.2641654135336</v>
      </c>
      <c r="S534" s="2">
        <f t="shared" si="379"/>
        <v>14.83416541353381</v>
      </c>
      <c r="T534" s="22">
        <f t="shared" si="380"/>
        <v>1</v>
      </c>
      <c r="U534" s="29">
        <f t="shared" si="381"/>
        <v>3375.1389833668727</v>
      </c>
      <c r="V534" s="30">
        <f t="shared" si="382"/>
        <v>1.7089833668728716</v>
      </c>
      <c r="W534" s="31">
        <f t="shared" si="406"/>
        <v>1</v>
      </c>
      <c r="X534" s="35">
        <f t="shared" si="383"/>
        <v>3367.9204</v>
      </c>
      <c r="Y534" s="30">
        <f t="shared" si="384"/>
        <v>5.5095999999998639</v>
      </c>
      <c r="Z534" s="31">
        <f t="shared" si="407"/>
        <v>1</v>
      </c>
      <c r="AA534" s="29">
        <f t="shared" si="385"/>
        <v>3374.1283816955106</v>
      </c>
      <c r="AB534" s="30">
        <f t="shared" si="386"/>
        <v>0.69838169551076135</v>
      </c>
      <c r="AC534" s="31">
        <f t="shared" si="408"/>
        <v>1</v>
      </c>
      <c r="AD534" s="32">
        <f t="shared" si="387"/>
        <v>1</v>
      </c>
      <c r="AE534" s="33">
        <f t="shared" si="388"/>
        <v>1</v>
      </c>
      <c r="AF534" s="33">
        <f t="shared" si="389"/>
        <v>1</v>
      </c>
      <c r="AG534" s="33">
        <f t="shared" si="390"/>
        <v>0</v>
      </c>
      <c r="AH534" s="38">
        <f t="shared" si="391"/>
        <v>1</v>
      </c>
      <c r="AI534" s="33">
        <f t="shared" si="392"/>
        <v>1</v>
      </c>
      <c r="AJ534" s="39">
        <f t="shared" si="393"/>
        <v>1</v>
      </c>
      <c r="AK534" s="43">
        <f t="shared" si="394"/>
        <v>1</v>
      </c>
      <c r="AL534" s="4">
        <f t="shared" si="409"/>
        <v>14.289999999999964</v>
      </c>
      <c r="AM534" s="4">
        <f t="shared" si="410"/>
        <v>13.111618304489184</v>
      </c>
      <c r="AN534" s="4">
        <f t="shared" si="411"/>
        <v>13.111618304489184</v>
      </c>
      <c r="AO534" s="4">
        <f t="shared" si="412"/>
        <v>-9.5999999999999091</v>
      </c>
      <c r="AP534" s="4">
        <f t="shared" si="413"/>
        <v>10.778381695510689</v>
      </c>
      <c r="AQ534" s="4">
        <f t="shared" si="414"/>
        <v>9.5999999999999091</v>
      </c>
      <c r="AR534" s="4">
        <f t="shared" si="395"/>
        <v>0.48000000000001819</v>
      </c>
      <c r="AS534">
        <f t="shared" si="415"/>
        <v>13.111618304489184</v>
      </c>
      <c r="AT534" s="6">
        <f t="shared" si="416"/>
        <v>0</v>
      </c>
      <c r="AU534" s="4">
        <f t="shared" si="417"/>
        <v>11.045270128150367</v>
      </c>
      <c r="AV534" s="4">
        <f t="shared" si="418"/>
        <v>20.255025696843603</v>
      </c>
      <c r="AW534">
        <f t="shared" si="419"/>
        <v>0</v>
      </c>
      <c r="AX534">
        <f t="shared" si="420"/>
        <v>0</v>
      </c>
      <c r="AY534">
        <f t="shared" si="421"/>
        <v>0</v>
      </c>
      <c r="AZ534" s="4">
        <f t="shared" si="396"/>
        <v>6.94</v>
      </c>
      <c r="BA534" s="4">
        <f t="shared" si="422"/>
        <v>1719.4900000000021</v>
      </c>
      <c r="BB534" s="4">
        <f t="shared" si="397"/>
        <v>1637.7400000000127</v>
      </c>
      <c r="BC534" s="4">
        <f t="shared" si="398"/>
        <v>783.99199999999996</v>
      </c>
      <c r="BE534"/>
      <c r="BG534" s="6"/>
      <c r="BM534">
        <f t="shared" si="399"/>
        <v>1</v>
      </c>
    </row>
    <row r="535" spans="1:65" x14ac:dyDescent="0.25">
      <c r="A535">
        <v>1980</v>
      </c>
      <c r="B535" s="1">
        <v>44055</v>
      </c>
      <c r="C535" s="2">
        <v>3355.46</v>
      </c>
      <c r="D535" s="2">
        <v>3387.89</v>
      </c>
      <c r="E535" s="2">
        <v>3355.46</v>
      </c>
      <c r="F535" s="2">
        <v>3380.35</v>
      </c>
      <c r="G535" s="2">
        <v>3768560000</v>
      </c>
      <c r="H535" s="2">
        <f t="shared" si="400"/>
        <v>43.888945659597589</v>
      </c>
      <c r="I535" s="2">
        <f t="shared" si="401"/>
        <v>3274.7304999999997</v>
      </c>
      <c r="J535" s="2">
        <f t="shared" si="402"/>
        <v>49.467017919439023</v>
      </c>
      <c r="K535" s="2">
        <f t="shared" si="403"/>
        <v>21.769999999999982</v>
      </c>
      <c r="L535" s="18">
        <v>0.14774999999999999</v>
      </c>
      <c r="M535" s="19">
        <v>21.0059899414257</v>
      </c>
      <c r="N535" s="4">
        <f t="shared" si="376"/>
        <v>54.199999999999818</v>
      </c>
      <c r="O535" s="4">
        <f t="shared" si="404"/>
        <v>37.589000000000034</v>
      </c>
      <c r="P535" s="4">
        <f t="shared" si="377"/>
        <v>7.9141654135338282</v>
      </c>
      <c r="Q535" s="4">
        <f t="shared" si="405"/>
        <v>5.6127778637770875</v>
      </c>
      <c r="R535" s="18">
        <f t="shared" si="378"/>
        <v>3340.8045037593984</v>
      </c>
      <c r="S535" s="2">
        <f t="shared" si="379"/>
        <v>39.545496240601551</v>
      </c>
      <c r="T535" s="22">
        <f t="shared" si="380"/>
        <v>0</v>
      </c>
      <c r="U535" s="29">
        <f t="shared" si="381"/>
        <v>3357.5532178405574</v>
      </c>
      <c r="V535" s="30">
        <f t="shared" si="382"/>
        <v>22.7967821594425</v>
      </c>
      <c r="W535" s="31">
        <f t="shared" si="406"/>
        <v>1</v>
      </c>
      <c r="X535" s="35">
        <f t="shared" si="383"/>
        <v>3360.2421333333332</v>
      </c>
      <c r="Y535" s="30">
        <f t="shared" si="384"/>
        <v>20.107866666666723</v>
      </c>
      <c r="Z535" s="31">
        <f t="shared" si="407"/>
        <v>1</v>
      </c>
      <c r="AA535" s="29">
        <f t="shared" si="385"/>
        <v>3357.9296660095461</v>
      </c>
      <c r="AB535" s="30">
        <f t="shared" si="386"/>
        <v>22.420333990453855</v>
      </c>
      <c r="AC535" s="31">
        <f t="shared" si="408"/>
        <v>1</v>
      </c>
      <c r="AD535" s="32">
        <f t="shared" si="387"/>
        <v>1</v>
      </c>
      <c r="AE535" s="33">
        <f t="shared" si="388"/>
        <v>0</v>
      </c>
      <c r="AF535" s="33">
        <f t="shared" si="389"/>
        <v>0</v>
      </c>
      <c r="AG535" s="33">
        <f t="shared" si="390"/>
        <v>0</v>
      </c>
      <c r="AH535" s="38">
        <f t="shared" si="391"/>
        <v>1</v>
      </c>
      <c r="AI535" s="33">
        <f t="shared" si="392"/>
        <v>1</v>
      </c>
      <c r="AJ535" s="39">
        <f t="shared" si="393"/>
        <v>1</v>
      </c>
      <c r="AK535" s="43">
        <f t="shared" si="394"/>
        <v>1</v>
      </c>
      <c r="AL535" s="4">
        <f t="shared" si="409"/>
        <v>32.429999999999836</v>
      </c>
      <c r="AM535" s="4">
        <f t="shared" si="410"/>
        <v>29.960333990453819</v>
      </c>
      <c r="AN535" s="4">
        <f t="shared" si="411"/>
        <v>29.960333990453819</v>
      </c>
      <c r="AO535" s="4">
        <f t="shared" si="412"/>
        <v>0</v>
      </c>
      <c r="AP535" s="4">
        <f t="shared" si="413"/>
        <v>2.4696660095460174</v>
      </c>
      <c r="AQ535" s="4">
        <f t="shared" si="414"/>
        <v>0</v>
      </c>
      <c r="AR535" s="4">
        <f t="shared" si="395"/>
        <v>24.889999999999873</v>
      </c>
      <c r="AS535">
        <f t="shared" si="415"/>
        <v>29.960333990453819</v>
      </c>
      <c r="AT535" s="6">
        <f t="shared" si="416"/>
        <v>1</v>
      </c>
      <c r="AU535" s="4">
        <f t="shared" si="417"/>
        <v>-0.56614866334113856</v>
      </c>
      <c r="AV535" s="4">
        <f t="shared" si="418"/>
        <v>-3.5840100585741732</v>
      </c>
      <c r="AW535">
        <f t="shared" si="419"/>
        <v>1</v>
      </c>
      <c r="AX535">
        <f t="shared" si="420"/>
        <v>0</v>
      </c>
      <c r="AY535">
        <f t="shared" si="421"/>
        <v>0</v>
      </c>
      <c r="AZ535" s="4">
        <f t="shared" si="396"/>
        <v>-3.9100000000000006</v>
      </c>
      <c r="BA535" s="4">
        <f t="shared" si="422"/>
        <v>1712.550000000002</v>
      </c>
      <c r="BB535" s="4">
        <f t="shared" si="397"/>
        <v>1630.8000000000127</v>
      </c>
      <c r="BC535" s="4">
        <f t="shared" si="398"/>
        <v>776.99600000000009</v>
      </c>
      <c r="BE535"/>
      <c r="BG535" s="6"/>
      <c r="BM535">
        <f t="shared" si="399"/>
        <v>1</v>
      </c>
    </row>
    <row r="536" spans="1:65" x14ac:dyDescent="0.25">
      <c r="A536">
        <v>1979</v>
      </c>
      <c r="B536" s="1">
        <v>44054</v>
      </c>
      <c r="C536" s="2">
        <v>3370.34</v>
      </c>
      <c r="D536" s="2">
        <v>3381.01</v>
      </c>
      <c r="E536" s="2">
        <v>3326.44</v>
      </c>
      <c r="F536" s="2">
        <v>3333.69</v>
      </c>
      <c r="G536" s="2">
        <v>5087650000</v>
      </c>
      <c r="H536" s="2">
        <f t="shared" si="400"/>
        <v>48.96231017607095</v>
      </c>
      <c r="I536" s="2">
        <f t="shared" si="401"/>
        <v>3268.2565000000004</v>
      </c>
      <c r="J536" s="2">
        <f t="shared" si="402"/>
        <v>49.210738034444645</v>
      </c>
      <c r="K536" s="2">
        <f t="shared" si="403"/>
        <v>9.8700000000003456</v>
      </c>
      <c r="L536" s="18">
        <v>0.17835000000000001</v>
      </c>
      <c r="M536" s="19">
        <v>25.560161154011027</v>
      </c>
      <c r="N536" s="4">
        <f t="shared" si="376"/>
        <v>54.570000000000164</v>
      </c>
      <c r="O536" s="4">
        <f t="shared" si="404"/>
        <v>36.799000000000021</v>
      </c>
      <c r="P536" s="4">
        <f t="shared" si="377"/>
        <v>7.1145037593984926</v>
      </c>
      <c r="Q536" s="4">
        <f t="shared" si="405"/>
        <v>5.367225232198142</v>
      </c>
      <c r="R536" s="18">
        <f t="shared" si="378"/>
        <v>3367.7051729323307</v>
      </c>
      <c r="S536" s="2">
        <f t="shared" si="379"/>
        <v>34.015172932330643</v>
      </c>
      <c r="T536" s="22">
        <f t="shared" si="380"/>
        <v>0</v>
      </c>
      <c r="U536" s="29">
        <f t="shared" si="381"/>
        <v>3372.4955751643192</v>
      </c>
      <c r="V536" s="30">
        <f t="shared" si="382"/>
        <v>38.80557516431918</v>
      </c>
      <c r="W536" s="31">
        <f t="shared" si="406"/>
        <v>0</v>
      </c>
      <c r="X536" s="35">
        <f t="shared" si="383"/>
        <v>3374.8622666666633</v>
      </c>
      <c r="Y536" s="30">
        <f t="shared" si="384"/>
        <v>41.17226666666329</v>
      </c>
      <c r="Z536" s="31">
        <f t="shared" si="407"/>
        <v>0</v>
      </c>
      <c r="AA536" s="29">
        <f t="shared" si="385"/>
        <v>3372.8269119746474</v>
      </c>
      <c r="AB536" s="30">
        <f t="shared" si="386"/>
        <v>39.136911974647319</v>
      </c>
      <c r="AC536" s="31">
        <f t="shared" si="408"/>
        <v>0</v>
      </c>
      <c r="AD536" s="32">
        <f t="shared" si="387"/>
        <v>-1</v>
      </c>
      <c r="AE536" s="33">
        <f t="shared" si="388"/>
        <v>-1</v>
      </c>
      <c r="AF536" s="33">
        <f t="shared" si="389"/>
        <v>-1</v>
      </c>
      <c r="AG536" s="33">
        <f t="shared" si="390"/>
        <v>0</v>
      </c>
      <c r="AH536" s="38">
        <f t="shared" si="391"/>
        <v>-1</v>
      </c>
      <c r="AI536" s="33">
        <f t="shared" si="392"/>
        <v>-1</v>
      </c>
      <c r="AJ536" s="39">
        <f t="shared" si="393"/>
        <v>-1</v>
      </c>
      <c r="AK536" s="43">
        <f t="shared" si="394"/>
        <v>-1</v>
      </c>
      <c r="AL536" s="4">
        <f t="shared" si="409"/>
        <v>10.670000000000073</v>
      </c>
      <c r="AM536" s="4">
        <f t="shared" si="410"/>
        <v>8.1830880253528449</v>
      </c>
      <c r="AN536" s="4">
        <f t="shared" si="411"/>
        <v>8.1830880253528449</v>
      </c>
      <c r="AO536" s="4">
        <f t="shared" si="412"/>
        <v>-43.900000000000091</v>
      </c>
      <c r="AP536" s="4">
        <f t="shared" si="413"/>
        <v>46.386911974647319</v>
      </c>
      <c r="AQ536" s="4">
        <f t="shared" si="414"/>
        <v>43.900000000000091</v>
      </c>
      <c r="AR536" s="4">
        <f t="shared" si="395"/>
        <v>36.650000000000091</v>
      </c>
      <c r="AS536">
        <f t="shared" si="415"/>
        <v>43.900000000000091</v>
      </c>
      <c r="AT536" s="6">
        <f t="shared" si="416"/>
        <v>1</v>
      </c>
      <c r="AU536" s="4">
        <f t="shared" si="417"/>
        <v>-18.91711468321931</v>
      </c>
      <c r="AV536" s="4">
        <f t="shared" si="418"/>
        <v>-10.789838845989063</v>
      </c>
      <c r="AW536">
        <f t="shared" si="419"/>
        <v>1</v>
      </c>
      <c r="AX536">
        <f t="shared" si="420"/>
        <v>0</v>
      </c>
      <c r="AY536">
        <f t="shared" si="421"/>
        <v>0</v>
      </c>
      <c r="AZ536" s="4">
        <f t="shared" si="396"/>
        <v>-3.9100000000000006</v>
      </c>
      <c r="BA536" s="4">
        <f t="shared" si="422"/>
        <v>1716.4600000000021</v>
      </c>
      <c r="BB536" s="4">
        <f t="shared" si="397"/>
        <v>1634.7100000000128</v>
      </c>
      <c r="BC536" s="4">
        <f t="shared" si="398"/>
        <v>782.94799999999998</v>
      </c>
      <c r="BE536"/>
      <c r="BG536" s="6"/>
      <c r="BM536">
        <f t="shared" si="399"/>
        <v>1</v>
      </c>
    </row>
    <row r="537" spans="1:65" x14ac:dyDescent="0.25">
      <c r="A537">
        <v>1978</v>
      </c>
      <c r="B537" s="1">
        <v>44053</v>
      </c>
      <c r="C537" s="2">
        <v>3356.04</v>
      </c>
      <c r="D537" s="2">
        <v>3363.29</v>
      </c>
      <c r="E537" s="2">
        <v>3335.44</v>
      </c>
      <c r="F537" s="2">
        <v>3360.47</v>
      </c>
      <c r="G537" s="2">
        <v>4318570000</v>
      </c>
      <c r="H537" s="2">
        <f t="shared" si="400"/>
        <v>46.540022549295045</v>
      </c>
      <c r="I537" s="2">
        <f t="shared" si="401"/>
        <v>3256.7950000000005</v>
      </c>
      <c r="J537" s="2">
        <f t="shared" si="402"/>
        <v>49.466435670004927</v>
      </c>
      <c r="K537" s="2">
        <f t="shared" si="403"/>
        <v>4.7599999999997635</v>
      </c>
      <c r="L537" s="18">
        <v>0.152</v>
      </c>
      <c r="M537" s="19">
        <v>21.724248101548508</v>
      </c>
      <c r="N537" s="4">
        <f t="shared" si="376"/>
        <v>27.849999999999909</v>
      </c>
      <c r="O537" s="4">
        <f t="shared" si="404"/>
        <v>34.09699999999998</v>
      </c>
      <c r="P537" s="4">
        <f t="shared" si="377"/>
        <v>7.2351729323308236</v>
      </c>
      <c r="Q537" s="4">
        <f t="shared" si="405"/>
        <v>5.5271158059467878</v>
      </c>
      <c r="R537" s="18">
        <f t="shared" si="378"/>
        <v>3358.6125187969928</v>
      </c>
      <c r="S537" s="2">
        <f t="shared" si="379"/>
        <v>1.8574812030069552</v>
      </c>
      <c r="T537" s="22">
        <f t="shared" si="380"/>
        <v>1</v>
      </c>
      <c r="U537" s="29">
        <f t="shared" si="381"/>
        <v>3358.06603752</v>
      </c>
      <c r="V537" s="30">
        <f t="shared" si="382"/>
        <v>2.403962479999791</v>
      </c>
      <c r="W537" s="31">
        <f t="shared" si="406"/>
        <v>1</v>
      </c>
      <c r="X537" s="35">
        <f t="shared" si="383"/>
        <v>3360.7901333333321</v>
      </c>
      <c r="Y537" s="30">
        <f t="shared" si="384"/>
        <v>0.32013333333225091</v>
      </c>
      <c r="Z537" s="31">
        <f t="shared" si="407"/>
        <v>1</v>
      </c>
      <c r="AA537" s="29">
        <f t="shared" si="385"/>
        <v>3358.4474109338666</v>
      </c>
      <c r="AB537" s="30">
        <f t="shared" si="386"/>
        <v>2.0225890661331505</v>
      </c>
      <c r="AC537" s="31">
        <f t="shared" si="408"/>
        <v>1</v>
      </c>
      <c r="AD537" s="32">
        <f t="shared" si="387"/>
        <v>1</v>
      </c>
      <c r="AE537" s="33">
        <f t="shared" si="388"/>
        <v>1</v>
      </c>
      <c r="AF537" s="33">
        <f t="shared" si="389"/>
        <v>1</v>
      </c>
      <c r="AG537" s="33">
        <f t="shared" si="390"/>
        <v>0</v>
      </c>
      <c r="AH537" s="38">
        <f t="shared" si="391"/>
        <v>1</v>
      </c>
      <c r="AI537" s="33">
        <f t="shared" si="392"/>
        <v>1</v>
      </c>
      <c r="AJ537" s="39">
        <f t="shared" si="393"/>
        <v>1</v>
      </c>
      <c r="AK537" s="43">
        <f t="shared" si="394"/>
        <v>1</v>
      </c>
      <c r="AL537" s="4">
        <f t="shared" si="409"/>
        <v>7.25</v>
      </c>
      <c r="AM537" s="4">
        <f t="shared" si="410"/>
        <v>4.8425890661333142</v>
      </c>
      <c r="AN537" s="4">
        <f t="shared" si="411"/>
        <v>4.8425890661333142</v>
      </c>
      <c r="AO537" s="4">
        <f t="shared" si="412"/>
        <v>-20.599999999999909</v>
      </c>
      <c r="AP537" s="4">
        <f t="shared" si="413"/>
        <v>23.007410933866595</v>
      </c>
      <c r="AQ537" s="4">
        <f t="shared" si="414"/>
        <v>20.599999999999909</v>
      </c>
      <c r="AR537" s="4">
        <f t="shared" si="395"/>
        <v>4.4299999999998363</v>
      </c>
      <c r="AS537">
        <f t="shared" si="415"/>
        <v>20.599999999999909</v>
      </c>
      <c r="AT537" s="6">
        <f t="shared" si="416"/>
        <v>0</v>
      </c>
      <c r="AU537" s="4">
        <f t="shared" si="417"/>
        <v>2.6423815961801829</v>
      </c>
      <c r="AV537" s="4">
        <f t="shared" si="418"/>
        <v>17.594248101548672</v>
      </c>
      <c r="AW537">
        <f t="shared" si="419"/>
        <v>0</v>
      </c>
      <c r="AX537">
        <f t="shared" si="420"/>
        <v>0</v>
      </c>
      <c r="AY537">
        <f t="shared" si="421"/>
        <v>0</v>
      </c>
      <c r="AZ537" s="4">
        <f t="shared" si="396"/>
        <v>6.94</v>
      </c>
      <c r="BA537" s="4">
        <f t="shared" si="422"/>
        <v>1720.3700000000022</v>
      </c>
      <c r="BB537" s="4">
        <f t="shared" si="397"/>
        <v>1638.6200000000129</v>
      </c>
      <c r="BC537" s="4">
        <f t="shared" si="398"/>
        <v>777.22800000000007</v>
      </c>
      <c r="BE537"/>
      <c r="BG537" s="6"/>
      <c r="BM537">
        <f t="shared" si="399"/>
        <v>1</v>
      </c>
    </row>
    <row r="538" spans="1:65" x14ac:dyDescent="0.25">
      <c r="A538">
        <v>1977</v>
      </c>
      <c r="B538" s="1">
        <v>44050</v>
      </c>
      <c r="C538" s="2">
        <v>3340.05</v>
      </c>
      <c r="D538" s="2">
        <v>3352.54</v>
      </c>
      <c r="E538" s="2">
        <v>3328.72</v>
      </c>
      <c r="F538" s="2">
        <v>3351.28</v>
      </c>
      <c r="G538" s="2">
        <v>4104860000</v>
      </c>
      <c r="H538" s="2">
        <f t="shared" si="400"/>
        <v>44.239845903388471</v>
      </c>
      <c r="I538" s="2">
        <f t="shared" si="401"/>
        <v>3249.2470000000003</v>
      </c>
      <c r="J538" s="2">
        <f t="shared" si="402"/>
        <v>47.92663086481911</v>
      </c>
      <c r="K538" s="2">
        <f t="shared" si="403"/>
        <v>-9.1099999999996726</v>
      </c>
      <c r="L538" s="18">
        <v>0.14149999999999999</v>
      </c>
      <c r="M538" s="19">
        <v>20.210766605373994</v>
      </c>
      <c r="N538" s="4">
        <f t="shared" si="376"/>
        <v>23.820000000000164</v>
      </c>
      <c r="O538" s="4">
        <f t="shared" si="404"/>
        <v>34.029999999999973</v>
      </c>
      <c r="P538" s="4">
        <f t="shared" si="377"/>
        <v>7.3325187969924839</v>
      </c>
      <c r="Q538" s="4">
        <f t="shared" si="405"/>
        <v>5.1949680000000011</v>
      </c>
      <c r="R538" s="18">
        <f t="shared" si="378"/>
        <v>3356.0003233082707</v>
      </c>
      <c r="S538" s="2">
        <f t="shared" si="379"/>
        <v>4.7203233082705083</v>
      </c>
      <c r="T538" s="22">
        <f t="shared" si="380"/>
        <v>1</v>
      </c>
      <c r="U538" s="29">
        <f t="shared" si="381"/>
        <v>3342.0085557589041</v>
      </c>
      <c r="V538" s="30">
        <f t="shared" si="382"/>
        <v>9.2714442410961055</v>
      </c>
      <c r="W538" s="31">
        <f t="shared" si="406"/>
        <v>1</v>
      </c>
      <c r="X538" s="35">
        <f t="shared" si="383"/>
        <v>3341.3785333333362</v>
      </c>
      <c r="Y538" s="30">
        <f t="shared" si="384"/>
        <v>9.9014666666639641</v>
      </c>
      <c r="Z538" s="31">
        <f t="shared" si="407"/>
        <v>1</v>
      </c>
      <c r="AA538" s="29">
        <f t="shared" si="385"/>
        <v>3341.9203526193246</v>
      </c>
      <c r="AB538" s="30">
        <f t="shared" si="386"/>
        <v>9.3596473806755967</v>
      </c>
      <c r="AC538" s="31">
        <f t="shared" si="408"/>
        <v>1</v>
      </c>
      <c r="AD538" s="32">
        <f t="shared" si="387"/>
        <v>1</v>
      </c>
      <c r="AE538" s="33">
        <f t="shared" si="388"/>
        <v>0</v>
      </c>
      <c r="AF538" s="33">
        <f t="shared" si="389"/>
        <v>1</v>
      </c>
      <c r="AG538" s="33">
        <f t="shared" si="390"/>
        <v>0</v>
      </c>
      <c r="AH538" s="38">
        <f t="shared" si="391"/>
        <v>1</v>
      </c>
      <c r="AI538" s="33">
        <f t="shared" si="392"/>
        <v>1</v>
      </c>
      <c r="AJ538" s="39">
        <f t="shared" si="393"/>
        <v>1</v>
      </c>
      <c r="AK538" s="43">
        <f t="shared" si="394"/>
        <v>1</v>
      </c>
      <c r="AL538" s="4">
        <f t="shared" si="409"/>
        <v>12.489999999999782</v>
      </c>
      <c r="AM538" s="4">
        <f t="shared" si="410"/>
        <v>10.61964738067536</v>
      </c>
      <c r="AN538" s="4">
        <f t="shared" si="411"/>
        <v>10.61964738067536</v>
      </c>
      <c r="AO538" s="4">
        <f t="shared" si="412"/>
        <v>-11.330000000000382</v>
      </c>
      <c r="AP538" s="4">
        <f t="shared" si="413"/>
        <v>13.200352619324804</v>
      </c>
      <c r="AQ538" s="4">
        <f t="shared" si="414"/>
        <v>11.330000000000382</v>
      </c>
      <c r="AR538" s="4">
        <f t="shared" si="395"/>
        <v>11.230000000000018</v>
      </c>
      <c r="AS538">
        <f t="shared" si="415"/>
        <v>11.330000000000382</v>
      </c>
      <c r="AT538" s="6">
        <f t="shared" si="416"/>
        <v>0</v>
      </c>
      <c r="AU538" s="4">
        <f t="shared" si="417"/>
        <v>12.392291052607511</v>
      </c>
      <c r="AV538" s="4">
        <f t="shared" si="418"/>
        <v>9.2807666053739766</v>
      </c>
      <c r="AW538">
        <f t="shared" si="419"/>
        <v>0</v>
      </c>
      <c r="AX538">
        <f t="shared" si="420"/>
        <v>0</v>
      </c>
      <c r="AY538">
        <f t="shared" si="421"/>
        <v>0</v>
      </c>
      <c r="AZ538" s="4">
        <f t="shared" si="396"/>
        <v>6.94</v>
      </c>
      <c r="BA538" s="4">
        <f t="shared" si="422"/>
        <v>1713.4300000000021</v>
      </c>
      <c r="BB538" s="4">
        <f t="shared" si="397"/>
        <v>1631.6800000000128</v>
      </c>
      <c r="BC538" s="4">
        <f t="shared" si="398"/>
        <v>770.83200000000011</v>
      </c>
      <c r="BE538"/>
      <c r="BG538" s="6"/>
      <c r="BM538">
        <f t="shared" si="399"/>
        <v>1</v>
      </c>
    </row>
    <row r="539" spans="1:65" x14ac:dyDescent="0.25">
      <c r="A539">
        <v>1976</v>
      </c>
      <c r="B539" s="1">
        <v>44049</v>
      </c>
      <c r="C539" s="2">
        <v>3323.17</v>
      </c>
      <c r="D539" s="2">
        <v>3351.03</v>
      </c>
      <c r="E539" s="2">
        <v>3318.14</v>
      </c>
      <c r="F539" s="2">
        <v>3349.16</v>
      </c>
      <c r="G539" s="2">
        <v>4267490000</v>
      </c>
      <c r="H539" s="2">
        <f t="shared" si="400"/>
        <v>40.693806026088168</v>
      </c>
      <c r="I539" s="2">
        <f t="shared" si="401"/>
        <v>3239.8680000000004</v>
      </c>
      <c r="J539" s="2">
        <f t="shared" si="402"/>
        <v>46.043895932377161</v>
      </c>
      <c r="K539" s="2">
        <f t="shared" si="403"/>
        <v>-4.5999999999999091</v>
      </c>
      <c r="L539" s="18">
        <v>0.14534999999999998</v>
      </c>
      <c r="M539" s="19">
        <v>20.62807917618078</v>
      </c>
      <c r="N539" s="4">
        <f t="shared" si="376"/>
        <v>32.890000000000327</v>
      </c>
      <c r="O539" s="4">
        <f t="shared" si="404"/>
        <v>35.208999999999925</v>
      </c>
      <c r="P539" s="4">
        <f t="shared" si="377"/>
        <v>6.8403233082706763</v>
      </c>
      <c r="Q539" s="4">
        <f t="shared" si="405"/>
        <v>5.0219378433430011</v>
      </c>
      <c r="R539" s="18">
        <f t="shared" si="378"/>
        <v>3334.372902255639</v>
      </c>
      <c r="S539" s="2">
        <f t="shared" si="379"/>
        <v>14.787097744360835</v>
      </c>
      <c r="T539" s="22">
        <f t="shared" si="380"/>
        <v>1</v>
      </c>
      <c r="U539" s="29">
        <f t="shared" si="381"/>
        <v>3325.0704573677544</v>
      </c>
      <c r="V539" s="30">
        <f t="shared" si="382"/>
        <v>24.089542632245411</v>
      </c>
      <c r="W539" s="31">
        <f t="shared" si="406"/>
        <v>0</v>
      </c>
      <c r="X539" s="35">
        <f t="shared" si="383"/>
        <v>3331.4333333333307</v>
      </c>
      <c r="Y539" s="30">
        <f t="shared" si="384"/>
        <v>17.726666666669189</v>
      </c>
      <c r="Z539" s="31">
        <f t="shared" si="407"/>
        <v>1</v>
      </c>
      <c r="AA539" s="29">
        <f t="shared" si="385"/>
        <v>3325.9612600029354</v>
      </c>
      <c r="AB539" s="30">
        <f t="shared" si="386"/>
        <v>23.198739997064422</v>
      </c>
      <c r="AC539" s="31">
        <f t="shared" si="408"/>
        <v>0</v>
      </c>
      <c r="AD539" s="32">
        <f t="shared" si="387"/>
        <v>-1</v>
      </c>
      <c r="AE539" s="33">
        <f t="shared" si="388"/>
        <v>-1</v>
      </c>
      <c r="AF539" s="33">
        <f t="shared" si="389"/>
        <v>-1</v>
      </c>
      <c r="AG539" s="33">
        <f t="shared" si="390"/>
        <v>-1</v>
      </c>
      <c r="AH539" s="38">
        <f t="shared" si="391"/>
        <v>-1</v>
      </c>
      <c r="AI539" s="33">
        <f t="shared" si="392"/>
        <v>-1</v>
      </c>
      <c r="AJ539" s="39">
        <f t="shared" si="393"/>
        <v>-1</v>
      </c>
      <c r="AK539" s="43">
        <f t="shared" si="394"/>
        <v>-1</v>
      </c>
      <c r="AL539" s="4">
        <f t="shared" si="409"/>
        <v>27.860000000000127</v>
      </c>
      <c r="AM539" s="4">
        <f t="shared" si="410"/>
        <v>25.068739997064768</v>
      </c>
      <c r="AN539" s="4">
        <f t="shared" si="411"/>
        <v>25.068739997064768</v>
      </c>
      <c r="AO539" s="4">
        <f t="shared" si="412"/>
        <v>-5.0300000000002001</v>
      </c>
      <c r="AP539" s="4">
        <f t="shared" si="413"/>
        <v>7.8212600029355599</v>
      </c>
      <c r="AQ539" s="4">
        <f t="shared" si="414"/>
        <v>5.0300000000002001</v>
      </c>
      <c r="AR539" s="4">
        <f t="shared" si="395"/>
        <v>25.989999999999782</v>
      </c>
      <c r="AS539">
        <f t="shared" si="415"/>
        <v>25.068739997064768</v>
      </c>
      <c r="AT539" s="6">
        <f t="shared" si="416"/>
        <v>1</v>
      </c>
      <c r="AU539" s="4">
        <f t="shared" si="417"/>
        <v>-9.5272161378659348E-2</v>
      </c>
      <c r="AV539" s="4">
        <f t="shared" si="418"/>
        <v>-5.0619208238190021</v>
      </c>
      <c r="AW539">
        <f t="shared" si="419"/>
        <v>1</v>
      </c>
      <c r="AX539">
        <f t="shared" si="420"/>
        <v>0</v>
      </c>
      <c r="AY539">
        <f t="shared" si="421"/>
        <v>0</v>
      </c>
      <c r="AZ539" s="4">
        <f t="shared" si="396"/>
        <v>-3.9100000000000006</v>
      </c>
      <c r="BA539" s="4">
        <f t="shared" si="422"/>
        <v>1706.4900000000021</v>
      </c>
      <c r="BB539" s="4">
        <f t="shared" si="397"/>
        <v>1624.7400000000127</v>
      </c>
      <c r="BC539" s="4">
        <f t="shared" si="398"/>
        <v>764.08</v>
      </c>
      <c r="BE539"/>
      <c r="BG539" s="6"/>
      <c r="BM539">
        <f t="shared" si="399"/>
        <v>1</v>
      </c>
    </row>
    <row r="540" spans="1:65" x14ac:dyDescent="0.25">
      <c r="A540">
        <v>1975</v>
      </c>
      <c r="B540" s="1">
        <v>44048</v>
      </c>
      <c r="C540" s="2">
        <v>3317.37</v>
      </c>
      <c r="D540" s="2">
        <v>3330.77</v>
      </c>
      <c r="E540" s="2">
        <v>3317.37</v>
      </c>
      <c r="F540" s="2">
        <v>3327.77</v>
      </c>
      <c r="G540" s="2">
        <v>4732220000</v>
      </c>
      <c r="H540" s="2">
        <f t="shared" si="400"/>
        <v>34.957364968709449</v>
      </c>
      <c r="I540" s="2">
        <f t="shared" si="401"/>
        <v>3232.5180000000005</v>
      </c>
      <c r="J540" s="2">
        <f t="shared" si="402"/>
        <v>39.970582327243434</v>
      </c>
      <c r="K540" s="2">
        <f t="shared" si="403"/>
        <v>10.859999999999673</v>
      </c>
      <c r="L540" s="18">
        <v>0.154</v>
      </c>
      <c r="M540" s="19">
        <v>21.71605898755314</v>
      </c>
      <c r="N540" s="4">
        <f t="shared" si="376"/>
        <v>24.259999999999764</v>
      </c>
      <c r="O540" s="4">
        <f t="shared" si="404"/>
        <v>37.652999999999885</v>
      </c>
      <c r="P540" s="4">
        <f t="shared" si="377"/>
        <v>6.6029022556390986</v>
      </c>
      <c r="Q540" s="4">
        <f t="shared" si="405"/>
        <v>4.8729676096266319</v>
      </c>
      <c r="R540" s="18">
        <f t="shared" si="378"/>
        <v>3312.6612406015038</v>
      </c>
      <c r="S540" s="2">
        <f t="shared" si="379"/>
        <v>15.108759398496204</v>
      </c>
      <c r="T540" s="22">
        <f t="shared" si="380"/>
        <v>1</v>
      </c>
      <c r="U540" s="29">
        <f t="shared" si="381"/>
        <v>3319.269986031386</v>
      </c>
      <c r="V540" s="30">
        <f t="shared" si="382"/>
        <v>8.5000139686139846</v>
      </c>
      <c r="W540" s="31">
        <f t="shared" si="406"/>
        <v>1</v>
      </c>
      <c r="X540" s="35">
        <f t="shared" si="383"/>
        <v>3317.1470666666683</v>
      </c>
      <c r="Y540" s="30">
        <f t="shared" si="384"/>
        <v>10.62293333333173</v>
      </c>
      <c r="Z540" s="31">
        <f t="shared" si="407"/>
        <v>1</v>
      </c>
      <c r="AA540" s="29">
        <f t="shared" si="385"/>
        <v>3318.9727773203258</v>
      </c>
      <c r="AB540" s="30">
        <f t="shared" si="386"/>
        <v>8.7972226796741779</v>
      </c>
      <c r="AC540" s="31">
        <f t="shared" si="408"/>
        <v>1</v>
      </c>
      <c r="AD540" s="32">
        <f t="shared" si="387"/>
        <v>1</v>
      </c>
      <c r="AE540" s="33">
        <f t="shared" si="388"/>
        <v>1</v>
      </c>
      <c r="AF540" s="33">
        <f t="shared" si="389"/>
        <v>1</v>
      </c>
      <c r="AG540" s="33">
        <f t="shared" si="390"/>
        <v>1</v>
      </c>
      <c r="AH540" s="38">
        <f t="shared" si="391"/>
        <v>1</v>
      </c>
      <c r="AI540" s="33">
        <f t="shared" si="392"/>
        <v>1</v>
      </c>
      <c r="AJ540" s="39">
        <f t="shared" si="393"/>
        <v>1</v>
      </c>
      <c r="AK540" s="43">
        <f t="shared" si="394"/>
        <v>1</v>
      </c>
      <c r="AL540" s="4">
        <f t="shared" si="409"/>
        <v>13.400000000000091</v>
      </c>
      <c r="AM540" s="4">
        <f t="shared" si="410"/>
        <v>11.797222679674178</v>
      </c>
      <c r="AN540" s="4">
        <f t="shared" si="411"/>
        <v>11.797222679674178</v>
      </c>
      <c r="AO540" s="4">
        <f t="shared" si="412"/>
        <v>0</v>
      </c>
      <c r="AP540" s="4">
        <f t="shared" si="413"/>
        <v>1.602777320325913</v>
      </c>
      <c r="AQ540" s="4">
        <f t="shared" si="414"/>
        <v>0</v>
      </c>
      <c r="AR540" s="4">
        <f t="shared" si="395"/>
        <v>10.400000000000091</v>
      </c>
      <c r="AS540">
        <f t="shared" si="415"/>
        <v>11.797222679674178</v>
      </c>
      <c r="AT540" s="6">
        <f t="shared" si="416"/>
        <v>0</v>
      </c>
      <c r="AU540" s="4">
        <f t="shared" si="417"/>
        <v>16.027154449999124</v>
      </c>
      <c r="AV540" s="4">
        <f t="shared" si="418"/>
        <v>11.61605898755305</v>
      </c>
      <c r="AW540">
        <f t="shared" si="419"/>
        <v>0</v>
      </c>
      <c r="AX540">
        <f t="shared" si="420"/>
        <v>0</v>
      </c>
      <c r="AY540">
        <f t="shared" si="421"/>
        <v>0</v>
      </c>
      <c r="AZ540" s="4">
        <f t="shared" si="396"/>
        <v>6.94</v>
      </c>
      <c r="BA540" s="4">
        <f t="shared" si="422"/>
        <v>1710.4000000000021</v>
      </c>
      <c r="BB540" s="4">
        <f t="shared" si="397"/>
        <v>1628.6500000000128</v>
      </c>
      <c r="BC540" s="4">
        <f t="shared" si="398"/>
        <v>761.76</v>
      </c>
      <c r="BE540"/>
      <c r="BG540" s="6"/>
      <c r="BM540">
        <f t="shared" si="399"/>
        <v>1</v>
      </c>
    </row>
    <row r="541" spans="1:65" x14ac:dyDescent="0.25">
      <c r="A541">
        <v>1974</v>
      </c>
      <c r="B541" s="1">
        <v>44047</v>
      </c>
      <c r="C541" s="2">
        <v>3289.92</v>
      </c>
      <c r="D541" s="2">
        <v>3306.84</v>
      </c>
      <c r="E541" s="2">
        <v>3286.37</v>
      </c>
      <c r="F541" s="2">
        <v>3306.51</v>
      </c>
      <c r="G541" s="2">
        <v>4621670000</v>
      </c>
      <c r="H541" s="2">
        <f t="shared" si="400"/>
        <v>27.806519219620281</v>
      </c>
      <c r="I541" s="2">
        <f t="shared" si="401"/>
        <v>3224.3030000000003</v>
      </c>
      <c r="J541" s="2">
        <f t="shared" si="402"/>
        <v>33.092260201792755</v>
      </c>
      <c r="K541" s="2">
        <f t="shared" si="403"/>
        <v>-4.6900000000000546</v>
      </c>
      <c r="L541" s="18">
        <v>0.17219999999999999</v>
      </c>
      <c r="M541" s="19">
        <v>24.195110547542004</v>
      </c>
      <c r="N541" s="4">
        <f t="shared" si="376"/>
        <v>20.470000000000255</v>
      </c>
      <c r="O541" s="4">
        <f t="shared" si="404"/>
        <v>37.848999999999933</v>
      </c>
      <c r="P541" s="4">
        <f t="shared" si="377"/>
        <v>6.1512406015037602</v>
      </c>
      <c r="Q541" s="4">
        <f t="shared" si="405"/>
        <v>4.8717590548362084</v>
      </c>
      <c r="R541" s="18">
        <f t="shared" si="378"/>
        <v>3300.7596390977446</v>
      </c>
      <c r="S541" s="2">
        <f t="shared" si="379"/>
        <v>5.7503609022555793</v>
      </c>
      <c r="T541" s="22">
        <f t="shared" si="380"/>
        <v>1</v>
      </c>
      <c r="U541" s="29">
        <f t="shared" si="381"/>
        <v>3291.9558967370526</v>
      </c>
      <c r="V541" s="30">
        <f t="shared" si="382"/>
        <v>14.554103262947592</v>
      </c>
      <c r="W541" s="31">
        <f t="shared" si="406"/>
        <v>1</v>
      </c>
      <c r="X541" s="35">
        <f t="shared" si="383"/>
        <v>3295.3374666666678</v>
      </c>
      <c r="Y541" s="30">
        <f t="shared" si="384"/>
        <v>11.172533333332467</v>
      </c>
      <c r="Z541" s="31">
        <f t="shared" si="407"/>
        <v>1</v>
      </c>
      <c r="AA541" s="29">
        <f t="shared" si="385"/>
        <v>3292.4293165271988</v>
      </c>
      <c r="AB541" s="30">
        <f t="shared" si="386"/>
        <v>14.080683472801411</v>
      </c>
      <c r="AC541" s="31">
        <f t="shared" si="408"/>
        <v>1</v>
      </c>
      <c r="AD541" s="32">
        <f t="shared" si="387"/>
        <v>1</v>
      </c>
      <c r="AE541" s="33">
        <f t="shared" si="388"/>
        <v>1</v>
      </c>
      <c r="AF541" s="33">
        <f t="shared" si="389"/>
        <v>1</v>
      </c>
      <c r="AG541" s="33">
        <f t="shared" si="390"/>
        <v>1</v>
      </c>
      <c r="AH541" s="38">
        <f t="shared" si="391"/>
        <v>1</v>
      </c>
      <c r="AI541" s="33">
        <f t="shared" si="392"/>
        <v>1</v>
      </c>
      <c r="AJ541" s="39">
        <f t="shared" si="393"/>
        <v>1</v>
      </c>
      <c r="AK541" s="43">
        <f t="shared" si="394"/>
        <v>1</v>
      </c>
      <c r="AL541" s="4">
        <f t="shared" si="409"/>
        <v>16.920000000000073</v>
      </c>
      <c r="AM541" s="4">
        <f t="shared" si="410"/>
        <v>14.410683472801338</v>
      </c>
      <c r="AN541" s="4">
        <f t="shared" si="411"/>
        <v>14.410683472801338</v>
      </c>
      <c r="AO541" s="4">
        <f t="shared" si="412"/>
        <v>-3.5500000000001819</v>
      </c>
      <c r="AP541" s="4">
        <f t="shared" si="413"/>
        <v>6.0593165271989164</v>
      </c>
      <c r="AQ541" s="4">
        <f t="shared" si="414"/>
        <v>3.5500000000001819</v>
      </c>
      <c r="AR541" s="4">
        <f t="shared" si="395"/>
        <v>16.590000000000146</v>
      </c>
      <c r="AS541">
        <f t="shared" si="415"/>
        <v>14.410683472801338</v>
      </c>
      <c r="AT541" s="6">
        <f t="shared" si="416"/>
        <v>0</v>
      </c>
      <c r="AU541" s="4">
        <f t="shared" si="417"/>
        <v>14.466662306346812</v>
      </c>
      <c r="AV541" s="4">
        <f t="shared" si="418"/>
        <v>7.9051105475418586</v>
      </c>
      <c r="AW541">
        <f t="shared" si="419"/>
        <v>0</v>
      </c>
      <c r="AX541">
        <f t="shared" si="420"/>
        <v>0</v>
      </c>
      <c r="AY541">
        <f t="shared" si="421"/>
        <v>0</v>
      </c>
      <c r="AZ541" s="4">
        <f t="shared" si="396"/>
        <v>6.94</v>
      </c>
      <c r="BA541" s="4">
        <f t="shared" si="422"/>
        <v>1703.4600000000021</v>
      </c>
      <c r="BB541" s="4">
        <f t="shared" si="397"/>
        <v>1621.7100000000128</v>
      </c>
      <c r="BC541" s="4">
        <f t="shared" si="398"/>
        <v>750.78</v>
      </c>
      <c r="BE541"/>
      <c r="BG541" s="6"/>
      <c r="BM541">
        <f t="shared" si="399"/>
        <v>1</v>
      </c>
    </row>
    <row r="542" spans="1:65" x14ac:dyDescent="0.25">
      <c r="A542">
        <v>1973</v>
      </c>
      <c r="B542" s="1">
        <v>44046</v>
      </c>
      <c r="C542" s="2">
        <v>3288.26</v>
      </c>
      <c r="D542" s="2">
        <v>3302.73</v>
      </c>
      <c r="E542" s="2">
        <v>3284.53</v>
      </c>
      <c r="F542" s="2">
        <v>3294.61</v>
      </c>
      <c r="G542" s="2">
        <v>4643640000</v>
      </c>
      <c r="H542" s="2">
        <f t="shared" si="400"/>
        <v>25.147375829519692</v>
      </c>
      <c r="I542" s="2">
        <f t="shared" si="401"/>
        <v>3218.1290000000004</v>
      </c>
      <c r="J542" s="2">
        <f t="shared" si="402"/>
        <v>29.69689448144543</v>
      </c>
      <c r="K542" s="2">
        <f t="shared" si="403"/>
        <v>17.140000000000327</v>
      </c>
      <c r="L542" s="18">
        <v>0.18</v>
      </c>
      <c r="M542" s="19">
        <v>25.110735460128829</v>
      </c>
      <c r="N542" s="4">
        <f t="shared" si="376"/>
        <v>31.610000000000127</v>
      </c>
      <c r="O542" s="4">
        <f t="shared" si="404"/>
        <v>38.753999999999905</v>
      </c>
      <c r="P542" s="4">
        <f t="shared" si="377"/>
        <v>6.1496390977443554</v>
      </c>
      <c r="Q542" s="4">
        <f t="shared" si="405"/>
        <v>5.220248043724987</v>
      </c>
      <c r="R542" s="18">
        <f t="shared" si="378"/>
        <v>3276.7221127819548</v>
      </c>
      <c r="S542" s="2">
        <f t="shared" si="379"/>
        <v>17.887887218045307</v>
      </c>
      <c r="T542" s="22">
        <f t="shared" si="380"/>
        <v>1</v>
      </c>
      <c r="U542" s="29">
        <f t="shared" si="381"/>
        <v>3290.5234327081739</v>
      </c>
      <c r="V542" s="30">
        <f t="shared" si="382"/>
        <v>4.0865672918262135</v>
      </c>
      <c r="W542" s="31">
        <f t="shared" si="406"/>
        <v>1</v>
      </c>
      <c r="X542" s="35">
        <f t="shared" si="383"/>
        <v>3299.6499999999942</v>
      </c>
      <c r="Y542" s="30">
        <f t="shared" si="384"/>
        <v>5.0399999999940519</v>
      </c>
      <c r="Z542" s="31">
        <f t="shared" si="407"/>
        <v>1</v>
      </c>
      <c r="AA542" s="29">
        <f t="shared" si="385"/>
        <v>3291.8011521290287</v>
      </c>
      <c r="AB542" s="30">
        <f t="shared" si="386"/>
        <v>2.8088478709714764</v>
      </c>
      <c r="AC542" s="31">
        <f t="shared" si="408"/>
        <v>1</v>
      </c>
      <c r="AD542" s="32">
        <f t="shared" si="387"/>
        <v>1</v>
      </c>
      <c r="AE542" s="33">
        <f t="shared" si="388"/>
        <v>1</v>
      </c>
      <c r="AF542" s="33">
        <f t="shared" si="389"/>
        <v>1</v>
      </c>
      <c r="AG542" s="33">
        <f t="shared" si="390"/>
        <v>0</v>
      </c>
      <c r="AH542" s="38">
        <f t="shared" si="391"/>
        <v>1</v>
      </c>
      <c r="AI542" s="33">
        <f t="shared" si="392"/>
        <v>1</v>
      </c>
      <c r="AJ542" s="39">
        <f t="shared" si="393"/>
        <v>1</v>
      </c>
      <c r="AK542" s="43">
        <f t="shared" si="394"/>
        <v>1</v>
      </c>
      <c r="AL542" s="4">
        <f t="shared" si="409"/>
        <v>14.4699999999998</v>
      </c>
      <c r="AM542" s="4">
        <f t="shared" si="410"/>
        <v>10.928847870971367</v>
      </c>
      <c r="AN542" s="4">
        <f t="shared" si="411"/>
        <v>10.928847870971367</v>
      </c>
      <c r="AO542" s="4">
        <f t="shared" si="412"/>
        <v>-3.7300000000000182</v>
      </c>
      <c r="AP542" s="4">
        <f t="shared" si="413"/>
        <v>7.2711521290284509</v>
      </c>
      <c r="AQ542" s="4">
        <f t="shared" si="414"/>
        <v>3.7300000000000182</v>
      </c>
      <c r="AR542" s="4">
        <f t="shared" si="395"/>
        <v>6.3499999999999091</v>
      </c>
      <c r="AS542">
        <f t="shared" si="415"/>
        <v>10.928847870971367</v>
      </c>
      <c r="AT542" s="6">
        <f t="shared" si="416"/>
        <v>0</v>
      </c>
      <c r="AU542" s="4">
        <f t="shared" si="417"/>
        <v>15.826139949411694</v>
      </c>
      <c r="AV542" s="4">
        <f t="shared" si="418"/>
        <v>19.060735460128921</v>
      </c>
      <c r="AW542">
        <f t="shared" si="419"/>
        <v>0</v>
      </c>
      <c r="AX542">
        <f t="shared" si="420"/>
        <v>0</v>
      </c>
      <c r="AY542">
        <f t="shared" si="421"/>
        <v>0</v>
      </c>
      <c r="AZ542" s="4">
        <f t="shared" si="396"/>
        <v>6.94</v>
      </c>
      <c r="BA542" s="4">
        <f t="shared" si="422"/>
        <v>1696.520000000002</v>
      </c>
      <c r="BB542" s="4">
        <f t="shared" si="397"/>
        <v>1614.7700000000127</v>
      </c>
      <c r="BC542" s="4">
        <f t="shared" si="398"/>
        <v>750.1160000000001</v>
      </c>
      <c r="BE542"/>
      <c r="BG542" s="6"/>
      <c r="BM542">
        <f t="shared" si="399"/>
        <v>1</v>
      </c>
    </row>
    <row r="543" spans="1:65" x14ac:dyDescent="0.25">
      <c r="A543">
        <v>1972</v>
      </c>
      <c r="B543" s="1">
        <v>44043</v>
      </c>
      <c r="C543" s="2">
        <v>3270.45</v>
      </c>
      <c r="D543" s="2">
        <v>3272.17</v>
      </c>
      <c r="E543" s="2">
        <v>3220.26</v>
      </c>
      <c r="F543" s="2">
        <v>3271.12</v>
      </c>
      <c r="G543" s="2">
        <v>5117260000</v>
      </c>
      <c r="H543" s="2">
        <f t="shared" si="400"/>
        <v>21.839522303485545</v>
      </c>
      <c r="I543" s="2">
        <f t="shared" si="401"/>
        <v>3211.4805000000006</v>
      </c>
      <c r="J543" s="2">
        <f t="shared" si="402"/>
        <v>25.782153129635976</v>
      </c>
      <c r="K543" s="2">
        <f t="shared" si="403"/>
        <v>24.230000000000018</v>
      </c>
      <c r="L543" s="18">
        <v>0.16804999999999998</v>
      </c>
      <c r="M543" s="19">
        <v>23.265206800333097</v>
      </c>
      <c r="N543" s="4">
        <f t="shared" si="376"/>
        <v>51.909999999999854</v>
      </c>
      <c r="O543" s="4">
        <f t="shared" si="404"/>
        <v>39.937999999999917</v>
      </c>
      <c r="P543" s="4">
        <f t="shared" si="377"/>
        <v>5.602112781954883</v>
      </c>
      <c r="Q543" s="4">
        <f t="shared" si="405"/>
        <v>5.8036736107018614</v>
      </c>
      <c r="R543" s="18">
        <f t="shared" si="378"/>
        <v>3252.1828571428568</v>
      </c>
      <c r="S543" s="2">
        <f t="shared" si="379"/>
        <v>18.937142857143044</v>
      </c>
      <c r="T543" s="22">
        <f t="shared" si="380"/>
        <v>1</v>
      </c>
      <c r="U543" s="29">
        <f t="shared" si="381"/>
        <v>3272.7215830314599</v>
      </c>
      <c r="V543" s="30">
        <f t="shared" si="382"/>
        <v>1.6015830314599953</v>
      </c>
      <c r="W543" s="31">
        <f t="shared" si="406"/>
        <v>1</v>
      </c>
      <c r="X543" s="35">
        <f t="shared" si="383"/>
        <v>3270.8105333333369</v>
      </c>
      <c r="Y543" s="30">
        <f t="shared" si="384"/>
        <v>0.30946666666295641</v>
      </c>
      <c r="Z543" s="31">
        <f t="shared" si="407"/>
        <v>1</v>
      </c>
      <c r="AA543" s="29">
        <f t="shared" si="385"/>
        <v>3272.4540360737228</v>
      </c>
      <c r="AB543" s="30">
        <f t="shared" si="386"/>
        <v>1.3340360737229275</v>
      </c>
      <c r="AC543" s="31">
        <f t="shared" si="408"/>
        <v>1</v>
      </c>
      <c r="AD543" s="32">
        <f t="shared" si="387"/>
        <v>1</v>
      </c>
      <c r="AE543" s="33">
        <f t="shared" si="388"/>
        <v>1</v>
      </c>
      <c r="AF543" s="33">
        <f t="shared" si="389"/>
        <v>1</v>
      </c>
      <c r="AG543" s="33">
        <f t="shared" si="390"/>
        <v>0</v>
      </c>
      <c r="AH543" s="38">
        <f t="shared" si="391"/>
        <v>1</v>
      </c>
      <c r="AI543" s="33">
        <f t="shared" si="392"/>
        <v>1</v>
      </c>
      <c r="AJ543" s="39">
        <f t="shared" si="393"/>
        <v>1</v>
      </c>
      <c r="AK543" s="43">
        <f t="shared" si="394"/>
        <v>1</v>
      </c>
      <c r="AL543" s="4">
        <f t="shared" si="409"/>
        <v>1.7200000000002547</v>
      </c>
      <c r="AM543" s="4">
        <f t="shared" si="410"/>
        <v>-0.28403607372274564</v>
      </c>
      <c r="AN543" s="4">
        <f t="shared" si="411"/>
        <v>0.28403607372274564</v>
      </c>
      <c r="AO543" s="4">
        <f t="shared" si="412"/>
        <v>-50.1899999999996</v>
      </c>
      <c r="AP543" s="4">
        <f t="shared" si="413"/>
        <v>52.1940360737226</v>
      </c>
      <c r="AQ543" s="4">
        <f t="shared" si="414"/>
        <v>50.1899999999996</v>
      </c>
      <c r="AR543" s="4">
        <f t="shared" si="395"/>
        <v>0.67000000000007276</v>
      </c>
      <c r="AS543">
        <f t="shared" si="415"/>
        <v>50.1899999999996</v>
      </c>
      <c r="AT543" s="6">
        <f t="shared" si="416"/>
        <v>1</v>
      </c>
      <c r="AU543" s="4">
        <f t="shared" si="417"/>
        <v>-20.713448079636176</v>
      </c>
      <c r="AV543" s="4">
        <f t="shared" si="418"/>
        <v>22.895206800333025</v>
      </c>
      <c r="AW543">
        <f t="shared" si="419"/>
        <v>0</v>
      </c>
      <c r="AX543">
        <f t="shared" si="420"/>
        <v>1</v>
      </c>
      <c r="AY543">
        <f t="shared" si="421"/>
        <v>0</v>
      </c>
      <c r="AZ543" s="4">
        <f t="shared" si="396"/>
        <v>-3.9100000000000006</v>
      </c>
      <c r="BA543" s="4">
        <f t="shared" si="422"/>
        <v>1689.580000000002</v>
      </c>
      <c r="BB543" s="4">
        <f t="shared" si="397"/>
        <v>1607.8300000000127</v>
      </c>
      <c r="BC543" s="4">
        <f t="shared" si="398"/>
        <v>742.99199999999996</v>
      </c>
      <c r="BE543"/>
      <c r="BG543" s="6"/>
      <c r="BM543">
        <f t="shared" si="399"/>
        <v>1</v>
      </c>
    </row>
    <row r="544" spans="1:65" x14ac:dyDescent="0.25">
      <c r="A544">
        <v>1971</v>
      </c>
      <c r="B544" s="1">
        <v>44042</v>
      </c>
      <c r="C544" s="2">
        <v>3231.76</v>
      </c>
      <c r="D544" s="2">
        <v>3250.92</v>
      </c>
      <c r="E544" s="2">
        <v>3204.13</v>
      </c>
      <c r="F544" s="2">
        <v>3246.22</v>
      </c>
      <c r="G544" s="2">
        <v>4254010000</v>
      </c>
      <c r="H544" s="2">
        <f t="shared" si="400"/>
        <v>19.997708452053519</v>
      </c>
      <c r="I544" s="2">
        <f t="shared" si="401"/>
        <v>3205.1400000000003</v>
      </c>
      <c r="J544" s="2">
        <f t="shared" si="402"/>
        <v>25.517343658155703</v>
      </c>
      <c r="K544" s="2">
        <f t="shared" si="403"/>
        <v>-26.679999999999836</v>
      </c>
      <c r="L544" s="18">
        <v>0.18445</v>
      </c>
      <c r="M544" s="19">
        <v>25.631784278576891</v>
      </c>
      <c r="N544" s="4">
        <f t="shared" si="376"/>
        <v>54.309999999999945</v>
      </c>
      <c r="O544" s="4">
        <f t="shared" si="404"/>
        <v>37.533999999999921</v>
      </c>
      <c r="P544" s="4">
        <f t="shared" si="377"/>
        <v>5.9628571428571382</v>
      </c>
      <c r="Q544" s="4">
        <f t="shared" si="405"/>
        <v>5.824571875538199</v>
      </c>
      <c r="R544" s="18">
        <f t="shared" si="378"/>
        <v>3265.1467067669173</v>
      </c>
      <c r="S544" s="2">
        <f t="shared" si="379"/>
        <v>18.926706766917505</v>
      </c>
      <c r="T544" s="22">
        <f t="shared" si="380"/>
        <v>1</v>
      </c>
      <c r="U544" s="29">
        <f t="shared" si="381"/>
        <v>3234.1609136367497</v>
      </c>
      <c r="V544" s="30">
        <f t="shared" si="382"/>
        <v>12.059086363250117</v>
      </c>
      <c r="W544" s="31">
        <f t="shared" si="406"/>
        <v>1</v>
      </c>
      <c r="X544" s="35">
        <f t="shared" si="383"/>
        <v>3229.4769333333338</v>
      </c>
      <c r="Y544" s="30">
        <f t="shared" si="384"/>
        <v>16.743066666665982</v>
      </c>
      <c r="Z544" s="31">
        <f t="shared" si="407"/>
        <v>1</v>
      </c>
      <c r="AA544" s="29">
        <f t="shared" si="385"/>
        <v>3233.5051563942716</v>
      </c>
      <c r="AB544" s="30">
        <f t="shared" si="386"/>
        <v>12.71484360572822</v>
      </c>
      <c r="AC544" s="31">
        <f t="shared" si="408"/>
        <v>1</v>
      </c>
      <c r="AD544" s="32">
        <f t="shared" si="387"/>
        <v>1</v>
      </c>
      <c r="AE544" s="33">
        <f t="shared" si="388"/>
        <v>0</v>
      </c>
      <c r="AF544" s="33">
        <f t="shared" si="389"/>
        <v>1</v>
      </c>
      <c r="AG544" s="33">
        <f t="shared" si="390"/>
        <v>0</v>
      </c>
      <c r="AH544" s="38">
        <f t="shared" si="391"/>
        <v>1</v>
      </c>
      <c r="AI544" s="33">
        <f t="shared" si="392"/>
        <v>1</v>
      </c>
      <c r="AJ544" s="39">
        <f t="shared" si="393"/>
        <v>1</v>
      </c>
      <c r="AK544" s="43">
        <f t="shared" si="394"/>
        <v>1</v>
      </c>
      <c r="AL544" s="4">
        <f t="shared" si="409"/>
        <v>19.159999999999854</v>
      </c>
      <c r="AM544" s="4">
        <f t="shared" si="410"/>
        <v>17.414843605728493</v>
      </c>
      <c r="AN544" s="4">
        <f t="shared" si="411"/>
        <v>17.414843605728493</v>
      </c>
      <c r="AO544" s="4">
        <f t="shared" si="412"/>
        <v>-27.630000000000109</v>
      </c>
      <c r="AP544" s="4">
        <f t="shared" si="413"/>
        <v>29.375156394271471</v>
      </c>
      <c r="AQ544" s="4">
        <f t="shared" si="414"/>
        <v>27.630000000000109</v>
      </c>
      <c r="AR544" s="4">
        <f t="shared" si="395"/>
        <v>14.459999999999582</v>
      </c>
      <c r="AS544">
        <f t="shared" si="415"/>
        <v>27.630000000000109</v>
      </c>
      <c r="AT544" s="6">
        <f t="shared" si="416"/>
        <v>0</v>
      </c>
      <c r="AU544" s="4">
        <f t="shared" si="417"/>
        <v>0.16668879360483047</v>
      </c>
      <c r="AV544" s="4">
        <f t="shared" si="418"/>
        <v>11.47178427857731</v>
      </c>
      <c r="AW544">
        <f t="shared" si="419"/>
        <v>0</v>
      </c>
      <c r="AX544">
        <f t="shared" si="420"/>
        <v>0</v>
      </c>
      <c r="AY544">
        <f t="shared" si="421"/>
        <v>0</v>
      </c>
      <c r="AZ544" s="4">
        <f t="shared" si="396"/>
        <v>6.94</v>
      </c>
      <c r="BA544" s="4">
        <f t="shared" si="422"/>
        <v>1693.4900000000021</v>
      </c>
      <c r="BB544" s="4">
        <f t="shared" si="397"/>
        <v>1611.7400000000127</v>
      </c>
      <c r="BC544" s="4">
        <f t="shared" si="398"/>
        <v>727.51600000000008</v>
      </c>
      <c r="BE544"/>
      <c r="BG544" s="6"/>
      <c r="BM544">
        <f t="shared" si="399"/>
        <v>1</v>
      </c>
    </row>
    <row r="545" spans="1:65" x14ac:dyDescent="0.25">
      <c r="A545">
        <v>1970</v>
      </c>
      <c r="B545" s="1">
        <v>44041</v>
      </c>
      <c r="C545" s="2">
        <v>3227.22</v>
      </c>
      <c r="D545" s="2">
        <v>3264.74</v>
      </c>
      <c r="E545" s="2">
        <v>3227.22</v>
      </c>
      <c r="F545" s="2">
        <v>3258.44</v>
      </c>
      <c r="G545" s="2">
        <v>4676300000</v>
      </c>
      <c r="H545" s="2">
        <f t="shared" si="400"/>
        <v>22.013885239396796</v>
      </c>
      <c r="I545" s="2">
        <f t="shared" si="401"/>
        <v>3198.8480000000004</v>
      </c>
      <c r="J545" s="2">
        <f t="shared" si="402"/>
        <v>26.022604642280125</v>
      </c>
      <c r="K545" s="2">
        <f t="shared" si="403"/>
        <v>8.7799999999997453</v>
      </c>
      <c r="L545" s="18">
        <v>0.17609999999999998</v>
      </c>
      <c r="M545" s="19">
        <v>24.171033733569516</v>
      </c>
      <c r="N545" s="4">
        <f t="shared" si="376"/>
        <v>46.299999999999727</v>
      </c>
      <c r="O545" s="4">
        <f t="shared" si="404"/>
        <v>34.899999999999906</v>
      </c>
      <c r="P545" s="4">
        <f t="shared" si="377"/>
        <v>6.7067067669172902</v>
      </c>
      <c r="Q545" s="4">
        <f t="shared" si="405"/>
        <v>6.1561888121781436</v>
      </c>
      <c r="R545" s="18">
        <f t="shared" si="378"/>
        <v>3225.724007518797</v>
      </c>
      <c r="S545" s="2">
        <f t="shared" si="379"/>
        <v>32.715992481203102</v>
      </c>
      <c r="T545" s="22">
        <f t="shared" si="380"/>
        <v>0</v>
      </c>
      <c r="U545" s="29">
        <f t="shared" si="381"/>
        <v>3229.4992089562761</v>
      </c>
      <c r="V545" s="30">
        <f t="shared" si="382"/>
        <v>28.940791043723948</v>
      </c>
      <c r="W545" s="31">
        <f t="shared" si="406"/>
        <v>0</v>
      </c>
      <c r="X545" s="35">
        <f t="shared" si="383"/>
        <v>3231.8331999999996</v>
      </c>
      <c r="Y545" s="30">
        <f t="shared" si="384"/>
        <v>26.606800000000476</v>
      </c>
      <c r="Z545" s="31">
        <f t="shared" si="407"/>
        <v>0</v>
      </c>
      <c r="AA545" s="29">
        <f t="shared" si="385"/>
        <v>3229.8259677023971</v>
      </c>
      <c r="AB545" s="30">
        <f t="shared" si="386"/>
        <v>28.614032297602989</v>
      </c>
      <c r="AC545" s="31">
        <f t="shared" si="408"/>
        <v>0</v>
      </c>
      <c r="AD545" s="32">
        <f t="shared" si="387"/>
        <v>-1</v>
      </c>
      <c r="AE545" s="33">
        <f t="shared" si="388"/>
        <v>-1</v>
      </c>
      <c r="AF545" s="33">
        <f t="shared" si="389"/>
        <v>-1</v>
      </c>
      <c r="AG545" s="33">
        <f t="shared" si="390"/>
        <v>-1</v>
      </c>
      <c r="AH545" s="38">
        <f t="shared" si="391"/>
        <v>-1</v>
      </c>
      <c r="AI545" s="33">
        <f t="shared" si="392"/>
        <v>-1</v>
      </c>
      <c r="AJ545" s="39">
        <f t="shared" si="393"/>
        <v>-1</v>
      </c>
      <c r="AK545" s="43">
        <f t="shared" si="394"/>
        <v>-1</v>
      </c>
      <c r="AL545" s="4">
        <f t="shared" si="409"/>
        <v>37.519999999999982</v>
      </c>
      <c r="AM545" s="4">
        <f t="shared" si="410"/>
        <v>34.914032297602716</v>
      </c>
      <c r="AN545" s="4">
        <f t="shared" si="411"/>
        <v>34.914032297602716</v>
      </c>
      <c r="AO545" s="4">
        <f t="shared" si="412"/>
        <v>0</v>
      </c>
      <c r="AP545" s="4">
        <f t="shared" si="413"/>
        <v>2.6059677023972654</v>
      </c>
      <c r="AQ545" s="4">
        <f t="shared" si="414"/>
        <v>0</v>
      </c>
      <c r="AR545" s="4">
        <f t="shared" si="395"/>
        <v>31.220000000000255</v>
      </c>
      <c r="AS545">
        <f t="shared" si="415"/>
        <v>34.914032297602716</v>
      </c>
      <c r="AT545" s="6">
        <f t="shared" si="416"/>
        <v>1</v>
      </c>
      <c r="AU545" s="4">
        <f t="shared" si="417"/>
        <v>-3.9017289390996233</v>
      </c>
      <c r="AV545" s="4">
        <f t="shared" si="418"/>
        <v>-6.748966266430739</v>
      </c>
      <c r="AW545">
        <f t="shared" si="419"/>
        <v>1</v>
      </c>
      <c r="AX545">
        <f t="shared" si="420"/>
        <v>0</v>
      </c>
      <c r="AY545">
        <f t="shared" si="421"/>
        <v>0</v>
      </c>
      <c r="AZ545" s="4">
        <f t="shared" si="396"/>
        <v>-3.9100000000000006</v>
      </c>
      <c r="BA545" s="4">
        <f t="shared" si="422"/>
        <v>1686.550000000002</v>
      </c>
      <c r="BB545" s="4">
        <f t="shared" si="397"/>
        <v>1604.8000000000127</v>
      </c>
      <c r="BC545" s="4">
        <f t="shared" si="398"/>
        <v>725.69999999999982</v>
      </c>
      <c r="BE545"/>
      <c r="BG545" s="6"/>
      <c r="BM545">
        <f t="shared" si="399"/>
        <v>1</v>
      </c>
    </row>
    <row r="546" spans="1:65" x14ac:dyDescent="0.25">
      <c r="A546">
        <v>1969</v>
      </c>
      <c r="B546" s="1">
        <v>44040</v>
      </c>
      <c r="C546" s="2">
        <v>3234.27</v>
      </c>
      <c r="D546" s="2">
        <v>3243.72</v>
      </c>
      <c r="E546" s="2">
        <v>3216.17</v>
      </c>
      <c r="F546" s="2">
        <v>3218.44</v>
      </c>
      <c r="G546" s="2">
        <v>4027890000</v>
      </c>
      <c r="H546" s="2">
        <f t="shared" si="400"/>
        <v>22.067126002268587</v>
      </c>
      <c r="I546" s="2">
        <f t="shared" si="401"/>
        <v>3189.9969999999998</v>
      </c>
      <c r="J546" s="2">
        <f t="shared" si="402"/>
        <v>26.264603611985741</v>
      </c>
      <c r="K546" s="2">
        <f t="shared" si="403"/>
        <v>-5.1399999999998727</v>
      </c>
      <c r="L546" s="18">
        <v>0.19519999999999998</v>
      </c>
      <c r="M546" s="19">
        <v>26.967220311741823</v>
      </c>
      <c r="N546" s="4">
        <f t="shared" si="376"/>
        <v>27.549999999999727</v>
      </c>
      <c r="O546" s="4">
        <f t="shared" si="404"/>
        <v>34.345999999999961</v>
      </c>
      <c r="P546" s="4">
        <f t="shared" si="377"/>
        <v>7.284007518796991</v>
      </c>
      <c r="Q546" s="4">
        <f t="shared" si="405"/>
        <v>5.8441255289139606</v>
      </c>
      <c r="R546" s="18">
        <f t="shared" si="378"/>
        <v>3248.3372105263156</v>
      </c>
      <c r="S546" s="2">
        <f t="shared" si="379"/>
        <v>29.897210526315575</v>
      </c>
      <c r="T546" s="22">
        <f t="shared" si="380"/>
        <v>0</v>
      </c>
      <c r="U546" s="29">
        <f t="shared" si="381"/>
        <v>3236.5565789175816</v>
      </c>
      <c r="V546" s="30">
        <f t="shared" si="382"/>
        <v>18.116578917581592</v>
      </c>
      <c r="W546" s="31">
        <f t="shared" si="406"/>
        <v>1</v>
      </c>
      <c r="X546" s="35">
        <f t="shared" si="383"/>
        <v>3234.2716</v>
      </c>
      <c r="Y546" s="30">
        <f t="shared" si="384"/>
        <v>15.83159999999998</v>
      </c>
      <c r="Z546" s="31">
        <f t="shared" si="407"/>
        <v>1</v>
      </c>
      <c r="AA546" s="29">
        <f t="shared" si="385"/>
        <v>3236.2366818691203</v>
      </c>
      <c r="AB546" s="30">
        <f t="shared" si="386"/>
        <v>17.796681869120221</v>
      </c>
      <c r="AC546" s="31">
        <f t="shared" si="408"/>
        <v>1</v>
      </c>
      <c r="AD546" s="32">
        <f t="shared" si="387"/>
        <v>1</v>
      </c>
      <c r="AE546" s="33">
        <f t="shared" si="388"/>
        <v>1</v>
      </c>
      <c r="AF546" s="33">
        <f t="shared" si="389"/>
        <v>1</v>
      </c>
      <c r="AG546" s="33">
        <f t="shared" si="390"/>
        <v>0</v>
      </c>
      <c r="AH546" s="38">
        <f t="shared" si="391"/>
        <v>1</v>
      </c>
      <c r="AI546" s="33">
        <f t="shared" si="392"/>
        <v>1</v>
      </c>
      <c r="AJ546" s="39">
        <f t="shared" si="393"/>
        <v>1</v>
      </c>
      <c r="AK546" s="43">
        <f t="shared" si="394"/>
        <v>1</v>
      </c>
      <c r="AL546" s="4">
        <f t="shared" si="409"/>
        <v>9.4499999999998181</v>
      </c>
      <c r="AM546" s="4">
        <f t="shared" si="410"/>
        <v>7.4833181308795247</v>
      </c>
      <c r="AN546" s="4">
        <f t="shared" si="411"/>
        <v>7.4833181308795247</v>
      </c>
      <c r="AO546" s="4">
        <f t="shared" si="412"/>
        <v>-18.099999999999909</v>
      </c>
      <c r="AP546" s="4">
        <f t="shared" si="413"/>
        <v>20.066681869120202</v>
      </c>
      <c r="AQ546" s="4">
        <f t="shared" si="414"/>
        <v>18.099999999999909</v>
      </c>
      <c r="AR546" s="4">
        <f t="shared" si="395"/>
        <v>15.829999999999927</v>
      </c>
      <c r="AS546">
        <f t="shared" si="415"/>
        <v>18.099999999999909</v>
      </c>
      <c r="AT546" s="6">
        <f t="shared" si="416"/>
        <v>0</v>
      </c>
      <c r="AU546" s="4">
        <f t="shared" si="417"/>
        <v>12.227293037451684</v>
      </c>
      <c r="AV546" s="4">
        <f t="shared" si="418"/>
        <v>11.437220311741896</v>
      </c>
      <c r="AW546">
        <f t="shared" si="419"/>
        <v>0</v>
      </c>
      <c r="AX546">
        <f t="shared" si="420"/>
        <v>0</v>
      </c>
      <c r="AY546">
        <f t="shared" si="421"/>
        <v>0</v>
      </c>
      <c r="AZ546" s="4">
        <f t="shared" si="396"/>
        <v>6.94</v>
      </c>
      <c r="BA546" s="4">
        <f t="shared" si="422"/>
        <v>1690.4600000000021</v>
      </c>
      <c r="BB546" s="4">
        <f t="shared" si="397"/>
        <v>1608.7100000000128</v>
      </c>
      <c r="BC546" s="4">
        <f t="shared" si="398"/>
        <v>728.52</v>
      </c>
      <c r="BE546"/>
      <c r="BG546" s="6"/>
      <c r="BM546">
        <f t="shared" si="399"/>
        <v>1</v>
      </c>
    </row>
    <row r="547" spans="1:65" x14ac:dyDescent="0.25">
      <c r="A547">
        <v>1968</v>
      </c>
      <c r="B547" s="1">
        <v>44039</v>
      </c>
      <c r="C547" s="2">
        <v>3219.84</v>
      </c>
      <c r="D547" s="2">
        <v>3241.43</v>
      </c>
      <c r="E547" s="2">
        <v>3214.25</v>
      </c>
      <c r="F547" s="2">
        <v>3239.41</v>
      </c>
      <c r="G547" s="2">
        <v>3963910000</v>
      </c>
      <c r="H547" s="2">
        <f t="shared" si="400"/>
        <v>37.028203500094911</v>
      </c>
      <c r="I547" s="2">
        <f t="shared" si="401"/>
        <v>3179.2129999999997</v>
      </c>
      <c r="J547" s="2">
        <f t="shared" si="402"/>
        <v>35.654766932347208</v>
      </c>
      <c r="K547" s="2">
        <f t="shared" si="403"/>
        <v>4.2100000000000364</v>
      </c>
      <c r="L547" s="18">
        <v>0.1923</v>
      </c>
      <c r="M547" s="19">
        <v>26.371559163001386</v>
      </c>
      <c r="N547" s="4">
        <f t="shared" si="376"/>
        <v>27.179999999999836</v>
      </c>
      <c r="O547" s="4">
        <f t="shared" si="404"/>
        <v>38.91999999999998</v>
      </c>
      <c r="P547" s="4">
        <f t="shared" si="377"/>
        <v>8.9272105263157879</v>
      </c>
      <c r="Q547" s="4">
        <f t="shared" si="405"/>
        <v>5.8630228655935372</v>
      </c>
      <c r="R547" s="18">
        <f t="shared" si="378"/>
        <v>3226.2521729323307</v>
      </c>
      <c r="S547" s="2">
        <f t="shared" si="379"/>
        <v>13.157827067669132</v>
      </c>
      <c r="T547" s="22">
        <f t="shared" si="380"/>
        <v>1</v>
      </c>
      <c r="U547" s="29">
        <f t="shared" si="381"/>
        <v>3222.0834043406317</v>
      </c>
      <c r="V547" s="30">
        <f t="shared" si="382"/>
        <v>17.326595659368195</v>
      </c>
      <c r="W547" s="31">
        <f t="shared" si="406"/>
        <v>1</v>
      </c>
      <c r="X547" s="35">
        <f t="shared" si="383"/>
        <v>3203.5346666666737</v>
      </c>
      <c r="Y547" s="30">
        <f t="shared" si="384"/>
        <v>35.875333333326125</v>
      </c>
      <c r="Z547" s="31">
        <f t="shared" si="407"/>
        <v>0</v>
      </c>
      <c r="AA547" s="29">
        <f t="shared" si="385"/>
        <v>3219.4865810662777</v>
      </c>
      <c r="AB547" s="30">
        <f t="shared" si="386"/>
        <v>19.923418933722132</v>
      </c>
      <c r="AC547" s="31">
        <f t="shared" si="408"/>
        <v>1</v>
      </c>
      <c r="AD547" s="32">
        <f t="shared" si="387"/>
        <v>1</v>
      </c>
      <c r="AE547" s="33">
        <f t="shared" si="388"/>
        <v>1</v>
      </c>
      <c r="AF547" s="33">
        <f t="shared" si="389"/>
        <v>1</v>
      </c>
      <c r="AG547" s="33">
        <f t="shared" si="390"/>
        <v>0</v>
      </c>
      <c r="AH547" s="38">
        <f t="shared" si="391"/>
        <v>1</v>
      </c>
      <c r="AI547" s="33">
        <f t="shared" si="392"/>
        <v>1</v>
      </c>
      <c r="AJ547" s="39">
        <f t="shared" si="393"/>
        <v>1</v>
      </c>
      <c r="AK547" s="43">
        <f t="shared" si="394"/>
        <v>1</v>
      </c>
      <c r="AL547" s="4">
        <f t="shared" si="409"/>
        <v>21.589999999999691</v>
      </c>
      <c r="AM547" s="4">
        <f t="shared" si="410"/>
        <v>21.943418933722114</v>
      </c>
      <c r="AN547" s="4">
        <f t="shared" si="411"/>
        <v>21.589999999999691</v>
      </c>
      <c r="AO547" s="4">
        <f t="shared" si="412"/>
        <v>-5.5900000000001455</v>
      </c>
      <c r="AP547" s="4">
        <f t="shared" si="413"/>
        <v>5.2365810662777221</v>
      </c>
      <c r="AQ547" s="4">
        <f t="shared" si="414"/>
        <v>5.2365810662777221</v>
      </c>
      <c r="AR547" s="4">
        <f t="shared" si="395"/>
        <v>19.569999999999709</v>
      </c>
      <c r="AS547">
        <f t="shared" si="415"/>
        <v>21.589999999999691</v>
      </c>
      <c r="AT547" s="6">
        <f t="shared" si="416"/>
        <v>0</v>
      </c>
      <c r="AU547" s="4">
        <f t="shared" si="417"/>
        <v>8.2041580642203442</v>
      </c>
      <c r="AV547" s="4">
        <f t="shared" si="418"/>
        <v>7.101559163001677</v>
      </c>
      <c r="AW547">
        <f t="shared" si="419"/>
        <v>0</v>
      </c>
      <c r="AX547">
        <f t="shared" si="420"/>
        <v>0</v>
      </c>
      <c r="AY547">
        <f t="shared" si="421"/>
        <v>0</v>
      </c>
      <c r="AZ547" s="4">
        <f t="shared" si="396"/>
        <v>6.94</v>
      </c>
      <c r="BA547" s="4">
        <f t="shared" si="422"/>
        <v>1683.520000000002</v>
      </c>
      <c r="BB547" s="4">
        <f t="shared" si="397"/>
        <v>1601.7700000000127</v>
      </c>
      <c r="BC547" s="4">
        <f t="shared" si="398"/>
        <v>722.74800000000005</v>
      </c>
      <c r="BE547"/>
      <c r="BG547" s="6"/>
      <c r="BM547">
        <f t="shared" si="399"/>
        <v>1</v>
      </c>
    </row>
    <row r="548" spans="1:65" x14ac:dyDescent="0.25">
      <c r="A548">
        <v>1967</v>
      </c>
      <c r="B548" s="1">
        <v>44036</v>
      </c>
      <c r="C548" s="2">
        <v>3218.58</v>
      </c>
      <c r="D548" s="2">
        <v>3227.26</v>
      </c>
      <c r="E548" s="2">
        <v>3200.05</v>
      </c>
      <c r="F548" s="2">
        <v>3215.63</v>
      </c>
      <c r="G548" s="2">
        <v>3894900000</v>
      </c>
      <c r="H548" s="2">
        <f t="shared" si="400"/>
        <v>37.57954675677238</v>
      </c>
      <c r="I548" s="2">
        <f t="shared" si="401"/>
        <v>3171.8809999999999</v>
      </c>
      <c r="J548" s="2">
        <f t="shared" si="402"/>
        <v>39.494871432550404</v>
      </c>
      <c r="K548" s="2">
        <f t="shared" si="403"/>
        <v>-17.079999999999927</v>
      </c>
      <c r="L548" s="18">
        <v>0.18775</v>
      </c>
      <c r="M548" s="19">
        <v>25.907963534104379</v>
      </c>
      <c r="N548" s="4">
        <f t="shared" si="376"/>
        <v>35.609999999999673</v>
      </c>
      <c r="O548" s="4">
        <f t="shared" si="404"/>
        <v>44.791000000000032</v>
      </c>
      <c r="P548" s="4">
        <f t="shared" si="377"/>
        <v>10.622172932330828</v>
      </c>
      <c r="Q548" s="4">
        <f t="shared" si="405"/>
        <v>5.7523188221317048</v>
      </c>
      <c r="R548" s="18">
        <f t="shared" si="378"/>
        <v>3246.9389172932329</v>
      </c>
      <c r="S548" s="2">
        <f t="shared" si="379"/>
        <v>31.308917293232753</v>
      </c>
      <c r="T548" s="22">
        <f t="shared" si="380"/>
        <v>0</v>
      </c>
      <c r="U548" s="29">
        <f t="shared" si="381"/>
        <v>3220.7519059374999</v>
      </c>
      <c r="V548" s="30">
        <f t="shared" si="382"/>
        <v>5.1219059374998324</v>
      </c>
      <c r="W548" s="31">
        <f t="shared" si="406"/>
        <v>1</v>
      </c>
      <c r="X548" s="35">
        <f t="shared" si="383"/>
        <v>3225.140800000001</v>
      </c>
      <c r="Y548" s="30">
        <f t="shared" si="384"/>
        <v>9.510800000000927</v>
      </c>
      <c r="Z548" s="31">
        <f t="shared" si="407"/>
        <v>1</v>
      </c>
      <c r="AA548" s="29">
        <f t="shared" si="385"/>
        <v>3221.36635110625</v>
      </c>
      <c r="AB548" s="30">
        <f t="shared" si="386"/>
        <v>5.7363511062499128</v>
      </c>
      <c r="AC548" s="31">
        <f t="shared" si="408"/>
        <v>1</v>
      </c>
      <c r="AD548" s="32">
        <f t="shared" si="387"/>
        <v>1</v>
      </c>
      <c r="AE548" s="33">
        <f t="shared" si="388"/>
        <v>0</v>
      </c>
      <c r="AF548" s="33">
        <f t="shared" si="389"/>
        <v>0</v>
      </c>
      <c r="AG548" s="33">
        <f t="shared" si="390"/>
        <v>0</v>
      </c>
      <c r="AH548" s="38">
        <f t="shared" si="391"/>
        <v>1</v>
      </c>
      <c r="AI548" s="33">
        <f t="shared" si="392"/>
        <v>1</v>
      </c>
      <c r="AJ548" s="39">
        <f t="shared" si="393"/>
        <v>1</v>
      </c>
      <c r="AK548" s="43">
        <f t="shared" si="394"/>
        <v>1</v>
      </c>
      <c r="AL548" s="4">
        <f t="shared" si="409"/>
        <v>8.680000000000291</v>
      </c>
      <c r="AM548" s="4">
        <f t="shared" si="410"/>
        <v>5.8936488937501963</v>
      </c>
      <c r="AN548" s="4">
        <f t="shared" si="411"/>
        <v>5.8936488937501963</v>
      </c>
      <c r="AO548" s="4">
        <f t="shared" si="412"/>
        <v>-18.529999999999745</v>
      </c>
      <c r="AP548" s="4">
        <f t="shared" si="413"/>
        <v>21.31635110624984</v>
      </c>
      <c r="AQ548" s="4">
        <f t="shared" si="414"/>
        <v>18.529999999999745</v>
      </c>
      <c r="AR548" s="4">
        <f t="shared" si="395"/>
        <v>2.9499999999998181</v>
      </c>
      <c r="AS548">
        <f t="shared" si="415"/>
        <v>18.529999999999745</v>
      </c>
      <c r="AT548" s="6">
        <f t="shared" si="416"/>
        <v>0</v>
      </c>
      <c r="AU548" s="4">
        <f t="shared" si="417"/>
        <v>12.045503988750895</v>
      </c>
      <c r="AV548" s="4">
        <f t="shared" si="418"/>
        <v>23.257963534104562</v>
      </c>
      <c r="AW548">
        <f t="shared" si="419"/>
        <v>0</v>
      </c>
      <c r="AX548">
        <f t="shared" si="420"/>
        <v>0</v>
      </c>
      <c r="AY548">
        <f t="shared" si="421"/>
        <v>0</v>
      </c>
      <c r="AZ548" s="4">
        <f t="shared" si="396"/>
        <v>6.94</v>
      </c>
      <c r="BA548" s="4">
        <f t="shared" si="422"/>
        <v>1676.580000000002</v>
      </c>
      <c r="BB548" s="4">
        <f t="shared" si="397"/>
        <v>1594.8300000000127</v>
      </c>
      <c r="BC548" s="4">
        <f t="shared" si="398"/>
        <v>722.24399999999991</v>
      </c>
      <c r="BE548"/>
      <c r="BG548" s="6"/>
      <c r="BM548">
        <f t="shared" si="399"/>
        <v>1</v>
      </c>
    </row>
    <row r="549" spans="1:65" x14ac:dyDescent="0.25">
      <c r="A549">
        <v>1966</v>
      </c>
      <c r="B549" s="1">
        <v>44035</v>
      </c>
      <c r="C549" s="2">
        <v>3271.64</v>
      </c>
      <c r="D549" s="2">
        <v>3279.99</v>
      </c>
      <c r="E549" s="2">
        <v>3222.66</v>
      </c>
      <c r="F549" s="2">
        <v>3235.66</v>
      </c>
      <c r="G549" s="2">
        <v>4290460000</v>
      </c>
      <c r="H549" s="2">
        <f t="shared" si="400"/>
        <v>43.963224732597688</v>
      </c>
      <c r="I549" s="2">
        <f t="shared" si="401"/>
        <v>3163.2819999999997</v>
      </c>
      <c r="J549" s="2">
        <f t="shared" si="402"/>
        <v>44.432665257016808</v>
      </c>
      <c r="K549" s="2">
        <f t="shared" si="403"/>
        <v>-4.3800000000001091</v>
      </c>
      <c r="L549" s="18">
        <v>0.1903</v>
      </c>
      <c r="M549" s="19">
        <v>26.587394772826645</v>
      </c>
      <c r="N549" s="4">
        <f t="shared" si="376"/>
        <v>57.329999999999927</v>
      </c>
      <c r="O549" s="4">
        <f t="shared" si="404"/>
        <v>46.290000000000099</v>
      </c>
      <c r="P549" s="4">
        <f t="shared" si="377"/>
        <v>11.27891729323308</v>
      </c>
      <c r="Q549" s="4">
        <f t="shared" si="405"/>
        <v>5.5689895833333329</v>
      </c>
      <c r="R549" s="18">
        <f t="shared" si="378"/>
        <v>3287.9186691729324</v>
      </c>
      <c r="S549" s="2">
        <f t="shared" si="379"/>
        <v>52.258669172932514</v>
      </c>
      <c r="T549" s="22">
        <f t="shared" si="380"/>
        <v>0</v>
      </c>
      <c r="U549" s="29">
        <f t="shared" si="381"/>
        <v>3273.69525244952</v>
      </c>
      <c r="V549" s="30">
        <f t="shared" si="382"/>
        <v>38.035252449520158</v>
      </c>
      <c r="W549" s="31">
        <f t="shared" si="406"/>
        <v>0</v>
      </c>
      <c r="X549" s="35">
        <f t="shared" si="383"/>
        <v>3267.0034666666666</v>
      </c>
      <c r="Y549" s="30">
        <f t="shared" si="384"/>
        <v>31.3434666666667</v>
      </c>
      <c r="Z549" s="31">
        <f t="shared" si="407"/>
        <v>0</v>
      </c>
      <c r="AA549" s="29">
        <f t="shared" si="385"/>
        <v>3272.7584024399202</v>
      </c>
      <c r="AB549" s="30">
        <f t="shared" si="386"/>
        <v>37.098402439920392</v>
      </c>
      <c r="AC549" s="31">
        <f t="shared" si="408"/>
        <v>0</v>
      </c>
      <c r="AD549" s="32">
        <f t="shared" si="387"/>
        <v>-1</v>
      </c>
      <c r="AE549" s="33">
        <f t="shared" si="388"/>
        <v>-1</v>
      </c>
      <c r="AF549" s="33">
        <f t="shared" si="389"/>
        <v>-1</v>
      </c>
      <c r="AG549" s="33">
        <f t="shared" si="390"/>
        <v>0</v>
      </c>
      <c r="AH549" s="38">
        <f t="shared" si="391"/>
        <v>-1</v>
      </c>
      <c r="AI549" s="33">
        <f t="shared" si="392"/>
        <v>-1</v>
      </c>
      <c r="AJ549" s="39">
        <f t="shared" si="393"/>
        <v>-1</v>
      </c>
      <c r="AK549" s="43">
        <f t="shared" si="394"/>
        <v>-1</v>
      </c>
      <c r="AL549" s="4">
        <f t="shared" si="409"/>
        <v>8.3499999999999091</v>
      </c>
      <c r="AM549" s="4">
        <f t="shared" si="410"/>
        <v>7.2315975600795355</v>
      </c>
      <c r="AN549" s="4">
        <f t="shared" si="411"/>
        <v>7.2315975600795355</v>
      </c>
      <c r="AO549" s="4">
        <f t="shared" si="412"/>
        <v>-48.980000000000018</v>
      </c>
      <c r="AP549" s="4">
        <f t="shared" si="413"/>
        <v>50.098402439920392</v>
      </c>
      <c r="AQ549" s="4">
        <f t="shared" si="414"/>
        <v>48.980000000000018</v>
      </c>
      <c r="AR549" s="4">
        <f t="shared" si="395"/>
        <v>35.980000000000018</v>
      </c>
      <c r="AS549">
        <f t="shared" si="415"/>
        <v>48.980000000000018</v>
      </c>
      <c r="AT549" s="6">
        <f t="shared" si="416"/>
        <v>1</v>
      </c>
      <c r="AU549" s="4">
        <f t="shared" si="417"/>
        <v>-20.424346635356567</v>
      </c>
      <c r="AV549" s="4">
        <f t="shared" si="418"/>
        <v>-9.0926052271733724</v>
      </c>
      <c r="AW549">
        <f t="shared" si="419"/>
        <v>1</v>
      </c>
      <c r="AX549">
        <f t="shared" si="420"/>
        <v>0</v>
      </c>
      <c r="AY549">
        <f t="shared" si="421"/>
        <v>0</v>
      </c>
      <c r="AZ549" s="4">
        <f t="shared" si="396"/>
        <v>-3.9100000000000006</v>
      </c>
      <c r="BA549" s="4">
        <f t="shared" si="422"/>
        <v>1669.6400000000019</v>
      </c>
      <c r="BB549" s="4">
        <f t="shared" si="397"/>
        <v>1587.8900000000126</v>
      </c>
      <c r="BC549" s="4">
        <f t="shared" si="398"/>
        <v>743.46799999999985</v>
      </c>
      <c r="BE549"/>
      <c r="BG549" s="6"/>
      <c r="BM549">
        <f t="shared" si="399"/>
        <v>1</v>
      </c>
    </row>
    <row r="550" spans="1:65" x14ac:dyDescent="0.25">
      <c r="A550">
        <v>1965</v>
      </c>
      <c r="B550" s="1">
        <v>44034</v>
      </c>
      <c r="C550" s="2">
        <v>3254.86</v>
      </c>
      <c r="D550" s="2">
        <v>3279.32</v>
      </c>
      <c r="E550" s="2">
        <v>3253.1</v>
      </c>
      <c r="F550" s="2">
        <v>3276.02</v>
      </c>
      <c r="G550" s="2">
        <v>4255190000</v>
      </c>
      <c r="H550" s="2">
        <f t="shared" si="400"/>
        <v>41.216887383153484</v>
      </c>
      <c r="I550" s="2">
        <f t="shared" si="401"/>
        <v>3155.4199999999996</v>
      </c>
      <c r="J550" s="2">
        <f t="shared" si="402"/>
        <v>47.893388006455005</v>
      </c>
      <c r="K550" s="2">
        <f t="shared" si="403"/>
        <v>-2.4400000000000546</v>
      </c>
      <c r="L550" s="18">
        <v>0.17874999999999999</v>
      </c>
      <c r="M550" s="19">
        <v>24.831002925776914</v>
      </c>
      <c r="N550" s="4">
        <f t="shared" si="376"/>
        <v>26.220000000000255</v>
      </c>
      <c r="O550" s="4">
        <f t="shared" si="404"/>
        <v>46.965000000000146</v>
      </c>
      <c r="P550" s="4">
        <f t="shared" si="377"/>
        <v>11.898669172932333</v>
      </c>
      <c r="Q550" s="4">
        <f t="shared" si="405"/>
        <v>5.2698780756923789</v>
      </c>
      <c r="R550" s="18">
        <f t="shared" si="378"/>
        <v>3267.7458947368423</v>
      </c>
      <c r="S550" s="2">
        <f t="shared" si="379"/>
        <v>8.2741052631577077</v>
      </c>
      <c r="T550" s="22">
        <f t="shared" si="380"/>
        <v>1</v>
      </c>
      <c r="U550" s="29">
        <f t="shared" si="381"/>
        <v>3256.6615969425061</v>
      </c>
      <c r="V550" s="30">
        <f t="shared" si="382"/>
        <v>19.358403057493888</v>
      </c>
      <c r="W550" s="31">
        <f t="shared" si="406"/>
        <v>1</v>
      </c>
      <c r="X550" s="35">
        <f t="shared" si="383"/>
        <v>3268.7881333333316</v>
      </c>
      <c r="Y550" s="30">
        <f t="shared" si="384"/>
        <v>7.2318666666683384</v>
      </c>
      <c r="Z550" s="31">
        <f t="shared" si="407"/>
        <v>1</v>
      </c>
      <c r="AA550" s="29">
        <f t="shared" si="385"/>
        <v>3258.3593120372216</v>
      </c>
      <c r="AB550" s="30">
        <f t="shared" si="386"/>
        <v>17.660687962778411</v>
      </c>
      <c r="AC550" s="31">
        <f t="shared" si="408"/>
        <v>1</v>
      </c>
      <c r="AD550" s="32">
        <f t="shared" si="387"/>
        <v>1</v>
      </c>
      <c r="AE550" s="33">
        <f t="shared" si="388"/>
        <v>1</v>
      </c>
      <c r="AF550" s="33">
        <f t="shared" si="389"/>
        <v>1</v>
      </c>
      <c r="AG550" s="33">
        <f t="shared" si="390"/>
        <v>0</v>
      </c>
      <c r="AH550" s="38">
        <f t="shared" si="391"/>
        <v>1</v>
      </c>
      <c r="AI550" s="33">
        <f t="shared" si="392"/>
        <v>1</v>
      </c>
      <c r="AJ550" s="39">
        <f t="shared" si="393"/>
        <v>1</v>
      </c>
      <c r="AK550" s="43">
        <f t="shared" si="394"/>
        <v>1</v>
      </c>
      <c r="AL550" s="4">
        <f t="shared" si="409"/>
        <v>24.460000000000036</v>
      </c>
      <c r="AM550" s="4">
        <f t="shared" si="410"/>
        <v>20.960687962778593</v>
      </c>
      <c r="AN550" s="4">
        <f t="shared" si="411"/>
        <v>20.960687962778593</v>
      </c>
      <c r="AO550" s="4">
        <f t="shared" si="412"/>
        <v>-1.7600000000002183</v>
      </c>
      <c r="AP550" s="4">
        <f t="shared" si="413"/>
        <v>5.2593120372216617</v>
      </c>
      <c r="AQ550" s="4">
        <f t="shared" si="414"/>
        <v>1.7600000000002183</v>
      </c>
      <c r="AR550" s="4">
        <f t="shared" si="395"/>
        <v>21.159999999999854</v>
      </c>
      <c r="AS550">
        <f t="shared" si="415"/>
        <v>20.960687962778593</v>
      </c>
      <c r="AT550" s="6">
        <f t="shared" si="416"/>
        <v>0</v>
      </c>
      <c r="AU550" s="4">
        <f t="shared" si="417"/>
        <v>10.736781922782082</v>
      </c>
      <c r="AV550" s="4">
        <f t="shared" si="418"/>
        <v>3.9710029257770598</v>
      </c>
      <c r="AW550">
        <f t="shared" si="419"/>
        <v>0</v>
      </c>
      <c r="AX550">
        <f t="shared" si="420"/>
        <v>0</v>
      </c>
      <c r="AY550">
        <f t="shared" si="421"/>
        <v>0</v>
      </c>
      <c r="AZ550" s="4">
        <f t="shared" si="396"/>
        <v>6.94</v>
      </c>
      <c r="BA550" s="4">
        <f t="shared" si="422"/>
        <v>1673.550000000002</v>
      </c>
      <c r="BB550" s="4">
        <f t="shared" si="397"/>
        <v>1591.8000000000127</v>
      </c>
      <c r="BC550" s="4">
        <f t="shared" si="398"/>
        <v>736.75600000000009</v>
      </c>
      <c r="BE550"/>
      <c r="BG550" s="6"/>
      <c r="BM550">
        <f t="shared" si="399"/>
        <v>1</v>
      </c>
    </row>
    <row r="551" spans="1:65" x14ac:dyDescent="0.25">
      <c r="A551">
        <v>1964</v>
      </c>
      <c r="B551" s="1">
        <v>44033</v>
      </c>
      <c r="C551" s="2">
        <v>3268.52</v>
      </c>
      <c r="D551" s="2">
        <v>3277.29</v>
      </c>
      <c r="E551" s="2">
        <v>3247.77</v>
      </c>
      <c r="F551" s="2">
        <v>3257.3</v>
      </c>
      <c r="G551" s="2">
        <v>4547960000</v>
      </c>
      <c r="H551" s="2">
        <f t="shared" si="400"/>
        <v>40.955513860230759</v>
      </c>
      <c r="I551" s="2">
        <f t="shared" si="401"/>
        <v>3149.6119999999996</v>
      </c>
      <c r="J551" s="2">
        <f t="shared" si="402"/>
        <v>46.098269550237127</v>
      </c>
      <c r="K551" s="2">
        <f t="shared" si="403"/>
        <v>16.679999999999836</v>
      </c>
      <c r="L551" s="18">
        <v>0.19874999999999998</v>
      </c>
      <c r="M551" s="19">
        <v>27.563017291791894</v>
      </c>
      <c r="N551" s="4">
        <f t="shared" si="376"/>
        <v>29.519999999999982</v>
      </c>
      <c r="O551" s="4">
        <f t="shared" si="404"/>
        <v>47.870000000000118</v>
      </c>
      <c r="P551" s="4">
        <f t="shared" si="377"/>
        <v>10.445894736842106</v>
      </c>
      <c r="Q551" s="4">
        <f t="shared" si="405"/>
        <v>4.6194793397585041</v>
      </c>
      <c r="R551" s="18">
        <f t="shared" si="378"/>
        <v>3261.1029172932331</v>
      </c>
      <c r="S551" s="2">
        <f t="shared" si="379"/>
        <v>3.8029172932328947</v>
      </c>
      <c r="T551" s="22">
        <f t="shared" si="380"/>
        <v>1</v>
      </c>
      <c r="U551" s="29">
        <f t="shared" si="381"/>
        <v>3270.2266532346489</v>
      </c>
      <c r="V551" s="30">
        <f t="shared" si="382"/>
        <v>12.926653234648711</v>
      </c>
      <c r="W551" s="31">
        <f t="shared" si="406"/>
        <v>1</v>
      </c>
      <c r="X551" s="35">
        <f t="shared" si="383"/>
        <v>3267.3650666666654</v>
      </c>
      <c r="Y551" s="30">
        <f t="shared" si="384"/>
        <v>10.065066666665189</v>
      </c>
      <c r="Z551" s="31">
        <f t="shared" si="407"/>
        <v>1</v>
      </c>
      <c r="AA551" s="29">
        <f t="shared" si="385"/>
        <v>3269.8260311151312</v>
      </c>
      <c r="AB551" s="30">
        <f t="shared" si="386"/>
        <v>12.526031115130991</v>
      </c>
      <c r="AC551" s="31">
        <f t="shared" si="408"/>
        <v>1</v>
      </c>
      <c r="AD551" s="32">
        <f t="shared" si="387"/>
        <v>1</v>
      </c>
      <c r="AE551" s="33">
        <f t="shared" si="388"/>
        <v>0</v>
      </c>
      <c r="AF551" s="33">
        <f t="shared" si="389"/>
        <v>1</v>
      </c>
      <c r="AG551" s="33">
        <f t="shared" si="390"/>
        <v>0</v>
      </c>
      <c r="AH551" s="38">
        <f t="shared" si="391"/>
        <v>1</v>
      </c>
      <c r="AI551" s="33">
        <f t="shared" si="392"/>
        <v>1</v>
      </c>
      <c r="AJ551" s="39">
        <f t="shared" si="393"/>
        <v>1</v>
      </c>
      <c r="AK551" s="43">
        <f t="shared" si="394"/>
        <v>1</v>
      </c>
      <c r="AL551" s="4">
        <f t="shared" si="409"/>
        <v>8.7699999999999818</v>
      </c>
      <c r="AM551" s="4">
        <f t="shared" si="410"/>
        <v>7.4639688848687911</v>
      </c>
      <c r="AN551" s="4">
        <f t="shared" si="411"/>
        <v>7.4639688848687911</v>
      </c>
      <c r="AO551" s="4">
        <f t="shared" si="412"/>
        <v>-20.75</v>
      </c>
      <c r="AP551" s="4">
        <f t="shared" si="413"/>
        <v>22.056031115131191</v>
      </c>
      <c r="AQ551" s="4">
        <f t="shared" si="414"/>
        <v>20.75</v>
      </c>
      <c r="AR551" s="4">
        <f t="shared" si="395"/>
        <v>11.2199999999998</v>
      </c>
      <c r="AS551">
        <f t="shared" si="415"/>
        <v>20.75</v>
      </c>
      <c r="AT551" s="6">
        <f t="shared" si="416"/>
        <v>0</v>
      </c>
      <c r="AU551" s="4">
        <f t="shared" si="417"/>
        <v>9.0384066669737528</v>
      </c>
      <c r="AV551" s="4">
        <f t="shared" si="418"/>
        <v>16.643017291792095</v>
      </c>
      <c r="AW551">
        <f t="shared" si="419"/>
        <v>0</v>
      </c>
      <c r="AX551">
        <f t="shared" si="420"/>
        <v>0</v>
      </c>
      <c r="AY551">
        <f t="shared" si="421"/>
        <v>0</v>
      </c>
      <c r="AZ551" s="4">
        <f t="shared" si="396"/>
        <v>6.94</v>
      </c>
      <c r="BA551" s="4">
        <f t="shared" si="422"/>
        <v>1666.6100000000019</v>
      </c>
      <c r="BB551" s="4">
        <f t="shared" si="397"/>
        <v>1584.8600000000126</v>
      </c>
      <c r="BC551" s="4">
        <f t="shared" si="398"/>
        <v>742.22</v>
      </c>
      <c r="BE551"/>
      <c r="BG551" s="6"/>
      <c r="BM551">
        <f t="shared" si="399"/>
        <v>1</v>
      </c>
    </row>
    <row r="552" spans="1:65" x14ac:dyDescent="0.25">
      <c r="A552">
        <v>1963</v>
      </c>
      <c r="B552" s="1">
        <v>44032</v>
      </c>
      <c r="C552" s="2">
        <v>3224.29</v>
      </c>
      <c r="D552" s="2">
        <v>3258.61</v>
      </c>
      <c r="E552" s="2">
        <v>3215.16</v>
      </c>
      <c r="F552" s="2">
        <v>3251.84</v>
      </c>
      <c r="G552" s="2">
        <v>3971200000</v>
      </c>
      <c r="H552" s="2">
        <f t="shared" si="400"/>
        <v>33.436523211070309</v>
      </c>
      <c r="I552" s="2">
        <f t="shared" si="401"/>
        <v>3140.9069999999992</v>
      </c>
      <c r="J552" s="2">
        <f t="shared" si="402"/>
        <v>41.298736169652116</v>
      </c>
      <c r="K552" s="2">
        <f t="shared" si="403"/>
        <v>-0.44000000000005457</v>
      </c>
      <c r="L552" s="18">
        <v>0.18835000000000002</v>
      </c>
      <c r="M552" s="19">
        <v>25.902962319107612</v>
      </c>
      <c r="N552" s="4">
        <f t="shared" si="376"/>
        <v>43.450000000000273</v>
      </c>
      <c r="O552" s="4">
        <f t="shared" si="404"/>
        <v>49.040000000000148</v>
      </c>
      <c r="P552" s="4">
        <f t="shared" si="377"/>
        <v>9.2629172932330803</v>
      </c>
      <c r="Q552" s="4">
        <f t="shared" si="405"/>
        <v>4.3760339349977544</v>
      </c>
      <c r="R552" s="18">
        <f t="shared" si="378"/>
        <v>3232.9738947368423</v>
      </c>
      <c r="S552" s="2">
        <f t="shared" si="379"/>
        <v>18.866105263157806</v>
      </c>
      <c r="T552" s="22">
        <f t="shared" si="380"/>
        <v>1</v>
      </c>
      <c r="U552" s="29">
        <f t="shared" si="381"/>
        <v>3225.9235561295504</v>
      </c>
      <c r="V552" s="30">
        <f t="shared" si="382"/>
        <v>25.916443870449712</v>
      </c>
      <c r="W552" s="31">
        <f t="shared" si="406"/>
        <v>0</v>
      </c>
      <c r="X552" s="35">
        <f t="shared" si="383"/>
        <v>3229.148533333333</v>
      </c>
      <c r="Y552" s="30">
        <f t="shared" si="384"/>
        <v>22.691466666667111</v>
      </c>
      <c r="Z552" s="31">
        <f t="shared" si="407"/>
        <v>1</v>
      </c>
      <c r="AA552" s="29">
        <f t="shared" si="385"/>
        <v>3226.37505293808</v>
      </c>
      <c r="AB552" s="30">
        <f t="shared" si="386"/>
        <v>25.464947061920157</v>
      </c>
      <c r="AC552" s="31">
        <f t="shared" si="408"/>
        <v>0</v>
      </c>
      <c r="AD552" s="32">
        <f t="shared" si="387"/>
        <v>-1</v>
      </c>
      <c r="AE552" s="33">
        <f t="shared" si="388"/>
        <v>-1</v>
      </c>
      <c r="AF552" s="33">
        <f t="shared" si="389"/>
        <v>-1</v>
      </c>
      <c r="AG552" s="33">
        <f t="shared" si="390"/>
        <v>-1</v>
      </c>
      <c r="AH552" s="38">
        <f t="shared" si="391"/>
        <v>-1</v>
      </c>
      <c r="AI552" s="33">
        <f t="shared" si="392"/>
        <v>-1</v>
      </c>
      <c r="AJ552" s="39">
        <f t="shared" si="393"/>
        <v>-1</v>
      </c>
      <c r="AK552" s="43">
        <f t="shared" si="394"/>
        <v>-1</v>
      </c>
      <c r="AL552" s="4">
        <f t="shared" si="409"/>
        <v>34.320000000000164</v>
      </c>
      <c r="AM552" s="4">
        <f t="shared" si="410"/>
        <v>32.234947061920138</v>
      </c>
      <c r="AN552" s="4">
        <f t="shared" si="411"/>
        <v>32.234947061920138</v>
      </c>
      <c r="AO552" s="4">
        <f t="shared" si="412"/>
        <v>-9.1300000000001091</v>
      </c>
      <c r="AP552" s="4">
        <f t="shared" si="413"/>
        <v>11.215052938080134</v>
      </c>
      <c r="AQ552" s="4">
        <f t="shared" si="414"/>
        <v>9.1300000000001091</v>
      </c>
      <c r="AR552" s="4">
        <f t="shared" si="395"/>
        <v>27.550000000000182</v>
      </c>
      <c r="AS552">
        <f t="shared" si="415"/>
        <v>32.234947061920138</v>
      </c>
      <c r="AT552" s="6">
        <f t="shared" si="416"/>
        <v>1</v>
      </c>
      <c r="AU552" s="4">
        <f t="shared" si="417"/>
        <v>-3.3512232959076087</v>
      </c>
      <c r="AV552" s="4">
        <f t="shared" si="418"/>
        <v>-1.3470376808925699</v>
      </c>
      <c r="AW552">
        <f t="shared" si="419"/>
        <v>1</v>
      </c>
      <c r="AX552">
        <f t="shared" si="420"/>
        <v>0</v>
      </c>
      <c r="AY552">
        <f t="shared" si="421"/>
        <v>0</v>
      </c>
      <c r="AZ552" s="4">
        <f t="shared" si="396"/>
        <v>-3.9100000000000006</v>
      </c>
      <c r="BA552" s="4">
        <f t="shared" si="422"/>
        <v>1659.6700000000019</v>
      </c>
      <c r="BB552" s="4">
        <f t="shared" si="397"/>
        <v>1577.9200000000126</v>
      </c>
      <c r="BC552" s="4">
        <f t="shared" si="398"/>
        <v>724.52800000000002</v>
      </c>
      <c r="BE552"/>
      <c r="BG552" s="6"/>
      <c r="BM552">
        <f t="shared" si="399"/>
        <v>1</v>
      </c>
    </row>
    <row r="553" spans="1:65" x14ac:dyDescent="0.25">
      <c r="A553">
        <v>1962</v>
      </c>
      <c r="B553" s="1">
        <v>44029</v>
      </c>
      <c r="C553" s="2">
        <v>3224.21</v>
      </c>
      <c r="D553" s="2">
        <v>3233.52</v>
      </c>
      <c r="E553" s="2">
        <v>3205.65</v>
      </c>
      <c r="F553" s="2">
        <v>3224.73</v>
      </c>
      <c r="G553" s="2">
        <v>3993830000</v>
      </c>
      <c r="H553" s="2">
        <f t="shared" si="400"/>
        <v>32.14545718725708</v>
      </c>
      <c r="I553" s="2">
        <f t="shared" si="401"/>
        <v>3136.7069999999994</v>
      </c>
      <c r="J553" s="2">
        <f t="shared" si="402"/>
        <v>37.390567147062008</v>
      </c>
      <c r="K553" s="2">
        <f t="shared" si="403"/>
        <v>8.6399999999998727</v>
      </c>
      <c r="L553" s="18">
        <v>0.18315000000000001</v>
      </c>
      <c r="M553" s="19">
        <v>25.11628153566307</v>
      </c>
      <c r="N553" s="4">
        <f t="shared" si="376"/>
        <v>27.869999999999891</v>
      </c>
      <c r="O553" s="4">
        <f t="shared" si="404"/>
        <v>49.95300000000011</v>
      </c>
      <c r="P553" s="4">
        <f t="shared" si="377"/>
        <v>8.2438947368421083</v>
      </c>
      <c r="Q553" s="4">
        <f t="shared" si="405"/>
        <v>4.1886054603854417</v>
      </c>
      <c r="R553" s="18">
        <f t="shared" si="378"/>
        <v>3222.7397669172933</v>
      </c>
      <c r="S553" s="2">
        <f t="shared" si="379"/>
        <v>1.990233082706709</v>
      </c>
      <c r="T553" s="22">
        <f t="shared" si="380"/>
        <v>1</v>
      </c>
      <c r="U553" s="29">
        <f t="shared" si="381"/>
        <v>3225.8888896873609</v>
      </c>
      <c r="V553" s="30">
        <f t="shared" si="382"/>
        <v>1.1588896873608974</v>
      </c>
      <c r="W553" s="31">
        <f t="shared" si="406"/>
        <v>1</v>
      </c>
      <c r="X553" s="35">
        <f t="shared" si="383"/>
        <v>3218.383866666667</v>
      </c>
      <c r="Y553" s="30">
        <f t="shared" si="384"/>
        <v>6.3461333333330003</v>
      </c>
      <c r="Z553" s="31">
        <f t="shared" si="407"/>
        <v>1</v>
      </c>
      <c r="AA553" s="29">
        <f t="shared" si="385"/>
        <v>3224.8381864644639</v>
      </c>
      <c r="AB553" s="30">
        <f t="shared" si="386"/>
        <v>0.10818646446386992</v>
      </c>
      <c r="AC553" s="31">
        <f t="shared" si="408"/>
        <v>1</v>
      </c>
      <c r="AD553" s="32">
        <f t="shared" si="387"/>
        <v>1</v>
      </c>
      <c r="AE553" s="33">
        <f t="shared" si="388"/>
        <v>1</v>
      </c>
      <c r="AF553" s="33">
        <f t="shared" si="389"/>
        <v>0</v>
      </c>
      <c r="AG553" s="33">
        <f t="shared" si="390"/>
        <v>0</v>
      </c>
      <c r="AH553" s="38">
        <f t="shared" si="391"/>
        <v>1</v>
      </c>
      <c r="AI553" s="33">
        <f t="shared" si="392"/>
        <v>1</v>
      </c>
      <c r="AJ553" s="39">
        <f t="shared" si="393"/>
        <v>1</v>
      </c>
      <c r="AK553" s="43">
        <f t="shared" si="394"/>
        <v>1</v>
      </c>
      <c r="AL553" s="4">
        <f t="shared" si="409"/>
        <v>9.3099999999999454</v>
      </c>
      <c r="AM553" s="4">
        <f t="shared" si="410"/>
        <v>8.6818135355360937</v>
      </c>
      <c r="AN553" s="4">
        <f t="shared" si="411"/>
        <v>8.6818135355360937</v>
      </c>
      <c r="AO553" s="4">
        <f t="shared" si="412"/>
        <v>-18.559999999999945</v>
      </c>
      <c r="AP553" s="4">
        <f t="shared" si="413"/>
        <v>19.188186464463797</v>
      </c>
      <c r="AQ553" s="4">
        <f t="shared" si="414"/>
        <v>18.559999999999945</v>
      </c>
      <c r="AR553" s="4">
        <f t="shared" si="395"/>
        <v>0.51999999999998181</v>
      </c>
      <c r="AS553">
        <f t="shared" si="415"/>
        <v>18.559999999999945</v>
      </c>
      <c r="AT553" s="6">
        <f t="shared" si="416"/>
        <v>0</v>
      </c>
      <c r="AU553" s="4">
        <f t="shared" si="417"/>
        <v>12.614124345182116</v>
      </c>
      <c r="AV553" s="4">
        <f t="shared" si="418"/>
        <v>24.896281535663089</v>
      </c>
      <c r="AW553">
        <f t="shared" si="419"/>
        <v>0</v>
      </c>
      <c r="AX553">
        <f t="shared" si="420"/>
        <v>0</v>
      </c>
      <c r="AY553">
        <f t="shared" si="421"/>
        <v>0</v>
      </c>
      <c r="AZ553" s="4">
        <f t="shared" si="396"/>
        <v>6.94</v>
      </c>
      <c r="BA553" s="4">
        <f t="shared" si="422"/>
        <v>1663.580000000002</v>
      </c>
      <c r="BB553" s="4">
        <f t="shared" si="397"/>
        <v>1581.8300000000127</v>
      </c>
      <c r="BC553" s="4">
        <f t="shared" si="398"/>
        <v>724.49600000000009</v>
      </c>
      <c r="BE553"/>
      <c r="BG553" s="6"/>
      <c r="BM553">
        <f t="shared" si="399"/>
        <v>1</v>
      </c>
    </row>
    <row r="554" spans="1:65" x14ac:dyDescent="0.25">
      <c r="A554">
        <v>1961</v>
      </c>
      <c r="B554" s="1">
        <v>44028</v>
      </c>
      <c r="C554" s="2">
        <v>3208.36</v>
      </c>
      <c r="D554" s="2">
        <v>3220.39</v>
      </c>
      <c r="E554" s="2">
        <v>3198.59</v>
      </c>
      <c r="F554" s="2">
        <v>3215.57</v>
      </c>
      <c r="G554" s="2">
        <v>3961230000</v>
      </c>
      <c r="H554" s="2">
        <f t="shared" si="400"/>
        <v>30.09274421591433</v>
      </c>
      <c r="I554" s="2">
        <f t="shared" si="401"/>
        <v>3130.5784999999992</v>
      </c>
      <c r="J554" s="2">
        <f t="shared" si="402"/>
        <v>36.452974956207626</v>
      </c>
      <c r="K554" s="2">
        <f t="shared" si="403"/>
        <v>-18.199999999999818</v>
      </c>
      <c r="L554" s="18">
        <v>0.19700000000000001</v>
      </c>
      <c r="M554" s="19">
        <v>27.107934213201794</v>
      </c>
      <c r="N554" s="4">
        <f t="shared" si="376"/>
        <v>27.9699999999998</v>
      </c>
      <c r="O554" s="4">
        <f t="shared" si="404"/>
        <v>52.161000000000101</v>
      </c>
      <c r="P554" s="4">
        <f t="shared" si="377"/>
        <v>7.1697669172932308</v>
      </c>
      <c r="Q554" s="4">
        <f t="shared" si="405"/>
        <v>4.3048453522068666</v>
      </c>
      <c r="R554" s="18">
        <f t="shared" si="378"/>
        <v>3232.6622030075187</v>
      </c>
      <c r="S554" s="2">
        <f t="shared" si="379"/>
        <v>17.092203007518492</v>
      </c>
      <c r="T554" s="22">
        <f t="shared" si="380"/>
        <v>1</v>
      </c>
      <c r="U554" s="29">
        <f t="shared" si="381"/>
        <v>3209.6272999359117</v>
      </c>
      <c r="V554" s="30">
        <f t="shared" si="382"/>
        <v>5.9427000640885126</v>
      </c>
      <c r="W554" s="31">
        <f t="shared" si="406"/>
        <v>1</v>
      </c>
      <c r="X554" s="35">
        <f t="shared" si="383"/>
        <v>3234.8566666666593</v>
      </c>
      <c r="Y554" s="30">
        <f t="shared" si="384"/>
        <v>19.28666666665913</v>
      </c>
      <c r="Z554" s="31">
        <f t="shared" si="407"/>
        <v>1</v>
      </c>
      <c r="AA554" s="29">
        <f t="shared" si="385"/>
        <v>3213.1594112782163</v>
      </c>
      <c r="AB554" s="30">
        <f t="shared" si="386"/>
        <v>2.4105887217838244</v>
      </c>
      <c r="AC554" s="31">
        <f t="shared" si="408"/>
        <v>1</v>
      </c>
      <c r="AD554" s="32">
        <f t="shared" si="387"/>
        <v>1</v>
      </c>
      <c r="AE554" s="33">
        <f t="shared" si="388"/>
        <v>1</v>
      </c>
      <c r="AF554" s="33">
        <f t="shared" si="389"/>
        <v>0</v>
      </c>
      <c r="AG554" s="33">
        <f t="shared" si="390"/>
        <v>0</v>
      </c>
      <c r="AH554" s="38">
        <f t="shared" si="391"/>
        <v>1</v>
      </c>
      <c r="AI554" s="33">
        <f t="shared" si="392"/>
        <v>1</v>
      </c>
      <c r="AJ554" s="39">
        <f t="shared" si="393"/>
        <v>0</v>
      </c>
      <c r="AK554" s="43">
        <f t="shared" si="394"/>
        <v>0</v>
      </c>
      <c r="AL554" s="4">
        <f t="shared" si="409"/>
        <v>12.029999999999745</v>
      </c>
      <c r="AM554" s="4">
        <f t="shared" si="410"/>
        <v>7.2305887217835334</v>
      </c>
      <c r="AN554" s="4">
        <f t="shared" si="411"/>
        <v>7.2305887217835334</v>
      </c>
      <c r="AO554" s="4">
        <f t="shared" si="412"/>
        <v>-9.7699999999999818</v>
      </c>
      <c r="AP554" s="4">
        <f t="shared" si="413"/>
        <v>14.569411278216194</v>
      </c>
      <c r="AQ554" s="4">
        <f t="shared" si="414"/>
        <v>9.7699999999999818</v>
      </c>
      <c r="AR554" s="4">
        <f t="shared" si="395"/>
        <v>7.2100000000000364</v>
      </c>
      <c r="AS554">
        <f t="shared" si="415"/>
        <v>9.7699999999999818</v>
      </c>
      <c r="AT554" s="6">
        <f t="shared" si="416"/>
        <v>0</v>
      </c>
      <c r="AU554" s="4">
        <f t="shared" si="417"/>
        <v>23.381756531999613</v>
      </c>
      <c r="AV554" s="4">
        <f t="shared" si="418"/>
        <v>20.197934213201759</v>
      </c>
      <c r="AW554">
        <f t="shared" si="419"/>
        <v>0</v>
      </c>
      <c r="AX554">
        <f t="shared" si="420"/>
        <v>0</v>
      </c>
      <c r="AY554">
        <f t="shared" si="421"/>
        <v>0</v>
      </c>
      <c r="AZ554" s="4">
        <f t="shared" si="396"/>
        <v>6.94</v>
      </c>
      <c r="BA554" s="4">
        <f t="shared" si="422"/>
        <v>1656.6400000000019</v>
      </c>
      <c r="BB554" s="4">
        <f t="shared" si="397"/>
        <v>1574.8900000000126</v>
      </c>
      <c r="BC554" s="4">
        <f t="shared" si="398"/>
        <v>718.15600000000006</v>
      </c>
      <c r="BE554"/>
      <c r="BG554" s="6"/>
      <c r="BM554">
        <f t="shared" si="399"/>
        <v>1</v>
      </c>
    </row>
    <row r="555" spans="1:65" x14ac:dyDescent="0.25">
      <c r="A555">
        <v>1960</v>
      </c>
      <c r="B555" s="1">
        <v>44027</v>
      </c>
      <c r="C555" s="2">
        <v>3225.98</v>
      </c>
      <c r="D555" s="2">
        <v>3238.28</v>
      </c>
      <c r="E555" s="2">
        <v>3200.76</v>
      </c>
      <c r="F555" s="2">
        <v>3226.56</v>
      </c>
      <c r="G555" s="2">
        <v>4669760000</v>
      </c>
      <c r="H555" s="2">
        <f t="shared" si="400"/>
        <v>33.83159997201826</v>
      </c>
      <c r="I555" s="2">
        <f t="shared" si="401"/>
        <v>3126.9669999999992</v>
      </c>
      <c r="J555" s="2">
        <f t="shared" si="402"/>
        <v>38.097029152719557</v>
      </c>
      <c r="K555" s="2">
        <f t="shared" si="403"/>
        <v>28.460000000000036</v>
      </c>
      <c r="L555" s="18">
        <v>0.21139999999999998</v>
      </c>
      <c r="M555" s="19">
        <v>28.827614375651827</v>
      </c>
      <c r="N555" s="4">
        <f t="shared" si="376"/>
        <v>40.760000000000218</v>
      </c>
      <c r="O555" s="4">
        <f t="shared" si="404"/>
        <v>52.17900000000013</v>
      </c>
      <c r="P555" s="4">
        <f t="shared" si="377"/>
        <v>6.1022030075187983</v>
      </c>
      <c r="Q555" s="4">
        <f t="shared" si="405"/>
        <v>3.2494870151582718</v>
      </c>
      <c r="R555" s="18">
        <f t="shared" si="378"/>
        <v>3202.0668947368422</v>
      </c>
      <c r="S555" s="2">
        <f t="shared" si="379"/>
        <v>24.493105263157759</v>
      </c>
      <c r="T555" s="22">
        <f t="shared" si="380"/>
        <v>1</v>
      </c>
      <c r="U555" s="29">
        <f t="shared" si="381"/>
        <v>3226.7703539220106</v>
      </c>
      <c r="V555" s="30">
        <f t="shared" si="382"/>
        <v>0.21035392201065406</v>
      </c>
      <c r="W555" s="31">
        <f t="shared" si="406"/>
        <v>1</v>
      </c>
      <c r="X555" s="35">
        <f t="shared" si="383"/>
        <v>3204.0993333333354</v>
      </c>
      <c r="Y555" s="30">
        <f t="shared" si="384"/>
        <v>22.460666666664565</v>
      </c>
      <c r="Z555" s="31">
        <f t="shared" si="407"/>
        <v>1</v>
      </c>
      <c r="AA555" s="29">
        <f t="shared" si="385"/>
        <v>3223.5964110395962</v>
      </c>
      <c r="AB555" s="30">
        <f t="shared" si="386"/>
        <v>2.9635889604037402</v>
      </c>
      <c r="AC555" s="31">
        <f t="shared" si="408"/>
        <v>1</v>
      </c>
      <c r="AD555" s="32">
        <f t="shared" si="387"/>
        <v>1</v>
      </c>
      <c r="AE555" s="33">
        <f t="shared" si="388"/>
        <v>0</v>
      </c>
      <c r="AF555" s="33">
        <f t="shared" si="389"/>
        <v>0</v>
      </c>
      <c r="AG555" s="33">
        <f t="shared" si="390"/>
        <v>0</v>
      </c>
      <c r="AH555" s="38">
        <f t="shared" si="391"/>
        <v>0</v>
      </c>
      <c r="AI555" s="33">
        <f t="shared" si="392"/>
        <v>0</v>
      </c>
      <c r="AJ555" s="39">
        <f t="shared" si="393"/>
        <v>0</v>
      </c>
      <c r="AK555" s="43">
        <f t="shared" si="394"/>
        <v>0</v>
      </c>
      <c r="AL555" s="4">
        <f t="shared" si="409"/>
        <v>12.300000000000182</v>
      </c>
      <c r="AM555" s="4">
        <f t="shared" si="410"/>
        <v>14.683588960403995</v>
      </c>
      <c r="AN555" s="4">
        <f t="shared" si="411"/>
        <v>12.300000000000182</v>
      </c>
      <c r="AO555" s="4">
        <f t="shared" si="412"/>
        <v>-25.2199999999998</v>
      </c>
      <c r="AP555" s="4">
        <f t="shared" si="413"/>
        <v>22.836411039595987</v>
      </c>
      <c r="AQ555" s="4">
        <f t="shared" si="414"/>
        <v>22.836411039595987</v>
      </c>
      <c r="AR555" s="4">
        <f t="shared" si="395"/>
        <v>0.57999999999992724</v>
      </c>
      <c r="AS555">
        <f t="shared" si="415"/>
        <v>22.836411039595987</v>
      </c>
      <c r="AT555" s="6">
        <f t="shared" si="416"/>
        <v>0</v>
      </c>
      <c r="AU555" s="4">
        <f t="shared" si="417"/>
        <v>12.577089233744992</v>
      </c>
      <c r="AV555" s="4">
        <f t="shared" si="418"/>
        <v>28.5476143756519</v>
      </c>
      <c r="AW555">
        <f t="shared" si="419"/>
        <v>0</v>
      </c>
      <c r="AX555">
        <f t="shared" si="420"/>
        <v>0</v>
      </c>
      <c r="AY555">
        <f t="shared" si="421"/>
        <v>0</v>
      </c>
      <c r="AZ555" s="4">
        <f t="shared" si="396"/>
        <v>6.94</v>
      </c>
      <c r="BA555" s="4">
        <f t="shared" si="422"/>
        <v>1649.7000000000019</v>
      </c>
      <c r="BB555" s="4">
        <f t="shared" si="397"/>
        <v>1572.5766666666793</v>
      </c>
      <c r="BC555" s="4">
        <f t="shared" si="398"/>
        <v>725.20399999999995</v>
      </c>
      <c r="BE555"/>
      <c r="BG555" s="6"/>
      <c r="BM555">
        <f t="shared" si="399"/>
        <v>0</v>
      </c>
    </row>
    <row r="556" spans="1:65" x14ac:dyDescent="0.25">
      <c r="A556">
        <v>1959</v>
      </c>
      <c r="B556" s="1">
        <v>44026</v>
      </c>
      <c r="C556" s="2">
        <v>3141.11</v>
      </c>
      <c r="D556" s="2">
        <v>3200.95</v>
      </c>
      <c r="E556" s="2">
        <v>3127.66</v>
      </c>
      <c r="F556" s="2">
        <v>3197.52</v>
      </c>
      <c r="G556" s="2">
        <v>4476170000</v>
      </c>
      <c r="H556" s="2">
        <f t="shared" si="400"/>
        <v>41.897878082043498</v>
      </c>
      <c r="I556" s="2">
        <f t="shared" si="401"/>
        <v>3122.2179999999998</v>
      </c>
      <c r="J556" s="2">
        <f t="shared" si="402"/>
        <v>41.424130378700561</v>
      </c>
      <c r="K556" s="2">
        <f t="shared" si="403"/>
        <v>-14.109999999999673</v>
      </c>
      <c r="L556" s="18">
        <v>0.22885</v>
      </c>
      <c r="M556" s="19">
        <v>30.794348063774766</v>
      </c>
      <c r="N556" s="4">
        <f t="shared" si="376"/>
        <v>73.289999999999964</v>
      </c>
      <c r="O556" s="4">
        <f t="shared" si="404"/>
        <v>54.471000000000139</v>
      </c>
      <c r="P556" s="4">
        <f t="shared" si="377"/>
        <v>4.5468947368421118</v>
      </c>
      <c r="Q556" s="4">
        <f t="shared" si="405"/>
        <v>2.0265485179758849</v>
      </c>
      <c r="R556" s="18">
        <f t="shared" si="378"/>
        <v>3159.3477142857141</v>
      </c>
      <c r="S556" s="2">
        <f t="shared" si="379"/>
        <v>38.172285714285863</v>
      </c>
      <c r="T556" s="22">
        <f t="shared" si="380"/>
        <v>0</v>
      </c>
      <c r="U556" s="29">
        <f t="shared" si="381"/>
        <v>3141.4328598703173</v>
      </c>
      <c r="V556" s="30">
        <f t="shared" si="382"/>
        <v>56.087140129682666</v>
      </c>
      <c r="W556" s="31">
        <f t="shared" si="406"/>
        <v>0</v>
      </c>
      <c r="X556" s="35">
        <f t="shared" si="383"/>
        <v>3158.9495999999981</v>
      </c>
      <c r="Y556" s="30">
        <f t="shared" si="384"/>
        <v>38.570400000001882</v>
      </c>
      <c r="Z556" s="31">
        <f t="shared" si="407"/>
        <v>0</v>
      </c>
      <c r="AA556" s="29">
        <f t="shared" si="385"/>
        <v>3143.8852034884726</v>
      </c>
      <c r="AB556" s="30">
        <f t="shared" si="386"/>
        <v>53.634796511527384</v>
      </c>
      <c r="AC556" s="31">
        <f t="shared" si="408"/>
        <v>0</v>
      </c>
      <c r="AD556" s="32">
        <f t="shared" si="387"/>
        <v>-1</v>
      </c>
      <c r="AE556" s="33">
        <f t="shared" si="388"/>
        <v>0</v>
      </c>
      <c r="AF556" s="33">
        <f t="shared" si="389"/>
        <v>0</v>
      </c>
      <c r="AG556" s="33">
        <f t="shared" si="390"/>
        <v>0</v>
      </c>
      <c r="AH556" s="38">
        <f t="shared" si="391"/>
        <v>-1</v>
      </c>
      <c r="AI556" s="33">
        <f t="shared" si="392"/>
        <v>0</v>
      </c>
      <c r="AJ556" s="39">
        <f t="shared" si="393"/>
        <v>-1</v>
      </c>
      <c r="AK556" s="43">
        <f t="shared" si="394"/>
        <v>0</v>
      </c>
      <c r="AL556" s="4">
        <f t="shared" si="409"/>
        <v>59.839999999999691</v>
      </c>
      <c r="AM556" s="4">
        <f t="shared" si="410"/>
        <v>57.06479651152722</v>
      </c>
      <c r="AN556" s="4">
        <f t="shared" si="411"/>
        <v>57.06479651152722</v>
      </c>
      <c r="AO556" s="4">
        <f t="shared" si="412"/>
        <v>-13.450000000000273</v>
      </c>
      <c r="AP556" s="4">
        <f t="shared" si="413"/>
        <v>16.225203488472744</v>
      </c>
      <c r="AQ556" s="4">
        <f t="shared" si="414"/>
        <v>13.450000000000273</v>
      </c>
      <c r="AR556" s="4">
        <f t="shared" si="395"/>
        <v>56.409999999999854</v>
      </c>
      <c r="AS556">
        <f t="shared" si="415"/>
        <v>57.06479651152722</v>
      </c>
      <c r="AT556" s="6">
        <f t="shared" si="416"/>
        <v>1</v>
      </c>
      <c r="AU556" s="4">
        <f t="shared" si="417"/>
        <v>-17.630095028828237</v>
      </c>
      <c r="AV556" s="4">
        <f t="shared" si="418"/>
        <v>-25.315651936225088</v>
      </c>
      <c r="AW556">
        <f t="shared" si="419"/>
        <v>1</v>
      </c>
      <c r="AX556">
        <f t="shared" si="420"/>
        <v>0</v>
      </c>
      <c r="AY556">
        <f t="shared" si="421"/>
        <v>0</v>
      </c>
      <c r="AZ556" s="4">
        <f t="shared" si="396"/>
        <v>-3.9100000000000006</v>
      </c>
      <c r="BA556" s="4">
        <f t="shared" si="422"/>
        <v>1642.7600000000018</v>
      </c>
      <c r="BB556" s="4">
        <f t="shared" si="397"/>
        <v>1572.5766666666793</v>
      </c>
      <c r="BC556" s="4">
        <f t="shared" si="398"/>
        <v>691.25600000000009</v>
      </c>
      <c r="BE556"/>
      <c r="BG556" s="6"/>
      <c r="BM556">
        <f t="shared" si="399"/>
        <v>1</v>
      </c>
    </row>
    <row r="557" spans="1:65" x14ac:dyDescent="0.25">
      <c r="A557">
        <v>1958</v>
      </c>
      <c r="B557" s="1">
        <v>44025</v>
      </c>
      <c r="C557" s="2">
        <v>3205.08</v>
      </c>
      <c r="D557" s="2">
        <v>3235.32</v>
      </c>
      <c r="E557" s="2">
        <v>3149.43</v>
      </c>
      <c r="F557" s="2">
        <v>3155.22</v>
      </c>
      <c r="G557" s="2">
        <v>4890780000</v>
      </c>
      <c r="H557" s="2">
        <f t="shared" si="400"/>
        <v>57.972391139614409</v>
      </c>
      <c r="I557" s="2">
        <f t="shared" si="401"/>
        <v>3114.8504999999996</v>
      </c>
      <c r="J557" s="2">
        <f t="shared" si="402"/>
        <v>54.827548134798931</v>
      </c>
      <c r="K557" s="2">
        <f t="shared" si="403"/>
        <v>20.039999999999964</v>
      </c>
      <c r="L557" s="18">
        <v>0.25245000000000001</v>
      </c>
      <c r="M557" s="19">
        <v>34.291044767564337</v>
      </c>
      <c r="N557" s="4">
        <f t="shared" si="376"/>
        <v>85.890000000000327</v>
      </c>
      <c r="O557" s="4">
        <f t="shared" si="404"/>
        <v>52.557000000000151</v>
      </c>
      <c r="P557" s="4">
        <f t="shared" si="377"/>
        <v>4.1277142857142879</v>
      </c>
      <c r="Q557" s="4">
        <f t="shared" si="405"/>
        <v>0.82784582132565254</v>
      </c>
      <c r="R557" s="18">
        <f t="shared" si="378"/>
        <v>3189.5806842105262</v>
      </c>
      <c r="S557" s="2">
        <f t="shared" si="379"/>
        <v>34.360684210526415</v>
      </c>
      <c r="T557" s="22">
        <f t="shared" si="380"/>
        <v>0</v>
      </c>
      <c r="U557" s="29">
        <f t="shared" si="381"/>
        <v>3205.1114999519764</v>
      </c>
      <c r="V557" s="30">
        <f t="shared" si="382"/>
        <v>49.891499951976584</v>
      </c>
      <c r="W557" s="31">
        <f t="shared" si="406"/>
        <v>0</v>
      </c>
      <c r="X557" s="35">
        <f t="shared" si="383"/>
        <v>3196.4090666666634</v>
      </c>
      <c r="Y557" s="30">
        <f t="shared" si="384"/>
        <v>41.189066666663621</v>
      </c>
      <c r="Z557" s="31">
        <f t="shared" si="407"/>
        <v>0</v>
      </c>
      <c r="AA557" s="29">
        <f t="shared" si="385"/>
        <v>3203.8931592920326</v>
      </c>
      <c r="AB557" s="30">
        <f t="shared" si="386"/>
        <v>48.673159292032778</v>
      </c>
      <c r="AC557" s="31">
        <f t="shared" si="408"/>
        <v>0</v>
      </c>
      <c r="AD557" s="32">
        <f t="shared" si="387"/>
        <v>-1</v>
      </c>
      <c r="AE557" s="33">
        <f t="shared" si="388"/>
        <v>0</v>
      </c>
      <c r="AF557" s="33">
        <f t="shared" si="389"/>
        <v>-1</v>
      </c>
      <c r="AG557" s="33">
        <f t="shared" si="390"/>
        <v>0</v>
      </c>
      <c r="AH557" s="38">
        <f t="shared" si="391"/>
        <v>-1</v>
      </c>
      <c r="AI557" s="33">
        <f t="shared" si="392"/>
        <v>-1</v>
      </c>
      <c r="AJ557" s="39">
        <f t="shared" si="393"/>
        <v>-1</v>
      </c>
      <c r="AK557" s="43">
        <f t="shared" si="394"/>
        <v>-1</v>
      </c>
      <c r="AL557" s="4">
        <f t="shared" si="409"/>
        <v>30.240000000000236</v>
      </c>
      <c r="AM557" s="4">
        <f t="shared" si="410"/>
        <v>31.426840707967585</v>
      </c>
      <c r="AN557" s="4">
        <f t="shared" si="411"/>
        <v>30.240000000000236</v>
      </c>
      <c r="AO557" s="4">
        <f t="shared" si="412"/>
        <v>-55.650000000000091</v>
      </c>
      <c r="AP557" s="4">
        <f t="shared" si="413"/>
        <v>54.463159292032742</v>
      </c>
      <c r="AQ557" s="4">
        <f t="shared" si="414"/>
        <v>54.463159292032742</v>
      </c>
      <c r="AR557" s="4">
        <f t="shared" si="395"/>
        <v>49.860000000000127</v>
      </c>
      <c r="AS557">
        <f t="shared" si="415"/>
        <v>54.463159292032742</v>
      </c>
      <c r="AT557" s="6">
        <f t="shared" si="416"/>
        <v>2</v>
      </c>
      <c r="AU557" s="4">
        <f t="shared" si="417"/>
        <v>-25.191543300406543</v>
      </c>
      <c r="AV557" s="4">
        <f t="shared" si="418"/>
        <v>-15.26895523243579</v>
      </c>
      <c r="AW557">
        <f t="shared" si="419"/>
        <v>1</v>
      </c>
      <c r="AX557">
        <f t="shared" si="420"/>
        <v>0</v>
      </c>
      <c r="AY557">
        <f t="shared" si="421"/>
        <v>0</v>
      </c>
      <c r="AZ557" s="4">
        <f t="shared" si="396"/>
        <v>-11.085000000000001</v>
      </c>
      <c r="BA557" s="4">
        <f t="shared" si="422"/>
        <v>1646.6700000000019</v>
      </c>
      <c r="BB557" s="4">
        <f t="shared" si="397"/>
        <v>1573.8800000000126</v>
      </c>
      <c r="BC557" s="4">
        <f t="shared" si="398"/>
        <v>716.84399999999994</v>
      </c>
      <c r="BE557"/>
      <c r="BG557" s="6"/>
      <c r="BM557">
        <f t="shared" si="399"/>
        <v>1</v>
      </c>
    </row>
    <row r="558" spans="1:65" x14ac:dyDescent="0.25">
      <c r="A558">
        <v>1957</v>
      </c>
      <c r="B558" s="1">
        <v>44022</v>
      </c>
      <c r="C558" s="2">
        <v>3152.47</v>
      </c>
      <c r="D558" s="2">
        <v>3186.82</v>
      </c>
      <c r="E558" s="2">
        <v>3136.22</v>
      </c>
      <c r="F558" s="2">
        <v>3185.04</v>
      </c>
      <c r="G558" s="2">
        <v>4515340000</v>
      </c>
      <c r="H558" s="2">
        <f t="shared" si="400"/>
        <v>54.575031419546114</v>
      </c>
      <c r="I558" s="2">
        <f t="shared" si="401"/>
        <v>3108.1485000000002</v>
      </c>
      <c r="J558" s="2">
        <f t="shared" si="402"/>
        <v>57.669463268563696</v>
      </c>
      <c r="K558" s="2">
        <f t="shared" si="403"/>
        <v>0.41999999999961801</v>
      </c>
      <c r="L558" s="18">
        <v>0.18935000000000002</v>
      </c>
      <c r="M558" s="19">
        <v>25.453579123153219</v>
      </c>
      <c r="N558" s="4">
        <f t="shared" si="376"/>
        <v>50.600000000000364</v>
      </c>
      <c r="O558" s="4">
        <f t="shared" si="404"/>
        <v>51.881000000000128</v>
      </c>
      <c r="P558" s="4">
        <f t="shared" si="377"/>
        <v>4.5406842105263214</v>
      </c>
      <c r="Q558" s="4">
        <f t="shared" si="405"/>
        <v>8.0769107631416731E-2</v>
      </c>
      <c r="R558" s="18">
        <f t="shared" si="378"/>
        <v>3156.9216616541357</v>
      </c>
      <c r="S558" s="2">
        <f t="shared" si="379"/>
        <v>28.118338345864231</v>
      </c>
      <c r="T558" s="22">
        <f t="shared" si="380"/>
        <v>1</v>
      </c>
      <c r="U558" s="29">
        <f t="shared" si="381"/>
        <v>3152.3514272607381</v>
      </c>
      <c r="V558" s="30">
        <f t="shared" si="382"/>
        <v>32.688572739261872</v>
      </c>
      <c r="W558" s="31">
        <f t="shared" si="406"/>
        <v>0</v>
      </c>
      <c r="X558" s="35">
        <f t="shared" si="383"/>
        <v>3160.1859999999997</v>
      </c>
      <c r="Y558" s="30">
        <f t="shared" si="384"/>
        <v>24.854000000000269</v>
      </c>
      <c r="Z558" s="31">
        <f t="shared" si="407"/>
        <v>1</v>
      </c>
      <c r="AA558" s="29">
        <f t="shared" si="385"/>
        <v>3153.4482674442347</v>
      </c>
      <c r="AB558" s="30">
        <f t="shared" si="386"/>
        <v>31.591732555765248</v>
      </c>
      <c r="AC558" s="31">
        <f t="shared" si="408"/>
        <v>0</v>
      </c>
      <c r="AD558" s="32">
        <f t="shared" si="387"/>
        <v>-1</v>
      </c>
      <c r="AE558" s="33">
        <f t="shared" si="388"/>
        <v>-1</v>
      </c>
      <c r="AF558" s="33">
        <f t="shared" si="389"/>
        <v>-1</v>
      </c>
      <c r="AG558" s="33">
        <f t="shared" si="390"/>
        <v>-1</v>
      </c>
      <c r="AH558" s="38">
        <f t="shared" si="391"/>
        <v>-1</v>
      </c>
      <c r="AI558" s="33">
        <f t="shared" si="392"/>
        <v>-1</v>
      </c>
      <c r="AJ558" s="39">
        <f t="shared" si="393"/>
        <v>-1</v>
      </c>
      <c r="AK558" s="43">
        <f t="shared" si="394"/>
        <v>-1</v>
      </c>
      <c r="AL558" s="4">
        <f t="shared" si="409"/>
        <v>34.350000000000364</v>
      </c>
      <c r="AM558" s="4">
        <f t="shared" si="410"/>
        <v>33.371732555765448</v>
      </c>
      <c r="AN558" s="4">
        <f t="shared" si="411"/>
        <v>33.371732555765448</v>
      </c>
      <c r="AO558" s="4">
        <f t="shared" si="412"/>
        <v>-16.25</v>
      </c>
      <c r="AP558" s="4">
        <f t="shared" si="413"/>
        <v>17.228267444234916</v>
      </c>
      <c r="AQ558" s="4">
        <f t="shared" si="414"/>
        <v>16.25</v>
      </c>
      <c r="AR558" s="4">
        <f t="shared" si="395"/>
        <v>32.570000000000164</v>
      </c>
      <c r="AS558">
        <f t="shared" si="415"/>
        <v>33.371732555765448</v>
      </c>
      <c r="AT558" s="6">
        <f t="shared" si="416"/>
        <v>1</v>
      </c>
      <c r="AU558" s="4">
        <f t="shared" si="417"/>
        <v>-0.66916510462433365</v>
      </c>
      <c r="AV558" s="4">
        <f t="shared" si="418"/>
        <v>-6.8164208768469452</v>
      </c>
      <c r="AW558">
        <f t="shared" si="419"/>
        <v>1</v>
      </c>
      <c r="AX558">
        <f t="shared" si="420"/>
        <v>0</v>
      </c>
      <c r="AY558">
        <f t="shared" si="421"/>
        <v>0</v>
      </c>
      <c r="AZ558" s="4">
        <f t="shared" si="396"/>
        <v>-3.9100000000000006</v>
      </c>
      <c r="BA558" s="4">
        <f t="shared" si="422"/>
        <v>1657.7550000000019</v>
      </c>
      <c r="BB558" s="4">
        <f t="shared" si="397"/>
        <v>1584.9650000000127</v>
      </c>
      <c r="BC558" s="4">
        <f t="shared" si="398"/>
        <v>695.79999999999984</v>
      </c>
      <c r="BE558"/>
      <c r="BG558" s="6"/>
      <c r="BM558">
        <f t="shared" si="399"/>
        <v>1</v>
      </c>
    </row>
    <row r="559" spans="1:65" x14ac:dyDescent="0.25">
      <c r="A559">
        <v>1956</v>
      </c>
      <c r="B559" s="1">
        <v>44021</v>
      </c>
      <c r="C559" s="2">
        <v>3176.17</v>
      </c>
      <c r="D559" s="2">
        <v>3179.78</v>
      </c>
      <c r="E559" s="2">
        <v>3115.7</v>
      </c>
      <c r="F559" s="2">
        <v>3152.05</v>
      </c>
      <c r="G559" s="2">
        <v>4829020000</v>
      </c>
      <c r="H559" s="2">
        <f t="shared" si="400"/>
        <v>57.650516196975914</v>
      </c>
      <c r="I559" s="2">
        <f t="shared" si="401"/>
        <v>3106.7014999999997</v>
      </c>
      <c r="J559" s="2">
        <f t="shared" si="402"/>
        <v>59.212589566391188</v>
      </c>
      <c r="K559" s="2">
        <f t="shared" si="403"/>
        <v>6.2300000000000182</v>
      </c>
      <c r="L559" s="18">
        <v>0.21034999999999998</v>
      </c>
      <c r="M559" s="19">
        <v>28.437015174905319</v>
      </c>
      <c r="N559" s="4">
        <f t="shared" si="376"/>
        <v>64.080000000000382</v>
      </c>
      <c r="O559" s="4">
        <f t="shared" si="404"/>
        <v>53.045000000000073</v>
      </c>
      <c r="P559" s="4">
        <f t="shared" si="377"/>
        <v>4.8716616541353472</v>
      </c>
      <c r="Q559" s="4">
        <f t="shared" si="405"/>
        <v>-0.30403266477304974</v>
      </c>
      <c r="R559" s="18">
        <f t="shared" si="378"/>
        <v>3172.7021503759397</v>
      </c>
      <c r="S559" s="2">
        <f t="shared" si="379"/>
        <v>20.652150375939527</v>
      </c>
      <c r="T559" s="22">
        <f t="shared" si="380"/>
        <v>1</v>
      </c>
      <c r="U559" s="29">
        <f t="shared" si="381"/>
        <v>3175.9438213503649</v>
      </c>
      <c r="V559" s="30">
        <f t="shared" si="382"/>
        <v>23.89382135036476</v>
      </c>
      <c r="W559" s="31">
        <f t="shared" si="406"/>
        <v>1</v>
      </c>
      <c r="X559" s="35">
        <f t="shared" si="383"/>
        <v>3171.4538666666685</v>
      </c>
      <c r="Y559" s="30">
        <f t="shared" si="384"/>
        <v>19.403866666668364</v>
      </c>
      <c r="Z559" s="31">
        <f t="shared" si="407"/>
        <v>1</v>
      </c>
      <c r="AA559" s="29">
        <f t="shared" si="385"/>
        <v>3175.3152276946471</v>
      </c>
      <c r="AB559" s="30">
        <f t="shared" si="386"/>
        <v>23.26522769464691</v>
      </c>
      <c r="AC559" s="31">
        <f t="shared" si="408"/>
        <v>1</v>
      </c>
      <c r="AD559" s="32">
        <f t="shared" si="387"/>
        <v>1</v>
      </c>
      <c r="AE559" s="33">
        <f t="shared" si="388"/>
        <v>1</v>
      </c>
      <c r="AF559" s="33">
        <f t="shared" si="389"/>
        <v>1</v>
      </c>
      <c r="AG559" s="33">
        <f t="shared" si="390"/>
        <v>1</v>
      </c>
      <c r="AH559" s="38">
        <f t="shared" si="391"/>
        <v>1</v>
      </c>
      <c r="AI559" s="33">
        <f t="shared" si="392"/>
        <v>1</v>
      </c>
      <c r="AJ559" s="39">
        <f t="shared" si="393"/>
        <v>1</v>
      </c>
      <c r="AK559" s="43">
        <f t="shared" si="394"/>
        <v>1</v>
      </c>
      <c r="AL559" s="4">
        <f t="shared" si="409"/>
        <v>3.6100000000001273</v>
      </c>
      <c r="AM559" s="4">
        <f t="shared" si="410"/>
        <v>4.4647723053531081</v>
      </c>
      <c r="AN559" s="4">
        <f t="shared" si="411"/>
        <v>3.6100000000001273</v>
      </c>
      <c r="AO559" s="4">
        <f t="shared" si="412"/>
        <v>-60.470000000000255</v>
      </c>
      <c r="AP559" s="4">
        <f t="shared" si="413"/>
        <v>59.615227694647274</v>
      </c>
      <c r="AQ559" s="4">
        <f t="shared" si="414"/>
        <v>59.615227694647274</v>
      </c>
      <c r="AR559" s="4">
        <f t="shared" si="395"/>
        <v>24.119999999999891</v>
      </c>
      <c r="AS559">
        <f t="shared" si="415"/>
        <v>59.615227694647274</v>
      </c>
      <c r="AT559" s="6">
        <f t="shared" si="416"/>
        <v>1</v>
      </c>
      <c r="AU559" s="4">
        <f t="shared" si="417"/>
        <v>-28.331314019400718</v>
      </c>
      <c r="AV559" s="4">
        <f t="shared" si="418"/>
        <v>4.6170151749054282</v>
      </c>
      <c r="AW559">
        <f t="shared" si="419"/>
        <v>0</v>
      </c>
      <c r="AX559">
        <f t="shared" si="420"/>
        <v>1</v>
      </c>
      <c r="AY559">
        <f t="shared" si="421"/>
        <v>0</v>
      </c>
      <c r="AZ559" s="4">
        <f t="shared" si="396"/>
        <v>-3.9100000000000006</v>
      </c>
      <c r="BA559" s="4">
        <f t="shared" si="422"/>
        <v>1661.665000000002</v>
      </c>
      <c r="BB559" s="4">
        <f t="shared" si="397"/>
        <v>1588.8750000000127</v>
      </c>
      <c r="BC559" s="4">
        <f t="shared" si="398"/>
        <v>705.28</v>
      </c>
      <c r="BE559"/>
      <c r="BG559" s="6"/>
      <c r="BM559">
        <f t="shared" si="399"/>
        <v>1</v>
      </c>
    </row>
    <row r="560" spans="1:65" x14ac:dyDescent="0.25">
      <c r="A560">
        <v>1955</v>
      </c>
      <c r="B560" s="1">
        <v>44020</v>
      </c>
      <c r="C560" s="2">
        <v>3153.07</v>
      </c>
      <c r="D560" s="2">
        <v>3171.8</v>
      </c>
      <c r="E560" s="2">
        <v>3136.53</v>
      </c>
      <c r="F560" s="2">
        <v>3169.94</v>
      </c>
      <c r="G560" s="2">
        <v>4927700000</v>
      </c>
      <c r="H560" s="2">
        <f t="shared" si="400"/>
        <v>52.743787891192596</v>
      </c>
      <c r="I560" s="2">
        <f t="shared" si="401"/>
        <v>3108.5639999999994</v>
      </c>
      <c r="J560" s="2">
        <f t="shared" si="402"/>
        <v>59.187238809516522</v>
      </c>
      <c r="K560" s="2">
        <f t="shared" si="403"/>
        <v>7.75</v>
      </c>
      <c r="L560" s="18">
        <v>0.20280000000000001</v>
      </c>
      <c r="M560" s="19">
        <v>27.203403195866571</v>
      </c>
      <c r="N560" s="4">
        <f t="shared" si="376"/>
        <v>35.269999999999982</v>
      </c>
      <c r="O560" s="4">
        <f t="shared" si="404"/>
        <v>56.553000000000019</v>
      </c>
      <c r="P560" s="4">
        <f t="shared" si="377"/>
        <v>2.7621503759398585</v>
      </c>
      <c r="Q560" s="4">
        <f t="shared" si="405"/>
        <v>-0.57994525547444653</v>
      </c>
      <c r="R560" s="18">
        <f t="shared" si="378"/>
        <v>3145.5040150375939</v>
      </c>
      <c r="S560" s="2">
        <f t="shared" si="379"/>
        <v>24.43598496240611</v>
      </c>
      <c r="T560" s="22">
        <f t="shared" si="380"/>
        <v>1</v>
      </c>
      <c r="U560" s="29">
        <f t="shared" si="381"/>
        <v>3152.7732791396347</v>
      </c>
      <c r="V560" s="30">
        <f t="shared" si="382"/>
        <v>17.166720860365331</v>
      </c>
      <c r="W560" s="31">
        <f t="shared" si="406"/>
        <v>1</v>
      </c>
      <c r="X560" s="35">
        <f t="shared" si="383"/>
        <v>3156.8458666666661</v>
      </c>
      <c r="Y560" s="30">
        <f t="shared" si="384"/>
        <v>13.094133333333957</v>
      </c>
      <c r="Z560" s="31">
        <f t="shared" si="407"/>
        <v>1</v>
      </c>
      <c r="AA560" s="29">
        <f t="shared" si="385"/>
        <v>3153.3434413934192</v>
      </c>
      <c r="AB560" s="30">
        <f t="shared" si="386"/>
        <v>16.596558606580857</v>
      </c>
      <c r="AC560" s="31">
        <f t="shared" si="408"/>
        <v>1</v>
      </c>
      <c r="AD560" s="32">
        <f t="shared" si="387"/>
        <v>1</v>
      </c>
      <c r="AE560" s="33">
        <f t="shared" si="388"/>
        <v>1</v>
      </c>
      <c r="AF560" s="33">
        <f t="shared" si="389"/>
        <v>1</v>
      </c>
      <c r="AG560" s="33">
        <f t="shared" si="390"/>
        <v>1</v>
      </c>
      <c r="AH560" s="38">
        <f t="shared" si="391"/>
        <v>1</v>
      </c>
      <c r="AI560" s="33">
        <f t="shared" si="392"/>
        <v>1</v>
      </c>
      <c r="AJ560" s="39">
        <f t="shared" si="393"/>
        <v>1</v>
      </c>
      <c r="AK560" s="43">
        <f t="shared" si="394"/>
        <v>1</v>
      </c>
      <c r="AL560" s="4">
        <f t="shared" si="409"/>
        <v>18.730000000000018</v>
      </c>
      <c r="AM560" s="4">
        <f t="shared" si="410"/>
        <v>18.456558606580984</v>
      </c>
      <c r="AN560" s="4">
        <f t="shared" si="411"/>
        <v>18.456558606580984</v>
      </c>
      <c r="AO560" s="4">
        <f t="shared" si="412"/>
        <v>-16.539999999999964</v>
      </c>
      <c r="AP560" s="4">
        <f t="shared" si="413"/>
        <v>16.813441393418998</v>
      </c>
      <c r="AQ560" s="4">
        <f t="shared" si="414"/>
        <v>16.539999999999964</v>
      </c>
      <c r="AR560" s="4">
        <f t="shared" si="395"/>
        <v>16.869999999999891</v>
      </c>
      <c r="AS560">
        <f t="shared" si="415"/>
        <v>18.456558606580984</v>
      </c>
      <c r="AT560" s="6">
        <f t="shared" si="416"/>
        <v>0</v>
      </c>
      <c r="AU560" s="4">
        <f t="shared" si="417"/>
        <v>15.430735862397519</v>
      </c>
      <c r="AV560" s="4">
        <f t="shared" si="418"/>
        <v>10.633403195866681</v>
      </c>
      <c r="AW560">
        <f t="shared" si="419"/>
        <v>0</v>
      </c>
      <c r="AX560">
        <f t="shared" si="420"/>
        <v>0</v>
      </c>
      <c r="AY560">
        <f t="shared" si="421"/>
        <v>0</v>
      </c>
      <c r="AZ560" s="4">
        <f t="shared" si="396"/>
        <v>6.94</v>
      </c>
      <c r="BA560" s="4">
        <f t="shared" si="422"/>
        <v>1665.5750000000021</v>
      </c>
      <c r="BB560" s="4">
        <f t="shared" si="397"/>
        <v>1592.7850000000128</v>
      </c>
      <c r="BC560" s="4">
        <f t="shared" si="398"/>
        <v>696.04</v>
      </c>
      <c r="BE560"/>
      <c r="BG560" s="6"/>
      <c r="BM560">
        <f t="shared" si="399"/>
        <v>1</v>
      </c>
    </row>
    <row r="561" spans="1:65" x14ac:dyDescent="0.25">
      <c r="A561">
        <v>1954</v>
      </c>
      <c r="B561" s="1">
        <v>44019</v>
      </c>
      <c r="C561" s="2">
        <v>3166.44</v>
      </c>
      <c r="D561" s="2">
        <v>3184.15</v>
      </c>
      <c r="E561" s="2">
        <v>3142.93</v>
      </c>
      <c r="F561" s="2">
        <v>3145.32</v>
      </c>
      <c r="G561" s="2">
        <v>4563700000</v>
      </c>
      <c r="H561" s="2">
        <f t="shared" si="400"/>
        <v>51.398642178347252</v>
      </c>
      <c r="I561" s="2">
        <f t="shared" si="401"/>
        <v>3111.5765000000001</v>
      </c>
      <c r="J561" s="2">
        <f t="shared" si="402"/>
        <v>57.990500571894955</v>
      </c>
      <c r="K561" s="2">
        <f t="shared" si="403"/>
        <v>-13.279999999999745</v>
      </c>
      <c r="L561" s="18">
        <v>0.21729999999999999</v>
      </c>
      <c r="M561" s="19">
        <v>29.467212581720439</v>
      </c>
      <c r="N561" s="4">
        <f t="shared" si="376"/>
        <v>41.220000000000255</v>
      </c>
      <c r="O561" s="4">
        <f t="shared" si="404"/>
        <v>56.730000000000018</v>
      </c>
      <c r="P561" s="4">
        <f t="shared" si="377"/>
        <v>0.18401503759399507</v>
      </c>
      <c r="Q561" s="4">
        <f t="shared" si="405"/>
        <v>-0.76082271888577602</v>
      </c>
      <c r="R561" s="18">
        <f t="shared" si="378"/>
        <v>3177.4104736842105</v>
      </c>
      <c r="S561" s="2">
        <f t="shared" si="379"/>
        <v>32.090473684210338</v>
      </c>
      <c r="T561" s="22">
        <f t="shared" si="380"/>
        <v>0</v>
      </c>
      <c r="U561" s="29">
        <f t="shared" si="381"/>
        <v>3166.1742204742309</v>
      </c>
      <c r="V561" s="30">
        <f t="shared" si="382"/>
        <v>20.854220474230715</v>
      </c>
      <c r="W561" s="31">
        <f t="shared" si="406"/>
        <v>1</v>
      </c>
      <c r="X561" s="35">
        <f t="shared" si="383"/>
        <v>3169.7153333333299</v>
      </c>
      <c r="Y561" s="30">
        <f t="shared" si="384"/>
        <v>24.395333333329745</v>
      </c>
      <c r="Z561" s="31">
        <f t="shared" si="407"/>
        <v>1</v>
      </c>
      <c r="AA561" s="29">
        <f t="shared" si="385"/>
        <v>3166.6699762745047</v>
      </c>
      <c r="AB561" s="30">
        <f t="shared" si="386"/>
        <v>21.34997627450457</v>
      </c>
      <c r="AC561" s="31">
        <f t="shared" si="408"/>
        <v>1</v>
      </c>
      <c r="AD561" s="32">
        <f t="shared" si="387"/>
        <v>1</v>
      </c>
      <c r="AE561" s="33">
        <f t="shared" si="388"/>
        <v>1</v>
      </c>
      <c r="AF561" s="33">
        <f t="shared" si="389"/>
        <v>1</v>
      </c>
      <c r="AG561" s="33">
        <f t="shared" si="390"/>
        <v>1</v>
      </c>
      <c r="AH561" s="38">
        <f t="shared" si="391"/>
        <v>1</v>
      </c>
      <c r="AI561" s="33">
        <f t="shared" si="392"/>
        <v>1</v>
      </c>
      <c r="AJ561" s="39">
        <f t="shared" si="393"/>
        <v>1</v>
      </c>
      <c r="AK561" s="43">
        <f t="shared" si="394"/>
        <v>1</v>
      </c>
      <c r="AL561" s="4">
        <f t="shared" si="409"/>
        <v>17.710000000000036</v>
      </c>
      <c r="AM561" s="4">
        <f t="shared" si="410"/>
        <v>17.480023725495357</v>
      </c>
      <c r="AN561" s="4">
        <f t="shared" si="411"/>
        <v>17.480023725495357</v>
      </c>
      <c r="AO561" s="4">
        <f t="shared" si="412"/>
        <v>-23.510000000000218</v>
      </c>
      <c r="AP561" s="4">
        <f t="shared" si="413"/>
        <v>23.739976274504897</v>
      </c>
      <c r="AQ561" s="4">
        <f t="shared" si="414"/>
        <v>23.510000000000218</v>
      </c>
      <c r="AR561" s="4">
        <f t="shared" si="395"/>
        <v>21.119999999999891</v>
      </c>
      <c r="AS561">
        <f t="shared" si="415"/>
        <v>23.510000000000218</v>
      </c>
      <c r="AT561" s="6">
        <f t="shared" si="416"/>
        <v>0</v>
      </c>
      <c r="AU561" s="4">
        <f t="shared" si="417"/>
        <v>8.5119902418285278</v>
      </c>
      <c r="AV561" s="4">
        <f t="shared" si="418"/>
        <v>8.6472125817205487</v>
      </c>
      <c r="AW561">
        <f t="shared" si="419"/>
        <v>0</v>
      </c>
      <c r="AX561">
        <f t="shared" si="420"/>
        <v>0</v>
      </c>
      <c r="AY561">
        <f t="shared" si="421"/>
        <v>0</v>
      </c>
      <c r="AZ561" s="4">
        <f t="shared" si="396"/>
        <v>6.94</v>
      </c>
      <c r="BA561" s="4">
        <f t="shared" si="422"/>
        <v>1658.635000000002</v>
      </c>
      <c r="BB561" s="4">
        <f t="shared" si="397"/>
        <v>1585.8450000000128</v>
      </c>
      <c r="BC561" s="4">
        <f t="shared" si="398"/>
        <v>701.38800000000003</v>
      </c>
      <c r="BE561"/>
      <c r="BG561" s="6"/>
      <c r="BM561">
        <f t="shared" si="399"/>
        <v>1</v>
      </c>
    </row>
    <row r="562" spans="1:65" x14ac:dyDescent="0.25">
      <c r="A562">
        <v>1953</v>
      </c>
      <c r="B562" s="1">
        <v>44018</v>
      </c>
      <c r="C562" s="2">
        <v>3155.29</v>
      </c>
      <c r="D562" s="2">
        <v>3182.59</v>
      </c>
      <c r="E562" s="2">
        <v>3155.29</v>
      </c>
      <c r="F562" s="2">
        <v>3179.72</v>
      </c>
      <c r="G562" s="2">
        <v>4736450000</v>
      </c>
      <c r="H562" s="2">
        <f t="shared" si="400"/>
        <v>46.021157501498983</v>
      </c>
      <c r="I562" s="2">
        <f t="shared" si="401"/>
        <v>3113.2504999999996</v>
      </c>
      <c r="J562" s="2">
        <f t="shared" si="402"/>
        <v>53.914229876331319</v>
      </c>
      <c r="K562" s="2">
        <f t="shared" si="403"/>
        <v>25.279999999999745</v>
      </c>
      <c r="L562" s="18">
        <v>0.20860000000000001</v>
      </c>
      <c r="M562" s="19">
        <v>27.845208905938041</v>
      </c>
      <c r="N562" s="4">
        <f t="shared" si="376"/>
        <v>52.579999999999927</v>
      </c>
      <c r="O562" s="4">
        <f t="shared" si="404"/>
        <v>56.76100000000001</v>
      </c>
      <c r="P562" s="4">
        <f t="shared" si="377"/>
        <v>-2.3095263157894648</v>
      </c>
      <c r="Q562" s="4">
        <f t="shared" si="405"/>
        <v>-0.68148596351126944</v>
      </c>
      <c r="R562" s="18">
        <f t="shared" si="378"/>
        <v>3125.344135338346</v>
      </c>
      <c r="S562" s="2">
        <f t="shared" si="379"/>
        <v>54.37586466165385</v>
      </c>
      <c r="T562" s="22">
        <f t="shared" si="380"/>
        <v>0</v>
      </c>
      <c r="U562" s="29">
        <f t="shared" si="381"/>
        <v>3154.9734817370891</v>
      </c>
      <c r="V562" s="30">
        <f t="shared" si="382"/>
        <v>24.74651826291074</v>
      </c>
      <c r="W562" s="31">
        <f t="shared" si="406"/>
        <v>0</v>
      </c>
      <c r="X562" s="35">
        <f t="shared" si="383"/>
        <v>3166.5467999999964</v>
      </c>
      <c r="Y562" s="30">
        <f t="shared" si="384"/>
        <v>13.173200000003362</v>
      </c>
      <c r="Z562" s="31">
        <f t="shared" si="407"/>
        <v>1</v>
      </c>
      <c r="AA562" s="29">
        <f t="shared" si="385"/>
        <v>3156.5937462938964</v>
      </c>
      <c r="AB562" s="30">
        <f t="shared" si="386"/>
        <v>23.126253706103398</v>
      </c>
      <c r="AC562" s="31">
        <f t="shared" si="408"/>
        <v>1</v>
      </c>
      <c r="AD562" s="32">
        <f t="shared" si="387"/>
        <v>1</v>
      </c>
      <c r="AE562" s="33">
        <f t="shared" si="388"/>
        <v>1</v>
      </c>
      <c r="AF562" s="33">
        <f t="shared" si="389"/>
        <v>1</v>
      </c>
      <c r="AG562" s="33">
        <f t="shared" si="390"/>
        <v>0</v>
      </c>
      <c r="AH562" s="38">
        <f t="shared" si="391"/>
        <v>1</v>
      </c>
      <c r="AI562" s="33">
        <f t="shared" si="392"/>
        <v>1</v>
      </c>
      <c r="AJ562" s="39">
        <f t="shared" si="393"/>
        <v>1</v>
      </c>
      <c r="AK562" s="43">
        <f t="shared" si="394"/>
        <v>1</v>
      </c>
      <c r="AL562" s="4">
        <f t="shared" si="409"/>
        <v>27.300000000000182</v>
      </c>
      <c r="AM562" s="4">
        <f t="shared" si="410"/>
        <v>25.996253706103744</v>
      </c>
      <c r="AN562" s="4">
        <f t="shared" si="411"/>
        <v>25.996253706103744</v>
      </c>
      <c r="AO562" s="4">
        <f t="shared" si="412"/>
        <v>0</v>
      </c>
      <c r="AP562" s="4">
        <f t="shared" si="413"/>
        <v>1.3037462938964381</v>
      </c>
      <c r="AQ562" s="4">
        <f t="shared" si="414"/>
        <v>0</v>
      </c>
      <c r="AR562" s="4">
        <f t="shared" si="395"/>
        <v>24.429999999999836</v>
      </c>
      <c r="AS562">
        <f t="shared" si="415"/>
        <v>25.996253706103744</v>
      </c>
      <c r="AT562" s="6">
        <f t="shared" si="416"/>
        <v>0</v>
      </c>
      <c r="AU562" s="4">
        <f t="shared" si="417"/>
        <v>1.3958503006286094</v>
      </c>
      <c r="AV562" s="4">
        <f t="shared" si="418"/>
        <v>3.7152089059382041</v>
      </c>
      <c r="AW562">
        <f t="shared" si="419"/>
        <v>0</v>
      </c>
      <c r="AX562">
        <f t="shared" si="420"/>
        <v>0</v>
      </c>
      <c r="AY562">
        <f t="shared" si="421"/>
        <v>0</v>
      </c>
      <c r="AZ562" s="4">
        <f t="shared" si="396"/>
        <v>6.94</v>
      </c>
      <c r="BA562" s="4">
        <f t="shared" si="422"/>
        <v>1651.695000000002</v>
      </c>
      <c r="BB562" s="4">
        <f t="shared" si="397"/>
        <v>1578.9050000000127</v>
      </c>
      <c r="BC562" s="4">
        <f t="shared" si="398"/>
        <v>696.928</v>
      </c>
      <c r="BE562"/>
      <c r="BG562" s="6"/>
      <c r="BM562">
        <f t="shared" si="399"/>
        <v>1</v>
      </c>
    </row>
    <row r="563" spans="1:65" x14ac:dyDescent="0.25">
      <c r="A563">
        <v>1952</v>
      </c>
      <c r="B563" s="1">
        <v>44014</v>
      </c>
      <c r="C563" s="2">
        <v>3143.64</v>
      </c>
      <c r="D563" s="2">
        <v>3165.81</v>
      </c>
      <c r="E563" s="2">
        <v>3124.52</v>
      </c>
      <c r="F563" s="2">
        <v>3130.01</v>
      </c>
      <c r="G563" s="2">
        <v>4190830000</v>
      </c>
      <c r="H563" s="2">
        <f t="shared" si="400"/>
        <v>44.005305791208585</v>
      </c>
      <c r="I563" s="2">
        <f t="shared" si="401"/>
        <v>3113.6779999999999</v>
      </c>
      <c r="J563" s="2">
        <f t="shared" si="402"/>
        <v>49.801562287902094</v>
      </c>
      <c r="K563" s="2">
        <f t="shared" si="403"/>
        <v>27.779999999999745</v>
      </c>
      <c r="L563" s="18">
        <v>0.17925000000000002</v>
      </c>
      <c r="M563" s="19">
        <v>23.81922087541944</v>
      </c>
      <c r="N563" s="4">
        <f t="shared" si="376"/>
        <v>49.949999999999818</v>
      </c>
      <c r="O563" s="4">
        <f t="shared" si="404"/>
        <v>58.745000000000026</v>
      </c>
      <c r="P563" s="4">
        <f t="shared" si="377"/>
        <v>-4.6658646616541217</v>
      </c>
      <c r="Q563" s="4">
        <f t="shared" si="405"/>
        <v>-0.81158528951486253</v>
      </c>
      <c r="R563" s="18">
        <f t="shared" si="378"/>
        <v>3110.8094887218044</v>
      </c>
      <c r="S563" s="2">
        <f t="shared" si="379"/>
        <v>19.200511278195791</v>
      </c>
      <c r="T563" s="22">
        <f t="shared" si="380"/>
        <v>1</v>
      </c>
      <c r="U563" s="29">
        <f t="shared" si="381"/>
        <v>3143.4482996052629</v>
      </c>
      <c r="V563" s="30">
        <f t="shared" si="382"/>
        <v>13.438299605262728</v>
      </c>
      <c r="W563" s="31">
        <f t="shared" si="406"/>
        <v>1</v>
      </c>
      <c r="X563" s="35">
        <f t="shared" si="383"/>
        <v>3159.7215999999898</v>
      </c>
      <c r="Y563" s="30">
        <f t="shared" si="384"/>
        <v>29.71159999998963</v>
      </c>
      <c r="Z563" s="31">
        <f t="shared" si="407"/>
        <v>0</v>
      </c>
      <c r="AA563" s="29">
        <f t="shared" si="385"/>
        <v>3145.7265616605246</v>
      </c>
      <c r="AB563" s="30">
        <f t="shared" si="386"/>
        <v>15.716561660524349</v>
      </c>
      <c r="AC563" s="31">
        <f t="shared" si="408"/>
        <v>1</v>
      </c>
      <c r="AD563" s="32">
        <f t="shared" si="387"/>
        <v>1</v>
      </c>
      <c r="AE563" s="33">
        <f t="shared" si="388"/>
        <v>1</v>
      </c>
      <c r="AF563" s="33">
        <f t="shared" si="389"/>
        <v>0</v>
      </c>
      <c r="AG563" s="33">
        <f t="shared" si="390"/>
        <v>0</v>
      </c>
      <c r="AH563" s="38">
        <f t="shared" si="391"/>
        <v>1</v>
      </c>
      <c r="AI563" s="33">
        <f t="shared" si="392"/>
        <v>1</v>
      </c>
      <c r="AJ563" s="39">
        <f t="shared" si="393"/>
        <v>1</v>
      </c>
      <c r="AK563" s="43">
        <f t="shared" si="394"/>
        <v>1</v>
      </c>
      <c r="AL563" s="4">
        <f t="shared" si="409"/>
        <v>22.170000000000073</v>
      </c>
      <c r="AM563" s="4">
        <f t="shared" si="410"/>
        <v>20.083438339475379</v>
      </c>
      <c r="AN563" s="4">
        <f t="shared" si="411"/>
        <v>20.083438339475379</v>
      </c>
      <c r="AO563" s="4">
        <f t="shared" si="412"/>
        <v>-19.119999999999891</v>
      </c>
      <c r="AP563" s="4">
        <f t="shared" si="413"/>
        <v>21.206561660524585</v>
      </c>
      <c r="AQ563" s="4">
        <f t="shared" si="414"/>
        <v>19.119999999999891</v>
      </c>
      <c r="AR563" s="4">
        <f t="shared" si="395"/>
        <v>13.629999999999654</v>
      </c>
      <c r="AS563">
        <f t="shared" si="415"/>
        <v>20.083438339475379</v>
      </c>
      <c r="AT563" s="6">
        <f t="shared" si="416"/>
        <v>0</v>
      </c>
      <c r="AU563" s="4">
        <f t="shared" si="417"/>
        <v>10.524521726150073</v>
      </c>
      <c r="AV563" s="4">
        <f t="shared" si="418"/>
        <v>10.489220875419786</v>
      </c>
      <c r="AW563">
        <f t="shared" si="419"/>
        <v>0</v>
      </c>
      <c r="AX563">
        <f t="shared" si="420"/>
        <v>0</v>
      </c>
      <c r="AY563">
        <f t="shared" si="421"/>
        <v>0</v>
      </c>
      <c r="AZ563" s="4">
        <f t="shared" si="396"/>
        <v>6.94</v>
      </c>
      <c r="BA563" s="4">
        <f t="shared" si="422"/>
        <v>1644.7550000000019</v>
      </c>
      <c r="BB563" s="4">
        <f t="shared" si="397"/>
        <v>1571.9650000000127</v>
      </c>
      <c r="BC563" s="4">
        <f t="shared" si="398"/>
        <v>692.26799999999992</v>
      </c>
      <c r="BE563"/>
      <c r="BG563" s="6"/>
      <c r="BM563">
        <f t="shared" si="399"/>
        <v>1</v>
      </c>
    </row>
    <row r="564" spans="1:65" x14ac:dyDescent="0.25">
      <c r="A564">
        <v>1951</v>
      </c>
      <c r="B564" s="1">
        <v>44013</v>
      </c>
      <c r="C564" s="2">
        <v>3105.92</v>
      </c>
      <c r="D564" s="2">
        <v>3128.44</v>
      </c>
      <c r="E564" s="2">
        <v>3101.17</v>
      </c>
      <c r="F564" s="2">
        <v>3115.86</v>
      </c>
      <c r="G564" s="2">
        <v>4443130000</v>
      </c>
      <c r="H564" s="2">
        <f t="shared" si="400"/>
        <v>40.453136727713833</v>
      </c>
      <c r="I564" s="2">
        <f t="shared" si="401"/>
        <v>3112.0739999999996</v>
      </c>
      <c r="J564" s="2">
        <f t="shared" si="402"/>
        <v>46.295730722798815</v>
      </c>
      <c r="K564" s="2">
        <f t="shared" si="403"/>
        <v>5.6300000000001091</v>
      </c>
      <c r="L564" s="18">
        <v>0.20130000000000001</v>
      </c>
      <c r="M564" s="19">
        <v>26.61561744836996</v>
      </c>
      <c r="N564" s="4">
        <f t="shared" si="376"/>
        <v>28.150000000000091</v>
      </c>
      <c r="O564" s="4">
        <f t="shared" si="404"/>
        <v>56.399000000000022</v>
      </c>
      <c r="P564" s="4">
        <f t="shared" si="377"/>
        <v>-5.0505112781954784</v>
      </c>
      <c r="Q564" s="4">
        <f t="shared" si="405"/>
        <v>-0.49153947368420786</v>
      </c>
      <c r="R564" s="18">
        <f t="shared" si="378"/>
        <v>3094.9014210526316</v>
      </c>
      <c r="S564" s="2">
        <f t="shared" si="379"/>
        <v>20.958578947368551</v>
      </c>
      <c r="T564" s="22">
        <f t="shared" si="380"/>
        <v>1</v>
      </c>
      <c r="U564" s="29">
        <f t="shared" si="381"/>
        <v>3105.845085286378</v>
      </c>
      <c r="V564" s="30">
        <f t="shared" si="382"/>
        <v>10.014914713622147</v>
      </c>
      <c r="W564" s="31">
        <f t="shared" si="406"/>
        <v>1</v>
      </c>
      <c r="X564" s="35">
        <f t="shared" si="383"/>
        <v>3114.1278666666622</v>
      </c>
      <c r="Y564" s="30">
        <f t="shared" si="384"/>
        <v>1.7321333333379698</v>
      </c>
      <c r="Z564" s="31">
        <f t="shared" si="407"/>
        <v>1</v>
      </c>
      <c r="AA564" s="29">
        <f t="shared" si="385"/>
        <v>3107.0046746796179</v>
      </c>
      <c r="AB564" s="30">
        <f t="shared" si="386"/>
        <v>8.8553253203822351</v>
      </c>
      <c r="AC564" s="31">
        <f t="shared" si="408"/>
        <v>1</v>
      </c>
      <c r="AD564" s="32">
        <f t="shared" si="387"/>
        <v>1</v>
      </c>
      <c r="AE564" s="33">
        <f t="shared" si="388"/>
        <v>0</v>
      </c>
      <c r="AF564" s="33">
        <f t="shared" si="389"/>
        <v>0</v>
      </c>
      <c r="AG564" s="33">
        <f t="shared" si="390"/>
        <v>0</v>
      </c>
      <c r="AH564" s="38">
        <f t="shared" si="391"/>
        <v>1</v>
      </c>
      <c r="AI564" s="33">
        <f t="shared" si="392"/>
        <v>1</v>
      </c>
      <c r="AJ564" s="39">
        <f t="shared" si="393"/>
        <v>1</v>
      </c>
      <c r="AK564" s="43">
        <f t="shared" si="394"/>
        <v>0</v>
      </c>
      <c r="AL564" s="4">
        <f t="shared" si="409"/>
        <v>22.519999999999982</v>
      </c>
      <c r="AM564" s="4">
        <f t="shared" si="410"/>
        <v>21.435325320382162</v>
      </c>
      <c r="AN564" s="4">
        <f t="shared" si="411"/>
        <v>21.435325320382162</v>
      </c>
      <c r="AO564" s="4">
        <f t="shared" si="412"/>
        <v>-4.75</v>
      </c>
      <c r="AP564" s="4">
        <f t="shared" si="413"/>
        <v>5.8346746796178195</v>
      </c>
      <c r="AQ564" s="4">
        <f t="shared" si="414"/>
        <v>4.75</v>
      </c>
      <c r="AR564" s="4">
        <f t="shared" si="395"/>
        <v>9.9400000000000546</v>
      </c>
      <c r="AS564">
        <f t="shared" si="415"/>
        <v>21.435325320382162</v>
      </c>
      <c r="AT564" s="6">
        <f t="shared" si="416"/>
        <v>0</v>
      </c>
      <c r="AU564" s="4">
        <f t="shared" si="417"/>
        <v>12.549060230040133</v>
      </c>
      <c r="AV564" s="4">
        <f t="shared" si="418"/>
        <v>16.975617448369906</v>
      </c>
      <c r="AW564">
        <f t="shared" si="419"/>
        <v>0</v>
      </c>
      <c r="AX564">
        <f t="shared" si="420"/>
        <v>0</v>
      </c>
      <c r="AY564">
        <f t="shared" si="421"/>
        <v>0</v>
      </c>
      <c r="AZ564" s="4">
        <f t="shared" si="396"/>
        <v>6.94</v>
      </c>
      <c r="BA564" s="4">
        <f t="shared" si="422"/>
        <v>1637.8150000000019</v>
      </c>
      <c r="BB564" s="4">
        <f t="shared" si="397"/>
        <v>1565.0250000000126</v>
      </c>
      <c r="BC564" s="4">
        <f t="shared" si="398"/>
        <v>677.18</v>
      </c>
      <c r="BE564"/>
      <c r="BG564" s="6"/>
      <c r="BM564">
        <f t="shared" si="399"/>
        <v>1</v>
      </c>
    </row>
    <row r="565" spans="1:65" x14ac:dyDescent="0.25">
      <c r="A565">
        <v>1950</v>
      </c>
      <c r="B565" s="1">
        <v>44012</v>
      </c>
      <c r="C565" s="2">
        <v>3050.2</v>
      </c>
      <c r="D565" s="2">
        <v>3111.51</v>
      </c>
      <c r="E565" s="2">
        <v>3047.83</v>
      </c>
      <c r="F565" s="2">
        <v>3100.29</v>
      </c>
      <c r="G565" s="2">
        <v>4696280000</v>
      </c>
      <c r="H565" s="2">
        <f t="shared" si="400"/>
        <v>42.957713328859164</v>
      </c>
      <c r="I565" s="2">
        <f t="shared" si="401"/>
        <v>3111.723</v>
      </c>
      <c r="J565" s="2">
        <f t="shared" si="402"/>
        <v>47.135947060212551</v>
      </c>
      <c r="K565" s="2">
        <f t="shared" si="403"/>
        <v>-3.0399999999999636</v>
      </c>
      <c r="L565" s="18">
        <v>0.22694999999999999</v>
      </c>
      <c r="M565" s="19">
        <v>29.551639609062871</v>
      </c>
      <c r="N565" s="4">
        <f t="shared" si="376"/>
        <v>63.680000000000291</v>
      </c>
      <c r="O565" s="4">
        <f t="shared" si="404"/>
        <v>56.896999999999977</v>
      </c>
      <c r="P565" s="4">
        <f t="shared" si="377"/>
        <v>-5.388578947368412</v>
      </c>
      <c r="Q565" s="4">
        <f t="shared" si="405"/>
        <v>-0.19208900928792569</v>
      </c>
      <c r="R565" s="18">
        <f t="shared" si="378"/>
        <v>3048.3704511278193</v>
      </c>
      <c r="S565" s="2">
        <f t="shared" si="379"/>
        <v>51.919548872180712</v>
      </c>
      <c r="T565" s="22">
        <f t="shared" si="380"/>
        <v>0</v>
      </c>
      <c r="U565" s="29">
        <f t="shared" si="381"/>
        <v>3050.3756242018776</v>
      </c>
      <c r="V565" s="30">
        <f t="shared" si="382"/>
        <v>49.914375798122364</v>
      </c>
      <c r="W565" s="31">
        <f t="shared" si="406"/>
        <v>0</v>
      </c>
      <c r="X565" s="35">
        <f t="shared" si="383"/>
        <v>3032.6100000000006</v>
      </c>
      <c r="Y565" s="30">
        <f t="shared" si="384"/>
        <v>67.679999999999382</v>
      </c>
      <c r="Z565" s="31">
        <f t="shared" si="407"/>
        <v>0</v>
      </c>
      <c r="AA565" s="29">
        <f t="shared" si="385"/>
        <v>3047.8884368136146</v>
      </c>
      <c r="AB565" s="30">
        <f t="shared" si="386"/>
        <v>52.401563186385374</v>
      </c>
      <c r="AC565" s="31">
        <f t="shared" si="408"/>
        <v>0</v>
      </c>
      <c r="AD565" s="32">
        <f t="shared" si="387"/>
        <v>-1</v>
      </c>
      <c r="AE565" s="33">
        <f t="shared" si="388"/>
        <v>-1</v>
      </c>
      <c r="AF565" s="33">
        <f t="shared" si="389"/>
        <v>0</v>
      </c>
      <c r="AG565" s="33">
        <f t="shared" si="390"/>
        <v>0</v>
      </c>
      <c r="AH565" s="38">
        <f t="shared" si="391"/>
        <v>-1</v>
      </c>
      <c r="AI565" s="33">
        <f t="shared" si="392"/>
        <v>-1</v>
      </c>
      <c r="AJ565" s="39">
        <f t="shared" si="393"/>
        <v>-1</v>
      </c>
      <c r="AK565" s="43">
        <f t="shared" si="394"/>
        <v>-1</v>
      </c>
      <c r="AL565" s="4">
        <f t="shared" si="409"/>
        <v>61.3100000000004</v>
      </c>
      <c r="AM565" s="4">
        <f t="shared" si="410"/>
        <v>63.621563186385629</v>
      </c>
      <c r="AN565" s="4">
        <f t="shared" si="411"/>
        <v>61.3100000000004</v>
      </c>
      <c r="AO565" s="4">
        <f t="shared" si="412"/>
        <v>-2.3699999999998909</v>
      </c>
      <c r="AP565" s="4">
        <f t="shared" si="413"/>
        <v>5.8436813614662242E-2</v>
      </c>
      <c r="AQ565" s="4">
        <f t="shared" si="414"/>
        <v>5.8436813614662242E-2</v>
      </c>
      <c r="AR565" s="4">
        <f t="shared" si="395"/>
        <v>50.090000000000146</v>
      </c>
      <c r="AS565">
        <f t="shared" si="415"/>
        <v>61.3100000000004</v>
      </c>
      <c r="AT565" s="6">
        <f t="shared" si="416"/>
        <v>1</v>
      </c>
      <c r="AU565" s="4">
        <f t="shared" si="417"/>
        <v>-23.722223060238107</v>
      </c>
      <c r="AV565" s="4">
        <f t="shared" si="418"/>
        <v>-20.238360390937274</v>
      </c>
      <c r="AW565">
        <f t="shared" si="419"/>
        <v>1</v>
      </c>
      <c r="AX565">
        <f t="shared" si="420"/>
        <v>0</v>
      </c>
      <c r="AY565">
        <f t="shared" si="421"/>
        <v>0</v>
      </c>
      <c r="AZ565" s="4">
        <f t="shared" si="396"/>
        <v>-3.9100000000000006</v>
      </c>
      <c r="BA565" s="4">
        <f t="shared" si="422"/>
        <v>1630.8750000000018</v>
      </c>
      <c r="BB565" s="4">
        <f t="shared" si="397"/>
        <v>1560.3983333333458</v>
      </c>
      <c r="BC565" s="4">
        <f t="shared" si="398"/>
        <v>654.89199999999994</v>
      </c>
      <c r="BE565"/>
      <c r="BG565" s="6"/>
      <c r="BM565">
        <f t="shared" si="399"/>
        <v>1</v>
      </c>
    </row>
    <row r="566" spans="1:65" x14ac:dyDescent="0.25">
      <c r="A566">
        <v>1949</v>
      </c>
      <c r="B566" s="1">
        <v>44011</v>
      </c>
      <c r="C566" s="2">
        <v>3018.59</v>
      </c>
      <c r="D566" s="2">
        <v>3053.89</v>
      </c>
      <c r="E566" s="2">
        <v>2999.74</v>
      </c>
      <c r="F566" s="2">
        <v>3053.24</v>
      </c>
      <c r="G566" s="2">
        <v>4462770000</v>
      </c>
      <c r="H566" s="2">
        <f t="shared" si="400"/>
        <v>41.930358943265794</v>
      </c>
      <c r="I566" s="2">
        <f t="shared" si="401"/>
        <v>3112.4519999999993</v>
      </c>
      <c r="J566" s="2">
        <f t="shared" si="402"/>
        <v>48.352623319134466</v>
      </c>
      <c r="K566" s="2">
        <f t="shared" si="403"/>
        <v>9.5399999999999636</v>
      </c>
      <c r="L566" s="18">
        <v>0.25469999999999998</v>
      </c>
      <c r="M566" s="19">
        <v>32.68502342588026</v>
      </c>
      <c r="N566" s="4">
        <f t="shared" si="376"/>
        <v>54.150000000000091</v>
      </c>
      <c r="O566" s="4">
        <f t="shared" si="404"/>
        <v>59.214999999999918</v>
      </c>
      <c r="P566" s="4">
        <f t="shared" si="377"/>
        <v>-4.8695488721804461</v>
      </c>
      <c r="Q566" s="4">
        <f t="shared" si="405"/>
        <v>0.45031846635367767</v>
      </c>
      <c r="R566" s="18">
        <f t="shared" si="378"/>
        <v>3005.7715263157897</v>
      </c>
      <c r="S566" s="2">
        <f t="shared" si="379"/>
        <v>47.468473684210039</v>
      </c>
      <c r="T566" s="22">
        <f t="shared" si="380"/>
        <v>0</v>
      </c>
      <c r="U566" s="29">
        <f t="shared" si="381"/>
        <v>3019.2602844999697</v>
      </c>
      <c r="V566" s="30">
        <f t="shared" si="382"/>
        <v>33.979715500030125</v>
      </c>
      <c r="W566" s="31">
        <f t="shared" si="406"/>
        <v>1</v>
      </c>
      <c r="X566" s="35">
        <f t="shared" si="383"/>
        <v>3028.2036000000007</v>
      </c>
      <c r="Y566" s="30">
        <f t="shared" si="384"/>
        <v>25.036399999999048</v>
      </c>
      <c r="Z566" s="31">
        <f t="shared" si="407"/>
        <v>1</v>
      </c>
      <c r="AA566" s="29">
        <f t="shared" si="385"/>
        <v>3020.512348669974</v>
      </c>
      <c r="AB566" s="30">
        <f t="shared" si="386"/>
        <v>32.727651330025765</v>
      </c>
      <c r="AC566" s="31">
        <f t="shared" si="408"/>
        <v>1</v>
      </c>
      <c r="AD566" s="32">
        <f t="shared" si="387"/>
        <v>1</v>
      </c>
      <c r="AE566" s="33">
        <f t="shared" si="388"/>
        <v>0</v>
      </c>
      <c r="AF566" s="33">
        <f t="shared" si="389"/>
        <v>0</v>
      </c>
      <c r="AG566" s="33">
        <f t="shared" si="390"/>
        <v>0</v>
      </c>
      <c r="AH566" s="38">
        <f t="shared" si="391"/>
        <v>1</v>
      </c>
      <c r="AI566" s="33">
        <f t="shared" si="392"/>
        <v>1</v>
      </c>
      <c r="AJ566" s="39">
        <f t="shared" si="393"/>
        <v>1</v>
      </c>
      <c r="AK566" s="43">
        <f t="shared" si="394"/>
        <v>0</v>
      </c>
      <c r="AL566" s="4">
        <f t="shared" si="409"/>
        <v>35.299999999999727</v>
      </c>
      <c r="AM566" s="4">
        <f t="shared" si="410"/>
        <v>33.377651330025856</v>
      </c>
      <c r="AN566" s="4">
        <f t="shared" si="411"/>
        <v>33.377651330025856</v>
      </c>
      <c r="AO566" s="4">
        <f t="shared" si="412"/>
        <v>-18.850000000000364</v>
      </c>
      <c r="AP566" s="4">
        <f t="shared" si="413"/>
        <v>20.772348669974235</v>
      </c>
      <c r="AQ566" s="4">
        <f t="shared" si="414"/>
        <v>18.850000000000364</v>
      </c>
      <c r="AR566" s="4">
        <f t="shared" si="395"/>
        <v>34.649999999999636</v>
      </c>
      <c r="AS566">
        <f t="shared" si="415"/>
        <v>33.377651330025856</v>
      </c>
      <c r="AT566" s="6">
        <f t="shared" si="416"/>
        <v>0</v>
      </c>
      <c r="AU566" s="4">
        <f t="shared" si="417"/>
        <v>10.164564621409923</v>
      </c>
      <c r="AV566" s="4">
        <f t="shared" si="418"/>
        <v>-1.6649765741193761</v>
      </c>
      <c r="AW566">
        <f t="shared" si="419"/>
        <v>0</v>
      </c>
      <c r="AX566">
        <f t="shared" si="420"/>
        <v>0</v>
      </c>
      <c r="AY566">
        <f t="shared" si="421"/>
        <v>1</v>
      </c>
      <c r="AZ566" s="4">
        <f t="shared" si="396"/>
        <v>-3.9100000000000006</v>
      </c>
      <c r="BA566" s="4">
        <f t="shared" si="422"/>
        <v>1634.7850000000019</v>
      </c>
      <c r="BB566" s="4">
        <f t="shared" si="397"/>
        <v>1564.3083333333459</v>
      </c>
      <c r="BC566" s="4">
        <f t="shared" si="398"/>
        <v>642.24800000000005</v>
      </c>
      <c r="BE566"/>
      <c r="BG566" s="6"/>
      <c r="BM566">
        <f t="shared" si="399"/>
        <v>1</v>
      </c>
    </row>
    <row r="567" spans="1:65" x14ac:dyDescent="0.25">
      <c r="A567">
        <v>1948</v>
      </c>
      <c r="B567" s="1">
        <v>44008</v>
      </c>
      <c r="C567" s="2">
        <v>3073.2</v>
      </c>
      <c r="D567" s="2">
        <v>3073.73</v>
      </c>
      <c r="E567" s="2">
        <v>3004.63</v>
      </c>
      <c r="F567" s="2">
        <v>3009.05</v>
      </c>
      <c r="G567" s="2">
        <v>8098120000</v>
      </c>
      <c r="H567" s="2">
        <f t="shared" si="400"/>
        <v>47.604986480176358</v>
      </c>
      <c r="I567" s="2">
        <f t="shared" si="401"/>
        <v>3113.4614999999994</v>
      </c>
      <c r="J567" s="2">
        <f t="shared" si="402"/>
        <v>51.572524672083205</v>
      </c>
      <c r="K567" s="2">
        <f t="shared" si="403"/>
        <v>-10.5600000000004</v>
      </c>
      <c r="L567" s="18">
        <v>0.28789999999999999</v>
      </c>
      <c r="M567" s="19">
        <v>37.862796479509377</v>
      </c>
      <c r="N567" s="4">
        <f t="shared" si="376"/>
        <v>79.130000000000109</v>
      </c>
      <c r="O567" s="4">
        <f t="shared" si="404"/>
        <v>65.209999999999951</v>
      </c>
      <c r="P567" s="4">
        <f t="shared" si="377"/>
        <v>-3.2784736842105189</v>
      </c>
      <c r="Q567" s="4">
        <f t="shared" si="405"/>
        <v>1.718678205049452</v>
      </c>
      <c r="R567" s="18">
        <f t="shared" si="378"/>
        <v>3082.93722556391</v>
      </c>
      <c r="S567" s="2">
        <f t="shared" si="379"/>
        <v>73.887225563909851</v>
      </c>
      <c r="T567" s="22">
        <f t="shared" si="380"/>
        <v>0</v>
      </c>
      <c r="U567" s="29">
        <f t="shared" si="381"/>
        <v>3074.4251062154035</v>
      </c>
      <c r="V567" s="30">
        <f t="shared" si="382"/>
        <v>65.375106215403321</v>
      </c>
      <c r="W567" s="31">
        <f t="shared" si="406"/>
        <v>0</v>
      </c>
      <c r="X567" s="35">
        <f t="shared" si="383"/>
        <v>3051.6986666666635</v>
      </c>
      <c r="Y567" s="30">
        <f t="shared" si="384"/>
        <v>42.648666666663303</v>
      </c>
      <c r="Z567" s="31">
        <f t="shared" si="407"/>
        <v>0</v>
      </c>
      <c r="AA567" s="29">
        <f t="shared" si="385"/>
        <v>3071.2434046785802</v>
      </c>
      <c r="AB567" s="30">
        <f t="shared" si="386"/>
        <v>62.193404678580009</v>
      </c>
      <c r="AC567" s="31">
        <f t="shared" si="408"/>
        <v>0</v>
      </c>
      <c r="AD567" s="32">
        <f t="shared" si="387"/>
        <v>-1</v>
      </c>
      <c r="AE567" s="33">
        <f t="shared" si="388"/>
        <v>-1</v>
      </c>
      <c r="AF567" s="33">
        <f t="shared" si="389"/>
        <v>-1</v>
      </c>
      <c r="AG567" s="33">
        <f t="shared" si="390"/>
        <v>0</v>
      </c>
      <c r="AH567" s="38">
        <f t="shared" si="391"/>
        <v>-1</v>
      </c>
      <c r="AI567" s="33">
        <f t="shared" si="392"/>
        <v>-1</v>
      </c>
      <c r="AJ567" s="39">
        <f t="shared" si="393"/>
        <v>-1</v>
      </c>
      <c r="AK567" s="43">
        <f t="shared" si="394"/>
        <v>-1</v>
      </c>
      <c r="AL567" s="4">
        <f t="shared" si="409"/>
        <v>0.53000000000020009</v>
      </c>
      <c r="AM567" s="4">
        <f t="shared" si="410"/>
        <v>2.4865953214198271</v>
      </c>
      <c r="AN567" s="4">
        <f t="shared" si="411"/>
        <v>0.53000000000020009</v>
      </c>
      <c r="AO567" s="4">
        <f t="shared" si="412"/>
        <v>-68.569999999999709</v>
      </c>
      <c r="AP567" s="4">
        <f t="shared" si="413"/>
        <v>66.613404678580082</v>
      </c>
      <c r="AQ567" s="4">
        <f t="shared" si="414"/>
        <v>66.613404678580082</v>
      </c>
      <c r="AR567" s="4">
        <f t="shared" si="395"/>
        <v>64.149999999999636</v>
      </c>
      <c r="AS567">
        <f t="shared" si="415"/>
        <v>66.613404678580082</v>
      </c>
      <c r="AT567" s="6">
        <f t="shared" si="416"/>
        <v>1</v>
      </c>
      <c r="AU567" s="4">
        <f t="shared" si="417"/>
        <v>-29.923706951175255</v>
      </c>
      <c r="AV567" s="4">
        <f t="shared" si="418"/>
        <v>-25.987203520490258</v>
      </c>
      <c r="AW567">
        <f t="shared" si="419"/>
        <v>1</v>
      </c>
      <c r="AX567">
        <f t="shared" si="420"/>
        <v>0</v>
      </c>
      <c r="AY567">
        <f t="shared" si="421"/>
        <v>0</v>
      </c>
      <c r="AZ567" s="4">
        <f t="shared" si="396"/>
        <v>-3.9100000000000006</v>
      </c>
      <c r="BA567" s="4">
        <f t="shared" si="422"/>
        <v>1638.695000000002</v>
      </c>
      <c r="BB567" s="4">
        <f t="shared" si="397"/>
        <v>1566.9150000000125</v>
      </c>
      <c r="BC567" s="4">
        <f t="shared" si="398"/>
        <v>664.09199999999998</v>
      </c>
      <c r="BE567"/>
      <c r="BG567" s="6"/>
      <c r="BM567">
        <f t="shared" si="399"/>
        <v>1</v>
      </c>
    </row>
    <row r="568" spans="1:65" x14ac:dyDescent="0.25">
      <c r="A568">
        <v>1947</v>
      </c>
      <c r="B568" s="1">
        <v>44007</v>
      </c>
      <c r="C568" s="2">
        <v>3046.6</v>
      </c>
      <c r="D568" s="2">
        <v>3086.25</v>
      </c>
      <c r="E568" s="2">
        <v>3024.01</v>
      </c>
      <c r="F568" s="2">
        <v>3083.76</v>
      </c>
      <c r="G568" s="2">
        <v>4815420000</v>
      </c>
      <c r="H568" s="2">
        <f t="shared" si="400"/>
        <v>47.729781245861297</v>
      </c>
      <c r="I568" s="2">
        <f t="shared" si="401"/>
        <v>3111.0599999999995</v>
      </c>
      <c r="J568" s="2">
        <f t="shared" si="402"/>
        <v>53.368888579001691</v>
      </c>
      <c r="K568" s="2">
        <f t="shared" si="403"/>
        <v>-3.7300000000000182</v>
      </c>
      <c r="L568" s="18">
        <v>0.24525</v>
      </c>
      <c r="M568" s="19">
        <v>31.904084980352028</v>
      </c>
      <c r="N568" s="4">
        <f t="shared" si="376"/>
        <v>62.239999999999782</v>
      </c>
      <c r="O568" s="4">
        <f t="shared" si="404"/>
        <v>67.691999999999965</v>
      </c>
      <c r="P568" s="4">
        <f t="shared" si="377"/>
        <v>-0.82277443609022183</v>
      </c>
      <c r="Q568" s="4">
        <f t="shared" si="405"/>
        <v>3.1412979882149852</v>
      </c>
      <c r="R568" s="18">
        <f t="shared" si="378"/>
        <v>3051.0446015037592</v>
      </c>
      <c r="S568" s="2">
        <f t="shared" si="379"/>
        <v>32.71539849624105</v>
      </c>
      <c r="T568" s="22">
        <f t="shared" si="380"/>
        <v>1</v>
      </c>
      <c r="U568" s="29">
        <f t="shared" si="381"/>
        <v>3048.0998901824819</v>
      </c>
      <c r="V568" s="30">
        <f t="shared" si="382"/>
        <v>35.660109817518332</v>
      </c>
      <c r="W568" s="31">
        <f t="shared" si="406"/>
        <v>1</v>
      </c>
      <c r="X568" s="35">
        <f t="shared" si="383"/>
        <v>3040.9560000000056</v>
      </c>
      <c r="Y568" s="30">
        <f t="shared" si="384"/>
        <v>42.80399999999463</v>
      </c>
      <c r="Z568" s="31">
        <f t="shared" si="407"/>
        <v>0</v>
      </c>
      <c r="AA568" s="29">
        <f t="shared" si="385"/>
        <v>3047.099745556935</v>
      </c>
      <c r="AB568" s="30">
        <f t="shared" si="386"/>
        <v>36.660254443065242</v>
      </c>
      <c r="AC568" s="31">
        <f t="shared" si="408"/>
        <v>1</v>
      </c>
      <c r="AD568" s="32">
        <f t="shared" si="387"/>
        <v>1</v>
      </c>
      <c r="AE568" s="33">
        <f t="shared" si="388"/>
        <v>0</v>
      </c>
      <c r="AF568" s="33">
        <f t="shared" si="389"/>
        <v>0</v>
      </c>
      <c r="AG568" s="33">
        <f t="shared" si="390"/>
        <v>0</v>
      </c>
      <c r="AH568" s="38">
        <f t="shared" si="391"/>
        <v>1</v>
      </c>
      <c r="AI568" s="33">
        <f t="shared" si="392"/>
        <v>1</v>
      </c>
      <c r="AJ568" s="39">
        <f t="shared" si="393"/>
        <v>1</v>
      </c>
      <c r="AK568" s="43">
        <f t="shared" si="394"/>
        <v>1</v>
      </c>
      <c r="AL568" s="4">
        <f t="shared" si="409"/>
        <v>39.650000000000091</v>
      </c>
      <c r="AM568" s="4">
        <f t="shared" si="410"/>
        <v>39.150254443065023</v>
      </c>
      <c r="AN568" s="4">
        <f t="shared" si="411"/>
        <v>39.150254443065023</v>
      </c>
      <c r="AO568" s="4">
        <f t="shared" si="412"/>
        <v>-22.589999999999691</v>
      </c>
      <c r="AP568" s="4">
        <f t="shared" si="413"/>
        <v>23.089745556934758</v>
      </c>
      <c r="AQ568" s="4">
        <f t="shared" si="414"/>
        <v>22.589999999999691</v>
      </c>
      <c r="AR568" s="4">
        <f t="shared" si="395"/>
        <v>37.160000000000309</v>
      </c>
      <c r="AS568">
        <f t="shared" si="415"/>
        <v>39.150254443065023</v>
      </c>
      <c r="AT568" s="6">
        <f t="shared" si="416"/>
        <v>0</v>
      </c>
      <c r="AU568" s="4">
        <f t="shared" si="417"/>
        <v>4.3259329598593439</v>
      </c>
      <c r="AV568" s="4">
        <f t="shared" si="418"/>
        <v>-4.9559150196482813</v>
      </c>
      <c r="AW568">
        <f t="shared" si="419"/>
        <v>0</v>
      </c>
      <c r="AX568">
        <f t="shared" si="420"/>
        <v>0</v>
      </c>
      <c r="AY568">
        <f t="shared" si="421"/>
        <v>1</v>
      </c>
      <c r="AZ568" s="4">
        <f t="shared" si="396"/>
        <v>-3.9100000000000006</v>
      </c>
      <c r="BA568" s="4">
        <f t="shared" si="422"/>
        <v>1642.6050000000021</v>
      </c>
      <c r="BB568" s="4">
        <f t="shared" si="397"/>
        <v>1570.8250000000126</v>
      </c>
      <c r="BC568" s="4">
        <f t="shared" si="398"/>
        <v>653.452</v>
      </c>
      <c r="BE568"/>
      <c r="BG568" s="6"/>
      <c r="BM568">
        <f t="shared" si="399"/>
        <v>1</v>
      </c>
    </row>
    <row r="569" spans="1:65" x14ac:dyDescent="0.25">
      <c r="A569">
        <v>1946</v>
      </c>
      <c r="B569" s="1">
        <v>44006</v>
      </c>
      <c r="C569" s="2">
        <v>3114.4</v>
      </c>
      <c r="D569" s="2">
        <v>3115.01</v>
      </c>
      <c r="E569" s="2">
        <v>3032.13</v>
      </c>
      <c r="F569" s="2">
        <v>3050.33</v>
      </c>
      <c r="G569" s="2">
        <v>5587200000</v>
      </c>
      <c r="H569" s="2">
        <f t="shared" si="400"/>
        <v>44.853002240652685</v>
      </c>
      <c r="I569" s="2">
        <f t="shared" si="401"/>
        <v>3111.0605</v>
      </c>
      <c r="J569" s="2">
        <f t="shared" si="402"/>
        <v>55.758002010096284</v>
      </c>
      <c r="K569" s="2">
        <f t="shared" si="403"/>
        <v>-16.889999999999873</v>
      </c>
      <c r="L569" s="18">
        <v>0.28310000000000002</v>
      </c>
      <c r="M569" s="19">
        <v>37.80538035036902</v>
      </c>
      <c r="N569" s="4">
        <f t="shared" si="376"/>
        <v>99.159999999999854</v>
      </c>
      <c r="O569" s="4">
        <f t="shared" si="404"/>
        <v>80.532999999999987</v>
      </c>
      <c r="P569" s="4">
        <f t="shared" si="377"/>
        <v>0.71460150375939724</v>
      </c>
      <c r="Q569" s="4">
        <f t="shared" si="405"/>
        <v>3.8458722627737196</v>
      </c>
      <c r="R569" s="18">
        <f t="shared" si="378"/>
        <v>3133.8971428571426</v>
      </c>
      <c r="S569" s="2">
        <f t="shared" si="379"/>
        <v>83.567142857142699</v>
      </c>
      <c r="T569" s="22">
        <f t="shared" si="380"/>
        <v>0</v>
      </c>
      <c r="U569" s="29">
        <f t="shared" si="381"/>
        <v>3116.3627902411454</v>
      </c>
      <c r="V569" s="30">
        <f t="shared" si="382"/>
        <v>66.032790241145449</v>
      </c>
      <c r="W569" s="31">
        <f t="shared" si="406"/>
        <v>0</v>
      </c>
      <c r="X569" s="35">
        <f t="shared" si="383"/>
        <v>3128.627199999999</v>
      </c>
      <c r="Y569" s="30">
        <f t="shared" si="384"/>
        <v>78.297199999999066</v>
      </c>
      <c r="Z569" s="31">
        <f t="shared" si="407"/>
        <v>0</v>
      </c>
      <c r="AA569" s="29">
        <f t="shared" si="385"/>
        <v>3118.0798076073847</v>
      </c>
      <c r="AB569" s="30">
        <f t="shared" si="386"/>
        <v>67.74980760738481</v>
      </c>
      <c r="AC569" s="31">
        <f t="shared" si="408"/>
        <v>0</v>
      </c>
      <c r="AD569" s="32">
        <f t="shared" si="387"/>
        <v>-1</v>
      </c>
      <c r="AE569" s="33">
        <f t="shared" si="388"/>
        <v>-1</v>
      </c>
      <c r="AF569" s="33">
        <f t="shared" si="389"/>
        <v>-1</v>
      </c>
      <c r="AG569" s="33">
        <f t="shared" si="390"/>
        <v>0</v>
      </c>
      <c r="AH569" s="38">
        <f t="shared" si="391"/>
        <v>-1</v>
      </c>
      <c r="AI569" s="33">
        <f t="shared" si="392"/>
        <v>-1</v>
      </c>
      <c r="AJ569" s="39">
        <f t="shared" si="393"/>
        <v>-1</v>
      </c>
      <c r="AK569" s="43">
        <f t="shared" si="394"/>
        <v>-1</v>
      </c>
      <c r="AL569" s="4">
        <f t="shared" si="409"/>
        <v>0.61000000000012733</v>
      </c>
      <c r="AM569" s="4">
        <f t="shared" si="410"/>
        <v>-3.0698076073845186</v>
      </c>
      <c r="AN569" s="4">
        <f t="shared" si="411"/>
        <v>3.0698076073845186</v>
      </c>
      <c r="AO569" s="4">
        <f t="shared" si="412"/>
        <v>-82.269999999999982</v>
      </c>
      <c r="AP569" s="4">
        <f t="shared" si="413"/>
        <v>85.949807607384628</v>
      </c>
      <c r="AQ569" s="4">
        <f t="shared" si="414"/>
        <v>82.269999999999982</v>
      </c>
      <c r="AR569" s="4">
        <f t="shared" si="395"/>
        <v>64.070000000000164</v>
      </c>
      <c r="AS569">
        <f t="shared" si="415"/>
        <v>82.269999999999982</v>
      </c>
      <c r="AT569" s="6">
        <f t="shared" si="416"/>
        <v>1</v>
      </c>
      <c r="AU569" s="4">
        <f t="shared" si="417"/>
        <v>-43.812336824984534</v>
      </c>
      <c r="AV569" s="4">
        <f t="shared" si="418"/>
        <v>-25.964619649631143</v>
      </c>
      <c r="AW569">
        <f t="shared" si="419"/>
        <v>1</v>
      </c>
      <c r="AX569">
        <f t="shared" si="420"/>
        <v>0</v>
      </c>
      <c r="AY569">
        <f t="shared" si="421"/>
        <v>0</v>
      </c>
      <c r="AZ569" s="4">
        <f t="shared" si="396"/>
        <v>-3.9100000000000006</v>
      </c>
      <c r="BA569" s="4">
        <f t="shared" si="422"/>
        <v>1646.5150000000021</v>
      </c>
      <c r="BB569" s="4">
        <f t="shared" si="397"/>
        <v>1574.7350000000126</v>
      </c>
      <c r="BC569" s="4">
        <f t="shared" si="398"/>
        <v>680.572</v>
      </c>
      <c r="BE569"/>
      <c r="BG569" s="6"/>
      <c r="BM569">
        <f t="shared" si="399"/>
        <v>1</v>
      </c>
    </row>
    <row r="570" spans="1:65" x14ac:dyDescent="0.25">
      <c r="A570">
        <v>1945</v>
      </c>
      <c r="B570" s="1">
        <v>44005</v>
      </c>
      <c r="C570" s="2">
        <v>3138.7</v>
      </c>
      <c r="D570" s="2">
        <v>3154.9</v>
      </c>
      <c r="E570" s="2">
        <v>3127.12</v>
      </c>
      <c r="F570" s="2">
        <v>3131.29</v>
      </c>
      <c r="G570" s="2">
        <v>4704830000</v>
      </c>
      <c r="H570" s="2">
        <f t="shared" si="400"/>
        <v>56.659773119912821</v>
      </c>
      <c r="I570" s="2">
        <f t="shared" si="401"/>
        <v>3106.1229999999996</v>
      </c>
      <c r="J570" s="2">
        <f t="shared" si="402"/>
        <v>64.017311168234258</v>
      </c>
      <c r="K570" s="2">
        <f t="shared" si="403"/>
        <v>20.839999999999691</v>
      </c>
      <c r="L570" s="18">
        <v>0.2515</v>
      </c>
      <c r="M570" s="19">
        <v>33.441446239143872</v>
      </c>
      <c r="N570" s="4">
        <f t="shared" si="376"/>
        <v>37.039999999999964</v>
      </c>
      <c r="O570" s="4">
        <f t="shared" si="404"/>
        <v>74.79500000000003</v>
      </c>
      <c r="P570" s="4">
        <f t="shared" si="377"/>
        <v>2.6071428571428537</v>
      </c>
      <c r="Q570" s="4">
        <f t="shared" si="405"/>
        <v>5.0327954901165102</v>
      </c>
      <c r="R570" s="18">
        <f t="shared" si="378"/>
        <v>3121.6937293233086</v>
      </c>
      <c r="S570" s="2">
        <f t="shared" si="379"/>
        <v>9.596270676691347</v>
      </c>
      <c r="T570" s="22">
        <f t="shared" si="380"/>
        <v>1</v>
      </c>
      <c r="U570" s="29">
        <f t="shared" si="381"/>
        <v>3140.8207664910647</v>
      </c>
      <c r="V570" s="30">
        <f t="shared" si="382"/>
        <v>9.5307664910646963</v>
      </c>
      <c r="W570" s="31">
        <f t="shared" si="406"/>
        <v>1</v>
      </c>
      <c r="X570" s="35">
        <f t="shared" si="383"/>
        <v>3123.4523999999992</v>
      </c>
      <c r="Y570" s="30">
        <f t="shared" si="384"/>
        <v>7.837600000000748</v>
      </c>
      <c r="Z570" s="31">
        <f t="shared" si="407"/>
        <v>1</v>
      </c>
      <c r="AA570" s="29">
        <f t="shared" si="385"/>
        <v>3138.3891951823157</v>
      </c>
      <c r="AB570" s="30">
        <f t="shared" si="386"/>
        <v>7.0991951823157251</v>
      </c>
      <c r="AC570" s="31">
        <f t="shared" si="408"/>
        <v>1</v>
      </c>
      <c r="AD570" s="32">
        <f t="shared" si="387"/>
        <v>1</v>
      </c>
      <c r="AE570" s="33">
        <f t="shared" si="388"/>
        <v>1</v>
      </c>
      <c r="AF570" s="33">
        <f t="shared" si="389"/>
        <v>1</v>
      </c>
      <c r="AG570" s="33">
        <f t="shared" si="390"/>
        <v>0</v>
      </c>
      <c r="AH570" s="38">
        <f t="shared" si="391"/>
        <v>1</v>
      </c>
      <c r="AI570" s="33">
        <f t="shared" si="392"/>
        <v>1</v>
      </c>
      <c r="AJ570" s="39">
        <f t="shared" si="393"/>
        <v>1</v>
      </c>
      <c r="AK570" s="43">
        <f t="shared" si="394"/>
        <v>1</v>
      </c>
      <c r="AL570" s="4">
        <f t="shared" si="409"/>
        <v>16.200000000000273</v>
      </c>
      <c r="AM570" s="4">
        <f t="shared" si="410"/>
        <v>16.510804817684402</v>
      </c>
      <c r="AN570" s="4">
        <f t="shared" si="411"/>
        <v>16.200000000000273</v>
      </c>
      <c r="AO570" s="4">
        <f t="shared" si="412"/>
        <v>-11.579999999999927</v>
      </c>
      <c r="AP570" s="4">
        <f t="shared" si="413"/>
        <v>11.269195182315798</v>
      </c>
      <c r="AQ570" s="4">
        <f t="shared" si="414"/>
        <v>11.269195182315798</v>
      </c>
      <c r="AR570" s="4">
        <f t="shared" si="395"/>
        <v>7.4099999999998545</v>
      </c>
      <c r="AS570">
        <f t="shared" si="415"/>
        <v>16.200000000000273</v>
      </c>
      <c r="AT570" s="6">
        <f t="shared" si="416"/>
        <v>0</v>
      </c>
      <c r="AU570" s="4">
        <f t="shared" si="417"/>
        <v>24.090882050941595</v>
      </c>
      <c r="AV570" s="4">
        <f t="shared" si="418"/>
        <v>26.331446239144018</v>
      </c>
      <c r="AW570">
        <f t="shared" si="419"/>
        <v>0</v>
      </c>
      <c r="AX570">
        <f t="shared" si="420"/>
        <v>0</v>
      </c>
      <c r="AY570">
        <f t="shared" si="421"/>
        <v>0</v>
      </c>
      <c r="AZ570" s="4">
        <f t="shared" si="396"/>
        <v>6.94</v>
      </c>
      <c r="BA570" s="4">
        <f t="shared" si="422"/>
        <v>1650.4250000000022</v>
      </c>
      <c r="BB570" s="4">
        <f t="shared" si="397"/>
        <v>1578.6450000000127</v>
      </c>
      <c r="BC570" s="4">
        <f t="shared" si="398"/>
        <v>690.29199999999992</v>
      </c>
      <c r="BE570"/>
      <c r="BG570" s="6"/>
      <c r="BM570">
        <f t="shared" si="399"/>
        <v>1</v>
      </c>
    </row>
    <row r="571" spans="1:65" x14ac:dyDescent="0.25">
      <c r="A571">
        <v>1944</v>
      </c>
      <c r="B571" s="1">
        <v>44004</v>
      </c>
      <c r="C571" s="2">
        <v>3094.42</v>
      </c>
      <c r="D571" s="2">
        <v>3120.92</v>
      </c>
      <c r="E571" s="2">
        <v>3079.39</v>
      </c>
      <c r="F571" s="2">
        <v>3117.86</v>
      </c>
      <c r="G571" s="2">
        <v>4665380000</v>
      </c>
      <c r="H571" s="2">
        <f t="shared" si="400"/>
        <v>64.577150800848713</v>
      </c>
      <c r="I571" s="2">
        <f t="shared" si="401"/>
        <v>3099.3919999999998</v>
      </c>
      <c r="J571" s="2">
        <f t="shared" si="402"/>
        <v>71.139471483099612</v>
      </c>
      <c r="K571" s="2">
        <f t="shared" si="403"/>
        <v>-3.319999999999709</v>
      </c>
      <c r="L571" s="18">
        <v>0.26519999999999999</v>
      </c>
      <c r="M571" s="19">
        <v>35.035549609514668</v>
      </c>
      <c r="N571" s="4">
        <f t="shared" si="376"/>
        <v>41.5300000000002</v>
      </c>
      <c r="O571" s="4">
        <f t="shared" si="404"/>
        <v>75.019000000000005</v>
      </c>
      <c r="P571" s="4">
        <f t="shared" si="377"/>
        <v>3.8337293233082672</v>
      </c>
      <c r="Q571" s="4">
        <f t="shared" si="405"/>
        <v>5.4378627976017189</v>
      </c>
      <c r="R571" s="18">
        <f t="shared" si="378"/>
        <v>3103.3214210526312</v>
      </c>
      <c r="S571" s="2">
        <f t="shared" si="379"/>
        <v>14.538578947368933</v>
      </c>
      <c r="T571" s="22">
        <f t="shared" si="380"/>
        <v>1</v>
      </c>
      <c r="U571" s="29">
        <f t="shared" si="381"/>
        <v>3096.9240096109511</v>
      </c>
      <c r="V571" s="30">
        <f t="shared" si="382"/>
        <v>20.935990389049039</v>
      </c>
      <c r="W571" s="31">
        <f t="shared" si="406"/>
        <v>1</v>
      </c>
      <c r="X571" s="35">
        <f t="shared" si="383"/>
        <v>3107.4958666666662</v>
      </c>
      <c r="Y571" s="30">
        <f t="shared" si="384"/>
        <v>10.364133333333939</v>
      </c>
      <c r="Z571" s="31">
        <f t="shared" si="407"/>
        <v>1</v>
      </c>
      <c r="AA571" s="29">
        <f t="shared" si="385"/>
        <v>3098.404069598751</v>
      </c>
      <c r="AB571" s="30">
        <f t="shared" si="386"/>
        <v>19.455930401249134</v>
      </c>
      <c r="AC571" s="31">
        <f t="shared" si="408"/>
        <v>1</v>
      </c>
      <c r="AD571" s="32">
        <f t="shared" si="387"/>
        <v>1</v>
      </c>
      <c r="AE571" s="33">
        <f t="shared" si="388"/>
        <v>0</v>
      </c>
      <c r="AF571" s="33">
        <f t="shared" si="389"/>
        <v>1</v>
      </c>
      <c r="AG571" s="33">
        <f t="shared" si="390"/>
        <v>0</v>
      </c>
      <c r="AH571" s="38">
        <f t="shared" si="391"/>
        <v>1</v>
      </c>
      <c r="AI571" s="33">
        <f t="shared" si="392"/>
        <v>1</v>
      </c>
      <c r="AJ571" s="39">
        <f t="shared" si="393"/>
        <v>1</v>
      </c>
      <c r="AK571" s="43">
        <f t="shared" si="394"/>
        <v>1</v>
      </c>
      <c r="AL571" s="4">
        <f t="shared" si="409"/>
        <v>26.5</v>
      </c>
      <c r="AM571" s="4">
        <f t="shared" si="410"/>
        <v>22.515930401249079</v>
      </c>
      <c r="AN571" s="4">
        <f t="shared" si="411"/>
        <v>22.515930401249079</v>
      </c>
      <c r="AO571" s="4">
        <f t="shared" si="412"/>
        <v>-15.0300000000002</v>
      </c>
      <c r="AP571" s="4">
        <f t="shared" si="413"/>
        <v>19.014069598751121</v>
      </c>
      <c r="AQ571" s="4">
        <f t="shared" si="414"/>
        <v>15.0300000000002</v>
      </c>
      <c r="AR571" s="4">
        <f t="shared" si="395"/>
        <v>23.440000000000055</v>
      </c>
      <c r="AS571">
        <f t="shared" si="415"/>
        <v>22.515930401249079</v>
      </c>
      <c r="AT571" s="6">
        <f t="shared" si="416"/>
        <v>0</v>
      </c>
      <c r="AU571" s="4">
        <f t="shared" si="417"/>
        <v>17.797600833953872</v>
      </c>
      <c r="AV571" s="4">
        <f t="shared" si="418"/>
        <v>11.895549609514614</v>
      </c>
      <c r="AW571">
        <f t="shared" si="419"/>
        <v>0</v>
      </c>
      <c r="AX571">
        <f t="shared" si="420"/>
        <v>0</v>
      </c>
      <c r="AY571">
        <f t="shared" si="421"/>
        <v>0</v>
      </c>
      <c r="AZ571" s="4">
        <f t="shared" si="396"/>
        <v>6.94</v>
      </c>
      <c r="BA571" s="4">
        <f t="shared" si="422"/>
        <v>1643.4850000000022</v>
      </c>
      <c r="BB571" s="4">
        <f t="shared" si="397"/>
        <v>1571.7050000000127</v>
      </c>
      <c r="BC571" s="4">
        <f t="shared" si="398"/>
        <v>672.58</v>
      </c>
      <c r="BE571"/>
      <c r="BG571" s="6"/>
      <c r="BM571">
        <f t="shared" si="399"/>
        <v>1</v>
      </c>
    </row>
    <row r="572" spans="1:65" x14ac:dyDescent="0.25">
      <c r="A572">
        <v>1943</v>
      </c>
      <c r="B572" s="1">
        <v>44001</v>
      </c>
      <c r="C572" s="2">
        <v>3140.29</v>
      </c>
      <c r="D572" s="2">
        <v>3155.53</v>
      </c>
      <c r="E572" s="2">
        <v>3083.11</v>
      </c>
      <c r="F572" s="2">
        <v>3097.74</v>
      </c>
      <c r="G572" s="2">
        <v>8327780000</v>
      </c>
      <c r="H572" s="2">
        <f t="shared" si="400"/>
        <v>68.117802902194526</v>
      </c>
      <c r="I572" s="2">
        <f t="shared" si="401"/>
        <v>3092.0735</v>
      </c>
      <c r="J572" s="2">
        <f t="shared" si="402"/>
        <v>77.865296876282343</v>
      </c>
      <c r="K572" s="2">
        <f t="shared" si="403"/>
        <v>24.949999999999818</v>
      </c>
      <c r="L572" s="18">
        <v>0.26385000000000003</v>
      </c>
      <c r="M572" s="19">
        <v>35.055244552350395</v>
      </c>
      <c r="N572" s="4">
        <f t="shared" si="376"/>
        <v>72.420000000000073</v>
      </c>
      <c r="O572" s="4">
        <f t="shared" si="404"/>
        <v>74.786000000000016</v>
      </c>
      <c r="P572" s="4">
        <f t="shared" si="377"/>
        <v>5.5814210526315744</v>
      </c>
      <c r="Q572" s="4">
        <f t="shared" si="405"/>
        <v>6.4205374639769408</v>
      </c>
      <c r="R572" s="18">
        <f t="shared" si="378"/>
        <v>3122.8417142857143</v>
      </c>
      <c r="S572" s="2">
        <f t="shared" si="379"/>
        <v>25.101714285714479</v>
      </c>
      <c r="T572" s="22">
        <f t="shared" si="380"/>
        <v>1</v>
      </c>
      <c r="U572" s="29">
        <f t="shared" si="381"/>
        <v>3143.1582468246365</v>
      </c>
      <c r="V572" s="30">
        <f t="shared" si="382"/>
        <v>45.418246824636753</v>
      </c>
      <c r="W572" s="31">
        <f t="shared" si="406"/>
        <v>0</v>
      </c>
      <c r="X572" s="35">
        <f t="shared" si="383"/>
        <v>3128.6824000000001</v>
      </c>
      <c r="Y572" s="30">
        <f t="shared" si="384"/>
        <v>30.942400000000362</v>
      </c>
      <c r="Z572" s="31">
        <f t="shared" si="407"/>
        <v>1</v>
      </c>
      <c r="AA572" s="29">
        <f t="shared" si="385"/>
        <v>3141.1316282691873</v>
      </c>
      <c r="AB572" s="30">
        <f t="shared" si="386"/>
        <v>43.391628269187549</v>
      </c>
      <c r="AC572" s="31">
        <f t="shared" si="408"/>
        <v>0</v>
      </c>
      <c r="AD572" s="32">
        <f t="shared" si="387"/>
        <v>-1</v>
      </c>
      <c r="AE572" s="33">
        <f t="shared" si="388"/>
        <v>-1</v>
      </c>
      <c r="AF572" s="33">
        <f t="shared" si="389"/>
        <v>-1</v>
      </c>
      <c r="AG572" s="33">
        <f t="shared" si="390"/>
        <v>-1</v>
      </c>
      <c r="AH572" s="38">
        <f t="shared" si="391"/>
        <v>-1</v>
      </c>
      <c r="AI572" s="33">
        <f t="shared" si="392"/>
        <v>-1</v>
      </c>
      <c r="AJ572" s="39">
        <f t="shared" si="393"/>
        <v>-1</v>
      </c>
      <c r="AK572" s="43">
        <f t="shared" si="394"/>
        <v>-1</v>
      </c>
      <c r="AL572" s="4">
        <f t="shared" si="409"/>
        <v>15.240000000000236</v>
      </c>
      <c r="AM572" s="4">
        <f t="shared" si="410"/>
        <v>14.398371730812869</v>
      </c>
      <c r="AN572" s="4">
        <f t="shared" si="411"/>
        <v>14.398371730812869</v>
      </c>
      <c r="AO572" s="4">
        <f t="shared" si="412"/>
        <v>-57.179999999999836</v>
      </c>
      <c r="AP572" s="4">
        <f t="shared" si="413"/>
        <v>58.021628269187204</v>
      </c>
      <c r="AQ572" s="4">
        <f t="shared" si="414"/>
        <v>57.179999999999836</v>
      </c>
      <c r="AR572" s="4">
        <f t="shared" si="395"/>
        <v>42.550000000000182</v>
      </c>
      <c r="AS572">
        <f t="shared" si="415"/>
        <v>57.179999999999836</v>
      </c>
      <c r="AT572" s="6">
        <f t="shared" si="416"/>
        <v>1</v>
      </c>
      <c r="AU572" s="4">
        <f t="shared" si="417"/>
        <v>-18.493746304411673</v>
      </c>
      <c r="AV572" s="4">
        <f t="shared" si="418"/>
        <v>-7.1947554476497872</v>
      </c>
      <c r="AW572">
        <f t="shared" si="419"/>
        <v>1</v>
      </c>
      <c r="AX572">
        <f t="shared" si="420"/>
        <v>0</v>
      </c>
      <c r="AY572">
        <f t="shared" si="421"/>
        <v>0</v>
      </c>
      <c r="AZ572" s="4">
        <f t="shared" si="396"/>
        <v>-3.9100000000000006</v>
      </c>
      <c r="BA572" s="4">
        <f t="shared" si="422"/>
        <v>1636.5450000000021</v>
      </c>
      <c r="BB572" s="4">
        <f t="shared" si="397"/>
        <v>1564.7650000000126</v>
      </c>
      <c r="BC572" s="4">
        <f t="shared" si="398"/>
        <v>690.928</v>
      </c>
      <c r="BE572"/>
      <c r="BG572" s="6"/>
      <c r="BM572">
        <f t="shared" si="399"/>
        <v>1</v>
      </c>
    </row>
    <row r="573" spans="1:65" x14ac:dyDescent="0.25">
      <c r="A573">
        <v>1942</v>
      </c>
      <c r="B573" s="1">
        <v>44000</v>
      </c>
      <c r="C573" s="2">
        <v>3101.64</v>
      </c>
      <c r="D573" s="2">
        <v>3120</v>
      </c>
      <c r="E573" s="2">
        <v>3093.51</v>
      </c>
      <c r="F573" s="2">
        <v>3115.34</v>
      </c>
      <c r="G573" s="2">
        <v>4429030000</v>
      </c>
      <c r="H573" s="2">
        <f t="shared" si="400"/>
        <v>68.824124807770389</v>
      </c>
      <c r="I573" s="2">
        <f t="shared" si="401"/>
        <v>3083.5564999999997</v>
      </c>
      <c r="J573" s="2">
        <f t="shared" si="402"/>
        <v>80.023438505622607</v>
      </c>
      <c r="K573" s="2">
        <f t="shared" si="403"/>
        <v>-11.849999999999909</v>
      </c>
      <c r="L573" s="18">
        <v>0.25334999999999996</v>
      </c>
      <c r="M573" s="19">
        <v>33.640220604859273</v>
      </c>
      <c r="N573" s="4">
        <f t="shared" si="376"/>
        <v>26.489999999999782</v>
      </c>
      <c r="O573" s="4">
        <f t="shared" si="404"/>
        <v>77.480999999999995</v>
      </c>
      <c r="P573" s="4">
        <f t="shared" si="377"/>
        <v>7.5017142857142796</v>
      </c>
      <c r="Q573" s="4">
        <f t="shared" si="405"/>
        <v>7.3544790375295817</v>
      </c>
      <c r="R573" s="18">
        <f t="shared" si="378"/>
        <v>3122.0797067669168</v>
      </c>
      <c r="S573" s="2">
        <f t="shared" si="379"/>
        <v>6.7397067669166972</v>
      </c>
      <c r="T573" s="22">
        <f t="shared" si="380"/>
        <v>1</v>
      </c>
      <c r="U573" s="29">
        <f t="shared" si="381"/>
        <v>3104.8639735566203</v>
      </c>
      <c r="V573" s="30">
        <f t="shared" si="382"/>
        <v>10.476026443379851</v>
      </c>
      <c r="W573" s="31">
        <f t="shared" si="406"/>
        <v>1</v>
      </c>
      <c r="X573" s="35">
        <f t="shared" si="383"/>
        <v>3104.1329333333342</v>
      </c>
      <c r="Y573" s="30">
        <f t="shared" si="384"/>
        <v>11.207066666665924</v>
      </c>
      <c r="Z573" s="31">
        <f t="shared" si="407"/>
        <v>1</v>
      </c>
      <c r="AA573" s="29">
        <f t="shared" si="385"/>
        <v>3104.7616279253602</v>
      </c>
      <c r="AB573" s="30">
        <f t="shared" si="386"/>
        <v>10.578372074639901</v>
      </c>
      <c r="AC573" s="31">
        <f t="shared" si="408"/>
        <v>1</v>
      </c>
      <c r="AD573" s="32">
        <f t="shared" si="387"/>
        <v>1</v>
      </c>
      <c r="AE573" s="33">
        <f t="shared" si="388"/>
        <v>1</v>
      </c>
      <c r="AF573" s="33">
        <f t="shared" si="389"/>
        <v>1</v>
      </c>
      <c r="AG573" s="33">
        <f t="shared" si="390"/>
        <v>0</v>
      </c>
      <c r="AH573" s="38">
        <f t="shared" si="391"/>
        <v>1</v>
      </c>
      <c r="AI573" s="33">
        <f t="shared" si="392"/>
        <v>1</v>
      </c>
      <c r="AJ573" s="39">
        <f t="shared" si="393"/>
        <v>1</v>
      </c>
      <c r="AK573" s="43">
        <f t="shared" si="394"/>
        <v>1</v>
      </c>
      <c r="AL573" s="4">
        <f t="shared" si="409"/>
        <v>18.360000000000127</v>
      </c>
      <c r="AM573" s="4">
        <f t="shared" si="410"/>
        <v>15.238372074639756</v>
      </c>
      <c r="AN573" s="4">
        <f t="shared" si="411"/>
        <v>15.238372074639756</v>
      </c>
      <c r="AO573" s="4">
        <f t="shared" si="412"/>
        <v>-8.1299999999996544</v>
      </c>
      <c r="AP573" s="4">
        <f t="shared" si="413"/>
        <v>11.251627925360026</v>
      </c>
      <c r="AQ573" s="4">
        <f t="shared" si="414"/>
        <v>8.1299999999996544</v>
      </c>
      <c r="AR573" s="4">
        <f t="shared" si="395"/>
        <v>13.700000000000273</v>
      </c>
      <c r="AS573">
        <f t="shared" si="415"/>
        <v>15.238372074639756</v>
      </c>
      <c r="AT573" s="6">
        <f t="shared" si="416"/>
        <v>0</v>
      </c>
      <c r="AU573" s="4">
        <f t="shared" si="417"/>
        <v>26.98983027285675</v>
      </c>
      <c r="AV573" s="4">
        <f t="shared" si="418"/>
        <v>20.240220604859001</v>
      </c>
      <c r="AW573">
        <f t="shared" si="419"/>
        <v>0</v>
      </c>
      <c r="AX573">
        <f t="shared" si="420"/>
        <v>0</v>
      </c>
      <c r="AY573">
        <f t="shared" si="421"/>
        <v>0</v>
      </c>
      <c r="AZ573" s="4">
        <f t="shared" si="396"/>
        <v>6.94</v>
      </c>
      <c r="BA573" s="4">
        <f t="shared" si="422"/>
        <v>1640.4550000000022</v>
      </c>
      <c r="BB573" s="4">
        <f t="shared" si="397"/>
        <v>1568.6750000000127</v>
      </c>
      <c r="BC573" s="4">
        <f t="shared" si="398"/>
        <v>675.46799999999985</v>
      </c>
      <c r="BE573"/>
      <c r="BG573" s="6"/>
      <c r="BM573">
        <f t="shared" si="399"/>
        <v>1</v>
      </c>
    </row>
    <row r="574" spans="1:65" x14ac:dyDescent="0.25">
      <c r="A574">
        <v>1941</v>
      </c>
      <c r="B574" s="1">
        <v>43999</v>
      </c>
      <c r="C574" s="2">
        <v>3136.13</v>
      </c>
      <c r="D574" s="2">
        <v>3141.16</v>
      </c>
      <c r="E574" s="2">
        <v>3108.03</v>
      </c>
      <c r="F574" s="2">
        <v>3113.49</v>
      </c>
      <c r="G574" s="2">
        <v>4549390000</v>
      </c>
      <c r="H574" s="2">
        <f t="shared" si="400"/>
        <v>68.36365697909639</v>
      </c>
      <c r="I574" s="2">
        <f t="shared" si="401"/>
        <v>3076.1559999999999</v>
      </c>
      <c r="J574" s="2">
        <f t="shared" si="402"/>
        <v>80.075800661491698</v>
      </c>
      <c r="K574" s="2">
        <f t="shared" si="403"/>
        <v>11.390000000000327</v>
      </c>
      <c r="L574" s="18">
        <v>0.27555000000000002</v>
      </c>
      <c r="M574" s="19">
        <v>36.720175954344789</v>
      </c>
      <c r="N574" s="4">
        <f t="shared" si="376"/>
        <v>33.129999999999654</v>
      </c>
      <c r="O574" s="4">
        <f t="shared" si="404"/>
        <v>78.682000000000016</v>
      </c>
      <c r="P574" s="4">
        <f t="shared" si="377"/>
        <v>8.5897067669172813</v>
      </c>
      <c r="Q574" s="4">
        <f t="shared" si="405"/>
        <v>8.2665988631297296</v>
      </c>
      <c r="R574" s="18">
        <f t="shared" si="378"/>
        <v>3134.9260601503756</v>
      </c>
      <c r="S574" s="2">
        <f t="shared" si="379"/>
        <v>21.436060150375852</v>
      </c>
      <c r="T574" s="22">
        <f t="shared" si="380"/>
        <v>1</v>
      </c>
      <c r="U574" s="29">
        <f t="shared" si="381"/>
        <v>3139.5529837494428</v>
      </c>
      <c r="V574" s="30">
        <f t="shared" si="382"/>
        <v>26.062983749442992</v>
      </c>
      <c r="W574" s="31">
        <f t="shared" si="406"/>
        <v>1</v>
      </c>
      <c r="X574" s="35">
        <f t="shared" si="383"/>
        <v>3178.0801333333075</v>
      </c>
      <c r="Y574" s="30">
        <f t="shared" si="384"/>
        <v>64.590133333307676</v>
      </c>
      <c r="Z574" s="31">
        <f t="shared" si="407"/>
        <v>0</v>
      </c>
      <c r="AA574" s="29">
        <f t="shared" si="385"/>
        <v>3144.9467846911839</v>
      </c>
      <c r="AB574" s="30">
        <f t="shared" si="386"/>
        <v>31.456784691184112</v>
      </c>
      <c r="AC574" s="31">
        <f t="shared" si="408"/>
        <v>1</v>
      </c>
      <c r="AD574" s="32">
        <f t="shared" si="387"/>
        <v>1</v>
      </c>
      <c r="AE574" s="33">
        <f t="shared" si="388"/>
        <v>1</v>
      </c>
      <c r="AF574" s="33">
        <f t="shared" si="389"/>
        <v>0</v>
      </c>
      <c r="AG574" s="33">
        <f t="shared" si="390"/>
        <v>0</v>
      </c>
      <c r="AH574" s="38">
        <f t="shared" si="391"/>
        <v>1</v>
      </c>
      <c r="AI574" s="33">
        <f t="shared" si="392"/>
        <v>1</v>
      </c>
      <c r="AJ574" s="39">
        <f t="shared" si="393"/>
        <v>1</v>
      </c>
      <c r="AK574" s="43">
        <f t="shared" si="394"/>
        <v>1</v>
      </c>
      <c r="AL574" s="4">
        <f t="shared" si="409"/>
        <v>5.0299999999997453</v>
      </c>
      <c r="AM574" s="4">
        <f t="shared" si="410"/>
        <v>-3.7867846911840388</v>
      </c>
      <c r="AN574" s="4">
        <f t="shared" si="411"/>
        <v>3.7867846911840388</v>
      </c>
      <c r="AO574" s="4">
        <f t="shared" si="412"/>
        <v>-28.099999999999909</v>
      </c>
      <c r="AP574" s="4">
        <f t="shared" si="413"/>
        <v>36.916784691183693</v>
      </c>
      <c r="AQ574" s="4">
        <f t="shared" si="414"/>
        <v>28.099999999999909</v>
      </c>
      <c r="AR574" s="4">
        <f t="shared" si="395"/>
        <v>22.640000000000327</v>
      </c>
      <c r="AS574">
        <f t="shared" si="415"/>
        <v>28.099999999999909</v>
      </c>
      <c r="AT574" s="6">
        <f t="shared" si="416"/>
        <v>0</v>
      </c>
      <c r="AU574" s="4">
        <f t="shared" si="417"/>
        <v>17.20008055958899</v>
      </c>
      <c r="AV574" s="4">
        <f t="shared" si="418"/>
        <v>14.380175954344462</v>
      </c>
      <c r="AW574">
        <f t="shared" si="419"/>
        <v>0</v>
      </c>
      <c r="AX574">
        <f t="shared" si="420"/>
        <v>0</v>
      </c>
      <c r="AY574">
        <f t="shared" si="421"/>
        <v>0</v>
      </c>
      <c r="AZ574" s="4">
        <f t="shared" si="396"/>
        <v>6.94</v>
      </c>
      <c r="BA574" s="4">
        <f t="shared" si="422"/>
        <v>1633.5150000000021</v>
      </c>
      <c r="BB574" s="4">
        <f t="shared" si="397"/>
        <v>1561.7350000000126</v>
      </c>
      <c r="BC574" s="4">
        <f t="shared" si="398"/>
        <v>689.26400000000012</v>
      </c>
      <c r="BE574"/>
      <c r="BG574" s="6"/>
      <c r="BM574">
        <f t="shared" si="399"/>
        <v>1</v>
      </c>
    </row>
    <row r="575" spans="1:65" x14ac:dyDescent="0.25">
      <c r="A575">
        <v>1940</v>
      </c>
      <c r="B575" s="1">
        <v>43998</v>
      </c>
      <c r="C575" s="2">
        <v>3131</v>
      </c>
      <c r="D575" s="2">
        <v>3153.45</v>
      </c>
      <c r="E575" s="2">
        <v>3076.06</v>
      </c>
      <c r="F575" s="2">
        <v>3124.74</v>
      </c>
      <c r="G575" s="2">
        <v>5829240000</v>
      </c>
      <c r="H575" s="2">
        <f t="shared" si="400"/>
        <v>69.347455364674744</v>
      </c>
      <c r="I575" s="2">
        <f t="shared" si="401"/>
        <v>3066.779</v>
      </c>
      <c r="J575" s="2">
        <f t="shared" si="402"/>
        <v>80.16569316602633</v>
      </c>
      <c r="K575" s="2">
        <f t="shared" si="403"/>
        <v>64.409999999999854</v>
      </c>
      <c r="L575" s="18">
        <v>0.30120000000000002</v>
      </c>
      <c r="M575" s="19">
        <v>39.391374399642523</v>
      </c>
      <c r="N575" s="4">
        <f t="shared" si="376"/>
        <v>86.859999999999673</v>
      </c>
      <c r="O575" s="4">
        <f t="shared" si="404"/>
        <v>80.381000000000043</v>
      </c>
      <c r="P575" s="4">
        <f t="shared" si="377"/>
        <v>10.186060150375928</v>
      </c>
      <c r="Q575" s="4">
        <f t="shared" si="405"/>
        <v>8.7768814088274549</v>
      </c>
      <c r="R575" s="18">
        <f t="shared" si="378"/>
        <v>3077.4658120300755</v>
      </c>
      <c r="S575" s="2">
        <f t="shared" si="379"/>
        <v>47.274187969924242</v>
      </c>
      <c r="T575" s="22">
        <f t="shared" si="380"/>
        <v>0</v>
      </c>
      <c r="U575" s="29">
        <f t="shared" si="381"/>
        <v>3134.4310092316578</v>
      </c>
      <c r="V575" s="30">
        <f t="shared" si="382"/>
        <v>9.6910092316579721</v>
      </c>
      <c r="W575" s="31">
        <f t="shared" si="406"/>
        <v>1</v>
      </c>
      <c r="X575" s="35">
        <f t="shared" si="383"/>
        <v>3103.6410666666634</v>
      </c>
      <c r="Y575" s="30">
        <f t="shared" si="384"/>
        <v>21.09893333333639</v>
      </c>
      <c r="Z575" s="31">
        <f t="shared" si="407"/>
        <v>1</v>
      </c>
      <c r="AA575" s="29">
        <f t="shared" si="385"/>
        <v>3130.1204172725584</v>
      </c>
      <c r="AB575" s="30">
        <f t="shared" si="386"/>
        <v>5.3804172725585886</v>
      </c>
      <c r="AC575" s="31">
        <f t="shared" si="408"/>
        <v>1</v>
      </c>
      <c r="AD575" s="32">
        <f t="shared" si="387"/>
        <v>1</v>
      </c>
      <c r="AE575" s="33">
        <f t="shared" si="388"/>
        <v>0</v>
      </c>
      <c r="AF575" s="33">
        <f t="shared" si="389"/>
        <v>0</v>
      </c>
      <c r="AG575" s="33">
        <f t="shared" si="390"/>
        <v>0</v>
      </c>
      <c r="AH575" s="38">
        <f t="shared" si="391"/>
        <v>1</v>
      </c>
      <c r="AI575" s="33">
        <f t="shared" si="392"/>
        <v>1</v>
      </c>
      <c r="AJ575" s="39">
        <f t="shared" si="393"/>
        <v>1</v>
      </c>
      <c r="AK575" s="43">
        <f t="shared" si="394"/>
        <v>0</v>
      </c>
      <c r="AL575" s="4">
        <f t="shared" si="409"/>
        <v>22.449999999999818</v>
      </c>
      <c r="AM575" s="4">
        <f t="shared" si="410"/>
        <v>23.329582727441448</v>
      </c>
      <c r="AN575" s="4">
        <f t="shared" si="411"/>
        <v>22.449999999999818</v>
      </c>
      <c r="AO575" s="4">
        <f t="shared" si="412"/>
        <v>-54.940000000000055</v>
      </c>
      <c r="AP575" s="4">
        <f t="shared" si="413"/>
        <v>54.060417272558425</v>
      </c>
      <c r="AQ575" s="4">
        <f t="shared" si="414"/>
        <v>54.060417272558425</v>
      </c>
      <c r="AR575" s="4">
        <f t="shared" si="395"/>
        <v>6.2600000000002183</v>
      </c>
      <c r="AS575">
        <f t="shared" si="415"/>
        <v>54.060417272558425</v>
      </c>
      <c r="AT575" s="6">
        <f t="shared" si="416"/>
        <v>1</v>
      </c>
      <c r="AU575" s="4">
        <f t="shared" si="417"/>
        <v>-8.6639259491437173</v>
      </c>
      <c r="AV575" s="4">
        <f t="shared" si="418"/>
        <v>33.431374399642301</v>
      </c>
      <c r="AW575">
        <f t="shared" si="419"/>
        <v>0</v>
      </c>
      <c r="AX575">
        <f t="shared" si="420"/>
        <v>1</v>
      </c>
      <c r="AY575">
        <f t="shared" si="421"/>
        <v>0</v>
      </c>
      <c r="AZ575" s="4">
        <f t="shared" si="396"/>
        <v>-3.9100000000000006</v>
      </c>
      <c r="BA575" s="4">
        <f t="shared" si="422"/>
        <v>1626.5750000000021</v>
      </c>
      <c r="BB575" s="4">
        <f t="shared" si="397"/>
        <v>1554.7950000000126</v>
      </c>
      <c r="BC575" s="4">
        <f t="shared" si="398"/>
        <v>687.21199999999999</v>
      </c>
      <c r="BE575"/>
      <c r="BG575" s="6"/>
      <c r="BM575">
        <f t="shared" si="399"/>
        <v>1</v>
      </c>
    </row>
    <row r="576" spans="1:65" x14ac:dyDescent="0.25">
      <c r="A576">
        <v>1939</v>
      </c>
      <c r="B576" s="1">
        <v>43997</v>
      </c>
      <c r="C576" s="2">
        <v>2993.76</v>
      </c>
      <c r="D576" s="2">
        <v>3079.76</v>
      </c>
      <c r="E576" s="2">
        <v>2965.66</v>
      </c>
      <c r="F576" s="2">
        <v>3066.59</v>
      </c>
      <c r="G576" s="2">
        <v>5740660000</v>
      </c>
      <c r="H576" s="2">
        <f t="shared" si="400"/>
        <v>72.544611875881046</v>
      </c>
      <c r="I576" s="2">
        <f t="shared" si="401"/>
        <v>3055.922</v>
      </c>
      <c r="J576" s="2">
        <f t="shared" si="402"/>
        <v>81.492957026972618</v>
      </c>
      <c r="K576" s="2">
        <f t="shared" si="403"/>
        <v>-47.549999999999727</v>
      </c>
      <c r="L576" s="18">
        <v>0.30435000000000001</v>
      </c>
      <c r="M576" s="19">
        <v>39.475209846447576</v>
      </c>
      <c r="N576" s="4">
        <f t="shared" si="376"/>
        <v>114.10000000000036</v>
      </c>
      <c r="O576" s="4">
        <f t="shared" si="404"/>
        <v>74.638000000000105</v>
      </c>
      <c r="P576" s="4">
        <f t="shared" si="377"/>
        <v>10.875812030075183</v>
      </c>
      <c r="Q576" s="4">
        <f t="shared" si="405"/>
        <v>8.7974595683534282</v>
      </c>
      <c r="R576" s="18">
        <f t="shared" si="378"/>
        <v>3054.8255488721802</v>
      </c>
      <c r="S576" s="2">
        <f t="shared" si="379"/>
        <v>11.764451127819939</v>
      </c>
      <c r="T576" s="22">
        <f t="shared" si="380"/>
        <v>1</v>
      </c>
      <c r="U576" s="29">
        <f t="shared" si="381"/>
        <v>2997.2837216557018</v>
      </c>
      <c r="V576" s="30">
        <f t="shared" si="382"/>
        <v>69.306278344298335</v>
      </c>
      <c r="W576" s="31">
        <f t="shared" si="406"/>
        <v>0</v>
      </c>
      <c r="X576" s="35">
        <f t="shared" si="383"/>
        <v>2979.7238666666672</v>
      </c>
      <c r="Y576" s="30">
        <f t="shared" si="384"/>
        <v>86.866133333332982</v>
      </c>
      <c r="Z576" s="31">
        <f t="shared" si="407"/>
        <v>0</v>
      </c>
      <c r="AA576" s="29">
        <f t="shared" si="385"/>
        <v>2994.825341957237</v>
      </c>
      <c r="AB576" s="30">
        <f t="shared" si="386"/>
        <v>71.764658042763131</v>
      </c>
      <c r="AC576" s="31">
        <f t="shared" si="408"/>
        <v>0</v>
      </c>
      <c r="AD576" s="32">
        <f t="shared" si="387"/>
        <v>-1</v>
      </c>
      <c r="AE576" s="33">
        <f t="shared" si="388"/>
        <v>-1</v>
      </c>
      <c r="AF576" s="33">
        <f t="shared" si="389"/>
        <v>-1</v>
      </c>
      <c r="AG576" s="33">
        <f t="shared" si="390"/>
        <v>0</v>
      </c>
      <c r="AH576" s="38">
        <f t="shared" si="391"/>
        <v>-1</v>
      </c>
      <c r="AI576" s="33">
        <f t="shared" si="392"/>
        <v>-1</v>
      </c>
      <c r="AJ576" s="39">
        <f t="shared" si="393"/>
        <v>-1</v>
      </c>
      <c r="AK576" s="43">
        <f t="shared" si="394"/>
        <v>-1</v>
      </c>
      <c r="AL576" s="4">
        <f t="shared" si="409"/>
        <v>86</v>
      </c>
      <c r="AM576" s="4">
        <f t="shared" si="410"/>
        <v>84.934658042763203</v>
      </c>
      <c r="AN576" s="4">
        <f t="shared" si="411"/>
        <v>84.934658042763203</v>
      </c>
      <c r="AO576" s="4">
        <f t="shared" si="412"/>
        <v>-28.100000000000364</v>
      </c>
      <c r="AP576" s="4">
        <f t="shared" si="413"/>
        <v>29.16534195723716</v>
      </c>
      <c r="AQ576" s="4">
        <f t="shared" si="414"/>
        <v>28.100000000000364</v>
      </c>
      <c r="AR576" s="4">
        <f t="shared" si="395"/>
        <v>72.829999999999927</v>
      </c>
      <c r="AS576">
        <f t="shared" si="415"/>
        <v>84.934658042763203</v>
      </c>
      <c r="AT576" s="6">
        <f t="shared" si="416"/>
        <v>1</v>
      </c>
      <c r="AU576" s="4">
        <f t="shared" si="417"/>
        <v>-39.961480263039583</v>
      </c>
      <c r="AV576" s="4">
        <f t="shared" si="418"/>
        <v>-33.054790153552354</v>
      </c>
      <c r="AW576">
        <f t="shared" si="419"/>
        <v>1</v>
      </c>
      <c r="AX576">
        <f t="shared" si="420"/>
        <v>0</v>
      </c>
      <c r="AY576">
        <f t="shared" si="421"/>
        <v>0</v>
      </c>
      <c r="AZ576" s="4">
        <f t="shared" si="396"/>
        <v>-3.9100000000000006</v>
      </c>
      <c r="BA576" s="4">
        <f t="shared" si="422"/>
        <v>1630.4850000000022</v>
      </c>
      <c r="BB576" s="4">
        <f t="shared" si="397"/>
        <v>1557.4016666666791</v>
      </c>
      <c r="BC576" s="4">
        <f t="shared" si="398"/>
        <v>632.31600000000003</v>
      </c>
      <c r="BE576"/>
      <c r="BG576" s="6"/>
      <c r="BM576">
        <f t="shared" si="399"/>
        <v>1</v>
      </c>
    </row>
    <row r="577" spans="1:65" x14ac:dyDescent="0.25">
      <c r="A577">
        <v>1938</v>
      </c>
      <c r="B577" s="1">
        <v>43994</v>
      </c>
      <c r="C577" s="2">
        <v>3071.04</v>
      </c>
      <c r="D577" s="2">
        <v>3088.42</v>
      </c>
      <c r="E577" s="2">
        <v>2984.47</v>
      </c>
      <c r="F577" s="2">
        <v>3041.31</v>
      </c>
      <c r="G577" s="2">
        <v>5832250000</v>
      </c>
      <c r="H577" s="2">
        <f t="shared" si="400"/>
        <v>64.407652141996635</v>
      </c>
      <c r="I577" s="2">
        <f t="shared" si="401"/>
        <v>3047.7315000000003</v>
      </c>
      <c r="J577" s="2">
        <f t="shared" si="402"/>
        <v>76.625684526864319</v>
      </c>
      <c r="K577" s="2">
        <f t="shared" si="403"/>
        <v>68.940000000000055</v>
      </c>
      <c r="L577" s="18">
        <v>0.30545</v>
      </c>
      <c r="M577" s="19">
        <v>39.107111112803153</v>
      </c>
      <c r="N577" s="4">
        <f t="shared" si="376"/>
        <v>103.95000000000027</v>
      </c>
      <c r="O577" s="4">
        <f t="shared" si="404"/>
        <v>66.292000000000058</v>
      </c>
      <c r="P577" s="4">
        <f t="shared" si="377"/>
        <v>13.515548872180446</v>
      </c>
      <c r="Q577" s="4">
        <f t="shared" si="405"/>
        <v>9.0351837325686013</v>
      </c>
      <c r="R577" s="18">
        <f t="shared" si="378"/>
        <v>3018.5093458646616</v>
      </c>
      <c r="S577" s="2">
        <f t="shared" si="379"/>
        <v>22.800654135338391</v>
      </c>
      <c r="T577" s="22">
        <f t="shared" si="380"/>
        <v>1</v>
      </c>
      <c r="U577" s="29">
        <f t="shared" si="381"/>
        <v>3074.7666618602525</v>
      </c>
      <c r="V577" s="30">
        <f t="shared" si="382"/>
        <v>33.456661860252552</v>
      </c>
      <c r="W577" s="31">
        <f t="shared" si="406"/>
        <v>1</v>
      </c>
      <c r="X577" s="35">
        <f t="shared" si="383"/>
        <v>3044.8734666666714</v>
      </c>
      <c r="Y577" s="30">
        <f t="shared" si="384"/>
        <v>3.563466666671502</v>
      </c>
      <c r="Z577" s="31">
        <f t="shared" si="407"/>
        <v>1</v>
      </c>
      <c r="AA577" s="29">
        <f t="shared" si="385"/>
        <v>3070.5816145331514</v>
      </c>
      <c r="AB577" s="30">
        <f t="shared" si="386"/>
        <v>29.271614533151478</v>
      </c>
      <c r="AC577" s="31">
        <f t="shared" si="408"/>
        <v>1</v>
      </c>
      <c r="AD577" s="32">
        <f t="shared" si="387"/>
        <v>1</v>
      </c>
      <c r="AE577" s="33">
        <f t="shared" si="388"/>
        <v>0</v>
      </c>
      <c r="AF577" s="33">
        <f t="shared" si="389"/>
        <v>0</v>
      </c>
      <c r="AG577" s="33">
        <f t="shared" si="390"/>
        <v>0</v>
      </c>
      <c r="AH577" s="38">
        <f t="shared" si="391"/>
        <v>1</v>
      </c>
      <c r="AI577" s="33">
        <f t="shared" si="392"/>
        <v>1</v>
      </c>
      <c r="AJ577" s="39">
        <f t="shared" si="393"/>
        <v>1</v>
      </c>
      <c r="AK577" s="43">
        <f t="shared" si="394"/>
        <v>1</v>
      </c>
      <c r="AL577" s="4">
        <f t="shared" si="409"/>
        <v>17.380000000000109</v>
      </c>
      <c r="AM577" s="4">
        <f t="shared" si="410"/>
        <v>17.838385466848649</v>
      </c>
      <c r="AN577" s="4">
        <f t="shared" si="411"/>
        <v>17.380000000000109</v>
      </c>
      <c r="AO577" s="4">
        <f t="shared" si="412"/>
        <v>-86.570000000000164</v>
      </c>
      <c r="AP577" s="4">
        <f t="shared" si="413"/>
        <v>86.111614533151624</v>
      </c>
      <c r="AQ577" s="4">
        <f t="shared" si="414"/>
        <v>86.111614533151624</v>
      </c>
      <c r="AR577" s="4">
        <f t="shared" si="395"/>
        <v>29.730000000000018</v>
      </c>
      <c r="AS577">
        <f t="shared" si="415"/>
        <v>86.111614533151624</v>
      </c>
      <c r="AT577" s="6">
        <f t="shared" si="416"/>
        <v>1</v>
      </c>
      <c r="AU577" s="4">
        <f t="shared" si="417"/>
        <v>-31.601614711514145</v>
      </c>
      <c r="AV577" s="4">
        <f t="shared" si="418"/>
        <v>9.6771111128031357</v>
      </c>
      <c r="AW577">
        <f t="shared" si="419"/>
        <v>0</v>
      </c>
      <c r="AX577">
        <f t="shared" si="420"/>
        <v>1</v>
      </c>
      <c r="AY577">
        <f t="shared" si="421"/>
        <v>0</v>
      </c>
      <c r="AZ577" s="4">
        <f t="shared" si="396"/>
        <v>-3.9100000000000006</v>
      </c>
      <c r="BA577" s="4">
        <f t="shared" si="422"/>
        <v>1634.3950000000023</v>
      </c>
      <c r="BB577" s="4">
        <f t="shared" si="397"/>
        <v>1561.3116666666792</v>
      </c>
      <c r="BC577" s="4">
        <f t="shared" si="398"/>
        <v>663.22800000000007</v>
      </c>
      <c r="BE577"/>
      <c r="BG577" s="6"/>
      <c r="BM577">
        <f t="shared" si="399"/>
        <v>1</v>
      </c>
    </row>
    <row r="578" spans="1:65" x14ac:dyDescent="0.25">
      <c r="A578">
        <v>1937</v>
      </c>
      <c r="B578" s="1">
        <v>43993</v>
      </c>
      <c r="C578" s="2">
        <v>3123.53</v>
      </c>
      <c r="D578" s="2">
        <v>3123.53</v>
      </c>
      <c r="E578" s="2">
        <v>2999.49</v>
      </c>
      <c r="F578" s="2">
        <v>3002.1</v>
      </c>
      <c r="G578" s="2">
        <v>7018890000</v>
      </c>
      <c r="H578" s="2">
        <f t="shared" si="400"/>
        <v>70.418908571806497</v>
      </c>
      <c r="I578" s="2">
        <f t="shared" si="401"/>
        <v>3033.9065000000001</v>
      </c>
      <c r="J578" s="2">
        <f t="shared" si="402"/>
        <v>76.830854075005163</v>
      </c>
      <c r="K578" s="2">
        <f t="shared" si="403"/>
        <v>-66.609999999999673</v>
      </c>
      <c r="L578" s="18">
        <v>0.34840000000000004</v>
      </c>
      <c r="M578" s="19">
        <v>47.399999844902162</v>
      </c>
      <c r="N578" s="4">
        <f t="shared" ref="N578:N641" si="423">MAX(D578-E578, ABS(D578-F579), ABS(E578-F579))</f>
        <v>190.65000000000009</v>
      </c>
      <c r="O578" s="4">
        <f t="shared" si="404"/>
        <v>60.953000000000017</v>
      </c>
      <c r="P578" s="4">
        <f t="shared" ref="P578:P641" si="424">SLOPE(F578:F597,A578:A597)</f>
        <v>16.409345864661649</v>
      </c>
      <c r="Q578" s="4">
        <f t="shared" si="405"/>
        <v>9.5555432314168538</v>
      </c>
      <c r="R578" s="18">
        <f t="shared" ref="R578:R641" si="425">F579+P579</f>
        <v>3210.2426090225563</v>
      </c>
      <c r="S578" s="2">
        <f t="shared" ref="S578:S641" si="426">ABS(R578-F578)</f>
        <v>208.14260902255637</v>
      </c>
      <c r="T578" s="22">
        <f t="shared" ref="T578:T641" si="427">IF(S578&gt;M579, 0, 1)</f>
        <v>0</v>
      </c>
      <c r="U578" s="29">
        <f t="shared" ref="U578:U641" si="428">C578+Q579*$BK$6</f>
        <v>3127.6307174073158</v>
      </c>
      <c r="V578" s="30">
        <f t="shared" ref="V578:V641" si="429">ABS(U578-F578)</f>
        <v>125.53071740731593</v>
      </c>
      <c r="W578" s="31">
        <f t="shared" si="406"/>
        <v>0</v>
      </c>
      <c r="X578" s="35">
        <f t="shared" ref="X578:X641" si="430">_xlfn.FORECAST.LINEAR(A578+$BK$7,C578:C580,A578:A580)</f>
        <v>3125.9577333333436</v>
      </c>
      <c r="Y578" s="30">
        <f t="shared" ref="Y578:Y641" si="431">ABS(X578-F578)</f>
        <v>123.85773333334373</v>
      </c>
      <c r="Z578" s="31">
        <f t="shared" si="407"/>
        <v>0</v>
      </c>
      <c r="AA578" s="29">
        <f t="shared" ref="AA578:AA641" si="432">$BK$8*X578+(1-$BK$8)*U578</f>
        <v>3127.39649963696</v>
      </c>
      <c r="AB578" s="30">
        <f t="shared" ref="AB578:AB641" si="433">ABS(AA578-F578)</f>
        <v>125.29649963696011</v>
      </c>
      <c r="AC578" s="31">
        <f t="shared" si="408"/>
        <v>0</v>
      </c>
      <c r="AD578" s="32">
        <f t="shared" ref="AD578:AD641" si="434">IF(AC578=1, 1, -1)</f>
        <v>-1</v>
      </c>
      <c r="AE578" s="33">
        <f t="shared" ref="AE578:AE641" si="435">IF(AC579=0,0,IF(0=AC578,-1,AC578))</f>
        <v>-1</v>
      </c>
      <c r="AF578" s="33">
        <f t="shared" ref="AF578:AF641" si="436">IF(COUNTIF(AD579:AD582, "&lt;0")&gt;=2,0,IF(AC578=1, 1, -1))</f>
        <v>0</v>
      </c>
      <c r="AG578" s="33">
        <f t="shared" ref="AG578:AG641" si="437">IF(COUNTIF(AD579:AD581, "&lt;0")&gt;=1,0,IF(AC578=1, 1, -1))</f>
        <v>0</v>
      </c>
      <c r="AH578" s="38">
        <f t="shared" ref="AH578:AH641" si="438">IF(SUM(AC579:AC581)=0,0,IF(AC578=1, 1, -1))</f>
        <v>-1</v>
      </c>
      <c r="AI578" s="33">
        <f t="shared" ref="AI578:AI641" si="439">IF(COUNTIF(AD579:AD580, "&lt;0")&gt;=2,0,IF(AC578=1, 1, -1))</f>
        <v>-1</v>
      </c>
      <c r="AJ578" s="39">
        <f t="shared" ref="AJ578:AJ641" si="440">IF(COUNTIF(AD579:AD582, "&lt;0")&gt;=3,0,IF(AC578=1, 1, -1))</f>
        <v>-1</v>
      </c>
      <c r="AK578" s="43">
        <f t="shared" ref="AK578:AK641" si="441">IF(COUNTIF(AD579:AD581, "&lt;0")&gt;=2,0,IF(AC578=1, 1, -1))</f>
        <v>-1</v>
      </c>
      <c r="AL578" s="4">
        <f t="shared" si="409"/>
        <v>0</v>
      </c>
      <c r="AM578" s="4">
        <f t="shared" si="410"/>
        <v>-3.8664996369598157</v>
      </c>
      <c r="AN578" s="4">
        <f t="shared" si="411"/>
        <v>3.8664996369598157</v>
      </c>
      <c r="AO578" s="4">
        <f t="shared" si="412"/>
        <v>-124.04000000000042</v>
      </c>
      <c r="AP578" s="4">
        <f t="shared" si="413"/>
        <v>127.90649963696023</v>
      </c>
      <c r="AQ578" s="4">
        <f t="shared" si="414"/>
        <v>124.04000000000042</v>
      </c>
      <c r="AR578" s="4">
        <f t="shared" ref="AR578:AR641" si="442">ABS(C578-F578)</f>
        <v>121.43000000000029</v>
      </c>
      <c r="AS578">
        <f t="shared" si="415"/>
        <v>124.04000000000042</v>
      </c>
      <c r="AT578" s="6">
        <f t="shared" si="416"/>
        <v>1</v>
      </c>
      <c r="AU578" s="4">
        <f t="shared" si="417"/>
        <v>-88.043312033185515</v>
      </c>
      <c r="AV578" s="4">
        <f t="shared" si="418"/>
        <v>-73.730000155098125</v>
      </c>
      <c r="AW578">
        <f t="shared" si="419"/>
        <v>1</v>
      </c>
      <c r="AX578">
        <f t="shared" si="420"/>
        <v>0</v>
      </c>
      <c r="AY578">
        <f t="shared" si="421"/>
        <v>0</v>
      </c>
      <c r="AZ578" s="4">
        <f t="shared" ref="AZ578:AZ641" si="443">IF(OR(AT578=1,AY578=1),$BH$25,IF(AT578=0,$BH$24,$BH$26))</f>
        <v>-3.9100000000000006</v>
      </c>
      <c r="BA578" s="4">
        <f t="shared" si="422"/>
        <v>1638.3050000000023</v>
      </c>
      <c r="BB578" s="4">
        <f t="shared" ref="BB578:BB641" si="444">(COUNTIF(AI578:AK578, "&lt;&gt;0")/3)*AZ578+BB579</f>
        <v>1565.2216666666793</v>
      </c>
      <c r="BC578" s="4">
        <f t="shared" ref="BC578:BC641" si="445">(C578-$C$2494)*10/100*4</f>
        <v>684.22400000000005</v>
      </c>
      <c r="BE578"/>
      <c r="BG578" s="6"/>
      <c r="BM578">
        <f t="shared" ref="BM578:BM641" si="446">IF(AND(AK578=0,AJ578=0,AI578=0),0,1)</f>
        <v>1</v>
      </c>
    </row>
    <row r="579" spans="1:65" x14ac:dyDescent="0.25">
      <c r="A579">
        <v>1936</v>
      </c>
      <c r="B579" s="1">
        <v>43992</v>
      </c>
      <c r="C579" s="2">
        <v>3213.42</v>
      </c>
      <c r="D579" s="2">
        <v>3223.27</v>
      </c>
      <c r="E579" s="2">
        <v>3181.49</v>
      </c>
      <c r="F579" s="2">
        <v>3190.14</v>
      </c>
      <c r="G579" s="2">
        <v>6570840000</v>
      </c>
      <c r="H579" s="2">
        <f t="shared" ref="H579:H642" si="447">_xlfn.STDEV.S(C579:C588)</f>
        <v>74.706911178135158</v>
      </c>
      <c r="I579" s="2">
        <f t="shared" ref="I579:I642" si="448">AVERAGE(C579:C598)</f>
        <v>3021.0230000000001</v>
      </c>
      <c r="J579" s="2">
        <f t="shared" ref="J579:J642" si="449">_xlfn.STDEV.S(D579:E588)</f>
        <v>76.006136558002225</v>
      </c>
      <c r="K579" s="2">
        <f t="shared" ref="K579:K642" si="450">C579-F580</f>
        <v>6.2400000000002365</v>
      </c>
      <c r="L579" s="18">
        <v>0.22885</v>
      </c>
      <c r="M579" s="19">
        <v>31.301467797230352</v>
      </c>
      <c r="N579" s="4">
        <f t="shared" si="423"/>
        <v>41.7800000000002</v>
      </c>
      <c r="O579" s="4">
        <f t="shared" ref="O579:O642" si="451">AVERAGE(N579:N588)</f>
        <v>46.415000000000006</v>
      </c>
      <c r="P579" s="4">
        <f t="shared" si="424"/>
        <v>20.102609022556386</v>
      </c>
      <c r="Q579" s="4">
        <f t="shared" ref="Q579:Q642" si="452">SLOPE(F579:F603,B579:B603)*1</f>
        <v>10.514660018757583</v>
      </c>
      <c r="R579" s="18">
        <f t="shared" si="425"/>
        <v>3227.0169849624058</v>
      </c>
      <c r="S579" s="2">
        <f t="shared" si="426"/>
        <v>36.876984962405913</v>
      </c>
      <c r="T579" s="22">
        <f t="shared" si="427"/>
        <v>0</v>
      </c>
      <c r="U579" s="29">
        <f t="shared" si="428"/>
        <v>3217.3719796875002</v>
      </c>
      <c r="V579" s="30">
        <f t="shared" si="429"/>
        <v>27.23197968750037</v>
      </c>
      <c r="W579" s="31">
        <f t="shared" ref="W579:W642" si="453">IF(V579/M580&gt;0.975, 0, 1)</f>
        <v>1</v>
      </c>
      <c r="X579" s="35">
        <f t="shared" si="430"/>
        <v>3217.5266666666666</v>
      </c>
      <c r="Y579" s="30">
        <f t="shared" si="431"/>
        <v>27.38666666666677</v>
      </c>
      <c r="Z579" s="31">
        <f t="shared" ref="Z579:Z642" si="454">IF(Y579/M580&gt;0.975, 0, 1)</f>
        <v>1</v>
      </c>
      <c r="AA579" s="29">
        <f t="shared" si="432"/>
        <v>3217.3936358645833</v>
      </c>
      <c r="AB579" s="30">
        <f t="shared" si="433"/>
        <v>27.25363586458343</v>
      </c>
      <c r="AC579" s="31">
        <f t="shared" ref="AC579:AC642" si="455">IF(AB579/M580&gt;0.975, 0, 1)</f>
        <v>1</v>
      </c>
      <c r="AD579" s="32">
        <f t="shared" si="434"/>
        <v>1</v>
      </c>
      <c r="AE579" s="33">
        <f t="shared" si="435"/>
        <v>1</v>
      </c>
      <c r="AF579" s="33">
        <f t="shared" si="436"/>
        <v>0</v>
      </c>
      <c r="AG579" s="33">
        <f t="shared" si="437"/>
        <v>0</v>
      </c>
      <c r="AH579" s="38">
        <f t="shared" si="438"/>
        <v>1</v>
      </c>
      <c r="AI579" s="33">
        <f t="shared" si="439"/>
        <v>1</v>
      </c>
      <c r="AJ579" s="39">
        <f t="shared" si="440"/>
        <v>1</v>
      </c>
      <c r="AK579" s="43">
        <f t="shared" si="441"/>
        <v>0</v>
      </c>
      <c r="AL579" s="4">
        <f t="shared" ref="AL579:AL642" si="456">D579-C579</f>
        <v>9.8499999999999091</v>
      </c>
      <c r="AM579" s="4">
        <f t="shared" ref="AM579:AM642" si="457">D579-AA579</f>
        <v>5.8763641354166793</v>
      </c>
      <c r="AN579" s="4">
        <f t="shared" ref="AN579:AN642" si="458">ABS(IF(AA579&gt;C579,AM579,AL579))</f>
        <v>5.8763641354166793</v>
      </c>
      <c r="AO579" s="4">
        <f t="shared" ref="AO579:AO642" si="459">E579-C579</f>
        <v>-31.930000000000291</v>
      </c>
      <c r="AP579" s="4">
        <f t="shared" ref="AP579:AP642" si="460">AA579-E579</f>
        <v>35.903635864583521</v>
      </c>
      <c r="AQ579" s="4">
        <f t="shared" ref="AQ579:AQ642" si="461">ABS(IF(AA579&gt;C579,AO579,AP579))</f>
        <v>31.930000000000291</v>
      </c>
      <c r="AR579" s="4">
        <f t="shared" si="442"/>
        <v>23.2800000000002</v>
      </c>
      <c r="AS579">
        <f t="shared" ref="AS579:AS642" si="462">IF(AN579&gt;AQ579, AN579, AQ579)</f>
        <v>31.930000000000291</v>
      </c>
      <c r="AT579" s="6">
        <f t="shared" ref="AT579:AT642" si="463">IF(AN579&gt;M580*$BK$4,1,0)+IF(AQ579&gt;M580*$BK$4,1,0)</f>
        <v>0</v>
      </c>
      <c r="AU579" s="4">
        <f t="shared" ref="AU579:AU642" si="464">$BK$4*M580-AS579</f>
        <v>4.0167260520417116</v>
      </c>
      <c r="AV579" s="4">
        <f t="shared" ref="AV579:AV642" si="465">M579-AR579+0.3</f>
        <v>8.3214677972301523</v>
      </c>
      <c r="AW579">
        <f t="shared" ref="AW579:AW642" si="466">IF(AND(AU579&lt;0,AV579&lt;0), 1, 0)</f>
        <v>0</v>
      </c>
      <c r="AX579">
        <f t="shared" ref="AX579:AX642" si="467">IF(AND(AU579&lt;0,AV579&gt;0), 1, 0)</f>
        <v>0</v>
      </c>
      <c r="AY579">
        <f t="shared" ref="AY579:AY642" si="468">IF(AND(AU579&gt;0,AV579&lt;0), 1, 0)</f>
        <v>0</v>
      </c>
      <c r="AZ579" s="4">
        <f t="shared" si="443"/>
        <v>6.94</v>
      </c>
      <c r="BA579" s="4">
        <f t="shared" ref="BA579:BA642" si="469">AZ579+BA580</f>
        <v>1642.2150000000024</v>
      </c>
      <c r="BB579" s="4">
        <f t="shared" si="444"/>
        <v>1569.1316666666794</v>
      </c>
      <c r="BC579" s="4">
        <f t="shared" si="445"/>
        <v>720.18</v>
      </c>
      <c r="BE579"/>
      <c r="BG579" s="6"/>
      <c r="BM579">
        <f t="shared" si="446"/>
        <v>1</v>
      </c>
    </row>
    <row r="580" spans="1:65" x14ac:dyDescent="0.25">
      <c r="A580">
        <v>1935</v>
      </c>
      <c r="B580" s="1">
        <v>43991</v>
      </c>
      <c r="C580" s="2">
        <v>3213.32</v>
      </c>
      <c r="D580" s="2">
        <v>3222.71</v>
      </c>
      <c r="E580" s="2">
        <v>3193.11</v>
      </c>
      <c r="F580" s="2">
        <v>3207.18</v>
      </c>
      <c r="G580" s="2">
        <v>6382620000</v>
      </c>
      <c r="H580" s="2">
        <f t="shared" si="447"/>
        <v>72.681192898239573</v>
      </c>
      <c r="I580" s="2">
        <f t="shared" si="448"/>
        <v>3007.3270000000002</v>
      </c>
      <c r="J580" s="2">
        <f t="shared" si="449"/>
        <v>78.999670277459828</v>
      </c>
      <c r="K580" s="2">
        <f t="shared" si="450"/>
        <v>-19.069999999999709</v>
      </c>
      <c r="L580" s="18">
        <v>0.22675000000000001</v>
      </c>
      <c r="M580" s="19">
        <v>31.258022653949567</v>
      </c>
      <c r="N580" s="4">
        <f t="shared" si="423"/>
        <v>39.279999999999745</v>
      </c>
      <c r="O580" s="4">
        <f t="shared" si="451"/>
        <v>48.886999999999986</v>
      </c>
      <c r="P580" s="4">
        <f t="shared" si="424"/>
        <v>19.836984962406014</v>
      </c>
      <c r="Q580" s="4">
        <f t="shared" si="452"/>
        <v>10.133281249999994</v>
      </c>
      <c r="R580" s="18">
        <f t="shared" si="425"/>
        <v>3250.3529323308271</v>
      </c>
      <c r="S580" s="2">
        <f t="shared" si="426"/>
        <v>43.17293233082728</v>
      </c>
      <c r="T580" s="22">
        <f t="shared" si="427"/>
        <v>0</v>
      </c>
      <c r="U580" s="29">
        <f t="shared" si="428"/>
        <v>3217.0933319119144</v>
      </c>
      <c r="V580" s="30">
        <f t="shared" si="429"/>
        <v>9.9133319119146108</v>
      </c>
      <c r="W580" s="31">
        <f t="shared" si="453"/>
        <v>1</v>
      </c>
      <c r="X580" s="35">
        <f t="shared" si="430"/>
        <v>3224.0271999999968</v>
      </c>
      <c r="Y580" s="30">
        <f t="shared" si="431"/>
        <v>16.847199999996974</v>
      </c>
      <c r="Z580" s="31">
        <f t="shared" si="454"/>
        <v>1</v>
      </c>
      <c r="AA580" s="29">
        <f t="shared" si="432"/>
        <v>3218.0640734442459</v>
      </c>
      <c r="AB580" s="30">
        <f t="shared" si="433"/>
        <v>10.884073444246042</v>
      </c>
      <c r="AC580" s="31">
        <f t="shared" si="455"/>
        <v>1</v>
      </c>
      <c r="AD580" s="32">
        <f t="shared" si="434"/>
        <v>1</v>
      </c>
      <c r="AE580" s="33">
        <f t="shared" si="435"/>
        <v>0</v>
      </c>
      <c r="AF580" s="33">
        <f t="shared" si="436"/>
        <v>0</v>
      </c>
      <c r="AG580" s="33">
        <f t="shared" si="437"/>
        <v>0</v>
      </c>
      <c r="AH580" s="38">
        <f t="shared" si="438"/>
        <v>1</v>
      </c>
      <c r="AI580" s="33">
        <f t="shared" si="439"/>
        <v>0</v>
      </c>
      <c r="AJ580" s="39">
        <f t="shared" si="440"/>
        <v>1</v>
      </c>
      <c r="AK580" s="43">
        <f t="shared" si="441"/>
        <v>0</v>
      </c>
      <c r="AL580" s="4">
        <f t="shared" si="456"/>
        <v>9.3899999999998727</v>
      </c>
      <c r="AM580" s="4">
        <f t="shared" si="457"/>
        <v>4.6459265557541585</v>
      </c>
      <c r="AN580" s="4">
        <f t="shared" si="458"/>
        <v>4.6459265557541585</v>
      </c>
      <c r="AO580" s="4">
        <f t="shared" si="459"/>
        <v>-20.210000000000036</v>
      </c>
      <c r="AP580" s="4">
        <f t="shared" si="460"/>
        <v>24.954073444245751</v>
      </c>
      <c r="AQ580" s="4">
        <f t="shared" si="461"/>
        <v>20.210000000000036</v>
      </c>
      <c r="AR580" s="4">
        <f t="shared" si="442"/>
        <v>6.1400000000003274</v>
      </c>
      <c r="AS580">
        <f t="shared" si="462"/>
        <v>20.210000000000036</v>
      </c>
      <c r="AT580" s="6">
        <f t="shared" si="463"/>
        <v>0</v>
      </c>
      <c r="AU580" s="4">
        <f t="shared" si="464"/>
        <v>14.10286194027433</v>
      </c>
      <c r="AV580" s="4">
        <f t="shared" si="465"/>
        <v>25.41802265394924</v>
      </c>
      <c r="AW580">
        <f t="shared" si="466"/>
        <v>0</v>
      </c>
      <c r="AX580">
        <f t="shared" si="467"/>
        <v>0</v>
      </c>
      <c r="AY580">
        <f t="shared" si="468"/>
        <v>0</v>
      </c>
      <c r="AZ580" s="4">
        <f t="shared" si="443"/>
        <v>6.94</v>
      </c>
      <c r="BA580" s="4">
        <f t="shared" si="469"/>
        <v>1635.2750000000024</v>
      </c>
      <c r="BB580" s="4">
        <f t="shared" si="444"/>
        <v>1564.5050000000126</v>
      </c>
      <c r="BC580" s="4">
        <f t="shared" si="445"/>
        <v>720.14</v>
      </c>
      <c r="BE580"/>
      <c r="BG580" s="6"/>
      <c r="BM580">
        <f t="shared" si="446"/>
        <v>1</v>
      </c>
    </row>
    <row r="581" spans="1:65" x14ac:dyDescent="0.25">
      <c r="A581">
        <v>1934</v>
      </c>
      <c r="B581" s="1">
        <v>43990</v>
      </c>
      <c r="C581" s="2">
        <v>3199.92</v>
      </c>
      <c r="D581" s="2">
        <v>3233.13</v>
      </c>
      <c r="E581" s="2">
        <v>3196</v>
      </c>
      <c r="F581" s="2">
        <v>3232.39</v>
      </c>
      <c r="G581" s="2">
        <v>8437380000</v>
      </c>
      <c r="H581" s="2">
        <f t="shared" si="447"/>
        <v>65.511332259727752</v>
      </c>
      <c r="I581" s="2">
        <f t="shared" si="448"/>
        <v>2992.4339999999997</v>
      </c>
      <c r="J581" s="2">
        <f t="shared" si="449"/>
        <v>75.0257567632259</v>
      </c>
      <c r="K581" s="2">
        <f t="shared" si="450"/>
        <v>5.9900000000002365</v>
      </c>
      <c r="L581" s="18">
        <v>0.21905000000000002</v>
      </c>
      <c r="M581" s="19">
        <v>29.837271252412496</v>
      </c>
      <c r="N581" s="4">
        <f t="shared" si="423"/>
        <v>39.200000000000273</v>
      </c>
      <c r="O581" s="4">
        <f t="shared" si="451"/>
        <v>51.586000000000013</v>
      </c>
      <c r="P581" s="4">
        <f t="shared" si="424"/>
        <v>17.962932330827066</v>
      </c>
      <c r="Q581" s="4">
        <f t="shared" si="452"/>
        <v>9.6752100305498949</v>
      </c>
      <c r="R581" s="18">
        <f t="shared" si="425"/>
        <v>3209.2098721804509</v>
      </c>
      <c r="S581" s="2">
        <f t="shared" si="426"/>
        <v>23.180127819548943</v>
      </c>
      <c r="T581" s="22">
        <f t="shared" si="427"/>
        <v>1</v>
      </c>
      <c r="U581" s="29">
        <f t="shared" si="428"/>
        <v>3203.3590704553212</v>
      </c>
      <c r="V581" s="30">
        <f t="shared" si="429"/>
        <v>29.030929544678656</v>
      </c>
      <c r="W581" s="31">
        <f t="shared" si="453"/>
        <v>0</v>
      </c>
      <c r="X581" s="35">
        <f t="shared" si="430"/>
        <v>3214.9904000000097</v>
      </c>
      <c r="Y581" s="30">
        <f t="shared" si="431"/>
        <v>17.399599999990187</v>
      </c>
      <c r="Z581" s="31">
        <f t="shared" si="454"/>
        <v>1</v>
      </c>
      <c r="AA581" s="29">
        <f t="shared" si="432"/>
        <v>3204.9874565915775</v>
      </c>
      <c r="AB581" s="30">
        <f t="shared" si="433"/>
        <v>27.402543408422389</v>
      </c>
      <c r="AC581" s="31">
        <f t="shared" si="455"/>
        <v>0</v>
      </c>
      <c r="AD581" s="32">
        <f t="shared" si="434"/>
        <v>-1</v>
      </c>
      <c r="AE581" s="33">
        <f t="shared" si="435"/>
        <v>0</v>
      </c>
      <c r="AF581" s="33">
        <f t="shared" si="436"/>
        <v>-1</v>
      </c>
      <c r="AG581" s="33">
        <f t="shared" si="437"/>
        <v>0</v>
      </c>
      <c r="AH581" s="38">
        <f t="shared" si="438"/>
        <v>-1</v>
      </c>
      <c r="AI581" s="33">
        <f t="shared" si="439"/>
        <v>-1</v>
      </c>
      <c r="AJ581" s="39">
        <f t="shared" si="440"/>
        <v>-1</v>
      </c>
      <c r="AK581" s="43">
        <f t="shared" si="441"/>
        <v>-1</v>
      </c>
      <c r="AL581" s="4">
        <f t="shared" si="456"/>
        <v>33.210000000000036</v>
      </c>
      <c r="AM581" s="4">
        <f t="shared" si="457"/>
        <v>28.142543408422625</v>
      </c>
      <c r="AN581" s="4">
        <f t="shared" si="458"/>
        <v>28.142543408422625</v>
      </c>
      <c r="AO581" s="4">
        <f t="shared" si="459"/>
        <v>-3.9200000000000728</v>
      </c>
      <c r="AP581" s="4">
        <f t="shared" si="460"/>
        <v>8.9874565915774838</v>
      </c>
      <c r="AQ581" s="4">
        <f t="shared" si="461"/>
        <v>3.9200000000000728</v>
      </c>
      <c r="AR581" s="4">
        <f t="shared" si="442"/>
        <v>32.4699999999998</v>
      </c>
      <c r="AS581">
        <f t="shared" si="462"/>
        <v>28.142543408422625</v>
      </c>
      <c r="AT581" s="6">
        <f t="shared" si="463"/>
        <v>1</v>
      </c>
      <c r="AU581" s="4">
        <f t="shared" si="464"/>
        <v>-0.52180346612175299</v>
      </c>
      <c r="AV581" s="4">
        <f t="shared" si="465"/>
        <v>-2.3327287475873044</v>
      </c>
      <c r="AW581">
        <f t="shared" si="466"/>
        <v>1</v>
      </c>
      <c r="AX581">
        <f t="shared" si="467"/>
        <v>0</v>
      </c>
      <c r="AY581">
        <f t="shared" si="468"/>
        <v>0</v>
      </c>
      <c r="AZ581" s="4">
        <f t="shared" si="443"/>
        <v>-3.9100000000000006</v>
      </c>
      <c r="BA581" s="4">
        <f t="shared" si="469"/>
        <v>1628.3350000000023</v>
      </c>
      <c r="BB581" s="4">
        <f t="shared" si="444"/>
        <v>1562.1916666666793</v>
      </c>
      <c r="BC581" s="4">
        <f t="shared" si="445"/>
        <v>714.78</v>
      </c>
      <c r="BE581"/>
      <c r="BG581" s="6"/>
      <c r="BM581">
        <f t="shared" si="446"/>
        <v>1</v>
      </c>
    </row>
    <row r="582" spans="1:65" x14ac:dyDescent="0.25">
      <c r="A582">
        <v>1933</v>
      </c>
      <c r="B582" s="1">
        <v>43987</v>
      </c>
      <c r="C582" s="2">
        <v>3163.84</v>
      </c>
      <c r="D582" s="2">
        <v>3211.72</v>
      </c>
      <c r="E582" s="2">
        <v>3163.84</v>
      </c>
      <c r="F582" s="2">
        <v>3193.93</v>
      </c>
      <c r="G582" s="2">
        <v>8617590000</v>
      </c>
      <c r="H582" s="2">
        <f t="shared" si="447"/>
        <v>61.250644223369413</v>
      </c>
      <c r="I582" s="2">
        <f t="shared" si="448"/>
        <v>2977.8795</v>
      </c>
      <c r="J582" s="2">
        <f t="shared" si="449"/>
        <v>70.372729212686494</v>
      </c>
      <c r="K582" s="2">
        <f t="shared" si="450"/>
        <v>51.490000000000236</v>
      </c>
      <c r="L582" s="18">
        <v>0.18095</v>
      </c>
      <c r="M582" s="19">
        <v>24.018034732435542</v>
      </c>
      <c r="N582" s="4">
        <f t="shared" si="423"/>
        <v>99.369999999999891</v>
      </c>
      <c r="O582" s="4">
        <f t="shared" si="451"/>
        <v>49.98299999999999</v>
      </c>
      <c r="P582" s="4">
        <f t="shared" si="424"/>
        <v>15.279872180451125</v>
      </c>
      <c r="Q582" s="4">
        <f t="shared" si="452"/>
        <v>8.8181293726181682</v>
      </c>
      <c r="R582" s="18">
        <f t="shared" si="425"/>
        <v>3125.7934812030076</v>
      </c>
      <c r="S582" s="2">
        <f t="shared" si="426"/>
        <v>68.136518796992277</v>
      </c>
      <c r="T582" s="22">
        <f t="shared" si="427"/>
        <v>0</v>
      </c>
      <c r="U582" s="29">
        <f t="shared" si="428"/>
        <v>3166.7660036036673</v>
      </c>
      <c r="V582" s="30">
        <f t="shared" si="429"/>
        <v>27.16399639633255</v>
      </c>
      <c r="W582" s="31">
        <f t="shared" si="453"/>
        <v>0</v>
      </c>
      <c r="X582" s="35">
        <f t="shared" si="430"/>
        <v>3166.3282666666637</v>
      </c>
      <c r="Y582" s="30">
        <f t="shared" si="431"/>
        <v>27.601733333336142</v>
      </c>
      <c r="Z582" s="31">
        <f t="shared" si="454"/>
        <v>0</v>
      </c>
      <c r="AA582" s="29">
        <f t="shared" si="432"/>
        <v>3166.7047204324867</v>
      </c>
      <c r="AB582" s="30">
        <f t="shared" si="433"/>
        <v>27.225279567513098</v>
      </c>
      <c r="AC582" s="31">
        <f t="shared" si="455"/>
        <v>0</v>
      </c>
      <c r="AD582" s="32">
        <f t="shared" si="434"/>
        <v>-1</v>
      </c>
      <c r="AE582" s="33">
        <f t="shared" si="435"/>
        <v>-1</v>
      </c>
      <c r="AF582" s="33">
        <f t="shared" si="436"/>
        <v>-1</v>
      </c>
      <c r="AG582" s="33">
        <f t="shared" si="437"/>
        <v>-1</v>
      </c>
      <c r="AH582" s="38">
        <f t="shared" si="438"/>
        <v>-1</v>
      </c>
      <c r="AI582" s="33">
        <f t="shared" si="439"/>
        <v>-1</v>
      </c>
      <c r="AJ582" s="39">
        <f t="shared" si="440"/>
        <v>-1</v>
      </c>
      <c r="AK582" s="43">
        <f t="shared" si="441"/>
        <v>-1</v>
      </c>
      <c r="AL582" s="4">
        <f t="shared" si="456"/>
        <v>47.879999999999654</v>
      </c>
      <c r="AM582" s="4">
        <f t="shared" si="457"/>
        <v>45.015279567513062</v>
      </c>
      <c r="AN582" s="4">
        <f t="shared" si="458"/>
        <v>45.015279567513062</v>
      </c>
      <c r="AO582" s="4">
        <f t="shared" si="459"/>
        <v>0</v>
      </c>
      <c r="AP582" s="4">
        <f t="shared" si="460"/>
        <v>2.8647204324865925</v>
      </c>
      <c r="AQ582" s="4">
        <f t="shared" si="461"/>
        <v>0</v>
      </c>
      <c r="AR582" s="4">
        <f t="shared" si="442"/>
        <v>30.089999999999691</v>
      </c>
      <c r="AS582">
        <f t="shared" si="462"/>
        <v>45.015279567513062</v>
      </c>
      <c r="AT582" s="6">
        <f t="shared" si="463"/>
        <v>1</v>
      </c>
      <c r="AU582" s="4">
        <f t="shared" si="464"/>
        <v>-16.343936209317242</v>
      </c>
      <c r="AV582" s="4">
        <f t="shared" si="465"/>
        <v>-5.7719652675641493</v>
      </c>
      <c r="AW582">
        <f t="shared" si="466"/>
        <v>1</v>
      </c>
      <c r="AX582">
        <f t="shared" si="467"/>
        <v>0</v>
      </c>
      <c r="AY582">
        <f t="shared" si="468"/>
        <v>0</v>
      </c>
      <c r="AZ582" s="4">
        <f t="shared" si="443"/>
        <v>-3.9100000000000006</v>
      </c>
      <c r="BA582" s="4">
        <f t="shared" si="469"/>
        <v>1632.2450000000024</v>
      </c>
      <c r="BB582" s="4">
        <f t="shared" si="444"/>
        <v>1566.1016666666794</v>
      </c>
      <c r="BC582" s="4">
        <f t="shared" si="445"/>
        <v>700.34800000000007</v>
      </c>
      <c r="BE582"/>
      <c r="BG582" s="6"/>
      <c r="BM582">
        <f t="shared" si="446"/>
        <v>1</v>
      </c>
    </row>
    <row r="583" spans="1:65" x14ac:dyDescent="0.25">
      <c r="A583">
        <v>1932</v>
      </c>
      <c r="B583" s="1">
        <v>43986</v>
      </c>
      <c r="C583" s="2">
        <v>3111.56</v>
      </c>
      <c r="D583" s="2">
        <v>3128.91</v>
      </c>
      <c r="E583" s="2">
        <v>3090.41</v>
      </c>
      <c r="F583" s="2">
        <v>3112.35</v>
      </c>
      <c r="G583" s="2">
        <v>6428130000</v>
      </c>
      <c r="H583" s="2">
        <f t="shared" si="447"/>
        <v>51.778812923605919</v>
      </c>
      <c r="I583" s="2">
        <f t="shared" si="448"/>
        <v>2963.6005</v>
      </c>
      <c r="J583" s="2">
        <f t="shared" si="449"/>
        <v>59.142020405390056</v>
      </c>
      <c r="K583" s="2">
        <f t="shared" si="450"/>
        <v>-11.309999999999945</v>
      </c>
      <c r="L583" s="18">
        <v>0.18719999999999998</v>
      </c>
      <c r="M583" s="19">
        <v>24.931602920170281</v>
      </c>
      <c r="N583" s="4">
        <f t="shared" si="423"/>
        <v>38.5</v>
      </c>
      <c r="O583" s="4">
        <f t="shared" si="451"/>
        <v>44.038999999999987</v>
      </c>
      <c r="P583" s="4">
        <f t="shared" si="424"/>
        <v>13.443481203007517</v>
      </c>
      <c r="Q583" s="4">
        <f t="shared" si="452"/>
        <v>7.5025733427362491</v>
      </c>
      <c r="R583" s="18">
        <f t="shared" si="425"/>
        <v>3135.7630526315788</v>
      </c>
      <c r="S583" s="2">
        <f t="shared" si="426"/>
        <v>23.413052631578921</v>
      </c>
      <c r="T583" s="22">
        <f t="shared" si="427"/>
        <v>1</v>
      </c>
      <c r="U583" s="29">
        <f t="shared" si="428"/>
        <v>3114.0832428937242</v>
      </c>
      <c r="V583" s="30">
        <f t="shared" si="429"/>
        <v>1.7332428937243094</v>
      </c>
      <c r="W583" s="31">
        <f t="shared" si="453"/>
        <v>1</v>
      </c>
      <c r="X583" s="35">
        <f t="shared" si="430"/>
        <v>3121.6858666666594</v>
      </c>
      <c r="Y583" s="30">
        <f t="shared" si="431"/>
        <v>9.3358666666595127</v>
      </c>
      <c r="Z583" s="31">
        <f t="shared" si="454"/>
        <v>1</v>
      </c>
      <c r="AA583" s="29">
        <f t="shared" si="432"/>
        <v>3115.1476102219353</v>
      </c>
      <c r="AB583" s="30">
        <f t="shared" si="433"/>
        <v>2.7976102219354289</v>
      </c>
      <c r="AC583" s="31">
        <f t="shared" si="455"/>
        <v>1</v>
      </c>
      <c r="AD583" s="32">
        <f t="shared" si="434"/>
        <v>1</v>
      </c>
      <c r="AE583" s="33">
        <f t="shared" si="435"/>
        <v>1</v>
      </c>
      <c r="AF583" s="33">
        <f t="shared" si="436"/>
        <v>1</v>
      </c>
      <c r="AG583" s="33">
        <f t="shared" si="437"/>
        <v>1</v>
      </c>
      <c r="AH583" s="38">
        <f t="shared" si="438"/>
        <v>1</v>
      </c>
      <c r="AI583" s="33">
        <f t="shared" si="439"/>
        <v>1</v>
      </c>
      <c r="AJ583" s="39">
        <f t="shared" si="440"/>
        <v>1</v>
      </c>
      <c r="AK583" s="43">
        <f t="shared" si="441"/>
        <v>1</v>
      </c>
      <c r="AL583" s="4">
        <f t="shared" si="456"/>
        <v>17.349999999999909</v>
      </c>
      <c r="AM583" s="4">
        <f t="shared" si="457"/>
        <v>13.762389778064517</v>
      </c>
      <c r="AN583" s="4">
        <f t="shared" si="458"/>
        <v>13.762389778064517</v>
      </c>
      <c r="AO583" s="4">
        <f t="shared" si="459"/>
        <v>-21.150000000000091</v>
      </c>
      <c r="AP583" s="4">
        <f t="shared" si="460"/>
        <v>24.737610221935483</v>
      </c>
      <c r="AQ583" s="4">
        <f t="shared" si="461"/>
        <v>21.150000000000091</v>
      </c>
      <c r="AR583" s="4">
        <f t="shared" si="442"/>
        <v>0.78999999999996362</v>
      </c>
      <c r="AS583">
        <f t="shared" si="462"/>
        <v>21.150000000000091</v>
      </c>
      <c r="AT583" s="6">
        <f t="shared" si="463"/>
        <v>0</v>
      </c>
      <c r="AU583" s="4">
        <f t="shared" si="464"/>
        <v>8.011638748433743</v>
      </c>
      <c r="AV583" s="4">
        <f t="shared" si="465"/>
        <v>24.441602920170318</v>
      </c>
      <c r="AW583">
        <f t="shared" si="466"/>
        <v>0</v>
      </c>
      <c r="AX583">
        <f t="shared" si="467"/>
        <v>0</v>
      </c>
      <c r="AY583">
        <f t="shared" si="468"/>
        <v>0</v>
      </c>
      <c r="AZ583" s="4">
        <f t="shared" si="443"/>
        <v>6.94</v>
      </c>
      <c r="BA583" s="4">
        <f t="shared" si="469"/>
        <v>1636.1550000000025</v>
      </c>
      <c r="BB583" s="4">
        <f t="shared" si="444"/>
        <v>1570.0116666666795</v>
      </c>
      <c r="BC583" s="4">
        <f t="shared" si="445"/>
        <v>679.43599999999992</v>
      </c>
      <c r="BE583"/>
      <c r="BG583" s="6"/>
      <c r="BM583">
        <f t="shared" si="446"/>
        <v>1</v>
      </c>
    </row>
    <row r="584" spans="1:65" x14ac:dyDescent="0.25">
      <c r="A584">
        <v>1931</v>
      </c>
      <c r="B584" s="1">
        <v>43985</v>
      </c>
      <c r="C584" s="2">
        <v>3098.9</v>
      </c>
      <c r="D584" s="2">
        <v>3130.94</v>
      </c>
      <c r="E584" s="2">
        <v>3098.9</v>
      </c>
      <c r="F584" s="2">
        <v>3122.87</v>
      </c>
      <c r="G584" s="2">
        <v>5989560000</v>
      </c>
      <c r="H584" s="2">
        <f t="shared" si="447"/>
        <v>48.943031055390229</v>
      </c>
      <c r="I584" s="2">
        <f t="shared" si="448"/>
        <v>2952.1795000000002</v>
      </c>
      <c r="J584" s="2">
        <f t="shared" si="449"/>
        <v>55.422760275711134</v>
      </c>
      <c r="K584" s="2">
        <f t="shared" si="450"/>
        <v>18.079999999999927</v>
      </c>
      <c r="L584" s="18">
        <v>0.193</v>
      </c>
      <c r="M584" s="19">
        <v>25.357946737768554</v>
      </c>
      <c r="N584" s="4">
        <f t="shared" si="423"/>
        <v>50.119999999999891</v>
      </c>
      <c r="O584" s="4">
        <f t="shared" si="451"/>
        <v>45.923999999999978</v>
      </c>
      <c r="P584" s="4">
        <f t="shared" si="424"/>
        <v>12.893052631578948</v>
      </c>
      <c r="Q584" s="4">
        <f t="shared" si="452"/>
        <v>6.4698535736517471</v>
      </c>
      <c r="R584" s="18">
        <f t="shared" si="425"/>
        <v>3092.3136315789475</v>
      </c>
      <c r="S584" s="2">
        <f t="shared" si="426"/>
        <v>30.556368421052412</v>
      </c>
      <c r="T584" s="22">
        <f t="shared" si="427"/>
        <v>0</v>
      </c>
      <c r="U584" s="29">
        <f t="shared" si="428"/>
        <v>3101.1463333357256</v>
      </c>
      <c r="V584" s="30">
        <f t="shared" si="429"/>
        <v>21.723666664274333</v>
      </c>
      <c r="W584" s="31">
        <f t="shared" si="453"/>
        <v>1</v>
      </c>
      <c r="X584" s="35">
        <f t="shared" si="430"/>
        <v>3105.9634666666607</v>
      </c>
      <c r="Y584" s="30">
        <f t="shared" si="431"/>
        <v>16.906533333339212</v>
      </c>
      <c r="Z584" s="31">
        <f t="shared" si="454"/>
        <v>1</v>
      </c>
      <c r="AA584" s="29">
        <f t="shared" si="432"/>
        <v>3101.8207320020565</v>
      </c>
      <c r="AB584" s="30">
        <f t="shared" si="433"/>
        <v>21.049267997943389</v>
      </c>
      <c r="AC584" s="31">
        <f t="shared" si="455"/>
        <v>1</v>
      </c>
      <c r="AD584" s="32">
        <f t="shared" si="434"/>
        <v>1</v>
      </c>
      <c r="AE584" s="33">
        <f t="shared" si="435"/>
        <v>1</v>
      </c>
      <c r="AF584" s="33">
        <f t="shared" si="436"/>
        <v>1</v>
      </c>
      <c r="AG584" s="33">
        <f t="shared" si="437"/>
        <v>1</v>
      </c>
      <c r="AH584" s="38">
        <f t="shared" si="438"/>
        <v>1</v>
      </c>
      <c r="AI584" s="33">
        <f t="shared" si="439"/>
        <v>1</v>
      </c>
      <c r="AJ584" s="39">
        <f t="shared" si="440"/>
        <v>1</v>
      </c>
      <c r="AK584" s="43">
        <f t="shared" si="441"/>
        <v>1</v>
      </c>
      <c r="AL584" s="4">
        <f t="shared" si="456"/>
        <v>32.039999999999964</v>
      </c>
      <c r="AM584" s="4">
        <f t="shared" si="457"/>
        <v>29.119267997943552</v>
      </c>
      <c r="AN584" s="4">
        <f t="shared" si="458"/>
        <v>29.119267997943552</v>
      </c>
      <c r="AO584" s="4">
        <f t="shared" si="459"/>
        <v>0</v>
      </c>
      <c r="AP584" s="4">
        <f t="shared" si="460"/>
        <v>2.9207320020564111</v>
      </c>
      <c r="AQ584" s="4">
        <f t="shared" si="461"/>
        <v>0</v>
      </c>
      <c r="AR584" s="4">
        <f t="shared" si="442"/>
        <v>23.9699999999998</v>
      </c>
      <c r="AS584">
        <f t="shared" si="462"/>
        <v>29.119267997943552</v>
      </c>
      <c r="AT584" s="6">
        <f t="shared" si="463"/>
        <v>0</v>
      </c>
      <c r="AU584" s="4">
        <f t="shared" si="464"/>
        <v>1.7756188369805237</v>
      </c>
      <c r="AV584" s="4">
        <f t="shared" si="465"/>
        <v>1.687946737768754</v>
      </c>
      <c r="AW584">
        <f t="shared" si="466"/>
        <v>0</v>
      </c>
      <c r="AX584">
        <f t="shared" si="467"/>
        <v>0</v>
      </c>
      <c r="AY584">
        <f t="shared" si="468"/>
        <v>0</v>
      </c>
      <c r="AZ584" s="4">
        <f t="shared" si="443"/>
        <v>6.94</v>
      </c>
      <c r="BA584" s="4">
        <f t="shared" si="469"/>
        <v>1629.2150000000024</v>
      </c>
      <c r="BB584" s="4">
        <f t="shared" si="444"/>
        <v>1563.0716666666794</v>
      </c>
      <c r="BC584" s="4">
        <f t="shared" si="445"/>
        <v>674.37199999999996</v>
      </c>
      <c r="BE584"/>
      <c r="BG584" s="6"/>
      <c r="BM584">
        <f t="shared" si="446"/>
        <v>1</v>
      </c>
    </row>
    <row r="585" spans="1:65" x14ac:dyDescent="0.25">
      <c r="A585">
        <v>1930</v>
      </c>
      <c r="B585" s="1">
        <v>43984</v>
      </c>
      <c r="C585" s="2">
        <v>3064.78</v>
      </c>
      <c r="D585" s="2">
        <v>3081.07</v>
      </c>
      <c r="E585" s="2">
        <v>3051.64</v>
      </c>
      <c r="F585" s="2">
        <v>3080.82</v>
      </c>
      <c r="G585" s="2">
        <v>5187230000</v>
      </c>
      <c r="H585" s="2">
        <f t="shared" si="447"/>
        <v>43.639327688578263</v>
      </c>
      <c r="I585" s="2">
        <f t="shared" si="448"/>
        <v>2940.6785</v>
      </c>
      <c r="J585" s="2">
        <f t="shared" si="449"/>
        <v>48.657589149505782</v>
      </c>
      <c r="K585" s="2">
        <f t="shared" si="450"/>
        <v>9.0500000000001819</v>
      </c>
      <c r="L585" s="18">
        <v>0.20615</v>
      </c>
      <c r="M585" s="19">
        <v>26.865118986890504</v>
      </c>
      <c r="N585" s="4">
        <f t="shared" si="423"/>
        <v>29.430000000000291</v>
      </c>
      <c r="O585" s="4">
        <f t="shared" si="451"/>
        <v>45.097999999999999</v>
      </c>
      <c r="P585" s="4">
        <f t="shared" si="424"/>
        <v>11.493631578947367</v>
      </c>
      <c r="Q585" s="4">
        <f t="shared" si="452"/>
        <v>5.7598290659624531</v>
      </c>
      <c r="R585" s="18">
        <f t="shared" si="425"/>
        <v>3066.4726992481205</v>
      </c>
      <c r="S585" s="2">
        <f t="shared" si="426"/>
        <v>14.347300751879629</v>
      </c>
      <c r="T585" s="22">
        <f t="shared" si="427"/>
        <v>1</v>
      </c>
      <c r="U585" s="29">
        <f t="shared" si="428"/>
        <v>3066.7779313999058</v>
      </c>
      <c r="V585" s="30">
        <f t="shared" si="429"/>
        <v>14.042068600094353</v>
      </c>
      <c r="W585" s="31">
        <f t="shared" si="453"/>
        <v>1</v>
      </c>
      <c r="X585" s="35">
        <f t="shared" si="430"/>
        <v>3068.2603999999919</v>
      </c>
      <c r="Y585" s="30">
        <f t="shared" si="431"/>
        <v>12.559600000008231</v>
      </c>
      <c r="Z585" s="31">
        <f t="shared" si="454"/>
        <v>1</v>
      </c>
      <c r="AA585" s="29">
        <f t="shared" si="432"/>
        <v>3066.9854770039178</v>
      </c>
      <c r="AB585" s="30">
        <f t="shared" si="433"/>
        <v>13.834522996082342</v>
      </c>
      <c r="AC585" s="31">
        <f t="shared" si="455"/>
        <v>1</v>
      </c>
      <c r="AD585" s="32">
        <f t="shared" si="434"/>
        <v>1</v>
      </c>
      <c r="AE585" s="33">
        <f t="shared" si="435"/>
        <v>1</v>
      </c>
      <c r="AF585" s="33">
        <f t="shared" si="436"/>
        <v>1</v>
      </c>
      <c r="AG585" s="33">
        <f t="shared" si="437"/>
        <v>1</v>
      </c>
      <c r="AH585" s="38">
        <f t="shared" si="438"/>
        <v>1</v>
      </c>
      <c r="AI585" s="33">
        <f t="shared" si="439"/>
        <v>1</v>
      </c>
      <c r="AJ585" s="39">
        <f t="shared" si="440"/>
        <v>1</v>
      </c>
      <c r="AK585" s="43">
        <f t="shared" si="441"/>
        <v>1</v>
      </c>
      <c r="AL585" s="4">
        <f t="shared" si="456"/>
        <v>16.289999999999964</v>
      </c>
      <c r="AM585" s="4">
        <f t="shared" si="457"/>
        <v>14.084522996082342</v>
      </c>
      <c r="AN585" s="4">
        <f t="shared" si="458"/>
        <v>14.084522996082342</v>
      </c>
      <c r="AO585" s="4">
        <f t="shared" si="459"/>
        <v>-13.140000000000327</v>
      </c>
      <c r="AP585" s="4">
        <f t="shared" si="460"/>
        <v>15.345477003917949</v>
      </c>
      <c r="AQ585" s="4">
        <f t="shared" si="461"/>
        <v>13.140000000000327</v>
      </c>
      <c r="AR585" s="4">
        <f t="shared" si="442"/>
        <v>16.039999999999964</v>
      </c>
      <c r="AS585">
        <f t="shared" si="462"/>
        <v>14.084522996082342</v>
      </c>
      <c r="AT585" s="6">
        <f t="shared" si="463"/>
        <v>0</v>
      </c>
      <c r="AU585" s="4">
        <f t="shared" si="464"/>
        <v>20.233453624178068</v>
      </c>
      <c r="AV585" s="4">
        <f t="shared" si="465"/>
        <v>11.125118986890541</v>
      </c>
      <c r="AW585">
        <f t="shared" si="466"/>
        <v>0</v>
      </c>
      <c r="AX585">
        <f t="shared" si="467"/>
        <v>0</v>
      </c>
      <c r="AY585">
        <f t="shared" si="468"/>
        <v>0</v>
      </c>
      <c r="AZ585" s="4">
        <f t="shared" si="443"/>
        <v>6.94</v>
      </c>
      <c r="BA585" s="4">
        <f t="shared" si="469"/>
        <v>1622.2750000000024</v>
      </c>
      <c r="BB585" s="4">
        <f t="shared" si="444"/>
        <v>1556.1316666666794</v>
      </c>
      <c r="BC585" s="4">
        <f t="shared" si="445"/>
        <v>660.72400000000005</v>
      </c>
      <c r="BE585"/>
      <c r="BG585" s="6"/>
      <c r="BM585">
        <f t="shared" si="446"/>
        <v>1</v>
      </c>
    </row>
    <row r="586" spans="1:65" x14ac:dyDescent="0.25">
      <c r="A586">
        <v>1929</v>
      </c>
      <c r="B586" s="1">
        <v>43983</v>
      </c>
      <c r="C586" s="2">
        <v>3038.78</v>
      </c>
      <c r="D586" s="2">
        <v>3062.18</v>
      </c>
      <c r="E586" s="2">
        <v>3031.54</v>
      </c>
      <c r="F586" s="2">
        <v>3055.73</v>
      </c>
      <c r="G586" s="2">
        <v>4673410000</v>
      </c>
      <c r="H586" s="2">
        <f t="shared" si="447"/>
        <v>45.395788118380416</v>
      </c>
      <c r="I586" s="2">
        <f t="shared" si="448"/>
        <v>2928.19</v>
      </c>
      <c r="J586" s="2">
        <f t="shared" si="449"/>
        <v>46.617964853747736</v>
      </c>
      <c r="K586" s="2">
        <f t="shared" si="450"/>
        <v>-5.5299999999997453</v>
      </c>
      <c r="L586" s="18">
        <v>0.22985</v>
      </c>
      <c r="M586" s="19">
        <v>29.841718800226445</v>
      </c>
      <c r="N586" s="4">
        <f t="shared" si="423"/>
        <v>30.639999999999873</v>
      </c>
      <c r="O586" s="4">
        <f t="shared" si="451"/>
        <v>52.594000000000008</v>
      </c>
      <c r="P586" s="4">
        <f t="shared" si="424"/>
        <v>10.742699248120303</v>
      </c>
      <c r="Q586" s="4">
        <f t="shared" si="452"/>
        <v>5.1229010253992531</v>
      </c>
      <c r="R586" s="18">
        <f t="shared" si="425"/>
        <v>3054.5117669172932</v>
      </c>
      <c r="S586" s="2">
        <f t="shared" si="426"/>
        <v>1.2182330827067744</v>
      </c>
      <c r="T586" s="22">
        <f t="shared" si="427"/>
        <v>1</v>
      </c>
      <c r="U586" s="29">
        <f t="shared" si="428"/>
        <v>3040.629681579655</v>
      </c>
      <c r="V586" s="30">
        <f t="shared" si="429"/>
        <v>15.100318420345047</v>
      </c>
      <c r="W586" s="31">
        <f t="shared" si="453"/>
        <v>1</v>
      </c>
      <c r="X586" s="35">
        <f t="shared" si="430"/>
        <v>3031.8421333333345</v>
      </c>
      <c r="Y586" s="30">
        <f t="shared" si="431"/>
        <v>23.887866666665559</v>
      </c>
      <c r="Z586" s="31">
        <f t="shared" si="454"/>
        <v>1</v>
      </c>
      <c r="AA586" s="29">
        <f t="shared" si="432"/>
        <v>3039.3994248251702</v>
      </c>
      <c r="AB586" s="30">
        <f t="shared" si="433"/>
        <v>16.330575174829846</v>
      </c>
      <c r="AC586" s="31">
        <f t="shared" si="455"/>
        <v>1</v>
      </c>
      <c r="AD586" s="32">
        <f t="shared" si="434"/>
        <v>1</v>
      </c>
      <c r="AE586" s="33">
        <f t="shared" si="435"/>
        <v>1</v>
      </c>
      <c r="AF586" s="33">
        <f t="shared" si="436"/>
        <v>1</v>
      </c>
      <c r="AG586" s="33">
        <f t="shared" si="437"/>
        <v>1</v>
      </c>
      <c r="AH586" s="38">
        <f t="shared" si="438"/>
        <v>1</v>
      </c>
      <c r="AI586" s="33">
        <f t="shared" si="439"/>
        <v>1</v>
      </c>
      <c r="AJ586" s="39">
        <f t="shared" si="440"/>
        <v>1</v>
      </c>
      <c r="AK586" s="43">
        <f t="shared" si="441"/>
        <v>1</v>
      </c>
      <c r="AL586" s="4">
        <f t="shared" si="456"/>
        <v>23.399999999999636</v>
      </c>
      <c r="AM586" s="4">
        <f t="shared" si="457"/>
        <v>22.780575174829664</v>
      </c>
      <c r="AN586" s="4">
        <f t="shared" si="458"/>
        <v>22.780575174829664</v>
      </c>
      <c r="AO586" s="4">
        <f t="shared" si="459"/>
        <v>-7.2400000000002365</v>
      </c>
      <c r="AP586" s="4">
        <f t="shared" si="460"/>
        <v>7.8594248251702084</v>
      </c>
      <c r="AQ586" s="4">
        <f t="shared" si="461"/>
        <v>7.2400000000002365</v>
      </c>
      <c r="AR586" s="4">
        <f t="shared" si="442"/>
        <v>16.949999999999818</v>
      </c>
      <c r="AS586">
        <f t="shared" si="462"/>
        <v>22.780575174829664</v>
      </c>
      <c r="AT586" s="6">
        <f t="shared" si="463"/>
        <v>0</v>
      </c>
      <c r="AU586" s="4">
        <f t="shared" si="464"/>
        <v>8.1040438003688706</v>
      </c>
      <c r="AV586" s="4">
        <f t="shared" si="465"/>
        <v>13.191718800226628</v>
      </c>
      <c r="AW586">
        <f t="shared" si="466"/>
        <v>0</v>
      </c>
      <c r="AX586">
        <f t="shared" si="467"/>
        <v>0</v>
      </c>
      <c r="AY586">
        <f t="shared" si="468"/>
        <v>0</v>
      </c>
      <c r="AZ586" s="4">
        <f t="shared" si="443"/>
        <v>6.94</v>
      </c>
      <c r="BA586" s="4">
        <f t="shared" si="469"/>
        <v>1615.3350000000023</v>
      </c>
      <c r="BB586" s="4">
        <f t="shared" si="444"/>
        <v>1549.1916666666793</v>
      </c>
      <c r="BC586" s="4">
        <f t="shared" si="445"/>
        <v>650.32400000000007</v>
      </c>
      <c r="BE586"/>
      <c r="BG586" s="6"/>
      <c r="BM586">
        <f t="shared" si="446"/>
        <v>1</v>
      </c>
    </row>
    <row r="587" spans="1:65" x14ac:dyDescent="0.25">
      <c r="A587">
        <v>1928</v>
      </c>
      <c r="B587" s="1">
        <v>43980</v>
      </c>
      <c r="C587" s="2">
        <v>3025.17</v>
      </c>
      <c r="D587" s="2">
        <v>3049.17</v>
      </c>
      <c r="E587" s="2">
        <v>2998.61</v>
      </c>
      <c r="F587" s="2">
        <v>3044.31</v>
      </c>
      <c r="G587" s="2">
        <v>7275080000</v>
      </c>
      <c r="H587" s="2">
        <f t="shared" si="447"/>
        <v>63.187896907204951</v>
      </c>
      <c r="I587" s="2">
        <f t="shared" si="448"/>
        <v>2919.7055</v>
      </c>
      <c r="J587" s="2">
        <f t="shared" si="449"/>
        <v>60.620972304623166</v>
      </c>
      <c r="K587" s="2">
        <f t="shared" si="450"/>
        <v>-4.5599999999999454</v>
      </c>
      <c r="L587" s="18">
        <v>0.20785000000000001</v>
      </c>
      <c r="M587" s="19">
        <v>26.856190413216119</v>
      </c>
      <c r="N587" s="4">
        <f t="shared" si="423"/>
        <v>50.559999999999945</v>
      </c>
      <c r="O587" s="4">
        <f t="shared" si="451"/>
        <v>54.353000000000023</v>
      </c>
      <c r="P587" s="4">
        <f t="shared" si="424"/>
        <v>10.201766917293233</v>
      </c>
      <c r="Q587" s="4">
        <f t="shared" si="452"/>
        <v>4.7427732811660022</v>
      </c>
      <c r="R587" s="18">
        <f t="shared" si="425"/>
        <v>3038.0653458646616</v>
      </c>
      <c r="S587" s="2">
        <f t="shared" si="426"/>
        <v>6.2446541353383509</v>
      </c>
      <c r="T587" s="22">
        <f t="shared" si="427"/>
        <v>1</v>
      </c>
      <c r="U587" s="29">
        <f t="shared" si="428"/>
        <v>3026.9506611343159</v>
      </c>
      <c r="V587" s="30">
        <f t="shared" si="429"/>
        <v>17.359338865684094</v>
      </c>
      <c r="W587" s="31">
        <f t="shared" si="453"/>
        <v>1</v>
      </c>
      <c r="X587" s="35">
        <f t="shared" si="430"/>
        <v>3035.2361333333338</v>
      </c>
      <c r="Y587" s="30">
        <f t="shared" si="431"/>
        <v>9.0738666666661629</v>
      </c>
      <c r="Z587" s="31">
        <f t="shared" si="454"/>
        <v>1</v>
      </c>
      <c r="AA587" s="29">
        <f t="shared" si="432"/>
        <v>3028.1106272421785</v>
      </c>
      <c r="AB587" s="30">
        <f t="shared" si="433"/>
        <v>16.199372757821493</v>
      </c>
      <c r="AC587" s="31">
        <f t="shared" si="455"/>
        <v>1</v>
      </c>
      <c r="AD587" s="32">
        <f t="shared" si="434"/>
        <v>1</v>
      </c>
      <c r="AE587" s="33">
        <f t="shared" si="435"/>
        <v>1</v>
      </c>
      <c r="AF587" s="33">
        <f t="shared" si="436"/>
        <v>1</v>
      </c>
      <c r="AG587" s="33">
        <f t="shared" si="437"/>
        <v>1</v>
      </c>
      <c r="AH587" s="38">
        <f t="shared" si="438"/>
        <v>1</v>
      </c>
      <c r="AI587" s="33">
        <f t="shared" si="439"/>
        <v>1</v>
      </c>
      <c r="AJ587" s="39">
        <f t="shared" si="440"/>
        <v>1</v>
      </c>
      <c r="AK587" s="43">
        <f t="shared" si="441"/>
        <v>1</v>
      </c>
      <c r="AL587" s="4">
        <f t="shared" si="456"/>
        <v>24</v>
      </c>
      <c r="AM587" s="4">
        <f t="shared" si="457"/>
        <v>21.05937275782162</v>
      </c>
      <c r="AN587" s="4">
        <f t="shared" si="458"/>
        <v>21.05937275782162</v>
      </c>
      <c r="AO587" s="4">
        <f t="shared" si="459"/>
        <v>-26.559999999999945</v>
      </c>
      <c r="AP587" s="4">
        <f t="shared" si="460"/>
        <v>29.500627242178325</v>
      </c>
      <c r="AQ587" s="4">
        <f t="shared" si="461"/>
        <v>26.559999999999945</v>
      </c>
      <c r="AR587" s="4">
        <f t="shared" si="442"/>
        <v>19.139999999999873</v>
      </c>
      <c r="AS587">
        <f t="shared" si="462"/>
        <v>26.559999999999945</v>
      </c>
      <c r="AT587" s="6">
        <f t="shared" si="463"/>
        <v>0</v>
      </c>
      <c r="AU587" s="4">
        <f t="shared" si="464"/>
        <v>4.7546763515004571</v>
      </c>
      <c r="AV587" s="4">
        <f t="shared" si="465"/>
        <v>8.0161904132162469</v>
      </c>
      <c r="AW587">
        <f t="shared" si="466"/>
        <v>0</v>
      </c>
      <c r="AX587">
        <f t="shared" si="467"/>
        <v>0</v>
      </c>
      <c r="AY587">
        <f t="shared" si="468"/>
        <v>0</v>
      </c>
      <c r="AZ587" s="4">
        <f t="shared" si="443"/>
        <v>6.94</v>
      </c>
      <c r="BA587" s="4">
        <f t="shared" si="469"/>
        <v>1608.3950000000023</v>
      </c>
      <c r="BB587" s="4">
        <f t="shared" si="444"/>
        <v>1542.2516666666793</v>
      </c>
      <c r="BC587" s="4">
        <f t="shared" si="445"/>
        <v>644.88</v>
      </c>
      <c r="BE587"/>
      <c r="BG587" s="6"/>
      <c r="BM587">
        <f t="shared" si="446"/>
        <v>1</v>
      </c>
    </row>
    <row r="588" spans="1:65" x14ac:dyDescent="0.25">
      <c r="A588">
        <v>1927</v>
      </c>
      <c r="B588" s="1">
        <v>43979</v>
      </c>
      <c r="C588" s="2">
        <v>3046.61</v>
      </c>
      <c r="D588" s="2">
        <v>3068.67</v>
      </c>
      <c r="E588" s="2">
        <v>3023.4</v>
      </c>
      <c r="F588" s="2">
        <v>3029.73</v>
      </c>
      <c r="G588" s="2">
        <v>5402670000</v>
      </c>
      <c r="H588" s="2">
        <f t="shared" si="447"/>
        <v>79.097052824713785</v>
      </c>
      <c r="I588" s="2">
        <f t="shared" si="448"/>
        <v>2914.9925000000003</v>
      </c>
      <c r="J588" s="2">
        <f t="shared" si="449"/>
        <v>74.833207208114686</v>
      </c>
      <c r="K588" s="2">
        <f t="shared" si="450"/>
        <v>10.480000000000018</v>
      </c>
      <c r="L588" s="18">
        <v>0.21029999999999999</v>
      </c>
      <c r="M588" s="19">
        <v>27.230153349130788</v>
      </c>
      <c r="N588" s="4">
        <f t="shared" si="423"/>
        <v>45.269999999999982</v>
      </c>
      <c r="O588" s="4">
        <f t="shared" si="451"/>
        <v>57.913000000000054</v>
      </c>
      <c r="P588" s="4">
        <f t="shared" si="424"/>
        <v>8.3353458646616581</v>
      </c>
      <c r="Q588" s="4">
        <f t="shared" si="452"/>
        <v>4.5657977802971574</v>
      </c>
      <c r="R588" s="18">
        <f t="shared" si="425"/>
        <v>3042.2439624060153</v>
      </c>
      <c r="S588" s="2">
        <f t="shared" si="426"/>
        <v>12.513962406015253</v>
      </c>
      <c r="T588" s="22">
        <f t="shared" si="427"/>
        <v>1</v>
      </c>
      <c r="U588" s="29">
        <f t="shared" si="428"/>
        <v>3048.3113342451297</v>
      </c>
      <c r="V588" s="30">
        <f t="shared" si="429"/>
        <v>18.58133424512971</v>
      </c>
      <c r="W588" s="31">
        <f t="shared" si="453"/>
        <v>1</v>
      </c>
      <c r="X588" s="35">
        <f t="shared" si="430"/>
        <v>3049.3325333333341</v>
      </c>
      <c r="Y588" s="30">
        <f t="shared" si="431"/>
        <v>19.602533333334122</v>
      </c>
      <c r="Z588" s="31">
        <f t="shared" si="454"/>
        <v>1</v>
      </c>
      <c r="AA588" s="29">
        <f t="shared" si="432"/>
        <v>3048.4543021174786</v>
      </c>
      <c r="AB588" s="30">
        <f t="shared" si="433"/>
        <v>18.724302117478601</v>
      </c>
      <c r="AC588" s="31">
        <f t="shared" si="455"/>
        <v>1</v>
      </c>
      <c r="AD588" s="32">
        <f t="shared" si="434"/>
        <v>1</v>
      </c>
      <c r="AE588" s="33">
        <f t="shared" si="435"/>
        <v>1</v>
      </c>
      <c r="AF588" s="33">
        <f t="shared" si="436"/>
        <v>1</v>
      </c>
      <c r="AG588" s="33">
        <f t="shared" si="437"/>
        <v>1</v>
      </c>
      <c r="AH588" s="38">
        <f t="shared" si="438"/>
        <v>1</v>
      </c>
      <c r="AI588" s="33">
        <f t="shared" si="439"/>
        <v>1</v>
      </c>
      <c r="AJ588" s="39">
        <f t="shared" si="440"/>
        <v>1</v>
      </c>
      <c r="AK588" s="43">
        <f t="shared" si="441"/>
        <v>1</v>
      </c>
      <c r="AL588" s="4">
        <f t="shared" si="456"/>
        <v>22.059999999999945</v>
      </c>
      <c r="AM588" s="4">
        <f t="shared" si="457"/>
        <v>20.215697882521454</v>
      </c>
      <c r="AN588" s="4">
        <f t="shared" si="458"/>
        <v>20.215697882521454</v>
      </c>
      <c r="AO588" s="4">
        <f t="shared" si="459"/>
        <v>-23.210000000000036</v>
      </c>
      <c r="AP588" s="4">
        <f t="shared" si="460"/>
        <v>25.054302117478528</v>
      </c>
      <c r="AQ588" s="4">
        <f t="shared" si="461"/>
        <v>23.210000000000036</v>
      </c>
      <c r="AR588" s="4">
        <f t="shared" si="442"/>
        <v>16.880000000000109</v>
      </c>
      <c r="AS588">
        <f t="shared" si="462"/>
        <v>23.210000000000036</v>
      </c>
      <c r="AT588" s="6">
        <f t="shared" si="463"/>
        <v>0</v>
      </c>
      <c r="AU588" s="4">
        <f t="shared" si="464"/>
        <v>7.206959306568919</v>
      </c>
      <c r="AV588" s="4">
        <f t="shared" si="465"/>
        <v>10.650153349130679</v>
      </c>
      <c r="AW588">
        <f t="shared" si="466"/>
        <v>0</v>
      </c>
      <c r="AX588">
        <f t="shared" si="467"/>
        <v>0</v>
      </c>
      <c r="AY588">
        <f t="shared" si="468"/>
        <v>0</v>
      </c>
      <c r="AZ588" s="4">
        <f t="shared" si="443"/>
        <v>6.94</v>
      </c>
      <c r="BA588" s="4">
        <f t="shared" si="469"/>
        <v>1601.4550000000022</v>
      </c>
      <c r="BB588" s="4">
        <f t="shared" si="444"/>
        <v>1535.3116666666792</v>
      </c>
      <c r="BC588" s="4">
        <f t="shared" si="445"/>
        <v>653.45600000000002</v>
      </c>
      <c r="BE588"/>
      <c r="BG588" s="6"/>
      <c r="BM588">
        <f t="shared" si="446"/>
        <v>1</v>
      </c>
    </row>
    <row r="589" spans="1:65" x14ac:dyDescent="0.25">
      <c r="A589">
        <v>1926</v>
      </c>
      <c r="B589" s="1">
        <v>43978</v>
      </c>
      <c r="C589" s="2">
        <v>3015.65</v>
      </c>
      <c r="D589" s="2">
        <v>3036.25</v>
      </c>
      <c r="E589" s="2">
        <v>2969.75</v>
      </c>
      <c r="F589" s="2">
        <v>3036.13</v>
      </c>
      <c r="G589" s="2">
        <v>6371230000</v>
      </c>
      <c r="H589" s="2">
        <f t="shared" si="447"/>
        <v>73.084108046064941</v>
      </c>
      <c r="I589" s="2">
        <f t="shared" si="448"/>
        <v>2908.585</v>
      </c>
      <c r="J589" s="2">
        <f t="shared" si="449"/>
        <v>74.277495713531437</v>
      </c>
      <c r="K589" s="2">
        <f t="shared" si="450"/>
        <v>23.880000000000109</v>
      </c>
      <c r="L589" s="18">
        <v>0.20729999999999998</v>
      </c>
      <c r="M589" s="19">
        <v>26.449529831799094</v>
      </c>
      <c r="N589" s="4">
        <f t="shared" si="423"/>
        <v>66.5</v>
      </c>
      <c r="O589" s="4">
        <f t="shared" si="451"/>
        <v>61.485000000000035</v>
      </c>
      <c r="P589" s="4">
        <f t="shared" si="424"/>
        <v>6.1139624060150384</v>
      </c>
      <c r="Q589" s="4">
        <f t="shared" si="452"/>
        <v>4.3623955003317452</v>
      </c>
      <c r="R589" s="18">
        <f t="shared" si="425"/>
        <v>2996.5132857142858</v>
      </c>
      <c r="S589" s="2">
        <f t="shared" si="426"/>
        <v>39.616714285714352</v>
      </c>
      <c r="T589" s="22">
        <f t="shared" si="427"/>
        <v>0</v>
      </c>
      <c r="U589" s="29">
        <f t="shared" si="428"/>
        <v>3017.3612681115364</v>
      </c>
      <c r="V589" s="30">
        <f t="shared" si="429"/>
        <v>18.768731888463662</v>
      </c>
      <c r="W589" s="31">
        <f t="shared" si="453"/>
        <v>1</v>
      </c>
      <c r="X589" s="35">
        <f t="shared" si="430"/>
        <v>3032.5239999999976</v>
      </c>
      <c r="Y589" s="30">
        <f t="shared" si="431"/>
        <v>3.6060000000024957</v>
      </c>
      <c r="Z589" s="31">
        <f t="shared" si="454"/>
        <v>1</v>
      </c>
      <c r="AA589" s="29">
        <f t="shared" si="432"/>
        <v>3019.4840505759212</v>
      </c>
      <c r="AB589" s="30">
        <f t="shared" si="433"/>
        <v>16.645949424078935</v>
      </c>
      <c r="AC589" s="31">
        <f t="shared" si="455"/>
        <v>1</v>
      </c>
      <c r="AD589" s="32">
        <f t="shared" si="434"/>
        <v>1</v>
      </c>
      <c r="AE589" s="33">
        <f t="shared" si="435"/>
        <v>1</v>
      </c>
      <c r="AF589" s="33">
        <f t="shared" si="436"/>
        <v>1</v>
      </c>
      <c r="AG589" s="33">
        <f t="shared" si="437"/>
        <v>1</v>
      </c>
      <c r="AH589" s="38">
        <f t="shared" si="438"/>
        <v>1</v>
      </c>
      <c r="AI589" s="33">
        <f t="shared" si="439"/>
        <v>1</v>
      </c>
      <c r="AJ589" s="39">
        <f t="shared" si="440"/>
        <v>1</v>
      </c>
      <c r="AK589" s="43">
        <f t="shared" si="441"/>
        <v>1</v>
      </c>
      <c r="AL589" s="4">
        <f t="shared" si="456"/>
        <v>20.599999999999909</v>
      </c>
      <c r="AM589" s="4">
        <f t="shared" si="457"/>
        <v>16.765949424078826</v>
      </c>
      <c r="AN589" s="4">
        <f t="shared" si="458"/>
        <v>16.765949424078826</v>
      </c>
      <c r="AO589" s="4">
        <f t="shared" si="459"/>
        <v>-45.900000000000091</v>
      </c>
      <c r="AP589" s="4">
        <f t="shared" si="460"/>
        <v>49.734050575921174</v>
      </c>
      <c r="AQ589" s="4">
        <f t="shared" si="461"/>
        <v>45.900000000000091</v>
      </c>
      <c r="AR589" s="4">
        <f t="shared" si="442"/>
        <v>20.480000000000018</v>
      </c>
      <c r="AS589">
        <f t="shared" si="462"/>
        <v>45.900000000000091</v>
      </c>
      <c r="AT589" s="6">
        <f t="shared" si="463"/>
        <v>1</v>
      </c>
      <c r="AU589" s="4">
        <f t="shared" si="464"/>
        <v>-14.73620290715688</v>
      </c>
      <c r="AV589" s="4">
        <f t="shared" si="465"/>
        <v>6.2695298317990753</v>
      </c>
      <c r="AW589">
        <f t="shared" si="466"/>
        <v>0</v>
      </c>
      <c r="AX589">
        <f t="shared" si="467"/>
        <v>1</v>
      </c>
      <c r="AY589">
        <f t="shared" si="468"/>
        <v>0</v>
      </c>
      <c r="AZ589" s="4">
        <f t="shared" si="443"/>
        <v>-3.9100000000000006</v>
      </c>
      <c r="BA589" s="4">
        <f t="shared" si="469"/>
        <v>1594.5150000000021</v>
      </c>
      <c r="BB589" s="4">
        <f t="shared" si="444"/>
        <v>1528.3716666666792</v>
      </c>
      <c r="BC589" s="4">
        <f t="shared" si="445"/>
        <v>641.072</v>
      </c>
      <c r="BE589"/>
      <c r="BG589" s="6"/>
      <c r="BM589">
        <f t="shared" si="446"/>
        <v>1</v>
      </c>
    </row>
    <row r="590" spans="1:65" x14ac:dyDescent="0.25">
      <c r="A590">
        <v>1925</v>
      </c>
      <c r="B590" s="1">
        <v>43977</v>
      </c>
      <c r="C590" s="2">
        <v>3004.08</v>
      </c>
      <c r="D590" s="2">
        <v>3021.72</v>
      </c>
      <c r="E590" s="2">
        <v>2988.17</v>
      </c>
      <c r="F590" s="2">
        <v>2991.77</v>
      </c>
      <c r="G590" s="2">
        <v>5837060000</v>
      </c>
      <c r="H590" s="2">
        <f t="shared" si="447"/>
        <v>66.161069192287627</v>
      </c>
      <c r="I590" s="2">
        <f t="shared" si="448"/>
        <v>2903.3005000000003</v>
      </c>
      <c r="J590" s="2">
        <f t="shared" si="449"/>
        <v>69.59460446985662</v>
      </c>
      <c r="K590" s="2">
        <f t="shared" si="450"/>
        <v>48.630000000000109</v>
      </c>
      <c r="L590" s="18">
        <v>0.215</v>
      </c>
      <c r="M590" s="19">
        <v>27.098953993776707</v>
      </c>
      <c r="N590" s="4">
        <f t="shared" si="423"/>
        <v>66.269999999999982</v>
      </c>
      <c r="O590" s="4">
        <f t="shared" si="451"/>
        <v>62.458000000000041</v>
      </c>
      <c r="P590" s="4">
        <f t="shared" si="424"/>
        <v>4.7432857142857143</v>
      </c>
      <c r="Q590" s="4">
        <f t="shared" si="452"/>
        <v>4.3878669526572427</v>
      </c>
      <c r="R590" s="18">
        <f t="shared" si="425"/>
        <v>2959.0476992481199</v>
      </c>
      <c r="S590" s="2">
        <f t="shared" si="426"/>
        <v>32.722300751880084</v>
      </c>
      <c r="T590" s="22">
        <f t="shared" si="427"/>
        <v>0</v>
      </c>
      <c r="U590" s="29">
        <f t="shared" si="428"/>
        <v>3005.6578853999999</v>
      </c>
      <c r="V590" s="30">
        <f t="shared" si="429"/>
        <v>13.887885399999959</v>
      </c>
      <c r="W590" s="31">
        <f t="shared" si="453"/>
        <v>1</v>
      </c>
      <c r="X590" s="35">
        <f t="shared" si="430"/>
        <v>2995.8698666666605</v>
      </c>
      <c r="Y590" s="30">
        <f t="shared" si="431"/>
        <v>4.0998666666605459</v>
      </c>
      <c r="Z590" s="31">
        <f t="shared" si="454"/>
        <v>1</v>
      </c>
      <c r="AA590" s="29">
        <f t="shared" si="432"/>
        <v>3004.2875627773324</v>
      </c>
      <c r="AB590" s="30">
        <f t="shared" si="433"/>
        <v>12.517562777332387</v>
      </c>
      <c r="AC590" s="31">
        <f t="shared" si="455"/>
        <v>1</v>
      </c>
      <c r="AD590" s="32">
        <f t="shared" si="434"/>
        <v>1</v>
      </c>
      <c r="AE590" s="33">
        <f t="shared" si="435"/>
        <v>1</v>
      </c>
      <c r="AF590" s="33">
        <f t="shared" si="436"/>
        <v>1</v>
      </c>
      <c r="AG590" s="33">
        <f t="shared" si="437"/>
        <v>1</v>
      </c>
      <c r="AH590" s="38">
        <f t="shared" si="438"/>
        <v>1</v>
      </c>
      <c r="AI590" s="33">
        <f t="shared" si="439"/>
        <v>1</v>
      </c>
      <c r="AJ590" s="39">
        <f t="shared" si="440"/>
        <v>1</v>
      </c>
      <c r="AK590" s="43">
        <f t="shared" si="441"/>
        <v>1</v>
      </c>
      <c r="AL590" s="4">
        <f t="shared" si="456"/>
        <v>17.639999999999873</v>
      </c>
      <c r="AM590" s="4">
        <f t="shared" si="457"/>
        <v>17.432437222667431</v>
      </c>
      <c r="AN590" s="4">
        <f t="shared" si="458"/>
        <v>17.432437222667431</v>
      </c>
      <c r="AO590" s="4">
        <f t="shared" si="459"/>
        <v>-15.909999999999854</v>
      </c>
      <c r="AP590" s="4">
        <f t="shared" si="460"/>
        <v>16.117562777332296</v>
      </c>
      <c r="AQ590" s="4">
        <f t="shared" si="461"/>
        <v>15.909999999999854</v>
      </c>
      <c r="AR590" s="4">
        <f t="shared" si="442"/>
        <v>12.309999999999945</v>
      </c>
      <c r="AS590">
        <f t="shared" si="462"/>
        <v>17.432437222667431</v>
      </c>
      <c r="AT590" s="6">
        <f t="shared" si="463"/>
        <v>0</v>
      </c>
      <c r="AU590" s="4">
        <f t="shared" si="464"/>
        <v>11.409533879505897</v>
      </c>
      <c r="AV590" s="4">
        <f t="shared" si="465"/>
        <v>15.088953993776762</v>
      </c>
      <c r="AW590">
        <f t="shared" si="466"/>
        <v>0</v>
      </c>
      <c r="AX590">
        <f t="shared" si="467"/>
        <v>0</v>
      </c>
      <c r="AY590">
        <f t="shared" si="468"/>
        <v>0</v>
      </c>
      <c r="AZ590" s="4">
        <f t="shared" si="443"/>
        <v>6.94</v>
      </c>
      <c r="BA590" s="4">
        <f t="shared" si="469"/>
        <v>1598.4250000000022</v>
      </c>
      <c r="BB590" s="4">
        <f t="shared" si="444"/>
        <v>1532.2816666666793</v>
      </c>
      <c r="BC590" s="4">
        <f t="shared" si="445"/>
        <v>636.44399999999996</v>
      </c>
      <c r="BE590"/>
      <c r="BG590" s="6"/>
      <c r="BM590">
        <f t="shared" si="446"/>
        <v>1</v>
      </c>
    </row>
    <row r="591" spans="1:65" x14ac:dyDescent="0.25">
      <c r="A591">
        <v>1924</v>
      </c>
      <c r="B591" s="1">
        <v>43973</v>
      </c>
      <c r="C591" s="2">
        <v>2948.05</v>
      </c>
      <c r="D591" s="2">
        <v>2956.76</v>
      </c>
      <c r="E591" s="2">
        <v>2933.59</v>
      </c>
      <c r="F591" s="2">
        <v>2955.45</v>
      </c>
      <c r="G591" s="2">
        <v>3952800000</v>
      </c>
      <c r="H591" s="2">
        <f t="shared" si="447"/>
        <v>58.684095602357807</v>
      </c>
      <c r="I591" s="2">
        <f t="shared" si="448"/>
        <v>2895.8290000000006</v>
      </c>
      <c r="J591" s="2">
        <f t="shared" si="449"/>
        <v>62.834387440318061</v>
      </c>
      <c r="K591" s="2">
        <f t="shared" si="450"/>
        <v>-0.46000000000003638</v>
      </c>
      <c r="L591" s="18">
        <v>0.19944999999999999</v>
      </c>
      <c r="M591" s="19">
        <v>25.079974871455072</v>
      </c>
      <c r="N591" s="4">
        <f t="shared" si="423"/>
        <v>23.170000000000073</v>
      </c>
      <c r="O591" s="4">
        <f t="shared" si="451"/>
        <v>59.912000000000035</v>
      </c>
      <c r="P591" s="4">
        <f t="shared" si="424"/>
        <v>3.5976992481203025</v>
      </c>
      <c r="Q591" s="4">
        <f t="shared" si="452"/>
        <v>4.0458600000000011</v>
      </c>
      <c r="R591" s="18">
        <f t="shared" si="425"/>
        <v>2951.9615112781958</v>
      </c>
      <c r="S591" s="2">
        <f t="shared" si="426"/>
        <v>3.4884887218040603</v>
      </c>
      <c r="T591" s="22">
        <f t="shared" si="427"/>
        <v>1</v>
      </c>
      <c r="U591" s="29">
        <f t="shared" si="428"/>
        <v>2949.3814651877938</v>
      </c>
      <c r="V591" s="30">
        <f t="shared" si="429"/>
        <v>6.0685348122060532</v>
      </c>
      <c r="W591" s="31">
        <f t="shared" si="453"/>
        <v>1</v>
      </c>
      <c r="X591" s="35">
        <f t="shared" si="430"/>
        <v>2953.6387999999997</v>
      </c>
      <c r="Y591" s="30">
        <f t="shared" si="431"/>
        <v>1.811200000000099</v>
      </c>
      <c r="Z591" s="31">
        <f t="shared" si="454"/>
        <v>1</v>
      </c>
      <c r="AA591" s="29">
        <f t="shared" si="432"/>
        <v>2949.9774920615023</v>
      </c>
      <c r="AB591" s="30">
        <f t="shared" si="433"/>
        <v>5.4725079384975288</v>
      </c>
      <c r="AC591" s="31">
        <f t="shared" si="455"/>
        <v>1</v>
      </c>
      <c r="AD591" s="32">
        <f t="shared" si="434"/>
        <v>1</v>
      </c>
      <c r="AE591" s="33">
        <f t="shared" si="435"/>
        <v>1</v>
      </c>
      <c r="AF591" s="33">
        <f t="shared" si="436"/>
        <v>0</v>
      </c>
      <c r="AG591" s="33">
        <f t="shared" si="437"/>
        <v>0</v>
      </c>
      <c r="AH591" s="38">
        <f t="shared" si="438"/>
        <v>1</v>
      </c>
      <c r="AI591" s="33">
        <f t="shared" si="439"/>
        <v>1</v>
      </c>
      <c r="AJ591" s="39">
        <f t="shared" si="440"/>
        <v>1</v>
      </c>
      <c r="AK591" s="43">
        <f t="shared" si="441"/>
        <v>1</v>
      </c>
      <c r="AL591" s="4">
        <f t="shared" si="456"/>
        <v>8.7100000000000364</v>
      </c>
      <c r="AM591" s="4">
        <f t="shared" si="457"/>
        <v>6.782507938497929</v>
      </c>
      <c r="AN591" s="4">
        <f t="shared" si="458"/>
        <v>6.782507938497929</v>
      </c>
      <c r="AO591" s="4">
        <f t="shared" si="459"/>
        <v>-14.460000000000036</v>
      </c>
      <c r="AP591" s="4">
        <f t="shared" si="460"/>
        <v>16.387492061502144</v>
      </c>
      <c r="AQ591" s="4">
        <f t="shared" si="461"/>
        <v>14.460000000000036</v>
      </c>
      <c r="AR591" s="4">
        <f t="shared" si="442"/>
        <v>7.3999999999996362</v>
      </c>
      <c r="AS591">
        <f t="shared" si="462"/>
        <v>14.460000000000036</v>
      </c>
      <c r="AT591" s="6">
        <f t="shared" si="463"/>
        <v>0</v>
      </c>
      <c r="AU591" s="4">
        <f t="shared" si="464"/>
        <v>16.509845388989348</v>
      </c>
      <c r="AV591" s="4">
        <f t="shared" si="465"/>
        <v>17.979974871455436</v>
      </c>
      <c r="AW591">
        <f t="shared" si="466"/>
        <v>0</v>
      </c>
      <c r="AX591">
        <f t="shared" si="467"/>
        <v>0</v>
      </c>
      <c r="AY591">
        <f t="shared" si="468"/>
        <v>0</v>
      </c>
      <c r="AZ591" s="4">
        <f t="shared" si="443"/>
        <v>6.94</v>
      </c>
      <c r="BA591" s="4">
        <f t="shared" si="469"/>
        <v>1591.4850000000022</v>
      </c>
      <c r="BB591" s="4">
        <f t="shared" si="444"/>
        <v>1525.3416666666792</v>
      </c>
      <c r="BC591" s="4">
        <f t="shared" si="445"/>
        <v>614.03200000000004</v>
      </c>
      <c r="BE591"/>
      <c r="BG591" s="6"/>
      <c r="BM591">
        <f t="shared" si="446"/>
        <v>1</v>
      </c>
    </row>
    <row r="592" spans="1:65" x14ac:dyDescent="0.25">
      <c r="A592">
        <v>1923</v>
      </c>
      <c r="B592" s="1">
        <v>43972</v>
      </c>
      <c r="C592" s="2">
        <v>2969.95</v>
      </c>
      <c r="D592" s="2">
        <v>2978.5</v>
      </c>
      <c r="E592" s="2">
        <v>2938.57</v>
      </c>
      <c r="F592" s="2">
        <v>2948.51</v>
      </c>
      <c r="G592" s="2">
        <v>4966940000</v>
      </c>
      <c r="H592" s="2">
        <f t="shared" si="447"/>
        <v>56.991703499525087</v>
      </c>
      <c r="I592" s="2">
        <f t="shared" si="448"/>
        <v>2889.0585000000001</v>
      </c>
      <c r="J592" s="2">
        <f t="shared" si="449"/>
        <v>61.70265272809759</v>
      </c>
      <c r="K592" s="2">
        <f t="shared" si="450"/>
        <v>-1.6600000000003092</v>
      </c>
      <c r="L592" s="18">
        <v>0.21250000000000002</v>
      </c>
      <c r="M592" s="19">
        <v>26.930300338251641</v>
      </c>
      <c r="N592" s="4">
        <f t="shared" si="423"/>
        <v>39.929999999999836</v>
      </c>
      <c r="O592" s="4">
        <f t="shared" si="451"/>
        <v>62.692000000000007</v>
      </c>
      <c r="P592" s="4">
        <f t="shared" si="424"/>
        <v>3.4515112781954951</v>
      </c>
      <c r="Q592" s="4">
        <f t="shared" si="452"/>
        <v>3.4140133020344305</v>
      </c>
      <c r="R592" s="18">
        <f t="shared" si="425"/>
        <v>2975.4026766917295</v>
      </c>
      <c r="S592" s="2">
        <f t="shared" si="426"/>
        <v>26.892676691729321</v>
      </c>
      <c r="T592" s="22">
        <f t="shared" si="427"/>
        <v>0</v>
      </c>
      <c r="U592" s="29">
        <f t="shared" si="428"/>
        <v>2971.2488762848297</v>
      </c>
      <c r="V592" s="30">
        <f t="shared" si="429"/>
        <v>22.73887628482953</v>
      </c>
      <c r="W592" s="31">
        <f t="shared" si="453"/>
        <v>1</v>
      </c>
      <c r="X592" s="35">
        <f t="shared" si="430"/>
        <v>2971.0603999999985</v>
      </c>
      <c r="Y592" s="30">
        <f t="shared" si="431"/>
        <v>22.550399999998263</v>
      </c>
      <c r="Z592" s="31">
        <f t="shared" si="454"/>
        <v>1</v>
      </c>
      <c r="AA592" s="29">
        <f t="shared" si="432"/>
        <v>2971.2224896049538</v>
      </c>
      <c r="AB592" s="30">
        <f t="shared" si="433"/>
        <v>22.712489604953589</v>
      </c>
      <c r="AC592" s="31">
        <f t="shared" si="455"/>
        <v>1</v>
      </c>
      <c r="AD592" s="32">
        <f t="shared" si="434"/>
        <v>1</v>
      </c>
      <c r="AE592" s="33">
        <f t="shared" si="435"/>
        <v>1</v>
      </c>
      <c r="AF592" s="33">
        <f t="shared" si="436"/>
        <v>0</v>
      </c>
      <c r="AG592" s="33">
        <f t="shared" si="437"/>
        <v>0</v>
      </c>
      <c r="AH592" s="38">
        <f t="shared" si="438"/>
        <v>1</v>
      </c>
      <c r="AI592" s="33">
        <f t="shared" si="439"/>
        <v>1</v>
      </c>
      <c r="AJ592" s="39">
        <f t="shared" si="440"/>
        <v>0</v>
      </c>
      <c r="AK592" s="43">
        <f t="shared" si="441"/>
        <v>0</v>
      </c>
      <c r="AL592" s="4">
        <f t="shared" si="456"/>
        <v>8.5500000000001819</v>
      </c>
      <c r="AM592" s="4">
        <f t="shared" si="457"/>
        <v>7.2775103950461926</v>
      </c>
      <c r="AN592" s="4">
        <f t="shared" si="458"/>
        <v>7.2775103950461926</v>
      </c>
      <c r="AO592" s="4">
        <f t="shared" si="459"/>
        <v>-31.379999999999654</v>
      </c>
      <c r="AP592" s="4">
        <f t="shared" si="460"/>
        <v>32.652489604953644</v>
      </c>
      <c r="AQ592" s="4">
        <f t="shared" si="461"/>
        <v>31.379999999999654</v>
      </c>
      <c r="AR592" s="4">
        <f t="shared" si="442"/>
        <v>21.4399999999996</v>
      </c>
      <c r="AS592">
        <f t="shared" si="462"/>
        <v>31.379999999999654</v>
      </c>
      <c r="AT592" s="6">
        <f t="shared" si="463"/>
        <v>1</v>
      </c>
      <c r="AU592" s="4">
        <f t="shared" si="464"/>
        <v>-1.2757725232779649</v>
      </c>
      <c r="AV592" s="4">
        <f t="shared" si="465"/>
        <v>5.7903003382520408</v>
      </c>
      <c r="AW592">
        <f t="shared" si="466"/>
        <v>0</v>
      </c>
      <c r="AX592">
        <f t="shared" si="467"/>
        <v>1</v>
      </c>
      <c r="AY592">
        <f t="shared" si="468"/>
        <v>0</v>
      </c>
      <c r="AZ592" s="4">
        <f t="shared" si="443"/>
        <v>-3.9100000000000006</v>
      </c>
      <c r="BA592" s="4">
        <f t="shared" si="469"/>
        <v>1584.5450000000021</v>
      </c>
      <c r="BB592" s="4">
        <f t="shared" si="444"/>
        <v>1518.4016666666791</v>
      </c>
      <c r="BC592" s="4">
        <f t="shared" si="445"/>
        <v>622.79199999999992</v>
      </c>
      <c r="BE592"/>
      <c r="BG592" s="6"/>
      <c r="BM592">
        <f t="shared" si="446"/>
        <v>1</v>
      </c>
    </row>
    <row r="593" spans="1:65" x14ac:dyDescent="0.25">
      <c r="A593">
        <v>1922</v>
      </c>
      <c r="B593" s="1">
        <v>43971</v>
      </c>
      <c r="C593" s="2">
        <v>2953.63</v>
      </c>
      <c r="D593" s="2">
        <v>2980.29</v>
      </c>
      <c r="E593" s="2">
        <v>2953.63</v>
      </c>
      <c r="F593" s="2">
        <v>2971.61</v>
      </c>
      <c r="G593" s="2">
        <v>4992970000</v>
      </c>
      <c r="H593" s="2">
        <f t="shared" si="447"/>
        <v>52.395976690327458</v>
      </c>
      <c r="I593" s="2">
        <f t="shared" si="448"/>
        <v>2881.0820000000003</v>
      </c>
      <c r="J593" s="2">
        <f t="shared" si="449"/>
        <v>58.704175362575356</v>
      </c>
      <c r="K593" s="2">
        <f t="shared" si="450"/>
        <v>30.690000000000055</v>
      </c>
      <c r="L593" s="18">
        <v>0.21000000000000002</v>
      </c>
      <c r="M593" s="19">
        <v>26.177589110192777</v>
      </c>
      <c r="N593" s="4">
        <f t="shared" si="423"/>
        <v>57.349999999999909</v>
      </c>
      <c r="O593" s="4">
        <f t="shared" si="451"/>
        <v>64.049000000000021</v>
      </c>
      <c r="P593" s="4">
        <f t="shared" si="424"/>
        <v>3.7926766917293233</v>
      </c>
      <c r="Q593" s="4">
        <f t="shared" si="452"/>
        <v>3.3304520123839012</v>
      </c>
      <c r="R593" s="18">
        <f t="shared" si="425"/>
        <v>2926.4609022556392</v>
      </c>
      <c r="S593" s="2">
        <f t="shared" si="426"/>
        <v>45.149097744360915</v>
      </c>
      <c r="T593" s="22">
        <f t="shared" si="427"/>
        <v>0</v>
      </c>
      <c r="U593" s="29">
        <f t="shared" si="428"/>
        <v>2954.8478447291022</v>
      </c>
      <c r="V593" s="30">
        <f t="shared" si="429"/>
        <v>16.762155270897892</v>
      </c>
      <c r="W593" s="31">
        <f t="shared" si="453"/>
        <v>1</v>
      </c>
      <c r="X593" s="35">
        <f t="shared" si="430"/>
        <v>2964.1461333333355</v>
      </c>
      <c r="Y593" s="30">
        <f t="shared" si="431"/>
        <v>7.4638666666646714</v>
      </c>
      <c r="Z593" s="31">
        <f t="shared" si="454"/>
        <v>1</v>
      </c>
      <c r="AA593" s="29">
        <f t="shared" si="432"/>
        <v>2956.1496051336949</v>
      </c>
      <c r="AB593" s="30">
        <f t="shared" si="433"/>
        <v>15.460394866305251</v>
      </c>
      <c r="AC593" s="31">
        <f t="shared" si="455"/>
        <v>1</v>
      </c>
      <c r="AD593" s="32">
        <f t="shared" si="434"/>
        <v>1</v>
      </c>
      <c r="AE593" s="33">
        <f t="shared" si="435"/>
        <v>0</v>
      </c>
      <c r="AF593" s="33">
        <f t="shared" si="436"/>
        <v>0</v>
      </c>
      <c r="AG593" s="33">
        <f t="shared" si="437"/>
        <v>0</v>
      </c>
      <c r="AH593" s="38">
        <f t="shared" si="438"/>
        <v>0</v>
      </c>
      <c r="AI593" s="33">
        <f t="shared" si="439"/>
        <v>0</v>
      </c>
      <c r="AJ593" s="39">
        <f t="shared" si="440"/>
        <v>0</v>
      </c>
      <c r="AK593" s="43">
        <f t="shared" si="441"/>
        <v>0</v>
      </c>
      <c r="AL593" s="4">
        <f t="shared" si="456"/>
        <v>26.659999999999854</v>
      </c>
      <c r="AM593" s="4">
        <f t="shared" si="457"/>
        <v>24.140394866305087</v>
      </c>
      <c r="AN593" s="4">
        <f t="shared" si="458"/>
        <v>24.140394866305087</v>
      </c>
      <c r="AO593" s="4">
        <f t="shared" si="459"/>
        <v>0</v>
      </c>
      <c r="AP593" s="4">
        <f t="shared" si="460"/>
        <v>2.5196051336947676</v>
      </c>
      <c r="AQ593" s="4">
        <f t="shared" si="461"/>
        <v>0</v>
      </c>
      <c r="AR593" s="4">
        <f t="shared" si="442"/>
        <v>17.980000000000018</v>
      </c>
      <c r="AS593">
        <f t="shared" si="462"/>
        <v>24.140394866305087</v>
      </c>
      <c r="AT593" s="6">
        <f t="shared" si="463"/>
        <v>0</v>
      </c>
      <c r="AU593" s="4">
        <f t="shared" si="464"/>
        <v>9.4772374960657046</v>
      </c>
      <c r="AV593" s="4">
        <f t="shared" si="465"/>
        <v>8.4975891101927594</v>
      </c>
      <c r="AW593">
        <f t="shared" si="466"/>
        <v>0</v>
      </c>
      <c r="AX593">
        <f t="shared" si="467"/>
        <v>0</v>
      </c>
      <c r="AY593">
        <f t="shared" si="468"/>
        <v>0</v>
      </c>
      <c r="AZ593" s="4">
        <f t="shared" si="443"/>
        <v>6.94</v>
      </c>
      <c r="BA593" s="4">
        <f t="shared" si="469"/>
        <v>1588.4550000000022</v>
      </c>
      <c r="BB593" s="4">
        <f t="shared" si="444"/>
        <v>1519.7050000000124</v>
      </c>
      <c r="BC593" s="4">
        <f t="shared" si="445"/>
        <v>616.26400000000001</v>
      </c>
      <c r="BE593"/>
      <c r="BG593" s="6"/>
      <c r="BM593">
        <f t="shared" si="446"/>
        <v>0</v>
      </c>
    </row>
    <row r="594" spans="1:65" x14ac:dyDescent="0.25">
      <c r="A594">
        <v>1921</v>
      </c>
      <c r="B594" s="1">
        <v>43970</v>
      </c>
      <c r="C594" s="2">
        <v>2948.59</v>
      </c>
      <c r="D594" s="2">
        <v>2964.21</v>
      </c>
      <c r="E594" s="2">
        <v>2922.35</v>
      </c>
      <c r="F594" s="2">
        <v>2922.94</v>
      </c>
      <c r="G594" s="2">
        <v>4969330000</v>
      </c>
      <c r="H594" s="2">
        <f t="shared" si="447"/>
        <v>48.181272399138706</v>
      </c>
      <c r="I594" s="2">
        <f t="shared" si="448"/>
        <v>2872.7950000000001</v>
      </c>
      <c r="J594" s="2">
        <f t="shared" si="449"/>
        <v>54.311557873846795</v>
      </c>
      <c r="K594" s="2">
        <f t="shared" si="450"/>
        <v>-5.319999999999709</v>
      </c>
      <c r="L594" s="18">
        <v>0.23205000000000001</v>
      </c>
      <c r="M594" s="19">
        <v>29.232723793365906</v>
      </c>
      <c r="N594" s="4">
        <f t="shared" si="423"/>
        <v>41.860000000000127</v>
      </c>
      <c r="O594" s="4">
        <f t="shared" si="451"/>
        <v>62.660000000000039</v>
      </c>
      <c r="P594" s="4">
        <f t="shared" si="424"/>
        <v>3.5209022556390965</v>
      </c>
      <c r="Q594" s="4">
        <f t="shared" si="452"/>
        <v>3.1226787925696584</v>
      </c>
      <c r="R594" s="18">
        <f t="shared" si="425"/>
        <v>2958.5649323308271</v>
      </c>
      <c r="S594" s="2">
        <f t="shared" si="426"/>
        <v>35.62493233082705</v>
      </c>
      <c r="T594" s="22">
        <f t="shared" si="427"/>
        <v>0</v>
      </c>
      <c r="U594" s="29">
        <f t="shared" si="428"/>
        <v>2949.6687937089205</v>
      </c>
      <c r="V594" s="30">
        <f t="shared" si="429"/>
        <v>26.728793708920421</v>
      </c>
      <c r="W594" s="31">
        <f t="shared" si="453"/>
        <v>0</v>
      </c>
      <c r="X594" s="35">
        <f t="shared" si="430"/>
        <v>2973.3962666666775</v>
      </c>
      <c r="Y594" s="30">
        <f t="shared" si="431"/>
        <v>50.456266666677493</v>
      </c>
      <c r="Z594" s="31">
        <f t="shared" si="454"/>
        <v>0</v>
      </c>
      <c r="AA594" s="29">
        <f t="shared" si="432"/>
        <v>2952.9906399230067</v>
      </c>
      <c r="AB594" s="30">
        <f t="shared" si="433"/>
        <v>30.050639923006656</v>
      </c>
      <c r="AC594" s="31">
        <f t="shared" si="455"/>
        <v>0</v>
      </c>
      <c r="AD594" s="32">
        <f t="shared" si="434"/>
        <v>-1</v>
      </c>
      <c r="AE594" s="33">
        <f t="shared" si="435"/>
        <v>0</v>
      </c>
      <c r="AF594" s="33">
        <f t="shared" si="436"/>
        <v>0</v>
      </c>
      <c r="AG594" s="33">
        <f t="shared" si="437"/>
        <v>0</v>
      </c>
      <c r="AH594" s="38">
        <f t="shared" si="438"/>
        <v>0</v>
      </c>
      <c r="AI594" s="33">
        <f t="shared" si="439"/>
        <v>0</v>
      </c>
      <c r="AJ594" s="39">
        <f t="shared" si="440"/>
        <v>0</v>
      </c>
      <c r="AK594" s="43">
        <f t="shared" si="441"/>
        <v>0</v>
      </c>
      <c r="AL594" s="4">
        <f t="shared" si="456"/>
        <v>15.619999999999891</v>
      </c>
      <c r="AM594" s="4">
        <f t="shared" si="457"/>
        <v>11.219360076993325</v>
      </c>
      <c r="AN594" s="4">
        <f t="shared" si="458"/>
        <v>11.219360076993325</v>
      </c>
      <c r="AO594" s="4">
        <f t="shared" si="459"/>
        <v>-26.240000000000236</v>
      </c>
      <c r="AP594" s="4">
        <f t="shared" si="460"/>
        <v>30.640639923006802</v>
      </c>
      <c r="AQ594" s="4">
        <f t="shared" si="461"/>
        <v>26.240000000000236</v>
      </c>
      <c r="AR594" s="4">
        <f t="shared" si="442"/>
        <v>25.650000000000091</v>
      </c>
      <c r="AS594">
        <f t="shared" si="462"/>
        <v>26.240000000000236</v>
      </c>
      <c r="AT594" s="6">
        <f t="shared" si="463"/>
        <v>0</v>
      </c>
      <c r="AU594" s="4">
        <f t="shared" si="464"/>
        <v>5.1361014084717844</v>
      </c>
      <c r="AV594" s="4">
        <f t="shared" si="465"/>
        <v>3.8827237933658152</v>
      </c>
      <c r="AW594">
        <f t="shared" si="466"/>
        <v>0</v>
      </c>
      <c r="AX594">
        <f t="shared" si="467"/>
        <v>0</v>
      </c>
      <c r="AY594">
        <f t="shared" si="468"/>
        <v>0</v>
      </c>
      <c r="AZ594" s="4">
        <f t="shared" si="443"/>
        <v>6.94</v>
      </c>
      <c r="BA594" s="4">
        <f t="shared" si="469"/>
        <v>1581.5150000000021</v>
      </c>
      <c r="BB594" s="4">
        <f t="shared" si="444"/>
        <v>1519.7050000000124</v>
      </c>
      <c r="BC594" s="4">
        <f t="shared" si="445"/>
        <v>614.24800000000005</v>
      </c>
      <c r="BE594"/>
      <c r="BG594" s="6"/>
      <c r="BM594">
        <f t="shared" si="446"/>
        <v>0</v>
      </c>
    </row>
    <row r="595" spans="1:65" x14ac:dyDescent="0.25">
      <c r="A595">
        <v>1920</v>
      </c>
      <c r="B595" s="1">
        <v>43969</v>
      </c>
      <c r="C595" s="2">
        <v>2913.86</v>
      </c>
      <c r="D595" s="2">
        <v>2968.09</v>
      </c>
      <c r="E595" s="2">
        <v>2913.86</v>
      </c>
      <c r="F595" s="2">
        <v>2953.91</v>
      </c>
      <c r="G595" s="2">
        <v>6364290000</v>
      </c>
      <c r="H595" s="2">
        <f t="shared" si="447"/>
        <v>43.358876522960507</v>
      </c>
      <c r="I595" s="2">
        <f t="shared" si="448"/>
        <v>2864.6060000000002</v>
      </c>
      <c r="J595" s="2">
        <f t="shared" si="449"/>
        <v>50.72398019778479</v>
      </c>
      <c r="K595" s="2">
        <f t="shared" si="450"/>
        <v>50.160000000000309</v>
      </c>
      <c r="L595" s="18">
        <v>0.22339999999999999</v>
      </c>
      <c r="M595" s="19">
        <v>27.283566442149585</v>
      </c>
      <c r="N595" s="4">
        <f t="shared" si="423"/>
        <v>104.39000000000033</v>
      </c>
      <c r="O595" s="4">
        <f t="shared" si="451"/>
        <v>64.023000000000053</v>
      </c>
      <c r="P595" s="4">
        <f t="shared" si="424"/>
        <v>4.6549323308270658</v>
      </c>
      <c r="Q595" s="4">
        <f t="shared" si="452"/>
        <v>2.766137715179966</v>
      </c>
      <c r="R595" s="18">
        <f t="shared" si="425"/>
        <v>2867.4825488721804</v>
      </c>
      <c r="S595" s="2">
        <f t="shared" si="426"/>
        <v>86.427451127819495</v>
      </c>
      <c r="T595" s="22">
        <f t="shared" si="427"/>
        <v>0</v>
      </c>
      <c r="U595" s="29">
        <f t="shared" si="428"/>
        <v>2914.90450736</v>
      </c>
      <c r="V595" s="30">
        <f t="shared" si="429"/>
        <v>39.005492639999829</v>
      </c>
      <c r="W595" s="31">
        <f t="shared" si="453"/>
        <v>0</v>
      </c>
      <c r="X595" s="35">
        <f t="shared" si="430"/>
        <v>2922.4814666666643</v>
      </c>
      <c r="Y595" s="30">
        <f t="shared" si="431"/>
        <v>31.428533333335508</v>
      </c>
      <c r="Z595" s="31">
        <f t="shared" si="454"/>
        <v>0</v>
      </c>
      <c r="AA595" s="29">
        <f t="shared" si="432"/>
        <v>2915.9652816629332</v>
      </c>
      <c r="AB595" s="30">
        <f t="shared" si="433"/>
        <v>37.944718337066661</v>
      </c>
      <c r="AC595" s="31">
        <f t="shared" si="455"/>
        <v>0</v>
      </c>
      <c r="AD595" s="32">
        <f t="shared" si="434"/>
        <v>-1</v>
      </c>
      <c r="AE595" s="33">
        <f t="shared" si="435"/>
        <v>0</v>
      </c>
      <c r="AF595" s="33">
        <f t="shared" si="436"/>
        <v>0</v>
      </c>
      <c r="AG595" s="33">
        <f t="shared" si="437"/>
        <v>0</v>
      </c>
      <c r="AH595" s="38">
        <f t="shared" si="438"/>
        <v>0</v>
      </c>
      <c r="AI595" s="33">
        <f t="shared" si="439"/>
        <v>0</v>
      </c>
      <c r="AJ595" s="39">
        <f t="shared" si="440"/>
        <v>0</v>
      </c>
      <c r="AK595" s="43">
        <f t="shared" si="441"/>
        <v>0</v>
      </c>
      <c r="AL595" s="4">
        <f t="shared" si="456"/>
        <v>54.230000000000018</v>
      </c>
      <c r="AM595" s="4">
        <f t="shared" si="457"/>
        <v>52.124718337066952</v>
      </c>
      <c r="AN595" s="4">
        <f t="shared" si="458"/>
        <v>52.124718337066952</v>
      </c>
      <c r="AO595" s="4">
        <f t="shared" si="459"/>
        <v>0</v>
      </c>
      <c r="AP595" s="4">
        <f t="shared" si="460"/>
        <v>2.1052816629330664</v>
      </c>
      <c r="AQ595" s="4">
        <f t="shared" si="461"/>
        <v>0</v>
      </c>
      <c r="AR595" s="4">
        <f t="shared" si="442"/>
        <v>40.049999999999727</v>
      </c>
      <c r="AS595">
        <f t="shared" si="462"/>
        <v>52.124718337066952</v>
      </c>
      <c r="AT595" s="6">
        <f t="shared" si="463"/>
        <v>1</v>
      </c>
      <c r="AU595" s="4">
        <f t="shared" si="464"/>
        <v>-17.4508043110865</v>
      </c>
      <c r="AV595" s="4">
        <f t="shared" si="465"/>
        <v>-12.466433557850142</v>
      </c>
      <c r="AW595">
        <f t="shared" si="466"/>
        <v>1</v>
      </c>
      <c r="AX595">
        <f t="shared" si="467"/>
        <v>0</v>
      </c>
      <c r="AY595">
        <f t="shared" si="468"/>
        <v>0</v>
      </c>
      <c r="AZ595" s="4">
        <f t="shared" si="443"/>
        <v>-3.9100000000000006</v>
      </c>
      <c r="BA595" s="4">
        <f t="shared" si="469"/>
        <v>1574.5750000000021</v>
      </c>
      <c r="BB595" s="4">
        <f t="shared" si="444"/>
        <v>1519.7050000000124</v>
      </c>
      <c r="BC595" s="4">
        <f t="shared" si="445"/>
        <v>600.35600000000011</v>
      </c>
      <c r="BE595"/>
      <c r="BG595" s="6"/>
      <c r="BM595">
        <f t="shared" si="446"/>
        <v>0</v>
      </c>
    </row>
    <row r="596" spans="1:65" x14ac:dyDescent="0.25">
      <c r="A596">
        <v>1919</v>
      </c>
      <c r="B596" s="1">
        <v>43966</v>
      </c>
      <c r="C596" s="2">
        <v>2829.95</v>
      </c>
      <c r="D596" s="2">
        <v>2865.01</v>
      </c>
      <c r="E596" s="2">
        <v>2816.78</v>
      </c>
      <c r="F596" s="2">
        <v>2863.7</v>
      </c>
      <c r="G596" s="2">
        <v>5477040000</v>
      </c>
      <c r="H596" s="2">
        <f t="shared" si="447"/>
        <v>45.929890303954927</v>
      </c>
      <c r="I596" s="2">
        <f t="shared" si="448"/>
        <v>2861.194</v>
      </c>
      <c r="J596" s="2">
        <f t="shared" si="449"/>
        <v>49.092151208346529</v>
      </c>
      <c r="K596" s="2">
        <f t="shared" si="450"/>
        <v>-22.550000000000182</v>
      </c>
      <c r="L596" s="18">
        <v>0.24785000000000001</v>
      </c>
      <c r="M596" s="19">
        <v>30.151229587809091</v>
      </c>
      <c r="N596" s="4">
        <f t="shared" si="423"/>
        <v>48.230000000000018</v>
      </c>
      <c r="O596" s="4">
        <f t="shared" si="451"/>
        <v>58.222999999999999</v>
      </c>
      <c r="P596" s="4">
        <f t="shared" si="424"/>
        <v>3.782548872180453</v>
      </c>
      <c r="Q596" s="4">
        <f t="shared" si="452"/>
        <v>2.6782239999999984</v>
      </c>
      <c r="R596" s="18">
        <f t="shared" si="425"/>
        <v>2855.9036315789472</v>
      </c>
      <c r="S596" s="2">
        <f t="shared" si="426"/>
        <v>7.796368421052648</v>
      </c>
      <c r="T596" s="22">
        <f t="shared" si="427"/>
        <v>1</v>
      </c>
      <c r="U596" s="29">
        <f t="shared" si="428"/>
        <v>2831.0765484970061</v>
      </c>
      <c r="V596" s="30">
        <f t="shared" si="429"/>
        <v>32.623451502993703</v>
      </c>
      <c r="W596" s="31">
        <f t="shared" si="453"/>
        <v>0</v>
      </c>
      <c r="X596" s="35">
        <f t="shared" si="430"/>
        <v>2807.1342666666678</v>
      </c>
      <c r="Y596" s="30">
        <f t="shared" si="431"/>
        <v>56.565733333331991</v>
      </c>
      <c r="Z596" s="31">
        <f t="shared" si="454"/>
        <v>0</v>
      </c>
      <c r="AA596" s="29">
        <f t="shared" si="432"/>
        <v>2827.7246290407588</v>
      </c>
      <c r="AB596" s="30">
        <f t="shared" si="433"/>
        <v>35.97537095924099</v>
      </c>
      <c r="AC596" s="31">
        <f t="shared" si="455"/>
        <v>0</v>
      </c>
      <c r="AD596" s="32">
        <f t="shared" si="434"/>
        <v>-1</v>
      </c>
      <c r="AE596" s="33">
        <f t="shared" si="435"/>
        <v>0</v>
      </c>
      <c r="AF596" s="33">
        <f t="shared" si="436"/>
        <v>0</v>
      </c>
      <c r="AG596" s="33">
        <f t="shared" si="437"/>
        <v>0</v>
      </c>
      <c r="AH596" s="38">
        <f t="shared" si="438"/>
        <v>0</v>
      </c>
      <c r="AI596" s="33">
        <f t="shared" si="439"/>
        <v>0</v>
      </c>
      <c r="AJ596" s="39">
        <f t="shared" si="440"/>
        <v>0</v>
      </c>
      <c r="AK596" s="43">
        <f t="shared" si="441"/>
        <v>0</v>
      </c>
      <c r="AL596" s="4">
        <f t="shared" si="456"/>
        <v>35.0600000000004</v>
      </c>
      <c r="AM596" s="4">
        <f t="shared" si="457"/>
        <v>37.285370959241391</v>
      </c>
      <c r="AN596" s="4">
        <f t="shared" si="458"/>
        <v>35.0600000000004</v>
      </c>
      <c r="AO596" s="4">
        <f t="shared" si="459"/>
        <v>-13.169999999999618</v>
      </c>
      <c r="AP596" s="4">
        <f t="shared" si="460"/>
        <v>10.944629040758628</v>
      </c>
      <c r="AQ596" s="4">
        <f t="shared" si="461"/>
        <v>10.944629040758628</v>
      </c>
      <c r="AR596" s="4">
        <f t="shared" si="442"/>
        <v>33.75</v>
      </c>
      <c r="AS596">
        <f t="shared" si="462"/>
        <v>35.0600000000004</v>
      </c>
      <c r="AT596" s="6">
        <f t="shared" si="463"/>
        <v>0</v>
      </c>
      <c r="AU596" s="4">
        <f t="shared" si="464"/>
        <v>3.2158663582932689</v>
      </c>
      <c r="AV596" s="4">
        <f t="shared" si="465"/>
        <v>-3.2987704121909092</v>
      </c>
      <c r="AW596">
        <f t="shared" si="466"/>
        <v>0</v>
      </c>
      <c r="AX596">
        <f t="shared" si="467"/>
        <v>0</v>
      </c>
      <c r="AY596">
        <f t="shared" si="468"/>
        <v>1</v>
      </c>
      <c r="AZ596" s="4">
        <f t="shared" si="443"/>
        <v>-3.9100000000000006</v>
      </c>
      <c r="BA596" s="4">
        <f t="shared" si="469"/>
        <v>1578.4850000000022</v>
      </c>
      <c r="BB596" s="4">
        <f t="shared" si="444"/>
        <v>1519.7050000000124</v>
      </c>
      <c r="BC596" s="4">
        <f t="shared" si="445"/>
        <v>566.79199999999992</v>
      </c>
      <c r="BE596"/>
      <c r="BG596" s="6"/>
      <c r="BM596">
        <f t="shared" si="446"/>
        <v>0</v>
      </c>
    </row>
    <row r="597" spans="1:65" x14ac:dyDescent="0.25">
      <c r="A597">
        <v>1918</v>
      </c>
      <c r="B597" s="1">
        <v>43965</v>
      </c>
      <c r="C597" s="2">
        <v>2794.54</v>
      </c>
      <c r="D597" s="2">
        <v>2852.8</v>
      </c>
      <c r="E597" s="2">
        <v>2766.64</v>
      </c>
      <c r="F597" s="2">
        <v>2852.5</v>
      </c>
      <c r="G597" s="2">
        <v>5641920000</v>
      </c>
      <c r="H597" s="2">
        <f t="shared" si="447"/>
        <v>43.75955389016967</v>
      </c>
      <c r="I597" s="2">
        <f t="shared" si="448"/>
        <v>2861.8180000000002</v>
      </c>
      <c r="J597" s="2">
        <f t="shared" si="449"/>
        <v>48.819160065221169</v>
      </c>
      <c r="K597" s="2">
        <f t="shared" si="450"/>
        <v>-25.460000000000036</v>
      </c>
      <c r="L597" s="18">
        <v>0.27675</v>
      </c>
      <c r="M597" s="19">
        <v>33.283362050690151</v>
      </c>
      <c r="N597" s="4">
        <f t="shared" si="423"/>
        <v>86.160000000000309</v>
      </c>
      <c r="O597" s="4">
        <f t="shared" si="451"/>
        <v>62.481999999999971</v>
      </c>
      <c r="P597" s="4">
        <f t="shared" si="424"/>
        <v>3.4036315789473739</v>
      </c>
      <c r="Q597" s="4">
        <f t="shared" si="452"/>
        <v>2.8885858897598893</v>
      </c>
      <c r="R597" s="18">
        <f t="shared" si="425"/>
        <v>2824.2894586466164</v>
      </c>
      <c r="S597" s="2">
        <f t="shared" si="426"/>
        <v>28.210541353383633</v>
      </c>
      <c r="T597" s="22">
        <f t="shared" si="427"/>
        <v>1</v>
      </c>
      <c r="U597" s="29">
        <f t="shared" si="428"/>
        <v>2795.8724807889498</v>
      </c>
      <c r="V597" s="30">
        <f t="shared" si="429"/>
        <v>56.627519211050185</v>
      </c>
      <c r="W597" s="31">
        <f t="shared" si="453"/>
        <v>0</v>
      </c>
      <c r="X597" s="35">
        <f t="shared" si="430"/>
        <v>2773.8589333333366</v>
      </c>
      <c r="Y597" s="30">
        <f t="shared" si="431"/>
        <v>78.641066666663392</v>
      </c>
      <c r="Z597" s="31">
        <f t="shared" si="454"/>
        <v>0</v>
      </c>
      <c r="AA597" s="29">
        <f t="shared" si="432"/>
        <v>2792.7905841451638</v>
      </c>
      <c r="AB597" s="30">
        <f t="shared" si="433"/>
        <v>59.709415854836152</v>
      </c>
      <c r="AC597" s="31">
        <f t="shared" si="455"/>
        <v>0</v>
      </c>
      <c r="AD597" s="32">
        <f t="shared" si="434"/>
        <v>-1</v>
      </c>
      <c r="AE597" s="33">
        <f t="shared" si="435"/>
        <v>0</v>
      </c>
      <c r="AF597" s="33">
        <f t="shared" si="436"/>
        <v>0</v>
      </c>
      <c r="AG597" s="33">
        <f t="shared" si="437"/>
        <v>0</v>
      </c>
      <c r="AH597" s="38">
        <f t="shared" si="438"/>
        <v>-1</v>
      </c>
      <c r="AI597" s="33">
        <f t="shared" si="439"/>
        <v>0</v>
      </c>
      <c r="AJ597" s="39">
        <f t="shared" si="440"/>
        <v>-1</v>
      </c>
      <c r="AK597" s="43">
        <f t="shared" si="441"/>
        <v>0</v>
      </c>
      <c r="AL597" s="4">
        <f t="shared" si="456"/>
        <v>58.260000000000218</v>
      </c>
      <c r="AM597" s="4">
        <f t="shared" si="457"/>
        <v>60.009415854836334</v>
      </c>
      <c r="AN597" s="4">
        <f t="shared" si="458"/>
        <v>58.260000000000218</v>
      </c>
      <c r="AO597" s="4">
        <f t="shared" si="459"/>
        <v>-27.900000000000091</v>
      </c>
      <c r="AP597" s="4">
        <f t="shared" si="460"/>
        <v>26.150584145163975</v>
      </c>
      <c r="AQ597" s="4">
        <f t="shared" si="461"/>
        <v>26.150584145163975</v>
      </c>
      <c r="AR597" s="4">
        <f t="shared" si="442"/>
        <v>57.960000000000036</v>
      </c>
      <c r="AS597">
        <f t="shared" si="462"/>
        <v>58.260000000000218</v>
      </c>
      <c r="AT597" s="6">
        <f t="shared" si="463"/>
        <v>1</v>
      </c>
      <c r="AU597" s="4">
        <f t="shared" si="464"/>
        <v>-14.848707536286035</v>
      </c>
      <c r="AV597" s="4">
        <f t="shared" si="465"/>
        <v>-24.376637949309885</v>
      </c>
      <c r="AW597">
        <f t="shared" si="466"/>
        <v>1</v>
      </c>
      <c r="AX597">
        <f t="shared" si="467"/>
        <v>0</v>
      </c>
      <c r="AY597">
        <f t="shared" si="468"/>
        <v>0</v>
      </c>
      <c r="AZ597" s="4">
        <f t="shared" si="443"/>
        <v>-3.9100000000000006</v>
      </c>
      <c r="BA597" s="4">
        <f t="shared" si="469"/>
        <v>1582.3950000000023</v>
      </c>
      <c r="BB597" s="4">
        <f t="shared" si="444"/>
        <v>1519.7050000000124</v>
      </c>
      <c r="BC597" s="4">
        <f t="shared" si="445"/>
        <v>552.62799999999993</v>
      </c>
      <c r="BE597"/>
      <c r="BG597" s="6"/>
      <c r="BM597">
        <f t="shared" si="446"/>
        <v>1</v>
      </c>
    </row>
    <row r="598" spans="1:65" x14ac:dyDescent="0.25">
      <c r="A598">
        <v>1917</v>
      </c>
      <c r="B598" s="1">
        <v>43964</v>
      </c>
      <c r="C598" s="2">
        <v>2865.86</v>
      </c>
      <c r="D598" s="2">
        <v>2874.14</v>
      </c>
      <c r="E598" s="2">
        <v>2793.15</v>
      </c>
      <c r="F598" s="2">
        <v>2820</v>
      </c>
      <c r="G598" s="2">
        <v>6143130000</v>
      </c>
      <c r="H598" s="2">
        <f t="shared" si="447"/>
        <v>37.025918309566066</v>
      </c>
      <c r="I598" s="2">
        <f t="shared" si="448"/>
        <v>2862.058</v>
      </c>
      <c r="J598" s="2">
        <f t="shared" si="449"/>
        <v>43.834893707134597</v>
      </c>
      <c r="K598" s="2">
        <f t="shared" si="450"/>
        <v>-4.2599999999997635</v>
      </c>
      <c r="L598" s="18">
        <v>0.30840000000000001</v>
      </c>
      <c r="M598" s="19">
        <v>37.748949968447121</v>
      </c>
      <c r="N598" s="4">
        <f t="shared" si="423"/>
        <v>80.989999999999782</v>
      </c>
      <c r="O598" s="4">
        <f t="shared" si="451"/>
        <v>58.569999999999979</v>
      </c>
      <c r="P598" s="4">
        <f t="shared" si="424"/>
        <v>4.2894586466165423</v>
      </c>
      <c r="Q598" s="4">
        <f t="shared" si="452"/>
        <v>3.4166174075637827</v>
      </c>
      <c r="R598" s="18">
        <f t="shared" si="425"/>
        <v>2875.9601052631579</v>
      </c>
      <c r="S598" s="2">
        <f t="shared" si="426"/>
        <v>55.960105263157857</v>
      </c>
      <c r="T598" s="22">
        <f t="shared" si="427"/>
        <v>0</v>
      </c>
      <c r="U598" s="29">
        <f t="shared" si="428"/>
        <v>2867.6987606390599</v>
      </c>
      <c r="V598" s="30">
        <f t="shared" si="429"/>
        <v>47.698760639059856</v>
      </c>
      <c r="W598" s="31">
        <f t="shared" si="453"/>
        <v>0</v>
      </c>
      <c r="X598" s="35">
        <f t="shared" si="430"/>
        <v>2875.1960000000036</v>
      </c>
      <c r="Y598" s="30">
        <f t="shared" si="431"/>
        <v>55.196000000003551</v>
      </c>
      <c r="Z598" s="31">
        <f t="shared" si="454"/>
        <v>0</v>
      </c>
      <c r="AA598" s="29">
        <f t="shared" si="432"/>
        <v>2868.7483741495917</v>
      </c>
      <c r="AB598" s="30">
        <f t="shared" si="433"/>
        <v>48.748374149591655</v>
      </c>
      <c r="AC598" s="31">
        <f t="shared" si="455"/>
        <v>0</v>
      </c>
      <c r="AD598" s="32">
        <f t="shared" si="434"/>
        <v>-1</v>
      </c>
      <c r="AE598" s="33">
        <f t="shared" si="435"/>
        <v>0</v>
      </c>
      <c r="AF598" s="33">
        <f t="shared" si="436"/>
        <v>-1</v>
      </c>
      <c r="AG598" s="33">
        <f t="shared" si="437"/>
        <v>0</v>
      </c>
      <c r="AH598" s="38">
        <f t="shared" si="438"/>
        <v>-1</v>
      </c>
      <c r="AI598" s="33">
        <f t="shared" si="439"/>
        <v>-1</v>
      </c>
      <c r="AJ598" s="39">
        <f t="shared" si="440"/>
        <v>-1</v>
      </c>
      <c r="AK598" s="43">
        <f t="shared" si="441"/>
        <v>-1</v>
      </c>
      <c r="AL598" s="4">
        <f t="shared" si="456"/>
        <v>8.2799999999997453</v>
      </c>
      <c r="AM598" s="4">
        <f t="shared" si="457"/>
        <v>5.391625850408218</v>
      </c>
      <c r="AN598" s="4">
        <f t="shared" si="458"/>
        <v>5.391625850408218</v>
      </c>
      <c r="AO598" s="4">
        <f t="shared" si="459"/>
        <v>-72.710000000000036</v>
      </c>
      <c r="AP598" s="4">
        <f t="shared" si="460"/>
        <v>75.598374149591564</v>
      </c>
      <c r="AQ598" s="4">
        <f t="shared" si="461"/>
        <v>72.710000000000036</v>
      </c>
      <c r="AR598" s="4">
        <f t="shared" si="442"/>
        <v>45.860000000000127</v>
      </c>
      <c r="AS598">
        <f t="shared" si="462"/>
        <v>72.710000000000036</v>
      </c>
      <c r="AT598" s="6">
        <f t="shared" si="463"/>
        <v>1</v>
      </c>
      <c r="AU598" s="4">
        <f t="shared" si="464"/>
        <v>-37.221053770619385</v>
      </c>
      <c r="AV598" s="4">
        <f t="shared" si="465"/>
        <v>-7.8110500315530063</v>
      </c>
      <c r="AW598">
        <f t="shared" si="466"/>
        <v>1</v>
      </c>
      <c r="AX598">
        <f t="shared" si="467"/>
        <v>0</v>
      </c>
      <c r="AY598">
        <f t="shared" si="468"/>
        <v>0</v>
      </c>
      <c r="AZ598" s="4">
        <f t="shared" si="443"/>
        <v>-3.9100000000000006</v>
      </c>
      <c r="BA598" s="4">
        <f t="shared" si="469"/>
        <v>1586.3050000000023</v>
      </c>
      <c r="BB598" s="4">
        <f t="shared" si="444"/>
        <v>1521.0083333333457</v>
      </c>
      <c r="BC598" s="4">
        <f t="shared" si="445"/>
        <v>581.15600000000006</v>
      </c>
      <c r="BE598"/>
      <c r="BG598" s="6"/>
      <c r="BM598">
        <f t="shared" si="446"/>
        <v>1</v>
      </c>
    </row>
    <row r="599" spans="1:65" x14ac:dyDescent="0.25">
      <c r="A599">
        <v>1916</v>
      </c>
      <c r="B599" s="1">
        <v>43963</v>
      </c>
      <c r="C599" s="2">
        <v>2939.5</v>
      </c>
      <c r="D599" s="2">
        <v>2945.82</v>
      </c>
      <c r="E599" s="2">
        <v>2869.59</v>
      </c>
      <c r="F599" s="2">
        <v>2870.12</v>
      </c>
      <c r="G599" s="2">
        <v>5107710000</v>
      </c>
      <c r="H599" s="2">
        <f t="shared" si="447"/>
        <v>37.34591282114333</v>
      </c>
      <c r="I599" s="2">
        <f t="shared" si="448"/>
        <v>2858.547</v>
      </c>
      <c r="J599" s="2">
        <f t="shared" si="449"/>
        <v>42.030123442347247</v>
      </c>
      <c r="K599" s="2">
        <f t="shared" si="450"/>
        <v>9.3099999999999454</v>
      </c>
      <c r="L599" s="18">
        <v>0.24695</v>
      </c>
      <c r="M599" s="19">
        <v>30.859953242939699</v>
      </c>
      <c r="N599" s="4">
        <f t="shared" si="423"/>
        <v>76.230000000000018</v>
      </c>
      <c r="O599" s="4">
        <f t="shared" si="451"/>
        <v>59.618000000000031</v>
      </c>
      <c r="P599" s="4">
        <f t="shared" si="424"/>
        <v>5.8401052631578931</v>
      </c>
      <c r="Q599" s="4">
        <f t="shared" si="452"/>
        <v>4.7147708693836154</v>
      </c>
      <c r="R599" s="18">
        <f t="shared" si="425"/>
        <v>2935.8385714285714</v>
      </c>
      <c r="S599" s="2">
        <f t="shared" si="426"/>
        <v>65.718571428571522</v>
      </c>
      <c r="T599" s="22">
        <f t="shared" si="427"/>
        <v>0</v>
      </c>
      <c r="U599" s="29">
        <f t="shared" si="428"/>
        <v>2941.6703110955141</v>
      </c>
      <c r="V599" s="30">
        <f t="shared" si="429"/>
        <v>71.550311095514189</v>
      </c>
      <c r="W599" s="31">
        <f t="shared" si="453"/>
        <v>0</v>
      </c>
      <c r="X599" s="35">
        <f t="shared" si="430"/>
        <v>2940.892133333331</v>
      </c>
      <c r="Y599" s="30">
        <f t="shared" si="431"/>
        <v>70.772133333331112</v>
      </c>
      <c r="Z599" s="31">
        <f t="shared" si="454"/>
        <v>0</v>
      </c>
      <c r="AA599" s="29">
        <f t="shared" si="432"/>
        <v>2941.5613662088085</v>
      </c>
      <c r="AB599" s="30">
        <f t="shared" si="433"/>
        <v>71.441366208808631</v>
      </c>
      <c r="AC599" s="31">
        <f t="shared" si="455"/>
        <v>0</v>
      </c>
      <c r="AD599" s="32">
        <f t="shared" si="434"/>
        <v>-1</v>
      </c>
      <c r="AE599" s="33">
        <f t="shared" si="435"/>
        <v>-1</v>
      </c>
      <c r="AF599" s="33">
        <f t="shared" si="436"/>
        <v>-1</v>
      </c>
      <c r="AG599" s="33">
        <f t="shared" si="437"/>
        <v>-1</v>
      </c>
      <c r="AH599" s="38">
        <f t="shared" si="438"/>
        <v>-1</v>
      </c>
      <c r="AI599" s="33">
        <f t="shared" si="439"/>
        <v>-1</v>
      </c>
      <c r="AJ599" s="39">
        <f t="shared" si="440"/>
        <v>-1</v>
      </c>
      <c r="AK599" s="43">
        <f t="shared" si="441"/>
        <v>-1</v>
      </c>
      <c r="AL599" s="4">
        <f t="shared" si="456"/>
        <v>6.3200000000001637</v>
      </c>
      <c r="AM599" s="4">
        <f t="shared" si="457"/>
        <v>4.2586337911916416</v>
      </c>
      <c r="AN599" s="4">
        <f t="shared" si="458"/>
        <v>4.2586337911916416</v>
      </c>
      <c r="AO599" s="4">
        <f t="shared" si="459"/>
        <v>-69.909999999999854</v>
      </c>
      <c r="AP599" s="4">
        <f t="shared" si="460"/>
        <v>71.971366208808377</v>
      </c>
      <c r="AQ599" s="4">
        <f t="shared" si="461"/>
        <v>69.909999999999854</v>
      </c>
      <c r="AR599" s="4">
        <f t="shared" si="442"/>
        <v>69.380000000000109</v>
      </c>
      <c r="AS599">
        <f t="shared" si="462"/>
        <v>69.909999999999854</v>
      </c>
      <c r="AT599" s="6">
        <f t="shared" si="463"/>
        <v>1</v>
      </c>
      <c r="AU599" s="4">
        <f t="shared" si="464"/>
        <v>-38.750843476165997</v>
      </c>
      <c r="AV599" s="4">
        <f t="shared" si="465"/>
        <v>-38.220046757060416</v>
      </c>
      <c r="AW599">
        <f t="shared" si="466"/>
        <v>1</v>
      </c>
      <c r="AX599">
        <f t="shared" si="467"/>
        <v>0</v>
      </c>
      <c r="AY599">
        <f t="shared" si="468"/>
        <v>0</v>
      </c>
      <c r="AZ599" s="4">
        <f t="shared" si="443"/>
        <v>-3.9100000000000006</v>
      </c>
      <c r="BA599" s="4">
        <f t="shared" si="469"/>
        <v>1590.2150000000024</v>
      </c>
      <c r="BB599" s="4">
        <f t="shared" si="444"/>
        <v>1524.9183333333458</v>
      </c>
      <c r="BC599" s="4">
        <f t="shared" si="445"/>
        <v>610.61199999999997</v>
      </c>
      <c r="BE599"/>
      <c r="BG599" s="6"/>
      <c r="BM599">
        <f t="shared" si="446"/>
        <v>1</v>
      </c>
    </row>
    <row r="600" spans="1:65" x14ac:dyDescent="0.25">
      <c r="A600">
        <v>1915</v>
      </c>
      <c r="B600" s="1">
        <v>43962</v>
      </c>
      <c r="C600" s="2">
        <v>2915.46</v>
      </c>
      <c r="D600" s="2">
        <v>2944.25</v>
      </c>
      <c r="E600" s="2">
        <v>2903.44</v>
      </c>
      <c r="F600" s="2">
        <v>2930.19</v>
      </c>
      <c r="G600" s="2">
        <v>4807320000</v>
      </c>
      <c r="H600" s="2">
        <f t="shared" si="447"/>
        <v>34.279977311025725</v>
      </c>
      <c r="I600" s="2">
        <f t="shared" si="448"/>
        <v>2851.8270000000002</v>
      </c>
      <c r="J600" s="2">
        <f t="shared" si="449"/>
        <v>40.913584206612583</v>
      </c>
      <c r="K600" s="2">
        <f t="shared" si="450"/>
        <v>-14.340000000000146</v>
      </c>
      <c r="L600" s="18">
        <v>0.21684999999999999</v>
      </c>
      <c r="M600" s="19">
        <v>27.094918716377265</v>
      </c>
      <c r="N600" s="4">
        <f t="shared" si="423"/>
        <v>40.809999999999945</v>
      </c>
      <c r="O600" s="4">
        <f t="shared" si="451"/>
        <v>58.03900000000003</v>
      </c>
      <c r="P600" s="4">
        <f t="shared" si="424"/>
        <v>5.6485714285714312</v>
      </c>
      <c r="Q600" s="4">
        <f t="shared" si="452"/>
        <v>5.5649002449077143</v>
      </c>
      <c r="R600" s="18">
        <f t="shared" si="425"/>
        <v>2935.4785263157896</v>
      </c>
      <c r="S600" s="2">
        <f t="shared" si="426"/>
        <v>5.2885263157895679</v>
      </c>
      <c r="T600" s="22">
        <f t="shared" si="427"/>
        <v>1</v>
      </c>
      <c r="U600" s="29">
        <f t="shared" si="428"/>
        <v>2918.2190687783605</v>
      </c>
      <c r="V600" s="30">
        <f t="shared" si="429"/>
        <v>11.970931221639603</v>
      </c>
      <c r="W600" s="31">
        <f t="shared" si="453"/>
        <v>1</v>
      </c>
      <c r="X600" s="35">
        <f t="shared" si="430"/>
        <v>2924.6579999999958</v>
      </c>
      <c r="Y600" s="30">
        <f t="shared" si="431"/>
        <v>5.5320000000042455</v>
      </c>
      <c r="Z600" s="31">
        <f t="shared" si="454"/>
        <v>1</v>
      </c>
      <c r="AA600" s="29">
        <f t="shared" si="432"/>
        <v>2919.1205191493896</v>
      </c>
      <c r="AB600" s="30">
        <f t="shared" si="433"/>
        <v>11.069480850610489</v>
      </c>
      <c r="AC600" s="31">
        <f t="shared" si="455"/>
        <v>1</v>
      </c>
      <c r="AD600" s="32">
        <f t="shared" si="434"/>
        <v>1</v>
      </c>
      <c r="AE600" s="33">
        <f t="shared" si="435"/>
        <v>1</v>
      </c>
      <c r="AF600" s="33">
        <f t="shared" si="436"/>
        <v>1</v>
      </c>
      <c r="AG600" s="33">
        <f t="shared" si="437"/>
        <v>0</v>
      </c>
      <c r="AH600" s="38">
        <f t="shared" si="438"/>
        <v>1</v>
      </c>
      <c r="AI600" s="33">
        <f t="shared" si="439"/>
        <v>1</v>
      </c>
      <c r="AJ600" s="39">
        <f t="shared" si="440"/>
        <v>1</v>
      </c>
      <c r="AK600" s="43">
        <f t="shared" si="441"/>
        <v>1</v>
      </c>
      <c r="AL600" s="4">
        <f t="shared" si="456"/>
        <v>28.789999999999964</v>
      </c>
      <c r="AM600" s="4">
        <f t="shared" si="457"/>
        <v>25.129480850610435</v>
      </c>
      <c r="AN600" s="4">
        <f t="shared" si="458"/>
        <v>25.129480850610435</v>
      </c>
      <c r="AO600" s="4">
        <f t="shared" si="459"/>
        <v>-12.019999999999982</v>
      </c>
      <c r="AP600" s="4">
        <f t="shared" si="460"/>
        <v>15.680519149389511</v>
      </c>
      <c r="AQ600" s="4">
        <f t="shared" si="461"/>
        <v>12.019999999999982</v>
      </c>
      <c r="AR600" s="4">
        <f t="shared" si="442"/>
        <v>14.730000000000018</v>
      </c>
      <c r="AS600">
        <f t="shared" si="462"/>
        <v>25.129480850610435</v>
      </c>
      <c r="AT600" s="6">
        <f t="shared" si="463"/>
        <v>0</v>
      </c>
      <c r="AU600" s="4">
        <f t="shared" si="464"/>
        <v>3.8240910563330068</v>
      </c>
      <c r="AV600" s="4">
        <f t="shared" si="465"/>
        <v>12.664918716377247</v>
      </c>
      <c r="AW600">
        <f t="shared" si="466"/>
        <v>0</v>
      </c>
      <c r="AX600">
        <f t="shared" si="467"/>
        <v>0</v>
      </c>
      <c r="AY600">
        <f t="shared" si="468"/>
        <v>0</v>
      </c>
      <c r="AZ600" s="4">
        <f t="shared" si="443"/>
        <v>6.94</v>
      </c>
      <c r="BA600" s="4">
        <f t="shared" si="469"/>
        <v>1594.1250000000025</v>
      </c>
      <c r="BB600" s="4">
        <f t="shared" si="444"/>
        <v>1528.8283333333459</v>
      </c>
      <c r="BC600" s="4">
        <f t="shared" si="445"/>
        <v>600.99599999999998</v>
      </c>
      <c r="BE600"/>
      <c r="BG600" s="6"/>
      <c r="BM600">
        <f t="shared" si="446"/>
        <v>1</v>
      </c>
    </row>
    <row r="601" spans="1:65" x14ac:dyDescent="0.25">
      <c r="A601">
        <v>1914</v>
      </c>
      <c r="B601" s="1">
        <v>43959</v>
      </c>
      <c r="C601" s="2">
        <v>2908.83</v>
      </c>
      <c r="D601" s="2">
        <v>2932.16</v>
      </c>
      <c r="E601" s="2">
        <v>2902.88</v>
      </c>
      <c r="F601" s="2">
        <v>2929.8</v>
      </c>
      <c r="G601" s="2">
        <v>4857160000</v>
      </c>
      <c r="H601" s="2">
        <f t="shared" si="447"/>
        <v>34.614308040333619</v>
      </c>
      <c r="I601" s="2">
        <f t="shared" si="448"/>
        <v>2845.1769999999997</v>
      </c>
      <c r="J601" s="2">
        <f t="shared" si="449"/>
        <v>39.157906992075048</v>
      </c>
      <c r="K601" s="2">
        <f t="shared" si="450"/>
        <v>27.639999999999873</v>
      </c>
      <c r="L601" s="18">
        <v>0.2049</v>
      </c>
      <c r="M601" s="19">
        <v>25.177019049516037</v>
      </c>
      <c r="N601" s="4">
        <f t="shared" si="423"/>
        <v>50.9699999999998</v>
      </c>
      <c r="O601" s="4">
        <f t="shared" si="451"/>
        <v>59.05600000000004</v>
      </c>
      <c r="P601" s="4">
        <f t="shared" si="424"/>
        <v>5.6785263157894743</v>
      </c>
      <c r="Q601" s="4">
        <f t="shared" si="452"/>
        <v>7.0745353291295876</v>
      </c>
      <c r="R601" s="18">
        <f t="shared" si="425"/>
        <v>2886.2484511278194</v>
      </c>
      <c r="S601" s="2">
        <f t="shared" si="426"/>
        <v>43.551548872180774</v>
      </c>
      <c r="T601" s="22">
        <f t="shared" si="427"/>
        <v>0</v>
      </c>
      <c r="U601" s="29">
        <f t="shared" si="428"/>
        <v>2911.9359066909697</v>
      </c>
      <c r="V601" s="30">
        <f t="shared" si="429"/>
        <v>17.864093309030523</v>
      </c>
      <c r="W601" s="31">
        <f t="shared" si="453"/>
        <v>1</v>
      </c>
      <c r="X601" s="35">
        <f t="shared" si="430"/>
        <v>2906.5182666666697</v>
      </c>
      <c r="Y601" s="30">
        <f t="shared" si="431"/>
        <v>23.281733333330521</v>
      </c>
      <c r="Z601" s="31">
        <f t="shared" si="454"/>
        <v>1</v>
      </c>
      <c r="AA601" s="29">
        <f t="shared" si="432"/>
        <v>2911.1774370875673</v>
      </c>
      <c r="AB601" s="30">
        <f t="shared" si="433"/>
        <v>18.622562912432841</v>
      </c>
      <c r="AC601" s="31">
        <f t="shared" si="455"/>
        <v>1</v>
      </c>
      <c r="AD601" s="32">
        <f t="shared" si="434"/>
        <v>1</v>
      </c>
      <c r="AE601" s="33">
        <f t="shared" si="435"/>
        <v>1</v>
      </c>
      <c r="AF601" s="33">
        <f t="shared" si="436"/>
        <v>1</v>
      </c>
      <c r="AG601" s="33">
        <f t="shared" si="437"/>
        <v>0</v>
      </c>
      <c r="AH601" s="38">
        <f t="shared" si="438"/>
        <v>1</v>
      </c>
      <c r="AI601" s="33">
        <f t="shared" si="439"/>
        <v>1</v>
      </c>
      <c r="AJ601" s="39">
        <f t="shared" si="440"/>
        <v>1</v>
      </c>
      <c r="AK601" s="43">
        <f t="shared" si="441"/>
        <v>1</v>
      </c>
      <c r="AL601" s="4">
        <f t="shared" si="456"/>
        <v>23.329999999999927</v>
      </c>
      <c r="AM601" s="4">
        <f t="shared" si="457"/>
        <v>20.982562912432513</v>
      </c>
      <c r="AN601" s="4">
        <f t="shared" si="458"/>
        <v>20.982562912432513</v>
      </c>
      <c r="AO601" s="4">
        <f t="shared" si="459"/>
        <v>-5.9499999999998181</v>
      </c>
      <c r="AP601" s="4">
        <f t="shared" si="460"/>
        <v>8.2974370875672321</v>
      </c>
      <c r="AQ601" s="4">
        <f t="shared" si="461"/>
        <v>5.9499999999998181</v>
      </c>
      <c r="AR601" s="4">
        <f t="shared" si="442"/>
        <v>20.970000000000255</v>
      </c>
      <c r="AS601">
        <f t="shared" si="462"/>
        <v>20.982562912432513</v>
      </c>
      <c r="AT601" s="6">
        <f t="shared" si="463"/>
        <v>0</v>
      </c>
      <c r="AU601" s="4">
        <f t="shared" si="464"/>
        <v>13.055021695408847</v>
      </c>
      <c r="AV601" s="4">
        <f t="shared" si="465"/>
        <v>4.5070190495157822</v>
      </c>
      <c r="AW601">
        <f t="shared" si="466"/>
        <v>0</v>
      </c>
      <c r="AX601">
        <f t="shared" si="467"/>
        <v>0</v>
      </c>
      <c r="AY601">
        <f t="shared" si="468"/>
        <v>0</v>
      </c>
      <c r="AZ601" s="4">
        <f t="shared" si="443"/>
        <v>6.94</v>
      </c>
      <c r="BA601" s="4">
        <f t="shared" si="469"/>
        <v>1587.1850000000024</v>
      </c>
      <c r="BB601" s="4">
        <f t="shared" si="444"/>
        <v>1521.8883333333458</v>
      </c>
      <c r="BC601" s="4">
        <f t="shared" si="445"/>
        <v>598.34399999999994</v>
      </c>
      <c r="BE601"/>
      <c r="BG601" s="6"/>
      <c r="BM601">
        <f t="shared" si="446"/>
        <v>1</v>
      </c>
    </row>
    <row r="602" spans="1:65" x14ac:dyDescent="0.25">
      <c r="A602">
        <v>1913</v>
      </c>
      <c r="B602" s="1">
        <v>43958</v>
      </c>
      <c r="C602" s="2">
        <v>2878.26</v>
      </c>
      <c r="D602" s="2">
        <v>2901.92</v>
      </c>
      <c r="E602" s="2">
        <v>2876.48</v>
      </c>
      <c r="F602" s="2">
        <v>2881.19</v>
      </c>
      <c r="G602" s="2">
        <v>5164640000</v>
      </c>
      <c r="H602" s="2">
        <f t="shared" si="447"/>
        <v>39.832654387519199</v>
      </c>
      <c r="I602" s="2">
        <f t="shared" si="448"/>
        <v>2838.5849999999996</v>
      </c>
      <c r="J602" s="2">
        <f t="shared" si="449"/>
        <v>42.458002069537372</v>
      </c>
      <c r="K602" s="2">
        <f t="shared" si="450"/>
        <v>29.840000000000146</v>
      </c>
      <c r="L602" s="18">
        <v>0.24365000000000001</v>
      </c>
      <c r="M602" s="19">
        <v>29.597899658992489</v>
      </c>
      <c r="N602" s="4">
        <f t="shared" si="423"/>
        <v>53.5</v>
      </c>
      <c r="O602" s="4">
        <f t="shared" si="451"/>
        <v>59.054000000000045</v>
      </c>
      <c r="P602" s="4">
        <f t="shared" si="424"/>
        <v>5.058451127819545</v>
      </c>
      <c r="Q602" s="4">
        <f t="shared" si="452"/>
        <v>7.9638633101785352</v>
      </c>
      <c r="R602" s="18">
        <f t="shared" si="425"/>
        <v>2853.9845488721803</v>
      </c>
      <c r="S602" s="2">
        <f t="shared" si="426"/>
        <v>27.205451127819742</v>
      </c>
      <c r="T602" s="22">
        <f t="shared" si="427"/>
        <v>1</v>
      </c>
      <c r="U602" s="29">
        <f t="shared" si="428"/>
        <v>2881.889841299304</v>
      </c>
      <c r="V602" s="30">
        <f t="shared" si="429"/>
        <v>0.69984129930389827</v>
      </c>
      <c r="W602" s="31">
        <f t="shared" si="453"/>
        <v>1</v>
      </c>
      <c r="X602" s="35">
        <f t="shared" si="430"/>
        <v>2882.7631999999994</v>
      </c>
      <c r="Y602" s="30">
        <f t="shared" si="431"/>
        <v>1.5731999999993604</v>
      </c>
      <c r="Z602" s="31">
        <f t="shared" si="454"/>
        <v>1</v>
      </c>
      <c r="AA602" s="29">
        <f t="shared" si="432"/>
        <v>2882.0121115174011</v>
      </c>
      <c r="AB602" s="30">
        <f t="shared" si="433"/>
        <v>0.8221115174010265</v>
      </c>
      <c r="AC602" s="31">
        <f t="shared" si="455"/>
        <v>1</v>
      </c>
      <c r="AD602" s="32">
        <f t="shared" si="434"/>
        <v>1</v>
      </c>
      <c r="AE602" s="33">
        <f t="shared" si="435"/>
        <v>0</v>
      </c>
      <c r="AF602" s="33">
        <f t="shared" si="436"/>
        <v>0</v>
      </c>
      <c r="AG602" s="33">
        <f t="shared" si="437"/>
        <v>0</v>
      </c>
      <c r="AH602" s="38">
        <f t="shared" si="438"/>
        <v>1</v>
      </c>
      <c r="AI602" s="33">
        <f t="shared" si="439"/>
        <v>1</v>
      </c>
      <c r="AJ602" s="39">
        <f t="shared" si="440"/>
        <v>1</v>
      </c>
      <c r="AK602" s="43">
        <f t="shared" si="441"/>
        <v>1</v>
      </c>
      <c r="AL602" s="4">
        <f t="shared" si="456"/>
        <v>23.659999999999854</v>
      </c>
      <c r="AM602" s="4">
        <f t="shared" si="457"/>
        <v>19.907888482598992</v>
      </c>
      <c r="AN602" s="4">
        <f t="shared" si="458"/>
        <v>19.907888482598992</v>
      </c>
      <c r="AO602" s="4">
        <f t="shared" si="459"/>
        <v>-1.7800000000002001</v>
      </c>
      <c r="AP602" s="4">
        <f t="shared" si="460"/>
        <v>5.5321115174010629</v>
      </c>
      <c r="AQ602" s="4">
        <f t="shared" si="461"/>
        <v>1.7800000000002001</v>
      </c>
      <c r="AR602" s="4">
        <f t="shared" si="442"/>
        <v>2.9299999999998363</v>
      </c>
      <c r="AS602">
        <f t="shared" si="462"/>
        <v>19.907888482598992</v>
      </c>
      <c r="AT602" s="6">
        <f t="shared" si="463"/>
        <v>0</v>
      </c>
      <c r="AU602" s="4">
        <f t="shared" si="464"/>
        <v>18.02662219029213</v>
      </c>
      <c r="AV602" s="4">
        <f t="shared" si="465"/>
        <v>26.967899658992653</v>
      </c>
      <c r="AW602">
        <f t="shared" si="466"/>
        <v>0</v>
      </c>
      <c r="AX602">
        <f t="shared" si="467"/>
        <v>0</v>
      </c>
      <c r="AY602">
        <f t="shared" si="468"/>
        <v>0</v>
      </c>
      <c r="AZ602" s="4">
        <f t="shared" si="443"/>
        <v>6.94</v>
      </c>
      <c r="BA602" s="4">
        <f t="shared" si="469"/>
        <v>1580.2450000000024</v>
      </c>
      <c r="BB602" s="4">
        <f t="shared" si="444"/>
        <v>1514.9483333333458</v>
      </c>
      <c r="BC602" s="4">
        <f t="shared" si="445"/>
        <v>586.1160000000001</v>
      </c>
      <c r="BE602"/>
      <c r="BG602" s="6"/>
      <c r="BM602">
        <f t="shared" si="446"/>
        <v>1</v>
      </c>
    </row>
    <row r="603" spans="1:65" x14ac:dyDescent="0.25">
      <c r="A603">
        <v>1912</v>
      </c>
      <c r="B603" s="1">
        <v>43957</v>
      </c>
      <c r="C603" s="2">
        <v>2883.14</v>
      </c>
      <c r="D603" s="2">
        <v>2891.11</v>
      </c>
      <c r="E603" s="2">
        <v>2847.65</v>
      </c>
      <c r="F603" s="2">
        <v>2848.42</v>
      </c>
      <c r="G603" s="2">
        <v>4861920000</v>
      </c>
      <c r="H603" s="2">
        <f t="shared" si="447"/>
        <v>44.543827905159212</v>
      </c>
      <c r="I603" s="2">
        <f t="shared" si="448"/>
        <v>2828.9219999999996</v>
      </c>
      <c r="J603" s="2">
        <f t="shared" si="449"/>
        <v>45.543350924378068</v>
      </c>
      <c r="K603" s="2">
        <f t="shared" si="450"/>
        <v>14.699999999999818</v>
      </c>
      <c r="L603" s="18">
        <v>0.26965</v>
      </c>
      <c r="M603" s="19">
        <v>32.986531019905328</v>
      </c>
      <c r="N603" s="4">
        <f t="shared" si="423"/>
        <v>43.460000000000036</v>
      </c>
      <c r="O603" s="4">
        <f t="shared" si="451"/>
        <v>58.768000000000029</v>
      </c>
      <c r="P603" s="4">
        <f t="shared" si="424"/>
        <v>5.5645488721804464</v>
      </c>
      <c r="Q603" s="4">
        <f t="shared" si="452"/>
        <v>9.3072853828306279</v>
      </c>
      <c r="R603" s="18">
        <f t="shared" si="425"/>
        <v>2876.1246165413536</v>
      </c>
      <c r="S603" s="2">
        <f t="shared" si="426"/>
        <v>27.704616541353516</v>
      </c>
      <c r="T603" s="22">
        <f t="shared" si="427"/>
        <v>1</v>
      </c>
      <c r="U603" s="29">
        <f t="shared" si="428"/>
        <v>2887.0299262834978</v>
      </c>
      <c r="V603" s="30">
        <f t="shared" si="429"/>
        <v>38.609926283497771</v>
      </c>
      <c r="W603" s="31">
        <f t="shared" si="453"/>
        <v>0</v>
      </c>
      <c r="X603" s="35">
        <f t="shared" si="430"/>
        <v>2899.279866666664</v>
      </c>
      <c r="Y603" s="30">
        <f t="shared" si="431"/>
        <v>50.859866666663947</v>
      </c>
      <c r="Z603" s="31">
        <f t="shared" si="454"/>
        <v>0</v>
      </c>
      <c r="AA603" s="29">
        <f t="shared" si="432"/>
        <v>2888.7449179371415</v>
      </c>
      <c r="AB603" s="30">
        <f t="shared" si="433"/>
        <v>40.324917937141436</v>
      </c>
      <c r="AC603" s="31">
        <f t="shared" si="455"/>
        <v>0</v>
      </c>
      <c r="AD603" s="32">
        <f t="shared" si="434"/>
        <v>-1</v>
      </c>
      <c r="AE603" s="33">
        <f t="shared" si="435"/>
        <v>-1</v>
      </c>
      <c r="AF603" s="33">
        <f t="shared" si="436"/>
        <v>-1</v>
      </c>
      <c r="AG603" s="33">
        <f t="shared" si="437"/>
        <v>0</v>
      </c>
      <c r="AH603" s="38">
        <f t="shared" si="438"/>
        <v>-1</v>
      </c>
      <c r="AI603" s="33">
        <f t="shared" si="439"/>
        <v>-1</v>
      </c>
      <c r="AJ603" s="39">
        <f t="shared" si="440"/>
        <v>-1</v>
      </c>
      <c r="AK603" s="43">
        <f t="shared" si="441"/>
        <v>-1</v>
      </c>
      <c r="AL603" s="4">
        <f t="shared" si="456"/>
        <v>7.9700000000002547</v>
      </c>
      <c r="AM603" s="4">
        <f t="shared" si="457"/>
        <v>2.3650820628586189</v>
      </c>
      <c r="AN603" s="4">
        <f t="shared" si="458"/>
        <v>2.3650820628586189</v>
      </c>
      <c r="AO603" s="4">
        <f t="shared" si="459"/>
        <v>-35.489999999999782</v>
      </c>
      <c r="AP603" s="4">
        <f t="shared" si="460"/>
        <v>41.094917937141417</v>
      </c>
      <c r="AQ603" s="4">
        <f t="shared" si="461"/>
        <v>35.489999999999782</v>
      </c>
      <c r="AR603" s="4">
        <f t="shared" si="442"/>
        <v>34.7199999999998</v>
      </c>
      <c r="AS603">
        <f t="shared" si="462"/>
        <v>35.489999999999782</v>
      </c>
      <c r="AT603" s="6">
        <f t="shared" si="463"/>
        <v>0</v>
      </c>
      <c r="AU603" s="4">
        <f t="shared" si="464"/>
        <v>3.115429446601091</v>
      </c>
      <c r="AV603" s="4">
        <f t="shared" si="465"/>
        <v>-1.4334689800944715</v>
      </c>
      <c r="AW603">
        <f t="shared" si="466"/>
        <v>0</v>
      </c>
      <c r="AX603">
        <f t="shared" si="467"/>
        <v>0</v>
      </c>
      <c r="AY603">
        <f t="shared" si="468"/>
        <v>1</v>
      </c>
      <c r="AZ603" s="4">
        <f t="shared" si="443"/>
        <v>-3.9100000000000006</v>
      </c>
      <c r="BA603" s="4">
        <f t="shared" si="469"/>
        <v>1573.3050000000023</v>
      </c>
      <c r="BB603" s="4">
        <f t="shared" si="444"/>
        <v>1508.0083333333457</v>
      </c>
      <c r="BC603" s="4">
        <f t="shared" si="445"/>
        <v>588.06799999999998</v>
      </c>
      <c r="BE603"/>
      <c r="BG603" s="6"/>
      <c r="BM603">
        <f t="shared" si="446"/>
        <v>1</v>
      </c>
    </row>
    <row r="604" spans="1:65" x14ac:dyDescent="0.25">
      <c r="A604">
        <v>1911</v>
      </c>
      <c r="B604" s="1">
        <v>43956</v>
      </c>
      <c r="C604" s="2">
        <v>2868.88</v>
      </c>
      <c r="D604" s="2">
        <v>2898.23</v>
      </c>
      <c r="E604" s="2">
        <v>2863.55</v>
      </c>
      <c r="F604" s="2">
        <v>2868.44</v>
      </c>
      <c r="G604" s="2">
        <v>5129590000</v>
      </c>
      <c r="H604" s="2">
        <f t="shared" si="447"/>
        <v>50.561522139974294</v>
      </c>
      <c r="I604" s="2">
        <f t="shared" si="448"/>
        <v>2821.6974999999998</v>
      </c>
      <c r="J604" s="2">
        <f t="shared" si="449"/>
        <v>50.288061824902947</v>
      </c>
      <c r="K604" s="2">
        <f t="shared" si="450"/>
        <v>26.140000000000327</v>
      </c>
      <c r="L604" s="18">
        <v>0.27690000000000003</v>
      </c>
      <c r="M604" s="19">
        <v>33.569938649218152</v>
      </c>
      <c r="N604" s="4">
        <f t="shared" si="423"/>
        <v>55.490000000000236</v>
      </c>
      <c r="O604" s="4">
        <f t="shared" si="451"/>
        <v>62.276000000000025</v>
      </c>
      <c r="P604" s="4">
        <f t="shared" si="424"/>
        <v>7.6846165413533782</v>
      </c>
      <c r="Q604" s="4">
        <f t="shared" si="452"/>
        <v>9.9741699576868754</v>
      </c>
      <c r="R604" s="18">
        <f t="shared" si="425"/>
        <v>2851.8833533834586</v>
      </c>
      <c r="S604" s="2">
        <f t="shared" si="426"/>
        <v>16.556646616541457</v>
      </c>
      <c r="T604" s="22">
        <f t="shared" si="427"/>
        <v>1</v>
      </c>
      <c r="U604" s="29">
        <f t="shared" si="428"/>
        <v>2872.8546357758378</v>
      </c>
      <c r="V604" s="30">
        <f t="shared" si="429"/>
        <v>4.4146357758377235</v>
      </c>
      <c r="W604" s="31">
        <f t="shared" si="453"/>
        <v>1</v>
      </c>
      <c r="X604" s="35">
        <f t="shared" si="430"/>
        <v>2850.8589333333334</v>
      </c>
      <c r="Y604" s="30">
        <f t="shared" si="431"/>
        <v>17.581066666666629</v>
      </c>
      <c r="Z604" s="31">
        <f t="shared" si="454"/>
        <v>1</v>
      </c>
      <c r="AA604" s="29">
        <f t="shared" si="432"/>
        <v>2869.7752374338875</v>
      </c>
      <c r="AB604" s="30">
        <f t="shared" si="433"/>
        <v>1.3352374338874142</v>
      </c>
      <c r="AC604" s="31">
        <f t="shared" si="455"/>
        <v>1</v>
      </c>
      <c r="AD604" s="32">
        <f t="shared" si="434"/>
        <v>1</v>
      </c>
      <c r="AE604" s="33">
        <f t="shared" si="435"/>
        <v>1</v>
      </c>
      <c r="AF604" s="33">
        <f t="shared" si="436"/>
        <v>1</v>
      </c>
      <c r="AG604" s="33">
        <f t="shared" si="437"/>
        <v>0</v>
      </c>
      <c r="AH604" s="38">
        <f t="shared" si="438"/>
        <v>1</v>
      </c>
      <c r="AI604" s="33">
        <f t="shared" si="439"/>
        <v>1</v>
      </c>
      <c r="AJ604" s="39">
        <f t="shared" si="440"/>
        <v>1</v>
      </c>
      <c r="AK604" s="43">
        <f t="shared" si="441"/>
        <v>1</v>
      </c>
      <c r="AL604" s="4">
        <f t="shared" si="456"/>
        <v>29.349999999999909</v>
      </c>
      <c r="AM604" s="4">
        <f t="shared" si="457"/>
        <v>28.454762566112549</v>
      </c>
      <c r="AN604" s="4">
        <f t="shared" si="458"/>
        <v>28.454762566112549</v>
      </c>
      <c r="AO604" s="4">
        <f t="shared" si="459"/>
        <v>-5.3299999999999272</v>
      </c>
      <c r="AP604" s="4">
        <f t="shared" si="460"/>
        <v>6.2252374338872869</v>
      </c>
      <c r="AQ604" s="4">
        <f t="shared" si="461"/>
        <v>5.3299999999999272</v>
      </c>
      <c r="AR604" s="4">
        <f t="shared" si="442"/>
        <v>0.44000000000005457</v>
      </c>
      <c r="AS604">
        <f t="shared" si="462"/>
        <v>28.454762566112549</v>
      </c>
      <c r="AT604" s="6">
        <f t="shared" si="463"/>
        <v>0</v>
      </c>
      <c r="AU604" s="4">
        <f t="shared" si="464"/>
        <v>15.026828191382407</v>
      </c>
      <c r="AV604" s="4">
        <f t="shared" si="465"/>
        <v>33.429938649218094</v>
      </c>
      <c r="AW604">
        <f t="shared" si="466"/>
        <v>0</v>
      </c>
      <c r="AX604">
        <f t="shared" si="467"/>
        <v>0</v>
      </c>
      <c r="AY604">
        <f t="shared" si="468"/>
        <v>0</v>
      </c>
      <c r="AZ604" s="4">
        <f t="shared" si="443"/>
        <v>6.94</v>
      </c>
      <c r="BA604" s="4">
        <f t="shared" si="469"/>
        <v>1577.2150000000024</v>
      </c>
      <c r="BB604" s="4">
        <f t="shared" si="444"/>
        <v>1511.9183333333458</v>
      </c>
      <c r="BC604" s="4">
        <f t="shared" si="445"/>
        <v>582.36400000000003</v>
      </c>
      <c r="BE604"/>
      <c r="BG604" s="6"/>
      <c r="BM604">
        <f t="shared" si="446"/>
        <v>1</v>
      </c>
    </row>
    <row r="605" spans="1:65" x14ac:dyDescent="0.25">
      <c r="A605">
        <v>1910</v>
      </c>
      <c r="B605" s="1">
        <v>43955</v>
      </c>
      <c r="C605" s="2">
        <v>2815.01</v>
      </c>
      <c r="D605" s="2">
        <v>2844.24</v>
      </c>
      <c r="E605" s="2">
        <v>2797.85</v>
      </c>
      <c r="F605" s="2">
        <v>2842.74</v>
      </c>
      <c r="G605" s="2">
        <v>4723140000</v>
      </c>
      <c r="H605" s="2">
        <f t="shared" si="447"/>
        <v>55.281794913776892</v>
      </c>
      <c r="I605" s="2">
        <f t="shared" si="448"/>
        <v>2807.1674999999996</v>
      </c>
      <c r="J605" s="2">
        <f t="shared" si="449"/>
        <v>58.930521526356955</v>
      </c>
      <c r="K605" s="2">
        <f t="shared" si="450"/>
        <v>-15.699999999999818</v>
      </c>
      <c r="L605" s="18">
        <v>0.31320000000000003</v>
      </c>
      <c r="M605" s="19">
        <v>37.810078919560837</v>
      </c>
      <c r="N605" s="4">
        <f t="shared" si="423"/>
        <v>46.389999999999873</v>
      </c>
      <c r="O605" s="4">
        <f t="shared" si="451"/>
        <v>66.332999999999998</v>
      </c>
      <c r="P605" s="4">
        <f t="shared" si="424"/>
        <v>9.1433533834586438</v>
      </c>
      <c r="Q605" s="4">
        <f t="shared" si="452"/>
        <v>10.19137378419885</v>
      </c>
      <c r="R605" s="18">
        <f t="shared" si="425"/>
        <v>2843.9103984962408</v>
      </c>
      <c r="S605" s="2">
        <f t="shared" si="426"/>
        <v>1.1703984962409777</v>
      </c>
      <c r="T605" s="22">
        <f t="shared" si="427"/>
        <v>1</v>
      </c>
      <c r="U605" s="29">
        <f t="shared" si="428"/>
        <v>2819.2719298625257</v>
      </c>
      <c r="V605" s="30">
        <f t="shared" si="429"/>
        <v>23.468070137474115</v>
      </c>
      <c r="W605" s="31">
        <f t="shared" si="453"/>
        <v>1</v>
      </c>
      <c r="X605" s="35">
        <f t="shared" si="430"/>
        <v>2797.4940000000061</v>
      </c>
      <c r="Y605" s="30">
        <f t="shared" si="431"/>
        <v>45.245999999993728</v>
      </c>
      <c r="Z605" s="31">
        <f t="shared" si="454"/>
        <v>0</v>
      </c>
      <c r="AA605" s="29">
        <f t="shared" si="432"/>
        <v>2816.2230196817727</v>
      </c>
      <c r="AB605" s="30">
        <f t="shared" si="433"/>
        <v>26.51698031822707</v>
      </c>
      <c r="AC605" s="31">
        <f t="shared" si="455"/>
        <v>1</v>
      </c>
      <c r="AD605" s="32">
        <f t="shared" si="434"/>
        <v>1</v>
      </c>
      <c r="AE605" s="33">
        <f t="shared" si="435"/>
        <v>0</v>
      </c>
      <c r="AF605" s="33">
        <f t="shared" si="436"/>
        <v>0</v>
      </c>
      <c r="AG605" s="33">
        <f t="shared" si="437"/>
        <v>0</v>
      </c>
      <c r="AH605" s="38">
        <f t="shared" si="438"/>
        <v>1</v>
      </c>
      <c r="AI605" s="33">
        <f t="shared" si="439"/>
        <v>1</v>
      </c>
      <c r="AJ605" s="39">
        <f t="shared" si="440"/>
        <v>1</v>
      </c>
      <c r="AK605" s="43">
        <f t="shared" si="441"/>
        <v>1</v>
      </c>
      <c r="AL605" s="4">
        <f t="shared" si="456"/>
        <v>29.229999999999563</v>
      </c>
      <c r="AM605" s="4">
        <f t="shared" si="457"/>
        <v>28.01698031822707</v>
      </c>
      <c r="AN605" s="4">
        <f t="shared" si="458"/>
        <v>28.01698031822707</v>
      </c>
      <c r="AO605" s="4">
        <f t="shared" si="459"/>
        <v>-17.160000000000309</v>
      </c>
      <c r="AP605" s="4">
        <f t="shared" si="460"/>
        <v>18.373019681772803</v>
      </c>
      <c r="AQ605" s="4">
        <f t="shared" si="461"/>
        <v>17.160000000000309</v>
      </c>
      <c r="AR605" s="4">
        <f t="shared" si="442"/>
        <v>27.729999999999563</v>
      </c>
      <c r="AS605">
        <f t="shared" si="462"/>
        <v>28.01698031822707</v>
      </c>
      <c r="AT605" s="6">
        <f t="shared" si="463"/>
        <v>0</v>
      </c>
      <c r="AU605" s="4">
        <f t="shared" si="464"/>
        <v>15.255794471046002</v>
      </c>
      <c r="AV605" s="4">
        <f t="shared" si="465"/>
        <v>10.380078919561274</v>
      </c>
      <c r="AW605">
        <f t="shared" si="466"/>
        <v>0</v>
      </c>
      <c r="AX605">
        <f t="shared" si="467"/>
        <v>0</v>
      </c>
      <c r="AY605">
        <f t="shared" si="468"/>
        <v>0</v>
      </c>
      <c r="AZ605" s="4">
        <f t="shared" si="443"/>
        <v>6.94</v>
      </c>
      <c r="BA605" s="4">
        <f t="shared" si="469"/>
        <v>1570.2750000000024</v>
      </c>
      <c r="BB605" s="4">
        <f t="shared" si="444"/>
        <v>1504.9783333333457</v>
      </c>
      <c r="BC605" s="4">
        <f t="shared" si="445"/>
        <v>560.81600000000003</v>
      </c>
      <c r="BE605"/>
      <c r="BG605" s="6"/>
      <c r="BM605">
        <f t="shared" si="446"/>
        <v>1</v>
      </c>
    </row>
    <row r="606" spans="1:65" x14ac:dyDescent="0.25">
      <c r="A606">
        <v>1909</v>
      </c>
      <c r="B606" s="1">
        <v>43952</v>
      </c>
      <c r="C606" s="2">
        <v>2869.09</v>
      </c>
      <c r="D606" s="2">
        <v>2869.09</v>
      </c>
      <c r="E606" s="2">
        <v>2821.61</v>
      </c>
      <c r="F606" s="2">
        <v>2830.71</v>
      </c>
      <c r="G606" s="2">
        <v>4753160000</v>
      </c>
      <c r="H606" s="2">
        <f t="shared" si="447"/>
        <v>53.999578444856638</v>
      </c>
      <c r="I606" s="2">
        <f t="shared" si="448"/>
        <v>2792.1629999999996</v>
      </c>
      <c r="J606" s="2">
        <f t="shared" si="449"/>
        <v>58.362589721047911</v>
      </c>
      <c r="K606" s="2">
        <f t="shared" si="450"/>
        <v>-43.339999999999691</v>
      </c>
      <c r="L606" s="18">
        <v>0.30295</v>
      </c>
      <c r="M606" s="19">
        <v>37.628499816759195</v>
      </c>
      <c r="N606" s="4">
        <f t="shared" si="423"/>
        <v>90.819999999999709</v>
      </c>
      <c r="O606" s="4">
        <f t="shared" si="451"/>
        <v>67.107000000000014</v>
      </c>
      <c r="P606" s="4">
        <f t="shared" si="424"/>
        <v>13.2003984962406</v>
      </c>
      <c r="Q606" s="4">
        <f t="shared" si="452"/>
        <v>10.928025288526813</v>
      </c>
      <c r="R606" s="18">
        <f t="shared" si="425"/>
        <v>2928.7984962406013</v>
      </c>
      <c r="S606" s="2">
        <f t="shared" si="426"/>
        <v>98.088496240601216</v>
      </c>
      <c r="T606" s="22">
        <f t="shared" si="427"/>
        <v>0</v>
      </c>
      <c r="U606" s="29">
        <f t="shared" si="428"/>
        <v>2873.3386193750002</v>
      </c>
      <c r="V606" s="30">
        <f t="shared" si="429"/>
        <v>42.628619375000198</v>
      </c>
      <c r="W606" s="31">
        <f t="shared" si="453"/>
        <v>0</v>
      </c>
      <c r="X606" s="35">
        <f t="shared" si="430"/>
        <v>2874.5565333333361</v>
      </c>
      <c r="Y606" s="30">
        <f t="shared" si="431"/>
        <v>43.846533333336083</v>
      </c>
      <c r="Z606" s="31">
        <f t="shared" si="454"/>
        <v>0</v>
      </c>
      <c r="AA606" s="29">
        <f t="shared" si="432"/>
        <v>2873.5091273291673</v>
      </c>
      <c r="AB606" s="30">
        <f t="shared" si="433"/>
        <v>42.799127329167277</v>
      </c>
      <c r="AC606" s="31">
        <f t="shared" si="455"/>
        <v>0</v>
      </c>
      <c r="AD606" s="32">
        <f t="shared" si="434"/>
        <v>-1</v>
      </c>
      <c r="AE606" s="33">
        <f t="shared" si="435"/>
        <v>-1</v>
      </c>
      <c r="AF606" s="33">
        <f t="shared" si="436"/>
        <v>-1</v>
      </c>
      <c r="AG606" s="33">
        <f t="shared" si="437"/>
        <v>0</v>
      </c>
      <c r="AH606" s="38">
        <f t="shared" si="438"/>
        <v>-1</v>
      </c>
      <c r="AI606" s="33">
        <f t="shared" si="439"/>
        <v>-1</v>
      </c>
      <c r="AJ606" s="39">
        <f t="shared" si="440"/>
        <v>-1</v>
      </c>
      <c r="AK606" s="43">
        <f t="shared" si="441"/>
        <v>-1</v>
      </c>
      <c r="AL606" s="4">
        <f t="shared" si="456"/>
        <v>0</v>
      </c>
      <c r="AM606" s="4">
        <f t="shared" si="457"/>
        <v>-4.4191273291671678</v>
      </c>
      <c r="AN606" s="4">
        <f t="shared" si="458"/>
        <v>4.4191273291671678</v>
      </c>
      <c r="AO606" s="4">
        <f t="shared" si="459"/>
        <v>-47.480000000000018</v>
      </c>
      <c r="AP606" s="4">
        <f t="shared" si="460"/>
        <v>51.899127329167186</v>
      </c>
      <c r="AQ606" s="4">
        <f t="shared" si="461"/>
        <v>47.480000000000018</v>
      </c>
      <c r="AR606" s="4">
        <f t="shared" si="442"/>
        <v>38.380000000000109</v>
      </c>
      <c r="AS606">
        <f t="shared" si="462"/>
        <v>47.480000000000018</v>
      </c>
      <c r="AT606" s="6">
        <f t="shared" si="463"/>
        <v>1</v>
      </c>
      <c r="AU606" s="4">
        <f t="shared" si="464"/>
        <v>-10.328388876085477</v>
      </c>
      <c r="AV606" s="4">
        <f t="shared" si="465"/>
        <v>-0.45150018324091407</v>
      </c>
      <c r="AW606">
        <f t="shared" si="466"/>
        <v>1</v>
      </c>
      <c r="AX606">
        <f t="shared" si="467"/>
        <v>0</v>
      </c>
      <c r="AY606">
        <f t="shared" si="468"/>
        <v>0</v>
      </c>
      <c r="AZ606" s="4">
        <f t="shared" si="443"/>
        <v>-3.9100000000000006</v>
      </c>
      <c r="BA606" s="4">
        <f t="shared" si="469"/>
        <v>1563.3350000000023</v>
      </c>
      <c r="BB606" s="4">
        <f t="shared" si="444"/>
        <v>1498.0383333333457</v>
      </c>
      <c r="BC606" s="4">
        <f t="shared" si="445"/>
        <v>582.44799999999998</v>
      </c>
      <c r="BE606"/>
      <c r="BG606" s="6"/>
      <c r="BM606">
        <f t="shared" si="446"/>
        <v>1</v>
      </c>
    </row>
    <row r="607" spans="1:65" x14ac:dyDescent="0.25">
      <c r="A607">
        <v>1908</v>
      </c>
      <c r="B607" s="1">
        <v>43951</v>
      </c>
      <c r="C607" s="2">
        <v>2930.91</v>
      </c>
      <c r="D607" s="2">
        <v>2930.91</v>
      </c>
      <c r="E607" s="2">
        <v>2892.47</v>
      </c>
      <c r="F607" s="2">
        <v>2912.43</v>
      </c>
      <c r="G607" s="2">
        <v>6523120000</v>
      </c>
      <c r="H607" s="2">
        <f t="shared" si="447"/>
        <v>53.744001101931801</v>
      </c>
      <c r="I607" s="2">
        <f t="shared" si="448"/>
        <v>2771.6354999999999</v>
      </c>
      <c r="J607" s="2">
        <f t="shared" si="449"/>
        <v>58.402148617648422</v>
      </c>
      <c r="K607" s="2">
        <f t="shared" si="450"/>
        <v>-8.6000000000003638</v>
      </c>
      <c r="L607" s="18">
        <v>0.25769999999999998</v>
      </c>
      <c r="M607" s="19">
        <v>32.305748803403951</v>
      </c>
      <c r="N607" s="4">
        <f t="shared" si="423"/>
        <v>47.040000000000418</v>
      </c>
      <c r="O607" s="4">
        <f t="shared" si="451"/>
        <v>65.992000000000004</v>
      </c>
      <c r="P607" s="4">
        <f t="shared" si="424"/>
        <v>16.368496240601498</v>
      </c>
      <c r="Q607" s="4">
        <f t="shared" si="452"/>
        <v>10.893895833333334</v>
      </c>
      <c r="R607" s="18">
        <f t="shared" si="425"/>
        <v>2958.1051353383459</v>
      </c>
      <c r="S607" s="2">
        <f t="shared" si="426"/>
        <v>45.675135338346081</v>
      </c>
      <c r="T607" s="22">
        <f t="shared" si="427"/>
        <v>0</v>
      </c>
      <c r="U607" s="29">
        <f t="shared" si="428"/>
        <v>2935.3035395026482</v>
      </c>
      <c r="V607" s="30">
        <f t="shared" si="429"/>
        <v>22.873539502648327</v>
      </c>
      <c r="W607" s="31">
        <f t="shared" si="453"/>
        <v>1</v>
      </c>
      <c r="X607" s="35">
        <f t="shared" si="430"/>
        <v>2933.1846666666679</v>
      </c>
      <c r="Y607" s="30">
        <f t="shared" si="431"/>
        <v>20.754666666668072</v>
      </c>
      <c r="Z607" s="31">
        <f t="shared" si="454"/>
        <v>1</v>
      </c>
      <c r="AA607" s="29">
        <f t="shared" si="432"/>
        <v>2935.0068973056109</v>
      </c>
      <c r="AB607" s="30">
        <f t="shared" si="433"/>
        <v>22.576897305611055</v>
      </c>
      <c r="AC607" s="31">
        <f t="shared" si="455"/>
        <v>1</v>
      </c>
      <c r="AD607" s="32">
        <f t="shared" si="434"/>
        <v>1</v>
      </c>
      <c r="AE607" s="33">
        <f t="shared" si="435"/>
        <v>1</v>
      </c>
      <c r="AF607" s="33">
        <f t="shared" si="436"/>
        <v>1</v>
      </c>
      <c r="AG607" s="33">
        <f t="shared" si="437"/>
        <v>0</v>
      </c>
      <c r="AH607" s="38">
        <f t="shared" si="438"/>
        <v>1</v>
      </c>
      <c r="AI607" s="33">
        <f t="shared" si="439"/>
        <v>1</v>
      </c>
      <c r="AJ607" s="39">
        <f t="shared" si="440"/>
        <v>1</v>
      </c>
      <c r="AK607" s="43">
        <f t="shared" si="441"/>
        <v>1</v>
      </c>
      <c r="AL607" s="4">
        <f t="shared" si="456"/>
        <v>0</v>
      </c>
      <c r="AM607" s="4">
        <f t="shared" si="457"/>
        <v>-4.0968973056110372</v>
      </c>
      <c r="AN607" s="4">
        <f t="shared" si="458"/>
        <v>4.0968973056110372</v>
      </c>
      <c r="AO607" s="4">
        <f t="shared" si="459"/>
        <v>-38.440000000000055</v>
      </c>
      <c r="AP607" s="4">
        <f t="shared" si="460"/>
        <v>42.536897305611092</v>
      </c>
      <c r="AQ607" s="4">
        <f t="shared" si="461"/>
        <v>38.440000000000055</v>
      </c>
      <c r="AR607" s="4">
        <f t="shared" si="442"/>
        <v>18.480000000000018</v>
      </c>
      <c r="AS607">
        <f t="shared" si="462"/>
        <v>38.440000000000055</v>
      </c>
      <c r="AT607" s="6">
        <f t="shared" si="463"/>
        <v>1</v>
      </c>
      <c r="AU607" s="4">
        <f t="shared" si="464"/>
        <v>-4.5886548106862222</v>
      </c>
      <c r="AV607" s="4">
        <f t="shared" si="465"/>
        <v>14.125748803403933</v>
      </c>
      <c r="AW607">
        <f t="shared" si="466"/>
        <v>0</v>
      </c>
      <c r="AX607">
        <f t="shared" si="467"/>
        <v>1</v>
      </c>
      <c r="AY607">
        <f t="shared" si="468"/>
        <v>0</v>
      </c>
      <c r="AZ607" s="4">
        <f t="shared" si="443"/>
        <v>-3.9100000000000006</v>
      </c>
      <c r="BA607" s="4">
        <f t="shared" si="469"/>
        <v>1567.2450000000024</v>
      </c>
      <c r="BB607" s="4">
        <f t="shared" si="444"/>
        <v>1501.9483333333458</v>
      </c>
      <c r="BC607" s="4">
        <f t="shared" si="445"/>
        <v>607.17599999999993</v>
      </c>
      <c r="BE607"/>
      <c r="BG607" s="6"/>
      <c r="BM607">
        <f t="shared" si="446"/>
        <v>1</v>
      </c>
    </row>
    <row r="608" spans="1:65" x14ac:dyDescent="0.25">
      <c r="A608">
        <v>1907</v>
      </c>
      <c r="B608" s="1">
        <v>43950</v>
      </c>
      <c r="C608" s="2">
        <v>2918.46</v>
      </c>
      <c r="D608" s="2">
        <v>2954.86</v>
      </c>
      <c r="E608" s="2">
        <v>2912.16</v>
      </c>
      <c r="F608" s="2">
        <v>2939.51</v>
      </c>
      <c r="G608" s="2">
        <v>6620140000</v>
      </c>
      <c r="H608" s="2">
        <f t="shared" si="447"/>
        <v>47.406687245108763</v>
      </c>
      <c r="I608" s="2">
        <f t="shared" si="448"/>
        <v>2749.9939999999997</v>
      </c>
      <c r="J608" s="2">
        <f t="shared" si="449"/>
        <v>57.233832548221798</v>
      </c>
      <c r="K608" s="2">
        <f t="shared" si="450"/>
        <v>55.070000000000164</v>
      </c>
      <c r="L608" s="18">
        <v>0.24104999999999999</v>
      </c>
      <c r="M608" s="19">
        <v>29.43595233853377</v>
      </c>
      <c r="N608" s="4">
        <f t="shared" si="423"/>
        <v>91.470000000000255</v>
      </c>
      <c r="O608" s="4">
        <f t="shared" si="451"/>
        <v>65.506999999999977</v>
      </c>
      <c r="P608" s="4">
        <f t="shared" si="424"/>
        <v>18.595135338345866</v>
      </c>
      <c r="Q608" s="4">
        <f t="shared" si="452"/>
        <v>11.265485904225971</v>
      </c>
      <c r="R608" s="18">
        <f t="shared" si="425"/>
        <v>2881.4897819548869</v>
      </c>
      <c r="S608" s="2">
        <f t="shared" si="426"/>
        <v>58.020218045113324</v>
      </c>
      <c r="T608" s="22">
        <f t="shared" si="427"/>
        <v>0</v>
      </c>
      <c r="U608" s="29">
        <f t="shared" si="428"/>
        <v>2922.9315467389497</v>
      </c>
      <c r="V608" s="30">
        <f t="shared" si="429"/>
        <v>16.578453261050527</v>
      </c>
      <c r="W608" s="31">
        <f t="shared" si="453"/>
        <v>1</v>
      </c>
      <c r="X608" s="35">
        <f t="shared" si="430"/>
        <v>2935.1950666666671</v>
      </c>
      <c r="Y608" s="30">
        <f t="shared" si="431"/>
        <v>4.3149333333331015</v>
      </c>
      <c r="Z608" s="31">
        <f t="shared" si="454"/>
        <v>1</v>
      </c>
      <c r="AA608" s="29">
        <f t="shared" si="432"/>
        <v>2924.6484395288303</v>
      </c>
      <c r="AB608" s="30">
        <f t="shared" si="433"/>
        <v>14.861560471169923</v>
      </c>
      <c r="AC608" s="31">
        <f t="shared" si="455"/>
        <v>1</v>
      </c>
      <c r="AD608" s="32">
        <f t="shared" si="434"/>
        <v>1</v>
      </c>
      <c r="AE608" s="33">
        <f t="shared" si="435"/>
        <v>0</v>
      </c>
      <c r="AF608" s="33">
        <f t="shared" si="436"/>
        <v>1</v>
      </c>
      <c r="AG608" s="33">
        <f t="shared" si="437"/>
        <v>0</v>
      </c>
      <c r="AH608" s="38">
        <f t="shared" si="438"/>
        <v>1</v>
      </c>
      <c r="AI608" s="33">
        <f t="shared" si="439"/>
        <v>1</v>
      </c>
      <c r="AJ608" s="39">
        <f t="shared" si="440"/>
        <v>1</v>
      </c>
      <c r="AK608" s="43">
        <f t="shared" si="441"/>
        <v>1</v>
      </c>
      <c r="AL608" s="4">
        <f t="shared" si="456"/>
        <v>36.400000000000091</v>
      </c>
      <c r="AM608" s="4">
        <f t="shared" si="457"/>
        <v>30.211560471169832</v>
      </c>
      <c r="AN608" s="4">
        <f t="shared" si="458"/>
        <v>30.211560471169832</v>
      </c>
      <c r="AO608" s="4">
        <f t="shared" si="459"/>
        <v>-6.3000000000001819</v>
      </c>
      <c r="AP608" s="4">
        <f t="shared" si="460"/>
        <v>12.48843952883044</v>
      </c>
      <c r="AQ608" s="4">
        <f t="shared" si="461"/>
        <v>6.3000000000001819</v>
      </c>
      <c r="AR608" s="4">
        <f t="shared" si="442"/>
        <v>21.050000000000182</v>
      </c>
      <c r="AS608">
        <f t="shared" si="462"/>
        <v>30.211560471169832</v>
      </c>
      <c r="AT608" s="6">
        <f t="shared" si="463"/>
        <v>0</v>
      </c>
      <c r="AU608" s="4">
        <f t="shared" si="464"/>
        <v>7.7992578901407796</v>
      </c>
      <c r="AV608" s="4">
        <f t="shared" si="465"/>
        <v>8.6859523385335891</v>
      </c>
      <c r="AW608">
        <f t="shared" si="466"/>
        <v>0</v>
      </c>
      <c r="AX608">
        <f t="shared" si="467"/>
        <v>0</v>
      </c>
      <c r="AY608">
        <f t="shared" si="468"/>
        <v>0</v>
      </c>
      <c r="AZ608" s="4">
        <f t="shared" si="443"/>
        <v>6.94</v>
      </c>
      <c r="BA608" s="4">
        <f t="shared" si="469"/>
        <v>1571.1550000000025</v>
      </c>
      <c r="BB608" s="4">
        <f t="shared" si="444"/>
        <v>1505.8583333333459</v>
      </c>
      <c r="BC608" s="4">
        <f t="shared" si="445"/>
        <v>602.19600000000003</v>
      </c>
      <c r="BE608"/>
      <c r="BG608" s="6"/>
      <c r="BM608">
        <f t="shared" si="446"/>
        <v>1</v>
      </c>
    </row>
    <row r="609" spans="1:65" x14ac:dyDescent="0.25">
      <c r="A609">
        <v>1906</v>
      </c>
      <c r="B609" s="1">
        <v>43949</v>
      </c>
      <c r="C609" s="2">
        <v>2909.96</v>
      </c>
      <c r="D609" s="2">
        <v>2921.15</v>
      </c>
      <c r="E609" s="2">
        <v>2860.71</v>
      </c>
      <c r="F609" s="2">
        <v>2863.39</v>
      </c>
      <c r="G609" s="2">
        <v>5672880000</v>
      </c>
      <c r="H609" s="2">
        <f t="shared" si="447"/>
        <v>39.015861162125127</v>
      </c>
      <c r="I609" s="2">
        <f t="shared" si="448"/>
        <v>2734.8054999999999</v>
      </c>
      <c r="J609" s="2">
        <f t="shared" si="449"/>
        <v>48.629083227286053</v>
      </c>
      <c r="K609" s="2">
        <f t="shared" si="450"/>
        <v>31.480000000000018</v>
      </c>
      <c r="L609" s="18">
        <v>0.26924999999999999</v>
      </c>
      <c r="M609" s="19">
        <v>33.052885531574447</v>
      </c>
      <c r="N609" s="4">
        <f t="shared" si="423"/>
        <v>60.440000000000055</v>
      </c>
      <c r="O609" s="4">
        <f t="shared" si="451"/>
        <v>64.811999999999941</v>
      </c>
      <c r="P609" s="4">
        <f t="shared" si="424"/>
        <v>18.099781954887213</v>
      </c>
      <c r="Q609" s="4">
        <f t="shared" si="452"/>
        <v>11.465504458845681</v>
      </c>
      <c r="R609" s="18">
        <f t="shared" si="425"/>
        <v>2896.1517518796991</v>
      </c>
      <c r="S609" s="2">
        <f t="shared" si="426"/>
        <v>32.761751879699204</v>
      </c>
      <c r="T609" s="22">
        <f t="shared" si="427"/>
        <v>0</v>
      </c>
      <c r="U609" s="29">
        <f t="shared" si="428"/>
        <v>2915.1155222587718</v>
      </c>
      <c r="V609" s="30">
        <f t="shared" si="429"/>
        <v>51.725522258771889</v>
      </c>
      <c r="W609" s="31">
        <f t="shared" si="453"/>
        <v>0</v>
      </c>
      <c r="X609" s="35">
        <f t="shared" si="430"/>
        <v>2921.3681333333225</v>
      </c>
      <c r="Y609" s="30">
        <f t="shared" si="431"/>
        <v>57.978133333322603</v>
      </c>
      <c r="Z609" s="31">
        <f t="shared" si="454"/>
        <v>0</v>
      </c>
      <c r="AA609" s="29">
        <f t="shared" si="432"/>
        <v>2915.9908878092087</v>
      </c>
      <c r="AB609" s="30">
        <f t="shared" si="433"/>
        <v>52.600887809208871</v>
      </c>
      <c r="AC609" s="31">
        <f t="shared" si="455"/>
        <v>0</v>
      </c>
      <c r="AD609" s="32">
        <f t="shared" si="434"/>
        <v>-1</v>
      </c>
      <c r="AE609" s="33">
        <f t="shared" si="435"/>
        <v>-1</v>
      </c>
      <c r="AF609" s="33">
        <f t="shared" si="436"/>
        <v>-1</v>
      </c>
      <c r="AG609" s="33">
        <f t="shared" si="437"/>
        <v>-1</v>
      </c>
      <c r="AH609" s="38">
        <f t="shared" si="438"/>
        <v>-1</v>
      </c>
      <c r="AI609" s="33">
        <f t="shared" si="439"/>
        <v>-1</v>
      </c>
      <c r="AJ609" s="39">
        <f t="shared" si="440"/>
        <v>-1</v>
      </c>
      <c r="AK609" s="43">
        <f t="shared" si="441"/>
        <v>-1</v>
      </c>
      <c r="AL609" s="4">
        <f t="shared" si="456"/>
        <v>11.190000000000055</v>
      </c>
      <c r="AM609" s="4">
        <f t="shared" si="457"/>
        <v>5.1591121907913475</v>
      </c>
      <c r="AN609" s="4">
        <f t="shared" si="458"/>
        <v>5.1591121907913475</v>
      </c>
      <c r="AO609" s="4">
        <f t="shared" si="459"/>
        <v>-49.25</v>
      </c>
      <c r="AP609" s="4">
        <f t="shared" si="460"/>
        <v>55.280887809208707</v>
      </c>
      <c r="AQ609" s="4">
        <f t="shared" si="461"/>
        <v>49.25</v>
      </c>
      <c r="AR609" s="4">
        <f t="shared" si="442"/>
        <v>46.570000000000164</v>
      </c>
      <c r="AS609">
        <f t="shared" si="462"/>
        <v>49.25</v>
      </c>
      <c r="AT609" s="6">
        <f t="shared" si="463"/>
        <v>1</v>
      </c>
      <c r="AU609" s="4">
        <f t="shared" si="464"/>
        <v>-12.172961525297154</v>
      </c>
      <c r="AV609" s="4">
        <f t="shared" si="465"/>
        <v>-13.217114468425716</v>
      </c>
      <c r="AW609">
        <f t="shared" si="466"/>
        <v>1</v>
      </c>
      <c r="AX609">
        <f t="shared" si="467"/>
        <v>0</v>
      </c>
      <c r="AY609">
        <f t="shared" si="468"/>
        <v>0</v>
      </c>
      <c r="AZ609" s="4">
        <f t="shared" si="443"/>
        <v>-3.9100000000000006</v>
      </c>
      <c r="BA609" s="4">
        <f t="shared" si="469"/>
        <v>1564.2150000000024</v>
      </c>
      <c r="BB609" s="4">
        <f t="shared" si="444"/>
        <v>1498.9183333333458</v>
      </c>
      <c r="BC609" s="4">
        <f t="shared" si="445"/>
        <v>598.79599999999994</v>
      </c>
      <c r="BE609"/>
      <c r="BG609" s="6"/>
      <c r="BM609">
        <f t="shared" si="446"/>
        <v>1</v>
      </c>
    </row>
    <row r="610" spans="1:65" x14ac:dyDescent="0.25">
      <c r="A610">
        <v>1905</v>
      </c>
      <c r="B610" s="1">
        <v>43948</v>
      </c>
      <c r="C610" s="2">
        <v>2854.65</v>
      </c>
      <c r="D610" s="2">
        <v>2887.72</v>
      </c>
      <c r="E610" s="2">
        <v>2852.89</v>
      </c>
      <c r="F610" s="2">
        <v>2878.48</v>
      </c>
      <c r="G610" s="2">
        <v>5194260000</v>
      </c>
      <c r="H610" s="2">
        <f t="shared" si="447"/>
        <v>25.03324021287608</v>
      </c>
      <c r="I610" s="2">
        <f t="shared" si="448"/>
        <v>2717.2565000000004</v>
      </c>
      <c r="J610" s="2">
        <f t="shared" si="449"/>
        <v>42.250954844395579</v>
      </c>
      <c r="K610" s="2">
        <f t="shared" si="450"/>
        <v>17.910000000000309</v>
      </c>
      <c r="L610" s="18">
        <v>0.26649999999999996</v>
      </c>
      <c r="M610" s="19">
        <v>32.24090302148074</v>
      </c>
      <c r="N610" s="4">
        <f t="shared" si="423"/>
        <v>50.980000000000018</v>
      </c>
      <c r="O610" s="4">
        <f t="shared" si="451"/>
        <v>67.789999999999921</v>
      </c>
      <c r="P610" s="4">
        <f t="shared" si="424"/>
        <v>17.671751879699244</v>
      </c>
      <c r="Q610" s="4">
        <f t="shared" si="452"/>
        <v>13.219287843004949</v>
      </c>
      <c r="R610" s="18">
        <f t="shared" si="425"/>
        <v>2854.6063157894737</v>
      </c>
      <c r="S610" s="2">
        <f t="shared" si="426"/>
        <v>23.873684210526335</v>
      </c>
      <c r="T610" s="22">
        <f t="shared" si="427"/>
        <v>1</v>
      </c>
      <c r="U610" s="29">
        <f t="shared" si="428"/>
        <v>2860.1756109179532</v>
      </c>
      <c r="V610" s="30">
        <f t="shared" si="429"/>
        <v>18.304389082046782</v>
      </c>
      <c r="W610" s="31">
        <f t="shared" si="453"/>
        <v>1</v>
      </c>
      <c r="X610" s="35">
        <f t="shared" si="430"/>
        <v>2854.2105333333311</v>
      </c>
      <c r="Y610" s="30">
        <f t="shared" si="431"/>
        <v>24.269466666668905</v>
      </c>
      <c r="Z610" s="31">
        <f t="shared" si="454"/>
        <v>1</v>
      </c>
      <c r="AA610" s="29">
        <f t="shared" si="432"/>
        <v>2859.3405000561061</v>
      </c>
      <c r="AB610" s="30">
        <f t="shared" si="433"/>
        <v>19.139499943893952</v>
      </c>
      <c r="AC610" s="31">
        <f t="shared" si="455"/>
        <v>1</v>
      </c>
      <c r="AD610" s="32">
        <f t="shared" si="434"/>
        <v>1</v>
      </c>
      <c r="AE610" s="33">
        <f t="shared" si="435"/>
        <v>1</v>
      </c>
      <c r="AF610" s="33">
        <f t="shared" si="436"/>
        <v>1</v>
      </c>
      <c r="AG610" s="33">
        <f t="shared" si="437"/>
        <v>1</v>
      </c>
      <c r="AH610" s="38">
        <f t="shared" si="438"/>
        <v>1</v>
      </c>
      <c r="AI610" s="33">
        <f t="shared" si="439"/>
        <v>1</v>
      </c>
      <c r="AJ610" s="39">
        <f t="shared" si="440"/>
        <v>1</v>
      </c>
      <c r="AK610" s="43">
        <f t="shared" si="441"/>
        <v>1</v>
      </c>
      <c r="AL610" s="4">
        <f t="shared" si="456"/>
        <v>33.069999999999709</v>
      </c>
      <c r="AM610" s="4">
        <f t="shared" si="457"/>
        <v>28.379499943893734</v>
      </c>
      <c r="AN610" s="4">
        <f t="shared" si="458"/>
        <v>28.379499943893734</v>
      </c>
      <c r="AO610" s="4">
        <f t="shared" si="459"/>
        <v>-1.7600000000002183</v>
      </c>
      <c r="AP610" s="4">
        <f t="shared" si="460"/>
        <v>6.4505000561061934</v>
      </c>
      <c r="AQ610" s="4">
        <f t="shared" si="461"/>
        <v>1.7600000000002183</v>
      </c>
      <c r="AR610" s="4">
        <f t="shared" si="442"/>
        <v>23.829999999999927</v>
      </c>
      <c r="AS610">
        <f t="shared" si="462"/>
        <v>28.379499943893734</v>
      </c>
      <c r="AT610" s="6">
        <f t="shared" si="463"/>
        <v>0</v>
      </c>
      <c r="AU610" s="4">
        <f t="shared" si="464"/>
        <v>8.8472182156193497</v>
      </c>
      <c r="AV610" s="4">
        <f t="shared" si="465"/>
        <v>8.7109030214808136</v>
      </c>
      <c r="AW610">
        <f t="shared" si="466"/>
        <v>0</v>
      </c>
      <c r="AX610">
        <f t="shared" si="467"/>
        <v>0</v>
      </c>
      <c r="AY610">
        <f t="shared" si="468"/>
        <v>0</v>
      </c>
      <c r="AZ610" s="4">
        <f t="shared" si="443"/>
        <v>6.94</v>
      </c>
      <c r="BA610" s="4">
        <f t="shared" si="469"/>
        <v>1568.1250000000025</v>
      </c>
      <c r="BB610" s="4">
        <f t="shared" si="444"/>
        <v>1502.8283333333459</v>
      </c>
      <c r="BC610" s="4">
        <f t="shared" si="445"/>
        <v>576.67200000000003</v>
      </c>
      <c r="BE610"/>
      <c r="BG610" s="6"/>
      <c r="BM610">
        <f t="shared" si="446"/>
        <v>1</v>
      </c>
    </row>
    <row r="611" spans="1:65" x14ac:dyDescent="0.25">
      <c r="A611">
        <v>1904</v>
      </c>
      <c r="B611" s="1">
        <v>43945</v>
      </c>
      <c r="C611" s="2">
        <v>2812.64</v>
      </c>
      <c r="D611" s="2">
        <v>2842.71</v>
      </c>
      <c r="E611" s="2">
        <v>2791.76</v>
      </c>
      <c r="F611" s="2">
        <v>2836.74</v>
      </c>
      <c r="G611" s="2">
        <v>5374480000</v>
      </c>
      <c r="H611" s="2">
        <f t="shared" si="447"/>
        <v>22.211353578244079</v>
      </c>
      <c r="I611" s="2">
        <f t="shared" si="448"/>
        <v>2702.3175000000001</v>
      </c>
      <c r="J611" s="2">
        <f t="shared" si="449"/>
        <v>42.583395095914263</v>
      </c>
      <c r="K611" s="2">
        <f t="shared" si="450"/>
        <v>14.839999999999691</v>
      </c>
      <c r="L611" s="18">
        <v>0.27129999999999999</v>
      </c>
      <c r="M611" s="19">
        <v>32.371059269141817</v>
      </c>
      <c r="N611" s="4">
        <f t="shared" si="423"/>
        <v>50.949999999999818</v>
      </c>
      <c r="O611" s="4">
        <f t="shared" si="451"/>
        <v>69.556999999999931</v>
      </c>
      <c r="P611" s="4">
        <f t="shared" si="424"/>
        <v>17.866315789473681</v>
      </c>
      <c r="Q611" s="4">
        <f t="shared" si="452"/>
        <v>14.168233122957282</v>
      </c>
      <c r="R611" s="18">
        <f t="shared" si="425"/>
        <v>2814.7474360902256</v>
      </c>
      <c r="S611" s="2">
        <f t="shared" si="426"/>
        <v>21.992563909774162</v>
      </c>
      <c r="T611" s="22">
        <f t="shared" si="427"/>
        <v>1</v>
      </c>
      <c r="U611" s="29">
        <f t="shared" si="428"/>
        <v>2818.2212103112461</v>
      </c>
      <c r="V611" s="30">
        <f t="shared" si="429"/>
        <v>18.518789688753714</v>
      </c>
      <c r="W611" s="31">
        <f t="shared" si="453"/>
        <v>1</v>
      </c>
      <c r="X611" s="35">
        <f t="shared" si="430"/>
        <v>2819.4900000000016</v>
      </c>
      <c r="Y611" s="30">
        <f t="shared" si="431"/>
        <v>17.249999999998181</v>
      </c>
      <c r="Z611" s="31">
        <f t="shared" si="454"/>
        <v>1</v>
      </c>
      <c r="AA611" s="29">
        <f t="shared" si="432"/>
        <v>2818.3988408676719</v>
      </c>
      <c r="AB611" s="30">
        <f t="shared" si="433"/>
        <v>18.341159132327903</v>
      </c>
      <c r="AC611" s="31">
        <f t="shared" si="455"/>
        <v>1</v>
      </c>
      <c r="AD611" s="32">
        <f t="shared" si="434"/>
        <v>1</v>
      </c>
      <c r="AE611" s="33">
        <f t="shared" si="435"/>
        <v>1</v>
      </c>
      <c r="AF611" s="33">
        <f t="shared" si="436"/>
        <v>1</v>
      </c>
      <c r="AG611" s="33">
        <f t="shared" si="437"/>
        <v>0</v>
      </c>
      <c r="AH611" s="38">
        <f t="shared" si="438"/>
        <v>1</v>
      </c>
      <c r="AI611" s="33">
        <f t="shared" si="439"/>
        <v>1</v>
      </c>
      <c r="AJ611" s="39">
        <f t="shared" si="440"/>
        <v>1</v>
      </c>
      <c r="AK611" s="43">
        <f t="shared" si="441"/>
        <v>1</v>
      </c>
      <c r="AL611" s="4">
        <f t="shared" si="456"/>
        <v>30.070000000000164</v>
      </c>
      <c r="AM611" s="4">
        <f t="shared" si="457"/>
        <v>24.311159132328157</v>
      </c>
      <c r="AN611" s="4">
        <f t="shared" si="458"/>
        <v>24.311159132328157</v>
      </c>
      <c r="AO611" s="4">
        <f t="shared" si="459"/>
        <v>-20.879999999999654</v>
      </c>
      <c r="AP611" s="4">
        <f t="shared" si="460"/>
        <v>26.638840867671661</v>
      </c>
      <c r="AQ611" s="4">
        <f t="shared" si="461"/>
        <v>20.879999999999654</v>
      </c>
      <c r="AR611" s="4">
        <f t="shared" si="442"/>
        <v>24.099999999999909</v>
      </c>
      <c r="AS611">
        <f t="shared" si="462"/>
        <v>24.311159132328157</v>
      </c>
      <c r="AT611" s="6">
        <f t="shared" si="463"/>
        <v>0</v>
      </c>
      <c r="AU611" s="4">
        <f t="shared" si="464"/>
        <v>19.566763487181532</v>
      </c>
      <c r="AV611" s="4">
        <f t="shared" si="465"/>
        <v>8.5710592691419087</v>
      </c>
      <c r="AW611">
        <f t="shared" si="466"/>
        <v>0</v>
      </c>
      <c r="AX611">
        <f t="shared" si="467"/>
        <v>0</v>
      </c>
      <c r="AY611">
        <f t="shared" si="468"/>
        <v>0</v>
      </c>
      <c r="AZ611" s="4">
        <f t="shared" si="443"/>
        <v>6.94</v>
      </c>
      <c r="BA611" s="4">
        <f t="shared" si="469"/>
        <v>1561.1850000000024</v>
      </c>
      <c r="BB611" s="4">
        <f t="shared" si="444"/>
        <v>1495.8883333333458</v>
      </c>
      <c r="BC611" s="4">
        <f t="shared" si="445"/>
        <v>559.86799999999994</v>
      </c>
      <c r="BE611"/>
      <c r="BG611" s="6"/>
      <c r="BM611">
        <f t="shared" si="446"/>
        <v>1</v>
      </c>
    </row>
    <row r="612" spans="1:65" x14ac:dyDescent="0.25">
      <c r="A612">
        <v>1903</v>
      </c>
      <c r="B612" s="1">
        <v>43944</v>
      </c>
      <c r="C612" s="2">
        <v>2810.42</v>
      </c>
      <c r="D612" s="2">
        <v>2844.9</v>
      </c>
      <c r="E612" s="2">
        <v>2794.26</v>
      </c>
      <c r="F612" s="2">
        <v>2797.8</v>
      </c>
      <c r="G612" s="2">
        <v>5756520000</v>
      </c>
      <c r="H612" s="2">
        <f t="shared" si="447"/>
        <v>23.934567749038894</v>
      </c>
      <c r="I612" s="2">
        <f t="shared" si="448"/>
        <v>2686.7500000000005</v>
      </c>
      <c r="J612" s="2">
        <f t="shared" si="449"/>
        <v>42.651265841645724</v>
      </c>
      <c r="K612" s="2">
        <f t="shared" si="450"/>
        <v>11.110000000000127</v>
      </c>
      <c r="L612" s="18">
        <v>0.3196</v>
      </c>
      <c r="M612" s="19">
        <v>38.154715321312779</v>
      </c>
      <c r="N612" s="4">
        <f t="shared" si="423"/>
        <v>50.639999999999873</v>
      </c>
      <c r="O612" s="4">
        <f t="shared" si="451"/>
        <v>71.320999999999955</v>
      </c>
      <c r="P612" s="4">
        <f t="shared" si="424"/>
        <v>16.947436090225565</v>
      </c>
      <c r="Q612" s="4">
        <f t="shared" si="452"/>
        <v>14.310795669861786</v>
      </c>
      <c r="R612" s="18">
        <f t="shared" si="425"/>
        <v>2817.8499022556389</v>
      </c>
      <c r="S612" s="2">
        <f t="shared" si="426"/>
        <v>20.049902255638699</v>
      </c>
      <c r="T612" s="22">
        <f t="shared" si="427"/>
        <v>1</v>
      </c>
      <c r="U612" s="29">
        <f t="shared" si="428"/>
        <v>2816.1341674055393</v>
      </c>
      <c r="V612" s="30">
        <f t="shared" si="429"/>
        <v>18.334167405539119</v>
      </c>
      <c r="W612" s="31">
        <f t="shared" si="453"/>
        <v>1</v>
      </c>
      <c r="X612" s="35">
        <f t="shared" si="430"/>
        <v>2810.7637333333332</v>
      </c>
      <c r="Y612" s="30">
        <f t="shared" si="431"/>
        <v>12.963733333333039</v>
      </c>
      <c r="Z612" s="31">
        <f t="shared" si="454"/>
        <v>1</v>
      </c>
      <c r="AA612" s="29">
        <f t="shared" si="432"/>
        <v>2815.3823066354307</v>
      </c>
      <c r="AB612" s="30">
        <f t="shared" si="433"/>
        <v>17.582306635430541</v>
      </c>
      <c r="AC612" s="31">
        <f t="shared" si="455"/>
        <v>1</v>
      </c>
      <c r="AD612" s="32">
        <f t="shared" si="434"/>
        <v>1</v>
      </c>
      <c r="AE612" s="33">
        <f t="shared" si="435"/>
        <v>1</v>
      </c>
      <c r="AF612" s="33">
        <f t="shared" si="436"/>
        <v>1</v>
      </c>
      <c r="AG612" s="33">
        <f t="shared" si="437"/>
        <v>0</v>
      </c>
      <c r="AH612" s="38">
        <f t="shared" si="438"/>
        <v>1</v>
      </c>
      <c r="AI612" s="33">
        <f t="shared" si="439"/>
        <v>1</v>
      </c>
      <c r="AJ612" s="39">
        <f t="shared" si="440"/>
        <v>1</v>
      </c>
      <c r="AK612" s="43">
        <f t="shared" si="441"/>
        <v>1</v>
      </c>
      <c r="AL612" s="4">
        <f t="shared" si="456"/>
        <v>34.480000000000018</v>
      </c>
      <c r="AM612" s="4">
        <f t="shared" si="457"/>
        <v>29.517693364569368</v>
      </c>
      <c r="AN612" s="4">
        <f t="shared" si="458"/>
        <v>29.517693364569368</v>
      </c>
      <c r="AO612" s="4">
        <f t="shared" si="459"/>
        <v>-16.159999999999854</v>
      </c>
      <c r="AP612" s="4">
        <f t="shared" si="460"/>
        <v>21.122306635430505</v>
      </c>
      <c r="AQ612" s="4">
        <f t="shared" si="461"/>
        <v>16.159999999999854</v>
      </c>
      <c r="AR612" s="4">
        <f t="shared" si="442"/>
        <v>12.619999999999891</v>
      </c>
      <c r="AS612">
        <f t="shared" si="462"/>
        <v>29.517693364569368</v>
      </c>
      <c r="AT612" s="6">
        <f t="shared" si="463"/>
        <v>0</v>
      </c>
      <c r="AU612" s="4">
        <f t="shared" si="464"/>
        <v>16.993680661205019</v>
      </c>
      <c r="AV612" s="4">
        <f t="shared" si="465"/>
        <v>25.834715321312888</v>
      </c>
      <c r="AW612">
        <f t="shared" si="466"/>
        <v>0</v>
      </c>
      <c r="AX612">
        <f t="shared" si="467"/>
        <v>0</v>
      </c>
      <c r="AY612">
        <f t="shared" si="468"/>
        <v>0</v>
      </c>
      <c r="AZ612" s="4">
        <f t="shared" si="443"/>
        <v>6.94</v>
      </c>
      <c r="BA612" s="4">
        <f t="shared" si="469"/>
        <v>1554.2450000000024</v>
      </c>
      <c r="BB612" s="4">
        <f t="shared" si="444"/>
        <v>1488.9483333333458</v>
      </c>
      <c r="BC612" s="4">
        <f t="shared" si="445"/>
        <v>558.98</v>
      </c>
      <c r="BE612"/>
      <c r="BG612" s="6"/>
      <c r="BM612">
        <f t="shared" si="446"/>
        <v>1</v>
      </c>
    </row>
    <row r="613" spans="1:65" x14ac:dyDescent="0.25">
      <c r="A613">
        <v>1902</v>
      </c>
      <c r="B613" s="1">
        <v>43943</v>
      </c>
      <c r="C613" s="2">
        <v>2787.89</v>
      </c>
      <c r="D613" s="2">
        <v>2815.1</v>
      </c>
      <c r="E613" s="2">
        <v>2775.95</v>
      </c>
      <c r="F613" s="2">
        <v>2799.31</v>
      </c>
      <c r="G613" s="2">
        <v>5049660000</v>
      </c>
      <c r="H613" s="2">
        <f t="shared" si="447"/>
        <v>44.057105064525793</v>
      </c>
      <c r="I613" s="2">
        <f t="shared" si="448"/>
        <v>2669.1175000000003</v>
      </c>
      <c r="J613" s="2">
        <f t="shared" si="449"/>
        <v>51.71691044573938</v>
      </c>
      <c r="K613" s="2">
        <f t="shared" si="450"/>
        <v>51.329999999999927</v>
      </c>
      <c r="L613" s="18">
        <v>0.34655000000000002</v>
      </c>
      <c r="M613" s="19">
        <v>40.444673065890775</v>
      </c>
      <c r="N613" s="4">
        <f t="shared" si="423"/>
        <v>78.539999999999964</v>
      </c>
      <c r="O613" s="4">
        <f t="shared" si="451"/>
        <v>76.390999999999991</v>
      </c>
      <c r="P613" s="4">
        <f t="shared" si="424"/>
        <v>18.539902255639099</v>
      </c>
      <c r="Q613" s="4">
        <f t="shared" si="452"/>
        <v>14.65171129625501</v>
      </c>
      <c r="R613" s="18">
        <f t="shared" si="425"/>
        <v>2756.5872406015037</v>
      </c>
      <c r="S613" s="2">
        <f t="shared" si="426"/>
        <v>42.722759398496237</v>
      </c>
      <c r="T613" s="22">
        <f t="shared" si="427"/>
        <v>1</v>
      </c>
      <c r="U613" s="29">
        <f t="shared" si="428"/>
        <v>2793.3919575805812</v>
      </c>
      <c r="V613" s="30">
        <f t="shared" si="429"/>
        <v>5.9180424194187253</v>
      </c>
      <c r="W613" s="31">
        <f t="shared" si="453"/>
        <v>1</v>
      </c>
      <c r="X613" s="35">
        <f t="shared" si="430"/>
        <v>2769.1594666666715</v>
      </c>
      <c r="Y613" s="30">
        <f t="shared" si="431"/>
        <v>30.15053333332844</v>
      </c>
      <c r="Z613" s="31">
        <f t="shared" si="454"/>
        <v>1</v>
      </c>
      <c r="AA613" s="29">
        <f t="shared" si="432"/>
        <v>2789.9994088526341</v>
      </c>
      <c r="AB613" s="30">
        <f t="shared" si="433"/>
        <v>9.3105911473658125</v>
      </c>
      <c r="AC613" s="31">
        <f t="shared" si="455"/>
        <v>1</v>
      </c>
      <c r="AD613" s="32">
        <f t="shared" si="434"/>
        <v>1</v>
      </c>
      <c r="AE613" s="33">
        <f t="shared" si="435"/>
        <v>0</v>
      </c>
      <c r="AF613" s="33">
        <f t="shared" si="436"/>
        <v>1</v>
      </c>
      <c r="AG613" s="33">
        <f t="shared" si="437"/>
        <v>0</v>
      </c>
      <c r="AH613" s="38">
        <f t="shared" si="438"/>
        <v>1</v>
      </c>
      <c r="AI613" s="33">
        <f t="shared" si="439"/>
        <v>1</v>
      </c>
      <c r="AJ613" s="39">
        <f t="shared" si="440"/>
        <v>1</v>
      </c>
      <c r="AK613" s="43">
        <f t="shared" si="441"/>
        <v>1</v>
      </c>
      <c r="AL613" s="4">
        <f t="shared" si="456"/>
        <v>27.210000000000036</v>
      </c>
      <c r="AM613" s="4">
        <f t="shared" si="457"/>
        <v>25.100591147365776</v>
      </c>
      <c r="AN613" s="4">
        <f t="shared" si="458"/>
        <v>25.100591147365776</v>
      </c>
      <c r="AO613" s="4">
        <f t="shared" si="459"/>
        <v>-11.940000000000055</v>
      </c>
      <c r="AP613" s="4">
        <f t="shared" si="460"/>
        <v>14.049408852634315</v>
      </c>
      <c r="AQ613" s="4">
        <f t="shared" si="461"/>
        <v>11.940000000000055</v>
      </c>
      <c r="AR613" s="4">
        <f t="shared" si="442"/>
        <v>11.420000000000073</v>
      </c>
      <c r="AS613">
        <f t="shared" si="462"/>
        <v>25.100591147365776</v>
      </c>
      <c r="AT613" s="6">
        <f t="shared" si="463"/>
        <v>0</v>
      </c>
      <c r="AU613" s="4">
        <f t="shared" si="464"/>
        <v>30.622566117055904</v>
      </c>
      <c r="AV613" s="4">
        <f t="shared" si="465"/>
        <v>29.324673065890703</v>
      </c>
      <c r="AW613">
        <f t="shared" si="466"/>
        <v>0</v>
      </c>
      <c r="AX613">
        <f t="shared" si="467"/>
        <v>0</v>
      </c>
      <c r="AY613">
        <f t="shared" si="468"/>
        <v>0</v>
      </c>
      <c r="AZ613" s="4">
        <f t="shared" si="443"/>
        <v>6.94</v>
      </c>
      <c r="BA613" s="4">
        <f t="shared" si="469"/>
        <v>1547.3050000000023</v>
      </c>
      <c r="BB613" s="4">
        <f t="shared" si="444"/>
        <v>1482.0083333333457</v>
      </c>
      <c r="BC613" s="4">
        <f t="shared" si="445"/>
        <v>549.96799999999996</v>
      </c>
      <c r="BE613"/>
      <c r="BG613" s="6"/>
      <c r="BM613">
        <f t="shared" si="446"/>
        <v>1</v>
      </c>
    </row>
    <row r="614" spans="1:65" x14ac:dyDescent="0.25">
      <c r="A614">
        <v>1901</v>
      </c>
      <c r="B614" s="1">
        <v>43942</v>
      </c>
      <c r="C614" s="2">
        <v>2784.81</v>
      </c>
      <c r="D614" s="2">
        <v>2785.54</v>
      </c>
      <c r="E614" s="2">
        <v>2727.1</v>
      </c>
      <c r="F614" s="2">
        <v>2736.56</v>
      </c>
      <c r="G614" s="2">
        <v>5075830000</v>
      </c>
      <c r="H614" s="2">
        <f t="shared" si="447"/>
        <v>47.035644450659809</v>
      </c>
      <c r="I614" s="2">
        <f t="shared" si="448"/>
        <v>2646.9450000000006</v>
      </c>
      <c r="J614" s="2">
        <f t="shared" si="449"/>
        <v>59.424394104919884</v>
      </c>
      <c r="K614" s="2">
        <f t="shared" si="450"/>
        <v>-38.349999999999909</v>
      </c>
      <c r="L614" s="18">
        <v>0.40244999999999997</v>
      </c>
      <c r="M614" s="19">
        <v>48.454919360366681</v>
      </c>
      <c r="N614" s="4">
        <f t="shared" si="423"/>
        <v>96.059999999999945</v>
      </c>
      <c r="O614" s="4">
        <f t="shared" si="451"/>
        <v>78.458999999999975</v>
      </c>
      <c r="P614" s="4">
        <f t="shared" si="424"/>
        <v>20.027240601503756</v>
      </c>
      <c r="Q614" s="4">
        <f t="shared" si="452"/>
        <v>14.107583539952664</v>
      </c>
      <c r="R614" s="18">
        <f t="shared" si="425"/>
        <v>2848.13507518797</v>
      </c>
      <c r="S614" s="2">
        <f t="shared" si="426"/>
        <v>111.57507518797001</v>
      </c>
      <c r="T614" s="22">
        <f t="shared" si="427"/>
        <v>0</v>
      </c>
      <c r="U614" s="29">
        <f t="shared" si="428"/>
        <v>2790.586330742075</v>
      </c>
      <c r="V614" s="30">
        <f t="shared" si="429"/>
        <v>54.026330742075061</v>
      </c>
      <c r="W614" s="31">
        <f t="shared" si="453"/>
        <v>0</v>
      </c>
      <c r="X614" s="35">
        <f t="shared" si="430"/>
        <v>2787.4098666666687</v>
      </c>
      <c r="Y614" s="30">
        <f t="shared" si="431"/>
        <v>50.849866666668731</v>
      </c>
      <c r="Z614" s="31">
        <f t="shared" si="454"/>
        <v>0</v>
      </c>
      <c r="AA614" s="29">
        <f t="shared" si="432"/>
        <v>2790.1416257715182</v>
      </c>
      <c r="AB614" s="30">
        <f t="shared" si="433"/>
        <v>53.581625771518247</v>
      </c>
      <c r="AC614" s="31">
        <f t="shared" si="455"/>
        <v>0</v>
      </c>
      <c r="AD614" s="32">
        <f t="shared" si="434"/>
        <v>-1</v>
      </c>
      <c r="AE614" s="33">
        <f t="shared" si="435"/>
        <v>-1</v>
      </c>
      <c r="AF614" s="33">
        <f t="shared" si="436"/>
        <v>-1</v>
      </c>
      <c r="AG614" s="33">
        <f t="shared" si="437"/>
        <v>-1</v>
      </c>
      <c r="AH614" s="38">
        <f t="shared" si="438"/>
        <v>-1</v>
      </c>
      <c r="AI614" s="33">
        <f t="shared" si="439"/>
        <v>-1</v>
      </c>
      <c r="AJ614" s="39">
        <f t="shared" si="440"/>
        <v>-1</v>
      </c>
      <c r="AK614" s="43">
        <f t="shared" si="441"/>
        <v>-1</v>
      </c>
      <c r="AL614" s="4">
        <f t="shared" si="456"/>
        <v>0.73000000000001819</v>
      </c>
      <c r="AM614" s="4">
        <f t="shared" si="457"/>
        <v>-4.6016257715182292</v>
      </c>
      <c r="AN614" s="4">
        <f t="shared" si="458"/>
        <v>4.6016257715182292</v>
      </c>
      <c r="AO614" s="4">
        <f t="shared" si="459"/>
        <v>-57.710000000000036</v>
      </c>
      <c r="AP614" s="4">
        <f t="shared" si="460"/>
        <v>63.041625771518284</v>
      </c>
      <c r="AQ614" s="4">
        <f t="shared" si="461"/>
        <v>57.710000000000036</v>
      </c>
      <c r="AR614" s="4">
        <f t="shared" si="442"/>
        <v>48.25</v>
      </c>
      <c r="AS614">
        <f t="shared" si="462"/>
        <v>57.710000000000036</v>
      </c>
      <c r="AT614" s="6">
        <f t="shared" si="463"/>
        <v>1</v>
      </c>
      <c r="AU614" s="4">
        <f t="shared" si="464"/>
        <v>-4.4897848820421089</v>
      </c>
      <c r="AV614" s="4">
        <f t="shared" si="465"/>
        <v>0.50491936036668084</v>
      </c>
      <c r="AW614">
        <f t="shared" si="466"/>
        <v>0</v>
      </c>
      <c r="AX614">
        <f t="shared" si="467"/>
        <v>1</v>
      </c>
      <c r="AY614">
        <f t="shared" si="468"/>
        <v>0</v>
      </c>
      <c r="AZ614" s="4">
        <f t="shared" si="443"/>
        <v>-3.9100000000000006</v>
      </c>
      <c r="BA614" s="4">
        <f t="shared" si="469"/>
        <v>1540.3650000000023</v>
      </c>
      <c r="BB614" s="4">
        <f t="shared" si="444"/>
        <v>1475.0683333333457</v>
      </c>
      <c r="BC614" s="4">
        <f t="shared" si="445"/>
        <v>548.73599999999999</v>
      </c>
      <c r="BE614"/>
      <c r="BG614" s="6"/>
      <c r="BM614">
        <f t="shared" si="446"/>
        <v>1</v>
      </c>
    </row>
    <row r="615" spans="1:65" x14ac:dyDescent="0.25">
      <c r="A615">
        <v>1900</v>
      </c>
      <c r="B615" s="1">
        <v>43941</v>
      </c>
      <c r="C615" s="2">
        <v>2845.62</v>
      </c>
      <c r="D615" s="2">
        <v>2868.98</v>
      </c>
      <c r="E615" s="2">
        <v>2820.43</v>
      </c>
      <c r="F615" s="2">
        <v>2823.16</v>
      </c>
      <c r="G615" s="2">
        <v>5220160000</v>
      </c>
      <c r="H615" s="2">
        <f t="shared" si="447"/>
        <v>80.710947274827504</v>
      </c>
      <c r="I615" s="2">
        <f t="shared" si="448"/>
        <v>2622.2400000000007</v>
      </c>
      <c r="J615" s="2">
        <f t="shared" si="449"/>
        <v>77.591094341120254</v>
      </c>
      <c r="K615" s="2">
        <f t="shared" si="450"/>
        <v>-28.940000000000055</v>
      </c>
      <c r="L615" s="18">
        <v>0.3775</v>
      </c>
      <c r="M615" s="19">
        <v>46.27844792865907</v>
      </c>
      <c r="N615" s="4">
        <f t="shared" si="423"/>
        <v>54.130000000000109</v>
      </c>
      <c r="O615" s="4">
        <f t="shared" si="451"/>
        <v>87.672999999999959</v>
      </c>
      <c r="P615" s="4">
        <f t="shared" si="424"/>
        <v>24.975075187969917</v>
      </c>
      <c r="Q615" s="4">
        <f t="shared" si="452"/>
        <v>14.811104466858787</v>
      </c>
      <c r="R615" s="18">
        <f t="shared" si="425"/>
        <v>2901.4003533834584</v>
      </c>
      <c r="S615" s="2">
        <f t="shared" si="426"/>
        <v>78.240353383458569</v>
      </c>
      <c r="T615" s="22">
        <f t="shared" si="427"/>
        <v>0</v>
      </c>
      <c r="U615" s="29">
        <f t="shared" si="428"/>
        <v>2850.4937031972172</v>
      </c>
      <c r="V615" s="30">
        <f t="shared" si="429"/>
        <v>27.333703197217346</v>
      </c>
      <c r="W615" s="31">
        <f t="shared" si="453"/>
        <v>1</v>
      </c>
      <c r="X615" s="35">
        <f t="shared" si="430"/>
        <v>2858.7491999999911</v>
      </c>
      <c r="Y615" s="30">
        <f t="shared" si="431"/>
        <v>35.589199999991251</v>
      </c>
      <c r="Z615" s="31">
        <f t="shared" si="454"/>
        <v>1</v>
      </c>
      <c r="AA615" s="29">
        <f t="shared" si="432"/>
        <v>2851.6494727496056</v>
      </c>
      <c r="AB615" s="30">
        <f t="shared" si="433"/>
        <v>28.489472749605738</v>
      </c>
      <c r="AC615" s="31">
        <f t="shared" si="455"/>
        <v>1</v>
      </c>
      <c r="AD615" s="32">
        <f t="shared" si="434"/>
        <v>1</v>
      </c>
      <c r="AE615" s="33">
        <f t="shared" si="435"/>
        <v>1</v>
      </c>
      <c r="AF615" s="33">
        <f t="shared" si="436"/>
        <v>1</v>
      </c>
      <c r="AG615" s="33">
        <f t="shared" si="437"/>
        <v>1</v>
      </c>
      <c r="AH615" s="38">
        <f t="shared" si="438"/>
        <v>1</v>
      </c>
      <c r="AI615" s="33">
        <f t="shared" si="439"/>
        <v>1</v>
      </c>
      <c r="AJ615" s="39">
        <f t="shared" si="440"/>
        <v>1</v>
      </c>
      <c r="AK615" s="43">
        <f t="shared" si="441"/>
        <v>1</v>
      </c>
      <c r="AL615" s="4">
        <f t="shared" si="456"/>
        <v>23.360000000000127</v>
      </c>
      <c r="AM615" s="4">
        <f t="shared" si="457"/>
        <v>17.330527250394425</v>
      </c>
      <c r="AN615" s="4">
        <f t="shared" si="458"/>
        <v>17.330527250394425</v>
      </c>
      <c r="AO615" s="4">
        <f t="shared" si="459"/>
        <v>-25.190000000000055</v>
      </c>
      <c r="AP615" s="4">
        <f t="shared" si="460"/>
        <v>31.219472749605757</v>
      </c>
      <c r="AQ615" s="4">
        <f t="shared" si="461"/>
        <v>25.190000000000055</v>
      </c>
      <c r="AR615" s="4">
        <f t="shared" si="442"/>
        <v>22.460000000000036</v>
      </c>
      <c r="AS615">
        <f t="shared" si="462"/>
        <v>25.190000000000055</v>
      </c>
      <c r="AT615" s="6">
        <f t="shared" si="463"/>
        <v>0</v>
      </c>
      <c r="AU615" s="4">
        <f t="shared" si="464"/>
        <v>17.119577854100179</v>
      </c>
      <c r="AV615" s="4">
        <f t="shared" si="465"/>
        <v>24.118447928659034</v>
      </c>
      <c r="AW615">
        <f t="shared" si="466"/>
        <v>0</v>
      </c>
      <c r="AX615">
        <f t="shared" si="467"/>
        <v>0</v>
      </c>
      <c r="AY615">
        <f t="shared" si="468"/>
        <v>0</v>
      </c>
      <c r="AZ615" s="4">
        <f t="shared" si="443"/>
        <v>6.94</v>
      </c>
      <c r="BA615" s="4">
        <f t="shared" si="469"/>
        <v>1544.2750000000024</v>
      </c>
      <c r="BB615" s="4">
        <f t="shared" si="444"/>
        <v>1478.9783333333457</v>
      </c>
      <c r="BC615" s="4">
        <f t="shared" si="445"/>
        <v>573.05999999999995</v>
      </c>
      <c r="BE615"/>
      <c r="BG615" s="6"/>
      <c r="BM615">
        <f t="shared" si="446"/>
        <v>1</v>
      </c>
    </row>
    <row r="616" spans="1:65" x14ac:dyDescent="0.25">
      <c r="A616">
        <v>1899</v>
      </c>
      <c r="B616" s="1">
        <v>43938</v>
      </c>
      <c r="C616" s="2">
        <v>2842.43</v>
      </c>
      <c r="D616" s="2">
        <v>2879.22</v>
      </c>
      <c r="E616" s="2">
        <v>2830.88</v>
      </c>
      <c r="F616" s="2">
        <v>2874.56</v>
      </c>
      <c r="G616" s="2">
        <v>5792140000</v>
      </c>
      <c r="H616" s="2">
        <f t="shared" si="447"/>
        <v>107.34165469295786</v>
      </c>
      <c r="I616" s="2">
        <f t="shared" si="448"/>
        <v>2601.5560000000005</v>
      </c>
      <c r="J616" s="2">
        <f t="shared" si="449"/>
        <v>108.97147179905679</v>
      </c>
      <c r="K616" s="2">
        <f t="shared" si="450"/>
        <v>42.879999999999654</v>
      </c>
      <c r="L616" s="18">
        <v>0.30815000000000003</v>
      </c>
      <c r="M616" s="19">
        <v>36.790937264434987</v>
      </c>
      <c r="N616" s="4">
        <f t="shared" si="423"/>
        <v>79.669999999999618</v>
      </c>
      <c r="O616" s="4">
        <f t="shared" si="451"/>
        <v>90.081999999999923</v>
      </c>
      <c r="P616" s="4">
        <f t="shared" si="424"/>
        <v>26.840353383458652</v>
      </c>
      <c r="Q616" s="4">
        <f t="shared" si="452"/>
        <v>12.496674864660338</v>
      </c>
      <c r="R616" s="18">
        <f t="shared" si="425"/>
        <v>2825.1723157894739</v>
      </c>
      <c r="S616" s="2">
        <f t="shared" si="426"/>
        <v>49.387684210526004</v>
      </c>
      <c r="T616" s="22">
        <f t="shared" si="427"/>
        <v>0</v>
      </c>
      <c r="U616" s="29">
        <f t="shared" si="428"/>
        <v>2846.7955976827429</v>
      </c>
      <c r="V616" s="30">
        <f t="shared" si="429"/>
        <v>27.764402317257009</v>
      </c>
      <c r="W616" s="31">
        <f t="shared" si="453"/>
        <v>1</v>
      </c>
      <c r="X616" s="35">
        <f t="shared" si="430"/>
        <v>2842.4156000000003</v>
      </c>
      <c r="Y616" s="30">
        <f t="shared" si="431"/>
        <v>32.144399999999678</v>
      </c>
      <c r="Z616" s="31">
        <f t="shared" si="454"/>
        <v>1</v>
      </c>
      <c r="AA616" s="29">
        <f t="shared" si="432"/>
        <v>2846.182398007159</v>
      </c>
      <c r="AB616" s="30">
        <f t="shared" si="433"/>
        <v>28.377601992840937</v>
      </c>
      <c r="AC616" s="31">
        <f t="shared" si="455"/>
        <v>1</v>
      </c>
      <c r="AD616" s="32">
        <f t="shared" si="434"/>
        <v>1</v>
      </c>
      <c r="AE616" s="33">
        <f t="shared" si="435"/>
        <v>1</v>
      </c>
      <c r="AF616" s="33">
        <f t="shared" si="436"/>
        <v>1</v>
      </c>
      <c r="AG616" s="33">
        <f t="shared" si="437"/>
        <v>1</v>
      </c>
      <c r="AH616" s="38">
        <f t="shared" si="438"/>
        <v>1</v>
      </c>
      <c r="AI616" s="33">
        <f t="shared" si="439"/>
        <v>1</v>
      </c>
      <c r="AJ616" s="39">
        <f t="shared" si="440"/>
        <v>1</v>
      </c>
      <c r="AK616" s="43">
        <f t="shared" si="441"/>
        <v>1</v>
      </c>
      <c r="AL616" s="4">
        <f t="shared" si="456"/>
        <v>36.789999999999964</v>
      </c>
      <c r="AM616" s="4">
        <f t="shared" si="457"/>
        <v>33.037601992840791</v>
      </c>
      <c r="AN616" s="4">
        <f t="shared" si="458"/>
        <v>33.037601992840791</v>
      </c>
      <c r="AO616" s="4">
        <f t="shared" si="459"/>
        <v>-11.549999999999727</v>
      </c>
      <c r="AP616" s="4">
        <f t="shared" si="460"/>
        <v>15.302398007158899</v>
      </c>
      <c r="AQ616" s="4">
        <f t="shared" si="461"/>
        <v>11.549999999999727</v>
      </c>
      <c r="AR616" s="4">
        <f t="shared" si="442"/>
        <v>32.130000000000109</v>
      </c>
      <c r="AS616">
        <f t="shared" si="462"/>
        <v>33.037601992840791</v>
      </c>
      <c r="AT616" s="6">
        <f t="shared" si="463"/>
        <v>0</v>
      </c>
      <c r="AU616" s="4">
        <f t="shared" si="464"/>
        <v>13.381897398340094</v>
      </c>
      <c r="AV616" s="4">
        <f t="shared" si="465"/>
        <v>4.9609372644348779</v>
      </c>
      <c r="AW616">
        <f t="shared" si="466"/>
        <v>0</v>
      </c>
      <c r="AX616">
        <f t="shared" si="467"/>
        <v>0</v>
      </c>
      <c r="AY616">
        <f t="shared" si="468"/>
        <v>0</v>
      </c>
      <c r="AZ616" s="4">
        <f t="shared" si="443"/>
        <v>6.94</v>
      </c>
      <c r="BA616" s="4">
        <f t="shared" si="469"/>
        <v>1537.3350000000023</v>
      </c>
      <c r="BB616" s="4">
        <f t="shared" si="444"/>
        <v>1472.0383333333457</v>
      </c>
      <c r="BC616" s="4">
        <f t="shared" si="445"/>
        <v>571.78399999999999</v>
      </c>
      <c r="BE616"/>
      <c r="BG616" s="6"/>
      <c r="BM616">
        <f t="shared" si="446"/>
        <v>1</v>
      </c>
    </row>
    <row r="617" spans="1:65" x14ac:dyDescent="0.25">
      <c r="A617">
        <v>1898</v>
      </c>
      <c r="B617" s="1">
        <v>43937</v>
      </c>
      <c r="C617" s="2">
        <v>2799.34</v>
      </c>
      <c r="D617" s="2">
        <v>2806.51</v>
      </c>
      <c r="E617" s="2">
        <v>2764.32</v>
      </c>
      <c r="F617" s="2">
        <v>2799.55</v>
      </c>
      <c r="G617" s="2">
        <v>5179990000</v>
      </c>
      <c r="H617" s="2">
        <f t="shared" si="447"/>
        <v>129.72498481188745</v>
      </c>
      <c r="I617" s="2">
        <f t="shared" si="448"/>
        <v>2579.1085000000003</v>
      </c>
      <c r="J617" s="2">
        <f t="shared" si="449"/>
        <v>122.78150281142347</v>
      </c>
      <c r="K617" s="2">
        <f t="shared" si="450"/>
        <v>15.980000000000018</v>
      </c>
      <c r="L617" s="18">
        <v>0.34005000000000002</v>
      </c>
      <c r="M617" s="19">
        <v>40.364782079287728</v>
      </c>
      <c r="N617" s="4">
        <f t="shared" si="423"/>
        <v>42.190000000000055</v>
      </c>
      <c r="O617" s="4">
        <f t="shared" si="451"/>
        <v>89.857999999999947</v>
      </c>
      <c r="P617" s="4">
        <f t="shared" si="424"/>
        <v>25.622315789473696</v>
      </c>
      <c r="Q617" s="4">
        <f t="shared" si="452"/>
        <v>11.193840212161613</v>
      </c>
      <c r="R617" s="18">
        <f t="shared" si="425"/>
        <v>2808.4104285714288</v>
      </c>
      <c r="S617" s="2">
        <f t="shared" si="426"/>
        <v>8.8604285714286561</v>
      </c>
      <c r="T617" s="22">
        <f t="shared" si="427"/>
        <v>1</v>
      </c>
      <c r="U617" s="29">
        <f t="shared" si="428"/>
        <v>2802.7128964963504</v>
      </c>
      <c r="V617" s="30">
        <f t="shared" si="429"/>
        <v>3.1628964963501858</v>
      </c>
      <c r="W617" s="31">
        <f t="shared" si="453"/>
        <v>1</v>
      </c>
      <c r="X617" s="35">
        <f t="shared" si="430"/>
        <v>2796.340266666668</v>
      </c>
      <c r="Y617" s="30">
        <f t="shared" si="431"/>
        <v>3.209733333332224</v>
      </c>
      <c r="Z617" s="31">
        <f t="shared" si="454"/>
        <v>1</v>
      </c>
      <c r="AA617" s="29">
        <f t="shared" si="432"/>
        <v>2801.820728320195</v>
      </c>
      <c r="AB617" s="30">
        <f t="shared" si="433"/>
        <v>2.2707283201948485</v>
      </c>
      <c r="AC617" s="31">
        <f t="shared" si="455"/>
        <v>1</v>
      </c>
      <c r="AD617" s="32">
        <f t="shared" si="434"/>
        <v>1</v>
      </c>
      <c r="AE617" s="33">
        <f t="shared" si="435"/>
        <v>1</v>
      </c>
      <c r="AF617" s="33">
        <f t="shared" si="436"/>
        <v>1</v>
      </c>
      <c r="AG617" s="33">
        <f t="shared" si="437"/>
        <v>1</v>
      </c>
      <c r="AH617" s="38">
        <f t="shared" si="438"/>
        <v>1</v>
      </c>
      <c r="AI617" s="33">
        <f t="shared" si="439"/>
        <v>1</v>
      </c>
      <c r="AJ617" s="39">
        <f t="shared" si="440"/>
        <v>1</v>
      </c>
      <c r="AK617" s="43">
        <f t="shared" si="441"/>
        <v>1</v>
      </c>
      <c r="AL617" s="4">
        <f t="shared" si="456"/>
        <v>7.1700000000000728</v>
      </c>
      <c r="AM617" s="4">
        <f t="shared" si="457"/>
        <v>4.6892716798051879</v>
      </c>
      <c r="AN617" s="4">
        <f t="shared" si="458"/>
        <v>4.6892716798051879</v>
      </c>
      <c r="AO617" s="4">
        <f t="shared" si="459"/>
        <v>-35.019999999999982</v>
      </c>
      <c r="AP617" s="4">
        <f t="shared" si="460"/>
        <v>37.500728320194867</v>
      </c>
      <c r="AQ617" s="4">
        <f t="shared" si="461"/>
        <v>35.019999999999982</v>
      </c>
      <c r="AR617" s="4">
        <f t="shared" si="442"/>
        <v>0.21000000000003638</v>
      </c>
      <c r="AS617">
        <f t="shared" si="462"/>
        <v>35.019999999999982</v>
      </c>
      <c r="AT617" s="6">
        <f t="shared" si="463"/>
        <v>0</v>
      </c>
      <c r="AU617" s="4">
        <f t="shared" si="464"/>
        <v>14.392360954494109</v>
      </c>
      <c r="AV617" s="4">
        <f t="shared" si="465"/>
        <v>40.454782079287689</v>
      </c>
      <c r="AW617">
        <f t="shared" si="466"/>
        <v>0</v>
      </c>
      <c r="AX617">
        <f t="shared" si="467"/>
        <v>0</v>
      </c>
      <c r="AY617">
        <f t="shared" si="468"/>
        <v>0</v>
      </c>
      <c r="AZ617" s="4">
        <f t="shared" si="443"/>
        <v>6.94</v>
      </c>
      <c r="BA617" s="4">
        <f t="shared" si="469"/>
        <v>1530.3950000000023</v>
      </c>
      <c r="BB617" s="4">
        <f t="shared" si="444"/>
        <v>1465.0983333333456</v>
      </c>
      <c r="BC617" s="4">
        <f t="shared" si="445"/>
        <v>554.548</v>
      </c>
      <c r="BE617"/>
      <c r="BG617" s="6"/>
      <c r="BM617">
        <f t="shared" si="446"/>
        <v>1</v>
      </c>
    </row>
    <row r="618" spans="1:65" x14ac:dyDescent="0.25">
      <c r="A618">
        <v>1897</v>
      </c>
      <c r="B618" s="1">
        <v>43936</v>
      </c>
      <c r="C618" s="2">
        <v>2795.64</v>
      </c>
      <c r="D618" s="2">
        <v>2801.88</v>
      </c>
      <c r="E618" s="2">
        <v>2761.54</v>
      </c>
      <c r="F618" s="2">
        <v>2783.36</v>
      </c>
      <c r="G618" s="2">
        <v>5203390000</v>
      </c>
      <c r="H618" s="2">
        <f t="shared" si="447"/>
        <v>137.17929753104548</v>
      </c>
      <c r="I618" s="2">
        <f t="shared" si="448"/>
        <v>2560.9665000000005</v>
      </c>
      <c r="J618" s="2">
        <f t="shared" si="449"/>
        <v>134.80322449973636</v>
      </c>
      <c r="K618" s="2">
        <f t="shared" si="450"/>
        <v>-50.420000000000073</v>
      </c>
      <c r="L618" s="18">
        <v>0.35399999999999998</v>
      </c>
      <c r="M618" s="19">
        <v>42.967270395212253</v>
      </c>
      <c r="N618" s="4">
        <f t="shared" si="423"/>
        <v>84.519999999999982</v>
      </c>
      <c r="O618" s="4">
        <f t="shared" si="451"/>
        <v>99.348999999999975</v>
      </c>
      <c r="P618" s="4">
        <f t="shared" si="424"/>
        <v>25.050428571428576</v>
      </c>
      <c r="Q618" s="4">
        <f t="shared" si="452"/>
        <v>8.648452554744523</v>
      </c>
      <c r="R618" s="18">
        <f t="shared" si="425"/>
        <v>2868.3177744360901</v>
      </c>
      <c r="S618" s="2">
        <f t="shared" si="426"/>
        <v>84.957774436089949</v>
      </c>
      <c r="T618" s="22">
        <f t="shared" si="427"/>
        <v>0</v>
      </c>
      <c r="U618" s="29">
        <f t="shared" si="428"/>
        <v>2797.7247549699423</v>
      </c>
      <c r="V618" s="30">
        <f t="shared" si="429"/>
        <v>14.364754969942169</v>
      </c>
      <c r="W618" s="31">
        <f t="shared" si="453"/>
        <v>1</v>
      </c>
      <c r="X618" s="35">
        <f t="shared" si="430"/>
        <v>2802.8351999999995</v>
      </c>
      <c r="Y618" s="30">
        <f t="shared" si="431"/>
        <v>19.475199999999404</v>
      </c>
      <c r="Z618" s="31">
        <f t="shared" si="454"/>
        <v>1</v>
      </c>
      <c r="AA618" s="29">
        <f t="shared" si="432"/>
        <v>2798.4402172741507</v>
      </c>
      <c r="AB618" s="30">
        <f t="shared" si="433"/>
        <v>15.080217274150527</v>
      </c>
      <c r="AC618" s="31">
        <f t="shared" si="455"/>
        <v>1</v>
      </c>
      <c r="AD618" s="32">
        <f t="shared" si="434"/>
        <v>1</v>
      </c>
      <c r="AE618" s="33">
        <f t="shared" si="435"/>
        <v>1</v>
      </c>
      <c r="AF618" s="33">
        <f t="shared" si="436"/>
        <v>1</v>
      </c>
      <c r="AG618" s="33">
        <f t="shared" si="437"/>
        <v>1</v>
      </c>
      <c r="AH618" s="38">
        <f t="shared" si="438"/>
        <v>1</v>
      </c>
      <c r="AI618" s="33">
        <f t="shared" si="439"/>
        <v>1</v>
      </c>
      <c r="AJ618" s="39">
        <f t="shared" si="440"/>
        <v>1</v>
      </c>
      <c r="AK618" s="43">
        <f t="shared" si="441"/>
        <v>1</v>
      </c>
      <c r="AL618" s="4">
        <f t="shared" si="456"/>
        <v>6.2400000000002365</v>
      </c>
      <c r="AM618" s="4">
        <f t="shared" si="457"/>
        <v>3.4397827258494544</v>
      </c>
      <c r="AN618" s="4">
        <f t="shared" si="458"/>
        <v>3.4397827258494544</v>
      </c>
      <c r="AO618" s="4">
        <f t="shared" si="459"/>
        <v>-34.099999999999909</v>
      </c>
      <c r="AP618" s="4">
        <f t="shared" si="460"/>
        <v>36.900217274150691</v>
      </c>
      <c r="AQ618" s="4">
        <f t="shared" si="461"/>
        <v>34.099999999999909</v>
      </c>
      <c r="AR618" s="4">
        <f t="shared" si="442"/>
        <v>12.279999999999745</v>
      </c>
      <c r="AS618">
        <f t="shared" si="462"/>
        <v>34.099999999999909</v>
      </c>
      <c r="AT618" s="6">
        <f t="shared" si="463"/>
        <v>0</v>
      </c>
      <c r="AU618" s="4">
        <f t="shared" si="464"/>
        <v>11.212165485067139</v>
      </c>
      <c r="AV618" s="4">
        <f t="shared" si="465"/>
        <v>30.987270395212509</v>
      </c>
      <c r="AW618">
        <f t="shared" si="466"/>
        <v>0</v>
      </c>
      <c r="AX618">
        <f t="shared" si="467"/>
        <v>0</v>
      </c>
      <c r="AY618">
        <f t="shared" si="468"/>
        <v>0</v>
      </c>
      <c r="AZ618" s="4">
        <f t="shared" si="443"/>
        <v>6.94</v>
      </c>
      <c r="BA618" s="4">
        <f t="shared" si="469"/>
        <v>1523.4550000000022</v>
      </c>
      <c r="BB618" s="4">
        <f t="shared" si="444"/>
        <v>1458.1583333333456</v>
      </c>
      <c r="BC618" s="4">
        <f t="shared" si="445"/>
        <v>553.06799999999998</v>
      </c>
      <c r="BE618"/>
      <c r="BG618" s="6"/>
      <c r="BM618">
        <f t="shared" si="446"/>
        <v>1</v>
      </c>
    </row>
    <row r="619" spans="1:65" x14ac:dyDescent="0.25">
      <c r="A619">
        <v>1896</v>
      </c>
      <c r="B619" s="1">
        <v>43935</v>
      </c>
      <c r="C619" s="2">
        <v>2805.1</v>
      </c>
      <c r="D619" s="2">
        <v>2851.85</v>
      </c>
      <c r="E619" s="2">
        <v>2805.1</v>
      </c>
      <c r="F619" s="2">
        <v>2846.06</v>
      </c>
      <c r="G619" s="2">
        <v>5567400000</v>
      </c>
      <c r="H619" s="2">
        <f t="shared" si="447"/>
        <v>129.51280017820631</v>
      </c>
      <c r="I619" s="2">
        <f t="shared" si="448"/>
        <v>2542.4675000000002</v>
      </c>
      <c r="J619" s="2">
        <f t="shared" si="449"/>
        <v>130.2338875891331</v>
      </c>
      <c r="K619" s="2">
        <f t="shared" si="450"/>
        <v>43.4699999999998</v>
      </c>
      <c r="L619" s="18">
        <v>0.33455000000000001</v>
      </c>
      <c r="M619" s="19">
        <v>39.401883030493089</v>
      </c>
      <c r="N619" s="4">
        <f t="shared" si="423"/>
        <v>90.2199999999998</v>
      </c>
      <c r="O619" s="4">
        <f t="shared" si="451"/>
        <v>97.920999999999964</v>
      </c>
      <c r="P619" s="4">
        <f t="shared" si="424"/>
        <v>22.257774436090227</v>
      </c>
      <c r="Q619" s="4">
        <f t="shared" si="452"/>
        <v>5.3455255639545243</v>
      </c>
      <c r="R619" s="18">
        <f t="shared" si="425"/>
        <v>2781.7666240601507</v>
      </c>
      <c r="S619" s="2">
        <f t="shared" si="426"/>
        <v>64.293375939849284</v>
      </c>
      <c r="T619" s="22">
        <f t="shared" si="427"/>
        <v>0</v>
      </c>
      <c r="U619" s="29">
        <f t="shared" si="428"/>
        <v>2806.023685975797</v>
      </c>
      <c r="V619" s="30">
        <f t="shared" si="429"/>
        <v>40.036314024202966</v>
      </c>
      <c r="W619" s="31">
        <f t="shared" si="453"/>
        <v>1</v>
      </c>
      <c r="X619" s="35">
        <f t="shared" si="430"/>
        <v>2806.1737333333331</v>
      </c>
      <c r="Y619" s="30">
        <f t="shared" si="431"/>
        <v>39.88626666666687</v>
      </c>
      <c r="Z619" s="31">
        <f t="shared" si="454"/>
        <v>1</v>
      </c>
      <c r="AA619" s="29">
        <f t="shared" si="432"/>
        <v>2806.0446926058521</v>
      </c>
      <c r="AB619" s="30">
        <f t="shared" si="433"/>
        <v>40.01530739414784</v>
      </c>
      <c r="AC619" s="31">
        <f t="shared" si="455"/>
        <v>1</v>
      </c>
      <c r="AD619" s="32">
        <f t="shared" si="434"/>
        <v>1</v>
      </c>
      <c r="AE619" s="33">
        <f t="shared" si="435"/>
        <v>1</v>
      </c>
      <c r="AF619" s="33">
        <f t="shared" si="436"/>
        <v>0</v>
      </c>
      <c r="AG619" s="33">
        <f t="shared" si="437"/>
        <v>0</v>
      </c>
      <c r="AH619" s="38">
        <f t="shared" si="438"/>
        <v>1</v>
      </c>
      <c r="AI619" s="33">
        <f t="shared" si="439"/>
        <v>1</v>
      </c>
      <c r="AJ619" s="39">
        <f t="shared" si="440"/>
        <v>1</v>
      </c>
      <c r="AK619" s="43">
        <f t="shared" si="441"/>
        <v>1</v>
      </c>
      <c r="AL619" s="4">
        <f t="shared" si="456"/>
        <v>46.75</v>
      </c>
      <c r="AM619" s="4">
        <f t="shared" si="457"/>
        <v>45.805307394147803</v>
      </c>
      <c r="AN619" s="4">
        <f t="shared" si="458"/>
        <v>45.805307394147803</v>
      </c>
      <c r="AO619" s="4">
        <f t="shared" si="459"/>
        <v>0</v>
      </c>
      <c r="AP619" s="4">
        <f t="shared" si="460"/>
        <v>0.94469260585219672</v>
      </c>
      <c r="AQ619" s="4">
        <f t="shared" si="461"/>
        <v>0</v>
      </c>
      <c r="AR619" s="4">
        <f t="shared" si="442"/>
        <v>40.960000000000036</v>
      </c>
      <c r="AS619">
        <f t="shared" si="462"/>
        <v>45.805307394147803</v>
      </c>
      <c r="AT619" s="6">
        <f t="shared" si="463"/>
        <v>0</v>
      </c>
      <c r="AU619" s="4">
        <f t="shared" si="464"/>
        <v>6.3727884029487285</v>
      </c>
      <c r="AV619" s="4">
        <f t="shared" si="465"/>
        <v>-1.2581169695069476</v>
      </c>
      <c r="AW619">
        <f t="shared" si="466"/>
        <v>0</v>
      </c>
      <c r="AX619">
        <f t="shared" si="467"/>
        <v>0</v>
      </c>
      <c r="AY619">
        <f t="shared" si="468"/>
        <v>1</v>
      </c>
      <c r="AZ619" s="4">
        <f t="shared" si="443"/>
        <v>-3.9100000000000006</v>
      </c>
      <c r="BA619" s="4">
        <f t="shared" si="469"/>
        <v>1516.5150000000021</v>
      </c>
      <c r="BB619" s="4">
        <f t="shared" si="444"/>
        <v>1451.2183333333455</v>
      </c>
      <c r="BC619" s="4">
        <f t="shared" si="445"/>
        <v>556.85199999999998</v>
      </c>
      <c r="BE619"/>
      <c r="BG619" s="6"/>
      <c r="BM619">
        <f t="shared" si="446"/>
        <v>1</v>
      </c>
    </row>
    <row r="620" spans="1:65" x14ac:dyDescent="0.25">
      <c r="A620">
        <v>1895</v>
      </c>
      <c r="B620" s="1">
        <v>43934</v>
      </c>
      <c r="C620" s="2">
        <v>2782.46</v>
      </c>
      <c r="D620" s="2">
        <v>2782.46</v>
      </c>
      <c r="E620" s="2">
        <v>2721.17</v>
      </c>
      <c r="F620" s="2">
        <v>2761.63</v>
      </c>
      <c r="G620" s="2">
        <v>5274310000</v>
      </c>
      <c r="H620" s="2">
        <f t="shared" si="447"/>
        <v>118.69915785997246</v>
      </c>
      <c r="I620" s="2">
        <f t="shared" si="448"/>
        <v>2527.6419999999998</v>
      </c>
      <c r="J620" s="2">
        <f t="shared" si="449"/>
        <v>116.37310912025939</v>
      </c>
      <c r="K620" s="2">
        <f t="shared" si="450"/>
        <v>-7.3600000000001273</v>
      </c>
      <c r="L620" s="18">
        <v>0.38134999999999997</v>
      </c>
      <c r="M620" s="19">
        <v>45.372257214866551</v>
      </c>
      <c r="N620" s="4">
        <f t="shared" si="423"/>
        <v>68.650000000000091</v>
      </c>
      <c r="O620" s="4">
        <f t="shared" si="451"/>
        <v>97.932000000000016</v>
      </c>
      <c r="P620" s="4">
        <f t="shared" si="424"/>
        <v>20.136624060150378</v>
      </c>
      <c r="Q620" s="4">
        <f t="shared" si="452"/>
        <v>2.3684255789667668</v>
      </c>
      <c r="R620" s="18">
        <f t="shared" si="425"/>
        <v>2803.8356691729323</v>
      </c>
      <c r="S620" s="2">
        <f t="shared" si="426"/>
        <v>42.205669172932176</v>
      </c>
      <c r="T620" s="22">
        <f t="shared" si="427"/>
        <v>0</v>
      </c>
      <c r="U620" s="29">
        <f t="shared" si="428"/>
        <v>2781.7226613615026</v>
      </c>
      <c r="V620" s="30">
        <f t="shared" si="429"/>
        <v>20.092661361502451</v>
      </c>
      <c r="W620" s="31">
        <f t="shared" si="453"/>
        <v>1</v>
      </c>
      <c r="X620" s="35">
        <f t="shared" si="430"/>
        <v>2810.5243999999948</v>
      </c>
      <c r="Y620" s="30">
        <f t="shared" si="431"/>
        <v>48.894399999994675</v>
      </c>
      <c r="Z620" s="31">
        <f t="shared" si="454"/>
        <v>0</v>
      </c>
      <c r="AA620" s="29">
        <f t="shared" si="432"/>
        <v>2785.7549047708917</v>
      </c>
      <c r="AB620" s="30">
        <f t="shared" si="433"/>
        <v>24.12490477089159</v>
      </c>
      <c r="AC620" s="31">
        <f t="shared" si="455"/>
        <v>1</v>
      </c>
      <c r="AD620" s="32">
        <f t="shared" si="434"/>
        <v>1</v>
      </c>
      <c r="AE620" s="33">
        <f t="shared" si="435"/>
        <v>1</v>
      </c>
      <c r="AF620" s="33">
        <f t="shared" si="436"/>
        <v>0</v>
      </c>
      <c r="AG620" s="33">
        <f t="shared" si="437"/>
        <v>0</v>
      </c>
      <c r="AH620" s="38">
        <f t="shared" si="438"/>
        <v>1</v>
      </c>
      <c r="AI620" s="33">
        <f t="shared" si="439"/>
        <v>1</v>
      </c>
      <c r="AJ620" s="39">
        <f t="shared" si="440"/>
        <v>0</v>
      </c>
      <c r="AK620" s="43">
        <f t="shared" si="441"/>
        <v>0</v>
      </c>
      <c r="AL620" s="4">
        <f t="shared" si="456"/>
        <v>0</v>
      </c>
      <c r="AM620" s="4">
        <f t="shared" si="457"/>
        <v>-3.2949047708916623</v>
      </c>
      <c r="AN620" s="4">
        <f t="shared" si="458"/>
        <v>3.2949047708916623</v>
      </c>
      <c r="AO620" s="4">
        <f t="shared" si="459"/>
        <v>-61.289999999999964</v>
      </c>
      <c r="AP620" s="4">
        <f t="shared" si="460"/>
        <v>64.584904770891626</v>
      </c>
      <c r="AQ620" s="4">
        <f t="shared" si="461"/>
        <v>61.289999999999964</v>
      </c>
      <c r="AR620" s="4">
        <f t="shared" si="442"/>
        <v>20.829999999999927</v>
      </c>
      <c r="AS620">
        <f t="shared" si="462"/>
        <v>61.289999999999964</v>
      </c>
      <c r="AT620" s="6">
        <f t="shared" si="463"/>
        <v>1</v>
      </c>
      <c r="AU620" s="4">
        <f t="shared" si="464"/>
        <v>-13.431108364453301</v>
      </c>
      <c r="AV620" s="4">
        <f t="shared" si="465"/>
        <v>24.842257214866624</v>
      </c>
      <c r="AW620">
        <f t="shared" si="466"/>
        <v>0</v>
      </c>
      <c r="AX620">
        <f t="shared" si="467"/>
        <v>1</v>
      </c>
      <c r="AY620">
        <f t="shared" si="468"/>
        <v>0</v>
      </c>
      <c r="AZ620" s="4">
        <f t="shared" si="443"/>
        <v>-3.9100000000000006</v>
      </c>
      <c r="BA620" s="4">
        <f t="shared" si="469"/>
        <v>1520.4250000000022</v>
      </c>
      <c r="BB620" s="4">
        <f t="shared" si="444"/>
        <v>1455.1283333333456</v>
      </c>
      <c r="BC620" s="4">
        <f t="shared" si="445"/>
        <v>547.79599999999994</v>
      </c>
      <c r="BE620"/>
      <c r="BG620" s="6"/>
      <c r="BM620">
        <f t="shared" si="446"/>
        <v>1</v>
      </c>
    </row>
    <row r="621" spans="1:65" x14ac:dyDescent="0.25">
      <c r="A621">
        <v>1894</v>
      </c>
      <c r="B621" s="1">
        <v>43930</v>
      </c>
      <c r="C621" s="2">
        <v>2776.99</v>
      </c>
      <c r="D621" s="2">
        <v>2818.57</v>
      </c>
      <c r="E621" s="2">
        <v>2762.36</v>
      </c>
      <c r="F621" s="2">
        <v>2789.82</v>
      </c>
      <c r="G621" s="2">
        <v>7880140000</v>
      </c>
      <c r="H621" s="2">
        <f t="shared" si="447"/>
        <v>105.24530013259498</v>
      </c>
      <c r="I621" s="2">
        <f t="shared" si="448"/>
        <v>2517.0185000000001</v>
      </c>
      <c r="J621" s="2">
        <f t="shared" si="449"/>
        <v>109.64211769974266</v>
      </c>
      <c r="K621" s="2">
        <f t="shared" si="450"/>
        <v>27.009999999999764</v>
      </c>
      <c r="L621" s="18">
        <v>0.35485</v>
      </c>
      <c r="M621" s="19">
        <v>41.616427509171011</v>
      </c>
      <c r="N621" s="4">
        <f t="shared" si="423"/>
        <v>68.590000000000146</v>
      </c>
      <c r="O621" s="4">
        <f t="shared" si="451"/>
        <v>102.07200000000003</v>
      </c>
      <c r="P621" s="4">
        <f t="shared" si="424"/>
        <v>14.015669172932334</v>
      </c>
      <c r="Q621" s="4">
        <f t="shared" si="452"/>
        <v>-1.8906118935837219</v>
      </c>
      <c r="R621" s="18">
        <f t="shared" si="425"/>
        <v>2760.6446466165412</v>
      </c>
      <c r="S621" s="2">
        <f t="shared" si="426"/>
        <v>29.175353383458969</v>
      </c>
      <c r="T621" s="22">
        <f t="shared" si="427"/>
        <v>1</v>
      </c>
      <c r="U621" s="29">
        <f t="shared" si="428"/>
        <v>2774.5347731114548</v>
      </c>
      <c r="V621" s="30">
        <f t="shared" si="429"/>
        <v>15.285226888545367</v>
      </c>
      <c r="W621" s="31">
        <f t="shared" si="453"/>
        <v>1</v>
      </c>
      <c r="X621" s="35">
        <f t="shared" si="430"/>
        <v>2758.0842666666722</v>
      </c>
      <c r="Y621" s="30">
        <f t="shared" si="431"/>
        <v>31.735733333327971</v>
      </c>
      <c r="Z621" s="31">
        <f t="shared" si="454"/>
        <v>1</v>
      </c>
      <c r="AA621" s="29">
        <f t="shared" si="432"/>
        <v>2772.2317022091856</v>
      </c>
      <c r="AB621" s="30">
        <f t="shared" si="433"/>
        <v>17.588297790814522</v>
      </c>
      <c r="AC621" s="31">
        <f t="shared" si="455"/>
        <v>1</v>
      </c>
      <c r="AD621" s="32">
        <f t="shared" si="434"/>
        <v>1</v>
      </c>
      <c r="AE621" s="33">
        <f t="shared" si="435"/>
        <v>0</v>
      </c>
      <c r="AF621" s="33">
        <f t="shared" si="436"/>
        <v>0</v>
      </c>
      <c r="AG621" s="33">
        <f t="shared" si="437"/>
        <v>0</v>
      </c>
      <c r="AH621" s="38">
        <f t="shared" si="438"/>
        <v>0</v>
      </c>
      <c r="AI621" s="33">
        <f t="shared" si="439"/>
        <v>0</v>
      </c>
      <c r="AJ621" s="39">
        <f t="shared" si="440"/>
        <v>0</v>
      </c>
      <c r="AK621" s="43">
        <f t="shared" si="441"/>
        <v>0</v>
      </c>
      <c r="AL621" s="4">
        <f t="shared" si="456"/>
        <v>41.580000000000382</v>
      </c>
      <c r="AM621" s="4">
        <f t="shared" si="457"/>
        <v>46.338297790814522</v>
      </c>
      <c r="AN621" s="4">
        <f t="shared" si="458"/>
        <v>41.580000000000382</v>
      </c>
      <c r="AO621" s="4">
        <f t="shared" si="459"/>
        <v>-14.629999999999654</v>
      </c>
      <c r="AP621" s="4">
        <f t="shared" si="460"/>
        <v>9.8717022091855142</v>
      </c>
      <c r="AQ621" s="4">
        <f t="shared" si="461"/>
        <v>9.8717022091855142</v>
      </c>
      <c r="AR621" s="4">
        <f t="shared" si="442"/>
        <v>12.830000000000382</v>
      </c>
      <c r="AS621">
        <f t="shared" si="462"/>
        <v>41.580000000000382</v>
      </c>
      <c r="AT621" s="6">
        <f t="shared" si="463"/>
        <v>0</v>
      </c>
      <c r="AU621" s="4">
        <f t="shared" si="464"/>
        <v>7.4351532598709653</v>
      </c>
      <c r="AV621" s="4">
        <f t="shared" si="465"/>
        <v>29.08642750917063</v>
      </c>
      <c r="AW621">
        <f t="shared" si="466"/>
        <v>0</v>
      </c>
      <c r="AX621">
        <f t="shared" si="467"/>
        <v>0</v>
      </c>
      <c r="AY621">
        <f t="shared" si="468"/>
        <v>0</v>
      </c>
      <c r="AZ621" s="4">
        <f t="shared" si="443"/>
        <v>6.94</v>
      </c>
      <c r="BA621" s="4">
        <f t="shared" si="469"/>
        <v>1524.3350000000023</v>
      </c>
      <c r="BB621" s="4">
        <f t="shared" si="444"/>
        <v>1456.4316666666789</v>
      </c>
      <c r="BC621" s="4">
        <f t="shared" si="445"/>
        <v>545.60799999999983</v>
      </c>
      <c r="BE621"/>
      <c r="BG621" s="6"/>
      <c r="BM621">
        <f t="shared" si="446"/>
        <v>0</v>
      </c>
    </row>
    <row r="622" spans="1:65" x14ac:dyDescent="0.25">
      <c r="A622">
        <v>1893</v>
      </c>
      <c r="B622" s="1">
        <v>43929</v>
      </c>
      <c r="C622" s="2">
        <v>2685</v>
      </c>
      <c r="D622" s="2">
        <v>2760.75</v>
      </c>
      <c r="E622" s="2">
        <v>2663.3</v>
      </c>
      <c r="F622" s="2">
        <v>2749.98</v>
      </c>
      <c r="G622" s="2">
        <v>5856370000</v>
      </c>
      <c r="H622" s="2">
        <f t="shared" si="447"/>
        <v>87.815155487725121</v>
      </c>
      <c r="I622" s="2">
        <f t="shared" si="448"/>
        <v>2509.712</v>
      </c>
      <c r="J622" s="2">
        <f t="shared" si="449"/>
        <v>92.480059159287265</v>
      </c>
      <c r="K622" s="2">
        <f t="shared" si="450"/>
        <v>25.590000000000146</v>
      </c>
      <c r="L622" s="18">
        <v>0.37580000000000002</v>
      </c>
      <c r="M622" s="19">
        <v>42.621872399888133</v>
      </c>
      <c r="N622" s="4">
        <f t="shared" si="423"/>
        <v>101.34000000000015</v>
      </c>
      <c r="O622" s="4">
        <f t="shared" si="451"/>
        <v>111.35800000000003</v>
      </c>
      <c r="P622" s="4">
        <f t="shared" si="424"/>
        <v>10.664646616541354</v>
      </c>
      <c r="Q622" s="4">
        <f t="shared" si="452"/>
        <v>-6.2954535603715165</v>
      </c>
      <c r="R622" s="18">
        <f t="shared" si="425"/>
        <v>2663.1628872180449</v>
      </c>
      <c r="S622" s="2">
        <f t="shared" si="426"/>
        <v>86.817112781955075</v>
      </c>
      <c r="T622" s="22">
        <f t="shared" si="427"/>
        <v>0</v>
      </c>
      <c r="U622" s="29">
        <f t="shared" si="428"/>
        <v>2680.7227051857585</v>
      </c>
      <c r="V622" s="30">
        <f t="shared" si="429"/>
        <v>69.257294814241504</v>
      </c>
      <c r="W622" s="31">
        <f t="shared" si="453"/>
        <v>0</v>
      </c>
      <c r="X622" s="35">
        <f t="shared" si="430"/>
        <v>2735.6107999999949</v>
      </c>
      <c r="Y622" s="30">
        <f t="shared" si="431"/>
        <v>14.369200000005094</v>
      </c>
      <c r="Z622" s="31">
        <f t="shared" si="454"/>
        <v>1</v>
      </c>
      <c r="AA622" s="29">
        <f t="shared" si="432"/>
        <v>2688.4070384597517</v>
      </c>
      <c r="AB622" s="30">
        <f t="shared" si="433"/>
        <v>61.572961540248343</v>
      </c>
      <c r="AC622" s="31">
        <f t="shared" si="455"/>
        <v>0</v>
      </c>
      <c r="AD622" s="32">
        <f t="shared" si="434"/>
        <v>-1</v>
      </c>
      <c r="AE622" s="33">
        <f t="shared" si="435"/>
        <v>0</v>
      </c>
      <c r="AF622" s="33">
        <f t="shared" si="436"/>
        <v>0</v>
      </c>
      <c r="AG622" s="33">
        <f t="shared" si="437"/>
        <v>0</v>
      </c>
      <c r="AH622" s="38">
        <f t="shared" si="438"/>
        <v>-1</v>
      </c>
      <c r="AI622" s="33">
        <f t="shared" si="439"/>
        <v>0</v>
      </c>
      <c r="AJ622" s="39">
        <f t="shared" si="440"/>
        <v>0</v>
      </c>
      <c r="AK622" s="43">
        <f t="shared" si="441"/>
        <v>0</v>
      </c>
      <c r="AL622" s="4">
        <f t="shared" si="456"/>
        <v>75.75</v>
      </c>
      <c r="AM622" s="4">
        <f t="shared" si="457"/>
        <v>72.342961540248325</v>
      </c>
      <c r="AN622" s="4">
        <f t="shared" si="458"/>
        <v>72.342961540248325</v>
      </c>
      <c r="AO622" s="4">
        <f t="shared" si="459"/>
        <v>-21.699999999999818</v>
      </c>
      <c r="AP622" s="4">
        <f t="shared" si="460"/>
        <v>25.107038459751493</v>
      </c>
      <c r="AQ622" s="4">
        <f t="shared" si="461"/>
        <v>21.699999999999818</v>
      </c>
      <c r="AR622" s="4">
        <f t="shared" si="442"/>
        <v>64.980000000000018</v>
      </c>
      <c r="AS622">
        <f t="shared" si="462"/>
        <v>72.342961540248325</v>
      </c>
      <c r="AT622" s="6">
        <f t="shared" si="463"/>
        <v>1</v>
      </c>
      <c r="AU622" s="4">
        <f t="shared" si="464"/>
        <v>-18.944578391248221</v>
      </c>
      <c r="AV622" s="4">
        <f t="shared" si="465"/>
        <v>-22.058127600111884</v>
      </c>
      <c r="AW622">
        <f t="shared" si="466"/>
        <v>1</v>
      </c>
      <c r="AX622">
        <f t="shared" si="467"/>
        <v>0</v>
      </c>
      <c r="AY622">
        <f t="shared" si="468"/>
        <v>0</v>
      </c>
      <c r="AZ622" s="4">
        <f t="shared" si="443"/>
        <v>-3.9100000000000006</v>
      </c>
      <c r="BA622" s="4">
        <f t="shared" si="469"/>
        <v>1517.3950000000023</v>
      </c>
      <c r="BB622" s="4">
        <f t="shared" si="444"/>
        <v>1456.4316666666789</v>
      </c>
      <c r="BC622" s="4">
        <f t="shared" si="445"/>
        <v>508.81199999999995</v>
      </c>
      <c r="BE622"/>
      <c r="BG622" s="6"/>
      <c r="BM622">
        <f t="shared" si="446"/>
        <v>0</v>
      </c>
    </row>
    <row r="623" spans="1:65" x14ac:dyDescent="0.25">
      <c r="A623">
        <v>1892</v>
      </c>
      <c r="B623" s="1">
        <v>43928</v>
      </c>
      <c r="C623" s="2">
        <v>2738.65</v>
      </c>
      <c r="D623" s="2">
        <v>2756.89</v>
      </c>
      <c r="E623" s="2">
        <v>2657.67</v>
      </c>
      <c r="F623" s="2">
        <v>2659.41</v>
      </c>
      <c r="G623" s="2">
        <v>7040720000</v>
      </c>
      <c r="H623" s="2">
        <f t="shared" si="447"/>
        <v>84.199602275386923</v>
      </c>
      <c r="I623" s="2">
        <f t="shared" si="448"/>
        <v>2516.7419999999997</v>
      </c>
      <c r="J623" s="2">
        <f t="shared" si="449"/>
        <v>88.177538254544061</v>
      </c>
      <c r="K623" s="2">
        <f t="shared" si="450"/>
        <v>74.970000000000255</v>
      </c>
      <c r="L623" s="18">
        <v>0.40875</v>
      </c>
      <c r="M623" s="19">
        <v>46.433376651304442</v>
      </c>
      <c r="N623" s="4">
        <f t="shared" si="423"/>
        <v>99.2199999999998</v>
      </c>
      <c r="O623" s="4">
        <f t="shared" si="451"/>
        <v>117.61300000000001</v>
      </c>
      <c r="P623" s="4">
        <f t="shared" si="424"/>
        <v>3.7528872180451129</v>
      </c>
      <c r="Q623" s="4">
        <f t="shared" si="452"/>
        <v>-10.967422600619194</v>
      </c>
      <c r="R623" s="18">
        <f t="shared" si="425"/>
        <v>2659.9261052631578</v>
      </c>
      <c r="S623" s="2">
        <f t="shared" si="426"/>
        <v>0.51610526315789684</v>
      </c>
      <c r="T623" s="22">
        <f t="shared" si="427"/>
        <v>1</v>
      </c>
      <c r="U623" s="29">
        <f t="shared" si="428"/>
        <v>2733.1624384741785</v>
      </c>
      <c r="V623" s="30">
        <f t="shared" si="429"/>
        <v>73.752438474178689</v>
      </c>
      <c r="W623" s="31">
        <f t="shared" si="453"/>
        <v>0</v>
      </c>
      <c r="X623" s="35">
        <f t="shared" si="430"/>
        <v>2753.8038666666544</v>
      </c>
      <c r="Y623" s="30">
        <f t="shared" si="431"/>
        <v>94.393866666654503</v>
      </c>
      <c r="Z623" s="31">
        <f t="shared" si="454"/>
        <v>0</v>
      </c>
      <c r="AA623" s="29">
        <f t="shared" si="432"/>
        <v>2736.0522384211254</v>
      </c>
      <c r="AB623" s="30">
        <f t="shared" si="433"/>
        <v>76.642238421125512</v>
      </c>
      <c r="AC623" s="31">
        <f t="shared" si="455"/>
        <v>0</v>
      </c>
      <c r="AD623" s="32">
        <f t="shared" si="434"/>
        <v>-1</v>
      </c>
      <c r="AE623" s="33">
        <f t="shared" si="435"/>
        <v>0</v>
      </c>
      <c r="AF623" s="33">
        <f t="shared" si="436"/>
        <v>0</v>
      </c>
      <c r="AG623" s="33">
        <f t="shared" si="437"/>
        <v>0</v>
      </c>
      <c r="AH623" s="38">
        <f t="shared" si="438"/>
        <v>-1</v>
      </c>
      <c r="AI623" s="33">
        <f t="shared" si="439"/>
        <v>-1</v>
      </c>
      <c r="AJ623" s="39">
        <f t="shared" si="440"/>
        <v>-1</v>
      </c>
      <c r="AK623" s="43">
        <f t="shared" si="441"/>
        <v>0</v>
      </c>
      <c r="AL623" s="4">
        <f t="shared" si="456"/>
        <v>18.239999999999782</v>
      </c>
      <c r="AM623" s="4">
        <f t="shared" si="457"/>
        <v>20.837761578874506</v>
      </c>
      <c r="AN623" s="4">
        <f t="shared" si="458"/>
        <v>18.239999999999782</v>
      </c>
      <c r="AO623" s="4">
        <f t="shared" si="459"/>
        <v>-80.980000000000018</v>
      </c>
      <c r="AP623" s="4">
        <f t="shared" si="460"/>
        <v>78.382238421125294</v>
      </c>
      <c r="AQ623" s="4">
        <f t="shared" si="461"/>
        <v>78.382238421125294</v>
      </c>
      <c r="AR623" s="4">
        <f t="shared" si="442"/>
        <v>79.240000000000236</v>
      </c>
      <c r="AS623">
        <f t="shared" si="462"/>
        <v>78.382238421125294</v>
      </c>
      <c r="AT623" s="6">
        <f t="shared" si="463"/>
        <v>1</v>
      </c>
      <c r="AU623" s="4">
        <f t="shared" si="464"/>
        <v>-31.513491929712252</v>
      </c>
      <c r="AV623" s="4">
        <f t="shared" si="465"/>
        <v>-32.506623348695797</v>
      </c>
      <c r="AW623">
        <f t="shared" si="466"/>
        <v>1</v>
      </c>
      <c r="AX623">
        <f t="shared" si="467"/>
        <v>0</v>
      </c>
      <c r="AY623">
        <f t="shared" si="468"/>
        <v>0</v>
      </c>
      <c r="AZ623" s="4">
        <f t="shared" si="443"/>
        <v>-3.9100000000000006</v>
      </c>
      <c r="BA623" s="4">
        <f t="shared" si="469"/>
        <v>1521.3050000000023</v>
      </c>
      <c r="BB623" s="4">
        <f t="shared" si="444"/>
        <v>1456.4316666666789</v>
      </c>
      <c r="BC623" s="4">
        <f t="shared" si="445"/>
        <v>530.27200000000005</v>
      </c>
      <c r="BE623"/>
      <c r="BG623" s="6"/>
      <c r="BM623">
        <f t="shared" si="446"/>
        <v>1</v>
      </c>
    </row>
    <row r="624" spans="1:65" x14ac:dyDescent="0.25">
      <c r="A624">
        <v>1891</v>
      </c>
      <c r="B624" s="1">
        <v>43927</v>
      </c>
      <c r="C624" s="2">
        <v>2578.2800000000002</v>
      </c>
      <c r="D624" s="2">
        <v>2676.85</v>
      </c>
      <c r="E624" s="2">
        <v>2574.5700000000002</v>
      </c>
      <c r="F624" s="2">
        <v>2663.68</v>
      </c>
      <c r="G624" s="2">
        <v>6391860000</v>
      </c>
      <c r="H624" s="2">
        <f t="shared" si="447"/>
        <v>76.828993977245062</v>
      </c>
      <c r="I624" s="2">
        <f t="shared" si="448"/>
        <v>2520.4834999999994</v>
      </c>
      <c r="J624" s="2">
        <f t="shared" si="449"/>
        <v>86.717825732295907</v>
      </c>
      <c r="K624" s="2">
        <f t="shared" si="450"/>
        <v>89.630000000000109</v>
      </c>
      <c r="L624" s="18">
        <v>0.38400000000000001</v>
      </c>
      <c r="M624" s="19">
        <v>40.755431731663521</v>
      </c>
      <c r="N624" s="4">
        <f t="shared" si="423"/>
        <v>188.19999999999982</v>
      </c>
      <c r="O624" s="4">
        <f t="shared" si="451"/>
        <v>128.92200000000003</v>
      </c>
      <c r="P624" s="4">
        <f t="shared" si="424"/>
        <v>-3.7538947368421041</v>
      </c>
      <c r="Q624" s="4">
        <f t="shared" si="452"/>
        <v>-14.070670579029725</v>
      </c>
      <c r="R624" s="18">
        <f t="shared" si="425"/>
        <v>2479.5951127819549</v>
      </c>
      <c r="S624" s="2">
        <f t="shared" si="426"/>
        <v>184.08488721804497</v>
      </c>
      <c r="T624" s="22">
        <f t="shared" si="427"/>
        <v>0</v>
      </c>
      <c r="U624" s="29">
        <f t="shared" si="428"/>
        <v>2571.3471712400001</v>
      </c>
      <c r="V624" s="30">
        <f t="shared" si="429"/>
        <v>92.332828759999757</v>
      </c>
      <c r="W624" s="31">
        <f t="shared" si="453"/>
        <v>0</v>
      </c>
      <c r="X624" s="35">
        <f t="shared" si="430"/>
        <v>2593.8802666666743</v>
      </c>
      <c r="Y624" s="30">
        <f t="shared" si="431"/>
        <v>69.799733333325548</v>
      </c>
      <c r="Z624" s="31">
        <f t="shared" si="454"/>
        <v>0</v>
      </c>
      <c r="AA624" s="29">
        <f t="shared" si="432"/>
        <v>2574.5018045997344</v>
      </c>
      <c r="AB624" s="30">
        <f t="shared" si="433"/>
        <v>89.178195400265395</v>
      </c>
      <c r="AC624" s="31">
        <f t="shared" si="455"/>
        <v>0</v>
      </c>
      <c r="AD624" s="32">
        <f t="shared" si="434"/>
        <v>-1</v>
      </c>
      <c r="AE624" s="33">
        <f t="shared" si="435"/>
        <v>-1</v>
      </c>
      <c r="AF624" s="33">
        <f t="shared" si="436"/>
        <v>-1</v>
      </c>
      <c r="AG624" s="33">
        <f t="shared" si="437"/>
        <v>0</v>
      </c>
      <c r="AH624" s="38">
        <f t="shared" si="438"/>
        <v>-1</v>
      </c>
      <c r="AI624" s="33">
        <f t="shared" si="439"/>
        <v>-1</v>
      </c>
      <c r="AJ624" s="39">
        <f t="shared" si="440"/>
        <v>-1</v>
      </c>
      <c r="AK624" s="43">
        <f t="shared" si="441"/>
        <v>-1</v>
      </c>
      <c r="AL624" s="4">
        <f t="shared" si="456"/>
        <v>98.569999999999709</v>
      </c>
      <c r="AM624" s="4">
        <f t="shared" si="457"/>
        <v>102.34819540026547</v>
      </c>
      <c r="AN624" s="4">
        <f t="shared" si="458"/>
        <v>98.569999999999709</v>
      </c>
      <c r="AO624" s="4">
        <f t="shared" si="459"/>
        <v>-3.7100000000000364</v>
      </c>
      <c r="AP624" s="4">
        <f t="shared" si="460"/>
        <v>-6.8195400265722128E-2</v>
      </c>
      <c r="AQ624" s="4">
        <f t="shared" si="461"/>
        <v>6.8195400265722128E-2</v>
      </c>
      <c r="AR624" s="4">
        <f t="shared" si="442"/>
        <v>85.399999999999636</v>
      </c>
      <c r="AS624">
        <f t="shared" si="462"/>
        <v>98.569999999999709</v>
      </c>
      <c r="AT624" s="6">
        <f t="shared" si="463"/>
        <v>1</v>
      </c>
      <c r="AU624" s="4">
        <f t="shared" si="464"/>
        <v>-48.861688743226544</v>
      </c>
      <c r="AV624" s="4">
        <f t="shared" si="465"/>
        <v>-44.344568268336118</v>
      </c>
      <c r="AW624">
        <f t="shared" si="466"/>
        <v>1</v>
      </c>
      <c r="AX624">
        <f t="shared" si="467"/>
        <v>0</v>
      </c>
      <c r="AY624">
        <f t="shared" si="468"/>
        <v>0</v>
      </c>
      <c r="AZ624" s="4">
        <f t="shared" si="443"/>
        <v>-3.9100000000000006</v>
      </c>
      <c r="BA624" s="4">
        <f t="shared" si="469"/>
        <v>1525.2150000000024</v>
      </c>
      <c r="BB624" s="4">
        <f t="shared" si="444"/>
        <v>1459.0383333333455</v>
      </c>
      <c r="BC624" s="4">
        <f t="shared" si="445"/>
        <v>466.12400000000008</v>
      </c>
      <c r="BE624"/>
      <c r="BG624" s="6"/>
      <c r="BM624">
        <f t="shared" si="446"/>
        <v>1</v>
      </c>
    </row>
    <row r="625" spans="1:65" x14ac:dyDescent="0.25">
      <c r="A625">
        <v>1890</v>
      </c>
      <c r="B625" s="1">
        <v>43924</v>
      </c>
      <c r="C625" s="2">
        <v>2514.92</v>
      </c>
      <c r="D625" s="2">
        <v>2538.1799999999998</v>
      </c>
      <c r="E625" s="2">
        <v>2459.96</v>
      </c>
      <c r="F625" s="2">
        <v>2488.65</v>
      </c>
      <c r="G625" s="2">
        <v>6087190000</v>
      </c>
      <c r="H625" s="2">
        <f t="shared" si="447"/>
        <v>98.485618854283018</v>
      </c>
      <c r="I625" s="2">
        <f t="shared" si="448"/>
        <v>2534.7639999999997</v>
      </c>
      <c r="J625" s="2">
        <f t="shared" si="449"/>
        <v>117.17500050419412</v>
      </c>
      <c r="K625" s="2">
        <f t="shared" si="450"/>
        <v>-11.980000000000018</v>
      </c>
      <c r="L625" s="18">
        <v>0.40110000000000001</v>
      </c>
      <c r="M625" s="19">
        <v>43.224618484150582</v>
      </c>
      <c r="N625" s="4">
        <f t="shared" si="423"/>
        <v>78.2199999999998</v>
      </c>
      <c r="O625" s="4">
        <f t="shared" si="451"/>
        <v>121.40800000000004</v>
      </c>
      <c r="P625" s="4">
        <f t="shared" si="424"/>
        <v>-9.0548872180451081</v>
      </c>
      <c r="Q625" s="4">
        <f t="shared" si="452"/>
        <v>-17.776483999999996</v>
      </c>
      <c r="R625" s="18">
        <f t="shared" si="425"/>
        <v>2512.2065263157897</v>
      </c>
      <c r="S625" s="2">
        <f t="shared" si="426"/>
        <v>23.556526315789597</v>
      </c>
      <c r="T625" s="22">
        <f t="shared" si="427"/>
        <v>1</v>
      </c>
      <c r="U625" s="29">
        <f t="shared" si="428"/>
        <v>2507.6626129812207</v>
      </c>
      <c r="V625" s="30">
        <f t="shared" si="429"/>
        <v>19.012612981220627</v>
      </c>
      <c r="W625" s="31">
        <f t="shared" si="453"/>
        <v>1</v>
      </c>
      <c r="X625" s="35">
        <f t="shared" si="430"/>
        <v>2501.2909333333337</v>
      </c>
      <c r="Y625" s="30">
        <f t="shared" si="431"/>
        <v>12.640933333333578</v>
      </c>
      <c r="Z625" s="31">
        <f t="shared" si="454"/>
        <v>1</v>
      </c>
      <c r="AA625" s="29">
        <f t="shared" si="432"/>
        <v>2506.7705778305167</v>
      </c>
      <c r="AB625" s="30">
        <f t="shared" si="433"/>
        <v>18.120577830516595</v>
      </c>
      <c r="AC625" s="31">
        <f t="shared" si="455"/>
        <v>1</v>
      </c>
      <c r="AD625" s="32">
        <f t="shared" si="434"/>
        <v>1</v>
      </c>
      <c r="AE625" s="33">
        <f t="shared" si="435"/>
        <v>0</v>
      </c>
      <c r="AF625" s="33">
        <f t="shared" si="436"/>
        <v>0</v>
      </c>
      <c r="AG625" s="33">
        <f t="shared" si="437"/>
        <v>0</v>
      </c>
      <c r="AH625" s="38">
        <f t="shared" si="438"/>
        <v>1</v>
      </c>
      <c r="AI625" s="33">
        <f t="shared" si="439"/>
        <v>1</v>
      </c>
      <c r="AJ625" s="39">
        <f t="shared" si="440"/>
        <v>1</v>
      </c>
      <c r="AK625" s="43">
        <f t="shared" si="441"/>
        <v>1</v>
      </c>
      <c r="AL625" s="4">
        <f t="shared" si="456"/>
        <v>23.259999999999764</v>
      </c>
      <c r="AM625" s="4">
        <f t="shared" si="457"/>
        <v>31.40942216948315</v>
      </c>
      <c r="AN625" s="4">
        <f t="shared" si="458"/>
        <v>23.259999999999764</v>
      </c>
      <c r="AO625" s="4">
        <f t="shared" si="459"/>
        <v>-54.960000000000036</v>
      </c>
      <c r="AP625" s="4">
        <f t="shared" si="460"/>
        <v>46.81057783051665</v>
      </c>
      <c r="AQ625" s="4">
        <f t="shared" si="461"/>
        <v>46.81057783051665</v>
      </c>
      <c r="AR625" s="4">
        <f t="shared" si="442"/>
        <v>26.269999999999982</v>
      </c>
      <c r="AS625">
        <f t="shared" si="462"/>
        <v>46.81057783051665</v>
      </c>
      <c r="AT625" s="6">
        <f t="shared" si="463"/>
        <v>0</v>
      </c>
      <c r="AU625" s="4">
        <f t="shared" si="464"/>
        <v>6.2228497256085973</v>
      </c>
      <c r="AV625" s="4">
        <f t="shared" si="465"/>
        <v>17.254618484150601</v>
      </c>
      <c r="AW625">
        <f t="shared" si="466"/>
        <v>0</v>
      </c>
      <c r="AX625">
        <f t="shared" si="467"/>
        <v>0</v>
      </c>
      <c r="AY625">
        <f t="shared" si="468"/>
        <v>0</v>
      </c>
      <c r="AZ625" s="4">
        <f t="shared" si="443"/>
        <v>6.94</v>
      </c>
      <c r="BA625" s="4">
        <f t="shared" si="469"/>
        <v>1529.1250000000025</v>
      </c>
      <c r="BB625" s="4">
        <f t="shared" si="444"/>
        <v>1462.9483333333455</v>
      </c>
      <c r="BC625" s="4">
        <f t="shared" si="445"/>
        <v>440.78</v>
      </c>
      <c r="BE625"/>
      <c r="BG625" s="6"/>
      <c r="BM625">
        <f t="shared" si="446"/>
        <v>1</v>
      </c>
    </row>
    <row r="626" spans="1:65" x14ac:dyDescent="0.25">
      <c r="A626">
        <v>1889</v>
      </c>
      <c r="B626" s="1">
        <v>43923</v>
      </c>
      <c r="C626" s="2">
        <v>2458.54</v>
      </c>
      <c r="D626" s="2">
        <v>2533.2199999999998</v>
      </c>
      <c r="E626" s="2">
        <v>2455.79</v>
      </c>
      <c r="F626" s="2">
        <v>2526.9</v>
      </c>
      <c r="G626" s="2">
        <v>6454990000</v>
      </c>
      <c r="H626" s="2">
        <f t="shared" si="447"/>
        <v>98.668004546109614</v>
      </c>
      <c r="I626" s="2">
        <f t="shared" si="448"/>
        <v>2556.7279999999996</v>
      </c>
      <c r="J626" s="2">
        <f t="shared" si="449"/>
        <v>124.78658014364912</v>
      </c>
      <c r="K626" s="2">
        <f t="shared" si="450"/>
        <v>-11.960000000000036</v>
      </c>
      <c r="L626" s="18">
        <v>0.43769999999999998</v>
      </c>
      <c r="M626" s="19">
        <v>46.116023961848043</v>
      </c>
      <c r="N626" s="4">
        <f t="shared" si="423"/>
        <v>77.429999999999836</v>
      </c>
      <c r="O626" s="4">
        <f t="shared" si="451"/>
        <v>129.33100000000007</v>
      </c>
      <c r="P626" s="4">
        <f t="shared" si="424"/>
        <v>-14.69347368421052</v>
      </c>
      <c r="Q626" s="4">
        <f t="shared" si="452"/>
        <v>-18.608684663536764</v>
      </c>
      <c r="R626" s="18">
        <f t="shared" si="425"/>
        <v>2449.5546766917291</v>
      </c>
      <c r="S626" s="2">
        <f t="shared" si="426"/>
        <v>77.345323308270963</v>
      </c>
      <c r="T626" s="22">
        <f t="shared" si="427"/>
        <v>0</v>
      </c>
      <c r="U626" s="29">
        <f t="shared" si="428"/>
        <v>2450.8499821130031</v>
      </c>
      <c r="V626" s="30">
        <f t="shared" si="429"/>
        <v>76.050017886997011</v>
      </c>
      <c r="W626" s="31">
        <f t="shared" si="453"/>
        <v>0</v>
      </c>
      <c r="X626" s="35">
        <f t="shared" si="430"/>
        <v>2423.8340000000026</v>
      </c>
      <c r="Y626" s="30">
        <f t="shared" si="431"/>
        <v>103.06599999999753</v>
      </c>
      <c r="Z626" s="31">
        <f t="shared" si="454"/>
        <v>0</v>
      </c>
      <c r="AA626" s="29">
        <f t="shared" si="432"/>
        <v>2447.0677446171831</v>
      </c>
      <c r="AB626" s="30">
        <f t="shared" si="433"/>
        <v>79.832255382817038</v>
      </c>
      <c r="AC626" s="31">
        <f t="shared" si="455"/>
        <v>0</v>
      </c>
      <c r="AD626" s="32">
        <f t="shared" si="434"/>
        <v>-1</v>
      </c>
      <c r="AE626" s="33">
        <f t="shared" si="435"/>
        <v>-1</v>
      </c>
      <c r="AF626" s="33">
        <f t="shared" si="436"/>
        <v>-1</v>
      </c>
      <c r="AG626" s="33">
        <f t="shared" si="437"/>
        <v>0</v>
      </c>
      <c r="AH626" s="38">
        <f t="shared" si="438"/>
        <v>-1</v>
      </c>
      <c r="AI626" s="33">
        <f t="shared" si="439"/>
        <v>-1</v>
      </c>
      <c r="AJ626" s="39">
        <f t="shared" si="440"/>
        <v>-1</v>
      </c>
      <c r="AK626" s="43">
        <f t="shared" si="441"/>
        <v>-1</v>
      </c>
      <c r="AL626" s="4">
        <f t="shared" si="456"/>
        <v>74.679999999999836</v>
      </c>
      <c r="AM626" s="4">
        <f t="shared" si="457"/>
        <v>86.152255382816747</v>
      </c>
      <c r="AN626" s="4">
        <f t="shared" si="458"/>
        <v>74.679999999999836</v>
      </c>
      <c r="AO626" s="4">
        <f t="shared" si="459"/>
        <v>-2.75</v>
      </c>
      <c r="AP626" s="4">
        <f t="shared" si="460"/>
        <v>-8.7222553828169112</v>
      </c>
      <c r="AQ626" s="4">
        <f t="shared" si="461"/>
        <v>8.7222553828169112</v>
      </c>
      <c r="AR626" s="4">
        <f t="shared" si="442"/>
        <v>68.360000000000127</v>
      </c>
      <c r="AS626">
        <f t="shared" si="462"/>
        <v>74.679999999999836</v>
      </c>
      <c r="AT626" s="6">
        <f t="shared" si="463"/>
        <v>1</v>
      </c>
      <c r="AU626" s="4">
        <f t="shared" si="464"/>
        <v>-8.967960855393045</v>
      </c>
      <c r="AV626" s="4">
        <f t="shared" si="465"/>
        <v>-21.943976038152083</v>
      </c>
      <c r="AW626">
        <f t="shared" si="466"/>
        <v>1</v>
      </c>
      <c r="AX626">
        <f t="shared" si="467"/>
        <v>0</v>
      </c>
      <c r="AY626">
        <f t="shared" si="468"/>
        <v>0</v>
      </c>
      <c r="AZ626" s="4">
        <f t="shared" si="443"/>
        <v>-3.9100000000000006</v>
      </c>
      <c r="BA626" s="4">
        <f t="shared" si="469"/>
        <v>1522.1850000000024</v>
      </c>
      <c r="BB626" s="4">
        <f t="shared" si="444"/>
        <v>1456.0083333333455</v>
      </c>
      <c r="BC626" s="4">
        <f t="shared" si="445"/>
        <v>418.22799999999995</v>
      </c>
      <c r="BE626"/>
      <c r="BG626" s="6"/>
      <c r="BM626">
        <f t="shared" si="446"/>
        <v>1</v>
      </c>
    </row>
    <row r="627" spans="1:65" x14ac:dyDescent="0.25">
      <c r="A627">
        <v>1888</v>
      </c>
      <c r="B627" s="1">
        <v>43922</v>
      </c>
      <c r="C627" s="2">
        <v>2498.08</v>
      </c>
      <c r="D627" s="2">
        <v>2522.75</v>
      </c>
      <c r="E627" s="2">
        <v>2447.4899999999998</v>
      </c>
      <c r="F627" s="2">
        <v>2470.5</v>
      </c>
      <c r="G627" s="2">
        <v>5947900000</v>
      </c>
      <c r="H627" s="2">
        <f t="shared" si="447"/>
        <v>101.69630838378001</v>
      </c>
      <c r="I627" s="2">
        <f t="shared" si="448"/>
        <v>2587.5859999999998</v>
      </c>
      <c r="J627" s="2">
        <f t="shared" si="449"/>
        <v>129.16381215849813</v>
      </c>
      <c r="K627" s="2">
        <f t="shared" si="450"/>
        <v>-86.510000000000218</v>
      </c>
      <c r="L627" s="18">
        <v>0.51839999999999997</v>
      </c>
      <c r="M627" s="19">
        <v>57.140903604005906</v>
      </c>
      <c r="N627" s="4">
        <f t="shared" si="423"/>
        <v>137.10000000000036</v>
      </c>
      <c r="O627" s="4">
        <f t="shared" si="451"/>
        <v>136.30700000000007</v>
      </c>
      <c r="P627" s="4">
        <f t="shared" si="424"/>
        <v>-20.945323308270677</v>
      </c>
      <c r="Q627" s="4">
        <f t="shared" si="452"/>
        <v>-19.717994582043342</v>
      </c>
      <c r="R627" s="18">
        <f t="shared" si="425"/>
        <v>2557.5139248120304</v>
      </c>
      <c r="S627" s="2">
        <f t="shared" si="426"/>
        <v>87.013924812030382</v>
      </c>
      <c r="T627" s="22">
        <f t="shared" si="427"/>
        <v>0</v>
      </c>
      <c r="U627" s="29">
        <f t="shared" si="428"/>
        <v>2489.8074187074303</v>
      </c>
      <c r="V627" s="30">
        <f t="shared" si="429"/>
        <v>19.307418707430315</v>
      </c>
      <c r="W627" s="31">
        <f t="shared" si="453"/>
        <v>1</v>
      </c>
      <c r="X627" s="35">
        <f t="shared" si="430"/>
        <v>2518.2740000000049</v>
      </c>
      <c r="Y627" s="30">
        <f t="shared" si="431"/>
        <v>47.774000000004889</v>
      </c>
      <c r="Z627" s="31">
        <f t="shared" si="454"/>
        <v>1</v>
      </c>
      <c r="AA627" s="29">
        <f t="shared" si="432"/>
        <v>2493.7927400883909</v>
      </c>
      <c r="AB627" s="30">
        <f t="shared" si="433"/>
        <v>23.292740088390929</v>
      </c>
      <c r="AC627" s="31">
        <f t="shared" si="455"/>
        <v>1</v>
      </c>
      <c r="AD627" s="32">
        <f t="shared" si="434"/>
        <v>1</v>
      </c>
      <c r="AE627" s="33">
        <f t="shared" si="435"/>
        <v>1</v>
      </c>
      <c r="AF627" s="33">
        <f t="shared" si="436"/>
        <v>0</v>
      </c>
      <c r="AG627" s="33">
        <f t="shared" si="437"/>
        <v>0</v>
      </c>
      <c r="AH627" s="38">
        <f t="shared" si="438"/>
        <v>1</v>
      </c>
      <c r="AI627" s="33">
        <f t="shared" si="439"/>
        <v>1</v>
      </c>
      <c r="AJ627" s="39">
        <f t="shared" si="440"/>
        <v>1</v>
      </c>
      <c r="AK627" s="43">
        <f t="shared" si="441"/>
        <v>1</v>
      </c>
      <c r="AL627" s="4">
        <f t="shared" si="456"/>
        <v>24.670000000000073</v>
      </c>
      <c r="AM627" s="4">
        <f t="shared" si="457"/>
        <v>28.957259911609071</v>
      </c>
      <c r="AN627" s="4">
        <f t="shared" si="458"/>
        <v>24.670000000000073</v>
      </c>
      <c r="AO627" s="4">
        <f t="shared" si="459"/>
        <v>-50.590000000000146</v>
      </c>
      <c r="AP627" s="4">
        <f t="shared" si="460"/>
        <v>46.302740088391147</v>
      </c>
      <c r="AQ627" s="4">
        <f t="shared" si="461"/>
        <v>46.302740088391147</v>
      </c>
      <c r="AR627" s="4">
        <f t="shared" si="442"/>
        <v>27.579999999999927</v>
      </c>
      <c r="AS627">
        <f t="shared" si="462"/>
        <v>46.302740088391147</v>
      </c>
      <c r="AT627" s="6">
        <f t="shared" si="463"/>
        <v>0</v>
      </c>
      <c r="AU627" s="4">
        <f t="shared" si="464"/>
        <v>13.625317972728112</v>
      </c>
      <c r="AV627" s="4">
        <f t="shared" si="465"/>
        <v>29.86090360400598</v>
      </c>
      <c r="AW627">
        <f t="shared" si="466"/>
        <v>0</v>
      </c>
      <c r="AX627">
        <f t="shared" si="467"/>
        <v>0</v>
      </c>
      <c r="AY627">
        <f t="shared" si="468"/>
        <v>0</v>
      </c>
      <c r="AZ627" s="4">
        <f t="shared" si="443"/>
        <v>6.94</v>
      </c>
      <c r="BA627" s="4">
        <f t="shared" si="469"/>
        <v>1526.0950000000025</v>
      </c>
      <c r="BB627" s="4">
        <f t="shared" si="444"/>
        <v>1459.9183333333456</v>
      </c>
      <c r="BC627" s="4">
        <f t="shared" si="445"/>
        <v>434.04399999999993</v>
      </c>
      <c r="BE627"/>
      <c r="BG627" s="6"/>
      <c r="BM627">
        <f t="shared" si="446"/>
        <v>1</v>
      </c>
    </row>
    <row r="628" spans="1:65" x14ac:dyDescent="0.25">
      <c r="A628">
        <v>1887</v>
      </c>
      <c r="B628" s="1">
        <v>43921</v>
      </c>
      <c r="C628" s="2">
        <v>2614.69</v>
      </c>
      <c r="D628" s="2">
        <v>2641.39</v>
      </c>
      <c r="E628" s="2">
        <v>2571.15</v>
      </c>
      <c r="F628" s="2">
        <v>2584.59</v>
      </c>
      <c r="G628" s="2">
        <v>6568290000</v>
      </c>
      <c r="H628" s="2">
        <f t="shared" si="447"/>
        <v>101.31586319251512</v>
      </c>
      <c r="I628" s="2">
        <f t="shared" si="448"/>
        <v>2614.9694999999997</v>
      </c>
      <c r="J628" s="2">
        <f t="shared" si="449"/>
        <v>135.31502320219482</v>
      </c>
      <c r="K628" s="2">
        <f t="shared" si="450"/>
        <v>-11.960000000000036</v>
      </c>
      <c r="L628" s="18">
        <v>0.46519999999999995</v>
      </c>
      <c r="M628" s="19">
        <v>52.111354835755883</v>
      </c>
      <c r="N628" s="4">
        <f t="shared" si="423"/>
        <v>70.239999999999782</v>
      </c>
      <c r="O628" s="4">
        <f t="shared" si="451"/>
        <v>147.46400000000003</v>
      </c>
      <c r="P628" s="4">
        <f t="shared" si="424"/>
        <v>-27.07607518796992</v>
      </c>
      <c r="Q628" s="4">
        <f t="shared" si="452"/>
        <v>-21.211746904024768</v>
      </c>
      <c r="R628" s="18">
        <f t="shared" si="425"/>
        <v>2594.4443759398496</v>
      </c>
      <c r="S628" s="2">
        <f t="shared" si="426"/>
        <v>9.8543759398494331</v>
      </c>
      <c r="T628" s="22">
        <f t="shared" si="427"/>
        <v>1</v>
      </c>
      <c r="U628" s="29">
        <f t="shared" si="428"/>
        <v>2605.5618745305164</v>
      </c>
      <c r="V628" s="30">
        <f t="shared" si="429"/>
        <v>20.971874530516288</v>
      </c>
      <c r="W628" s="31">
        <f t="shared" si="453"/>
        <v>1</v>
      </c>
      <c r="X628" s="35">
        <f t="shared" si="430"/>
        <v>2614.1581333333379</v>
      </c>
      <c r="Y628" s="30">
        <f t="shared" si="431"/>
        <v>29.568133333337755</v>
      </c>
      <c r="Z628" s="31">
        <f t="shared" si="454"/>
        <v>1</v>
      </c>
      <c r="AA628" s="29">
        <f t="shared" si="432"/>
        <v>2606.7653507629111</v>
      </c>
      <c r="AB628" s="30">
        <f t="shared" si="433"/>
        <v>22.175350762910966</v>
      </c>
      <c r="AC628" s="31">
        <f t="shared" si="455"/>
        <v>1</v>
      </c>
      <c r="AD628" s="32">
        <f t="shared" si="434"/>
        <v>1</v>
      </c>
      <c r="AE628" s="33">
        <f t="shared" si="435"/>
        <v>0</v>
      </c>
      <c r="AF628" s="33">
        <f t="shared" si="436"/>
        <v>0</v>
      </c>
      <c r="AG628" s="33">
        <f t="shared" si="437"/>
        <v>0</v>
      </c>
      <c r="AH628" s="38">
        <f t="shared" si="438"/>
        <v>1</v>
      </c>
      <c r="AI628" s="33">
        <f t="shared" si="439"/>
        <v>1</v>
      </c>
      <c r="AJ628" s="39">
        <f t="shared" si="440"/>
        <v>1</v>
      </c>
      <c r="AK628" s="43">
        <f t="shared" si="441"/>
        <v>0</v>
      </c>
      <c r="AL628" s="4">
        <f t="shared" si="456"/>
        <v>26.699999999999818</v>
      </c>
      <c r="AM628" s="4">
        <f t="shared" si="457"/>
        <v>34.624649237088761</v>
      </c>
      <c r="AN628" s="4">
        <f t="shared" si="458"/>
        <v>26.699999999999818</v>
      </c>
      <c r="AO628" s="4">
        <f t="shared" si="459"/>
        <v>-43.539999999999964</v>
      </c>
      <c r="AP628" s="4">
        <f t="shared" si="460"/>
        <v>35.615350762911021</v>
      </c>
      <c r="AQ628" s="4">
        <f t="shared" si="461"/>
        <v>35.615350762911021</v>
      </c>
      <c r="AR628" s="4">
        <f t="shared" si="442"/>
        <v>30.099999999999909</v>
      </c>
      <c r="AS628">
        <f t="shared" si="462"/>
        <v>35.615350762911021</v>
      </c>
      <c r="AT628" s="6">
        <f t="shared" si="463"/>
        <v>0</v>
      </c>
      <c r="AU628" s="4">
        <f t="shared" si="464"/>
        <v>29.829267990669109</v>
      </c>
      <c r="AV628" s="4">
        <f t="shared" si="465"/>
        <v>22.311354835755974</v>
      </c>
      <c r="AW628">
        <f t="shared" si="466"/>
        <v>0</v>
      </c>
      <c r="AX628">
        <f t="shared" si="467"/>
        <v>0</v>
      </c>
      <c r="AY628">
        <f t="shared" si="468"/>
        <v>0</v>
      </c>
      <c r="AZ628" s="4">
        <f t="shared" si="443"/>
        <v>6.94</v>
      </c>
      <c r="BA628" s="4">
        <f t="shared" si="469"/>
        <v>1519.1550000000025</v>
      </c>
      <c r="BB628" s="4">
        <f t="shared" si="444"/>
        <v>1452.9783333333455</v>
      </c>
      <c r="BC628" s="4">
        <f t="shared" si="445"/>
        <v>480.68800000000005</v>
      </c>
      <c r="BE628"/>
      <c r="BG628" s="6"/>
      <c r="BM628">
        <f t="shared" si="446"/>
        <v>1</v>
      </c>
    </row>
    <row r="629" spans="1:65" x14ac:dyDescent="0.25">
      <c r="A629">
        <v>1886</v>
      </c>
      <c r="B629" s="1">
        <v>43920</v>
      </c>
      <c r="C629" s="2">
        <v>2558.98</v>
      </c>
      <c r="D629" s="2">
        <v>2631.8</v>
      </c>
      <c r="E629" s="2">
        <v>2545.2800000000002</v>
      </c>
      <c r="F629" s="2">
        <v>2626.65</v>
      </c>
      <c r="G629" s="2">
        <v>5746220000</v>
      </c>
      <c r="H629" s="2">
        <f t="shared" si="447"/>
        <v>85.322514053703557</v>
      </c>
      <c r="I629" s="2">
        <f t="shared" si="448"/>
        <v>2639.058</v>
      </c>
      <c r="J629" s="2">
        <f t="shared" si="449"/>
        <v>128.92323682902818</v>
      </c>
      <c r="K629" s="2">
        <f t="shared" si="450"/>
        <v>17.510000000000218</v>
      </c>
      <c r="L629" s="18">
        <v>0.52505000000000002</v>
      </c>
      <c r="M629" s="19">
        <v>56.908364133547941</v>
      </c>
      <c r="N629" s="4">
        <f t="shared" si="423"/>
        <v>90.330000000000382</v>
      </c>
      <c r="O629" s="4">
        <f t="shared" si="451"/>
        <v>159.12900000000005</v>
      </c>
      <c r="P629" s="4">
        <f t="shared" si="424"/>
        <v>-32.20562406015037</v>
      </c>
      <c r="Q629" s="4">
        <f t="shared" si="452"/>
        <v>-23.405449921752727</v>
      </c>
      <c r="R629" s="18">
        <f t="shared" si="425"/>
        <v>2502.859609022556</v>
      </c>
      <c r="S629" s="2">
        <f t="shared" si="426"/>
        <v>123.79039097744408</v>
      </c>
      <c r="T629" s="22">
        <f t="shared" si="427"/>
        <v>0</v>
      </c>
      <c r="U629" s="29">
        <f t="shared" si="428"/>
        <v>2548.6495224400001</v>
      </c>
      <c r="V629" s="30">
        <f t="shared" si="429"/>
        <v>78.000477560000036</v>
      </c>
      <c r="W629" s="31">
        <f t="shared" si="453"/>
        <v>0</v>
      </c>
      <c r="X629" s="35">
        <f t="shared" si="430"/>
        <v>2575.6349333333346</v>
      </c>
      <c r="Y629" s="30">
        <f t="shared" si="431"/>
        <v>51.015066666665462</v>
      </c>
      <c r="Z629" s="31">
        <f t="shared" si="454"/>
        <v>1</v>
      </c>
      <c r="AA629" s="29">
        <f t="shared" si="432"/>
        <v>2552.4274799650671</v>
      </c>
      <c r="AB629" s="30">
        <f t="shared" si="433"/>
        <v>74.222520034933041</v>
      </c>
      <c r="AC629" s="31">
        <f t="shared" si="455"/>
        <v>0</v>
      </c>
      <c r="AD629" s="32">
        <f t="shared" si="434"/>
        <v>-1</v>
      </c>
      <c r="AE629" s="33">
        <f t="shared" si="435"/>
        <v>-1</v>
      </c>
      <c r="AF629" s="33">
        <f t="shared" si="436"/>
        <v>0</v>
      </c>
      <c r="AG629" s="33">
        <f t="shared" si="437"/>
        <v>0</v>
      </c>
      <c r="AH629" s="38">
        <f t="shared" si="438"/>
        <v>-1</v>
      </c>
      <c r="AI629" s="33">
        <f t="shared" si="439"/>
        <v>-1</v>
      </c>
      <c r="AJ629" s="39">
        <f t="shared" si="440"/>
        <v>-1</v>
      </c>
      <c r="AK629" s="43">
        <f t="shared" si="441"/>
        <v>-1</v>
      </c>
      <c r="AL629" s="4">
        <f t="shared" si="456"/>
        <v>72.820000000000164</v>
      </c>
      <c r="AM629" s="4">
        <f t="shared" si="457"/>
        <v>79.372520034933132</v>
      </c>
      <c r="AN629" s="4">
        <f t="shared" si="458"/>
        <v>72.820000000000164</v>
      </c>
      <c r="AO629" s="4">
        <f t="shared" si="459"/>
        <v>-13.699999999999818</v>
      </c>
      <c r="AP629" s="4">
        <f t="shared" si="460"/>
        <v>7.1474799650668501</v>
      </c>
      <c r="AQ629" s="4">
        <f t="shared" si="461"/>
        <v>7.1474799650668501</v>
      </c>
      <c r="AR629" s="4">
        <f t="shared" si="442"/>
        <v>67.670000000000073</v>
      </c>
      <c r="AS629">
        <f t="shared" si="462"/>
        <v>72.820000000000164</v>
      </c>
      <c r="AT629" s="6">
        <f t="shared" si="463"/>
        <v>0</v>
      </c>
      <c r="AU629" s="4">
        <f t="shared" si="464"/>
        <v>6.9473345299746541</v>
      </c>
      <c r="AV629" s="4">
        <f t="shared" si="465"/>
        <v>-10.461635866452131</v>
      </c>
      <c r="AW629">
        <f t="shared" si="466"/>
        <v>0</v>
      </c>
      <c r="AX629">
        <f t="shared" si="467"/>
        <v>0</v>
      </c>
      <c r="AY629">
        <f t="shared" si="468"/>
        <v>1</v>
      </c>
      <c r="AZ629" s="4">
        <f t="shared" si="443"/>
        <v>-3.9100000000000006</v>
      </c>
      <c r="BA629" s="4">
        <f t="shared" si="469"/>
        <v>1512.2150000000024</v>
      </c>
      <c r="BB629" s="4">
        <f t="shared" si="444"/>
        <v>1448.3516666666787</v>
      </c>
      <c r="BC629" s="4">
        <f t="shared" si="445"/>
        <v>458.404</v>
      </c>
      <c r="BE629"/>
      <c r="BG629" s="6"/>
      <c r="BM629">
        <f t="shared" si="446"/>
        <v>1</v>
      </c>
    </row>
    <row r="630" spans="1:65" x14ac:dyDescent="0.25">
      <c r="A630">
        <v>1885</v>
      </c>
      <c r="B630" s="1">
        <v>43917</v>
      </c>
      <c r="C630" s="2">
        <v>2555.87</v>
      </c>
      <c r="D630" s="2">
        <v>2615.91</v>
      </c>
      <c r="E630" s="2">
        <v>2520.02</v>
      </c>
      <c r="F630" s="2">
        <v>2541.4699999999998</v>
      </c>
      <c r="G630" s="2">
        <v>6194330000</v>
      </c>
      <c r="H630" s="2">
        <f t="shared" si="447"/>
        <v>78.725933218419883</v>
      </c>
      <c r="I630" s="2">
        <f t="shared" si="448"/>
        <v>2659.8229999999999</v>
      </c>
      <c r="J630" s="2">
        <f t="shared" si="449"/>
        <v>122.75694152845713</v>
      </c>
      <c r="K630" s="2">
        <f t="shared" si="450"/>
        <v>-74.200000000000273</v>
      </c>
      <c r="L630" s="18">
        <v>0.61840000000000006</v>
      </c>
      <c r="M630" s="19">
        <v>69.362899591282456</v>
      </c>
      <c r="N630" s="4">
        <f t="shared" si="423"/>
        <v>110.05000000000018</v>
      </c>
      <c r="O630" s="4">
        <f t="shared" si="451"/>
        <v>183.10399999999998</v>
      </c>
      <c r="P630" s="4">
        <f t="shared" si="424"/>
        <v>-38.610390977443608</v>
      </c>
      <c r="Q630" s="4">
        <f t="shared" si="452"/>
        <v>-26.488404000000003</v>
      </c>
      <c r="R630" s="18">
        <f t="shared" si="425"/>
        <v>2589.0399022556394</v>
      </c>
      <c r="S630" s="2">
        <f t="shared" si="426"/>
        <v>47.56990225563959</v>
      </c>
      <c r="T630" s="22">
        <f t="shared" si="427"/>
        <v>1</v>
      </c>
      <c r="U630" s="29">
        <f t="shared" si="428"/>
        <v>2544.6973022769953</v>
      </c>
      <c r="V630" s="30">
        <f t="shared" si="429"/>
        <v>3.2273022769954878</v>
      </c>
      <c r="W630" s="31">
        <f t="shared" si="453"/>
        <v>1</v>
      </c>
      <c r="X630" s="35">
        <f t="shared" si="430"/>
        <v>2567.7606666666688</v>
      </c>
      <c r="Y630" s="30">
        <f t="shared" si="431"/>
        <v>26.29066666666904</v>
      </c>
      <c r="Z630" s="31">
        <f t="shared" si="454"/>
        <v>1</v>
      </c>
      <c r="AA630" s="29">
        <f t="shared" si="432"/>
        <v>2547.9261732915497</v>
      </c>
      <c r="AB630" s="30">
        <f t="shared" si="433"/>
        <v>6.4561732915499306</v>
      </c>
      <c r="AC630" s="31">
        <f t="shared" si="455"/>
        <v>1</v>
      </c>
      <c r="AD630" s="32">
        <f t="shared" si="434"/>
        <v>1</v>
      </c>
      <c r="AE630" s="33">
        <f t="shared" si="435"/>
        <v>0</v>
      </c>
      <c r="AF630" s="33">
        <f t="shared" si="436"/>
        <v>0</v>
      </c>
      <c r="AG630" s="33">
        <f t="shared" si="437"/>
        <v>0</v>
      </c>
      <c r="AH630" s="38">
        <f t="shared" si="438"/>
        <v>1</v>
      </c>
      <c r="AI630" s="33">
        <f t="shared" si="439"/>
        <v>1</v>
      </c>
      <c r="AJ630" s="39">
        <f t="shared" si="440"/>
        <v>1</v>
      </c>
      <c r="AK630" s="43">
        <f t="shared" si="441"/>
        <v>0</v>
      </c>
      <c r="AL630" s="4">
        <f t="shared" si="456"/>
        <v>60.039999999999964</v>
      </c>
      <c r="AM630" s="4">
        <f t="shared" si="457"/>
        <v>67.983826708450124</v>
      </c>
      <c r="AN630" s="4">
        <f t="shared" si="458"/>
        <v>60.039999999999964</v>
      </c>
      <c r="AO630" s="4">
        <f t="shared" si="459"/>
        <v>-35.849999999999909</v>
      </c>
      <c r="AP630" s="4">
        <f t="shared" si="460"/>
        <v>27.906173291549749</v>
      </c>
      <c r="AQ630" s="4">
        <f t="shared" si="461"/>
        <v>27.906173291549749</v>
      </c>
      <c r="AR630" s="4">
        <f t="shared" si="442"/>
        <v>14.400000000000091</v>
      </c>
      <c r="AS630">
        <f t="shared" si="462"/>
        <v>60.039999999999964</v>
      </c>
      <c r="AT630" s="6">
        <f t="shared" si="463"/>
        <v>0</v>
      </c>
      <c r="AU630" s="4">
        <f t="shared" si="464"/>
        <v>12.77686967169852</v>
      </c>
      <c r="AV630" s="4">
        <f t="shared" si="465"/>
        <v>55.262899591282363</v>
      </c>
      <c r="AW630">
        <f t="shared" si="466"/>
        <v>0</v>
      </c>
      <c r="AX630">
        <f t="shared" si="467"/>
        <v>0</v>
      </c>
      <c r="AY630">
        <f t="shared" si="468"/>
        <v>0</v>
      </c>
      <c r="AZ630" s="4">
        <f t="shared" si="443"/>
        <v>6.94</v>
      </c>
      <c r="BA630" s="4">
        <f t="shared" si="469"/>
        <v>1516.1250000000025</v>
      </c>
      <c r="BB630" s="4">
        <f t="shared" si="444"/>
        <v>1452.2616666666788</v>
      </c>
      <c r="BC630" s="4">
        <f t="shared" si="445"/>
        <v>457.15999999999991</v>
      </c>
      <c r="BE630"/>
      <c r="BG630" s="6"/>
      <c r="BM630">
        <f t="shared" si="446"/>
        <v>1</v>
      </c>
    </row>
    <row r="631" spans="1:65" x14ac:dyDescent="0.25">
      <c r="A631">
        <v>1884</v>
      </c>
      <c r="B631" s="1">
        <v>43916</v>
      </c>
      <c r="C631" s="2">
        <v>2501.29</v>
      </c>
      <c r="D631" s="2">
        <v>2637.01</v>
      </c>
      <c r="E631" s="2">
        <v>2500.7199999999998</v>
      </c>
      <c r="F631" s="2">
        <v>2630.07</v>
      </c>
      <c r="G631" s="2">
        <v>7753160000</v>
      </c>
      <c r="H631" s="2">
        <f t="shared" si="447"/>
        <v>81.228996471566546</v>
      </c>
      <c r="I631" s="2">
        <f t="shared" si="448"/>
        <v>2677.8744999999994</v>
      </c>
      <c r="J631" s="2">
        <f t="shared" si="449"/>
        <v>130.97966089194313</v>
      </c>
      <c r="K631" s="2">
        <f t="shared" si="450"/>
        <v>25.730000000000018</v>
      </c>
      <c r="L631" s="18">
        <v>0.59975000000000001</v>
      </c>
      <c r="M631" s="19">
        <v>63.319017105824777</v>
      </c>
      <c r="N631" s="4">
        <f t="shared" si="423"/>
        <v>161.45000000000027</v>
      </c>
      <c r="O631" s="4">
        <f t="shared" si="451"/>
        <v>195.16799999999998</v>
      </c>
      <c r="P631" s="4">
        <f t="shared" si="424"/>
        <v>-41.030097744360887</v>
      </c>
      <c r="Q631" s="4">
        <f t="shared" si="452"/>
        <v>-28.647942879499212</v>
      </c>
      <c r="R631" s="18">
        <f t="shared" si="425"/>
        <v>2430.9813533834586</v>
      </c>
      <c r="S631" s="2">
        <f t="shared" si="426"/>
        <v>199.08864661654161</v>
      </c>
      <c r="T631" s="22">
        <f t="shared" si="427"/>
        <v>0</v>
      </c>
      <c r="U631" s="29">
        <f t="shared" si="428"/>
        <v>2489.0675892647059</v>
      </c>
      <c r="V631" s="30">
        <f t="shared" si="429"/>
        <v>141.00241073529423</v>
      </c>
      <c r="W631" s="31">
        <f t="shared" si="453"/>
        <v>0</v>
      </c>
      <c r="X631" s="35">
        <f t="shared" si="430"/>
        <v>2534.8839999999909</v>
      </c>
      <c r="Y631" s="30">
        <f t="shared" si="431"/>
        <v>95.186000000009244</v>
      </c>
      <c r="Z631" s="31">
        <f t="shared" si="454"/>
        <v>0</v>
      </c>
      <c r="AA631" s="29">
        <f t="shared" si="432"/>
        <v>2495.4818867676458</v>
      </c>
      <c r="AB631" s="30">
        <f t="shared" si="433"/>
        <v>134.58811323235432</v>
      </c>
      <c r="AC631" s="31">
        <f t="shared" si="455"/>
        <v>0</v>
      </c>
      <c r="AD631" s="32">
        <f t="shared" si="434"/>
        <v>-1</v>
      </c>
      <c r="AE631" s="33">
        <f t="shared" si="435"/>
        <v>-1</v>
      </c>
      <c r="AF631" s="33">
        <f t="shared" si="436"/>
        <v>0</v>
      </c>
      <c r="AG631" s="33">
        <f t="shared" si="437"/>
        <v>0</v>
      </c>
      <c r="AH631" s="38">
        <f t="shared" si="438"/>
        <v>-1</v>
      </c>
      <c r="AI631" s="33">
        <f t="shared" si="439"/>
        <v>-1</v>
      </c>
      <c r="AJ631" s="39">
        <f t="shared" si="440"/>
        <v>-1</v>
      </c>
      <c r="AK631" s="43">
        <f t="shared" si="441"/>
        <v>-1</v>
      </c>
      <c r="AL631" s="4">
        <f t="shared" si="456"/>
        <v>135.72000000000025</v>
      </c>
      <c r="AM631" s="4">
        <f t="shared" si="457"/>
        <v>141.52811323235437</v>
      </c>
      <c r="AN631" s="4">
        <f t="shared" si="458"/>
        <v>135.72000000000025</v>
      </c>
      <c r="AO631" s="4">
        <f t="shared" si="459"/>
        <v>-0.57000000000016371</v>
      </c>
      <c r="AP631" s="4">
        <f t="shared" si="460"/>
        <v>-5.2381132323539532</v>
      </c>
      <c r="AQ631" s="4">
        <f t="shared" si="461"/>
        <v>5.2381132323539532</v>
      </c>
      <c r="AR631" s="4">
        <f t="shared" si="442"/>
        <v>128.7800000000002</v>
      </c>
      <c r="AS631">
        <f t="shared" si="462"/>
        <v>135.72000000000025</v>
      </c>
      <c r="AT631" s="6">
        <f t="shared" si="463"/>
        <v>1</v>
      </c>
      <c r="AU631" s="4">
        <f t="shared" si="464"/>
        <v>-49.372203546824693</v>
      </c>
      <c r="AV631" s="4">
        <f t="shared" si="465"/>
        <v>-65.160982894175433</v>
      </c>
      <c r="AW631">
        <f t="shared" si="466"/>
        <v>1</v>
      </c>
      <c r="AX631">
        <f t="shared" si="467"/>
        <v>0</v>
      </c>
      <c r="AY631">
        <f t="shared" si="468"/>
        <v>0</v>
      </c>
      <c r="AZ631" s="4">
        <f t="shared" si="443"/>
        <v>-3.9100000000000006</v>
      </c>
      <c r="BA631" s="4">
        <f t="shared" si="469"/>
        <v>1509.1850000000024</v>
      </c>
      <c r="BB631" s="4">
        <f t="shared" si="444"/>
        <v>1447.635000000012</v>
      </c>
      <c r="BC631" s="4">
        <f t="shared" si="445"/>
        <v>435.32799999999997</v>
      </c>
      <c r="BE631"/>
      <c r="BG631" s="6"/>
      <c r="BM631">
        <f t="shared" si="446"/>
        <v>1</v>
      </c>
    </row>
    <row r="632" spans="1:65" x14ac:dyDescent="0.25">
      <c r="A632">
        <v>1883</v>
      </c>
      <c r="B632" s="1">
        <v>43915</v>
      </c>
      <c r="C632" s="2">
        <v>2457.77</v>
      </c>
      <c r="D632" s="2">
        <v>2571.42</v>
      </c>
      <c r="E632" s="2">
        <v>2407.5300000000002</v>
      </c>
      <c r="F632" s="2">
        <v>2475.56</v>
      </c>
      <c r="G632" s="2">
        <v>8285670000</v>
      </c>
      <c r="H632" s="2">
        <f t="shared" si="447"/>
        <v>100.77618636254191</v>
      </c>
      <c r="I632" s="2">
        <f t="shared" si="448"/>
        <v>2705.9369999999999</v>
      </c>
      <c r="J632" s="2">
        <f t="shared" si="449"/>
        <v>132.54569652923871</v>
      </c>
      <c r="K632" s="2">
        <f t="shared" si="450"/>
        <v>10.440000000000055</v>
      </c>
      <c r="L632" s="18">
        <v>0.71940000000000004</v>
      </c>
      <c r="M632" s="19">
        <v>75.085040394065715</v>
      </c>
      <c r="N632" s="4">
        <f t="shared" si="423"/>
        <v>163.88999999999987</v>
      </c>
      <c r="O632" s="4">
        <f t="shared" si="451"/>
        <v>205.27499999999995</v>
      </c>
      <c r="P632" s="4">
        <f t="shared" si="424"/>
        <v>-44.578646616541356</v>
      </c>
      <c r="Q632" s="4">
        <f t="shared" si="452"/>
        <v>-31.339514705882348</v>
      </c>
      <c r="R632" s="18">
        <f t="shared" si="425"/>
        <v>2400.2006390977444</v>
      </c>
      <c r="S632" s="2">
        <f t="shared" si="426"/>
        <v>75.359360902255503</v>
      </c>
      <c r="T632" s="22">
        <f t="shared" si="427"/>
        <v>0</v>
      </c>
      <c r="U632" s="29">
        <f t="shared" si="428"/>
        <v>2444.9703696439628</v>
      </c>
      <c r="V632" s="30">
        <f t="shared" si="429"/>
        <v>30.589630356037105</v>
      </c>
      <c r="W632" s="31">
        <f t="shared" si="453"/>
        <v>1</v>
      </c>
      <c r="X632" s="35">
        <f t="shared" si="430"/>
        <v>2471.225066666666</v>
      </c>
      <c r="Y632" s="30">
        <f t="shared" si="431"/>
        <v>4.3349333333339928</v>
      </c>
      <c r="Z632" s="31">
        <f t="shared" si="454"/>
        <v>1</v>
      </c>
      <c r="AA632" s="29">
        <f t="shared" si="432"/>
        <v>2448.6460272271415</v>
      </c>
      <c r="AB632" s="30">
        <f t="shared" si="433"/>
        <v>26.913972772858415</v>
      </c>
      <c r="AC632" s="31">
        <f t="shared" si="455"/>
        <v>1</v>
      </c>
      <c r="AD632" s="32">
        <f t="shared" si="434"/>
        <v>1</v>
      </c>
      <c r="AE632" s="33">
        <f t="shared" si="435"/>
        <v>0</v>
      </c>
      <c r="AF632" s="33">
        <f t="shared" si="436"/>
        <v>0</v>
      </c>
      <c r="AG632" s="33">
        <f t="shared" si="437"/>
        <v>0</v>
      </c>
      <c r="AH632" s="38">
        <f t="shared" si="438"/>
        <v>1</v>
      </c>
      <c r="AI632" s="33">
        <f t="shared" si="439"/>
        <v>1</v>
      </c>
      <c r="AJ632" s="39">
        <f t="shared" si="440"/>
        <v>1</v>
      </c>
      <c r="AK632" s="43">
        <f t="shared" si="441"/>
        <v>0</v>
      </c>
      <c r="AL632" s="4">
        <f t="shared" si="456"/>
        <v>113.65000000000009</v>
      </c>
      <c r="AM632" s="4">
        <f t="shared" si="457"/>
        <v>122.77397277285854</v>
      </c>
      <c r="AN632" s="4">
        <f t="shared" si="458"/>
        <v>113.65000000000009</v>
      </c>
      <c r="AO632" s="4">
        <f t="shared" si="459"/>
        <v>-50.239999999999782</v>
      </c>
      <c r="AP632" s="4">
        <f t="shared" si="460"/>
        <v>41.116027227141331</v>
      </c>
      <c r="AQ632" s="4">
        <f t="shared" si="461"/>
        <v>41.116027227141331</v>
      </c>
      <c r="AR632" s="4">
        <f t="shared" si="442"/>
        <v>17.789999999999964</v>
      </c>
      <c r="AS632">
        <f t="shared" si="462"/>
        <v>113.65000000000009</v>
      </c>
      <c r="AT632" s="6">
        <f t="shared" si="463"/>
        <v>1</v>
      </c>
      <c r="AU632" s="4">
        <f t="shared" si="464"/>
        <v>-35.828310982694589</v>
      </c>
      <c r="AV632" s="4">
        <f t="shared" si="465"/>
        <v>57.595040394065748</v>
      </c>
      <c r="AW632">
        <f t="shared" si="466"/>
        <v>0</v>
      </c>
      <c r="AX632">
        <f t="shared" si="467"/>
        <v>1</v>
      </c>
      <c r="AY632">
        <f t="shared" si="468"/>
        <v>0</v>
      </c>
      <c r="AZ632" s="4">
        <f t="shared" si="443"/>
        <v>-3.9100000000000006</v>
      </c>
      <c r="BA632" s="4">
        <f t="shared" si="469"/>
        <v>1513.0950000000025</v>
      </c>
      <c r="BB632" s="4">
        <f t="shared" si="444"/>
        <v>1451.5450000000121</v>
      </c>
      <c r="BC632" s="4">
        <f t="shared" si="445"/>
        <v>417.92</v>
      </c>
      <c r="BE632"/>
      <c r="BG632" s="6"/>
      <c r="BM632">
        <f t="shared" si="446"/>
        <v>1</v>
      </c>
    </row>
    <row r="633" spans="1:65" x14ac:dyDescent="0.25">
      <c r="A633">
        <v>1882</v>
      </c>
      <c r="B633" s="1">
        <v>43914</v>
      </c>
      <c r="C633" s="2">
        <v>2344.44</v>
      </c>
      <c r="D633" s="2">
        <v>2449.71</v>
      </c>
      <c r="E633" s="2">
        <v>2344.44</v>
      </c>
      <c r="F633" s="2">
        <v>2447.33</v>
      </c>
      <c r="G633" s="2">
        <v>7547350000</v>
      </c>
      <c r="H633" s="2">
        <f t="shared" si="447"/>
        <v>156.21485482430208</v>
      </c>
      <c r="I633" s="2">
        <f t="shared" si="448"/>
        <v>2740.0434999999998</v>
      </c>
      <c r="J633" s="2">
        <f t="shared" si="449"/>
        <v>165.96734134271236</v>
      </c>
      <c r="K633" s="2">
        <f t="shared" si="450"/>
        <v>107.03999999999996</v>
      </c>
      <c r="L633" s="18">
        <v>0.70920000000000005</v>
      </c>
      <c r="M633" s="19">
        <v>67.671033928091745</v>
      </c>
      <c r="N633" s="4">
        <f t="shared" si="423"/>
        <v>212.30999999999995</v>
      </c>
      <c r="O633" s="4">
        <f t="shared" si="451"/>
        <v>206.387</v>
      </c>
      <c r="P633" s="4">
        <f t="shared" si="424"/>
        <v>-47.129360902255627</v>
      </c>
      <c r="Q633" s="4">
        <f t="shared" si="452"/>
        <v>-32.819565015479874</v>
      </c>
      <c r="R633" s="18">
        <f t="shared" si="425"/>
        <v>2188.9604586466166</v>
      </c>
      <c r="S633" s="2">
        <f t="shared" si="426"/>
        <v>258.36954135338328</v>
      </c>
      <c r="T633" s="22">
        <f t="shared" si="427"/>
        <v>0</v>
      </c>
      <c r="U633" s="29">
        <f t="shared" si="428"/>
        <v>2331.2865081455398</v>
      </c>
      <c r="V633" s="30">
        <f t="shared" si="429"/>
        <v>116.04349185446017</v>
      </c>
      <c r="W633" s="31">
        <f t="shared" si="453"/>
        <v>0</v>
      </c>
      <c r="X633" s="35">
        <f t="shared" si="430"/>
        <v>2299.6966666666704</v>
      </c>
      <c r="Y633" s="30">
        <f t="shared" si="431"/>
        <v>147.63333333332957</v>
      </c>
      <c r="Z633" s="31">
        <f t="shared" si="454"/>
        <v>0</v>
      </c>
      <c r="AA633" s="29">
        <f t="shared" si="432"/>
        <v>2326.863930338498</v>
      </c>
      <c r="AB633" s="30">
        <f t="shared" si="433"/>
        <v>120.46606966150193</v>
      </c>
      <c r="AC633" s="31">
        <f t="shared" si="455"/>
        <v>0</v>
      </c>
      <c r="AD633" s="32">
        <f t="shared" si="434"/>
        <v>-1</v>
      </c>
      <c r="AE633" s="33">
        <f t="shared" si="435"/>
        <v>-1</v>
      </c>
      <c r="AF633" s="33">
        <f t="shared" si="436"/>
        <v>-1</v>
      </c>
      <c r="AG633" s="33">
        <f t="shared" si="437"/>
        <v>0</v>
      </c>
      <c r="AH633" s="38">
        <f t="shared" si="438"/>
        <v>-1</v>
      </c>
      <c r="AI633" s="33">
        <f t="shared" si="439"/>
        <v>-1</v>
      </c>
      <c r="AJ633" s="39">
        <f t="shared" si="440"/>
        <v>-1</v>
      </c>
      <c r="AK633" s="43">
        <f t="shared" si="441"/>
        <v>-1</v>
      </c>
      <c r="AL633" s="4">
        <f t="shared" si="456"/>
        <v>105.26999999999998</v>
      </c>
      <c r="AM633" s="4">
        <f t="shared" si="457"/>
        <v>122.84606966150204</v>
      </c>
      <c r="AN633" s="4">
        <f t="shared" si="458"/>
        <v>105.26999999999998</v>
      </c>
      <c r="AO633" s="4">
        <f t="shared" si="459"/>
        <v>0</v>
      </c>
      <c r="AP633" s="4">
        <f t="shared" si="460"/>
        <v>-17.576069661502061</v>
      </c>
      <c r="AQ633" s="4">
        <f t="shared" si="461"/>
        <v>17.576069661502061</v>
      </c>
      <c r="AR633" s="4">
        <f t="shared" si="442"/>
        <v>102.88999999999987</v>
      </c>
      <c r="AS633">
        <f t="shared" si="462"/>
        <v>105.26999999999998</v>
      </c>
      <c r="AT633" s="6">
        <f t="shared" si="463"/>
        <v>1</v>
      </c>
      <c r="AU633" s="4">
        <f t="shared" si="464"/>
        <v>-21.776349174227249</v>
      </c>
      <c r="AV633" s="4">
        <f t="shared" si="465"/>
        <v>-34.91896607190813</v>
      </c>
      <c r="AW633">
        <f t="shared" si="466"/>
        <v>1</v>
      </c>
      <c r="AX633">
        <f t="shared" si="467"/>
        <v>0</v>
      </c>
      <c r="AY633">
        <f t="shared" si="468"/>
        <v>0</v>
      </c>
      <c r="AZ633" s="4">
        <f t="shared" si="443"/>
        <v>-3.9100000000000006</v>
      </c>
      <c r="BA633" s="4">
        <f t="shared" si="469"/>
        <v>1517.0050000000026</v>
      </c>
      <c r="BB633" s="4">
        <f t="shared" si="444"/>
        <v>1454.1516666666787</v>
      </c>
      <c r="BC633" s="4">
        <f t="shared" si="445"/>
        <v>372.58800000000002</v>
      </c>
      <c r="BE633"/>
      <c r="BG633" s="6"/>
      <c r="BM633">
        <f t="shared" si="446"/>
        <v>1</v>
      </c>
    </row>
    <row r="634" spans="1:65" x14ac:dyDescent="0.25">
      <c r="A634">
        <v>1881</v>
      </c>
      <c r="B634" s="1">
        <v>43913</v>
      </c>
      <c r="C634" s="2">
        <v>2290.71</v>
      </c>
      <c r="D634" s="2">
        <v>2300.73</v>
      </c>
      <c r="E634" s="2">
        <v>2191.86</v>
      </c>
      <c r="F634" s="2">
        <v>2237.4</v>
      </c>
      <c r="G634" s="2">
        <v>7402180000</v>
      </c>
      <c r="H634" s="2">
        <f t="shared" si="447"/>
        <v>177.96409884206045</v>
      </c>
      <c r="I634" s="2">
        <f t="shared" si="448"/>
        <v>2784.7685000000001</v>
      </c>
      <c r="J634" s="2">
        <f t="shared" si="449"/>
        <v>194.89914313427258</v>
      </c>
      <c r="K634" s="2">
        <f t="shared" si="450"/>
        <v>-14.210000000000036</v>
      </c>
      <c r="L634" s="18">
        <v>0.73860000000000003</v>
      </c>
      <c r="M634" s="19">
        <v>72.603174631106725</v>
      </c>
      <c r="N634" s="4">
        <f t="shared" si="423"/>
        <v>113.05999999999995</v>
      </c>
      <c r="O634" s="4">
        <f t="shared" si="451"/>
        <v>200.01500000000001</v>
      </c>
      <c r="P634" s="4">
        <f t="shared" si="424"/>
        <v>-48.439541353383461</v>
      </c>
      <c r="Q634" s="4">
        <f t="shared" si="452"/>
        <v>-33.726902190923298</v>
      </c>
      <c r="R634" s="18">
        <f t="shared" si="425"/>
        <v>2258.1134135338348</v>
      </c>
      <c r="S634" s="2">
        <f t="shared" si="426"/>
        <v>20.713413533834682</v>
      </c>
      <c r="T634" s="22">
        <f t="shared" si="427"/>
        <v>1</v>
      </c>
      <c r="U634" s="29">
        <f t="shared" si="428"/>
        <v>2278.2092151130291</v>
      </c>
      <c r="V634" s="30">
        <f t="shared" si="429"/>
        <v>40.80921511302904</v>
      </c>
      <c r="W634" s="31">
        <f t="shared" si="453"/>
        <v>1</v>
      </c>
      <c r="X634" s="35">
        <f t="shared" si="430"/>
        <v>2306.2705333333433</v>
      </c>
      <c r="Y634" s="30">
        <f t="shared" si="431"/>
        <v>68.870533333343246</v>
      </c>
      <c r="Z634" s="31">
        <f t="shared" si="454"/>
        <v>1</v>
      </c>
      <c r="AA634" s="29">
        <f t="shared" si="432"/>
        <v>2282.137799663873</v>
      </c>
      <c r="AB634" s="30">
        <f t="shared" si="433"/>
        <v>44.73779966387292</v>
      </c>
      <c r="AC634" s="31">
        <f t="shared" si="455"/>
        <v>1</v>
      </c>
      <c r="AD634" s="32">
        <f t="shared" si="434"/>
        <v>1</v>
      </c>
      <c r="AE634" s="33">
        <f t="shared" si="435"/>
        <v>0</v>
      </c>
      <c r="AF634" s="33">
        <f t="shared" si="436"/>
        <v>0</v>
      </c>
      <c r="AG634" s="33">
        <f t="shared" si="437"/>
        <v>0</v>
      </c>
      <c r="AH634" s="38">
        <f t="shared" si="438"/>
        <v>1</v>
      </c>
      <c r="AI634" s="33">
        <f t="shared" si="439"/>
        <v>1</v>
      </c>
      <c r="AJ634" s="39">
        <f t="shared" si="440"/>
        <v>1</v>
      </c>
      <c r="AK634" s="43">
        <f t="shared" si="441"/>
        <v>1</v>
      </c>
      <c r="AL634" s="4">
        <f t="shared" si="456"/>
        <v>10.019999999999982</v>
      </c>
      <c r="AM634" s="4">
        <f t="shared" si="457"/>
        <v>18.592200336127007</v>
      </c>
      <c r="AN634" s="4">
        <f t="shared" si="458"/>
        <v>10.019999999999982</v>
      </c>
      <c r="AO634" s="4">
        <f t="shared" si="459"/>
        <v>-98.849999999999909</v>
      </c>
      <c r="AP634" s="4">
        <f t="shared" si="460"/>
        <v>90.277799663872884</v>
      </c>
      <c r="AQ634" s="4">
        <f t="shared" si="461"/>
        <v>90.277799663872884</v>
      </c>
      <c r="AR634" s="4">
        <f t="shared" si="442"/>
        <v>53.309999999999945</v>
      </c>
      <c r="AS634">
        <f t="shared" si="462"/>
        <v>90.277799663872884</v>
      </c>
      <c r="AT634" s="6">
        <f t="shared" si="463"/>
        <v>1</v>
      </c>
      <c r="AU634" s="4">
        <f t="shared" si="464"/>
        <v>-3.8919763666297342</v>
      </c>
      <c r="AV634" s="4">
        <f t="shared" si="465"/>
        <v>19.59317463110678</v>
      </c>
      <c r="AW634">
        <f t="shared" si="466"/>
        <v>0</v>
      </c>
      <c r="AX634">
        <f t="shared" si="467"/>
        <v>1</v>
      </c>
      <c r="AY634">
        <f t="shared" si="468"/>
        <v>0</v>
      </c>
      <c r="AZ634" s="4">
        <f t="shared" si="443"/>
        <v>-3.9100000000000006</v>
      </c>
      <c r="BA634" s="4">
        <f t="shared" si="469"/>
        <v>1520.9150000000027</v>
      </c>
      <c r="BB634" s="4">
        <f t="shared" si="444"/>
        <v>1458.0616666666788</v>
      </c>
      <c r="BC634" s="4">
        <f t="shared" si="445"/>
        <v>351.096</v>
      </c>
      <c r="BE634"/>
      <c r="BG634" s="6"/>
      <c r="BM634">
        <f t="shared" si="446"/>
        <v>1</v>
      </c>
    </row>
    <row r="635" spans="1:65" x14ac:dyDescent="0.25">
      <c r="A635">
        <v>1880</v>
      </c>
      <c r="B635" s="1">
        <v>43910</v>
      </c>
      <c r="C635" s="2">
        <v>2431.94</v>
      </c>
      <c r="D635" s="2">
        <v>2453.0100000000002</v>
      </c>
      <c r="E635" s="2">
        <v>2295.56</v>
      </c>
      <c r="F635" s="2">
        <v>2304.92</v>
      </c>
      <c r="G635" s="2">
        <v>9044690000</v>
      </c>
      <c r="H635" s="2">
        <f t="shared" si="447"/>
        <v>183.58676116939003</v>
      </c>
      <c r="I635" s="2">
        <f t="shared" si="448"/>
        <v>2833.1135000000004</v>
      </c>
      <c r="J635" s="2">
        <f t="shared" si="449"/>
        <v>191.95157223962283</v>
      </c>
      <c r="K635" s="2">
        <f t="shared" si="450"/>
        <v>22.550000000000182</v>
      </c>
      <c r="L635" s="18">
        <v>0.73104999999999998</v>
      </c>
      <c r="M635" s="19">
        <v>75.118107214994055</v>
      </c>
      <c r="N635" s="4">
        <f t="shared" si="423"/>
        <v>157.45000000000027</v>
      </c>
      <c r="O635" s="4">
        <f t="shared" si="451"/>
        <v>212.50300000000001</v>
      </c>
      <c r="P635" s="4">
        <f t="shared" si="424"/>
        <v>-46.806586466165406</v>
      </c>
      <c r="Q635" s="4">
        <f t="shared" si="452"/>
        <v>-32.053294581976772</v>
      </c>
      <c r="R635" s="18">
        <f t="shared" si="425"/>
        <v>2363.0387142857144</v>
      </c>
      <c r="S635" s="2">
        <f t="shared" si="426"/>
        <v>58.118714285714304</v>
      </c>
      <c r="T635" s="22">
        <f t="shared" si="427"/>
        <v>1</v>
      </c>
      <c r="U635" s="29">
        <f t="shared" si="428"/>
        <v>2420.1928458291172</v>
      </c>
      <c r="V635" s="30">
        <f t="shared" si="429"/>
        <v>115.27284582911716</v>
      </c>
      <c r="W635" s="31">
        <f t="shared" si="453"/>
        <v>0</v>
      </c>
      <c r="X635" s="35">
        <f t="shared" si="430"/>
        <v>2417.7216000000008</v>
      </c>
      <c r="Y635" s="30">
        <f t="shared" si="431"/>
        <v>112.80160000000069</v>
      </c>
      <c r="Z635" s="31">
        <f t="shared" si="454"/>
        <v>0</v>
      </c>
      <c r="AA635" s="29">
        <f t="shared" si="432"/>
        <v>2419.8468714130408</v>
      </c>
      <c r="AB635" s="30">
        <f t="shared" si="433"/>
        <v>114.92687141304077</v>
      </c>
      <c r="AC635" s="31">
        <f t="shared" si="455"/>
        <v>0</v>
      </c>
      <c r="AD635" s="32">
        <f t="shared" si="434"/>
        <v>-1</v>
      </c>
      <c r="AE635" s="33">
        <f t="shared" si="435"/>
        <v>-1</v>
      </c>
      <c r="AF635" s="33">
        <f t="shared" si="436"/>
        <v>0</v>
      </c>
      <c r="AG635" s="33">
        <f t="shared" si="437"/>
        <v>0</v>
      </c>
      <c r="AH635" s="38">
        <f t="shared" si="438"/>
        <v>-1</v>
      </c>
      <c r="AI635" s="33">
        <f t="shared" si="439"/>
        <v>-1</v>
      </c>
      <c r="AJ635" s="39">
        <f t="shared" si="440"/>
        <v>-1</v>
      </c>
      <c r="AK635" s="43">
        <f t="shared" si="441"/>
        <v>-1</v>
      </c>
      <c r="AL635" s="4">
        <f t="shared" si="456"/>
        <v>21.070000000000164</v>
      </c>
      <c r="AM635" s="4">
        <f t="shared" si="457"/>
        <v>33.163128586959374</v>
      </c>
      <c r="AN635" s="4">
        <f t="shared" si="458"/>
        <v>21.070000000000164</v>
      </c>
      <c r="AO635" s="4">
        <f t="shared" si="459"/>
        <v>-136.38000000000011</v>
      </c>
      <c r="AP635" s="4">
        <f t="shared" si="460"/>
        <v>124.2868714130409</v>
      </c>
      <c r="AQ635" s="4">
        <f t="shared" si="461"/>
        <v>124.2868714130409</v>
      </c>
      <c r="AR635" s="4">
        <f t="shared" si="442"/>
        <v>127.01999999999998</v>
      </c>
      <c r="AS635">
        <f t="shared" si="462"/>
        <v>124.2868714130409</v>
      </c>
      <c r="AT635" s="6">
        <f t="shared" si="463"/>
        <v>1</v>
      </c>
      <c r="AU635" s="4">
        <f t="shared" si="464"/>
        <v>-32.407542301815297</v>
      </c>
      <c r="AV635" s="4">
        <f t="shared" si="465"/>
        <v>-51.60189278500593</v>
      </c>
      <c r="AW635">
        <f t="shared" si="466"/>
        <v>1</v>
      </c>
      <c r="AX635">
        <f t="shared" si="467"/>
        <v>0</v>
      </c>
      <c r="AY635">
        <f t="shared" si="468"/>
        <v>0</v>
      </c>
      <c r="AZ635" s="4">
        <f t="shared" si="443"/>
        <v>-3.9100000000000006</v>
      </c>
      <c r="BA635" s="4">
        <f t="shared" si="469"/>
        <v>1524.8250000000028</v>
      </c>
      <c r="BB635" s="4">
        <f t="shared" si="444"/>
        <v>1461.9716666666789</v>
      </c>
      <c r="BC635" s="4">
        <f t="shared" si="445"/>
        <v>407.58800000000002</v>
      </c>
      <c r="BE635"/>
      <c r="BG635" s="6"/>
      <c r="BM635">
        <f t="shared" si="446"/>
        <v>1</v>
      </c>
    </row>
    <row r="636" spans="1:65" x14ac:dyDescent="0.25">
      <c r="A636">
        <v>1879</v>
      </c>
      <c r="B636" s="1">
        <v>43909</v>
      </c>
      <c r="C636" s="2">
        <v>2393.48</v>
      </c>
      <c r="D636" s="2">
        <v>2466.9699999999998</v>
      </c>
      <c r="E636" s="2">
        <v>2319.7800000000002</v>
      </c>
      <c r="F636" s="2">
        <v>2409.39</v>
      </c>
      <c r="G636" s="2">
        <v>7946710000</v>
      </c>
      <c r="H636" s="2">
        <f t="shared" si="447"/>
        <v>206.48407526705026</v>
      </c>
      <c r="I636" s="2">
        <f t="shared" si="448"/>
        <v>2879.5415000000003</v>
      </c>
      <c r="J636" s="2">
        <f t="shared" si="449"/>
        <v>211.3851395613429</v>
      </c>
      <c r="K636" s="2">
        <f t="shared" si="450"/>
        <v>-4.6199999999998909</v>
      </c>
      <c r="L636" s="18">
        <v>0.78120000000000001</v>
      </c>
      <c r="M636" s="19">
        <v>79.895068792370097</v>
      </c>
      <c r="N636" s="4">
        <f t="shared" si="423"/>
        <v>147.1899999999996</v>
      </c>
      <c r="O636" s="4">
        <f t="shared" si="451"/>
        <v>208.99799999999999</v>
      </c>
      <c r="P636" s="4">
        <f t="shared" si="424"/>
        <v>-46.351285714285709</v>
      </c>
      <c r="Q636" s="4">
        <f t="shared" si="452"/>
        <v>-30.120908130468415</v>
      </c>
      <c r="R636" s="18">
        <f t="shared" si="425"/>
        <v>2351.6007593984959</v>
      </c>
      <c r="S636" s="2">
        <f t="shared" si="426"/>
        <v>57.789240601503934</v>
      </c>
      <c r="T636" s="22">
        <f t="shared" si="427"/>
        <v>1</v>
      </c>
      <c r="U636" s="29">
        <f t="shared" si="428"/>
        <v>2382.317711788321</v>
      </c>
      <c r="V636" s="30">
        <f t="shared" si="429"/>
        <v>27.072288211678824</v>
      </c>
      <c r="W636" s="31">
        <f t="shared" si="453"/>
        <v>1</v>
      </c>
      <c r="X636" s="35">
        <f t="shared" si="430"/>
        <v>2397.9514666666655</v>
      </c>
      <c r="Y636" s="30">
        <f t="shared" si="431"/>
        <v>11.438533333334362</v>
      </c>
      <c r="Z636" s="31">
        <f t="shared" si="454"/>
        <v>1</v>
      </c>
      <c r="AA636" s="29">
        <f t="shared" si="432"/>
        <v>2384.5064374712892</v>
      </c>
      <c r="AB636" s="30">
        <f t="shared" si="433"/>
        <v>24.883562528710627</v>
      </c>
      <c r="AC636" s="31">
        <f t="shared" si="455"/>
        <v>1</v>
      </c>
      <c r="AD636" s="32">
        <f t="shared" si="434"/>
        <v>1</v>
      </c>
      <c r="AE636" s="33">
        <f t="shared" si="435"/>
        <v>1</v>
      </c>
      <c r="AF636" s="33">
        <f t="shared" si="436"/>
        <v>0</v>
      </c>
      <c r="AG636" s="33">
        <f t="shared" si="437"/>
        <v>0</v>
      </c>
      <c r="AH636" s="38">
        <f t="shared" si="438"/>
        <v>1</v>
      </c>
      <c r="AI636" s="33">
        <f t="shared" si="439"/>
        <v>1</v>
      </c>
      <c r="AJ636" s="39">
        <f t="shared" si="440"/>
        <v>0</v>
      </c>
      <c r="AK636" s="43">
        <f t="shared" si="441"/>
        <v>0</v>
      </c>
      <c r="AL636" s="4">
        <f t="shared" si="456"/>
        <v>73.489999999999782</v>
      </c>
      <c r="AM636" s="4">
        <f t="shared" si="457"/>
        <v>82.463562528710554</v>
      </c>
      <c r="AN636" s="4">
        <f t="shared" si="458"/>
        <v>73.489999999999782</v>
      </c>
      <c r="AO636" s="4">
        <f t="shared" si="459"/>
        <v>-73.699999999999818</v>
      </c>
      <c r="AP636" s="4">
        <f t="shared" si="460"/>
        <v>64.726437471289046</v>
      </c>
      <c r="AQ636" s="4">
        <f t="shared" si="461"/>
        <v>64.726437471289046</v>
      </c>
      <c r="AR636" s="4">
        <f t="shared" si="442"/>
        <v>15.909999999999854</v>
      </c>
      <c r="AS636">
        <f t="shared" si="462"/>
        <v>73.489999999999782</v>
      </c>
      <c r="AT636" s="6">
        <f t="shared" si="463"/>
        <v>0</v>
      </c>
      <c r="AU636" s="4">
        <f t="shared" si="464"/>
        <v>35.642399796111235</v>
      </c>
      <c r="AV636" s="4">
        <f t="shared" si="465"/>
        <v>64.28506879237024</v>
      </c>
      <c r="AW636">
        <f t="shared" si="466"/>
        <v>0</v>
      </c>
      <c r="AX636">
        <f t="shared" si="467"/>
        <v>0</v>
      </c>
      <c r="AY636">
        <f t="shared" si="468"/>
        <v>0</v>
      </c>
      <c r="AZ636" s="4">
        <f t="shared" si="443"/>
        <v>6.94</v>
      </c>
      <c r="BA636" s="4">
        <f t="shared" si="469"/>
        <v>1528.7350000000029</v>
      </c>
      <c r="BB636" s="4">
        <f t="shared" si="444"/>
        <v>1465.8816666666789</v>
      </c>
      <c r="BC636" s="4">
        <f t="shared" si="445"/>
        <v>392.20400000000001</v>
      </c>
      <c r="BE636"/>
      <c r="BG636" s="6"/>
      <c r="BM636">
        <f t="shared" si="446"/>
        <v>1</v>
      </c>
    </row>
    <row r="637" spans="1:65" x14ac:dyDescent="0.25">
      <c r="A637">
        <v>1878</v>
      </c>
      <c r="B637" s="1">
        <v>43908</v>
      </c>
      <c r="C637" s="2">
        <v>2436.5</v>
      </c>
      <c r="D637" s="2">
        <v>2453.5700000000002</v>
      </c>
      <c r="E637" s="2">
        <v>2280.52</v>
      </c>
      <c r="F637" s="2">
        <v>2398.1</v>
      </c>
      <c r="G637" s="2">
        <v>8755780000</v>
      </c>
      <c r="H637" s="2">
        <f t="shared" si="447"/>
        <v>226.86392098691132</v>
      </c>
      <c r="I637" s="2">
        <f t="shared" si="448"/>
        <v>2928.8900000000003</v>
      </c>
      <c r="J637" s="2">
        <f t="shared" si="449"/>
        <v>231.09910821299613</v>
      </c>
      <c r="K637" s="2">
        <f t="shared" si="450"/>
        <v>-92.690000000000055</v>
      </c>
      <c r="L637" s="18">
        <v>0.87980000000000003</v>
      </c>
      <c r="M637" s="19">
        <v>94.897738953140021</v>
      </c>
      <c r="N637" s="4">
        <f t="shared" si="423"/>
        <v>248.67000000000007</v>
      </c>
      <c r="O637" s="4">
        <f t="shared" si="451"/>
        <v>207.30800000000005</v>
      </c>
      <c r="P637" s="4">
        <f t="shared" si="424"/>
        <v>-46.499240601503757</v>
      </c>
      <c r="Q637" s="4">
        <f t="shared" si="452"/>
        <v>-28.621251824817517</v>
      </c>
      <c r="R637" s="18">
        <f t="shared" si="425"/>
        <v>2483.985879699248</v>
      </c>
      <c r="S637" s="2">
        <f t="shared" si="426"/>
        <v>85.885879699248107</v>
      </c>
      <c r="T637" s="22">
        <f t="shared" si="427"/>
        <v>0</v>
      </c>
      <c r="U637" s="29">
        <f t="shared" si="428"/>
        <v>2426.1201459306708</v>
      </c>
      <c r="V637" s="30">
        <f t="shared" si="429"/>
        <v>28.020145930670878</v>
      </c>
      <c r="W637" s="31">
        <f t="shared" si="453"/>
        <v>1</v>
      </c>
      <c r="X637" s="35">
        <f t="shared" si="430"/>
        <v>2410.7790666666842</v>
      </c>
      <c r="Y637" s="30">
        <f t="shared" si="431"/>
        <v>12.679066666684321</v>
      </c>
      <c r="Z637" s="31">
        <f t="shared" si="454"/>
        <v>1</v>
      </c>
      <c r="AA637" s="29">
        <f t="shared" si="432"/>
        <v>2423.9723948337128</v>
      </c>
      <c r="AB637" s="30">
        <f t="shared" si="433"/>
        <v>25.87239483371286</v>
      </c>
      <c r="AC637" s="31">
        <f t="shared" si="455"/>
        <v>1</v>
      </c>
      <c r="AD637" s="32">
        <f t="shared" si="434"/>
        <v>1</v>
      </c>
      <c r="AE637" s="33">
        <f t="shared" si="435"/>
        <v>0</v>
      </c>
      <c r="AF637" s="33">
        <f t="shared" si="436"/>
        <v>0</v>
      </c>
      <c r="AG637" s="33">
        <f t="shared" si="437"/>
        <v>0</v>
      </c>
      <c r="AH637" s="38">
        <f t="shared" si="438"/>
        <v>0</v>
      </c>
      <c r="AI637" s="33">
        <f t="shared" si="439"/>
        <v>0</v>
      </c>
      <c r="AJ637" s="39">
        <f t="shared" si="440"/>
        <v>0</v>
      </c>
      <c r="AK637" s="43">
        <f t="shared" si="441"/>
        <v>0</v>
      </c>
      <c r="AL637" s="4">
        <f t="shared" si="456"/>
        <v>17.070000000000164</v>
      </c>
      <c r="AM637" s="4">
        <f t="shared" si="457"/>
        <v>29.597605166287394</v>
      </c>
      <c r="AN637" s="4">
        <f t="shared" si="458"/>
        <v>17.070000000000164</v>
      </c>
      <c r="AO637" s="4">
        <f t="shared" si="459"/>
        <v>-155.98000000000002</v>
      </c>
      <c r="AP637" s="4">
        <f t="shared" si="460"/>
        <v>143.45239483371279</v>
      </c>
      <c r="AQ637" s="4">
        <f t="shared" si="461"/>
        <v>143.45239483371279</v>
      </c>
      <c r="AR637" s="4">
        <f t="shared" si="442"/>
        <v>38.400000000000091</v>
      </c>
      <c r="AS637">
        <f t="shared" si="462"/>
        <v>143.45239483371279</v>
      </c>
      <c r="AT637" s="6">
        <f t="shared" si="463"/>
        <v>1</v>
      </c>
      <c r="AU637" s="4">
        <f t="shared" si="464"/>
        <v>-48.877826012850875</v>
      </c>
      <c r="AV637" s="4">
        <f t="shared" si="465"/>
        <v>56.797738953139927</v>
      </c>
      <c r="AW637">
        <f t="shared" si="466"/>
        <v>0</v>
      </c>
      <c r="AX637">
        <f t="shared" si="467"/>
        <v>1</v>
      </c>
      <c r="AY637">
        <f t="shared" si="468"/>
        <v>0</v>
      </c>
      <c r="AZ637" s="4">
        <f t="shared" si="443"/>
        <v>-3.9100000000000006</v>
      </c>
      <c r="BA637" s="4">
        <f t="shared" si="469"/>
        <v>1521.7950000000028</v>
      </c>
      <c r="BB637" s="4">
        <f t="shared" si="444"/>
        <v>1463.5683333333457</v>
      </c>
      <c r="BC637" s="4">
        <f t="shared" si="445"/>
        <v>409.41199999999998</v>
      </c>
      <c r="BE637"/>
      <c r="BG637" s="6"/>
      <c r="BM637">
        <f t="shared" si="446"/>
        <v>0</v>
      </c>
    </row>
    <row r="638" spans="1:65" x14ac:dyDescent="0.25">
      <c r="A638">
        <v>1877</v>
      </c>
      <c r="B638" s="1">
        <v>43907</v>
      </c>
      <c r="C638" s="2">
        <v>2425.66</v>
      </c>
      <c r="D638" s="2">
        <v>2553.9299999999998</v>
      </c>
      <c r="E638" s="2">
        <v>2367.04</v>
      </c>
      <c r="F638" s="2">
        <v>2529.19</v>
      </c>
      <c r="G638" s="2">
        <v>8358500000</v>
      </c>
      <c r="H638" s="2">
        <f t="shared" si="447"/>
        <v>226.9282154142827</v>
      </c>
      <c r="I638" s="2">
        <f t="shared" si="448"/>
        <v>2976.0844999999999</v>
      </c>
      <c r="J638" s="2">
        <f t="shared" si="449"/>
        <v>231.89613130610184</v>
      </c>
      <c r="K638" s="2">
        <f t="shared" si="450"/>
        <v>39.529999999999745</v>
      </c>
      <c r="L638" s="18">
        <v>0.80814999999999992</v>
      </c>
      <c r="M638" s="19">
        <v>82.238755496401666</v>
      </c>
      <c r="N638" s="4">
        <f t="shared" si="423"/>
        <v>186.88999999999987</v>
      </c>
      <c r="O638" s="4">
        <f t="shared" si="451"/>
        <v>195.20100000000002</v>
      </c>
      <c r="P638" s="4">
        <f t="shared" si="424"/>
        <v>-45.204120300751875</v>
      </c>
      <c r="Q638" s="4">
        <f t="shared" si="452"/>
        <v>-26.615010434177716</v>
      </c>
      <c r="R638" s="18">
        <f t="shared" si="425"/>
        <v>2341.8635187969926</v>
      </c>
      <c r="S638" s="2">
        <f t="shared" si="426"/>
        <v>187.32648120300746</v>
      </c>
      <c r="T638" s="22">
        <f t="shared" si="427"/>
        <v>0</v>
      </c>
      <c r="U638" s="29">
        <f t="shared" si="428"/>
        <v>2415.8590503900109</v>
      </c>
      <c r="V638" s="30">
        <f t="shared" si="429"/>
        <v>113.33094960998915</v>
      </c>
      <c r="W638" s="31">
        <f t="shared" si="453"/>
        <v>0</v>
      </c>
      <c r="X638" s="35">
        <f t="shared" si="430"/>
        <v>2409.042133333307</v>
      </c>
      <c r="Y638" s="30">
        <f t="shared" si="431"/>
        <v>120.14786666669306</v>
      </c>
      <c r="Z638" s="31">
        <f t="shared" si="454"/>
        <v>0</v>
      </c>
      <c r="AA638" s="29">
        <f t="shared" si="432"/>
        <v>2414.9046820020721</v>
      </c>
      <c r="AB638" s="30">
        <f t="shared" si="433"/>
        <v>114.2853179979279</v>
      </c>
      <c r="AC638" s="31">
        <f t="shared" si="455"/>
        <v>0</v>
      </c>
      <c r="AD638" s="32">
        <f t="shared" si="434"/>
        <v>-1</v>
      </c>
      <c r="AE638" s="33">
        <f t="shared" si="435"/>
        <v>0</v>
      </c>
      <c r="AF638" s="33">
        <f t="shared" si="436"/>
        <v>0</v>
      </c>
      <c r="AG638" s="33">
        <f t="shared" si="437"/>
        <v>0</v>
      </c>
      <c r="AH638" s="38">
        <f t="shared" si="438"/>
        <v>0</v>
      </c>
      <c r="AI638" s="33">
        <f t="shared" si="439"/>
        <v>0</v>
      </c>
      <c r="AJ638" s="39">
        <f t="shared" si="440"/>
        <v>0</v>
      </c>
      <c r="AK638" s="43">
        <f t="shared" si="441"/>
        <v>0</v>
      </c>
      <c r="AL638" s="4">
        <f t="shared" si="456"/>
        <v>128.26999999999998</v>
      </c>
      <c r="AM638" s="4">
        <f t="shared" si="457"/>
        <v>139.02531799792769</v>
      </c>
      <c r="AN638" s="4">
        <f t="shared" si="458"/>
        <v>128.26999999999998</v>
      </c>
      <c r="AO638" s="4">
        <f t="shared" si="459"/>
        <v>-58.619999999999891</v>
      </c>
      <c r="AP638" s="4">
        <f t="shared" si="460"/>
        <v>47.864682002072186</v>
      </c>
      <c r="AQ638" s="4">
        <f t="shared" si="461"/>
        <v>47.864682002072186</v>
      </c>
      <c r="AR638" s="4">
        <f t="shared" si="442"/>
        <v>103.5300000000002</v>
      </c>
      <c r="AS638">
        <f t="shared" si="462"/>
        <v>128.26999999999998</v>
      </c>
      <c r="AT638" s="6">
        <f t="shared" si="463"/>
        <v>0</v>
      </c>
      <c r="AU638" s="4">
        <f t="shared" si="464"/>
        <v>1.8114180241325926</v>
      </c>
      <c r="AV638" s="4">
        <f t="shared" si="465"/>
        <v>-20.991244503598534</v>
      </c>
      <c r="AW638">
        <f t="shared" si="466"/>
        <v>0</v>
      </c>
      <c r="AX638">
        <f t="shared" si="467"/>
        <v>0</v>
      </c>
      <c r="AY638">
        <f t="shared" si="468"/>
        <v>1</v>
      </c>
      <c r="AZ638" s="4">
        <f t="shared" si="443"/>
        <v>-3.9100000000000006</v>
      </c>
      <c r="BA638" s="4">
        <f t="shared" si="469"/>
        <v>1525.7050000000029</v>
      </c>
      <c r="BB638" s="4">
        <f t="shared" si="444"/>
        <v>1463.5683333333457</v>
      </c>
      <c r="BC638" s="4">
        <f t="shared" si="445"/>
        <v>405.07599999999991</v>
      </c>
      <c r="BE638"/>
      <c r="BG638" s="6"/>
      <c r="BM638">
        <f t="shared" si="446"/>
        <v>0</v>
      </c>
    </row>
    <row r="639" spans="1:65" x14ac:dyDescent="0.25">
      <c r="A639">
        <v>1876</v>
      </c>
      <c r="B639" s="1">
        <v>43906</v>
      </c>
      <c r="C639" s="2">
        <v>2508.59</v>
      </c>
      <c r="D639" s="2">
        <v>2562.98</v>
      </c>
      <c r="E639" s="2">
        <v>2380.94</v>
      </c>
      <c r="F639" s="2">
        <v>2386.13</v>
      </c>
      <c r="G639" s="2">
        <v>7781540000</v>
      </c>
      <c r="H639" s="2">
        <f t="shared" si="447"/>
        <v>212.03665599241191</v>
      </c>
      <c r="I639" s="2">
        <f t="shared" si="448"/>
        <v>3023.2534999999998</v>
      </c>
      <c r="J639" s="2">
        <f t="shared" si="449"/>
        <v>224.25493845410099</v>
      </c>
      <c r="K639" s="2">
        <f t="shared" si="450"/>
        <v>-202.42999999999984</v>
      </c>
      <c r="L639" s="18">
        <v>0.97835000000000005</v>
      </c>
      <c r="M639" s="19">
        <v>113.11427654272399</v>
      </c>
      <c r="N639" s="4">
        <f t="shared" si="423"/>
        <v>330.07999999999993</v>
      </c>
      <c r="O639" s="4">
        <f t="shared" si="451"/>
        <v>192.52100000000002</v>
      </c>
      <c r="P639" s="4">
        <f t="shared" si="424"/>
        <v>-44.266481203007523</v>
      </c>
      <c r="Q639" s="4">
        <f t="shared" si="452"/>
        <v>-25.130640025612664</v>
      </c>
      <c r="R639" s="18">
        <f t="shared" si="425"/>
        <v>2671.0738120300753</v>
      </c>
      <c r="S639" s="2">
        <f t="shared" si="426"/>
        <v>284.94381203007515</v>
      </c>
      <c r="T639" s="22">
        <f t="shared" si="427"/>
        <v>0</v>
      </c>
      <c r="U639" s="29">
        <f t="shared" si="428"/>
        <v>2500.1043586455335</v>
      </c>
      <c r="V639" s="30">
        <f t="shared" si="429"/>
        <v>113.97435864553336</v>
      </c>
      <c r="W639" s="31">
        <f t="shared" si="453"/>
        <v>0</v>
      </c>
      <c r="X639" s="35">
        <f t="shared" si="430"/>
        <v>2491.5605333333369</v>
      </c>
      <c r="Y639" s="30">
        <f t="shared" si="431"/>
        <v>105.43053333333683</v>
      </c>
      <c r="Z639" s="31">
        <f t="shared" si="454"/>
        <v>0</v>
      </c>
      <c r="AA639" s="29">
        <f t="shared" si="432"/>
        <v>2498.9082231018256</v>
      </c>
      <c r="AB639" s="30">
        <f t="shared" si="433"/>
        <v>112.77822310182546</v>
      </c>
      <c r="AC639" s="31">
        <f t="shared" si="455"/>
        <v>0</v>
      </c>
      <c r="AD639" s="32">
        <f t="shared" si="434"/>
        <v>-1</v>
      </c>
      <c r="AE639" s="33">
        <f t="shared" si="435"/>
        <v>0</v>
      </c>
      <c r="AF639" s="33">
        <f t="shared" si="436"/>
        <v>0</v>
      </c>
      <c r="AG639" s="33">
        <f t="shared" si="437"/>
        <v>0</v>
      </c>
      <c r="AH639" s="38">
        <f t="shared" si="438"/>
        <v>0</v>
      </c>
      <c r="AI639" s="33">
        <f t="shared" si="439"/>
        <v>0</v>
      </c>
      <c r="AJ639" s="39">
        <f t="shared" si="440"/>
        <v>0</v>
      </c>
      <c r="AK639" s="43">
        <f t="shared" si="441"/>
        <v>0</v>
      </c>
      <c r="AL639" s="4">
        <f t="shared" si="456"/>
        <v>54.389999999999873</v>
      </c>
      <c r="AM639" s="4">
        <f t="shared" si="457"/>
        <v>64.071776898174448</v>
      </c>
      <c r="AN639" s="4">
        <f t="shared" si="458"/>
        <v>54.389999999999873</v>
      </c>
      <c r="AO639" s="4">
        <f t="shared" si="459"/>
        <v>-127.65000000000009</v>
      </c>
      <c r="AP639" s="4">
        <f t="shared" si="460"/>
        <v>117.96822310182552</v>
      </c>
      <c r="AQ639" s="4">
        <f t="shared" si="461"/>
        <v>117.96822310182552</v>
      </c>
      <c r="AR639" s="4">
        <f t="shared" si="442"/>
        <v>122.46000000000004</v>
      </c>
      <c r="AS639">
        <f t="shared" si="462"/>
        <v>117.96822310182552</v>
      </c>
      <c r="AT639" s="6">
        <f t="shared" si="463"/>
        <v>1</v>
      </c>
      <c r="AU639" s="4">
        <f t="shared" si="464"/>
        <v>-41.58324954156852</v>
      </c>
      <c r="AV639" s="4">
        <f t="shared" si="465"/>
        <v>-9.0457234572760505</v>
      </c>
      <c r="AW639">
        <f t="shared" si="466"/>
        <v>1</v>
      </c>
      <c r="AX639">
        <f t="shared" si="467"/>
        <v>0</v>
      </c>
      <c r="AY639">
        <f t="shared" si="468"/>
        <v>0</v>
      </c>
      <c r="AZ639" s="4">
        <f t="shared" si="443"/>
        <v>-3.9100000000000006</v>
      </c>
      <c r="BA639" s="4">
        <f t="shared" si="469"/>
        <v>1529.615000000003</v>
      </c>
      <c r="BB639" s="4">
        <f t="shared" si="444"/>
        <v>1463.5683333333457</v>
      </c>
      <c r="BC639" s="4">
        <f t="shared" si="445"/>
        <v>438.24800000000005</v>
      </c>
      <c r="BE639"/>
      <c r="BG639" s="6"/>
      <c r="BM639">
        <f t="shared" si="446"/>
        <v>0</v>
      </c>
    </row>
    <row r="640" spans="1:65" x14ac:dyDescent="0.25">
      <c r="A640">
        <v>1875</v>
      </c>
      <c r="B640" s="1">
        <v>43903</v>
      </c>
      <c r="C640" s="2">
        <v>2569.9899999999998</v>
      </c>
      <c r="D640" s="2">
        <v>2711.33</v>
      </c>
      <c r="E640" s="2">
        <v>2492.37</v>
      </c>
      <c r="F640" s="2">
        <v>2711.02</v>
      </c>
      <c r="G640" s="2">
        <v>8258670000</v>
      </c>
      <c r="H640" s="2">
        <f t="shared" si="447"/>
        <v>180.30513651708443</v>
      </c>
      <c r="I640" s="2">
        <f t="shared" si="448"/>
        <v>3066.7280000000001</v>
      </c>
      <c r="J640" s="2">
        <f t="shared" si="449"/>
        <v>197.18731002393048</v>
      </c>
      <c r="K640" s="2">
        <f t="shared" si="450"/>
        <v>89.349999999999909</v>
      </c>
      <c r="L640" s="18">
        <v>0.62785000000000002</v>
      </c>
      <c r="M640" s="19">
        <v>66.421716139353919</v>
      </c>
      <c r="N640" s="4">
        <f t="shared" si="423"/>
        <v>230.69000000000005</v>
      </c>
      <c r="O640" s="4">
        <f t="shared" si="451"/>
        <v>174.09</v>
      </c>
      <c r="P640" s="4">
        <f t="shared" si="424"/>
        <v>-39.946187969924807</v>
      </c>
      <c r="Q640" s="4">
        <f t="shared" si="452"/>
        <v>-21.758054755043222</v>
      </c>
      <c r="R640" s="18">
        <f t="shared" si="425"/>
        <v>2441.4679022556388</v>
      </c>
      <c r="S640" s="2">
        <f t="shared" si="426"/>
        <v>269.55209774436116</v>
      </c>
      <c r="T640" s="22">
        <f t="shared" si="427"/>
        <v>0</v>
      </c>
      <c r="U640" s="29">
        <f t="shared" si="428"/>
        <v>2562.0978654119235</v>
      </c>
      <c r="V640" s="30">
        <f t="shared" si="429"/>
        <v>148.92213458807646</v>
      </c>
      <c r="W640" s="31">
        <f t="shared" si="453"/>
        <v>0</v>
      </c>
      <c r="X640" s="35">
        <f t="shared" si="430"/>
        <v>2511.8929333333508</v>
      </c>
      <c r="Y640" s="30">
        <f t="shared" si="431"/>
        <v>199.12706666664917</v>
      </c>
      <c r="Z640" s="31">
        <f t="shared" si="454"/>
        <v>0</v>
      </c>
      <c r="AA640" s="29">
        <f t="shared" si="432"/>
        <v>2555.0691749209236</v>
      </c>
      <c r="AB640" s="30">
        <f t="shared" si="433"/>
        <v>155.95082507907637</v>
      </c>
      <c r="AC640" s="31">
        <f t="shared" si="455"/>
        <v>0</v>
      </c>
      <c r="AD640" s="32">
        <f t="shared" si="434"/>
        <v>-1</v>
      </c>
      <c r="AE640" s="33">
        <f t="shared" si="435"/>
        <v>0</v>
      </c>
      <c r="AF640" s="33">
        <f t="shared" si="436"/>
        <v>0</v>
      </c>
      <c r="AG640" s="33">
        <f t="shared" si="437"/>
        <v>0</v>
      </c>
      <c r="AH640" s="38">
        <f t="shared" si="438"/>
        <v>-1</v>
      </c>
      <c r="AI640" s="33">
        <f t="shared" si="439"/>
        <v>0</v>
      </c>
      <c r="AJ640" s="39">
        <f t="shared" si="440"/>
        <v>0</v>
      </c>
      <c r="AK640" s="43">
        <f t="shared" si="441"/>
        <v>0</v>
      </c>
      <c r="AL640" s="4">
        <f t="shared" si="456"/>
        <v>141.34000000000015</v>
      </c>
      <c r="AM640" s="4">
        <f t="shared" si="457"/>
        <v>156.26082507907631</v>
      </c>
      <c r="AN640" s="4">
        <f t="shared" si="458"/>
        <v>141.34000000000015</v>
      </c>
      <c r="AO640" s="4">
        <f t="shared" si="459"/>
        <v>-77.619999999999891</v>
      </c>
      <c r="AP640" s="4">
        <f t="shared" si="460"/>
        <v>62.699174920923724</v>
      </c>
      <c r="AQ640" s="4">
        <f t="shared" si="461"/>
        <v>62.699174920923724</v>
      </c>
      <c r="AR640" s="4">
        <f t="shared" si="442"/>
        <v>141.0300000000002</v>
      </c>
      <c r="AS640">
        <f t="shared" si="462"/>
        <v>141.34000000000015</v>
      </c>
      <c r="AT640" s="6">
        <f t="shared" si="463"/>
        <v>1</v>
      </c>
      <c r="AU640" s="4">
        <f t="shared" si="464"/>
        <v>-17.378034756322222</v>
      </c>
      <c r="AV640" s="4">
        <f t="shared" si="465"/>
        <v>-74.308283860646284</v>
      </c>
      <c r="AW640">
        <f t="shared" si="466"/>
        <v>1</v>
      </c>
      <c r="AX640">
        <f t="shared" si="467"/>
        <v>0</v>
      </c>
      <c r="AY640">
        <f t="shared" si="468"/>
        <v>0</v>
      </c>
      <c r="AZ640" s="4">
        <f t="shared" si="443"/>
        <v>-3.9100000000000006</v>
      </c>
      <c r="BA640" s="4">
        <f t="shared" si="469"/>
        <v>1533.525000000003</v>
      </c>
      <c r="BB640" s="4">
        <f t="shared" si="444"/>
        <v>1463.5683333333457</v>
      </c>
      <c r="BC640" s="4">
        <f t="shared" si="445"/>
        <v>462.80799999999988</v>
      </c>
      <c r="BE640"/>
      <c r="BG640" s="6"/>
      <c r="BM640">
        <f t="shared" si="446"/>
        <v>0</v>
      </c>
    </row>
    <row r="641" spans="1:65" x14ac:dyDescent="0.25">
      <c r="A641">
        <v>1874</v>
      </c>
      <c r="B641" s="1">
        <v>43902</v>
      </c>
      <c r="C641" s="2">
        <v>2630.86</v>
      </c>
      <c r="D641" s="2">
        <v>2660.95</v>
      </c>
      <c r="E641" s="2">
        <v>2478.86</v>
      </c>
      <c r="F641" s="2">
        <v>2480.64</v>
      </c>
      <c r="G641" s="2">
        <v>8829380000</v>
      </c>
      <c r="H641" s="2">
        <f t="shared" si="447"/>
        <v>142.33238296325959</v>
      </c>
      <c r="I641" s="2">
        <f t="shared" si="448"/>
        <v>3106.5235000000002</v>
      </c>
      <c r="J641" s="2">
        <f t="shared" si="449"/>
        <v>171.98026029552284</v>
      </c>
      <c r="K641" s="2">
        <f t="shared" si="450"/>
        <v>-110.51999999999998</v>
      </c>
      <c r="L641" s="18">
        <v>0.92199999999999993</v>
      </c>
      <c r="M641" s="19">
        <v>107.79301325537212</v>
      </c>
      <c r="N641" s="4">
        <f t="shared" si="423"/>
        <v>262.52</v>
      </c>
      <c r="O641" s="4">
        <f t="shared" si="451"/>
        <v>163.31300000000002</v>
      </c>
      <c r="P641" s="4">
        <f t="shared" si="424"/>
        <v>-39.172097744360904</v>
      </c>
      <c r="Q641" s="4">
        <f t="shared" si="452"/>
        <v>-20.236242533528685</v>
      </c>
      <c r="R641" s="18">
        <f t="shared" si="425"/>
        <v>2707.5377293233082</v>
      </c>
      <c r="S641" s="2">
        <f t="shared" si="426"/>
        <v>226.89772932330834</v>
      </c>
      <c r="T641" s="22">
        <f t="shared" si="427"/>
        <v>0</v>
      </c>
      <c r="U641" s="29">
        <f t="shared" si="428"/>
        <v>2624.2155052426997</v>
      </c>
      <c r="V641" s="30">
        <f t="shared" si="429"/>
        <v>143.57550524269982</v>
      </c>
      <c r="W641" s="31">
        <f t="shared" si="453"/>
        <v>0</v>
      </c>
      <c r="X641" s="35">
        <f t="shared" si="430"/>
        <v>2639.7698666666693</v>
      </c>
      <c r="Y641" s="30">
        <f t="shared" si="431"/>
        <v>159.12986666666939</v>
      </c>
      <c r="Z641" s="31">
        <f t="shared" si="454"/>
        <v>0</v>
      </c>
      <c r="AA641" s="29">
        <f t="shared" si="432"/>
        <v>2626.3931158420555</v>
      </c>
      <c r="AB641" s="30">
        <f t="shared" si="433"/>
        <v>145.75311584205565</v>
      </c>
      <c r="AC641" s="31">
        <f t="shared" si="455"/>
        <v>0</v>
      </c>
      <c r="AD641" s="32">
        <f t="shared" si="434"/>
        <v>-1</v>
      </c>
      <c r="AE641" s="33">
        <f t="shared" si="435"/>
        <v>0</v>
      </c>
      <c r="AF641" s="33">
        <f t="shared" si="436"/>
        <v>0</v>
      </c>
      <c r="AG641" s="33">
        <f t="shared" si="437"/>
        <v>0</v>
      </c>
      <c r="AH641" s="38">
        <f t="shared" si="438"/>
        <v>-1</v>
      </c>
      <c r="AI641" s="33">
        <f t="shared" si="439"/>
        <v>-1</v>
      </c>
      <c r="AJ641" s="39">
        <f t="shared" si="440"/>
        <v>-1</v>
      </c>
      <c r="AK641" s="43">
        <f t="shared" si="441"/>
        <v>0</v>
      </c>
      <c r="AL641" s="4">
        <f t="shared" si="456"/>
        <v>30.089999999999691</v>
      </c>
      <c r="AM641" s="4">
        <f t="shared" si="457"/>
        <v>34.556884157944296</v>
      </c>
      <c r="AN641" s="4">
        <f t="shared" si="458"/>
        <v>30.089999999999691</v>
      </c>
      <c r="AO641" s="4">
        <f t="shared" si="459"/>
        <v>-152</v>
      </c>
      <c r="AP641" s="4">
        <f t="shared" si="460"/>
        <v>147.53311584205539</v>
      </c>
      <c r="AQ641" s="4">
        <f t="shared" si="461"/>
        <v>147.53311584205539</v>
      </c>
      <c r="AR641" s="4">
        <f t="shared" si="442"/>
        <v>150.22000000000025</v>
      </c>
      <c r="AS641">
        <f t="shared" si="462"/>
        <v>147.53311584205539</v>
      </c>
      <c r="AT641" s="6">
        <f t="shared" si="463"/>
        <v>1</v>
      </c>
      <c r="AU641" s="4">
        <f t="shared" si="464"/>
        <v>-59.637412916475299</v>
      </c>
      <c r="AV641" s="4">
        <f t="shared" si="465"/>
        <v>-42.126986744628141</v>
      </c>
      <c r="AW641">
        <f t="shared" si="466"/>
        <v>1</v>
      </c>
      <c r="AX641">
        <f t="shared" si="467"/>
        <v>0</v>
      </c>
      <c r="AY641">
        <f t="shared" si="468"/>
        <v>0</v>
      </c>
      <c r="AZ641" s="4">
        <f t="shared" si="443"/>
        <v>-3.9100000000000006</v>
      </c>
      <c r="BA641" s="4">
        <f t="shared" si="469"/>
        <v>1537.4350000000031</v>
      </c>
      <c r="BB641" s="4">
        <f t="shared" si="444"/>
        <v>1463.5683333333457</v>
      </c>
      <c r="BC641" s="4">
        <f t="shared" si="445"/>
        <v>487.15600000000006</v>
      </c>
      <c r="BE641"/>
      <c r="BG641" s="6"/>
      <c r="BM641">
        <f t="shared" si="446"/>
        <v>1</v>
      </c>
    </row>
    <row r="642" spans="1:65" x14ac:dyDescent="0.25">
      <c r="A642">
        <v>1873</v>
      </c>
      <c r="B642" s="1">
        <v>43901</v>
      </c>
      <c r="C642" s="2">
        <v>2825.6</v>
      </c>
      <c r="D642" s="2">
        <v>2825.6</v>
      </c>
      <c r="E642" s="2">
        <v>2707.22</v>
      </c>
      <c r="F642" s="2">
        <v>2741.38</v>
      </c>
      <c r="G642" s="2">
        <v>7374110000</v>
      </c>
      <c r="H642" s="2">
        <f t="shared" si="447"/>
        <v>105.75451794919529</v>
      </c>
      <c r="I642" s="2">
        <f t="shared" si="448"/>
        <v>3143.5055000000002</v>
      </c>
      <c r="J642" s="2">
        <f t="shared" si="449"/>
        <v>131.73037207633033</v>
      </c>
      <c r="K642" s="2">
        <f t="shared" si="450"/>
        <v>-56.630000000000109</v>
      </c>
      <c r="L642" s="18">
        <v>0.62179999999999991</v>
      </c>
      <c r="M642" s="19">
        <v>76.431046022243564</v>
      </c>
      <c r="N642" s="4">
        <f t="shared" ref="N642:N705" si="470">MAX(D642-E642, ABS(D642-F643), ABS(E642-F643))</f>
        <v>175.01000000000022</v>
      </c>
      <c r="O642" s="4">
        <f t="shared" si="451"/>
        <v>150.96100000000001</v>
      </c>
      <c r="P642" s="4">
        <f t="shared" ref="P642:P705" si="471">SLOPE(F642:F661,A642:A661)</f>
        <v>-33.842270676691733</v>
      </c>
      <c r="Q642" s="4">
        <f t="shared" si="452"/>
        <v>-17.037166044360223</v>
      </c>
      <c r="R642" s="18">
        <f t="shared" ref="R642:R705" si="472">F643+P643</f>
        <v>2851.262203007519</v>
      </c>
      <c r="S642" s="2">
        <f t="shared" ref="S642:S705" si="473">ABS(R642-F642)</f>
        <v>109.88220300751891</v>
      </c>
      <c r="T642" s="22">
        <f t="shared" ref="T642:T705" si="474">IF(S642&gt;M643, 0, 1)</f>
        <v>0</v>
      </c>
      <c r="U642" s="29">
        <f t="shared" ref="U642:U705" si="475">C642+Q643*$BK$6</f>
        <v>2819.7582123537113</v>
      </c>
      <c r="V642" s="30">
        <f t="shared" ref="V642:V705" si="476">ABS(U642-F642)</f>
        <v>78.378212353711206</v>
      </c>
      <c r="W642" s="31">
        <f t="shared" si="453"/>
        <v>0</v>
      </c>
      <c r="X642" s="35">
        <f t="shared" ref="X642:X705" si="477">_xlfn.FORECAST.LINEAR(A642+$BK$7,C642:C644,A642:A644)</f>
        <v>2809.8177333333369</v>
      </c>
      <c r="Y642" s="30">
        <f t="shared" ref="Y642:Y705" si="478">ABS(X642-F642)</f>
        <v>68.437733333336837</v>
      </c>
      <c r="Z642" s="31">
        <f t="shared" si="454"/>
        <v>0</v>
      </c>
      <c r="AA642" s="29">
        <f t="shared" ref="AA642:AA705" si="479">$BK$8*X642+(1-$BK$8)*U642</f>
        <v>2818.3665452908585</v>
      </c>
      <c r="AB642" s="30">
        <f t="shared" ref="AB642:AB705" si="480">ABS(AA642-F642)</f>
        <v>76.98654529085843</v>
      </c>
      <c r="AC642" s="31">
        <f t="shared" si="455"/>
        <v>0</v>
      </c>
      <c r="AD642" s="32">
        <f t="shared" ref="AD642:AD705" si="481">IF(AC642=1, 1, -1)</f>
        <v>-1</v>
      </c>
      <c r="AE642" s="33">
        <f t="shared" ref="AE642:AE705" si="482">IF(AC643=0,0,IF(0=AC642,-1,AC642))</f>
        <v>-1</v>
      </c>
      <c r="AF642" s="33">
        <f t="shared" ref="AF642:AF705" si="483">IF(COUNTIF(AD643:AD646, "&lt;0")&gt;=2,0,IF(AC642=1, 1, -1))</f>
        <v>0</v>
      </c>
      <c r="AG642" s="33">
        <f t="shared" ref="AG642:AG705" si="484">IF(COUNTIF(AD643:AD645, "&lt;0")&gt;=1,0,IF(AC642=1, 1, -1))</f>
        <v>0</v>
      </c>
      <c r="AH642" s="38">
        <f t="shared" ref="AH642:AH705" si="485">IF(SUM(AC643:AC645)=0,0,IF(AC642=1, 1, -1))</f>
        <v>-1</v>
      </c>
      <c r="AI642" s="33">
        <f t="shared" ref="AI642:AI705" si="486">IF(COUNTIF(AD643:AD644, "&lt;0")&gt;=2,0,IF(AC642=1, 1, -1))</f>
        <v>-1</v>
      </c>
      <c r="AJ642" s="39">
        <f t="shared" ref="AJ642:AJ705" si="487">IF(COUNTIF(AD643:AD646, "&lt;0")&gt;=3,0,IF(AC642=1, 1, -1))</f>
        <v>-1</v>
      </c>
      <c r="AK642" s="43">
        <f t="shared" ref="AK642:AK705" si="488">IF(COUNTIF(AD643:AD645, "&lt;0")&gt;=2,0,IF(AC642=1, 1, -1))</f>
        <v>-1</v>
      </c>
      <c r="AL642" s="4">
        <f t="shared" si="456"/>
        <v>0</v>
      </c>
      <c r="AM642" s="4">
        <f t="shared" si="457"/>
        <v>7.2334547091413697</v>
      </c>
      <c r="AN642" s="4">
        <f t="shared" si="458"/>
        <v>0</v>
      </c>
      <c r="AO642" s="4">
        <f t="shared" si="459"/>
        <v>-118.38000000000011</v>
      </c>
      <c r="AP642" s="4">
        <f t="shared" si="460"/>
        <v>111.14654529085874</v>
      </c>
      <c r="AQ642" s="4">
        <f t="shared" si="461"/>
        <v>111.14654529085874</v>
      </c>
      <c r="AR642" s="4">
        <f t="shared" ref="AR642:AR705" si="489">ABS(C642-F642)</f>
        <v>84.2199999999998</v>
      </c>
      <c r="AS642">
        <f t="shared" si="462"/>
        <v>111.14654529085874</v>
      </c>
      <c r="AT642" s="6">
        <f t="shared" si="463"/>
        <v>1</v>
      </c>
      <c r="AU642" s="4">
        <f t="shared" si="464"/>
        <v>-42.616375983758729</v>
      </c>
      <c r="AV642" s="4">
        <f t="shared" si="465"/>
        <v>-7.4889539777562364</v>
      </c>
      <c r="AW642">
        <f t="shared" si="466"/>
        <v>1</v>
      </c>
      <c r="AX642">
        <f t="shared" si="467"/>
        <v>0</v>
      </c>
      <c r="AY642">
        <f t="shared" si="468"/>
        <v>0</v>
      </c>
      <c r="AZ642" s="4">
        <f t="shared" ref="AZ642:AZ705" si="490">IF(OR(AT642=1,AY642=1),$BH$25,IF(AT642=0,$BH$24,$BH$26))</f>
        <v>-3.9100000000000006</v>
      </c>
      <c r="BA642" s="4">
        <f t="shared" si="469"/>
        <v>1541.3450000000032</v>
      </c>
      <c r="BB642" s="4">
        <f t="shared" ref="BB642:BB705" si="491">(COUNTIF(AI642:AK642, "&lt;&gt;0")/3)*AZ642+BB643</f>
        <v>1466.1750000000122</v>
      </c>
      <c r="BC642" s="4">
        <f t="shared" ref="BC642:BC705" si="492">(C642-$C$2494)*10/100*4</f>
        <v>565.05200000000002</v>
      </c>
      <c r="BE642"/>
      <c r="BG642" s="6"/>
      <c r="BM642">
        <f t="shared" ref="BM642:BM705" si="493">IF(AND(AK642=0,AJ642=0,AI642=0),0,1)</f>
        <v>1</v>
      </c>
    </row>
    <row r="643" spans="1:65" x14ac:dyDescent="0.25">
      <c r="A643">
        <v>1872</v>
      </c>
      <c r="B643" s="1">
        <v>43900</v>
      </c>
      <c r="C643" s="2">
        <v>2813.48</v>
      </c>
      <c r="D643" s="2">
        <v>2882.59</v>
      </c>
      <c r="E643" s="2">
        <v>2734</v>
      </c>
      <c r="F643" s="2">
        <v>2882.23</v>
      </c>
      <c r="G643" s="2">
        <v>7635960000</v>
      </c>
      <c r="H643" s="2">
        <f t="shared" ref="H643:H706" si="494">_xlfn.STDEV.S(C643:C652)</f>
        <v>107.11779372883544</v>
      </c>
      <c r="I643" s="2">
        <f t="shared" ref="I643:I706" si="495">AVERAGE(C643:C662)</f>
        <v>3170.5190000000002</v>
      </c>
      <c r="J643" s="2">
        <f t="shared" ref="J643:J706" si="496">_xlfn.STDEV.S(D643:E652)</f>
        <v>128.08154893619431</v>
      </c>
      <c r="K643" s="2">
        <f t="shared" ref="K643:K706" si="497">C643-F644</f>
        <v>66.920000000000073</v>
      </c>
      <c r="L643" s="18">
        <v>0.50875000000000004</v>
      </c>
      <c r="M643" s="19">
        <v>59.591451571391318</v>
      </c>
      <c r="N643" s="4">
        <f t="shared" si="470"/>
        <v>148.59000000000015</v>
      </c>
      <c r="O643" s="4">
        <f t="shared" ref="O643:O706" si="498">AVERAGE(N643:N652)</f>
        <v>140.81200000000004</v>
      </c>
      <c r="P643" s="4">
        <f t="shared" si="471"/>
        <v>-30.967796992481208</v>
      </c>
      <c r="Q643" s="4">
        <f t="shared" ref="Q643:Q706" si="499">SLOPE(F643:F667,B643:B667)*1</f>
        <v>-14.978942682790901</v>
      </c>
      <c r="R643" s="18">
        <f t="shared" si="472"/>
        <v>2717.2504586466166</v>
      </c>
      <c r="S643" s="2">
        <f t="shared" si="473"/>
        <v>164.97954135338341</v>
      </c>
      <c r="T643" s="22">
        <f t="shared" si="474"/>
        <v>0</v>
      </c>
      <c r="U643" s="29">
        <f t="shared" si="475"/>
        <v>2808.2702234813478</v>
      </c>
      <c r="V643" s="30">
        <f t="shared" si="476"/>
        <v>73.959776518652234</v>
      </c>
      <c r="W643" s="31">
        <f t="shared" ref="W643:W706" si="500">IF(V643/M644&gt;0.975, 0, 1)</f>
        <v>1</v>
      </c>
      <c r="X643" s="35">
        <f t="shared" si="477"/>
        <v>2787.1292000000249</v>
      </c>
      <c r="Y643" s="30">
        <f t="shared" si="478"/>
        <v>95.100799999975152</v>
      </c>
      <c r="Z643" s="31">
        <f t="shared" ref="Z643:Z706" si="501">IF(Y643/M644&gt;0.975, 0, 1)</f>
        <v>0</v>
      </c>
      <c r="AA643" s="29">
        <f t="shared" si="479"/>
        <v>2805.3104801939626</v>
      </c>
      <c r="AB643" s="30">
        <f t="shared" si="480"/>
        <v>76.919519806037442</v>
      </c>
      <c r="AC643" s="31">
        <f t="shared" ref="AC643:AC706" si="502">IF(AB643/M644&gt;0.975, 0, 1)</f>
        <v>1</v>
      </c>
      <c r="AD643" s="32">
        <f t="shared" si="481"/>
        <v>1</v>
      </c>
      <c r="AE643" s="33">
        <f t="shared" si="482"/>
        <v>0</v>
      </c>
      <c r="AF643" s="33">
        <f t="shared" si="483"/>
        <v>0</v>
      </c>
      <c r="AG643" s="33">
        <f t="shared" si="484"/>
        <v>0</v>
      </c>
      <c r="AH643" s="38">
        <f t="shared" si="485"/>
        <v>1</v>
      </c>
      <c r="AI643" s="33">
        <f t="shared" si="486"/>
        <v>1</v>
      </c>
      <c r="AJ643" s="39">
        <f t="shared" si="487"/>
        <v>0</v>
      </c>
      <c r="AK643" s="43">
        <f t="shared" si="488"/>
        <v>0</v>
      </c>
      <c r="AL643" s="4">
        <f t="shared" ref="AL643:AL706" si="503">D643-C643</f>
        <v>69.110000000000127</v>
      </c>
      <c r="AM643" s="4">
        <f t="shared" ref="AM643:AM706" si="504">D643-AA643</f>
        <v>77.27951980603757</v>
      </c>
      <c r="AN643" s="4">
        <f t="shared" ref="AN643:AN706" si="505">ABS(IF(AA643&gt;C643,AM643,AL643))</f>
        <v>69.110000000000127</v>
      </c>
      <c r="AO643" s="4">
        <f t="shared" ref="AO643:AO706" si="506">E643-C643</f>
        <v>-79.480000000000018</v>
      </c>
      <c r="AP643" s="4">
        <f t="shared" ref="AP643:AP706" si="507">AA643-E643</f>
        <v>71.310480193962576</v>
      </c>
      <c r="AQ643" s="4">
        <f t="shared" ref="AQ643:AQ706" si="508">ABS(IF(AA643&gt;C643,AO643,AP643))</f>
        <v>71.310480193962576</v>
      </c>
      <c r="AR643" s="4">
        <f t="shared" si="489"/>
        <v>68.75</v>
      </c>
      <c r="AS643">
        <f t="shared" ref="AS643:AS706" si="509">IF(AN643&gt;AQ643, AN643, AQ643)</f>
        <v>71.310480193962576</v>
      </c>
      <c r="AT643" s="6">
        <f t="shared" ref="AT643:AT706" si="510">IF(AN643&gt;M644*$BK$4,1,0)+IF(AQ643&gt;M644*$BK$4,1,0)</f>
        <v>0</v>
      </c>
      <c r="AU643" s="4">
        <f t="shared" ref="AU643:AU706" si="511">$BK$4*M644-AS643</f>
        <v>24.071883661357475</v>
      </c>
      <c r="AV643" s="4">
        <f t="shared" ref="AV643:AV706" si="512">M643-AR643+0.3</f>
        <v>-8.8585484286086817</v>
      </c>
      <c r="AW643">
        <f t="shared" ref="AW643:AW706" si="513">IF(AND(AU643&lt;0,AV643&lt;0), 1, 0)</f>
        <v>0</v>
      </c>
      <c r="AX643">
        <f t="shared" ref="AX643:AX706" si="514">IF(AND(AU643&lt;0,AV643&gt;0), 1, 0)</f>
        <v>0</v>
      </c>
      <c r="AY643">
        <f t="shared" ref="AY643:AY706" si="515">IF(AND(AU643&gt;0,AV643&lt;0), 1, 0)</f>
        <v>1</v>
      </c>
      <c r="AZ643" s="4">
        <f t="shared" si="490"/>
        <v>-3.9100000000000006</v>
      </c>
      <c r="BA643" s="4">
        <f t="shared" ref="BA643:BA706" si="516">AZ643+BA644</f>
        <v>1545.2550000000033</v>
      </c>
      <c r="BB643" s="4">
        <f t="shared" si="491"/>
        <v>1470.0850000000123</v>
      </c>
      <c r="BC643" s="4">
        <f t="shared" si="492"/>
        <v>560.20400000000006</v>
      </c>
      <c r="BE643"/>
      <c r="BG643" s="6"/>
      <c r="BM643">
        <f t="shared" si="493"/>
        <v>1</v>
      </c>
    </row>
    <row r="644" spans="1:65" x14ac:dyDescent="0.25">
      <c r="A644">
        <v>1871</v>
      </c>
      <c r="B644" s="1">
        <v>43899</v>
      </c>
      <c r="C644" s="2">
        <v>2863.89</v>
      </c>
      <c r="D644" s="2">
        <v>2863.89</v>
      </c>
      <c r="E644" s="2">
        <v>2734.43</v>
      </c>
      <c r="F644" s="2">
        <v>2746.56</v>
      </c>
      <c r="G644" s="2">
        <v>8423050000</v>
      </c>
      <c r="H644" s="2">
        <f t="shared" si="494"/>
        <v>111.70930650576972</v>
      </c>
      <c r="I644" s="2">
        <f t="shared" si="495"/>
        <v>3195.759</v>
      </c>
      <c r="J644" s="2">
        <f t="shared" si="496"/>
        <v>125.24740469944824</v>
      </c>
      <c r="K644" s="2">
        <f t="shared" si="497"/>
        <v>-108.48000000000002</v>
      </c>
      <c r="L644" s="18">
        <v>0.65429999999999999</v>
      </c>
      <c r="M644" s="19">
        <v>82.94118596114788</v>
      </c>
      <c r="N644" s="4">
        <f t="shared" si="470"/>
        <v>237.94000000000005</v>
      </c>
      <c r="O644" s="4">
        <f t="shared" si="498"/>
        <v>138.77500000000001</v>
      </c>
      <c r="P644" s="4">
        <f t="shared" si="471"/>
        <v>-29.309541353383473</v>
      </c>
      <c r="Q644" s="4">
        <f t="shared" si="499"/>
        <v>-13.358401329877163</v>
      </c>
      <c r="R644" s="18">
        <f t="shared" si="472"/>
        <v>2947.9157142857143</v>
      </c>
      <c r="S644" s="2">
        <f t="shared" si="473"/>
        <v>201.35571428571438</v>
      </c>
      <c r="T644" s="22">
        <f t="shared" si="474"/>
        <v>0</v>
      </c>
      <c r="U644" s="29">
        <f t="shared" si="475"/>
        <v>2859.8994453947366</v>
      </c>
      <c r="V644" s="30">
        <f t="shared" si="476"/>
        <v>113.33944539473669</v>
      </c>
      <c r="W644" s="31">
        <f t="shared" si="500"/>
        <v>0</v>
      </c>
      <c r="X644" s="35">
        <f t="shared" si="477"/>
        <v>2829.0382666666701</v>
      </c>
      <c r="Y644" s="30">
        <f t="shared" si="478"/>
        <v>82.478266666670152</v>
      </c>
      <c r="Z644" s="31">
        <f t="shared" si="501"/>
        <v>0</v>
      </c>
      <c r="AA644" s="29">
        <f t="shared" si="479"/>
        <v>2855.5788803728074</v>
      </c>
      <c r="AB644" s="30">
        <f t="shared" si="480"/>
        <v>109.01888037280742</v>
      </c>
      <c r="AC644" s="31">
        <f t="shared" si="502"/>
        <v>0</v>
      </c>
      <c r="AD644" s="32">
        <f t="shared" si="481"/>
        <v>-1</v>
      </c>
      <c r="AE644" s="33">
        <f t="shared" si="482"/>
        <v>-1</v>
      </c>
      <c r="AF644" s="33">
        <f t="shared" si="483"/>
        <v>0</v>
      </c>
      <c r="AG644" s="33">
        <f t="shared" si="484"/>
        <v>0</v>
      </c>
      <c r="AH644" s="38">
        <f t="shared" si="485"/>
        <v>-1</v>
      </c>
      <c r="AI644" s="33">
        <f t="shared" si="486"/>
        <v>-1</v>
      </c>
      <c r="AJ644" s="39">
        <f t="shared" si="487"/>
        <v>0</v>
      </c>
      <c r="AK644" s="43">
        <f t="shared" si="488"/>
        <v>0</v>
      </c>
      <c r="AL644" s="4">
        <f t="shared" si="503"/>
        <v>0</v>
      </c>
      <c r="AM644" s="4">
        <f t="shared" si="504"/>
        <v>8.311119627192511</v>
      </c>
      <c r="AN644" s="4">
        <f t="shared" si="505"/>
        <v>0</v>
      </c>
      <c r="AO644" s="4">
        <f t="shared" si="506"/>
        <v>-129.46000000000004</v>
      </c>
      <c r="AP644" s="4">
        <f t="shared" si="507"/>
        <v>121.14888037280753</v>
      </c>
      <c r="AQ644" s="4">
        <f t="shared" si="508"/>
        <v>121.14888037280753</v>
      </c>
      <c r="AR644" s="4">
        <f t="shared" si="489"/>
        <v>117.32999999999993</v>
      </c>
      <c r="AS644">
        <f t="shared" si="509"/>
        <v>121.14888037280753</v>
      </c>
      <c r="AT644" s="6">
        <f t="shared" si="510"/>
        <v>1</v>
      </c>
      <c r="AU644" s="4">
        <f t="shared" si="511"/>
        <v>-59.638578816492085</v>
      </c>
      <c r="AV644" s="4">
        <f t="shared" si="512"/>
        <v>-34.08881403885205</v>
      </c>
      <c r="AW644">
        <f t="shared" si="513"/>
        <v>1</v>
      </c>
      <c r="AX644">
        <f t="shared" si="514"/>
        <v>0</v>
      </c>
      <c r="AY644">
        <f t="shared" si="515"/>
        <v>0</v>
      </c>
      <c r="AZ644" s="4">
        <f t="shared" si="490"/>
        <v>-3.9100000000000006</v>
      </c>
      <c r="BA644" s="4">
        <f t="shared" si="516"/>
        <v>1549.1650000000034</v>
      </c>
      <c r="BB644" s="4">
        <f t="shared" si="491"/>
        <v>1471.3883333333456</v>
      </c>
      <c r="BC644" s="4">
        <f t="shared" si="492"/>
        <v>580.36799999999994</v>
      </c>
      <c r="BE644"/>
      <c r="BG644" s="6"/>
      <c r="BM644">
        <f t="shared" si="493"/>
        <v>1</v>
      </c>
    </row>
    <row r="645" spans="1:65" x14ac:dyDescent="0.25">
      <c r="A645">
        <v>1870</v>
      </c>
      <c r="B645" s="1">
        <v>43896</v>
      </c>
      <c r="C645" s="2">
        <v>2954.2</v>
      </c>
      <c r="D645" s="2">
        <v>2985.93</v>
      </c>
      <c r="E645" s="2">
        <v>2901.54</v>
      </c>
      <c r="F645" s="2">
        <v>2972.37</v>
      </c>
      <c r="G645" s="2">
        <v>6552140000</v>
      </c>
      <c r="H645" s="2">
        <f t="shared" si="494"/>
        <v>113.34522974817543</v>
      </c>
      <c r="I645" s="2">
        <f t="shared" si="495"/>
        <v>3219.3415</v>
      </c>
      <c r="J645" s="2">
        <f t="shared" si="496"/>
        <v>113.89042214131227</v>
      </c>
      <c r="K645" s="2">
        <f t="shared" si="497"/>
        <v>-69.740000000000236</v>
      </c>
      <c r="L645" s="18">
        <v>0.41475000000000001</v>
      </c>
      <c r="M645" s="19">
        <v>53.487218744622126</v>
      </c>
      <c r="N645" s="4">
        <f t="shared" si="470"/>
        <v>122.40000000000009</v>
      </c>
      <c r="O645" s="4">
        <f t="shared" si="498"/>
        <v>127.29099999999998</v>
      </c>
      <c r="P645" s="4">
        <f t="shared" si="471"/>
        <v>-24.454285714285717</v>
      </c>
      <c r="Q645" s="4">
        <f t="shared" si="499"/>
        <v>-10.232191295546567</v>
      </c>
      <c r="R645" s="18">
        <f t="shared" si="472"/>
        <v>3001.3913157894735</v>
      </c>
      <c r="S645" s="2">
        <f t="shared" si="473"/>
        <v>29.021315789473647</v>
      </c>
      <c r="T645" s="22">
        <f t="shared" si="474"/>
        <v>1</v>
      </c>
      <c r="U645" s="29">
        <f t="shared" si="475"/>
        <v>2950.7629599077763</v>
      </c>
      <c r="V645" s="30">
        <f t="shared" si="476"/>
        <v>21.607040092223542</v>
      </c>
      <c r="W645" s="31">
        <f t="shared" si="500"/>
        <v>1</v>
      </c>
      <c r="X645" s="35">
        <f t="shared" si="477"/>
        <v>2966.6246666666557</v>
      </c>
      <c r="Y645" s="30">
        <f t="shared" si="478"/>
        <v>5.745333333344206</v>
      </c>
      <c r="Z645" s="31">
        <f t="shared" si="501"/>
        <v>1</v>
      </c>
      <c r="AA645" s="29">
        <f t="shared" si="479"/>
        <v>2952.9835988540194</v>
      </c>
      <c r="AB645" s="30">
        <f t="shared" si="480"/>
        <v>19.386401145980471</v>
      </c>
      <c r="AC645" s="31">
        <f t="shared" si="502"/>
        <v>1</v>
      </c>
      <c r="AD645" s="32">
        <f t="shared" si="481"/>
        <v>1</v>
      </c>
      <c r="AE645" s="33">
        <f t="shared" si="482"/>
        <v>0</v>
      </c>
      <c r="AF645" s="33">
        <f t="shared" si="483"/>
        <v>0</v>
      </c>
      <c r="AG645" s="33">
        <f t="shared" si="484"/>
        <v>0</v>
      </c>
      <c r="AH645" s="38">
        <f t="shared" si="485"/>
        <v>0</v>
      </c>
      <c r="AI645" s="33">
        <f t="shared" si="486"/>
        <v>0</v>
      </c>
      <c r="AJ645" s="39">
        <f t="shared" si="487"/>
        <v>0</v>
      </c>
      <c r="AK645" s="43">
        <f t="shared" si="488"/>
        <v>0</v>
      </c>
      <c r="AL645" s="4">
        <f t="shared" si="503"/>
        <v>31.730000000000018</v>
      </c>
      <c r="AM645" s="4">
        <f t="shared" si="504"/>
        <v>32.946401145980417</v>
      </c>
      <c r="AN645" s="4">
        <f t="shared" si="505"/>
        <v>31.730000000000018</v>
      </c>
      <c r="AO645" s="4">
        <f t="shared" si="506"/>
        <v>-52.659999999999854</v>
      </c>
      <c r="AP645" s="4">
        <f t="shared" si="507"/>
        <v>51.443598854019456</v>
      </c>
      <c r="AQ645" s="4">
        <f t="shared" si="508"/>
        <v>51.443598854019456</v>
      </c>
      <c r="AR645" s="4">
        <f t="shared" si="489"/>
        <v>18.170000000000073</v>
      </c>
      <c r="AS645">
        <f t="shared" si="509"/>
        <v>51.443598854019456</v>
      </c>
      <c r="AT645" s="6">
        <f t="shared" si="510"/>
        <v>0</v>
      </c>
      <c r="AU645" s="4">
        <f t="shared" si="511"/>
        <v>9.1869357137555596</v>
      </c>
      <c r="AV645" s="4">
        <f t="shared" si="512"/>
        <v>35.617218744622051</v>
      </c>
      <c r="AW645">
        <f t="shared" si="513"/>
        <v>0</v>
      </c>
      <c r="AX645">
        <f t="shared" si="514"/>
        <v>0</v>
      </c>
      <c r="AY645">
        <f t="shared" si="515"/>
        <v>0</v>
      </c>
      <c r="AZ645" s="4">
        <f t="shared" si="490"/>
        <v>6.94</v>
      </c>
      <c r="BA645" s="4">
        <f t="shared" si="516"/>
        <v>1553.0750000000035</v>
      </c>
      <c r="BB645" s="4">
        <f t="shared" si="491"/>
        <v>1472.6916666666789</v>
      </c>
      <c r="BC645" s="4">
        <f t="shared" si="492"/>
        <v>616.49199999999985</v>
      </c>
      <c r="BE645"/>
      <c r="BG645" s="6"/>
      <c r="BM645">
        <f t="shared" si="493"/>
        <v>0</v>
      </c>
    </row>
    <row r="646" spans="1:65" x14ac:dyDescent="0.25">
      <c r="A646">
        <v>1869</v>
      </c>
      <c r="B646" s="1">
        <v>43895</v>
      </c>
      <c r="C646" s="2">
        <v>3075.7</v>
      </c>
      <c r="D646" s="2">
        <v>3083.04</v>
      </c>
      <c r="E646" s="2">
        <v>2999.83</v>
      </c>
      <c r="F646" s="2">
        <v>3023.94</v>
      </c>
      <c r="G646" s="2">
        <v>5575550000</v>
      </c>
      <c r="H646" s="2">
        <f t="shared" si="494"/>
        <v>135.41542590611061</v>
      </c>
      <c r="I646" s="2">
        <f t="shared" si="495"/>
        <v>3238.8775000000001</v>
      </c>
      <c r="J646" s="2">
        <f t="shared" si="496"/>
        <v>133.31072197077179</v>
      </c>
      <c r="K646" s="2">
        <f t="shared" si="497"/>
        <v>-54.420000000000073</v>
      </c>
      <c r="L646" s="18">
        <v>0.39495000000000002</v>
      </c>
      <c r="M646" s="19">
        <v>52.722203971978281</v>
      </c>
      <c r="N646" s="4">
        <f t="shared" si="470"/>
        <v>130.28999999999996</v>
      </c>
      <c r="O646" s="4">
        <f t="shared" si="498"/>
        <v>119.529</v>
      </c>
      <c r="P646" s="4">
        <f t="shared" si="471"/>
        <v>-22.548684210526321</v>
      </c>
      <c r="Q646" s="4">
        <f t="shared" si="499"/>
        <v>-8.8129233133931564</v>
      </c>
      <c r="R646" s="18">
        <f t="shared" si="472"/>
        <v>3109.3826015037594</v>
      </c>
      <c r="S646" s="2">
        <f t="shared" si="473"/>
        <v>85.442601503759306</v>
      </c>
      <c r="T646" s="22">
        <f t="shared" si="474"/>
        <v>0</v>
      </c>
      <c r="U646" s="29">
        <f t="shared" si="475"/>
        <v>3072.7425351249585</v>
      </c>
      <c r="V646" s="30">
        <f t="shared" si="476"/>
        <v>48.802535124958467</v>
      </c>
      <c r="W646" s="31">
        <f t="shared" si="500"/>
        <v>0</v>
      </c>
      <c r="X646" s="35">
        <f t="shared" si="477"/>
        <v>3059.3502666666645</v>
      </c>
      <c r="Y646" s="30">
        <f t="shared" si="478"/>
        <v>35.410266666664484</v>
      </c>
      <c r="Z646" s="31">
        <f t="shared" si="501"/>
        <v>1</v>
      </c>
      <c r="AA646" s="29">
        <f t="shared" si="479"/>
        <v>3070.8676175407973</v>
      </c>
      <c r="AB646" s="30">
        <f t="shared" si="480"/>
        <v>46.9276175407972</v>
      </c>
      <c r="AC646" s="31">
        <f t="shared" si="502"/>
        <v>0</v>
      </c>
      <c r="AD646" s="32">
        <f t="shared" si="481"/>
        <v>-1</v>
      </c>
      <c r="AE646" s="33">
        <f t="shared" si="482"/>
        <v>0</v>
      </c>
      <c r="AF646" s="33">
        <f t="shared" si="483"/>
        <v>0</v>
      </c>
      <c r="AG646" s="33">
        <f t="shared" si="484"/>
        <v>0</v>
      </c>
      <c r="AH646" s="38">
        <f t="shared" si="485"/>
        <v>0</v>
      </c>
      <c r="AI646" s="33">
        <f t="shared" si="486"/>
        <v>0</v>
      </c>
      <c r="AJ646" s="39">
        <f t="shared" si="487"/>
        <v>0</v>
      </c>
      <c r="AK646" s="43">
        <f t="shared" si="488"/>
        <v>0</v>
      </c>
      <c r="AL646" s="4">
        <f t="shared" si="503"/>
        <v>7.3400000000001455</v>
      </c>
      <c r="AM646" s="4">
        <f t="shared" si="504"/>
        <v>12.172382459202709</v>
      </c>
      <c r="AN646" s="4">
        <f t="shared" si="505"/>
        <v>7.3400000000001455</v>
      </c>
      <c r="AO646" s="4">
        <f t="shared" si="506"/>
        <v>-75.869999999999891</v>
      </c>
      <c r="AP646" s="4">
        <f t="shared" si="507"/>
        <v>71.037617540797328</v>
      </c>
      <c r="AQ646" s="4">
        <f t="shared" si="508"/>
        <v>71.037617540797328</v>
      </c>
      <c r="AR646" s="4">
        <f t="shared" si="489"/>
        <v>51.759999999999764</v>
      </c>
      <c r="AS646">
        <f t="shared" si="509"/>
        <v>71.037617540797328</v>
      </c>
      <c r="AT646" s="6">
        <f t="shared" si="510"/>
        <v>1</v>
      </c>
      <c r="AU646" s="4">
        <f t="shared" si="511"/>
        <v>-27.36373238348537</v>
      </c>
      <c r="AV646" s="4">
        <f t="shared" si="512"/>
        <v>1.2622039719785179</v>
      </c>
      <c r="AW646">
        <f t="shared" si="513"/>
        <v>0</v>
      </c>
      <c r="AX646">
        <f t="shared" si="514"/>
        <v>1</v>
      </c>
      <c r="AY646">
        <f t="shared" si="515"/>
        <v>0</v>
      </c>
      <c r="AZ646" s="4">
        <f t="shared" si="490"/>
        <v>-3.9100000000000006</v>
      </c>
      <c r="BA646" s="4">
        <f t="shared" si="516"/>
        <v>1546.1350000000034</v>
      </c>
      <c r="BB646" s="4">
        <f t="shared" si="491"/>
        <v>1472.6916666666789</v>
      </c>
      <c r="BC646" s="4">
        <f t="shared" si="492"/>
        <v>665.09199999999998</v>
      </c>
      <c r="BE646"/>
      <c r="BG646" s="6"/>
      <c r="BM646">
        <f t="shared" si="493"/>
        <v>0</v>
      </c>
    </row>
    <row r="647" spans="1:65" x14ac:dyDescent="0.25">
      <c r="A647">
        <v>1868</v>
      </c>
      <c r="B647" s="1">
        <v>43894</v>
      </c>
      <c r="C647" s="2">
        <v>3045.75</v>
      </c>
      <c r="D647" s="2">
        <v>3130.97</v>
      </c>
      <c r="E647" s="2">
        <v>3034.38</v>
      </c>
      <c r="F647" s="2">
        <v>3130.12</v>
      </c>
      <c r="G647" s="2">
        <v>5035480000</v>
      </c>
      <c r="H647" s="2">
        <f t="shared" si="494"/>
        <v>157.59848540233847</v>
      </c>
      <c r="I647" s="2">
        <f t="shared" si="495"/>
        <v>3251.3380000000006</v>
      </c>
      <c r="J647" s="2">
        <f t="shared" si="496"/>
        <v>152.35965795221446</v>
      </c>
      <c r="K647" s="2">
        <f t="shared" si="497"/>
        <v>42.380000000000109</v>
      </c>
      <c r="L647" s="18">
        <v>0.29649999999999999</v>
      </c>
      <c r="M647" s="19">
        <v>37.977291441140835</v>
      </c>
      <c r="N647" s="4">
        <f t="shared" si="470"/>
        <v>127.59999999999991</v>
      </c>
      <c r="O647" s="4">
        <f t="shared" si="498"/>
        <v>111.31300000000002</v>
      </c>
      <c r="P647" s="4">
        <f t="shared" si="471"/>
        <v>-20.737398496240612</v>
      </c>
      <c r="Q647" s="4">
        <f t="shared" si="499"/>
        <v>-7.5832432693368643</v>
      </c>
      <c r="R647" s="18">
        <f t="shared" si="472"/>
        <v>2983.7646541353383</v>
      </c>
      <c r="S647" s="2">
        <f t="shared" si="473"/>
        <v>146.35534586466156</v>
      </c>
      <c r="T647" s="22">
        <f t="shared" si="474"/>
        <v>0</v>
      </c>
      <c r="U647" s="29">
        <f t="shared" si="475"/>
        <v>3043.0247951041665</v>
      </c>
      <c r="V647" s="30">
        <f t="shared" si="476"/>
        <v>87.095204895833376</v>
      </c>
      <c r="W647" s="31">
        <f t="shared" si="500"/>
        <v>0</v>
      </c>
      <c r="X647" s="35">
        <f t="shared" si="477"/>
        <v>3084.5708000000013</v>
      </c>
      <c r="Y647" s="30">
        <f t="shared" si="478"/>
        <v>45.549199999998564</v>
      </c>
      <c r="Z647" s="31">
        <f t="shared" si="501"/>
        <v>1</v>
      </c>
      <c r="AA647" s="29">
        <f t="shared" si="479"/>
        <v>3048.8412357895836</v>
      </c>
      <c r="AB647" s="30">
        <f t="shared" si="480"/>
        <v>81.278764210416284</v>
      </c>
      <c r="AC647" s="31">
        <f t="shared" si="502"/>
        <v>0</v>
      </c>
      <c r="AD647" s="32">
        <f t="shared" si="481"/>
        <v>-1</v>
      </c>
      <c r="AE647" s="33">
        <f t="shared" si="482"/>
        <v>0</v>
      </c>
      <c r="AF647" s="33">
        <f t="shared" si="483"/>
        <v>0</v>
      </c>
      <c r="AG647" s="33">
        <f t="shared" si="484"/>
        <v>0</v>
      </c>
      <c r="AH647" s="38">
        <f t="shared" si="485"/>
        <v>-1</v>
      </c>
      <c r="AI647" s="33">
        <f t="shared" si="486"/>
        <v>0</v>
      </c>
      <c r="AJ647" s="39">
        <f t="shared" si="487"/>
        <v>0</v>
      </c>
      <c r="AK647" s="43">
        <f t="shared" si="488"/>
        <v>0</v>
      </c>
      <c r="AL647" s="4">
        <f t="shared" si="503"/>
        <v>85.2199999999998</v>
      </c>
      <c r="AM647" s="4">
        <f t="shared" si="504"/>
        <v>82.128764210416193</v>
      </c>
      <c r="AN647" s="4">
        <f t="shared" si="505"/>
        <v>82.128764210416193</v>
      </c>
      <c r="AO647" s="4">
        <f t="shared" si="506"/>
        <v>-11.369999999999891</v>
      </c>
      <c r="AP647" s="4">
        <f t="shared" si="507"/>
        <v>14.461235789583498</v>
      </c>
      <c r="AQ647" s="4">
        <f t="shared" si="508"/>
        <v>11.369999999999891</v>
      </c>
      <c r="AR647" s="4">
        <f t="shared" si="489"/>
        <v>84.369999999999891</v>
      </c>
      <c r="AS647">
        <f t="shared" si="509"/>
        <v>82.128764210416193</v>
      </c>
      <c r="AT647" s="6">
        <f t="shared" si="510"/>
        <v>1</v>
      </c>
      <c r="AU647" s="4">
        <f t="shared" si="511"/>
        <v>-27.044979879994187</v>
      </c>
      <c r="AV647" s="4">
        <f t="shared" si="512"/>
        <v>-46.092708558859059</v>
      </c>
      <c r="AW647">
        <f t="shared" si="513"/>
        <v>1</v>
      </c>
      <c r="AX647">
        <f t="shared" si="514"/>
        <v>0</v>
      </c>
      <c r="AY647">
        <f t="shared" si="515"/>
        <v>0</v>
      </c>
      <c r="AZ647" s="4">
        <f t="shared" si="490"/>
        <v>-3.9100000000000006</v>
      </c>
      <c r="BA647" s="4">
        <f t="shared" si="516"/>
        <v>1550.0450000000035</v>
      </c>
      <c r="BB647" s="4">
        <f t="shared" si="491"/>
        <v>1472.6916666666789</v>
      </c>
      <c r="BC647" s="4">
        <f t="shared" si="492"/>
        <v>653.11199999999997</v>
      </c>
      <c r="BE647"/>
      <c r="BG647" s="6"/>
      <c r="BM647">
        <f t="shared" si="493"/>
        <v>0</v>
      </c>
    </row>
    <row r="648" spans="1:65" x14ac:dyDescent="0.25">
      <c r="A648">
        <v>1867</v>
      </c>
      <c r="B648" s="1">
        <v>43893</v>
      </c>
      <c r="C648" s="2">
        <v>3096.46</v>
      </c>
      <c r="D648" s="2">
        <v>3136.72</v>
      </c>
      <c r="E648" s="2">
        <v>2976.63</v>
      </c>
      <c r="F648" s="2">
        <v>3003.37</v>
      </c>
      <c r="G648" s="2">
        <v>6355940000</v>
      </c>
      <c r="H648" s="2">
        <f t="shared" si="494"/>
        <v>168.76466514383597</v>
      </c>
      <c r="I648" s="2">
        <f t="shared" si="495"/>
        <v>3263.0810000000006</v>
      </c>
      <c r="J648" s="2">
        <f t="shared" si="496"/>
        <v>167.86289001741869</v>
      </c>
      <c r="K648" s="2">
        <f t="shared" si="497"/>
        <v>6.2300000000000182</v>
      </c>
      <c r="L648" s="18">
        <v>0.36345</v>
      </c>
      <c r="M648" s="19">
        <v>47.898942896019136</v>
      </c>
      <c r="N648" s="4">
        <f t="shared" si="470"/>
        <v>160.08999999999969</v>
      </c>
      <c r="O648" s="4">
        <f t="shared" si="498"/>
        <v>100.87600000000002</v>
      </c>
      <c r="P648" s="4">
        <f t="shared" si="471"/>
        <v>-19.605345864661658</v>
      </c>
      <c r="Q648" s="4">
        <f t="shared" si="499"/>
        <v>-6.9877048611111121</v>
      </c>
      <c r="R648" s="18">
        <f t="shared" si="472"/>
        <v>3074.7051428571431</v>
      </c>
      <c r="S648" s="2">
        <f t="shared" si="473"/>
        <v>71.335142857143182</v>
      </c>
      <c r="T648" s="22">
        <f t="shared" si="474"/>
        <v>0</v>
      </c>
      <c r="U648" s="29">
        <f t="shared" si="475"/>
        <v>3094.3945767354039</v>
      </c>
      <c r="V648" s="30">
        <f t="shared" si="476"/>
        <v>91.024576735404025</v>
      </c>
      <c r="W648" s="31">
        <f t="shared" si="500"/>
        <v>0</v>
      </c>
      <c r="X648" s="35">
        <f t="shared" si="477"/>
        <v>3110.7983999999997</v>
      </c>
      <c r="Y648" s="30">
        <f t="shared" si="478"/>
        <v>107.42839999999978</v>
      </c>
      <c r="Z648" s="31">
        <f t="shared" si="501"/>
        <v>0</v>
      </c>
      <c r="AA648" s="29">
        <f t="shared" si="479"/>
        <v>3096.6911119924471</v>
      </c>
      <c r="AB648" s="30">
        <f t="shared" si="480"/>
        <v>93.321111992447186</v>
      </c>
      <c r="AC648" s="31">
        <f t="shared" si="502"/>
        <v>0</v>
      </c>
      <c r="AD648" s="32">
        <f t="shared" si="481"/>
        <v>-1</v>
      </c>
      <c r="AE648" s="33">
        <f t="shared" si="482"/>
        <v>0</v>
      </c>
      <c r="AF648" s="33">
        <f t="shared" si="483"/>
        <v>0</v>
      </c>
      <c r="AG648" s="33">
        <f t="shared" si="484"/>
        <v>0</v>
      </c>
      <c r="AH648" s="38">
        <f t="shared" si="485"/>
        <v>-1</v>
      </c>
      <c r="AI648" s="33">
        <f t="shared" si="486"/>
        <v>-1</v>
      </c>
      <c r="AJ648" s="39">
        <f t="shared" si="487"/>
        <v>-1</v>
      </c>
      <c r="AK648" s="43">
        <f t="shared" si="488"/>
        <v>0</v>
      </c>
      <c r="AL648" s="4">
        <f t="shared" si="503"/>
        <v>40.259999999999764</v>
      </c>
      <c r="AM648" s="4">
        <f t="shared" si="504"/>
        <v>40.028888007552723</v>
      </c>
      <c r="AN648" s="4">
        <f t="shared" si="505"/>
        <v>40.028888007552723</v>
      </c>
      <c r="AO648" s="4">
        <f t="shared" si="506"/>
        <v>-119.82999999999993</v>
      </c>
      <c r="AP648" s="4">
        <f t="shared" si="507"/>
        <v>120.06111199244697</v>
      </c>
      <c r="AQ648" s="4">
        <f t="shared" si="508"/>
        <v>119.82999999999993</v>
      </c>
      <c r="AR648" s="4">
        <f t="shared" si="489"/>
        <v>93.090000000000146</v>
      </c>
      <c r="AS648">
        <f t="shared" si="509"/>
        <v>119.82999999999993</v>
      </c>
      <c r="AT648" s="6">
        <f t="shared" si="510"/>
        <v>1</v>
      </c>
      <c r="AU648" s="4">
        <f t="shared" si="511"/>
        <v>-48.299007184394171</v>
      </c>
      <c r="AV648" s="4">
        <f t="shared" si="512"/>
        <v>-44.891057103981012</v>
      </c>
      <c r="AW648">
        <f t="shared" si="513"/>
        <v>1</v>
      </c>
      <c r="AX648">
        <f t="shared" si="514"/>
        <v>0</v>
      </c>
      <c r="AY648">
        <f t="shared" si="515"/>
        <v>0</v>
      </c>
      <c r="AZ648" s="4">
        <f t="shared" si="490"/>
        <v>-3.9100000000000006</v>
      </c>
      <c r="BA648" s="4">
        <f t="shared" si="516"/>
        <v>1553.9550000000036</v>
      </c>
      <c r="BB648" s="4">
        <f t="shared" si="491"/>
        <v>1472.6916666666789</v>
      </c>
      <c r="BC648" s="4">
        <f t="shared" si="492"/>
        <v>673.39600000000007</v>
      </c>
      <c r="BE648"/>
      <c r="BG648" s="6"/>
      <c r="BM648">
        <f t="shared" si="493"/>
        <v>1</v>
      </c>
    </row>
    <row r="649" spans="1:65" x14ac:dyDescent="0.25">
      <c r="A649">
        <v>1866</v>
      </c>
      <c r="B649" s="1">
        <v>43892</v>
      </c>
      <c r="C649" s="2">
        <v>2974.28</v>
      </c>
      <c r="D649" s="2">
        <v>3090.96</v>
      </c>
      <c r="E649" s="2">
        <v>2945.19</v>
      </c>
      <c r="F649" s="2">
        <v>3090.23</v>
      </c>
      <c r="G649" s="2">
        <v>6376400000</v>
      </c>
      <c r="H649" s="2">
        <f t="shared" si="494"/>
        <v>175.50761985673944</v>
      </c>
      <c r="I649" s="2">
        <f t="shared" si="495"/>
        <v>3270.0410000000002</v>
      </c>
      <c r="J649" s="2">
        <f t="shared" si="496"/>
        <v>171.15649073904638</v>
      </c>
      <c r="K649" s="2">
        <f t="shared" si="497"/>
        <v>20.0600000000004</v>
      </c>
      <c r="L649" s="18">
        <v>0.49369999999999997</v>
      </c>
      <c r="M649" s="19">
        <v>62.200863317918049</v>
      </c>
      <c r="N649" s="4">
        <f t="shared" si="470"/>
        <v>145.76999999999998</v>
      </c>
      <c r="O649" s="4">
        <f t="shared" si="498"/>
        <v>87.322000000000031</v>
      </c>
      <c r="P649" s="4">
        <f t="shared" si="471"/>
        <v>-15.524857142857153</v>
      </c>
      <c r="Q649" s="4">
        <f t="shared" si="499"/>
        <v>-5.2959570887078513</v>
      </c>
      <c r="R649" s="18">
        <f t="shared" si="472"/>
        <v>2942.1076917293231</v>
      </c>
      <c r="S649" s="2">
        <f t="shared" si="473"/>
        <v>148.12230827067697</v>
      </c>
      <c r="T649" s="22">
        <f t="shared" si="474"/>
        <v>0</v>
      </c>
      <c r="U649" s="29">
        <f t="shared" si="475"/>
        <v>2972.6185769850977</v>
      </c>
      <c r="V649" s="30">
        <f t="shared" si="476"/>
        <v>117.61142301490236</v>
      </c>
      <c r="W649" s="31">
        <f t="shared" si="500"/>
        <v>0</v>
      </c>
      <c r="X649" s="35">
        <f t="shared" si="477"/>
        <v>2928.0869333333394</v>
      </c>
      <c r="Y649" s="30">
        <f t="shared" si="478"/>
        <v>162.14306666666062</v>
      </c>
      <c r="Z649" s="31">
        <f t="shared" si="501"/>
        <v>0</v>
      </c>
      <c r="AA649" s="29">
        <f t="shared" si="479"/>
        <v>2966.3841468738515</v>
      </c>
      <c r="AB649" s="30">
        <f t="shared" si="480"/>
        <v>123.84585312614854</v>
      </c>
      <c r="AC649" s="31">
        <f t="shared" si="502"/>
        <v>0</v>
      </c>
      <c r="AD649" s="32">
        <f t="shared" si="481"/>
        <v>-1</v>
      </c>
      <c r="AE649" s="33">
        <f t="shared" si="482"/>
        <v>-1</v>
      </c>
      <c r="AF649" s="33">
        <f t="shared" si="483"/>
        <v>0</v>
      </c>
      <c r="AG649" s="33">
        <f t="shared" si="484"/>
        <v>0</v>
      </c>
      <c r="AH649" s="38">
        <f t="shared" si="485"/>
        <v>-1</v>
      </c>
      <c r="AI649" s="33">
        <f t="shared" si="486"/>
        <v>-1</v>
      </c>
      <c r="AJ649" s="39">
        <f t="shared" si="487"/>
        <v>-1</v>
      </c>
      <c r="AK649" s="43">
        <f t="shared" si="488"/>
        <v>-1</v>
      </c>
      <c r="AL649" s="4">
        <f t="shared" si="503"/>
        <v>116.67999999999984</v>
      </c>
      <c r="AM649" s="4">
        <f t="shared" si="504"/>
        <v>124.57585312614856</v>
      </c>
      <c r="AN649" s="4">
        <f t="shared" si="505"/>
        <v>116.67999999999984</v>
      </c>
      <c r="AO649" s="4">
        <f t="shared" si="506"/>
        <v>-29.090000000000146</v>
      </c>
      <c r="AP649" s="4">
        <f t="shared" si="507"/>
        <v>21.194146873851423</v>
      </c>
      <c r="AQ649" s="4">
        <f t="shared" si="508"/>
        <v>21.194146873851423</v>
      </c>
      <c r="AR649" s="4">
        <f t="shared" si="489"/>
        <v>115.94999999999982</v>
      </c>
      <c r="AS649">
        <f t="shared" si="509"/>
        <v>116.67999999999984</v>
      </c>
      <c r="AT649" s="6">
        <f t="shared" si="510"/>
        <v>1</v>
      </c>
      <c r="AU649" s="4">
        <f t="shared" si="511"/>
        <v>-47.359765726751007</v>
      </c>
      <c r="AV649" s="4">
        <f t="shared" si="512"/>
        <v>-53.449136682081772</v>
      </c>
      <c r="AW649">
        <f t="shared" si="513"/>
        <v>1</v>
      </c>
      <c r="AX649">
        <f t="shared" si="514"/>
        <v>0</v>
      </c>
      <c r="AY649">
        <f t="shared" si="515"/>
        <v>0</v>
      </c>
      <c r="AZ649" s="4">
        <f t="shared" si="490"/>
        <v>-3.9100000000000006</v>
      </c>
      <c r="BA649" s="4">
        <f t="shared" si="516"/>
        <v>1557.8650000000036</v>
      </c>
      <c r="BB649" s="4">
        <f t="shared" si="491"/>
        <v>1475.2983333333455</v>
      </c>
      <c r="BC649" s="4">
        <f t="shared" si="492"/>
        <v>624.52400000000011</v>
      </c>
      <c r="BE649"/>
      <c r="BG649" s="6"/>
      <c r="BM649">
        <f t="shared" si="493"/>
        <v>1</v>
      </c>
    </row>
    <row r="650" spans="1:65" x14ac:dyDescent="0.25">
      <c r="A650">
        <v>1865</v>
      </c>
      <c r="B650" s="1">
        <v>43889</v>
      </c>
      <c r="C650" s="2">
        <v>2916.9</v>
      </c>
      <c r="D650" s="2">
        <v>2959.72</v>
      </c>
      <c r="E650" s="2">
        <v>2855.84</v>
      </c>
      <c r="F650" s="2">
        <v>2954.22</v>
      </c>
      <c r="G650" s="2">
        <v>8563850000</v>
      </c>
      <c r="H650" s="2">
        <f t="shared" si="494"/>
        <v>161.65073036574179</v>
      </c>
      <c r="I650" s="2">
        <f t="shared" si="495"/>
        <v>3285.4435000000003</v>
      </c>
      <c r="J650" s="2">
        <f t="shared" si="496"/>
        <v>164.82582396275168</v>
      </c>
      <c r="K650" s="2">
        <f t="shared" si="497"/>
        <v>-61.860000000000127</v>
      </c>
      <c r="L650" s="18">
        <v>0.47450000000000003</v>
      </c>
      <c r="M650" s="19">
        <v>60.278464585433774</v>
      </c>
      <c r="N650" s="4">
        <f t="shared" si="470"/>
        <v>122.92000000000007</v>
      </c>
      <c r="O650" s="4">
        <f t="shared" si="498"/>
        <v>74.199000000000026</v>
      </c>
      <c r="P650" s="4">
        <f t="shared" si="471"/>
        <v>-12.112308270676699</v>
      </c>
      <c r="Q650" s="4">
        <f t="shared" si="499"/>
        <v>-4.2600590125703892</v>
      </c>
      <c r="R650" s="18">
        <f t="shared" si="472"/>
        <v>2971.5806390977446</v>
      </c>
      <c r="S650" s="2">
        <f t="shared" si="473"/>
        <v>17.360639097744752</v>
      </c>
      <c r="T650" s="22">
        <f t="shared" si="474"/>
        <v>1</v>
      </c>
      <c r="U650" s="29">
        <f t="shared" si="475"/>
        <v>2915.9398235754584</v>
      </c>
      <c r="V650" s="30">
        <f t="shared" si="476"/>
        <v>38.280176424541423</v>
      </c>
      <c r="W650" s="31">
        <f t="shared" si="500"/>
        <v>1</v>
      </c>
      <c r="X650" s="35">
        <f t="shared" si="477"/>
        <v>2897.0599999999977</v>
      </c>
      <c r="Y650" s="30">
        <f t="shared" si="478"/>
        <v>57.160000000002128</v>
      </c>
      <c r="Z650" s="31">
        <f t="shared" si="501"/>
        <v>0</v>
      </c>
      <c r="AA650" s="29">
        <f t="shared" si="479"/>
        <v>2913.2966482748939</v>
      </c>
      <c r="AB650" s="30">
        <f t="shared" si="480"/>
        <v>40.923351725105931</v>
      </c>
      <c r="AC650" s="31">
        <f t="shared" si="502"/>
        <v>1</v>
      </c>
      <c r="AD650" s="32">
        <f t="shared" si="481"/>
        <v>1</v>
      </c>
      <c r="AE650" s="33">
        <f t="shared" si="482"/>
        <v>0</v>
      </c>
      <c r="AF650" s="33">
        <f t="shared" si="483"/>
        <v>0</v>
      </c>
      <c r="AG650" s="33">
        <f t="shared" si="484"/>
        <v>0</v>
      </c>
      <c r="AH650" s="38">
        <f t="shared" si="485"/>
        <v>1</v>
      </c>
      <c r="AI650" s="33">
        <f t="shared" si="486"/>
        <v>1</v>
      </c>
      <c r="AJ650" s="39">
        <f t="shared" si="487"/>
        <v>0</v>
      </c>
      <c r="AK650" s="43">
        <f t="shared" si="488"/>
        <v>0</v>
      </c>
      <c r="AL650" s="4">
        <f t="shared" si="503"/>
        <v>42.819999999999709</v>
      </c>
      <c r="AM650" s="4">
        <f t="shared" si="504"/>
        <v>46.423351725105931</v>
      </c>
      <c r="AN650" s="4">
        <f t="shared" si="505"/>
        <v>42.819999999999709</v>
      </c>
      <c r="AO650" s="4">
        <f t="shared" si="506"/>
        <v>-61.059999999999945</v>
      </c>
      <c r="AP650" s="4">
        <f t="shared" si="507"/>
        <v>57.456648274893723</v>
      </c>
      <c r="AQ650" s="4">
        <f t="shared" si="508"/>
        <v>57.456648274893723</v>
      </c>
      <c r="AR650" s="4">
        <f t="shared" si="489"/>
        <v>37.319999999999709</v>
      </c>
      <c r="AS650">
        <f t="shared" si="509"/>
        <v>57.456648274893723</v>
      </c>
      <c r="AT650" s="6">
        <f t="shared" si="510"/>
        <v>0</v>
      </c>
      <c r="AU650" s="4">
        <f t="shared" si="511"/>
        <v>7.7606399545036453</v>
      </c>
      <c r="AV650" s="4">
        <f t="shared" si="512"/>
        <v>23.258464585434066</v>
      </c>
      <c r="AW650">
        <f t="shared" si="513"/>
        <v>0</v>
      </c>
      <c r="AX650">
        <f t="shared" si="514"/>
        <v>0</v>
      </c>
      <c r="AY650">
        <f t="shared" si="515"/>
        <v>0</v>
      </c>
      <c r="AZ650" s="4">
        <f t="shared" si="490"/>
        <v>6.94</v>
      </c>
      <c r="BA650" s="4">
        <f t="shared" si="516"/>
        <v>1561.7750000000037</v>
      </c>
      <c r="BB650" s="4">
        <f t="shared" si="491"/>
        <v>1479.2083333333455</v>
      </c>
      <c r="BC650" s="4">
        <f t="shared" si="492"/>
        <v>601.572</v>
      </c>
      <c r="BE650"/>
      <c r="BG650" s="6"/>
      <c r="BM650">
        <f t="shared" si="493"/>
        <v>1</v>
      </c>
    </row>
    <row r="651" spans="1:65" x14ac:dyDescent="0.25">
      <c r="A651">
        <v>1864</v>
      </c>
      <c r="B651" s="1">
        <v>43888</v>
      </c>
      <c r="C651" s="2">
        <v>3062.54</v>
      </c>
      <c r="D651" s="2">
        <v>3097.07</v>
      </c>
      <c r="E651" s="2">
        <v>2977.39</v>
      </c>
      <c r="F651" s="2">
        <v>2978.76</v>
      </c>
      <c r="G651" s="2">
        <v>7058840000</v>
      </c>
      <c r="H651" s="2">
        <f t="shared" si="494"/>
        <v>114.94012820691569</v>
      </c>
      <c r="I651" s="2">
        <f t="shared" si="495"/>
        <v>3302.4210000000007</v>
      </c>
      <c r="J651" s="2">
        <f t="shared" si="496"/>
        <v>124.07940844051191</v>
      </c>
      <c r="K651" s="2">
        <f t="shared" si="497"/>
        <v>-53.849999999999909</v>
      </c>
      <c r="L651" s="18">
        <v>0.42669999999999997</v>
      </c>
      <c r="M651" s="19">
        <v>56.710685416867285</v>
      </c>
      <c r="N651" s="4">
        <f t="shared" si="470"/>
        <v>139</v>
      </c>
      <c r="O651" s="4">
        <f t="shared" si="498"/>
        <v>64.364000000000033</v>
      </c>
      <c r="P651" s="4">
        <f t="shared" si="471"/>
        <v>-7.1793609022556382</v>
      </c>
      <c r="Q651" s="4">
        <f t="shared" si="499"/>
        <v>-2.4619908321579675</v>
      </c>
      <c r="R651" s="18">
        <f t="shared" si="472"/>
        <v>3114.3980827067667</v>
      </c>
      <c r="S651" s="2">
        <f t="shared" si="473"/>
        <v>135.63808270676645</v>
      </c>
      <c r="T651" s="22">
        <f t="shared" si="474"/>
        <v>0</v>
      </c>
      <c r="U651" s="29">
        <f t="shared" si="475"/>
        <v>3062.3082296276384</v>
      </c>
      <c r="V651" s="30">
        <f t="shared" si="476"/>
        <v>83.548229627638193</v>
      </c>
      <c r="W651" s="31">
        <f t="shared" si="500"/>
        <v>0</v>
      </c>
      <c r="X651" s="35">
        <f t="shared" si="477"/>
        <v>3034.2306666666991</v>
      </c>
      <c r="Y651" s="30">
        <f t="shared" si="478"/>
        <v>55.470666666698889</v>
      </c>
      <c r="Z651" s="31">
        <f t="shared" si="501"/>
        <v>0</v>
      </c>
      <c r="AA651" s="29">
        <f t="shared" si="479"/>
        <v>3058.3773708131071</v>
      </c>
      <c r="AB651" s="30">
        <f t="shared" si="480"/>
        <v>79.617370813106845</v>
      </c>
      <c r="AC651" s="31">
        <f t="shared" si="502"/>
        <v>0</v>
      </c>
      <c r="AD651" s="32">
        <f t="shared" si="481"/>
        <v>-1</v>
      </c>
      <c r="AE651" s="33">
        <f t="shared" si="482"/>
        <v>-1</v>
      </c>
      <c r="AF651" s="33">
        <f t="shared" si="483"/>
        <v>0</v>
      </c>
      <c r="AG651" s="33">
        <f t="shared" si="484"/>
        <v>0</v>
      </c>
      <c r="AH651" s="38">
        <f t="shared" si="485"/>
        <v>-1</v>
      </c>
      <c r="AI651" s="33">
        <f t="shared" si="486"/>
        <v>-1</v>
      </c>
      <c r="AJ651" s="39">
        <f t="shared" si="487"/>
        <v>0</v>
      </c>
      <c r="AK651" s="43">
        <f t="shared" si="488"/>
        <v>0</v>
      </c>
      <c r="AL651" s="4">
        <f t="shared" si="503"/>
        <v>34.5300000000002</v>
      </c>
      <c r="AM651" s="4">
        <f t="shared" si="504"/>
        <v>38.6926291868931</v>
      </c>
      <c r="AN651" s="4">
        <f t="shared" si="505"/>
        <v>34.5300000000002</v>
      </c>
      <c r="AO651" s="4">
        <f t="shared" si="506"/>
        <v>-85.150000000000091</v>
      </c>
      <c r="AP651" s="4">
        <f t="shared" si="507"/>
        <v>80.987370813107191</v>
      </c>
      <c r="AQ651" s="4">
        <f t="shared" si="508"/>
        <v>80.987370813107191</v>
      </c>
      <c r="AR651" s="4">
        <f t="shared" si="489"/>
        <v>83.779999999999745</v>
      </c>
      <c r="AS651">
        <f t="shared" si="509"/>
        <v>80.987370813107191</v>
      </c>
      <c r="AT651" s="6">
        <f t="shared" si="510"/>
        <v>1</v>
      </c>
      <c r="AU651" s="4">
        <f t="shared" si="511"/>
        <v>-36.11946315448958</v>
      </c>
      <c r="AV651" s="4">
        <f t="shared" si="512"/>
        <v>-26.769314583132459</v>
      </c>
      <c r="AW651">
        <f t="shared" si="513"/>
        <v>1</v>
      </c>
      <c r="AX651">
        <f t="shared" si="514"/>
        <v>0</v>
      </c>
      <c r="AY651">
        <f t="shared" si="515"/>
        <v>0</v>
      </c>
      <c r="AZ651" s="4">
        <f t="shared" si="490"/>
        <v>-3.9100000000000006</v>
      </c>
      <c r="BA651" s="4">
        <f t="shared" si="516"/>
        <v>1554.8350000000037</v>
      </c>
      <c r="BB651" s="4">
        <f t="shared" si="491"/>
        <v>1476.8950000000123</v>
      </c>
      <c r="BC651" s="4">
        <f t="shared" si="492"/>
        <v>659.82799999999997</v>
      </c>
      <c r="BE651"/>
      <c r="BG651" s="6"/>
      <c r="BM651">
        <f t="shared" si="493"/>
        <v>1</v>
      </c>
    </row>
    <row r="652" spans="1:65" x14ac:dyDescent="0.25">
      <c r="A652">
        <v>1863</v>
      </c>
      <c r="B652" s="1">
        <v>43887</v>
      </c>
      <c r="C652" s="2">
        <v>3139.9</v>
      </c>
      <c r="D652" s="2">
        <v>3182.51</v>
      </c>
      <c r="E652" s="2">
        <v>3108.99</v>
      </c>
      <c r="F652" s="2">
        <v>3116.39</v>
      </c>
      <c r="G652" s="2">
        <v>5478110000</v>
      </c>
      <c r="H652" s="2">
        <f t="shared" si="494"/>
        <v>83.069760970992121</v>
      </c>
      <c r="I652" s="2">
        <f t="shared" si="495"/>
        <v>3313.7670000000007</v>
      </c>
      <c r="J652" s="2">
        <f t="shared" si="496"/>
        <v>92.198293309640661</v>
      </c>
      <c r="K652" s="2">
        <f t="shared" si="497"/>
        <v>11.690000000000055</v>
      </c>
      <c r="L652" s="18">
        <v>0.29244999999999999</v>
      </c>
      <c r="M652" s="19">
        <v>39.015571877058797</v>
      </c>
      <c r="N652" s="4">
        <f t="shared" si="470"/>
        <v>73.520000000000437</v>
      </c>
      <c r="O652" s="4">
        <f t="shared" si="498"/>
        <v>52.836000000000013</v>
      </c>
      <c r="P652" s="4">
        <f t="shared" si="471"/>
        <v>-1.9919172932330893</v>
      </c>
      <c r="Q652" s="4">
        <f t="shared" si="499"/>
        <v>-0.59428300605511875</v>
      </c>
      <c r="R652" s="18">
        <f t="shared" si="472"/>
        <v>3129.6349172932332</v>
      </c>
      <c r="S652" s="2">
        <f t="shared" si="473"/>
        <v>13.244917293233357</v>
      </c>
      <c r="T652" s="22">
        <f t="shared" si="474"/>
        <v>1</v>
      </c>
      <c r="U652" s="29">
        <f t="shared" si="475"/>
        <v>3140.1279610339284</v>
      </c>
      <c r="V652" s="30">
        <f t="shared" si="476"/>
        <v>23.737961033928514</v>
      </c>
      <c r="W652" s="31">
        <f t="shared" si="500"/>
        <v>1</v>
      </c>
      <c r="X652" s="35">
        <f t="shared" si="477"/>
        <v>3136.8156000000017</v>
      </c>
      <c r="Y652" s="30">
        <f t="shared" si="478"/>
        <v>20.42560000000185</v>
      </c>
      <c r="Z652" s="31">
        <f t="shared" si="501"/>
        <v>1</v>
      </c>
      <c r="AA652" s="29">
        <f t="shared" si="479"/>
        <v>3139.6642304891789</v>
      </c>
      <c r="AB652" s="30">
        <f t="shared" si="480"/>
        <v>23.27423048917899</v>
      </c>
      <c r="AC652" s="31">
        <f t="shared" si="502"/>
        <v>1</v>
      </c>
      <c r="AD652" s="32">
        <f t="shared" si="481"/>
        <v>1</v>
      </c>
      <c r="AE652" s="33">
        <f t="shared" si="482"/>
        <v>0</v>
      </c>
      <c r="AF652" s="33">
        <f t="shared" si="483"/>
        <v>0</v>
      </c>
      <c r="AG652" s="33">
        <f t="shared" si="484"/>
        <v>0</v>
      </c>
      <c r="AH652" s="38">
        <f t="shared" si="485"/>
        <v>0</v>
      </c>
      <c r="AI652" s="33">
        <f t="shared" si="486"/>
        <v>0</v>
      </c>
      <c r="AJ652" s="39">
        <f t="shared" si="487"/>
        <v>0</v>
      </c>
      <c r="AK652" s="43">
        <f t="shared" si="488"/>
        <v>0</v>
      </c>
      <c r="AL652" s="4">
        <f t="shared" si="503"/>
        <v>42.610000000000127</v>
      </c>
      <c r="AM652" s="4">
        <f t="shared" si="504"/>
        <v>42.845769510821356</v>
      </c>
      <c r="AN652" s="4">
        <f t="shared" si="505"/>
        <v>42.610000000000127</v>
      </c>
      <c r="AO652" s="4">
        <f t="shared" si="506"/>
        <v>-30.910000000000309</v>
      </c>
      <c r="AP652" s="4">
        <f t="shared" si="507"/>
        <v>30.674230489179081</v>
      </c>
      <c r="AQ652" s="4">
        <f t="shared" si="508"/>
        <v>30.674230489179081</v>
      </c>
      <c r="AR652" s="4">
        <f t="shared" si="489"/>
        <v>23.510000000000218</v>
      </c>
      <c r="AS652">
        <f t="shared" si="509"/>
        <v>42.610000000000127</v>
      </c>
      <c r="AT652" s="6">
        <f t="shared" si="510"/>
        <v>0</v>
      </c>
      <c r="AU652" s="4">
        <f t="shared" si="511"/>
        <v>6.0162818898907346</v>
      </c>
      <c r="AV652" s="4">
        <f t="shared" si="512"/>
        <v>15.805571877058579</v>
      </c>
      <c r="AW652">
        <f t="shared" si="513"/>
        <v>0</v>
      </c>
      <c r="AX652">
        <f t="shared" si="514"/>
        <v>0</v>
      </c>
      <c r="AY652">
        <f t="shared" si="515"/>
        <v>0</v>
      </c>
      <c r="AZ652" s="4">
        <f t="shared" si="490"/>
        <v>6.94</v>
      </c>
      <c r="BA652" s="4">
        <f t="shared" si="516"/>
        <v>1558.7450000000038</v>
      </c>
      <c r="BB652" s="4">
        <f t="shared" si="491"/>
        <v>1478.1983333333455</v>
      </c>
      <c r="BC652" s="4">
        <f t="shared" si="492"/>
        <v>690.77199999999993</v>
      </c>
      <c r="BE652"/>
      <c r="BG652" s="6"/>
      <c r="BM652">
        <f t="shared" si="493"/>
        <v>0</v>
      </c>
    </row>
    <row r="653" spans="1:65" x14ac:dyDescent="0.25">
      <c r="A653">
        <v>1862</v>
      </c>
      <c r="B653" s="1">
        <v>43886</v>
      </c>
      <c r="C653" s="2">
        <v>3238.94</v>
      </c>
      <c r="D653" s="2">
        <v>3246.99</v>
      </c>
      <c r="E653" s="2">
        <v>3118.77</v>
      </c>
      <c r="F653" s="2">
        <v>3128.21</v>
      </c>
      <c r="G653" s="2">
        <v>5591510000</v>
      </c>
      <c r="H653" s="2">
        <f t="shared" si="494"/>
        <v>52.493497332738421</v>
      </c>
      <c r="I653" s="2">
        <f t="shared" si="495"/>
        <v>3319.5395000000003</v>
      </c>
      <c r="J653" s="2">
        <f t="shared" si="496"/>
        <v>71.514885502397732</v>
      </c>
      <c r="K653" s="2">
        <f t="shared" si="497"/>
        <v>13.050000000000182</v>
      </c>
      <c r="L653" s="18">
        <v>0.30735000000000001</v>
      </c>
      <c r="M653" s="19">
        <v>42.283723382513799</v>
      </c>
      <c r="N653" s="4">
        <f t="shared" si="470"/>
        <v>128.2199999999998</v>
      </c>
      <c r="O653" s="4">
        <f t="shared" si="498"/>
        <v>47.837999999999965</v>
      </c>
      <c r="P653" s="4">
        <f t="shared" si="471"/>
        <v>1.4249172932330829</v>
      </c>
      <c r="Q653" s="4">
        <f t="shared" si="499"/>
        <v>0.58451547161145945</v>
      </c>
      <c r="R653" s="18">
        <f t="shared" si="472"/>
        <v>3231.2513533834585</v>
      </c>
      <c r="S653" s="2">
        <f t="shared" si="473"/>
        <v>103.0413533834585</v>
      </c>
      <c r="T653" s="22">
        <f t="shared" si="474"/>
        <v>0</v>
      </c>
      <c r="U653" s="29">
        <f t="shared" si="475"/>
        <v>3239.6194614568863</v>
      </c>
      <c r="V653" s="30">
        <f t="shared" si="476"/>
        <v>111.40946145688622</v>
      </c>
      <c r="W653" s="31">
        <f t="shared" si="500"/>
        <v>0</v>
      </c>
      <c r="X653" s="35">
        <f t="shared" si="477"/>
        <v>3207.8849333333346</v>
      </c>
      <c r="Y653" s="30">
        <f t="shared" si="478"/>
        <v>79.674933333334593</v>
      </c>
      <c r="Z653" s="31">
        <f t="shared" si="501"/>
        <v>0</v>
      </c>
      <c r="AA653" s="29">
        <f t="shared" si="479"/>
        <v>3235.1766275195887</v>
      </c>
      <c r="AB653" s="30">
        <f t="shared" si="480"/>
        <v>106.96662751958866</v>
      </c>
      <c r="AC653" s="31">
        <f t="shared" si="502"/>
        <v>0</v>
      </c>
      <c r="AD653" s="32">
        <f t="shared" si="481"/>
        <v>-1</v>
      </c>
      <c r="AE653" s="33">
        <f t="shared" si="482"/>
        <v>0</v>
      </c>
      <c r="AF653" s="33">
        <f t="shared" si="483"/>
        <v>0</v>
      </c>
      <c r="AG653" s="33">
        <f t="shared" si="484"/>
        <v>0</v>
      </c>
      <c r="AH653" s="38">
        <f t="shared" si="485"/>
        <v>-1</v>
      </c>
      <c r="AI653" s="33">
        <f t="shared" si="486"/>
        <v>0</v>
      </c>
      <c r="AJ653" s="39">
        <f t="shared" si="487"/>
        <v>-1</v>
      </c>
      <c r="AK653" s="43">
        <f t="shared" si="488"/>
        <v>0</v>
      </c>
      <c r="AL653" s="4">
        <f t="shared" si="503"/>
        <v>8.0499999999997272</v>
      </c>
      <c r="AM653" s="4">
        <f t="shared" si="504"/>
        <v>11.81337248041109</v>
      </c>
      <c r="AN653" s="4">
        <f t="shared" si="505"/>
        <v>8.0499999999997272</v>
      </c>
      <c r="AO653" s="4">
        <f t="shared" si="506"/>
        <v>-120.17000000000007</v>
      </c>
      <c r="AP653" s="4">
        <f t="shared" si="507"/>
        <v>116.40662751958871</v>
      </c>
      <c r="AQ653" s="4">
        <f t="shared" si="508"/>
        <v>116.40662751958871</v>
      </c>
      <c r="AR653" s="4">
        <f t="shared" si="489"/>
        <v>110.73000000000002</v>
      </c>
      <c r="AS653">
        <f t="shared" si="509"/>
        <v>116.40662751958871</v>
      </c>
      <c r="AT653" s="6">
        <f t="shared" si="510"/>
        <v>1</v>
      </c>
      <c r="AU653" s="4">
        <f t="shared" si="511"/>
        <v>-73.010415335738244</v>
      </c>
      <c r="AV653" s="4">
        <f t="shared" si="512"/>
        <v>-68.146276617486222</v>
      </c>
      <c r="AW653">
        <f t="shared" si="513"/>
        <v>1</v>
      </c>
      <c r="AX653">
        <f t="shared" si="514"/>
        <v>0</v>
      </c>
      <c r="AY653">
        <f t="shared" si="515"/>
        <v>0</v>
      </c>
      <c r="AZ653" s="4">
        <f t="shared" si="490"/>
        <v>-3.9100000000000006</v>
      </c>
      <c r="BA653" s="4">
        <f t="shared" si="516"/>
        <v>1551.8050000000037</v>
      </c>
      <c r="BB653" s="4">
        <f t="shared" si="491"/>
        <v>1478.1983333333455</v>
      </c>
      <c r="BC653" s="4">
        <f t="shared" si="492"/>
        <v>730.38800000000003</v>
      </c>
      <c r="BE653"/>
      <c r="BG653" s="6"/>
      <c r="BM653">
        <f t="shared" si="493"/>
        <v>1</v>
      </c>
    </row>
    <row r="654" spans="1:65" x14ac:dyDescent="0.25">
      <c r="A654">
        <v>1861</v>
      </c>
      <c r="B654" s="1">
        <v>43885</v>
      </c>
      <c r="C654" s="2">
        <v>3257.61</v>
      </c>
      <c r="D654" s="2">
        <v>3259.81</v>
      </c>
      <c r="E654" s="2">
        <v>3214.65</v>
      </c>
      <c r="F654" s="2">
        <v>3225.89</v>
      </c>
      <c r="G654" s="2">
        <v>4842960000</v>
      </c>
      <c r="H654" s="2">
        <f t="shared" si="494"/>
        <v>38.530878756884988</v>
      </c>
      <c r="I654" s="2">
        <f t="shared" si="495"/>
        <v>3319.9505000000004</v>
      </c>
      <c r="J654" s="2">
        <f t="shared" si="496"/>
        <v>44.477218802083627</v>
      </c>
      <c r="K654" s="2">
        <f t="shared" si="497"/>
        <v>-80.139999999999873</v>
      </c>
      <c r="L654" s="18">
        <v>0.2651</v>
      </c>
      <c r="M654" s="19">
        <v>37.735836681609101</v>
      </c>
      <c r="N654" s="4">
        <f t="shared" si="470"/>
        <v>123.09999999999991</v>
      </c>
      <c r="O654" s="4">
        <f t="shared" si="498"/>
        <v>38.465000000000011</v>
      </c>
      <c r="P654" s="4">
        <f t="shared" si="471"/>
        <v>5.3613533834586447</v>
      </c>
      <c r="Q654" s="4">
        <f t="shared" si="499"/>
        <v>1.7422088638103628</v>
      </c>
      <c r="R654" s="18">
        <f t="shared" si="472"/>
        <v>3344.9384661654135</v>
      </c>
      <c r="S654" s="2">
        <f t="shared" si="473"/>
        <v>119.04846616541363</v>
      </c>
      <c r="T654" s="22">
        <f t="shared" si="474"/>
        <v>0</v>
      </c>
      <c r="U654" s="29">
        <f t="shared" si="475"/>
        <v>3258.5634074253203</v>
      </c>
      <c r="V654" s="30">
        <f t="shared" si="476"/>
        <v>32.67340742532042</v>
      </c>
      <c r="W654" s="31">
        <f t="shared" si="500"/>
        <v>0</v>
      </c>
      <c r="X654" s="35">
        <f t="shared" si="477"/>
        <v>3254.2357333333348</v>
      </c>
      <c r="Y654" s="30">
        <f t="shared" si="478"/>
        <v>28.34573333333492</v>
      </c>
      <c r="Z654" s="31">
        <f t="shared" si="501"/>
        <v>0</v>
      </c>
      <c r="AA654" s="29">
        <f t="shared" si="479"/>
        <v>3257.9575330524422</v>
      </c>
      <c r="AB654" s="30">
        <f t="shared" si="480"/>
        <v>32.067533052442286</v>
      </c>
      <c r="AC654" s="31">
        <f t="shared" si="502"/>
        <v>0</v>
      </c>
      <c r="AD654" s="32">
        <f t="shared" si="481"/>
        <v>-1</v>
      </c>
      <c r="AE654" s="33">
        <f t="shared" si="482"/>
        <v>0</v>
      </c>
      <c r="AF654" s="33">
        <f t="shared" si="483"/>
        <v>-1</v>
      </c>
      <c r="AG654" s="33">
        <f t="shared" si="484"/>
        <v>0</v>
      </c>
      <c r="AH654" s="38">
        <f t="shared" si="485"/>
        <v>-1</v>
      </c>
      <c r="AI654" s="33">
        <f t="shared" si="486"/>
        <v>-1</v>
      </c>
      <c r="AJ654" s="39">
        <f t="shared" si="487"/>
        <v>-1</v>
      </c>
      <c r="AK654" s="43">
        <f t="shared" si="488"/>
        <v>-1</v>
      </c>
      <c r="AL654" s="4">
        <f t="shared" si="503"/>
        <v>2.1999999999998181</v>
      </c>
      <c r="AM654" s="4">
        <f t="shared" si="504"/>
        <v>1.8524669475577866</v>
      </c>
      <c r="AN654" s="4">
        <f t="shared" si="505"/>
        <v>1.8524669475577866</v>
      </c>
      <c r="AO654" s="4">
        <f t="shared" si="506"/>
        <v>-42.960000000000036</v>
      </c>
      <c r="AP654" s="4">
        <f t="shared" si="507"/>
        <v>43.307533052442068</v>
      </c>
      <c r="AQ654" s="4">
        <f t="shared" si="508"/>
        <v>42.960000000000036</v>
      </c>
      <c r="AR654" s="4">
        <f t="shared" si="489"/>
        <v>31.720000000000255</v>
      </c>
      <c r="AS654">
        <f t="shared" si="509"/>
        <v>42.960000000000036</v>
      </c>
      <c r="AT654" s="6">
        <f t="shared" si="510"/>
        <v>1</v>
      </c>
      <c r="AU654" s="4">
        <f t="shared" si="511"/>
        <v>-19.376868783007676</v>
      </c>
      <c r="AV654" s="4">
        <f t="shared" si="512"/>
        <v>6.3158366816088458</v>
      </c>
      <c r="AW654">
        <f t="shared" si="513"/>
        <v>0</v>
      </c>
      <c r="AX654">
        <f t="shared" si="514"/>
        <v>1</v>
      </c>
      <c r="AY654">
        <f t="shared" si="515"/>
        <v>0</v>
      </c>
      <c r="AZ654" s="4">
        <f t="shared" si="490"/>
        <v>-3.9100000000000006</v>
      </c>
      <c r="BA654" s="4">
        <f t="shared" si="516"/>
        <v>1555.7150000000038</v>
      </c>
      <c r="BB654" s="4">
        <f t="shared" si="491"/>
        <v>1479.5016666666788</v>
      </c>
      <c r="BC654" s="4">
        <f t="shared" si="492"/>
        <v>737.85600000000011</v>
      </c>
      <c r="BE654"/>
      <c r="BG654" s="6"/>
      <c r="BM654">
        <f t="shared" si="493"/>
        <v>1</v>
      </c>
    </row>
    <row r="655" spans="1:65" x14ac:dyDescent="0.25">
      <c r="A655">
        <v>1860</v>
      </c>
      <c r="B655" s="1">
        <v>43882</v>
      </c>
      <c r="C655" s="2">
        <v>3360.5</v>
      </c>
      <c r="D655" s="2">
        <v>3360.76</v>
      </c>
      <c r="E655" s="2">
        <v>3328.45</v>
      </c>
      <c r="F655" s="2">
        <v>3337.75</v>
      </c>
      <c r="G655" s="2">
        <v>3899270000</v>
      </c>
      <c r="H655" s="2">
        <f t="shared" si="494"/>
        <v>20.27836627760939</v>
      </c>
      <c r="I655" s="2">
        <f t="shared" si="495"/>
        <v>3323.7249999999999</v>
      </c>
      <c r="J655" s="2">
        <f t="shared" si="496"/>
        <v>22.315358288100985</v>
      </c>
      <c r="K655" s="2">
        <f t="shared" si="497"/>
        <v>-12.730000000000018</v>
      </c>
      <c r="L655" s="18">
        <v>0.14255000000000001</v>
      </c>
      <c r="M655" s="19">
        <v>20.50707062347162</v>
      </c>
      <c r="N655" s="4">
        <f t="shared" si="470"/>
        <v>44.7800000000002</v>
      </c>
      <c r="O655" s="4">
        <f t="shared" si="498"/>
        <v>28.521000000000051</v>
      </c>
      <c r="P655" s="4">
        <f t="shared" si="471"/>
        <v>7.1884661654135362</v>
      </c>
      <c r="Q655" s="4">
        <f t="shared" si="499"/>
        <v>2.444634423897583</v>
      </c>
      <c r="R655" s="18">
        <f t="shared" si="472"/>
        <v>3380.1544285714285</v>
      </c>
      <c r="S655" s="2">
        <f t="shared" si="473"/>
        <v>42.404428571428525</v>
      </c>
      <c r="T655" s="22">
        <f t="shared" si="474"/>
        <v>0</v>
      </c>
      <c r="U655" s="29">
        <f t="shared" si="475"/>
        <v>3361.490716506496</v>
      </c>
      <c r="V655" s="30">
        <f t="shared" si="476"/>
        <v>23.740716506496028</v>
      </c>
      <c r="W655" s="31">
        <f t="shared" si="500"/>
        <v>0</v>
      </c>
      <c r="X655" s="35">
        <f t="shared" si="477"/>
        <v>3361.0504000000001</v>
      </c>
      <c r="Y655" s="30">
        <f t="shared" si="478"/>
        <v>23.300400000000081</v>
      </c>
      <c r="Z655" s="31">
        <f t="shared" si="501"/>
        <v>0</v>
      </c>
      <c r="AA655" s="29">
        <f t="shared" si="479"/>
        <v>3361.4290721955863</v>
      </c>
      <c r="AB655" s="30">
        <f t="shared" si="480"/>
        <v>23.679072195586286</v>
      </c>
      <c r="AC655" s="31">
        <f t="shared" si="502"/>
        <v>0</v>
      </c>
      <c r="AD655" s="32">
        <f t="shared" si="481"/>
        <v>-1</v>
      </c>
      <c r="AE655" s="33">
        <f t="shared" si="482"/>
        <v>-1</v>
      </c>
      <c r="AF655" s="33">
        <f t="shared" si="483"/>
        <v>-1</v>
      </c>
      <c r="AG655" s="33">
        <f t="shared" si="484"/>
        <v>-1</v>
      </c>
      <c r="AH655" s="38">
        <f t="shared" si="485"/>
        <v>-1</v>
      </c>
      <c r="AI655" s="33">
        <f t="shared" si="486"/>
        <v>-1</v>
      </c>
      <c r="AJ655" s="39">
        <f t="shared" si="487"/>
        <v>-1</v>
      </c>
      <c r="AK655" s="43">
        <f t="shared" si="488"/>
        <v>-1</v>
      </c>
      <c r="AL655" s="4">
        <f t="shared" si="503"/>
        <v>0.26000000000021828</v>
      </c>
      <c r="AM655" s="4">
        <f t="shared" si="504"/>
        <v>-0.66907219558606812</v>
      </c>
      <c r="AN655" s="4">
        <f t="shared" si="505"/>
        <v>0.66907219558606812</v>
      </c>
      <c r="AO655" s="4">
        <f t="shared" si="506"/>
        <v>-32.050000000000182</v>
      </c>
      <c r="AP655" s="4">
        <f t="shared" si="507"/>
        <v>32.979072195586468</v>
      </c>
      <c r="AQ655" s="4">
        <f t="shared" si="508"/>
        <v>32.050000000000182</v>
      </c>
      <c r="AR655" s="4">
        <f t="shared" si="489"/>
        <v>22.75</v>
      </c>
      <c r="AS655">
        <f t="shared" si="509"/>
        <v>32.050000000000182</v>
      </c>
      <c r="AT655" s="6">
        <f t="shared" si="510"/>
        <v>1</v>
      </c>
      <c r="AU655" s="4">
        <f t="shared" si="511"/>
        <v>-13.856893316658375</v>
      </c>
      <c r="AV655" s="4">
        <f t="shared" si="512"/>
        <v>-1.9429293765283802</v>
      </c>
      <c r="AW655">
        <f t="shared" si="513"/>
        <v>1</v>
      </c>
      <c r="AX655">
        <f t="shared" si="514"/>
        <v>0</v>
      </c>
      <c r="AY655">
        <f t="shared" si="515"/>
        <v>0</v>
      </c>
      <c r="AZ655" s="4">
        <f t="shared" si="490"/>
        <v>-3.9100000000000006</v>
      </c>
      <c r="BA655" s="4">
        <f t="shared" si="516"/>
        <v>1559.6250000000039</v>
      </c>
      <c r="BB655" s="4">
        <f t="shared" si="491"/>
        <v>1483.4116666666789</v>
      </c>
      <c r="BC655" s="4">
        <f t="shared" si="492"/>
        <v>779.01199999999994</v>
      </c>
      <c r="BE655"/>
      <c r="BG655" s="6"/>
      <c r="BM655">
        <f t="shared" si="493"/>
        <v>1</v>
      </c>
    </row>
    <row r="656" spans="1:65" x14ac:dyDescent="0.25">
      <c r="A656">
        <v>1859</v>
      </c>
      <c r="B656" s="1">
        <v>43881</v>
      </c>
      <c r="C656" s="2">
        <v>3380.45</v>
      </c>
      <c r="D656" s="2">
        <v>3389.15</v>
      </c>
      <c r="E656" s="2">
        <v>3341.02</v>
      </c>
      <c r="F656" s="2">
        <v>3373.23</v>
      </c>
      <c r="G656" s="2">
        <v>4007320000</v>
      </c>
      <c r="H656" s="2">
        <f t="shared" si="494"/>
        <v>21.029846013067466</v>
      </c>
      <c r="I656" s="2">
        <f t="shared" si="495"/>
        <v>3321.4885000000004</v>
      </c>
      <c r="J656" s="2">
        <f t="shared" si="496"/>
        <v>22.10403151487365</v>
      </c>
      <c r="K656" s="2">
        <f t="shared" si="497"/>
        <v>-5.7000000000002728</v>
      </c>
      <c r="L656" s="18">
        <v>0.10955000000000001</v>
      </c>
      <c r="M656" s="19">
        <v>15.820092768123311</v>
      </c>
      <c r="N656" s="4">
        <f t="shared" si="470"/>
        <v>48.130000000000109</v>
      </c>
      <c r="O656" s="4">
        <f t="shared" si="498"/>
        <v>25.400000000000045</v>
      </c>
      <c r="P656" s="4">
        <f t="shared" si="471"/>
        <v>6.9244285714285727</v>
      </c>
      <c r="Q656" s="4">
        <f t="shared" si="499"/>
        <v>2.5402987346053059</v>
      </c>
      <c r="R656" s="18">
        <f t="shared" si="472"/>
        <v>3392.2859624060152</v>
      </c>
      <c r="S656" s="2">
        <f t="shared" si="473"/>
        <v>19.055962406015169</v>
      </c>
      <c r="T656" s="22">
        <f t="shared" si="474"/>
        <v>0</v>
      </c>
      <c r="U656" s="29">
        <f t="shared" si="475"/>
        <v>3381.3973959120208</v>
      </c>
      <c r="V656" s="30">
        <f t="shared" si="476"/>
        <v>8.1673959120207655</v>
      </c>
      <c r="W656" s="31">
        <f t="shared" si="500"/>
        <v>1</v>
      </c>
      <c r="X656" s="35">
        <f t="shared" si="477"/>
        <v>3383.9290666666675</v>
      </c>
      <c r="Y656" s="30">
        <f t="shared" si="478"/>
        <v>10.699066666667477</v>
      </c>
      <c r="Z656" s="31">
        <f t="shared" si="501"/>
        <v>1</v>
      </c>
      <c r="AA656" s="29">
        <f t="shared" si="479"/>
        <v>3381.7518298176715</v>
      </c>
      <c r="AB656" s="30">
        <f t="shared" si="480"/>
        <v>8.5218298176714598</v>
      </c>
      <c r="AC656" s="31">
        <f t="shared" si="502"/>
        <v>1</v>
      </c>
      <c r="AD656" s="32">
        <f t="shared" si="481"/>
        <v>1</v>
      </c>
      <c r="AE656" s="33">
        <f t="shared" si="482"/>
        <v>1</v>
      </c>
      <c r="AF656" s="33">
        <f t="shared" si="483"/>
        <v>1</v>
      </c>
      <c r="AG656" s="33">
        <f t="shared" si="484"/>
        <v>1</v>
      </c>
      <c r="AH656" s="38">
        <f t="shared" si="485"/>
        <v>1</v>
      </c>
      <c r="AI656" s="33">
        <f t="shared" si="486"/>
        <v>1</v>
      </c>
      <c r="AJ656" s="39">
        <f t="shared" si="487"/>
        <v>1</v>
      </c>
      <c r="AK656" s="43">
        <f t="shared" si="488"/>
        <v>1</v>
      </c>
      <c r="AL656" s="4">
        <f t="shared" si="503"/>
        <v>8.7000000000002728</v>
      </c>
      <c r="AM656" s="4">
        <f t="shared" si="504"/>
        <v>7.398170182328613</v>
      </c>
      <c r="AN656" s="4">
        <f t="shared" si="505"/>
        <v>7.398170182328613</v>
      </c>
      <c r="AO656" s="4">
        <f t="shared" si="506"/>
        <v>-39.429999999999836</v>
      </c>
      <c r="AP656" s="4">
        <f t="shared" si="507"/>
        <v>40.731829817671496</v>
      </c>
      <c r="AQ656" s="4">
        <f t="shared" si="508"/>
        <v>39.429999999999836</v>
      </c>
      <c r="AR656" s="4">
        <f t="shared" si="489"/>
        <v>7.2199999999997999</v>
      </c>
      <c r="AS656">
        <f t="shared" si="509"/>
        <v>39.429999999999836</v>
      </c>
      <c r="AT656" s="6">
        <f t="shared" si="510"/>
        <v>1</v>
      </c>
      <c r="AU656" s="4">
        <f t="shared" si="511"/>
        <v>-23.346950309927141</v>
      </c>
      <c r="AV656" s="4">
        <f t="shared" si="512"/>
        <v>8.9000927681235122</v>
      </c>
      <c r="AW656">
        <f t="shared" si="513"/>
        <v>0</v>
      </c>
      <c r="AX656">
        <f t="shared" si="514"/>
        <v>1</v>
      </c>
      <c r="AY656">
        <f t="shared" si="515"/>
        <v>0</v>
      </c>
      <c r="AZ656" s="4">
        <f t="shared" si="490"/>
        <v>-3.9100000000000006</v>
      </c>
      <c r="BA656" s="4">
        <f t="shared" si="516"/>
        <v>1563.5350000000039</v>
      </c>
      <c r="BB656" s="4">
        <f t="shared" si="491"/>
        <v>1487.321666666679</v>
      </c>
      <c r="BC656" s="4">
        <f t="shared" si="492"/>
        <v>786.99199999999996</v>
      </c>
      <c r="BE656"/>
      <c r="BG656" s="6"/>
      <c r="BM656">
        <f t="shared" si="493"/>
        <v>1</v>
      </c>
    </row>
    <row r="657" spans="1:65" x14ac:dyDescent="0.25">
      <c r="A657">
        <v>1858</v>
      </c>
      <c r="B657" s="1">
        <v>43880</v>
      </c>
      <c r="C657" s="2">
        <v>3380.39</v>
      </c>
      <c r="D657" s="2">
        <v>3393.52</v>
      </c>
      <c r="E657" s="2">
        <v>3378.83</v>
      </c>
      <c r="F657" s="2">
        <v>3386.15</v>
      </c>
      <c r="G657" s="2">
        <v>3600150000</v>
      </c>
      <c r="H657" s="2">
        <f t="shared" si="494"/>
        <v>22.569805320875506</v>
      </c>
      <c r="I657" s="2">
        <f t="shared" si="495"/>
        <v>3318.9669999999996</v>
      </c>
      <c r="J657" s="2">
        <f t="shared" si="496"/>
        <v>23.586462324816772</v>
      </c>
      <c r="K657" s="2">
        <f t="shared" si="497"/>
        <v>10.099999999999909</v>
      </c>
      <c r="L657" s="18">
        <v>9.7299999999999998E-2</v>
      </c>
      <c r="M657" s="19">
        <v>13.985260600063215</v>
      </c>
      <c r="N657" s="4">
        <f t="shared" si="470"/>
        <v>23.230000000000018</v>
      </c>
      <c r="O657" s="4">
        <f t="shared" si="498"/>
        <v>24.586000000000013</v>
      </c>
      <c r="P657" s="4">
        <f t="shared" si="471"/>
        <v>6.1359624060150413</v>
      </c>
      <c r="Q657" s="4">
        <f t="shared" si="499"/>
        <v>2.429220287232841</v>
      </c>
      <c r="R657" s="18">
        <f t="shared" si="472"/>
        <v>3375.369796992481</v>
      </c>
      <c r="S657" s="2">
        <f t="shared" si="473"/>
        <v>10.780203007519049</v>
      </c>
      <c r="T657" s="22">
        <f t="shared" si="474"/>
        <v>1</v>
      </c>
      <c r="U657" s="29">
        <f t="shared" si="475"/>
        <v>3381.2327504925752</v>
      </c>
      <c r="V657" s="30">
        <f t="shared" si="476"/>
        <v>4.9172495074249127</v>
      </c>
      <c r="W657" s="31">
        <f t="shared" si="500"/>
        <v>1</v>
      </c>
      <c r="X657" s="35">
        <f t="shared" si="477"/>
        <v>3377.3150666666666</v>
      </c>
      <c r="Y657" s="30">
        <f t="shared" si="478"/>
        <v>8.834933333333538</v>
      </c>
      <c r="Z657" s="31">
        <f t="shared" si="501"/>
        <v>1</v>
      </c>
      <c r="AA657" s="29">
        <f t="shared" si="479"/>
        <v>3380.6842747569481</v>
      </c>
      <c r="AB657" s="30">
        <f t="shared" si="480"/>
        <v>5.4657252430520202</v>
      </c>
      <c r="AC657" s="31">
        <f t="shared" si="502"/>
        <v>1</v>
      </c>
      <c r="AD657" s="32">
        <f t="shared" si="481"/>
        <v>1</v>
      </c>
      <c r="AE657" s="33">
        <f t="shared" si="482"/>
        <v>1</v>
      </c>
      <c r="AF657" s="33">
        <f t="shared" si="483"/>
        <v>1</v>
      </c>
      <c r="AG657" s="33">
        <f t="shared" si="484"/>
        <v>1</v>
      </c>
      <c r="AH657" s="38">
        <f t="shared" si="485"/>
        <v>1</v>
      </c>
      <c r="AI657" s="33">
        <f t="shared" si="486"/>
        <v>1</v>
      </c>
      <c r="AJ657" s="39">
        <f t="shared" si="487"/>
        <v>1</v>
      </c>
      <c r="AK657" s="43">
        <f t="shared" si="488"/>
        <v>1</v>
      </c>
      <c r="AL657" s="4">
        <f t="shared" si="503"/>
        <v>13.130000000000109</v>
      </c>
      <c r="AM657" s="4">
        <f t="shared" si="504"/>
        <v>12.835725243051911</v>
      </c>
      <c r="AN657" s="4">
        <f t="shared" si="505"/>
        <v>12.835725243051911</v>
      </c>
      <c r="AO657" s="4">
        <f t="shared" si="506"/>
        <v>-1.5599999999999454</v>
      </c>
      <c r="AP657" s="4">
        <f t="shared" si="507"/>
        <v>1.8542747569481435</v>
      </c>
      <c r="AQ657" s="4">
        <f t="shared" si="508"/>
        <v>1.5599999999999454</v>
      </c>
      <c r="AR657" s="4">
        <f t="shared" si="489"/>
        <v>5.7600000000002183</v>
      </c>
      <c r="AS657">
        <f t="shared" si="509"/>
        <v>12.835725243051911</v>
      </c>
      <c r="AT657" s="6">
        <f t="shared" si="510"/>
        <v>0</v>
      </c>
      <c r="AU657" s="4">
        <f t="shared" si="511"/>
        <v>5.1842875050987338</v>
      </c>
      <c r="AV657" s="4">
        <f t="shared" si="512"/>
        <v>8.5252606000629978</v>
      </c>
      <c r="AW657">
        <f t="shared" si="513"/>
        <v>0</v>
      </c>
      <c r="AX657">
        <f t="shared" si="514"/>
        <v>0</v>
      </c>
      <c r="AY657">
        <f t="shared" si="515"/>
        <v>0</v>
      </c>
      <c r="AZ657" s="4">
        <f t="shared" si="490"/>
        <v>6.94</v>
      </c>
      <c r="BA657" s="4">
        <f t="shared" si="516"/>
        <v>1567.445000000004</v>
      </c>
      <c r="BB657" s="4">
        <f t="shared" si="491"/>
        <v>1491.2316666666791</v>
      </c>
      <c r="BC657" s="4">
        <f t="shared" si="492"/>
        <v>786.96799999999985</v>
      </c>
      <c r="BE657"/>
      <c r="BG657" s="6"/>
      <c r="BM657">
        <f t="shared" si="493"/>
        <v>1</v>
      </c>
    </row>
    <row r="658" spans="1:65" x14ac:dyDescent="0.25">
      <c r="A658">
        <v>1857</v>
      </c>
      <c r="B658" s="1">
        <v>43879</v>
      </c>
      <c r="C658" s="2">
        <v>3369.04</v>
      </c>
      <c r="D658" s="2">
        <v>3375.01</v>
      </c>
      <c r="E658" s="2">
        <v>3355.61</v>
      </c>
      <c r="F658" s="2">
        <v>3370.29</v>
      </c>
      <c r="G658" s="2">
        <v>3746720000</v>
      </c>
      <c r="H658" s="2">
        <f t="shared" si="494"/>
        <v>30.815993773075355</v>
      </c>
      <c r="I658" s="2">
        <f t="shared" si="495"/>
        <v>3315.9989999999998</v>
      </c>
      <c r="J658" s="2">
        <f t="shared" si="496"/>
        <v>28.503190675505273</v>
      </c>
      <c r="K658" s="2">
        <f t="shared" si="497"/>
        <v>-11.119999999999891</v>
      </c>
      <c r="L658" s="18">
        <v>0.10869999999999999</v>
      </c>
      <c r="M658" s="19">
        <v>15.669576302739692</v>
      </c>
      <c r="N658" s="4">
        <f t="shared" si="470"/>
        <v>24.549999999999727</v>
      </c>
      <c r="O658" s="4">
        <f t="shared" si="498"/>
        <v>28.063000000000009</v>
      </c>
      <c r="P658" s="4">
        <f t="shared" si="471"/>
        <v>5.0797969924812039</v>
      </c>
      <c r="Q658" s="4">
        <f t="shared" si="499"/>
        <v>2.1608986989114523</v>
      </c>
      <c r="R658" s="18">
        <f t="shared" si="472"/>
        <v>3384.2096240601504</v>
      </c>
      <c r="S658" s="2">
        <f t="shared" si="473"/>
        <v>13.919624060150454</v>
      </c>
      <c r="T658" s="22">
        <f t="shared" si="474"/>
        <v>0</v>
      </c>
      <c r="U658" s="29">
        <f t="shared" si="475"/>
        <v>3369.8495017579248</v>
      </c>
      <c r="V658" s="30">
        <f t="shared" si="476"/>
        <v>0.44049824207513666</v>
      </c>
      <c r="W658" s="31">
        <f t="shared" si="500"/>
        <v>1</v>
      </c>
      <c r="X658" s="35">
        <f t="shared" si="477"/>
        <v>3373.0162666666665</v>
      </c>
      <c r="Y658" s="30">
        <f t="shared" si="478"/>
        <v>2.7262666666665609</v>
      </c>
      <c r="Z658" s="31">
        <f t="shared" si="501"/>
        <v>1</v>
      </c>
      <c r="AA658" s="29">
        <f t="shared" si="479"/>
        <v>3370.2928488451485</v>
      </c>
      <c r="AB658" s="30">
        <f t="shared" si="480"/>
        <v>2.8488451484918187E-3</v>
      </c>
      <c r="AC658" s="31">
        <f t="shared" si="502"/>
        <v>1</v>
      </c>
      <c r="AD658" s="32">
        <f t="shared" si="481"/>
        <v>1</v>
      </c>
      <c r="AE658" s="33">
        <f t="shared" si="482"/>
        <v>1</v>
      </c>
      <c r="AF658" s="33">
        <f t="shared" si="483"/>
        <v>1</v>
      </c>
      <c r="AG658" s="33">
        <f t="shared" si="484"/>
        <v>1</v>
      </c>
      <c r="AH658" s="38">
        <f t="shared" si="485"/>
        <v>1</v>
      </c>
      <c r="AI658" s="33">
        <f t="shared" si="486"/>
        <v>1</v>
      </c>
      <c r="AJ658" s="39">
        <f t="shared" si="487"/>
        <v>1</v>
      </c>
      <c r="AK658" s="43">
        <f t="shared" si="488"/>
        <v>1</v>
      </c>
      <c r="AL658" s="4">
        <f t="shared" si="503"/>
        <v>5.9700000000002547</v>
      </c>
      <c r="AM658" s="4">
        <f t="shared" si="504"/>
        <v>4.7171511548517628</v>
      </c>
      <c r="AN658" s="4">
        <f t="shared" si="505"/>
        <v>4.7171511548517628</v>
      </c>
      <c r="AO658" s="4">
        <f t="shared" si="506"/>
        <v>-13.429999999999836</v>
      </c>
      <c r="AP658" s="4">
        <f t="shared" si="507"/>
        <v>14.682848845148328</v>
      </c>
      <c r="AQ658" s="4">
        <f t="shared" si="508"/>
        <v>13.429999999999836</v>
      </c>
      <c r="AR658" s="4">
        <f t="shared" si="489"/>
        <v>1.25</v>
      </c>
      <c r="AS658">
        <f t="shared" si="509"/>
        <v>13.429999999999836</v>
      </c>
      <c r="AT658" s="6">
        <f t="shared" si="510"/>
        <v>0</v>
      </c>
      <c r="AU658" s="4">
        <f t="shared" si="511"/>
        <v>1.8679262285859295</v>
      </c>
      <c r="AV658" s="4">
        <f t="shared" si="512"/>
        <v>14.719576302739693</v>
      </c>
      <c r="AW658">
        <f t="shared" si="513"/>
        <v>0</v>
      </c>
      <c r="AX658">
        <f t="shared" si="514"/>
        <v>0</v>
      </c>
      <c r="AY658">
        <f t="shared" si="515"/>
        <v>0</v>
      </c>
      <c r="AZ658" s="4">
        <f t="shared" si="490"/>
        <v>6.94</v>
      </c>
      <c r="BA658" s="4">
        <f t="shared" si="516"/>
        <v>1560.505000000004</v>
      </c>
      <c r="BB658" s="4">
        <f t="shared" si="491"/>
        <v>1484.291666666679</v>
      </c>
      <c r="BC658" s="4">
        <f t="shared" si="492"/>
        <v>782.428</v>
      </c>
      <c r="BE658"/>
      <c r="BG658" s="6"/>
      <c r="BM658">
        <f t="shared" si="493"/>
        <v>1</v>
      </c>
    </row>
    <row r="659" spans="1:65" x14ac:dyDescent="0.25">
      <c r="A659">
        <v>1856</v>
      </c>
      <c r="B659" s="1">
        <v>43875</v>
      </c>
      <c r="C659" s="2">
        <v>3378.08</v>
      </c>
      <c r="D659" s="2">
        <v>3380.69</v>
      </c>
      <c r="E659" s="2">
        <v>3366.15</v>
      </c>
      <c r="F659" s="2">
        <v>3380.16</v>
      </c>
      <c r="G659" s="2">
        <v>3398040000</v>
      </c>
      <c r="H659" s="2">
        <f t="shared" si="494"/>
        <v>45.021338409938714</v>
      </c>
      <c r="I659" s="2">
        <f t="shared" si="495"/>
        <v>3313.7299999999987</v>
      </c>
      <c r="J659" s="2">
        <f t="shared" si="496"/>
        <v>40.375953927137324</v>
      </c>
      <c r="K659" s="2">
        <f t="shared" si="497"/>
        <v>4.1399999999998727</v>
      </c>
      <c r="L659" s="18">
        <v>9.2450000000000004E-2</v>
      </c>
      <c r="M659" s="19">
        <v>13.302544546596319</v>
      </c>
      <c r="N659" s="4">
        <f t="shared" si="470"/>
        <v>14.539999999999964</v>
      </c>
      <c r="O659" s="4">
        <f t="shared" si="498"/>
        <v>29.900000000000045</v>
      </c>
      <c r="P659" s="4">
        <f t="shared" si="471"/>
        <v>4.0496240601503812</v>
      </c>
      <c r="Q659" s="4">
        <f t="shared" si="499"/>
        <v>2.0756455331412109</v>
      </c>
      <c r="R659" s="18">
        <f t="shared" si="472"/>
        <v>3376.9254511278195</v>
      </c>
      <c r="S659" s="2">
        <f t="shared" si="473"/>
        <v>3.2345488721803122</v>
      </c>
      <c r="T659" s="22">
        <f t="shared" si="474"/>
        <v>1</v>
      </c>
      <c r="U659" s="29">
        <f t="shared" si="475"/>
        <v>3378.7848840132988</v>
      </c>
      <c r="V659" s="30">
        <f t="shared" si="476"/>
        <v>1.3751159867010756</v>
      </c>
      <c r="W659" s="31">
        <f t="shared" si="500"/>
        <v>1</v>
      </c>
      <c r="X659" s="35">
        <f t="shared" si="477"/>
        <v>3376.3445333333334</v>
      </c>
      <c r="Y659" s="30">
        <f t="shared" si="478"/>
        <v>3.8154666666664525</v>
      </c>
      <c r="Z659" s="31">
        <f t="shared" si="501"/>
        <v>1</v>
      </c>
      <c r="AA659" s="29">
        <f t="shared" si="479"/>
        <v>3378.4432349181034</v>
      </c>
      <c r="AB659" s="30">
        <f t="shared" si="480"/>
        <v>1.716765081896483</v>
      </c>
      <c r="AC659" s="31">
        <f t="shared" si="502"/>
        <v>1</v>
      </c>
      <c r="AD659" s="32">
        <f t="shared" si="481"/>
        <v>1</v>
      </c>
      <c r="AE659" s="33">
        <f t="shared" si="482"/>
        <v>1</v>
      </c>
      <c r="AF659" s="33">
        <f t="shared" si="483"/>
        <v>1</v>
      </c>
      <c r="AG659" s="33">
        <f t="shared" si="484"/>
        <v>1</v>
      </c>
      <c r="AH659" s="38">
        <f t="shared" si="485"/>
        <v>1</v>
      </c>
      <c r="AI659" s="33">
        <f t="shared" si="486"/>
        <v>1</v>
      </c>
      <c r="AJ659" s="39">
        <f t="shared" si="487"/>
        <v>1</v>
      </c>
      <c r="AK659" s="43">
        <f t="shared" si="488"/>
        <v>1</v>
      </c>
      <c r="AL659" s="4">
        <f t="shared" si="503"/>
        <v>2.6100000000001273</v>
      </c>
      <c r="AM659" s="4">
        <f t="shared" si="504"/>
        <v>2.2467650818966831</v>
      </c>
      <c r="AN659" s="4">
        <f t="shared" si="505"/>
        <v>2.2467650818966831</v>
      </c>
      <c r="AO659" s="4">
        <f t="shared" si="506"/>
        <v>-11.929999999999836</v>
      </c>
      <c r="AP659" s="4">
        <f t="shared" si="507"/>
        <v>12.293234918103281</v>
      </c>
      <c r="AQ659" s="4">
        <f t="shared" si="508"/>
        <v>11.929999999999836</v>
      </c>
      <c r="AR659" s="4">
        <f t="shared" si="489"/>
        <v>2.0799999999999272</v>
      </c>
      <c r="AS659">
        <f t="shared" si="509"/>
        <v>11.929999999999836</v>
      </c>
      <c r="AT659" s="6">
        <f t="shared" si="510"/>
        <v>0</v>
      </c>
      <c r="AU659" s="4">
        <f t="shared" si="511"/>
        <v>4.20504841345873</v>
      </c>
      <c r="AV659" s="4">
        <f t="shared" si="512"/>
        <v>11.522544546596393</v>
      </c>
      <c r="AW659">
        <f t="shared" si="513"/>
        <v>0</v>
      </c>
      <c r="AX659">
        <f t="shared" si="514"/>
        <v>0</v>
      </c>
      <c r="AY659">
        <f t="shared" si="515"/>
        <v>0</v>
      </c>
      <c r="AZ659" s="4">
        <f t="shared" si="490"/>
        <v>6.94</v>
      </c>
      <c r="BA659" s="4">
        <f t="shared" si="516"/>
        <v>1553.5650000000039</v>
      </c>
      <c r="BB659" s="4">
        <f t="shared" si="491"/>
        <v>1477.351666666679</v>
      </c>
      <c r="BC659" s="4">
        <f t="shared" si="492"/>
        <v>786.04399999999998</v>
      </c>
      <c r="BE659"/>
      <c r="BG659" s="6"/>
      <c r="BM659">
        <f t="shared" si="493"/>
        <v>1</v>
      </c>
    </row>
    <row r="660" spans="1:65" x14ac:dyDescent="0.25">
      <c r="A660">
        <v>1855</v>
      </c>
      <c r="B660" s="1">
        <v>43874</v>
      </c>
      <c r="C660" s="2">
        <v>3365.9</v>
      </c>
      <c r="D660" s="2">
        <v>3385.09</v>
      </c>
      <c r="E660" s="2">
        <v>3360.52</v>
      </c>
      <c r="F660" s="2">
        <v>3373.94</v>
      </c>
      <c r="G660" s="2">
        <v>3498240000</v>
      </c>
      <c r="H660" s="2">
        <f t="shared" si="494"/>
        <v>44.315027498831867</v>
      </c>
      <c r="I660" s="2">
        <f t="shared" si="495"/>
        <v>3309.9744999999994</v>
      </c>
      <c r="J660" s="2">
        <f t="shared" si="496"/>
        <v>47.471732264691248</v>
      </c>
      <c r="K660" s="2">
        <f t="shared" si="497"/>
        <v>-13.549999999999727</v>
      </c>
      <c r="L660" s="18">
        <v>9.7350000000000006E-2</v>
      </c>
      <c r="M660" s="19">
        <v>14.030476881268321</v>
      </c>
      <c r="N660" s="4">
        <f t="shared" si="470"/>
        <v>24.570000000000164</v>
      </c>
      <c r="O660" s="4">
        <f t="shared" si="498"/>
        <v>35.344000000000051</v>
      </c>
      <c r="P660" s="4">
        <f t="shared" si="471"/>
        <v>2.9854511278195566</v>
      </c>
      <c r="Q660" s="4">
        <f t="shared" si="499"/>
        <v>1.8073949058942893</v>
      </c>
      <c r="R660" s="18">
        <f t="shared" si="472"/>
        <v>3381.7673684210527</v>
      </c>
      <c r="S660" s="2">
        <f t="shared" si="473"/>
        <v>7.8273684210525971</v>
      </c>
      <c r="T660" s="22">
        <f t="shared" si="474"/>
        <v>1</v>
      </c>
      <c r="U660" s="29">
        <f t="shared" si="475"/>
        <v>3366.5521334554728</v>
      </c>
      <c r="V660" s="30">
        <f t="shared" si="476"/>
        <v>7.3878665445272418</v>
      </c>
      <c r="W660" s="31">
        <f t="shared" si="500"/>
        <v>1</v>
      </c>
      <c r="X660" s="35">
        <f t="shared" si="477"/>
        <v>3367.4425333333338</v>
      </c>
      <c r="Y660" s="30">
        <f t="shared" si="478"/>
        <v>6.4974666666662415</v>
      </c>
      <c r="Z660" s="31">
        <f t="shared" si="501"/>
        <v>1</v>
      </c>
      <c r="AA660" s="29">
        <f t="shared" si="479"/>
        <v>3366.6767894383734</v>
      </c>
      <c r="AB660" s="30">
        <f t="shared" si="480"/>
        <v>7.2632105616266927</v>
      </c>
      <c r="AC660" s="31">
        <f t="shared" si="502"/>
        <v>1</v>
      </c>
      <c r="AD660" s="32">
        <f t="shared" si="481"/>
        <v>1</v>
      </c>
      <c r="AE660" s="33">
        <f t="shared" si="482"/>
        <v>1</v>
      </c>
      <c r="AF660" s="33">
        <f t="shared" si="483"/>
        <v>1</v>
      </c>
      <c r="AG660" s="33">
        <f t="shared" si="484"/>
        <v>0</v>
      </c>
      <c r="AH660" s="38">
        <f t="shared" si="485"/>
        <v>1</v>
      </c>
      <c r="AI660" s="33">
        <f t="shared" si="486"/>
        <v>1</v>
      </c>
      <c r="AJ660" s="39">
        <f t="shared" si="487"/>
        <v>1</v>
      </c>
      <c r="AK660" s="43">
        <f t="shared" si="488"/>
        <v>1</v>
      </c>
      <c r="AL660" s="4">
        <f t="shared" si="503"/>
        <v>19.190000000000055</v>
      </c>
      <c r="AM660" s="4">
        <f t="shared" si="504"/>
        <v>18.413210561626784</v>
      </c>
      <c r="AN660" s="4">
        <f t="shared" si="505"/>
        <v>18.413210561626784</v>
      </c>
      <c r="AO660" s="4">
        <f t="shared" si="506"/>
        <v>-5.3800000000001091</v>
      </c>
      <c r="AP660" s="4">
        <f t="shared" si="507"/>
        <v>6.1567894383733801</v>
      </c>
      <c r="AQ660" s="4">
        <f t="shared" si="508"/>
        <v>5.3800000000001091</v>
      </c>
      <c r="AR660" s="4">
        <f t="shared" si="489"/>
        <v>8.0399999999999636</v>
      </c>
      <c r="AS660">
        <f t="shared" si="509"/>
        <v>18.413210561626784</v>
      </c>
      <c r="AT660" s="6">
        <f t="shared" si="510"/>
        <v>1</v>
      </c>
      <c r="AU660" s="4">
        <f t="shared" si="511"/>
        <v>-2.9416745011534999</v>
      </c>
      <c r="AV660" s="4">
        <f t="shared" si="512"/>
        <v>6.2904768812683569</v>
      </c>
      <c r="AW660">
        <f t="shared" si="513"/>
        <v>0</v>
      </c>
      <c r="AX660">
        <f t="shared" si="514"/>
        <v>1</v>
      </c>
      <c r="AY660">
        <f t="shared" si="515"/>
        <v>0</v>
      </c>
      <c r="AZ660" s="4">
        <f t="shared" si="490"/>
        <v>-3.9100000000000006</v>
      </c>
      <c r="BA660" s="4">
        <f t="shared" si="516"/>
        <v>1546.6250000000039</v>
      </c>
      <c r="BB660" s="4">
        <f t="shared" si="491"/>
        <v>1470.4116666666789</v>
      </c>
      <c r="BC660" s="4">
        <f t="shared" si="492"/>
        <v>781.17200000000003</v>
      </c>
      <c r="BE660"/>
      <c r="BG660" s="6"/>
      <c r="BM660">
        <f t="shared" si="493"/>
        <v>1</v>
      </c>
    </row>
    <row r="661" spans="1:65" x14ac:dyDescent="0.25">
      <c r="A661">
        <v>1854</v>
      </c>
      <c r="B661" s="1">
        <v>43873</v>
      </c>
      <c r="C661" s="2">
        <v>3370.5</v>
      </c>
      <c r="D661" s="2">
        <v>3381.47</v>
      </c>
      <c r="E661" s="2">
        <v>3369.72</v>
      </c>
      <c r="F661" s="2">
        <v>3379.45</v>
      </c>
      <c r="G661" s="2">
        <v>3926380000</v>
      </c>
      <c r="H661" s="2">
        <f t="shared" si="494"/>
        <v>45.880278999926695</v>
      </c>
      <c r="I661" s="2">
        <f t="shared" si="495"/>
        <v>3305.7929999999992</v>
      </c>
      <c r="J661" s="2">
        <f t="shared" si="496"/>
        <v>47.83007676303577</v>
      </c>
      <c r="K661" s="2">
        <f t="shared" si="497"/>
        <v>12.75</v>
      </c>
      <c r="L661" s="18">
        <v>9.3950000000000006E-2</v>
      </c>
      <c r="M661" s="19">
        <v>13.453509617802856</v>
      </c>
      <c r="N661" s="4">
        <f t="shared" si="470"/>
        <v>23.7199999999998</v>
      </c>
      <c r="O661" s="4">
        <f t="shared" si="498"/>
        <v>37.198</v>
      </c>
      <c r="P661" s="4">
        <f t="shared" si="471"/>
        <v>2.3173684210526382</v>
      </c>
      <c r="Q661" s="4">
        <f t="shared" si="499"/>
        <v>1.6721370653143113</v>
      </c>
      <c r="R661" s="18">
        <f t="shared" si="472"/>
        <v>3359.2727067669175</v>
      </c>
      <c r="S661" s="2">
        <f t="shared" si="473"/>
        <v>20.17729323308231</v>
      </c>
      <c r="T661" s="22">
        <f t="shared" si="474"/>
        <v>0</v>
      </c>
      <c r="U661" s="29">
        <f t="shared" si="475"/>
        <v>3371.0995284454416</v>
      </c>
      <c r="V661" s="30">
        <f t="shared" si="476"/>
        <v>8.3504715545582258</v>
      </c>
      <c r="W661" s="31">
        <f t="shared" si="500"/>
        <v>1</v>
      </c>
      <c r="X661" s="35">
        <f t="shared" si="477"/>
        <v>3384.9708000000028</v>
      </c>
      <c r="Y661" s="30">
        <f t="shared" si="478"/>
        <v>5.5208000000029642</v>
      </c>
      <c r="Z661" s="31">
        <f t="shared" si="501"/>
        <v>1</v>
      </c>
      <c r="AA661" s="29">
        <f t="shared" si="479"/>
        <v>3373.0415064630802</v>
      </c>
      <c r="AB661" s="30">
        <f t="shared" si="480"/>
        <v>6.4084935369196501</v>
      </c>
      <c r="AC661" s="31">
        <f t="shared" si="502"/>
        <v>1</v>
      </c>
      <c r="AD661" s="32">
        <f t="shared" si="481"/>
        <v>1</v>
      </c>
      <c r="AE661" s="33">
        <f t="shared" si="482"/>
        <v>1</v>
      </c>
      <c r="AF661" s="33">
        <f t="shared" si="483"/>
        <v>1</v>
      </c>
      <c r="AG661" s="33">
        <f t="shared" si="484"/>
        <v>0</v>
      </c>
      <c r="AH661" s="38">
        <f t="shared" si="485"/>
        <v>1</v>
      </c>
      <c r="AI661" s="33">
        <f t="shared" si="486"/>
        <v>1</v>
      </c>
      <c r="AJ661" s="39">
        <f t="shared" si="487"/>
        <v>1</v>
      </c>
      <c r="AK661" s="43">
        <f t="shared" si="488"/>
        <v>1</v>
      </c>
      <c r="AL661" s="4">
        <f t="shared" si="503"/>
        <v>10.9699999999998</v>
      </c>
      <c r="AM661" s="4">
        <f t="shared" si="504"/>
        <v>8.4284935369196319</v>
      </c>
      <c r="AN661" s="4">
        <f t="shared" si="505"/>
        <v>8.4284935369196319</v>
      </c>
      <c r="AO661" s="4">
        <f t="shared" si="506"/>
        <v>-0.78000000000020009</v>
      </c>
      <c r="AP661" s="4">
        <f t="shared" si="507"/>
        <v>3.3215064630803681</v>
      </c>
      <c r="AQ661" s="4">
        <f t="shared" si="508"/>
        <v>0.78000000000020009</v>
      </c>
      <c r="AR661" s="4">
        <f t="shared" si="489"/>
        <v>8.9499999999998181</v>
      </c>
      <c r="AS661">
        <f t="shared" si="509"/>
        <v>8.4284935369196319</v>
      </c>
      <c r="AT661" s="6">
        <f t="shared" si="510"/>
        <v>0</v>
      </c>
      <c r="AU661" s="4">
        <f t="shared" si="511"/>
        <v>10.157018425938208</v>
      </c>
      <c r="AV661" s="4">
        <f t="shared" si="512"/>
        <v>4.8035096178030381</v>
      </c>
      <c r="AW661">
        <f t="shared" si="513"/>
        <v>0</v>
      </c>
      <c r="AX661">
        <f t="shared" si="514"/>
        <v>0</v>
      </c>
      <c r="AY661">
        <f t="shared" si="515"/>
        <v>0</v>
      </c>
      <c r="AZ661" s="4">
        <f t="shared" si="490"/>
        <v>6.94</v>
      </c>
      <c r="BA661" s="4">
        <f t="shared" si="516"/>
        <v>1550.5350000000039</v>
      </c>
      <c r="BB661" s="4">
        <f t="shared" si="491"/>
        <v>1474.321666666679</v>
      </c>
      <c r="BC661" s="4">
        <f t="shared" si="492"/>
        <v>783.01199999999994</v>
      </c>
      <c r="BE661"/>
      <c r="BG661" s="6"/>
      <c r="BM661">
        <f t="shared" si="493"/>
        <v>1</v>
      </c>
    </row>
    <row r="662" spans="1:65" x14ac:dyDescent="0.25">
      <c r="A662">
        <v>1853</v>
      </c>
      <c r="B662" s="1">
        <v>43872</v>
      </c>
      <c r="C662" s="2">
        <v>3365.87</v>
      </c>
      <c r="D662" s="2">
        <v>3375.63</v>
      </c>
      <c r="E662" s="2">
        <v>3352.72</v>
      </c>
      <c r="F662" s="2">
        <v>3357.75</v>
      </c>
      <c r="G662" s="2">
        <v>3760550000</v>
      </c>
      <c r="H662" s="2">
        <f t="shared" si="494"/>
        <v>41.223170412874502</v>
      </c>
      <c r="I662" s="2">
        <f t="shared" si="495"/>
        <v>3301.535499999999</v>
      </c>
      <c r="J662" s="2">
        <f t="shared" si="496"/>
        <v>43.51833037564991</v>
      </c>
      <c r="K662" s="2">
        <f t="shared" si="497"/>
        <v>13.779999999999745</v>
      </c>
      <c r="L662" s="18">
        <v>0.11305</v>
      </c>
      <c r="M662" s="19">
        <v>16.161314750311167</v>
      </c>
      <c r="N662" s="4">
        <f t="shared" si="470"/>
        <v>23.539999999999964</v>
      </c>
      <c r="O662" s="4">
        <f t="shared" si="498"/>
        <v>36.984000000000016</v>
      </c>
      <c r="P662" s="4">
        <f t="shared" si="471"/>
        <v>1.5227067669173009</v>
      </c>
      <c r="Q662" s="4">
        <f t="shared" si="499"/>
        <v>1.5372524242086527</v>
      </c>
      <c r="R662" s="18">
        <f t="shared" si="472"/>
        <v>3352.9447218045116</v>
      </c>
      <c r="S662" s="2">
        <f t="shared" si="473"/>
        <v>4.8052781954884267</v>
      </c>
      <c r="T662" s="22">
        <f t="shared" si="474"/>
        <v>1</v>
      </c>
      <c r="U662" s="29">
        <f t="shared" si="475"/>
        <v>3366.4223472247268</v>
      </c>
      <c r="V662" s="30">
        <f t="shared" si="476"/>
        <v>8.6723472247267637</v>
      </c>
      <c r="W662" s="31">
        <f t="shared" si="500"/>
        <v>1</v>
      </c>
      <c r="X662" s="35">
        <f t="shared" si="477"/>
        <v>3359.3078666666661</v>
      </c>
      <c r="Y662" s="30">
        <f t="shared" si="478"/>
        <v>1.5578666666660865</v>
      </c>
      <c r="Z662" s="31">
        <f t="shared" si="501"/>
        <v>1</v>
      </c>
      <c r="AA662" s="29">
        <f t="shared" si="479"/>
        <v>3365.4263199465986</v>
      </c>
      <c r="AB662" s="30">
        <f t="shared" si="480"/>
        <v>7.6763199465985963</v>
      </c>
      <c r="AC662" s="31">
        <f t="shared" si="502"/>
        <v>1</v>
      </c>
      <c r="AD662" s="32">
        <f t="shared" si="481"/>
        <v>1</v>
      </c>
      <c r="AE662" s="33">
        <f t="shared" si="482"/>
        <v>0</v>
      </c>
      <c r="AF662" s="33">
        <f t="shared" si="483"/>
        <v>1</v>
      </c>
      <c r="AG662" s="33">
        <f t="shared" si="484"/>
        <v>0</v>
      </c>
      <c r="AH662" s="38">
        <f t="shared" si="485"/>
        <v>1</v>
      </c>
      <c r="AI662" s="33">
        <f t="shared" si="486"/>
        <v>1</v>
      </c>
      <c r="AJ662" s="39">
        <f t="shared" si="487"/>
        <v>1</v>
      </c>
      <c r="AK662" s="43">
        <f t="shared" si="488"/>
        <v>1</v>
      </c>
      <c r="AL662" s="4">
        <f t="shared" si="503"/>
        <v>9.7600000000002183</v>
      </c>
      <c r="AM662" s="4">
        <f t="shared" si="504"/>
        <v>10.203680053401513</v>
      </c>
      <c r="AN662" s="4">
        <f t="shared" si="505"/>
        <v>9.7600000000002183</v>
      </c>
      <c r="AO662" s="4">
        <f t="shared" si="506"/>
        <v>-13.150000000000091</v>
      </c>
      <c r="AP662" s="4">
        <f t="shared" si="507"/>
        <v>12.706319946598796</v>
      </c>
      <c r="AQ662" s="4">
        <f t="shared" si="508"/>
        <v>12.706319946598796</v>
      </c>
      <c r="AR662" s="4">
        <f t="shared" si="489"/>
        <v>8.1199999999998909</v>
      </c>
      <c r="AS662">
        <f t="shared" si="509"/>
        <v>12.706319946598796</v>
      </c>
      <c r="AT662" s="6">
        <f t="shared" si="510"/>
        <v>0</v>
      </c>
      <c r="AU662" s="4">
        <f t="shared" si="511"/>
        <v>5.9398643417451851</v>
      </c>
      <c r="AV662" s="4">
        <f t="shared" si="512"/>
        <v>8.3413147503112768</v>
      </c>
      <c r="AW662">
        <f t="shared" si="513"/>
        <v>0</v>
      </c>
      <c r="AX662">
        <f t="shared" si="514"/>
        <v>0</v>
      </c>
      <c r="AY662">
        <f t="shared" si="515"/>
        <v>0</v>
      </c>
      <c r="AZ662" s="4">
        <f t="shared" si="490"/>
        <v>6.94</v>
      </c>
      <c r="BA662" s="4">
        <f t="shared" si="516"/>
        <v>1543.5950000000039</v>
      </c>
      <c r="BB662" s="4">
        <f t="shared" si="491"/>
        <v>1467.3816666666789</v>
      </c>
      <c r="BC662" s="4">
        <f t="shared" si="492"/>
        <v>781.16</v>
      </c>
      <c r="BE662"/>
      <c r="BG662" s="6"/>
      <c r="BM662">
        <f t="shared" si="493"/>
        <v>1</v>
      </c>
    </row>
    <row r="663" spans="1:65" x14ac:dyDescent="0.25">
      <c r="A663">
        <v>1852</v>
      </c>
      <c r="B663" s="1">
        <v>43871</v>
      </c>
      <c r="C663" s="2">
        <v>3318.28</v>
      </c>
      <c r="D663" s="2">
        <v>3352.26</v>
      </c>
      <c r="E663" s="2">
        <v>3317.77</v>
      </c>
      <c r="F663" s="2">
        <v>3352.09</v>
      </c>
      <c r="G663" s="2">
        <v>3450350000</v>
      </c>
      <c r="H663" s="2">
        <f t="shared" si="494"/>
        <v>37.237444849088305</v>
      </c>
      <c r="I663" s="2">
        <f t="shared" si="495"/>
        <v>3296.7984999999994</v>
      </c>
      <c r="J663" s="2">
        <f t="shared" si="496"/>
        <v>39.44647720913148</v>
      </c>
      <c r="K663" s="2">
        <f t="shared" si="497"/>
        <v>-9.4299999999998363</v>
      </c>
      <c r="L663" s="18">
        <v>0.11424999999999999</v>
      </c>
      <c r="M663" s="19">
        <v>16.214073294212159</v>
      </c>
      <c r="N663" s="4">
        <f t="shared" si="470"/>
        <v>34.490000000000236</v>
      </c>
      <c r="O663" s="4">
        <f t="shared" si="498"/>
        <v>38.845000000000027</v>
      </c>
      <c r="P663" s="4">
        <f t="shared" si="471"/>
        <v>0.85472180451128454</v>
      </c>
      <c r="Q663" s="4">
        <f t="shared" si="499"/>
        <v>1.4162749351966668</v>
      </c>
      <c r="R663" s="18">
        <f t="shared" si="472"/>
        <v>3328.2068421052631</v>
      </c>
      <c r="S663" s="2">
        <f t="shared" si="473"/>
        <v>23.883157894736996</v>
      </c>
      <c r="T663" s="22">
        <f t="shared" si="474"/>
        <v>0</v>
      </c>
      <c r="U663" s="29">
        <f t="shared" si="475"/>
        <v>3318.8034879385968</v>
      </c>
      <c r="V663" s="30">
        <f t="shared" si="476"/>
        <v>33.2865120614033</v>
      </c>
      <c r="W663" s="31">
        <f t="shared" si="500"/>
        <v>0</v>
      </c>
      <c r="X663" s="35">
        <f t="shared" si="477"/>
        <v>3315.8637333333354</v>
      </c>
      <c r="Y663" s="30">
        <f t="shared" si="478"/>
        <v>36.226266666664742</v>
      </c>
      <c r="Z663" s="31">
        <f t="shared" si="501"/>
        <v>0</v>
      </c>
      <c r="AA663" s="29">
        <f t="shared" si="479"/>
        <v>3318.3919222938603</v>
      </c>
      <c r="AB663" s="30">
        <f t="shared" si="480"/>
        <v>33.698077706139884</v>
      </c>
      <c r="AC663" s="31">
        <f t="shared" si="502"/>
        <v>0</v>
      </c>
      <c r="AD663" s="32">
        <f t="shared" si="481"/>
        <v>-1</v>
      </c>
      <c r="AE663" s="33">
        <f t="shared" si="482"/>
        <v>-1</v>
      </c>
      <c r="AF663" s="33">
        <f t="shared" si="483"/>
        <v>-1</v>
      </c>
      <c r="AG663" s="33">
        <f t="shared" si="484"/>
        <v>-1</v>
      </c>
      <c r="AH663" s="38">
        <f t="shared" si="485"/>
        <v>-1</v>
      </c>
      <c r="AI663" s="33">
        <f t="shared" si="486"/>
        <v>-1</v>
      </c>
      <c r="AJ663" s="39">
        <f t="shared" si="487"/>
        <v>-1</v>
      </c>
      <c r="AK663" s="43">
        <f t="shared" si="488"/>
        <v>-1</v>
      </c>
      <c r="AL663" s="4">
        <f t="shared" si="503"/>
        <v>33.980000000000018</v>
      </c>
      <c r="AM663" s="4">
        <f t="shared" si="504"/>
        <v>33.868077706139957</v>
      </c>
      <c r="AN663" s="4">
        <f t="shared" si="505"/>
        <v>33.868077706139957</v>
      </c>
      <c r="AO663" s="4">
        <f t="shared" si="506"/>
        <v>-0.51000000000021828</v>
      </c>
      <c r="AP663" s="4">
        <f t="shared" si="507"/>
        <v>0.62192229386027975</v>
      </c>
      <c r="AQ663" s="4">
        <f t="shared" si="508"/>
        <v>0.51000000000021828</v>
      </c>
      <c r="AR663" s="4">
        <f t="shared" si="489"/>
        <v>33.809999999999945</v>
      </c>
      <c r="AS663">
        <f t="shared" si="509"/>
        <v>33.868077706139957</v>
      </c>
      <c r="AT663" s="6">
        <f t="shared" si="510"/>
        <v>1</v>
      </c>
      <c r="AU663" s="4">
        <f t="shared" si="511"/>
        <v>-15.522665434102755</v>
      </c>
      <c r="AV663" s="4">
        <f t="shared" si="512"/>
        <v>-17.295926705787785</v>
      </c>
      <c r="AW663">
        <f t="shared" si="513"/>
        <v>1</v>
      </c>
      <c r="AX663">
        <f t="shared" si="514"/>
        <v>0</v>
      </c>
      <c r="AY663">
        <f t="shared" si="515"/>
        <v>0</v>
      </c>
      <c r="AZ663" s="4">
        <f t="shared" si="490"/>
        <v>-3.9100000000000006</v>
      </c>
      <c r="BA663" s="4">
        <f t="shared" si="516"/>
        <v>1536.6550000000038</v>
      </c>
      <c r="BB663" s="4">
        <f t="shared" si="491"/>
        <v>1460.4416666666789</v>
      </c>
      <c r="BC663" s="4">
        <f t="shared" si="492"/>
        <v>762.12400000000014</v>
      </c>
      <c r="BE663"/>
      <c r="BG663" s="6"/>
      <c r="BM663">
        <f t="shared" si="493"/>
        <v>1</v>
      </c>
    </row>
    <row r="664" spans="1:65" x14ac:dyDescent="0.25">
      <c r="A664">
        <v>1851</v>
      </c>
      <c r="B664" s="1">
        <v>43868</v>
      </c>
      <c r="C664" s="2">
        <v>3335.54</v>
      </c>
      <c r="D664" s="2">
        <v>3341.42</v>
      </c>
      <c r="E664" s="2">
        <v>3322.12</v>
      </c>
      <c r="F664" s="2">
        <v>3327.71</v>
      </c>
      <c r="G664" s="2">
        <v>3730650000</v>
      </c>
      <c r="H664" s="2">
        <f t="shared" si="494"/>
        <v>38.505055497803049</v>
      </c>
      <c r="I664" s="2">
        <f t="shared" si="495"/>
        <v>3294.9749999999995</v>
      </c>
      <c r="J664" s="2">
        <f t="shared" si="496"/>
        <v>39.053615561443912</v>
      </c>
      <c r="K664" s="2">
        <f t="shared" si="497"/>
        <v>-10.240000000000236</v>
      </c>
      <c r="L664" s="18">
        <v>0.11180000000000001</v>
      </c>
      <c r="M664" s="19">
        <v>15.952532410467134</v>
      </c>
      <c r="N664" s="4">
        <f t="shared" si="470"/>
        <v>23.660000000000309</v>
      </c>
      <c r="O664" s="4">
        <f t="shared" si="498"/>
        <v>41.492999999999981</v>
      </c>
      <c r="P664" s="4">
        <f t="shared" si="471"/>
        <v>0.49684210526316352</v>
      </c>
      <c r="Q664" s="4">
        <f t="shared" si="499"/>
        <v>1.3422767656320316</v>
      </c>
      <c r="R664" s="18">
        <f t="shared" si="472"/>
        <v>3346.0399022556394</v>
      </c>
      <c r="S664" s="2">
        <f t="shared" si="473"/>
        <v>18.329902255639354</v>
      </c>
      <c r="T664" s="22">
        <f t="shared" si="474"/>
        <v>0</v>
      </c>
      <c r="U664" s="29">
        <f t="shared" si="475"/>
        <v>3336.0194544948486</v>
      </c>
      <c r="V664" s="30">
        <f t="shared" si="476"/>
        <v>8.3094544948485236</v>
      </c>
      <c r="W664" s="31">
        <f t="shared" si="500"/>
        <v>1</v>
      </c>
      <c r="X664" s="35">
        <f t="shared" si="477"/>
        <v>3341.9265333333315</v>
      </c>
      <c r="Y664" s="30">
        <f t="shared" si="478"/>
        <v>14.216533333331427</v>
      </c>
      <c r="Z664" s="31">
        <f t="shared" si="501"/>
        <v>1</v>
      </c>
      <c r="AA664" s="29">
        <f t="shared" si="479"/>
        <v>3336.846445532236</v>
      </c>
      <c r="AB664" s="30">
        <f t="shared" si="480"/>
        <v>9.136445532235939</v>
      </c>
      <c r="AC664" s="31">
        <f t="shared" si="502"/>
        <v>1</v>
      </c>
      <c r="AD664" s="32">
        <f t="shared" si="481"/>
        <v>1</v>
      </c>
      <c r="AE664" s="33">
        <f t="shared" si="482"/>
        <v>1</v>
      </c>
      <c r="AF664" s="33">
        <f t="shared" si="483"/>
        <v>1</v>
      </c>
      <c r="AG664" s="33">
        <f t="shared" si="484"/>
        <v>1</v>
      </c>
      <c r="AH664" s="38">
        <f t="shared" si="485"/>
        <v>1</v>
      </c>
      <c r="AI664" s="33">
        <f t="shared" si="486"/>
        <v>1</v>
      </c>
      <c r="AJ664" s="39">
        <f t="shared" si="487"/>
        <v>1</v>
      </c>
      <c r="AK664" s="43">
        <f t="shared" si="488"/>
        <v>1</v>
      </c>
      <c r="AL664" s="4">
        <f t="shared" si="503"/>
        <v>5.8800000000001091</v>
      </c>
      <c r="AM664" s="4">
        <f t="shared" si="504"/>
        <v>4.5735544677640974</v>
      </c>
      <c r="AN664" s="4">
        <f t="shared" si="505"/>
        <v>4.5735544677640974</v>
      </c>
      <c r="AO664" s="4">
        <f t="shared" si="506"/>
        <v>-13.420000000000073</v>
      </c>
      <c r="AP664" s="4">
        <f t="shared" si="507"/>
        <v>14.726445532236085</v>
      </c>
      <c r="AQ664" s="4">
        <f t="shared" si="508"/>
        <v>13.420000000000073</v>
      </c>
      <c r="AR664" s="4">
        <f t="shared" si="489"/>
        <v>7.8299999999999272</v>
      </c>
      <c r="AS664">
        <f t="shared" si="509"/>
        <v>13.420000000000073</v>
      </c>
      <c r="AT664" s="6">
        <f t="shared" si="510"/>
        <v>0</v>
      </c>
      <c r="AU664" s="4">
        <f t="shared" si="511"/>
        <v>3.6052888307902187</v>
      </c>
      <c r="AV664" s="4">
        <f t="shared" si="512"/>
        <v>8.4225324104672072</v>
      </c>
      <c r="AW664">
        <f t="shared" si="513"/>
        <v>0</v>
      </c>
      <c r="AX664">
        <f t="shared" si="514"/>
        <v>0</v>
      </c>
      <c r="AY664">
        <f t="shared" si="515"/>
        <v>0</v>
      </c>
      <c r="AZ664" s="4">
        <f t="shared" si="490"/>
        <v>6.94</v>
      </c>
      <c r="BA664" s="4">
        <f t="shared" si="516"/>
        <v>1540.5650000000039</v>
      </c>
      <c r="BB664" s="4">
        <f t="shared" si="491"/>
        <v>1464.351666666679</v>
      </c>
      <c r="BC664" s="4">
        <f t="shared" si="492"/>
        <v>769.02800000000002</v>
      </c>
      <c r="BE664"/>
      <c r="BG664" s="6"/>
      <c r="BM664">
        <f t="shared" si="493"/>
        <v>1</v>
      </c>
    </row>
    <row r="665" spans="1:65" x14ac:dyDescent="0.25">
      <c r="A665">
        <v>1850</v>
      </c>
      <c r="B665" s="1">
        <v>43867</v>
      </c>
      <c r="C665" s="2">
        <v>3344.92</v>
      </c>
      <c r="D665" s="2">
        <v>3347.96</v>
      </c>
      <c r="E665" s="2">
        <v>3334.39</v>
      </c>
      <c r="F665" s="2">
        <v>3345.78</v>
      </c>
      <c r="G665" s="2">
        <v>3868370000</v>
      </c>
      <c r="H665" s="2">
        <f t="shared" si="494"/>
        <v>38.157048351371365</v>
      </c>
      <c r="I665" s="2">
        <f t="shared" si="495"/>
        <v>3291.4994999999994</v>
      </c>
      <c r="J665" s="2">
        <f t="shared" si="496"/>
        <v>37.480872437607566</v>
      </c>
      <c r="K665" s="2">
        <f t="shared" si="497"/>
        <v>10.230000000000018</v>
      </c>
      <c r="L665" s="18">
        <v>0.1041</v>
      </c>
      <c r="M665" s="19">
        <v>14.804598983295906</v>
      </c>
      <c r="N665" s="4">
        <f t="shared" si="470"/>
        <v>13.570000000000164</v>
      </c>
      <c r="O665" s="4">
        <f t="shared" si="498"/>
        <v>44.291999999999916</v>
      </c>
      <c r="P665" s="4">
        <f t="shared" si="471"/>
        <v>0.2599022556391053</v>
      </c>
      <c r="Q665" s="4">
        <f t="shared" si="499"/>
        <v>1.2293704996122765</v>
      </c>
      <c r="R665" s="18">
        <f t="shared" si="472"/>
        <v>3334.657218045113</v>
      </c>
      <c r="S665" s="2">
        <f t="shared" si="473"/>
        <v>11.122781954887159</v>
      </c>
      <c r="T665" s="22">
        <f t="shared" si="474"/>
        <v>1</v>
      </c>
      <c r="U665" s="29">
        <f t="shared" si="475"/>
        <v>3345.3631101362398</v>
      </c>
      <c r="V665" s="30">
        <f t="shared" si="476"/>
        <v>0.41688986376038883</v>
      </c>
      <c r="W665" s="31">
        <f t="shared" si="500"/>
        <v>1</v>
      </c>
      <c r="X665" s="35">
        <f t="shared" si="477"/>
        <v>3357.9717333333319</v>
      </c>
      <c r="Y665" s="30">
        <f t="shared" si="478"/>
        <v>12.19173333333174</v>
      </c>
      <c r="Z665" s="31">
        <f t="shared" si="501"/>
        <v>1</v>
      </c>
      <c r="AA665" s="29">
        <f t="shared" si="479"/>
        <v>3347.1283173838328</v>
      </c>
      <c r="AB665" s="30">
        <f t="shared" si="480"/>
        <v>1.3483173838326366</v>
      </c>
      <c r="AC665" s="31">
        <f t="shared" si="502"/>
        <v>1</v>
      </c>
      <c r="AD665" s="32">
        <f t="shared" si="481"/>
        <v>1</v>
      </c>
      <c r="AE665" s="33">
        <f t="shared" si="482"/>
        <v>1</v>
      </c>
      <c r="AF665" s="33">
        <f t="shared" si="483"/>
        <v>1</v>
      </c>
      <c r="AG665" s="33">
        <f t="shared" si="484"/>
        <v>1</v>
      </c>
      <c r="AH665" s="38">
        <f t="shared" si="485"/>
        <v>1</v>
      </c>
      <c r="AI665" s="33">
        <f t="shared" si="486"/>
        <v>1</v>
      </c>
      <c r="AJ665" s="39">
        <f t="shared" si="487"/>
        <v>1</v>
      </c>
      <c r="AK665" s="43">
        <f t="shared" si="488"/>
        <v>1</v>
      </c>
      <c r="AL665" s="4">
        <f t="shared" si="503"/>
        <v>3.0399999999999636</v>
      </c>
      <c r="AM665" s="4">
        <f t="shared" si="504"/>
        <v>0.83168261616719974</v>
      </c>
      <c r="AN665" s="4">
        <f t="shared" si="505"/>
        <v>0.83168261616719974</v>
      </c>
      <c r="AO665" s="4">
        <f t="shared" si="506"/>
        <v>-10.5300000000002</v>
      </c>
      <c r="AP665" s="4">
        <f t="shared" si="507"/>
        <v>12.738317383832964</v>
      </c>
      <c r="AQ665" s="4">
        <f t="shared" si="508"/>
        <v>10.5300000000002</v>
      </c>
      <c r="AR665" s="4">
        <f t="shared" si="489"/>
        <v>0.86000000000012733</v>
      </c>
      <c r="AS665">
        <f t="shared" si="509"/>
        <v>10.5300000000002</v>
      </c>
      <c r="AT665" s="6">
        <f t="shared" si="510"/>
        <v>0</v>
      </c>
      <c r="AU665" s="4">
        <f t="shared" si="511"/>
        <v>8.3032140307912101</v>
      </c>
      <c r="AV665" s="4">
        <f t="shared" si="512"/>
        <v>14.244598983295779</v>
      </c>
      <c r="AW665">
        <f t="shared" si="513"/>
        <v>0</v>
      </c>
      <c r="AX665">
        <f t="shared" si="514"/>
        <v>0</v>
      </c>
      <c r="AY665">
        <f t="shared" si="515"/>
        <v>0</v>
      </c>
      <c r="AZ665" s="4">
        <f t="shared" si="490"/>
        <v>6.94</v>
      </c>
      <c r="BA665" s="4">
        <f t="shared" si="516"/>
        <v>1533.6250000000039</v>
      </c>
      <c r="BB665" s="4">
        <f t="shared" si="491"/>
        <v>1457.4116666666789</v>
      </c>
      <c r="BC665" s="4">
        <f t="shared" si="492"/>
        <v>772.78</v>
      </c>
      <c r="BE665"/>
      <c r="BG665" s="6"/>
      <c r="BM665">
        <f t="shared" si="493"/>
        <v>1</v>
      </c>
    </row>
    <row r="666" spans="1:65" x14ac:dyDescent="0.25">
      <c r="A666">
        <v>1849</v>
      </c>
      <c r="B666" s="1">
        <v>43866</v>
      </c>
      <c r="C666" s="2">
        <v>3324.91</v>
      </c>
      <c r="D666" s="2">
        <v>3337.58</v>
      </c>
      <c r="E666" s="2">
        <v>3313.75</v>
      </c>
      <c r="F666" s="2">
        <v>3334.69</v>
      </c>
      <c r="G666" s="2">
        <v>4117730000</v>
      </c>
      <c r="H666" s="2">
        <f t="shared" si="494"/>
        <v>33.95219809608146</v>
      </c>
      <c r="I666" s="2">
        <f t="shared" si="495"/>
        <v>3286.1829999999995</v>
      </c>
      <c r="J666" s="2">
        <f t="shared" si="496"/>
        <v>34.017906875025325</v>
      </c>
      <c r="K666" s="2">
        <f t="shared" si="497"/>
        <v>27.319999999999709</v>
      </c>
      <c r="L666" s="18">
        <v>0.11645</v>
      </c>
      <c r="M666" s="19">
        <v>16.376707852862097</v>
      </c>
      <c r="N666" s="4">
        <f t="shared" si="470"/>
        <v>39.989999999999782</v>
      </c>
      <c r="O666" s="4">
        <f t="shared" si="498"/>
        <v>45.435999999999922</v>
      </c>
      <c r="P666" s="4">
        <f t="shared" si="471"/>
        <v>-3.2781954887216608E-2</v>
      </c>
      <c r="Q666" s="4">
        <f t="shared" si="499"/>
        <v>1.1361798365122611</v>
      </c>
      <c r="R666" s="18">
        <f t="shared" si="472"/>
        <v>3297.5269097744363</v>
      </c>
      <c r="S666" s="2">
        <f t="shared" si="473"/>
        <v>37.163090225563792</v>
      </c>
      <c r="T666" s="22">
        <f t="shared" si="474"/>
        <v>0</v>
      </c>
      <c r="U666" s="29">
        <f t="shared" si="475"/>
        <v>3325.3435078932371</v>
      </c>
      <c r="V666" s="30">
        <f t="shared" si="476"/>
        <v>9.3464921067629803</v>
      </c>
      <c r="W666" s="31">
        <f t="shared" si="500"/>
        <v>1</v>
      </c>
      <c r="X666" s="35">
        <f t="shared" si="477"/>
        <v>3337.513333333336</v>
      </c>
      <c r="Y666" s="30">
        <f t="shared" si="478"/>
        <v>2.8233333333359951</v>
      </c>
      <c r="Z666" s="31">
        <f t="shared" si="501"/>
        <v>1</v>
      </c>
      <c r="AA666" s="29">
        <f t="shared" si="479"/>
        <v>3327.0472834548509</v>
      </c>
      <c r="AB666" s="30">
        <f t="shared" si="480"/>
        <v>7.6427165451491419</v>
      </c>
      <c r="AC666" s="31">
        <f t="shared" si="502"/>
        <v>1</v>
      </c>
      <c r="AD666" s="32">
        <f t="shared" si="481"/>
        <v>1</v>
      </c>
      <c r="AE666" s="33">
        <f t="shared" si="482"/>
        <v>1</v>
      </c>
      <c r="AF666" s="33">
        <f t="shared" si="483"/>
        <v>0</v>
      </c>
      <c r="AG666" s="33">
        <f t="shared" si="484"/>
        <v>0</v>
      </c>
      <c r="AH666" s="38">
        <f t="shared" si="485"/>
        <v>1</v>
      </c>
      <c r="AI666" s="33">
        <f t="shared" si="486"/>
        <v>1</v>
      </c>
      <c r="AJ666" s="39">
        <f t="shared" si="487"/>
        <v>1</v>
      </c>
      <c r="AK666" s="43">
        <f t="shared" si="488"/>
        <v>1</v>
      </c>
      <c r="AL666" s="4">
        <f t="shared" si="503"/>
        <v>12.670000000000073</v>
      </c>
      <c r="AM666" s="4">
        <f t="shared" si="504"/>
        <v>10.532716545149015</v>
      </c>
      <c r="AN666" s="4">
        <f t="shared" si="505"/>
        <v>10.532716545149015</v>
      </c>
      <c r="AO666" s="4">
        <f t="shared" si="506"/>
        <v>-11.159999999999854</v>
      </c>
      <c r="AP666" s="4">
        <f t="shared" si="507"/>
        <v>13.297283454850913</v>
      </c>
      <c r="AQ666" s="4">
        <f t="shared" si="508"/>
        <v>11.159999999999854</v>
      </c>
      <c r="AR666" s="4">
        <f t="shared" si="489"/>
        <v>9.7800000000002001</v>
      </c>
      <c r="AS666">
        <f t="shared" si="509"/>
        <v>11.159999999999854</v>
      </c>
      <c r="AT666" s="6">
        <f t="shared" si="510"/>
        <v>0</v>
      </c>
      <c r="AU666" s="4">
        <f t="shared" si="511"/>
        <v>11.227398689057711</v>
      </c>
      <c r="AV666" s="4">
        <f t="shared" si="512"/>
        <v>6.8967078528618968</v>
      </c>
      <c r="AW666">
        <f t="shared" si="513"/>
        <v>0</v>
      </c>
      <c r="AX666">
        <f t="shared" si="514"/>
        <v>0</v>
      </c>
      <c r="AY666">
        <f t="shared" si="515"/>
        <v>0</v>
      </c>
      <c r="AZ666" s="4">
        <f t="shared" si="490"/>
        <v>6.94</v>
      </c>
      <c r="BA666" s="4">
        <f t="shared" si="516"/>
        <v>1526.6850000000038</v>
      </c>
      <c r="BB666" s="4">
        <f t="shared" si="491"/>
        <v>1450.4716666666789</v>
      </c>
      <c r="BC666" s="4">
        <f t="shared" si="492"/>
        <v>764.77599999999995</v>
      </c>
      <c r="BE666"/>
      <c r="BG666" s="6"/>
      <c r="BM666">
        <f t="shared" si="493"/>
        <v>1</v>
      </c>
    </row>
    <row r="667" spans="1:65" x14ac:dyDescent="0.25">
      <c r="A667">
        <v>1848</v>
      </c>
      <c r="B667" s="1">
        <v>43865</v>
      </c>
      <c r="C667" s="2">
        <v>3280.61</v>
      </c>
      <c r="D667" s="2">
        <v>3306.92</v>
      </c>
      <c r="E667" s="2">
        <v>3280.61</v>
      </c>
      <c r="F667" s="2">
        <v>3297.59</v>
      </c>
      <c r="G667" s="2">
        <v>3995320000</v>
      </c>
      <c r="H667" s="2">
        <f t="shared" si="494"/>
        <v>34.698685998175826</v>
      </c>
      <c r="I667" s="2">
        <f t="shared" si="495"/>
        <v>3282.0304999999994</v>
      </c>
      <c r="J667" s="2">
        <f t="shared" si="496"/>
        <v>34.385366421595243</v>
      </c>
      <c r="K667" s="2">
        <f t="shared" si="497"/>
        <v>31.690000000000055</v>
      </c>
      <c r="L667" s="18">
        <v>0.14050000000000001</v>
      </c>
      <c r="M667" s="19">
        <v>19.467303207876146</v>
      </c>
      <c r="N667" s="4">
        <f t="shared" si="470"/>
        <v>58</v>
      </c>
      <c r="O667" s="4">
        <f t="shared" si="498"/>
        <v>43.209999999999944</v>
      </c>
      <c r="P667" s="4">
        <f t="shared" si="471"/>
        <v>-6.3090225563907268E-2</v>
      </c>
      <c r="Q667" s="4">
        <f t="shared" si="499"/>
        <v>1.1115587006079028</v>
      </c>
      <c r="R667" s="18">
        <f t="shared" si="472"/>
        <v>3249.1357593984962</v>
      </c>
      <c r="S667" s="2">
        <f t="shared" si="473"/>
        <v>48.454240601503898</v>
      </c>
      <c r="T667" s="22">
        <f t="shared" si="474"/>
        <v>0</v>
      </c>
      <c r="U667" s="29">
        <f t="shared" si="475"/>
        <v>3281.0597396696203</v>
      </c>
      <c r="V667" s="30">
        <f t="shared" si="476"/>
        <v>16.530260330379861</v>
      </c>
      <c r="W667" s="31">
        <f t="shared" si="500"/>
        <v>1</v>
      </c>
      <c r="X667" s="35">
        <f t="shared" si="477"/>
        <v>3265.0992000000001</v>
      </c>
      <c r="Y667" s="30">
        <f t="shared" si="478"/>
        <v>32.490800000000036</v>
      </c>
      <c r="Z667" s="31">
        <f t="shared" si="501"/>
        <v>0</v>
      </c>
      <c r="AA667" s="29">
        <f t="shared" si="479"/>
        <v>3278.8252641158733</v>
      </c>
      <c r="AB667" s="30">
        <f t="shared" si="480"/>
        <v>18.764735884126821</v>
      </c>
      <c r="AC667" s="31">
        <f t="shared" si="502"/>
        <v>1</v>
      </c>
      <c r="AD667" s="32">
        <f t="shared" si="481"/>
        <v>1</v>
      </c>
      <c r="AE667" s="33">
        <f t="shared" si="482"/>
        <v>1</v>
      </c>
      <c r="AF667" s="33">
        <f t="shared" si="483"/>
        <v>0</v>
      </c>
      <c r="AG667" s="33">
        <f t="shared" si="484"/>
        <v>0</v>
      </c>
      <c r="AH667" s="38">
        <f t="shared" si="485"/>
        <v>1</v>
      </c>
      <c r="AI667" s="33">
        <f t="shared" si="486"/>
        <v>1</v>
      </c>
      <c r="AJ667" s="39">
        <f t="shared" si="487"/>
        <v>1</v>
      </c>
      <c r="AK667" s="43">
        <f t="shared" si="488"/>
        <v>0</v>
      </c>
      <c r="AL667" s="4">
        <f t="shared" si="503"/>
        <v>26.309999999999945</v>
      </c>
      <c r="AM667" s="4">
        <f t="shared" si="504"/>
        <v>28.094735884126749</v>
      </c>
      <c r="AN667" s="4">
        <f t="shared" si="505"/>
        <v>26.309999999999945</v>
      </c>
      <c r="AO667" s="4">
        <f t="shared" si="506"/>
        <v>0</v>
      </c>
      <c r="AP667" s="4">
        <f t="shared" si="507"/>
        <v>-1.7847358841268033</v>
      </c>
      <c r="AQ667" s="4">
        <f t="shared" si="508"/>
        <v>1.7847358841268033</v>
      </c>
      <c r="AR667" s="4">
        <f t="shared" si="489"/>
        <v>16.980000000000018</v>
      </c>
      <c r="AS667">
        <f t="shared" si="509"/>
        <v>26.309999999999945</v>
      </c>
      <c r="AT667" s="6">
        <f t="shared" si="510"/>
        <v>0</v>
      </c>
      <c r="AU667" s="4">
        <f t="shared" si="511"/>
        <v>1.3421853393420839</v>
      </c>
      <c r="AV667" s="4">
        <f t="shared" si="512"/>
        <v>2.7873032078761275</v>
      </c>
      <c r="AW667">
        <f t="shared" si="513"/>
        <v>0</v>
      </c>
      <c r="AX667">
        <f t="shared" si="514"/>
        <v>0</v>
      </c>
      <c r="AY667">
        <f t="shared" si="515"/>
        <v>0</v>
      </c>
      <c r="AZ667" s="4">
        <f t="shared" si="490"/>
        <v>6.94</v>
      </c>
      <c r="BA667" s="4">
        <f t="shared" si="516"/>
        <v>1519.7450000000038</v>
      </c>
      <c r="BB667" s="4">
        <f t="shared" si="491"/>
        <v>1443.5316666666788</v>
      </c>
      <c r="BC667" s="4">
        <f t="shared" si="492"/>
        <v>747.05600000000004</v>
      </c>
      <c r="BE667"/>
      <c r="BG667" s="6"/>
      <c r="BM667">
        <f t="shared" si="493"/>
        <v>1</v>
      </c>
    </row>
    <row r="668" spans="1:65" x14ac:dyDescent="0.25">
      <c r="A668">
        <v>1847</v>
      </c>
      <c r="B668" s="1">
        <v>43864</v>
      </c>
      <c r="C668" s="2">
        <v>3235.66</v>
      </c>
      <c r="D668" s="2">
        <v>3268.44</v>
      </c>
      <c r="E668" s="2">
        <v>3235.66</v>
      </c>
      <c r="F668" s="2">
        <v>3248.92</v>
      </c>
      <c r="G668" s="2">
        <v>3757910000</v>
      </c>
      <c r="H668" s="2">
        <f t="shared" si="494"/>
        <v>36.736666530562935</v>
      </c>
      <c r="I668" s="2">
        <f t="shared" si="495"/>
        <v>3278.8774999999996</v>
      </c>
      <c r="J668" s="2">
        <f t="shared" si="496"/>
        <v>36.483286872931735</v>
      </c>
      <c r="K668" s="2">
        <f t="shared" si="497"/>
        <v>10.139999999999873</v>
      </c>
      <c r="L668" s="18">
        <v>0.17480000000000001</v>
      </c>
      <c r="M668" s="19">
        <v>24.045378555949593</v>
      </c>
      <c r="N668" s="4">
        <f t="shared" si="470"/>
        <v>42.920000000000073</v>
      </c>
      <c r="O668" s="4">
        <f t="shared" si="498"/>
        <v>38.72799999999993</v>
      </c>
      <c r="P668" s="4">
        <f t="shared" si="471"/>
        <v>0.21575939849623721</v>
      </c>
      <c r="Q668" s="4">
        <f t="shared" si="499"/>
        <v>1.1531786400512369</v>
      </c>
      <c r="R668" s="18">
        <f t="shared" si="472"/>
        <v>3226.8692105263158</v>
      </c>
      <c r="S668" s="2">
        <f t="shared" si="473"/>
        <v>22.05078947368429</v>
      </c>
      <c r="T668" s="22">
        <f t="shared" si="474"/>
        <v>1</v>
      </c>
      <c r="U668" s="29">
        <f t="shared" si="475"/>
        <v>3236.2442680359518</v>
      </c>
      <c r="V668" s="30">
        <f t="shared" si="476"/>
        <v>12.675731964048282</v>
      </c>
      <c r="W668" s="31">
        <f t="shared" si="500"/>
        <v>1</v>
      </c>
      <c r="X668" s="35">
        <f t="shared" si="477"/>
        <v>3244.8410666666678</v>
      </c>
      <c r="Y668" s="30">
        <f t="shared" si="478"/>
        <v>4.0789333333323157</v>
      </c>
      <c r="Z668" s="31">
        <f t="shared" si="501"/>
        <v>1</v>
      </c>
      <c r="AA668" s="29">
        <f t="shared" si="479"/>
        <v>3237.4478198442521</v>
      </c>
      <c r="AB668" s="30">
        <f t="shared" si="480"/>
        <v>11.472180155747992</v>
      </c>
      <c r="AC668" s="31">
        <f t="shared" si="502"/>
        <v>1</v>
      </c>
      <c r="AD668" s="32">
        <f t="shared" si="481"/>
        <v>1</v>
      </c>
      <c r="AE668" s="33">
        <f t="shared" si="482"/>
        <v>0</v>
      </c>
      <c r="AF668" s="33">
        <f t="shared" si="483"/>
        <v>0</v>
      </c>
      <c r="AG668" s="33">
        <f t="shared" si="484"/>
        <v>0</v>
      </c>
      <c r="AH668" s="38">
        <f t="shared" si="485"/>
        <v>1</v>
      </c>
      <c r="AI668" s="33">
        <f t="shared" si="486"/>
        <v>0</v>
      </c>
      <c r="AJ668" s="39">
        <f t="shared" si="487"/>
        <v>1</v>
      </c>
      <c r="AK668" s="43">
        <f t="shared" si="488"/>
        <v>0</v>
      </c>
      <c r="AL668" s="4">
        <f t="shared" si="503"/>
        <v>32.7800000000002</v>
      </c>
      <c r="AM668" s="4">
        <f t="shared" si="504"/>
        <v>30.992180155747974</v>
      </c>
      <c r="AN668" s="4">
        <f t="shared" si="505"/>
        <v>30.992180155747974</v>
      </c>
      <c r="AO668" s="4">
        <f t="shared" si="506"/>
        <v>0</v>
      </c>
      <c r="AP668" s="4">
        <f t="shared" si="507"/>
        <v>1.7878198442522262</v>
      </c>
      <c r="AQ668" s="4">
        <f t="shared" si="508"/>
        <v>0</v>
      </c>
      <c r="AR668" s="4">
        <f t="shared" si="489"/>
        <v>13.260000000000218</v>
      </c>
      <c r="AS668">
        <f t="shared" si="509"/>
        <v>30.992180155747974</v>
      </c>
      <c r="AT668" s="6">
        <f t="shared" si="510"/>
        <v>1</v>
      </c>
      <c r="AU668" s="4">
        <f t="shared" si="511"/>
        <v>-0.78824405574568246</v>
      </c>
      <c r="AV668" s="4">
        <f t="shared" si="512"/>
        <v>11.085378555949376</v>
      </c>
      <c r="AW668">
        <f t="shared" si="513"/>
        <v>0</v>
      </c>
      <c r="AX668">
        <f t="shared" si="514"/>
        <v>1</v>
      </c>
      <c r="AY668">
        <f t="shared" si="515"/>
        <v>0</v>
      </c>
      <c r="AZ668" s="4">
        <f t="shared" si="490"/>
        <v>-3.9100000000000006</v>
      </c>
      <c r="BA668" s="4">
        <f t="shared" si="516"/>
        <v>1512.8050000000037</v>
      </c>
      <c r="BB668" s="4">
        <f t="shared" si="491"/>
        <v>1438.905000000012</v>
      </c>
      <c r="BC668" s="4">
        <f t="shared" si="492"/>
        <v>729.07599999999991</v>
      </c>
      <c r="BE668"/>
      <c r="BG668" s="6"/>
      <c r="BM668">
        <f t="shared" si="493"/>
        <v>1</v>
      </c>
    </row>
    <row r="669" spans="1:65" x14ac:dyDescent="0.25">
      <c r="A669">
        <v>1846</v>
      </c>
      <c r="B669" s="1">
        <v>43861</v>
      </c>
      <c r="C669" s="2">
        <v>3282.33</v>
      </c>
      <c r="D669" s="2">
        <v>3282.33</v>
      </c>
      <c r="E669" s="2">
        <v>3214.68</v>
      </c>
      <c r="F669" s="2">
        <v>3225.52</v>
      </c>
      <c r="G669" s="2">
        <v>4527830000</v>
      </c>
      <c r="H669" s="2">
        <f t="shared" si="494"/>
        <v>33.573461758425324</v>
      </c>
      <c r="I669" s="2">
        <f t="shared" si="495"/>
        <v>3278.4124999999999</v>
      </c>
      <c r="J669" s="2">
        <f t="shared" si="496"/>
        <v>36.313177048675087</v>
      </c>
      <c r="K669" s="2">
        <f t="shared" si="497"/>
        <v>-1.3299999999999272</v>
      </c>
      <c r="L669" s="18">
        <v>0.18754999999999999</v>
      </c>
      <c r="M669" s="19">
        <v>26.26429226087156</v>
      </c>
      <c r="N669" s="4">
        <f t="shared" si="470"/>
        <v>68.980000000000018</v>
      </c>
      <c r="O669" s="4">
        <f t="shared" si="498"/>
        <v>35.742999999999938</v>
      </c>
      <c r="P669" s="4">
        <f t="shared" si="471"/>
        <v>1.3492105263157856</v>
      </c>
      <c r="Q669" s="4">
        <f t="shared" si="499"/>
        <v>1.4981231691078554</v>
      </c>
      <c r="R669" s="18">
        <f t="shared" si="472"/>
        <v>3286.1624060150375</v>
      </c>
      <c r="S669" s="2">
        <f t="shared" si="473"/>
        <v>60.642406015037523</v>
      </c>
      <c r="T669" s="22">
        <f t="shared" si="474"/>
        <v>0</v>
      </c>
      <c r="U669" s="29">
        <f t="shared" si="475"/>
        <v>3283.1229858827651</v>
      </c>
      <c r="V669" s="30">
        <f t="shared" si="476"/>
        <v>57.602985882765097</v>
      </c>
      <c r="W669" s="31">
        <f t="shared" si="500"/>
        <v>0</v>
      </c>
      <c r="X669" s="35">
        <f t="shared" si="477"/>
        <v>3271.5168000000003</v>
      </c>
      <c r="Y669" s="30">
        <f t="shared" si="478"/>
        <v>45.996800000000349</v>
      </c>
      <c r="Z669" s="31">
        <f t="shared" si="501"/>
        <v>0</v>
      </c>
      <c r="AA669" s="29">
        <f t="shared" si="479"/>
        <v>3281.4981198591781</v>
      </c>
      <c r="AB669" s="30">
        <f t="shared" si="480"/>
        <v>55.97811985917815</v>
      </c>
      <c r="AC669" s="31">
        <f t="shared" si="502"/>
        <v>0</v>
      </c>
      <c r="AD669" s="32">
        <f t="shared" si="481"/>
        <v>-1</v>
      </c>
      <c r="AE669" s="33">
        <f t="shared" si="482"/>
        <v>0</v>
      </c>
      <c r="AF669" s="33">
        <f t="shared" si="483"/>
        <v>-1</v>
      </c>
      <c r="AG669" s="33">
        <f t="shared" si="484"/>
        <v>0</v>
      </c>
      <c r="AH669" s="38">
        <f t="shared" si="485"/>
        <v>-1</v>
      </c>
      <c r="AI669" s="33">
        <f t="shared" si="486"/>
        <v>-1</v>
      </c>
      <c r="AJ669" s="39">
        <f t="shared" si="487"/>
        <v>-1</v>
      </c>
      <c r="AK669" s="43">
        <f t="shared" si="488"/>
        <v>-1</v>
      </c>
      <c r="AL669" s="4">
        <f t="shared" si="503"/>
        <v>0</v>
      </c>
      <c r="AM669" s="4">
        <f t="shared" si="504"/>
        <v>0.83188014082179507</v>
      </c>
      <c r="AN669" s="4">
        <f t="shared" si="505"/>
        <v>0</v>
      </c>
      <c r="AO669" s="4">
        <f t="shared" si="506"/>
        <v>-67.650000000000091</v>
      </c>
      <c r="AP669" s="4">
        <f t="shared" si="507"/>
        <v>66.818119859178296</v>
      </c>
      <c r="AQ669" s="4">
        <f t="shared" si="508"/>
        <v>66.818119859178296</v>
      </c>
      <c r="AR669" s="4">
        <f t="shared" si="489"/>
        <v>56.809999999999945</v>
      </c>
      <c r="AS669">
        <f t="shared" si="509"/>
        <v>66.818119859178296</v>
      </c>
      <c r="AT669" s="6">
        <f t="shared" si="510"/>
        <v>1</v>
      </c>
      <c r="AU669" s="4">
        <f t="shared" si="511"/>
        <v>-44.494821543081486</v>
      </c>
      <c r="AV669" s="4">
        <f t="shared" si="512"/>
        <v>-30.245707739128385</v>
      </c>
      <c r="AW669">
        <f t="shared" si="513"/>
        <v>1</v>
      </c>
      <c r="AX669">
        <f t="shared" si="514"/>
        <v>0</v>
      </c>
      <c r="AY669">
        <f t="shared" si="515"/>
        <v>0</v>
      </c>
      <c r="AZ669" s="4">
        <f t="shared" si="490"/>
        <v>-3.9100000000000006</v>
      </c>
      <c r="BA669" s="4">
        <f t="shared" si="516"/>
        <v>1516.7150000000038</v>
      </c>
      <c r="BB669" s="4">
        <f t="shared" si="491"/>
        <v>1440.2083333333453</v>
      </c>
      <c r="BC669" s="4">
        <f t="shared" si="492"/>
        <v>747.74399999999991</v>
      </c>
      <c r="BE669"/>
      <c r="BG669" s="6"/>
      <c r="BM669">
        <f t="shared" si="493"/>
        <v>1</v>
      </c>
    </row>
    <row r="670" spans="1:65" x14ac:dyDescent="0.25">
      <c r="A670">
        <v>1845</v>
      </c>
      <c r="B670" s="1">
        <v>43860</v>
      </c>
      <c r="C670" s="2">
        <v>3256.45</v>
      </c>
      <c r="D670" s="2">
        <v>3285.91</v>
      </c>
      <c r="E670" s="2">
        <v>3242.8</v>
      </c>
      <c r="F670" s="2">
        <v>3283.66</v>
      </c>
      <c r="G670" s="2">
        <v>3787250000</v>
      </c>
      <c r="H670" s="2">
        <f t="shared" si="494"/>
        <v>33.311847758884738</v>
      </c>
      <c r="I670" s="2">
        <f t="shared" si="495"/>
        <v>3276.5294999999996</v>
      </c>
      <c r="J670" s="2">
        <f t="shared" si="496"/>
        <v>31.807251175925625</v>
      </c>
      <c r="K670" s="2">
        <f t="shared" si="497"/>
        <v>-16.950000000000273</v>
      </c>
      <c r="L670" s="18">
        <v>0.13905000000000001</v>
      </c>
      <c r="M670" s="19">
        <v>19.411563753127666</v>
      </c>
      <c r="N670" s="4">
        <f t="shared" si="470"/>
        <v>43.109999999999673</v>
      </c>
      <c r="O670" s="4">
        <f t="shared" si="498"/>
        <v>31.626999999999953</v>
      </c>
      <c r="P670" s="4">
        <f t="shared" si="471"/>
        <v>2.5024060150375909</v>
      </c>
      <c r="Q670" s="4">
        <f t="shared" si="499"/>
        <v>2.03329713529503</v>
      </c>
      <c r="R670" s="18">
        <f t="shared" si="472"/>
        <v>3276.5729323308274</v>
      </c>
      <c r="S670" s="2">
        <f t="shared" si="473"/>
        <v>7.0870676691724839</v>
      </c>
      <c r="T670" s="22">
        <f t="shared" si="474"/>
        <v>1</v>
      </c>
      <c r="U670" s="29">
        <f t="shared" si="475"/>
        <v>3257.3120817508707</v>
      </c>
      <c r="V670" s="30">
        <f t="shared" si="476"/>
        <v>26.347918249129179</v>
      </c>
      <c r="W670" s="31">
        <f t="shared" si="500"/>
        <v>0</v>
      </c>
      <c r="X670" s="35">
        <f t="shared" si="477"/>
        <v>3267.7906666666668</v>
      </c>
      <c r="Y670" s="30">
        <f t="shared" si="478"/>
        <v>15.869333333333088</v>
      </c>
      <c r="Z670" s="31">
        <f t="shared" si="501"/>
        <v>1</v>
      </c>
      <c r="AA670" s="29">
        <f t="shared" si="479"/>
        <v>3258.7790836390823</v>
      </c>
      <c r="AB670" s="30">
        <f t="shared" si="480"/>
        <v>24.880916360917581</v>
      </c>
      <c r="AC670" s="31">
        <f t="shared" si="502"/>
        <v>0</v>
      </c>
      <c r="AD670" s="32">
        <f t="shared" si="481"/>
        <v>-1</v>
      </c>
      <c r="AE670" s="33">
        <f t="shared" si="482"/>
        <v>-1</v>
      </c>
      <c r="AF670" s="33">
        <f t="shared" si="483"/>
        <v>-1</v>
      </c>
      <c r="AG670" s="33">
        <f t="shared" si="484"/>
        <v>-1</v>
      </c>
      <c r="AH670" s="38">
        <f t="shared" si="485"/>
        <v>-1</v>
      </c>
      <c r="AI670" s="33">
        <f t="shared" si="486"/>
        <v>-1</v>
      </c>
      <c r="AJ670" s="39">
        <f t="shared" si="487"/>
        <v>-1</v>
      </c>
      <c r="AK670" s="43">
        <f t="shared" si="488"/>
        <v>-1</v>
      </c>
      <c r="AL670" s="4">
        <f t="shared" si="503"/>
        <v>29.460000000000036</v>
      </c>
      <c r="AM670" s="4">
        <f t="shared" si="504"/>
        <v>27.130916360917581</v>
      </c>
      <c r="AN670" s="4">
        <f t="shared" si="505"/>
        <v>27.130916360917581</v>
      </c>
      <c r="AO670" s="4">
        <f t="shared" si="506"/>
        <v>-13.649999999999636</v>
      </c>
      <c r="AP670" s="4">
        <f t="shared" si="507"/>
        <v>15.979083639082091</v>
      </c>
      <c r="AQ670" s="4">
        <f t="shared" si="508"/>
        <v>13.649999999999636</v>
      </c>
      <c r="AR670" s="4">
        <f t="shared" si="489"/>
        <v>27.210000000000036</v>
      </c>
      <c r="AS670">
        <f t="shared" si="509"/>
        <v>27.130916360917581</v>
      </c>
      <c r="AT670" s="6">
        <f t="shared" si="510"/>
        <v>1</v>
      </c>
      <c r="AU670" s="4">
        <f t="shared" si="511"/>
        <v>-2.3539361612536354</v>
      </c>
      <c r="AV670" s="4">
        <f t="shared" si="512"/>
        <v>-7.4984362468723704</v>
      </c>
      <c r="AW670">
        <f t="shared" si="513"/>
        <v>1</v>
      </c>
      <c r="AX670">
        <f t="shared" si="514"/>
        <v>0</v>
      </c>
      <c r="AY670">
        <f t="shared" si="515"/>
        <v>0</v>
      </c>
      <c r="AZ670" s="4">
        <f t="shared" si="490"/>
        <v>-3.9100000000000006</v>
      </c>
      <c r="BA670" s="4">
        <f t="shared" si="516"/>
        <v>1520.6250000000039</v>
      </c>
      <c r="BB670" s="4">
        <f t="shared" si="491"/>
        <v>1444.1183333333454</v>
      </c>
      <c r="BC670" s="4">
        <f t="shared" si="492"/>
        <v>737.39199999999994</v>
      </c>
      <c r="BE670"/>
      <c r="BG670" s="6"/>
      <c r="BM670">
        <f t="shared" si="493"/>
        <v>1</v>
      </c>
    </row>
    <row r="671" spans="1:65" x14ac:dyDescent="0.25">
      <c r="A671">
        <v>1844</v>
      </c>
      <c r="B671" s="1">
        <v>43859</v>
      </c>
      <c r="C671" s="2">
        <v>3289.46</v>
      </c>
      <c r="D671" s="2">
        <v>3293.47</v>
      </c>
      <c r="E671" s="2">
        <v>3271.89</v>
      </c>
      <c r="F671" s="2">
        <v>3273.4</v>
      </c>
      <c r="G671" s="2">
        <v>3584500000</v>
      </c>
      <c r="H671" s="2">
        <f t="shared" si="494"/>
        <v>30.672917641898174</v>
      </c>
      <c r="I671" s="2">
        <f t="shared" si="495"/>
        <v>3274.4659999999999</v>
      </c>
      <c r="J671" s="2">
        <f t="shared" si="496"/>
        <v>29.279299135989209</v>
      </c>
      <c r="K671" s="2">
        <f t="shared" si="497"/>
        <v>13.220000000000255</v>
      </c>
      <c r="L671" s="18">
        <v>0.1542</v>
      </c>
      <c r="M671" s="19">
        <v>21.545200173620824</v>
      </c>
      <c r="N671" s="4">
        <f t="shared" si="470"/>
        <v>21.579999999999927</v>
      </c>
      <c r="O671" s="4">
        <f t="shared" si="498"/>
        <v>29.112999999999964</v>
      </c>
      <c r="P671" s="4">
        <f t="shared" si="471"/>
        <v>3.1729323308270629</v>
      </c>
      <c r="Q671" s="4">
        <f t="shared" si="499"/>
        <v>2.2104660278745616</v>
      </c>
      <c r="R671" s="18">
        <f t="shared" si="472"/>
        <v>3280.3015112781954</v>
      </c>
      <c r="S671" s="2">
        <f t="shared" si="473"/>
        <v>6.9015112781953576</v>
      </c>
      <c r="T671" s="22">
        <f t="shared" si="474"/>
        <v>1</v>
      </c>
      <c r="U671" s="29">
        <f t="shared" si="475"/>
        <v>3290.4057214267855</v>
      </c>
      <c r="V671" s="30">
        <f t="shared" si="476"/>
        <v>17.005721426785385</v>
      </c>
      <c r="W671" s="31">
        <f t="shared" si="500"/>
        <v>1</v>
      </c>
      <c r="X671" s="35">
        <f t="shared" si="477"/>
        <v>3291.0619999999981</v>
      </c>
      <c r="Y671" s="30">
        <f t="shared" si="478"/>
        <v>17.661999999997988</v>
      </c>
      <c r="Z671" s="31">
        <f t="shared" si="501"/>
        <v>1</v>
      </c>
      <c r="AA671" s="29">
        <f t="shared" si="479"/>
        <v>3290.4976004270352</v>
      </c>
      <c r="AB671" s="30">
        <f t="shared" si="480"/>
        <v>17.097600427035104</v>
      </c>
      <c r="AC671" s="31">
        <f t="shared" si="502"/>
        <v>1</v>
      </c>
      <c r="AD671" s="32">
        <f t="shared" si="481"/>
        <v>1</v>
      </c>
      <c r="AE671" s="33">
        <f t="shared" si="482"/>
        <v>1</v>
      </c>
      <c r="AF671" s="33">
        <f t="shared" si="483"/>
        <v>1</v>
      </c>
      <c r="AG671" s="33">
        <f t="shared" si="484"/>
        <v>0</v>
      </c>
      <c r="AH671" s="38">
        <f t="shared" si="485"/>
        <v>1</v>
      </c>
      <c r="AI671" s="33">
        <f t="shared" si="486"/>
        <v>1</v>
      </c>
      <c r="AJ671" s="39">
        <f t="shared" si="487"/>
        <v>1</v>
      </c>
      <c r="AK671" s="43">
        <f t="shared" si="488"/>
        <v>1</v>
      </c>
      <c r="AL671" s="4">
        <f t="shared" si="503"/>
        <v>4.0099999999997635</v>
      </c>
      <c r="AM671" s="4">
        <f t="shared" si="504"/>
        <v>2.9723995729646049</v>
      </c>
      <c r="AN671" s="4">
        <f t="shared" si="505"/>
        <v>2.9723995729646049</v>
      </c>
      <c r="AO671" s="4">
        <f t="shared" si="506"/>
        <v>-17.570000000000164</v>
      </c>
      <c r="AP671" s="4">
        <f t="shared" si="507"/>
        <v>18.607600427035322</v>
      </c>
      <c r="AQ671" s="4">
        <f t="shared" si="508"/>
        <v>17.570000000000164</v>
      </c>
      <c r="AR671" s="4">
        <f t="shared" si="489"/>
        <v>16.059999999999945</v>
      </c>
      <c r="AS671">
        <f t="shared" si="509"/>
        <v>17.570000000000164</v>
      </c>
      <c r="AT671" s="6">
        <f t="shared" si="510"/>
        <v>0</v>
      </c>
      <c r="AU671" s="4">
        <f t="shared" si="511"/>
        <v>7.8909895516474826</v>
      </c>
      <c r="AV671" s="4">
        <f t="shared" si="512"/>
        <v>5.7852001736208782</v>
      </c>
      <c r="AW671">
        <f t="shared" si="513"/>
        <v>0</v>
      </c>
      <c r="AX671">
        <f t="shared" si="514"/>
        <v>0</v>
      </c>
      <c r="AY671">
        <f t="shared" si="515"/>
        <v>0</v>
      </c>
      <c r="AZ671" s="4">
        <f t="shared" si="490"/>
        <v>6.94</v>
      </c>
      <c r="BA671" s="4">
        <f t="shared" si="516"/>
        <v>1524.5350000000039</v>
      </c>
      <c r="BB671" s="4">
        <f t="shared" si="491"/>
        <v>1448.0283333333455</v>
      </c>
      <c r="BC671" s="4">
        <f t="shared" si="492"/>
        <v>750.596</v>
      </c>
      <c r="BE671"/>
      <c r="BG671" s="6"/>
      <c r="BM671">
        <f t="shared" si="493"/>
        <v>1</v>
      </c>
    </row>
    <row r="672" spans="1:65" x14ac:dyDescent="0.25">
      <c r="A672">
        <v>1843</v>
      </c>
      <c r="B672" s="1">
        <v>43858</v>
      </c>
      <c r="C672" s="2">
        <v>3255.35</v>
      </c>
      <c r="D672" s="2">
        <v>3285.78</v>
      </c>
      <c r="E672" s="2">
        <v>3253.22</v>
      </c>
      <c r="F672" s="2">
        <v>3276.24</v>
      </c>
      <c r="G672" s="2">
        <v>3526720000</v>
      </c>
      <c r="H672" s="2">
        <f t="shared" si="494"/>
        <v>30.857993669928305</v>
      </c>
      <c r="I672" s="2">
        <f t="shared" si="495"/>
        <v>3271.9974999999999</v>
      </c>
      <c r="J672" s="2">
        <f t="shared" si="496"/>
        <v>29.029005349459503</v>
      </c>
      <c r="K672" s="2">
        <f t="shared" si="497"/>
        <v>11.7199999999998</v>
      </c>
      <c r="L672" s="18">
        <v>0.16005000000000003</v>
      </c>
      <c r="M672" s="19">
        <v>22.139990914476215</v>
      </c>
      <c r="N672" s="4">
        <f t="shared" si="470"/>
        <v>42.150000000000091</v>
      </c>
      <c r="O672" s="4">
        <f t="shared" si="498"/>
        <v>28.660999999999966</v>
      </c>
      <c r="P672" s="4">
        <f t="shared" si="471"/>
        <v>4.0615112781954821</v>
      </c>
      <c r="Q672" s="4">
        <f t="shared" si="499"/>
        <v>2.4249267353470669</v>
      </c>
      <c r="R672" s="18">
        <f t="shared" si="472"/>
        <v>3248.1893157894738</v>
      </c>
      <c r="S672" s="2">
        <f t="shared" si="473"/>
        <v>28.050684210526015</v>
      </c>
      <c r="T672" s="22">
        <f t="shared" si="474"/>
        <v>0</v>
      </c>
      <c r="U672" s="29">
        <f t="shared" si="475"/>
        <v>3256.4072601643038</v>
      </c>
      <c r="V672" s="30">
        <f t="shared" si="476"/>
        <v>19.832739835695975</v>
      </c>
      <c r="W672" s="31">
        <f t="shared" si="500"/>
        <v>1</v>
      </c>
      <c r="X672" s="35">
        <f t="shared" si="477"/>
        <v>3228.7766666666721</v>
      </c>
      <c r="Y672" s="30">
        <f t="shared" si="478"/>
        <v>47.463333333327682</v>
      </c>
      <c r="Z672" s="31">
        <f t="shared" si="501"/>
        <v>0</v>
      </c>
      <c r="AA672" s="29">
        <f t="shared" si="479"/>
        <v>3252.5389770746351</v>
      </c>
      <c r="AB672" s="30">
        <f t="shared" si="480"/>
        <v>23.701022925364668</v>
      </c>
      <c r="AC672" s="31">
        <f t="shared" si="502"/>
        <v>1</v>
      </c>
      <c r="AD672" s="32">
        <f t="shared" si="481"/>
        <v>1</v>
      </c>
      <c r="AE672" s="33">
        <f t="shared" si="482"/>
        <v>1</v>
      </c>
      <c r="AF672" s="33">
        <f t="shared" si="483"/>
        <v>1</v>
      </c>
      <c r="AG672" s="33">
        <f t="shared" si="484"/>
        <v>0</v>
      </c>
      <c r="AH672" s="38">
        <f t="shared" si="485"/>
        <v>1</v>
      </c>
      <c r="AI672" s="33">
        <f t="shared" si="486"/>
        <v>1</v>
      </c>
      <c r="AJ672" s="39">
        <f t="shared" si="487"/>
        <v>1</v>
      </c>
      <c r="AK672" s="43">
        <f t="shared" si="488"/>
        <v>1</v>
      </c>
      <c r="AL672" s="4">
        <f t="shared" si="503"/>
        <v>30.430000000000291</v>
      </c>
      <c r="AM672" s="4">
        <f t="shared" si="504"/>
        <v>33.241022925365087</v>
      </c>
      <c r="AN672" s="4">
        <f t="shared" si="505"/>
        <v>30.430000000000291</v>
      </c>
      <c r="AO672" s="4">
        <f t="shared" si="506"/>
        <v>-2.1300000000001091</v>
      </c>
      <c r="AP672" s="4">
        <f t="shared" si="507"/>
        <v>-0.68102292536468667</v>
      </c>
      <c r="AQ672" s="4">
        <f t="shared" si="508"/>
        <v>0.68102292536468667</v>
      </c>
      <c r="AR672" s="4">
        <f t="shared" si="489"/>
        <v>20.889999999999873</v>
      </c>
      <c r="AS672">
        <f t="shared" si="509"/>
        <v>30.430000000000291</v>
      </c>
      <c r="AT672" s="6">
        <f t="shared" si="510"/>
        <v>1</v>
      </c>
      <c r="AU672" s="4">
        <f t="shared" si="511"/>
        <v>-0.35178722356758385</v>
      </c>
      <c r="AV672" s="4">
        <f t="shared" si="512"/>
        <v>1.5499909144763422</v>
      </c>
      <c r="AW672">
        <f t="shared" si="513"/>
        <v>0</v>
      </c>
      <c r="AX672">
        <f t="shared" si="514"/>
        <v>1</v>
      </c>
      <c r="AY672">
        <f t="shared" si="515"/>
        <v>0</v>
      </c>
      <c r="AZ672" s="4">
        <f t="shared" si="490"/>
        <v>-3.9100000000000006</v>
      </c>
      <c r="BA672" s="4">
        <f t="shared" si="516"/>
        <v>1517.5950000000039</v>
      </c>
      <c r="BB672" s="4">
        <f t="shared" si="491"/>
        <v>1441.0883333333454</v>
      </c>
      <c r="BC672" s="4">
        <f t="shared" si="492"/>
        <v>736.952</v>
      </c>
      <c r="BE672"/>
      <c r="BG672" s="6"/>
      <c r="BM672">
        <f t="shared" si="493"/>
        <v>1</v>
      </c>
    </row>
    <row r="673" spans="1:65" x14ac:dyDescent="0.25">
      <c r="A673">
        <v>1842</v>
      </c>
      <c r="B673" s="1">
        <v>43857</v>
      </c>
      <c r="C673" s="2">
        <v>3247.16</v>
      </c>
      <c r="D673" s="2">
        <v>3258.85</v>
      </c>
      <c r="E673" s="2">
        <v>3234.5</v>
      </c>
      <c r="F673" s="2">
        <v>3243.63</v>
      </c>
      <c r="G673" s="2">
        <v>3823100000</v>
      </c>
      <c r="H673" s="2">
        <f t="shared" si="494"/>
        <v>28.665452377382788</v>
      </c>
      <c r="I673" s="2">
        <f t="shared" si="495"/>
        <v>3271.5915000000005</v>
      </c>
      <c r="J673" s="2">
        <f t="shared" si="496"/>
        <v>27.85626672383567</v>
      </c>
      <c r="K673" s="2">
        <f t="shared" si="497"/>
        <v>-48.309999999999945</v>
      </c>
      <c r="L673" s="18">
        <v>0.18609999999999999</v>
      </c>
      <c r="M673" s="19">
        <v>26.154967631680616</v>
      </c>
      <c r="N673" s="4">
        <f t="shared" si="470"/>
        <v>60.9699999999998</v>
      </c>
      <c r="O673" s="4">
        <f t="shared" si="498"/>
        <v>26.723999999999979</v>
      </c>
      <c r="P673" s="4">
        <f t="shared" si="471"/>
        <v>4.5593157894736809</v>
      </c>
      <c r="Q673" s="4">
        <f t="shared" si="499"/>
        <v>2.7109234982157027</v>
      </c>
      <c r="R673" s="18">
        <f t="shared" si="472"/>
        <v>3300.9891203007519</v>
      </c>
      <c r="S673" s="2">
        <f t="shared" si="473"/>
        <v>57.359120300751783</v>
      </c>
      <c r="T673" s="22">
        <f t="shared" si="474"/>
        <v>0</v>
      </c>
      <c r="U673" s="29">
        <f t="shared" si="475"/>
        <v>3248.441507749551</v>
      </c>
      <c r="V673" s="30">
        <f t="shared" si="476"/>
        <v>4.8115077495508558</v>
      </c>
      <c r="W673" s="31">
        <f t="shared" si="500"/>
        <v>1</v>
      </c>
      <c r="X673" s="35">
        <f t="shared" si="477"/>
        <v>3254.7662666666729</v>
      </c>
      <c r="Y673" s="30">
        <f t="shared" si="478"/>
        <v>11.136266666672782</v>
      </c>
      <c r="Z673" s="31">
        <f t="shared" si="501"/>
        <v>1</v>
      </c>
      <c r="AA673" s="29">
        <f t="shared" si="479"/>
        <v>3249.3269739979482</v>
      </c>
      <c r="AB673" s="30">
        <f t="shared" si="480"/>
        <v>5.6969739979481346</v>
      </c>
      <c r="AC673" s="31">
        <f t="shared" si="502"/>
        <v>1</v>
      </c>
      <c r="AD673" s="32">
        <f t="shared" si="481"/>
        <v>1</v>
      </c>
      <c r="AE673" s="33">
        <f t="shared" si="482"/>
        <v>0</v>
      </c>
      <c r="AF673" s="33">
        <f t="shared" si="483"/>
        <v>1</v>
      </c>
      <c r="AG673" s="33">
        <f t="shared" si="484"/>
        <v>0</v>
      </c>
      <c r="AH673" s="38">
        <f t="shared" si="485"/>
        <v>1</v>
      </c>
      <c r="AI673" s="33">
        <f t="shared" si="486"/>
        <v>1</v>
      </c>
      <c r="AJ673" s="39">
        <f t="shared" si="487"/>
        <v>1</v>
      </c>
      <c r="AK673" s="43">
        <f t="shared" si="488"/>
        <v>1</v>
      </c>
      <c r="AL673" s="4">
        <f t="shared" si="503"/>
        <v>11.690000000000055</v>
      </c>
      <c r="AM673" s="4">
        <f t="shared" si="504"/>
        <v>9.5230260020516653</v>
      </c>
      <c r="AN673" s="4">
        <f t="shared" si="505"/>
        <v>9.5230260020516653</v>
      </c>
      <c r="AO673" s="4">
        <f t="shared" si="506"/>
        <v>-12.659999999999854</v>
      </c>
      <c r="AP673" s="4">
        <f t="shared" si="507"/>
        <v>14.826973997948244</v>
      </c>
      <c r="AQ673" s="4">
        <f t="shared" si="508"/>
        <v>12.659999999999854</v>
      </c>
      <c r="AR673" s="4">
        <f t="shared" si="489"/>
        <v>3.5299999999997453</v>
      </c>
      <c r="AS673">
        <f t="shared" si="509"/>
        <v>12.659999999999854</v>
      </c>
      <c r="AT673" s="6">
        <f t="shared" si="510"/>
        <v>0</v>
      </c>
      <c r="AU673" s="4">
        <f t="shared" si="511"/>
        <v>7.3848287614802892</v>
      </c>
      <c r="AV673" s="4">
        <f t="shared" si="512"/>
        <v>22.924967631680872</v>
      </c>
      <c r="AW673">
        <f t="shared" si="513"/>
        <v>0</v>
      </c>
      <c r="AX673">
        <f t="shared" si="514"/>
        <v>0</v>
      </c>
      <c r="AY673">
        <f t="shared" si="515"/>
        <v>0</v>
      </c>
      <c r="AZ673" s="4">
        <f t="shared" si="490"/>
        <v>6.94</v>
      </c>
      <c r="BA673" s="4">
        <f t="shared" si="516"/>
        <v>1521.505000000004</v>
      </c>
      <c r="BB673" s="4">
        <f t="shared" si="491"/>
        <v>1444.9983333333455</v>
      </c>
      <c r="BC673" s="4">
        <f t="shared" si="492"/>
        <v>733.67599999999993</v>
      </c>
      <c r="BE673"/>
      <c r="BG673" s="6"/>
      <c r="BM673">
        <f t="shared" si="493"/>
        <v>1</v>
      </c>
    </row>
    <row r="674" spans="1:65" x14ac:dyDescent="0.25">
      <c r="A674">
        <v>1841</v>
      </c>
      <c r="B674" s="1">
        <v>43854</v>
      </c>
      <c r="C674" s="2">
        <v>3333.1</v>
      </c>
      <c r="D674" s="2">
        <v>3333.18</v>
      </c>
      <c r="E674" s="2">
        <v>3281.53</v>
      </c>
      <c r="F674" s="2">
        <v>3295.47</v>
      </c>
      <c r="G674" s="2">
        <v>3707130000</v>
      </c>
      <c r="H674" s="2">
        <f t="shared" si="494"/>
        <v>22.919603181556162</v>
      </c>
      <c r="I674" s="2">
        <f t="shared" si="495"/>
        <v>3270.5934999999999</v>
      </c>
      <c r="J674" s="2">
        <f t="shared" si="496"/>
        <v>23.359437425633889</v>
      </c>
      <c r="K674" s="2">
        <f t="shared" si="497"/>
        <v>7.5599999999999454</v>
      </c>
      <c r="L674" s="18">
        <v>0.1229</v>
      </c>
      <c r="M674" s="19">
        <v>17.430285879547952</v>
      </c>
      <c r="N674" s="4">
        <f t="shared" si="470"/>
        <v>51.649999999999636</v>
      </c>
      <c r="O674" s="4">
        <f t="shared" si="498"/>
        <v>22.839999999999964</v>
      </c>
      <c r="P674" s="4">
        <f t="shared" si="471"/>
        <v>5.5191203007518759</v>
      </c>
      <c r="Q674" s="4">
        <f t="shared" si="499"/>
        <v>3.285917306541684</v>
      </c>
      <c r="R674" s="18">
        <f t="shared" si="472"/>
        <v>3331.4309473684211</v>
      </c>
      <c r="S674" s="2">
        <f t="shared" si="473"/>
        <v>35.96094736842133</v>
      </c>
      <c r="T674" s="22">
        <f t="shared" si="474"/>
        <v>0</v>
      </c>
      <c r="U674" s="29">
        <f t="shared" si="475"/>
        <v>3334.4488502530889</v>
      </c>
      <c r="V674" s="30">
        <f t="shared" si="476"/>
        <v>38.978850253089149</v>
      </c>
      <c r="W674" s="31">
        <f t="shared" si="500"/>
        <v>0</v>
      </c>
      <c r="X674" s="35">
        <f t="shared" si="477"/>
        <v>3328.2678666666666</v>
      </c>
      <c r="Y674" s="30">
        <f t="shared" si="478"/>
        <v>32.797866666666778</v>
      </c>
      <c r="Z674" s="31">
        <f t="shared" si="501"/>
        <v>0</v>
      </c>
      <c r="AA674" s="29">
        <f t="shared" si="479"/>
        <v>3333.5835125509898</v>
      </c>
      <c r="AB674" s="30">
        <f t="shared" si="480"/>
        <v>38.113512550989981</v>
      </c>
      <c r="AC674" s="31">
        <f t="shared" si="502"/>
        <v>0</v>
      </c>
      <c r="AD674" s="32">
        <f t="shared" si="481"/>
        <v>-1</v>
      </c>
      <c r="AE674" s="33">
        <f t="shared" si="482"/>
        <v>-1</v>
      </c>
      <c r="AF674" s="33">
        <f t="shared" si="483"/>
        <v>-1</v>
      </c>
      <c r="AG674" s="33">
        <f t="shared" si="484"/>
        <v>-1</v>
      </c>
      <c r="AH674" s="38">
        <f t="shared" si="485"/>
        <v>-1</v>
      </c>
      <c r="AI674" s="33">
        <f t="shared" si="486"/>
        <v>-1</v>
      </c>
      <c r="AJ674" s="39">
        <f t="shared" si="487"/>
        <v>-1</v>
      </c>
      <c r="AK674" s="43">
        <f t="shared" si="488"/>
        <v>-1</v>
      </c>
      <c r="AL674" s="4">
        <f t="shared" si="503"/>
        <v>7.999999999992724E-2</v>
      </c>
      <c r="AM674" s="4">
        <f t="shared" si="504"/>
        <v>-0.40351255098994443</v>
      </c>
      <c r="AN674" s="4">
        <f t="shared" si="505"/>
        <v>0.40351255098994443</v>
      </c>
      <c r="AO674" s="4">
        <f t="shared" si="506"/>
        <v>-51.569999999999709</v>
      </c>
      <c r="AP674" s="4">
        <f t="shared" si="507"/>
        <v>52.053512550989581</v>
      </c>
      <c r="AQ674" s="4">
        <f t="shared" si="508"/>
        <v>51.569999999999709</v>
      </c>
      <c r="AR674" s="4">
        <f t="shared" si="489"/>
        <v>37.630000000000109</v>
      </c>
      <c r="AS674">
        <f t="shared" si="509"/>
        <v>51.569999999999709</v>
      </c>
      <c r="AT674" s="6">
        <f t="shared" si="510"/>
        <v>1</v>
      </c>
      <c r="AU674" s="4">
        <f t="shared" si="511"/>
        <v>-36.948575279118835</v>
      </c>
      <c r="AV674" s="4">
        <f t="shared" si="512"/>
        <v>-19.899714120452156</v>
      </c>
      <c r="AW674">
        <f t="shared" si="513"/>
        <v>1</v>
      </c>
      <c r="AX674">
        <f t="shared" si="514"/>
        <v>0</v>
      </c>
      <c r="AY674">
        <f t="shared" si="515"/>
        <v>0</v>
      </c>
      <c r="AZ674" s="4">
        <f t="shared" si="490"/>
        <v>-3.9100000000000006</v>
      </c>
      <c r="BA674" s="4">
        <f t="shared" si="516"/>
        <v>1514.5650000000039</v>
      </c>
      <c r="BB674" s="4">
        <f t="shared" si="491"/>
        <v>1438.0583333333454</v>
      </c>
      <c r="BC674" s="4">
        <f t="shared" si="492"/>
        <v>768.05200000000002</v>
      </c>
      <c r="BE674"/>
      <c r="BG674" s="6"/>
      <c r="BM674">
        <f t="shared" si="493"/>
        <v>1</v>
      </c>
    </row>
    <row r="675" spans="1:65" x14ac:dyDescent="0.25">
      <c r="A675">
        <v>1840</v>
      </c>
      <c r="B675" s="1">
        <v>43853</v>
      </c>
      <c r="C675" s="2">
        <v>3315.77</v>
      </c>
      <c r="D675" s="2">
        <v>3326.88</v>
      </c>
      <c r="E675" s="2">
        <v>3301.87</v>
      </c>
      <c r="F675" s="2">
        <v>3325.54</v>
      </c>
      <c r="G675" s="2">
        <v>3764860000</v>
      </c>
      <c r="H675" s="2">
        <f t="shared" si="494"/>
        <v>23.495200077178843</v>
      </c>
      <c r="I675" s="2">
        <f t="shared" si="495"/>
        <v>3265.2110000000002</v>
      </c>
      <c r="J675" s="2">
        <f t="shared" si="496"/>
        <v>24.134165867194671</v>
      </c>
      <c r="K675" s="2">
        <f t="shared" si="497"/>
        <v>-5.9800000000000182</v>
      </c>
      <c r="L675" s="18">
        <v>8.9749999999999996E-2</v>
      </c>
      <c r="M675" s="19">
        <v>12.714282365983369</v>
      </c>
      <c r="N675" s="4">
        <f t="shared" si="470"/>
        <v>25.010000000000218</v>
      </c>
      <c r="O675" s="4">
        <f t="shared" si="498"/>
        <v>19.927999999999976</v>
      </c>
      <c r="P675" s="4">
        <f t="shared" si="471"/>
        <v>5.8909473684210498</v>
      </c>
      <c r="Q675" s="4">
        <f t="shared" si="499"/>
        <v>3.4585903925363506</v>
      </c>
      <c r="R675" s="18">
        <f t="shared" si="472"/>
        <v>3327.4205789473685</v>
      </c>
      <c r="S675" s="2">
        <f t="shared" si="473"/>
        <v>1.8805789473685763</v>
      </c>
      <c r="T675" s="22">
        <f t="shared" si="474"/>
        <v>1</v>
      </c>
      <c r="U675" s="29">
        <f t="shared" si="475"/>
        <v>3317.1061911120555</v>
      </c>
      <c r="V675" s="30">
        <f t="shared" si="476"/>
        <v>8.4338088879444513</v>
      </c>
      <c r="W675" s="31">
        <f t="shared" si="500"/>
        <v>1</v>
      </c>
      <c r="X675" s="35">
        <f t="shared" si="477"/>
        <v>3318.9069333333337</v>
      </c>
      <c r="Y675" s="30">
        <f t="shared" si="478"/>
        <v>6.6330666666663092</v>
      </c>
      <c r="Z675" s="31">
        <f t="shared" si="501"/>
        <v>1</v>
      </c>
      <c r="AA675" s="29">
        <f t="shared" si="479"/>
        <v>3317.3582950230343</v>
      </c>
      <c r="AB675" s="30">
        <f t="shared" si="480"/>
        <v>8.1817049769656478</v>
      </c>
      <c r="AC675" s="31">
        <f t="shared" si="502"/>
        <v>1</v>
      </c>
      <c r="AD675" s="32">
        <f t="shared" si="481"/>
        <v>1</v>
      </c>
      <c r="AE675" s="33">
        <f t="shared" si="482"/>
        <v>1</v>
      </c>
      <c r="AF675" s="33">
        <f t="shared" si="483"/>
        <v>1</v>
      </c>
      <c r="AG675" s="33">
        <f t="shared" si="484"/>
        <v>1</v>
      </c>
      <c r="AH675" s="38">
        <f t="shared" si="485"/>
        <v>1</v>
      </c>
      <c r="AI675" s="33">
        <f t="shared" si="486"/>
        <v>1</v>
      </c>
      <c r="AJ675" s="39">
        <f t="shared" si="487"/>
        <v>1</v>
      </c>
      <c r="AK675" s="43">
        <f t="shared" si="488"/>
        <v>1</v>
      </c>
      <c r="AL675" s="4">
        <f t="shared" si="503"/>
        <v>11.110000000000127</v>
      </c>
      <c r="AM675" s="4">
        <f t="shared" si="504"/>
        <v>9.5217049769657933</v>
      </c>
      <c r="AN675" s="4">
        <f t="shared" si="505"/>
        <v>9.5217049769657933</v>
      </c>
      <c r="AO675" s="4">
        <f t="shared" si="506"/>
        <v>-13.900000000000091</v>
      </c>
      <c r="AP675" s="4">
        <f t="shared" si="507"/>
        <v>15.488295023034425</v>
      </c>
      <c r="AQ675" s="4">
        <f t="shared" si="508"/>
        <v>13.900000000000091</v>
      </c>
      <c r="AR675" s="4">
        <f t="shared" si="489"/>
        <v>9.7699999999999818</v>
      </c>
      <c r="AS675">
        <f t="shared" si="509"/>
        <v>13.900000000000091</v>
      </c>
      <c r="AT675" s="6">
        <f t="shared" si="510"/>
        <v>0</v>
      </c>
      <c r="AU675" s="4">
        <f t="shared" si="511"/>
        <v>1.3279455455098823</v>
      </c>
      <c r="AV675" s="4">
        <f t="shared" si="512"/>
        <v>3.2442823659833868</v>
      </c>
      <c r="AW675">
        <f t="shared" si="513"/>
        <v>0</v>
      </c>
      <c r="AX675">
        <f t="shared" si="514"/>
        <v>0</v>
      </c>
      <c r="AY675">
        <f t="shared" si="515"/>
        <v>0</v>
      </c>
      <c r="AZ675" s="4">
        <f t="shared" si="490"/>
        <v>6.94</v>
      </c>
      <c r="BA675" s="4">
        <f t="shared" si="516"/>
        <v>1518.475000000004</v>
      </c>
      <c r="BB675" s="4">
        <f t="shared" si="491"/>
        <v>1441.9683333333455</v>
      </c>
      <c r="BC675" s="4">
        <f t="shared" si="492"/>
        <v>761.12</v>
      </c>
      <c r="BE675"/>
      <c r="BG675" s="6"/>
      <c r="BM675">
        <f t="shared" si="493"/>
        <v>1</v>
      </c>
    </row>
    <row r="676" spans="1:65" x14ac:dyDescent="0.25">
      <c r="A676">
        <v>1839</v>
      </c>
      <c r="B676" s="1">
        <v>43852</v>
      </c>
      <c r="C676" s="2">
        <v>3330.02</v>
      </c>
      <c r="D676" s="2">
        <v>3337.77</v>
      </c>
      <c r="E676" s="2">
        <v>3320.04</v>
      </c>
      <c r="F676" s="2">
        <v>3321.75</v>
      </c>
      <c r="G676" s="2">
        <v>3619850000</v>
      </c>
      <c r="H676" s="2">
        <f t="shared" si="494"/>
        <v>29.034342194488637</v>
      </c>
      <c r="I676" s="2">
        <f t="shared" si="495"/>
        <v>3260.7250000000004</v>
      </c>
      <c r="J676" s="2">
        <f t="shared" si="496"/>
        <v>27.677998915155854</v>
      </c>
      <c r="K676" s="2">
        <f t="shared" si="497"/>
        <v>9.2300000000000182</v>
      </c>
      <c r="L676" s="18">
        <v>9.35E-2</v>
      </c>
      <c r="M676" s="19">
        <v>13.241691778704325</v>
      </c>
      <c r="N676" s="4">
        <f t="shared" si="470"/>
        <v>17.730000000000018</v>
      </c>
      <c r="O676" s="4">
        <f t="shared" si="498"/>
        <v>20.466999999999963</v>
      </c>
      <c r="P676" s="4">
        <f t="shared" si="471"/>
        <v>5.6705789473684147</v>
      </c>
      <c r="Q676" s="4">
        <f t="shared" si="499"/>
        <v>3.4261310565528302</v>
      </c>
      <c r="R676" s="18">
        <f t="shared" si="472"/>
        <v>3326.1872330827068</v>
      </c>
      <c r="S676" s="2">
        <f t="shared" si="473"/>
        <v>4.4372330827068254</v>
      </c>
      <c r="T676" s="22">
        <f t="shared" si="474"/>
        <v>1</v>
      </c>
      <c r="U676" s="29">
        <f t="shared" si="475"/>
        <v>3331.3722224400517</v>
      </c>
      <c r="V676" s="30">
        <f t="shared" si="476"/>
        <v>9.6222224400517007</v>
      </c>
      <c r="W676" s="31">
        <f t="shared" si="500"/>
        <v>1</v>
      </c>
      <c r="X676" s="35">
        <f t="shared" si="477"/>
        <v>3328.9737333333337</v>
      </c>
      <c r="Y676" s="30">
        <f t="shared" si="478"/>
        <v>7.2237333333337119</v>
      </c>
      <c r="Z676" s="31">
        <f t="shared" si="501"/>
        <v>1</v>
      </c>
      <c r="AA676" s="29">
        <f t="shared" si="479"/>
        <v>3331.0364339651114</v>
      </c>
      <c r="AB676" s="30">
        <f t="shared" si="480"/>
        <v>9.2864339651114278</v>
      </c>
      <c r="AC676" s="31">
        <f t="shared" si="502"/>
        <v>1</v>
      </c>
      <c r="AD676" s="32">
        <f t="shared" si="481"/>
        <v>1</v>
      </c>
      <c r="AE676" s="33">
        <f t="shared" si="482"/>
        <v>1</v>
      </c>
      <c r="AF676" s="33">
        <f t="shared" si="483"/>
        <v>1</v>
      </c>
      <c r="AG676" s="33">
        <f t="shared" si="484"/>
        <v>0</v>
      </c>
      <c r="AH676" s="38">
        <f t="shared" si="485"/>
        <v>1</v>
      </c>
      <c r="AI676" s="33">
        <f t="shared" si="486"/>
        <v>1</v>
      </c>
      <c r="AJ676" s="39">
        <f t="shared" si="487"/>
        <v>1</v>
      </c>
      <c r="AK676" s="43">
        <f t="shared" si="488"/>
        <v>1</v>
      </c>
      <c r="AL676" s="4">
        <f t="shared" si="503"/>
        <v>7.75</v>
      </c>
      <c r="AM676" s="4">
        <f t="shared" si="504"/>
        <v>6.733566034888554</v>
      </c>
      <c r="AN676" s="4">
        <f t="shared" si="505"/>
        <v>6.733566034888554</v>
      </c>
      <c r="AO676" s="4">
        <f t="shared" si="506"/>
        <v>-9.9800000000000182</v>
      </c>
      <c r="AP676" s="4">
        <f t="shared" si="507"/>
        <v>10.996433965111464</v>
      </c>
      <c r="AQ676" s="4">
        <f t="shared" si="508"/>
        <v>9.9800000000000182</v>
      </c>
      <c r="AR676" s="4">
        <f t="shared" si="489"/>
        <v>8.2699999999999818</v>
      </c>
      <c r="AS676">
        <f t="shared" si="509"/>
        <v>9.9800000000000182</v>
      </c>
      <c r="AT676" s="6">
        <f t="shared" si="510"/>
        <v>0</v>
      </c>
      <c r="AU676" s="4">
        <f t="shared" si="511"/>
        <v>5.639529137294188</v>
      </c>
      <c r="AV676" s="4">
        <f t="shared" si="512"/>
        <v>5.2716917787043434</v>
      </c>
      <c r="AW676">
        <f t="shared" si="513"/>
        <v>0</v>
      </c>
      <c r="AX676">
        <f t="shared" si="514"/>
        <v>0</v>
      </c>
      <c r="AY676">
        <f t="shared" si="515"/>
        <v>0</v>
      </c>
      <c r="AZ676" s="4">
        <f t="shared" si="490"/>
        <v>6.94</v>
      </c>
      <c r="BA676" s="4">
        <f t="shared" si="516"/>
        <v>1511.5350000000039</v>
      </c>
      <c r="BB676" s="4">
        <f t="shared" si="491"/>
        <v>1435.0283333333455</v>
      </c>
      <c r="BC676" s="4">
        <f t="shared" si="492"/>
        <v>766.82</v>
      </c>
      <c r="BE676"/>
      <c r="BG676" s="6"/>
      <c r="BM676">
        <f t="shared" si="493"/>
        <v>1</v>
      </c>
    </row>
    <row r="677" spans="1:65" x14ac:dyDescent="0.25">
      <c r="A677">
        <v>1838</v>
      </c>
      <c r="B677" s="1">
        <v>43851</v>
      </c>
      <c r="C677" s="2">
        <v>3321.03</v>
      </c>
      <c r="D677" s="2">
        <v>3329.79</v>
      </c>
      <c r="E677" s="2">
        <v>3316.61</v>
      </c>
      <c r="F677" s="2">
        <v>3320.79</v>
      </c>
      <c r="G677" s="2">
        <v>4105340000</v>
      </c>
      <c r="H677" s="2">
        <f t="shared" si="494"/>
        <v>29.013417202697337</v>
      </c>
      <c r="I677" s="2">
        <f t="shared" si="495"/>
        <v>3255.3905000000004</v>
      </c>
      <c r="J677" s="2">
        <f t="shared" si="496"/>
        <v>29.290146178499988</v>
      </c>
      <c r="K677" s="2">
        <f t="shared" si="497"/>
        <v>-8.5899999999996908</v>
      </c>
      <c r="L677" s="18">
        <v>9.5649999999999999E-2</v>
      </c>
      <c r="M677" s="19">
        <v>13.58219924982105</v>
      </c>
      <c r="N677" s="4">
        <f t="shared" si="470"/>
        <v>13.179999999999836</v>
      </c>
      <c r="O677" s="4">
        <f t="shared" si="498"/>
        <v>20.078999999999997</v>
      </c>
      <c r="P677" s="4">
        <f t="shared" si="471"/>
        <v>5.3972330827067649</v>
      </c>
      <c r="Q677" s="4">
        <f t="shared" si="499"/>
        <v>3.4672370257739682</v>
      </c>
      <c r="R677" s="18">
        <f t="shared" si="472"/>
        <v>3334.8343007518797</v>
      </c>
      <c r="S677" s="2">
        <f t="shared" si="473"/>
        <v>14.044300751879746</v>
      </c>
      <c r="T677" s="22">
        <f t="shared" si="474"/>
        <v>0</v>
      </c>
      <c r="U677" s="29">
        <f t="shared" si="475"/>
        <v>3322.3805257341442</v>
      </c>
      <c r="V677" s="30">
        <f t="shared" si="476"/>
        <v>1.5905257341441938</v>
      </c>
      <c r="W677" s="31">
        <f t="shared" si="500"/>
        <v>1</v>
      </c>
      <c r="X677" s="35">
        <f t="shared" si="477"/>
        <v>3327.4450666666653</v>
      </c>
      <c r="Y677" s="30">
        <f t="shared" si="478"/>
        <v>6.6550666666653342</v>
      </c>
      <c r="Z677" s="31">
        <f t="shared" si="501"/>
        <v>1</v>
      </c>
      <c r="AA677" s="29">
        <f t="shared" si="479"/>
        <v>3323.089561464697</v>
      </c>
      <c r="AB677" s="30">
        <f t="shared" si="480"/>
        <v>2.2995614646970353</v>
      </c>
      <c r="AC677" s="31">
        <f t="shared" si="502"/>
        <v>1</v>
      </c>
      <c r="AD677" s="32">
        <f t="shared" si="481"/>
        <v>1</v>
      </c>
      <c r="AE677" s="33">
        <f t="shared" si="482"/>
        <v>1</v>
      </c>
      <c r="AF677" s="33">
        <f t="shared" si="483"/>
        <v>1</v>
      </c>
      <c r="AG677" s="33">
        <f t="shared" si="484"/>
        <v>0</v>
      </c>
      <c r="AH677" s="38">
        <f t="shared" si="485"/>
        <v>1</v>
      </c>
      <c r="AI677" s="33">
        <f t="shared" si="486"/>
        <v>1</v>
      </c>
      <c r="AJ677" s="39">
        <f t="shared" si="487"/>
        <v>1</v>
      </c>
      <c r="AK677" s="43">
        <f t="shared" si="488"/>
        <v>1</v>
      </c>
      <c r="AL677" s="4">
        <f t="shared" si="503"/>
        <v>8.7599999999997635</v>
      </c>
      <c r="AM677" s="4">
        <f t="shared" si="504"/>
        <v>6.7004385353029647</v>
      </c>
      <c r="AN677" s="4">
        <f t="shared" si="505"/>
        <v>6.7004385353029647</v>
      </c>
      <c r="AO677" s="4">
        <f t="shared" si="506"/>
        <v>-4.4200000000000728</v>
      </c>
      <c r="AP677" s="4">
        <f t="shared" si="507"/>
        <v>6.4795614646968716</v>
      </c>
      <c r="AQ677" s="4">
        <f t="shared" si="508"/>
        <v>4.4200000000000728</v>
      </c>
      <c r="AR677" s="4">
        <f t="shared" si="489"/>
        <v>0.24000000000023647</v>
      </c>
      <c r="AS677">
        <f t="shared" si="509"/>
        <v>6.7004385353029647</v>
      </c>
      <c r="AT677" s="6">
        <f t="shared" si="510"/>
        <v>0</v>
      </c>
      <c r="AU677" s="4">
        <f t="shared" si="511"/>
        <v>5.1501096886398621</v>
      </c>
      <c r="AV677" s="4">
        <f t="shared" si="512"/>
        <v>13.642199249820814</v>
      </c>
      <c r="AW677">
        <f t="shared" si="513"/>
        <v>0</v>
      </c>
      <c r="AX677">
        <f t="shared" si="514"/>
        <v>0</v>
      </c>
      <c r="AY677">
        <f t="shared" si="515"/>
        <v>0</v>
      </c>
      <c r="AZ677" s="4">
        <f t="shared" si="490"/>
        <v>6.94</v>
      </c>
      <c r="BA677" s="4">
        <f t="shared" si="516"/>
        <v>1504.5950000000039</v>
      </c>
      <c r="BB677" s="4">
        <f t="shared" si="491"/>
        <v>1428.0883333333454</v>
      </c>
      <c r="BC677" s="4">
        <f t="shared" si="492"/>
        <v>763.22400000000005</v>
      </c>
      <c r="BE677"/>
      <c r="BG677" s="6"/>
      <c r="BM677">
        <f t="shared" si="493"/>
        <v>1</v>
      </c>
    </row>
    <row r="678" spans="1:65" x14ac:dyDescent="0.25">
      <c r="A678">
        <v>1837</v>
      </c>
      <c r="B678" s="1">
        <v>43847</v>
      </c>
      <c r="C678" s="2">
        <v>3323.66</v>
      </c>
      <c r="D678" s="2">
        <v>3329.88</v>
      </c>
      <c r="E678" s="2">
        <v>3318.86</v>
      </c>
      <c r="F678" s="2">
        <v>3329.62</v>
      </c>
      <c r="G678" s="2">
        <v>3698170000</v>
      </c>
      <c r="H678" s="2">
        <f t="shared" si="494"/>
        <v>31.668363393140353</v>
      </c>
      <c r="I678" s="2">
        <f t="shared" si="495"/>
        <v>3248.9550000000004</v>
      </c>
      <c r="J678" s="2">
        <f t="shared" si="496"/>
        <v>30.559826122404264</v>
      </c>
      <c r="K678" s="2">
        <f t="shared" si="497"/>
        <v>6.8499999999999091</v>
      </c>
      <c r="L678" s="18">
        <v>7.2849999999999998E-2</v>
      </c>
      <c r="M678" s="19">
        <v>10.304824542558981</v>
      </c>
      <c r="N678" s="4">
        <f t="shared" si="470"/>
        <v>13.070000000000164</v>
      </c>
      <c r="O678" s="4">
        <f t="shared" si="498"/>
        <v>21.981000000000041</v>
      </c>
      <c r="P678" s="4">
        <f t="shared" si="471"/>
        <v>5.2143007518796978</v>
      </c>
      <c r="Q678" s="4">
        <f t="shared" si="499"/>
        <v>3.4628864978051341</v>
      </c>
      <c r="R678" s="18">
        <f t="shared" si="472"/>
        <v>3321.7316691729325</v>
      </c>
      <c r="S678" s="2">
        <f t="shared" si="473"/>
        <v>7.8883308270674206</v>
      </c>
      <c r="T678" s="22">
        <f t="shared" si="474"/>
        <v>1</v>
      </c>
      <c r="U678" s="29">
        <f t="shared" si="475"/>
        <v>3325.0083585437351</v>
      </c>
      <c r="V678" s="30">
        <f t="shared" si="476"/>
        <v>4.611641456264806</v>
      </c>
      <c r="W678" s="31">
        <f t="shared" si="500"/>
        <v>1</v>
      </c>
      <c r="X678" s="35">
        <f t="shared" si="477"/>
        <v>3329.4562666666679</v>
      </c>
      <c r="Y678" s="30">
        <f t="shared" si="478"/>
        <v>0.16373333333194751</v>
      </c>
      <c r="Z678" s="31">
        <f t="shared" si="501"/>
        <v>1</v>
      </c>
      <c r="AA678" s="29">
        <f t="shared" si="479"/>
        <v>3325.6310656809455</v>
      </c>
      <c r="AB678" s="30">
        <f t="shared" si="480"/>
        <v>3.9889343190543514</v>
      </c>
      <c r="AC678" s="31">
        <f t="shared" si="502"/>
        <v>1</v>
      </c>
      <c r="AD678" s="32">
        <f t="shared" si="481"/>
        <v>1</v>
      </c>
      <c r="AE678" s="33">
        <f t="shared" si="482"/>
        <v>0</v>
      </c>
      <c r="AF678" s="33">
        <f t="shared" si="483"/>
        <v>0</v>
      </c>
      <c r="AG678" s="33">
        <f t="shared" si="484"/>
        <v>0</v>
      </c>
      <c r="AH678" s="38">
        <f t="shared" si="485"/>
        <v>1</v>
      </c>
      <c r="AI678" s="33">
        <f t="shared" si="486"/>
        <v>1</v>
      </c>
      <c r="AJ678" s="39">
        <f t="shared" si="487"/>
        <v>1</v>
      </c>
      <c r="AK678" s="43">
        <f t="shared" si="488"/>
        <v>1</v>
      </c>
      <c r="AL678" s="4">
        <f t="shared" si="503"/>
        <v>6.2200000000002547</v>
      </c>
      <c r="AM678" s="4">
        <f t="shared" si="504"/>
        <v>4.2489343190545696</v>
      </c>
      <c r="AN678" s="4">
        <f t="shared" si="505"/>
        <v>4.2489343190545696</v>
      </c>
      <c r="AO678" s="4">
        <f t="shared" si="506"/>
        <v>-4.7999999999997272</v>
      </c>
      <c r="AP678" s="4">
        <f t="shared" si="507"/>
        <v>6.7710656809454122</v>
      </c>
      <c r="AQ678" s="4">
        <f t="shared" si="508"/>
        <v>4.7999999999997272</v>
      </c>
      <c r="AR678" s="4">
        <f t="shared" si="489"/>
        <v>5.9600000000000364</v>
      </c>
      <c r="AS678">
        <f t="shared" si="509"/>
        <v>4.7999999999997272</v>
      </c>
      <c r="AT678" s="6">
        <f t="shared" si="510"/>
        <v>0</v>
      </c>
      <c r="AU678" s="4">
        <f t="shared" si="511"/>
        <v>6.9683547814943854</v>
      </c>
      <c r="AV678" s="4">
        <f t="shared" si="512"/>
        <v>4.6448245425589443</v>
      </c>
      <c r="AW678">
        <f t="shared" si="513"/>
        <v>0</v>
      </c>
      <c r="AX678">
        <f t="shared" si="514"/>
        <v>0</v>
      </c>
      <c r="AY678">
        <f t="shared" si="515"/>
        <v>0</v>
      </c>
      <c r="AZ678" s="4">
        <f t="shared" si="490"/>
        <v>6.94</v>
      </c>
      <c r="BA678" s="4">
        <f t="shared" si="516"/>
        <v>1497.6550000000038</v>
      </c>
      <c r="BB678" s="4">
        <f t="shared" si="491"/>
        <v>1421.1483333333454</v>
      </c>
      <c r="BC678" s="4">
        <f t="shared" si="492"/>
        <v>764.27599999999995</v>
      </c>
      <c r="BE678"/>
      <c r="BG678" s="6"/>
      <c r="BM678">
        <f t="shared" si="493"/>
        <v>1</v>
      </c>
    </row>
    <row r="679" spans="1:65" x14ac:dyDescent="0.25">
      <c r="A679">
        <v>1836</v>
      </c>
      <c r="B679" s="1">
        <v>43846</v>
      </c>
      <c r="C679" s="2">
        <v>3302.97</v>
      </c>
      <c r="D679" s="2">
        <v>3317.11</v>
      </c>
      <c r="E679" s="2">
        <v>3302.82</v>
      </c>
      <c r="F679" s="2">
        <v>3316.81</v>
      </c>
      <c r="G679" s="2">
        <v>3535080000</v>
      </c>
      <c r="H679" s="2">
        <f t="shared" si="494"/>
        <v>28.524128889220837</v>
      </c>
      <c r="I679" s="2">
        <f t="shared" si="495"/>
        <v>3242.5325000000003</v>
      </c>
      <c r="J679" s="2">
        <f t="shared" si="496"/>
        <v>27.928309967335647</v>
      </c>
      <c r="K679" s="2">
        <f t="shared" si="497"/>
        <v>13.679999999999836</v>
      </c>
      <c r="L679" s="18">
        <v>7.2950000000000001E-2</v>
      </c>
      <c r="M679" s="19">
        <v>10.233351983907925</v>
      </c>
      <c r="N679" s="4">
        <f t="shared" si="470"/>
        <v>27.820000000000164</v>
      </c>
      <c r="O679" s="4">
        <f t="shared" si="498"/>
        <v>24.225000000000001</v>
      </c>
      <c r="P679" s="4">
        <f t="shared" si="471"/>
        <v>4.921669172932333</v>
      </c>
      <c r="Q679" s="4">
        <f t="shared" si="499"/>
        <v>3.4573295993213913</v>
      </c>
      <c r="R679" s="18">
        <f t="shared" si="472"/>
        <v>3293.8933458646616</v>
      </c>
      <c r="S679" s="2">
        <f t="shared" si="473"/>
        <v>22.916654135338376</v>
      </c>
      <c r="T679" s="22">
        <f t="shared" si="474"/>
        <v>0</v>
      </c>
      <c r="U679" s="29">
        <f t="shared" si="475"/>
        <v>3304.3359919302925</v>
      </c>
      <c r="V679" s="30">
        <f t="shared" si="476"/>
        <v>12.474008069707452</v>
      </c>
      <c r="W679" s="31">
        <f t="shared" si="500"/>
        <v>0</v>
      </c>
      <c r="X679" s="35">
        <f t="shared" si="477"/>
        <v>3301.4734666666664</v>
      </c>
      <c r="Y679" s="30">
        <f t="shared" si="478"/>
        <v>15.336533333333591</v>
      </c>
      <c r="Z679" s="31">
        <f t="shared" si="501"/>
        <v>0</v>
      </c>
      <c r="AA679" s="29">
        <f t="shared" si="479"/>
        <v>3303.9352383933847</v>
      </c>
      <c r="AB679" s="30">
        <f t="shared" si="480"/>
        <v>12.874761606615266</v>
      </c>
      <c r="AC679" s="31">
        <f t="shared" si="502"/>
        <v>0</v>
      </c>
      <c r="AD679" s="32">
        <f t="shared" si="481"/>
        <v>-1</v>
      </c>
      <c r="AE679" s="33">
        <f t="shared" si="482"/>
        <v>-1</v>
      </c>
      <c r="AF679" s="33">
        <f t="shared" si="483"/>
        <v>0</v>
      </c>
      <c r="AG679" s="33">
        <f t="shared" si="484"/>
        <v>0</v>
      </c>
      <c r="AH679" s="38">
        <f t="shared" si="485"/>
        <v>-1</v>
      </c>
      <c r="AI679" s="33">
        <f t="shared" si="486"/>
        <v>-1</v>
      </c>
      <c r="AJ679" s="39">
        <f t="shared" si="487"/>
        <v>-1</v>
      </c>
      <c r="AK679" s="43">
        <f t="shared" si="488"/>
        <v>-1</v>
      </c>
      <c r="AL679" s="4">
        <f t="shared" si="503"/>
        <v>14.140000000000327</v>
      </c>
      <c r="AM679" s="4">
        <f t="shared" si="504"/>
        <v>13.174761606615448</v>
      </c>
      <c r="AN679" s="4">
        <f t="shared" si="505"/>
        <v>13.174761606615448</v>
      </c>
      <c r="AO679" s="4">
        <f t="shared" si="506"/>
        <v>-0.1499999999996362</v>
      </c>
      <c r="AP679" s="4">
        <f t="shared" si="507"/>
        <v>1.1152383933845158</v>
      </c>
      <c r="AQ679" s="4">
        <f t="shared" si="508"/>
        <v>0.1499999999996362</v>
      </c>
      <c r="AR679" s="4">
        <f t="shared" si="489"/>
        <v>13.840000000000146</v>
      </c>
      <c r="AS679">
        <f t="shared" si="509"/>
        <v>13.174761606615448</v>
      </c>
      <c r="AT679" s="6">
        <f t="shared" si="510"/>
        <v>1</v>
      </c>
      <c r="AU679" s="4">
        <f t="shared" si="511"/>
        <v>-0.132165796108767</v>
      </c>
      <c r="AV679" s="4">
        <f t="shared" si="512"/>
        <v>-3.3066480160922209</v>
      </c>
      <c r="AW679">
        <f t="shared" si="513"/>
        <v>1</v>
      </c>
      <c r="AX679">
        <f t="shared" si="514"/>
        <v>0</v>
      </c>
      <c r="AY679">
        <f t="shared" si="515"/>
        <v>0</v>
      </c>
      <c r="AZ679" s="4">
        <f t="shared" si="490"/>
        <v>-3.9100000000000006</v>
      </c>
      <c r="BA679" s="4">
        <f t="shared" si="516"/>
        <v>1490.7150000000038</v>
      </c>
      <c r="BB679" s="4">
        <f t="shared" si="491"/>
        <v>1414.2083333333453</v>
      </c>
      <c r="BC679" s="4">
        <f t="shared" si="492"/>
        <v>755.99999999999989</v>
      </c>
      <c r="BE679"/>
      <c r="BG679" s="6"/>
      <c r="BM679">
        <f t="shared" si="493"/>
        <v>1</v>
      </c>
    </row>
    <row r="680" spans="1:65" x14ac:dyDescent="0.25">
      <c r="A680">
        <v>1835</v>
      </c>
      <c r="B680" s="1">
        <v>43845</v>
      </c>
      <c r="C680" s="2">
        <v>3282.27</v>
      </c>
      <c r="D680" s="2">
        <v>3298.66</v>
      </c>
      <c r="E680" s="2">
        <v>3280.69</v>
      </c>
      <c r="F680" s="2">
        <v>3289.29</v>
      </c>
      <c r="G680" s="2">
        <v>3716840000</v>
      </c>
      <c r="H680" s="2">
        <f t="shared" si="494"/>
        <v>24.796145668228288</v>
      </c>
      <c r="I680" s="2">
        <f t="shared" si="495"/>
        <v>3237.154</v>
      </c>
      <c r="J680" s="2">
        <f t="shared" si="496"/>
        <v>24.130185567589713</v>
      </c>
      <c r="K680" s="2">
        <f t="shared" si="497"/>
        <v>-0.88000000000010914</v>
      </c>
      <c r="L680" s="18">
        <v>8.0999999999999989E-2</v>
      </c>
      <c r="M680" s="19">
        <v>11.341387661310158</v>
      </c>
      <c r="N680" s="4">
        <f t="shared" si="470"/>
        <v>17.9699999999998</v>
      </c>
      <c r="O680" s="4">
        <f t="shared" si="498"/>
        <v>24.178999999999952</v>
      </c>
      <c r="P680" s="4">
        <f t="shared" si="471"/>
        <v>4.6033458646616578</v>
      </c>
      <c r="Q680" s="4">
        <f t="shared" si="499"/>
        <v>3.5025434110074349</v>
      </c>
      <c r="R680" s="18">
        <f t="shared" si="472"/>
        <v>3287.6979323308274</v>
      </c>
      <c r="S680" s="2">
        <f t="shared" si="473"/>
        <v>1.592067669172593</v>
      </c>
      <c r="T680" s="22">
        <f t="shared" si="474"/>
        <v>1</v>
      </c>
      <c r="U680" s="29">
        <f t="shared" si="475"/>
        <v>3283.6841336243001</v>
      </c>
      <c r="V680" s="30">
        <f t="shared" si="476"/>
        <v>5.6058663756998612</v>
      </c>
      <c r="W680" s="31">
        <f t="shared" si="500"/>
        <v>1</v>
      </c>
      <c r="X680" s="35">
        <f t="shared" si="477"/>
        <v>3286.7129333333341</v>
      </c>
      <c r="Y680" s="30">
        <f t="shared" si="478"/>
        <v>2.5770666666658144</v>
      </c>
      <c r="Z680" s="31">
        <f t="shared" si="501"/>
        <v>1</v>
      </c>
      <c r="AA680" s="29">
        <f t="shared" si="479"/>
        <v>3284.1081655835651</v>
      </c>
      <c r="AB680" s="30">
        <f t="shared" si="480"/>
        <v>5.1818344164348673</v>
      </c>
      <c r="AC680" s="31">
        <f t="shared" si="502"/>
        <v>1</v>
      </c>
      <c r="AD680" s="32">
        <f t="shared" si="481"/>
        <v>1</v>
      </c>
      <c r="AE680" s="33">
        <f t="shared" si="482"/>
        <v>1</v>
      </c>
      <c r="AF680" s="33">
        <f t="shared" si="483"/>
        <v>0</v>
      </c>
      <c r="AG680" s="33">
        <f t="shared" si="484"/>
        <v>0</v>
      </c>
      <c r="AH680" s="38">
        <f t="shared" si="485"/>
        <v>1</v>
      </c>
      <c r="AI680" s="33">
        <f t="shared" si="486"/>
        <v>1</v>
      </c>
      <c r="AJ680" s="39">
        <f t="shared" si="487"/>
        <v>1</v>
      </c>
      <c r="AK680" s="43">
        <f t="shared" si="488"/>
        <v>0</v>
      </c>
      <c r="AL680" s="4">
        <f t="shared" si="503"/>
        <v>16.389999999999873</v>
      </c>
      <c r="AM680" s="4">
        <f t="shared" si="504"/>
        <v>14.551834416434758</v>
      </c>
      <c r="AN680" s="4">
        <f t="shared" si="505"/>
        <v>14.551834416434758</v>
      </c>
      <c r="AO680" s="4">
        <f t="shared" si="506"/>
        <v>-1.5799999999999272</v>
      </c>
      <c r="AP680" s="4">
        <f t="shared" si="507"/>
        <v>3.4181655835650417</v>
      </c>
      <c r="AQ680" s="4">
        <f t="shared" si="508"/>
        <v>1.5799999999999272</v>
      </c>
      <c r="AR680" s="4">
        <f t="shared" si="489"/>
        <v>7.0199999999999818</v>
      </c>
      <c r="AS680">
        <f t="shared" si="509"/>
        <v>14.551834416434758</v>
      </c>
      <c r="AT680" s="6">
        <f t="shared" si="510"/>
        <v>1</v>
      </c>
      <c r="AU680" s="4">
        <f t="shared" si="511"/>
        <v>-0.79602017761437871</v>
      </c>
      <c r="AV680" s="4">
        <f t="shared" si="512"/>
        <v>4.6213876613101759</v>
      </c>
      <c r="AW680">
        <f t="shared" si="513"/>
        <v>0</v>
      </c>
      <c r="AX680">
        <f t="shared" si="514"/>
        <v>1</v>
      </c>
      <c r="AY680">
        <f t="shared" si="515"/>
        <v>0</v>
      </c>
      <c r="AZ680" s="4">
        <f t="shared" si="490"/>
        <v>-3.9100000000000006</v>
      </c>
      <c r="BA680" s="4">
        <f t="shared" si="516"/>
        <v>1494.6250000000039</v>
      </c>
      <c r="BB680" s="4">
        <f t="shared" si="491"/>
        <v>1418.1183333333454</v>
      </c>
      <c r="BC680" s="4">
        <f t="shared" si="492"/>
        <v>747.72</v>
      </c>
      <c r="BE680"/>
      <c r="BG680" s="6"/>
      <c r="BM680">
        <f t="shared" si="493"/>
        <v>1</v>
      </c>
    </row>
    <row r="681" spans="1:65" x14ac:dyDescent="0.25">
      <c r="A681">
        <v>1834</v>
      </c>
      <c r="B681" s="1">
        <v>43844</v>
      </c>
      <c r="C681" s="2">
        <v>3285.35</v>
      </c>
      <c r="D681" s="2">
        <v>3294.25</v>
      </c>
      <c r="E681" s="2">
        <v>3277.19</v>
      </c>
      <c r="F681" s="2">
        <v>3283.15</v>
      </c>
      <c r="G681" s="2">
        <v>3665130000</v>
      </c>
      <c r="H681" s="2">
        <f t="shared" si="494"/>
        <v>25.821871457265726</v>
      </c>
      <c r="I681" s="2">
        <f t="shared" si="495"/>
        <v>3232.2219999999998</v>
      </c>
      <c r="J681" s="2">
        <f t="shared" si="496"/>
        <v>24.340129367601524</v>
      </c>
      <c r="K681" s="2">
        <f t="shared" si="497"/>
        <v>-2.7800000000002001</v>
      </c>
      <c r="L681" s="18">
        <v>8.5300000000000001E-2</v>
      </c>
      <c r="M681" s="19">
        <v>11.961577598974245</v>
      </c>
      <c r="N681" s="4">
        <f t="shared" si="470"/>
        <v>17.059999999999945</v>
      </c>
      <c r="O681" s="4">
        <f t="shared" si="498"/>
        <v>24.350999999999932</v>
      </c>
      <c r="P681" s="4">
        <f t="shared" si="471"/>
        <v>4.5479323308270745</v>
      </c>
      <c r="Q681" s="4">
        <f t="shared" si="499"/>
        <v>3.6259836520510604</v>
      </c>
      <c r="R681" s="18">
        <f t="shared" si="472"/>
        <v>3292.8959097744364</v>
      </c>
      <c r="S681" s="2">
        <f t="shared" si="473"/>
        <v>9.7459097744363135</v>
      </c>
      <c r="T681" s="22">
        <f t="shared" si="474"/>
        <v>1</v>
      </c>
      <c r="U681" s="29">
        <f t="shared" si="475"/>
        <v>3286.7712785407939</v>
      </c>
      <c r="V681" s="30">
        <f t="shared" si="476"/>
        <v>3.62127854079381</v>
      </c>
      <c r="W681" s="31">
        <f t="shared" si="500"/>
        <v>1</v>
      </c>
      <c r="X681" s="35">
        <f t="shared" si="477"/>
        <v>3281.6955999999996</v>
      </c>
      <c r="Y681" s="30">
        <f t="shared" si="478"/>
        <v>1.4544000000005326</v>
      </c>
      <c r="Z681" s="31">
        <f t="shared" si="501"/>
        <v>1</v>
      </c>
      <c r="AA681" s="29">
        <f t="shared" si="479"/>
        <v>3286.0606835450826</v>
      </c>
      <c r="AB681" s="30">
        <f t="shared" si="480"/>
        <v>2.9106835450825201</v>
      </c>
      <c r="AC681" s="31">
        <f t="shared" si="502"/>
        <v>1</v>
      </c>
      <c r="AD681" s="32">
        <f t="shared" si="481"/>
        <v>1</v>
      </c>
      <c r="AE681" s="33">
        <f t="shared" si="482"/>
        <v>0</v>
      </c>
      <c r="AF681" s="33">
        <f t="shared" si="483"/>
        <v>0</v>
      </c>
      <c r="AG681" s="33">
        <f t="shared" si="484"/>
        <v>0</v>
      </c>
      <c r="AH681" s="38">
        <f t="shared" si="485"/>
        <v>1</v>
      </c>
      <c r="AI681" s="33">
        <f t="shared" si="486"/>
        <v>0</v>
      </c>
      <c r="AJ681" s="39">
        <f t="shared" si="487"/>
        <v>1</v>
      </c>
      <c r="AK681" s="43">
        <f t="shared" si="488"/>
        <v>0</v>
      </c>
      <c r="AL681" s="4">
        <f t="shared" si="503"/>
        <v>8.9000000000000909</v>
      </c>
      <c r="AM681" s="4">
        <f t="shared" si="504"/>
        <v>8.1893164549173889</v>
      </c>
      <c r="AN681" s="4">
        <f t="shared" si="505"/>
        <v>8.1893164549173889</v>
      </c>
      <c r="AO681" s="4">
        <f t="shared" si="506"/>
        <v>-8.1599999999998545</v>
      </c>
      <c r="AP681" s="4">
        <f t="shared" si="507"/>
        <v>8.8706835450825565</v>
      </c>
      <c r="AQ681" s="4">
        <f t="shared" si="508"/>
        <v>8.1599999999998545</v>
      </c>
      <c r="AR681" s="4">
        <f t="shared" si="489"/>
        <v>2.1999999999998181</v>
      </c>
      <c r="AS681">
        <f t="shared" si="509"/>
        <v>8.1893164549173889</v>
      </c>
      <c r="AT681" s="6">
        <f t="shared" si="510"/>
        <v>0</v>
      </c>
      <c r="AU681" s="4">
        <f t="shared" si="511"/>
        <v>5.6233375692818424</v>
      </c>
      <c r="AV681" s="4">
        <f t="shared" si="512"/>
        <v>10.061577598974427</v>
      </c>
      <c r="AW681">
        <f t="shared" si="513"/>
        <v>0</v>
      </c>
      <c r="AX681">
        <f t="shared" si="514"/>
        <v>0</v>
      </c>
      <c r="AY681">
        <f t="shared" si="515"/>
        <v>0</v>
      </c>
      <c r="AZ681" s="4">
        <f t="shared" si="490"/>
        <v>6.94</v>
      </c>
      <c r="BA681" s="4">
        <f t="shared" si="516"/>
        <v>1498.5350000000039</v>
      </c>
      <c r="BB681" s="4">
        <f t="shared" si="491"/>
        <v>1420.725000000012</v>
      </c>
      <c r="BC681" s="4">
        <f t="shared" si="492"/>
        <v>748.952</v>
      </c>
      <c r="BE681"/>
      <c r="BG681" s="6"/>
      <c r="BM681">
        <f t="shared" si="493"/>
        <v>1</v>
      </c>
    </row>
    <row r="682" spans="1:65" x14ac:dyDescent="0.25">
      <c r="A682">
        <v>1833</v>
      </c>
      <c r="B682" s="1">
        <v>43843</v>
      </c>
      <c r="C682" s="2">
        <v>3271.13</v>
      </c>
      <c r="D682" s="2">
        <v>3288.13</v>
      </c>
      <c r="E682" s="2">
        <v>3268.43</v>
      </c>
      <c r="F682" s="2">
        <v>3288.13</v>
      </c>
      <c r="G682" s="2">
        <v>3456380000</v>
      </c>
      <c r="H682" s="2">
        <f t="shared" si="494"/>
        <v>22.461903080549526</v>
      </c>
      <c r="I682" s="2">
        <f t="shared" si="495"/>
        <v>3226.2869999999998</v>
      </c>
      <c r="J682" s="2">
        <f t="shared" si="496"/>
        <v>22.697807429469076</v>
      </c>
      <c r="K682" s="2">
        <f t="shared" si="497"/>
        <v>5.7800000000002001</v>
      </c>
      <c r="L682" s="18">
        <v>8.6249999999999993E-2</v>
      </c>
      <c r="M682" s="19">
        <v>12.01100349930368</v>
      </c>
      <c r="N682" s="4">
        <f t="shared" si="470"/>
        <v>22.7800000000002</v>
      </c>
      <c r="O682" s="4">
        <f t="shared" si="498"/>
        <v>25.079999999999927</v>
      </c>
      <c r="P682" s="4">
        <f t="shared" si="471"/>
        <v>4.7659097744360919</v>
      </c>
      <c r="Q682" s="4">
        <f t="shared" si="499"/>
        <v>3.6443039507543258</v>
      </c>
      <c r="R682" s="18">
        <f t="shared" si="472"/>
        <v>3270.0865864661655</v>
      </c>
      <c r="S682" s="2">
        <f t="shared" si="473"/>
        <v>18.04341353383461</v>
      </c>
      <c r="T682" s="22">
        <f t="shared" si="474"/>
        <v>0</v>
      </c>
      <c r="U682" s="29">
        <f t="shared" si="475"/>
        <v>3272.5936463956823</v>
      </c>
      <c r="V682" s="30">
        <f t="shared" si="476"/>
        <v>15.53635360431781</v>
      </c>
      <c r="W682" s="31">
        <f t="shared" si="500"/>
        <v>0</v>
      </c>
      <c r="X682" s="35">
        <f t="shared" si="477"/>
        <v>3276.2540000000004</v>
      </c>
      <c r="Y682" s="30">
        <f t="shared" si="478"/>
        <v>11.875999999999749</v>
      </c>
      <c r="Z682" s="31">
        <f t="shared" si="501"/>
        <v>0</v>
      </c>
      <c r="AA682" s="29">
        <f t="shared" si="479"/>
        <v>3273.1060959002871</v>
      </c>
      <c r="AB682" s="30">
        <f t="shared" si="480"/>
        <v>15.023904099713036</v>
      </c>
      <c r="AC682" s="31">
        <f t="shared" si="502"/>
        <v>0</v>
      </c>
      <c r="AD682" s="32">
        <f t="shared" si="481"/>
        <v>-1</v>
      </c>
      <c r="AE682" s="33">
        <f t="shared" si="482"/>
        <v>0</v>
      </c>
      <c r="AF682" s="33">
        <f t="shared" si="483"/>
        <v>-1</v>
      </c>
      <c r="AG682" s="33">
        <f t="shared" si="484"/>
        <v>0</v>
      </c>
      <c r="AH682" s="38">
        <f t="shared" si="485"/>
        <v>-1</v>
      </c>
      <c r="AI682" s="33">
        <f t="shared" si="486"/>
        <v>-1</v>
      </c>
      <c r="AJ682" s="39">
        <f t="shared" si="487"/>
        <v>-1</v>
      </c>
      <c r="AK682" s="43">
        <f t="shared" si="488"/>
        <v>-1</v>
      </c>
      <c r="AL682" s="4">
        <f t="shared" si="503"/>
        <v>17</v>
      </c>
      <c r="AM682" s="4">
        <f t="shared" si="504"/>
        <v>15.023904099713036</v>
      </c>
      <c r="AN682" s="4">
        <f t="shared" si="505"/>
        <v>15.023904099713036</v>
      </c>
      <c r="AO682" s="4">
        <f t="shared" si="506"/>
        <v>-2.7000000000002728</v>
      </c>
      <c r="AP682" s="4">
        <f t="shared" si="507"/>
        <v>4.6760959002872369</v>
      </c>
      <c r="AQ682" s="4">
        <f t="shared" si="508"/>
        <v>2.7000000000002728</v>
      </c>
      <c r="AR682" s="4">
        <f t="shared" si="489"/>
        <v>17</v>
      </c>
      <c r="AS682">
        <f t="shared" si="509"/>
        <v>15.023904099713036</v>
      </c>
      <c r="AT682" s="6">
        <f t="shared" si="510"/>
        <v>1</v>
      </c>
      <c r="AU682" s="4">
        <f t="shared" si="511"/>
        <v>-1.5571516009145032</v>
      </c>
      <c r="AV682" s="4">
        <f t="shared" si="512"/>
        <v>-4.6889965006963203</v>
      </c>
      <c r="AW682">
        <f t="shared" si="513"/>
        <v>1</v>
      </c>
      <c r="AX682">
        <f t="shared" si="514"/>
        <v>0</v>
      </c>
      <c r="AY682">
        <f t="shared" si="515"/>
        <v>0</v>
      </c>
      <c r="AZ682" s="4">
        <f t="shared" si="490"/>
        <v>-3.9100000000000006</v>
      </c>
      <c r="BA682" s="4">
        <f t="shared" si="516"/>
        <v>1491.5950000000039</v>
      </c>
      <c r="BB682" s="4">
        <f t="shared" si="491"/>
        <v>1418.4116666666787</v>
      </c>
      <c r="BC682" s="4">
        <f t="shared" si="492"/>
        <v>743.26400000000012</v>
      </c>
      <c r="BE682"/>
      <c r="BG682" s="6"/>
      <c r="BM682">
        <f t="shared" si="493"/>
        <v>1</v>
      </c>
    </row>
    <row r="683" spans="1:65" x14ac:dyDescent="0.25">
      <c r="A683">
        <v>1832</v>
      </c>
      <c r="B683" s="1">
        <v>43840</v>
      </c>
      <c r="C683" s="2">
        <v>3281.81</v>
      </c>
      <c r="D683" s="2">
        <v>3282.99</v>
      </c>
      <c r="E683" s="2">
        <v>3260.86</v>
      </c>
      <c r="F683" s="2">
        <v>3265.35</v>
      </c>
      <c r="G683" s="2">
        <v>3212970000</v>
      </c>
      <c r="H683" s="2">
        <f t="shared" si="494"/>
        <v>20.476923081578658</v>
      </c>
      <c r="I683" s="2">
        <f t="shared" si="495"/>
        <v>3219.7920000000004</v>
      </c>
      <c r="J683" s="2">
        <f t="shared" si="496"/>
        <v>19.95268814497247</v>
      </c>
      <c r="K683" s="2">
        <f t="shared" si="497"/>
        <v>7.1100000000001273</v>
      </c>
      <c r="L683" s="18">
        <v>8.3849999999999994E-2</v>
      </c>
      <c r="M683" s="19">
        <v>11.710219564172638</v>
      </c>
      <c r="N683" s="4">
        <f t="shared" si="470"/>
        <v>22.129999999999654</v>
      </c>
      <c r="O683" s="4">
        <f t="shared" si="498"/>
        <v>24.157999999999902</v>
      </c>
      <c r="P683" s="4">
        <f t="shared" si="471"/>
        <v>4.7365864661654111</v>
      </c>
      <c r="Q683" s="4">
        <f t="shared" si="499"/>
        <v>3.7529394761076436</v>
      </c>
      <c r="R683" s="18">
        <f t="shared" si="472"/>
        <v>3279.9720150375938</v>
      </c>
      <c r="S683" s="2">
        <f t="shared" si="473"/>
        <v>14.622015037593883</v>
      </c>
      <c r="T683" s="22">
        <f t="shared" si="474"/>
        <v>0</v>
      </c>
      <c r="U683" s="29">
        <f t="shared" si="475"/>
        <v>3283.3411889973859</v>
      </c>
      <c r="V683" s="30">
        <f t="shared" si="476"/>
        <v>17.991188997385962</v>
      </c>
      <c r="W683" s="31">
        <f t="shared" si="500"/>
        <v>0</v>
      </c>
      <c r="X683" s="35">
        <f t="shared" si="477"/>
        <v>3289.8041333333385</v>
      </c>
      <c r="Y683" s="30">
        <f t="shared" si="478"/>
        <v>24.454133333338632</v>
      </c>
      <c r="Z683" s="31">
        <f t="shared" si="501"/>
        <v>0</v>
      </c>
      <c r="AA683" s="29">
        <f t="shared" si="479"/>
        <v>3284.2460012044194</v>
      </c>
      <c r="AB683" s="30">
        <f t="shared" si="480"/>
        <v>18.896001204419463</v>
      </c>
      <c r="AC683" s="31">
        <f t="shared" si="502"/>
        <v>0</v>
      </c>
      <c r="AD683" s="32">
        <f t="shared" si="481"/>
        <v>-1</v>
      </c>
      <c r="AE683" s="33">
        <f t="shared" si="482"/>
        <v>-1</v>
      </c>
      <c r="AF683" s="33">
        <f t="shared" si="483"/>
        <v>-1</v>
      </c>
      <c r="AG683" s="33">
        <f t="shared" si="484"/>
        <v>-1</v>
      </c>
      <c r="AH683" s="38">
        <f t="shared" si="485"/>
        <v>-1</v>
      </c>
      <c r="AI683" s="33">
        <f t="shared" si="486"/>
        <v>-1</v>
      </c>
      <c r="AJ683" s="39">
        <f t="shared" si="487"/>
        <v>-1</v>
      </c>
      <c r="AK683" s="43">
        <f t="shared" si="488"/>
        <v>-1</v>
      </c>
      <c r="AL683" s="4">
        <f t="shared" si="503"/>
        <v>1.1799999999998363</v>
      </c>
      <c r="AM683" s="4">
        <f t="shared" si="504"/>
        <v>-1.2560012044195901</v>
      </c>
      <c r="AN683" s="4">
        <f t="shared" si="505"/>
        <v>1.2560012044195901</v>
      </c>
      <c r="AO683" s="4">
        <f t="shared" si="506"/>
        <v>-20.949999999999818</v>
      </c>
      <c r="AP683" s="4">
        <f t="shared" si="507"/>
        <v>23.386001204419244</v>
      </c>
      <c r="AQ683" s="4">
        <f t="shared" si="508"/>
        <v>20.949999999999818</v>
      </c>
      <c r="AR683" s="4">
        <f t="shared" si="489"/>
        <v>16.460000000000036</v>
      </c>
      <c r="AS683">
        <f t="shared" si="509"/>
        <v>20.949999999999818</v>
      </c>
      <c r="AT683" s="6">
        <f t="shared" si="510"/>
        <v>1</v>
      </c>
      <c r="AU683" s="4">
        <f t="shared" si="511"/>
        <v>-7.2531932052887473</v>
      </c>
      <c r="AV683" s="4">
        <f t="shared" si="512"/>
        <v>-4.4497804358273987</v>
      </c>
      <c r="AW683">
        <f t="shared" si="513"/>
        <v>1</v>
      </c>
      <c r="AX683">
        <f t="shared" si="514"/>
        <v>0</v>
      </c>
      <c r="AY683">
        <f t="shared" si="515"/>
        <v>0</v>
      </c>
      <c r="AZ683" s="4">
        <f t="shared" si="490"/>
        <v>-3.9100000000000006</v>
      </c>
      <c r="BA683" s="4">
        <f t="shared" si="516"/>
        <v>1495.505000000004</v>
      </c>
      <c r="BB683" s="4">
        <f t="shared" si="491"/>
        <v>1422.3216666666788</v>
      </c>
      <c r="BC683" s="4">
        <f t="shared" si="492"/>
        <v>747.53599999999994</v>
      </c>
      <c r="BE683"/>
      <c r="BG683" s="6"/>
      <c r="BM683">
        <f t="shared" si="493"/>
        <v>1</v>
      </c>
    </row>
    <row r="684" spans="1:65" x14ac:dyDescent="0.25">
      <c r="A684">
        <v>1831</v>
      </c>
      <c r="B684" s="1">
        <v>43839</v>
      </c>
      <c r="C684" s="2">
        <v>3266.03</v>
      </c>
      <c r="D684" s="2">
        <v>3275.58</v>
      </c>
      <c r="E684" s="2">
        <v>3263.67</v>
      </c>
      <c r="F684" s="2">
        <v>3274.7</v>
      </c>
      <c r="G684" s="2">
        <v>3638390000</v>
      </c>
      <c r="H684" s="2">
        <f t="shared" si="494"/>
        <v>15.285567775592247</v>
      </c>
      <c r="I684" s="2">
        <f t="shared" si="495"/>
        <v>3212.4890000000005</v>
      </c>
      <c r="J684" s="2">
        <f t="shared" si="496"/>
        <v>17.317328551421966</v>
      </c>
      <c r="K684" s="2">
        <f t="shared" si="497"/>
        <v>12.980000000000018</v>
      </c>
      <c r="L684" s="18">
        <v>8.5849999999999996E-2</v>
      </c>
      <c r="M684" s="19">
        <v>11.910266778009628</v>
      </c>
      <c r="N684" s="4">
        <f t="shared" si="470"/>
        <v>22.529999999999745</v>
      </c>
      <c r="O684" s="4">
        <f t="shared" si="498"/>
        <v>23.614999999999917</v>
      </c>
      <c r="P684" s="4">
        <f t="shared" si="471"/>
        <v>5.2720150375939809</v>
      </c>
      <c r="Q684" s="4">
        <f t="shared" si="499"/>
        <v>3.926125634322621</v>
      </c>
      <c r="R684" s="18">
        <f t="shared" si="472"/>
        <v>3258.6539097744362</v>
      </c>
      <c r="S684" s="2">
        <f t="shared" si="473"/>
        <v>16.046090225563603</v>
      </c>
      <c r="T684" s="22">
        <f t="shared" si="474"/>
        <v>0</v>
      </c>
      <c r="U684" s="29">
        <f t="shared" si="475"/>
        <v>3267.6287168701301</v>
      </c>
      <c r="V684" s="30">
        <f t="shared" si="476"/>
        <v>7.0712831298696983</v>
      </c>
      <c r="W684" s="31">
        <f t="shared" si="500"/>
        <v>1</v>
      </c>
      <c r="X684" s="35">
        <f t="shared" si="477"/>
        <v>3264.2954666666665</v>
      </c>
      <c r="Y684" s="30">
        <f t="shared" si="478"/>
        <v>10.404533333333347</v>
      </c>
      <c r="Z684" s="31">
        <f t="shared" si="501"/>
        <v>1</v>
      </c>
      <c r="AA684" s="29">
        <f t="shared" si="479"/>
        <v>3267.1620618416455</v>
      </c>
      <c r="AB684" s="30">
        <f t="shared" si="480"/>
        <v>7.5379381583543363</v>
      </c>
      <c r="AC684" s="31">
        <f t="shared" si="502"/>
        <v>1</v>
      </c>
      <c r="AD684" s="32">
        <f t="shared" si="481"/>
        <v>1</v>
      </c>
      <c r="AE684" s="33">
        <f t="shared" si="482"/>
        <v>1</v>
      </c>
      <c r="AF684" s="33">
        <f t="shared" si="483"/>
        <v>1</v>
      </c>
      <c r="AG684" s="33">
        <f t="shared" si="484"/>
        <v>0</v>
      </c>
      <c r="AH684" s="38">
        <f t="shared" si="485"/>
        <v>1</v>
      </c>
      <c r="AI684" s="33">
        <f t="shared" si="486"/>
        <v>1</v>
      </c>
      <c r="AJ684" s="39">
        <f t="shared" si="487"/>
        <v>1</v>
      </c>
      <c r="AK684" s="43">
        <f t="shared" si="488"/>
        <v>1</v>
      </c>
      <c r="AL684" s="4">
        <f t="shared" si="503"/>
        <v>9.5499999999997272</v>
      </c>
      <c r="AM684" s="4">
        <f t="shared" si="504"/>
        <v>8.4179381583544455</v>
      </c>
      <c r="AN684" s="4">
        <f t="shared" si="505"/>
        <v>8.4179381583544455</v>
      </c>
      <c r="AO684" s="4">
        <f t="shared" si="506"/>
        <v>-2.3600000000001273</v>
      </c>
      <c r="AP684" s="4">
        <f t="shared" si="507"/>
        <v>3.492061841645409</v>
      </c>
      <c r="AQ684" s="4">
        <f t="shared" si="508"/>
        <v>2.3600000000001273</v>
      </c>
      <c r="AR684" s="4">
        <f t="shared" si="489"/>
        <v>8.669999999999618</v>
      </c>
      <c r="AS684">
        <f t="shared" si="509"/>
        <v>8.4179381583544455</v>
      </c>
      <c r="AT684" s="6">
        <f t="shared" si="510"/>
        <v>0</v>
      </c>
      <c r="AU684" s="4">
        <f t="shared" si="511"/>
        <v>7.8078587596478783</v>
      </c>
      <c r="AV684" s="4">
        <f t="shared" si="512"/>
        <v>3.5402667780100101</v>
      </c>
      <c r="AW684">
        <f t="shared" si="513"/>
        <v>0</v>
      </c>
      <c r="AX684">
        <f t="shared" si="514"/>
        <v>0</v>
      </c>
      <c r="AY684">
        <f t="shared" si="515"/>
        <v>0</v>
      </c>
      <c r="AZ684" s="4">
        <f t="shared" si="490"/>
        <v>6.94</v>
      </c>
      <c r="BA684" s="4">
        <f t="shared" si="516"/>
        <v>1499.4150000000041</v>
      </c>
      <c r="BB684" s="4">
        <f t="shared" si="491"/>
        <v>1426.2316666666788</v>
      </c>
      <c r="BC684" s="4">
        <f t="shared" si="492"/>
        <v>741.22400000000005</v>
      </c>
      <c r="BE684"/>
      <c r="BG684" s="6"/>
      <c r="BM684">
        <f t="shared" si="493"/>
        <v>1</v>
      </c>
    </row>
    <row r="685" spans="1:65" x14ac:dyDescent="0.25">
      <c r="A685">
        <v>1830</v>
      </c>
      <c r="B685" s="1">
        <v>43838</v>
      </c>
      <c r="C685" s="2">
        <v>3238.59</v>
      </c>
      <c r="D685" s="2">
        <v>3267.07</v>
      </c>
      <c r="E685" s="2">
        <v>3236.67</v>
      </c>
      <c r="F685" s="2">
        <v>3253.05</v>
      </c>
      <c r="G685" s="2">
        <v>3720890000</v>
      </c>
      <c r="H685" s="2">
        <f t="shared" si="494"/>
        <v>11.480889241595317</v>
      </c>
      <c r="I685" s="2">
        <f t="shared" si="495"/>
        <v>3205.9555000000005</v>
      </c>
      <c r="J685" s="2">
        <f t="shared" si="496"/>
        <v>14.439632740627792</v>
      </c>
      <c r="K685" s="2">
        <f t="shared" si="497"/>
        <v>1.4100000000003092</v>
      </c>
      <c r="L685" s="18">
        <v>0.10220000000000001</v>
      </c>
      <c r="M685" s="19">
        <v>14.109388624349847</v>
      </c>
      <c r="N685" s="4">
        <f t="shared" si="470"/>
        <v>30.400000000000091</v>
      </c>
      <c r="O685" s="4">
        <f t="shared" si="498"/>
        <v>21.953999999999905</v>
      </c>
      <c r="P685" s="4">
        <f t="shared" si="471"/>
        <v>5.6039097744360911</v>
      </c>
      <c r="Q685" s="4">
        <f t="shared" si="499"/>
        <v>4.0992740259740268</v>
      </c>
      <c r="R685" s="18">
        <f t="shared" si="472"/>
        <v>3243.1946992481203</v>
      </c>
      <c r="S685" s="2">
        <f t="shared" si="473"/>
        <v>9.855300751879895</v>
      </c>
      <c r="T685" s="22">
        <f t="shared" si="474"/>
        <v>1</v>
      </c>
      <c r="U685" s="29">
        <f t="shared" si="475"/>
        <v>3240.2437548550802</v>
      </c>
      <c r="V685" s="30">
        <f t="shared" si="476"/>
        <v>12.806245144920013</v>
      </c>
      <c r="W685" s="31">
        <f t="shared" si="500"/>
        <v>1</v>
      </c>
      <c r="X685" s="35">
        <f t="shared" si="477"/>
        <v>3246.1322666666656</v>
      </c>
      <c r="Y685" s="30">
        <f t="shared" si="478"/>
        <v>6.9177333333345814</v>
      </c>
      <c r="Z685" s="31">
        <f t="shared" si="501"/>
        <v>1</v>
      </c>
      <c r="AA685" s="29">
        <f t="shared" si="479"/>
        <v>3241.0681465087018</v>
      </c>
      <c r="AB685" s="30">
        <f t="shared" si="480"/>
        <v>11.981853491298352</v>
      </c>
      <c r="AC685" s="31">
        <f t="shared" si="502"/>
        <v>1</v>
      </c>
      <c r="AD685" s="32">
        <f t="shared" si="481"/>
        <v>1</v>
      </c>
      <c r="AE685" s="33">
        <f t="shared" si="482"/>
        <v>1</v>
      </c>
      <c r="AF685" s="33">
        <f t="shared" si="483"/>
        <v>1</v>
      </c>
      <c r="AG685" s="33">
        <f t="shared" si="484"/>
        <v>0</v>
      </c>
      <c r="AH685" s="38">
        <f t="shared" si="485"/>
        <v>1</v>
      </c>
      <c r="AI685" s="33">
        <f t="shared" si="486"/>
        <v>1</v>
      </c>
      <c r="AJ685" s="39">
        <f t="shared" si="487"/>
        <v>1</v>
      </c>
      <c r="AK685" s="43">
        <f t="shared" si="488"/>
        <v>1</v>
      </c>
      <c r="AL685" s="4">
        <f t="shared" si="503"/>
        <v>28.480000000000018</v>
      </c>
      <c r="AM685" s="4">
        <f t="shared" si="504"/>
        <v>26.001853491298334</v>
      </c>
      <c r="AN685" s="4">
        <f t="shared" si="505"/>
        <v>26.001853491298334</v>
      </c>
      <c r="AO685" s="4">
        <f t="shared" si="506"/>
        <v>-1.9200000000000728</v>
      </c>
      <c r="AP685" s="4">
        <f t="shared" si="507"/>
        <v>4.3981465087017568</v>
      </c>
      <c r="AQ685" s="4">
        <f t="shared" si="508"/>
        <v>1.9200000000000728</v>
      </c>
      <c r="AR685" s="4">
        <f t="shared" si="489"/>
        <v>14.460000000000036</v>
      </c>
      <c r="AS685">
        <f t="shared" si="509"/>
        <v>26.001853491298334</v>
      </c>
      <c r="AT685" s="6">
        <f t="shared" si="510"/>
        <v>1</v>
      </c>
      <c r="AU685" s="4">
        <f t="shared" si="511"/>
        <v>-8.9503083681355697</v>
      </c>
      <c r="AV685" s="4">
        <f t="shared" si="512"/>
        <v>-5.0611375650188972E-2</v>
      </c>
      <c r="AW685">
        <f t="shared" si="513"/>
        <v>1</v>
      </c>
      <c r="AX685">
        <f t="shared" si="514"/>
        <v>0</v>
      </c>
      <c r="AY685">
        <f t="shared" si="515"/>
        <v>0</v>
      </c>
      <c r="AZ685" s="4">
        <f t="shared" si="490"/>
        <v>-3.9100000000000006</v>
      </c>
      <c r="BA685" s="4">
        <f t="shared" si="516"/>
        <v>1492.475000000004</v>
      </c>
      <c r="BB685" s="4">
        <f t="shared" si="491"/>
        <v>1419.2916666666788</v>
      </c>
      <c r="BC685" s="4">
        <f t="shared" si="492"/>
        <v>730.24800000000005</v>
      </c>
      <c r="BE685"/>
      <c r="BG685" s="6"/>
      <c r="BM685">
        <f t="shared" si="493"/>
        <v>1</v>
      </c>
    </row>
    <row r="686" spans="1:65" x14ac:dyDescent="0.25">
      <c r="A686">
        <v>1829</v>
      </c>
      <c r="B686" s="1">
        <v>43837</v>
      </c>
      <c r="C686" s="2">
        <v>3241.86</v>
      </c>
      <c r="D686" s="2">
        <v>3244.91</v>
      </c>
      <c r="E686" s="2">
        <v>3232.43</v>
      </c>
      <c r="F686" s="2">
        <v>3237.18</v>
      </c>
      <c r="G686" s="2">
        <v>3420380000</v>
      </c>
      <c r="H686" s="2">
        <f t="shared" si="494"/>
        <v>11.416508709369603</v>
      </c>
      <c r="I686" s="2">
        <f t="shared" si="495"/>
        <v>3201.1190000000001</v>
      </c>
      <c r="J686" s="2">
        <f t="shared" si="496"/>
        <v>12.59289561617973</v>
      </c>
      <c r="K686" s="2">
        <f t="shared" si="497"/>
        <v>-4.4200000000000728</v>
      </c>
      <c r="L686" s="18">
        <v>0.1071</v>
      </c>
      <c r="M686" s="19">
        <v>14.827430541880664</v>
      </c>
      <c r="N686" s="4">
        <f t="shared" si="470"/>
        <v>13.850000000000364</v>
      </c>
      <c r="O686" s="4">
        <f t="shared" si="498"/>
        <v>19.569999999999936</v>
      </c>
      <c r="P686" s="4">
        <f t="shared" si="471"/>
        <v>6.0146992481202979</v>
      </c>
      <c r="Q686" s="4">
        <f t="shared" si="499"/>
        <v>4.2403970643081665</v>
      </c>
      <c r="R686" s="18">
        <f t="shared" si="472"/>
        <v>3252.6378496240604</v>
      </c>
      <c r="S686" s="2">
        <f t="shared" si="473"/>
        <v>15.4578496240606</v>
      </c>
      <c r="T686" s="22">
        <f t="shared" si="474"/>
        <v>0</v>
      </c>
      <c r="U686" s="29">
        <f t="shared" si="475"/>
        <v>3243.5131376446261</v>
      </c>
      <c r="V686" s="30">
        <f t="shared" si="476"/>
        <v>6.3331376446262766</v>
      </c>
      <c r="W686" s="31">
        <f t="shared" si="500"/>
        <v>1</v>
      </c>
      <c r="X686" s="35">
        <f t="shared" si="477"/>
        <v>3238.51</v>
      </c>
      <c r="Y686" s="30">
        <f t="shared" si="478"/>
        <v>1.330000000000382</v>
      </c>
      <c r="Z686" s="31">
        <f t="shared" si="501"/>
        <v>1</v>
      </c>
      <c r="AA686" s="29">
        <f t="shared" si="479"/>
        <v>3242.8126983743782</v>
      </c>
      <c r="AB686" s="30">
        <f t="shared" si="480"/>
        <v>5.6326983743783785</v>
      </c>
      <c r="AC686" s="31">
        <f t="shared" si="502"/>
        <v>1</v>
      </c>
      <c r="AD686" s="32">
        <f t="shared" si="481"/>
        <v>1</v>
      </c>
      <c r="AE686" s="33">
        <f t="shared" si="482"/>
        <v>0</v>
      </c>
      <c r="AF686" s="33">
        <f t="shared" si="483"/>
        <v>1</v>
      </c>
      <c r="AG686" s="33">
        <f t="shared" si="484"/>
        <v>0</v>
      </c>
      <c r="AH686" s="38">
        <f t="shared" si="485"/>
        <v>1</v>
      </c>
      <c r="AI686" s="33">
        <f t="shared" si="486"/>
        <v>1</v>
      </c>
      <c r="AJ686" s="39">
        <f t="shared" si="487"/>
        <v>1</v>
      </c>
      <c r="AK686" s="43">
        <f t="shared" si="488"/>
        <v>1</v>
      </c>
      <c r="AL686" s="4">
        <f t="shared" si="503"/>
        <v>3.0499999999997272</v>
      </c>
      <c r="AM686" s="4">
        <f t="shared" si="504"/>
        <v>2.0973016256216397</v>
      </c>
      <c r="AN686" s="4">
        <f t="shared" si="505"/>
        <v>2.0973016256216397</v>
      </c>
      <c r="AO686" s="4">
        <f t="shared" si="506"/>
        <v>-9.430000000000291</v>
      </c>
      <c r="AP686" s="4">
        <f t="shared" si="507"/>
        <v>10.382698374378379</v>
      </c>
      <c r="AQ686" s="4">
        <f t="shared" si="508"/>
        <v>9.430000000000291</v>
      </c>
      <c r="AR686" s="4">
        <f t="shared" si="489"/>
        <v>4.680000000000291</v>
      </c>
      <c r="AS686">
        <f t="shared" si="509"/>
        <v>9.430000000000291</v>
      </c>
      <c r="AT686" s="6">
        <f t="shared" si="510"/>
        <v>0</v>
      </c>
      <c r="AU686" s="4">
        <f t="shared" si="511"/>
        <v>7.7280908367369214</v>
      </c>
      <c r="AV686" s="4">
        <f t="shared" si="512"/>
        <v>10.447430541880374</v>
      </c>
      <c r="AW686">
        <f t="shared" si="513"/>
        <v>0</v>
      </c>
      <c r="AX686">
        <f t="shared" si="514"/>
        <v>0</v>
      </c>
      <c r="AY686">
        <f t="shared" si="515"/>
        <v>0</v>
      </c>
      <c r="AZ686" s="4">
        <f t="shared" si="490"/>
        <v>6.94</v>
      </c>
      <c r="BA686" s="4">
        <f t="shared" si="516"/>
        <v>1496.3850000000041</v>
      </c>
      <c r="BB686" s="4">
        <f t="shared" si="491"/>
        <v>1423.2016666666789</v>
      </c>
      <c r="BC686" s="4">
        <f t="shared" si="492"/>
        <v>731.55600000000004</v>
      </c>
      <c r="BE686"/>
      <c r="BG686" s="6"/>
      <c r="BM686">
        <f t="shared" si="493"/>
        <v>1</v>
      </c>
    </row>
    <row r="687" spans="1:65" x14ac:dyDescent="0.25">
      <c r="A687">
        <v>1828</v>
      </c>
      <c r="B687" s="1">
        <v>43836</v>
      </c>
      <c r="C687" s="2">
        <v>3217.55</v>
      </c>
      <c r="D687" s="2">
        <v>3246.84</v>
      </c>
      <c r="E687" s="2">
        <v>3214.64</v>
      </c>
      <c r="F687" s="2">
        <v>3246.28</v>
      </c>
      <c r="G687" s="2">
        <v>3674070000</v>
      </c>
      <c r="H687" s="2">
        <f t="shared" si="494"/>
        <v>10.983123872560158</v>
      </c>
      <c r="I687" s="2">
        <f t="shared" si="495"/>
        <v>3195.7570000000005</v>
      </c>
      <c r="J687" s="2">
        <f t="shared" si="496"/>
        <v>12.792720216057035</v>
      </c>
      <c r="K687" s="2">
        <f t="shared" si="497"/>
        <v>-17.299999999999727</v>
      </c>
      <c r="L687" s="18">
        <v>0.10815</v>
      </c>
      <c r="M687" s="19">
        <v>14.920078988467143</v>
      </c>
      <c r="N687" s="4">
        <f t="shared" si="470"/>
        <v>32.200000000000273</v>
      </c>
      <c r="O687" s="4">
        <f t="shared" si="498"/>
        <v>20.212999999999919</v>
      </c>
      <c r="P687" s="4">
        <f t="shared" si="471"/>
        <v>6.3578496240601519</v>
      </c>
      <c r="Q687" s="4">
        <f t="shared" si="499"/>
        <v>4.238814473399656</v>
      </c>
      <c r="R687" s="18">
        <f t="shared" si="472"/>
        <v>3241.6769248120299</v>
      </c>
      <c r="S687" s="2">
        <f t="shared" si="473"/>
        <v>4.603075187970262</v>
      </c>
      <c r="T687" s="22">
        <f t="shared" si="474"/>
        <v>1</v>
      </c>
      <c r="U687" s="29">
        <f t="shared" si="475"/>
        <v>3219.126983377806</v>
      </c>
      <c r="V687" s="30">
        <f t="shared" si="476"/>
        <v>27.153016622194173</v>
      </c>
      <c r="W687" s="31">
        <f t="shared" si="500"/>
        <v>0</v>
      </c>
      <c r="X687" s="35">
        <f t="shared" si="477"/>
        <v>3212.1698666666671</v>
      </c>
      <c r="Y687" s="30">
        <f t="shared" si="478"/>
        <v>34.110133333333124</v>
      </c>
      <c r="Z687" s="31">
        <f t="shared" si="501"/>
        <v>0</v>
      </c>
      <c r="AA687" s="29">
        <f t="shared" si="479"/>
        <v>3218.1529870382469</v>
      </c>
      <c r="AB687" s="30">
        <f t="shared" si="480"/>
        <v>28.12701296175328</v>
      </c>
      <c r="AC687" s="31">
        <f t="shared" si="502"/>
        <v>0</v>
      </c>
      <c r="AD687" s="32">
        <f t="shared" si="481"/>
        <v>-1</v>
      </c>
      <c r="AE687" s="33">
        <f t="shared" si="482"/>
        <v>-1</v>
      </c>
      <c r="AF687" s="33">
        <f t="shared" si="483"/>
        <v>-1</v>
      </c>
      <c r="AG687" s="33">
        <f t="shared" si="484"/>
        <v>-1</v>
      </c>
      <c r="AH687" s="38">
        <f t="shared" si="485"/>
        <v>-1</v>
      </c>
      <c r="AI687" s="33">
        <f t="shared" si="486"/>
        <v>-1</v>
      </c>
      <c r="AJ687" s="39">
        <f t="shared" si="487"/>
        <v>-1</v>
      </c>
      <c r="AK687" s="43">
        <f t="shared" si="488"/>
        <v>-1</v>
      </c>
      <c r="AL687" s="4">
        <f t="shared" si="503"/>
        <v>29.289999999999964</v>
      </c>
      <c r="AM687" s="4">
        <f t="shared" si="504"/>
        <v>28.687012961753226</v>
      </c>
      <c r="AN687" s="4">
        <f t="shared" si="505"/>
        <v>28.687012961753226</v>
      </c>
      <c r="AO687" s="4">
        <f t="shared" si="506"/>
        <v>-2.9100000000003092</v>
      </c>
      <c r="AP687" s="4">
        <f t="shared" si="507"/>
        <v>3.5129870382470472</v>
      </c>
      <c r="AQ687" s="4">
        <f t="shared" si="508"/>
        <v>2.9100000000003092</v>
      </c>
      <c r="AR687" s="4">
        <f t="shared" si="489"/>
        <v>28.730000000000018</v>
      </c>
      <c r="AS687">
        <f t="shared" si="509"/>
        <v>28.687012961753226</v>
      </c>
      <c r="AT687" s="6">
        <f t="shared" si="510"/>
        <v>1</v>
      </c>
      <c r="AU687" s="4">
        <f t="shared" si="511"/>
        <v>-12.365600238528689</v>
      </c>
      <c r="AV687" s="4">
        <f t="shared" si="512"/>
        <v>-13.509921011532875</v>
      </c>
      <c r="AW687">
        <f t="shared" si="513"/>
        <v>1</v>
      </c>
      <c r="AX687">
        <f t="shared" si="514"/>
        <v>0</v>
      </c>
      <c r="AY687">
        <f t="shared" si="515"/>
        <v>0</v>
      </c>
      <c r="AZ687" s="4">
        <f t="shared" si="490"/>
        <v>-3.9100000000000006</v>
      </c>
      <c r="BA687" s="4">
        <f t="shared" si="516"/>
        <v>1489.445000000004</v>
      </c>
      <c r="BB687" s="4">
        <f t="shared" si="491"/>
        <v>1416.2616666666788</v>
      </c>
      <c r="BC687" s="4">
        <f t="shared" si="492"/>
        <v>721.83200000000011</v>
      </c>
      <c r="BE687"/>
      <c r="BG687" s="6"/>
      <c r="BM687">
        <f t="shared" si="493"/>
        <v>1</v>
      </c>
    </row>
    <row r="688" spans="1:65" x14ac:dyDescent="0.25">
      <c r="A688">
        <v>1827</v>
      </c>
      <c r="B688" s="1">
        <v>43833</v>
      </c>
      <c r="C688" s="2">
        <v>3226.36</v>
      </c>
      <c r="D688" s="2">
        <v>3246.15</v>
      </c>
      <c r="E688" s="2">
        <v>3222.34</v>
      </c>
      <c r="F688" s="2">
        <v>3234.85</v>
      </c>
      <c r="G688" s="2">
        <v>3461290000</v>
      </c>
      <c r="H688" s="2">
        <f t="shared" si="494"/>
        <v>15.818479910113572</v>
      </c>
      <c r="I688" s="2">
        <f t="shared" si="495"/>
        <v>3190.84</v>
      </c>
      <c r="J688" s="2">
        <f t="shared" si="496"/>
        <v>15.375926981041289</v>
      </c>
      <c r="K688" s="2">
        <f t="shared" si="497"/>
        <v>-31.489999999999782</v>
      </c>
      <c r="L688" s="18">
        <v>0.10214999999999999</v>
      </c>
      <c r="M688" s="19">
        <v>14.192532802803946</v>
      </c>
      <c r="N688" s="4">
        <f t="shared" si="470"/>
        <v>35.509999999999764</v>
      </c>
      <c r="O688" s="4">
        <f t="shared" si="498"/>
        <v>18.426999999999907</v>
      </c>
      <c r="P688" s="4">
        <f t="shared" si="471"/>
        <v>6.8269248120300761</v>
      </c>
      <c r="Q688" s="4">
        <f t="shared" si="499"/>
        <v>4.0435471225792243</v>
      </c>
      <c r="R688" s="18">
        <f t="shared" si="472"/>
        <v>3265.1994285714286</v>
      </c>
      <c r="S688" s="2">
        <f t="shared" si="473"/>
        <v>30.349428571428689</v>
      </c>
      <c r="T688" s="22">
        <f t="shared" si="474"/>
        <v>0</v>
      </c>
      <c r="U688" s="29">
        <f t="shared" si="475"/>
        <v>3227.8934978596317</v>
      </c>
      <c r="V688" s="30">
        <f t="shared" si="476"/>
        <v>6.9565021403682294</v>
      </c>
      <c r="W688" s="31">
        <f t="shared" si="500"/>
        <v>1</v>
      </c>
      <c r="X688" s="35">
        <f t="shared" si="477"/>
        <v>3235.8918666666668</v>
      </c>
      <c r="Y688" s="30">
        <f t="shared" si="478"/>
        <v>1.0418666666669196</v>
      </c>
      <c r="Z688" s="31">
        <f t="shared" si="501"/>
        <v>1</v>
      </c>
      <c r="AA688" s="29">
        <f t="shared" si="479"/>
        <v>3229.0132694926165</v>
      </c>
      <c r="AB688" s="30">
        <f t="shared" si="480"/>
        <v>5.8367305073834359</v>
      </c>
      <c r="AC688" s="31">
        <f t="shared" si="502"/>
        <v>1</v>
      </c>
      <c r="AD688" s="32">
        <f t="shared" si="481"/>
        <v>1</v>
      </c>
      <c r="AE688" s="33">
        <f t="shared" si="482"/>
        <v>1</v>
      </c>
      <c r="AF688" s="33">
        <f t="shared" si="483"/>
        <v>1</v>
      </c>
      <c r="AG688" s="33">
        <f t="shared" si="484"/>
        <v>0</v>
      </c>
      <c r="AH688" s="38">
        <f t="shared" si="485"/>
        <v>1</v>
      </c>
      <c r="AI688" s="33">
        <f t="shared" si="486"/>
        <v>1</v>
      </c>
      <c r="AJ688" s="39">
        <f t="shared" si="487"/>
        <v>1</v>
      </c>
      <c r="AK688" s="43">
        <f t="shared" si="488"/>
        <v>1</v>
      </c>
      <c r="AL688" s="4">
        <f t="shared" si="503"/>
        <v>19.789999999999964</v>
      </c>
      <c r="AM688" s="4">
        <f t="shared" si="504"/>
        <v>17.136730507383618</v>
      </c>
      <c r="AN688" s="4">
        <f t="shared" si="505"/>
        <v>17.136730507383618</v>
      </c>
      <c r="AO688" s="4">
        <f t="shared" si="506"/>
        <v>-4.0199999999999818</v>
      </c>
      <c r="AP688" s="4">
        <f t="shared" si="507"/>
        <v>6.6732694926163276</v>
      </c>
      <c r="AQ688" s="4">
        <f t="shared" si="508"/>
        <v>4.0199999999999818</v>
      </c>
      <c r="AR688" s="4">
        <f t="shared" si="489"/>
        <v>8.4899999999997817</v>
      </c>
      <c r="AS688">
        <f t="shared" si="509"/>
        <v>17.136730507383618</v>
      </c>
      <c r="AT688" s="6">
        <f t="shared" si="510"/>
        <v>1</v>
      </c>
      <c r="AU688" s="4">
        <f t="shared" si="511"/>
        <v>-4.7141522844400452</v>
      </c>
      <c r="AV688" s="4">
        <f t="shared" si="512"/>
        <v>6.002532802804164</v>
      </c>
      <c r="AW688">
        <f t="shared" si="513"/>
        <v>0</v>
      </c>
      <c r="AX688">
        <f t="shared" si="514"/>
        <v>1</v>
      </c>
      <c r="AY688">
        <f t="shared" si="515"/>
        <v>0</v>
      </c>
      <c r="AZ688" s="4">
        <f t="shared" si="490"/>
        <v>-3.9100000000000006</v>
      </c>
      <c r="BA688" s="4">
        <f t="shared" si="516"/>
        <v>1493.3550000000041</v>
      </c>
      <c r="BB688" s="4">
        <f t="shared" si="491"/>
        <v>1420.1716666666789</v>
      </c>
      <c r="BC688" s="4">
        <f t="shared" si="492"/>
        <v>725.35600000000011</v>
      </c>
      <c r="BE688"/>
      <c r="BG688" s="6"/>
      <c r="BM688">
        <f t="shared" si="493"/>
        <v>1</v>
      </c>
    </row>
    <row r="689" spans="1:65" x14ac:dyDescent="0.25">
      <c r="A689">
        <v>1826</v>
      </c>
      <c r="B689" s="1">
        <v>43832</v>
      </c>
      <c r="C689" s="2">
        <v>3244.67</v>
      </c>
      <c r="D689" s="2">
        <v>3258.14</v>
      </c>
      <c r="E689" s="2">
        <v>3235.53</v>
      </c>
      <c r="F689" s="2">
        <v>3257.85</v>
      </c>
      <c r="G689" s="2">
        <v>3458250000</v>
      </c>
      <c r="H689" s="2">
        <f t="shared" si="494"/>
        <v>18.714146194196989</v>
      </c>
      <c r="I689" s="2">
        <f t="shared" si="495"/>
        <v>3184.6970000000001</v>
      </c>
      <c r="J689" s="2">
        <f t="shared" si="496"/>
        <v>17.720936613894946</v>
      </c>
      <c r="K689" s="2">
        <f t="shared" si="497"/>
        <v>13.889999999999873</v>
      </c>
      <c r="L689" s="18">
        <v>7.8399999999999997E-2</v>
      </c>
      <c r="M689" s="19">
        <v>10.802241932994411</v>
      </c>
      <c r="N689" s="4">
        <f t="shared" si="470"/>
        <v>27.359999999999673</v>
      </c>
      <c r="O689" s="4">
        <f t="shared" si="498"/>
        <v>15.609999999999946</v>
      </c>
      <c r="P689" s="4">
        <f t="shared" si="471"/>
        <v>7.3494285714285699</v>
      </c>
      <c r="Q689" s="4">
        <f t="shared" si="499"/>
        <v>3.9320457939273279</v>
      </c>
      <c r="R689" s="18">
        <f t="shared" si="472"/>
        <v>3238.3846090225566</v>
      </c>
      <c r="S689" s="2">
        <f t="shared" si="473"/>
        <v>19.465390977443349</v>
      </c>
      <c r="T689" s="22">
        <f t="shared" si="474"/>
        <v>0</v>
      </c>
      <c r="U689" s="29">
        <f t="shared" si="475"/>
        <v>3246.1056893962455</v>
      </c>
      <c r="V689" s="30">
        <f t="shared" si="476"/>
        <v>11.744310603754457</v>
      </c>
      <c r="W689" s="31">
        <f t="shared" si="500"/>
        <v>1</v>
      </c>
      <c r="X689" s="35">
        <f t="shared" si="477"/>
        <v>3236.2445333333335</v>
      </c>
      <c r="Y689" s="30">
        <f t="shared" si="478"/>
        <v>21.605466666666416</v>
      </c>
      <c r="Z689" s="31">
        <f t="shared" si="501"/>
        <v>0</v>
      </c>
      <c r="AA689" s="29">
        <f t="shared" si="479"/>
        <v>3244.7251275474378</v>
      </c>
      <c r="AB689" s="30">
        <f t="shared" si="480"/>
        <v>13.124872452562158</v>
      </c>
      <c r="AC689" s="31">
        <f t="shared" si="502"/>
        <v>1</v>
      </c>
      <c r="AD689" s="32">
        <f t="shared" si="481"/>
        <v>1</v>
      </c>
      <c r="AE689" s="33">
        <f t="shared" si="482"/>
        <v>1</v>
      </c>
      <c r="AF689" s="33">
        <f t="shared" si="483"/>
        <v>0</v>
      </c>
      <c r="AG689" s="33">
        <f t="shared" si="484"/>
        <v>0</v>
      </c>
      <c r="AH689" s="38">
        <f t="shared" si="485"/>
        <v>1</v>
      </c>
      <c r="AI689" s="33">
        <f t="shared" si="486"/>
        <v>1</v>
      </c>
      <c r="AJ689" s="39">
        <f t="shared" si="487"/>
        <v>1</v>
      </c>
      <c r="AK689" s="43">
        <f t="shared" si="488"/>
        <v>1</v>
      </c>
      <c r="AL689" s="4">
        <f t="shared" si="503"/>
        <v>13.4699999999998</v>
      </c>
      <c r="AM689" s="4">
        <f t="shared" si="504"/>
        <v>13.414872452562122</v>
      </c>
      <c r="AN689" s="4">
        <f t="shared" si="505"/>
        <v>13.414872452562122</v>
      </c>
      <c r="AO689" s="4">
        <f t="shared" si="506"/>
        <v>-9.1399999999998727</v>
      </c>
      <c r="AP689" s="4">
        <f t="shared" si="507"/>
        <v>9.1951275474375507</v>
      </c>
      <c r="AQ689" s="4">
        <f t="shared" si="508"/>
        <v>9.1399999999998727</v>
      </c>
      <c r="AR689" s="4">
        <f t="shared" si="489"/>
        <v>13.179999999999836</v>
      </c>
      <c r="AS689">
        <f t="shared" si="509"/>
        <v>13.414872452562122</v>
      </c>
      <c r="AT689" s="6">
        <f t="shared" si="510"/>
        <v>0</v>
      </c>
      <c r="AU689" s="4">
        <f t="shared" si="511"/>
        <v>2.2889183241277991</v>
      </c>
      <c r="AV689" s="4">
        <f t="shared" si="512"/>
        <v>-2.0777580670054254</v>
      </c>
      <c r="AW689">
        <f t="shared" si="513"/>
        <v>0</v>
      </c>
      <c r="AX689">
        <f t="shared" si="514"/>
        <v>0</v>
      </c>
      <c r="AY689">
        <f t="shared" si="515"/>
        <v>1</v>
      </c>
      <c r="AZ689" s="4">
        <f t="shared" si="490"/>
        <v>-3.9100000000000006</v>
      </c>
      <c r="BA689" s="4">
        <f t="shared" si="516"/>
        <v>1497.2650000000042</v>
      </c>
      <c r="BB689" s="4">
        <f t="shared" si="491"/>
        <v>1424.081666666679</v>
      </c>
      <c r="BC689" s="4">
        <f t="shared" si="492"/>
        <v>732.68</v>
      </c>
      <c r="BE689"/>
      <c r="BG689" s="6"/>
      <c r="BM689">
        <f t="shared" si="493"/>
        <v>1</v>
      </c>
    </row>
    <row r="690" spans="1:65" x14ac:dyDescent="0.25">
      <c r="A690">
        <v>1825</v>
      </c>
      <c r="B690" s="1">
        <v>43830</v>
      </c>
      <c r="C690" s="2">
        <v>3215.18</v>
      </c>
      <c r="D690" s="2">
        <v>3231.72</v>
      </c>
      <c r="E690" s="2">
        <v>3212.03</v>
      </c>
      <c r="F690" s="2">
        <v>3230.78</v>
      </c>
      <c r="G690" s="2">
        <v>2893810000</v>
      </c>
      <c r="H690" s="2">
        <f t="shared" si="494"/>
        <v>19.054625102000216</v>
      </c>
      <c r="I690" s="2">
        <f t="shared" si="495"/>
        <v>3176.8340000000003</v>
      </c>
      <c r="J690" s="2">
        <f t="shared" si="496"/>
        <v>17.436383459820256</v>
      </c>
      <c r="K690" s="2">
        <f t="shared" si="497"/>
        <v>-6.1100000000001273</v>
      </c>
      <c r="L690" s="18">
        <v>9.9400000000000002E-2</v>
      </c>
      <c r="M690" s="19">
        <v>13.655470240599932</v>
      </c>
      <c r="N690" s="4">
        <f t="shared" si="470"/>
        <v>19.6899999999996</v>
      </c>
      <c r="O690" s="4">
        <f t="shared" si="498"/>
        <v>13.592999999999938</v>
      </c>
      <c r="P690" s="4">
        <f t="shared" si="471"/>
        <v>7.6046090225563958</v>
      </c>
      <c r="Q690" s="4">
        <f t="shared" si="499"/>
        <v>3.6812548621681049</v>
      </c>
      <c r="R690" s="18">
        <f t="shared" si="472"/>
        <v>3229.0343308270676</v>
      </c>
      <c r="S690" s="2">
        <f t="shared" si="473"/>
        <v>1.7456691729325939</v>
      </c>
      <c r="T690" s="22">
        <f t="shared" si="474"/>
        <v>1</v>
      </c>
      <c r="U690" s="29">
        <f t="shared" si="475"/>
        <v>3216.6010492313508</v>
      </c>
      <c r="V690" s="30">
        <f t="shared" si="476"/>
        <v>14.178950768649429</v>
      </c>
      <c r="W690" s="31">
        <f t="shared" si="500"/>
        <v>1</v>
      </c>
      <c r="X690" s="35">
        <f t="shared" si="477"/>
        <v>3213.6546666666691</v>
      </c>
      <c r="Y690" s="30">
        <f t="shared" si="478"/>
        <v>17.125333333331128</v>
      </c>
      <c r="Z690" s="31">
        <f t="shared" si="501"/>
        <v>0</v>
      </c>
      <c r="AA690" s="29">
        <f t="shared" si="479"/>
        <v>3216.188555672295</v>
      </c>
      <c r="AB690" s="30">
        <f t="shared" si="480"/>
        <v>14.591444327705176</v>
      </c>
      <c r="AC690" s="31">
        <f t="shared" si="502"/>
        <v>1</v>
      </c>
      <c r="AD690" s="32">
        <f t="shared" si="481"/>
        <v>1</v>
      </c>
      <c r="AE690" s="33">
        <f t="shared" si="482"/>
        <v>0</v>
      </c>
      <c r="AF690" s="33">
        <f t="shared" si="483"/>
        <v>0</v>
      </c>
      <c r="AG690" s="33">
        <f t="shared" si="484"/>
        <v>0</v>
      </c>
      <c r="AH690" s="38">
        <f t="shared" si="485"/>
        <v>1</v>
      </c>
      <c r="AI690" s="33">
        <f t="shared" si="486"/>
        <v>1</v>
      </c>
      <c r="AJ690" s="39">
        <f t="shared" si="487"/>
        <v>1</v>
      </c>
      <c r="AK690" s="43">
        <f t="shared" si="488"/>
        <v>0</v>
      </c>
      <c r="AL690" s="4">
        <f t="shared" si="503"/>
        <v>16.539999999999964</v>
      </c>
      <c r="AM690" s="4">
        <f t="shared" si="504"/>
        <v>15.531444327704776</v>
      </c>
      <c r="AN690" s="4">
        <f t="shared" si="505"/>
        <v>15.531444327704776</v>
      </c>
      <c r="AO690" s="4">
        <f t="shared" si="506"/>
        <v>-3.1499999999996362</v>
      </c>
      <c r="AP690" s="4">
        <f t="shared" si="507"/>
        <v>4.158555672294824</v>
      </c>
      <c r="AQ690" s="4">
        <f t="shared" si="508"/>
        <v>3.1499999999996362</v>
      </c>
      <c r="AR690" s="4">
        <f t="shared" si="489"/>
        <v>15.600000000000364</v>
      </c>
      <c r="AS690">
        <f t="shared" si="509"/>
        <v>15.531444327704776</v>
      </c>
      <c r="AT690" s="6">
        <f t="shared" si="510"/>
        <v>0</v>
      </c>
      <c r="AU690" s="4">
        <f t="shared" si="511"/>
        <v>2.1387273893808114</v>
      </c>
      <c r="AV690" s="4">
        <f t="shared" si="512"/>
        <v>-1.6445297594004316</v>
      </c>
      <c r="AW690">
        <f t="shared" si="513"/>
        <v>0</v>
      </c>
      <c r="AX690">
        <f t="shared" si="514"/>
        <v>0</v>
      </c>
      <c r="AY690">
        <f t="shared" si="515"/>
        <v>1</v>
      </c>
      <c r="AZ690" s="4">
        <f t="shared" si="490"/>
        <v>-3.9100000000000006</v>
      </c>
      <c r="BA690" s="4">
        <f t="shared" si="516"/>
        <v>1501.1750000000043</v>
      </c>
      <c r="BB690" s="4">
        <f t="shared" si="491"/>
        <v>1427.9916666666791</v>
      </c>
      <c r="BC690" s="4">
        <f t="shared" si="492"/>
        <v>720.8839999999999</v>
      </c>
      <c r="BE690"/>
      <c r="BG690" s="6"/>
      <c r="BM690">
        <f t="shared" si="493"/>
        <v>1</v>
      </c>
    </row>
    <row r="691" spans="1:65" x14ac:dyDescent="0.25">
      <c r="A691">
        <v>1824</v>
      </c>
      <c r="B691" s="1">
        <v>43829</v>
      </c>
      <c r="C691" s="2">
        <v>3240.09</v>
      </c>
      <c r="D691" s="2">
        <v>3240.92</v>
      </c>
      <c r="E691" s="2">
        <v>3216.57</v>
      </c>
      <c r="F691" s="2">
        <v>3221.29</v>
      </c>
      <c r="G691" s="2">
        <v>3013290000</v>
      </c>
      <c r="H691" s="2">
        <f t="shared" si="494"/>
        <v>22.082133275569145</v>
      </c>
      <c r="I691" s="2">
        <f t="shared" si="495"/>
        <v>3173.2674999999999</v>
      </c>
      <c r="J691" s="2">
        <f t="shared" si="496"/>
        <v>19.179903106061133</v>
      </c>
      <c r="K691" s="2">
        <f t="shared" si="497"/>
        <v>7.0000000000163709E-2</v>
      </c>
      <c r="L691" s="18">
        <v>0.11119999999999999</v>
      </c>
      <c r="M691" s="19">
        <v>15.365366710509209</v>
      </c>
      <c r="N691" s="4">
        <f t="shared" si="470"/>
        <v>24.349999999999909</v>
      </c>
      <c r="O691" s="4">
        <f t="shared" si="498"/>
        <v>14.514999999999963</v>
      </c>
      <c r="P691" s="4">
        <f t="shared" si="471"/>
        <v>7.744330827067671</v>
      </c>
      <c r="Q691" s="4">
        <f t="shared" si="499"/>
        <v>3.6437159778225809</v>
      </c>
      <c r="R691" s="18">
        <f t="shared" si="472"/>
        <v>3247.4908045112784</v>
      </c>
      <c r="S691" s="2">
        <f t="shared" si="473"/>
        <v>26.20080451127842</v>
      </c>
      <c r="T691" s="22">
        <f t="shared" si="474"/>
        <v>0</v>
      </c>
      <c r="U691" s="29">
        <f t="shared" si="475"/>
        <v>3241.5271433898306</v>
      </c>
      <c r="V691" s="30">
        <f t="shared" si="476"/>
        <v>20.237143389830635</v>
      </c>
      <c r="W691" s="31">
        <f t="shared" si="500"/>
        <v>0</v>
      </c>
      <c r="X691" s="35">
        <f t="shared" si="477"/>
        <v>3246.4229333333333</v>
      </c>
      <c r="Y691" s="30">
        <f t="shared" si="478"/>
        <v>25.132933333333312</v>
      </c>
      <c r="Z691" s="31">
        <f t="shared" si="501"/>
        <v>0</v>
      </c>
      <c r="AA691" s="29">
        <f t="shared" si="479"/>
        <v>3242.2125539819212</v>
      </c>
      <c r="AB691" s="30">
        <f t="shared" si="480"/>
        <v>20.922553981921283</v>
      </c>
      <c r="AC691" s="31">
        <f t="shared" si="502"/>
        <v>0</v>
      </c>
      <c r="AD691" s="32">
        <f t="shared" si="481"/>
        <v>-1</v>
      </c>
      <c r="AE691" s="33">
        <f t="shared" si="482"/>
        <v>-1</v>
      </c>
      <c r="AF691" s="33">
        <f t="shared" si="483"/>
        <v>-1</v>
      </c>
      <c r="AG691" s="33">
        <f t="shared" si="484"/>
        <v>0</v>
      </c>
      <c r="AH691" s="38">
        <f t="shared" si="485"/>
        <v>-1</v>
      </c>
      <c r="AI691" s="33">
        <f t="shared" si="486"/>
        <v>-1</v>
      </c>
      <c r="AJ691" s="39">
        <f t="shared" si="487"/>
        <v>-1</v>
      </c>
      <c r="AK691" s="43">
        <f t="shared" si="488"/>
        <v>-1</v>
      </c>
      <c r="AL691" s="4">
        <f t="shared" si="503"/>
        <v>0.82999999999992724</v>
      </c>
      <c r="AM691" s="4">
        <f t="shared" si="504"/>
        <v>-1.2925539819211735</v>
      </c>
      <c r="AN691" s="4">
        <f t="shared" si="505"/>
        <v>1.2925539819211735</v>
      </c>
      <c r="AO691" s="4">
        <f t="shared" si="506"/>
        <v>-23.519999999999982</v>
      </c>
      <c r="AP691" s="4">
        <f t="shared" si="507"/>
        <v>25.642553981921083</v>
      </c>
      <c r="AQ691" s="4">
        <f t="shared" si="508"/>
        <v>23.519999999999982</v>
      </c>
      <c r="AR691" s="4">
        <f t="shared" si="489"/>
        <v>18.800000000000182</v>
      </c>
      <c r="AS691">
        <f t="shared" si="509"/>
        <v>23.519999999999982</v>
      </c>
      <c r="AT691" s="6">
        <f t="shared" si="510"/>
        <v>1</v>
      </c>
      <c r="AU691" s="4">
        <f t="shared" si="511"/>
        <v>-10.514114636258215</v>
      </c>
      <c r="AV691" s="4">
        <f t="shared" si="512"/>
        <v>-3.1346332894909734</v>
      </c>
      <c r="AW691">
        <f t="shared" si="513"/>
        <v>1</v>
      </c>
      <c r="AX691">
        <f t="shared" si="514"/>
        <v>0</v>
      </c>
      <c r="AY691">
        <f t="shared" si="515"/>
        <v>0</v>
      </c>
      <c r="AZ691" s="4">
        <f t="shared" si="490"/>
        <v>-3.9100000000000006</v>
      </c>
      <c r="BA691" s="4">
        <f t="shared" si="516"/>
        <v>1505.0850000000044</v>
      </c>
      <c r="BB691" s="4">
        <f t="shared" si="491"/>
        <v>1430.5983333333456</v>
      </c>
      <c r="BC691" s="4">
        <f t="shared" si="492"/>
        <v>730.84800000000007</v>
      </c>
      <c r="BE691"/>
      <c r="BG691" s="6"/>
      <c r="BM691">
        <f t="shared" si="493"/>
        <v>1</v>
      </c>
    </row>
    <row r="692" spans="1:65" x14ac:dyDescent="0.25">
      <c r="A692">
        <v>1823</v>
      </c>
      <c r="B692" s="1">
        <v>43826</v>
      </c>
      <c r="C692" s="2">
        <v>3247.23</v>
      </c>
      <c r="D692" s="2">
        <v>3247.93</v>
      </c>
      <c r="E692" s="2">
        <v>3234.37</v>
      </c>
      <c r="F692" s="2">
        <v>3240.02</v>
      </c>
      <c r="G692" s="2">
        <v>2428670000</v>
      </c>
      <c r="H692" s="2">
        <f t="shared" si="494"/>
        <v>25.042769215883389</v>
      </c>
      <c r="I692" s="2">
        <f t="shared" si="495"/>
        <v>3168.6220000000003</v>
      </c>
      <c r="J692" s="2">
        <f t="shared" si="496"/>
        <v>23.085458033826772</v>
      </c>
      <c r="K692" s="2">
        <f t="shared" si="497"/>
        <v>7.3200000000001637</v>
      </c>
      <c r="L692" s="18">
        <v>8.1850000000000006E-2</v>
      </c>
      <c r="M692" s="19">
        <v>11.309465533688494</v>
      </c>
      <c r="N692" s="4">
        <f t="shared" si="470"/>
        <v>13.559999999999945</v>
      </c>
      <c r="O692" s="4">
        <f t="shared" si="498"/>
        <v>14.696999999999935</v>
      </c>
      <c r="P692" s="4">
        <f t="shared" si="471"/>
        <v>7.4708045112781951</v>
      </c>
      <c r="Q692" s="4">
        <f t="shared" si="499"/>
        <v>3.6849830508474568</v>
      </c>
      <c r="R692" s="18">
        <f t="shared" si="472"/>
        <v>3246.5100601503759</v>
      </c>
      <c r="S692" s="2">
        <f t="shared" si="473"/>
        <v>6.490060150375939</v>
      </c>
      <c r="T692" s="22">
        <f t="shared" si="474"/>
        <v>1</v>
      </c>
      <c r="U692" s="29">
        <f t="shared" si="475"/>
        <v>3248.5870194708564</v>
      </c>
      <c r="V692" s="30">
        <f t="shared" si="476"/>
        <v>8.567019470856394</v>
      </c>
      <c r="W692" s="31">
        <f t="shared" si="500"/>
        <v>1</v>
      </c>
      <c r="X692" s="35">
        <f t="shared" si="477"/>
        <v>3247.232533333332</v>
      </c>
      <c r="Y692" s="30">
        <f t="shared" si="478"/>
        <v>7.2125333333319759</v>
      </c>
      <c r="Z692" s="31">
        <f t="shared" si="501"/>
        <v>1</v>
      </c>
      <c r="AA692" s="29">
        <f t="shared" si="479"/>
        <v>3248.3973914116032</v>
      </c>
      <c r="AB692" s="30">
        <f t="shared" si="480"/>
        <v>8.3773914116031847</v>
      </c>
      <c r="AC692" s="31">
        <f t="shared" si="502"/>
        <v>1</v>
      </c>
      <c r="AD692" s="32">
        <f t="shared" si="481"/>
        <v>1</v>
      </c>
      <c r="AE692" s="33">
        <f t="shared" si="482"/>
        <v>0</v>
      </c>
      <c r="AF692" s="33">
        <f t="shared" si="483"/>
        <v>1</v>
      </c>
      <c r="AG692" s="33">
        <f t="shared" si="484"/>
        <v>0</v>
      </c>
      <c r="AH692" s="38">
        <f t="shared" si="485"/>
        <v>1</v>
      </c>
      <c r="AI692" s="33">
        <f t="shared" si="486"/>
        <v>1</v>
      </c>
      <c r="AJ692" s="39">
        <f t="shared" si="487"/>
        <v>1</v>
      </c>
      <c r="AK692" s="43">
        <f t="shared" si="488"/>
        <v>1</v>
      </c>
      <c r="AL692" s="4">
        <f t="shared" si="503"/>
        <v>0.6999999999998181</v>
      </c>
      <c r="AM692" s="4">
        <f t="shared" si="504"/>
        <v>-0.4673914116033302</v>
      </c>
      <c r="AN692" s="4">
        <f t="shared" si="505"/>
        <v>0.4673914116033302</v>
      </c>
      <c r="AO692" s="4">
        <f t="shared" si="506"/>
        <v>-12.860000000000127</v>
      </c>
      <c r="AP692" s="4">
        <f t="shared" si="507"/>
        <v>14.027391411603276</v>
      </c>
      <c r="AQ692" s="4">
        <f t="shared" si="508"/>
        <v>12.860000000000127</v>
      </c>
      <c r="AR692" s="4">
        <f t="shared" si="489"/>
        <v>7.2100000000000364</v>
      </c>
      <c r="AS692">
        <f t="shared" si="509"/>
        <v>12.860000000000127</v>
      </c>
      <c r="AT692" s="6">
        <f t="shared" si="510"/>
        <v>1</v>
      </c>
      <c r="AU692" s="4">
        <f t="shared" si="511"/>
        <v>-1.6989642386606629</v>
      </c>
      <c r="AV692" s="4">
        <f t="shared" si="512"/>
        <v>4.3994655336884572</v>
      </c>
      <c r="AW692">
        <f t="shared" si="513"/>
        <v>0</v>
      </c>
      <c r="AX692">
        <f t="shared" si="514"/>
        <v>1</v>
      </c>
      <c r="AY692">
        <f t="shared" si="515"/>
        <v>0</v>
      </c>
      <c r="AZ692" s="4">
        <f t="shared" si="490"/>
        <v>-3.9100000000000006</v>
      </c>
      <c r="BA692" s="4">
        <f t="shared" si="516"/>
        <v>1508.9950000000044</v>
      </c>
      <c r="BB692" s="4">
        <f t="shared" si="491"/>
        <v>1434.5083333333457</v>
      </c>
      <c r="BC692" s="4">
        <f t="shared" si="492"/>
        <v>733.70399999999995</v>
      </c>
      <c r="BE692"/>
      <c r="BG692" s="6"/>
      <c r="BM692">
        <f t="shared" si="493"/>
        <v>1</v>
      </c>
    </row>
    <row r="693" spans="1:65" x14ac:dyDescent="0.25">
      <c r="A693">
        <v>1822</v>
      </c>
      <c r="B693" s="1">
        <v>43825</v>
      </c>
      <c r="C693" s="2">
        <v>3227.2</v>
      </c>
      <c r="D693" s="2">
        <v>3240.08</v>
      </c>
      <c r="E693" s="2">
        <v>3227.2</v>
      </c>
      <c r="F693" s="2">
        <v>3239.91</v>
      </c>
      <c r="G693" s="2">
        <v>2160680000</v>
      </c>
      <c r="H693" s="2">
        <f t="shared" si="494"/>
        <v>28.852626704994726</v>
      </c>
      <c r="I693" s="2">
        <f t="shared" si="495"/>
        <v>3163.5350000000003</v>
      </c>
      <c r="J693" s="2">
        <f t="shared" si="496"/>
        <v>25.853732149394446</v>
      </c>
      <c r="K693" s="2">
        <f t="shared" si="497"/>
        <v>3.819999999999709</v>
      </c>
      <c r="L693" s="18">
        <v>7.0599999999999996E-2</v>
      </c>
      <c r="M693" s="19">
        <v>9.7052484881212742</v>
      </c>
      <c r="N693" s="4">
        <f t="shared" si="470"/>
        <v>16.699999999999818</v>
      </c>
      <c r="O693" s="4">
        <f t="shared" si="498"/>
        <v>17.121999999999979</v>
      </c>
      <c r="P693" s="4">
        <f t="shared" si="471"/>
        <v>6.6000601503759384</v>
      </c>
      <c r="Q693" s="4">
        <f t="shared" si="499"/>
        <v>3.4795371047597632</v>
      </c>
      <c r="R693" s="18">
        <f t="shared" si="472"/>
        <v>3229.1684285714286</v>
      </c>
      <c r="S693" s="2">
        <f t="shared" si="473"/>
        <v>10.741571428571206</v>
      </c>
      <c r="T693" s="22">
        <f t="shared" si="474"/>
        <v>0</v>
      </c>
      <c r="U693" s="29">
        <f t="shared" si="475"/>
        <v>3228.4300232369792</v>
      </c>
      <c r="V693" s="30">
        <f t="shared" si="476"/>
        <v>11.479976763020659</v>
      </c>
      <c r="W693" s="31">
        <f t="shared" si="500"/>
        <v>0</v>
      </c>
      <c r="X693" s="35">
        <f t="shared" si="477"/>
        <v>3226.9693333333335</v>
      </c>
      <c r="Y693" s="30">
        <f t="shared" si="478"/>
        <v>12.940666666666402</v>
      </c>
      <c r="Z693" s="31">
        <f t="shared" si="501"/>
        <v>0</v>
      </c>
      <c r="AA693" s="29">
        <f t="shared" si="479"/>
        <v>3228.225526650469</v>
      </c>
      <c r="AB693" s="30">
        <f t="shared" si="480"/>
        <v>11.68447334953089</v>
      </c>
      <c r="AC693" s="31">
        <f t="shared" si="502"/>
        <v>0</v>
      </c>
      <c r="AD693" s="32">
        <f t="shared" si="481"/>
        <v>-1</v>
      </c>
      <c r="AE693" s="33">
        <f t="shared" si="482"/>
        <v>-1</v>
      </c>
      <c r="AF693" s="33">
        <f t="shared" si="483"/>
        <v>-1</v>
      </c>
      <c r="AG693" s="33">
        <f t="shared" si="484"/>
        <v>-1</v>
      </c>
      <c r="AH693" s="38">
        <f t="shared" si="485"/>
        <v>-1</v>
      </c>
      <c r="AI693" s="33">
        <f t="shared" si="486"/>
        <v>-1</v>
      </c>
      <c r="AJ693" s="39">
        <f t="shared" si="487"/>
        <v>-1</v>
      </c>
      <c r="AK693" s="43">
        <f t="shared" si="488"/>
        <v>-1</v>
      </c>
      <c r="AL693" s="4">
        <f t="shared" si="503"/>
        <v>12.880000000000109</v>
      </c>
      <c r="AM693" s="4">
        <f t="shared" si="504"/>
        <v>11.854473349530963</v>
      </c>
      <c r="AN693" s="4">
        <f t="shared" si="505"/>
        <v>11.854473349530963</v>
      </c>
      <c r="AO693" s="4">
        <f t="shared" si="506"/>
        <v>0</v>
      </c>
      <c r="AP693" s="4">
        <f t="shared" si="507"/>
        <v>1.0255266504691463</v>
      </c>
      <c r="AQ693" s="4">
        <f t="shared" si="508"/>
        <v>0</v>
      </c>
      <c r="AR693" s="4">
        <f t="shared" si="489"/>
        <v>12.710000000000036</v>
      </c>
      <c r="AS693">
        <f t="shared" si="509"/>
        <v>11.854473349530963</v>
      </c>
      <c r="AT693" s="6">
        <f t="shared" si="510"/>
        <v>1</v>
      </c>
      <c r="AU693" s="4">
        <f t="shared" si="511"/>
        <v>-0.42245351775622986</v>
      </c>
      <c r="AV693" s="4">
        <f t="shared" si="512"/>
        <v>-2.7047515118787624</v>
      </c>
      <c r="AW693">
        <f t="shared" si="513"/>
        <v>1</v>
      </c>
      <c r="AX693">
        <f t="shared" si="514"/>
        <v>0</v>
      </c>
      <c r="AY693">
        <f t="shared" si="515"/>
        <v>0</v>
      </c>
      <c r="AZ693" s="4">
        <f t="shared" si="490"/>
        <v>-3.9100000000000006</v>
      </c>
      <c r="BA693" s="4">
        <f t="shared" si="516"/>
        <v>1512.9050000000045</v>
      </c>
      <c r="BB693" s="4">
        <f t="shared" si="491"/>
        <v>1438.4183333333458</v>
      </c>
      <c r="BC693" s="4">
        <f t="shared" si="492"/>
        <v>725.69200000000001</v>
      </c>
      <c r="BE693"/>
      <c r="BG693" s="6"/>
      <c r="BM693">
        <f t="shared" si="493"/>
        <v>1</v>
      </c>
    </row>
    <row r="694" spans="1:65" x14ac:dyDescent="0.25">
      <c r="A694">
        <v>1821</v>
      </c>
      <c r="B694" s="1">
        <v>43823</v>
      </c>
      <c r="C694" s="2">
        <v>3225.45</v>
      </c>
      <c r="D694" s="2">
        <v>3226.43</v>
      </c>
      <c r="E694" s="2">
        <v>3220.51</v>
      </c>
      <c r="F694" s="2">
        <v>3223.38</v>
      </c>
      <c r="G694" s="2">
        <v>1296540000</v>
      </c>
      <c r="H694" s="2">
        <f t="shared" si="494"/>
        <v>32.68335485295907</v>
      </c>
      <c r="I694" s="2">
        <f t="shared" si="495"/>
        <v>3158.9175000000005</v>
      </c>
      <c r="J694" s="2">
        <f t="shared" si="496"/>
        <v>29.45729551312154</v>
      </c>
      <c r="K694" s="2">
        <f t="shared" si="497"/>
        <v>1.4399999999995998</v>
      </c>
      <c r="L694" s="18">
        <v>7.2300000000000003E-2</v>
      </c>
      <c r="M694" s="19">
        <v>9.940886810238899</v>
      </c>
      <c r="N694" s="4">
        <f t="shared" si="470"/>
        <v>5.919999999999618</v>
      </c>
      <c r="O694" s="4">
        <f t="shared" si="498"/>
        <v>16.598000000000003</v>
      </c>
      <c r="P694" s="4">
        <f t="shared" si="471"/>
        <v>5.7884285714285717</v>
      </c>
      <c r="Q694" s="4">
        <f t="shared" si="499"/>
        <v>3.1539057358447753</v>
      </c>
      <c r="R694" s="18">
        <f t="shared" si="472"/>
        <v>3229.1966240601505</v>
      </c>
      <c r="S694" s="2">
        <f t="shared" si="473"/>
        <v>5.8166240601503887</v>
      </c>
      <c r="T694" s="22">
        <f t="shared" si="474"/>
        <v>1</v>
      </c>
      <c r="U694" s="29">
        <f t="shared" si="475"/>
        <v>3226.5691328571424</v>
      </c>
      <c r="V694" s="30">
        <f t="shared" si="476"/>
        <v>3.1891328571423401</v>
      </c>
      <c r="W694" s="31">
        <f t="shared" si="500"/>
        <v>1</v>
      </c>
      <c r="X694" s="35">
        <f t="shared" si="477"/>
        <v>3226.3001333333332</v>
      </c>
      <c r="Y694" s="30">
        <f t="shared" si="478"/>
        <v>2.9201333333330695</v>
      </c>
      <c r="Z694" s="31">
        <f t="shared" si="501"/>
        <v>1</v>
      </c>
      <c r="AA694" s="29">
        <f t="shared" si="479"/>
        <v>3226.5314729238094</v>
      </c>
      <c r="AB694" s="30">
        <f t="shared" si="480"/>
        <v>3.1514729238092514</v>
      </c>
      <c r="AC694" s="31">
        <f t="shared" si="502"/>
        <v>1</v>
      </c>
      <c r="AD694" s="32">
        <f t="shared" si="481"/>
        <v>1</v>
      </c>
      <c r="AE694" s="33">
        <f t="shared" si="482"/>
        <v>1</v>
      </c>
      <c r="AF694" s="33">
        <f t="shared" si="483"/>
        <v>1</v>
      </c>
      <c r="AG694" s="33">
        <f t="shared" si="484"/>
        <v>0</v>
      </c>
      <c r="AH694" s="38">
        <f t="shared" si="485"/>
        <v>1</v>
      </c>
      <c r="AI694" s="33">
        <f t="shared" si="486"/>
        <v>1</v>
      </c>
      <c r="AJ694" s="39">
        <f t="shared" si="487"/>
        <v>1</v>
      </c>
      <c r="AK694" s="43">
        <f t="shared" si="488"/>
        <v>1</v>
      </c>
      <c r="AL694" s="4">
        <f t="shared" si="503"/>
        <v>0.98000000000001819</v>
      </c>
      <c r="AM694" s="4">
        <f t="shared" si="504"/>
        <v>-0.10147292380952422</v>
      </c>
      <c r="AN694" s="4">
        <f t="shared" si="505"/>
        <v>0.10147292380952422</v>
      </c>
      <c r="AO694" s="4">
        <f t="shared" si="506"/>
        <v>-4.9399999999995998</v>
      </c>
      <c r="AP694" s="4">
        <f t="shared" si="507"/>
        <v>6.0214729238091422</v>
      </c>
      <c r="AQ694" s="4">
        <f t="shared" si="508"/>
        <v>4.9399999999995998</v>
      </c>
      <c r="AR694" s="4">
        <f t="shared" si="489"/>
        <v>2.069999999999709</v>
      </c>
      <c r="AS694">
        <f t="shared" si="509"/>
        <v>4.9399999999995998</v>
      </c>
      <c r="AT694" s="6">
        <f t="shared" si="510"/>
        <v>0</v>
      </c>
      <c r="AU694" s="4">
        <f t="shared" si="511"/>
        <v>6.8454862644650127</v>
      </c>
      <c r="AV694" s="4">
        <f t="shared" si="512"/>
        <v>8.1708868102391907</v>
      </c>
      <c r="AW694">
        <f t="shared" si="513"/>
        <v>0</v>
      </c>
      <c r="AX694">
        <f t="shared" si="514"/>
        <v>0</v>
      </c>
      <c r="AY694">
        <f t="shared" si="515"/>
        <v>0</v>
      </c>
      <c r="AZ694" s="4">
        <f t="shared" si="490"/>
        <v>6.94</v>
      </c>
      <c r="BA694" s="4">
        <f t="shared" si="516"/>
        <v>1516.8150000000046</v>
      </c>
      <c r="BB694" s="4">
        <f t="shared" si="491"/>
        <v>1442.3283333333459</v>
      </c>
      <c r="BC694" s="4">
        <f t="shared" si="492"/>
        <v>724.99199999999996</v>
      </c>
      <c r="BE694"/>
      <c r="BG694" s="6"/>
      <c r="BM694">
        <f t="shared" si="493"/>
        <v>1</v>
      </c>
    </row>
    <row r="695" spans="1:65" x14ac:dyDescent="0.25">
      <c r="A695">
        <v>1820</v>
      </c>
      <c r="B695" s="1">
        <v>43822</v>
      </c>
      <c r="C695" s="2">
        <v>3226.05</v>
      </c>
      <c r="D695" s="2">
        <v>3227.78</v>
      </c>
      <c r="E695" s="2">
        <v>3222.3</v>
      </c>
      <c r="F695" s="2">
        <v>3224.01</v>
      </c>
      <c r="G695" s="2">
        <v>3060610000</v>
      </c>
      <c r="H695" s="2">
        <f t="shared" si="494"/>
        <v>33.765715369949518</v>
      </c>
      <c r="I695" s="2">
        <f t="shared" si="495"/>
        <v>3153.5169999999998</v>
      </c>
      <c r="J695" s="2">
        <f t="shared" si="496"/>
        <v>32.041300728410256</v>
      </c>
      <c r="K695" s="2">
        <f t="shared" si="497"/>
        <v>4.830000000000382</v>
      </c>
      <c r="L695" s="18">
        <v>7.46E-2</v>
      </c>
      <c r="M695" s="19">
        <v>10.248248925621404</v>
      </c>
      <c r="N695" s="4">
        <f t="shared" si="470"/>
        <v>6.5600000000004002</v>
      </c>
      <c r="O695" s="4">
        <f t="shared" si="498"/>
        <v>17.609000000000016</v>
      </c>
      <c r="P695" s="4">
        <f t="shared" si="471"/>
        <v>5.1866240601503781</v>
      </c>
      <c r="Q695" s="4">
        <f t="shared" si="499"/>
        <v>2.8695714285714282</v>
      </c>
      <c r="R695" s="18">
        <f t="shared" si="472"/>
        <v>3225.9934962406014</v>
      </c>
      <c r="S695" s="2">
        <f t="shared" si="473"/>
        <v>1.9834962406011982</v>
      </c>
      <c r="T695" s="22">
        <f t="shared" si="474"/>
        <v>1</v>
      </c>
      <c r="U695" s="29">
        <f t="shared" si="475"/>
        <v>3227.0248147865336</v>
      </c>
      <c r="V695" s="30">
        <f t="shared" si="476"/>
        <v>3.0148147865334067</v>
      </c>
      <c r="W695" s="31">
        <f t="shared" si="500"/>
        <v>1</v>
      </c>
      <c r="X695" s="35">
        <f t="shared" si="477"/>
        <v>3235.4872000000032</v>
      </c>
      <c r="Y695" s="30">
        <f t="shared" si="478"/>
        <v>11.477200000002995</v>
      </c>
      <c r="Z695" s="31">
        <f t="shared" si="501"/>
        <v>0</v>
      </c>
      <c r="AA695" s="29">
        <f t="shared" si="479"/>
        <v>3228.2095487164197</v>
      </c>
      <c r="AB695" s="30">
        <f t="shared" si="480"/>
        <v>4.1995487164194856</v>
      </c>
      <c r="AC695" s="31">
        <f t="shared" si="502"/>
        <v>1</v>
      </c>
      <c r="AD695" s="32">
        <f t="shared" si="481"/>
        <v>1</v>
      </c>
      <c r="AE695" s="33">
        <f t="shared" si="482"/>
        <v>1</v>
      </c>
      <c r="AF695" s="33">
        <f t="shared" si="483"/>
        <v>1</v>
      </c>
      <c r="AG695" s="33">
        <f t="shared" si="484"/>
        <v>0</v>
      </c>
      <c r="AH695" s="38">
        <f t="shared" si="485"/>
        <v>1</v>
      </c>
      <c r="AI695" s="33">
        <f t="shared" si="486"/>
        <v>1</v>
      </c>
      <c r="AJ695" s="39">
        <f t="shared" si="487"/>
        <v>1</v>
      </c>
      <c r="AK695" s="43">
        <f t="shared" si="488"/>
        <v>1</v>
      </c>
      <c r="AL695" s="4">
        <f t="shared" si="503"/>
        <v>1.7300000000000182</v>
      </c>
      <c r="AM695" s="4">
        <f t="shared" si="504"/>
        <v>-0.42954871641950376</v>
      </c>
      <c r="AN695" s="4">
        <f t="shared" si="505"/>
        <v>0.42954871641950376</v>
      </c>
      <c r="AO695" s="4">
        <f t="shared" si="506"/>
        <v>-3.75</v>
      </c>
      <c r="AP695" s="4">
        <f t="shared" si="507"/>
        <v>5.909548716419522</v>
      </c>
      <c r="AQ695" s="4">
        <f t="shared" si="508"/>
        <v>3.75</v>
      </c>
      <c r="AR695" s="4">
        <f t="shared" si="489"/>
        <v>2.0399999999999636</v>
      </c>
      <c r="AS695">
        <f t="shared" si="509"/>
        <v>3.75</v>
      </c>
      <c r="AT695" s="6">
        <f t="shared" si="510"/>
        <v>0</v>
      </c>
      <c r="AU695" s="4">
        <f t="shared" si="511"/>
        <v>7.5373217207965499</v>
      </c>
      <c r="AV695" s="4">
        <f t="shared" si="512"/>
        <v>8.5082489256214409</v>
      </c>
      <c r="AW695">
        <f t="shared" si="513"/>
        <v>0</v>
      </c>
      <c r="AX695">
        <f t="shared" si="514"/>
        <v>0</v>
      </c>
      <c r="AY695">
        <f t="shared" si="515"/>
        <v>0</v>
      </c>
      <c r="AZ695" s="4">
        <f t="shared" si="490"/>
        <v>6.94</v>
      </c>
      <c r="BA695" s="4">
        <f t="shared" si="516"/>
        <v>1509.8750000000045</v>
      </c>
      <c r="BB695" s="4">
        <f t="shared" si="491"/>
        <v>1435.3883333333458</v>
      </c>
      <c r="BC695" s="4">
        <f t="shared" si="492"/>
        <v>725.23200000000008</v>
      </c>
      <c r="BE695"/>
      <c r="BG695" s="6"/>
      <c r="BM695">
        <f t="shared" si="493"/>
        <v>1</v>
      </c>
    </row>
    <row r="696" spans="1:65" x14ac:dyDescent="0.25">
      <c r="A696">
        <v>1819</v>
      </c>
      <c r="B696" s="1">
        <v>43819</v>
      </c>
      <c r="C696" s="2">
        <v>3223.33</v>
      </c>
      <c r="D696" s="2">
        <v>3225.65</v>
      </c>
      <c r="E696" s="2">
        <v>3216.03</v>
      </c>
      <c r="F696" s="2">
        <v>3221.22</v>
      </c>
      <c r="G696" s="2">
        <v>6454270000</v>
      </c>
      <c r="H696" s="2">
        <f t="shared" si="494"/>
        <v>31.271223264279946</v>
      </c>
      <c r="I696" s="2">
        <f t="shared" si="495"/>
        <v>3147.7849999999999</v>
      </c>
      <c r="J696" s="2">
        <f t="shared" si="496"/>
        <v>30.631312943319625</v>
      </c>
      <c r="K696" s="2">
        <f t="shared" si="497"/>
        <v>17.960000000000036</v>
      </c>
      <c r="L696" s="18">
        <v>7.1800000000000003E-2</v>
      </c>
      <c r="M696" s="19">
        <v>9.8150623659100447</v>
      </c>
      <c r="N696" s="4">
        <f t="shared" si="470"/>
        <v>20.2800000000002</v>
      </c>
      <c r="O696" s="4">
        <f t="shared" si="498"/>
        <v>18.293999999999961</v>
      </c>
      <c r="P696" s="4">
        <f t="shared" si="471"/>
        <v>4.773496240601502</v>
      </c>
      <c r="Q696" s="4">
        <f t="shared" si="499"/>
        <v>2.4995250936754823</v>
      </c>
      <c r="R696" s="18">
        <f t="shared" si="472"/>
        <v>3209.6998421052631</v>
      </c>
      <c r="S696" s="2">
        <f t="shared" si="473"/>
        <v>11.520157894736712</v>
      </c>
      <c r="T696" s="22">
        <f t="shared" si="474"/>
        <v>0</v>
      </c>
      <c r="U696" s="29">
        <f t="shared" si="475"/>
        <v>3224.2112657175871</v>
      </c>
      <c r="V696" s="30">
        <f t="shared" si="476"/>
        <v>2.9912657175873392</v>
      </c>
      <c r="W696" s="31">
        <f t="shared" si="500"/>
        <v>1</v>
      </c>
      <c r="X696" s="35">
        <f t="shared" si="477"/>
        <v>3221.6167999999998</v>
      </c>
      <c r="Y696" s="30">
        <f t="shared" si="478"/>
        <v>0.39679999999998472</v>
      </c>
      <c r="Z696" s="31">
        <f t="shared" si="501"/>
        <v>1</v>
      </c>
      <c r="AA696" s="29">
        <f t="shared" si="479"/>
        <v>3223.8480405171249</v>
      </c>
      <c r="AB696" s="30">
        <f t="shared" si="480"/>
        <v>2.6280405171251005</v>
      </c>
      <c r="AC696" s="31">
        <f t="shared" si="502"/>
        <v>1</v>
      </c>
      <c r="AD696" s="32">
        <f t="shared" si="481"/>
        <v>1</v>
      </c>
      <c r="AE696" s="33">
        <f t="shared" si="482"/>
        <v>0</v>
      </c>
      <c r="AF696" s="33">
        <f t="shared" si="483"/>
        <v>1</v>
      </c>
      <c r="AG696" s="33">
        <f t="shared" si="484"/>
        <v>0</v>
      </c>
      <c r="AH696" s="38">
        <f t="shared" si="485"/>
        <v>1</v>
      </c>
      <c r="AI696" s="33">
        <f t="shared" si="486"/>
        <v>1</v>
      </c>
      <c r="AJ696" s="39">
        <f t="shared" si="487"/>
        <v>1</v>
      </c>
      <c r="AK696" s="43">
        <f t="shared" si="488"/>
        <v>1</v>
      </c>
      <c r="AL696" s="4">
        <f t="shared" si="503"/>
        <v>2.3200000000001637</v>
      </c>
      <c r="AM696" s="4">
        <f t="shared" si="504"/>
        <v>1.8019594828751906</v>
      </c>
      <c r="AN696" s="4">
        <f t="shared" si="505"/>
        <v>1.8019594828751906</v>
      </c>
      <c r="AO696" s="4">
        <f t="shared" si="506"/>
        <v>-7.2999999999997272</v>
      </c>
      <c r="AP696" s="4">
        <f t="shared" si="507"/>
        <v>7.8180405171247003</v>
      </c>
      <c r="AQ696" s="4">
        <f t="shared" si="508"/>
        <v>7.2999999999997272</v>
      </c>
      <c r="AR696" s="4">
        <f t="shared" si="489"/>
        <v>2.1100000000001273</v>
      </c>
      <c r="AS696">
        <f t="shared" si="509"/>
        <v>7.2999999999997272</v>
      </c>
      <c r="AT696" s="6">
        <f t="shared" si="510"/>
        <v>0</v>
      </c>
      <c r="AU696" s="4">
        <f t="shared" si="511"/>
        <v>2.2625861259735842</v>
      </c>
      <c r="AV696" s="4">
        <f t="shared" si="512"/>
        <v>8.005062365909918</v>
      </c>
      <c r="AW696">
        <f t="shared" si="513"/>
        <v>0</v>
      </c>
      <c r="AX696">
        <f t="shared" si="514"/>
        <v>0</v>
      </c>
      <c r="AY696">
        <f t="shared" si="515"/>
        <v>0</v>
      </c>
      <c r="AZ696" s="4">
        <f t="shared" si="490"/>
        <v>6.94</v>
      </c>
      <c r="BA696" s="4">
        <f t="shared" si="516"/>
        <v>1502.9350000000045</v>
      </c>
      <c r="BB696" s="4">
        <f t="shared" si="491"/>
        <v>1428.4483333333458</v>
      </c>
      <c r="BC696" s="4">
        <f t="shared" si="492"/>
        <v>724.14399999999989</v>
      </c>
      <c r="BE696"/>
      <c r="BG696" s="6"/>
      <c r="BM696">
        <f t="shared" si="493"/>
        <v>1</v>
      </c>
    </row>
    <row r="697" spans="1:65" x14ac:dyDescent="0.25">
      <c r="A697">
        <v>1818</v>
      </c>
      <c r="B697" s="1">
        <v>43818</v>
      </c>
      <c r="C697" s="2">
        <v>3192.32</v>
      </c>
      <c r="D697" s="2">
        <v>3205.48</v>
      </c>
      <c r="E697" s="2">
        <v>3192.32</v>
      </c>
      <c r="F697" s="2">
        <v>3205.37</v>
      </c>
      <c r="G697" s="2">
        <v>3720450000</v>
      </c>
      <c r="H697" s="2">
        <f t="shared" si="494"/>
        <v>27.105273800088789</v>
      </c>
      <c r="I697" s="2">
        <f t="shared" si="495"/>
        <v>3142.0430000000006</v>
      </c>
      <c r="J697" s="2">
        <f t="shared" si="496"/>
        <v>27.453265839662112</v>
      </c>
      <c r="K697" s="2">
        <f t="shared" si="497"/>
        <v>1.180000000000291</v>
      </c>
      <c r="L697" s="18">
        <v>6.1100000000000002E-2</v>
      </c>
      <c r="M697" s="19">
        <v>8.3152922834550544</v>
      </c>
      <c r="N697" s="4">
        <f t="shared" si="470"/>
        <v>14.340000000000146</v>
      </c>
      <c r="O697" s="4">
        <f t="shared" si="498"/>
        <v>19.582999999999949</v>
      </c>
      <c r="P697" s="4">
        <f t="shared" si="471"/>
        <v>4.3298421052631584</v>
      </c>
      <c r="Q697" s="4">
        <f t="shared" si="499"/>
        <v>2.2596556861216293</v>
      </c>
      <c r="R697" s="18">
        <f t="shared" si="472"/>
        <v>3195.0292030075188</v>
      </c>
      <c r="S697" s="2">
        <f t="shared" si="473"/>
        <v>10.340796992481046</v>
      </c>
      <c r="T697" s="22">
        <f t="shared" si="474"/>
        <v>0</v>
      </c>
      <c r="U697" s="29">
        <f t="shared" si="475"/>
        <v>3193.1337390400554</v>
      </c>
      <c r="V697" s="30">
        <f t="shared" si="476"/>
        <v>12.236260959944502</v>
      </c>
      <c r="W697" s="31">
        <f t="shared" si="500"/>
        <v>0</v>
      </c>
      <c r="X697" s="35">
        <f t="shared" si="477"/>
        <v>3192.3388000000004</v>
      </c>
      <c r="Y697" s="30">
        <f t="shared" si="478"/>
        <v>13.031199999999444</v>
      </c>
      <c r="Z697" s="31">
        <f t="shared" si="501"/>
        <v>0</v>
      </c>
      <c r="AA697" s="29">
        <f t="shared" si="479"/>
        <v>3193.0224475744476</v>
      </c>
      <c r="AB697" s="30">
        <f t="shared" si="480"/>
        <v>12.347552425552294</v>
      </c>
      <c r="AC697" s="31">
        <f t="shared" si="502"/>
        <v>0</v>
      </c>
      <c r="AD697" s="32">
        <f t="shared" si="481"/>
        <v>-1</v>
      </c>
      <c r="AE697" s="33">
        <f t="shared" si="482"/>
        <v>-1</v>
      </c>
      <c r="AF697" s="33">
        <f t="shared" si="483"/>
        <v>-1</v>
      </c>
      <c r="AG697" s="33">
        <f t="shared" si="484"/>
        <v>-1</v>
      </c>
      <c r="AH697" s="38">
        <f t="shared" si="485"/>
        <v>-1</v>
      </c>
      <c r="AI697" s="33">
        <f t="shared" si="486"/>
        <v>-1</v>
      </c>
      <c r="AJ697" s="39">
        <f t="shared" si="487"/>
        <v>-1</v>
      </c>
      <c r="AK697" s="43">
        <f t="shared" si="488"/>
        <v>-1</v>
      </c>
      <c r="AL697" s="4">
        <f t="shared" si="503"/>
        <v>13.159999999999854</v>
      </c>
      <c r="AM697" s="4">
        <f t="shared" si="504"/>
        <v>12.457552425552421</v>
      </c>
      <c r="AN697" s="4">
        <f t="shared" si="505"/>
        <v>12.457552425552421</v>
      </c>
      <c r="AO697" s="4">
        <f t="shared" si="506"/>
        <v>0</v>
      </c>
      <c r="AP697" s="4">
        <f t="shared" si="507"/>
        <v>0.702447574447433</v>
      </c>
      <c r="AQ697" s="4">
        <f t="shared" si="508"/>
        <v>0</v>
      </c>
      <c r="AR697" s="4">
        <f t="shared" si="489"/>
        <v>13.049999999999727</v>
      </c>
      <c r="AS697">
        <f t="shared" si="509"/>
        <v>12.457552425552421</v>
      </c>
      <c r="AT697" s="6">
        <f t="shared" si="510"/>
        <v>1</v>
      </c>
      <c r="AU697" s="4">
        <f t="shared" si="511"/>
        <v>-0.65963981391065474</v>
      </c>
      <c r="AV697" s="4">
        <f t="shared" si="512"/>
        <v>-4.4347077165446729</v>
      </c>
      <c r="AW697">
        <f t="shared" si="513"/>
        <v>1</v>
      </c>
      <c r="AX697">
        <f t="shared" si="514"/>
        <v>0</v>
      </c>
      <c r="AY697">
        <f t="shared" si="515"/>
        <v>0</v>
      </c>
      <c r="AZ697" s="4">
        <f t="shared" si="490"/>
        <v>-3.9100000000000006</v>
      </c>
      <c r="BA697" s="4">
        <f t="shared" si="516"/>
        <v>1495.9950000000044</v>
      </c>
      <c r="BB697" s="4">
        <f t="shared" si="491"/>
        <v>1421.5083333333457</v>
      </c>
      <c r="BC697" s="4">
        <f t="shared" si="492"/>
        <v>711.74</v>
      </c>
      <c r="BE697"/>
      <c r="BG697" s="6"/>
      <c r="BM697">
        <f t="shared" si="493"/>
        <v>1</v>
      </c>
    </row>
    <row r="698" spans="1:65" x14ac:dyDescent="0.25">
      <c r="A698">
        <v>1817</v>
      </c>
      <c r="B698" s="1">
        <v>43817</v>
      </c>
      <c r="C698" s="2">
        <v>3195.21</v>
      </c>
      <c r="D698" s="2">
        <v>3198.48</v>
      </c>
      <c r="E698" s="2">
        <v>3191.14</v>
      </c>
      <c r="F698" s="2">
        <v>3191.14</v>
      </c>
      <c r="G698" s="2">
        <v>4014080000</v>
      </c>
      <c r="H698" s="2">
        <f t="shared" si="494"/>
        <v>27.92672945007666</v>
      </c>
      <c r="I698" s="2">
        <f t="shared" si="495"/>
        <v>3138.16</v>
      </c>
      <c r="J698" s="2">
        <f t="shared" si="496"/>
        <v>29.652057082275523</v>
      </c>
      <c r="K698" s="2">
        <f t="shared" si="497"/>
        <v>2.6900000000000546</v>
      </c>
      <c r="L698" s="18">
        <v>7.535E-2</v>
      </c>
      <c r="M698" s="19">
        <v>10.259054444905885</v>
      </c>
      <c r="N698" s="4">
        <f t="shared" si="470"/>
        <v>7.3400000000001455</v>
      </c>
      <c r="O698" s="4">
        <f t="shared" si="498"/>
        <v>19.717999999999893</v>
      </c>
      <c r="P698" s="4">
        <f t="shared" si="471"/>
        <v>3.8892030075187978</v>
      </c>
      <c r="Q698" s="4">
        <f t="shared" si="499"/>
        <v>2.0865103591160201</v>
      </c>
      <c r="R698" s="18">
        <f t="shared" si="472"/>
        <v>3195.8800902255639</v>
      </c>
      <c r="S698" s="2">
        <f t="shared" si="473"/>
        <v>4.7400902255640176</v>
      </c>
      <c r="T698" s="22">
        <f t="shared" si="474"/>
        <v>1</v>
      </c>
      <c r="U698" s="29">
        <f t="shared" si="475"/>
        <v>3195.9785178973179</v>
      </c>
      <c r="V698" s="30">
        <f t="shared" si="476"/>
        <v>4.83851789731807</v>
      </c>
      <c r="W698" s="31">
        <f t="shared" si="500"/>
        <v>1</v>
      </c>
      <c r="X698" s="35">
        <f t="shared" si="477"/>
        <v>3198.8245333333343</v>
      </c>
      <c r="Y698" s="30">
        <f t="shared" si="478"/>
        <v>7.684533333334457</v>
      </c>
      <c r="Z698" s="31">
        <f t="shared" si="501"/>
        <v>1</v>
      </c>
      <c r="AA698" s="29">
        <f t="shared" si="479"/>
        <v>3196.3769600583605</v>
      </c>
      <c r="AB698" s="30">
        <f t="shared" si="480"/>
        <v>5.236960058360637</v>
      </c>
      <c r="AC698" s="31">
        <f t="shared" si="502"/>
        <v>1</v>
      </c>
      <c r="AD698" s="32">
        <f t="shared" si="481"/>
        <v>1</v>
      </c>
      <c r="AE698" s="33">
        <f t="shared" si="482"/>
        <v>1</v>
      </c>
      <c r="AF698" s="33">
        <f t="shared" si="483"/>
        <v>1</v>
      </c>
      <c r="AG698" s="33">
        <f t="shared" si="484"/>
        <v>1</v>
      </c>
      <c r="AH698" s="38">
        <f t="shared" si="485"/>
        <v>1</v>
      </c>
      <c r="AI698" s="33">
        <f t="shared" si="486"/>
        <v>1</v>
      </c>
      <c r="AJ698" s="39">
        <f t="shared" si="487"/>
        <v>1</v>
      </c>
      <c r="AK698" s="43">
        <f t="shared" si="488"/>
        <v>1</v>
      </c>
      <c r="AL698" s="4">
        <f t="shared" si="503"/>
        <v>3.2699999999999818</v>
      </c>
      <c r="AM698" s="4">
        <f t="shared" si="504"/>
        <v>2.1030399416395085</v>
      </c>
      <c r="AN698" s="4">
        <f t="shared" si="505"/>
        <v>2.1030399416395085</v>
      </c>
      <c r="AO698" s="4">
        <f t="shared" si="506"/>
        <v>-4.0700000000001637</v>
      </c>
      <c r="AP698" s="4">
        <f t="shared" si="507"/>
        <v>5.236960058360637</v>
      </c>
      <c r="AQ698" s="4">
        <f t="shared" si="508"/>
        <v>4.0700000000001637</v>
      </c>
      <c r="AR698" s="4">
        <f t="shared" si="489"/>
        <v>4.0700000000001637</v>
      </c>
      <c r="AS698">
        <f t="shared" si="509"/>
        <v>4.0700000000001637</v>
      </c>
      <c r="AT698" s="6">
        <f t="shared" si="510"/>
        <v>0</v>
      </c>
      <c r="AU698" s="4">
        <f t="shared" si="511"/>
        <v>8.8743976527125952</v>
      </c>
      <c r="AV698" s="4">
        <f t="shared" si="512"/>
        <v>6.4890544449057215</v>
      </c>
      <c r="AW698">
        <f t="shared" si="513"/>
        <v>0</v>
      </c>
      <c r="AX698">
        <f t="shared" si="514"/>
        <v>0</v>
      </c>
      <c r="AY698">
        <f t="shared" si="515"/>
        <v>0</v>
      </c>
      <c r="AZ698" s="4">
        <f t="shared" si="490"/>
        <v>6.94</v>
      </c>
      <c r="BA698" s="4">
        <f t="shared" si="516"/>
        <v>1499.9050000000045</v>
      </c>
      <c r="BB698" s="4">
        <f t="shared" si="491"/>
        <v>1425.4183333333458</v>
      </c>
      <c r="BC698" s="4">
        <f t="shared" si="492"/>
        <v>712.89600000000007</v>
      </c>
      <c r="BE698"/>
      <c r="BG698" s="6"/>
      <c r="BM698">
        <f t="shared" si="493"/>
        <v>1</v>
      </c>
    </row>
    <row r="699" spans="1:65" x14ac:dyDescent="0.25">
      <c r="A699">
        <v>1816</v>
      </c>
      <c r="B699" s="1">
        <v>43816</v>
      </c>
      <c r="C699" s="2">
        <v>3195.4</v>
      </c>
      <c r="D699" s="2">
        <v>3198.22</v>
      </c>
      <c r="E699" s="2">
        <v>3191.03</v>
      </c>
      <c r="F699" s="2">
        <v>3192.52</v>
      </c>
      <c r="G699" s="2">
        <v>3837540000</v>
      </c>
      <c r="H699" s="2">
        <f t="shared" si="494"/>
        <v>28.271784304811394</v>
      </c>
      <c r="I699" s="2">
        <f t="shared" si="495"/>
        <v>3134.7719999999995</v>
      </c>
      <c r="J699" s="2">
        <f t="shared" si="496"/>
        <v>29.913805473305061</v>
      </c>
      <c r="K699" s="2">
        <f t="shared" si="497"/>
        <v>3.9500000000002728</v>
      </c>
      <c r="L699" s="18">
        <v>8.2699999999999996E-2</v>
      </c>
      <c r="M699" s="19">
        <v>11.255997958880661</v>
      </c>
      <c r="N699" s="4">
        <f t="shared" si="470"/>
        <v>7.1899999999995998</v>
      </c>
      <c r="O699" s="4">
        <f t="shared" si="498"/>
        <v>21.601999999999908</v>
      </c>
      <c r="P699" s="4">
        <f t="shared" si="471"/>
        <v>3.3600902255639147</v>
      </c>
      <c r="Q699" s="4">
        <f t="shared" si="499"/>
        <v>1.9705587110717047</v>
      </c>
      <c r="R699" s="18">
        <f t="shared" si="472"/>
        <v>3194.1260526315787</v>
      </c>
      <c r="S699" s="2">
        <f t="shared" si="473"/>
        <v>1.6060526315786774</v>
      </c>
      <c r="T699" s="22">
        <f t="shared" si="474"/>
        <v>1</v>
      </c>
      <c r="U699" s="29">
        <f t="shared" si="475"/>
        <v>3196.1129157370465</v>
      </c>
      <c r="V699" s="30">
        <f t="shared" si="476"/>
        <v>3.5929157370464964</v>
      </c>
      <c r="W699" s="31">
        <f t="shared" si="500"/>
        <v>1</v>
      </c>
      <c r="X699" s="35">
        <f t="shared" si="477"/>
        <v>3200.2933333333312</v>
      </c>
      <c r="Y699" s="30">
        <f t="shared" si="478"/>
        <v>7.7733333333312657</v>
      </c>
      <c r="Z699" s="31">
        <f t="shared" si="501"/>
        <v>1</v>
      </c>
      <c r="AA699" s="29">
        <f t="shared" si="479"/>
        <v>3196.6981742005264</v>
      </c>
      <c r="AB699" s="30">
        <f t="shared" si="480"/>
        <v>4.1781742005264277</v>
      </c>
      <c r="AC699" s="31">
        <f t="shared" si="502"/>
        <v>1</v>
      </c>
      <c r="AD699" s="32">
        <f t="shared" si="481"/>
        <v>1</v>
      </c>
      <c r="AE699" s="33">
        <f t="shared" si="482"/>
        <v>1</v>
      </c>
      <c r="AF699" s="33">
        <f t="shared" si="483"/>
        <v>1</v>
      </c>
      <c r="AG699" s="33">
        <f t="shared" si="484"/>
        <v>0</v>
      </c>
      <c r="AH699" s="38">
        <f t="shared" si="485"/>
        <v>1</v>
      </c>
      <c r="AI699" s="33">
        <f t="shared" si="486"/>
        <v>1</v>
      </c>
      <c r="AJ699" s="39">
        <f t="shared" si="487"/>
        <v>1</v>
      </c>
      <c r="AK699" s="43">
        <f t="shared" si="488"/>
        <v>1</v>
      </c>
      <c r="AL699" s="4">
        <f t="shared" si="503"/>
        <v>2.819999999999709</v>
      </c>
      <c r="AM699" s="4">
        <f t="shared" si="504"/>
        <v>1.5218257994733904</v>
      </c>
      <c r="AN699" s="4">
        <f t="shared" si="505"/>
        <v>1.5218257994733904</v>
      </c>
      <c r="AO699" s="4">
        <f t="shared" si="506"/>
        <v>-4.3699999999998909</v>
      </c>
      <c r="AP699" s="4">
        <f t="shared" si="507"/>
        <v>5.6681742005262095</v>
      </c>
      <c r="AQ699" s="4">
        <f t="shared" si="508"/>
        <v>4.3699999999998909</v>
      </c>
      <c r="AR699" s="4">
        <f t="shared" si="489"/>
        <v>2.8800000000001091</v>
      </c>
      <c r="AS699">
        <f t="shared" si="509"/>
        <v>4.3699999999998909</v>
      </c>
      <c r="AT699" s="6">
        <f t="shared" si="510"/>
        <v>0</v>
      </c>
      <c r="AU699" s="4">
        <f t="shared" si="511"/>
        <v>8.8399765539394952</v>
      </c>
      <c r="AV699" s="4">
        <f t="shared" si="512"/>
        <v>8.6759979588805525</v>
      </c>
      <c r="AW699">
        <f t="shared" si="513"/>
        <v>0</v>
      </c>
      <c r="AX699">
        <f t="shared" si="514"/>
        <v>0</v>
      </c>
      <c r="AY699">
        <f t="shared" si="515"/>
        <v>0</v>
      </c>
      <c r="AZ699" s="4">
        <f t="shared" si="490"/>
        <v>6.94</v>
      </c>
      <c r="BA699" s="4">
        <f t="shared" si="516"/>
        <v>1492.9650000000045</v>
      </c>
      <c r="BB699" s="4">
        <f t="shared" si="491"/>
        <v>1418.4783333333457</v>
      </c>
      <c r="BC699" s="4">
        <f t="shared" si="492"/>
        <v>712.97199999999998</v>
      </c>
      <c r="BE699"/>
      <c r="BG699" s="6"/>
      <c r="BM699">
        <f t="shared" si="493"/>
        <v>1</v>
      </c>
    </row>
    <row r="700" spans="1:65" x14ac:dyDescent="0.25">
      <c r="A700">
        <v>1815</v>
      </c>
      <c r="B700" s="1">
        <v>43815</v>
      </c>
      <c r="C700" s="2">
        <v>3183.63</v>
      </c>
      <c r="D700" s="2">
        <v>3197.71</v>
      </c>
      <c r="E700" s="2">
        <v>3183.63</v>
      </c>
      <c r="F700" s="2">
        <v>3191.45</v>
      </c>
      <c r="G700" s="2">
        <v>4051790000</v>
      </c>
      <c r="H700" s="2">
        <f t="shared" si="494"/>
        <v>27.808131824262464</v>
      </c>
      <c r="I700" s="2">
        <f t="shared" si="495"/>
        <v>3130.8975</v>
      </c>
      <c r="J700" s="2">
        <f t="shared" si="496"/>
        <v>32.049547804511768</v>
      </c>
      <c r="K700" s="2">
        <f t="shared" si="497"/>
        <v>14.829999999999927</v>
      </c>
      <c r="L700" s="18">
        <v>8.4999999999999992E-2</v>
      </c>
      <c r="M700" s="19">
        <v>11.486936133860336</v>
      </c>
      <c r="N700" s="4">
        <f t="shared" si="470"/>
        <v>28.909999999999854</v>
      </c>
      <c r="O700" s="4">
        <f t="shared" si="498"/>
        <v>25.236999999999945</v>
      </c>
      <c r="P700" s="4">
        <f t="shared" si="471"/>
        <v>2.676052631578949</v>
      </c>
      <c r="Q700" s="4">
        <f t="shared" si="499"/>
        <v>1.8279890693492162</v>
      </c>
      <c r="R700" s="18">
        <f t="shared" si="472"/>
        <v>3170.7253383458647</v>
      </c>
      <c r="S700" s="2">
        <f t="shared" si="473"/>
        <v>20.724661654135161</v>
      </c>
      <c r="T700" s="22">
        <f t="shared" si="474"/>
        <v>0</v>
      </c>
      <c r="U700" s="29">
        <f t="shared" si="475"/>
        <v>3184.247160464135</v>
      </c>
      <c r="V700" s="30">
        <f t="shared" si="476"/>
        <v>7.2028395358647685</v>
      </c>
      <c r="W700" s="31">
        <f t="shared" si="500"/>
        <v>1</v>
      </c>
      <c r="X700" s="35">
        <f t="shared" si="477"/>
        <v>3190.9726666666684</v>
      </c>
      <c r="Y700" s="30">
        <f t="shared" si="478"/>
        <v>0.47733333333144401</v>
      </c>
      <c r="Z700" s="31">
        <f t="shared" si="501"/>
        <v>1</v>
      </c>
      <c r="AA700" s="29">
        <f t="shared" si="479"/>
        <v>3185.1887313324896</v>
      </c>
      <c r="AB700" s="30">
        <f t="shared" si="480"/>
        <v>6.2612686675101941</v>
      </c>
      <c r="AC700" s="31">
        <f t="shared" si="502"/>
        <v>1</v>
      </c>
      <c r="AD700" s="32">
        <f t="shared" si="481"/>
        <v>1</v>
      </c>
      <c r="AE700" s="33">
        <f t="shared" si="482"/>
        <v>1</v>
      </c>
      <c r="AF700" s="33">
        <f t="shared" si="483"/>
        <v>1</v>
      </c>
      <c r="AG700" s="33">
        <f t="shared" si="484"/>
        <v>0</v>
      </c>
      <c r="AH700" s="38">
        <f t="shared" si="485"/>
        <v>1</v>
      </c>
      <c r="AI700" s="33">
        <f t="shared" si="486"/>
        <v>1</v>
      </c>
      <c r="AJ700" s="39">
        <f t="shared" si="487"/>
        <v>1</v>
      </c>
      <c r="AK700" s="43">
        <f t="shared" si="488"/>
        <v>1</v>
      </c>
      <c r="AL700" s="4">
        <f t="shared" si="503"/>
        <v>14.079999999999927</v>
      </c>
      <c r="AM700" s="4">
        <f t="shared" si="504"/>
        <v>12.521268667510412</v>
      </c>
      <c r="AN700" s="4">
        <f t="shared" si="505"/>
        <v>12.521268667510412</v>
      </c>
      <c r="AO700" s="4">
        <f t="shared" si="506"/>
        <v>0</v>
      </c>
      <c r="AP700" s="4">
        <f t="shared" si="507"/>
        <v>1.5587313324895149</v>
      </c>
      <c r="AQ700" s="4">
        <f t="shared" si="508"/>
        <v>0</v>
      </c>
      <c r="AR700" s="4">
        <f t="shared" si="489"/>
        <v>7.819999999999709</v>
      </c>
      <c r="AS700">
        <f t="shared" si="509"/>
        <v>12.521268667510412</v>
      </c>
      <c r="AT700" s="6">
        <f t="shared" si="510"/>
        <v>0</v>
      </c>
      <c r="AU700" s="4">
        <f t="shared" si="511"/>
        <v>1.7988605630273096</v>
      </c>
      <c r="AV700" s="4">
        <f t="shared" si="512"/>
        <v>3.966936133860627</v>
      </c>
      <c r="AW700">
        <f t="shared" si="513"/>
        <v>0</v>
      </c>
      <c r="AX700">
        <f t="shared" si="514"/>
        <v>0</v>
      </c>
      <c r="AY700">
        <f t="shared" si="515"/>
        <v>0</v>
      </c>
      <c r="AZ700" s="4">
        <f t="shared" si="490"/>
        <v>6.94</v>
      </c>
      <c r="BA700" s="4">
        <f t="shared" si="516"/>
        <v>1486.0250000000044</v>
      </c>
      <c r="BB700" s="4">
        <f t="shared" si="491"/>
        <v>1411.5383333333457</v>
      </c>
      <c r="BC700" s="4">
        <f t="shared" si="492"/>
        <v>708.26400000000012</v>
      </c>
      <c r="BE700"/>
      <c r="BG700" s="6"/>
      <c r="BM700">
        <f t="shared" si="493"/>
        <v>1</v>
      </c>
    </row>
    <row r="701" spans="1:65" x14ac:dyDescent="0.25">
      <c r="A701">
        <v>1814</v>
      </c>
      <c r="B701" s="1">
        <v>43812</v>
      </c>
      <c r="C701" s="2">
        <v>3166.65</v>
      </c>
      <c r="D701" s="2">
        <v>3182.68</v>
      </c>
      <c r="E701" s="2">
        <v>3156.51</v>
      </c>
      <c r="F701" s="2">
        <v>3168.8</v>
      </c>
      <c r="G701" s="2">
        <v>3736870000</v>
      </c>
      <c r="H701" s="2">
        <f t="shared" si="494"/>
        <v>22.382098104412769</v>
      </c>
      <c r="I701" s="2">
        <f t="shared" si="495"/>
        <v>3127.1119999999996</v>
      </c>
      <c r="J701" s="2">
        <f t="shared" si="496"/>
        <v>27.009660455006397</v>
      </c>
      <c r="K701" s="2">
        <f t="shared" si="497"/>
        <v>-1.9200000000000728</v>
      </c>
      <c r="L701" s="18">
        <v>9.215000000000001E-2</v>
      </c>
      <c r="M701" s="19">
        <v>12.452286287424107</v>
      </c>
      <c r="N701" s="4">
        <f t="shared" si="470"/>
        <v>26.169999999999618</v>
      </c>
      <c r="O701" s="4">
        <f t="shared" si="498"/>
        <v>25.698999999999934</v>
      </c>
      <c r="P701" s="4">
        <f t="shared" si="471"/>
        <v>1.9253383458646656</v>
      </c>
      <c r="Q701" s="4">
        <f t="shared" si="499"/>
        <v>1.582462728551336</v>
      </c>
      <c r="R701" s="18">
        <f t="shared" si="472"/>
        <v>3170.3359323308273</v>
      </c>
      <c r="S701" s="2">
        <f t="shared" si="473"/>
        <v>1.5359323308271087</v>
      </c>
      <c r="T701" s="22">
        <f t="shared" si="474"/>
        <v>1</v>
      </c>
      <c r="U701" s="29">
        <f t="shared" si="475"/>
        <v>3167.2321042104386</v>
      </c>
      <c r="V701" s="30">
        <f t="shared" si="476"/>
        <v>1.5678957895615895</v>
      </c>
      <c r="W701" s="31">
        <f t="shared" si="500"/>
        <v>1</v>
      </c>
      <c r="X701" s="35">
        <f t="shared" si="477"/>
        <v>3167.6526666666687</v>
      </c>
      <c r="Y701" s="30">
        <f t="shared" si="478"/>
        <v>1.1473333333315168</v>
      </c>
      <c r="Z701" s="31">
        <f t="shared" si="501"/>
        <v>1</v>
      </c>
      <c r="AA701" s="29">
        <f t="shared" si="479"/>
        <v>3167.2909829543109</v>
      </c>
      <c r="AB701" s="30">
        <f t="shared" si="480"/>
        <v>1.5090170456892338</v>
      </c>
      <c r="AC701" s="31">
        <f t="shared" si="502"/>
        <v>1</v>
      </c>
      <c r="AD701" s="32">
        <f t="shared" si="481"/>
        <v>1</v>
      </c>
      <c r="AE701" s="33">
        <f t="shared" si="482"/>
        <v>0</v>
      </c>
      <c r="AF701" s="33">
        <f t="shared" si="483"/>
        <v>1</v>
      </c>
      <c r="AG701" s="33">
        <f t="shared" si="484"/>
        <v>0</v>
      </c>
      <c r="AH701" s="38">
        <f t="shared" si="485"/>
        <v>1</v>
      </c>
      <c r="AI701" s="33">
        <f t="shared" si="486"/>
        <v>1</v>
      </c>
      <c r="AJ701" s="39">
        <f t="shared" si="487"/>
        <v>1</v>
      </c>
      <c r="AK701" s="43">
        <f t="shared" si="488"/>
        <v>1</v>
      </c>
      <c r="AL701" s="4">
        <f t="shared" si="503"/>
        <v>16.029999999999745</v>
      </c>
      <c r="AM701" s="4">
        <f t="shared" si="504"/>
        <v>15.389017045688888</v>
      </c>
      <c r="AN701" s="4">
        <f t="shared" si="505"/>
        <v>15.389017045688888</v>
      </c>
      <c r="AO701" s="4">
        <f t="shared" si="506"/>
        <v>-10.139999999999873</v>
      </c>
      <c r="AP701" s="4">
        <f t="shared" si="507"/>
        <v>10.78098295431073</v>
      </c>
      <c r="AQ701" s="4">
        <f t="shared" si="508"/>
        <v>10.139999999999873</v>
      </c>
      <c r="AR701" s="4">
        <f t="shared" si="489"/>
        <v>2.1500000000000909</v>
      </c>
      <c r="AS701">
        <f t="shared" si="509"/>
        <v>15.389017045688888</v>
      </c>
      <c r="AT701" s="6">
        <f t="shared" si="510"/>
        <v>0</v>
      </c>
      <c r="AU701" s="4">
        <f t="shared" si="511"/>
        <v>2.8539313449153383</v>
      </c>
      <c r="AV701" s="4">
        <f t="shared" si="512"/>
        <v>10.602286287424016</v>
      </c>
      <c r="AW701">
        <f t="shared" si="513"/>
        <v>0</v>
      </c>
      <c r="AX701">
        <f t="shared" si="514"/>
        <v>0</v>
      </c>
      <c r="AY701">
        <f t="shared" si="515"/>
        <v>0</v>
      </c>
      <c r="AZ701" s="4">
        <f t="shared" si="490"/>
        <v>6.94</v>
      </c>
      <c r="BA701" s="4">
        <f t="shared" si="516"/>
        <v>1479.0850000000044</v>
      </c>
      <c r="BB701" s="4">
        <f t="shared" si="491"/>
        <v>1404.5983333333456</v>
      </c>
      <c r="BC701" s="4">
        <f t="shared" si="492"/>
        <v>701.47199999999998</v>
      </c>
      <c r="BE701"/>
      <c r="BG701" s="6"/>
      <c r="BM701">
        <f t="shared" si="493"/>
        <v>1</v>
      </c>
    </row>
    <row r="702" spans="1:65" x14ac:dyDescent="0.25">
      <c r="A702">
        <v>1813</v>
      </c>
      <c r="B702" s="1">
        <v>43811</v>
      </c>
      <c r="C702" s="2">
        <v>3141.23</v>
      </c>
      <c r="D702" s="2">
        <v>3176.28</v>
      </c>
      <c r="E702" s="2">
        <v>3138.47</v>
      </c>
      <c r="F702" s="2">
        <v>3168.57</v>
      </c>
      <c r="G702" s="2">
        <v>3990690000</v>
      </c>
      <c r="H702" s="2">
        <f t="shared" si="494"/>
        <v>19.605571798740183</v>
      </c>
      <c r="I702" s="2">
        <f t="shared" si="495"/>
        <v>3123.317</v>
      </c>
      <c r="J702" s="2">
        <f t="shared" si="496"/>
        <v>23.984609511539958</v>
      </c>
      <c r="K702" s="2">
        <f t="shared" si="497"/>
        <v>-0.40000000000009095</v>
      </c>
      <c r="L702" s="18">
        <v>0.11840000000000001</v>
      </c>
      <c r="M702" s="19">
        <v>15.86343338313411</v>
      </c>
      <c r="N702" s="4">
        <f t="shared" si="470"/>
        <v>37.8100000000004</v>
      </c>
      <c r="O702" s="4">
        <f t="shared" si="498"/>
        <v>24.510999999999967</v>
      </c>
      <c r="P702" s="4">
        <f t="shared" si="471"/>
        <v>1.7659323308270674</v>
      </c>
      <c r="Q702" s="4">
        <f t="shared" si="499"/>
        <v>1.4925748985603913</v>
      </c>
      <c r="R702" s="18">
        <f t="shared" si="472"/>
        <v>3143.1686315789475</v>
      </c>
      <c r="S702" s="2">
        <f t="shared" si="473"/>
        <v>25.401368421052666</v>
      </c>
      <c r="T702" s="22">
        <f t="shared" si="474"/>
        <v>0</v>
      </c>
      <c r="U702" s="29">
        <f t="shared" si="475"/>
        <v>3141.7828989546892</v>
      </c>
      <c r="V702" s="30">
        <f t="shared" si="476"/>
        <v>26.787101045310919</v>
      </c>
      <c r="W702" s="31">
        <f t="shared" si="500"/>
        <v>0</v>
      </c>
      <c r="X702" s="35">
        <f t="shared" si="477"/>
        <v>3141.2034666666668</v>
      </c>
      <c r="Y702" s="30">
        <f t="shared" si="478"/>
        <v>27.366533333333336</v>
      </c>
      <c r="Z702" s="31">
        <f t="shared" si="501"/>
        <v>0</v>
      </c>
      <c r="AA702" s="29">
        <f t="shared" si="479"/>
        <v>3141.7017784343661</v>
      </c>
      <c r="AB702" s="30">
        <f t="shared" si="480"/>
        <v>26.86822156563403</v>
      </c>
      <c r="AC702" s="31">
        <f t="shared" si="502"/>
        <v>0</v>
      </c>
      <c r="AD702" s="32">
        <f t="shared" si="481"/>
        <v>-1</v>
      </c>
      <c r="AE702" s="33">
        <f t="shared" si="482"/>
        <v>-1</v>
      </c>
      <c r="AF702" s="33">
        <f t="shared" si="483"/>
        <v>-1</v>
      </c>
      <c r="AG702" s="33">
        <f t="shared" si="484"/>
        <v>-1</v>
      </c>
      <c r="AH702" s="38">
        <f t="shared" si="485"/>
        <v>-1</v>
      </c>
      <c r="AI702" s="33">
        <f t="shared" si="486"/>
        <v>-1</v>
      </c>
      <c r="AJ702" s="39">
        <f t="shared" si="487"/>
        <v>-1</v>
      </c>
      <c r="AK702" s="43">
        <f t="shared" si="488"/>
        <v>-1</v>
      </c>
      <c r="AL702" s="4">
        <f t="shared" si="503"/>
        <v>35.050000000000182</v>
      </c>
      <c r="AM702" s="4">
        <f t="shared" si="504"/>
        <v>34.578221565634067</v>
      </c>
      <c r="AN702" s="4">
        <f t="shared" si="505"/>
        <v>34.578221565634067</v>
      </c>
      <c r="AO702" s="4">
        <f t="shared" si="506"/>
        <v>-2.7600000000002183</v>
      </c>
      <c r="AP702" s="4">
        <f t="shared" si="507"/>
        <v>3.2317784343663334</v>
      </c>
      <c r="AQ702" s="4">
        <f t="shared" si="508"/>
        <v>2.7600000000002183</v>
      </c>
      <c r="AR702" s="4">
        <f t="shared" si="489"/>
        <v>27.340000000000146</v>
      </c>
      <c r="AS702">
        <f t="shared" si="509"/>
        <v>34.578221565634067</v>
      </c>
      <c r="AT702" s="6">
        <f t="shared" si="510"/>
        <v>1</v>
      </c>
      <c r="AU702" s="4">
        <f t="shared" si="511"/>
        <v>-14.828807052540878</v>
      </c>
      <c r="AV702" s="4">
        <f t="shared" si="512"/>
        <v>-11.176566616866035</v>
      </c>
      <c r="AW702">
        <f t="shared" si="513"/>
        <v>1</v>
      </c>
      <c r="AX702">
        <f t="shared" si="514"/>
        <v>0</v>
      </c>
      <c r="AY702">
        <f t="shared" si="515"/>
        <v>0</v>
      </c>
      <c r="AZ702" s="4">
        <f t="shared" si="490"/>
        <v>-3.9100000000000006</v>
      </c>
      <c r="BA702" s="4">
        <f t="shared" si="516"/>
        <v>1472.1450000000043</v>
      </c>
      <c r="BB702" s="4">
        <f t="shared" si="491"/>
        <v>1397.6583333333456</v>
      </c>
      <c r="BC702" s="4">
        <f t="shared" si="492"/>
        <v>691.30399999999997</v>
      </c>
      <c r="BE702"/>
      <c r="BG702" s="6"/>
      <c r="BM702">
        <f t="shared" si="493"/>
        <v>1</v>
      </c>
    </row>
    <row r="703" spans="1:65" x14ac:dyDescent="0.25">
      <c r="A703">
        <v>1812</v>
      </c>
      <c r="B703" s="1">
        <v>43810</v>
      </c>
      <c r="C703" s="2">
        <v>3135.75</v>
      </c>
      <c r="D703" s="2">
        <v>3143.98</v>
      </c>
      <c r="E703" s="2">
        <v>3133.21</v>
      </c>
      <c r="F703" s="2">
        <v>3141.63</v>
      </c>
      <c r="G703" s="2">
        <v>3252540000</v>
      </c>
      <c r="H703" s="2">
        <f t="shared" si="494"/>
        <v>19.944266817531517</v>
      </c>
      <c r="I703" s="2">
        <f t="shared" si="495"/>
        <v>3120.4644999999991</v>
      </c>
      <c r="J703" s="2">
        <f t="shared" si="496"/>
        <v>22.295033970300249</v>
      </c>
      <c r="K703" s="2">
        <f t="shared" si="497"/>
        <v>3.2300000000000182</v>
      </c>
      <c r="L703" s="18">
        <v>0.12855</v>
      </c>
      <c r="M703" s="19">
        <v>17.173403924428861</v>
      </c>
      <c r="N703" s="4">
        <f t="shared" si="470"/>
        <v>11.460000000000036</v>
      </c>
      <c r="O703" s="4">
        <f t="shared" si="498"/>
        <v>22.103999999999949</v>
      </c>
      <c r="P703" s="4">
        <f t="shared" si="471"/>
        <v>1.5386315789473661</v>
      </c>
      <c r="Q703" s="4">
        <f t="shared" si="499"/>
        <v>1.4176896274085158</v>
      </c>
      <c r="R703" s="18">
        <f t="shared" si="472"/>
        <v>3134.1760526315788</v>
      </c>
      <c r="S703" s="2">
        <f t="shared" si="473"/>
        <v>7.453947368421268</v>
      </c>
      <c r="T703" s="22">
        <f t="shared" si="474"/>
        <v>1</v>
      </c>
      <c r="U703" s="29">
        <f t="shared" si="475"/>
        <v>3136.3313821260308</v>
      </c>
      <c r="V703" s="30">
        <f t="shared" si="476"/>
        <v>5.2986178739693059</v>
      </c>
      <c r="W703" s="31">
        <f t="shared" si="500"/>
        <v>1</v>
      </c>
      <c r="X703" s="35">
        <f t="shared" si="477"/>
        <v>3133.7462666666661</v>
      </c>
      <c r="Y703" s="30">
        <f t="shared" si="478"/>
        <v>7.8837333333340212</v>
      </c>
      <c r="Z703" s="31">
        <f t="shared" si="501"/>
        <v>1</v>
      </c>
      <c r="AA703" s="29">
        <f t="shared" si="479"/>
        <v>3135.9694659617198</v>
      </c>
      <c r="AB703" s="30">
        <f t="shared" si="480"/>
        <v>5.6605340382802751</v>
      </c>
      <c r="AC703" s="31">
        <f t="shared" si="502"/>
        <v>1</v>
      </c>
      <c r="AD703" s="32">
        <f t="shared" si="481"/>
        <v>1</v>
      </c>
      <c r="AE703" s="33">
        <f t="shared" si="482"/>
        <v>1</v>
      </c>
      <c r="AF703" s="33">
        <f t="shared" si="483"/>
        <v>1</v>
      </c>
      <c r="AG703" s="33">
        <f t="shared" si="484"/>
        <v>1</v>
      </c>
      <c r="AH703" s="38">
        <f t="shared" si="485"/>
        <v>1</v>
      </c>
      <c r="AI703" s="33">
        <f t="shared" si="486"/>
        <v>1</v>
      </c>
      <c r="AJ703" s="39">
        <f t="shared" si="487"/>
        <v>1</v>
      </c>
      <c r="AK703" s="43">
        <f t="shared" si="488"/>
        <v>1</v>
      </c>
      <c r="AL703" s="4">
        <f t="shared" si="503"/>
        <v>8.2300000000000182</v>
      </c>
      <c r="AM703" s="4">
        <f t="shared" si="504"/>
        <v>8.0105340382801842</v>
      </c>
      <c r="AN703" s="4">
        <f t="shared" si="505"/>
        <v>8.0105340382801842</v>
      </c>
      <c r="AO703" s="4">
        <f t="shared" si="506"/>
        <v>-2.5399999999999636</v>
      </c>
      <c r="AP703" s="4">
        <f t="shared" si="507"/>
        <v>2.7594659617197976</v>
      </c>
      <c r="AQ703" s="4">
        <f t="shared" si="508"/>
        <v>2.5399999999999636</v>
      </c>
      <c r="AR703" s="4">
        <f t="shared" si="489"/>
        <v>5.8800000000001091</v>
      </c>
      <c r="AS703">
        <f t="shared" si="509"/>
        <v>8.0105340382801842</v>
      </c>
      <c r="AT703" s="6">
        <f t="shared" si="510"/>
        <v>0</v>
      </c>
      <c r="AU703" s="4">
        <f t="shared" si="511"/>
        <v>13.775359902625624</v>
      </c>
      <c r="AV703" s="4">
        <f t="shared" si="512"/>
        <v>11.593403924428753</v>
      </c>
      <c r="AW703">
        <f t="shared" si="513"/>
        <v>0</v>
      </c>
      <c r="AX703">
        <f t="shared" si="514"/>
        <v>0</v>
      </c>
      <c r="AY703">
        <f t="shared" si="515"/>
        <v>0</v>
      </c>
      <c r="AZ703" s="4">
        <f t="shared" si="490"/>
        <v>6.94</v>
      </c>
      <c r="BA703" s="4">
        <f t="shared" si="516"/>
        <v>1476.0550000000044</v>
      </c>
      <c r="BB703" s="4">
        <f t="shared" si="491"/>
        <v>1401.5683333333457</v>
      </c>
      <c r="BC703" s="4">
        <f t="shared" si="492"/>
        <v>689.11199999999997</v>
      </c>
      <c r="BE703"/>
      <c r="BG703" s="6"/>
      <c r="BM703">
        <f t="shared" si="493"/>
        <v>1</v>
      </c>
    </row>
    <row r="704" spans="1:65" x14ac:dyDescent="0.25">
      <c r="A704">
        <v>1811</v>
      </c>
      <c r="B704" s="1">
        <v>43809</v>
      </c>
      <c r="C704" s="2">
        <v>3135.36</v>
      </c>
      <c r="D704" s="2">
        <v>3142.12</v>
      </c>
      <c r="E704" s="2">
        <v>3126.09</v>
      </c>
      <c r="F704" s="2">
        <v>3132.52</v>
      </c>
      <c r="G704" s="2">
        <v>3343790000</v>
      </c>
      <c r="H704" s="2">
        <f t="shared" si="494"/>
        <v>19.914551937939471</v>
      </c>
      <c r="I704" s="2">
        <f t="shared" si="495"/>
        <v>3118.1409999999992</v>
      </c>
      <c r="J704" s="2">
        <f t="shared" si="496"/>
        <v>22.229308362231109</v>
      </c>
      <c r="K704" s="2">
        <f t="shared" si="497"/>
        <v>-0.59999999999990905</v>
      </c>
      <c r="L704" s="18">
        <v>0.14165</v>
      </c>
      <c r="M704" s="19">
        <v>18.94425560078766</v>
      </c>
      <c r="N704" s="4">
        <f t="shared" si="470"/>
        <v>16.029999999999745</v>
      </c>
      <c r="O704" s="4">
        <f t="shared" si="498"/>
        <v>22.126999999999953</v>
      </c>
      <c r="P704" s="4">
        <f t="shared" si="471"/>
        <v>1.656052631578941</v>
      </c>
      <c r="Q704" s="4">
        <f t="shared" si="499"/>
        <v>1.490723400078521</v>
      </c>
      <c r="R704" s="18">
        <f t="shared" si="472"/>
        <v>3137.8714436090227</v>
      </c>
      <c r="S704" s="2">
        <f t="shared" si="473"/>
        <v>5.3514436090226809</v>
      </c>
      <c r="T704" s="22">
        <f t="shared" si="474"/>
        <v>1</v>
      </c>
      <c r="U704" s="29">
        <f t="shared" si="475"/>
        <v>3135.976283917827</v>
      </c>
      <c r="V704" s="30">
        <f t="shared" si="476"/>
        <v>3.4562839178270224</v>
      </c>
      <c r="W704" s="31">
        <f t="shared" si="500"/>
        <v>1</v>
      </c>
      <c r="X704" s="35">
        <f t="shared" si="477"/>
        <v>3137.7536000000005</v>
      </c>
      <c r="Y704" s="30">
        <f t="shared" si="478"/>
        <v>5.2336000000004788</v>
      </c>
      <c r="Z704" s="31">
        <f t="shared" si="501"/>
        <v>1</v>
      </c>
      <c r="AA704" s="29">
        <f t="shared" si="479"/>
        <v>3136.2251081693312</v>
      </c>
      <c r="AB704" s="30">
        <f t="shared" si="480"/>
        <v>3.7051081693311971</v>
      </c>
      <c r="AC704" s="31">
        <f t="shared" si="502"/>
        <v>1</v>
      </c>
      <c r="AD704" s="32">
        <f t="shared" si="481"/>
        <v>1</v>
      </c>
      <c r="AE704" s="33">
        <f t="shared" si="482"/>
        <v>1</v>
      </c>
      <c r="AF704" s="33">
        <f t="shared" si="483"/>
        <v>1</v>
      </c>
      <c r="AG704" s="33">
        <f t="shared" si="484"/>
        <v>1</v>
      </c>
      <c r="AH704" s="38">
        <f t="shared" si="485"/>
        <v>1</v>
      </c>
      <c r="AI704" s="33">
        <f t="shared" si="486"/>
        <v>1</v>
      </c>
      <c r="AJ704" s="39">
        <f t="shared" si="487"/>
        <v>1</v>
      </c>
      <c r="AK704" s="43">
        <f t="shared" si="488"/>
        <v>1</v>
      </c>
      <c r="AL704" s="4">
        <f t="shared" si="503"/>
        <v>6.7599999999997635</v>
      </c>
      <c r="AM704" s="4">
        <f t="shared" si="504"/>
        <v>5.8948918306687119</v>
      </c>
      <c r="AN704" s="4">
        <f t="shared" si="505"/>
        <v>5.8948918306687119</v>
      </c>
      <c r="AO704" s="4">
        <f t="shared" si="506"/>
        <v>-9.2699999999999818</v>
      </c>
      <c r="AP704" s="4">
        <f t="shared" si="507"/>
        <v>10.135108169331033</v>
      </c>
      <c r="AQ704" s="4">
        <f t="shared" si="508"/>
        <v>9.2699999999999818</v>
      </c>
      <c r="AR704" s="4">
        <f t="shared" si="489"/>
        <v>2.8400000000001455</v>
      </c>
      <c r="AS704">
        <f t="shared" si="509"/>
        <v>9.2699999999999818</v>
      </c>
      <c r="AT704" s="6">
        <f t="shared" si="510"/>
        <v>0</v>
      </c>
      <c r="AU704" s="4">
        <f t="shared" si="511"/>
        <v>13.194458814696926</v>
      </c>
      <c r="AV704" s="4">
        <f t="shared" si="512"/>
        <v>16.404255600787515</v>
      </c>
      <c r="AW704">
        <f t="shared" si="513"/>
        <v>0</v>
      </c>
      <c r="AX704">
        <f t="shared" si="514"/>
        <v>0</v>
      </c>
      <c r="AY704">
        <f t="shared" si="515"/>
        <v>0</v>
      </c>
      <c r="AZ704" s="4">
        <f t="shared" si="490"/>
        <v>6.94</v>
      </c>
      <c r="BA704" s="4">
        <f t="shared" si="516"/>
        <v>1469.1150000000043</v>
      </c>
      <c r="BB704" s="4">
        <f t="shared" si="491"/>
        <v>1394.6283333333456</v>
      </c>
      <c r="BC704" s="4">
        <f t="shared" si="492"/>
        <v>688.95600000000002</v>
      </c>
      <c r="BE704"/>
      <c r="BG704" s="6"/>
      <c r="BM704">
        <f t="shared" si="493"/>
        <v>1</v>
      </c>
    </row>
    <row r="705" spans="1:65" x14ac:dyDescent="0.25">
      <c r="A705">
        <v>1810</v>
      </c>
      <c r="B705" s="1">
        <v>43808</v>
      </c>
      <c r="C705" s="2">
        <v>3141.86</v>
      </c>
      <c r="D705" s="2">
        <v>3148.87</v>
      </c>
      <c r="E705" s="2">
        <v>3135.46</v>
      </c>
      <c r="F705" s="2">
        <v>3135.96</v>
      </c>
      <c r="G705" s="2">
        <v>3345990000</v>
      </c>
      <c r="H705" s="2">
        <f t="shared" si="494"/>
        <v>20.117185825943817</v>
      </c>
      <c r="I705" s="2">
        <f t="shared" si="495"/>
        <v>3115.3894999999993</v>
      </c>
      <c r="J705" s="2">
        <f t="shared" si="496"/>
        <v>22.152659404329103</v>
      </c>
      <c r="K705" s="2">
        <f t="shared" si="497"/>
        <v>-4.0499999999997272</v>
      </c>
      <c r="L705" s="18">
        <v>0.14560000000000001</v>
      </c>
      <c r="M705" s="19">
        <v>19.534312012779921</v>
      </c>
      <c r="N705" s="4">
        <f t="shared" si="470"/>
        <v>13.409999999999854</v>
      </c>
      <c r="O705" s="4">
        <f t="shared" si="498"/>
        <v>22.877999999999975</v>
      </c>
      <c r="P705" s="4">
        <f t="shared" si="471"/>
        <v>1.9114436090225471</v>
      </c>
      <c r="Q705" s="4">
        <f t="shared" si="499"/>
        <v>1.5802151739155326</v>
      </c>
      <c r="R705" s="18">
        <f t="shared" si="472"/>
        <v>3147.8673684210526</v>
      </c>
      <c r="S705" s="2">
        <f t="shared" si="473"/>
        <v>11.907368421052524</v>
      </c>
      <c r="T705" s="22">
        <f t="shared" si="474"/>
        <v>1</v>
      </c>
      <c r="U705" s="29">
        <f t="shared" si="475"/>
        <v>3142.5171176484191</v>
      </c>
      <c r="V705" s="30">
        <f t="shared" si="476"/>
        <v>6.5571176484190801</v>
      </c>
      <c r="W705" s="31">
        <f t="shared" si="500"/>
        <v>1</v>
      </c>
      <c r="X705" s="35">
        <f t="shared" si="477"/>
        <v>3146.3926666666666</v>
      </c>
      <c r="Y705" s="30">
        <f t="shared" si="478"/>
        <v>10.432666666666591</v>
      </c>
      <c r="Z705" s="31">
        <f t="shared" si="501"/>
        <v>1</v>
      </c>
      <c r="AA705" s="29">
        <f t="shared" si="479"/>
        <v>3143.0596945109737</v>
      </c>
      <c r="AB705" s="30">
        <f t="shared" si="480"/>
        <v>7.0996945109736771</v>
      </c>
      <c r="AC705" s="31">
        <f t="shared" si="502"/>
        <v>1</v>
      </c>
      <c r="AD705" s="32">
        <f t="shared" si="481"/>
        <v>1</v>
      </c>
      <c r="AE705" s="33">
        <f t="shared" si="482"/>
        <v>1</v>
      </c>
      <c r="AF705" s="33">
        <f t="shared" si="483"/>
        <v>1</v>
      </c>
      <c r="AG705" s="33">
        <f t="shared" si="484"/>
        <v>1</v>
      </c>
      <c r="AH705" s="38">
        <f t="shared" si="485"/>
        <v>1</v>
      </c>
      <c r="AI705" s="33">
        <f t="shared" si="486"/>
        <v>1</v>
      </c>
      <c r="AJ705" s="39">
        <f t="shared" si="487"/>
        <v>1</v>
      </c>
      <c r="AK705" s="43">
        <f t="shared" si="488"/>
        <v>1</v>
      </c>
      <c r="AL705" s="4">
        <f t="shared" si="503"/>
        <v>7.0099999999997635</v>
      </c>
      <c r="AM705" s="4">
        <f t="shared" si="504"/>
        <v>5.8103054890261774</v>
      </c>
      <c r="AN705" s="4">
        <f t="shared" si="505"/>
        <v>5.8103054890261774</v>
      </c>
      <c r="AO705" s="4">
        <f t="shared" si="506"/>
        <v>-6.4000000000000909</v>
      </c>
      <c r="AP705" s="4">
        <f t="shared" si="507"/>
        <v>7.5996945109736771</v>
      </c>
      <c r="AQ705" s="4">
        <f t="shared" si="508"/>
        <v>6.4000000000000909</v>
      </c>
      <c r="AR705" s="4">
        <f t="shared" si="489"/>
        <v>5.9000000000000909</v>
      </c>
      <c r="AS705">
        <f t="shared" si="509"/>
        <v>6.4000000000000909</v>
      </c>
      <c r="AT705" s="6">
        <f t="shared" si="510"/>
        <v>0</v>
      </c>
      <c r="AU705" s="4">
        <f t="shared" si="511"/>
        <v>9.3555293202131455</v>
      </c>
      <c r="AV705" s="4">
        <f t="shared" si="512"/>
        <v>13.934312012779831</v>
      </c>
      <c r="AW705">
        <f t="shared" si="513"/>
        <v>0</v>
      </c>
      <c r="AX705">
        <f t="shared" si="514"/>
        <v>0</v>
      </c>
      <c r="AY705">
        <f t="shared" si="515"/>
        <v>0</v>
      </c>
      <c r="AZ705" s="4">
        <f t="shared" si="490"/>
        <v>6.94</v>
      </c>
      <c r="BA705" s="4">
        <f t="shared" si="516"/>
        <v>1462.1750000000043</v>
      </c>
      <c r="BB705" s="4">
        <f t="shared" si="491"/>
        <v>1387.6883333333456</v>
      </c>
      <c r="BC705" s="4">
        <f t="shared" si="492"/>
        <v>691.55600000000004</v>
      </c>
      <c r="BE705"/>
      <c r="BG705" s="6"/>
      <c r="BM705">
        <f t="shared" si="493"/>
        <v>1</v>
      </c>
    </row>
    <row r="706" spans="1:65" x14ac:dyDescent="0.25">
      <c r="A706">
        <v>1809</v>
      </c>
      <c r="B706" s="1">
        <v>43805</v>
      </c>
      <c r="C706" s="2">
        <v>3134.62</v>
      </c>
      <c r="D706" s="2">
        <v>3150.6</v>
      </c>
      <c r="E706" s="2">
        <v>3134.62</v>
      </c>
      <c r="F706" s="2">
        <v>3145.91</v>
      </c>
      <c r="G706" s="2">
        <v>3479480000</v>
      </c>
      <c r="H706" s="2">
        <f t="shared" si="494"/>
        <v>20.013233510743692</v>
      </c>
      <c r="I706" s="2">
        <f t="shared" si="495"/>
        <v>3112.3589999999999</v>
      </c>
      <c r="J706" s="2">
        <f t="shared" si="496"/>
        <v>22.402587556140169</v>
      </c>
      <c r="K706" s="2">
        <f t="shared" si="497"/>
        <v>17.190000000000055</v>
      </c>
      <c r="L706" s="18">
        <v>0.10305</v>
      </c>
      <c r="M706" s="19">
        <v>13.700460278446293</v>
      </c>
      <c r="N706" s="4">
        <f t="shared" ref="N706:N769" si="517">MAX(D706-E706, ABS(D706-F707), ABS(E706-F707))</f>
        <v>33.170000000000073</v>
      </c>
      <c r="O706" s="4">
        <f t="shared" si="498"/>
        <v>22.897999999999957</v>
      </c>
      <c r="P706" s="4">
        <f t="shared" ref="P706:P769" si="518">SLOPE(F706:F725,A706:A725)</f>
        <v>1.9573684210526228</v>
      </c>
      <c r="Q706" s="4">
        <f t="shared" si="499"/>
        <v>1.6849170472281627</v>
      </c>
      <c r="R706" s="18">
        <f t="shared" ref="R706:R769" si="519">F707+P707</f>
        <v>3119.324563909774</v>
      </c>
      <c r="S706" s="2">
        <f t="shared" ref="S706:S769" si="520">ABS(R706-F706)</f>
        <v>26.585436090225812</v>
      </c>
      <c r="T706" s="22">
        <f t="shared" ref="T706:T769" si="521">IF(S706&gt;M707, 0, 1)</f>
        <v>0</v>
      </c>
      <c r="U706" s="29">
        <f t="shared" ref="U706:U769" si="522">C706+Q707*$BK$6</f>
        <v>3135.3441141483122</v>
      </c>
      <c r="V706" s="30">
        <f t="shared" ref="V706:V769" si="523">ABS(U706-F706)</f>
        <v>10.565885851687653</v>
      </c>
      <c r="W706" s="31">
        <f t="shared" si="500"/>
        <v>1</v>
      </c>
      <c r="X706" s="35">
        <f t="shared" ref="X706:X769" si="524">_xlfn.FORECAST.LINEAR(A706+$BK$7,C706:C708,A706:A708)</f>
        <v>3139.0267999999996</v>
      </c>
      <c r="Y706" s="30">
        <f t="shared" ref="Y706:Y769" si="525">ABS(X706-F706)</f>
        <v>6.8832000000002154</v>
      </c>
      <c r="Z706" s="31">
        <f t="shared" si="501"/>
        <v>1</v>
      </c>
      <c r="AA706" s="29">
        <f t="shared" ref="AA706:AA769" si="526">$BK$8*X706+(1-$BK$8)*U706</f>
        <v>3135.8596901675487</v>
      </c>
      <c r="AB706" s="30">
        <f t="shared" ref="AB706:AB769" si="527">ABS(AA706-F706)</f>
        <v>10.050309832451148</v>
      </c>
      <c r="AC706" s="31">
        <f t="shared" si="502"/>
        <v>1</v>
      </c>
      <c r="AD706" s="32">
        <f t="shared" ref="AD706:AD769" si="528">IF(AC706=1, 1, -1)</f>
        <v>1</v>
      </c>
      <c r="AE706" s="33">
        <f t="shared" ref="AE706:AE769" si="529">IF(AC707=0,0,IF(0=AC706,-1,AC706))</f>
        <v>1</v>
      </c>
      <c r="AF706" s="33">
        <f t="shared" ref="AF706:AF769" si="530">IF(COUNTIF(AD707:AD710, "&lt;0")&gt;=2,0,IF(AC706=1, 1, -1))</f>
        <v>1</v>
      </c>
      <c r="AG706" s="33">
        <f t="shared" ref="AG706:AG769" si="531">IF(COUNTIF(AD707:AD709, "&lt;0")&gt;=1,0,IF(AC706=1, 1, -1))</f>
        <v>1</v>
      </c>
      <c r="AH706" s="38">
        <f t="shared" ref="AH706:AH769" si="532">IF(SUM(AC707:AC709)=0,0,IF(AC706=1, 1, -1))</f>
        <v>1</v>
      </c>
      <c r="AI706" s="33">
        <f t="shared" ref="AI706:AI769" si="533">IF(COUNTIF(AD707:AD708, "&lt;0")&gt;=2,0,IF(AC706=1, 1, -1))</f>
        <v>1</v>
      </c>
      <c r="AJ706" s="39">
        <f t="shared" ref="AJ706:AJ769" si="534">IF(COUNTIF(AD707:AD710, "&lt;0")&gt;=3,0,IF(AC706=1, 1, -1))</f>
        <v>1</v>
      </c>
      <c r="AK706" s="43">
        <f t="shared" ref="AK706:AK769" si="535">IF(COUNTIF(AD707:AD709, "&lt;0")&gt;=2,0,IF(AC706=1, 1, -1))</f>
        <v>1</v>
      </c>
      <c r="AL706" s="4">
        <f t="shared" si="503"/>
        <v>15.980000000000018</v>
      </c>
      <c r="AM706" s="4">
        <f t="shared" si="504"/>
        <v>14.740309832451203</v>
      </c>
      <c r="AN706" s="4">
        <f t="shared" si="505"/>
        <v>14.740309832451203</v>
      </c>
      <c r="AO706" s="4">
        <f t="shared" si="506"/>
        <v>0</v>
      </c>
      <c r="AP706" s="4">
        <f t="shared" si="507"/>
        <v>1.2396901675488152</v>
      </c>
      <c r="AQ706" s="4">
        <f t="shared" si="508"/>
        <v>0</v>
      </c>
      <c r="AR706" s="4">
        <f t="shared" ref="AR706:AR769" si="536">ABS(C706-F706)</f>
        <v>11.289999999999964</v>
      </c>
      <c r="AS706">
        <f t="shared" si="509"/>
        <v>14.740309832451203</v>
      </c>
      <c r="AT706" s="6">
        <f t="shared" si="510"/>
        <v>0</v>
      </c>
      <c r="AU706" s="4">
        <f t="shared" si="511"/>
        <v>3.0831010065237017</v>
      </c>
      <c r="AV706" s="4">
        <f t="shared" si="512"/>
        <v>2.7104602784463294</v>
      </c>
      <c r="AW706">
        <f t="shared" si="513"/>
        <v>0</v>
      </c>
      <c r="AX706">
        <f t="shared" si="514"/>
        <v>0</v>
      </c>
      <c r="AY706">
        <f t="shared" si="515"/>
        <v>0</v>
      </c>
      <c r="AZ706" s="4">
        <f t="shared" ref="AZ706:AZ769" si="537">IF(OR(AT706=1,AY706=1),$BH$25,IF(AT706=0,$BH$24,$BH$26))</f>
        <v>6.94</v>
      </c>
      <c r="BA706" s="4">
        <f t="shared" si="516"/>
        <v>1455.2350000000042</v>
      </c>
      <c r="BB706" s="4">
        <f t="shared" ref="BB706:BB769" si="538">(COUNTIF(AI706:AK706, "&lt;&gt;0")/3)*AZ706+BB707</f>
        <v>1380.7483333333455</v>
      </c>
      <c r="BC706" s="4">
        <f t="shared" ref="BC706:BC769" si="539">(C706-$C$2494)*10/100*4</f>
        <v>688.66</v>
      </c>
      <c r="BE706"/>
      <c r="BG706" s="6"/>
      <c r="BM706">
        <f t="shared" ref="BM706:BM769" si="540">IF(AND(AK706=0,AJ706=0,AI706=0),0,1)</f>
        <v>1</v>
      </c>
    </row>
    <row r="707" spans="1:65" x14ac:dyDescent="0.25">
      <c r="A707">
        <v>1808</v>
      </c>
      <c r="B707" s="1">
        <v>43804</v>
      </c>
      <c r="C707" s="2">
        <v>3119.21</v>
      </c>
      <c r="D707" s="2">
        <v>3119.45</v>
      </c>
      <c r="E707" s="2">
        <v>3103.76</v>
      </c>
      <c r="F707" s="2">
        <v>3117.43</v>
      </c>
      <c r="G707" s="2">
        <v>3355750000</v>
      </c>
      <c r="H707" s="2">
        <f t="shared" ref="H707:H770" si="541">_xlfn.STDEV.S(C707:C716)</f>
        <v>20.248963238206084</v>
      </c>
      <c r="I707" s="2">
        <f t="shared" ref="I707:I770" si="542">AVERAGE(C707:C726)</f>
        <v>3109.9789999999994</v>
      </c>
      <c r="J707" s="2">
        <f t="shared" ref="J707:J770" si="543">_xlfn.STDEV.S(D707:E716)</f>
        <v>22.256642361563134</v>
      </c>
      <c r="K707" s="2">
        <f t="shared" ref="K707:K770" si="544">C707-F708</f>
        <v>6.4499999999998181</v>
      </c>
      <c r="L707" s="18">
        <v>0.11674999999999999</v>
      </c>
      <c r="M707" s="19">
        <v>15.498618120847745</v>
      </c>
      <c r="N707" s="4">
        <f t="shared" si="517"/>
        <v>15.6899999999996</v>
      </c>
      <c r="O707" s="4">
        <f t="shared" ref="O707:O770" si="545">AVERAGE(N707:N716)</f>
        <v>21.136999999999944</v>
      </c>
      <c r="P707" s="4">
        <f t="shared" si="518"/>
        <v>1.894563909774432</v>
      </c>
      <c r="Q707" s="4">
        <f t="shared" ref="Q707:Q770" si="546">SLOPE(F707:F731,B707:B731)*1</f>
        <v>1.8567029443901308</v>
      </c>
      <c r="R707" s="18">
        <f t="shared" si="519"/>
        <v>3115.070120300752</v>
      </c>
      <c r="S707" s="2">
        <f t="shared" si="520"/>
        <v>2.3598796992478128</v>
      </c>
      <c r="T707" s="22">
        <f t="shared" si="521"/>
        <v>1</v>
      </c>
      <c r="U707" s="29">
        <f t="shared" si="522"/>
        <v>3120.0347737761126</v>
      </c>
      <c r="V707" s="30">
        <f t="shared" si="523"/>
        <v>2.6047737761127792</v>
      </c>
      <c r="W707" s="31">
        <f t="shared" ref="W707:W770" si="547">IF(V707/M708&gt;0.975, 0, 1)</f>
        <v>1</v>
      </c>
      <c r="X707" s="35">
        <f t="shared" si="524"/>
        <v>3123.7253333333356</v>
      </c>
      <c r="Y707" s="30">
        <f t="shared" si="525"/>
        <v>6.2953333333357477</v>
      </c>
      <c r="Z707" s="31">
        <f t="shared" ref="Z707:Z770" si="548">IF(Y707/M708&gt;0.975, 0, 1)</f>
        <v>1</v>
      </c>
      <c r="AA707" s="29">
        <f t="shared" si="526"/>
        <v>3120.551452114124</v>
      </c>
      <c r="AB707" s="30">
        <f t="shared" si="527"/>
        <v>3.1214521141241676</v>
      </c>
      <c r="AC707" s="31">
        <f t="shared" ref="AC707:AC770" si="549">IF(AB707/M708&gt;0.975, 0, 1)</f>
        <v>1</v>
      </c>
      <c r="AD707" s="32">
        <f t="shared" si="528"/>
        <v>1</v>
      </c>
      <c r="AE707" s="33">
        <f t="shared" si="529"/>
        <v>1</v>
      </c>
      <c r="AF707" s="33">
        <f t="shared" si="530"/>
        <v>1</v>
      </c>
      <c r="AG707" s="33">
        <f t="shared" si="531"/>
        <v>0</v>
      </c>
      <c r="AH707" s="38">
        <f t="shared" si="532"/>
        <v>1</v>
      </c>
      <c r="AI707" s="33">
        <f t="shared" si="533"/>
        <v>1</v>
      </c>
      <c r="AJ707" s="39">
        <f t="shared" si="534"/>
        <v>1</v>
      </c>
      <c r="AK707" s="43">
        <f t="shared" si="535"/>
        <v>1</v>
      </c>
      <c r="AL707" s="4">
        <f t="shared" ref="AL707:AL770" si="550">D707-C707</f>
        <v>0.23999999999978172</v>
      </c>
      <c r="AM707" s="4">
        <f t="shared" ref="AM707:AM770" si="551">D707-AA707</f>
        <v>-1.1014521141241858</v>
      </c>
      <c r="AN707" s="4">
        <f t="shared" ref="AN707:AN770" si="552">ABS(IF(AA707&gt;C707,AM707,AL707))</f>
        <v>1.1014521141241858</v>
      </c>
      <c r="AO707" s="4">
        <f t="shared" ref="AO707:AO770" si="553">E707-C707</f>
        <v>-15.449999999999818</v>
      </c>
      <c r="AP707" s="4">
        <f t="shared" ref="AP707:AP770" si="554">AA707-E707</f>
        <v>16.791452114123786</v>
      </c>
      <c r="AQ707" s="4">
        <f t="shared" ref="AQ707:AQ770" si="555">ABS(IF(AA707&gt;C707,AO707,AP707))</f>
        <v>15.449999999999818</v>
      </c>
      <c r="AR707" s="4">
        <f t="shared" si="536"/>
        <v>1.7800000000002001</v>
      </c>
      <c r="AS707">
        <f t="shared" ref="AS707:AS770" si="556">IF(AN707&gt;AQ707, AN707, AQ707)</f>
        <v>15.449999999999818</v>
      </c>
      <c r="AT707" s="6">
        <f t="shared" ref="AT707:AT770" si="557">IF(AN707&gt;M708*$BK$4,1,0)+IF(AQ707&gt;M708*$BK$4,1,0)</f>
        <v>0</v>
      </c>
      <c r="AU707" s="4">
        <f t="shared" ref="AU707:AU770" si="558">$BK$4*M708-AS707</f>
        <v>3.3764343713401708</v>
      </c>
      <c r="AV707" s="4">
        <f t="shared" ref="AV707:AV770" si="559">M707-AR707+0.3</f>
        <v>14.018618120847545</v>
      </c>
      <c r="AW707">
        <f t="shared" ref="AW707:AW770" si="560">IF(AND(AU707&lt;0,AV707&lt;0), 1, 0)</f>
        <v>0</v>
      </c>
      <c r="AX707">
        <f t="shared" ref="AX707:AX770" si="561">IF(AND(AU707&lt;0,AV707&gt;0), 1, 0)</f>
        <v>0</v>
      </c>
      <c r="AY707">
        <f t="shared" ref="AY707:AY770" si="562">IF(AND(AU707&gt;0,AV707&lt;0), 1, 0)</f>
        <v>0</v>
      </c>
      <c r="AZ707" s="4">
        <f t="shared" si="537"/>
        <v>6.94</v>
      </c>
      <c r="BA707" s="4">
        <f t="shared" ref="BA707:BA770" si="563">AZ707+BA708</f>
        <v>1448.2950000000042</v>
      </c>
      <c r="BB707" s="4">
        <f t="shared" si="538"/>
        <v>1373.8083333333454</v>
      </c>
      <c r="BC707" s="4">
        <f t="shared" si="539"/>
        <v>682.49600000000009</v>
      </c>
      <c r="BE707"/>
      <c r="BG707" s="6"/>
      <c r="BM707">
        <f t="shared" si="540"/>
        <v>1</v>
      </c>
    </row>
    <row r="708" spans="1:65" x14ac:dyDescent="0.25">
      <c r="A708">
        <v>1807</v>
      </c>
      <c r="B708" s="1">
        <v>43803</v>
      </c>
      <c r="C708" s="2">
        <v>3103.5</v>
      </c>
      <c r="D708" s="2">
        <v>3119.38</v>
      </c>
      <c r="E708" s="2">
        <v>3102.53</v>
      </c>
      <c r="F708" s="2">
        <v>3112.76</v>
      </c>
      <c r="G708" s="2">
        <v>3695030000</v>
      </c>
      <c r="H708" s="2">
        <f t="shared" si="541"/>
        <v>20.366478886204696</v>
      </c>
      <c r="I708" s="2">
        <f t="shared" si="542"/>
        <v>3107.7734999999998</v>
      </c>
      <c r="J708" s="2">
        <f t="shared" si="543"/>
        <v>22.88531616101195</v>
      </c>
      <c r="K708" s="2">
        <f t="shared" si="544"/>
        <v>10.300000000000182</v>
      </c>
      <c r="L708" s="18">
        <v>0.12410000000000002</v>
      </c>
      <c r="M708" s="19">
        <v>16.370812496817383</v>
      </c>
      <c r="N708" s="4">
        <f t="shared" si="517"/>
        <v>26.180000000000291</v>
      </c>
      <c r="O708" s="4">
        <f t="shared" si="545"/>
        <v>22.444999999999983</v>
      </c>
      <c r="P708" s="4">
        <f t="shared" si="518"/>
        <v>2.3101203007518754</v>
      </c>
      <c r="Q708" s="4">
        <f t="shared" si="546"/>
        <v>2.114804554134599</v>
      </c>
      <c r="R708" s="18">
        <f t="shared" si="519"/>
        <v>3095.9691428571427</v>
      </c>
      <c r="S708" s="2">
        <f t="shared" si="520"/>
        <v>16.790857142857476</v>
      </c>
      <c r="T708" s="22">
        <f t="shared" si="521"/>
        <v>1</v>
      </c>
      <c r="U708" s="29">
        <f t="shared" si="522"/>
        <v>3104.454993402062</v>
      </c>
      <c r="V708" s="30">
        <f t="shared" si="523"/>
        <v>8.3050065979382452</v>
      </c>
      <c r="W708" s="31">
        <f t="shared" si="547"/>
        <v>1</v>
      </c>
      <c r="X708" s="35">
        <f t="shared" si="524"/>
        <v>3085.7626666666692</v>
      </c>
      <c r="Y708" s="30">
        <f t="shared" si="525"/>
        <v>26.997333333330971</v>
      </c>
      <c r="Z708" s="31">
        <f t="shared" si="548"/>
        <v>0</v>
      </c>
      <c r="AA708" s="29">
        <f t="shared" si="526"/>
        <v>3101.8380676591069</v>
      </c>
      <c r="AB708" s="30">
        <f t="shared" si="527"/>
        <v>10.921932340893363</v>
      </c>
      <c r="AC708" s="31">
        <f t="shared" si="549"/>
        <v>1</v>
      </c>
      <c r="AD708" s="32">
        <f t="shared" si="528"/>
        <v>1</v>
      </c>
      <c r="AE708" s="33">
        <f t="shared" si="529"/>
        <v>1</v>
      </c>
      <c r="AF708" s="33">
        <f t="shared" si="530"/>
        <v>1</v>
      </c>
      <c r="AG708" s="33">
        <f t="shared" si="531"/>
        <v>0</v>
      </c>
      <c r="AH708" s="38">
        <f t="shared" si="532"/>
        <v>1</v>
      </c>
      <c r="AI708" s="33">
        <f t="shared" si="533"/>
        <v>1</v>
      </c>
      <c r="AJ708" s="39">
        <f t="shared" si="534"/>
        <v>1</v>
      </c>
      <c r="AK708" s="43">
        <f t="shared" si="535"/>
        <v>1</v>
      </c>
      <c r="AL708" s="4">
        <f t="shared" si="550"/>
        <v>15.880000000000109</v>
      </c>
      <c r="AM708" s="4">
        <f t="shared" si="551"/>
        <v>17.541932340893254</v>
      </c>
      <c r="AN708" s="4">
        <f t="shared" si="552"/>
        <v>15.880000000000109</v>
      </c>
      <c r="AO708" s="4">
        <f t="shared" si="553"/>
        <v>-0.96999999999979991</v>
      </c>
      <c r="AP708" s="4">
        <f t="shared" si="554"/>
        <v>-0.6919323408933451</v>
      </c>
      <c r="AQ708" s="4">
        <f t="shared" si="555"/>
        <v>0.6919323408933451</v>
      </c>
      <c r="AR708" s="4">
        <f t="shared" si="536"/>
        <v>9.2600000000002183</v>
      </c>
      <c r="AS708">
        <f t="shared" si="556"/>
        <v>15.880000000000109</v>
      </c>
      <c r="AT708" s="6">
        <f t="shared" si="557"/>
        <v>0</v>
      </c>
      <c r="AU708" s="4">
        <f t="shared" si="558"/>
        <v>5.4546329357355496</v>
      </c>
      <c r="AV708" s="4">
        <f t="shared" si="559"/>
        <v>7.4108124968171643</v>
      </c>
      <c r="AW708">
        <f t="shared" si="560"/>
        <v>0</v>
      </c>
      <c r="AX708">
        <f t="shared" si="561"/>
        <v>0</v>
      </c>
      <c r="AY708">
        <f t="shared" si="562"/>
        <v>0</v>
      </c>
      <c r="AZ708" s="4">
        <f t="shared" si="537"/>
        <v>6.94</v>
      </c>
      <c r="BA708" s="4">
        <f t="shared" si="563"/>
        <v>1441.3550000000041</v>
      </c>
      <c r="BB708" s="4">
        <f t="shared" si="538"/>
        <v>1366.8683333333454</v>
      </c>
      <c r="BC708" s="4">
        <f t="shared" si="539"/>
        <v>676.21199999999999</v>
      </c>
      <c r="BE708"/>
      <c r="BG708" s="6"/>
      <c r="BM708">
        <f t="shared" si="540"/>
        <v>1</v>
      </c>
    </row>
    <row r="709" spans="1:65" x14ac:dyDescent="0.25">
      <c r="A709">
        <v>1806</v>
      </c>
      <c r="B709" s="1">
        <v>43802</v>
      </c>
      <c r="C709" s="2">
        <v>3087.41</v>
      </c>
      <c r="D709" s="2">
        <v>3094.97</v>
      </c>
      <c r="E709" s="2">
        <v>3070.33</v>
      </c>
      <c r="F709" s="2">
        <v>3093.2</v>
      </c>
      <c r="G709" s="2">
        <v>3653390000</v>
      </c>
      <c r="H709" s="2">
        <f t="shared" si="541"/>
        <v>19.409711801627093</v>
      </c>
      <c r="I709" s="2">
        <f t="shared" si="542"/>
        <v>3106.6385</v>
      </c>
      <c r="J709" s="2">
        <f t="shared" si="543"/>
        <v>22.668165272957289</v>
      </c>
      <c r="K709" s="2">
        <f t="shared" si="544"/>
        <v>-26.460000000000036</v>
      </c>
      <c r="L709" s="18">
        <v>0.13969999999999999</v>
      </c>
      <c r="M709" s="19">
        <v>18.55185472672666</v>
      </c>
      <c r="N709" s="4">
        <f t="shared" si="517"/>
        <v>43.539999999999964</v>
      </c>
      <c r="O709" s="4">
        <f t="shared" si="545"/>
        <v>21.243999999999961</v>
      </c>
      <c r="P709" s="4">
        <f t="shared" si="518"/>
        <v>2.7691428571428514</v>
      </c>
      <c r="Q709" s="4">
        <f t="shared" si="546"/>
        <v>2.4487010309278339</v>
      </c>
      <c r="R709" s="18">
        <f t="shared" si="519"/>
        <v>3117.2975112781955</v>
      </c>
      <c r="S709" s="2">
        <f t="shared" si="520"/>
        <v>24.097511278195725</v>
      </c>
      <c r="T709" s="22">
        <f t="shared" si="521"/>
        <v>0</v>
      </c>
      <c r="U709" s="29">
        <f t="shared" si="522"/>
        <v>3088.5433677979477</v>
      </c>
      <c r="V709" s="30">
        <f t="shared" si="523"/>
        <v>4.6566322020521511</v>
      </c>
      <c r="W709" s="31">
        <f t="shared" si="547"/>
        <v>1</v>
      </c>
      <c r="X709" s="35">
        <f t="shared" si="524"/>
        <v>3087.8938666666654</v>
      </c>
      <c r="Y709" s="30">
        <f t="shared" si="525"/>
        <v>5.306133333334401</v>
      </c>
      <c r="Z709" s="31">
        <f t="shared" si="548"/>
        <v>1</v>
      </c>
      <c r="AA709" s="29">
        <f t="shared" si="526"/>
        <v>3088.4524376395684</v>
      </c>
      <c r="AB709" s="30">
        <f t="shared" si="527"/>
        <v>4.7475623604314023</v>
      </c>
      <c r="AC709" s="31">
        <f t="shared" si="549"/>
        <v>1</v>
      </c>
      <c r="AD709" s="32">
        <f t="shared" si="528"/>
        <v>1</v>
      </c>
      <c r="AE709" s="33">
        <f t="shared" si="529"/>
        <v>0</v>
      </c>
      <c r="AF709" s="33">
        <f t="shared" si="530"/>
        <v>1</v>
      </c>
      <c r="AG709" s="33">
        <f t="shared" si="531"/>
        <v>0</v>
      </c>
      <c r="AH709" s="38">
        <f t="shared" si="532"/>
        <v>1</v>
      </c>
      <c r="AI709" s="33">
        <f t="shared" si="533"/>
        <v>1</v>
      </c>
      <c r="AJ709" s="39">
        <f t="shared" si="534"/>
        <v>1</v>
      </c>
      <c r="AK709" s="43">
        <f t="shared" si="535"/>
        <v>1</v>
      </c>
      <c r="AL709" s="4">
        <f t="shared" si="550"/>
        <v>7.5599999999999454</v>
      </c>
      <c r="AM709" s="4">
        <f t="shared" si="551"/>
        <v>6.5175623604313841</v>
      </c>
      <c r="AN709" s="4">
        <f t="shared" si="552"/>
        <v>6.5175623604313841</v>
      </c>
      <c r="AO709" s="4">
        <f t="shared" si="553"/>
        <v>-17.079999999999927</v>
      </c>
      <c r="AP709" s="4">
        <f t="shared" si="554"/>
        <v>18.122437639568489</v>
      </c>
      <c r="AQ709" s="4">
        <f t="shared" si="555"/>
        <v>17.079999999999927</v>
      </c>
      <c r="AR709" s="4">
        <f t="shared" si="536"/>
        <v>5.7899999999999636</v>
      </c>
      <c r="AS709">
        <f t="shared" si="556"/>
        <v>17.079999999999927</v>
      </c>
      <c r="AT709" s="6">
        <f t="shared" si="557"/>
        <v>0</v>
      </c>
      <c r="AU709" s="4">
        <f t="shared" si="558"/>
        <v>2.0064328681744641</v>
      </c>
      <c r="AV709" s="4">
        <f t="shared" si="559"/>
        <v>13.061854726726697</v>
      </c>
      <c r="AW709">
        <f t="shared" si="560"/>
        <v>0</v>
      </c>
      <c r="AX709">
        <f t="shared" si="561"/>
        <v>0</v>
      </c>
      <c r="AY709">
        <f t="shared" si="562"/>
        <v>0</v>
      </c>
      <c r="AZ709" s="4">
        <f t="shared" si="537"/>
        <v>6.94</v>
      </c>
      <c r="BA709" s="4">
        <f t="shared" si="563"/>
        <v>1434.4150000000041</v>
      </c>
      <c r="BB709" s="4">
        <f t="shared" si="538"/>
        <v>1359.9283333333453</v>
      </c>
      <c r="BC709" s="4">
        <f t="shared" si="539"/>
        <v>669.77599999999995</v>
      </c>
      <c r="BE709"/>
      <c r="BG709" s="6"/>
      <c r="BM709">
        <f t="shared" si="540"/>
        <v>1</v>
      </c>
    </row>
    <row r="710" spans="1:65" x14ac:dyDescent="0.25">
      <c r="A710">
        <v>1805</v>
      </c>
      <c r="B710" s="1">
        <v>43801</v>
      </c>
      <c r="C710" s="2">
        <v>3143.85</v>
      </c>
      <c r="D710" s="2">
        <v>3144.31</v>
      </c>
      <c r="E710" s="2">
        <v>3110.78</v>
      </c>
      <c r="F710" s="2">
        <v>3113.87</v>
      </c>
      <c r="G710" s="2">
        <v>3268740000</v>
      </c>
      <c r="H710" s="2">
        <f t="shared" si="541"/>
        <v>14.931935239613109</v>
      </c>
      <c r="I710" s="2">
        <f t="shared" si="542"/>
        <v>3106.2159999999999</v>
      </c>
      <c r="J710" s="2">
        <f t="shared" si="543"/>
        <v>18.484233188827385</v>
      </c>
      <c r="K710" s="2">
        <f t="shared" si="544"/>
        <v>2.8699999999998909</v>
      </c>
      <c r="L710" s="18">
        <v>0.12390000000000001</v>
      </c>
      <c r="M710" s="19">
        <v>16.596898146238601</v>
      </c>
      <c r="N710" s="4">
        <f t="shared" si="517"/>
        <v>33.529999999999745</v>
      </c>
      <c r="O710" s="4">
        <f t="shared" si="545"/>
        <v>18.100999999999978</v>
      </c>
      <c r="P710" s="4">
        <f t="shared" si="518"/>
        <v>3.4275112781954862</v>
      </c>
      <c r="Q710" s="4">
        <f t="shared" si="546"/>
        <v>2.9060712767895094</v>
      </c>
      <c r="R710" s="18">
        <f t="shared" si="519"/>
        <v>3144.8793458646619</v>
      </c>
      <c r="S710" s="2">
        <f t="shared" si="520"/>
        <v>31.009345864662009</v>
      </c>
      <c r="T710" s="22">
        <f t="shared" si="521"/>
        <v>0</v>
      </c>
      <c r="U710" s="29">
        <f t="shared" si="522"/>
        <v>3145.1373784103544</v>
      </c>
      <c r="V710" s="30">
        <f t="shared" si="523"/>
        <v>31.267378410354468</v>
      </c>
      <c r="W710" s="31">
        <f t="shared" si="547"/>
        <v>0</v>
      </c>
      <c r="X710" s="35">
        <f t="shared" si="524"/>
        <v>3144.4570666666673</v>
      </c>
      <c r="Y710" s="30">
        <f t="shared" si="525"/>
        <v>30.587066666667397</v>
      </c>
      <c r="Z710" s="31">
        <f t="shared" si="548"/>
        <v>0</v>
      </c>
      <c r="AA710" s="29">
        <f t="shared" si="526"/>
        <v>3145.0421347662382</v>
      </c>
      <c r="AB710" s="30">
        <f t="shared" si="527"/>
        <v>31.172134766238287</v>
      </c>
      <c r="AC710" s="31">
        <f t="shared" si="549"/>
        <v>0</v>
      </c>
      <c r="AD710" s="32">
        <f t="shared" si="528"/>
        <v>-1</v>
      </c>
      <c r="AE710" s="33">
        <f t="shared" si="529"/>
        <v>-1</v>
      </c>
      <c r="AF710" s="33">
        <f t="shared" si="530"/>
        <v>-1</v>
      </c>
      <c r="AG710" s="33">
        <f t="shared" si="531"/>
        <v>-1</v>
      </c>
      <c r="AH710" s="38">
        <f t="shared" si="532"/>
        <v>-1</v>
      </c>
      <c r="AI710" s="33">
        <f t="shared" si="533"/>
        <v>-1</v>
      </c>
      <c r="AJ710" s="39">
        <f t="shared" si="534"/>
        <v>-1</v>
      </c>
      <c r="AK710" s="43">
        <f t="shared" si="535"/>
        <v>-1</v>
      </c>
      <c r="AL710" s="4">
        <f t="shared" si="550"/>
        <v>0.46000000000003638</v>
      </c>
      <c r="AM710" s="4">
        <f t="shared" si="551"/>
        <v>-0.73213476623823226</v>
      </c>
      <c r="AN710" s="4">
        <f t="shared" si="552"/>
        <v>0.73213476623823226</v>
      </c>
      <c r="AO710" s="4">
        <f t="shared" si="553"/>
        <v>-33.069999999999709</v>
      </c>
      <c r="AP710" s="4">
        <f t="shared" si="554"/>
        <v>34.262134766237978</v>
      </c>
      <c r="AQ710" s="4">
        <f t="shared" si="555"/>
        <v>33.069999999999709</v>
      </c>
      <c r="AR710" s="4">
        <f t="shared" si="536"/>
        <v>29.980000000000018</v>
      </c>
      <c r="AS710">
        <f t="shared" si="556"/>
        <v>33.069999999999709</v>
      </c>
      <c r="AT710" s="6">
        <f t="shared" si="557"/>
        <v>1</v>
      </c>
      <c r="AU710" s="4">
        <f t="shared" si="558"/>
        <v>-19.737662597773785</v>
      </c>
      <c r="AV710" s="4">
        <f t="shared" si="559"/>
        <v>-13.083101853761416</v>
      </c>
      <c r="AW710">
        <f t="shared" si="560"/>
        <v>1</v>
      </c>
      <c r="AX710">
        <f t="shared" si="561"/>
        <v>0</v>
      </c>
      <c r="AY710">
        <f t="shared" si="562"/>
        <v>0</v>
      </c>
      <c r="AZ710" s="4">
        <f t="shared" si="537"/>
        <v>-3.9100000000000006</v>
      </c>
      <c r="BA710" s="4">
        <f t="shared" si="563"/>
        <v>1427.475000000004</v>
      </c>
      <c r="BB710" s="4">
        <f t="shared" si="538"/>
        <v>1352.9883333333453</v>
      </c>
      <c r="BC710" s="4">
        <f t="shared" si="539"/>
        <v>692.35199999999998</v>
      </c>
      <c r="BE710"/>
      <c r="BG710" s="6"/>
      <c r="BM710">
        <f t="shared" si="540"/>
        <v>1</v>
      </c>
    </row>
    <row r="711" spans="1:65" x14ac:dyDescent="0.25">
      <c r="A711">
        <v>1804</v>
      </c>
      <c r="B711" s="1">
        <v>43798</v>
      </c>
      <c r="C711" s="2">
        <v>3147.18</v>
      </c>
      <c r="D711" s="2">
        <v>3150.3</v>
      </c>
      <c r="E711" s="2">
        <v>3139.34</v>
      </c>
      <c r="F711" s="2">
        <v>3140.98</v>
      </c>
      <c r="G711" s="2">
        <v>1743020000</v>
      </c>
      <c r="H711" s="2">
        <f t="shared" si="541"/>
        <v>14.714185898875462</v>
      </c>
      <c r="I711" s="2">
        <f t="shared" si="542"/>
        <v>3101.5595000000003</v>
      </c>
      <c r="J711" s="2">
        <f t="shared" si="543"/>
        <v>18.098841661103208</v>
      </c>
      <c r="K711" s="2">
        <f t="shared" si="544"/>
        <v>-6.4500000000002728</v>
      </c>
      <c r="L711" s="18">
        <v>8.6199999999999999E-2</v>
      </c>
      <c r="M711" s="19">
        <v>11.593336871500806</v>
      </c>
      <c r="N711" s="4">
        <f t="shared" si="517"/>
        <v>14.289999999999964</v>
      </c>
      <c r="O711" s="4">
        <f t="shared" si="545"/>
        <v>17.130999999999993</v>
      </c>
      <c r="P711" s="4">
        <f t="shared" si="518"/>
        <v>3.8993458646616554</v>
      </c>
      <c r="Q711" s="4">
        <f t="shared" si="546"/>
        <v>3.3009702829605834</v>
      </c>
      <c r="R711" s="18">
        <f t="shared" si="519"/>
        <v>3157.9217969924812</v>
      </c>
      <c r="S711" s="2">
        <f t="shared" si="520"/>
        <v>16.941796992481159</v>
      </c>
      <c r="T711" s="22">
        <f t="shared" si="521"/>
        <v>0</v>
      </c>
      <c r="U711" s="29">
        <f t="shared" si="522"/>
        <v>3148.5393178328172</v>
      </c>
      <c r="V711" s="30">
        <f t="shared" si="523"/>
        <v>7.5593178328172144</v>
      </c>
      <c r="W711" s="31">
        <f t="shared" si="547"/>
        <v>1</v>
      </c>
      <c r="X711" s="35">
        <f t="shared" si="524"/>
        <v>3150.3978666666662</v>
      </c>
      <c r="Y711" s="30">
        <f t="shared" si="525"/>
        <v>9.4178666666662139</v>
      </c>
      <c r="Z711" s="31">
        <f t="shared" si="548"/>
        <v>1</v>
      </c>
      <c r="AA711" s="29">
        <f t="shared" si="526"/>
        <v>3148.7995146695562</v>
      </c>
      <c r="AB711" s="30">
        <f t="shared" si="527"/>
        <v>7.8195146695561562</v>
      </c>
      <c r="AC711" s="31">
        <f t="shared" si="549"/>
        <v>1</v>
      </c>
      <c r="AD711" s="32">
        <f t="shared" si="528"/>
        <v>1</v>
      </c>
      <c r="AE711" s="33">
        <f t="shared" si="529"/>
        <v>1</v>
      </c>
      <c r="AF711" s="33">
        <f t="shared" si="530"/>
        <v>1</v>
      </c>
      <c r="AG711" s="33">
        <f t="shared" si="531"/>
        <v>0</v>
      </c>
      <c r="AH711" s="38">
        <f t="shared" si="532"/>
        <v>1</v>
      </c>
      <c r="AI711" s="33">
        <f t="shared" si="533"/>
        <v>1</v>
      </c>
      <c r="AJ711" s="39">
        <f t="shared" si="534"/>
        <v>1</v>
      </c>
      <c r="AK711" s="43">
        <f t="shared" si="535"/>
        <v>1</v>
      </c>
      <c r="AL711" s="4">
        <f t="shared" si="550"/>
        <v>3.1200000000003456</v>
      </c>
      <c r="AM711" s="4">
        <f t="shared" si="551"/>
        <v>1.5004853304440076</v>
      </c>
      <c r="AN711" s="4">
        <f t="shared" si="552"/>
        <v>1.5004853304440076</v>
      </c>
      <c r="AO711" s="4">
        <f t="shared" si="553"/>
        <v>-7.8399999999996908</v>
      </c>
      <c r="AP711" s="4">
        <f t="shared" si="554"/>
        <v>9.4595146695560288</v>
      </c>
      <c r="AQ711" s="4">
        <f t="shared" si="555"/>
        <v>7.8399999999996908</v>
      </c>
      <c r="AR711" s="4">
        <f t="shared" si="536"/>
        <v>6.1999999999998181</v>
      </c>
      <c r="AS711">
        <f t="shared" si="556"/>
        <v>7.8399999999996908</v>
      </c>
      <c r="AT711" s="6">
        <f t="shared" si="557"/>
        <v>0</v>
      </c>
      <c r="AU711" s="4">
        <f t="shared" si="558"/>
        <v>3.6348265060621348</v>
      </c>
      <c r="AV711" s="4">
        <f t="shared" si="559"/>
        <v>5.6933368715009882</v>
      </c>
      <c r="AW711">
        <f t="shared" si="560"/>
        <v>0</v>
      </c>
      <c r="AX711">
        <f t="shared" si="561"/>
        <v>0</v>
      </c>
      <c r="AY711">
        <f t="shared" si="562"/>
        <v>0</v>
      </c>
      <c r="AZ711" s="4">
        <f t="shared" si="537"/>
        <v>6.94</v>
      </c>
      <c r="BA711" s="4">
        <f t="shared" si="563"/>
        <v>1431.3850000000041</v>
      </c>
      <c r="BB711" s="4">
        <f t="shared" si="538"/>
        <v>1356.8983333333454</v>
      </c>
      <c r="BC711" s="4">
        <f t="shared" si="539"/>
        <v>693.68399999999997</v>
      </c>
      <c r="BE711"/>
      <c r="BG711" s="6"/>
      <c r="BM711">
        <f t="shared" si="540"/>
        <v>1</v>
      </c>
    </row>
    <row r="712" spans="1:65" x14ac:dyDescent="0.25">
      <c r="A712">
        <v>1803</v>
      </c>
      <c r="B712" s="1">
        <v>43796</v>
      </c>
      <c r="C712" s="2">
        <v>3145.49</v>
      </c>
      <c r="D712" s="2">
        <v>3154.26</v>
      </c>
      <c r="E712" s="2">
        <v>3143.41</v>
      </c>
      <c r="F712" s="2">
        <v>3153.63</v>
      </c>
      <c r="G712" s="2">
        <v>3033090000</v>
      </c>
      <c r="H712" s="2">
        <f t="shared" si="541"/>
        <v>15.337397323752981</v>
      </c>
      <c r="I712" s="2">
        <f t="shared" si="542"/>
        <v>3096.5455000000002</v>
      </c>
      <c r="J712" s="2">
        <f t="shared" si="543"/>
        <v>18.67198128917115</v>
      </c>
      <c r="K712" s="2">
        <f t="shared" si="544"/>
        <v>4.9699999999997999</v>
      </c>
      <c r="L712" s="18">
        <v>7.4500000000000011E-2</v>
      </c>
      <c r="M712" s="19">
        <v>9.9781100052711533</v>
      </c>
      <c r="N712" s="4">
        <f t="shared" si="517"/>
        <v>13.740000000000236</v>
      </c>
      <c r="O712" s="4">
        <f t="shared" si="545"/>
        <v>17.195999999999959</v>
      </c>
      <c r="P712" s="4">
        <f t="shared" si="518"/>
        <v>4.2917969924812054</v>
      </c>
      <c r="Q712" s="4">
        <f t="shared" si="546"/>
        <v>3.4854303405572757</v>
      </c>
      <c r="R712" s="18">
        <f t="shared" si="519"/>
        <v>3144.7174210526314</v>
      </c>
      <c r="S712" s="2">
        <f t="shared" si="520"/>
        <v>8.9125789473687291</v>
      </c>
      <c r="T712" s="22">
        <f t="shared" si="521"/>
        <v>1</v>
      </c>
      <c r="U712" s="29">
        <f t="shared" si="522"/>
        <v>3146.8702703715167</v>
      </c>
      <c r="V712" s="30">
        <f t="shared" si="523"/>
        <v>6.7597296284834556</v>
      </c>
      <c r="W712" s="31">
        <f t="shared" si="547"/>
        <v>1</v>
      </c>
      <c r="X712" s="35">
        <f t="shared" si="524"/>
        <v>3150.5453333333317</v>
      </c>
      <c r="Y712" s="30">
        <f t="shared" si="525"/>
        <v>3.0846666666684541</v>
      </c>
      <c r="Z712" s="31">
        <f t="shared" si="548"/>
        <v>1</v>
      </c>
      <c r="AA712" s="29">
        <f t="shared" si="526"/>
        <v>3147.3847791861708</v>
      </c>
      <c r="AB712" s="30">
        <f t="shared" si="527"/>
        <v>6.2452208138292917</v>
      </c>
      <c r="AC712" s="31">
        <f t="shared" si="549"/>
        <v>1</v>
      </c>
      <c r="AD712" s="32">
        <f t="shared" si="528"/>
        <v>1</v>
      </c>
      <c r="AE712" s="33">
        <f t="shared" si="529"/>
        <v>1</v>
      </c>
      <c r="AF712" s="33">
        <f t="shared" si="530"/>
        <v>1</v>
      </c>
      <c r="AG712" s="33">
        <f t="shared" si="531"/>
        <v>0</v>
      </c>
      <c r="AH712" s="38">
        <f t="shared" si="532"/>
        <v>1</v>
      </c>
      <c r="AI712" s="33">
        <f t="shared" si="533"/>
        <v>1</v>
      </c>
      <c r="AJ712" s="39">
        <f t="shared" si="534"/>
        <v>1</v>
      </c>
      <c r="AK712" s="43">
        <f t="shared" si="535"/>
        <v>1</v>
      </c>
      <c r="AL712" s="4">
        <f t="shared" si="550"/>
        <v>8.7700000000004366</v>
      </c>
      <c r="AM712" s="4">
        <f t="shared" si="551"/>
        <v>6.8752208138294009</v>
      </c>
      <c r="AN712" s="4">
        <f t="shared" si="552"/>
        <v>6.8752208138294009</v>
      </c>
      <c r="AO712" s="4">
        <f t="shared" si="553"/>
        <v>-2.0799999999999272</v>
      </c>
      <c r="AP712" s="4">
        <f t="shared" si="554"/>
        <v>3.9747791861709629</v>
      </c>
      <c r="AQ712" s="4">
        <f t="shared" si="555"/>
        <v>2.0799999999999272</v>
      </c>
      <c r="AR712" s="4">
        <f t="shared" si="536"/>
        <v>8.1400000000003274</v>
      </c>
      <c r="AS712">
        <f t="shared" si="556"/>
        <v>6.8752208138294009</v>
      </c>
      <c r="AT712" s="6">
        <f t="shared" si="557"/>
        <v>0</v>
      </c>
      <c r="AU712" s="4">
        <f t="shared" si="558"/>
        <v>4.6666798155769609</v>
      </c>
      <c r="AV712" s="4">
        <f t="shared" si="559"/>
        <v>2.1381100052708257</v>
      </c>
      <c r="AW712">
        <f t="shared" si="560"/>
        <v>0</v>
      </c>
      <c r="AX712">
        <f t="shared" si="561"/>
        <v>0</v>
      </c>
      <c r="AY712">
        <f t="shared" si="562"/>
        <v>0</v>
      </c>
      <c r="AZ712" s="4">
        <f t="shared" si="537"/>
        <v>6.94</v>
      </c>
      <c r="BA712" s="4">
        <f t="shared" si="563"/>
        <v>1424.445000000004</v>
      </c>
      <c r="BB712" s="4">
        <f t="shared" si="538"/>
        <v>1349.9583333333453</v>
      </c>
      <c r="BC712" s="4">
        <f t="shared" si="539"/>
        <v>693.00799999999992</v>
      </c>
      <c r="BE712"/>
      <c r="BG712" s="6"/>
      <c r="BM712">
        <f t="shared" si="540"/>
        <v>1</v>
      </c>
    </row>
    <row r="713" spans="1:65" x14ac:dyDescent="0.25">
      <c r="A713">
        <v>1802</v>
      </c>
      <c r="B713" s="1">
        <v>43795</v>
      </c>
      <c r="C713" s="2">
        <v>3134.85</v>
      </c>
      <c r="D713" s="2">
        <v>3142.69</v>
      </c>
      <c r="E713" s="2">
        <v>3131</v>
      </c>
      <c r="F713" s="2">
        <v>3140.52</v>
      </c>
      <c r="G713" s="2">
        <v>4595590000</v>
      </c>
      <c r="H713" s="2">
        <f t="shared" si="541"/>
        <v>15.219911811687849</v>
      </c>
      <c r="I713" s="2">
        <f t="shared" si="542"/>
        <v>3091.2579999999998</v>
      </c>
      <c r="J713" s="2">
        <f t="shared" si="543"/>
        <v>17.091143251157234</v>
      </c>
      <c r="K713" s="2">
        <f t="shared" si="544"/>
        <v>1.2100000000000364</v>
      </c>
      <c r="L713" s="18">
        <v>7.51E-2</v>
      </c>
      <c r="M713" s="19">
        <v>10.036435329918577</v>
      </c>
      <c r="N713" s="4">
        <f t="shared" si="517"/>
        <v>11.690000000000055</v>
      </c>
      <c r="O713" s="4">
        <f t="shared" si="545"/>
        <v>17.747999999999912</v>
      </c>
      <c r="P713" s="4">
        <f t="shared" si="518"/>
        <v>4.1974210526315803</v>
      </c>
      <c r="Q713" s="4">
        <f t="shared" si="546"/>
        <v>3.5391547987616097</v>
      </c>
      <c r="R713" s="18">
        <f t="shared" si="519"/>
        <v>3137.9304962406013</v>
      </c>
      <c r="S713" s="2">
        <f t="shared" si="520"/>
        <v>2.5895037593986672</v>
      </c>
      <c r="T713" s="22">
        <f t="shared" si="521"/>
        <v>1</v>
      </c>
      <c r="U713" s="29">
        <f t="shared" si="522"/>
        <v>3136.2841715962441</v>
      </c>
      <c r="V713" s="30">
        <f t="shared" si="523"/>
        <v>4.2358284037559315</v>
      </c>
      <c r="W713" s="31">
        <f t="shared" si="547"/>
        <v>1</v>
      </c>
      <c r="X713" s="35">
        <f t="shared" si="524"/>
        <v>3136.2349333333332</v>
      </c>
      <c r="Y713" s="30">
        <f t="shared" si="525"/>
        <v>4.2850666666668076</v>
      </c>
      <c r="Z713" s="31">
        <f t="shared" si="548"/>
        <v>1</v>
      </c>
      <c r="AA713" s="29">
        <f t="shared" si="526"/>
        <v>3136.2772782394368</v>
      </c>
      <c r="AB713" s="30">
        <f t="shared" si="527"/>
        <v>4.2427217605631995</v>
      </c>
      <c r="AC713" s="31">
        <f t="shared" si="549"/>
        <v>1</v>
      </c>
      <c r="AD713" s="32">
        <f t="shared" si="528"/>
        <v>1</v>
      </c>
      <c r="AE713" s="33">
        <f t="shared" si="529"/>
        <v>0</v>
      </c>
      <c r="AF713" s="33">
        <f t="shared" si="530"/>
        <v>1</v>
      </c>
      <c r="AG713" s="33">
        <f t="shared" si="531"/>
        <v>0</v>
      </c>
      <c r="AH713" s="38">
        <f t="shared" si="532"/>
        <v>1</v>
      </c>
      <c r="AI713" s="33">
        <f t="shared" si="533"/>
        <v>1</v>
      </c>
      <c r="AJ713" s="39">
        <f t="shared" si="534"/>
        <v>1</v>
      </c>
      <c r="AK713" s="43">
        <f t="shared" si="535"/>
        <v>1</v>
      </c>
      <c r="AL713" s="4">
        <f t="shared" si="550"/>
        <v>7.8400000000001455</v>
      </c>
      <c r="AM713" s="4">
        <f t="shared" si="551"/>
        <v>6.4127217605632723</v>
      </c>
      <c r="AN713" s="4">
        <f t="shared" si="552"/>
        <v>6.4127217605632723</v>
      </c>
      <c r="AO713" s="4">
        <f t="shared" si="553"/>
        <v>-3.8499999999999091</v>
      </c>
      <c r="AP713" s="4">
        <f t="shared" si="554"/>
        <v>5.2772782394367823</v>
      </c>
      <c r="AQ713" s="4">
        <f t="shared" si="555"/>
        <v>3.8499999999999091</v>
      </c>
      <c r="AR713" s="4">
        <f t="shared" si="536"/>
        <v>5.6700000000000728</v>
      </c>
      <c r="AS713">
        <f t="shared" si="556"/>
        <v>6.4127217605632723</v>
      </c>
      <c r="AT713" s="6">
        <f t="shared" si="557"/>
        <v>0</v>
      </c>
      <c r="AU713" s="4">
        <f t="shared" si="558"/>
        <v>5.6380890124895</v>
      </c>
      <c r="AV713" s="4">
        <f t="shared" si="559"/>
        <v>4.666435329918504</v>
      </c>
      <c r="AW713">
        <f t="shared" si="560"/>
        <v>0</v>
      </c>
      <c r="AX713">
        <f t="shared" si="561"/>
        <v>0</v>
      </c>
      <c r="AY713">
        <f t="shared" si="562"/>
        <v>0</v>
      </c>
      <c r="AZ713" s="4">
        <f t="shared" si="537"/>
        <v>6.94</v>
      </c>
      <c r="BA713" s="4">
        <f t="shared" si="563"/>
        <v>1417.505000000004</v>
      </c>
      <c r="BB713" s="4">
        <f t="shared" si="538"/>
        <v>1343.0183333333453</v>
      </c>
      <c r="BC713" s="4">
        <f t="shared" si="539"/>
        <v>688.75199999999995</v>
      </c>
      <c r="BE713"/>
      <c r="BG713" s="6"/>
      <c r="BM713">
        <f t="shared" si="540"/>
        <v>1</v>
      </c>
    </row>
    <row r="714" spans="1:65" x14ac:dyDescent="0.25">
      <c r="A714">
        <v>1801</v>
      </c>
      <c r="B714" s="1">
        <v>43794</v>
      </c>
      <c r="C714" s="2">
        <v>3117.44</v>
      </c>
      <c r="D714" s="2">
        <v>3133.83</v>
      </c>
      <c r="E714" s="2">
        <v>3117.44</v>
      </c>
      <c r="F714" s="2">
        <v>3133.64</v>
      </c>
      <c r="G714" s="2">
        <v>3511530000</v>
      </c>
      <c r="H714" s="2">
        <f t="shared" si="541"/>
        <v>14.244693709900801</v>
      </c>
      <c r="I714" s="2">
        <f t="shared" si="542"/>
        <v>3086.2849999999999</v>
      </c>
      <c r="J714" s="2">
        <f t="shared" si="543"/>
        <v>15.341256553215489</v>
      </c>
      <c r="K714" s="2">
        <f t="shared" si="544"/>
        <v>7.1500000000000909</v>
      </c>
      <c r="L714" s="18">
        <v>7.8999999999999987E-2</v>
      </c>
      <c r="M714" s="19">
        <v>10.478965889611107</v>
      </c>
      <c r="N714" s="4">
        <f t="shared" si="517"/>
        <v>23.539999999999964</v>
      </c>
      <c r="O714" s="4">
        <f t="shared" si="545"/>
        <v>18.366999999999916</v>
      </c>
      <c r="P714" s="4">
        <f t="shared" si="518"/>
        <v>4.2904962406015068</v>
      </c>
      <c r="Q714" s="4">
        <f t="shared" si="546"/>
        <v>3.6773630672926458</v>
      </c>
      <c r="R714" s="18">
        <f t="shared" si="519"/>
        <v>3114.5902255639098</v>
      </c>
      <c r="S714" s="2">
        <f t="shared" si="520"/>
        <v>19.049774436090047</v>
      </c>
      <c r="T714" s="22">
        <f t="shared" si="521"/>
        <v>0</v>
      </c>
      <c r="U714" s="29">
        <f t="shared" si="522"/>
        <v>3118.8989728400002</v>
      </c>
      <c r="V714" s="30">
        <f t="shared" si="523"/>
        <v>14.741027159999703</v>
      </c>
      <c r="W714" s="31">
        <f t="shared" si="547"/>
        <v>0</v>
      </c>
      <c r="X714" s="35">
        <f t="shared" si="524"/>
        <v>3118.1746666666668</v>
      </c>
      <c r="Y714" s="30">
        <f t="shared" si="525"/>
        <v>15.465333333333092</v>
      </c>
      <c r="Z714" s="31">
        <f t="shared" si="548"/>
        <v>0</v>
      </c>
      <c r="AA714" s="29">
        <f t="shared" si="526"/>
        <v>3118.7975699757335</v>
      </c>
      <c r="AB714" s="30">
        <f t="shared" si="527"/>
        <v>14.842430024266378</v>
      </c>
      <c r="AC714" s="31">
        <f t="shared" si="549"/>
        <v>0</v>
      </c>
      <c r="AD714" s="32">
        <f t="shared" si="528"/>
        <v>-1</v>
      </c>
      <c r="AE714" s="33">
        <f t="shared" si="529"/>
        <v>-1</v>
      </c>
      <c r="AF714" s="33">
        <f t="shared" si="530"/>
        <v>-1</v>
      </c>
      <c r="AG714" s="33">
        <f t="shared" si="531"/>
        <v>-1</v>
      </c>
      <c r="AH714" s="38">
        <f t="shared" si="532"/>
        <v>-1</v>
      </c>
      <c r="AI714" s="33">
        <f t="shared" si="533"/>
        <v>-1</v>
      </c>
      <c r="AJ714" s="39">
        <f t="shared" si="534"/>
        <v>-1</v>
      </c>
      <c r="AK714" s="43">
        <f t="shared" si="535"/>
        <v>-1</v>
      </c>
      <c r="AL714" s="4">
        <f t="shared" si="550"/>
        <v>16.389999999999873</v>
      </c>
      <c r="AM714" s="4">
        <f t="shared" si="551"/>
        <v>15.032430024266432</v>
      </c>
      <c r="AN714" s="4">
        <f t="shared" si="552"/>
        <v>15.032430024266432</v>
      </c>
      <c r="AO714" s="4">
        <f t="shared" si="553"/>
        <v>0</v>
      </c>
      <c r="AP714" s="4">
        <f t="shared" si="554"/>
        <v>1.3575699757334405</v>
      </c>
      <c r="AQ714" s="4">
        <f t="shared" si="555"/>
        <v>0</v>
      </c>
      <c r="AR714" s="4">
        <f t="shared" si="536"/>
        <v>16.199999999999818</v>
      </c>
      <c r="AS714">
        <f t="shared" si="556"/>
        <v>15.032430024266432</v>
      </c>
      <c r="AT714" s="6">
        <f t="shared" si="557"/>
        <v>1</v>
      </c>
      <c r="AU714" s="4">
        <f t="shared" si="558"/>
        <v>-3.5937839190007175</v>
      </c>
      <c r="AV714" s="4">
        <f t="shared" si="559"/>
        <v>-5.4210341103887112</v>
      </c>
      <c r="AW714">
        <f t="shared" si="560"/>
        <v>1</v>
      </c>
      <c r="AX714">
        <f t="shared" si="561"/>
        <v>0</v>
      </c>
      <c r="AY714">
        <f t="shared" si="562"/>
        <v>0</v>
      </c>
      <c r="AZ714" s="4">
        <f t="shared" si="537"/>
        <v>-3.9100000000000006</v>
      </c>
      <c r="BA714" s="4">
        <f t="shared" si="563"/>
        <v>1410.5650000000039</v>
      </c>
      <c r="BB714" s="4">
        <f t="shared" si="538"/>
        <v>1336.0783333333452</v>
      </c>
      <c r="BC714" s="4">
        <f t="shared" si="539"/>
        <v>681.78800000000001</v>
      </c>
      <c r="BE714"/>
      <c r="BG714" s="6"/>
      <c r="BM714">
        <f t="shared" si="540"/>
        <v>1</v>
      </c>
    </row>
    <row r="715" spans="1:65" x14ac:dyDescent="0.25">
      <c r="A715">
        <v>1800</v>
      </c>
      <c r="B715" s="1">
        <v>43791</v>
      </c>
      <c r="C715" s="2">
        <v>3111.41</v>
      </c>
      <c r="D715" s="2">
        <v>3112.87</v>
      </c>
      <c r="E715" s="2">
        <v>3099.26</v>
      </c>
      <c r="F715" s="2">
        <v>3110.29</v>
      </c>
      <c r="G715" s="2">
        <v>3226780000</v>
      </c>
      <c r="H715" s="2">
        <f t="shared" si="541"/>
        <v>15.940850946197541</v>
      </c>
      <c r="I715" s="2">
        <f t="shared" si="542"/>
        <v>3082.0189999999998</v>
      </c>
      <c r="J715" s="2">
        <f t="shared" si="543"/>
        <v>15.332354816221946</v>
      </c>
      <c r="K715" s="2">
        <f t="shared" si="544"/>
        <v>7.8699999999998909</v>
      </c>
      <c r="L715" s="18">
        <v>7.5149999999999995E-2</v>
      </c>
      <c r="M715" s="19">
        <v>9.9466487871875788</v>
      </c>
      <c r="N715" s="4">
        <f t="shared" si="517"/>
        <v>13.609999999999673</v>
      </c>
      <c r="O715" s="4">
        <f t="shared" si="545"/>
        <v>17.738999999999898</v>
      </c>
      <c r="P715" s="4">
        <f t="shared" si="518"/>
        <v>4.3002255639097777</v>
      </c>
      <c r="Q715" s="4">
        <f t="shared" si="546"/>
        <v>3.7409560000000042</v>
      </c>
      <c r="R715" s="18">
        <f t="shared" si="519"/>
        <v>3108.3179548872181</v>
      </c>
      <c r="S715" s="2">
        <f t="shared" si="520"/>
        <v>1.9720451127818706</v>
      </c>
      <c r="T715" s="22">
        <f t="shared" si="521"/>
        <v>1</v>
      </c>
      <c r="U715" s="29">
        <f t="shared" si="522"/>
        <v>3112.9508152347416</v>
      </c>
      <c r="V715" s="30">
        <f t="shared" si="523"/>
        <v>2.6608152347416762</v>
      </c>
      <c r="W715" s="31">
        <f t="shared" si="547"/>
        <v>1</v>
      </c>
      <c r="X715" s="35">
        <f t="shared" si="524"/>
        <v>3109.4400000000005</v>
      </c>
      <c r="Y715" s="30">
        <f t="shared" si="525"/>
        <v>0.8499999999994543</v>
      </c>
      <c r="Z715" s="31">
        <f t="shared" si="548"/>
        <v>1</v>
      </c>
      <c r="AA715" s="29">
        <f t="shared" si="526"/>
        <v>3112.4593011018778</v>
      </c>
      <c r="AB715" s="30">
        <f t="shared" si="527"/>
        <v>2.1693011018778634</v>
      </c>
      <c r="AC715" s="31">
        <f t="shared" si="549"/>
        <v>1</v>
      </c>
      <c r="AD715" s="32">
        <f t="shared" si="528"/>
        <v>1</v>
      </c>
      <c r="AE715" s="33">
        <f t="shared" si="529"/>
        <v>1</v>
      </c>
      <c r="AF715" s="33">
        <f t="shared" si="530"/>
        <v>1</v>
      </c>
      <c r="AG715" s="33">
        <f t="shared" si="531"/>
        <v>1</v>
      </c>
      <c r="AH715" s="38">
        <f t="shared" si="532"/>
        <v>1</v>
      </c>
      <c r="AI715" s="33">
        <f t="shared" si="533"/>
        <v>1</v>
      </c>
      <c r="AJ715" s="39">
        <f t="shared" si="534"/>
        <v>1</v>
      </c>
      <c r="AK715" s="43">
        <f t="shared" si="535"/>
        <v>1</v>
      </c>
      <c r="AL715" s="4">
        <f t="shared" si="550"/>
        <v>1.4600000000000364</v>
      </c>
      <c r="AM715" s="4">
        <f t="shared" si="551"/>
        <v>0.41069889812206384</v>
      </c>
      <c r="AN715" s="4">
        <f t="shared" si="552"/>
        <v>0.41069889812206384</v>
      </c>
      <c r="AO715" s="4">
        <f t="shared" si="553"/>
        <v>-12.149999999999636</v>
      </c>
      <c r="AP715" s="4">
        <f t="shared" si="554"/>
        <v>13.199301101877609</v>
      </c>
      <c r="AQ715" s="4">
        <f t="shared" si="555"/>
        <v>12.149999999999636</v>
      </c>
      <c r="AR715" s="4">
        <f t="shared" si="536"/>
        <v>1.1199999999998909</v>
      </c>
      <c r="AS715">
        <f t="shared" si="556"/>
        <v>12.149999999999636</v>
      </c>
      <c r="AT715" s="6">
        <f t="shared" si="557"/>
        <v>0</v>
      </c>
      <c r="AU715" s="4">
        <f t="shared" si="558"/>
        <v>0.3815673466677314</v>
      </c>
      <c r="AV715" s="4">
        <f t="shared" si="559"/>
        <v>9.1266487871876887</v>
      </c>
      <c r="AW715">
        <f t="shared" si="560"/>
        <v>0</v>
      </c>
      <c r="AX715">
        <f t="shared" si="561"/>
        <v>0</v>
      </c>
      <c r="AY715">
        <f t="shared" si="562"/>
        <v>0</v>
      </c>
      <c r="AZ715" s="4">
        <f t="shared" si="537"/>
        <v>6.94</v>
      </c>
      <c r="BA715" s="4">
        <f t="shared" si="563"/>
        <v>1414.475000000004</v>
      </c>
      <c r="BB715" s="4">
        <f t="shared" si="538"/>
        <v>1339.9883333333453</v>
      </c>
      <c r="BC715" s="4">
        <f t="shared" si="539"/>
        <v>679.37599999999986</v>
      </c>
      <c r="BE715"/>
      <c r="BG715" s="6"/>
      <c r="BM715">
        <f t="shared" si="540"/>
        <v>1</v>
      </c>
    </row>
    <row r="716" spans="1:65" x14ac:dyDescent="0.25">
      <c r="A716">
        <v>1799</v>
      </c>
      <c r="B716" s="1">
        <v>43790</v>
      </c>
      <c r="C716" s="2">
        <v>3108.49</v>
      </c>
      <c r="D716" s="2">
        <v>3110.11</v>
      </c>
      <c r="E716" s="2">
        <v>3094.55</v>
      </c>
      <c r="F716" s="2">
        <v>3103.54</v>
      </c>
      <c r="G716" s="2">
        <v>3720560000</v>
      </c>
      <c r="H716" s="2">
        <f t="shared" si="541"/>
        <v>17.03827247372476</v>
      </c>
      <c r="I716" s="2">
        <f t="shared" si="542"/>
        <v>3076.6145000000001</v>
      </c>
      <c r="J716" s="2">
        <f t="shared" si="543"/>
        <v>16.418557985273488</v>
      </c>
      <c r="K716" s="2">
        <f t="shared" si="544"/>
        <v>2.9999999999745341E-2</v>
      </c>
      <c r="L716" s="18">
        <v>8.2199999999999995E-2</v>
      </c>
      <c r="M716" s="19">
        <v>10.897015084058582</v>
      </c>
      <c r="N716" s="4">
        <f t="shared" si="517"/>
        <v>15.559999999999945</v>
      </c>
      <c r="O716" s="4">
        <f t="shared" si="545"/>
        <v>18.328999999999951</v>
      </c>
      <c r="P716" s="4">
        <f t="shared" si="518"/>
        <v>4.7779548872180468</v>
      </c>
      <c r="Q716" s="4">
        <f t="shared" si="546"/>
        <v>3.9508082942097063</v>
      </c>
      <c r="R716" s="18">
        <f t="shared" si="519"/>
        <v>3113.8654661654136</v>
      </c>
      <c r="S716" s="2">
        <f t="shared" si="520"/>
        <v>10.325466165413673</v>
      </c>
      <c r="T716" s="22">
        <f t="shared" si="521"/>
        <v>1</v>
      </c>
      <c r="U716" s="29">
        <f t="shared" si="522"/>
        <v>3110.0806128869967</v>
      </c>
      <c r="V716" s="30">
        <f t="shared" si="523"/>
        <v>6.5406128869967688</v>
      </c>
      <c r="W716" s="31">
        <f t="shared" si="547"/>
        <v>1</v>
      </c>
      <c r="X716" s="35">
        <f t="shared" si="524"/>
        <v>3104.732266666666</v>
      </c>
      <c r="Y716" s="30">
        <f t="shared" si="525"/>
        <v>1.1922666666660007</v>
      </c>
      <c r="Z716" s="31">
        <f t="shared" si="548"/>
        <v>1</v>
      </c>
      <c r="AA716" s="29">
        <f t="shared" si="526"/>
        <v>3109.3318444161505</v>
      </c>
      <c r="AB716" s="30">
        <f t="shared" si="527"/>
        <v>5.7918444161505249</v>
      </c>
      <c r="AC716" s="31">
        <f t="shared" si="549"/>
        <v>1</v>
      </c>
      <c r="AD716" s="32">
        <f t="shared" si="528"/>
        <v>1</v>
      </c>
      <c r="AE716" s="33">
        <f t="shared" si="529"/>
        <v>1</v>
      </c>
      <c r="AF716" s="33">
        <f t="shared" si="530"/>
        <v>1</v>
      </c>
      <c r="AG716" s="33">
        <f t="shared" si="531"/>
        <v>1</v>
      </c>
      <c r="AH716" s="38">
        <f t="shared" si="532"/>
        <v>1</v>
      </c>
      <c r="AI716" s="33">
        <f t="shared" si="533"/>
        <v>1</v>
      </c>
      <c r="AJ716" s="39">
        <f t="shared" si="534"/>
        <v>1</v>
      </c>
      <c r="AK716" s="43">
        <f t="shared" si="535"/>
        <v>1</v>
      </c>
      <c r="AL716" s="4">
        <f t="shared" si="550"/>
        <v>1.6200000000003456</v>
      </c>
      <c r="AM716" s="4">
        <f t="shared" si="551"/>
        <v>0.77815558384963879</v>
      </c>
      <c r="AN716" s="4">
        <f t="shared" si="552"/>
        <v>0.77815558384963879</v>
      </c>
      <c r="AO716" s="4">
        <f t="shared" si="553"/>
        <v>-13.9399999999996</v>
      </c>
      <c r="AP716" s="4">
        <f t="shared" si="554"/>
        <v>14.781844416150307</v>
      </c>
      <c r="AQ716" s="4">
        <f t="shared" si="555"/>
        <v>13.9399999999996</v>
      </c>
      <c r="AR716" s="4">
        <f t="shared" si="536"/>
        <v>4.9499999999998181</v>
      </c>
      <c r="AS716">
        <f t="shared" si="556"/>
        <v>13.9399999999996</v>
      </c>
      <c r="AT716" s="6">
        <f t="shared" si="557"/>
        <v>1</v>
      </c>
      <c r="AU716" s="4">
        <f t="shared" si="558"/>
        <v>-1.6519354035709313</v>
      </c>
      <c r="AV716" s="4">
        <f t="shared" si="559"/>
        <v>6.2470150840587637</v>
      </c>
      <c r="AW716">
        <f t="shared" si="560"/>
        <v>0</v>
      </c>
      <c r="AX716">
        <f t="shared" si="561"/>
        <v>1</v>
      </c>
      <c r="AY716">
        <f t="shared" si="562"/>
        <v>0</v>
      </c>
      <c r="AZ716" s="4">
        <f t="shared" si="537"/>
        <v>-3.9100000000000006</v>
      </c>
      <c r="BA716" s="4">
        <f t="shared" si="563"/>
        <v>1407.5350000000039</v>
      </c>
      <c r="BB716" s="4">
        <f t="shared" si="538"/>
        <v>1333.0483333333452</v>
      </c>
      <c r="BC716" s="4">
        <f t="shared" si="539"/>
        <v>678.20799999999986</v>
      </c>
      <c r="BE716"/>
      <c r="BG716" s="6"/>
      <c r="BM716">
        <f t="shared" si="540"/>
        <v>1</v>
      </c>
    </row>
    <row r="717" spans="1:65" x14ac:dyDescent="0.25">
      <c r="A717">
        <v>1798</v>
      </c>
      <c r="B717" s="1">
        <v>43789</v>
      </c>
      <c r="C717" s="2">
        <v>3114.66</v>
      </c>
      <c r="D717" s="2">
        <v>3118.97</v>
      </c>
      <c r="E717" s="2">
        <v>3091.41</v>
      </c>
      <c r="F717" s="2">
        <v>3108.46</v>
      </c>
      <c r="G717" s="2">
        <v>4034890000</v>
      </c>
      <c r="H717" s="2">
        <f t="shared" si="541"/>
        <v>17.232274145399977</v>
      </c>
      <c r="I717" s="2">
        <f t="shared" si="542"/>
        <v>3071.9290000000001</v>
      </c>
      <c r="J717" s="2">
        <f t="shared" si="543"/>
        <v>16.755165770591415</v>
      </c>
      <c r="K717" s="2">
        <f t="shared" si="544"/>
        <v>-5.5199999999999818</v>
      </c>
      <c r="L717" s="18">
        <v>8.030000000000001E-2</v>
      </c>
      <c r="M717" s="19">
        <v>10.685273562111886</v>
      </c>
      <c r="N717" s="4">
        <f t="shared" si="517"/>
        <v>28.769999999999982</v>
      </c>
      <c r="O717" s="4">
        <f t="shared" si="545"/>
        <v>18.871999999999936</v>
      </c>
      <c r="P717" s="4">
        <f t="shared" si="518"/>
        <v>5.4054661654135367</v>
      </c>
      <c r="Q717" s="4">
        <f t="shared" si="546"/>
        <v>4.0784945820433496</v>
      </c>
      <c r="R717" s="18">
        <f t="shared" si="519"/>
        <v>3126.0774962406012</v>
      </c>
      <c r="S717" s="2">
        <f t="shared" si="520"/>
        <v>17.617496240601213</v>
      </c>
      <c r="T717" s="22">
        <f t="shared" si="521"/>
        <v>0</v>
      </c>
      <c r="U717" s="29">
        <f t="shared" si="522"/>
        <v>3116.2958501702783</v>
      </c>
      <c r="V717" s="30">
        <f t="shared" si="523"/>
        <v>7.8358501702782632</v>
      </c>
      <c r="W717" s="31">
        <f t="shared" si="547"/>
        <v>1</v>
      </c>
      <c r="X717" s="35">
        <f t="shared" si="524"/>
        <v>3117.9266666666663</v>
      </c>
      <c r="Y717" s="30">
        <f t="shared" si="525"/>
        <v>9.4666666666662422</v>
      </c>
      <c r="Z717" s="31">
        <f t="shared" si="548"/>
        <v>1</v>
      </c>
      <c r="AA717" s="29">
        <f t="shared" si="526"/>
        <v>3116.5241644797725</v>
      </c>
      <c r="AB717" s="30">
        <f t="shared" si="527"/>
        <v>8.0641644797724439</v>
      </c>
      <c r="AC717" s="31">
        <f t="shared" si="549"/>
        <v>1</v>
      </c>
      <c r="AD717" s="32">
        <f t="shared" si="528"/>
        <v>1</v>
      </c>
      <c r="AE717" s="33">
        <f t="shared" si="529"/>
        <v>1</v>
      </c>
      <c r="AF717" s="33">
        <f t="shared" si="530"/>
        <v>1</v>
      </c>
      <c r="AG717" s="33">
        <f t="shared" si="531"/>
        <v>1</v>
      </c>
      <c r="AH717" s="38">
        <f t="shared" si="532"/>
        <v>1</v>
      </c>
      <c r="AI717" s="33">
        <f t="shared" si="533"/>
        <v>1</v>
      </c>
      <c r="AJ717" s="39">
        <f t="shared" si="534"/>
        <v>1</v>
      </c>
      <c r="AK717" s="43">
        <f t="shared" si="535"/>
        <v>1</v>
      </c>
      <c r="AL717" s="4">
        <f t="shared" si="550"/>
        <v>4.3099999999999454</v>
      </c>
      <c r="AM717" s="4">
        <f t="shared" si="551"/>
        <v>2.4458355202273196</v>
      </c>
      <c r="AN717" s="4">
        <f t="shared" si="552"/>
        <v>2.4458355202273196</v>
      </c>
      <c r="AO717" s="4">
        <f t="shared" si="553"/>
        <v>-23.25</v>
      </c>
      <c r="AP717" s="4">
        <f t="shared" si="554"/>
        <v>25.114164479772626</v>
      </c>
      <c r="AQ717" s="4">
        <f t="shared" si="555"/>
        <v>23.25</v>
      </c>
      <c r="AR717" s="4">
        <f t="shared" si="536"/>
        <v>6.1999999999998181</v>
      </c>
      <c r="AS717">
        <f t="shared" si="556"/>
        <v>23.25</v>
      </c>
      <c r="AT717" s="6">
        <f t="shared" si="557"/>
        <v>1</v>
      </c>
      <c r="AU717" s="4">
        <f t="shared" si="558"/>
        <v>-10.962305516169401</v>
      </c>
      <c r="AV717" s="4">
        <f t="shared" si="559"/>
        <v>4.7852735621120681</v>
      </c>
      <c r="AW717">
        <f t="shared" si="560"/>
        <v>0</v>
      </c>
      <c r="AX717">
        <f t="shared" si="561"/>
        <v>1</v>
      </c>
      <c r="AY717">
        <f t="shared" si="562"/>
        <v>0</v>
      </c>
      <c r="AZ717" s="4">
        <f t="shared" si="537"/>
        <v>-3.9100000000000006</v>
      </c>
      <c r="BA717" s="4">
        <f t="shared" si="563"/>
        <v>1411.445000000004</v>
      </c>
      <c r="BB717" s="4">
        <f t="shared" si="538"/>
        <v>1336.9583333333453</v>
      </c>
      <c r="BC717" s="4">
        <f t="shared" si="539"/>
        <v>680.67599999999993</v>
      </c>
      <c r="BE717"/>
      <c r="BG717" s="6"/>
      <c r="BM717">
        <f t="shared" si="540"/>
        <v>1</v>
      </c>
    </row>
    <row r="718" spans="1:65" x14ac:dyDescent="0.25">
      <c r="A718">
        <v>1797</v>
      </c>
      <c r="B718" s="1">
        <v>43788</v>
      </c>
      <c r="C718" s="2">
        <v>3127.45</v>
      </c>
      <c r="D718" s="2">
        <v>3127.64</v>
      </c>
      <c r="E718" s="2">
        <v>3113.47</v>
      </c>
      <c r="F718" s="2">
        <v>3120.18</v>
      </c>
      <c r="G718" s="2">
        <v>3590070000</v>
      </c>
      <c r="H718" s="2">
        <f t="shared" si="541"/>
        <v>17.539955941918535</v>
      </c>
      <c r="I718" s="2">
        <f t="shared" si="542"/>
        <v>3065.8964999999998</v>
      </c>
      <c r="J718" s="2">
        <f t="shared" si="543"/>
        <v>17.914428902276946</v>
      </c>
      <c r="K718" s="2">
        <f t="shared" si="544"/>
        <v>5.419999999999618</v>
      </c>
      <c r="L718" s="18">
        <v>8.0250000000000002E-2</v>
      </c>
      <c r="M718" s="19">
        <v>10.684951725070087</v>
      </c>
      <c r="N718" s="4">
        <f t="shared" si="517"/>
        <v>14.170000000000073</v>
      </c>
      <c r="O718" s="4">
        <f t="shared" si="545"/>
        <v>17.239999999999963</v>
      </c>
      <c r="P718" s="4">
        <f t="shared" si="518"/>
        <v>5.8974962406015061</v>
      </c>
      <c r="Q718" s="4">
        <f t="shared" si="546"/>
        <v>4.1944876160990763</v>
      </c>
      <c r="R718" s="18">
        <f t="shared" si="519"/>
        <v>3128.2000300751884</v>
      </c>
      <c r="S718" s="2">
        <f t="shared" si="520"/>
        <v>8.0200300751885152</v>
      </c>
      <c r="T718" s="22">
        <f t="shared" si="521"/>
        <v>1</v>
      </c>
      <c r="U718" s="29">
        <f t="shared" si="522"/>
        <v>3129.0686324413145</v>
      </c>
      <c r="V718" s="30">
        <f t="shared" si="523"/>
        <v>8.8886324413147122</v>
      </c>
      <c r="W718" s="31">
        <f t="shared" si="547"/>
        <v>1</v>
      </c>
      <c r="X718" s="35">
        <f t="shared" si="524"/>
        <v>3130.2592000000022</v>
      </c>
      <c r="Y718" s="30">
        <f t="shared" si="525"/>
        <v>10.079200000002402</v>
      </c>
      <c r="Z718" s="31">
        <f t="shared" si="548"/>
        <v>1</v>
      </c>
      <c r="AA718" s="29">
        <f t="shared" si="526"/>
        <v>3129.2353118995311</v>
      </c>
      <c r="AB718" s="30">
        <f t="shared" si="527"/>
        <v>9.0553118995312616</v>
      </c>
      <c r="AC718" s="31">
        <f t="shared" si="549"/>
        <v>1</v>
      </c>
      <c r="AD718" s="32">
        <f t="shared" si="528"/>
        <v>1</v>
      </c>
      <c r="AE718" s="33">
        <f t="shared" si="529"/>
        <v>1</v>
      </c>
      <c r="AF718" s="33">
        <f t="shared" si="530"/>
        <v>1</v>
      </c>
      <c r="AG718" s="33">
        <f t="shared" si="531"/>
        <v>1</v>
      </c>
      <c r="AH718" s="38">
        <f t="shared" si="532"/>
        <v>1</v>
      </c>
      <c r="AI718" s="33">
        <f t="shared" si="533"/>
        <v>1</v>
      </c>
      <c r="AJ718" s="39">
        <f t="shared" si="534"/>
        <v>1</v>
      </c>
      <c r="AK718" s="43">
        <f t="shared" si="535"/>
        <v>1</v>
      </c>
      <c r="AL718" s="4">
        <f t="shared" si="550"/>
        <v>0.19000000000005457</v>
      </c>
      <c r="AM718" s="4">
        <f t="shared" si="551"/>
        <v>-1.5953118995312252</v>
      </c>
      <c r="AN718" s="4">
        <f t="shared" si="552"/>
        <v>1.5953118995312252</v>
      </c>
      <c r="AO718" s="4">
        <f t="shared" si="553"/>
        <v>-13.980000000000018</v>
      </c>
      <c r="AP718" s="4">
        <f t="shared" si="554"/>
        <v>15.765311899531298</v>
      </c>
      <c r="AQ718" s="4">
        <f t="shared" si="555"/>
        <v>13.980000000000018</v>
      </c>
      <c r="AR718" s="4">
        <f t="shared" si="536"/>
        <v>7.2699999999999818</v>
      </c>
      <c r="AS718">
        <f t="shared" si="556"/>
        <v>13.980000000000018</v>
      </c>
      <c r="AT718" s="6">
        <f t="shared" si="557"/>
        <v>1</v>
      </c>
      <c r="AU718" s="4">
        <f t="shared" si="558"/>
        <v>-1.1475382470452811</v>
      </c>
      <c r="AV718" s="4">
        <f t="shared" si="559"/>
        <v>3.7149517250701054</v>
      </c>
      <c r="AW718">
        <f t="shared" si="560"/>
        <v>0</v>
      </c>
      <c r="AX718">
        <f t="shared" si="561"/>
        <v>1</v>
      </c>
      <c r="AY718">
        <f t="shared" si="562"/>
        <v>0</v>
      </c>
      <c r="AZ718" s="4">
        <f t="shared" si="537"/>
        <v>-3.9100000000000006</v>
      </c>
      <c r="BA718" s="4">
        <f t="shared" si="563"/>
        <v>1415.3550000000041</v>
      </c>
      <c r="BB718" s="4">
        <f t="shared" si="538"/>
        <v>1340.8683333333454</v>
      </c>
      <c r="BC718" s="4">
        <f t="shared" si="539"/>
        <v>685.79199999999992</v>
      </c>
      <c r="BE718"/>
      <c r="BG718" s="6"/>
      <c r="BM718">
        <f t="shared" si="540"/>
        <v>1</v>
      </c>
    </row>
    <row r="719" spans="1:65" x14ac:dyDescent="0.25">
      <c r="A719">
        <v>1796</v>
      </c>
      <c r="B719" s="1">
        <v>43787</v>
      </c>
      <c r="C719" s="2">
        <v>3117.91</v>
      </c>
      <c r="D719" s="2">
        <v>3124.17</v>
      </c>
      <c r="E719" s="2">
        <v>3112.06</v>
      </c>
      <c r="F719" s="2">
        <v>3122.03</v>
      </c>
      <c r="G719" s="2">
        <v>3436690000</v>
      </c>
      <c r="H719" s="2">
        <f t="shared" si="541"/>
        <v>13.406749709671519</v>
      </c>
      <c r="I719" s="2">
        <f t="shared" si="542"/>
        <v>3060.0605000000005</v>
      </c>
      <c r="J719" s="2">
        <f t="shared" si="543"/>
        <v>16.19523012949702</v>
      </c>
      <c r="K719" s="2">
        <f t="shared" si="544"/>
        <v>-2.5500000000001819</v>
      </c>
      <c r="L719" s="18">
        <v>8.3850000000000008E-2</v>
      </c>
      <c r="M719" s="19">
        <v>11.158662393873685</v>
      </c>
      <c r="N719" s="4">
        <f t="shared" si="517"/>
        <v>12.110000000000127</v>
      </c>
      <c r="O719" s="4">
        <f t="shared" si="545"/>
        <v>17.002999999999929</v>
      </c>
      <c r="P719" s="4">
        <f t="shared" si="518"/>
        <v>6.1700300751879791</v>
      </c>
      <c r="Q719" s="4">
        <f t="shared" si="546"/>
        <v>4.1503395931142464</v>
      </c>
      <c r="R719" s="18">
        <f t="shared" si="519"/>
        <v>3126.5333157894738</v>
      </c>
      <c r="S719" s="2">
        <f t="shared" si="520"/>
        <v>4.5033157894736178</v>
      </c>
      <c r="T719" s="22">
        <f t="shared" si="521"/>
        <v>1</v>
      </c>
      <c r="U719" s="29">
        <f t="shared" si="522"/>
        <v>3119.5622287599999</v>
      </c>
      <c r="V719" s="30">
        <f t="shared" si="523"/>
        <v>2.4677712400002747</v>
      </c>
      <c r="W719" s="31">
        <f t="shared" si="547"/>
        <v>1</v>
      </c>
      <c r="X719" s="35">
        <f t="shared" si="524"/>
        <v>3122.9090666666671</v>
      </c>
      <c r="Y719" s="30">
        <f t="shared" si="525"/>
        <v>0.87906666666685851</v>
      </c>
      <c r="Z719" s="31">
        <f t="shared" si="548"/>
        <v>1</v>
      </c>
      <c r="AA719" s="29">
        <f t="shared" si="526"/>
        <v>3120.0307860669332</v>
      </c>
      <c r="AB719" s="30">
        <f t="shared" si="527"/>
        <v>1.9992139330670398</v>
      </c>
      <c r="AC719" s="31">
        <f t="shared" si="549"/>
        <v>1</v>
      </c>
      <c r="AD719" s="32">
        <f t="shared" si="528"/>
        <v>1</v>
      </c>
      <c r="AE719" s="33">
        <f t="shared" si="529"/>
        <v>1</v>
      </c>
      <c r="AF719" s="33">
        <f t="shared" si="530"/>
        <v>1</v>
      </c>
      <c r="AG719" s="33">
        <f t="shared" si="531"/>
        <v>1</v>
      </c>
      <c r="AH719" s="38">
        <f t="shared" si="532"/>
        <v>1</v>
      </c>
      <c r="AI719" s="33">
        <f t="shared" si="533"/>
        <v>1</v>
      </c>
      <c r="AJ719" s="39">
        <f t="shared" si="534"/>
        <v>1</v>
      </c>
      <c r="AK719" s="43">
        <f t="shared" si="535"/>
        <v>1</v>
      </c>
      <c r="AL719" s="4">
        <f t="shared" si="550"/>
        <v>6.2600000000002183</v>
      </c>
      <c r="AM719" s="4">
        <f t="shared" si="551"/>
        <v>4.1392139330669124</v>
      </c>
      <c r="AN719" s="4">
        <f t="shared" si="552"/>
        <v>4.1392139330669124</v>
      </c>
      <c r="AO719" s="4">
        <f t="shared" si="553"/>
        <v>-5.8499999999999091</v>
      </c>
      <c r="AP719" s="4">
        <f t="shared" si="554"/>
        <v>7.9707860669332149</v>
      </c>
      <c r="AQ719" s="4">
        <f t="shared" si="555"/>
        <v>5.8499999999999091</v>
      </c>
      <c r="AR719" s="4">
        <f t="shared" si="536"/>
        <v>4.1200000000003456</v>
      </c>
      <c r="AS719">
        <f t="shared" si="556"/>
        <v>5.8499999999999091</v>
      </c>
      <c r="AT719" s="6">
        <f t="shared" si="557"/>
        <v>0</v>
      </c>
      <c r="AU719" s="4">
        <f t="shared" si="558"/>
        <v>6.1554787356380452</v>
      </c>
      <c r="AV719" s="4">
        <f t="shared" si="559"/>
        <v>7.3386623938733395</v>
      </c>
      <c r="AW719">
        <f t="shared" si="560"/>
        <v>0</v>
      </c>
      <c r="AX719">
        <f t="shared" si="561"/>
        <v>0</v>
      </c>
      <c r="AY719">
        <f t="shared" si="562"/>
        <v>0</v>
      </c>
      <c r="AZ719" s="4">
        <f t="shared" si="537"/>
        <v>6.94</v>
      </c>
      <c r="BA719" s="4">
        <f t="shared" si="563"/>
        <v>1419.2650000000042</v>
      </c>
      <c r="BB719" s="4">
        <f t="shared" si="538"/>
        <v>1344.7783333333455</v>
      </c>
      <c r="BC719" s="4">
        <f t="shared" si="539"/>
        <v>681.97599999999989</v>
      </c>
      <c r="BE719"/>
      <c r="BG719" s="6"/>
      <c r="BM719">
        <f t="shared" si="540"/>
        <v>1</v>
      </c>
    </row>
    <row r="720" spans="1:65" x14ac:dyDescent="0.25">
      <c r="A720">
        <v>1795</v>
      </c>
      <c r="B720" s="1">
        <v>43784</v>
      </c>
      <c r="C720" s="2">
        <v>3107.92</v>
      </c>
      <c r="D720" s="2">
        <v>3120.46</v>
      </c>
      <c r="E720" s="2">
        <v>3104.6</v>
      </c>
      <c r="F720" s="2">
        <v>3120.46</v>
      </c>
      <c r="G720" s="2">
        <v>3335650000</v>
      </c>
      <c r="H720" s="2">
        <f t="shared" si="541"/>
        <v>9.2276052629536292</v>
      </c>
      <c r="I720" s="2">
        <f t="shared" si="542"/>
        <v>3053.9890000000005</v>
      </c>
      <c r="J720" s="2">
        <f t="shared" si="543"/>
        <v>13.40414079776528</v>
      </c>
      <c r="K720" s="2">
        <f t="shared" si="544"/>
        <v>11.289999999999964</v>
      </c>
      <c r="L720" s="18">
        <v>7.9049999999999995E-2</v>
      </c>
      <c r="M720" s="19">
        <v>10.4395467266417</v>
      </c>
      <c r="N720" s="4">
        <f t="shared" si="517"/>
        <v>23.829999999999927</v>
      </c>
      <c r="O720" s="4">
        <f t="shared" si="545"/>
        <v>17.620999999999913</v>
      </c>
      <c r="P720" s="4">
        <f t="shared" si="518"/>
        <v>6.0733157894736935</v>
      </c>
      <c r="Q720" s="4">
        <f t="shared" si="546"/>
        <v>4.2364840000000052</v>
      </c>
      <c r="R720" s="18">
        <f t="shared" si="519"/>
        <v>3102.7511353383461</v>
      </c>
      <c r="S720" s="2">
        <f t="shared" si="520"/>
        <v>17.708864661653934</v>
      </c>
      <c r="T720" s="22">
        <f t="shared" si="521"/>
        <v>0</v>
      </c>
      <c r="U720" s="29">
        <f t="shared" si="522"/>
        <v>3109.5312880516431</v>
      </c>
      <c r="V720" s="30">
        <f t="shared" si="523"/>
        <v>10.928711948356977</v>
      </c>
      <c r="W720" s="31">
        <f t="shared" si="547"/>
        <v>1</v>
      </c>
      <c r="X720" s="35">
        <f t="shared" si="524"/>
        <v>3109.4769333333315</v>
      </c>
      <c r="Y720" s="30">
        <f t="shared" si="525"/>
        <v>10.983066666668492</v>
      </c>
      <c r="Z720" s="31">
        <f t="shared" si="548"/>
        <v>1</v>
      </c>
      <c r="AA720" s="29">
        <f t="shared" si="526"/>
        <v>3109.5236783910796</v>
      </c>
      <c r="AB720" s="30">
        <f t="shared" si="527"/>
        <v>10.93632160892048</v>
      </c>
      <c r="AC720" s="31">
        <f t="shared" si="549"/>
        <v>1</v>
      </c>
      <c r="AD720" s="32">
        <f t="shared" si="528"/>
        <v>1</v>
      </c>
      <c r="AE720" s="33">
        <f t="shared" si="529"/>
        <v>1</v>
      </c>
      <c r="AF720" s="33">
        <f t="shared" si="530"/>
        <v>1</v>
      </c>
      <c r="AG720" s="33">
        <f t="shared" si="531"/>
        <v>1</v>
      </c>
      <c r="AH720" s="38">
        <f t="shared" si="532"/>
        <v>1</v>
      </c>
      <c r="AI720" s="33">
        <f t="shared" si="533"/>
        <v>1</v>
      </c>
      <c r="AJ720" s="39">
        <f t="shared" si="534"/>
        <v>1</v>
      </c>
      <c r="AK720" s="43">
        <f t="shared" si="535"/>
        <v>1</v>
      </c>
      <c r="AL720" s="4">
        <f t="shared" si="550"/>
        <v>12.539999999999964</v>
      </c>
      <c r="AM720" s="4">
        <f t="shared" si="551"/>
        <v>10.93632160892048</v>
      </c>
      <c r="AN720" s="4">
        <f t="shared" si="552"/>
        <v>10.93632160892048</v>
      </c>
      <c r="AO720" s="4">
        <f t="shared" si="553"/>
        <v>-3.3200000000001637</v>
      </c>
      <c r="AP720" s="4">
        <f t="shared" si="554"/>
        <v>4.9236783910796476</v>
      </c>
      <c r="AQ720" s="4">
        <f t="shared" si="555"/>
        <v>3.3200000000001637</v>
      </c>
      <c r="AR720" s="4">
        <f t="shared" si="536"/>
        <v>12.539999999999964</v>
      </c>
      <c r="AS720">
        <f t="shared" si="556"/>
        <v>10.93632160892048</v>
      </c>
      <c r="AT720" s="6">
        <f t="shared" si="557"/>
        <v>0</v>
      </c>
      <c r="AU720" s="4">
        <f t="shared" si="558"/>
        <v>2.2730753398133192</v>
      </c>
      <c r="AV720" s="4">
        <f t="shared" si="559"/>
        <v>-1.8004532733582639</v>
      </c>
      <c r="AW720">
        <f t="shared" si="560"/>
        <v>0</v>
      </c>
      <c r="AX720">
        <f t="shared" si="561"/>
        <v>0</v>
      </c>
      <c r="AY720">
        <f t="shared" si="562"/>
        <v>1</v>
      </c>
      <c r="AZ720" s="4">
        <f t="shared" si="537"/>
        <v>-3.9100000000000006</v>
      </c>
      <c r="BA720" s="4">
        <f t="shared" si="563"/>
        <v>1412.3250000000041</v>
      </c>
      <c r="BB720" s="4">
        <f t="shared" si="538"/>
        <v>1337.8383333333454</v>
      </c>
      <c r="BC720" s="4">
        <f t="shared" si="539"/>
        <v>677.98</v>
      </c>
      <c r="BE720"/>
      <c r="BG720" s="6"/>
      <c r="BM720">
        <f t="shared" si="540"/>
        <v>1</v>
      </c>
    </row>
    <row r="721" spans="1:65" x14ac:dyDescent="0.25">
      <c r="A721">
        <v>1794</v>
      </c>
      <c r="B721" s="1">
        <v>43783</v>
      </c>
      <c r="C721" s="2">
        <v>3090.75</v>
      </c>
      <c r="D721" s="2">
        <v>3098.2</v>
      </c>
      <c r="E721" s="2">
        <v>3083.26</v>
      </c>
      <c r="F721" s="2">
        <v>3096.63</v>
      </c>
      <c r="G721" s="2">
        <v>3276070000</v>
      </c>
      <c r="H721" s="2">
        <f t="shared" si="541"/>
        <v>11.318106879391754</v>
      </c>
      <c r="I721" s="2">
        <f t="shared" si="542"/>
        <v>3048.4350000000004</v>
      </c>
      <c r="J721" s="2">
        <f t="shared" si="543"/>
        <v>12.825515635474089</v>
      </c>
      <c r="K721" s="2">
        <f t="shared" si="544"/>
        <v>-3.2899999999999636</v>
      </c>
      <c r="L721" s="18">
        <v>8.7050000000000002E-2</v>
      </c>
      <c r="M721" s="19">
        <v>11.486432129333739</v>
      </c>
      <c r="N721" s="4">
        <f t="shared" si="517"/>
        <v>14.9399999999996</v>
      </c>
      <c r="O721" s="4">
        <f t="shared" si="545"/>
        <v>18.176999999999907</v>
      </c>
      <c r="P721" s="4">
        <f t="shared" si="518"/>
        <v>6.1211353383458764</v>
      </c>
      <c r="Q721" s="4">
        <f t="shared" si="546"/>
        <v>4.131507824726139</v>
      </c>
      <c r="R721" s="18">
        <f t="shared" si="519"/>
        <v>3100.2154661654135</v>
      </c>
      <c r="S721" s="2">
        <f t="shared" si="520"/>
        <v>3.5854661654134361</v>
      </c>
      <c r="T721" s="22">
        <f t="shared" si="521"/>
        <v>1</v>
      </c>
      <c r="U721" s="29">
        <f t="shared" si="522"/>
        <v>3092.4457903328175</v>
      </c>
      <c r="V721" s="30">
        <f t="shared" si="523"/>
        <v>4.1842096671825857</v>
      </c>
      <c r="W721" s="31">
        <f t="shared" si="547"/>
        <v>1</v>
      </c>
      <c r="X721" s="35">
        <f t="shared" si="524"/>
        <v>3089.0108</v>
      </c>
      <c r="Y721" s="30">
        <f t="shared" si="525"/>
        <v>7.6192000000000917</v>
      </c>
      <c r="Z721" s="31">
        <f t="shared" si="548"/>
        <v>1</v>
      </c>
      <c r="AA721" s="29">
        <f t="shared" si="526"/>
        <v>3091.9648916862229</v>
      </c>
      <c r="AB721" s="30">
        <f t="shared" si="527"/>
        <v>4.665108313777182</v>
      </c>
      <c r="AC721" s="31">
        <f t="shared" si="549"/>
        <v>1</v>
      </c>
      <c r="AD721" s="32">
        <f t="shared" si="528"/>
        <v>1</v>
      </c>
      <c r="AE721" s="33">
        <f t="shared" si="529"/>
        <v>1</v>
      </c>
      <c r="AF721" s="33">
        <f t="shared" si="530"/>
        <v>1</v>
      </c>
      <c r="AG721" s="33">
        <f t="shared" si="531"/>
        <v>1</v>
      </c>
      <c r="AH721" s="38">
        <f t="shared" si="532"/>
        <v>1</v>
      </c>
      <c r="AI721" s="33">
        <f t="shared" si="533"/>
        <v>1</v>
      </c>
      <c r="AJ721" s="39">
        <f t="shared" si="534"/>
        <v>1</v>
      </c>
      <c r="AK721" s="43">
        <f t="shared" si="535"/>
        <v>1</v>
      </c>
      <c r="AL721" s="4">
        <f t="shared" si="550"/>
        <v>7.4499999999998181</v>
      </c>
      <c r="AM721" s="4">
        <f t="shared" si="551"/>
        <v>6.235108313776891</v>
      </c>
      <c r="AN721" s="4">
        <f t="shared" si="552"/>
        <v>6.235108313776891</v>
      </c>
      <c r="AO721" s="4">
        <f t="shared" si="553"/>
        <v>-7.4899999999997817</v>
      </c>
      <c r="AP721" s="4">
        <f t="shared" si="554"/>
        <v>8.7048916862227088</v>
      </c>
      <c r="AQ721" s="4">
        <f t="shared" si="555"/>
        <v>7.4899999999997817</v>
      </c>
      <c r="AR721" s="4">
        <f t="shared" si="536"/>
        <v>5.8800000000001091</v>
      </c>
      <c r="AS721">
        <f t="shared" si="556"/>
        <v>7.4899999999997817</v>
      </c>
      <c r="AT721" s="6">
        <f t="shared" si="557"/>
        <v>0</v>
      </c>
      <c r="AU721" s="4">
        <f t="shared" si="558"/>
        <v>6.4985170970719341</v>
      </c>
      <c r="AV721" s="4">
        <f t="shared" si="559"/>
        <v>5.9064321293336297</v>
      </c>
      <c r="AW721">
        <f t="shared" si="560"/>
        <v>0</v>
      </c>
      <c r="AX721">
        <f t="shared" si="561"/>
        <v>0</v>
      </c>
      <c r="AY721">
        <f t="shared" si="562"/>
        <v>0</v>
      </c>
      <c r="AZ721" s="4">
        <f t="shared" si="537"/>
        <v>6.94</v>
      </c>
      <c r="BA721" s="4">
        <f t="shared" si="563"/>
        <v>1416.2350000000042</v>
      </c>
      <c r="BB721" s="4">
        <f t="shared" si="538"/>
        <v>1341.7483333333455</v>
      </c>
      <c r="BC721" s="4">
        <f t="shared" si="539"/>
        <v>671.11199999999997</v>
      </c>
      <c r="BE721"/>
      <c r="BG721" s="6"/>
      <c r="BM721">
        <f t="shared" si="540"/>
        <v>1</v>
      </c>
    </row>
    <row r="722" spans="1:65" x14ac:dyDescent="0.25">
      <c r="A722">
        <v>1793</v>
      </c>
      <c r="B722" s="1">
        <v>43782</v>
      </c>
      <c r="C722" s="2">
        <v>3084.18</v>
      </c>
      <c r="D722" s="2">
        <v>3098.06</v>
      </c>
      <c r="E722" s="2">
        <v>3078.8</v>
      </c>
      <c r="F722" s="2">
        <v>3094.04</v>
      </c>
      <c r="G722" s="2">
        <v>3509280000</v>
      </c>
      <c r="H722" s="2">
        <f t="shared" si="541"/>
        <v>14.630794920304261</v>
      </c>
      <c r="I722" s="2">
        <f t="shared" si="542"/>
        <v>3043.9360000000006</v>
      </c>
      <c r="J722" s="2">
        <f t="shared" si="543"/>
        <v>18.985932714845273</v>
      </c>
      <c r="K722" s="2">
        <f t="shared" si="544"/>
        <v>-7.6600000000003092</v>
      </c>
      <c r="L722" s="18">
        <v>9.2249999999999999E-2</v>
      </c>
      <c r="M722" s="19">
        <v>12.163927910497145</v>
      </c>
      <c r="N722" s="4">
        <f t="shared" si="517"/>
        <v>19.259999999999764</v>
      </c>
      <c r="O722" s="4">
        <f t="shared" si="545"/>
        <v>19.053999999999952</v>
      </c>
      <c r="P722" s="4">
        <f t="shared" si="518"/>
        <v>6.1754661654135452</v>
      </c>
      <c r="Q722" s="4">
        <f t="shared" si="546"/>
        <v>4.3481803405572776</v>
      </c>
      <c r="R722" s="18">
        <f t="shared" si="519"/>
        <v>3098.0803007518798</v>
      </c>
      <c r="S722" s="2">
        <f t="shared" si="520"/>
        <v>4.0403007518798404</v>
      </c>
      <c r="T722" s="22">
        <f t="shared" si="521"/>
        <v>1</v>
      </c>
      <c r="U722" s="29">
        <f t="shared" si="522"/>
        <v>3085.9892987461299</v>
      </c>
      <c r="V722" s="30">
        <f t="shared" si="523"/>
        <v>8.0507012538701019</v>
      </c>
      <c r="W722" s="31">
        <f t="shared" si="547"/>
        <v>1</v>
      </c>
      <c r="X722" s="35">
        <f t="shared" si="524"/>
        <v>3087.0606666666667</v>
      </c>
      <c r="Y722" s="30">
        <f t="shared" si="525"/>
        <v>6.9793333333332157</v>
      </c>
      <c r="Z722" s="31">
        <f t="shared" si="548"/>
        <v>1</v>
      </c>
      <c r="AA722" s="29">
        <f t="shared" si="526"/>
        <v>3086.1392902550051</v>
      </c>
      <c r="AB722" s="30">
        <f t="shared" si="527"/>
        <v>7.900709744994856</v>
      </c>
      <c r="AC722" s="31">
        <f t="shared" si="549"/>
        <v>1</v>
      </c>
      <c r="AD722" s="32">
        <f t="shared" si="528"/>
        <v>1</v>
      </c>
      <c r="AE722" s="33">
        <f t="shared" si="529"/>
        <v>1</v>
      </c>
      <c r="AF722" s="33">
        <f t="shared" si="530"/>
        <v>1</v>
      </c>
      <c r="AG722" s="33">
        <f t="shared" si="531"/>
        <v>1</v>
      </c>
      <c r="AH722" s="38">
        <f t="shared" si="532"/>
        <v>1</v>
      </c>
      <c r="AI722" s="33">
        <f t="shared" si="533"/>
        <v>1</v>
      </c>
      <c r="AJ722" s="39">
        <f t="shared" si="534"/>
        <v>1</v>
      </c>
      <c r="AK722" s="43">
        <f t="shared" si="535"/>
        <v>1</v>
      </c>
      <c r="AL722" s="4">
        <f t="shared" si="550"/>
        <v>13.880000000000109</v>
      </c>
      <c r="AM722" s="4">
        <f t="shared" si="551"/>
        <v>11.920709744994838</v>
      </c>
      <c r="AN722" s="4">
        <f t="shared" si="552"/>
        <v>11.920709744994838</v>
      </c>
      <c r="AO722" s="4">
        <f t="shared" si="553"/>
        <v>-5.3799999999996544</v>
      </c>
      <c r="AP722" s="4">
        <f t="shared" si="554"/>
        <v>7.3392902550049257</v>
      </c>
      <c r="AQ722" s="4">
        <f t="shared" si="555"/>
        <v>5.3799999999996544</v>
      </c>
      <c r="AR722" s="4">
        <f t="shared" si="536"/>
        <v>9.8600000000001273</v>
      </c>
      <c r="AS722">
        <f t="shared" si="556"/>
        <v>11.920709744994838</v>
      </c>
      <c r="AT722" s="6">
        <f t="shared" si="557"/>
        <v>0</v>
      </c>
      <c r="AU722" s="4">
        <f t="shared" si="558"/>
        <v>1.9778247474056094</v>
      </c>
      <c r="AV722" s="4">
        <f t="shared" si="559"/>
        <v>2.6039279104970179</v>
      </c>
      <c r="AW722">
        <f t="shared" si="560"/>
        <v>0</v>
      </c>
      <c r="AX722">
        <f t="shared" si="561"/>
        <v>0</v>
      </c>
      <c r="AY722">
        <f t="shared" si="562"/>
        <v>0</v>
      </c>
      <c r="AZ722" s="4">
        <f t="shared" si="537"/>
        <v>6.94</v>
      </c>
      <c r="BA722" s="4">
        <f t="shared" si="563"/>
        <v>1409.2950000000042</v>
      </c>
      <c r="BB722" s="4">
        <f t="shared" si="538"/>
        <v>1334.8083333333454</v>
      </c>
      <c r="BC722" s="4">
        <f t="shared" si="539"/>
        <v>668.48399999999992</v>
      </c>
      <c r="BE722"/>
      <c r="BG722" s="6"/>
      <c r="BM722">
        <f t="shared" si="540"/>
        <v>1</v>
      </c>
    </row>
    <row r="723" spans="1:65" x14ac:dyDescent="0.25">
      <c r="A723">
        <v>1792</v>
      </c>
      <c r="B723" s="1">
        <v>43781</v>
      </c>
      <c r="C723" s="2">
        <v>3089.28</v>
      </c>
      <c r="D723" s="2">
        <v>3102.61</v>
      </c>
      <c r="E723" s="2">
        <v>3084.73</v>
      </c>
      <c r="F723" s="2">
        <v>3091.84</v>
      </c>
      <c r="G723" s="2">
        <v>3466010000</v>
      </c>
      <c r="H723" s="2">
        <f t="shared" si="541"/>
        <v>18.038221149055278</v>
      </c>
      <c r="I723" s="2">
        <f t="shared" si="542"/>
        <v>3039.2110000000007</v>
      </c>
      <c r="J723" s="2">
        <f t="shared" si="543"/>
        <v>21.804197543737217</v>
      </c>
      <c r="K723" s="2">
        <f t="shared" si="544"/>
        <v>2.2699999999999818</v>
      </c>
      <c r="L723" s="18">
        <v>9.1799999999999993E-2</v>
      </c>
      <c r="M723" s="19">
        <v>12.085682167304737</v>
      </c>
      <c r="N723" s="4">
        <f t="shared" si="517"/>
        <v>17.880000000000109</v>
      </c>
      <c r="O723" s="4">
        <f t="shared" si="545"/>
        <v>19.541999999999963</v>
      </c>
      <c r="P723" s="4">
        <f t="shared" si="518"/>
        <v>6.2403007518797073</v>
      </c>
      <c r="Q723" s="4">
        <f t="shared" si="546"/>
        <v>4.639227554179568</v>
      </c>
      <c r="R723" s="18">
        <f t="shared" si="519"/>
        <v>3093.1073834586468</v>
      </c>
      <c r="S723" s="2">
        <f t="shared" si="520"/>
        <v>1.267383458646691</v>
      </c>
      <c r="T723" s="22">
        <f t="shared" si="521"/>
        <v>1</v>
      </c>
      <c r="U723" s="29">
        <f t="shared" si="522"/>
        <v>3091.2480617605634</v>
      </c>
      <c r="V723" s="30">
        <f t="shared" si="523"/>
        <v>0.59193823943678581</v>
      </c>
      <c r="W723" s="31">
        <f t="shared" si="547"/>
        <v>1</v>
      </c>
      <c r="X723" s="35">
        <f t="shared" si="524"/>
        <v>3088.7592000000004</v>
      </c>
      <c r="Y723" s="30">
        <f t="shared" si="525"/>
        <v>3.0807999999997264</v>
      </c>
      <c r="Z723" s="31">
        <f t="shared" si="548"/>
        <v>1</v>
      </c>
      <c r="AA723" s="29">
        <f t="shared" si="526"/>
        <v>3090.8996211140848</v>
      </c>
      <c r="AB723" s="30">
        <f t="shared" si="527"/>
        <v>0.94037888591537921</v>
      </c>
      <c r="AC723" s="31">
        <f t="shared" si="549"/>
        <v>1</v>
      </c>
      <c r="AD723" s="32">
        <f t="shared" si="528"/>
        <v>1</v>
      </c>
      <c r="AE723" s="33">
        <f t="shared" si="529"/>
        <v>1</v>
      </c>
      <c r="AF723" s="33">
        <f t="shared" si="530"/>
        <v>1</v>
      </c>
      <c r="AG723" s="33">
        <f t="shared" si="531"/>
        <v>1</v>
      </c>
      <c r="AH723" s="38">
        <f t="shared" si="532"/>
        <v>1</v>
      </c>
      <c r="AI723" s="33">
        <f t="shared" si="533"/>
        <v>1</v>
      </c>
      <c r="AJ723" s="39">
        <f t="shared" si="534"/>
        <v>1</v>
      </c>
      <c r="AK723" s="43">
        <f t="shared" si="535"/>
        <v>1</v>
      </c>
      <c r="AL723" s="4">
        <f t="shared" si="550"/>
        <v>13.329999999999927</v>
      </c>
      <c r="AM723" s="4">
        <f t="shared" si="551"/>
        <v>11.710378885915361</v>
      </c>
      <c r="AN723" s="4">
        <f t="shared" si="552"/>
        <v>11.710378885915361</v>
      </c>
      <c r="AO723" s="4">
        <f t="shared" si="553"/>
        <v>-4.5500000000001819</v>
      </c>
      <c r="AP723" s="4">
        <f t="shared" si="554"/>
        <v>6.1696211140847481</v>
      </c>
      <c r="AQ723" s="4">
        <f t="shared" si="555"/>
        <v>4.5500000000001819</v>
      </c>
      <c r="AR723" s="4">
        <f t="shared" si="536"/>
        <v>2.5599999999999454</v>
      </c>
      <c r="AS723">
        <f t="shared" si="556"/>
        <v>11.710378885915361</v>
      </c>
      <c r="AT723" s="6">
        <f t="shared" si="557"/>
        <v>0</v>
      </c>
      <c r="AU723" s="4">
        <f t="shared" si="558"/>
        <v>2.5947289914513476</v>
      </c>
      <c r="AV723" s="4">
        <f t="shared" si="559"/>
        <v>9.8256821673047927</v>
      </c>
      <c r="AW723">
        <f t="shared" si="560"/>
        <v>0</v>
      </c>
      <c r="AX723">
        <f t="shared" si="561"/>
        <v>0</v>
      </c>
      <c r="AY723">
        <f t="shared" si="562"/>
        <v>0</v>
      </c>
      <c r="AZ723" s="4">
        <f t="shared" si="537"/>
        <v>6.94</v>
      </c>
      <c r="BA723" s="4">
        <f t="shared" si="563"/>
        <v>1402.3550000000041</v>
      </c>
      <c r="BB723" s="4">
        <f t="shared" si="538"/>
        <v>1327.8683333333454</v>
      </c>
      <c r="BC723" s="4">
        <f t="shared" si="539"/>
        <v>670.52400000000011</v>
      </c>
      <c r="BE723"/>
      <c r="BG723" s="6"/>
      <c r="BM723">
        <f t="shared" si="540"/>
        <v>1</v>
      </c>
    </row>
    <row r="724" spans="1:65" x14ac:dyDescent="0.25">
      <c r="A724">
        <v>1791</v>
      </c>
      <c r="B724" s="1">
        <v>43780</v>
      </c>
      <c r="C724" s="2">
        <v>3080.33</v>
      </c>
      <c r="D724" s="2">
        <v>3088.33</v>
      </c>
      <c r="E724" s="2">
        <v>3075.82</v>
      </c>
      <c r="F724" s="2">
        <v>3087.01</v>
      </c>
      <c r="G724" s="2">
        <v>3035530000</v>
      </c>
      <c r="H724" s="2">
        <f t="shared" si="541"/>
        <v>19.924789389657921</v>
      </c>
      <c r="I724" s="2">
        <f t="shared" si="542"/>
        <v>3033.4275000000002</v>
      </c>
      <c r="J724" s="2">
        <f t="shared" si="543"/>
        <v>21.940513931513713</v>
      </c>
      <c r="K724" s="2">
        <f t="shared" si="544"/>
        <v>-12.75</v>
      </c>
      <c r="L724" s="18">
        <v>9.4299999999999995E-2</v>
      </c>
      <c r="M724" s="19">
        <v>12.439224241188443</v>
      </c>
      <c r="N724" s="4">
        <f t="shared" si="517"/>
        <v>17.259999999999764</v>
      </c>
      <c r="O724" s="4">
        <f t="shared" si="545"/>
        <v>19.059999999999945</v>
      </c>
      <c r="P724" s="4">
        <f t="shared" si="518"/>
        <v>6.0973834586466262</v>
      </c>
      <c r="Q724" s="4">
        <f t="shared" si="546"/>
        <v>5.046312206572769</v>
      </c>
      <c r="R724" s="18">
        <f t="shared" si="519"/>
        <v>3099.3879849624059</v>
      </c>
      <c r="S724" s="2">
        <f t="shared" si="520"/>
        <v>12.377984962405662</v>
      </c>
      <c r="T724" s="22">
        <f t="shared" si="521"/>
        <v>0</v>
      </c>
      <c r="U724" s="29">
        <f t="shared" si="522"/>
        <v>3082.3285581199998</v>
      </c>
      <c r="V724" s="30">
        <f t="shared" si="523"/>
        <v>4.6814418800004205</v>
      </c>
      <c r="W724" s="31">
        <f t="shared" si="547"/>
        <v>1</v>
      </c>
      <c r="X724" s="35">
        <f t="shared" si="524"/>
        <v>3078.5850666666665</v>
      </c>
      <c r="Y724" s="30">
        <f t="shared" si="525"/>
        <v>8.4249333333336835</v>
      </c>
      <c r="Z724" s="31">
        <f t="shared" si="548"/>
        <v>1</v>
      </c>
      <c r="AA724" s="29">
        <f t="shared" si="526"/>
        <v>3081.8044693165334</v>
      </c>
      <c r="AB724" s="30">
        <f t="shared" si="527"/>
        <v>5.2055306834668045</v>
      </c>
      <c r="AC724" s="31">
        <f t="shared" si="549"/>
        <v>1</v>
      </c>
      <c r="AD724" s="32">
        <f t="shared" si="528"/>
        <v>1</v>
      </c>
      <c r="AE724" s="33">
        <f t="shared" si="529"/>
        <v>1</v>
      </c>
      <c r="AF724" s="33">
        <f t="shared" si="530"/>
        <v>1</v>
      </c>
      <c r="AG724" s="33">
        <f t="shared" si="531"/>
        <v>1</v>
      </c>
      <c r="AH724" s="38">
        <f t="shared" si="532"/>
        <v>1</v>
      </c>
      <c r="AI724" s="33">
        <f t="shared" si="533"/>
        <v>1</v>
      </c>
      <c r="AJ724" s="39">
        <f t="shared" si="534"/>
        <v>1</v>
      </c>
      <c r="AK724" s="43">
        <f t="shared" si="535"/>
        <v>1</v>
      </c>
      <c r="AL724" s="4">
        <f t="shared" si="550"/>
        <v>8</v>
      </c>
      <c r="AM724" s="4">
        <f t="shared" si="551"/>
        <v>6.5255306834665134</v>
      </c>
      <c r="AN724" s="4">
        <f t="shared" si="552"/>
        <v>6.5255306834665134</v>
      </c>
      <c r="AO724" s="4">
        <f t="shared" si="553"/>
        <v>-4.5099999999997635</v>
      </c>
      <c r="AP724" s="4">
        <f t="shared" si="554"/>
        <v>5.9844693165332501</v>
      </c>
      <c r="AQ724" s="4">
        <f t="shared" si="555"/>
        <v>4.5099999999997635</v>
      </c>
      <c r="AR724" s="4">
        <f t="shared" si="536"/>
        <v>6.680000000000291</v>
      </c>
      <c r="AS724">
        <f t="shared" si="556"/>
        <v>6.5255306834665134</v>
      </c>
      <c r="AT724" s="6">
        <f t="shared" si="557"/>
        <v>0</v>
      </c>
      <c r="AU724" s="4">
        <f t="shared" si="558"/>
        <v>5.2010258475376521</v>
      </c>
      <c r="AV724" s="4">
        <f t="shared" si="559"/>
        <v>6.0592242411881516</v>
      </c>
      <c r="AW724">
        <f t="shared" si="560"/>
        <v>0</v>
      </c>
      <c r="AX724">
        <f t="shared" si="561"/>
        <v>0</v>
      </c>
      <c r="AY724">
        <f t="shared" si="562"/>
        <v>0</v>
      </c>
      <c r="AZ724" s="4">
        <f t="shared" si="537"/>
        <v>6.94</v>
      </c>
      <c r="BA724" s="4">
        <f t="shared" si="563"/>
        <v>1395.4150000000041</v>
      </c>
      <c r="BB724" s="4">
        <f t="shared" si="538"/>
        <v>1320.9283333333453</v>
      </c>
      <c r="BC724" s="4">
        <f t="shared" si="539"/>
        <v>666.94399999999996</v>
      </c>
      <c r="BE724"/>
      <c r="BG724" s="6"/>
      <c r="BM724">
        <f t="shared" si="540"/>
        <v>1</v>
      </c>
    </row>
    <row r="725" spans="1:65" x14ac:dyDescent="0.25">
      <c r="A725">
        <v>1790</v>
      </c>
      <c r="B725" s="1">
        <v>43777</v>
      </c>
      <c r="C725" s="2">
        <v>3081.25</v>
      </c>
      <c r="D725" s="2">
        <v>3093.09</v>
      </c>
      <c r="E725" s="2">
        <v>3073.58</v>
      </c>
      <c r="F725" s="2">
        <v>3093.08</v>
      </c>
      <c r="G725" s="2">
        <v>3499150000</v>
      </c>
      <c r="H725" s="2">
        <f t="shared" si="541"/>
        <v>21.721768395373001</v>
      </c>
      <c r="I725" s="2">
        <f t="shared" si="542"/>
        <v>3027.7015000000006</v>
      </c>
      <c r="J725" s="2">
        <f t="shared" si="543"/>
        <v>22.659044499527756</v>
      </c>
      <c r="K725" s="2">
        <f t="shared" si="544"/>
        <v>-3.9299999999998363</v>
      </c>
      <c r="L725" s="18">
        <v>7.7499999999999999E-2</v>
      </c>
      <c r="M725" s="19">
        <v>10.197005679134058</v>
      </c>
      <c r="N725" s="4">
        <f t="shared" si="517"/>
        <v>19.510000000000218</v>
      </c>
      <c r="O725" s="4">
        <f t="shared" si="545"/>
        <v>19.486999999999945</v>
      </c>
      <c r="P725" s="4">
        <f t="shared" si="518"/>
        <v>6.3079849624060174</v>
      </c>
      <c r="Q725" s="4">
        <f t="shared" si="546"/>
        <v>5.1245079999999996</v>
      </c>
      <c r="R725" s="18">
        <f t="shared" si="519"/>
        <v>3091.3621428571428</v>
      </c>
      <c r="S725" s="2">
        <f t="shared" si="520"/>
        <v>1.7178571428571558</v>
      </c>
      <c r="T725" s="22">
        <f t="shared" si="521"/>
        <v>1</v>
      </c>
      <c r="U725" s="29">
        <f t="shared" si="522"/>
        <v>3083.1443868544602</v>
      </c>
      <c r="V725" s="30">
        <f t="shared" si="523"/>
        <v>9.935613145539719</v>
      </c>
      <c r="W725" s="31">
        <f t="shared" si="547"/>
        <v>1</v>
      </c>
      <c r="X725" s="35">
        <f t="shared" si="524"/>
        <v>3085.0593333333341</v>
      </c>
      <c r="Y725" s="30">
        <f t="shared" si="525"/>
        <v>8.0206666666658748</v>
      </c>
      <c r="Z725" s="31">
        <f t="shared" si="548"/>
        <v>1</v>
      </c>
      <c r="AA725" s="29">
        <f t="shared" si="526"/>
        <v>3083.4124793615024</v>
      </c>
      <c r="AB725" s="30">
        <f t="shared" si="527"/>
        <v>9.6675206384975354</v>
      </c>
      <c r="AC725" s="31">
        <f t="shared" si="549"/>
        <v>1</v>
      </c>
      <c r="AD725" s="32">
        <f t="shared" si="528"/>
        <v>1</v>
      </c>
      <c r="AE725" s="33">
        <f t="shared" si="529"/>
        <v>1</v>
      </c>
      <c r="AF725" s="33">
        <f t="shared" si="530"/>
        <v>1</v>
      </c>
      <c r="AG725" s="33">
        <f t="shared" si="531"/>
        <v>1</v>
      </c>
      <c r="AH725" s="38">
        <f t="shared" si="532"/>
        <v>1</v>
      </c>
      <c r="AI725" s="33">
        <f t="shared" si="533"/>
        <v>1</v>
      </c>
      <c r="AJ725" s="39">
        <f t="shared" si="534"/>
        <v>1</v>
      </c>
      <c r="AK725" s="43">
        <f t="shared" si="535"/>
        <v>1</v>
      </c>
      <c r="AL725" s="4">
        <f t="shared" si="550"/>
        <v>11.840000000000146</v>
      </c>
      <c r="AM725" s="4">
        <f t="shared" si="551"/>
        <v>9.6775206384977537</v>
      </c>
      <c r="AN725" s="4">
        <f t="shared" si="552"/>
        <v>9.6775206384977537</v>
      </c>
      <c r="AO725" s="4">
        <f t="shared" si="553"/>
        <v>-7.6700000000000728</v>
      </c>
      <c r="AP725" s="4">
        <f t="shared" si="554"/>
        <v>9.8324793615024646</v>
      </c>
      <c r="AQ725" s="4">
        <f t="shared" si="555"/>
        <v>7.6700000000000728</v>
      </c>
      <c r="AR725" s="4">
        <f t="shared" si="536"/>
        <v>11.829999999999927</v>
      </c>
      <c r="AS725">
        <f t="shared" si="556"/>
        <v>9.6775206384977537</v>
      </c>
      <c r="AT725" s="6">
        <f t="shared" si="557"/>
        <v>0</v>
      </c>
      <c r="AU725" s="4">
        <f t="shared" si="558"/>
        <v>2.7791451680704249</v>
      </c>
      <c r="AV725" s="4">
        <f t="shared" si="559"/>
        <v>-1.332994320865869</v>
      </c>
      <c r="AW725">
        <f t="shared" si="560"/>
        <v>0</v>
      </c>
      <c r="AX725">
        <f t="shared" si="561"/>
        <v>0</v>
      </c>
      <c r="AY725">
        <f t="shared" si="562"/>
        <v>1</v>
      </c>
      <c r="AZ725" s="4">
        <f t="shared" si="537"/>
        <v>-3.9100000000000006</v>
      </c>
      <c r="BA725" s="4">
        <f t="shared" si="563"/>
        <v>1388.475000000004</v>
      </c>
      <c r="BB725" s="4">
        <f t="shared" si="538"/>
        <v>1313.9883333333453</v>
      </c>
      <c r="BC725" s="4">
        <f t="shared" si="539"/>
        <v>667.31200000000001</v>
      </c>
      <c r="BE725"/>
      <c r="BG725" s="6"/>
      <c r="BM725">
        <f t="shared" si="540"/>
        <v>1</v>
      </c>
    </row>
    <row r="726" spans="1:65" x14ac:dyDescent="0.25">
      <c r="A726">
        <v>1789</v>
      </c>
      <c r="B726" s="1">
        <v>43776</v>
      </c>
      <c r="C726" s="2">
        <v>3087.02</v>
      </c>
      <c r="D726" s="2">
        <v>3097.77</v>
      </c>
      <c r="E726" s="2">
        <v>3080.23</v>
      </c>
      <c r="F726" s="2">
        <v>3085.18</v>
      </c>
      <c r="G726" s="2">
        <v>4144640000</v>
      </c>
      <c r="H726" s="2">
        <f t="shared" si="541"/>
        <v>26.925734097080198</v>
      </c>
      <c r="I726" s="2">
        <f t="shared" si="542"/>
        <v>3021.7925</v>
      </c>
      <c r="J726" s="2">
        <f t="shared" si="543"/>
        <v>25.493553627906536</v>
      </c>
      <c r="K726" s="2">
        <f t="shared" si="544"/>
        <v>10.239999999999782</v>
      </c>
      <c r="L726" s="18">
        <v>8.2549999999999998E-2</v>
      </c>
      <c r="M726" s="19">
        <v>10.831883310059286</v>
      </c>
      <c r="N726" s="4">
        <f t="shared" si="517"/>
        <v>20.989999999999782</v>
      </c>
      <c r="O726" s="4">
        <f t="shared" si="545"/>
        <v>20.080999999999904</v>
      </c>
      <c r="P726" s="4">
        <f t="shared" si="518"/>
        <v>6.1821428571428587</v>
      </c>
      <c r="Q726" s="4">
        <f t="shared" si="546"/>
        <v>4.8574021909233132</v>
      </c>
      <c r="R726" s="18">
        <f t="shared" si="519"/>
        <v>3083.2355037593989</v>
      </c>
      <c r="S726" s="2">
        <f t="shared" si="520"/>
        <v>1.9444962406009836</v>
      </c>
      <c r="T726" s="22">
        <f t="shared" si="521"/>
        <v>1</v>
      </c>
      <c r="U726" s="29">
        <f t="shared" si="522"/>
        <v>3088.9244496904025</v>
      </c>
      <c r="V726" s="30">
        <f t="shared" si="523"/>
        <v>3.7444496904026892</v>
      </c>
      <c r="W726" s="31">
        <f t="shared" si="547"/>
        <v>1</v>
      </c>
      <c r="X726" s="35">
        <f t="shared" si="524"/>
        <v>3084.9541333333327</v>
      </c>
      <c r="Y726" s="30">
        <f t="shared" si="525"/>
        <v>0.22586666666711608</v>
      </c>
      <c r="Z726" s="31">
        <f t="shared" si="548"/>
        <v>1</v>
      </c>
      <c r="AA726" s="29">
        <f t="shared" si="526"/>
        <v>3088.3686054004129</v>
      </c>
      <c r="AB726" s="30">
        <f t="shared" si="527"/>
        <v>3.1886054004130528</v>
      </c>
      <c r="AC726" s="31">
        <f t="shared" si="549"/>
        <v>1</v>
      </c>
      <c r="AD726" s="32">
        <f t="shared" si="528"/>
        <v>1</v>
      </c>
      <c r="AE726" s="33">
        <f t="shared" si="529"/>
        <v>1</v>
      </c>
      <c r="AF726" s="33">
        <f t="shared" si="530"/>
        <v>1</v>
      </c>
      <c r="AG726" s="33">
        <f t="shared" si="531"/>
        <v>1</v>
      </c>
      <c r="AH726" s="38">
        <f t="shared" si="532"/>
        <v>1</v>
      </c>
      <c r="AI726" s="33">
        <f t="shared" si="533"/>
        <v>1</v>
      </c>
      <c r="AJ726" s="39">
        <f t="shared" si="534"/>
        <v>1</v>
      </c>
      <c r="AK726" s="43">
        <f t="shared" si="535"/>
        <v>1</v>
      </c>
      <c r="AL726" s="4">
        <f t="shared" si="550"/>
        <v>10.75</v>
      </c>
      <c r="AM726" s="4">
        <f t="shared" si="551"/>
        <v>9.4013945995870927</v>
      </c>
      <c r="AN726" s="4">
        <f t="shared" si="552"/>
        <v>9.4013945995870927</v>
      </c>
      <c r="AO726" s="4">
        <f t="shared" si="553"/>
        <v>-6.7899999999999636</v>
      </c>
      <c r="AP726" s="4">
        <f t="shared" si="554"/>
        <v>8.1386054004128709</v>
      </c>
      <c r="AQ726" s="4">
        <f t="shared" si="555"/>
        <v>6.7899999999999636</v>
      </c>
      <c r="AR726" s="4">
        <f t="shared" si="536"/>
        <v>1.8400000000001455</v>
      </c>
      <c r="AS726">
        <f t="shared" si="556"/>
        <v>9.4013945995870927</v>
      </c>
      <c r="AT726" s="6">
        <f t="shared" si="557"/>
        <v>0</v>
      </c>
      <c r="AU726" s="4">
        <f t="shared" si="558"/>
        <v>3.1596205954481444</v>
      </c>
      <c r="AV726" s="4">
        <f t="shared" si="559"/>
        <v>9.2918833100591414</v>
      </c>
      <c r="AW726">
        <f t="shared" si="560"/>
        <v>0</v>
      </c>
      <c r="AX726">
        <f t="shared" si="561"/>
        <v>0</v>
      </c>
      <c r="AY726">
        <f t="shared" si="562"/>
        <v>0</v>
      </c>
      <c r="AZ726" s="4">
        <f t="shared" si="537"/>
        <v>6.94</v>
      </c>
      <c r="BA726" s="4">
        <f t="shared" si="563"/>
        <v>1392.3850000000041</v>
      </c>
      <c r="BB726" s="4">
        <f t="shared" si="538"/>
        <v>1317.8983333333454</v>
      </c>
      <c r="BC726" s="4">
        <f t="shared" si="539"/>
        <v>669.62</v>
      </c>
      <c r="BE726"/>
      <c r="BG726" s="6"/>
      <c r="BM726">
        <f t="shared" si="540"/>
        <v>1</v>
      </c>
    </row>
    <row r="727" spans="1:65" x14ac:dyDescent="0.25">
      <c r="A727">
        <v>1788</v>
      </c>
      <c r="B727" s="1">
        <v>43775</v>
      </c>
      <c r="C727" s="2">
        <v>3075.1</v>
      </c>
      <c r="D727" s="2">
        <v>3078.34</v>
      </c>
      <c r="E727" s="2">
        <v>3065.89</v>
      </c>
      <c r="F727" s="2">
        <v>3076.78</v>
      </c>
      <c r="G727" s="2">
        <v>4458190000</v>
      </c>
      <c r="H727" s="2">
        <f t="shared" si="541"/>
        <v>26.473286346806265</v>
      </c>
      <c r="I727" s="2">
        <f t="shared" si="542"/>
        <v>3013.3689999999997</v>
      </c>
      <c r="J727" s="2">
        <f t="shared" si="543"/>
        <v>26.075155224849521</v>
      </c>
      <c r="K727" s="2">
        <f t="shared" si="544"/>
        <v>0.48000000000001819</v>
      </c>
      <c r="L727" s="18">
        <v>8.3300000000000013E-2</v>
      </c>
      <c r="M727" s="19">
        <v>10.922621908726294</v>
      </c>
      <c r="N727" s="4">
        <f t="shared" si="517"/>
        <v>12.450000000000273</v>
      </c>
      <c r="O727" s="4">
        <f t="shared" si="545"/>
        <v>19.546999999999933</v>
      </c>
      <c r="P727" s="4">
        <f t="shared" si="518"/>
        <v>6.4555037593984972</v>
      </c>
      <c r="Q727" s="4">
        <f t="shared" si="546"/>
        <v>4.8832043343653231</v>
      </c>
      <c r="R727" s="18">
        <f t="shared" si="519"/>
        <v>3081.5279398496241</v>
      </c>
      <c r="S727" s="2">
        <f t="shared" si="520"/>
        <v>4.74793984962389</v>
      </c>
      <c r="T727" s="22">
        <f t="shared" si="521"/>
        <v>1</v>
      </c>
      <c r="U727" s="29">
        <f t="shared" si="522"/>
        <v>3077.0690632120741</v>
      </c>
      <c r="V727" s="30">
        <f t="shared" si="523"/>
        <v>0.28906321207387009</v>
      </c>
      <c r="W727" s="31">
        <f t="shared" si="547"/>
        <v>1</v>
      </c>
      <c r="X727" s="35">
        <f t="shared" si="524"/>
        <v>3075.8162666666667</v>
      </c>
      <c r="Y727" s="30">
        <f t="shared" si="525"/>
        <v>0.96373333333349365</v>
      </c>
      <c r="Z727" s="31">
        <f t="shared" si="548"/>
        <v>1</v>
      </c>
      <c r="AA727" s="29">
        <f t="shared" si="526"/>
        <v>3076.8936716957173</v>
      </c>
      <c r="AB727" s="30">
        <f t="shared" si="527"/>
        <v>0.11367169571713021</v>
      </c>
      <c r="AC727" s="31">
        <f t="shared" si="549"/>
        <v>1</v>
      </c>
      <c r="AD727" s="32">
        <f t="shared" si="528"/>
        <v>1</v>
      </c>
      <c r="AE727" s="33">
        <f t="shared" si="529"/>
        <v>1</v>
      </c>
      <c r="AF727" s="33">
        <f t="shared" si="530"/>
        <v>1</v>
      </c>
      <c r="AG727" s="33">
        <f t="shared" si="531"/>
        <v>0</v>
      </c>
      <c r="AH727" s="38">
        <f t="shared" si="532"/>
        <v>1</v>
      </c>
      <c r="AI727" s="33">
        <f t="shared" si="533"/>
        <v>1</v>
      </c>
      <c r="AJ727" s="39">
        <f t="shared" si="534"/>
        <v>1</v>
      </c>
      <c r="AK727" s="43">
        <f t="shared" si="535"/>
        <v>1</v>
      </c>
      <c r="AL727" s="4">
        <f t="shared" si="550"/>
        <v>3.2400000000002365</v>
      </c>
      <c r="AM727" s="4">
        <f t="shared" si="551"/>
        <v>1.4463283042828152</v>
      </c>
      <c r="AN727" s="4">
        <f t="shared" si="552"/>
        <v>1.4463283042828152</v>
      </c>
      <c r="AO727" s="4">
        <f t="shared" si="553"/>
        <v>-9.2100000000000364</v>
      </c>
      <c r="AP727" s="4">
        <f t="shared" si="554"/>
        <v>11.003671695717458</v>
      </c>
      <c r="AQ727" s="4">
        <f t="shared" si="555"/>
        <v>9.2100000000000364</v>
      </c>
      <c r="AR727" s="4">
        <f t="shared" si="536"/>
        <v>1.680000000000291</v>
      </c>
      <c r="AS727">
        <f t="shared" si="556"/>
        <v>9.2100000000000364</v>
      </c>
      <c r="AT727" s="6">
        <f t="shared" si="557"/>
        <v>0</v>
      </c>
      <c r="AU727" s="4">
        <f t="shared" si="558"/>
        <v>4.8831905455654656</v>
      </c>
      <c r="AV727" s="4">
        <f t="shared" si="559"/>
        <v>9.5426219087260034</v>
      </c>
      <c r="AW727">
        <f t="shared" si="560"/>
        <v>0</v>
      </c>
      <c r="AX727">
        <f t="shared" si="561"/>
        <v>0</v>
      </c>
      <c r="AY727">
        <f t="shared" si="562"/>
        <v>0</v>
      </c>
      <c r="AZ727" s="4">
        <f t="shared" si="537"/>
        <v>6.94</v>
      </c>
      <c r="BA727" s="4">
        <f t="shared" si="563"/>
        <v>1385.445000000004</v>
      </c>
      <c r="BB727" s="4">
        <f t="shared" si="538"/>
        <v>1310.9583333333453</v>
      </c>
      <c r="BC727" s="4">
        <f t="shared" si="539"/>
        <v>664.85199999999998</v>
      </c>
      <c r="BE727"/>
      <c r="BG727" s="6"/>
      <c r="BM727">
        <f t="shared" si="540"/>
        <v>1</v>
      </c>
    </row>
    <row r="728" spans="1:65" x14ac:dyDescent="0.25">
      <c r="A728">
        <v>1787</v>
      </c>
      <c r="B728" s="1">
        <v>43774</v>
      </c>
      <c r="C728" s="2">
        <v>3080.8</v>
      </c>
      <c r="D728" s="2">
        <v>3083.95</v>
      </c>
      <c r="E728" s="2">
        <v>3072.15</v>
      </c>
      <c r="F728" s="2">
        <v>3074.62</v>
      </c>
      <c r="G728" s="2">
        <v>4486130000</v>
      </c>
      <c r="H728" s="2">
        <f t="shared" si="541"/>
        <v>28.811479656553519</v>
      </c>
      <c r="I728" s="2">
        <f t="shared" si="542"/>
        <v>3005.1690000000003</v>
      </c>
      <c r="J728" s="2">
        <f t="shared" si="543"/>
        <v>28.294857892519804</v>
      </c>
      <c r="K728" s="2">
        <f t="shared" si="544"/>
        <v>2.5300000000002001</v>
      </c>
      <c r="L728" s="18">
        <v>9.3349999999999989E-2</v>
      </c>
      <c r="M728" s="19">
        <v>12.254948300491742</v>
      </c>
      <c r="N728" s="4">
        <f t="shared" si="517"/>
        <v>11.799999999999727</v>
      </c>
      <c r="O728" s="4">
        <f t="shared" si="545"/>
        <v>19.658999999999924</v>
      </c>
      <c r="P728" s="4">
        <f t="shared" si="518"/>
        <v>6.9079398496240554</v>
      </c>
      <c r="Q728" s="4">
        <f t="shared" si="546"/>
        <v>5.0488800309597472</v>
      </c>
      <c r="R728" s="18">
        <f t="shared" si="519"/>
        <v>3085.8041052631579</v>
      </c>
      <c r="S728" s="2">
        <f t="shared" si="520"/>
        <v>11.184105263158017</v>
      </c>
      <c r="T728" s="22">
        <f t="shared" si="521"/>
        <v>1</v>
      </c>
      <c r="U728" s="29">
        <f t="shared" si="522"/>
        <v>3082.6784063145542</v>
      </c>
      <c r="V728" s="30">
        <f t="shared" si="523"/>
        <v>8.0584063145543041</v>
      </c>
      <c r="W728" s="31">
        <f t="shared" si="547"/>
        <v>1</v>
      </c>
      <c r="X728" s="35">
        <f t="shared" si="524"/>
        <v>3089.4111999999986</v>
      </c>
      <c r="Y728" s="30">
        <f t="shared" si="525"/>
        <v>14.791199999998753</v>
      </c>
      <c r="Z728" s="31">
        <f t="shared" si="548"/>
        <v>0</v>
      </c>
      <c r="AA728" s="29">
        <f t="shared" si="526"/>
        <v>3083.6209974305161</v>
      </c>
      <c r="AB728" s="30">
        <f t="shared" si="527"/>
        <v>9.0009974305162359</v>
      </c>
      <c r="AC728" s="31">
        <f t="shared" si="549"/>
        <v>1</v>
      </c>
      <c r="AD728" s="32">
        <f t="shared" si="528"/>
        <v>1</v>
      </c>
      <c r="AE728" s="33">
        <f t="shared" si="529"/>
        <v>1</v>
      </c>
      <c r="AF728" s="33">
        <f t="shared" si="530"/>
        <v>1</v>
      </c>
      <c r="AG728" s="33">
        <f t="shared" si="531"/>
        <v>0</v>
      </c>
      <c r="AH728" s="38">
        <f t="shared" si="532"/>
        <v>1</v>
      </c>
      <c r="AI728" s="33">
        <f t="shared" si="533"/>
        <v>1</v>
      </c>
      <c r="AJ728" s="39">
        <f t="shared" si="534"/>
        <v>1</v>
      </c>
      <c r="AK728" s="43">
        <f t="shared" si="535"/>
        <v>1</v>
      </c>
      <c r="AL728" s="4">
        <f t="shared" si="550"/>
        <v>3.1499999999996362</v>
      </c>
      <c r="AM728" s="4">
        <f t="shared" si="551"/>
        <v>0.32900256948369133</v>
      </c>
      <c r="AN728" s="4">
        <f t="shared" si="552"/>
        <v>0.32900256948369133</v>
      </c>
      <c r="AO728" s="4">
        <f t="shared" si="553"/>
        <v>-8.6500000000000909</v>
      </c>
      <c r="AP728" s="4">
        <f t="shared" si="554"/>
        <v>11.470997430516036</v>
      </c>
      <c r="AQ728" s="4">
        <f t="shared" si="555"/>
        <v>8.6500000000000909</v>
      </c>
      <c r="AR728" s="4">
        <f t="shared" si="536"/>
        <v>6.180000000000291</v>
      </c>
      <c r="AS728">
        <f t="shared" si="556"/>
        <v>8.6500000000000909</v>
      </c>
      <c r="AT728" s="6">
        <f t="shared" si="557"/>
        <v>0</v>
      </c>
      <c r="AU728" s="4">
        <f t="shared" si="558"/>
        <v>5.2407668851353133</v>
      </c>
      <c r="AV728" s="4">
        <f t="shared" si="559"/>
        <v>6.3749483004914511</v>
      </c>
      <c r="AW728">
        <f t="shared" si="560"/>
        <v>0</v>
      </c>
      <c r="AX728">
        <f t="shared" si="561"/>
        <v>0</v>
      </c>
      <c r="AY728">
        <f t="shared" si="562"/>
        <v>0</v>
      </c>
      <c r="AZ728" s="4">
        <f t="shared" si="537"/>
        <v>6.94</v>
      </c>
      <c r="BA728" s="4">
        <f t="shared" si="563"/>
        <v>1378.505000000004</v>
      </c>
      <c r="BB728" s="4">
        <f t="shared" si="538"/>
        <v>1304.0183333333453</v>
      </c>
      <c r="BC728" s="4">
        <f t="shared" si="539"/>
        <v>667.13200000000006</v>
      </c>
      <c r="BE728"/>
      <c r="BG728" s="6"/>
      <c r="BM728">
        <f t="shared" si="540"/>
        <v>1</v>
      </c>
    </row>
    <row r="729" spans="1:65" x14ac:dyDescent="0.25">
      <c r="A729">
        <v>1786</v>
      </c>
      <c r="B729" s="1">
        <v>43773</v>
      </c>
      <c r="C729" s="2">
        <v>3078.96</v>
      </c>
      <c r="D729" s="2">
        <v>3085.2</v>
      </c>
      <c r="E729" s="2">
        <v>3074.87</v>
      </c>
      <c r="F729" s="2">
        <v>3078.27</v>
      </c>
      <c r="G729" s="2">
        <v>4146850000</v>
      </c>
      <c r="H729" s="2">
        <f t="shared" si="541"/>
        <v>25.486508435292151</v>
      </c>
      <c r="I729" s="2">
        <f t="shared" si="542"/>
        <v>2997.1489999999994</v>
      </c>
      <c r="J729" s="2">
        <f t="shared" si="543"/>
        <v>26.713152186457471</v>
      </c>
      <c r="K729" s="2">
        <f t="shared" si="544"/>
        <v>12.050000000000182</v>
      </c>
      <c r="L729" s="18">
        <v>9.2349999999999988E-2</v>
      </c>
      <c r="M729" s="19">
        <v>12.0789277262047</v>
      </c>
      <c r="N729" s="4">
        <f t="shared" si="517"/>
        <v>18.289999999999964</v>
      </c>
      <c r="O729" s="4">
        <f t="shared" si="545"/>
        <v>20.43199999999997</v>
      </c>
      <c r="P729" s="4">
        <f t="shared" si="518"/>
        <v>7.5341052631578922</v>
      </c>
      <c r="Q729" s="4">
        <f t="shared" si="546"/>
        <v>4.8164264475743286</v>
      </c>
      <c r="R729" s="18">
        <f t="shared" si="519"/>
        <v>3074.0863308270677</v>
      </c>
      <c r="S729" s="2">
        <f t="shared" si="520"/>
        <v>4.1836691729322411</v>
      </c>
      <c r="T729" s="22">
        <f t="shared" si="521"/>
        <v>1</v>
      </c>
      <c r="U729" s="29">
        <f t="shared" si="522"/>
        <v>3080.6261127600001</v>
      </c>
      <c r="V729" s="30">
        <f t="shared" si="523"/>
        <v>2.3561127600000873</v>
      </c>
      <c r="W729" s="31">
        <f t="shared" si="547"/>
        <v>1</v>
      </c>
      <c r="X729" s="35">
        <f t="shared" si="524"/>
        <v>3079.3783999999978</v>
      </c>
      <c r="Y729" s="30">
        <f t="shared" si="525"/>
        <v>1.1083999999978005</v>
      </c>
      <c r="Z729" s="31">
        <f t="shared" si="548"/>
        <v>1</v>
      </c>
      <c r="AA729" s="29">
        <f t="shared" si="526"/>
        <v>3080.4514329735998</v>
      </c>
      <c r="AB729" s="30">
        <f t="shared" si="527"/>
        <v>2.1814329735998399</v>
      </c>
      <c r="AC729" s="31">
        <f t="shared" si="549"/>
        <v>1</v>
      </c>
      <c r="AD729" s="32">
        <f t="shared" si="528"/>
        <v>1</v>
      </c>
      <c r="AE729" s="33">
        <f t="shared" si="529"/>
        <v>0</v>
      </c>
      <c r="AF729" s="33">
        <f t="shared" si="530"/>
        <v>1</v>
      </c>
      <c r="AG729" s="33">
        <f t="shared" si="531"/>
        <v>0</v>
      </c>
      <c r="AH729" s="38">
        <f t="shared" si="532"/>
        <v>1</v>
      </c>
      <c r="AI729" s="33">
        <f t="shared" si="533"/>
        <v>1</v>
      </c>
      <c r="AJ729" s="39">
        <f t="shared" si="534"/>
        <v>1</v>
      </c>
      <c r="AK729" s="43">
        <f t="shared" si="535"/>
        <v>1</v>
      </c>
      <c r="AL729" s="4">
        <f t="shared" si="550"/>
        <v>6.2399999999997817</v>
      </c>
      <c r="AM729" s="4">
        <f t="shared" si="551"/>
        <v>4.7485670263999964</v>
      </c>
      <c r="AN729" s="4">
        <f t="shared" si="552"/>
        <v>4.7485670263999964</v>
      </c>
      <c r="AO729" s="4">
        <f t="shared" si="553"/>
        <v>-4.0900000000001455</v>
      </c>
      <c r="AP729" s="4">
        <f t="shared" si="554"/>
        <v>5.5814329735999308</v>
      </c>
      <c r="AQ729" s="4">
        <f t="shared" si="555"/>
        <v>4.0900000000001455</v>
      </c>
      <c r="AR729" s="4">
        <f t="shared" si="536"/>
        <v>0.69000000000005457</v>
      </c>
      <c r="AS729">
        <f t="shared" si="556"/>
        <v>4.7485670263999964</v>
      </c>
      <c r="AT729" s="6">
        <f t="shared" si="557"/>
        <v>0</v>
      </c>
      <c r="AU729" s="4">
        <f t="shared" si="558"/>
        <v>6.8640278802386341</v>
      </c>
      <c r="AV729" s="4">
        <f t="shared" si="559"/>
        <v>11.688927726204646</v>
      </c>
      <c r="AW729">
        <f t="shared" si="560"/>
        <v>0</v>
      </c>
      <c r="AX729">
        <f t="shared" si="561"/>
        <v>0</v>
      </c>
      <c r="AY729">
        <f t="shared" si="562"/>
        <v>0</v>
      </c>
      <c r="AZ729" s="4">
        <f t="shared" si="537"/>
        <v>6.94</v>
      </c>
      <c r="BA729" s="4">
        <f t="shared" si="563"/>
        <v>1371.5650000000039</v>
      </c>
      <c r="BB729" s="4">
        <f t="shared" si="538"/>
        <v>1297.0783333333452</v>
      </c>
      <c r="BC729" s="4">
        <f t="shared" si="539"/>
        <v>666.39600000000007</v>
      </c>
      <c r="BE729"/>
      <c r="BG729" s="6"/>
      <c r="BM729">
        <f t="shared" si="540"/>
        <v>1</v>
      </c>
    </row>
    <row r="730" spans="1:65" x14ac:dyDescent="0.25">
      <c r="A730">
        <v>1785</v>
      </c>
      <c r="B730" s="1">
        <v>43770</v>
      </c>
      <c r="C730" s="2">
        <v>3050.72</v>
      </c>
      <c r="D730" s="2">
        <v>3066.95</v>
      </c>
      <c r="E730" s="2">
        <v>3050.72</v>
      </c>
      <c r="F730" s="2">
        <v>3066.91</v>
      </c>
      <c r="G730" s="2">
        <v>3930200000</v>
      </c>
      <c r="H730" s="2">
        <f t="shared" si="541"/>
        <v>21.08791410052465</v>
      </c>
      <c r="I730" s="2">
        <f t="shared" si="542"/>
        <v>2990.4124999999999</v>
      </c>
      <c r="J730" s="2">
        <f t="shared" si="543"/>
        <v>22.374783503804068</v>
      </c>
      <c r="K730" s="2">
        <f t="shared" si="544"/>
        <v>13.159999999999854</v>
      </c>
      <c r="L730" s="18">
        <v>7.7949999999999992E-2</v>
      </c>
      <c r="M730" s="19">
        <v>10.097908614468375</v>
      </c>
      <c r="N730" s="4">
        <f t="shared" si="517"/>
        <v>29.389999999999873</v>
      </c>
      <c r="O730" s="4">
        <f t="shared" si="545"/>
        <v>20.715999999999987</v>
      </c>
      <c r="P730" s="4">
        <f t="shared" si="518"/>
        <v>7.1763308270676642</v>
      </c>
      <c r="Q730" s="4">
        <f t="shared" si="546"/>
        <v>4.272083999999996</v>
      </c>
      <c r="R730" s="18">
        <f t="shared" si="519"/>
        <v>3044.1593233082708</v>
      </c>
      <c r="S730" s="2">
        <f t="shared" si="520"/>
        <v>22.750676691729041</v>
      </c>
      <c r="T730" s="22">
        <f t="shared" si="521"/>
        <v>0</v>
      </c>
      <c r="U730" s="29">
        <f t="shared" si="522"/>
        <v>3052.1742184507038</v>
      </c>
      <c r="V730" s="30">
        <f t="shared" si="523"/>
        <v>14.735781549296007</v>
      </c>
      <c r="W730" s="31">
        <f t="shared" si="547"/>
        <v>0</v>
      </c>
      <c r="X730" s="35">
        <f t="shared" si="524"/>
        <v>3052.8138666666673</v>
      </c>
      <c r="Y730" s="30">
        <f t="shared" si="525"/>
        <v>14.096133333332546</v>
      </c>
      <c r="Z730" s="31">
        <f t="shared" si="548"/>
        <v>0</v>
      </c>
      <c r="AA730" s="29">
        <f t="shared" si="526"/>
        <v>3052.2637692009384</v>
      </c>
      <c r="AB730" s="30">
        <f t="shared" si="527"/>
        <v>14.646230799061414</v>
      </c>
      <c r="AC730" s="31">
        <f t="shared" si="549"/>
        <v>0</v>
      </c>
      <c r="AD730" s="32">
        <f t="shared" si="528"/>
        <v>-1</v>
      </c>
      <c r="AE730" s="33">
        <f t="shared" si="529"/>
        <v>-1</v>
      </c>
      <c r="AF730" s="33">
        <f t="shared" si="530"/>
        <v>-1</v>
      </c>
      <c r="AG730" s="33">
        <f t="shared" si="531"/>
        <v>-1</v>
      </c>
      <c r="AH730" s="38">
        <f t="shared" si="532"/>
        <v>-1</v>
      </c>
      <c r="AI730" s="33">
        <f t="shared" si="533"/>
        <v>-1</v>
      </c>
      <c r="AJ730" s="39">
        <f t="shared" si="534"/>
        <v>-1</v>
      </c>
      <c r="AK730" s="43">
        <f t="shared" si="535"/>
        <v>-1</v>
      </c>
      <c r="AL730" s="4">
        <f t="shared" si="550"/>
        <v>16.230000000000018</v>
      </c>
      <c r="AM730" s="4">
        <f t="shared" si="551"/>
        <v>14.686230799061377</v>
      </c>
      <c r="AN730" s="4">
        <f t="shared" si="552"/>
        <v>14.686230799061377</v>
      </c>
      <c r="AO730" s="4">
        <f t="shared" si="553"/>
        <v>0</v>
      </c>
      <c r="AP730" s="4">
        <f t="shared" si="554"/>
        <v>1.543769200938641</v>
      </c>
      <c r="AQ730" s="4">
        <f t="shared" si="555"/>
        <v>0</v>
      </c>
      <c r="AR730" s="4">
        <f t="shared" si="536"/>
        <v>16.190000000000055</v>
      </c>
      <c r="AS730">
        <f t="shared" si="556"/>
        <v>14.686230799061377</v>
      </c>
      <c r="AT730" s="6">
        <f t="shared" si="557"/>
        <v>1</v>
      </c>
      <c r="AU730" s="4">
        <f t="shared" si="558"/>
        <v>-1.5142745663014292</v>
      </c>
      <c r="AV730" s="4">
        <f t="shared" si="559"/>
        <v>-5.7920913855316796</v>
      </c>
      <c r="AW730">
        <f t="shared" si="560"/>
        <v>1</v>
      </c>
      <c r="AX730">
        <f t="shared" si="561"/>
        <v>0</v>
      </c>
      <c r="AY730">
        <f t="shared" si="562"/>
        <v>0</v>
      </c>
      <c r="AZ730" s="4">
        <f t="shared" si="537"/>
        <v>-3.9100000000000006</v>
      </c>
      <c r="BA730" s="4">
        <f t="shared" si="563"/>
        <v>1364.6250000000039</v>
      </c>
      <c r="BB730" s="4">
        <f t="shared" si="538"/>
        <v>1290.1383333333451</v>
      </c>
      <c r="BC730" s="4">
        <f t="shared" si="539"/>
        <v>655.09999999999991</v>
      </c>
      <c r="BE730"/>
      <c r="BG730" s="6"/>
      <c r="BM730">
        <f t="shared" si="540"/>
        <v>1</v>
      </c>
    </row>
    <row r="731" spans="1:65" x14ac:dyDescent="0.25">
      <c r="A731">
        <v>1784</v>
      </c>
      <c r="B731" s="1">
        <v>43769</v>
      </c>
      <c r="C731" s="2">
        <v>3046.9</v>
      </c>
      <c r="D731" s="2">
        <v>3046.9</v>
      </c>
      <c r="E731" s="2">
        <v>3023.19</v>
      </c>
      <c r="F731" s="2">
        <v>3037.56</v>
      </c>
      <c r="G731" s="2">
        <v>4139280000</v>
      </c>
      <c r="H731" s="2">
        <f t="shared" si="541"/>
        <v>19.903473426626835</v>
      </c>
      <c r="I731" s="2">
        <f t="shared" si="542"/>
        <v>2983.8044999999997</v>
      </c>
      <c r="J731" s="2">
        <f t="shared" si="543"/>
        <v>21.471272509050173</v>
      </c>
      <c r="K731" s="2">
        <f t="shared" si="544"/>
        <v>0.13000000000010914</v>
      </c>
      <c r="L731" s="18">
        <v>8.8150000000000006E-2</v>
      </c>
      <c r="M731" s="19">
        <v>11.453874985008651</v>
      </c>
      <c r="N731" s="4">
        <f t="shared" si="517"/>
        <v>23.710000000000036</v>
      </c>
      <c r="O731" s="4">
        <f t="shared" si="545"/>
        <v>20.146000000000004</v>
      </c>
      <c r="P731" s="4">
        <f t="shared" si="518"/>
        <v>6.5993233082706704</v>
      </c>
      <c r="Q731" s="4">
        <f t="shared" si="546"/>
        <v>3.7287652582159585</v>
      </c>
      <c r="R731" s="18">
        <f t="shared" si="519"/>
        <v>3053.674097744361</v>
      </c>
      <c r="S731" s="2">
        <f t="shared" si="520"/>
        <v>16.114097744361061</v>
      </c>
      <c r="T731" s="22">
        <f t="shared" si="521"/>
        <v>0</v>
      </c>
      <c r="U731" s="29">
        <f t="shared" si="522"/>
        <v>3048.1741674303407</v>
      </c>
      <c r="V731" s="30">
        <f t="shared" si="523"/>
        <v>10.614167430340785</v>
      </c>
      <c r="W731" s="31">
        <f t="shared" si="547"/>
        <v>1</v>
      </c>
      <c r="X731" s="35">
        <f t="shared" si="524"/>
        <v>3048.0430666666671</v>
      </c>
      <c r="Y731" s="30">
        <f t="shared" si="525"/>
        <v>10.483066666667128</v>
      </c>
      <c r="Z731" s="31">
        <f t="shared" si="548"/>
        <v>1</v>
      </c>
      <c r="AA731" s="29">
        <f t="shared" si="526"/>
        <v>3048.1558133234262</v>
      </c>
      <c r="AB731" s="30">
        <f t="shared" si="527"/>
        <v>10.595813323426228</v>
      </c>
      <c r="AC731" s="31">
        <f t="shared" si="549"/>
        <v>1</v>
      </c>
      <c r="AD731" s="32">
        <f t="shared" si="528"/>
        <v>1</v>
      </c>
      <c r="AE731" s="33">
        <f t="shared" si="529"/>
        <v>1</v>
      </c>
      <c r="AF731" s="33">
        <f t="shared" si="530"/>
        <v>1</v>
      </c>
      <c r="AG731" s="33">
        <f t="shared" si="531"/>
        <v>1</v>
      </c>
      <c r="AH731" s="38">
        <f t="shared" si="532"/>
        <v>1</v>
      </c>
      <c r="AI731" s="33">
        <f t="shared" si="533"/>
        <v>1</v>
      </c>
      <c r="AJ731" s="39">
        <f t="shared" si="534"/>
        <v>1</v>
      </c>
      <c r="AK731" s="43">
        <f t="shared" si="535"/>
        <v>1</v>
      </c>
      <c r="AL731" s="4">
        <f t="shared" si="550"/>
        <v>0</v>
      </c>
      <c r="AM731" s="4">
        <f t="shared" si="551"/>
        <v>-1.2558133234260822</v>
      </c>
      <c r="AN731" s="4">
        <f t="shared" si="552"/>
        <v>1.2558133234260822</v>
      </c>
      <c r="AO731" s="4">
        <f t="shared" si="553"/>
        <v>-23.710000000000036</v>
      </c>
      <c r="AP731" s="4">
        <f t="shared" si="554"/>
        <v>24.965813323426119</v>
      </c>
      <c r="AQ731" s="4">
        <f t="shared" si="555"/>
        <v>23.710000000000036</v>
      </c>
      <c r="AR731" s="4">
        <f t="shared" si="536"/>
        <v>9.3400000000001455</v>
      </c>
      <c r="AS731">
        <f t="shared" si="556"/>
        <v>23.710000000000036</v>
      </c>
      <c r="AT731" s="6">
        <f t="shared" si="557"/>
        <v>1</v>
      </c>
      <c r="AU731" s="4">
        <f t="shared" si="558"/>
        <v>-10.737146664540415</v>
      </c>
      <c r="AV731" s="4">
        <f t="shared" si="559"/>
        <v>2.4138749850085057</v>
      </c>
      <c r="AW731">
        <f t="shared" si="560"/>
        <v>0</v>
      </c>
      <c r="AX731">
        <f t="shared" si="561"/>
        <v>1</v>
      </c>
      <c r="AY731">
        <f t="shared" si="562"/>
        <v>0</v>
      </c>
      <c r="AZ731" s="4">
        <f t="shared" si="537"/>
        <v>-3.9100000000000006</v>
      </c>
      <c r="BA731" s="4">
        <f t="shared" si="563"/>
        <v>1368.5350000000039</v>
      </c>
      <c r="BB731" s="4">
        <f t="shared" si="538"/>
        <v>1294.0483333333452</v>
      </c>
      <c r="BC731" s="4">
        <f t="shared" si="539"/>
        <v>653.572</v>
      </c>
      <c r="BE731"/>
      <c r="BG731" s="6"/>
      <c r="BM731">
        <f t="shared" si="540"/>
        <v>1</v>
      </c>
    </row>
    <row r="732" spans="1:65" x14ac:dyDescent="0.25">
      <c r="A732">
        <v>1783</v>
      </c>
      <c r="B732" s="1">
        <v>43768</v>
      </c>
      <c r="C732" s="2">
        <v>3039.74</v>
      </c>
      <c r="D732" s="2">
        <v>3050.1</v>
      </c>
      <c r="E732" s="2">
        <v>3025.96</v>
      </c>
      <c r="F732" s="2">
        <v>3046.77</v>
      </c>
      <c r="G732" s="2">
        <v>3776030000</v>
      </c>
      <c r="H732" s="2">
        <f t="shared" si="541"/>
        <v>17.39987088074686</v>
      </c>
      <c r="I732" s="2">
        <f t="shared" si="542"/>
        <v>2975.7285000000002</v>
      </c>
      <c r="J732" s="2">
        <f t="shared" si="543"/>
        <v>20.852089198623894</v>
      </c>
      <c r="K732" s="2">
        <f t="shared" si="544"/>
        <v>2.8499999999999091</v>
      </c>
      <c r="L732" s="18">
        <v>8.7099999999999997E-2</v>
      </c>
      <c r="M732" s="19">
        <v>11.280742030834455</v>
      </c>
      <c r="N732" s="4">
        <f t="shared" si="517"/>
        <v>24.139999999999873</v>
      </c>
      <c r="O732" s="4">
        <f t="shared" si="545"/>
        <v>19.634999999999991</v>
      </c>
      <c r="P732" s="4">
        <f t="shared" si="518"/>
        <v>6.9040977443608975</v>
      </c>
      <c r="Q732" s="4">
        <f t="shared" si="546"/>
        <v>3.2670959752321971</v>
      </c>
      <c r="R732" s="18">
        <f t="shared" si="519"/>
        <v>3044.0914360902252</v>
      </c>
      <c r="S732" s="2">
        <f t="shared" si="520"/>
        <v>2.6785639097747662</v>
      </c>
      <c r="T732" s="22">
        <f t="shared" si="521"/>
        <v>1</v>
      </c>
      <c r="U732" s="29">
        <f t="shared" si="522"/>
        <v>3040.7899080727552</v>
      </c>
      <c r="V732" s="30">
        <f t="shared" si="523"/>
        <v>5.9800919272447572</v>
      </c>
      <c r="W732" s="31">
        <f t="shared" si="547"/>
        <v>1</v>
      </c>
      <c r="X732" s="35">
        <f t="shared" si="524"/>
        <v>3040.6268</v>
      </c>
      <c r="Y732" s="30">
        <f t="shared" si="525"/>
        <v>6.1431999999999789</v>
      </c>
      <c r="Z732" s="31">
        <f t="shared" si="548"/>
        <v>1</v>
      </c>
      <c r="AA732" s="29">
        <f t="shared" si="526"/>
        <v>3040.7670729425699</v>
      </c>
      <c r="AB732" s="30">
        <f t="shared" si="527"/>
        <v>6.0029270574300426</v>
      </c>
      <c r="AC732" s="31">
        <f t="shared" si="549"/>
        <v>1</v>
      </c>
      <c r="AD732" s="32">
        <f t="shared" si="528"/>
        <v>1</v>
      </c>
      <c r="AE732" s="33">
        <f t="shared" si="529"/>
        <v>1</v>
      </c>
      <c r="AF732" s="33">
        <f t="shared" si="530"/>
        <v>1</v>
      </c>
      <c r="AG732" s="33">
        <f t="shared" si="531"/>
        <v>0</v>
      </c>
      <c r="AH732" s="38">
        <f t="shared" si="532"/>
        <v>1</v>
      </c>
      <c r="AI732" s="33">
        <f t="shared" si="533"/>
        <v>1</v>
      </c>
      <c r="AJ732" s="39">
        <f t="shared" si="534"/>
        <v>1</v>
      </c>
      <c r="AK732" s="43">
        <f t="shared" si="535"/>
        <v>1</v>
      </c>
      <c r="AL732" s="4">
        <f t="shared" si="550"/>
        <v>10.360000000000127</v>
      </c>
      <c r="AM732" s="4">
        <f t="shared" si="551"/>
        <v>9.3329270574299699</v>
      </c>
      <c r="AN732" s="4">
        <f t="shared" si="552"/>
        <v>9.3329270574299699</v>
      </c>
      <c r="AO732" s="4">
        <f t="shared" si="553"/>
        <v>-13.779999999999745</v>
      </c>
      <c r="AP732" s="4">
        <f t="shared" si="554"/>
        <v>14.807072942569903</v>
      </c>
      <c r="AQ732" s="4">
        <f t="shared" si="555"/>
        <v>13.779999999999745</v>
      </c>
      <c r="AR732" s="4">
        <f t="shared" si="536"/>
        <v>7.0300000000002001</v>
      </c>
      <c r="AS732">
        <f t="shared" si="556"/>
        <v>13.779999999999745</v>
      </c>
      <c r="AT732" s="6">
        <f t="shared" si="557"/>
        <v>0</v>
      </c>
      <c r="AU732" s="4">
        <f t="shared" si="558"/>
        <v>0.66450905984463304</v>
      </c>
      <c r="AV732" s="4">
        <f t="shared" si="559"/>
        <v>4.5507420308342548</v>
      </c>
      <c r="AW732">
        <f t="shared" si="560"/>
        <v>0</v>
      </c>
      <c r="AX732">
        <f t="shared" si="561"/>
        <v>0</v>
      </c>
      <c r="AY732">
        <f t="shared" si="562"/>
        <v>0</v>
      </c>
      <c r="AZ732" s="4">
        <f t="shared" si="537"/>
        <v>6.94</v>
      </c>
      <c r="BA732" s="4">
        <f t="shared" si="563"/>
        <v>1372.445000000004</v>
      </c>
      <c r="BB732" s="4">
        <f t="shared" si="538"/>
        <v>1297.9583333333453</v>
      </c>
      <c r="BC732" s="4">
        <f t="shared" si="539"/>
        <v>650.70799999999986</v>
      </c>
      <c r="BE732"/>
      <c r="BG732" s="6"/>
      <c r="BM732">
        <f t="shared" si="540"/>
        <v>1</v>
      </c>
    </row>
    <row r="733" spans="1:65" x14ac:dyDescent="0.25">
      <c r="A733">
        <v>1782</v>
      </c>
      <c r="B733" s="1">
        <v>43767</v>
      </c>
      <c r="C733" s="2">
        <v>3035.39</v>
      </c>
      <c r="D733" s="2">
        <v>3047.87</v>
      </c>
      <c r="E733" s="2">
        <v>3034.81</v>
      </c>
      <c r="F733" s="2">
        <v>3036.89</v>
      </c>
      <c r="G733" s="2">
        <v>3589930000</v>
      </c>
      <c r="H733" s="2">
        <f t="shared" si="541"/>
        <v>15.792840009179919</v>
      </c>
      <c r="I733" s="2">
        <f t="shared" si="542"/>
        <v>2969.9805000000001</v>
      </c>
      <c r="J733" s="2">
        <f t="shared" si="543"/>
        <v>19.6604123946146</v>
      </c>
      <c r="K733" s="2">
        <f t="shared" si="544"/>
        <v>-4.0300000000002001</v>
      </c>
      <c r="L733" s="18">
        <v>9.69E-2</v>
      </c>
      <c r="M733" s="19">
        <v>12.560442660734243</v>
      </c>
      <c r="N733" s="4">
        <f t="shared" si="517"/>
        <v>13.059999999999945</v>
      </c>
      <c r="O733" s="4">
        <f t="shared" si="545"/>
        <v>18.45500000000002</v>
      </c>
      <c r="P733" s="4">
        <f t="shared" si="518"/>
        <v>7.2014360902255543</v>
      </c>
      <c r="Q733" s="4">
        <f t="shared" si="546"/>
        <v>2.6920719814241472</v>
      </c>
      <c r="R733" s="18">
        <f t="shared" si="519"/>
        <v>3046.0834360902254</v>
      </c>
      <c r="S733" s="2">
        <f t="shared" si="520"/>
        <v>9.1934360902255321</v>
      </c>
      <c r="T733" s="22">
        <f t="shared" si="521"/>
        <v>1</v>
      </c>
      <c r="U733" s="29">
        <f t="shared" si="522"/>
        <v>3036.28145028169</v>
      </c>
      <c r="V733" s="30">
        <f t="shared" si="523"/>
        <v>0.6085497183098596</v>
      </c>
      <c r="W733" s="31">
        <f t="shared" si="547"/>
        <v>1</v>
      </c>
      <c r="X733" s="35">
        <f t="shared" si="524"/>
        <v>3044.1347999999998</v>
      </c>
      <c r="Y733" s="30">
        <f t="shared" si="525"/>
        <v>7.2447999999999411</v>
      </c>
      <c r="Z733" s="31">
        <f t="shared" si="548"/>
        <v>1</v>
      </c>
      <c r="AA733" s="29">
        <f t="shared" si="526"/>
        <v>3037.3809192422532</v>
      </c>
      <c r="AB733" s="30">
        <f t="shared" si="527"/>
        <v>0.4909192422533124</v>
      </c>
      <c r="AC733" s="31">
        <f t="shared" si="549"/>
        <v>1</v>
      </c>
      <c r="AD733" s="32">
        <f t="shared" si="528"/>
        <v>1</v>
      </c>
      <c r="AE733" s="33">
        <f t="shared" si="529"/>
        <v>1</v>
      </c>
      <c r="AF733" s="33">
        <f t="shared" si="530"/>
        <v>1</v>
      </c>
      <c r="AG733" s="33">
        <f t="shared" si="531"/>
        <v>0</v>
      </c>
      <c r="AH733" s="38">
        <f t="shared" si="532"/>
        <v>1</v>
      </c>
      <c r="AI733" s="33">
        <f t="shared" si="533"/>
        <v>1</v>
      </c>
      <c r="AJ733" s="39">
        <f t="shared" si="534"/>
        <v>1</v>
      </c>
      <c r="AK733" s="43">
        <f t="shared" si="535"/>
        <v>1</v>
      </c>
      <c r="AL733" s="4">
        <f t="shared" si="550"/>
        <v>12.480000000000018</v>
      </c>
      <c r="AM733" s="4">
        <f t="shared" si="551"/>
        <v>10.489080757746706</v>
      </c>
      <c r="AN733" s="4">
        <f t="shared" si="552"/>
        <v>10.489080757746706</v>
      </c>
      <c r="AO733" s="4">
        <f t="shared" si="553"/>
        <v>-0.57999999999992724</v>
      </c>
      <c r="AP733" s="4">
        <f t="shared" si="554"/>
        <v>2.5709192422532396</v>
      </c>
      <c r="AQ733" s="4">
        <f t="shared" si="555"/>
        <v>0.57999999999992724</v>
      </c>
      <c r="AR733" s="4">
        <f t="shared" si="536"/>
        <v>1.5</v>
      </c>
      <c r="AS733">
        <f t="shared" si="556"/>
        <v>10.489080757746706</v>
      </c>
      <c r="AT733" s="6">
        <f t="shared" si="557"/>
        <v>0</v>
      </c>
      <c r="AU733" s="4">
        <f t="shared" si="558"/>
        <v>3.8307838544218509</v>
      </c>
      <c r="AV733" s="4">
        <f t="shared" si="559"/>
        <v>11.360442660734243</v>
      </c>
      <c r="AW733">
        <f t="shared" si="560"/>
        <v>0</v>
      </c>
      <c r="AX733">
        <f t="shared" si="561"/>
        <v>0</v>
      </c>
      <c r="AY733">
        <f t="shared" si="562"/>
        <v>0</v>
      </c>
      <c r="AZ733" s="4">
        <f t="shared" si="537"/>
        <v>6.94</v>
      </c>
      <c r="BA733" s="4">
        <f t="shared" si="563"/>
        <v>1365.505000000004</v>
      </c>
      <c r="BB733" s="4">
        <f t="shared" si="538"/>
        <v>1291.0183333333453</v>
      </c>
      <c r="BC733" s="4">
        <f t="shared" si="539"/>
        <v>648.96799999999996</v>
      </c>
      <c r="BE733"/>
      <c r="BG733" s="6"/>
      <c r="BM733">
        <f t="shared" si="540"/>
        <v>1</v>
      </c>
    </row>
    <row r="734" spans="1:65" x14ac:dyDescent="0.25">
      <c r="A734">
        <v>1781</v>
      </c>
      <c r="B734" s="1">
        <v>43766</v>
      </c>
      <c r="C734" s="2">
        <v>3032.12</v>
      </c>
      <c r="D734" s="2">
        <v>3044.08</v>
      </c>
      <c r="E734" s="2">
        <v>3032.12</v>
      </c>
      <c r="F734" s="2">
        <v>3039.42</v>
      </c>
      <c r="G734" s="2">
        <v>3521230000</v>
      </c>
      <c r="H734" s="2">
        <f t="shared" si="541"/>
        <v>15.715717680787643</v>
      </c>
      <c r="I734" s="2">
        <f t="shared" si="542"/>
        <v>2967.3955000000001</v>
      </c>
      <c r="J734" s="2">
        <f t="shared" si="543"/>
        <v>17.485629407873006</v>
      </c>
      <c r="K734" s="2">
        <f t="shared" si="544"/>
        <v>9.569999999999709</v>
      </c>
      <c r="L734" s="18">
        <v>9.6599999999999991E-2</v>
      </c>
      <c r="M734" s="19">
        <v>12.452056184494397</v>
      </c>
      <c r="N734" s="4">
        <f t="shared" si="517"/>
        <v>21.529999999999745</v>
      </c>
      <c r="O734" s="4">
        <f t="shared" si="545"/>
        <v>20.862000000000034</v>
      </c>
      <c r="P734" s="4">
        <f t="shared" si="518"/>
        <v>6.6634360902255549</v>
      </c>
      <c r="Q734" s="4">
        <f t="shared" si="546"/>
        <v>2.2857699530516427</v>
      </c>
      <c r="R734" s="18">
        <f t="shared" si="519"/>
        <v>3027.9688796992482</v>
      </c>
      <c r="S734" s="2">
        <f t="shared" si="520"/>
        <v>11.451120300751882</v>
      </c>
      <c r="T734" s="22">
        <f t="shared" si="521"/>
        <v>0</v>
      </c>
      <c r="U734" s="29">
        <f t="shared" si="522"/>
        <v>3032.7675669199998</v>
      </c>
      <c r="V734" s="30">
        <f t="shared" si="523"/>
        <v>6.6524330800002645</v>
      </c>
      <c r="W734" s="31">
        <f t="shared" si="547"/>
        <v>1</v>
      </c>
      <c r="X734" s="35">
        <f t="shared" si="524"/>
        <v>3027.8375999999989</v>
      </c>
      <c r="Y734" s="30">
        <f t="shared" si="525"/>
        <v>11.582400000001144</v>
      </c>
      <c r="Z734" s="31">
        <f t="shared" si="548"/>
        <v>0</v>
      </c>
      <c r="AA734" s="29">
        <f t="shared" si="526"/>
        <v>3032.0773715511996</v>
      </c>
      <c r="AB734" s="30">
        <f t="shared" si="527"/>
        <v>7.3426284488004967</v>
      </c>
      <c r="AC734" s="31">
        <f t="shared" si="549"/>
        <v>1</v>
      </c>
      <c r="AD734" s="32">
        <f t="shared" si="528"/>
        <v>1</v>
      </c>
      <c r="AE734" s="33">
        <f t="shared" si="529"/>
        <v>0</v>
      </c>
      <c r="AF734" s="33">
        <f t="shared" si="530"/>
        <v>0</v>
      </c>
      <c r="AG734" s="33">
        <f t="shared" si="531"/>
        <v>0</v>
      </c>
      <c r="AH734" s="38">
        <f t="shared" si="532"/>
        <v>1</v>
      </c>
      <c r="AI734" s="33">
        <f t="shared" si="533"/>
        <v>1</v>
      </c>
      <c r="AJ734" s="39">
        <f t="shared" si="534"/>
        <v>1</v>
      </c>
      <c r="AK734" s="43">
        <f t="shared" si="535"/>
        <v>1</v>
      </c>
      <c r="AL734" s="4">
        <f t="shared" si="550"/>
        <v>11.960000000000036</v>
      </c>
      <c r="AM734" s="4">
        <f t="shared" si="551"/>
        <v>12.002628448800351</v>
      </c>
      <c r="AN734" s="4">
        <f t="shared" si="552"/>
        <v>11.960000000000036</v>
      </c>
      <c r="AO734" s="4">
        <f t="shared" si="553"/>
        <v>0</v>
      </c>
      <c r="AP734" s="4">
        <f t="shared" si="554"/>
        <v>-4.26284488003148E-2</v>
      </c>
      <c r="AQ734" s="4">
        <f t="shared" si="555"/>
        <v>4.26284488003148E-2</v>
      </c>
      <c r="AR734" s="4">
        <f t="shared" si="536"/>
        <v>7.3000000000001819</v>
      </c>
      <c r="AS734">
        <f t="shared" si="556"/>
        <v>11.960000000000036</v>
      </c>
      <c r="AT734" s="6">
        <f t="shared" si="557"/>
        <v>0</v>
      </c>
      <c r="AU734" s="4">
        <f t="shared" si="558"/>
        <v>0.367729690833416</v>
      </c>
      <c r="AV734" s="4">
        <f t="shared" si="559"/>
        <v>5.4520561844942153</v>
      </c>
      <c r="AW734">
        <f t="shared" si="560"/>
        <v>0</v>
      </c>
      <c r="AX734">
        <f t="shared" si="561"/>
        <v>0</v>
      </c>
      <c r="AY734">
        <f t="shared" si="562"/>
        <v>0</v>
      </c>
      <c r="AZ734" s="4">
        <f t="shared" si="537"/>
        <v>6.94</v>
      </c>
      <c r="BA734" s="4">
        <f t="shared" si="563"/>
        <v>1358.5650000000039</v>
      </c>
      <c r="BB734" s="4">
        <f t="shared" si="538"/>
        <v>1284.0783333333452</v>
      </c>
      <c r="BC734" s="4">
        <f t="shared" si="539"/>
        <v>647.66</v>
      </c>
      <c r="BE734"/>
      <c r="BG734" s="6"/>
      <c r="BM734">
        <f t="shared" si="540"/>
        <v>1</v>
      </c>
    </row>
    <row r="735" spans="1:65" x14ac:dyDescent="0.25">
      <c r="A735">
        <v>1780</v>
      </c>
      <c r="B735" s="1">
        <v>43763</v>
      </c>
      <c r="C735" s="2">
        <v>3003.32</v>
      </c>
      <c r="D735" s="2">
        <v>3027.39</v>
      </c>
      <c r="E735" s="2">
        <v>3001.94</v>
      </c>
      <c r="F735" s="2">
        <v>3022.55</v>
      </c>
      <c r="G735" s="2">
        <v>3370370000</v>
      </c>
      <c r="H735" s="2">
        <f t="shared" si="541"/>
        <v>15.217194989002888</v>
      </c>
      <c r="I735" s="2">
        <f t="shared" si="542"/>
        <v>2964.1430000000005</v>
      </c>
      <c r="J735" s="2">
        <f t="shared" si="543"/>
        <v>16.044252127032578</v>
      </c>
      <c r="K735" s="2">
        <f t="shared" si="544"/>
        <v>-6.9699999999997999</v>
      </c>
      <c r="L735" s="18">
        <v>8.3499999999999991E-2</v>
      </c>
      <c r="M735" s="19">
        <v>10.719764948550829</v>
      </c>
      <c r="N735" s="4">
        <f t="shared" si="517"/>
        <v>25.449999999999818</v>
      </c>
      <c r="O735" s="4">
        <f t="shared" si="545"/>
        <v>19.699000000000069</v>
      </c>
      <c r="P735" s="4">
        <f t="shared" si="518"/>
        <v>5.4188796992481167</v>
      </c>
      <c r="Q735" s="4">
        <f t="shared" si="546"/>
        <v>1.6604279999999978</v>
      </c>
      <c r="R735" s="18">
        <f t="shared" si="519"/>
        <v>3014.8500075187972</v>
      </c>
      <c r="S735" s="2">
        <f t="shared" si="520"/>
        <v>7.6999924812030258</v>
      </c>
      <c r="T735" s="22">
        <f t="shared" si="521"/>
        <v>1</v>
      </c>
      <c r="U735" s="29">
        <f t="shared" si="522"/>
        <v>3003.74077185446</v>
      </c>
      <c r="V735" s="30">
        <f t="shared" si="523"/>
        <v>18.809228145540146</v>
      </c>
      <c r="W735" s="31">
        <f t="shared" si="547"/>
        <v>0</v>
      </c>
      <c r="X735" s="35">
        <f t="shared" si="524"/>
        <v>3009.9950666666664</v>
      </c>
      <c r="Y735" s="30">
        <f t="shared" si="525"/>
        <v>12.554933333333793</v>
      </c>
      <c r="Z735" s="31">
        <f t="shared" si="548"/>
        <v>0</v>
      </c>
      <c r="AA735" s="29">
        <f t="shared" si="526"/>
        <v>3004.616373128169</v>
      </c>
      <c r="AB735" s="30">
        <f t="shared" si="527"/>
        <v>17.933626871831166</v>
      </c>
      <c r="AC735" s="31">
        <f t="shared" si="549"/>
        <v>0</v>
      </c>
      <c r="AD735" s="32">
        <f t="shared" si="528"/>
        <v>-1</v>
      </c>
      <c r="AE735" s="33">
        <f t="shared" si="529"/>
        <v>-1</v>
      </c>
      <c r="AF735" s="33">
        <f t="shared" si="530"/>
        <v>-1</v>
      </c>
      <c r="AG735" s="33">
        <f t="shared" si="531"/>
        <v>0</v>
      </c>
      <c r="AH735" s="38">
        <f t="shared" si="532"/>
        <v>-1</v>
      </c>
      <c r="AI735" s="33">
        <f t="shared" si="533"/>
        <v>-1</v>
      </c>
      <c r="AJ735" s="39">
        <f t="shared" si="534"/>
        <v>-1</v>
      </c>
      <c r="AK735" s="43">
        <f t="shared" si="535"/>
        <v>-1</v>
      </c>
      <c r="AL735" s="4">
        <f t="shared" si="550"/>
        <v>24.069999999999709</v>
      </c>
      <c r="AM735" s="4">
        <f t="shared" si="551"/>
        <v>22.773626871830857</v>
      </c>
      <c r="AN735" s="4">
        <f t="shared" si="552"/>
        <v>22.773626871830857</v>
      </c>
      <c r="AO735" s="4">
        <f t="shared" si="553"/>
        <v>-1.3800000000001091</v>
      </c>
      <c r="AP735" s="4">
        <f t="shared" si="554"/>
        <v>2.6763731281689616</v>
      </c>
      <c r="AQ735" s="4">
        <f t="shared" si="555"/>
        <v>1.3800000000001091</v>
      </c>
      <c r="AR735" s="4">
        <f t="shared" si="536"/>
        <v>19.230000000000018</v>
      </c>
      <c r="AS735">
        <f t="shared" si="556"/>
        <v>22.773626871830857</v>
      </c>
      <c r="AT735" s="6">
        <f t="shared" si="557"/>
        <v>1</v>
      </c>
      <c r="AU735" s="4">
        <f t="shared" si="558"/>
        <v>-8.9738783328233271</v>
      </c>
      <c r="AV735" s="4">
        <f t="shared" si="559"/>
        <v>-8.2102350514491889</v>
      </c>
      <c r="AW735">
        <f t="shared" si="560"/>
        <v>1</v>
      </c>
      <c r="AX735">
        <f t="shared" si="561"/>
        <v>0</v>
      </c>
      <c r="AY735">
        <f t="shared" si="562"/>
        <v>0</v>
      </c>
      <c r="AZ735" s="4">
        <f t="shared" si="537"/>
        <v>-3.9100000000000006</v>
      </c>
      <c r="BA735" s="4">
        <f t="shared" si="563"/>
        <v>1351.6250000000039</v>
      </c>
      <c r="BB735" s="4">
        <f t="shared" si="538"/>
        <v>1277.1383333333451</v>
      </c>
      <c r="BC735" s="4">
        <f t="shared" si="539"/>
        <v>636.1400000000001</v>
      </c>
      <c r="BE735"/>
      <c r="BG735" s="6"/>
      <c r="BM735">
        <f t="shared" si="540"/>
        <v>1</v>
      </c>
    </row>
    <row r="736" spans="1:65" x14ac:dyDescent="0.25">
      <c r="A736">
        <v>1779</v>
      </c>
      <c r="B736" s="1">
        <v>43762</v>
      </c>
      <c r="C736" s="2">
        <v>3014.78</v>
      </c>
      <c r="D736" s="2">
        <v>3016.07</v>
      </c>
      <c r="E736" s="2">
        <v>3000.42</v>
      </c>
      <c r="F736" s="2">
        <v>3010.29</v>
      </c>
      <c r="G736" s="2">
        <v>3692600000</v>
      </c>
      <c r="H736" s="2">
        <f t="shared" si="541"/>
        <v>17.765149903986497</v>
      </c>
      <c r="I736" s="2">
        <f t="shared" si="542"/>
        <v>2963.2505000000001</v>
      </c>
      <c r="J736" s="2">
        <f t="shared" si="543"/>
        <v>15.792843615818029</v>
      </c>
      <c r="K736" s="2">
        <f t="shared" si="544"/>
        <v>10.260000000000218</v>
      </c>
      <c r="L736" s="18">
        <v>9.3650000000000011E-2</v>
      </c>
      <c r="M736" s="19">
        <v>11.999781338267418</v>
      </c>
      <c r="N736" s="4">
        <f t="shared" si="517"/>
        <v>15.650000000000091</v>
      </c>
      <c r="O736" s="4">
        <f t="shared" si="545"/>
        <v>22.669000000000096</v>
      </c>
      <c r="P736" s="4">
        <f t="shared" si="518"/>
        <v>4.5600075187969837</v>
      </c>
      <c r="Q736" s="4">
        <f t="shared" si="546"/>
        <v>1.0789021909233127</v>
      </c>
      <c r="R736" s="18">
        <f t="shared" si="519"/>
        <v>3008.0972030075186</v>
      </c>
      <c r="S736" s="2">
        <f t="shared" si="520"/>
        <v>2.1927969924813624</v>
      </c>
      <c r="T736" s="22">
        <f t="shared" si="521"/>
        <v>1</v>
      </c>
      <c r="U736" s="29">
        <f t="shared" si="522"/>
        <v>3014.972352407121</v>
      </c>
      <c r="V736" s="30">
        <f t="shared" si="523"/>
        <v>4.6823524071210159</v>
      </c>
      <c r="W736" s="31">
        <f t="shared" si="547"/>
        <v>1</v>
      </c>
      <c r="X736" s="35">
        <f t="shared" si="524"/>
        <v>3009.0986666666668</v>
      </c>
      <c r="Y736" s="30">
        <f t="shared" si="525"/>
        <v>1.1913333333332048</v>
      </c>
      <c r="Z736" s="31">
        <f t="shared" si="548"/>
        <v>1</v>
      </c>
      <c r="AA736" s="29">
        <f t="shared" si="526"/>
        <v>3014.1500364034573</v>
      </c>
      <c r="AB736" s="30">
        <f t="shared" si="527"/>
        <v>3.8600364034573431</v>
      </c>
      <c r="AC736" s="31">
        <f t="shared" si="549"/>
        <v>1</v>
      </c>
      <c r="AD736" s="32">
        <f t="shared" si="528"/>
        <v>1</v>
      </c>
      <c r="AE736" s="33">
        <f t="shared" si="529"/>
        <v>1</v>
      </c>
      <c r="AF736" s="33">
        <f t="shared" si="530"/>
        <v>1</v>
      </c>
      <c r="AG736" s="33">
        <f t="shared" si="531"/>
        <v>0</v>
      </c>
      <c r="AH736" s="38">
        <f t="shared" si="532"/>
        <v>1</v>
      </c>
      <c r="AI736" s="33">
        <f t="shared" si="533"/>
        <v>1</v>
      </c>
      <c r="AJ736" s="39">
        <f t="shared" si="534"/>
        <v>1</v>
      </c>
      <c r="AK736" s="43">
        <f t="shared" si="535"/>
        <v>1</v>
      </c>
      <c r="AL736" s="4">
        <f t="shared" si="550"/>
        <v>1.2899999999999636</v>
      </c>
      <c r="AM736" s="4">
        <f t="shared" si="551"/>
        <v>1.919963596542857</v>
      </c>
      <c r="AN736" s="4">
        <f t="shared" si="552"/>
        <v>1.2899999999999636</v>
      </c>
      <c r="AO736" s="4">
        <f t="shared" si="553"/>
        <v>-14.360000000000127</v>
      </c>
      <c r="AP736" s="4">
        <f t="shared" si="554"/>
        <v>13.730036403457234</v>
      </c>
      <c r="AQ736" s="4">
        <f t="shared" si="555"/>
        <v>13.730036403457234</v>
      </c>
      <c r="AR736" s="4">
        <f t="shared" si="536"/>
        <v>4.4900000000002365</v>
      </c>
      <c r="AS736">
        <f t="shared" si="556"/>
        <v>13.730036403457234</v>
      </c>
      <c r="AT736" s="6">
        <f t="shared" si="557"/>
        <v>0</v>
      </c>
      <c r="AU736" s="4">
        <f t="shared" si="558"/>
        <v>1.4631613244395041</v>
      </c>
      <c r="AV736" s="4">
        <f t="shared" si="559"/>
        <v>7.8097813382671815</v>
      </c>
      <c r="AW736">
        <f t="shared" si="560"/>
        <v>0</v>
      </c>
      <c r="AX736">
        <f t="shared" si="561"/>
        <v>0</v>
      </c>
      <c r="AY736">
        <f t="shared" si="562"/>
        <v>0</v>
      </c>
      <c r="AZ736" s="4">
        <f t="shared" si="537"/>
        <v>6.94</v>
      </c>
      <c r="BA736" s="4">
        <f t="shared" si="563"/>
        <v>1355.5350000000039</v>
      </c>
      <c r="BB736" s="4">
        <f t="shared" si="538"/>
        <v>1281.0483333333452</v>
      </c>
      <c r="BC736" s="4">
        <f t="shared" si="539"/>
        <v>640.72400000000005</v>
      </c>
      <c r="BE736"/>
      <c r="BG736" s="6"/>
      <c r="BM736">
        <f t="shared" si="540"/>
        <v>1</v>
      </c>
    </row>
    <row r="737" spans="1:65" x14ac:dyDescent="0.25">
      <c r="A737">
        <v>1778</v>
      </c>
      <c r="B737" s="1">
        <v>43761</v>
      </c>
      <c r="C737" s="2">
        <v>2994.01</v>
      </c>
      <c r="D737" s="2">
        <v>3004.78</v>
      </c>
      <c r="E737" s="2">
        <v>2991.21</v>
      </c>
      <c r="F737" s="2">
        <v>3004.52</v>
      </c>
      <c r="G737" s="2">
        <v>3392870000</v>
      </c>
      <c r="H737" s="2">
        <f t="shared" si="541"/>
        <v>26.908651334964087</v>
      </c>
      <c r="I737" s="2">
        <f t="shared" si="542"/>
        <v>2961.7979999999998</v>
      </c>
      <c r="J737" s="2">
        <f t="shared" si="543"/>
        <v>23.672806178575915</v>
      </c>
      <c r="K737" s="2">
        <f t="shared" si="544"/>
        <v>-1.9799999999995634</v>
      </c>
      <c r="L737" s="18">
        <v>0.10339999999999999</v>
      </c>
      <c r="M737" s="19">
        <v>13.211476285127599</v>
      </c>
      <c r="N737" s="4">
        <f t="shared" si="517"/>
        <v>13.570000000000164</v>
      </c>
      <c r="O737" s="4">
        <f t="shared" si="545"/>
        <v>24.238000000000103</v>
      </c>
      <c r="P737" s="4">
        <f t="shared" si="518"/>
        <v>3.5772030075187904</v>
      </c>
      <c r="Q737" s="4">
        <f t="shared" si="546"/>
        <v>0.49321130030959298</v>
      </c>
      <c r="R737" s="18">
        <f t="shared" si="519"/>
        <v>2998.5228045112781</v>
      </c>
      <c r="S737" s="2">
        <f t="shared" si="520"/>
        <v>5.9971954887218999</v>
      </c>
      <c r="T737" s="22">
        <f t="shared" si="521"/>
        <v>1</v>
      </c>
      <c r="U737" s="29">
        <f t="shared" si="522"/>
        <v>2993.9935433281735</v>
      </c>
      <c r="V737" s="30">
        <f t="shared" si="523"/>
        <v>10.526456671826509</v>
      </c>
      <c r="W737" s="31">
        <f t="shared" si="547"/>
        <v>1</v>
      </c>
      <c r="X737" s="35">
        <f t="shared" si="524"/>
        <v>2998.8258666666666</v>
      </c>
      <c r="Y737" s="30">
        <f t="shared" si="525"/>
        <v>5.6941333333334114</v>
      </c>
      <c r="Z737" s="31">
        <f t="shared" si="548"/>
        <v>1</v>
      </c>
      <c r="AA737" s="29">
        <f t="shared" si="526"/>
        <v>2994.6700685955625</v>
      </c>
      <c r="AB737" s="30">
        <f t="shared" si="527"/>
        <v>9.8499314044374842</v>
      </c>
      <c r="AC737" s="31">
        <f t="shared" si="549"/>
        <v>1</v>
      </c>
      <c r="AD737" s="32">
        <f t="shared" si="528"/>
        <v>1</v>
      </c>
      <c r="AE737" s="33">
        <f t="shared" si="529"/>
        <v>0</v>
      </c>
      <c r="AF737" s="33">
        <f t="shared" si="530"/>
        <v>1</v>
      </c>
      <c r="AG737" s="33">
        <f t="shared" si="531"/>
        <v>0</v>
      </c>
      <c r="AH737" s="38">
        <f t="shared" si="532"/>
        <v>1</v>
      </c>
      <c r="AI737" s="33">
        <f t="shared" si="533"/>
        <v>1</v>
      </c>
      <c r="AJ737" s="39">
        <f t="shared" si="534"/>
        <v>1</v>
      </c>
      <c r="AK737" s="43">
        <f t="shared" si="535"/>
        <v>1</v>
      </c>
      <c r="AL737" s="4">
        <f t="shared" si="550"/>
        <v>10.769999999999982</v>
      </c>
      <c r="AM737" s="4">
        <f t="shared" si="551"/>
        <v>10.109931404437702</v>
      </c>
      <c r="AN737" s="4">
        <f t="shared" si="552"/>
        <v>10.109931404437702</v>
      </c>
      <c r="AO737" s="4">
        <f t="shared" si="553"/>
        <v>-2.8000000000001819</v>
      </c>
      <c r="AP737" s="4">
        <f t="shared" si="554"/>
        <v>3.4600685955624613</v>
      </c>
      <c r="AQ737" s="4">
        <f t="shared" si="555"/>
        <v>2.8000000000001819</v>
      </c>
      <c r="AR737" s="4">
        <f t="shared" si="536"/>
        <v>10.509999999999764</v>
      </c>
      <c r="AS737">
        <f t="shared" si="556"/>
        <v>10.109931404437702</v>
      </c>
      <c r="AT737" s="6">
        <f t="shared" si="557"/>
        <v>0</v>
      </c>
      <c r="AU737" s="4">
        <f t="shared" si="558"/>
        <v>6.5017071981691856</v>
      </c>
      <c r="AV737" s="4">
        <f t="shared" si="559"/>
        <v>3.0014762851278354</v>
      </c>
      <c r="AW737">
        <f t="shared" si="560"/>
        <v>0</v>
      </c>
      <c r="AX737">
        <f t="shared" si="561"/>
        <v>0</v>
      </c>
      <c r="AY737">
        <f t="shared" si="562"/>
        <v>0</v>
      </c>
      <c r="AZ737" s="4">
        <f t="shared" si="537"/>
        <v>6.94</v>
      </c>
      <c r="BA737" s="4">
        <f t="shared" si="563"/>
        <v>1348.5950000000039</v>
      </c>
      <c r="BB737" s="4">
        <f t="shared" si="538"/>
        <v>1274.1083333333452</v>
      </c>
      <c r="BC737" s="4">
        <f t="shared" si="539"/>
        <v>632.41600000000005</v>
      </c>
      <c r="BE737"/>
      <c r="BG737" s="6"/>
      <c r="BM737">
        <f t="shared" si="540"/>
        <v>1</v>
      </c>
    </row>
    <row r="738" spans="1:65" x14ac:dyDescent="0.25">
      <c r="A738">
        <v>1777</v>
      </c>
      <c r="B738" s="1">
        <v>43760</v>
      </c>
      <c r="C738" s="2">
        <v>3010.73</v>
      </c>
      <c r="D738" s="2">
        <v>3014.57</v>
      </c>
      <c r="E738" s="2">
        <v>2995.04</v>
      </c>
      <c r="F738" s="2">
        <v>2995.99</v>
      </c>
      <c r="G738" s="2">
        <v>3523890000</v>
      </c>
      <c r="H738" s="2">
        <f t="shared" si="541"/>
        <v>34.219164286178049</v>
      </c>
      <c r="I738" s="2">
        <f t="shared" si="542"/>
        <v>2960.5150000000003</v>
      </c>
      <c r="J738" s="2">
        <f t="shared" si="543"/>
        <v>30.866533720963382</v>
      </c>
      <c r="K738" s="2">
        <f t="shared" si="544"/>
        <v>4.0100000000002183</v>
      </c>
      <c r="L738" s="18">
        <v>0.11265</v>
      </c>
      <c r="M738" s="19">
        <v>14.444903132701642</v>
      </c>
      <c r="N738" s="4">
        <f t="shared" si="517"/>
        <v>19.5300000000002</v>
      </c>
      <c r="O738" s="4">
        <f t="shared" si="545"/>
        <v>26.507000000000108</v>
      </c>
      <c r="P738" s="4">
        <f t="shared" si="518"/>
        <v>2.5328045112781896</v>
      </c>
      <c r="Q738" s="4">
        <f t="shared" si="546"/>
        <v>-4.2196594427249309E-2</v>
      </c>
      <c r="R738" s="18">
        <f t="shared" si="519"/>
        <v>3008.5745413533832</v>
      </c>
      <c r="S738" s="2">
        <f t="shared" si="520"/>
        <v>12.584541353383429</v>
      </c>
      <c r="T738" s="22">
        <f t="shared" si="521"/>
        <v>1</v>
      </c>
      <c r="U738" s="29">
        <f t="shared" si="522"/>
        <v>3010.5296593192488</v>
      </c>
      <c r="V738" s="30">
        <f t="shared" si="523"/>
        <v>14.53965931924904</v>
      </c>
      <c r="W738" s="31">
        <f t="shared" si="547"/>
        <v>0</v>
      </c>
      <c r="X738" s="35">
        <f t="shared" si="524"/>
        <v>3010.2396000000008</v>
      </c>
      <c r="Y738" s="30">
        <f t="shared" si="525"/>
        <v>14.24960000000101</v>
      </c>
      <c r="Z738" s="31">
        <f t="shared" si="548"/>
        <v>0</v>
      </c>
      <c r="AA738" s="29">
        <f t="shared" si="526"/>
        <v>3010.4890510145538</v>
      </c>
      <c r="AB738" s="30">
        <f t="shared" si="527"/>
        <v>14.49905101455397</v>
      </c>
      <c r="AC738" s="31">
        <f t="shared" si="549"/>
        <v>0</v>
      </c>
      <c r="AD738" s="32">
        <f t="shared" si="528"/>
        <v>-1</v>
      </c>
      <c r="AE738" s="33">
        <f t="shared" si="529"/>
        <v>-1</v>
      </c>
      <c r="AF738" s="33">
        <f t="shared" si="530"/>
        <v>-1</v>
      </c>
      <c r="AG738" s="33">
        <f t="shared" si="531"/>
        <v>-1</v>
      </c>
      <c r="AH738" s="38">
        <f t="shared" si="532"/>
        <v>-1</v>
      </c>
      <c r="AI738" s="33">
        <f t="shared" si="533"/>
        <v>-1</v>
      </c>
      <c r="AJ738" s="39">
        <f t="shared" si="534"/>
        <v>-1</v>
      </c>
      <c r="AK738" s="43">
        <f t="shared" si="535"/>
        <v>-1</v>
      </c>
      <c r="AL738" s="4">
        <f t="shared" si="550"/>
        <v>3.8400000000001455</v>
      </c>
      <c r="AM738" s="4">
        <f t="shared" si="551"/>
        <v>4.0809489854464118</v>
      </c>
      <c r="AN738" s="4">
        <f t="shared" si="552"/>
        <v>3.8400000000001455</v>
      </c>
      <c r="AO738" s="4">
        <f t="shared" si="553"/>
        <v>-15.690000000000055</v>
      </c>
      <c r="AP738" s="4">
        <f t="shared" si="554"/>
        <v>15.449051014553788</v>
      </c>
      <c r="AQ738" s="4">
        <f t="shared" si="555"/>
        <v>15.449051014553788</v>
      </c>
      <c r="AR738" s="4">
        <f t="shared" si="536"/>
        <v>14.740000000000236</v>
      </c>
      <c r="AS738">
        <f t="shared" si="556"/>
        <v>15.449051014553788</v>
      </c>
      <c r="AT738" s="6">
        <f t="shared" si="557"/>
        <v>0</v>
      </c>
      <c r="AU738" s="4">
        <f t="shared" si="558"/>
        <v>0.64646391480369658</v>
      </c>
      <c r="AV738" s="4">
        <f t="shared" si="559"/>
        <v>4.9031327014052439E-3</v>
      </c>
      <c r="AW738">
        <f t="shared" si="560"/>
        <v>0</v>
      </c>
      <c r="AX738">
        <f t="shared" si="561"/>
        <v>0</v>
      </c>
      <c r="AY738">
        <f t="shared" si="562"/>
        <v>0</v>
      </c>
      <c r="AZ738" s="4">
        <f t="shared" si="537"/>
        <v>6.94</v>
      </c>
      <c r="BA738" s="4">
        <f t="shared" si="563"/>
        <v>1341.6550000000038</v>
      </c>
      <c r="BB738" s="4">
        <f t="shared" si="538"/>
        <v>1267.1683333333451</v>
      </c>
      <c r="BC738" s="4">
        <f t="shared" si="539"/>
        <v>639.10400000000004</v>
      </c>
      <c r="BE738"/>
      <c r="BG738" s="6"/>
      <c r="BM738">
        <f t="shared" si="540"/>
        <v>1</v>
      </c>
    </row>
    <row r="739" spans="1:65" x14ac:dyDescent="0.25">
      <c r="A739">
        <v>1776</v>
      </c>
      <c r="B739" s="1">
        <v>43759</v>
      </c>
      <c r="C739" s="2">
        <v>2996.48</v>
      </c>
      <c r="D739" s="2">
        <v>3007.33</v>
      </c>
      <c r="E739" s="2">
        <v>2995.35</v>
      </c>
      <c r="F739" s="2">
        <v>3006.72</v>
      </c>
      <c r="G739" s="2">
        <v>3271620000</v>
      </c>
      <c r="H739" s="2">
        <f t="shared" si="541"/>
        <v>34.968422723619895</v>
      </c>
      <c r="I739" s="2">
        <f t="shared" si="542"/>
        <v>2960.1</v>
      </c>
      <c r="J739" s="2">
        <f t="shared" si="543"/>
        <v>35.801479427679091</v>
      </c>
      <c r="K739" s="2">
        <f t="shared" si="544"/>
        <v>10.2800000000002</v>
      </c>
      <c r="L739" s="18">
        <v>0.1099</v>
      </c>
      <c r="M739" s="19">
        <v>13.996099938571728</v>
      </c>
      <c r="N739" s="4">
        <f t="shared" si="517"/>
        <v>21.130000000000109</v>
      </c>
      <c r="O739" s="4">
        <f t="shared" si="545"/>
        <v>29.167000000000098</v>
      </c>
      <c r="P739" s="4">
        <f t="shared" si="518"/>
        <v>1.8545413533834563</v>
      </c>
      <c r="Q739" s="4">
        <f t="shared" si="546"/>
        <v>-0.51369405320813999</v>
      </c>
      <c r="R739" s="18">
        <f t="shared" si="519"/>
        <v>2986.802947368421</v>
      </c>
      <c r="S739" s="2">
        <f t="shared" si="520"/>
        <v>19.917052631578827</v>
      </c>
      <c r="T739" s="22">
        <f t="shared" si="521"/>
        <v>0</v>
      </c>
      <c r="U739" s="29">
        <f t="shared" si="522"/>
        <v>2996.0775948800001</v>
      </c>
      <c r="V739" s="30">
        <f t="shared" si="523"/>
        <v>10.642405119999694</v>
      </c>
      <c r="W739" s="31">
        <f t="shared" si="547"/>
        <v>1</v>
      </c>
      <c r="X739" s="35">
        <f t="shared" si="524"/>
        <v>2995.2844000000005</v>
      </c>
      <c r="Y739" s="30">
        <f t="shared" si="525"/>
        <v>11.43559999999934</v>
      </c>
      <c r="Z739" s="31">
        <f t="shared" si="548"/>
        <v>1</v>
      </c>
      <c r="AA739" s="29">
        <f t="shared" si="526"/>
        <v>2995.9665475968004</v>
      </c>
      <c r="AB739" s="30">
        <f t="shared" si="527"/>
        <v>10.75345240319939</v>
      </c>
      <c r="AC739" s="31">
        <f t="shared" si="549"/>
        <v>1</v>
      </c>
      <c r="AD739" s="32">
        <f t="shared" si="528"/>
        <v>1</v>
      </c>
      <c r="AE739" s="33">
        <f t="shared" si="529"/>
        <v>1</v>
      </c>
      <c r="AF739" s="33">
        <f t="shared" si="530"/>
        <v>1</v>
      </c>
      <c r="AG739" s="33">
        <f t="shared" si="531"/>
        <v>1</v>
      </c>
      <c r="AH739" s="38">
        <f t="shared" si="532"/>
        <v>1</v>
      </c>
      <c r="AI739" s="33">
        <f t="shared" si="533"/>
        <v>1</v>
      </c>
      <c r="AJ739" s="39">
        <f t="shared" si="534"/>
        <v>1</v>
      </c>
      <c r="AK739" s="43">
        <f t="shared" si="535"/>
        <v>1</v>
      </c>
      <c r="AL739" s="4">
        <f t="shared" si="550"/>
        <v>10.849999999999909</v>
      </c>
      <c r="AM739" s="4">
        <f t="shared" si="551"/>
        <v>11.363452403199517</v>
      </c>
      <c r="AN739" s="4">
        <f t="shared" si="552"/>
        <v>10.849999999999909</v>
      </c>
      <c r="AO739" s="4">
        <f t="shared" si="553"/>
        <v>-1.1300000000001091</v>
      </c>
      <c r="AP739" s="4">
        <f t="shared" si="554"/>
        <v>0.6165475968005012</v>
      </c>
      <c r="AQ739" s="4">
        <f t="shared" si="555"/>
        <v>0.6165475968005012</v>
      </c>
      <c r="AR739" s="4">
        <f t="shared" si="536"/>
        <v>10.239999999999782</v>
      </c>
      <c r="AS739">
        <f t="shared" si="556"/>
        <v>10.849999999999909</v>
      </c>
      <c r="AT739" s="6">
        <f t="shared" si="557"/>
        <v>0</v>
      </c>
      <c r="AU739" s="4">
        <f t="shared" si="558"/>
        <v>4.3090275537183071</v>
      </c>
      <c r="AV739" s="4">
        <f t="shared" si="559"/>
        <v>4.0560999385719461</v>
      </c>
      <c r="AW739">
        <f t="shared" si="560"/>
        <v>0</v>
      </c>
      <c r="AX739">
        <f t="shared" si="561"/>
        <v>0</v>
      </c>
      <c r="AY739">
        <f t="shared" si="562"/>
        <v>0</v>
      </c>
      <c r="AZ739" s="4">
        <f t="shared" si="537"/>
        <v>6.94</v>
      </c>
      <c r="BA739" s="4">
        <f t="shared" si="563"/>
        <v>1334.7150000000038</v>
      </c>
      <c r="BB739" s="4">
        <f t="shared" si="538"/>
        <v>1260.2283333333451</v>
      </c>
      <c r="BC739" s="4">
        <f t="shared" si="539"/>
        <v>633.404</v>
      </c>
      <c r="BE739"/>
      <c r="BG739" s="6"/>
      <c r="BM739">
        <f t="shared" si="540"/>
        <v>1</v>
      </c>
    </row>
    <row r="740" spans="1:65" x14ac:dyDescent="0.25">
      <c r="A740">
        <v>1775</v>
      </c>
      <c r="B740" s="1">
        <v>43756</v>
      </c>
      <c r="C740" s="2">
        <v>2996.84</v>
      </c>
      <c r="D740" s="2">
        <v>3000</v>
      </c>
      <c r="E740" s="2">
        <v>2976.31</v>
      </c>
      <c r="F740" s="2">
        <v>2986.2</v>
      </c>
      <c r="G740" s="2">
        <v>3264290000</v>
      </c>
      <c r="H740" s="2">
        <f t="shared" si="541"/>
        <v>33.382382312963941</v>
      </c>
      <c r="I740" s="2">
        <f t="shared" si="542"/>
        <v>2959.451</v>
      </c>
      <c r="J740" s="2">
        <f t="shared" si="543"/>
        <v>34.414033841779748</v>
      </c>
      <c r="K740" s="2">
        <f t="shared" si="544"/>
        <v>-1.1099999999996726</v>
      </c>
      <c r="L740" s="18">
        <v>0.1031</v>
      </c>
      <c r="M740" s="19">
        <v>13.181763090189754</v>
      </c>
      <c r="N740" s="4">
        <f t="shared" si="517"/>
        <v>23.690000000000055</v>
      </c>
      <c r="O740" s="4">
        <f t="shared" si="545"/>
        <v>29.461000000000105</v>
      </c>
      <c r="P740" s="4">
        <f t="shared" si="518"/>
        <v>0.60294736842104957</v>
      </c>
      <c r="Q740" s="4">
        <f t="shared" si="546"/>
        <v>-1.0318080000000012</v>
      </c>
      <c r="R740" s="18">
        <f t="shared" si="519"/>
        <v>2997.5987443609019</v>
      </c>
      <c r="S740" s="2">
        <f t="shared" si="520"/>
        <v>11.398744360902128</v>
      </c>
      <c r="T740" s="22">
        <f t="shared" si="521"/>
        <v>1</v>
      </c>
      <c r="U740" s="29">
        <f t="shared" si="522"/>
        <v>2996.2825859389673</v>
      </c>
      <c r="V740" s="30">
        <f t="shared" si="523"/>
        <v>10.082585938967441</v>
      </c>
      <c r="W740" s="31">
        <f t="shared" si="547"/>
        <v>1</v>
      </c>
      <c r="X740" s="35">
        <f t="shared" si="524"/>
        <v>3000.3457333333331</v>
      </c>
      <c r="Y740" s="30">
        <f t="shared" si="525"/>
        <v>14.145733333333283</v>
      </c>
      <c r="Z740" s="31">
        <f t="shared" si="548"/>
        <v>0</v>
      </c>
      <c r="AA740" s="29">
        <f t="shared" si="526"/>
        <v>2996.8514265741787</v>
      </c>
      <c r="AB740" s="30">
        <f t="shared" si="527"/>
        <v>10.651426574178913</v>
      </c>
      <c r="AC740" s="31">
        <f t="shared" si="549"/>
        <v>1</v>
      </c>
      <c r="AD740" s="32">
        <f t="shared" si="528"/>
        <v>1</v>
      </c>
      <c r="AE740" s="33">
        <f t="shared" si="529"/>
        <v>1</v>
      </c>
      <c r="AF740" s="33">
        <f t="shared" si="530"/>
        <v>1</v>
      </c>
      <c r="AG740" s="33">
        <f t="shared" si="531"/>
        <v>0</v>
      </c>
      <c r="AH740" s="38">
        <f t="shared" si="532"/>
        <v>1</v>
      </c>
      <c r="AI740" s="33">
        <f t="shared" si="533"/>
        <v>1</v>
      </c>
      <c r="AJ740" s="39">
        <f t="shared" si="534"/>
        <v>1</v>
      </c>
      <c r="AK740" s="43">
        <f t="shared" si="535"/>
        <v>1</v>
      </c>
      <c r="AL740" s="4">
        <f t="shared" si="550"/>
        <v>3.1599999999998545</v>
      </c>
      <c r="AM740" s="4">
        <f t="shared" si="551"/>
        <v>3.1485734258212688</v>
      </c>
      <c r="AN740" s="4">
        <f t="shared" si="552"/>
        <v>3.1485734258212688</v>
      </c>
      <c r="AO740" s="4">
        <f t="shared" si="553"/>
        <v>-20.5300000000002</v>
      </c>
      <c r="AP740" s="4">
        <f t="shared" si="554"/>
        <v>20.541426574178786</v>
      </c>
      <c r="AQ740" s="4">
        <f t="shared" si="555"/>
        <v>20.5300000000002</v>
      </c>
      <c r="AR740" s="4">
        <f t="shared" si="536"/>
        <v>10.640000000000327</v>
      </c>
      <c r="AS740">
        <f t="shared" si="556"/>
        <v>20.5300000000002</v>
      </c>
      <c r="AT740" s="6">
        <f t="shared" si="557"/>
        <v>1</v>
      </c>
      <c r="AU740" s="4">
        <f t="shared" si="558"/>
        <v>-7.0989512897632228</v>
      </c>
      <c r="AV740" s="4">
        <f t="shared" si="559"/>
        <v>2.8417630901894269</v>
      </c>
      <c r="AW740">
        <f t="shared" si="560"/>
        <v>0</v>
      </c>
      <c r="AX740">
        <f t="shared" si="561"/>
        <v>1</v>
      </c>
      <c r="AY740">
        <f t="shared" si="562"/>
        <v>0</v>
      </c>
      <c r="AZ740" s="4">
        <f t="shared" si="537"/>
        <v>-3.9100000000000006</v>
      </c>
      <c r="BA740" s="4">
        <f t="shared" si="563"/>
        <v>1327.7750000000037</v>
      </c>
      <c r="BB740" s="4">
        <f t="shared" si="538"/>
        <v>1253.288333333345</v>
      </c>
      <c r="BC740" s="4">
        <f t="shared" si="539"/>
        <v>633.548</v>
      </c>
      <c r="BE740"/>
      <c r="BG740" s="6"/>
      <c r="BM740">
        <f t="shared" si="540"/>
        <v>1</v>
      </c>
    </row>
    <row r="741" spans="1:65" x14ac:dyDescent="0.25">
      <c r="A741">
        <v>1774</v>
      </c>
      <c r="B741" s="1">
        <v>43755</v>
      </c>
      <c r="C741" s="2">
        <v>3000.77</v>
      </c>
      <c r="D741" s="2">
        <v>3008.29</v>
      </c>
      <c r="E741" s="2">
        <v>2991.79</v>
      </c>
      <c r="F741" s="2">
        <v>2997.95</v>
      </c>
      <c r="G741" s="2">
        <v>3115960000</v>
      </c>
      <c r="H741" s="2">
        <f t="shared" si="541"/>
        <v>32.535803458139242</v>
      </c>
      <c r="I741" s="2">
        <f t="shared" si="542"/>
        <v>2960.03</v>
      </c>
      <c r="J741" s="2">
        <f t="shared" si="543"/>
        <v>34.266434316827862</v>
      </c>
      <c r="K741" s="2">
        <f t="shared" si="544"/>
        <v>11.079999999999927</v>
      </c>
      <c r="L741" s="18">
        <v>9.1600000000000001E-2</v>
      </c>
      <c r="M741" s="19">
        <v>11.679172791510416</v>
      </c>
      <c r="N741" s="4">
        <f t="shared" si="517"/>
        <v>18.599999999999909</v>
      </c>
      <c r="O741" s="4">
        <f t="shared" si="545"/>
        <v>31.403000000000066</v>
      </c>
      <c r="P741" s="4">
        <f t="shared" si="518"/>
        <v>-0.35125563909774715</v>
      </c>
      <c r="Q741" s="4">
        <f t="shared" si="546"/>
        <v>-1.4292668231611882</v>
      </c>
      <c r="R741" s="18">
        <f t="shared" si="519"/>
        <v>2987.9975563909775</v>
      </c>
      <c r="S741" s="2">
        <f t="shared" si="520"/>
        <v>9.9524436090223389</v>
      </c>
      <c r="T741" s="22">
        <f t="shared" si="521"/>
        <v>1</v>
      </c>
      <c r="U741" s="29">
        <f t="shared" si="522"/>
        <v>3000.0251066408669</v>
      </c>
      <c r="V741" s="30">
        <f t="shared" si="523"/>
        <v>2.075106640867034</v>
      </c>
      <c r="W741" s="31">
        <f t="shared" si="547"/>
        <v>1</v>
      </c>
      <c r="X741" s="35">
        <f t="shared" si="524"/>
        <v>3005.402399999999</v>
      </c>
      <c r="Y741" s="30">
        <f t="shared" si="525"/>
        <v>7.4523999999992157</v>
      </c>
      <c r="Z741" s="31">
        <f t="shared" si="548"/>
        <v>1</v>
      </c>
      <c r="AA741" s="29">
        <f t="shared" si="526"/>
        <v>3000.7779277111454</v>
      </c>
      <c r="AB741" s="30">
        <f t="shared" si="527"/>
        <v>2.8279277111455485</v>
      </c>
      <c r="AC741" s="31">
        <f t="shared" si="549"/>
        <v>1</v>
      </c>
      <c r="AD741" s="32">
        <f t="shared" si="528"/>
        <v>1</v>
      </c>
      <c r="AE741" s="33">
        <f t="shared" si="529"/>
        <v>1</v>
      </c>
      <c r="AF741" s="33">
        <f t="shared" si="530"/>
        <v>1</v>
      </c>
      <c r="AG741" s="33">
        <f t="shared" si="531"/>
        <v>0</v>
      </c>
      <c r="AH741" s="38">
        <f t="shared" si="532"/>
        <v>1</v>
      </c>
      <c r="AI741" s="33">
        <f t="shared" si="533"/>
        <v>1</v>
      </c>
      <c r="AJ741" s="39">
        <f t="shared" si="534"/>
        <v>1</v>
      </c>
      <c r="AK741" s="43">
        <f t="shared" si="535"/>
        <v>1</v>
      </c>
      <c r="AL741" s="4">
        <f t="shared" si="550"/>
        <v>7.5199999999999818</v>
      </c>
      <c r="AM741" s="4">
        <f t="shared" si="551"/>
        <v>7.512072288854597</v>
      </c>
      <c r="AN741" s="4">
        <f t="shared" si="552"/>
        <v>7.512072288854597</v>
      </c>
      <c r="AO741" s="4">
        <f t="shared" si="553"/>
        <v>-8.9800000000000182</v>
      </c>
      <c r="AP741" s="4">
        <f t="shared" si="554"/>
        <v>8.987927711145403</v>
      </c>
      <c r="AQ741" s="4">
        <f t="shared" si="555"/>
        <v>8.9800000000000182</v>
      </c>
      <c r="AR741" s="4">
        <f t="shared" si="536"/>
        <v>2.8200000000001637</v>
      </c>
      <c r="AS741">
        <f t="shared" si="556"/>
        <v>8.9800000000000182</v>
      </c>
      <c r="AT741" s="6">
        <f t="shared" si="557"/>
        <v>0</v>
      </c>
      <c r="AU741" s="4">
        <f t="shared" si="558"/>
        <v>5.6533260736492057</v>
      </c>
      <c r="AV741" s="4">
        <f t="shared" si="559"/>
        <v>9.1591727915102528</v>
      </c>
      <c r="AW741">
        <f t="shared" si="560"/>
        <v>0</v>
      </c>
      <c r="AX741">
        <f t="shared" si="561"/>
        <v>0</v>
      </c>
      <c r="AY741">
        <f t="shared" si="562"/>
        <v>0</v>
      </c>
      <c r="AZ741" s="4">
        <f t="shared" si="537"/>
        <v>6.94</v>
      </c>
      <c r="BA741" s="4">
        <f t="shared" si="563"/>
        <v>1331.6850000000038</v>
      </c>
      <c r="BB741" s="4">
        <f t="shared" si="538"/>
        <v>1257.1983333333451</v>
      </c>
      <c r="BC741" s="4">
        <f t="shared" si="539"/>
        <v>635.12</v>
      </c>
      <c r="BE741"/>
      <c r="BG741" s="6"/>
      <c r="BM741">
        <f t="shared" si="540"/>
        <v>1</v>
      </c>
    </row>
    <row r="742" spans="1:65" x14ac:dyDescent="0.25">
      <c r="A742">
        <v>1773</v>
      </c>
      <c r="B742" s="1">
        <v>43754</v>
      </c>
      <c r="C742" s="2">
        <v>2989.68</v>
      </c>
      <c r="D742" s="2">
        <v>2997.54</v>
      </c>
      <c r="E742" s="2">
        <v>2985.2</v>
      </c>
      <c r="F742" s="2">
        <v>2989.69</v>
      </c>
      <c r="G742" s="2">
        <v>3222570000</v>
      </c>
      <c r="H742" s="2">
        <f t="shared" si="541"/>
        <v>33.211884904185837</v>
      </c>
      <c r="I742" s="2">
        <f t="shared" si="542"/>
        <v>2960.5095000000001</v>
      </c>
      <c r="J742" s="2">
        <f t="shared" si="543"/>
        <v>38.437443504451466</v>
      </c>
      <c r="K742" s="2">
        <f t="shared" si="544"/>
        <v>-6</v>
      </c>
      <c r="L742" s="18">
        <v>9.9599999999999994E-2</v>
      </c>
      <c r="M742" s="19">
        <v>12.72463136839063</v>
      </c>
      <c r="N742" s="4">
        <f t="shared" si="517"/>
        <v>12.340000000000146</v>
      </c>
      <c r="O742" s="4">
        <f t="shared" si="545"/>
        <v>35.062000000000083</v>
      </c>
      <c r="P742" s="4">
        <f t="shared" si="518"/>
        <v>-1.6924436090225556</v>
      </c>
      <c r="Q742" s="4">
        <f t="shared" si="546"/>
        <v>-1.909982972136222</v>
      </c>
      <c r="R742" s="18">
        <f t="shared" si="519"/>
        <v>2992.790939849624</v>
      </c>
      <c r="S742" s="2">
        <f t="shared" si="520"/>
        <v>3.1009398496239555</v>
      </c>
      <c r="T742" s="22">
        <f t="shared" si="521"/>
        <v>1</v>
      </c>
      <c r="U742" s="29">
        <f t="shared" si="522"/>
        <v>2988.7893411222908</v>
      </c>
      <c r="V742" s="30">
        <f t="shared" si="523"/>
        <v>0.90065887770924746</v>
      </c>
      <c r="W742" s="31">
        <f t="shared" si="547"/>
        <v>1</v>
      </c>
      <c r="X742" s="35">
        <f t="shared" si="524"/>
        <v>2991.6434666666646</v>
      </c>
      <c r="Y742" s="30">
        <f t="shared" si="525"/>
        <v>1.9534666666645535</v>
      </c>
      <c r="Z742" s="31">
        <f t="shared" si="548"/>
        <v>1</v>
      </c>
      <c r="AA742" s="29">
        <f t="shared" si="526"/>
        <v>2989.1889186985031</v>
      </c>
      <c r="AB742" s="30">
        <f t="shared" si="527"/>
        <v>0.50108130149692443</v>
      </c>
      <c r="AC742" s="31">
        <f t="shared" si="549"/>
        <v>1</v>
      </c>
      <c r="AD742" s="32">
        <f t="shared" si="528"/>
        <v>1</v>
      </c>
      <c r="AE742" s="33">
        <f t="shared" si="529"/>
        <v>0</v>
      </c>
      <c r="AF742" s="33">
        <f t="shared" si="530"/>
        <v>0</v>
      </c>
      <c r="AG742" s="33">
        <f t="shared" si="531"/>
        <v>0</v>
      </c>
      <c r="AH742" s="38">
        <f t="shared" si="532"/>
        <v>1</v>
      </c>
      <c r="AI742" s="33">
        <f t="shared" si="533"/>
        <v>1</v>
      </c>
      <c r="AJ742" s="39">
        <f t="shared" si="534"/>
        <v>1</v>
      </c>
      <c r="AK742" s="43">
        <f t="shared" si="535"/>
        <v>1</v>
      </c>
      <c r="AL742" s="4">
        <f t="shared" si="550"/>
        <v>7.8600000000001273</v>
      </c>
      <c r="AM742" s="4">
        <f t="shared" si="551"/>
        <v>8.3510813014968335</v>
      </c>
      <c r="AN742" s="4">
        <f t="shared" si="552"/>
        <v>7.8600000000001273</v>
      </c>
      <c r="AO742" s="4">
        <f t="shared" si="553"/>
        <v>-4.4800000000000182</v>
      </c>
      <c r="AP742" s="4">
        <f t="shared" si="554"/>
        <v>3.988918698503312</v>
      </c>
      <c r="AQ742" s="4">
        <f t="shared" si="555"/>
        <v>3.988918698503312</v>
      </c>
      <c r="AR742" s="4">
        <f t="shared" si="536"/>
        <v>1.0000000000218279E-2</v>
      </c>
      <c r="AS742">
        <f t="shared" si="556"/>
        <v>7.8600000000001273</v>
      </c>
      <c r="AT742" s="6">
        <f t="shared" si="557"/>
        <v>0</v>
      </c>
      <c r="AU742" s="4">
        <f t="shared" si="558"/>
        <v>7.2837046518411572</v>
      </c>
      <c r="AV742" s="4">
        <f t="shared" si="559"/>
        <v>13.014631368390413</v>
      </c>
      <c r="AW742">
        <f t="shared" si="560"/>
        <v>0</v>
      </c>
      <c r="AX742">
        <f t="shared" si="561"/>
        <v>0</v>
      </c>
      <c r="AY742">
        <f t="shared" si="562"/>
        <v>0</v>
      </c>
      <c r="AZ742" s="4">
        <f t="shared" si="537"/>
        <v>6.94</v>
      </c>
      <c r="BA742" s="4">
        <f t="shared" si="563"/>
        <v>1324.7450000000038</v>
      </c>
      <c r="BB742" s="4">
        <f t="shared" si="538"/>
        <v>1250.258333333345</v>
      </c>
      <c r="BC742" s="4">
        <f t="shared" si="539"/>
        <v>630.68399999999997</v>
      </c>
      <c r="BE742"/>
      <c r="BG742" s="6"/>
      <c r="BM742">
        <f t="shared" si="540"/>
        <v>1</v>
      </c>
    </row>
    <row r="743" spans="1:65" x14ac:dyDescent="0.25">
      <c r="A743">
        <v>1772</v>
      </c>
      <c r="B743" s="1">
        <v>43753</v>
      </c>
      <c r="C743" s="2">
        <v>2973.61</v>
      </c>
      <c r="D743" s="2">
        <v>3003.28</v>
      </c>
      <c r="E743" s="2">
        <v>2973.61</v>
      </c>
      <c r="F743" s="2">
        <v>2995.68</v>
      </c>
      <c r="G743" s="2">
        <v>3340740000</v>
      </c>
      <c r="H743" s="2">
        <f t="shared" si="541"/>
        <v>28.175779374017917</v>
      </c>
      <c r="I743" s="2">
        <f t="shared" si="542"/>
        <v>2961.1005</v>
      </c>
      <c r="J743" s="2">
        <f t="shared" si="543"/>
        <v>38.021176824307645</v>
      </c>
      <c r="K743" s="2">
        <f t="shared" si="544"/>
        <v>7.4600000000000364</v>
      </c>
      <c r="L743" s="18">
        <v>0.1041</v>
      </c>
      <c r="M743" s="19">
        <v>13.168438827688075</v>
      </c>
      <c r="N743" s="4">
        <f t="shared" si="517"/>
        <v>37.130000000000109</v>
      </c>
      <c r="O743" s="4">
        <f t="shared" si="545"/>
        <v>40.360000000000085</v>
      </c>
      <c r="P743" s="4">
        <f t="shared" si="518"/>
        <v>-2.8890601503759399</v>
      </c>
      <c r="Q743" s="4">
        <f t="shared" si="546"/>
        <v>-2.2837407120743021</v>
      </c>
      <c r="R743" s="18">
        <f t="shared" si="519"/>
        <v>2962.0100827067672</v>
      </c>
      <c r="S743" s="2">
        <f t="shared" si="520"/>
        <v>33.669917293232629</v>
      </c>
      <c r="T743" s="22">
        <f t="shared" si="521"/>
        <v>0</v>
      </c>
      <c r="U743" s="29">
        <f t="shared" si="522"/>
        <v>2972.6022097887326</v>
      </c>
      <c r="V743" s="30">
        <f t="shared" si="523"/>
        <v>23.077790211267256</v>
      </c>
      <c r="W743" s="31">
        <f t="shared" si="547"/>
        <v>0</v>
      </c>
      <c r="X743" s="35">
        <f t="shared" si="524"/>
        <v>2974.2422666666662</v>
      </c>
      <c r="Y743" s="30">
        <f t="shared" si="525"/>
        <v>21.437733333333654</v>
      </c>
      <c r="Z743" s="31">
        <f t="shared" si="548"/>
        <v>0</v>
      </c>
      <c r="AA743" s="29">
        <f t="shared" si="526"/>
        <v>2972.8318177516435</v>
      </c>
      <c r="AB743" s="30">
        <f t="shared" si="527"/>
        <v>22.848182248356352</v>
      </c>
      <c r="AC743" s="31">
        <f t="shared" si="549"/>
        <v>0</v>
      </c>
      <c r="AD743" s="32">
        <f t="shared" si="528"/>
        <v>-1</v>
      </c>
      <c r="AE743" s="33">
        <f t="shared" si="529"/>
        <v>-1</v>
      </c>
      <c r="AF743" s="33">
        <f t="shared" si="530"/>
        <v>-1</v>
      </c>
      <c r="AG743" s="33">
        <f t="shared" si="531"/>
        <v>0</v>
      </c>
      <c r="AH743" s="38">
        <f t="shared" si="532"/>
        <v>-1</v>
      </c>
      <c r="AI743" s="33">
        <f t="shared" si="533"/>
        <v>-1</v>
      </c>
      <c r="AJ743" s="39">
        <f t="shared" si="534"/>
        <v>-1</v>
      </c>
      <c r="AK743" s="43">
        <f t="shared" si="535"/>
        <v>-1</v>
      </c>
      <c r="AL743" s="4">
        <f t="shared" si="550"/>
        <v>29.670000000000073</v>
      </c>
      <c r="AM743" s="4">
        <f t="shared" si="551"/>
        <v>30.448182248356716</v>
      </c>
      <c r="AN743" s="4">
        <f t="shared" si="552"/>
        <v>29.670000000000073</v>
      </c>
      <c r="AO743" s="4">
        <f t="shared" si="553"/>
        <v>0</v>
      </c>
      <c r="AP743" s="4">
        <f t="shared" si="554"/>
        <v>-0.77818224835664296</v>
      </c>
      <c r="AQ743" s="4">
        <f t="shared" si="555"/>
        <v>0.77818224835664296</v>
      </c>
      <c r="AR743" s="4">
        <f t="shared" si="536"/>
        <v>22.069999999999709</v>
      </c>
      <c r="AS743">
        <f t="shared" si="556"/>
        <v>29.670000000000073</v>
      </c>
      <c r="AT743" s="6">
        <f t="shared" si="557"/>
        <v>1</v>
      </c>
      <c r="AU743" s="4">
        <f t="shared" si="558"/>
        <v>-11.6281847433767</v>
      </c>
      <c r="AV743" s="4">
        <f t="shared" si="559"/>
        <v>-8.6015611723116336</v>
      </c>
      <c r="AW743">
        <f t="shared" si="560"/>
        <v>1</v>
      </c>
      <c r="AX743">
        <f t="shared" si="561"/>
        <v>0</v>
      </c>
      <c r="AY743">
        <f t="shared" si="562"/>
        <v>0</v>
      </c>
      <c r="AZ743" s="4">
        <f t="shared" si="537"/>
        <v>-3.9100000000000006</v>
      </c>
      <c r="BA743" s="4">
        <f t="shared" si="563"/>
        <v>1317.8050000000037</v>
      </c>
      <c r="BB743" s="4">
        <f t="shared" si="538"/>
        <v>1243.318333333345</v>
      </c>
      <c r="BC743" s="4">
        <f t="shared" si="539"/>
        <v>624.25600000000009</v>
      </c>
      <c r="BE743"/>
      <c r="BG743" s="6"/>
      <c r="BM743">
        <f t="shared" si="540"/>
        <v>1</v>
      </c>
    </row>
    <row r="744" spans="1:65" x14ac:dyDescent="0.25">
      <c r="A744">
        <v>1771</v>
      </c>
      <c r="B744" s="1">
        <v>43752</v>
      </c>
      <c r="C744" s="2">
        <v>2965.81</v>
      </c>
      <c r="D744" s="2">
        <v>2972.84</v>
      </c>
      <c r="E744" s="2">
        <v>2962.94</v>
      </c>
      <c r="F744" s="2">
        <v>2966.15</v>
      </c>
      <c r="G744" s="2">
        <v>2557020000</v>
      </c>
      <c r="H744" s="2">
        <f t="shared" si="541"/>
        <v>29.933456588461894</v>
      </c>
      <c r="I744" s="2">
        <f t="shared" si="542"/>
        <v>2962.2035000000001</v>
      </c>
      <c r="J744" s="2">
        <f t="shared" si="543"/>
        <v>36.013369955147496</v>
      </c>
      <c r="K744" s="2">
        <f t="shared" si="544"/>
        <v>-4.4600000000000364</v>
      </c>
      <c r="L744" s="18">
        <v>0.12384999999999999</v>
      </c>
      <c r="M744" s="19">
        <v>15.688535005759455</v>
      </c>
      <c r="N744" s="4">
        <f t="shared" si="517"/>
        <v>9.9000000000000909</v>
      </c>
      <c r="O744" s="4">
        <f t="shared" si="545"/>
        <v>42.030000000000108</v>
      </c>
      <c r="P744" s="4">
        <f t="shared" si="518"/>
        <v>-4.1399172932330766</v>
      </c>
      <c r="Q744" s="4">
        <f t="shared" si="546"/>
        <v>-2.5840774647887281</v>
      </c>
      <c r="R744" s="18">
        <f t="shared" si="519"/>
        <v>2965.4711278195487</v>
      </c>
      <c r="S744" s="2">
        <f t="shared" si="520"/>
        <v>0.67887218045143527</v>
      </c>
      <c r="T744" s="22">
        <f t="shared" si="521"/>
        <v>1</v>
      </c>
      <c r="U744" s="29">
        <f t="shared" si="522"/>
        <v>2964.7552044399999</v>
      </c>
      <c r="V744" s="30">
        <f t="shared" si="523"/>
        <v>1.3947955600001478</v>
      </c>
      <c r="W744" s="31">
        <f t="shared" si="547"/>
        <v>1</v>
      </c>
      <c r="X744" s="35">
        <f t="shared" si="524"/>
        <v>2979.3897333333371</v>
      </c>
      <c r="Y744" s="30">
        <f t="shared" si="525"/>
        <v>13.239733333336972</v>
      </c>
      <c r="Z744" s="31">
        <f t="shared" si="548"/>
        <v>1</v>
      </c>
      <c r="AA744" s="29">
        <f t="shared" si="526"/>
        <v>2966.8040384850669</v>
      </c>
      <c r="AB744" s="30">
        <f t="shared" si="527"/>
        <v>0.65403848506684881</v>
      </c>
      <c r="AC744" s="31">
        <f t="shared" si="549"/>
        <v>1</v>
      </c>
      <c r="AD744" s="32">
        <f t="shared" si="528"/>
        <v>1</v>
      </c>
      <c r="AE744" s="33">
        <f t="shared" si="529"/>
        <v>1</v>
      </c>
      <c r="AF744" s="33">
        <f t="shared" si="530"/>
        <v>0</v>
      </c>
      <c r="AG744" s="33">
        <f t="shared" si="531"/>
        <v>0</v>
      </c>
      <c r="AH744" s="38">
        <f t="shared" si="532"/>
        <v>1</v>
      </c>
      <c r="AI744" s="33">
        <f t="shared" si="533"/>
        <v>1</v>
      </c>
      <c r="AJ744" s="39">
        <f t="shared" si="534"/>
        <v>1</v>
      </c>
      <c r="AK744" s="43">
        <f t="shared" si="535"/>
        <v>1</v>
      </c>
      <c r="AL744" s="4">
        <f t="shared" si="550"/>
        <v>7.0300000000002001</v>
      </c>
      <c r="AM744" s="4">
        <f t="shared" si="551"/>
        <v>6.0359615149332058</v>
      </c>
      <c r="AN744" s="4">
        <f t="shared" si="552"/>
        <v>6.0359615149332058</v>
      </c>
      <c r="AO744" s="4">
        <f t="shared" si="553"/>
        <v>-2.8699999999998909</v>
      </c>
      <c r="AP744" s="4">
        <f t="shared" si="554"/>
        <v>3.8640384850668852</v>
      </c>
      <c r="AQ744" s="4">
        <f t="shared" si="555"/>
        <v>2.8699999999998909</v>
      </c>
      <c r="AR744" s="4">
        <f t="shared" si="536"/>
        <v>0.34000000000014552</v>
      </c>
      <c r="AS744">
        <f t="shared" si="556"/>
        <v>6.0359615149332058</v>
      </c>
      <c r="AT744" s="6">
        <f t="shared" si="557"/>
        <v>0</v>
      </c>
      <c r="AU744" s="4">
        <f t="shared" si="558"/>
        <v>12.63199225056637</v>
      </c>
      <c r="AV744" s="4">
        <f t="shared" si="559"/>
        <v>15.64853500575931</v>
      </c>
      <c r="AW744">
        <f t="shared" si="560"/>
        <v>0</v>
      </c>
      <c r="AX744">
        <f t="shared" si="561"/>
        <v>0</v>
      </c>
      <c r="AY744">
        <f t="shared" si="562"/>
        <v>0</v>
      </c>
      <c r="AZ744" s="4">
        <f t="shared" si="537"/>
        <v>6.94</v>
      </c>
      <c r="BA744" s="4">
        <f t="shared" si="563"/>
        <v>1321.7150000000038</v>
      </c>
      <c r="BB744" s="4">
        <f t="shared" si="538"/>
        <v>1247.2283333333451</v>
      </c>
      <c r="BC744" s="4">
        <f t="shared" si="539"/>
        <v>621.13599999999997</v>
      </c>
      <c r="BE744"/>
      <c r="BG744" s="6"/>
      <c r="BM744">
        <f t="shared" si="540"/>
        <v>1</v>
      </c>
    </row>
    <row r="745" spans="1:65" x14ac:dyDescent="0.25">
      <c r="A745">
        <v>1770</v>
      </c>
      <c r="B745" s="1">
        <v>43749</v>
      </c>
      <c r="C745" s="2">
        <v>2963.07</v>
      </c>
      <c r="D745" s="2">
        <v>2993.28</v>
      </c>
      <c r="E745" s="2">
        <v>2963.07</v>
      </c>
      <c r="F745" s="2">
        <v>2970.27</v>
      </c>
      <c r="G745" s="2">
        <v>3580460000</v>
      </c>
      <c r="H745" s="2">
        <f t="shared" si="541"/>
        <v>30.086565495804511</v>
      </c>
      <c r="I745" s="2">
        <f t="shared" si="542"/>
        <v>2963.7334999999998</v>
      </c>
      <c r="J745" s="2">
        <f t="shared" si="543"/>
        <v>36.896704584698753</v>
      </c>
      <c r="K745" s="2">
        <f t="shared" si="544"/>
        <v>24.940000000000055</v>
      </c>
      <c r="L745" s="18">
        <v>0.12955</v>
      </c>
      <c r="M745" s="19">
        <v>16.233003274347457</v>
      </c>
      <c r="N745" s="4">
        <f t="shared" si="517"/>
        <v>55.150000000000091</v>
      </c>
      <c r="O745" s="4">
        <f t="shared" si="545"/>
        <v>43.246000000000095</v>
      </c>
      <c r="P745" s="4">
        <f t="shared" si="518"/>
        <v>-4.7988721804511236</v>
      </c>
      <c r="Q745" s="4">
        <f t="shared" si="546"/>
        <v>-2.7046039999999958</v>
      </c>
      <c r="R745" s="18">
        <f t="shared" si="519"/>
        <v>2932.5202406015037</v>
      </c>
      <c r="S745" s="2">
        <f t="shared" si="520"/>
        <v>37.74975939849628</v>
      </c>
      <c r="T745" s="22">
        <f t="shared" si="521"/>
        <v>0</v>
      </c>
      <c r="U745" s="29">
        <f t="shared" si="522"/>
        <v>2962.0023536384979</v>
      </c>
      <c r="V745" s="30">
        <f t="shared" si="523"/>
        <v>8.2676463615021021</v>
      </c>
      <c r="W745" s="31">
        <f t="shared" si="547"/>
        <v>1</v>
      </c>
      <c r="X745" s="35">
        <f t="shared" si="524"/>
        <v>2964.1674666666731</v>
      </c>
      <c r="Y745" s="30">
        <f t="shared" si="525"/>
        <v>6.1025333333268463</v>
      </c>
      <c r="Z745" s="31">
        <f t="shared" si="548"/>
        <v>1</v>
      </c>
      <c r="AA745" s="29">
        <f t="shared" si="526"/>
        <v>2962.3054694624425</v>
      </c>
      <c r="AB745" s="30">
        <f t="shared" si="527"/>
        <v>7.9645305375574935</v>
      </c>
      <c r="AC745" s="31">
        <f t="shared" si="549"/>
        <v>1</v>
      </c>
      <c r="AD745" s="32">
        <f t="shared" si="528"/>
        <v>1</v>
      </c>
      <c r="AE745" s="33">
        <f t="shared" si="529"/>
        <v>0</v>
      </c>
      <c r="AF745" s="33">
        <f t="shared" si="530"/>
        <v>0</v>
      </c>
      <c r="AG745" s="33">
        <f t="shared" si="531"/>
        <v>0</v>
      </c>
      <c r="AH745" s="38">
        <f t="shared" si="532"/>
        <v>1</v>
      </c>
      <c r="AI745" s="33">
        <f t="shared" si="533"/>
        <v>1</v>
      </c>
      <c r="AJ745" s="39">
        <f t="shared" si="534"/>
        <v>1</v>
      </c>
      <c r="AK745" s="43">
        <f t="shared" si="535"/>
        <v>0</v>
      </c>
      <c r="AL745" s="4">
        <f t="shared" si="550"/>
        <v>30.210000000000036</v>
      </c>
      <c r="AM745" s="4">
        <f t="shared" si="551"/>
        <v>30.974530537557712</v>
      </c>
      <c r="AN745" s="4">
        <f t="shared" si="552"/>
        <v>30.210000000000036</v>
      </c>
      <c r="AO745" s="4">
        <f t="shared" si="553"/>
        <v>0</v>
      </c>
      <c r="AP745" s="4">
        <f t="shared" si="554"/>
        <v>-0.76453053755767542</v>
      </c>
      <c r="AQ745" s="4">
        <f t="shared" si="555"/>
        <v>0.76453053755767542</v>
      </c>
      <c r="AR745" s="4">
        <f t="shared" si="536"/>
        <v>7.1999999999998181</v>
      </c>
      <c r="AS745">
        <f t="shared" si="556"/>
        <v>30.210000000000036</v>
      </c>
      <c r="AT745" s="6">
        <f t="shared" si="557"/>
        <v>1</v>
      </c>
      <c r="AU745" s="4">
        <f t="shared" si="558"/>
        <v>-8.0314416296453501</v>
      </c>
      <c r="AV745" s="4">
        <f t="shared" si="559"/>
        <v>9.3330032743476394</v>
      </c>
      <c r="AW745">
        <f t="shared" si="560"/>
        <v>0</v>
      </c>
      <c r="AX745">
        <f t="shared" si="561"/>
        <v>1</v>
      </c>
      <c r="AY745">
        <f t="shared" si="562"/>
        <v>0</v>
      </c>
      <c r="AZ745" s="4">
        <f t="shared" si="537"/>
        <v>-3.9100000000000006</v>
      </c>
      <c r="BA745" s="4">
        <f t="shared" si="563"/>
        <v>1314.7750000000037</v>
      </c>
      <c r="BB745" s="4">
        <f t="shared" si="538"/>
        <v>1240.288333333345</v>
      </c>
      <c r="BC745" s="4">
        <f t="shared" si="539"/>
        <v>620.04000000000008</v>
      </c>
      <c r="BE745"/>
      <c r="BG745" s="6"/>
      <c r="BM745">
        <f t="shared" si="540"/>
        <v>1</v>
      </c>
    </row>
    <row r="746" spans="1:65" x14ac:dyDescent="0.25">
      <c r="A746">
        <v>1769</v>
      </c>
      <c r="B746" s="1">
        <v>43748</v>
      </c>
      <c r="C746" s="2">
        <v>2918.55</v>
      </c>
      <c r="D746" s="2">
        <v>2948.46</v>
      </c>
      <c r="E746" s="2">
        <v>2917.12</v>
      </c>
      <c r="F746" s="2">
        <v>2938.13</v>
      </c>
      <c r="G746" s="2">
        <v>3217250000</v>
      </c>
      <c r="H746" s="2">
        <f t="shared" si="541"/>
        <v>33.191254554308223</v>
      </c>
      <c r="I746" s="2">
        <f t="shared" si="542"/>
        <v>2966.1904999999997</v>
      </c>
      <c r="J746" s="2">
        <f t="shared" si="543"/>
        <v>35.898737714210604</v>
      </c>
      <c r="K746" s="2">
        <f t="shared" si="544"/>
        <v>-0.84999999999990905</v>
      </c>
      <c r="L746" s="18">
        <v>0.15490000000000001</v>
      </c>
      <c r="M746" s="19">
        <v>19.285702930743206</v>
      </c>
      <c r="N746" s="4">
        <f t="shared" si="517"/>
        <v>31.340000000000146</v>
      </c>
      <c r="O746" s="4">
        <f t="shared" si="545"/>
        <v>41.909000000000063</v>
      </c>
      <c r="P746" s="4">
        <f t="shared" si="518"/>
        <v>-5.6097593984962337</v>
      </c>
      <c r="Q746" s="4">
        <f t="shared" si="546"/>
        <v>-2.7375547730829375</v>
      </c>
      <c r="R746" s="18">
        <f t="shared" si="519"/>
        <v>2913.5115037593987</v>
      </c>
      <c r="S746" s="2">
        <f t="shared" si="520"/>
        <v>24.618496240601417</v>
      </c>
      <c r="T746" s="22">
        <f t="shared" si="521"/>
        <v>0</v>
      </c>
      <c r="U746" s="29">
        <f t="shared" si="522"/>
        <v>2917.5540248219818</v>
      </c>
      <c r="V746" s="30">
        <f t="shared" si="523"/>
        <v>20.575975178018325</v>
      </c>
      <c r="W746" s="31">
        <f t="shared" si="547"/>
        <v>0</v>
      </c>
      <c r="X746" s="35">
        <f t="shared" si="524"/>
        <v>2915.4993333333323</v>
      </c>
      <c r="Y746" s="30">
        <f t="shared" si="525"/>
        <v>22.630666666667821</v>
      </c>
      <c r="Z746" s="31">
        <f t="shared" si="548"/>
        <v>0</v>
      </c>
      <c r="AA746" s="29">
        <f t="shared" si="526"/>
        <v>2917.2663680135706</v>
      </c>
      <c r="AB746" s="30">
        <f t="shared" si="527"/>
        <v>20.863631986429482</v>
      </c>
      <c r="AC746" s="31">
        <f t="shared" si="549"/>
        <v>0</v>
      </c>
      <c r="AD746" s="32">
        <f t="shared" si="528"/>
        <v>-1</v>
      </c>
      <c r="AE746" s="33">
        <f t="shared" si="529"/>
        <v>-1</v>
      </c>
      <c r="AF746" s="33">
        <f t="shared" si="530"/>
        <v>0</v>
      </c>
      <c r="AG746" s="33">
        <f t="shared" si="531"/>
        <v>0</v>
      </c>
      <c r="AH746" s="38">
        <f t="shared" si="532"/>
        <v>-1</v>
      </c>
      <c r="AI746" s="33">
        <f t="shared" si="533"/>
        <v>-1</v>
      </c>
      <c r="AJ746" s="39">
        <f t="shared" si="534"/>
        <v>-1</v>
      </c>
      <c r="AK746" s="43">
        <f t="shared" si="535"/>
        <v>-1</v>
      </c>
      <c r="AL746" s="4">
        <f t="shared" si="550"/>
        <v>29.909999999999854</v>
      </c>
      <c r="AM746" s="4">
        <f t="shared" si="551"/>
        <v>31.193631986429409</v>
      </c>
      <c r="AN746" s="4">
        <f t="shared" si="552"/>
        <v>29.909999999999854</v>
      </c>
      <c r="AO746" s="4">
        <f t="shared" si="553"/>
        <v>-1.430000000000291</v>
      </c>
      <c r="AP746" s="4">
        <f t="shared" si="554"/>
        <v>0.14636801357073637</v>
      </c>
      <c r="AQ746" s="4">
        <f t="shared" si="555"/>
        <v>0.14636801357073637</v>
      </c>
      <c r="AR746" s="4">
        <f t="shared" si="536"/>
        <v>19.579999999999927</v>
      </c>
      <c r="AS746">
        <f t="shared" si="556"/>
        <v>29.909999999999854</v>
      </c>
      <c r="AT746" s="6">
        <f t="shared" si="557"/>
        <v>1</v>
      </c>
      <c r="AU746" s="4">
        <f t="shared" si="558"/>
        <v>-6.4204380688509062</v>
      </c>
      <c r="AV746" s="4">
        <f t="shared" si="559"/>
        <v>5.7029307432784893E-3</v>
      </c>
      <c r="AW746">
        <f t="shared" si="560"/>
        <v>0</v>
      </c>
      <c r="AX746">
        <f t="shared" si="561"/>
        <v>1</v>
      </c>
      <c r="AY746">
        <f t="shared" si="562"/>
        <v>0</v>
      </c>
      <c r="AZ746" s="4">
        <f t="shared" si="537"/>
        <v>-3.9100000000000006</v>
      </c>
      <c r="BA746" s="4">
        <f t="shared" si="563"/>
        <v>1318.6850000000038</v>
      </c>
      <c r="BB746" s="4">
        <f t="shared" si="538"/>
        <v>1242.8950000000116</v>
      </c>
      <c r="BC746" s="4">
        <f t="shared" si="539"/>
        <v>602.23200000000008</v>
      </c>
      <c r="BE746"/>
      <c r="BG746" s="6"/>
      <c r="BM746">
        <f t="shared" si="540"/>
        <v>1</v>
      </c>
    </row>
    <row r="747" spans="1:65" x14ac:dyDescent="0.25">
      <c r="A747">
        <v>1768</v>
      </c>
      <c r="B747" s="1">
        <v>43747</v>
      </c>
      <c r="C747" s="2">
        <v>2911.1</v>
      </c>
      <c r="D747" s="2">
        <v>2929.32</v>
      </c>
      <c r="E747" s="2">
        <v>2907.41</v>
      </c>
      <c r="F747" s="2">
        <v>2919.4</v>
      </c>
      <c r="G747" s="2">
        <v>2726820000</v>
      </c>
      <c r="H747" s="2">
        <f t="shared" si="541"/>
        <v>35.966860194103958</v>
      </c>
      <c r="I747" s="2">
        <f t="shared" si="542"/>
        <v>2970.7169999999996</v>
      </c>
      <c r="J747" s="2">
        <f t="shared" si="543"/>
        <v>37.998797470584904</v>
      </c>
      <c r="K747" s="2">
        <f t="shared" si="544"/>
        <v>18.039999999999964</v>
      </c>
      <c r="L747" s="18">
        <v>0.16555</v>
      </c>
      <c r="M747" s="19">
        <v>20.425706027086044</v>
      </c>
      <c r="N747" s="4">
        <f t="shared" si="517"/>
        <v>36.260000000000218</v>
      </c>
      <c r="O747" s="4">
        <f t="shared" si="545"/>
        <v>41.132000000000062</v>
      </c>
      <c r="P747" s="4">
        <f t="shared" si="518"/>
        <v>-5.8884962406015005</v>
      </c>
      <c r="Q747" s="4">
        <f t="shared" si="546"/>
        <v>-2.553782507739935</v>
      </c>
      <c r="R747" s="18">
        <f t="shared" si="519"/>
        <v>2887.4193609022554</v>
      </c>
      <c r="S747" s="2">
        <f t="shared" si="520"/>
        <v>31.980639097744643</v>
      </c>
      <c r="T747" s="22">
        <f t="shared" si="521"/>
        <v>0</v>
      </c>
      <c r="U747" s="29">
        <f t="shared" si="522"/>
        <v>2910.3227755804951</v>
      </c>
      <c r="V747" s="30">
        <f t="shared" si="523"/>
        <v>9.0772244195050007</v>
      </c>
      <c r="W747" s="31">
        <f t="shared" si="547"/>
        <v>1</v>
      </c>
      <c r="X747" s="35">
        <f t="shared" si="524"/>
        <v>2904.0401333333321</v>
      </c>
      <c r="Y747" s="30">
        <f t="shared" si="525"/>
        <v>15.35986666666804</v>
      </c>
      <c r="Z747" s="31">
        <f t="shared" si="548"/>
        <v>1</v>
      </c>
      <c r="AA747" s="29">
        <f t="shared" si="526"/>
        <v>2909.443205665892</v>
      </c>
      <c r="AB747" s="30">
        <f t="shared" si="527"/>
        <v>9.9567943341080536</v>
      </c>
      <c r="AC747" s="31">
        <f t="shared" si="549"/>
        <v>1</v>
      </c>
      <c r="AD747" s="32">
        <f t="shared" si="528"/>
        <v>1</v>
      </c>
      <c r="AE747" s="33">
        <f t="shared" si="529"/>
        <v>0</v>
      </c>
      <c r="AF747" s="33">
        <f t="shared" si="530"/>
        <v>0</v>
      </c>
      <c r="AG747" s="33">
        <f t="shared" si="531"/>
        <v>0</v>
      </c>
      <c r="AH747" s="38">
        <f t="shared" si="532"/>
        <v>1</v>
      </c>
      <c r="AI747" s="33">
        <f t="shared" si="533"/>
        <v>1</v>
      </c>
      <c r="AJ747" s="39">
        <f t="shared" si="534"/>
        <v>0</v>
      </c>
      <c r="AK747" s="43">
        <f t="shared" si="535"/>
        <v>0</v>
      </c>
      <c r="AL747" s="4">
        <f t="shared" si="550"/>
        <v>18.220000000000255</v>
      </c>
      <c r="AM747" s="4">
        <f t="shared" si="551"/>
        <v>19.876794334108126</v>
      </c>
      <c r="AN747" s="4">
        <f t="shared" si="552"/>
        <v>18.220000000000255</v>
      </c>
      <c r="AO747" s="4">
        <f t="shared" si="553"/>
        <v>-3.6900000000000546</v>
      </c>
      <c r="AP747" s="4">
        <f t="shared" si="554"/>
        <v>2.0332056658921829</v>
      </c>
      <c r="AQ747" s="4">
        <f t="shared" si="555"/>
        <v>2.0332056658921829</v>
      </c>
      <c r="AR747" s="4">
        <f t="shared" si="536"/>
        <v>8.3000000000001819</v>
      </c>
      <c r="AS747">
        <f t="shared" si="556"/>
        <v>18.220000000000255</v>
      </c>
      <c r="AT747" s="6">
        <f t="shared" si="557"/>
        <v>0</v>
      </c>
      <c r="AU747" s="4">
        <f t="shared" si="558"/>
        <v>9.0927896101780803</v>
      </c>
      <c r="AV747" s="4">
        <f t="shared" si="559"/>
        <v>12.425706027085862</v>
      </c>
      <c r="AW747">
        <f t="shared" si="560"/>
        <v>0</v>
      </c>
      <c r="AX747">
        <f t="shared" si="561"/>
        <v>0</v>
      </c>
      <c r="AY747">
        <f t="shared" si="562"/>
        <v>0</v>
      </c>
      <c r="AZ747" s="4">
        <f t="shared" si="537"/>
        <v>6.94</v>
      </c>
      <c r="BA747" s="4">
        <f t="shared" si="563"/>
        <v>1322.5950000000039</v>
      </c>
      <c r="BB747" s="4">
        <f t="shared" si="538"/>
        <v>1246.8050000000117</v>
      </c>
      <c r="BC747" s="4">
        <f t="shared" si="539"/>
        <v>599.25199999999995</v>
      </c>
      <c r="BE747"/>
      <c r="BG747" s="6"/>
      <c r="BM747">
        <f t="shared" si="540"/>
        <v>1</v>
      </c>
    </row>
    <row r="748" spans="1:65" x14ac:dyDescent="0.25">
      <c r="A748">
        <v>1767</v>
      </c>
      <c r="B748" s="1">
        <v>43746</v>
      </c>
      <c r="C748" s="2">
        <v>2920.4</v>
      </c>
      <c r="D748" s="2">
        <v>2925.47</v>
      </c>
      <c r="E748" s="2">
        <v>2892.66</v>
      </c>
      <c r="F748" s="2">
        <v>2893.06</v>
      </c>
      <c r="G748" s="2">
        <v>3356450000</v>
      </c>
      <c r="H748" s="2">
        <f t="shared" si="541"/>
        <v>34.929925151810835</v>
      </c>
      <c r="I748" s="2">
        <f t="shared" si="542"/>
        <v>2974.2324999999996</v>
      </c>
      <c r="J748" s="2">
        <f t="shared" si="543"/>
        <v>38.944833925357656</v>
      </c>
      <c r="K748" s="2">
        <f t="shared" si="544"/>
        <v>-18.389999999999873</v>
      </c>
      <c r="L748" s="18">
        <v>0.1895</v>
      </c>
      <c r="M748" s="19">
        <v>23.750251834937686</v>
      </c>
      <c r="N748" s="4">
        <f t="shared" si="517"/>
        <v>46.130000000000109</v>
      </c>
      <c r="O748" s="4">
        <f t="shared" si="545"/>
        <v>41.202000000000041</v>
      </c>
      <c r="P748" s="4">
        <f t="shared" si="518"/>
        <v>-5.6406390977443586</v>
      </c>
      <c r="Q748" s="4">
        <f t="shared" si="546"/>
        <v>-1.992883126934984</v>
      </c>
      <c r="R748" s="18">
        <f t="shared" si="519"/>
        <v>2934.2434285714285</v>
      </c>
      <c r="S748" s="2">
        <f t="shared" si="520"/>
        <v>41.183428571428522</v>
      </c>
      <c r="T748" s="22">
        <f t="shared" si="521"/>
        <v>0</v>
      </c>
      <c r="U748" s="29">
        <f t="shared" si="522"/>
        <v>2919.9940591314553</v>
      </c>
      <c r="V748" s="30">
        <f t="shared" si="523"/>
        <v>26.934059131455342</v>
      </c>
      <c r="W748" s="31">
        <f t="shared" si="547"/>
        <v>0</v>
      </c>
      <c r="X748" s="35">
        <f t="shared" si="524"/>
        <v>2928.9076</v>
      </c>
      <c r="Y748" s="30">
        <f t="shared" si="525"/>
        <v>35.847600000000057</v>
      </c>
      <c r="Z748" s="31">
        <f t="shared" si="548"/>
        <v>0</v>
      </c>
      <c r="AA748" s="29">
        <f t="shared" si="526"/>
        <v>2921.2419548530515</v>
      </c>
      <c r="AB748" s="30">
        <f t="shared" si="527"/>
        <v>28.181954853051593</v>
      </c>
      <c r="AC748" s="31">
        <f t="shared" si="549"/>
        <v>0</v>
      </c>
      <c r="AD748" s="32">
        <f t="shared" si="528"/>
        <v>-1</v>
      </c>
      <c r="AE748" s="33">
        <f t="shared" si="529"/>
        <v>-1</v>
      </c>
      <c r="AF748" s="33">
        <f t="shared" si="530"/>
        <v>0</v>
      </c>
      <c r="AG748" s="33">
        <f t="shared" si="531"/>
        <v>0</v>
      </c>
      <c r="AH748" s="38">
        <f t="shared" si="532"/>
        <v>-1</v>
      </c>
      <c r="AI748" s="33">
        <f t="shared" si="533"/>
        <v>-1</v>
      </c>
      <c r="AJ748" s="39">
        <f t="shared" si="534"/>
        <v>0</v>
      </c>
      <c r="AK748" s="43">
        <f t="shared" si="535"/>
        <v>0</v>
      </c>
      <c r="AL748" s="4">
        <f t="shared" si="550"/>
        <v>5.069999999999709</v>
      </c>
      <c r="AM748" s="4">
        <f t="shared" si="551"/>
        <v>4.2280451469482614</v>
      </c>
      <c r="AN748" s="4">
        <f t="shared" si="552"/>
        <v>4.2280451469482614</v>
      </c>
      <c r="AO748" s="4">
        <f t="shared" si="553"/>
        <v>-27.740000000000236</v>
      </c>
      <c r="AP748" s="4">
        <f t="shared" si="554"/>
        <v>28.581954853051684</v>
      </c>
      <c r="AQ748" s="4">
        <f t="shared" si="555"/>
        <v>27.740000000000236</v>
      </c>
      <c r="AR748" s="4">
        <f t="shared" si="536"/>
        <v>27.340000000000146</v>
      </c>
      <c r="AS748">
        <f t="shared" si="556"/>
        <v>27.740000000000236</v>
      </c>
      <c r="AT748" s="6">
        <f t="shared" si="557"/>
        <v>1</v>
      </c>
      <c r="AU748" s="4">
        <f t="shared" si="558"/>
        <v>-4.1989051434380116</v>
      </c>
      <c r="AV748" s="4">
        <f t="shared" si="559"/>
        <v>-3.28974816506246</v>
      </c>
      <c r="AW748">
        <f t="shared" si="560"/>
        <v>1</v>
      </c>
      <c r="AX748">
        <f t="shared" si="561"/>
        <v>0</v>
      </c>
      <c r="AY748">
        <f t="shared" si="562"/>
        <v>0</v>
      </c>
      <c r="AZ748" s="4">
        <f t="shared" si="537"/>
        <v>-3.9100000000000006</v>
      </c>
      <c r="BA748" s="4">
        <f t="shared" si="563"/>
        <v>1315.6550000000038</v>
      </c>
      <c r="BB748" s="4">
        <f t="shared" si="538"/>
        <v>1244.4916666666784</v>
      </c>
      <c r="BC748" s="4">
        <f t="shared" si="539"/>
        <v>602.97200000000009</v>
      </c>
      <c r="BE748"/>
      <c r="BG748" s="6"/>
      <c r="BM748">
        <f t="shared" si="540"/>
        <v>1</v>
      </c>
    </row>
    <row r="749" spans="1:65" x14ac:dyDescent="0.25">
      <c r="A749">
        <v>1766</v>
      </c>
      <c r="B749" s="1">
        <v>43745</v>
      </c>
      <c r="C749" s="2">
        <v>2944.23</v>
      </c>
      <c r="D749" s="2">
        <v>2959.75</v>
      </c>
      <c r="E749" s="2">
        <v>2935.68</v>
      </c>
      <c r="F749" s="2">
        <v>2938.79</v>
      </c>
      <c r="G749" s="2">
        <v>2940140000</v>
      </c>
      <c r="H749" s="2">
        <f t="shared" si="541"/>
        <v>37.191432540901666</v>
      </c>
      <c r="I749" s="2">
        <f t="shared" si="542"/>
        <v>2976.7629999999999</v>
      </c>
      <c r="J749" s="2">
        <f t="shared" si="543"/>
        <v>39.274392541116235</v>
      </c>
      <c r="K749" s="2">
        <f t="shared" si="544"/>
        <v>-7.7800000000002001</v>
      </c>
      <c r="L749" s="18">
        <v>0.16259999999999999</v>
      </c>
      <c r="M749" s="19">
        <v>20.47051726657585</v>
      </c>
      <c r="N749" s="4">
        <f t="shared" si="517"/>
        <v>24.070000000000164</v>
      </c>
      <c r="O749" s="4">
        <f t="shared" si="545"/>
        <v>41.614000000000033</v>
      </c>
      <c r="P749" s="4">
        <f t="shared" si="518"/>
        <v>-4.546571428571422</v>
      </c>
      <c r="Q749" s="4">
        <f t="shared" si="546"/>
        <v>-1.0408740219092318</v>
      </c>
      <c r="R749" s="18">
        <f t="shared" si="519"/>
        <v>2947.9789774436094</v>
      </c>
      <c r="S749" s="2">
        <f t="shared" si="520"/>
        <v>9.188977443609474</v>
      </c>
      <c r="T749" s="22">
        <f t="shared" si="521"/>
        <v>1</v>
      </c>
      <c r="U749" s="29">
        <f t="shared" si="522"/>
        <v>2944.0491766401501</v>
      </c>
      <c r="V749" s="30">
        <f t="shared" si="523"/>
        <v>5.2591766401501445</v>
      </c>
      <c r="W749" s="31">
        <f t="shared" si="547"/>
        <v>1</v>
      </c>
      <c r="X749" s="35">
        <f t="shared" si="524"/>
        <v>2953.7206666666607</v>
      </c>
      <c r="Y749" s="30">
        <f t="shared" si="525"/>
        <v>14.930666666660727</v>
      </c>
      <c r="Z749" s="31">
        <f t="shared" si="548"/>
        <v>1</v>
      </c>
      <c r="AA749" s="29">
        <f t="shared" si="526"/>
        <v>2945.4031852438616</v>
      </c>
      <c r="AB749" s="30">
        <f t="shared" si="527"/>
        <v>6.6131852438616079</v>
      </c>
      <c r="AC749" s="31">
        <f t="shared" si="549"/>
        <v>1</v>
      </c>
      <c r="AD749" s="32">
        <f t="shared" si="528"/>
        <v>1</v>
      </c>
      <c r="AE749" s="33">
        <f t="shared" si="529"/>
        <v>0</v>
      </c>
      <c r="AF749" s="33">
        <f t="shared" si="530"/>
        <v>0</v>
      </c>
      <c r="AG749" s="33">
        <f t="shared" si="531"/>
        <v>0</v>
      </c>
      <c r="AH749" s="38">
        <f t="shared" si="532"/>
        <v>0</v>
      </c>
      <c r="AI749" s="33">
        <f t="shared" si="533"/>
        <v>0</v>
      </c>
      <c r="AJ749" s="39">
        <f t="shared" si="534"/>
        <v>0</v>
      </c>
      <c r="AK749" s="43">
        <f t="shared" si="535"/>
        <v>0</v>
      </c>
      <c r="AL749" s="4">
        <f t="shared" si="550"/>
        <v>15.519999999999982</v>
      </c>
      <c r="AM749" s="4">
        <f t="shared" si="551"/>
        <v>14.346814756138428</v>
      </c>
      <c r="AN749" s="4">
        <f t="shared" si="552"/>
        <v>14.346814756138428</v>
      </c>
      <c r="AO749" s="4">
        <f t="shared" si="553"/>
        <v>-8.5500000000001819</v>
      </c>
      <c r="AP749" s="4">
        <f t="shared" si="554"/>
        <v>9.7231852438617352</v>
      </c>
      <c r="AQ749" s="4">
        <f t="shared" si="555"/>
        <v>8.5500000000001819</v>
      </c>
      <c r="AR749" s="4">
        <f t="shared" si="536"/>
        <v>5.4400000000000546</v>
      </c>
      <c r="AS749">
        <f t="shared" si="556"/>
        <v>14.346814756138428</v>
      </c>
      <c r="AT749" s="6">
        <f t="shared" si="557"/>
        <v>0</v>
      </c>
      <c r="AU749" s="4">
        <f t="shared" si="558"/>
        <v>6.0592590312135535</v>
      </c>
      <c r="AV749" s="4">
        <f t="shared" si="559"/>
        <v>15.330517266575796</v>
      </c>
      <c r="AW749">
        <f t="shared" si="560"/>
        <v>0</v>
      </c>
      <c r="AX749">
        <f t="shared" si="561"/>
        <v>0</v>
      </c>
      <c r="AY749">
        <f t="shared" si="562"/>
        <v>0</v>
      </c>
      <c r="AZ749" s="4">
        <f t="shared" si="537"/>
        <v>6.94</v>
      </c>
      <c r="BA749" s="4">
        <f t="shared" si="563"/>
        <v>1319.5650000000039</v>
      </c>
      <c r="BB749" s="4">
        <f t="shared" si="538"/>
        <v>1245.7950000000117</v>
      </c>
      <c r="BC749" s="4">
        <f t="shared" si="539"/>
        <v>612.50400000000002</v>
      </c>
      <c r="BE749"/>
      <c r="BG749" s="6"/>
      <c r="BM749">
        <f t="shared" si="540"/>
        <v>0</v>
      </c>
    </row>
    <row r="750" spans="1:65" x14ac:dyDescent="0.25">
      <c r="A750">
        <v>1765</v>
      </c>
      <c r="B750" s="1">
        <v>43742</v>
      </c>
      <c r="C750" s="2">
        <v>2918.56</v>
      </c>
      <c r="D750" s="2">
        <v>2953.74</v>
      </c>
      <c r="E750" s="2">
        <v>2918.56</v>
      </c>
      <c r="F750" s="2">
        <v>2952.01</v>
      </c>
      <c r="G750" s="2">
        <v>2990830000</v>
      </c>
      <c r="H750" s="2">
        <f t="shared" si="541"/>
        <v>37.811871210566125</v>
      </c>
      <c r="I750" s="2">
        <f t="shared" si="542"/>
        <v>2978.9729999999995</v>
      </c>
      <c r="J750" s="2">
        <f t="shared" si="543"/>
        <v>41.049236838216643</v>
      </c>
      <c r="K750" s="2">
        <f t="shared" si="544"/>
        <v>7.9299999999998363</v>
      </c>
      <c r="L750" s="18">
        <v>0.14294999999999999</v>
      </c>
      <c r="M750" s="19">
        <v>17.744411989001726</v>
      </c>
      <c r="N750" s="4">
        <f t="shared" si="517"/>
        <v>43.109999999999673</v>
      </c>
      <c r="O750" s="4">
        <f t="shared" si="545"/>
        <v>40.899000000000022</v>
      </c>
      <c r="P750" s="4">
        <f t="shared" si="518"/>
        <v>-4.031022556390969</v>
      </c>
      <c r="Q750" s="4">
        <f t="shared" si="546"/>
        <v>-0.4636496406413157</v>
      </c>
      <c r="R750" s="18">
        <f t="shared" si="519"/>
        <v>2906.9613984962407</v>
      </c>
      <c r="S750" s="2">
        <f t="shared" si="520"/>
        <v>45.048601503759528</v>
      </c>
      <c r="T750" s="22">
        <f t="shared" si="521"/>
        <v>0</v>
      </c>
      <c r="U750" s="29">
        <f t="shared" si="522"/>
        <v>2918.5542437801319</v>
      </c>
      <c r="V750" s="30">
        <f t="shared" si="523"/>
        <v>33.455756219868363</v>
      </c>
      <c r="W750" s="31">
        <f t="shared" si="547"/>
        <v>0</v>
      </c>
      <c r="X750" s="35">
        <f t="shared" si="524"/>
        <v>2905.5925333333334</v>
      </c>
      <c r="Y750" s="30">
        <f t="shared" si="525"/>
        <v>46.417466666666769</v>
      </c>
      <c r="Z750" s="31">
        <f t="shared" si="548"/>
        <v>0</v>
      </c>
      <c r="AA750" s="29">
        <f t="shared" si="526"/>
        <v>2916.73960431758</v>
      </c>
      <c r="AB750" s="30">
        <f t="shared" si="527"/>
        <v>35.270395682420258</v>
      </c>
      <c r="AC750" s="31">
        <f t="shared" si="549"/>
        <v>0</v>
      </c>
      <c r="AD750" s="32">
        <f t="shared" si="528"/>
        <v>-1</v>
      </c>
      <c r="AE750" s="33">
        <f t="shared" si="529"/>
        <v>0</v>
      </c>
      <c r="AF750" s="33">
        <f t="shared" si="530"/>
        <v>0</v>
      </c>
      <c r="AG750" s="33">
        <f t="shared" si="531"/>
        <v>0</v>
      </c>
      <c r="AH750" s="38">
        <f t="shared" si="532"/>
        <v>0</v>
      </c>
      <c r="AI750" s="33">
        <f t="shared" si="533"/>
        <v>0</v>
      </c>
      <c r="AJ750" s="39">
        <f t="shared" si="534"/>
        <v>0</v>
      </c>
      <c r="AK750" s="43">
        <f t="shared" si="535"/>
        <v>0</v>
      </c>
      <c r="AL750" s="4">
        <f t="shared" si="550"/>
        <v>35.179999999999836</v>
      </c>
      <c r="AM750" s="4">
        <f t="shared" si="551"/>
        <v>37.000395682419821</v>
      </c>
      <c r="AN750" s="4">
        <f t="shared" si="552"/>
        <v>35.179999999999836</v>
      </c>
      <c r="AO750" s="4">
        <f t="shared" si="553"/>
        <v>0</v>
      </c>
      <c r="AP750" s="4">
        <f t="shared" si="554"/>
        <v>-1.820395682419985</v>
      </c>
      <c r="AQ750" s="4">
        <f t="shared" si="555"/>
        <v>1.820395682419985</v>
      </c>
      <c r="AR750" s="4">
        <f t="shared" si="536"/>
        <v>33.450000000000273</v>
      </c>
      <c r="AS750">
        <f t="shared" si="556"/>
        <v>35.179999999999836</v>
      </c>
      <c r="AT750" s="6">
        <f t="shared" si="557"/>
        <v>1</v>
      </c>
      <c r="AU750" s="4">
        <f t="shared" si="558"/>
        <v>-11.331069059946518</v>
      </c>
      <c r="AV750" s="4">
        <f t="shared" si="559"/>
        <v>-15.405588010998546</v>
      </c>
      <c r="AW750">
        <f t="shared" si="560"/>
        <v>1</v>
      </c>
      <c r="AX750">
        <f t="shared" si="561"/>
        <v>0</v>
      </c>
      <c r="AY750">
        <f t="shared" si="562"/>
        <v>0</v>
      </c>
      <c r="AZ750" s="4">
        <f t="shared" si="537"/>
        <v>-3.9100000000000006</v>
      </c>
      <c r="BA750" s="4">
        <f t="shared" si="563"/>
        <v>1312.6250000000039</v>
      </c>
      <c r="BB750" s="4">
        <f t="shared" si="538"/>
        <v>1245.7950000000117</v>
      </c>
      <c r="BC750" s="4">
        <f t="shared" si="539"/>
        <v>602.23599999999999</v>
      </c>
      <c r="BE750"/>
      <c r="BG750" s="6"/>
      <c r="BM750">
        <f t="shared" si="540"/>
        <v>0</v>
      </c>
    </row>
    <row r="751" spans="1:65" x14ac:dyDescent="0.25">
      <c r="A751">
        <v>1764</v>
      </c>
      <c r="B751" s="1">
        <v>43741</v>
      </c>
      <c r="C751" s="2">
        <v>2885.38</v>
      </c>
      <c r="D751" s="2">
        <v>2911.13</v>
      </c>
      <c r="E751" s="2">
        <v>2855.94</v>
      </c>
      <c r="F751" s="2">
        <v>2910.63</v>
      </c>
      <c r="G751" s="2">
        <v>3503640000</v>
      </c>
      <c r="H751" s="2">
        <f t="shared" si="541"/>
        <v>37.413957823250868</v>
      </c>
      <c r="I751" s="2">
        <f t="shared" si="542"/>
        <v>2982.0614999999998</v>
      </c>
      <c r="J751" s="2">
        <f t="shared" si="543"/>
        <v>42.656036026261098</v>
      </c>
      <c r="K751" s="2">
        <f t="shared" si="544"/>
        <v>-2.2300000000000182</v>
      </c>
      <c r="L751" s="18">
        <v>0.16839999999999999</v>
      </c>
      <c r="M751" s="19">
        <v>20.738200817437669</v>
      </c>
      <c r="N751" s="4">
        <f t="shared" si="517"/>
        <v>55.190000000000055</v>
      </c>
      <c r="O751" s="4">
        <f t="shared" si="545"/>
        <v>39.757000000000062</v>
      </c>
      <c r="P751" s="4">
        <f t="shared" si="518"/>
        <v>-3.6686015037593949</v>
      </c>
      <c r="Q751" s="4">
        <f t="shared" si="546"/>
        <v>-1.4759538122730505E-2</v>
      </c>
      <c r="R751" s="18">
        <f t="shared" si="519"/>
        <v>2885.036052631579</v>
      </c>
      <c r="S751" s="2">
        <f t="shared" si="520"/>
        <v>25.593947368421141</v>
      </c>
      <c r="T751" s="22">
        <f t="shared" si="521"/>
        <v>0</v>
      </c>
      <c r="U751" s="29">
        <f t="shared" si="522"/>
        <v>2885.733146423358</v>
      </c>
      <c r="V751" s="30">
        <f t="shared" si="523"/>
        <v>24.896853576642116</v>
      </c>
      <c r="W751" s="31">
        <f t="shared" si="547"/>
        <v>0</v>
      </c>
      <c r="X751" s="35">
        <f t="shared" si="524"/>
        <v>2868.3649333333451</v>
      </c>
      <c r="Y751" s="30">
        <f t="shared" si="525"/>
        <v>42.265066666655002</v>
      </c>
      <c r="Z751" s="31">
        <f t="shared" si="548"/>
        <v>0</v>
      </c>
      <c r="AA751" s="29">
        <f t="shared" si="526"/>
        <v>2883.3015965907562</v>
      </c>
      <c r="AB751" s="30">
        <f t="shared" si="527"/>
        <v>27.328403409243947</v>
      </c>
      <c r="AC751" s="31">
        <f t="shared" si="549"/>
        <v>0</v>
      </c>
      <c r="AD751" s="32">
        <f t="shared" si="528"/>
        <v>-1</v>
      </c>
      <c r="AE751" s="33">
        <f t="shared" si="529"/>
        <v>0</v>
      </c>
      <c r="AF751" s="33">
        <f t="shared" si="530"/>
        <v>0</v>
      </c>
      <c r="AG751" s="33">
        <f t="shared" si="531"/>
        <v>0</v>
      </c>
      <c r="AH751" s="38">
        <f t="shared" si="532"/>
        <v>-1</v>
      </c>
      <c r="AI751" s="33">
        <f t="shared" si="533"/>
        <v>0</v>
      </c>
      <c r="AJ751" s="39">
        <f t="shared" si="534"/>
        <v>0</v>
      </c>
      <c r="AK751" s="43">
        <f t="shared" si="535"/>
        <v>0</v>
      </c>
      <c r="AL751" s="4">
        <f t="shared" si="550"/>
        <v>25.75</v>
      </c>
      <c r="AM751" s="4">
        <f t="shared" si="551"/>
        <v>27.828403409243947</v>
      </c>
      <c r="AN751" s="4">
        <f t="shared" si="552"/>
        <v>25.75</v>
      </c>
      <c r="AO751" s="4">
        <f t="shared" si="553"/>
        <v>-29.440000000000055</v>
      </c>
      <c r="AP751" s="4">
        <f t="shared" si="554"/>
        <v>27.361596590756108</v>
      </c>
      <c r="AQ751" s="4">
        <f t="shared" si="555"/>
        <v>27.361596590756108</v>
      </c>
      <c r="AR751" s="4">
        <f t="shared" si="536"/>
        <v>25.25</v>
      </c>
      <c r="AS751">
        <f t="shared" si="556"/>
        <v>27.361596590756108</v>
      </c>
      <c r="AT751" s="6">
        <f t="shared" si="557"/>
        <v>1</v>
      </c>
      <c r="AU751" s="4">
        <f t="shared" si="558"/>
        <v>-7.128850699527689E-2</v>
      </c>
      <c r="AV751" s="4">
        <f t="shared" si="559"/>
        <v>-4.2117991825623315</v>
      </c>
      <c r="AW751">
        <f t="shared" si="560"/>
        <v>1</v>
      </c>
      <c r="AX751">
        <f t="shared" si="561"/>
        <v>0</v>
      </c>
      <c r="AY751">
        <f t="shared" si="562"/>
        <v>0</v>
      </c>
      <c r="AZ751" s="4">
        <f t="shared" si="537"/>
        <v>-3.9100000000000006</v>
      </c>
      <c r="BA751" s="4">
        <f t="shared" si="563"/>
        <v>1316.5350000000039</v>
      </c>
      <c r="BB751" s="4">
        <f t="shared" si="538"/>
        <v>1245.7950000000117</v>
      </c>
      <c r="BC751" s="4">
        <f t="shared" si="539"/>
        <v>588.96400000000006</v>
      </c>
      <c r="BE751"/>
      <c r="BG751" s="6"/>
      <c r="BM751">
        <f t="shared" si="540"/>
        <v>0</v>
      </c>
    </row>
    <row r="752" spans="1:65" x14ac:dyDescent="0.25">
      <c r="A752">
        <v>1763</v>
      </c>
      <c r="B752" s="1">
        <v>43740</v>
      </c>
      <c r="C752" s="2">
        <v>2924.78</v>
      </c>
      <c r="D752" s="2">
        <v>2924.78</v>
      </c>
      <c r="E752" s="2">
        <v>2874.93</v>
      </c>
      <c r="F752" s="2">
        <v>2887.61</v>
      </c>
      <c r="G752" s="2">
        <v>3912520000</v>
      </c>
      <c r="H752" s="2">
        <f t="shared" si="541"/>
        <v>25.020219823174969</v>
      </c>
      <c r="I752" s="2">
        <f t="shared" si="542"/>
        <v>2985.8225000000002</v>
      </c>
      <c r="J752" s="2">
        <f t="shared" si="543"/>
        <v>34.884153407347689</v>
      </c>
      <c r="K752" s="2">
        <f t="shared" si="544"/>
        <v>-15.4699999999998</v>
      </c>
      <c r="L752" s="18">
        <v>0.18925</v>
      </c>
      <c r="M752" s="19">
        <v>23.730702681531159</v>
      </c>
      <c r="N752" s="4">
        <f t="shared" si="517"/>
        <v>65.320000000000164</v>
      </c>
      <c r="O752" s="4">
        <f t="shared" si="545"/>
        <v>36.121000000000052</v>
      </c>
      <c r="P752" s="4">
        <f t="shared" si="518"/>
        <v>-2.573947368421051</v>
      </c>
      <c r="Q752" s="4">
        <f t="shared" si="546"/>
        <v>0.90550364963503527</v>
      </c>
      <c r="R752" s="18">
        <f t="shared" si="519"/>
        <v>2939.7784812030077</v>
      </c>
      <c r="S752" s="2">
        <f t="shared" si="520"/>
        <v>52.168481203007559</v>
      </c>
      <c r="T752" s="22">
        <f t="shared" si="521"/>
        <v>0</v>
      </c>
      <c r="U752" s="29">
        <f t="shared" si="522"/>
        <v>2925.5872877354936</v>
      </c>
      <c r="V752" s="30">
        <f t="shared" si="523"/>
        <v>37.977287735493519</v>
      </c>
      <c r="W752" s="31">
        <f t="shared" si="547"/>
        <v>0</v>
      </c>
      <c r="X752" s="35">
        <f t="shared" si="524"/>
        <v>2931.4477333333343</v>
      </c>
      <c r="Y752" s="30">
        <f t="shared" si="525"/>
        <v>43.837733333334199</v>
      </c>
      <c r="Z752" s="31">
        <f t="shared" si="548"/>
        <v>0</v>
      </c>
      <c r="AA752" s="29">
        <f t="shared" si="526"/>
        <v>2926.4077501191914</v>
      </c>
      <c r="AB752" s="30">
        <f t="shared" si="527"/>
        <v>38.797750119191278</v>
      </c>
      <c r="AC752" s="31">
        <f t="shared" si="549"/>
        <v>0</v>
      </c>
      <c r="AD752" s="32">
        <f t="shared" si="528"/>
        <v>-1</v>
      </c>
      <c r="AE752" s="33">
        <f t="shared" si="529"/>
        <v>0</v>
      </c>
      <c r="AF752" s="33">
        <f t="shared" si="530"/>
        <v>0</v>
      </c>
      <c r="AG752" s="33">
        <f t="shared" si="531"/>
        <v>0</v>
      </c>
      <c r="AH752" s="38">
        <f t="shared" si="532"/>
        <v>-1</v>
      </c>
      <c r="AI752" s="33">
        <f t="shared" si="533"/>
        <v>-1</v>
      </c>
      <c r="AJ752" s="39">
        <f t="shared" si="534"/>
        <v>-1</v>
      </c>
      <c r="AK752" s="43">
        <f t="shared" si="535"/>
        <v>0</v>
      </c>
      <c r="AL752" s="4">
        <f t="shared" si="550"/>
        <v>0</v>
      </c>
      <c r="AM752" s="4">
        <f t="shared" si="551"/>
        <v>-1.6277501191912052</v>
      </c>
      <c r="AN752" s="4">
        <f t="shared" si="552"/>
        <v>1.6277501191912052</v>
      </c>
      <c r="AO752" s="4">
        <f t="shared" si="553"/>
        <v>-49.850000000000364</v>
      </c>
      <c r="AP752" s="4">
        <f t="shared" si="554"/>
        <v>51.477750119191569</v>
      </c>
      <c r="AQ752" s="4">
        <f t="shared" si="555"/>
        <v>49.850000000000364</v>
      </c>
      <c r="AR752" s="4">
        <f t="shared" si="536"/>
        <v>37.170000000000073</v>
      </c>
      <c r="AS752">
        <f t="shared" si="556"/>
        <v>49.850000000000364</v>
      </c>
      <c r="AT752" s="6">
        <f t="shared" si="557"/>
        <v>1</v>
      </c>
      <c r="AU752" s="4">
        <f t="shared" si="558"/>
        <v>-25.921903659891139</v>
      </c>
      <c r="AV752" s="4">
        <f t="shared" si="559"/>
        <v>-13.139297318468913</v>
      </c>
      <c r="AW752">
        <f t="shared" si="560"/>
        <v>1</v>
      </c>
      <c r="AX752">
        <f t="shared" si="561"/>
        <v>0</v>
      </c>
      <c r="AY752">
        <f t="shared" si="562"/>
        <v>0</v>
      </c>
      <c r="AZ752" s="4">
        <f t="shared" si="537"/>
        <v>-3.9100000000000006</v>
      </c>
      <c r="BA752" s="4">
        <f t="shared" si="563"/>
        <v>1320.445000000004</v>
      </c>
      <c r="BB752" s="4">
        <f t="shared" si="538"/>
        <v>1245.7950000000117</v>
      </c>
      <c r="BC752" s="4">
        <f t="shared" si="539"/>
        <v>604.72400000000005</v>
      </c>
      <c r="BE752"/>
      <c r="BG752" s="6"/>
      <c r="BM752">
        <f t="shared" si="540"/>
        <v>1</v>
      </c>
    </row>
    <row r="753" spans="1:65" x14ac:dyDescent="0.25">
      <c r="A753">
        <v>1762</v>
      </c>
      <c r="B753" s="1">
        <v>43739</v>
      </c>
      <c r="C753" s="2">
        <v>2983.69</v>
      </c>
      <c r="D753" s="2">
        <v>2992.53</v>
      </c>
      <c r="E753" s="2">
        <v>2938.7</v>
      </c>
      <c r="F753" s="2">
        <v>2940.25</v>
      </c>
      <c r="G753" s="2">
        <v>3558040000</v>
      </c>
      <c r="H753" s="2">
        <f t="shared" si="541"/>
        <v>15.472905207347317</v>
      </c>
      <c r="I753" s="2">
        <f t="shared" si="542"/>
        <v>2985.8169999999996</v>
      </c>
      <c r="J753" s="2">
        <f t="shared" si="543"/>
        <v>23.25534593321893</v>
      </c>
      <c r="K753" s="2">
        <f t="shared" si="544"/>
        <v>6.9500000000002728</v>
      </c>
      <c r="L753" s="18">
        <v>0.16389999999999999</v>
      </c>
      <c r="M753" s="19">
        <v>20.807040295747154</v>
      </c>
      <c r="N753" s="4">
        <f t="shared" si="517"/>
        <v>53.830000000000382</v>
      </c>
      <c r="O753" s="4">
        <f t="shared" si="545"/>
        <v>32.515000000000008</v>
      </c>
      <c r="P753" s="4">
        <f t="shared" si="518"/>
        <v>-0.47151879699248522</v>
      </c>
      <c r="Q753" s="4">
        <f t="shared" si="546"/>
        <v>2.0699685525476768</v>
      </c>
      <c r="R753" s="18">
        <f t="shared" si="519"/>
        <v>2978.0653383458643</v>
      </c>
      <c r="S753" s="2">
        <f t="shared" si="520"/>
        <v>37.815338345864348</v>
      </c>
      <c r="T753" s="22">
        <f t="shared" si="521"/>
        <v>0</v>
      </c>
      <c r="U753" s="29">
        <f t="shared" si="522"/>
        <v>2984.7909731896502</v>
      </c>
      <c r="V753" s="30">
        <f t="shared" si="523"/>
        <v>44.540973189650231</v>
      </c>
      <c r="W753" s="31">
        <f t="shared" si="547"/>
        <v>0</v>
      </c>
      <c r="X753" s="35">
        <f t="shared" si="524"/>
        <v>2977.6041333333333</v>
      </c>
      <c r="Y753" s="30">
        <f t="shared" si="525"/>
        <v>37.354133333333266</v>
      </c>
      <c r="Z753" s="31">
        <f t="shared" si="548"/>
        <v>0</v>
      </c>
      <c r="AA753" s="29">
        <f t="shared" si="526"/>
        <v>2983.7848156097657</v>
      </c>
      <c r="AB753" s="30">
        <f t="shared" si="527"/>
        <v>43.534815609765701</v>
      </c>
      <c r="AC753" s="31">
        <f t="shared" si="549"/>
        <v>0</v>
      </c>
      <c r="AD753" s="32">
        <f t="shared" si="528"/>
        <v>-1</v>
      </c>
      <c r="AE753" s="33">
        <f t="shared" si="529"/>
        <v>-1</v>
      </c>
      <c r="AF753" s="33">
        <f t="shared" si="530"/>
        <v>-1</v>
      </c>
      <c r="AG753" s="33">
        <f t="shared" si="531"/>
        <v>0</v>
      </c>
      <c r="AH753" s="38">
        <f t="shared" si="532"/>
        <v>-1</v>
      </c>
      <c r="AI753" s="33">
        <f t="shared" si="533"/>
        <v>-1</v>
      </c>
      <c r="AJ753" s="39">
        <f t="shared" si="534"/>
        <v>-1</v>
      </c>
      <c r="AK753" s="43">
        <f t="shared" si="535"/>
        <v>-1</v>
      </c>
      <c r="AL753" s="4">
        <f t="shared" si="550"/>
        <v>8.8400000000001455</v>
      </c>
      <c r="AM753" s="4">
        <f t="shared" si="551"/>
        <v>8.745184390234499</v>
      </c>
      <c r="AN753" s="4">
        <f t="shared" si="552"/>
        <v>8.745184390234499</v>
      </c>
      <c r="AO753" s="4">
        <f t="shared" si="553"/>
        <v>-44.990000000000236</v>
      </c>
      <c r="AP753" s="4">
        <f t="shared" si="554"/>
        <v>45.084815609765883</v>
      </c>
      <c r="AQ753" s="4">
        <f t="shared" si="555"/>
        <v>44.990000000000236</v>
      </c>
      <c r="AR753" s="4">
        <f t="shared" si="536"/>
        <v>43.440000000000055</v>
      </c>
      <c r="AS753">
        <f t="shared" si="556"/>
        <v>44.990000000000236</v>
      </c>
      <c r="AT753" s="6">
        <f t="shared" si="557"/>
        <v>1</v>
      </c>
      <c r="AU753" s="4">
        <f t="shared" si="558"/>
        <v>-25.11132854806754</v>
      </c>
      <c r="AV753" s="4">
        <f t="shared" si="559"/>
        <v>-22.3329597042529</v>
      </c>
      <c r="AW753">
        <f t="shared" si="560"/>
        <v>1</v>
      </c>
      <c r="AX753">
        <f t="shared" si="561"/>
        <v>0</v>
      </c>
      <c r="AY753">
        <f t="shared" si="562"/>
        <v>0</v>
      </c>
      <c r="AZ753" s="4">
        <f t="shared" si="537"/>
        <v>-3.9100000000000006</v>
      </c>
      <c r="BA753" s="4">
        <f t="shared" si="563"/>
        <v>1324.3550000000041</v>
      </c>
      <c r="BB753" s="4">
        <f t="shared" si="538"/>
        <v>1248.4016666666782</v>
      </c>
      <c r="BC753" s="4">
        <f t="shared" si="539"/>
        <v>628.28800000000001</v>
      </c>
      <c r="BE753"/>
      <c r="BG753" s="6"/>
      <c r="BM753">
        <f t="shared" si="540"/>
        <v>1</v>
      </c>
    </row>
    <row r="754" spans="1:65" x14ac:dyDescent="0.25">
      <c r="A754">
        <v>1761</v>
      </c>
      <c r="B754" s="1">
        <v>43738</v>
      </c>
      <c r="C754" s="2">
        <v>2967.07</v>
      </c>
      <c r="D754" s="2">
        <v>2983.85</v>
      </c>
      <c r="E754" s="2">
        <v>2967.07</v>
      </c>
      <c r="F754" s="2">
        <v>2976.74</v>
      </c>
      <c r="G754" s="2">
        <v>3247610000</v>
      </c>
      <c r="H754" s="2">
        <f t="shared" si="541"/>
        <v>15.423704699801114</v>
      </c>
      <c r="I754" s="2">
        <f t="shared" si="542"/>
        <v>2982.0830000000001</v>
      </c>
      <c r="J754" s="2">
        <f t="shared" si="543"/>
        <v>21.253496579200846</v>
      </c>
      <c r="K754" s="2">
        <f t="shared" si="544"/>
        <v>5.2800000000002001</v>
      </c>
      <c r="L754" s="18">
        <v>0.13685</v>
      </c>
      <c r="M754" s="19">
        <v>17.285801262550173</v>
      </c>
      <c r="N754" s="4">
        <f t="shared" si="517"/>
        <v>22.059999999999945</v>
      </c>
      <c r="O754" s="4">
        <f t="shared" si="545"/>
        <v>28.379999999999974</v>
      </c>
      <c r="P754" s="4">
        <f t="shared" si="518"/>
        <v>1.325338345864657</v>
      </c>
      <c r="Q754" s="4">
        <f t="shared" si="546"/>
        <v>2.8230081785901358</v>
      </c>
      <c r="R754" s="18">
        <f t="shared" si="519"/>
        <v>2963.9965112781956</v>
      </c>
      <c r="S754" s="2">
        <f t="shared" si="520"/>
        <v>12.743488721804169</v>
      </c>
      <c r="T754" s="22">
        <f t="shared" si="521"/>
        <v>1</v>
      </c>
      <c r="U754" s="29">
        <f t="shared" si="522"/>
        <v>2968.4371753458213</v>
      </c>
      <c r="V754" s="30">
        <f t="shared" si="523"/>
        <v>8.3028246541784938</v>
      </c>
      <c r="W754" s="31">
        <f t="shared" si="547"/>
        <v>1</v>
      </c>
      <c r="X754" s="35">
        <f t="shared" si="524"/>
        <v>2967.4809333333324</v>
      </c>
      <c r="Y754" s="30">
        <f t="shared" si="525"/>
        <v>9.2590666666674224</v>
      </c>
      <c r="Z754" s="31">
        <f t="shared" si="548"/>
        <v>1</v>
      </c>
      <c r="AA754" s="29">
        <f t="shared" si="526"/>
        <v>2968.3033014640728</v>
      </c>
      <c r="AB754" s="30">
        <f t="shared" si="527"/>
        <v>8.4366985359270075</v>
      </c>
      <c r="AC754" s="31">
        <f t="shared" si="549"/>
        <v>1</v>
      </c>
      <c r="AD754" s="32">
        <f t="shared" si="528"/>
        <v>1</v>
      </c>
      <c r="AE754" s="33">
        <f t="shared" si="529"/>
        <v>0</v>
      </c>
      <c r="AF754" s="33">
        <f t="shared" si="530"/>
        <v>0</v>
      </c>
      <c r="AG754" s="33">
        <f t="shared" si="531"/>
        <v>0</v>
      </c>
      <c r="AH754" s="38">
        <f t="shared" si="532"/>
        <v>1</v>
      </c>
      <c r="AI754" s="33">
        <f t="shared" si="533"/>
        <v>1</v>
      </c>
      <c r="AJ754" s="39">
        <f t="shared" si="534"/>
        <v>1</v>
      </c>
      <c r="AK754" s="43">
        <f t="shared" si="535"/>
        <v>1</v>
      </c>
      <c r="AL754" s="4">
        <f t="shared" si="550"/>
        <v>16.779999999999745</v>
      </c>
      <c r="AM754" s="4">
        <f t="shared" si="551"/>
        <v>15.546698535927135</v>
      </c>
      <c r="AN754" s="4">
        <f t="shared" si="552"/>
        <v>15.546698535927135</v>
      </c>
      <c r="AO754" s="4">
        <f t="shared" si="553"/>
        <v>0</v>
      </c>
      <c r="AP754" s="4">
        <f t="shared" si="554"/>
        <v>1.2333014640726105</v>
      </c>
      <c r="AQ754" s="4">
        <f t="shared" si="555"/>
        <v>0</v>
      </c>
      <c r="AR754" s="4">
        <f t="shared" si="536"/>
        <v>9.669999999999618</v>
      </c>
      <c r="AS754">
        <f t="shared" si="556"/>
        <v>15.546698535927135</v>
      </c>
      <c r="AT754" s="6">
        <f t="shared" si="557"/>
        <v>0</v>
      </c>
      <c r="AU754" s="4">
        <f t="shared" si="558"/>
        <v>4.1315453329205916</v>
      </c>
      <c r="AV754" s="4">
        <f t="shared" si="559"/>
        <v>7.9158012625505547</v>
      </c>
      <c r="AW754">
        <f t="shared" si="560"/>
        <v>0</v>
      </c>
      <c r="AX754">
        <f t="shared" si="561"/>
        <v>0</v>
      </c>
      <c r="AY754">
        <f t="shared" si="562"/>
        <v>0</v>
      </c>
      <c r="AZ754" s="4">
        <f t="shared" si="537"/>
        <v>6.94</v>
      </c>
      <c r="BA754" s="4">
        <f t="shared" si="563"/>
        <v>1328.2650000000042</v>
      </c>
      <c r="BB754" s="4">
        <f t="shared" si="538"/>
        <v>1252.3116666666783</v>
      </c>
      <c r="BC754" s="4">
        <f t="shared" si="539"/>
        <v>621.6400000000001</v>
      </c>
      <c r="BE754"/>
      <c r="BG754" s="6"/>
      <c r="BM754">
        <f t="shared" si="540"/>
        <v>1</v>
      </c>
    </row>
    <row r="755" spans="1:65" x14ac:dyDescent="0.25">
      <c r="A755">
        <v>1760</v>
      </c>
      <c r="B755" s="1">
        <v>43735</v>
      </c>
      <c r="C755" s="2">
        <v>2985.47</v>
      </c>
      <c r="D755" s="2">
        <v>2987.31</v>
      </c>
      <c r="E755" s="2">
        <v>2945.53</v>
      </c>
      <c r="F755" s="2">
        <v>2961.79</v>
      </c>
      <c r="G755" s="2">
        <v>3243650000</v>
      </c>
      <c r="H755" s="2">
        <f t="shared" si="541"/>
        <v>12.997254581897973</v>
      </c>
      <c r="I755" s="2">
        <f t="shared" si="542"/>
        <v>2980.5840000000003</v>
      </c>
      <c r="J755" s="2">
        <f t="shared" si="543"/>
        <v>20.956058036306583</v>
      </c>
      <c r="K755" s="2">
        <f t="shared" si="544"/>
        <v>7.8499999999999091</v>
      </c>
      <c r="L755" s="18">
        <v>0.13474999999999998</v>
      </c>
      <c r="M755" s="19">
        <v>17.111516407693678</v>
      </c>
      <c r="N755" s="4">
        <f t="shared" si="517"/>
        <v>41.779999999999745</v>
      </c>
      <c r="O755" s="4">
        <f t="shared" si="545"/>
        <v>27.845999999999957</v>
      </c>
      <c r="P755" s="4">
        <f t="shared" si="518"/>
        <v>2.2065112781954861</v>
      </c>
      <c r="Q755" s="4">
        <f t="shared" si="546"/>
        <v>3.5055778097982677</v>
      </c>
      <c r="R755" s="18">
        <f t="shared" si="519"/>
        <v>2980.8949849624059</v>
      </c>
      <c r="S755" s="2">
        <f t="shared" si="520"/>
        <v>19.104984962405979</v>
      </c>
      <c r="T755" s="22">
        <f t="shared" si="521"/>
        <v>0</v>
      </c>
      <c r="U755" s="29">
        <f t="shared" si="522"/>
        <v>2986.8946989434235</v>
      </c>
      <c r="V755" s="30">
        <f t="shared" si="523"/>
        <v>25.1046989434235</v>
      </c>
      <c r="W755" s="31">
        <f t="shared" si="547"/>
        <v>0</v>
      </c>
      <c r="X755" s="35">
        <f t="shared" si="524"/>
        <v>2990.8068000000003</v>
      </c>
      <c r="Y755" s="30">
        <f t="shared" si="525"/>
        <v>29.01680000000033</v>
      </c>
      <c r="Z755" s="31">
        <f t="shared" si="548"/>
        <v>0</v>
      </c>
      <c r="AA755" s="29">
        <f t="shared" si="526"/>
        <v>2987.4423930913445</v>
      </c>
      <c r="AB755" s="30">
        <f t="shared" si="527"/>
        <v>25.652393091344493</v>
      </c>
      <c r="AC755" s="31">
        <f t="shared" si="549"/>
        <v>0</v>
      </c>
      <c r="AD755" s="32">
        <f t="shared" si="528"/>
        <v>-1</v>
      </c>
      <c r="AE755" s="33">
        <f t="shared" si="529"/>
        <v>-1</v>
      </c>
      <c r="AF755" s="33">
        <f t="shared" si="530"/>
        <v>-1</v>
      </c>
      <c r="AG755" s="33">
        <f t="shared" si="531"/>
        <v>0</v>
      </c>
      <c r="AH755" s="38">
        <f t="shared" si="532"/>
        <v>-1</v>
      </c>
      <c r="AI755" s="33">
        <f t="shared" si="533"/>
        <v>-1</v>
      </c>
      <c r="AJ755" s="39">
        <f t="shared" si="534"/>
        <v>-1</v>
      </c>
      <c r="AK755" s="43">
        <f t="shared" si="535"/>
        <v>-1</v>
      </c>
      <c r="AL755" s="4">
        <f t="shared" si="550"/>
        <v>1.8400000000001455</v>
      </c>
      <c r="AM755" s="4">
        <f t="shared" si="551"/>
        <v>-0.13239309134451105</v>
      </c>
      <c r="AN755" s="4">
        <f t="shared" si="552"/>
        <v>0.13239309134451105</v>
      </c>
      <c r="AO755" s="4">
        <f t="shared" si="553"/>
        <v>-39.9399999999996</v>
      </c>
      <c r="AP755" s="4">
        <f t="shared" si="554"/>
        <v>41.912393091344256</v>
      </c>
      <c r="AQ755" s="4">
        <f t="shared" si="555"/>
        <v>39.9399999999996</v>
      </c>
      <c r="AR755" s="4">
        <f t="shared" si="536"/>
        <v>23.679999999999836</v>
      </c>
      <c r="AS755">
        <f t="shared" si="556"/>
        <v>39.9399999999996</v>
      </c>
      <c r="AT755" s="6">
        <f t="shared" si="557"/>
        <v>1</v>
      </c>
      <c r="AU755" s="4">
        <f t="shared" si="558"/>
        <v>-22.790320599207096</v>
      </c>
      <c r="AV755" s="4">
        <f t="shared" si="559"/>
        <v>-6.2684835923061586</v>
      </c>
      <c r="AW755">
        <f t="shared" si="560"/>
        <v>1</v>
      </c>
      <c r="AX755">
        <f t="shared" si="561"/>
        <v>0</v>
      </c>
      <c r="AY755">
        <f t="shared" si="562"/>
        <v>0</v>
      </c>
      <c r="AZ755" s="4">
        <f t="shared" si="537"/>
        <v>-3.9100000000000006</v>
      </c>
      <c r="BA755" s="4">
        <f t="shared" si="563"/>
        <v>1321.3250000000041</v>
      </c>
      <c r="BB755" s="4">
        <f t="shared" si="538"/>
        <v>1245.3716666666783</v>
      </c>
      <c r="BC755" s="4">
        <f t="shared" si="539"/>
        <v>628.99999999999989</v>
      </c>
      <c r="BE755"/>
      <c r="BG755" s="6"/>
      <c r="BM755">
        <f t="shared" si="540"/>
        <v>1</v>
      </c>
    </row>
    <row r="756" spans="1:65" x14ac:dyDescent="0.25">
      <c r="A756">
        <v>1759</v>
      </c>
      <c r="B756" s="1">
        <v>43734</v>
      </c>
      <c r="C756" s="2">
        <v>2985.73</v>
      </c>
      <c r="D756" s="2">
        <v>2987.28</v>
      </c>
      <c r="E756" s="2">
        <v>2963.71</v>
      </c>
      <c r="F756" s="2">
        <v>2977.62</v>
      </c>
      <c r="G756" s="2">
        <v>3077240000</v>
      </c>
      <c r="H756" s="2">
        <f t="shared" si="541"/>
        <v>13.821278924582634</v>
      </c>
      <c r="I756" s="2">
        <f t="shared" si="542"/>
        <v>2976.8289999999997</v>
      </c>
      <c r="J756" s="2">
        <f t="shared" si="543"/>
        <v>19.295706224033584</v>
      </c>
      <c r="K756" s="2">
        <f t="shared" si="544"/>
        <v>0.86000000000012733</v>
      </c>
      <c r="L756" s="18">
        <v>0.11715</v>
      </c>
      <c r="M756" s="19">
        <v>14.912764696341307</v>
      </c>
      <c r="N756" s="4">
        <f t="shared" si="517"/>
        <v>23.570000000000164</v>
      </c>
      <c r="O756" s="4">
        <f t="shared" si="545"/>
        <v>25.110999999999969</v>
      </c>
      <c r="P756" s="4">
        <f t="shared" si="518"/>
        <v>3.2749849624060134</v>
      </c>
      <c r="Q756" s="4">
        <f t="shared" si="546"/>
        <v>3.6530742139073591</v>
      </c>
      <c r="R756" s="18">
        <f t="shared" si="519"/>
        <v>2989.430984962406</v>
      </c>
      <c r="S756" s="2">
        <f t="shared" si="520"/>
        <v>11.81098496240611</v>
      </c>
      <c r="T756" s="22">
        <f t="shared" si="521"/>
        <v>1</v>
      </c>
      <c r="U756" s="29">
        <f t="shared" si="522"/>
        <v>2987.1732494552498</v>
      </c>
      <c r="V756" s="30">
        <f t="shared" si="523"/>
        <v>9.5532494552498974</v>
      </c>
      <c r="W756" s="31">
        <f t="shared" si="547"/>
        <v>1</v>
      </c>
      <c r="X756" s="35">
        <f t="shared" si="524"/>
        <v>2974.8153333333339</v>
      </c>
      <c r="Y756" s="30">
        <f t="shared" si="525"/>
        <v>2.8046666666659803</v>
      </c>
      <c r="Z756" s="31">
        <f t="shared" si="548"/>
        <v>1</v>
      </c>
      <c r="AA756" s="29">
        <f t="shared" si="526"/>
        <v>2985.4431411981818</v>
      </c>
      <c r="AB756" s="30">
        <f t="shared" si="527"/>
        <v>7.8231411981819292</v>
      </c>
      <c r="AC756" s="31">
        <f t="shared" si="549"/>
        <v>1</v>
      </c>
      <c r="AD756" s="32">
        <f t="shared" si="528"/>
        <v>1</v>
      </c>
      <c r="AE756" s="33">
        <f t="shared" si="529"/>
        <v>1</v>
      </c>
      <c r="AF756" s="33">
        <f t="shared" si="530"/>
        <v>0</v>
      </c>
      <c r="AG756" s="33">
        <f t="shared" si="531"/>
        <v>0</v>
      </c>
      <c r="AH756" s="38">
        <f t="shared" si="532"/>
        <v>1</v>
      </c>
      <c r="AI756" s="33">
        <f t="shared" si="533"/>
        <v>1</v>
      </c>
      <c r="AJ756" s="39">
        <f t="shared" si="534"/>
        <v>1</v>
      </c>
      <c r="AK756" s="43">
        <f t="shared" si="535"/>
        <v>1</v>
      </c>
      <c r="AL756" s="4">
        <f t="shared" si="550"/>
        <v>1.5500000000001819</v>
      </c>
      <c r="AM756" s="4">
        <f t="shared" si="551"/>
        <v>1.83685880181838</v>
      </c>
      <c r="AN756" s="4">
        <f t="shared" si="552"/>
        <v>1.5500000000001819</v>
      </c>
      <c r="AO756" s="4">
        <f t="shared" si="553"/>
        <v>-22.019999999999982</v>
      </c>
      <c r="AP756" s="4">
        <f t="shared" si="554"/>
        <v>21.733141198181784</v>
      </c>
      <c r="AQ756" s="4">
        <f t="shared" si="555"/>
        <v>21.733141198181784</v>
      </c>
      <c r="AR756" s="4">
        <f t="shared" si="536"/>
        <v>8.1100000000001273</v>
      </c>
      <c r="AS756">
        <f t="shared" si="556"/>
        <v>21.733141198181784</v>
      </c>
      <c r="AT756" s="6">
        <f t="shared" si="557"/>
        <v>1</v>
      </c>
      <c r="AU756" s="4">
        <f t="shared" si="558"/>
        <v>-4.3246959057189898</v>
      </c>
      <c r="AV756" s="4">
        <f t="shared" si="559"/>
        <v>7.1027646963411799</v>
      </c>
      <c r="AW756">
        <f t="shared" si="560"/>
        <v>0</v>
      </c>
      <c r="AX756">
        <f t="shared" si="561"/>
        <v>1</v>
      </c>
      <c r="AY756">
        <f t="shared" si="562"/>
        <v>0</v>
      </c>
      <c r="AZ756" s="4">
        <f t="shared" si="537"/>
        <v>-3.9100000000000006</v>
      </c>
      <c r="BA756" s="4">
        <f t="shared" si="563"/>
        <v>1325.2350000000042</v>
      </c>
      <c r="BB756" s="4">
        <f t="shared" si="538"/>
        <v>1249.2816666666783</v>
      </c>
      <c r="BC756" s="4">
        <f t="shared" si="539"/>
        <v>629.10400000000004</v>
      </c>
      <c r="BE756"/>
      <c r="BG756" s="6"/>
      <c r="BM756">
        <f t="shared" si="540"/>
        <v>1</v>
      </c>
    </row>
    <row r="757" spans="1:65" x14ac:dyDescent="0.25">
      <c r="A757">
        <v>1758</v>
      </c>
      <c r="B757" s="1">
        <v>43733</v>
      </c>
      <c r="C757" s="2">
        <v>2968.35</v>
      </c>
      <c r="D757" s="2">
        <v>2989.82</v>
      </c>
      <c r="E757" s="2">
        <v>2952.86</v>
      </c>
      <c r="F757" s="2">
        <v>2984.87</v>
      </c>
      <c r="G757" s="2">
        <v>3318870000</v>
      </c>
      <c r="H757" s="2">
        <f t="shared" si="541"/>
        <v>13.779825873758785</v>
      </c>
      <c r="I757" s="2">
        <f t="shared" si="542"/>
        <v>2970.6064999999999</v>
      </c>
      <c r="J757" s="2">
        <f t="shared" si="543"/>
        <v>18.80775626674993</v>
      </c>
      <c r="K757" s="2">
        <f t="shared" si="544"/>
        <v>1.75</v>
      </c>
      <c r="L757" s="18">
        <v>0.11965000000000001</v>
      </c>
      <c r="M757" s="19">
        <v>15.13777851518504</v>
      </c>
      <c r="N757" s="4">
        <f t="shared" si="517"/>
        <v>36.960000000000036</v>
      </c>
      <c r="O757" s="4">
        <f t="shared" si="545"/>
        <v>24.735999999999922</v>
      </c>
      <c r="P757" s="4">
        <f t="shared" si="518"/>
        <v>4.5609849624060139</v>
      </c>
      <c r="Q757" s="4">
        <f t="shared" si="546"/>
        <v>3.7006396288452956</v>
      </c>
      <c r="R757" s="18">
        <f t="shared" si="519"/>
        <v>2972.4659398496242</v>
      </c>
      <c r="S757" s="2">
        <f t="shared" si="520"/>
        <v>12.404060150375699</v>
      </c>
      <c r="T757" s="22">
        <f t="shared" si="521"/>
        <v>1</v>
      </c>
      <c r="U757" s="29">
        <f t="shared" si="522"/>
        <v>2969.851648390827</v>
      </c>
      <c r="V757" s="30">
        <f t="shared" si="523"/>
        <v>15.018351609172896</v>
      </c>
      <c r="W757" s="31">
        <f t="shared" si="547"/>
        <v>1</v>
      </c>
      <c r="X757" s="35">
        <f t="shared" si="524"/>
        <v>2975.0640000000003</v>
      </c>
      <c r="Y757" s="30">
        <f t="shared" si="525"/>
        <v>9.8059999999995853</v>
      </c>
      <c r="Z757" s="31">
        <f t="shared" si="548"/>
        <v>1</v>
      </c>
      <c r="AA757" s="29">
        <f t="shared" si="526"/>
        <v>2970.5813776161112</v>
      </c>
      <c r="AB757" s="30">
        <f t="shared" si="527"/>
        <v>14.288622383888651</v>
      </c>
      <c r="AC757" s="31">
        <f t="shared" si="549"/>
        <v>1</v>
      </c>
      <c r="AD757" s="32">
        <f t="shared" si="528"/>
        <v>1</v>
      </c>
      <c r="AE757" s="33">
        <f t="shared" si="529"/>
        <v>0</v>
      </c>
      <c r="AF757" s="33">
        <f t="shared" si="530"/>
        <v>0</v>
      </c>
      <c r="AG757" s="33">
        <f t="shared" si="531"/>
        <v>0</v>
      </c>
      <c r="AH757" s="38">
        <f t="shared" si="532"/>
        <v>1</v>
      </c>
      <c r="AI757" s="33">
        <f t="shared" si="533"/>
        <v>1</v>
      </c>
      <c r="AJ757" s="39">
        <f t="shared" si="534"/>
        <v>1</v>
      </c>
      <c r="AK757" s="43">
        <f t="shared" si="535"/>
        <v>0</v>
      </c>
      <c r="AL757" s="4">
        <f t="shared" si="550"/>
        <v>21.470000000000255</v>
      </c>
      <c r="AM757" s="4">
        <f t="shared" si="551"/>
        <v>19.238622383888924</v>
      </c>
      <c r="AN757" s="4">
        <f t="shared" si="552"/>
        <v>19.238622383888924</v>
      </c>
      <c r="AO757" s="4">
        <f t="shared" si="553"/>
        <v>-15.489999999999782</v>
      </c>
      <c r="AP757" s="4">
        <f t="shared" si="554"/>
        <v>17.721377616111113</v>
      </c>
      <c r="AQ757" s="4">
        <f t="shared" si="555"/>
        <v>15.489999999999782</v>
      </c>
      <c r="AR757" s="4">
        <f t="shared" si="536"/>
        <v>16.519999999999982</v>
      </c>
      <c r="AS757">
        <f t="shared" si="556"/>
        <v>19.238622383888924</v>
      </c>
      <c r="AT757" s="6">
        <f t="shared" si="557"/>
        <v>0</v>
      </c>
      <c r="AU757" s="4">
        <f t="shared" si="558"/>
        <v>1.8537679451308264</v>
      </c>
      <c r="AV757" s="4">
        <f t="shared" si="559"/>
        <v>-1.0822214848149414</v>
      </c>
      <c r="AW757">
        <f t="shared" si="560"/>
        <v>0</v>
      </c>
      <c r="AX757">
        <f t="shared" si="561"/>
        <v>0</v>
      </c>
      <c r="AY757">
        <f t="shared" si="562"/>
        <v>1</v>
      </c>
      <c r="AZ757" s="4">
        <f t="shared" si="537"/>
        <v>-3.9100000000000006</v>
      </c>
      <c r="BA757" s="4">
        <f t="shared" si="563"/>
        <v>1329.1450000000043</v>
      </c>
      <c r="BB757" s="4">
        <f t="shared" si="538"/>
        <v>1253.1916666666784</v>
      </c>
      <c r="BC757" s="4">
        <f t="shared" si="539"/>
        <v>622.15199999999993</v>
      </c>
      <c r="BE757"/>
      <c r="BG757" s="6"/>
      <c r="BM757">
        <f t="shared" si="540"/>
        <v>1</v>
      </c>
    </row>
    <row r="758" spans="1:65" x14ac:dyDescent="0.25">
      <c r="A758">
        <v>1757</v>
      </c>
      <c r="B758" s="1">
        <v>43732</v>
      </c>
      <c r="C758" s="2">
        <v>3002.43</v>
      </c>
      <c r="D758" s="2">
        <v>3007.98</v>
      </c>
      <c r="E758" s="2">
        <v>2957.73</v>
      </c>
      <c r="F758" s="2">
        <v>2966.6</v>
      </c>
      <c r="G758" s="2">
        <v>3868160000</v>
      </c>
      <c r="H758" s="2">
        <f t="shared" si="541"/>
        <v>10.889793845615303</v>
      </c>
      <c r="I758" s="2">
        <f t="shared" si="542"/>
        <v>2966.8460000000005</v>
      </c>
      <c r="J758" s="2">
        <f t="shared" si="543"/>
        <v>16.480393742102621</v>
      </c>
      <c r="K758" s="2">
        <f t="shared" si="544"/>
        <v>10.649999999999636</v>
      </c>
      <c r="L758" s="18">
        <v>0.14374999999999999</v>
      </c>
      <c r="M758" s="19">
        <v>18.341208981756306</v>
      </c>
      <c r="N758" s="4">
        <f t="shared" si="517"/>
        <v>50.25</v>
      </c>
      <c r="O758" s="4">
        <f t="shared" si="545"/>
        <v>23.601999999999908</v>
      </c>
      <c r="P758" s="4">
        <f t="shared" si="518"/>
        <v>5.8659398496240618</v>
      </c>
      <c r="Q758" s="4">
        <f t="shared" si="546"/>
        <v>3.8503804893000431</v>
      </c>
      <c r="R758" s="18">
        <f t="shared" si="519"/>
        <v>2998.9336541353387</v>
      </c>
      <c r="S758" s="2">
        <f t="shared" si="520"/>
        <v>32.333654135338747</v>
      </c>
      <c r="T758" s="22">
        <f t="shared" si="521"/>
        <v>0</v>
      </c>
      <c r="U758" s="29">
        <f t="shared" si="522"/>
        <v>3003.9802268144931</v>
      </c>
      <c r="V758" s="30">
        <f t="shared" si="523"/>
        <v>37.380226814493199</v>
      </c>
      <c r="W758" s="31">
        <f t="shared" si="547"/>
        <v>0</v>
      </c>
      <c r="X758" s="35">
        <f t="shared" si="524"/>
        <v>2994.2830666666659</v>
      </c>
      <c r="Y758" s="30">
        <f t="shared" si="525"/>
        <v>27.683066666666036</v>
      </c>
      <c r="Z758" s="31">
        <f t="shared" si="548"/>
        <v>0</v>
      </c>
      <c r="AA758" s="29">
        <f t="shared" si="526"/>
        <v>3002.6226243937972</v>
      </c>
      <c r="AB758" s="30">
        <f t="shared" si="527"/>
        <v>36.022624393797287</v>
      </c>
      <c r="AC758" s="31">
        <f t="shared" si="549"/>
        <v>0</v>
      </c>
      <c r="AD758" s="32">
        <f t="shared" si="528"/>
        <v>-1</v>
      </c>
      <c r="AE758" s="33">
        <f t="shared" si="529"/>
        <v>-1</v>
      </c>
      <c r="AF758" s="33">
        <f t="shared" si="530"/>
        <v>-1</v>
      </c>
      <c r="AG758" s="33">
        <f t="shared" si="531"/>
        <v>0</v>
      </c>
      <c r="AH758" s="38">
        <f t="shared" si="532"/>
        <v>-1</v>
      </c>
      <c r="AI758" s="33">
        <f t="shared" si="533"/>
        <v>-1</v>
      </c>
      <c r="AJ758" s="39">
        <f t="shared" si="534"/>
        <v>-1</v>
      </c>
      <c r="AK758" s="43">
        <f t="shared" si="535"/>
        <v>-1</v>
      </c>
      <c r="AL758" s="4">
        <f t="shared" si="550"/>
        <v>5.5500000000001819</v>
      </c>
      <c r="AM758" s="4">
        <f t="shared" si="551"/>
        <v>5.3573756062028224</v>
      </c>
      <c r="AN758" s="4">
        <f t="shared" si="552"/>
        <v>5.3573756062028224</v>
      </c>
      <c r="AO758" s="4">
        <f t="shared" si="553"/>
        <v>-44.699999999999818</v>
      </c>
      <c r="AP758" s="4">
        <f t="shared" si="554"/>
        <v>44.892624393797178</v>
      </c>
      <c r="AQ758" s="4">
        <f t="shared" si="555"/>
        <v>44.699999999999818</v>
      </c>
      <c r="AR758" s="4">
        <f t="shared" si="536"/>
        <v>35.829999999999927</v>
      </c>
      <c r="AS758">
        <f t="shared" si="556"/>
        <v>44.699999999999818</v>
      </c>
      <c r="AT758" s="6">
        <f t="shared" si="557"/>
        <v>1</v>
      </c>
      <c r="AU758" s="4">
        <f t="shared" si="558"/>
        <v>-27.442917984113819</v>
      </c>
      <c r="AV758" s="4">
        <f t="shared" si="559"/>
        <v>-17.18879101824362</v>
      </c>
      <c r="AW758">
        <f t="shared" si="560"/>
        <v>1</v>
      </c>
      <c r="AX758">
        <f t="shared" si="561"/>
        <v>0</v>
      </c>
      <c r="AY758">
        <f t="shared" si="562"/>
        <v>0</v>
      </c>
      <c r="AZ758" s="4">
        <f t="shared" si="537"/>
        <v>-3.9100000000000006</v>
      </c>
      <c r="BA758" s="4">
        <f t="shared" si="563"/>
        <v>1333.0550000000044</v>
      </c>
      <c r="BB758" s="4">
        <f t="shared" si="538"/>
        <v>1255.798333333345</v>
      </c>
      <c r="BC758" s="4">
        <f t="shared" si="539"/>
        <v>635.78399999999999</v>
      </c>
      <c r="BE758"/>
      <c r="BG758" s="6"/>
      <c r="BM758">
        <f t="shared" si="540"/>
        <v>1</v>
      </c>
    </row>
    <row r="759" spans="1:65" x14ac:dyDescent="0.25">
      <c r="A759">
        <v>1756</v>
      </c>
      <c r="B759" s="1">
        <v>43731</v>
      </c>
      <c r="C759" s="2">
        <v>2983.5</v>
      </c>
      <c r="D759" s="2">
        <v>2999.15</v>
      </c>
      <c r="E759" s="2">
        <v>2982.23</v>
      </c>
      <c r="F759" s="2">
        <v>2991.78</v>
      </c>
      <c r="G759" s="2">
        <v>3186590000</v>
      </c>
      <c r="H759" s="2">
        <f t="shared" si="541"/>
        <v>14.178634983664674</v>
      </c>
      <c r="I759" s="2">
        <f t="shared" si="542"/>
        <v>2960.0594999999998</v>
      </c>
      <c r="J759" s="2">
        <f t="shared" si="543"/>
        <v>16.942435814126231</v>
      </c>
      <c r="K759" s="2">
        <f t="shared" si="544"/>
        <v>-8.5700000000001637</v>
      </c>
      <c r="L759" s="18">
        <v>0.11760000000000001</v>
      </c>
      <c r="M759" s="19">
        <v>15.006158274683479</v>
      </c>
      <c r="N759" s="4">
        <f t="shared" si="517"/>
        <v>16.920000000000073</v>
      </c>
      <c r="O759" s="4">
        <f t="shared" si="545"/>
        <v>20.814999999999873</v>
      </c>
      <c r="P759" s="4">
        <f t="shared" si="518"/>
        <v>7.1536541353383489</v>
      </c>
      <c r="Q759" s="4">
        <f t="shared" si="546"/>
        <v>3.9749405499830948</v>
      </c>
      <c r="R759" s="18">
        <f t="shared" si="519"/>
        <v>3000.4278421052632</v>
      </c>
      <c r="S759" s="2">
        <f t="shared" si="520"/>
        <v>8.6478421052629528</v>
      </c>
      <c r="T759" s="22">
        <f t="shared" si="521"/>
        <v>1</v>
      </c>
      <c r="U759" s="29">
        <f t="shared" si="522"/>
        <v>2985.0945802631577</v>
      </c>
      <c r="V759" s="30">
        <f t="shared" si="523"/>
        <v>6.6854197368425048</v>
      </c>
      <c r="W759" s="31">
        <f t="shared" si="547"/>
        <v>1</v>
      </c>
      <c r="X759" s="35">
        <f t="shared" si="524"/>
        <v>2983.5696000000025</v>
      </c>
      <c r="Y759" s="30">
        <f t="shared" si="525"/>
        <v>8.2103999999976622</v>
      </c>
      <c r="Z759" s="31">
        <f t="shared" si="548"/>
        <v>1</v>
      </c>
      <c r="AA759" s="29">
        <f t="shared" si="526"/>
        <v>2984.881083026316</v>
      </c>
      <c r="AB759" s="30">
        <f t="shared" si="527"/>
        <v>6.8989169736842086</v>
      </c>
      <c r="AC759" s="31">
        <f t="shared" si="549"/>
        <v>1</v>
      </c>
      <c r="AD759" s="32">
        <f t="shared" si="528"/>
        <v>1</v>
      </c>
      <c r="AE759" s="33">
        <f t="shared" si="529"/>
        <v>0</v>
      </c>
      <c r="AF759" s="33">
        <f t="shared" si="530"/>
        <v>1</v>
      </c>
      <c r="AG759" s="33">
        <f t="shared" si="531"/>
        <v>0</v>
      </c>
      <c r="AH759" s="38">
        <f t="shared" si="532"/>
        <v>1</v>
      </c>
      <c r="AI759" s="33">
        <f t="shared" si="533"/>
        <v>1</v>
      </c>
      <c r="AJ759" s="39">
        <f t="shared" si="534"/>
        <v>1</v>
      </c>
      <c r="AK759" s="43">
        <f t="shared" si="535"/>
        <v>1</v>
      </c>
      <c r="AL759" s="4">
        <f t="shared" si="550"/>
        <v>15.650000000000091</v>
      </c>
      <c r="AM759" s="4">
        <f t="shared" si="551"/>
        <v>14.2689169736841</v>
      </c>
      <c r="AN759" s="4">
        <f t="shared" si="552"/>
        <v>14.2689169736841</v>
      </c>
      <c r="AO759" s="4">
        <f t="shared" si="553"/>
        <v>-1.2699999999999818</v>
      </c>
      <c r="AP759" s="4">
        <f t="shared" si="554"/>
        <v>2.6510830263159733</v>
      </c>
      <c r="AQ759" s="4">
        <f t="shared" si="555"/>
        <v>1.2699999999999818</v>
      </c>
      <c r="AR759" s="4">
        <f t="shared" si="536"/>
        <v>8.2800000000002001</v>
      </c>
      <c r="AS759">
        <f t="shared" si="556"/>
        <v>14.2689169736841</v>
      </c>
      <c r="AT759" s="6">
        <f t="shared" si="557"/>
        <v>0</v>
      </c>
      <c r="AU759" s="4">
        <f t="shared" si="558"/>
        <v>2.232508997747324</v>
      </c>
      <c r="AV759" s="4">
        <f t="shared" si="559"/>
        <v>7.0261582746832785</v>
      </c>
      <c r="AW759">
        <f t="shared" si="560"/>
        <v>0</v>
      </c>
      <c r="AX759">
        <f t="shared" si="561"/>
        <v>0</v>
      </c>
      <c r="AY759">
        <f t="shared" si="562"/>
        <v>0</v>
      </c>
      <c r="AZ759" s="4">
        <f t="shared" si="537"/>
        <v>6.94</v>
      </c>
      <c r="BA759" s="4">
        <f t="shared" si="563"/>
        <v>1336.9650000000045</v>
      </c>
      <c r="BB759" s="4">
        <f t="shared" si="538"/>
        <v>1259.7083333333451</v>
      </c>
      <c r="BC759" s="4">
        <f t="shared" si="539"/>
        <v>628.21199999999999</v>
      </c>
      <c r="BE759"/>
      <c r="BG759" s="6"/>
      <c r="BM759">
        <f t="shared" si="540"/>
        <v>1</v>
      </c>
    </row>
    <row r="760" spans="1:65" x14ac:dyDescent="0.25">
      <c r="A760">
        <v>1755</v>
      </c>
      <c r="B760" s="1">
        <v>43728</v>
      </c>
      <c r="C760" s="2">
        <v>3008.42</v>
      </c>
      <c r="D760" s="2">
        <v>3016.37</v>
      </c>
      <c r="E760" s="2">
        <v>2984.68</v>
      </c>
      <c r="F760" s="2">
        <v>2992.07</v>
      </c>
      <c r="G760" s="2">
        <v>6094740000</v>
      </c>
      <c r="H760" s="2">
        <f t="shared" si="541"/>
        <v>13.737586719977019</v>
      </c>
      <c r="I760" s="2">
        <f t="shared" si="542"/>
        <v>2956.4379999999996</v>
      </c>
      <c r="J760" s="2">
        <f t="shared" si="543"/>
        <v>17.812216054985178</v>
      </c>
      <c r="K760" s="2">
        <f t="shared" si="544"/>
        <v>1.6300000000001091</v>
      </c>
      <c r="L760" s="18">
        <v>0.1119</v>
      </c>
      <c r="M760" s="19">
        <v>14.349066062114282</v>
      </c>
      <c r="N760" s="4">
        <f t="shared" si="517"/>
        <v>31.690000000000055</v>
      </c>
      <c r="O760" s="4">
        <f t="shared" si="545"/>
        <v>21.12699999999986</v>
      </c>
      <c r="P760" s="4">
        <f t="shared" si="518"/>
        <v>8.3578421052631544</v>
      </c>
      <c r="Q760" s="4">
        <f t="shared" si="546"/>
        <v>4.0886673414305008</v>
      </c>
      <c r="R760" s="18">
        <f t="shared" si="519"/>
        <v>3015.0464736842105</v>
      </c>
      <c r="S760" s="2">
        <f t="shared" si="520"/>
        <v>22.976473684210305</v>
      </c>
      <c r="T760" s="22">
        <f t="shared" si="521"/>
        <v>0</v>
      </c>
      <c r="U760" s="29">
        <f t="shared" si="522"/>
        <v>3010.1209254112664</v>
      </c>
      <c r="V760" s="30">
        <f t="shared" si="523"/>
        <v>18.050925411266235</v>
      </c>
      <c r="W760" s="31">
        <f t="shared" si="547"/>
        <v>0</v>
      </c>
      <c r="X760" s="35">
        <f t="shared" si="524"/>
        <v>3011.1887999999999</v>
      </c>
      <c r="Y760" s="30">
        <f t="shared" si="525"/>
        <v>19.118799999999737</v>
      </c>
      <c r="Z760" s="31">
        <f t="shared" si="548"/>
        <v>0</v>
      </c>
      <c r="AA760" s="29">
        <f t="shared" si="526"/>
        <v>3010.2704278536889</v>
      </c>
      <c r="AB760" s="30">
        <f t="shared" si="527"/>
        <v>18.20042785368878</v>
      </c>
      <c r="AC760" s="31">
        <f t="shared" si="549"/>
        <v>0</v>
      </c>
      <c r="AD760" s="32">
        <f t="shared" si="528"/>
        <v>-1</v>
      </c>
      <c r="AE760" s="33">
        <f t="shared" si="529"/>
        <v>-1</v>
      </c>
      <c r="AF760" s="33">
        <f t="shared" si="530"/>
        <v>-1</v>
      </c>
      <c r="AG760" s="33">
        <f t="shared" si="531"/>
        <v>-1</v>
      </c>
      <c r="AH760" s="38">
        <f t="shared" si="532"/>
        <v>-1</v>
      </c>
      <c r="AI760" s="33">
        <f t="shared" si="533"/>
        <v>-1</v>
      </c>
      <c r="AJ760" s="39">
        <f t="shared" si="534"/>
        <v>-1</v>
      </c>
      <c r="AK760" s="43">
        <f t="shared" si="535"/>
        <v>-1</v>
      </c>
      <c r="AL760" s="4">
        <f t="shared" si="550"/>
        <v>7.9499999999998181</v>
      </c>
      <c r="AM760" s="4">
        <f t="shared" si="551"/>
        <v>6.0995721463109476</v>
      </c>
      <c r="AN760" s="4">
        <f t="shared" si="552"/>
        <v>6.0995721463109476</v>
      </c>
      <c r="AO760" s="4">
        <f t="shared" si="553"/>
        <v>-23.740000000000236</v>
      </c>
      <c r="AP760" s="4">
        <f t="shared" si="554"/>
        <v>25.590427853689107</v>
      </c>
      <c r="AQ760" s="4">
        <f t="shared" si="555"/>
        <v>23.740000000000236</v>
      </c>
      <c r="AR760" s="4">
        <f t="shared" si="536"/>
        <v>16.349999999999909</v>
      </c>
      <c r="AS760">
        <f t="shared" si="556"/>
        <v>23.740000000000236</v>
      </c>
      <c r="AT760" s="6">
        <f t="shared" si="557"/>
        <v>1</v>
      </c>
      <c r="AU760" s="4">
        <f t="shared" si="558"/>
        <v>-9.7236529024807172</v>
      </c>
      <c r="AV760" s="4">
        <f t="shared" si="559"/>
        <v>-1.7009339378856267</v>
      </c>
      <c r="AW760">
        <f t="shared" si="560"/>
        <v>1</v>
      </c>
      <c r="AX760">
        <f t="shared" si="561"/>
        <v>0</v>
      </c>
      <c r="AY760">
        <f t="shared" si="562"/>
        <v>0</v>
      </c>
      <c r="AZ760" s="4">
        <f t="shared" si="537"/>
        <v>-3.9100000000000006</v>
      </c>
      <c r="BA760" s="4">
        <f t="shared" si="563"/>
        <v>1330.0250000000044</v>
      </c>
      <c r="BB760" s="4">
        <f t="shared" si="538"/>
        <v>1252.768333333345</v>
      </c>
      <c r="BC760" s="4">
        <f t="shared" si="539"/>
        <v>638.17999999999995</v>
      </c>
      <c r="BE760"/>
      <c r="BG760" s="6"/>
      <c r="BM760">
        <f t="shared" si="540"/>
        <v>1</v>
      </c>
    </row>
    <row r="761" spans="1:65" x14ac:dyDescent="0.25">
      <c r="A761">
        <v>1754</v>
      </c>
      <c r="B761" s="1">
        <v>43727</v>
      </c>
      <c r="C761" s="2">
        <v>3010.36</v>
      </c>
      <c r="D761" s="2">
        <v>3021.99</v>
      </c>
      <c r="E761" s="2">
        <v>3003.16</v>
      </c>
      <c r="F761" s="2">
        <v>3006.79</v>
      </c>
      <c r="G761" s="2">
        <v>3251290000</v>
      </c>
      <c r="H761" s="2">
        <f t="shared" si="541"/>
        <v>14.112013361356741</v>
      </c>
      <c r="I761" s="2">
        <f t="shared" si="542"/>
        <v>2952.5639999999999</v>
      </c>
      <c r="J761" s="2">
        <f t="shared" si="543"/>
        <v>17.854931089492439</v>
      </c>
      <c r="K761" s="2">
        <f t="shared" si="544"/>
        <v>3.6300000000001091</v>
      </c>
      <c r="L761" s="18">
        <v>9.5049999999999996E-2</v>
      </c>
      <c r="M761" s="19">
        <v>12.188127910886539</v>
      </c>
      <c r="N761" s="4">
        <f t="shared" si="517"/>
        <v>18.829999999999927</v>
      </c>
      <c r="O761" s="4">
        <f t="shared" si="545"/>
        <v>19.209999999999855</v>
      </c>
      <c r="P761" s="4">
        <f t="shared" si="518"/>
        <v>8.2564736842105262</v>
      </c>
      <c r="Q761" s="4">
        <f t="shared" si="546"/>
        <v>4.3613472083748741</v>
      </c>
      <c r="R761" s="18">
        <f t="shared" si="519"/>
        <v>3014.5276015037593</v>
      </c>
      <c r="S761" s="2">
        <f t="shared" si="520"/>
        <v>7.7376015037593788</v>
      </c>
      <c r="T761" s="22">
        <f t="shared" si="521"/>
        <v>1</v>
      </c>
      <c r="U761" s="29">
        <f t="shared" si="522"/>
        <v>3012.1269978359815</v>
      </c>
      <c r="V761" s="30">
        <f t="shared" si="523"/>
        <v>5.3369978359814922</v>
      </c>
      <c r="W761" s="31">
        <f t="shared" si="547"/>
        <v>1</v>
      </c>
      <c r="X761" s="35">
        <f t="shared" si="524"/>
        <v>3011.9116000000013</v>
      </c>
      <c r="Y761" s="30">
        <f t="shared" si="525"/>
        <v>5.1216000000013082</v>
      </c>
      <c r="Z761" s="31">
        <f t="shared" si="548"/>
        <v>1</v>
      </c>
      <c r="AA761" s="29">
        <f t="shared" si="526"/>
        <v>3012.0968421389443</v>
      </c>
      <c r="AB761" s="30">
        <f t="shared" si="527"/>
        <v>5.3068421389443756</v>
      </c>
      <c r="AC761" s="31">
        <f t="shared" si="549"/>
        <v>1</v>
      </c>
      <c r="AD761" s="32">
        <f t="shared" si="528"/>
        <v>1</v>
      </c>
      <c r="AE761" s="33">
        <f t="shared" si="529"/>
        <v>1</v>
      </c>
      <c r="AF761" s="33">
        <f t="shared" si="530"/>
        <v>1</v>
      </c>
      <c r="AG761" s="33">
        <f t="shared" si="531"/>
        <v>1</v>
      </c>
      <c r="AH761" s="38">
        <f t="shared" si="532"/>
        <v>1</v>
      </c>
      <c r="AI761" s="33">
        <f t="shared" si="533"/>
        <v>1</v>
      </c>
      <c r="AJ761" s="39">
        <f t="shared" si="534"/>
        <v>1</v>
      </c>
      <c r="AK761" s="43">
        <f t="shared" si="535"/>
        <v>1</v>
      </c>
      <c r="AL761" s="4">
        <f t="shared" si="550"/>
        <v>11.629999999999654</v>
      </c>
      <c r="AM761" s="4">
        <f t="shared" si="551"/>
        <v>9.8931578610554425</v>
      </c>
      <c r="AN761" s="4">
        <f t="shared" si="552"/>
        <v>9.8931578610554425</v>
      </c>
      <c r="AO761" s="4">
        <f t="shared" si="553"/>
        <v>-7.2000000000002728</v>
      </c>
      <c r="AP761" s="4">
        <f t="shared" si="554"/>
        <v>8.9368421389444848</v>
      </c>
      <c r="AQ761" s="4">
        <f t="shared" si="555"/>
        <v>7.2000000000002728</v>
      </c>
      <c r="AR761" s="4">
        <f t="shared" si="536"/>
        <v>3.5700000000001637</v>
      </c>
      <c r="AS761">
        <f t="shared" si="556"/>
        <v>9.8931578610554425</v>
      </c>
      <c r="AT761" s="6">
        <f t="shared" si="557"/>
        <v>0</v>
      </c>
      <c r="AU761" s="4">
        <f t="shared" si="558"/>
        <v>6.1379371719097087</v>
      </c>
      <c r="AV761" s="4">
        <f t="shared" si="559"/>
        <v>8.9181279108863762</v>
      </c>
      <c r="AW761">
        <f t="shared" si="560"/>
        <v>0</v>
      </c>
      <c r="AX761">
        <f t="shared" si="561"/>
        <v>0</v>
      </c>
      <c r="AY761">
        <f t="shared" si="562"/>
        <v>0</v>
      </c>
      <c r="AZ761" s="4">
        <f t="shared" si="537"/>
        <v>6.94</v>
      </c>
      <c r="BA761" s="4">
        <f t="shared" si="563"/>
        <v>1333.9350000000045</v>
      </c>
      <c r="BB761" s="4">
        <f t="shared" si="538"/>
        <v>1256.6783333333451</v>
      </c>
      <c r="BC761" s="4">
        <f t="shared" si="539"/>
        <v>638.95600000000002</v>
      </c>
      <c r="BE761"/>
      <c r="BG761" s="6"/>
      <c r="BM761">
        <f t="shared" si="540"/>
        <v>1</v>
      </c>
    </row>
    <row r="762" spans="1:65" x14ac:dyDescent="0.25">
      <c r="A762">
        <v>1753</v>
      </c>
      <c r="B762" s="1">
        <v>43726</v>
      </c>
      <c r="C762" s="2">
        <v>3001.5</v>
      </c>
      <c r="D762" s="2">
        <v>3007.83</v>
      </c>
      <c r="E762" s="2">
        <v>2978.57</v>
      </c>
      <c r="F762" s="2">
        <v>3006.73</v>
      </c>
      <c r="G762" s="2">
        <v>3435540000</v>
      </c>
      <c r="H762" s="2">
        <f t="shared" si="541"/>
        <v>16.520819356866721</v>
      </c>
      <c r="I762" s="2">
        <f t="shared" si="542"/>
        <v>2948.1480000000001</v>
      </c>
      <c r="J762" s="2">
        <f t="shared" si="543"/>
        <v>17.806835433560146</v>
      </c>
      <c r="K762" s="2">
        <f t="shared" si="544"/>
        <v>-4.1999999999998181</v>
      </c>
      <c r="L762" s="18">
        <v>0.10875</v>
      </c>
      <c r="M762" s="19">
        <v>13.940082637361002</v>
      </c>
      <c r="N762" s="4">
        <f t="shared" si="517"/>
        <v>29.259999999999764</v>
      </c>
      <c r="O762" s="4">
        <f t="shared" si="545"/>
        <v>22.134999999999856</v>
      </c>
      <c r="P762" s="4">
        <f t="shared" si="518"/>
        <v>7.7976015037594006</v>
      </c>
      <c r="Q762" s="4">
        <f t="shared" si="546"/>
        <v>4.5307636820037507</v>
      </c>
      <c r="R762" s="18">
        <f t="shared" si="519"/>
        <v>3013.2575413533832</v>
      </c>
      <c r="S762" s="2">
        <f t="shared" si="520"/>
        <v>6.5275413533831852</v>
      </c>
      <c r="T762" s="22">
        <f t="shared" si="521"/>
        <v>1</v>
      </c>
      <c r="U762" s="29">
        <f t="shared" si="522"/>
        <v>3003.1132160416669</v>
      </c>
      <c r="V762" s="30">
        <f t="shared" si="523"/>
        <v>3.6167839583331443</v>
      </c>
      <c r="W762" s="31">
        <f t="shared" si="547"/>
        <v>1</v>
      </c>
      <c r="X762" s="35">
        <f t="shared" si="524"/>
        <v>3001.1176</v>
      </c>
      <c r="Y762" s="30">
        <f t="shared" si="525"/>
        <v>5.6123999999999796</v>
      </c>
      <c r="Z762" s="31">
        <f t="shared" si="548"/>
        <v>1</v>
      </c>
      <c r="AA762" s="29">
        <f t="shared" si="526"/>
        <v>3002.8338297958335</v>
      </c>
      <c r="AB762" s="30">
        <f t="shared" si="527"/>
        <v>3.8961702041665376</v>
      </c>
      <c r="AC762" s="31">
        <f t="shared" si="549"/>
        <v>1</v>
      </c>
      <c r="AD762" s="32">
        <f t="shared" si="528"/>
        <v>1</v>
      </c>
      <c r="AE762" s="33">
        <f t="shared" si="529"/>
        <v>1</v>
      </c>
      <c r="AF762" s="33">
        <f t="shared" si="530"/>
        <v>1</v>
      </c>
      <c r="AG762" s="33">
        <f t="shared" si="531"/>
        <v>1</v>
      </c>
      <c r="AH762" s="38">
        <f t="shared" si="532"/>
        <v>1</v>
      </c>
      <c r="AI762" s="33">
        <f t="shared" si="533"/>
        <v>1</v>
      </c>
      <c r="AJ762" s="39">
        <f t="shared" si="534"/>
        <v>1</v>
      </c>
      <c r="AK762" s="43">
        <f t="shared" si="535"/>
        <v>1</v>
      </c>
      <c r="AL762" s="4">
        <f t="shared" si="550"/>
        <v>6.3299999999999272</v>
      </c>
      <c r="AM762" s="4">
        <f t="shared" si="551"/>
        <v>4.9961702041664466</v>
      </c>
      <c r="AN762" s="4">
        <f t="shared" si="552"/>
        <v>4.9961702041664466</v>
      </c>
      <c r="AO762" s="4">
        <f t="shared" si="553"/>
        <v>-22.929999999999836</v>
      </c>
      <c r="AP762" s="4">
        <f t="shared" si="554"/>
        <v>24.263829795833317</v>
      </c>
      <c r="AQ762" s="4">
        <f t="shared" si="555"/>
        <v>22.929999999999836</v>
      </c>
      <c r="AR762" s="4">
        <f t="shared" si="536"/>
        <v>5.2300000000000182</v>
      </c>
      <c r="AS762">
        <f t="shared" si="556"/>
        <v>22.929999999999836</v>
      </c>
      <c r="AT762" s="6">
        <f t="shared" si="557"/>
        <v>1</v>
      </c>
      <c r="AU762" s="4">
        <f t="shared" si="558"/>
        <v>-5.8080344628192258</v>
      </c>
      <c r="AV762" s="4">
        <f t="shared" si="559"/>
        <v>9.0100826373609841</v>
      </c>
      <c r="AW762">
        <f t="shared" si="560"/>
        <v>0</v>
      </c>
      <c r="AX762">
        <f t="shared" si="561"/>
        <v>1</v>
      </c>
      <c r="AY762">
        <f t="shared" si="562"/>
        <v>0</v>
      </c>
      <c r="AZ762" s="4">
        <f t="shared" si="537"/>
        <v>-3.9100000000000006</v>
      </c>
      <c r="BA762" s="4">
        <f t="shared" si="563"/>
        <v>1326.9950000000044</v>
      </c>
      <c r="BB762" s="4">
        <f t="shared" si="538"/>
        <v>1249.7383333333451</v>
      </c>
      <c r="BC762" s="4">
        <f t="shared" si="539"/>
        <v>635.41199999999992</v>
      </c>
      <c r="BE762"/>
      <c r="BG762" s="6"/>
      <c r="BM762">
        <f t="shared" si="540"/>
        <v>1</v>
      </c>
    </row>
    <row r="763" spans="1:65" x14ac:dyDescent="0.25">
      <c r="A763">
        <v>1752</v>
      </c>
      <c r="B763" s="1">
        <v>43725</v>
      </c>
      <c r="C763" s="2">
        <v>2995.67</v>
      </c>
      <c r="D763" s="2">
        <v>3006.21</v>
      </c>
      <c r="E763" s="2">
        <v>2993.73</v>
      </c>
      <c r="F763" s="2">
        <v>3005.7</v>
      </c>
      <c r="G763" s="2">
        <v>3671840000</v>
      </c>
      <c r="H763" s="2">
        <f t="shared" si="541"/>
        <v>25.713021258152853</v>
      </c>
      <c r="I763" s="2">
        <f t="shared" si="542"/>
        <v>2944.0235000000002</v>
      </c>
      <c r="J763" s="2">
        <f t="shared" si="543"/>
        <v>25.13442258505669</v>
      </c>
      <c r="K763" s="2">
        <f t="shared" si="544"/>
        <v>-2.2899999999999636</v>
      </c>
      <c r="L763" s="18">
        <v>0.11645</v>
      </c>
      <c r="M763" s="19">
        <v>14.888665684504881</v>
      </c>
      <c r="N763" s="4">
        <f t="shared" si="517"/>
        <v>12.480000000000018</v>
      </c>
      <c r="O763" s="4">
        <f t="shared" si="545"/>
        <v>22.465999999999894</v>
      </c>
      <c r="P763" s="4">
        <f t="shared" si="518"/>
        <v>7.557541353383451</v>
      </c>
      <c r="Q763" s="4">
        <f t="shared" si="546"/>
        <v>4.1364513888888865</v>
      </c>
      <c r="R763" s="18">
        <f t="shared" si="519"/>
        <v>3004.8034436090225</v>
      </c>
      <c r="S763" s="2">
        <f t="shared" si="520"/>
        <v>0.89655639097736639</v>
      </c>
      <c r="T763" s="22">
        <f t="shared" si="521"/>
        <v>1</v>
      </c>
      <c r="U763" s="29">
        <f t="shared" si="522"/>
        <v>2997.2251156228785</v>
      </c>
      <c r="V763" s="30">
        <f t="shared" si="523"/>
        <v>8.4748843771212705</v>
      </c>
      <c r="W763" s="31">
        <f t="shared" si="547"/>
        <v>1</v>
      </c>
      <c r="X763" s="35">
        <f t="shared" si="524"/>
        <v>2990.8444</v>
      </c>
      <c r="Y763" s="30">
        <f t="shared" si="525"/>
        <v>14.855599999999868</v>
      </c>
      <c r="Z763" s="31">
        <f t="shared" si="548"/>
        <v>1</v>
      </c>
      <c r="AA763" s="29">
        <f t="shared" si="526"/>
        <v>2996.3318154356757</v>
      </c>
      <c r="AB763" s="30">
        <f t="shared" si="527"/>
        <v>9.3681845643241104</v>
      </c>
      <c r="AC763" s="31">
        <f t="shared" si="549"/>
        <v>1</v>
      </c>
      <c r="AD763" s="32">
        <f t="shared" si="528"/>
        <v>1</v>
      </c>
      <c r="AE763" s="33">
        <f t="shared" si="529"/>
        <v>1</v>
      </c>
      <c r="AF763" s="33">
        <f t="shared" si="530"/>
        <v>1</v>
      </c>
      <c r="AG763" s="33">
        <f t="shared" si="531"/>
        <v>1</v>
      </c>
      <c r="AH763" s="38">
        <f t="shared" si="532"/>
        <v>1</v>
      </c>
      <c r="AI763" s="33">
        <f t="shared" si="533"/>
        <v>1</v>
      </c>
      <c r="AJ763" s="39">
        <f t="shared" si="534"/>
        <v>1</v>
      </c>
      <c r="AK763" s="43">
        <f t="shared" si="535"/>
        <v>1</v>
      </c>
      <c r="AL763" s="4">
        <f t="shared" si="550"/>
        <v>10.539999999999964</v>
      </c>
      <c r="AM763" s="4">
        <f t="shared" si="551"/>
        <v>9.8781845643243287</v>
      </c>
      <c r="AN763" s="4">
        <f t="shared" si="552"/>
        <v>9.8781845643243287</v>
      </c>
      <c r="AO763" s="4">
        <f t="shared" si="553"/>
        <v>-1.9400000000000546</v>
      </c>
      <c r="AP763" s="4">
        <f t="shared" si="554"/>
        <v>2.6018154356756895</v>
      </c>
      <c r="AQ763" s="4">
        <f t="shared" si="555"/>
        <v>1.9400000000000546</v>
      </c>
      <c r="AR763" s="4">
        <f t="shared" si="536"/>
        <v>10.029999999999745</v>
      </c>
      <c r="AS763">
        <f t="shared" si="556"/>
        <v>9.8781845643243287</v>
      </c>
      <c r="AT763" s="6">
        <f t="shared" si="557"/>
        <v>0</v>
      </c>
      <c r="AU763" s="4">
        <f t="shared" si="558"/>
        <v>7.9171177027382491</v>
      </c>
      <c r="AV763" s="4">
        <f t="shared" si="559"/>
        <v>5.1586656845051353</v>
      </c>
      <c r="AW763">
        <f t="shared" si="560"/>
        <v>0</v>
      </c>
      <c r="AX763">
        <f t="shared" si="561"/>
        <v>0</v>
      </c>
      <c r="AY763">
        <f t="shared" si="562"/>
        <v>0</v>
      </c>
      <c r="AZ763" s="4">
        <f t="shared" si="537"/>
        <v>6.94</v>
      </c>
      <c r="BA763" s="4">
        <f t="shared" si="563"/>
        <v>1330.9050000000045</v>
      </c>
      <c r="BB763" s="4">
        <f t="shared" si="538"/>
        <v>1253.6483333333451</v>
      </c>
      <c r="BC763" s="4">
        <f t="shared" si="539"/>
        <v>633.08000000000004</v>
      </c>
      <c r="BE763"/>
      <c r="BG763" s="6"/>
      <c r="BM763">
        <f t="shared" si="540"/>
        <v>1</v>
      </c>
    </row>
    <row r="764" spans="1:65" x14ac:dyDescent="0.25">
      <c r="A764">
        <v>1751</v>
      </c>
      <c r="B764" s="1">
        <v>43724</v>
      </c>
      <c r="C764" s="2">
        <v>2996.41</v>
      </c>
      <c r="D764" s="2">
        <v>3002.19</v>
      </c>
      <c r="E764" s="2">
        <v>2990.67</v>
      </c>
      <c r="F764" s="2">
        <v>2997.96</v>
      </c>
      <c r="G764" s="2">
        <v>4274640000</v>
      </c>
      <c r="H764" s="2">
        <f t="shared" si="541"/>
        <v>33.890331364564645</v>
      </c>
      <c r="I764" s="2">
        <f t="shared" si="542"/>
        <v>2939.9139999999998</v>
      </c>
      <c r="J764" s="2">
        <f t="shared" si="543"/>
        <v>34.564236441580377</v>
      </c>
      <c r="K764" s="2">
        <f t="shared" si="544"/>
        <v>-10.980000000000018</v>
      </c>
      <c r="L764" s="18">
        <v>0.12065000000000001</v>
      </c>
      <c r="M764" s="19">
        <v>15.474175884402243</v>
      </c>
      <c r="N764" s="4">
        <f t="shared" si="517"/>
        <v>16.7199999999998</v>
      </c>
      <c r="O764" s="4">
        <f t="shared" si="545"/>
        <v>24.678999999999906</v>
      </c>
      <c r="P764" s="4">
        <f t="shared" si="518"/>
        <v>6.843443609022553</v>
      </c>
      <c r="Q764" s="4">
        <f t="shared" si="546"/>
        <v>3.9874759560986641</v>
      </c>
      <c r="R764" s="18">
        <f t="shared" si="519"/>
        <v>3014.0177443609023</v>
      </c>
      <c r="S764" s="2">
        <f t="shared" si="520"/>
        <v>16.057744360902234</v>
      </c>
      <c r="T764" s="22">
        <f t="shared" si="521"/>
        <v>0</v>
      </c>
      <c r="U764" s="29">
        <f t="shared" si="522"/>
        <v>2997.795609761959</v>
      </c>
      <c r="V764" s="30">
        <f t="shared" si="523"/>
        <v>0.16439023804105091</v>
      </c>
      <c r="W764" s="31">
        <f t="shared" si="547"/>
        <v>1</v>
      </c>
      <c r="X764" s="35">
        <f t="shared" si="524"/>
        <v>2997.7911999999997</v>
      </c>
      <c r="Y764" s="30">
        <f t="shared" si="525"/>
        <v>0.16880000000037398</v>
      </c>
      <c r="Z764" s="31">
        <f t="shared" si="548"/>
        <v>1</v>
      </c>
      <c r="AA764" s="29">
        <f t="shared" si="526"/>
        <v>2997.7949923952847</v>
      </c>
      <c r="AB764" s="30">
        <f t="shared" si="527"/>
        <v>0.16500760471535614</v>
      </c>
      <c r="AC764" s="31">
        <f t="shared" si="549"/>
        <v>1</v>
      </c>
      <c r="AD764" s="32">
        <f t="shared" si="528"/>
        <v>1</v>
      </c>
      <c r="AE764" s="33">
        <f t="shared" si="529"/>
        <v>1</v>
      </c>
      <c r="AF764" s="33">
        <f t="shared" si="530"/>
        <v>1</v>
      </c>
      <c r="AG764" s="33">
        <f t="shared" si="531"/>
        <v>0</v>
      </c>
      <c r="AH764" s="38">
        <f t="shared" si="532"/>
        <v>1</v>
      </c>
      <c r="AI764" s="33">
        <f t="shared" si="533"/>
        <v>1</v>
      </c>
      <c r="AJ764" s="39">
        <f t="shared" si="534"/>
        <v>1</v>
      </c>
      <c r="AK764" s="43">
        <f t="shared" si="535"/>
        <v>1</v>
      </c>
      <c r="AL764" s="4">
        <f t="shared" si="550"/>
        <v>5.7800000000002001</v>
      </c>
      <c r="AM764" s="4">
        <f t="shared" si="551"/>
        <v>4.3950076047153743</v>
      </c>
      <c r="AN764" s="4">
        <f t="shared" si="552"/>
        <v>4.3950076047153743</v>
      </c>
      <c r="AO764" s="4">
        <f t="shared" si="553"/>
        <v>-5.7399999999997817</v>
      </c>
      <c r="AP764" s="4">
        <f t="shared" si="554"/>
        <v>7.1249923952846075</v>
      </c>
      <c r="AQ764" s="4">
        <f t="shared" si="555"/>
        <v>5.7399999999997817</v>
      </c>
      <c r="AR764" s="4">
        <f t="shared" si="536"/>
        <v>1.5500000000001819</v>
      </c>
      <c r="AS764">
        <f t="shared" si="556"/>
        <v>5.7399999999997817</v>
      </c>
      <c r="AT764" s="6">
        <f t="shared" si="557"/>
        <v>0</v>
      </c>
      <c r="AU764" s="4">
        <f t="shared" si="558"/>
        <v>10.289595602439867</v>
      </c>
      <c r="AV764" s="4">
        <f t="shared" si="559"/>
        <v>14.224175884402062</v>
      </c>
      <c r="AW764">
        <f t="shared" si="560"/>
        <v>0</v>
      </c>
      <c r="AX764">
        <f t="shared" si="561"/>
        <v>0</v>
      </c>
      <c r="AY764">
        <f t="shared" si="562"/>
        <v>0</v>
      </c>
      <c r="AZ764" s="4">
        <f t="shared" si="537"/>
        <v>6.94</v>
      </c>
      <c r="BA764" s="4">
        <f t="shared" si="563"/>
        <v>1323.9650000000045</v>
      </c>
      <c r="BB764" s="4">
        <f t="shared" si="538"/>
        <v>1246.7083333333451</v>
      </c>
      <c r="BC764" s="4">
        <f t="shared" si="539"/>
        <v>633.37599999999986</v>
      </c>
      <c r="BE764"/>
      <c r="BG764" s="6"/>
      <c r="BM764">
        <f t="shared" si="540"/>
        <v>1</v>
      </c>
    </row>
    <row r="765" spans="1:65" x14ac:dyDescent="0.25">
      <c r="A765">
        <v>1750</v>
      </c>
      <c r="B765" s="1">
        <v>43721</v>
      </c>
      <c r="C765" s="2">
        <v>3012.21</v>
      </c>
      <c r="D765" s="2">
        <v>3017.33</v>
      </c>
      <c r="E765" s="2">
        <v>3002.9</v>
      </c>
      <c r="F765" s="2">
        <v>3007.39</v>
      </c>
      <c r="G765" s="2">
        <v>3520060000</v>
      </c>
      <c r="H765" s="2">
        <f t="shared" si="541"/>
        <v>34.583385606386109</v>
      </c>
      <c r="I765" s="2">
        <f t="shared" si="542"/>
        <v>2933.3305</v>
      </c>
      <c r="J765" s="2">
        <f t="shared" si="543"/>
        <v>36.583184748129675</v>
      </c>
      <c r="K765" s="2">
        <f t="shared" si="544"/>
        <v>2.6399999999998727</v>
      </c>
      <c r="L765" s="18">
        <v>0.1086</v>
      </c>
      <c r="M765" s="19">
        <v>13.938778784730131</v>
      </c>
      <c r="N765" s="4">
        <f t="shared" si="517"/>
        <v>14.429999999999836</v>
      </c>
      <c r="O765" s="4">
        <f t="shared" si="545"/>
        <v>25.717999999999893</v>
      </c>
      <c r="P765" s="4">
        <f t="shared" si="518"/>
        <v>6.6277443609022537</v>
      </c>
      <c r="Q765" s="4">
        <f t="shared" si="546"/>
        <v>3.5528455434844433</v>
      </c>
      <c r="R765" s="18">
        <f t="shared" si="519"/>
        <v>3016.2556766917296</v>
      </c>
      <c r="S765" s="2">
        <f t="shared" si="520"/>
        <v>8.8656766917297318</v>
      </c>
      <c r="T765" s="22">
        <f t="shared" si="521"/>
        <v>1</v>
      </c>
      <c r="U765" s="29">
        <f t="shared" si="522"/>
        <v>3013.3361161988719</v>
      </c>
      <c r="V765" s="30">
        <f t="shared" si="523"/>
        <v>5.946116198872005</v>
      </c>
      <c r="W765" s="31">
        <f t="shared" si="547"/>
        <v>1</v>
      </c>
      <c r="X765" s="35">
        <f t="shared" si="524"/>
        <v>3020.612000000001</v>
      </c>
      <c r="Y765" s="30">
        <f t="shared" si="525"/>
        <v>13.222000000001117</v>
      </c>
      <c r="Z765" s="31">
        <f t="shared" si="548"/>
        <v>1</v>
      </c>
      <c r="AA765" s="29">
        <f t="shared" si="526"/>
        <v>3014.3547399310301</v>
      </c>
      <c r="AB765" s="30">
        <f t="shared" si="527"/>
        <v>6.9647399310301807</v>
      </c>
      <c r="AC765" s="31">
        <f t="shared" si="549"/>
        <v>1</v>
      </c>
      <c r="AD765" s="32">
        <f t="shared" si="528"/>
        <v>1</v>
      </c>
      <c r="AE765" s="33">
        <f t="shared" si="529"/>
        <v>1</v>
      </c>
      <c r="AF765" s="33">
        <f t="shared" si="530"/>
        <v>1</v>
      </c>
      <c r="AG765" s="33">
        <f t="shared" si="531"/>
        <v>0</v>
      </c>
      <c r="AH765" s="38">
        <f t="shared" si="532"/>
        <v>1</v>
      </c>
      <c r="AI765" s="33">
        <f t="shared" si="533"/>
        <v>1</v>
      </c>
      <c r="AJ765" s="39">
        <f t="shared" si="534"/>
        <v>1</v>
      </c>
      <c r="AK765" s="43">
        <f t="shared" si="535"/>
        <v>1</v>
      </c>
      <c r="AL765" s="4">
        <f t="shared" si="550"/>
        <v>5.1199999999998909</v>
      </c>
      <c r="AM765" s="4">
        <f t="shared" si="551"/>
        <v>2.9752600689698738</v>
      </c>
      <c r="AN765" s="4">
        <f t="shared" si="552"/>
        <v>2.9752600689698738</v>
      </c>
      <c r="AO765" s="4">
        <f t="shared" si="553"/>
        <v>-9.3099999999999454</v>
      </c>
      <c r="AP765" s="4">
        <f t="shared" si="554"/>
        <v>11.454739931029962</v>
      </c>
      <c r="AQ765" s="4">
        <f t="shared" si="555"/>
        <v>9.3099999999999454</v>
      </c>
      <c r="AR765" s="4">
        <f t="shared" si="536"/>
        <v>4.8200000000001637</v>
      </c>
      <c r="AS765">
        <f t="shared" si="556"/>
        <v>9.3099999999999454</v>
      </c>
      <c r="AT765" s="6">
        <f t="shared" si="557"/>
        <v>0</v>
      </c>
      <c r="AU765" s="4">
        <f t="shared" si="558"/>
        <v>7.1739838175204795</v>
      </c>
      <c r="AV765" s="4">
        <f t="shared" si="559"/>
        <v>9.4187787847299678</v>
      </c>
      <c r="AW765">
        <f t="shared" si="560"/>
        <v>0</v>
      </c>
      <c r="AX765">
        <f t="shared" si="561"/>
        <v>0</v>
      </c>
      <c r="AY765">
        <f t="shared" si="562"/>
        <v>0</v>
      </c>
      <c r="AZ765" s="4">
        <f t="shared" si="537"/>
        <v>6.94</v>
      </c>
      <c r="BA765" s="4">
        <f t="shared" si="563"/>
        <v>1317.0250000000044</v>
      </c>
      <c r="BB765" s="4">
        <f t="shared" si="538"/>
        <v>1239.768333333345</v>
      </c>
      <c r="BC765" s="4">
        <f t="shared" si="539"/>
        <v>639.69600000000003</v>
      </c>
      <c r="BE765"/>
      <c r="BG765" s="6"/>
      <c r="BM765">
        <f t="shared" si="540"/>
        <v>1</v>
      </c>
    </row>
    <row r="766" spans="1:65" x14ac:dyDescent="0.25">
      <c r="A766">
        <v>1749</v>
      </c>
      <c r="B766" s="1">
        <v>43720</v>
      </c>
      <c r="C766" s="2">
        <v>3009.08</v>
      </c>
      <c r="D766" s="2">
        <v>3020.74</v>
      </c>
      <c r="E766" s="2">
        <v>3000.92</v>
      </c>
      <c r="F766" s="2">
        <v>3009.57</v>
      </c>
      <c r="G766" s="2">
        <v>3791860000</v>
      </c>
      <c r="H766" s="2">
        <f t="shared" si="541"/>
        <v>34.90969683817562</v>
      </c>
      <c r="I766" s="2">
        <f t="shared" si="542"/>
        <v>2925.0299999999997</v>
      </c>
      <c r="J766" s="2">
        <f t="shared" si="543"/>
        <v>36.252026280936107</v>
      </c>
      <c r="K766" s="2">
        <f t="shared" si="544"/>
        <v>8.1500000000000909</v>
      </c>
      <c r="L766" s="18">
        <v>0.112</v>
      </c>
      <c r="M766" s="19">
        <v>14.333898971756893</v>
      </c>
      <c r="N766" s="4">
        <f t="shared" si="517"/>
        <v>19.819999999999709</v>
      </c>
      <c r="O766" s="4">
        <f t="shared" si="545"/>
        <v>28.530999999999903</v>
      </c>
      <c r="P766" s="4">
        <f t="shared" si="518"/>
        <v>6.6856766917293236</v>
      </c>
      <c r="Q766" s="4">
        <f t="shared" si="546"/>
        <v>2.8874774330042281</v>
      </c>
      <c r="R766" s="18">
        <f t="shared" si="519"/>
        <v>3007.4989022556388</v>
      </c>
      <c r="S766" s="2">
        <f t="shared" si="520"/>
        <v>2.0710977443613956</v>
      </c>
      <c r="T766" s="22">
        <f t="shared" si="521"/>
        <v>1</v>
      </c>
      <c r="U766" s="29">
        <f t="shared" si="522"/>
        <v>3010.0650049091732</v>
      </c>
      <c r="V766" s="30">
        <f t="shared" si="523"/>
        <v>0.49500490917307616</v>
      </c>
      <c r="W766" s="31">
        <f t="shared" si="547"/>
        <v>1</v>
      </c>
      <c r="X766" s="35">
        <f t="shared" si="524"/>
        <v>3011.5314666666636</v>
      </c>
      <c r="Y766" s="30">
        <f t="shared" si="525"/>
        <v>1.9614666666634548</v>
      </c>
      <c r="Z766" s="31">
        <f t="shared" si="548"/>
        <v>1</v>
      </c>
      <c r="AA766" s="29">
        <f t="shared" si="526"/>
        <v>3010.270309555222</v>
      </c>
      <c r="AB766" s="30">
        <f t="shared" si="527"/>
        <v>0.70030955522179283</v>
      </c>
      <c r="AC766" s="31">
        <f t="shared" si="549"/>
        <v>1</v>
      </c>
      <c r="AD766" s="32">
        <f t="shared" si="528"/>
        <v>1</v>
      </c>
      <c r="AE766" s="33">
        <f t="shared" si="529"/>
        <v>0</v>
      </c>
      <c r="AF766" s="33">
        <f t="shared" si="530"/>
        <v>1</v>
      </c>
      <c r="AG766" s="33">
        <f t="shared" si="531"/>
        <v>0</v>
      </c>
      <c r="AH766" s="38">
        <f t="shared" si="532"/>
        <v>1</v>
      </c>
      <c r="AI766" s="33">
        <f t="shared" si="533"/>
        <v>1</v>
      </c>
      <c r="AJ766" s="39">
        <f t="shared" si="534"/>
        <v>1</v>
      </c>
      <c r="AK766" s="43">
        <f t="shared" si="535"/>
        <v>1</v>
      </c>
      <c r="AL766" s="4">
        <f t="shared" si="550"/>
        <v>11.659999999999854</v>
      </c>
      <c r="AM766" s="4">
        <f t="shared" si="551"/>
        <v>10.469690444777825</v>
      </c>
      <c r="AN766" s="4">
        <f t="shared" si="552"/>
        <v>10.469690444777825</v>
      </c>
      <c r="AO766" s="4">
        <f t="shared" si="553"/>
        <v>-8.1599999999998545</v>
      </c>
      <c r="AP766" s="4">
        <f t="shared" si="554"/>
        <v>9.3503095552218838</v>
      </c>
      <c r="AQ766" s="4">
        <f t="shared" si="555"/>
        <v>8.1599999999998545</v>
      </c>
      <c r="AR766" s="4">
        <f t="shared" si="536"/>
        <v>0.49000000000023647</v>
      </c>
      <c r="AS766">
        <f t="shared" si="556"/>
        <v>10.469690444777825</v>
      </c>
      <c r="AT766" s="6">
        <f t="shared" si="557"/>
        <v>0</v>
      </c>
      <c r="AU766" s="4">
        <f t="shared" si="558"/>
        <v>7.1891548655391659</v>
      </c>
      <c r="AV766" s="4">
        <f t="shared" si="559"/>
        <v>14.143898971756657</v>
      </c>
      <c r="AW766">
        <f t="shared" si="560"/>
        <v>0</v>
      </c>
      <c r="AX766">
        <f t="shared" si="561"/>
        <v>0</v>
      </c>
      <c r="AY766">
        <f t="shared" si="562"/>
        <v>0</v>
      </c>
      <c r="AZ766" s="4">
        <f t="shared" si="537"/>
        <v>6.94</v>
      </c>
      <c r="BA766" s="4">
        <f t="shared" si="563"/>
        <v>1310.0850000000044</v>
      </c>
      <c r="BB766" s="4">
        <f t="shared" si="538"/>
        <v>1232.828333333345</v>
      </c>
      <c r="BC766" s="4">
        <f t="shared" si="539"/>
        <v>638.44399999999996</v>
      </c>
      <c r="BE766"/>
      <c r="BG766" s="6"/>
      <c r="BM766">
        <f t="shared" si="540"/>
        <v>1</v>
      </c>
    </row>
    <row r="767" spans="1:65" x14ac:dyDescent="0.25">
      <c r="A767">
        <v>1748</v>
      </c>
      <c r="B767" s="1">
        <v>43719</v>
      </c>
      <c r="C767" s="2">
        <v>2981.41</v>
      </c>
      <c r="D767" s="2">
        <v>3000.93</v>
      </c>
      <c r="E767" s="2">
        <v>2975.31</v>
      </c>
      <c r="F767" s="2">
        <v>3000.93</v>
      </c>
      <c r="G767" s="2">
        <v>3927550000</v>
      </c>
      <c r="H767" s="2">
        <f t="shared" si="541"/>
        <v>41.221367706027756</v>
      </c>
      <c r="I767" s="2">
        <f t="shared" si="542"/>
        <v>2919.2835</v>
      </c>
      <c r="J767" s="2">
        <f t="shared" si="543"/>
        <v>40.247865062699411</v>
      </c>
      <c r="K767" s="2">
        <f t="shared" si="544"/>
        <v>2.0199999999999818</v>
      </c>
      <c r="L767" s="18">
        <v>0.12085000000000001</v>
      </c>
      <c r="M767" s="19">
        <v>15.355517661145212</v>
      </c>
      <c r="N767" s="4">
        <f t="shared" si="517"/>
        <v>25.619999999999891</v>
      </c>
      <c r="O767" s="4">
        <f t="shared" si="545"/>
        <v>30.246999999999936</v>
      </c>
      <c r="P767" s="4">
        <f t="shared" si="518"/>
        <v>6.5689022556390944</v>
      </c>
      <c r="Q767" s="4">
        <f t="shared" si="546"/>
        <v>2.5256536132646694</v>
      </c>
      <c r="R767" s="18">
        <f t="shared" si="519"/>
        <v>2984.4998872180449</v>
      </c>
      <c r="S767" s="2">
        <f t="shared" si="520"/>
        <v>16.430112781954904</v>
      </c>
      <c r="T767" s="22">
        <f t="shared" si="521"/>
        <v>0</v>
      </c>
      <c r="U767" s="29">
        <f t="shared" si="522"/>
        <v>2982.2580523020838</v>
      </c>
      <c r="V767" s="30">
        <f t="shared" si="523"/>
        <v>18.671947697916039</v>
      </c>
      <c r="W767" s="31">
        <f t="shared" si="547"/>
        <v>0</v>
      </c>
      <c r="X767" s="35">
        <f t="shared" si="524"/>
        <v>2975.7905333333338</v>
      </c>
      <c r="Y767" s="30">
        <f t="shared" si="525"/>
        <v>25.139466666666067</v>
      </c>
      <c r="Z767" s="31">
        <f t="shared" si="548"/>
        <v>0</v>
      </c>
      <c r="AA767" s="29">
        <f t="shared" si="526"/>
        <v>2981.3525996464591</v>
      </c>
      <c r="AB767" s="30">
        <f t="shared" si="527"/>
        <v>19.577400353540725</v>
      </c>
      <c r="AC767" s="31">
        <f t="shared" si="549"/>
        <v>0</v>
      </c>
      <c r="AD767" s="32">
        <f t="shared" si="528"/>
        <v>-1</v>
      </c>
      <c r="AE767" s="33">
        <f t="shared" si="529"/>
        <v>-1</v>
      </c>
      <c r="AF767" s="33">
        <f t="shared" si="530"/>
        <v>-1</v>
      </c>
      <c r="AG767" s="33">
        <f t="shared" si="531"/>
        <v>-1</v>
      </c>
      <c r="AH767" s="38">
        <f t="shared" si="532"/>
        <v>-1</v>
      </c>
      <c r="AI767" s="33">
        <f t="shared" si="533"/>
        <v>-1</v>
      </c>
      <c r="AJ767" s="39">
        <f t="shared" si="534"/>
        <v>-1</v>
      </c>
      <c r="AK767" s="43">
        <f t="shared" si="535"/>
        <v>-1</v>
      </c>
      <c r="AL767" s="4">
        <f t="shared" si="550"/>
        <v>19.519999999999982</v>
      </c>
      <c r="AM767" s="4">
        <f t="shared" si="551"/>
        <v>19.577400353540725</v>
      </c>
      <c r="AN767" s="4">
        <f t="shared" si="552"/>
        <v>19.519999999999982</v>
      </c>
      <c r="AO767" s="4">
        <f t="shared" si="553"/>
        <v>-6.0999999999999091</v>
      </c>
      <c r="AP767" s="4">
        <f t="shared" si="554"/>
        <v>6.0425996464591663</v>
      </c>
      <c r="AQ767" s="4">
        <f t="shared" si="555"/>
        <v>6.0425996464591663</v>
      </c>
      <c r="AR767" s="4">
        <f t="shared" si="536"/>
        <v>19.519999999999982</v>
      </c>
      <c r="AS767">
        <f t="shared" si="556"/>
        <v>19.519999999999982</v>
      </c>
      <c r="AT767" s="6">
        <f t="shared" si="557"/>
        <v>1</v>
      </c>
      <c r="AU767" s="4">
        <f t="shared" si="558"/>
        <v>-0.74206764259056612</v>
      </c>
      <c r="AV767" s="4">
        <f t="shared" si="559"/>
        <v>-3.8644823388547698</v>
      </c>
      <c r="AW767">
        <f t="shared" si="560"/>
        <v>1</v>
      </c>
      <c r="AX767">
        <f t="shared" si="561"/>
        <v>0</v>
      </c>
      <c r="AY767">
        <f t="shared" si="562"/>
        <v>0</v>
      </c>
      <c r="AZ767" s="4">
        <f t="shared" si="537"/>
        <v>-3.9100000000000006</v>
      </c>
      <c r="BA767" s="4">
        <f t="shared" si="563"/>
        <v>1303.1450000000043</v>
      </c>
      <c r="BB767" s="4">
        <f t="shared" si="538"/>
        <v>1225.8883333333449</v>
      </c>
      <c r="BC767" s="4">
        <f t="shared" si="539"/>
        <v>627.37599999999986</v>
      </c>
      <c r="BE767"/>
      <c r="BG767" s="6"/>
      <c r="BM767">
        <f t="shared" si="540"/>
        <v>1</v>
      </c>
    </row>
    <row r="768" spans="1:65" x14ac:dyDescent="0.25">
      <c r="A768">
        <v>1747</v>
      </c>
      <c r="B768" s="1">
        <v>43718</v>
      </c>
      <c r="C768" s="2">
        <v>2971.01</v>
      </c>
      <c r="D768" s="2">
        <v>2979.39</v>
      </c>
      <c r="E768" s="2">
        <v>2957.01</v>
      </c>
      <c r="F768" s="2">
        <v>2979.39</v>
      </c>
      <c r="G768" s="2">
        <v>4390770000</v>
      </c>
      <c r="H768" s="2">
        <f t="shared" si="541"/>
        <v>41.395047221188676</v>
      </c>
      <c r="I768" s="2">
        <f t="shared" si="542"/>
        <v>2914.2490000000007</v>
      </c>
      <c r="J768" s="2">
        <f t="shared" si="543"/>
        <v>41.742685977684481</v>
      </c>
      <c r="K768" s="2">
        <f t="shared" si="544"/>
        <v>-7.419999999999618</v>
      </c>
      <c r="L768" s="18">
        <v>0.12855</v>
      </c>
      <c r="M768" s="19">
        <v>16.328636832529927</v>
      </c>
      <c r="N768" s="4">
        <f t="shared" si="517"/>
        <v>22.379999999999654</v>
      </c>
      <c r="O768" s="4">
        <f t="shared" si="545"/>
        <v>31.504999999999928</v>
      </c>
      <c r="P768" s="4">
        <f t="shared" si="518"/>
        <v>5.1098872180451096</v>
      </c>
      <c r="Q768" s="4">
        <f t="shared" si="546"/>
        <v>2.1744930822664892</v>
      </c>
      <c r="R768" s="18">
        <f t="shared" si="519"/>
        <v>2982.93192481203</v>
      </c>
      <c r="S768" s="2">
        <f t="shared" si="520"/>
        <v>3.5419248120301745</v>
      </c>
      <c r="T768" s="22">
        <f t="shared" si="521"/>
        <v>1</v>
      </c>
      <c r="U768" s="29">
        <f t="shared" si="522"/>
        <v>2971.8407614222997</v>
      </c>
      <c r="V768" s="30">
        <f t="shared" si="523"/>
        <v>7.54923857770018</v>
      </c>
      <c r="W768" s="31">
        <f t="shared" si="547"/>
        <v>1</v>
      </c>
      <c r="X768" s="35">
        <f t="shared" si="524"/>
        <v>2973.9585333333343</v>
      </c>
      <c r="Y768" s="30">
        <f t="shared" si="525"/>
        <v>5.4314666666655285</v>
      </c>
      <c r="Z768" s="31">
        <f t="shared" si="548"/>
        <v>1</v>
      </c>
      <c r="AA768" s="29">
        <f t="shared" si="526"/>
        <v>2972.1372494898446</v>
      </c>
      <c r="AB768" s="30">
        <f t="shared" si="527"/>
        <v>7.2527505101552379</v>
      </c>
      <c r="AC768" s="31">
        <f t="shared" si="549"/>
        <v>1</v>
      </c>
      <c r="AD768" s="32">
        <f t="shared" si="528"/>
        <v>1</v>
      </c>
      <c r="AE768" s="33">
        <f t="shared" si="529"/>
        <v>1</v>
      </c>
      <c r="AF768" s="33">
        <f t="shared" si="530"/>
        <v>1</v>
      </c>
      <c r="AG768" s="33">
        <f t="shared" si="531"/>
        <v>1</v>
      </c>
      <c r="AH768" s="38">
        <f t="shared" si="532"/>
        <v>1</v>
      </c>
      <c r="AI768" s="33">
        <f t="shared" si="533"/>
        <v>1</v>
      </c>
      <c r="AJ768" s="39">
        <f t="shared" si="534"/>
        <v>1</v>
      </c>
      <c r="AK768" s="43">
        <f t="shared" si="535"/>
        <v>1</v>
      </c>
      <c r="AL768" s="4">
        <f t="shared" si="550"/>
        <v>8.3799999999996544</v>
      </c>
      <c r="AM768" s="4">
        <f t="shared" si="551"/>
        <v>7.2527505101552379</v>
      </c>
      <c r="AN768" s="4">
        <f t="shared" si="552"/>
        <v>7.2527505101552379</v>
      </c>
      <c r="AO768" s="4">
        <f t="shared" si="553"/>
        <v>-14</v>
      </c>
      <c r="AP768" s="4">
        <f t="shared" si="554"/>
        <v>15.127249489844417</v>
      </c>
      <c r="AQ768" s="4">
        <f t="shared" si="555"/>
        <v>14</v>
      </c>
      <c r="AR768" s="4">
        <f t="shared" si="536"/>
        <v>8.3799999999996544</v>
      </c>
      <c r="AS768">
        <f t="shared" si="556"/>
        <v>14</v>
      </c>
      <c r="AT768" s="6">
        <f t="shared" si="557"/>
        <v>0</v>
      </c>
      <c r="AU768" s="4">
        <f t="shared" si="558"/>
        <v>5.2252680797540627</v>
      </c>
      <c r="AV768" s="4">
        <f t="shared" si="559"/>
        <v>8.2486368325302735</v>
      </c>
      <c r="AW768">
        <f t="shared" si="560"/>
        <v>0</v>
      </c>
      <c r="AX768">
        <f t="shared" si="561"/>
        <v>0</v>
      </c>
      <c r="AY768">
        <f t="shared" si="562"/>
        <v>0</v>
      </c>
      <c r="AZ768" s="4">
        <f t="shared" si="537"/>
        <v>6.94</v>
      </c>
      <c r="BA768" s="4">
        <f t="shared" si="563"/>
        <v>1307.0550000000044</v>
      </c>
      <c r="BB768" s="4">
        <f t="shared" si="538"/>
        <v>1229.798333333345</v>
      </c>
      <c r="BC768" s="4">
        <f t="shared" si="539"/>
        <v>623.21600000000001</v>
      </c>
      <c r="BE768"/>
      <c r="BG768" s="6"/>
      <c r="BM768">
        <f t="shared" si="540"/>
        <v>1</v>
      </c>
    </row>
    <row r="769" spans="1:65" x14ac:dyDescent="0.25">
      <c r="A769">
        <v>1746</v>
      </c>
      <c r="B769" s="1">
        <v>43717</v>
      </c>
      <c r="C769" s="2">
        <v>2988.43</v>
      </c>
      <c r="D769" s="2">
        <v>2989.43</v>
      </c>
      <c r="E769" s="2">
        <v>2969.39</v>
      </c>
      <c r="F769" s="2">
        <v>2978.43</v>
      </c>
      <c r="G769" s="2">
        <v>4002890000</v>
      </c>
      <c r="H769" s="2">
        <f t="shared" si="541"/>
        <v>43.980467078516128</v>
      </c>
      <c r="I769" s="2">
        <f t="shared" si="542"/>
        <v>2911.0520000000001</v>
      </c>
      <c r="J769" s="2">
        <f t="shared" si="543"/>
        <v>44.213570609628782</v>
      </c>
      <c r="K769" s="2">
        <f t="shared" si="544"/>
        <v>9.7199999999997999</v>
      </c>
      <c r="L769" s="18">
        <v>0.13159999999999999</v>
      </c>
      <c r="M769" s="19">
        <v>16.717624417177447</v>
      </c>
      <c r="N769" s="4">
        <f t="shared" si="517"/>
        <v>20.039999999999964</v>
      </c>
      <c r="O769" s="4">
        <f t="shared" si="545"/>
        <v>32.482999999999947</v>
      </c>
      <c r="P769" s="4">
        <f t="shared" si="518"/>
        <v>4.5019248120300777</v>
      </c>
      <c r="Q769" s="4">
        <f t="shared" si="546"/>
        <v>2.1301574930756093</v>
      </c>
      <c r="R769" s="18">
        <f t="shared" si="519"/>
        <v>2981.96015037594</v>
      </c>
      <c r="S769" s="2">
        <f t="shared" si="520"/>
        <v>3.5301503759401385</v>
      </c>
      <c r="T769" s="22">
        <f t="shared" si="521"/>
        <v>1</v>
      </c>
      <c r="U769" s="29">
        <f t="shared" si="522"/>
        <v>2988.9880546248728</v>
      </c>
      <c r="V769" s="30">
        <f t="shared" si="523"/>
        <v>10.558054624872966</v>
      </c>
      <c r="W769" s="31">
        <f t="shared" si="547"/>
        <v>1</v>
      </c>
      <c r="X769" s="35">
        <f t="shared" si="524"/>
        <v>2994.2645333333348</v>
      </c>
      <c r="Y769" s="30">
        <f t="shared" si="525"/>
        <v>15.834533333335003</v>
      </c>
      <c r="Z769" s="31">
        <f t="shared" si="548"/>
        <v>0</v>
      </c>
      <c r="AA769" s="29">
        <f t="shared" si="526"/>
        <v>2989.7267616440577</v>
      </c>
      <c r="AB769" s="30">
        <f t="shared" si="527"/>
        <v>11.296761644057824</v>
      </c>
      <c r="AC769" s="31">
        <f t="shared" si="549"/>
        <v>1</v>
      </c>
      <c r="AD769" s="32">
        <f t="shared" si="528"/>
        <v>1</v>
      </c>
      <c r="AE769" s="33">
        <f t="shared" si="529"/>
        <v>1</v>
      </c>
      <c r="AF769" s="33">
        <f t="shared" si="530"/>
        <v>1</v>
      </c>
      <c r="AG769" s="33">
        <f t="shared" si="531"/>
        <v>1</v>
      </c>
      <c r="AH769" s="38">
        <f t="shared" si="532"/>
        <v>1</v>
      </c>
      <c r="AI769" s="33">
        <f t="shared" si="533"/>
        <v>1</v>
      </c>
      <c r="AJ769" s="39">
        <f t="shared" si="534"/>
        <v>1</v>
      </c>
      <c r="AK769" s="43">
        <f t="shared" si="535"/>
        <v>1</v>
      </c>
      <c r="AL769" s="4">
        <f t="shared" si="550"/>
        <v>1</v>
      </c>
      <c r="AM769" s="4">
        <f t="shared" si="551"/>
        <v>-0.29676164405782401</v>
      </c>
      <c r="AN769" s="4">
        <f t="shared" si="552"/>
        <v>0.29676164405782401</v>
      </c>
      <c r="AO769" s="4">
        <f t="shared" si="553"/>
        <v>-19.039999999999964</v>
      </c>
      <c r="AP769" s="4">
        <f t="shared" si="554"/>
        <v>20.336761644057788</v>
      </c>
      <c r="AQ769" s="4">
        <f t="shared" si="555"/>
        <v>19.039999999999964</v>
      </c>
      <c r="AR769" s="4">
        <f t="shared" si="536"/>
        <v>10</v>
      </c>
      <c r="AS769">
        <f t="shared" si="556"/>
        <v>19.039999999999964</v>
      </c>
      <c r="AT769" s="6">
        <f t="shared" si="557"/>
        <v>1</v>
      </c>
      <c r="AU769" s="4">
        <f t="shared" si="558"/>
        <v>-4.3860423743923072</v>
      </c>
      <c r="AV769" s="4">
        <f t="shared" si="559"/>
        <v>7.0176244171774469</v>
      </c>
      <c r="AW769">
        <f t="shared" si="560"/>
        <v>0</v>
      </c>
      <c r="AX769">
        <f t="shared" si="561"/>
        <v>1</v>
      </c>
      <c r="AY769">
        <f t="shared" si="562"/>
        <v>0</v>
      </c>
      <c r="AZ769" s="4">
        <f t="shared" si="537"/>
        <v>-3.9100000000000006</v>
      </c>
      <c r="BA769" s="4">
        <f t="shared" si="563"/>
        <v>1300.1150000000043</v>
      </c>
      <c r="BB769" s="4">
        <f t="shared" si="538"/>
        <v>1222.8583333333449</v>
      </c>
      <c r="BC769" s="4">
        <f t="shared" si="539"/>
        <v>630.18399999999997</v>
      </c>
      <c r="BE769"/>
      <c r="BG769" s="6"/>
      <c r="BM769">
        <f t="shared" si="540"/>
        <v>1</v>
      </c>
    </row>
    <row r="770" spans="1:65" x14ac:dyDescent="0.25">
      <c r="A770">
        <v>1745</v>
      </c>
      <c r="B770" s="1">
        <v>43714</v>
      </c>
      <c r="C770" s="2">
        <v>2980.33</v>
      </c>
      <c r="D770" s="2">
        <v>2985.03</v>
      </c>
      <c r="E770" s="2">
        <v>2972.51</v>
      </c>
      <c r="F770" s="2">
        <v>2978.71</v>
      </c>
      <c r="G770" s="2">
        <v>3208280000</v>
      </c>
      <c r="H770" s="2">
        <f t="shared" si="541"/>
        <v>37.559406337753039</v>
      </c>
      <c r="I770" s="2">
        <f t="shared" si="542"/>
        <v>2908.1559999999999</v>
      </c>
      <c r="J770" s="2">
        <f t="shared" si="543"/>
        <v>43.74210295945764</v>
      </c>
      <c r="K770" s="2">
        <f t="shared" si="544"/>
        <v>4.3299999999999272</v>
      </c>
      <c r="L770" s="18">
        <v>0.1004</v>
      </c>
      <c r="M770" s="19">
        <v>12.742571848354485</v>
      </c>
      <c r="N770" s="4">
        <f t="shared" ref="N770:N833" si="564">MAX(D770-E770, ABS(D770-F771), ABS(E770-F771))</f>
        <v>12.519999999999982</v>
      </c>
      <c r="O770" s="4">
        <f t="shared" si="545"/>
        <v>39.682999999999993</v>
      </c>
      <c r="P770" s="4">
        <f t="shared" ref="P770:P833" si="565">SLOPE(F770:F789,A770:A789)</f>
        <v>3.2501503759398545</v>
      </c>
      <c r="Q770" s="4">
        <f t="shared" si="546"/>
        <v>1.4309092945463251</v>
      </c>
      <c r="R770" s="18">
        <f t="shared" ref="R770:R833" si="566">F771+P771</f>
        <v>2977.6263458646617</v>
      </c>
      <c r="S770" s="2">
        <f t="shared" ref="S770:S833" si="567">ABS(R770-F770)</f>
        <v>1.0836541353382927</v>
      </c>
      <c r="T770" s="22">
        <f t="shared" ref="T770:T833" si="568">IF(S770&gt;M771, 0, 1)</f>
        <v>1</v>
      </c>
      <c r="U770" s="29">
        <f t="shared" ref="U770:U833" si="569">C770+Q771*$BK$6</f>
        <v>2980.5573486604212</v>
      </c>
      <c r="V770" s="30">
        <f t="shared" ref="V770:V833" si="570">ABS(U770-F770)</f>
        <v>1.8473486604211757</v>
      </c>
      <c r="W770" s="31">
        <f t="shared" si="547"/>
        <v>1</v>
      </c>
      <c r="X770" s="35">
        <f t="shared" ref="X770:X833" si="571">_xlfn.FORECAST.LINEAR(A770+$BK$7,C770:C772,A770:A772)</f>
        <v>2990.8223999999973</v>
      </c>
      <c r="Y770" s="30">
        <f t="shared" ref="Y770:Y833" si="572">ABS(X770-F770)</f>
        <v>12.112399999997251</v>
      </c>
      <c r="Z770" s="31">
        <f t="shared" si="548"/>
        <v>1</v>
      </c>
      <c r="AA770" s="29">
        <f t="shared" ref="AA770:AA833" si="573">$BK$8*X770+(1-$BK$8)*U770</f>
        <v>2981.9944558479619</v>
      </c>
      <c r="AB770" s="30">
        <f t="shared" ref="AB770:AB833" si="574">ABS(AA770-F770)</f>
        <v>3.2844558479619081</v>
      </c>
      <c r="AC770" s="31">
        <f t="shared" si="549"/>
        <v>1</v>
      </c>
      <c r="AD770" s="32">
        <f t="shared" ref="AD770:AD833" si="575">IF(AC770=1, 1, -1)</f>
        <v>1</v>
      </c>
      <c r="AE770" s="33">
        <f t="shared" ref="AE770:AE833" si="576">IF(AC771=0,0,IF(0=AC770,-1,AC770))</f>
        <v>1</v>
      </c>
      <c r="AF770" s="33">
        <f t="shared" ref="AF770:AF833" si="577">IF(COUNTIF(AD771:AD774, "&lt;0")&gt;=2,0,IF(AC770=1, 1, -1))</f>
        <v>1</v>
      </c>
      <c r="AG770" s="33">
        <f t="shared" ref="AG770:AG833" si="578">IF(COUNTIF(AD771:AD773, "&lt;0")&gt;=1,0,IF(AC770=1, 1, -1))</f>
        <v>1</v>
      </c>
      <c r="AH770" s="38">
        <f t="shared" ref="AH770:AH833" si="579">IF(SUM(AC771:AC773)=0,0,IF(AC770=1, 1, -1))</f>
        <v>1</v>
      </c>
      <c r="AI770" s="33">
        <f t="shared" ref="AI770:AI833" si="580">IF(COUNTIF(AD771:AD772, "&lt;0")&gt;=2,0,IF(AC770=1, 1, -1))</f>
        <v>1</v>
      </c>
      <c r="AJ770" s="39">
        <f t="shared" ref="AJ770:AJ833" si="581">IF(COUNTIF(AD771:AD774, "&lt;0")&gt;=3,0,IF(AC770=1, 1, -1))</f>
        <v>1</v>
      </c>
      <c r="AK770" s="43">
        <f t="shared" ref="AK770:AK833" si="582">IF(COUNTIF(AD771:AD773, "&lt;0")&gt;=2,0,IF(AC770=1, 1, -1))</f>
        <v>1</v>
      </c>
      <c r="AL770" s="4">
        <f t="shared" si="550"/>
        <v>4.7000000000002728</v>
      </c>
      <c r="AM770" s="4">
        <f t="shared" si="551"/>
        <v>3.0355441520382556</v>
      </c>
      <c r="AN770" s="4">
        <f t="shared" si="552"/>
        <v>3.0355441520382556</v>
      </c>
      <c r="AO770" s="4">
        <f t="shared" si="553"/>
        <v>-7.819999999999709</v>
      </c>
      <c r="AP770" s="4">
        <f t="shared" si="554"/>
        <v>9.4844558479617262</v>
      </c>
      <c r="AQ770" s="4">
        <f t="shared" si="555"/>
        <v>7.819999999999709</v>
      </c>
      <c r="AR770" s="4">
        <f t="shared" ref="AR770:AR833" si="583">ABS(C770-F770)</f>
        <v>1.6199999999998909</v>
      </c>
      <c r="AS770">
        <f t="shared" si="556"/>
        <v>7.819999999999709</v>
      </c>
      <c r="AT770" s="6">
        <f t="shared" si="557"/>
        <v>0</v>
      </c>
      <c r="AU770" s="4">
        <f t="shared" si="558"/>
        <v>7.7191661742067712</v>
      </c>
      <c r="AV770" s="4">
        <f t="shared" si="559"/>
        <v>11.422571848354595</v>
      </c>
      <c r="AW770">
        <f t="shared" si="560"/>
        <v>0</v>
      </c>
      <c r="AX770">
        <f t="shared" si="561"/>
        <v>0</v>
      </c>
      <c r="AY770">
        <f t="shared" si="562"/>
        <v>0</v>
      </c>
      <c r="AZ770" s="4">
        <f t="shared" ref="AZ770:AZ833" si="584">IF(OR(AT770=1,AY770=1),$BH$25,IF(AT770=0,$BH$24,$BH$26))</f>
        <v>6.94</v>
      </c>
      <c r="BA770" s="4">
        <f t="shared" si="563"/>
        <v>1304.0250000000044</v>
      </c>
      <c r="BB770" s="4">
        <f t="shared" ref="BB770:BB833" si="585">(COUNTIF(AI770:AK770, "&lt;&gt;0")/3)*AZ770+BB771</f>
        <v>1226.768333333345</v>
      </c>
      <c r="BC770" s="4">
        <f t="shared" ref="BC770:BC833" si="586">(C770-$C$2494)*10/100*4</f>
        <v>626.94399999999996</v>
      </c>
      <c r="BE770"/>
      <c r="BG770" s="6"/>
      <c r="BM770">
        <f t="shared" ref="BM770:BM833" si="587">IF(AND(AK770=0,AJ770=0,AI770=0),0,1)</f>
        <v>1</v>
      </c>
    </row>
    <row r="771" spans="1:65" x14ac:dyDescent="0.25">
      <c r="A771">
        <v>1744</v>
      </c>
      <c r="B771" s="1">
        <v>43713</v>
      </c>
      <c r="C771" s="2">
        <v>2960.6</v>
      </c>
      <c r="D771" s="2">
        <v>2985.86</v>
      </c>
      <c r="E771" s="2">
        <v>2960.6</v>
      </c>
      <c r="F771" s="2">
        <v>2976</v>
      </c>
      <c r="G771" s="2">
        <v>3890700000</v>
      </c>
      <c r="H771" s="2">
        <f t="shared" ref="H771:H834" si="588">_xlfn.STDEV.S(C771:C780)</f>
        <v>30.696722246302894</v>
      </c>
      <c r="I771" s="2">
        <f t="shared" ref="I771:I834" si="589">AVERAGE(C771:C790)</f>
        <v>2903.95</v>
      </c>
      <c r="J771" s="2">
        <f t="shared" ref="J771:J834" si="590">_xlfn.STDEV.S(D771:E780)</f>
        <v>38.205683222870341</v>
      </c>
      <c r="K771" s="2">
        <f t="shared" ref="K771:K834" si="591">C771-F772</f>
        <v>22.819999999999709</v>
      </c>
      <c r="L771" s="18">
        <v>0.10785</v>
      </c>
      <c r="M771" s="19">
        <v>13.512318412353462</v>
      </c>
      <c r="N771" s="4">
        <f t="shared" si="564"/>
        <v>48.079999999999927</v>
      </c>
      <c r="O771" s="4">
        <f t="shared" ref="O771:O834" si="592">AVERAGE(N771:N780)</f>
        <v>41.887999999999963</v>
      </c>
      <c r="P771" s="4">
        <f t="shared" si="565"/>
        <v>1.6263458646616551</v>
      </c>
      <c r="Q771" s="4">
        <f t="shared" ref="Q771:Q834" si="593">SLOPE(F771:F795,B771:B795)*1</f>
        <v>0.58294528313145333</v>
      </c>
      <c r="R771" s="18">
        <f t="shared" si="566"/>
        <v>2938.5372481203008</v>
      </c>
      <c r="S771" s="2">
        <f t="shared" si="567"/>
        <v>37.462751879699226</v>
      </c>
      <c r="T771" s="22">
        <f t="shared" si="568"/>
        <v>0</v>
      </c>
      <c r="U771" s="29">
        <f t="shared" si="569"/>
        <v>2960.4302322637068</v>
      </c>
      <c r="V771" s="30">
        <f t="shared" si="570"/>
        <v>15.569767736293215</v>
      </c>
      <c r="W771" s="31">
        <f t="shared" ref="W771:W834" si="594">IF(V771/M772&gt;0.975, 0, 1)</f>
        <v>1</v>
      </c>
      <c r="X771" s="35">
        <f t="shared" si="571"/>
        <v>2964.4442666666655</v>
      </c>
      <c r="Y771" s="30">
        <f t="shared" si="572"/>
        <v>11.555733333334501</v>
      </c>
      <c r="Z771" s="31">
        <f t="shared" ref="Z771:Z834" si="595">IF(Y771/M772&gt;0.975, 0, 1)</f>
        <v>1</v>
      </c>
      <c r="AA771" s="29">
        <f t="shared" si="573"/>
        <v>2960.9921970801211</v>
      </c>
      <c r="AB771" s="30">
        <f t="shared" si="574"/>
        <v>15.007802919878941</v>
      </c>
      <c r="AC771" s="31">
        <f t="shared" ref="AC771:AC834" si="596">IF(AB771/M772&gt;0.975, 0, 1)</f>
        <v>1</v>
      </c>
      <c r="AD771" s="32">
        <f t="shared" si="575"/>
        <v>1</v>
      </c>
      <c r="AE771" s="33">
        <f t="shared" si="576"/>
        <v>1</v>
      </c>
      <c r="AF771" s="33">
        <f t="shared" si="577"/>
        <v>1</v>
      </c>
      <c r="AG771" s="33">
        <f t="shared" si="578"/>
        <v>1</v>
      </c>
      <c r="AH771" s="38">
        <f t="shared" si="579"/>
        <v>1</v>
      </c>
      <c r="AI771" s="33">
        <f t="shared" si="580"/>
        <v>1</v>
      </c>
      <c r="AJ771" s="39">
        <f t="shared" si="581"/>
        <v>1</v>
      </c>
      <c r="AK771" s="43">
        <f t="shared" si="582"/>
        <v>1</v>
      </c>
      <c r="AL771" s="4">
        <f t="shared" ref="AL771:AL834" si="597">D771-C771</f>
        <v>25.260000000000218</v>
      </c>
      <c r="AM771" s="4">
        <f t="shared" ref="AM771:AM834" si="598">D771-AA771</f>
        <v>24.867802919879068</v>
      </c>
      <c r="AN771" s="4">
        <f t="shared" ref="AN771:AN834" si="599">ABS(IF(AA771&gt;C771,AM771,AL771))</f>
        <v>24.867802919879068</v>
      </c>
      <c r="AO771" s="4">
        <f t="shared" ref="AO771:AO834" si="600">E771-C771</f>
        <v>0</v>
      </c>
      <c r="AP771" s="4">
        <f t="shared" ref="AP771:AP834" si="601">AA771-E771</f>
        <v>0.39219708012115007</v>
      </c>
      <c r="AQ771" s="4">
        <f t="shared" ref="AQ771:AQ834" si="602">ABS(IF(AA771&gt;C771,AO771,AP771))</f>
        <v>0</v>
      </c>
      <c r="AR771" s="4">
        <f t="shared" si="583"/>
        <v>15.400000000000091</v>
      </c>
      <c r="AS771">
        <f t="shared" ref="AS771:AS834" si="603">IF(AN771&gt;AQ771, AN771, AQ771)</f>
        <v>24.867802919879068</v>
      </c>
      <c r="AT771" s="6">
        <f t="shared" ref="AT771:AT834" si="604">IF(AN771&gt;M772*$BK$4,1,0)+IF(AQ771&gt;M772*$BK$4,1,0)</f>
        <v>1</v>
      </c>
      <c r="AU771" s="4">
        <f t="shared" ref="AU771:AU834" si="605">$BK$4*M772-AS771</f>
        <v>-6.23836129151778</v>
      </c>
      <c r="AV771" s="4">
        <f t="shared" ref="AV771:AV834" si="606">M771-AR771+0.3</f>
        <v>-1.5876815876466288</v>
      </c>
      <c r="AW771">
        <f t="shared" ref="AW771:AW834" si="607">IF(AND(AU771&lt;0,AV771&lt;0), 1, 0)</f>
        <v>1</v>
      </c>
      <c r="AX771">
        <f t="shared" ref="AX771:AX834" si="608">IF(AND(AU771&lt;0,AV771&gt;0), 1, 0)</f>
        <v>0</v>
      </c>
      <c r="AY771">
        <f t="shared" ref="AY771:AY834" si="609">IF(AND(AU771&gt;0,AV771&lt;0), 1, 0)</f>
        <v>0</v>
      </c>
      <c r="AZ771" s="4">
        <f t="shared" si="584"/>
        <v>-3.9100000000000006</v>
      </c>
      <c r="BA771" s="4">
        <f t="shared" ref="BA771:BA834" si="610">AZ771+BA772</f>
        <v>1297.0850000000044</v>
      </c>
      <c r="BB771" s="4">
        <f t="shared" si="585"/>
        <v>1219.828333333345</v>
      </c>
      <c r="BC771" s="4">
        <f t="shared" si="586"/>
        <v>619.05200000000002</v>
      </c>
      <c r="BE771"/>
      <c r="BG771" s="6"/>
      <c r="BM771">
        <f t="shared" si="587"/>
        <v>1</v>
      </c>
    </row>
    <row r="772" spans="1:65" x14ac:dyDescent="0.25">
      <c r="A772">
        <v>1743</v>
      </c>
      <c r="B772" s="1">
        <v>43712</v>
      </c>
      <c r="C772" s="2">
        <v>2924.67</v>
      </c>
      <c r="D772" s="2">
        <v>2938.84</v>
      </c>
      <c r="E772" s="2">
        <v>2921.86</v>
      </c>
      <c r="F772" s="2">
        <v>2937.78</v>
      </c>
      <c r="G772" s="2">
        <v>3163260000</v>
      </c>
      <c r="H772" s="2">
        <f t="shared" si="588"/>
        <v>25.72087455312862</v>
      </c>
      <c r="I772" s="2">
        <f t="shared" si="589"/>
        <v>2898.8525</v>
      </c>
      <c r="J772" s="2">
        <f t="shared" si="590"/>
        <v>31.456779873343681</v>
      </c>
      <c r="K772" s="2">
        <f t="shared" si="591"/>
        <v>18.400000000000091</v>
      </c>
      <c r="L772" s="18">
        <v>0.13070000000000001</v>
      </c>
      <c r="M772" s="19">
        <v>16.1995144594446</v>
      </c>
      <c r="N772" s="4">
        <f t="shared" si="564"/>
        <v>32.570000000000164</v>
      </c>
      <c r="O772" s="4">
        <f t="shared" si="592"/>
        <v>39.901999999999951</v>
      </c>
      <c r="P772" s="4">
        <f t="shared" si="565"/>
        <v>0.75724812030075284</v>
      </c>
      <c r="Q772" s="4">
        <f t="shared" si="593"/>
        <v>-0.43530188793051405</v>
      </c>
      <c r="R772" s="18">
        <f t="shared" si="566"/>
        <v>2906.6548195488722</v>
      </c>
      <c r="S772" s="2">
        <f t="shared" si="567"/>
        <v>31.125180451128017</v>
      </c>
      <c r="T772" s="22">
        <f t="shared" si="568"/>
        <v>0</v>
      </c>
      <c r="U772" s="29">
        <f t="shared" si="569"/>
        <v>2924.1199495463243</v>
      </c>
      <c r="V772" s="30">
        <f t="shared" si="570"/>
        <v>13.660050453675922</v>
      </c>
      <c r="W772" s="31">
        <f t="shared" si="594"/>
        <v>1</v>
      </c>
      <c r="X772" s="35">
        <f t="shared" si="571"/>
        <v>2915.6412</v>
      </c>
      <c r="Y772" s="30">
        <f t="shared" si="572"/>
        <v>22.138800000000174</v>
      </c>
      <c r="Z772" s="31">
        <f t="shared" si="595"/>
        <v>0</v>
      </c>
      <c r="AA772" s="29">
        <f t="shared" si="573"/>
        <v>2922.9329246098391</v>
      </c>
      <c r="AB772" s="30">
        <f t="shared" si="574"/>
        <v>14.847075390161081</v>
      </c>
      <c r="AC772" s="31">
        <f t="shared" si="596"/>
        <v>1</v>
      </c>
      <c r="AD772" s="32">
        <f t="shared" si="575"/>
        <v>1</v>
      </c>
      <c r="AE772" s="33">
        <f t="shared" si="576"/>
        <v>1</v>
      </c>
      <c r="AF772" s="33">
        <f t="shared" si="577"/>
        <v>1</v>
      </c>
      <c r="AG772" s="33">
        <f t="shared" si="578"/>
        <v>1</v>
      </c>
      <c r="AH772" s="38">
        <f t="shared" si="579"/>
        <v>1</v>
      </c>
      <c r="AI772" s="33">
        <f t="shared" si="580"/>
        <v>1</v>
      </c>
      <c r="AJ772" s="39">
        <f t="shared" si="581"/>
        <v>1</v>
      </c>
      <c r="AK772" s="43">
        <f t="shared" si="582"/>
        <v>1</v>
      </c>
      <c r="AL772" s="4">
        <f t="shared" si="597"/>
        <v>14.170000000000073</v>
      </c>
      <c r="AM772" s="4">
        <f t="shared" si="598"/>
        <v>15.907075390161026</v>
      </c>
      <c r="AN772" s="4">
        <f t="shared" si="599"/>
        <v>14.170000000000073</v>
      </c>
      <c r="AO772" s="4">
        <f t="shared" si="600"/>
        <v>-2.8099999999999454</v>
      </c>
      <c r="AP772" s="4">
        <f t="shared" si="601"/>
        <v>1.0729246098389922</v>
      </c>
      <c r="AQ772" s="4">
        <f t="shared" si="602"/>
        <v>1.0729246098389922</v>
      </c>
      <c r="AR772" s="4">
        <f t="shared" si="583"/>
        <v>13.110000000000127</v>
      </c>
      <c r="AS772">
        <f t="shared" si="603"/>
        <v>14.170000000000073</v>
      </c>
      <c r="AT772" s="6">
        <f t="shared" si="604"/>
        <v>0</v>
      </c>
      <c r="AU772" s="4">
        <f t="shared" si="605"/>
        <v>9.6194510769946362</v>
      </c>
      <c r="AV772" s="4">
        <f t="shared" si="606"/>
        <v>3.3895144594444728</v>
      </c>
      <c r="AW772">
        <f t="shared" si="607"/>
        <v>0</v>
      </c>
      <c r="AX772">
        <f t="shared" si="608"/>
        <v>0</v>
      </c>
      <c r="AY772">
        <f t="shared" si="609"/>
        <v>0</v>
      </c>
      <c r="AZ772" s="4">
        <f t="shared" si="584"/>
        <v>6.94</v>
      </c>
      <c r="BA772" s="4">
        <f t="shared" si="610"/>
        <v>1300.9950000000044</v>
      </c>
      <c r="BB772" s="4">
        <f t="shared" si="585"/>
        <v>1223.7383333333451</v>
      </c>
      <c r="BC772" s="4">
        <f t="shared" si="586"/>
        <v>604.67999999999995</v>
      </c>
      <c r="BE772"/>
      <c r="BG772" s="6"/>
      <c r="BM772">
        <f t="shared" si="587"/>
        <v>1</v>
      </c>
    </row>
    <row r="773" spans="1:65" x14ac:dyDescent="0.25">
      <c r="A773">
        <v>1742</v>
      </c>
      <c r="B773" s="1">
        <v>43711</v>
      </c>
      <c r="C773" s="2">
        <v>2909.01</v>
      </c>
      <c r="D773" s="2">
        <v>2914.39</v>
      </c>
      <c r="E773" s="2">
        <v>2891.85</v>
      </c>
      <c r="F773" s="2">
        <v>2906.27</v>
      </c>
      <c r="G773" s="2">
        <v>3426790000</v>
      </c>
      <c r="H773" s="2">
        <f t="shared" si="588"/>
        <v>25.339255996268843</v>
      </c>
      <c r="I773" s="2">
        <f t="shared" si="589"/>
        <v>2895.6780000000003</v>
      </c>
      <c r="J773" s="2">
        <f t="shared" si="590"/>
        <v>30.330063472784843</v>
      </c>
      <c r="K773" s="2">
        <f t="shared" si="591"/>
        <v>-17.449999999999818</v>
      </c>
      <c r="L773" s="18">
        <v>0.16575000000000001</v>
      </c>
      <c r="M773" s="19">
        <v>20.686479197386706</v>
      </c>
      <c r="N773" s="4">
        <f t="shared" si="564"/>
        <v>34.610000000000127</v>
      </c>
      <c r="O773" s="4">
        <f t="shared" si="592"/>
        <v>39.049999999999955</v>
      </c>
      <c r="P773" s="4">
        <f t="shared" si="565"/>
        <v>0.38481954887217867</v>
      </c>
      <c r="Q773" s="4">
        <f t="shared" si="593"/>
        <v>-1.4103857786556382</v>
      </c>
      <c r="R773" s="18">
        <f t="shared" si="566"/>
        <v>2927.4146917293233</v>
      </c>
      <c r="S773" s="2">
        <f t="shared" si="567"/>
        <v>21.144691729323313</v>
      </c>
      <c r="T773" s="22">
        <f t="shared" si="568"/>
        <v>0</v>
      </c>
      <c r="U773" s="29">
        <f t="shared" si="569"/>
        <v>2908.1504587200002</v>
      </c>
      <c r="V773" s="30">
        <f t="shared" si="570"/>
        <v>1.8804587200002061</v>
      </c>
      <c r="W773" s="31">
        <f t="shared" si="594"/>
        <v>1</v>
      </c>
      <c r="X773" s="35">
        <f t="shared" si="571"/>
        <v>2917.9529333333344</v>
      </c>
      <c r="Y773" s="30">
        <f t="shared" si="572"/>
        <v>11.682933333334404</v>
      </c>
      <c r="Z773" s="31">
        <f t="shared" si="595"/>
        <v>1</v>
      </c>
      <c r="AA773" s="29">
        <f t="shared" si="573"/>
        <v>2909.5228051658669</v>
      </c>
      <c r="AB773" s="30">
        <f t="shared" si="574"/>
        <v>3.2528051658669028</v>
      </c>
      <c r="AC773" s="31">
        <f t="shared" si="596"/>
        <v>1</v>
      </c>
      <c r="AD773" s="32">
        <f t="shared" si="575"/>
        <v>1</v>
      </c>
      <c r="AE773" s="33">
        <f t="shared" si="576"/>
        <v>1</v>
      </c>
      <c r="AF773" s="33">
        <f t="shared" si="577"/>
        <v>1</v>
      </c>
      <c r="AG773" s="33">
        <f t="shared" si="578"/>
        <v>0</v>
      </c>
      <c r="AH773" s="38">
        <f t="shared" si="579"/>
        <v>1</v>
      </c>
      <c r="AI773" s="33">
        <f t="shared" si="580"/>
        <v>1</v>
      </c>
      <c r="AJ773" s="39">
        <f t="shared" si="581"/>
        <v>1</v>
      </c>
      <c r="AK773" s="43">
        <f t="shared" si="582"/>
        <v>1</v>
      </c>
      <c r="AL773" s="4">
        <f t="shared" si="597"/>
        <v>5.3799999999996544</v>
      </c>
      <c r="AM773" s="4">
        <f t="shared" si="598"/>
        <v>4.867194834132988</v>
      </c>
      <c r="AN773" s="4">
        <f t="shared" si="599"/>
        <v>4.867194834132988</v>
      </c>
      <c r="AO773" s="4">
        <f t="shared" si="600"/>
        <v>-17.160000000000309</v>
      </c>
      <c r="AP773" s="4">
        <f t="shared" si="601"/>
        <v>17.672805165866976</v>
      </c>
      <c r="AQ773" s="4">
        <f t="shared" si="602"/>
        <v>17.160000000000309</v>
      </c>
      <c r="AR773" s="4">
        <f t="shared" si="583"/>
        <v>2.7400000000002365</v>
      </c>
      <c r="AS773">
        <f t="shared" si="603"/>
        <v>17.160000000000309</v>
      </c>
      <c r="AT773" s="6">
        <f t="shared" si="604"/>
        <v>0</v>
      </c>
      <c r="AU773" s="4">
        <f t="shared" si="605"/>
        <v>4.5630636674547347</v>
      </c>
      <c r="AV773" s="4">
        <f t="shared" si="606"/>
        <v>18.246479197386471</v>
      </c>
      <c r="AW773">
        <f t="shared" si="607"/>
        <v>0</v>
      </c>
      <c r="AX773">
        <f t="shared" si="608"/>
        <v>0</v>
      </c>
      <c r="AY773">
        <f t="shared" si="609"/>
        <v>0</v>
      </c>
      <c r="AZ773" s="4">
        <f t="shared" si="584"/>
        <v>6.94</v>
      </c>
      <c r="BA773" s="4">
        <f t="shared" si="610"/>
        <v>1294.0550000000044</v>
      </c>
      <c r="BB773" s="4">
        <f t="shared" si="585"/>
        <v>1216.798333333345</v>
      </c>
      <c r="BC773" s="4">
        <f t="shared" si="586"/>
        <v>598.41600000000005</v>
      </c>
      <c r="BE773"/>
      <c r="BG773" s="6"/>
      <c r="BM773">
        <f t="shared" si="587"/>
        <v>1</v>
      </c>
    </row>
    <row r="774" spans="1:65" x14ac:dyDescent="0.25">
      <c r="A774">
        <v>1741</v>
      </c>
      <c r="B774" s="1">
        <v>43707</v>
      </c>
      <c r="C774" s="2">
        <v>2937.09</v>
      </c>
      <c r="D774" s="2">
        <v>2940.43</v>
      </c>
      <c r="E774" s="2">
        <v>2913.32</v>
      </c>
      <c r="F774" s="2">
        <v>2926.46</v>
      </c>
      <c r="G774" s="2">
        <v>3008450000</v>
      </c>
      <c r="H774" s="2">
        <f t="shared" si="588"/>
        <v>25.436221242769395</v>
      </c>
      <c r="I774" s="2">
        <f t="shared" si="589"/>
        <v>2895.1310000000003</v>
      </c>
      <c r="J774" s="2">
        <f t="shared" si="590"/>
        <v>30.982818035502397</v>
      </c>
      <c r="K774" s="2">
        <f t="shared" si="591"/>
        <v>12.510000000000218</v>
      </c>
      <c r="L774" s="18">
        <v>0.15145</v>
      </c>
      <c r="M774" s="19">
        <v>18.889620580395693</v>
      </c>
      <c r="N774" s="4">
        <f t="shared" si="564"/>
        <v>27.109999999999673</v>
      </c>
      <c r="O774" s="4">
        <f t="shared" si="592"/>
        <v>39.820999999999955</v>
      </c>
      <c r="P774" s="4">
        <f t="shared" si="565"/>
        <v>0.95469172932330981</v>
      </c>
      <c r="Q774" s="4">
        <f t="shared" si="593"/>
        <v>-2.2039519999999988</v>
      </c>
      <c r="R774" s="18">
        <f t="shared" si="566"/>
        <v>2924.445962406015</v>
      </c>
      <c r="S774" s="2">
        <f t="shared" si="567"/>
        <v>2.0140375939849946</v>
      </c>
      <c r="T774" s="22">
        <f t="shared" si="568"/>
        <v>1</v>
      </c>
      <c r="U774" s="29">
        <f t="shared" si="569"/>
        <v>2935.8962576056338</v>
      </c>
      <c r="V774" s="30">
        <f t="shared" si="570"/>
        <v>9.4362576056337275</v>
      </c>
      <c r="W774" s="31">
        <f t="shared" si="594"/>
        <v>1</v>
      </c>
      <c r="X774" s="35">
        <f t="shared" si="571"/>
        <v>2951.4317333333311</v>
      </c>
      <c r="Y774" s="30">
        <f t="shared" si="572"/>
        <v>24.971733333331031</v>
      </c>
      <c r="Z774" s="31">
        <f t="shared" si="595"/>
        <v>0</v>
      </c>
      <c r="AA774" s="29">
        <f t="shared" si="573"/>
        <v>2938.0712242075115</v>
      </c>
      <c r="AB774" s="30">
        <f t="shared" si="574"/>
        <v>11.611224207511441</v>
      </c>
      <c r="AC774" s="31">
        <f t="shared" si="596"/>
        <v>1</v>
      </c>
      <c r="AD774" s="32">
        <f t="shared" si="575"/>
        <v>1</v>
      </c>
      <c r="AE774" s="33">
        <f t="shared" si="576"/>
        <v>1</v>
      </c>
      <c r="AF774" s="33">
        <f t="shared" si="577"/>
        <v>1</v>
      </c>
      <c r="AG774" s="33">
        <f t="shared" si="578"/>
        <v>0</v>
      </c>
      <c r="AH774" s="38">
        <f t="shared" si="579"/>
        <v>1</v>
      </c>
      <c r="AI774" s="33">
        <f t="shared" si="580"/>
        <v>1</v>
      </c>
      <c r="AJ774" s="39">
        <f t="shared" si="581"/>
        <v>1</v>
      </c>
      <c r="AK774" s="43">
        <f t="shared" si="582"/>
        <v>1</v>
      </c>
      <c r="AL774" s="4">
        <f t="shared" si="597"/>
        <v>3.3399999999996908</v>
      </c>
      <c r="AM774" s="4">
        <f t="shared" si="598"/>
        <v>2.358775792488359</v>
      </c>
      <c r="AN774" s="4">
        <f t="shared" si="599"/>
        <v>2.358775792488359</v>
      </c>
      <c r="AO774" s="4">
        <f t="shared" si="600"/>
        <v>-23.769999999999982</v>
      </c>
      <c r="AP774" s="4">
        <f t="shared" si="601"/>
        <v>24.751224207511314</v>
      </c>
      <c r="AQ774" s="4">
        <f t="shared" si="602"/>
        <v>23.769999999999982</v>
      </c>
      <c r="AR774" s="4">
        <f t="shared" si="583"/>
        <v>10.630000000000109</v>
      </c>
      <c r="AS774">
        <f t="shared" si="603"/>
        <v>23.769999999999982</v>
      </c>
      <c r="AT774" s="6">
        <f t="shared" si="604"/>
        <v>1</v>
      </c>
      <c r="AU774" s="4">
        <f t="shared" si="605"/>
        <v>-4.6560983669626346</v>
      </c>
      <c r="AV774" s="4">
        <f t="shared" si="606"/>
        <v>8.5596205803955847</v>
      </c>
      <c r="AW774">
        <f t="shared" si="607"/>
        <v>0</v>
      </c>
      <c r="AX774">
        <f t="shared" si="608"/>
        <v>1</v>
      </c>
      <c r="AY774">
        <f t="shared" si="609"/>
        <v>0</v>
      </c>
      <c r="AZ774" s="4">
        <f t="shared" si="584"/>
        <v>-3.9100000000000006</v>
      </c>
      <c r="BA774" s="4">
        <f t="shared" si="610"/>
        <v>1287.1150000000043</v>
      </c>
      <c r="BB774" s="4">
        <f t="shared" si="585"/>
        <v>1209.8583333333449</v>
      </c>
      <c r="BC774" s="4">
        <f t="shared" si="586"/>
        <v>609.64800000000002</v>
      </c>
      <c r="BE774"/>
      <c r="BG774" s="6"/>
      <c r="BM774">
        <f t="shared" si="587"/>
        <v>1</v>
      </c>
    </row>
    <row r="775" spans="1:65" x14ac:dyDescent="0.25">
      <c r="A775">
        <v>1740</v>
      </c>
      <c r="B775" s="1">
        <v>43706</v>
      </c>
      <c r="C775" s="2">
        <v>2910.37</v>
      </c>
      <c r="D775" s="2">
        <v>2930.5</v>
      </c>
      <c r="E775" s="2">
        <v>2905.67</v>
      </c>
      <c r="F775" s="2">
        <v>2924.58</v>
      </c>
      <c r="G775" s="2">
        <v>3176190000</v>
      </c>
      <c r="H775" s="2">
        <f t="shared" si="588"/>
        <v>26.054314656544413</v>
      </c>
      <c r="I775" s="2">
        <f t="shared" si="589"/>
        <v>2895.4715000000001</v>
      </c>
      <c r="J775" s="2">
        <f t="shared" si="590"/>
        <v>30.529931727990984</v>
      </c>
      <c r="K775" s="2">
        <f t="shared" si="591"/>
        <v>22.429999999999836</v>
      </c>
      <c r="L775" s="18">
        <v>0.13495000000000001</v>
      </c>
      <c r="M775" s="19">
        <v>16.620784028728128</v>
      </c>
      <c r="N775" s="4">
        <f t="shared" si="564"/>
        <v>42.559999999999945</v>
      </c>
      <c r="O775" s="4">
        <f t="shared" si="592"/>
        <v>41.713000000000008</v>
      </c>
      <c r="P775" s="4">
        <f t="shared" si="565"/>
        <v>-0.13403759398496445</v>
      </c>
      <c r="Q775" s="4">
        <f t="shared" si="593"/>
        <v>-3.0608779342722996</v>
      </c>
      <c r="R775" s="18">
        <f t="shared" si="566"/>
        <v>2886.4480375939852</v>
      </c>
      <c r="S775" s="2">
        <f t="shared" si="567"/>
        <v>38.131962406014736</v>
      </c>
      <c r="T775" s="22">
        <f t="shared" si="568"/>
        <v>0</v>
      </c>
      <c r="U775" s="29">
        <f t="shared" si="569"/>
        <v>2908.9296448761611</v>
      </c>
      <c r="V775" s="30">
        <f t="shared" si="570"/>
        <v>15.650355123838835</v>
      </c>
      <c r="W775" s="31">
        <f t="shared" si="594"/>
        <v>1</v>
      </c>
      <c r="X775" s="35">
        <f t="shared" si="571"/>
        <v>2899.2905333333329</v>
      </c>
      <c r="Y775" s="30">
        <f t="shared" si="572"/>
        <v>25.289466666667067</v>
      </c>
      <c r="Z775" s="31">
        <f t="shared" si="595"/>
        <v>0</v>
      </c>
      <c r="AA775" s="29">
        <f t="shared" si="573"/>
        <v>2907.5801692601653</v>
      </c>
      <c r="AB775" s="30">
        <f t="shared" si="574"/>
        <v>16.999830739834579</v>
      </c>
      <c r="AC775" s="31">
        <f t="shared" si="596"/>
        <v>1</v>
      </c>
      <c r="AD775" s="32">
        <f t="shared" si="575"/>
        <v>1</v>
      </c>
      <c r="AE775" s="33">
        <f t="shared" si="576"/>
        <v>0</v>
      </c>
      <c r="AF775" s="33">
        <f t="shared" si="577"/>
        <v>0</v>
      </c>
      <c r="AG775" s="33">
        <f t="shared" si="578"/>
        <v>0</v>
      </c>
      <c r="AH775" s="38">
        <f t="shared" si="579"/>
        <v>1</v>
      </c>
      <c r="AI775" s="33">
        <f t="shared" si="580"/>
        <v>1</v>
      </c>
      <c r="AJ775" s="39">
        <f t="shared" si="581"/>
        <v>1</v>
      </c>
      <c r="AK775" s="43">
        <f t="shared" si="582"/>
        <v>1</v>
      </c>
      <c r="AL775" s="4">
        <f t="shared" si="597"/>
        <v>20.130000000000109</v>
      </c>
      <c r="AM775" s="4">
        <f t="shared" si="598"/>
        <v>22.919830739834651</v>
      </c>
      <c r="AN775" s="4">
        <f t="shared" si="599"/>
        <v>20.130000000000109</v>
      </c>
      <c r="AO775" s="4">
        <f t="shared" si="600"/>
        <v>-4.6999999999998181</v>
      </c>
      <c r="AP775" s="4">
        <f t="shared" si="601"/>
        <v>1.9101692601652758</v>
      </c>
      <c r="AQ775" s="4">
        <f t="shared" si="602"/>
        <v>1.9101692601652758</v>
      </c>
      <c r="AR775" s="4">
        <f t="shared" si="583"/>
        <v>14.210000000000036</v>
      </c>
      <c r="AS775">
        <f t="shared" si="603"/>
        <v>20.130000000000109</v>
      </c>
      <c r="AT775" s="6">
        <f t="shared" si="604"/>
        <v>0</v>
      </c>
      <c r="AU775" s="4">
        <f t="shared" si="605"/>
        <v>2.9685089493425387</v>
      </c>
      <c r="AV775" s="4">
        <f t="shared" si="606"/>
        <v>2.7107840287280913</v>
      </c>
      <c r="AW775">
        <f t="shared" si="607"/>
        <v>0</v>
      </c>
      <c r="AX775">
        <f t="shared" si="608"/>
        <v>0</v>
      </c>
      <c r="AY775">
        <f t="shared" si="609"/>
        <v>0</v>
      </c>
      <c r="AZ775" s="4">
        <f t="shared" si="584"/>
        <v>6.94</v>
      </c>
      <c r="BA775" s="4">
        <f t="shared" si="610"/>
        <v>1291.0250000000044</v>
      </c>
      <c r="BB775" s="4">
        <f t="shared" si="585"/>
        <v>1213.768333333345</v>
      </c>
      <c r="BC775" s="4">
        <f t="shared" si="586"/>
        <v>598.95999999999992</v>
      </c>
      <c r="BE775"/>
      <c r="BG775" s="6"/>
      <c r="BM775">
        <f t="shared" si="587"/>
        <v>1</v>
      </c>
    </row>
    <row r="776" spans="1:65" x14ac:dyDescent="0.25">
      <c r="A776">
        <v>1739</v>
      </c>
      <c r="B776" s="1">
        <v>43705</v>
      </c>
      <c r="C776" s="2">
        <v>2861.28</v>
      </c>
      <c r="D776" s="2">
        <v>2890.03</v>
      </c>
      <c r="E776" s="2">
        <v>2853.05</v>
      </c>
      <c r="F776" s="2">
        <v>2887.94</v>
      </c>
      <c r="G776" s="2">
        <v>3097420000</v>
      </c>
      <c r="H776" s="2">
        <f t="shared" si="588"/>
        <v>30.535553412738853</v>
      </c>
      <c r="I776" s="2">
        <f t="shared" si="589"/>
        <v>2898.9690000000001</v>
      </c>
      <c r="J776" s="2">
        <f t="shared" si="590"/>
        <v>34.221750393572798</v>
      </c>
      <c r="K776" s="2">
        <f t="shared" si="591"/>
        <v>-7.8799999999996544</v>
      </c>
      <c r="L776" s="18">
        <v>0.16414999999999999</v>
      </c>
      <c r="M776" s="19">
        <v>20.085659955950131</v>
      </c>
      <c r="N776" s="4">
        <f t="shared" si="564"/>
        <v>36.980000000000018</v>
      </c>
      <c r="O776" s="4">
        <f t="shared" si="592"/>
        <v>40.573</v>
      </c>
      <c r="P776" s="4">
        <f t="shared" si="565"/>
        <v>-1.4919624060150378</v>
      </c>
      <c r="Q776" s="4">
        <f t="shared" si="593"/>
        <v>-3.6932182662538704</v>
      </c>
      <c r="R776" s="18">
        <f t="shared" si="566"/>
        <v>2866.5490751879697</v>
      </c>
      <c r="S776" s="2">
        <f t="shared" si="567"/>
        <v>21.390924812030335</v>
      </c>
      <c r="T776" s="22">
        <f t="shared" si="568"/>
        <v>1</v>
      </c>
      <c r="U776" s="29">
        <f t="shared" si="569"/>
        <v>2859.6619392027865</v>
      </c>
      <c r="V776" s="30">
        <f t="shared" si="570"/>
        <v>28.278060797213584</v>
      </c>
      <c r="W776" s="31">
        <f t="shared" si="594"/>
        <v>0</v>
      </c>
      <c r="X776" s="35">
        <f t="shared" si="571"/>
        <v>2870.2378666666673</v>
      </c>
      <c r="Y776" s="30">
        <f t="shared" si="572"/>
        <v>17.702133333332768</v>
      </c>
      <c r="Z776" s="31">
        <f t="shared" si="595"/>
        <v>1</v>
      </c>
      <c r="AA776" s="29">
        <f t="shared" si="573"/>
        <v>2861.1425690477299</v>
      </c>
      <c r="AB776" s="30">
        <f t="shared" si="574"/>
        <v>26.797430952270133</v>
      </c>
      <c r="AC776" s="31">
        <f t="shared" si="596"/>
        <v>0</v>
      </c>
      <c r="AD776" s="32">
        <f t="shared" si="575"/>
        <v>-1</v>
      </c>
      <c r="AE776" s="33">
        <f t="shared" si="576"/>
        <v>-1</v>
      </c>
      <c r="AF776" s="33">
        <f t="shared" si="577"/>
        <v>-1</v>
      </c>
      <c r="AG776" s="33">
        <f t="shared" si="578"/>
        <v>0</v>
      </c>
      <c r="AH776" s="38">
        <f t="shared" si="579"/>
        <v>-1</v>
      </c>
      <c r="AI776" s="33">
        <f t="shared" si="580"/>
        <v>-1</v>
      </c>
      <c r="AJ776" s="39">
        <f t="shared" si="581"/>
        <v>-1</v>
      </c>
      <c r="AK776" s="43">
        <f t="shared" si="582"/>
        <v>-1</v>
      </c>
      <c r="AL776" s="4">
        <f t="shared" si="597"/>
        <v>28.75</v>
      </c>
      <c r="AM776" s="4">
        <f t="shared" si="598"/>
        <v>28.887430952270279</v>
      </c>
      <c r="AN776" s="4">
        <f t="shared" si="599"/>
        <v>28.75</v>
      </c>
      <c r="AO776" s="4">
        <f t="shared" si="600"/>
        <v>-8.2300000000000182</v>
      </c>
      <c r="AP776" s="4">
        <f t="shared" si="601"/>
        <v>8.0925690477297394</v>
      </c>
      <c r="AQ776" s="4">
        <f t="shared" si="602"/>
        <v>8.0925690477297394</v>
      </c>
      <c r="AR776" s="4">
        <f t="shared" si="583"/>
        <v>26.659999999999854</v>
      </c>
      <c r="AS776">
        <f t="shared" si="603"/>
        <v>28.75</v>
      </c>
      <c r="AT776" s="6">
        <f t="shared" si="604"/>
        <v>1</v>
      </c>
      <c r="AU776" s="4">
        <f t="shared" si="605"/>
        <v>-2.4856840336862227</v>
      </c>
      <c r="AV776" s="4">
        <f t="shared" si="606"/>
        <v>-6.2743400440497235</v>
      </c>
      <c r="AW776">
        <f t="shared" si="607"/>
        <v>1</v>
      </c>
      <c r="AX776">
        <f t="shared" si="608"/>
        <v>0</v>
      </c>
      <c r="AY776">
        <f t="shared" si="609"/>
        <v>0</v>
      </c>
      <c r="AZ776" s="4">
        <f t="shared" si="584"/>
        <v>-3.9100000000000006</v>
      </c>
      <c r="BA776" s="4">
        <f t="shared" si="610"/>
        <v>1284.0850000000044</v>
      </c>
      <c r="BB776" s="4">
        <f t="shared" si="585"/>
        <v>1206.828333333345</v>
      </c>
      <c r="BC776" s="4">
        <f t="shared" si="586"/>
        <v>579.32400000000007</v>
      </c>
      <c r="BE776"/>
      <c r="BG776" s="6"/>
      <c r="BM776">
        <f t="shared" si="587"/>
        <v>1</v>
      </c>
    </row>
    <row r="777" spans="1:65" x14ac:dyDescent="0.25">
      <c r="A777">
        <v>1738</v>
      </c>
      <c r="B777" s="1">
        <v>43704</v>
      </c>
      <c r="C777" s="2">
        <v>2893.14</v>
      </c>
      <c r="D777" s="2">
        <v>2898.79</v>
      </c>
      <c r="E777" s="2">
        <v>2860.59</v>
      </c>
      <c r="F777" s="2">
        <v>2869.16</v>
      </c>
      <c r="G777" s="2">
        <v>3533630000</v>
      </c>
      <c r="H777" s="2">
        <f t="shared" si="588"/>
        <v>28.456798074742586</v>
      </c>
      <c r="I777" s="2">
        <f t="shared" si="589"/>
        <v>2906.7160000000008</v>
      </c>
      <c r="J777" s="2">
        <f t="shared" si="590"/>
        <v>35.11896855501913</v>
      </c>
      <c r="K777" s="2">
        <f t="shared" si="591"/>
        <v>14.759999999999764</v>
      </c>
      <c r="L777" s="18">
        <v>0.18604999999999999</v>
      </c>
      <c r="M777" s="19">
        <v>22.838535622881547</v>
      </c>
      <c r="N777" s="4">
        <f t="shared" si="564"/>
        <v>38.199999999999818</v>
      </c>
      <c r="O777" s="4">
        <f t="shared" si="592"/>
        <v>45.543000000000028</v>
      </c>
      <c r="P777" s="4">
        <f t="shared" si="565"/>
        <v>-2.6109248120300781</v>
      </c>
      <c r="Q777" s="4">
        <f t="shared" si="593"/>
        <v>-4.1488738390092879</v>
      </c>
      <c r="R777" s="18">
        <f t="shared" si="566"/>
        <v>2874.6170751879699</v>
      </c>
      <c r="S777" s="2">
        <f t="shared" si="567"/>
        <v>5.4570751879700765</v>
      </c>
      <c r="T777" s="22">
        <f t="shared" si="568"/>
        <v>1</v>
      </c>
      <c r="U777" s="29">
        <f t="shared" si="569"/>
        <v>2891.4492669953052</v>
      </c>
      <c r="V777" s="30">
        <f t="shared" si="570"/>
        <v>22.289266995305297</v>
      </c>
      <c r="W777" s="31">
        <f t="shared" si="594"/>
        <v>0</v>
      </c>
      <c r="X777" s="35">
        <f t="shared" si="571"/>
        <v>2878.8281333333325</v>
      </c>
      <c r="Y777" s="30">
        <f t="shared" si="572"/>
        <v>9.668133333332662</v>
      </c>
      <c r="Z777" s="31">
        <f t="shared" si="595"/>
        <v>1</v>
      </c>
      <c r="AA777" s="29">
        <f t="shared" si="573"/>
        <v>2889.682308282629</v>
      </c>
      <c r="AB777" s="30">
        <f t="shared" si="574"/>
        <v>20.522308282629183</v>
      </c>
      <c r="AC777" s="31">
        <f t="shared" si="596"/>
        <v>1</v>
      </c>
      <c r="AD777" s="32">
        <f t="shared" si="575"/>
        <v>1</v>
      </c>
      <c r="AE777" s="33">
        <f t="shared" si="576"/>
        <v>1</v>
      </c>
      <c r="AF777" s="33">
        <f t="shared" si="577"/>
        <v>1</v>
      </c>
      <c r="AG777" s="33">
        <f t="shared" si="578"/>
        <v>0</v>
      </c>
      <c r="AH777" s="38">
        <f t="shared" si="579"/>
        <v>1</v>
      </c>
      <c r="AI777" s="33">
        <f t="shared" si="580"/>
        <v>1</v>
      </c>
      <c r="AJ777" s="39">
        <f t="shared" si="581"/>
        <v>1</v>
      </c>
      <c r="AK777" s="43">
        <f t="shared" si="582"/>
        <v>1</v>
      </c>
      <c r="AL777" s="4">
        <f t="shared" si="597"/>
        <v>5.6500000000000909</v>
      </c>
      <c r="AM777" s="4">
        <f t="shared" si="598"/>
        <v>9.1076917173709262</v>
      </c>
      <c r="AN777" s="4">
        <f t="shared" si="599"/>
        <v>5.6500000000000909</v>
      </c>
      <c r="AO777" s="4">
        <f t="shared" si="600"/>
        <v>-32.549999999999727</v>
      </c>
      <c r="AP777" s="4">
        <f t="shared" si="601"/>
        <v>29.092308282628892</v>
      </c>
      <c r="AQ777" s="4">
        <f t="shared" si="602"/>
        <v>29.092308282628892</v>
      </c>
      <c r="AR777" s="4">
        <f t="shared" si="583"/>
        <v>23.980000000000018</v>
      </c>
      <c r="AS777">
        <f t="shared" si="603"/>
        <v>29.092308282628892</v>
      </c>
      <c r="AT777" s="6">
        <f t="shared" si="604"/>
        <v>1</v>
      </c>
      <c r="AU777" s="4">
        <f t="shared" si="605"/>
        <v>-3.7207310733807368</v>
      </c>
      <c r="AV777" s="4">
        <f t="shared" si="606"/>
        <v>-0.84146437711847066</v>
      </c>
      <c r="AW777">
        <f t="shared" si="607"/>
        <v>1</v>
      </c>
      <c r="AX777">
        <f t="shared" si="608"/>
        <v>0</v>
      </c>
      <c r="AY777">
        <f t="shared" si="609"/>
        <v>0</v>
      </c>
      <c r="AZ777" s="4">
        <f t="shared" si="584"/>
        <v>-3.9100000000000006</v>
      </c>
      <c r="BA777" s="4">
        <f t="shared" si="610"/>
        <v>1287.9950000000044</v>
      </c>
      <c r="BB777" s="4">
        <f t="shared" si="585"/>
        <v>1210.7383333333451</v>
      </c>
      <c r="BC777" s="4">
        <f t="shared" si="586"/>
        <v>592.06799999999998</v>
      </c>
      <c r="BE777"/>
      <c r="BG777" s="6"/>
      <c r="BM777">
        <f t="shared" si="587"/>
        <v>1</v>
      </c>
    </row>
    <row r="778" spans="1:65" x14ac:dyDescent="0.25">
      <c r="A778">
        <v>1737</v>
      </c>
      <c r="B778" s="1">
        <v>43703</v>
      </c>
      <c r="C778" s="2">
        <v>2866.7</v>
      </c>
      <c r="D778" s="2">
        <v>2879.27</v>
      </c>
      <c r="E778" s="2">
        <v>2856</v>
      </c>
      <c r="F778" s="2">
        <v>2878.38</v>
      </c>
      <c r="G778" s="2">
        <v>2857600000</v>
      </c>
      <c r="H778" s="2">
        <f t="shared" si="588"/>
        <v>28.870648012586653</v>
      </c>
      <c r="I778" s="2">
        <f t="shared" si="589"/>
        <v>2912.4420000000005</v>
      </c>
      <c r="J778" s="2">
        <f t="shared" si="590"/>
        <v>36.550356247813866</v>
      </c>
      <c r="K778" s="2">
        <f t="shared" si="591"/>
        <v>19.589999999999691</v>
      </c>
      <c r="L778" s="18">
        <v>0.1817</v>
      </c>
      <c r="M778" s="19">
        <v>22.062241051520136</v>
      </c>
      <c r="N778" s="4">
        <f t="shared" si="564"/>
        <v>32.159999999999854</v>
      </c>
      <c r="O778" s="4">
        <f t="shared" si="592"/>
        <v>48.349000000000025</v>
      </c>
      <c r="P778" s="4">
        <f t="shared" si="565"/>
        <v>-3.7629248120300733</v>
      </c>
      <c r="Q778" s="4">
        <f t="shared" si="593"/>
        <v>-4.335212832550857</v>
      </c>
      <c r="R778" s="18">
        <f t="shared" si="566"/>
        <v>2842.1547819548873</v>
      </c>
      <c r="S778" s="2">
        <f t="shared" si="567"/>
        <v>36.225218045112797</v>
      </c>
      <c r="T778" s="22">
        <f t="shared" si="568"/>
        <v>0</v>
      </c>
      <c r="U778" s="29">
        <f t="shared" si="569"/>
        <v>2864.9771827999998</v>
      </c>
      <c r="V778" s="30">
        <f t="shared" si="570"/>
        <v>13.4028172000003</v>
      </c>
      <c r="W778" s="31">
        <f t="shared" si="594"/>
        <v>1</v>
      </c>
      <c r="X778" s="35">
        <f t="shared" si="571"/>
        <v>2861.7897333333312</v>
      </c>
      <c r="Y778" s="30">
        <f t="shared" si="572"/>
        <v>16.590266666668867</v>
      </c>
      <c r="Z778" s="31">
        <f t="shared" si="595"/>
        <v>1</v>
      </c>
      <c r="AA778" s="29">
        <f t="shared" si="573"/>
        <v>2864.5309398746658</v>
      </c>
      <c r="AB778" s="30">
        <f t="shared" si="574"/>
        <v>13.84906012533429</v>
      </c>
      <c r="AC778" s="31">
        <f t="shared" si="596"/>
        <v>1</v>
      </c>
      <c r="AD778" s="32">
        <f t="shared" si="575"/>
        <v>1</v>
      </c>
      <c r="AE778" s="33">
        <f t="shared" si="576"/>
        <v>0</v>
      </c>
      <c r="AF778" s="33">
        <f t="shared" si="577"/>
        <v>0</v>
      </c>
      <c r="AG778" s="33">
        <f t="shared" si="578"/>
        <v>0</v>
      </c>
      <c r="AH778" s="38">
        <f t="shared" si="579"/>
        <v>1</v>
      </c>
      <c r="AI778" s="33">
        <f t="shared" si="580"/>
        <v>1</v>
      </c>
      <c r="AJ778" s="39">
        <f t="shared" si="581"/>
        <v>1</v>
      </c>
      <c r="AK778" s="43">
        <f t="shared" si="582"/>
        <v>1</v>
      </c>
      <c r="AL778" s="4">
        <f t="shared" si="597"/>
        <v>12.570000000000164</v>
      </c>
      <c r="AM778" s="4">
        <f t="shared" si="598"/>
        <v>14.739060125334163</v>
      </c>
      <c r="AN778" s="4">
        <f t="shared" si="599"/>
        <v>12.570000000000164</v>
      </c>
      <c r="AO778" s="4">
        <f t="shared" si="600"/>
        <v>-10.699999999999818</v>
      </c>
      <c r="AP778" s="4">
        <f t="shared" si="601"/>
        <v>8.5309398746658189</v>
      </c>
      <c r="AQ778" s="4">
        <f t="shared" si="602"/>
        <v>8.5309398746658189</v>
      </c>
      <c r="AR778" s="4">
        <f t="shared" si="583"/>
        <v>11.680000000000291</v>
      </c>
      <c r="AS778">
        <f t="shared" si="603"/>
        <v>12.570000000000164</v>
      </c>
      <c r="AT778" s="6">
        <f t="shared" si="604"/>
        <v>0</v>
      </c>
      <c r="AU778" s="4">
        <f t="shared" si="605"/>
        <v>14.495226631799774</v>
      </c>
      <c r="AV778" s="4">
        <f t="shared" si="606"/>
        <v>10.682241051519846</v>
      </c>
      <c r="AW778">
        <f t="shared" si="607"/>
        <v>0</v>
      </c>
      <c r="AX778">
        <f t="shared" si="608"/>
        <v>0</v>
      </c>
      <c r="AY778">
        <f t="shared" si="609"/>
        <v>0</v>
      </c>
      <c r="AZ778" s="4">
        <f t="shared" si="584"/>
        <v>6.94</v>
      </c>
      <c r="BA778" s="4">
        <f t="shared" si="610"/>
        <v>1291.9050000000045</v>
      </c>
      <c r="BB778" s="4">
        <f t="shared" si="585"/>
        <v>1214.6483333333451</v>
      </c>
      <c r="BC778" s="4">
        <f t="shared" si="586"/>
        <v>581.49199999999985</v>
      </c>
      <c r="BE778"/>
      <c r="BG778" s="6"/>
      <c r="BM778">
        <f t="shared" si="587"/>
        <v>1</v>
      </c>
    </row>
    <row r="779" spans="1:65" x14ac:dyDescent="0.25">
      <c r="A779">
        <v>1736</v>
      </c>
      <c r="B779" s="1">
        <v>43700</v>
      </c>
      <c r="C779" s="2">
        <v>2911.07</v>
      </c>
      <c r="D779" s="2">
        <v>2927.01</v>
      </c>
      <c r="E779" s="2">
        <v>2834.97</v>
      </c>
      <c r="F779" s="2">
        <v>2847.11</v>
      </c>
      <c r="G779" s="2">
        <v>3937300000</v>
      </c>
      <c r="H779" s="2">
        <f t="shared" si="588"/>
        <v>27.266422900295964</v>
      </c>
      <c r="I779" s="2">
        <f t="shared" si="589"/>
        <v>2920.3305</v>
      </c>
      <c r="J779" s="2">
        <f t="shared" si="590"/>
        <v>35.817365841020113</v>
      </c>
      <c r="K779" s="2">
        <f t="shared" si="591"/>
        <v>-11.879999999999654</v>
      </c>
      <c r="L779" s="18">
        <v>0.1888</v>
      </c>
      <c r="M779" s="19">
        <v>23.534979679826034</v>
      </c>
      <c r="N779" s="4">
        <f t="shared" si="564"/>
        <v>92.040000000000418</v>
      </c>
      <c r="O779" s="4">
        <f t="shared" si="592"/>
        <v>49.684000000000061</v>
      </c>
      <c r="P779" s="4">
        <f t="shared" si="565"/>
        <v>-4.9552180451127796</v>
      </c>
      <c r="Q779" s="4">
        <f t="shared" si="593"/>
        <v>-4.4174800000000012</v>
      </c>
      <c r="R779" s="18">
        <f t="shared" si="566"/>
        <v>2917.4407894736842</v>
      </c>
      <c r="S779" s="2">
        <f t="shared" si="567"/>
        <v>70.330789473684035</v>
      </c>
      <c r="T779" s="22">
        <f t="shared" si="568"/>
        <v>0</v>
      </c>
      <c r="U779" s="29">
        <f t="shared" si="569"/>
        <v>2909.4929663380285</v>
      </c>
      <c r="V779" s="30">
        <f t="shared" si="570"/>
        <v>62.382966338028382</v>
      </c>
      <c r="W779" s="31">
        <f t="shared" si="594"/>
        <v>0</v>
      </c>
      <c r="X779" s="35">
        <f t="shared" si="571"/>
        <v>2914.3292000000001</v>
      </c>
      <c r="Y779" s="30">
        <f t="shared" si="572"/>
        <v>67.219200000000001</v>
      </c>
      <c r="Z779" s="31">
        <f t="shared" si="595"/>
        <v>0</v>
      </c>
      <c r="AA779" s="29">
        <f t="shared" si="573"/>
        <v>2910.1700390507044</v>
      </c>
      <c r="AB779" s="30">
        <f t="shared" si="574"/>
        <v>63.06003905070429</v>
      </c>
      <c r="AC779" s="31">
        <f t="shared" si="596"/>
        <v>0</v>
      </c>
      <c r="AD779" s="32">
        <f t="shared" si="575"/>
        <v>-1</v>
      </c>
      <c r="AE779" s="33">
        <f t="shared" si="576"/>
        <v>-1</v>
      </c>
      <c r="AF779" s="33">
        <f t="shared" si="577"/>
        <v>-1</v>
      </c>
      <c r="AG779" s="33">
        <f t="shared" si="578"/>
        <v>0</v>
      </c>
      <c r="AH779" s="38">
        <f t="shared" si="579"/>
        <v>-1</v>
      </c>
      <c r="AI779" s="33">
        <f t="shared" si="580"/>
        <v>-1</v>
      </c>
      <c r="AJ779" s="39">
        <f t="shared" si="581"/>
        <v>-1</v>
      </c>
      <c r="AK779" s="43">
        <f t="shared" si="582"/>
        <v>-1</v>
      </c>
      <c r="AL779" s="4">
        <f t="shared" si="597"/>
        <v>15.940000000000055</v>
      </c>
      <c r="AM779" s="4">
        <f t="shared" si="598"/>
        <v>16.839960949295801</v>
      </c>
      <c r="AN779" s="4">
        <f t="shared" si="599"/>
        <v>15.940000000000055</v>
      </c>
      <c r="AO779" s="4">
        <f t="shared" si="600"/>
        <v>-76.100000000000364</v>
      </c>
      <c r="AP779" s="4">
        <f t="shared" si="601"/>
        <v>75.200039050704618</v>
      </c>
      <c r="AQ779" s="4">
        <f t="shared" si="602"/>
        <v>75.200039050704618</v>
      </c>
      <c r="AR779" s="4">
        <f t="shared" si="583"/>
        <v>63.960000000000036</v>
      </c>
      <c r="AS779">
        <f t="shared" si="603"/>
        <v>75.200039050704618</v>
      </c>
      <c r="AT779" s="6">
        <f t="shared" si="604"/>
        <v>1</v>
      </c>
      <c r="AU779" s="4">
        <f t="shared" si="605"/>
        <v>-55.4215191653944</v>
      </c>
      <c r="AV779" s="4">
        <f t="shared" si="606"/>
        <v>-40.125020320174002</v>
      </c>
      <c r="AW779">
        <f t="shared" si="607"/>
        <v>1</v>
      </c>
      <c r="AX779">
        <f t="shared" si="608"/>
        <v>0</v>
      </c>
      <c r="AY779">
        <f t="shared" si="609"/>
        <v>0</v>
      </c>
      <c r="AZ779" s="4">
        <f t="shared" si="584"/>
        <v>-3.9100000000000006</v>
      </c>
      <c r="BA779" s="4">
        <f t="shared" si="610"/>
        <v>1284.9650000000045</v>
      </c>
      <c r="BB779" s="4">
        <f t="shared" si="585"/>
        <v>1207.7083333333451</v>
      </c>
      <c r="BC779" s="4">
        <f t="shared" si="586"/>
        <v>599.24000000000012</v>
      </c>
      <c r="BE779"/>
      <c r="BG779" s="6"/>
      <c r="BM779">
        <f t="shared" si="587"/>
        <v>1</v>
      </c>
    </row>
    <row r="780" spans="1:65" x14ac:dyDescent="0.25">
      <c r="A780">
        <v>1735</v>
      </c>
      <c r="B780" s="1">
        <v>43699</v>
      </c>
      <c r="C780" s="2">
        <v>2930.94</v>
      </c>
      <c r="D780" s="2">
        <v>2939.08</v>
      </c>
      <c r="E780" s="2">
        <v>2904.51</v>
      </c>
      <c r="F780" s="2">
        <v>2922.95</v>
      </c>
      <c r="G780" s="2">
        <v>2890880000</v>
      </c>
      <c r="H780" s="2">
        <f t="shared" si="588"/>
        <v>28.872861613940959</v>
      </c>
      <c r="I780" s="2">
        <f t="shared" si="589"/>
        <v>2925.4395000000004</v>
      </c>
      <c r="J780" s="2">
        <f t="shared" si="590"/>
        <v>33.399395377445778</v>
      </c>
      <c r="K780" s="2">
        <f t="shared" si="591"/>
        <v>6.5100000000002183</v>
      </c>
      <c r="L780" s="18">
        <v>0.13789999999999999</v>
      </c>
      <c r="M780" s="19">
        <v>17.198712943748014</v>
      </c>
      <c r="N780" s="4">
        <f t="shared" si="564"/>
        <v>34.569999999999709</v>
      </c>
      <c r="O780" s="4">
        <f t="shared" si="592"/>
        <v>44.274000000000022</v>
      </c>
      <c r="P780" s="4">
        <f t="shared" si="565"/>
        <v>-5.5092105263157913</v>
      </c>
      <c r="Q780" s="4">
        <f t="shared" si="593"/>
        <v>-4.043676056338029</v>
      </c>
      <c r="R780" s="18">
        <f t="shared" si="566"/>
        <v>2917.7551203007515</v>
      </c>
      <c r="S780" s="2">
        <f t="shared" si="567"/>
        <v>5.194879699248304</v>
      </c>
      <c r="T780" s="22">
        <f t="shared" si="568"/>
        <v>1</v>
      </c>
      <c r="U780" s="29">
        <f t="shared" si="569"/>
        <v>2929.2703315170279</v>
      </c>
      <c r="V780" s="30">
        <f t="shared" si="570"/>
        <v>6.3203315170280803</v>
      </c>
      <c r="W780" s="31">
        <f t="shared" si="594"/>
        <v>1</v>
      </c>
      <c r="X780" s="35">
        <f t="shared" si="571"/>
        <v>2931.6318666666666</v>
      </c>
      <c r="Y780" s="30">
        <f t="shared" si="572"/>
        <v>8.6818666666667923</v>
      </c>
      <c r="Z780" s="31">
        <f t="shared" si="595"/>
        <v>1</v>
      </c>
      <c r="AA780" s="29">
        <f t="shared" si="573"/>
        <v>2929.6009464379772</v>
      </c>
      <c r="AB780" s="30">
        <f t="shared" si="574"/>
        <v>6.6509464379773817</v>
      </c>
      <c r="AC780" s="31">
        <f t="shared" si="596"/>
        <v>1</v>
      </c>
      <c r="AD780" s="32">
        <f t="shared" si="575"/>
        <v>1</v>
      </c>
      <c r="AE780" s="33">
        <f t="shared" si="576"/>
        <v>1</v>
      </c>
      <c r="AF780" s="33">
        <f t="shared" si="577"/>
        <v>0</v>
      </c>
      <c r="AG780" s="33">
        <f t="shared" si="578"/>
        <v>0</v>
      </c>
      <c r="AH780" s="38">
        <f t="shared" si="579"/>
        <v>1</v>
      </c>
      <c r="AI780" s="33">
        <f t="shared" si="580"/>
        <v>1</v>
      </c>
      <c r="AJ780" s="39">
        <f t="shared" si="581"/>
        <v>1</v>
      </c>
      <c r="AK780" s="43">
        <f t="shared" si="582"/>
        <v>1</v>
      </c>
      <c r="AL780" s="4">
        <f t="shared" si="597"/>
        <v>8.1399999999998727</v>
      </c>
      <c r="AM780" s="4">
        <f t="shared" si="598"/>
        <v>9.4790535620227274</v>
      </c>
      <c r="AN780" s="4">
        <f t="shared" si="599"/>
        <v>8.1399999999998727</v>
      </c>
      <c r="AO780" s="4">
        <f t="shared" si="600"/>
        <v>-26.429999999999836</v>
      </c>
      <c r="AP780" s="4">
        <f t="shared" si="601"/>
        <v>25.090946437976982</v>
      </c>
      <c r="AQ780" s="4">
        <f t="shared" si="602"/>
        <v>25.090946437976982</v>
      </c>
      <c r="AR780" s="4">
        <f t="shared" si="583"/>
        <v>7.9900000000002365</v>
      </c>
      <c r="AS780">
        <f t="shared" si="603"/>
        <v>25.090946437976982</v>
      </c>
      <c r="AT780" s="6">
        <f t="shared" si="604"/>
        <v>1</v>
      </c>
      <c r="AU780" s="4">
        <f t="shared" si="605"/>
        <v>-5.5382164491355823</v>
      </c>
      <c r="AV780" s="4">
        <f t="shared" si="606"/>
        <v>9.5087129437477778</v>
      </c>
      <c r="AW780">
        <f t="shared" si="607"/>
        <v>0</v>
      </c>
      <c r="AX780">
        <f t="shared" si="608"/>
        <v>1</v>
      </c>
      <c r="AY780">
        <f t="shared" si="609"/>
        <v>0</v>
      </c>
      <c r="AZ780" s="4">
        <f t="shared" si="584"/>
        <v>-3.9100000000000006</v>
      </c>
      <c r="BA780" s="4">
        <f t="shared" si="610"/>
        <v>1288.8750000000045</v>
      </c>
      <c r="BB780" s="4">
        <f t="shared" si="585"/>
        <v>1211.6183333333452</v>
      </c>
      <c r="BC780" s="4">
        <f t="shared" si="586"/>
        <v>607.18799999999999</v>
      </c>
      <c r="BE780"/>
      <c r="BG780" s="6"/>
      <c r="BM780">
        <f t="shared" si="587"/>
        <v>1</v>
      </c>
    </row>
    <row r="781" spans="1:65" x14ac:dyDescent="0.25">
      <c r="A781">
        <v>1734</v>
      </c>
      <c r="B781" s="1">
        <v>43698</v>
      </c>
      <c r="C781" s="2">
        <v>2922.04</v>
      </c>
      <c r="D781" s="2">
        <v>2928.73</v>
      </c>
      <c r="E781" s="2">
        <v>2917.91</v>
      </c>
      <c r="F781" s="2">
        <v>2924.43</v>
      </c>
      <c r="G781" s="2">
        <v>3011190000</v>
      </c>
      <c r="H781" s="2">
        <f t="shared" si="588"/>
        <v>26.875813186663798</v>
      </c>
      <c r="I781" s="2">
        <f t="shared" si="589"/>
        <v>2929.7055000000005</v>
      </c>
      <c r="J781" s="2">
        <f t="shared" si="590"/>
        <v>33.355917821043526</v>
      </c>
      <c r="K781" s="2">
        <f t="shared" si="591"/>
        <v>21.529999999999745</v>
      </c>
      <c r="L781" s="18">
        <v>0.13745000000000002</v>
      </c>
      <c r="M781" s="19">
        <v>17.002373903340349</v>
      </c>
      <c r="N781" s="4">
        <f t="shared" si="564"/>
        <v>28.2199999999998</v>
      </c>
      <c r="O781" s="4">
        <f t="shared" si="592"/>
        <v>46.291000000000032</v>
      </c>
      <c r="P781" s="4">
        <f t="shared" si="565"/>
        <v>-6.6748796992481205</v>
      </c>
      <c r="Q781" s="4">
        <f t="shared" si="593"/>
        <v>-4.2812012383900946</v>
      </c>
      <c r="R781" s="18">
        <f t="shared" si="566"/>
        <v>2892.5404661654138</v>
      </c>
      <c r="S781" s="2">
        <f t="shared" si="567"/>
        <v>31.889533834586018</v>
      </c>
      <c r="T781" s="22">
        <f t="shared" si="568"/>
        <v>0</v>
      </c>
      <c r="U781" s="29">
        <f t="shared" si="569"/>
        <v>2920.3032521207429</v>
      </c>
      <c r="V781" s="30">
        <f t="shared" si="570"/>
        <v>4.1267478792569818</v>
      </c>
      <c r="W781" s="31">
        <f t="shared" si="594"/>
        <v>1</v>
      </c>
      <c r="X781" s="35">
        <f t="shared" si="571"/>
        <v>2923.6550666666662</v>
      </c>
      <c r="Y781" s="30">
        <f t="shared" si="572"/>
        <v>0.7749333333335926</v>
      </c>
      <c r="Z781" s="31">
        <f t="shared" si="595"/>
        <v>1</v>
      </c>
      <c r="AA781" s="29">
        <f t="shared" si="573"/>
        <v>2920.7725061571723</v>
      </c>
      <c r="AB781" s="30">
        <f t="shared" si="574"/>
        <v>3.6574938428275345</v>
      </c>
      <c r="AC781" s="31">
        <f t="shared" si="596"/>
        <v>1</v>
      </c>
      <c r="AD781" s="32">
        <f t="shared" si="575"/>
        <v>1</v>
      </c>
      <c r="AE781" s="33">
        <f t="shared" si="576"/>
        <v>0</v>
      </c>
      <c r="AF781" s="33">
        <f t="shared" si="577"/>
        <v>0</v>
      </c>
      <c r="AG781" s="33">
        <f t="shared" si="578"/>
        <v>0</v>
      </c>
      <c r="AH781" s="38">
        <f t="shared" si="579"/>
        <v>1</v>
      </c>
      <c r="AI781" s="33">
        <f t="shared" si="580"/>
        <v>1</v>
      </c>
      <c r="AJ781" s="39">
        <f t="shared" si="581"/>
        <v>1</v>
      </c>
      <c r="AK781" s="43">
        <f t="shared" si="582"/>
        <v>0</v>
      </c>
      <c r="AL781" s="4">
        <f t="shared" si="597"/>
        <v>6.6900000000000546</v>
      </c>
      <c r="AM781" s="4">
        <f t="shared" si="598"/>
        <v>7.9574938428277164</v>
      </c>
      <c r="AN781" s="4">
        <f t="shared" si="599"/>
        <v>6.6900000000000546</v>
      </c>
      <c r="AO781" s="4">
        <f t="shared" si="600"/>
        <v>-4.1300000000001091</v>
      </c>
      <c r="AP781" s="4">
        <f t="shared" si="601"/>
        <v>2.8625061571724473</v>
      </c>
      <c r="AQ781" s="4">
        <f t="shared" si="602"/>
        <v>2.8625061571724473</v>
      </c>
      <c r="AR781" s="4">
        <f t="shared" si="583"/>
        <v>2.3899999999998727</v>
      </c>
      <c r="AS781">
        <f t="shared" si="603"/>
        <v>6.6900000000000546</v>
      </c>
      <c r="AT781" s="6">
        <f t="shared" si="604"/>
        <v>0</v>
      </c>
      <c r="AU781" s="4">
        <f t="shared" si="605"/>
        <v>16.087229168819718</v>
      </c>
      <c r="AV781" s="4">
        <f t="shared" si="606"/>
        <v>14.912373903340477</v>
      </c>
      <c r="AW781">
        <f t="shared" si="607"/>
        <v>0</v>
      </c>
      <c r="AX781">
        <f t="shared" si="608"/>
        <v>0</v>
      </c>
      <c r="AY781">
        <f t="shared" si="609"/>
        <v>0</v>
      </c>
      <c r="AZ781" s="4">
        <f t="shared" si="584"/>
        <v>6.94</v>
      </c>
      <c r="BA781" s="4">
        <f t="shared" si="610"/>
        <v>1292.7850000000046</v>
      </c>
      <c r="BB781" s="4">
        <f t="shared" si="585"/>
        <v>1215.5283333333452</v>
      </c>
      <c r="BC781" s="4">
        <f t="shared" si="586"/>
        <v>603.62799999999993</v>
      </c>
      <c r="BE781"/>
      <c r="BG781" s="6"/>
      <c r="BM781">
        <f t="shared" si="587"/>
        <v>1</v>
      </c>
    </row>
    <row r="782" spans="1:65" x14ac:dyDescent="0.25">
      <c r="A782">
        <v>1733</v>
      </c>
      <c r="B782" s="1">
        <v>43697</v>
      </c>
      <c r="C782" s="2">
        <v>2919.01</v>
      </c>
      <c r="D782" s="2">
        <v>2923.63</v>
      </c>
      <c r="E782" s="2">
        <v>2899.6</v>
      </c>
      <c r="F782" s="2">
        <v>2900.51</v>
      </c>
      <c r="G782" s="2">
        <v>3066300000</v>
      </c>
      <c r="H782" s="2">
        <f t="shared" si="588"/>
        <v>27.878776953884678</v>
      </c>
      <c r="I782" s="2">
        <f t="shared" si="589"/>
        <v>2933.5419999999999</v>
      </c>
      <c r="J782" s="2">
        <f t="shared" si="590"/>
        <v>35.699907341763847</v>
      </c>
      <c r="K782" s="2">
        <f t="shared" si="591"/>
        <v>-4.6399999999998727</v>
      </c>
      <c r="L782" s="18">
        <v>0.15884999999999999</v>
      </c>
      <c r="M782" s="19">
        <v>19.806286233756325</v>
      </c>
      <c r="N782" s="4">
        <f t="shared" si="564"/>
        <v>24.050000000000182</v>
      </c>
      <c r="O782" s="4">
        <f t="shared" si="592"/>
        <v>50.115000000000052</v>
      </c>
      <c r="P782" s="4">
        <f t="shared" si="565"/>
        <v>-7.9695338345864641</v>
      </c>
      <c r="Q782" s="4">
        <f t="shared" si="593"/>
        <v>-4.453199690402478</v>
      </c>
      <c r="R782" s="18">
        <f t="shared" si="566"/>
        <v>2915.1078345864662</v>
      </c>
      <c r="S782" s="2">
        <f t="shared" si="567"/>
        <v>14.597834586465979</v>
      </c>
      <c r="T782" s="22">
        <f t="shared" si="568"/>
        <v>1</v>
      </c>
      <c r="U782" s="29">
        <f t="shared" si="569"/>
        <v>2917.2216781924885</v>
      </c>
      <c r="V782" s="30">
        <f t="shared" si="570"/>
        <v>16.711678192488307</v>
      </c>
      <c r="W782" s="31">
        <f t="shared" si="594"/>
        <v>1</v>
      </c>
      <c r="X782" s="35">
        <f t="shared" si="571"/>
        <v>2933.8094666666657</v>
      </c>
      <c r="Y782" s="30">
        <f t="shared" si="572"/>
        <v>33.299466666665467</v>
      </c>
      <c r="Z782" s="31">
        <f t="shared" si="595"/>
        <v>0</v>
      </c>
      <c r="AA782" s="29">
        <f t="shared" si="573"/>
        <v>2919.5439685788733</v>
      </c>
      <c r="AB782" s="30">
        <f t="shared" si="574"/>
        <v>19.0339685788731</v>
      </c>
      <c r="AC782" s="31">
        <f t="shared" si="596"/>
        <v>0</v>
      </c>
      <c r="AD782" s="32">
        <f t="shared" si="575"/>
        <v>-1</v>
      </c>
      <c r="AE782" s="33">
        <f t="shared" si="576"/>
        <v>-1</v>
      </c>
      <c r="AF782" s="33">
        <f t="shared" si="577"/>
        <v>0</v>
      </c>
      <c r="AG782" s="33">
        <f t="shared" si="578"/>
        <v>0</v>
      </c>
      <c r="AH782" s="38">
        <f t="shared" si="579"/>
        <v>-1</v>
      </c>
      <c r="AI782" s="33">
        <f t="shared" si="580"/>
        <v>-1</v>
      </c>
      <c r="AJ782" s="39">
        <f t="shared" si="581"/>
        <v>-1</v>
      </c>
      <c r="AK782" s="43">
        <f t="shared" si="582"/>
        <v>-1</v>
      </c>
      <c r="AL782" s="4">
        <f t="shared" si="597"/>
        <v>4.6199999999998909</v>
      </c>
      <c r="AM782" s="4">
        <f t="shared" si="598"/>
        <v>4.0860314211267905</v>
      </c>
      <c r="AN782" s="4">
        <f t="shared" si="599"/>
        <v>4.0860314211267905</v>
      </c>
      <c r="AO782" s="4">
        <f t="shared" si="600"/>
        <v>-19.410000000000309</v>
      </c>
      <c r="AP782" s="4">
        <f t="shared" si="601"/>
        <v>19.94396857887341</v>
      </c>
      <c r="AQ782" s="4">
        <f t="shared" si="602"/>
        <v>19.410000000000309</v>
      </c>
      <c r="AR782" s="4">
        <f t="shared" si="583"/>
        <v>18.5</v>
      </c>
      <c r="AS782">
        <f t="shared" si="603"/>
        <v>19.410000000000309</v>
      </c>
      <c r="AT782" s="6">
        <f t="shared" si="604"/>
        <v>0</v>
      </c>
      <c r="AU782" s="4">
        <f t="shared" si="605"/>
        <v>1.4867980942697798</v>
      </c>
      <c r="AV782" s="4">
        <f t="shared" si="606"/>
        <v>1.6062862337563246</v>
      </c>
      <c r="AW782">
        <f t="shared" si="607"/>
        <v>0</v>
      </c>
      <c r="AX782">
        <f t="shared" si="608"/>
        <v>0</v>
      </c>
      <c r="AY782">
        <f t="shared" si="609"/>
        <v>0</v>
      </c>
      <c r="AZ782" s="4">
        <f t="shared" si="584"/>
        <v>6.94</v>
      </c>
      <c r="BA782" s="4">
        <f t="shared" si="610"/>
        <v>1285.8450000000046</v>
      </c>
      <c r="BB782" s="4">
        <f t="shared" si="585"/>
        <v>1210.9016666666785</v>
      </c>
      <c r="BC782" s="4">
        <f t="shared" si="586"/>
        <v>602.41600000000005</v>
      </c>
      <c r="BE782"/>
      <c r="BG782" s="6"/>
      <c r="BM782">
        <f t="shared" si="587"/>
        <v>1</v>
      </c>
    </row>
    <row r="783" spans="1:65" x14ac:dyDescent="0.25">
      <c r="A783">
        <v>1732</v>
      </c>
      <c r="B783" s="1">
        <v>43696</v>
      </c>
      <c r="C783" s="2">
        <v>2913.48</v>
      </c>
      <c r="D783" s="2">
        <v>2931</v>
      </c>
      <c r="E783" s="2">
        <v>2913.48</v>
      </c>
      <c r="F783" s="2">
        <v>2923.65</v>
      </c>
      <c r="G783" s="2">
        <v>3212880000</v>
      </c>
      <c r="H783" s="2">
        <f t="shared" si="588"/>
        <v>27.434439204118078</v>
      </c>
      <c r="I783" s="2">
        <f t="shared" si="589"/>
        <v>2937.3285000000001</v>
      </c>
      <c r="J783" s="2">
        <f t="shared" si="590"/>
        <v>36.051000785436962</v>
      </c>
      <c r="K783" s="2">
        <f t="shared" si="591"/>
        <v>24.800000000000182</v>
      </c>
      <c r="L783" s="18">
        <v>0.14750000000000002</v>
      </c>
      <c r="M783" s="19">
        <v>18.171128777626166</v>
      </c>
      <c r="N783" s="4">
        <f t="shared" si="564"/>
        <v>42.320000000000164</v>
      </c>
      <c r="O783" s="4">
        <f t="shared" si="592"/>
        <v>51.676000000000066</v>
      </c>
      <c r="P783" s="4">
        <f t="shared" si="565"/>
        <v>-8.5421654135338319</v>
      </c>
      <c r="Q783" s="4">
        <f t="shared" si="593"/>
        <v>-4.5854405320813783</v>
      </c>
      <c r="R783" s="18">
        <f t="shared" si="566"/>
        <v>2879.6496691729321</v>
      </c>
      <c r="S783" s="2">
        <f t="shared" si="567"/>
        <v>44.000330827067955</v>
      </c>
      <c r="T783" s="22">
        <f t="shared" si="568"/>
        <v>0</v>
      </c>
      <c r="U783" s="29">
        <f t="shared" si="569"/>
        <v>2911.5532174800001</v>
      </c>
      <c r="V783" s="30">
        <f t="shared" si="570"/>
        <v>12.096782520000033</v>
      </c>
      <c r="W783" s="31">
        <f t="shared" si="594"/>
        <v>1</v>
      </c>
      <c r="X783" s="35">
        <f t="shared" si="571"/>
        <v>2917.865866666667</v>
      </c>
      <c r="Y783" s="30">
        <f t="shared" si="572"/>
        <v>5.7841333333331022</v>
      </c>
      <c r="Z783" s="31">
        <f t="shared" si="595"/>
        <v>1</v>
      </c>
      <c r="AA783" s="29">
        <f t="shared" si="573"/>
        <v>2912.4369883661334</v>
      </c>
      <c r="AB783" s="30">
        <f t="shared" si="574"/>
        <v>11.213011633866699</v>
      </c>
      <c r="AC783" s="31">
        <f t="shared" si="596"/>
        <v>1</v>
      </c>
      <c r="AD783" s="32">
        <f t="shared" si="575"/>
        <v>1</v>
      </c>
      <c r="AE783" s="33">
        <f t="shared" si="576"/>
        <v>0</v>
      </c>
      <c r="AF783" s="33">
        <f t="shared" si="577"/>
        <v>0</v>
      </c>
      <c r="AG783" s="33">
        <f t="shared" si="578"/>
        <v>0</v>
      </c>
      <c r="AH783" s="38">
        <f t="shared" si="579"/>
        <v>1</v>
      </c>
      <c r="AI783" s="33">
        <f t="shared" si="580"/>
        <v>1</v>
      </c>
      <c r="AJ783" s="39">
        <f t="shared" si="581"/>
        <v>0</v>
      </c>
      <c r="AK783" s="43">
        <f t="shared" si="582"/>
        <v>0</v>
      </c>
      <c r="AL783" s="4">
        <f t="shared" si="597"/>
        <v>17.519999999999982</v>
      </c>
      <c r="AM783" s="4">
        <f t="shared" si="598"/>
        <v>18.563011633866608</v>
      </c>
      <c r="AN783" s="4">
        <f t="shared" si="599"/>
        <v>17.519999999999982</v>
      </c>
      <c r="AO783" s="4">
        <f t="shared" si="600"/>
        <v>0</v>
      </c>
      <c r="AP783" s="4">
        <f t="shared" si="601"/>
        <v>-1.0430116338666267</v>
      </c>
      <c r="AQ783" s="4">
        <f t="shared" si="602"/>
        <v>1.0430116338666267</v>
      </c>
      <c r="AR783" s="4">
        <f t="shared" si="583"/>
        <v>10.170000000000073</v>
      </c>
      <c r="AS783">
        <f t="shared" si="603"/>
        <v>17.519999999999982</v>
      </c>
      <c r="AT783" s="6">
        <f t="shared" si="604"/>
        <v>0</v>
      </c>
      <c r="AU783" s="4">
        <f t="shared" si="605"/>
        <v>4.7834574558903462</v>
      </c>
      <c r="AV783" s="4">
        <f t="shared" si="606"/>
        <v>8.3011287776260936</v>
      </c>
      <c r="AW783">
        <f t="shared" si="607"/>
        <v>0</v>
      </c>
      <c r="AX783">
        <f t="shared" si="608"/>
        <v>0</v>
      </c>
      <c r="AY783">
        <f t="shared" si="609"/>
        <v>0</v>
      </c>
      <c r="AZ783" s="4">
        <f t="shared" si="584"/>
        <v>6.94</v>
      </c>
      <c r="BA783" s="4">
        <f t="shared" si="610"/>
        <v>1278.9050000000045</v>
      </c>
      <c r="BB783" s="4">
        <f t="shared" si="585"/>
        <v>1203.9616666666784</v>
      </c>
      <c r="BC783" s="4">
        <f t="shared" si="586"/>
        <v>600.20400000000006</v>
      </c>
      <c r="BE783"/>
      <c r="BG783" s="6"/>
      <c r="BM783">
        <f t="shared" si="587"/>
        <v>1</v>
      </c>
    </row>
    <row r="784" spans="1:65" x14ac:dyDescent="0.25">
      <c r="A784">
        <v>1731</v>
      </c>
      <c r="B784" s="1">
        <v>43693</v>
      </c>
      <c r="C784" s="2">
        <v>2864.74</v>
      </c>
      <c r="D784" s="2">
        <v>2893.63</v>
      </c>
      <c r="E784" s="2">
        <v>2864.74</v>
      </c>
      <c r="F784" s="2">
        <v>2888.68</v>
      </c>
      <c r="G784" s="2">
        <v>3498150000</v>
      </c>
      <c r="H784" s="2">
        <f t="shared" si="588"/>
        <v>26.074194139033459</v>
      </c>
      <c r="I784" s="2">
        <f t="shared" si="589"/>
        <v>2940.7510000000002</v>
      </c>
      <c r="J784" s="2">
        <f t="shared" si="590"/>
        <v>36.70644945481579</v>
      </c>
      <c r="K784" s="2">
        <f t="shared" si="591"/>
        <v>17.139999999999873</v>
      </c>
      <c r="L784" s="18">
        <v>0.15970000000000001</v>
      </c>
      <c r="M784" s="19">
        <v>19.394310831208983</v>
      </c>
      <c r="N784" s="4">
        <f t="shared" si="564"/>
        <v>46.0300000000002</v>
      </c>
      <c r="O784" s="4">
        <f t="shared" si="592"/>
        <v>58.437000000000083</v>
      </c>
      <c r="P784" s="4">
        <f t="shared" si="565"/>
        <v>-9.0303308270676741</v>
      </c>
      <c r="Q784" s="4">
        <f t="shared" si="593"/>
        <v>-4.9404680000000045</v>
      </c>
      <c r="R784" s="18">
        <f t="shared" si="566"/>
        <v>2838.8462481203005</v>
      </c>
      <c r="S784" s="2">
        <f t="shared" si="567"/>
        <v>49.833751879699321</v>
      </c>
      <c r="T784" s="22">
        <f t="shared" si="568"/>
        <v>0</v>
      </c>
      <c r="U784" s="29">
        <f t="shared" si="569"/>
        <v>2862.8506852816899</v>
      </c>
      <c r="V784" s="30">
        <f t="shared" si="570"/>
        <v>25.829314718309888</v>
      </c>
      <c r="W784" s="31">
        <f t="shared" si="594"/>
        <v>0</v>
      </c>
      <c r="X784" s="35">
        <f t="shared" si="571"/>
        <v>2849.5409333333337</v>
      </c>
      <c r="Y784" s="30">
        <f t="shared" si="572"/>
        <v>39.139066666666167</v>
      </c>
      <c r="Z784" s="31">
        <f t="shared" si="595"/>
        <v>0</v>
      </c>
      <c r="AA784" s="29">
        <f t="shared" si="573"/>
        <v>2860.9873200089201</v>
      </c>
      <c r="AB784" s="30">
        <f t="shared" si="574"/>
        <v>27.692679991079785</v>
      </c>
      <c r="AC784" s="31">
        <f t="shared" si="596"/>
        <v>0</v>
      </c>
      <c r="AD784" s="32">
        <f t="shared" si="575"/>
        <v>-1</v>
      </c>
      <c r="AE784" s="33">
        <f t="shared" si="576"/>
        <v>-1</v>
      </c>
      <c r="AF784" s="33">
        <f t="shared" si="577"/>
        <v>0</v>
      </c>
      <c r="AG784" s="33">
        <f t="shared" si="578"/>
        <v>0</v>
      </c>
      <c r="AH784" s="38">
        <f t="shared" si="579"/>
        <v>-1</v>
      </c>
      <c r="AI784" s="33">
        <f t="shared" si="580"/>
        <v>-1</v>
      </c>
      <c r="AJ784" s="39">
        <f t="shared" si="581"/>
        <v>0</v>
      </c>
      <c r="AK784" s="43">
        <f t="shared" si="582"/>
        <v>0</v>
      </c>
      <c r="AL784" s="4">
        <f t="shared" si="597"/>
        <v>28.890000000000327</v>
      </c>
      <c r="AM784" s="4">
        <f t="shared" si="598"/>
        <v>32.642679991080058</v>
      </c>
      <c r="AN784" s="4">
        <f t="shared" si="599"/>
        <v>28.890000000000327</v>
      </c>
      <c r="AO784" s="4">
        <f t="shared" si="600"/>
        <v>0</v>
      </c>
      <c r="AP784" s="4">
        <f t="shared" si="601"/>
        <v>-3.7526799910797308</v>
      </c>
      <c r="AQ784" s="4">
        <f t="shared" si="602"/>
        <v>3.7526799910797308</v>
      </c>
      <c r="AR784" s="4">
        <f t="shared" si="583"/>
        <v>23.940000000000055</v>
      </c>
      <c r="AS784">
        <f t="shared" si="603"/>
        <v>28.890000000000327</v>
      </c>
      <c r="AT784" s="6">
        <f t="shared" si="604"/>
        <v>1</v>
      </c>
      <c r="AU784" s="4">
        <f t="shared" si="605"/>
        <v>-1.7096125132977917</v>
      </c>
      <c r="AV784" s="4">
        <f t="shared" si="606"/>
        <v>-4.2456891687910714</v>
      </c>
      <c r="AW784">
        <f t="shared" si="607"/>
        <v>1</v>
      </c>
      <c r="AX784">
        <f t="shared" si="608"/>
        <v>0</v>
      </c>
      <c r="AY784">
        <f t="shared" si="609"/>
        <v>0</v>
      </c>
      <c r="AZ784" s="4">
        <f t="shared" si="584"/>
        <v>-3.9100000000000006</v>
      </c>
      <c r="BA784" s="4">
        <f t="shared" si="610"/>
        <v>1271.9650000000045</v>
      </c>
      <c r="BB784" s="4">
        <f t="shared" si="585"/>
        <v>1201.6483333333451</v>
      </c>
      <c r="BC784" s="4">
        <f t="shared" si="586"/>
        <v>580.70799999999986</v>
      </c>
      <c r="BE784"/>
      <c r="BG784" s="6"/>
      <c r="BM784">
        <f t="shared" si="587"/>
        <v>1</v>
      </c>
    </row>
    <row r="785" spans="1:65" x14ac:dyDescent="0.25">
      <c r="A785">
        <v>1730</v>
      </c>
      <c r="B785" s="1">
        <v>43692</v>
      </c>
      <c r="C785" s="2">
        <v>2846.2</v>
      </c>
      <c r="D785" s="2">
        <v>2856.67</v>
      </c>
      <c r="E785" s="2">
        <v>2825.51</v>
      </c>
      <c r="F785" s="2">
        <v>2847.6</v>
      </c>
      <c r="G785" s="2">
        <v>4038000000</v>
      </c>
      <c r="H785" s="2">
        <f t="shared" si="588"/>
        <v>31.178311977683851</v>
      </c>
      <c r="I785" s="2">
        <f t="shared" si="589"/>
        <v>2947.7269999999999</v>
      </c>
      <c r="J785" s="2">
        <f t="shared" si="590"/>
        <v>39.720563625618922</v>
      </c>
      <c r="K785" s="2">
        <f t="shared" si="591"/>
        <v>5.5999999999999091</v>
      </c>
      <c r="L785" s="18">
        <v>0.1951</v>
      </c>
      <c r="M785" s="19">
        <v>23.635119553654381</v>
      </c>
      <c r="N785" s="4">
        <f t="shared" si="564"/>
        <v>31.159999999999854</v>
      </c>
      <c r="O785" s="4">
        <f t="shared" si="592"/>
        <v>57.779000000000039</v>
      </c>
      <c r="P785" s="4">
        <f t="shared" si="565"/>
        <v>-8.7537518796992515</v>
      </c>
      <c r="Q785" s="4">
        <f t="shared" si="593"/>
        <v>-4.8443967136150246</v>
      </c>
      <c r="R785" s="18">
        <f t="shared" si="566"/>
        <v>2832.6393984962406</v>
      </c>
      <c r="S785" s="2">
        <f t="shared" si="567"/>
        <v>14.960601503759335</v>
      </c>
      <c r="T785" s="22">
        <f t="shared" si="568"/>
        <v>1</v>
      </c>
      <c r="U785" s="29">
        <f t="shared" si="569"/>
        <v>2844.5067890402474</v>
      </c>
      <c r="V785" s="30">
        <f t="shared" si="570"/>
        <v>3.0932109597524686</v>
      </c>
      <c r="W785" s="31">
        <f t="shared" si="594"/>
        <v>1</v>
      </c>
      <c r="X785" s="35">
        <f t="shared" si="571"/>
        <v>2851.5971999999965</v>
      </c>
      <c r="Y785" s="30">
        <f t="shared" si="572"/>
        <v>3.9971999999966101</v>
      </c>
      <c r="Z785" s="31">
        <f t="shared" si="595"/>
        <v>1</v>
      </c>
      <c r="AA785" s="29">
        <f t="shared" si="573"/>
        <v>2845.4994465746122</v>
      </c>
      <c r="AB785" s="30">
        <f t="shared" si="574"/>
        <v>2.1005534253877158</v>
      </c>
      <c r="AC785" s="31">
        <f t="shared" si="596"/>
        <v>1</v>
      </c>
      <c r="AD785" s="32">
        <f t="shared" si="575"/>
        <v>1</v>
      </c>
      <c r="AE785" s="33">
        <f t="shared" si="576"/>
        <v>0</v>
      </c>
      <c r="AF785" s="33">
        <f t="shared" si="577"/>
        <v>0</v>
      </c>
      <c r="AG785" s="33">
        <f t="shared" si="578"/>
        <v>0</v>
      </c>
      <c r="AH785" s="38">
        <f t="shared" si="579"/>
        <v>0</v>
      </c>
      <c r="AI785" s="33">
        <f t="shared" si="580"/>
        <v>0</v>
      </c>
      <c r="AJ785" s="39">
        <f t="shared" si="581"/>
        <v>0</v>
      </c>
      <c r="AK785" s="43">
        <f t="shared" si="582"/>
        <v>0</v>
      </c>
      <c r="AL785" s="4">
        <f t="shared" si="597"/>
        <v>10.470000000000255</v>
      </c>
      <c r="AM785" s="4">
        <f t="shared" si="598"/>
        <v>11.17055342538788</v>
      </c>
      <c r="AN785" s="4">
        <f t="shared" si="599"/>
        <v>10.470000000000255</v>
      </c>
      <c r="AO785" s="4">
        <f t="shared" si="600"/>
        <v>-20.6899999999996</v>
      </c>
      <c r="AP785" s="4">
        <f t="shared" si="601"/>
        <v>19.989446574611975</v>
      </c>
      <c r="AQ785" s="4">
        <f t="shared" si="602"/>
        <v>19.989446574611975</v>
      </c>
      <c r="AR785" s="4">
        <f t="shared" si="583"/>
        <v>1.4000000000000909</v>
      </c>
      <c r="AS785">
        <f t="shared" si="603"/>
        <v>19.989446574611975</v>
      </c>
      <c r="AT785" s="6">
        <f t="shared" si="604"/>
        <v>0</v>
      </c>
      <c r="AU785" s="4">
        <f t="shared" si="605"/>
        <v>10.895892542153344</v>
      </c>
      <c r="AV785" s="4">
        <f t="shared" si="606"/>
        <v>22.53511955365429</v>
      </c>
      <c r="AW785">
        <f t="shared" si="607"/>
        <v>0</v>
      </c>
      <c r="AX785">
        <f t="shared" si="608"/>
        <v>0</v>
      </c>
      <c r="AY785">
        <f t="shared" si="609"/>
        <v>0</v>
      </c>
      <c r="AZ785" s="4">
        <f t="shared" si="584"/>
        <v>6.94</v>
      </c>
      <c r="BA785" s="4">
        <f t="shared" si="610"/>
        <v>1275.8750000000045</v>
      </c>
      <c r="BB785" s="4">
        <f t="shared" si="585"/>
        <v>1202.9516666666784</v>
      </c>
      <c r="BC785" s="4">
        <f t="shared" si="586"/>
        <v>573.29199999999992</v>
      </c>
      <c r="BE785"/>
      <c r="BG785" s="6"/>
      <c r="BM785">
        <f t="shared" si="587"/>
        <v>0</v>
      </c>
    </row>
    <row r="786" spans="1:65" x14ac:dyDescent="0.25">
      <c r="A786">
        <v>1729</v>
      </c>
      <c r="B786" s="1">
        <v>43691</v>
      </c>
      <c r="C786" s="2">
        <v>2894.15</v>
      </c>
      <c r="D786" s="2">
        <v>2894.15</v>
      </c>
      <c r="E786" s="2">
        <v>2839.64</v>
      </c>
      <c r="F786" s="2">
        <v>2840.6</v>
      </c>
      <c r="G786" s="2">
        <v>4312530000</v>
      </c>
      <c r="H786" s="2">
        <f t="shared" si="588"/>
        <v>37.627326594732622</v>
      </c>
      <c r="I786" s="2">
        <f t="shared" si="589"/>
        <v>2954.3605000000002</v>
      </c>
      <c r="J786" s="2">
        <f t="shared" si="590"/>
        <v>46.757483431447703</v>
      </c>
      <c r="K786" s="2">
        <f t="shared" si="591"/>
        <v>-32.170000000000073</v>
      </c>
      <c r="L786" s="18">
        <v>0.2152</v>
      </c>
      <c r="M786" s="19">
        <v>26.856816623274192</v>
      </c>
      <c r="N786" s="4">
        <f t="shared" si="564"/>
        <v>86.680000000000291</v>
      </c>
      <c r="O786" s="4">
        <f t="shared" si="592"/>
        <v>61.499000000000066</v>
      </c>
      <c r="P786" s="4">
        <f t="shared" si="565"/>
        <v>-7.9606015037594027</v>
      </c>
      <c r="Q786" s="4">
        <f t="shared" si="593"/>
        <v>-4.3415665634674934</v>
      </c>
      <c r="R786" s="18">
        <f t="shared" si="566"/>
        <v>2919.6376090225567</v>
      </c>
      <c r="S786" s="2">
        <f t="shared" si="567"/>
        <v>79.037609022556808</v>
      </c>
      <c r="T786" s="22">
        <f t="shared" si="568"/>
        <v>0</v>
      </c>
      <c r="U786" s="29">
        <f t="shared" si="569"/>
        <v>2892.7103705417958</v>
      </c>
      <c r="V786" s="30">
        <f t="shared" si="570"/>
        <v>52.110370541795874</v>
      </c>
      <c r="W786" s="31">
        <f t="shared" si="594"/>
        <v>0</v>
      </c>
      <c r="X786" s="35">
        <f t="shared" si="571"/>
        <v>2885.7111999999997</v>
      </c>
      <c r="Y786" s="30">
        <f t="shared" si="572"/>
        <v>45.111199999999826</v>
      </c>
      <c r="Z786" s="31">
        <f t="shared" si="595"/>
        <v>0</v>
      </c>
      <c r="AA786" s="29">
        <f t="shared" si="573"/>
        <v>2891.7304866659447</v>
      </c>
      <c r="AB786" s="30">
        <f t="shared" si="574"/>
        <v>51.130486665944773</v>
      </c>
      <c r="AC786" s="31">
        <f t="shared" si="596"/>
        <v>0</v>
      </c>
      <c r="AD786" s="32">
        <f t="shared" si="575"/>
        <v>-1</v>
      </c>
      <c r="AE786" s="33">
        <f t="shared" si="576"/>
        <v>0</v>
      </c>
      <c r="AF786" s="33">
        <f t="shared" si="577"/>
        <v>0</v>
      </c>
      <c r="AG786" s="33">
        <f t="shared" si="578"/>
        <v>0</v>
      </c>
      <c r="AH786" s="38">
        <f t="shared" si="579"/>
        <v>-1</v>
      </c>
      <c r="AI786" s="33">
        <f t="shared" si="580"/>
        <v>0</v>
      </c>
      <c r="AJ786" s="39">
        <f t="shared" si="581"/>
        <v>0</v>
      </c>
      <c r="AK786" s="43">
        <f t="shared" si="582"/>
        <v>0</v>
      </c>
      <c r="AL786" s="4">
        <f t="shared" si="597"/>
        <v>0</v>
      </c>
      <c r="AM786" s="4">
        <f t="shared" si="598"/>
        <v>2.4195133340554094</v>
      </c>
      <c r="AN786" s="4">
        <f t="shared" si="599"/>
        <v>0</v>
      </c>
      <c r="AO786" s="4">
        <f t="shared" si="600"/>
        <v>-54.510000000000218</v>
      </c>
      <c r="AP786" s="4">
        <f t="shared" si="601"/>
        <v>52.090486665944809</v>
      </c>
      <c r="AQ786" s="4">
        <f t="shared" si="602"/>
        <v>52.090486665944809</v>
      </c>
      <c r="AR786" s="4">
        <f t="shared" si="583"/>
        <v>53.550000000000182</v>
      </c>
      <c r="AS786">
        <f t="shared" si="603"/>
        <v>52.090486665944809</v>
      </c>
      <c r="AT786" s="6">
        <f t="shared" si="604"/>
        <v>1</v>
      </c>
      <c r="AU786" s="4">
        <f t="shared" si="605"/>
        <v>-30.480565485425643</v>
      </c>
      <c r="AV786" s="4">
        <f t="shared" si="606"/>
        <v>-26.39318337672599</v>
      </c>
      <c r="AW786">
        <f t="shared" si="607"/>
        <v>1</v>
      </c>
      <c r="AX786">
        <f t="shared" si="608"/>
        <v>0</v>
      </c>
      <c r="AY786">
        <f t="shared" si="609"/>
        <v>0</v>
      </c>
      <c r="AZ786" s="4">
        <f t="shared" si="584"/>
        <v>-3.9100000000000006</v>
      </c>
      <c r="BA786" s="4">
        <f t="shared" si="610"/>
        <v>1268.9350000000045</v>
      </c>
      <c r="BB786" s="4">
        <f t="shared" si="585"/>
        <v>1202.9516666666784</v>
      </c>
      <c r="BC786" s="4">
        <f t="shared" si="586"/>
        <v>592.47200000000009</v>
      </c>
      <c r="BE786"/>
      <c r="BG786" s="6"/>
      <c r="BM786">
        <f t="shared" si="587"/>
        <v>0</v>
      </c>
    </row>
    <row r="787" spans="1:65" x14ac:dyDescent="0.25">
      <c r="A787">
        <v>1728</v>
      </c>
      <c r="B787" s="1">
        <v>43690</v>
      </c>
      <c r="C787" s="2">
        <v>2880.72</v>
      </c>
      <c r="D787" s="2">
        <v>2943.31</v>
      </c>
      <c r="E787" s="2">
        <v>2877.05</v>
      </c>
      <c r="F787" s="2">
        <v>2926.32</v>
      </c>
      <c r="G787" s="2">
        <v>3853600000</v>
      </c>
      <c r="H787" s="2">
        <f t="shared" si="588"/>
        <v>51.083108591131506</v>
      </c>
      <c r="I787" s="2">
        <f t="shared" si="589"/>
        <v>2959.9079999999999</v>
      </c>
      <c r="J787" s="2">
        <f t="shared" si="590"/>
        <v>52.457180058947536</v>
      </c>
      <c r="K787" s="2">
        <f t="shared" si="591"/>
        <v>-1.9800000000000182</v>
      </c>
      <c r="L787" s="18">
        <v>0.15284999999999999</v>
      </c>
      <c r="M787" s="19">
        <v>18.791235809147103</v>
      </c>
      <c r="N787" s="4">
        <f t="shared" si="564"/>
        <v>66.259999999999764</v>
      </c>
      <c r="O787" s="4">
        <f t="shared" si="592"/>
        <v>58.763000000000055</v>
      </c>
      <c r="P787" s="4">
        <f t="shared" si="565"/>
        <v>-6.6823909774436121</v>
      </c>
      <c r="Q787" s="4">
        <f t="shared" si="593"/>
        <v>-3.6913575851393214</v>
      </c>
      <c r="R787" s="18">
        <f t="shared" si="566"/>
        <v>2875.8783308270677</v>
      </c>
      <c r="S787" s="2">
        <f t="shared" si="567"/>
        <v>50.441669172932507</v>
      </c>
      <c r="T787" s="22">
        <f t="shared" si="568"/>
        <v>0</v>
      </c>
      <c r="U787" s="29">
        <f t="shared" si="569"/>
        <v>2879.3531906807511</v>
      </c>
      <c r="V787" s="30">
        <f t="shared" si="570"/>
        <v>46.966809319249023</v>
      </c>
      <c r="W787" s="31">
        <f t="shared" si="594"/>
        <v>0</v>
      </c>
      <c r="X787" s="35">
        <f t="shared" si="571"/>
        <v>2874.2344000000012</v>
      </c>
      <c r="Y787" s="30">
        <f t="shared" si="572"/>
        <v>52.085599999998976</v>
      </c>
      <c r="Z787" s="31">
        <f t="shared" si="595"/>
        <v>0</v>
      </c>
      <c r="AA787" s="29">
        <f t="shared" si="573"/>
        <v>2878.6365599854462</v>
      </c>
      <c r="AB787" s="30">
        <f t="shared" si="574"/>
        <v>47.68344001455398</v>
      </c>
      <c r="AC787" s="31">
        <f t="shared" si="596"/>
        <v>0</v>
      </c>
      <c r="AD787" s="32">
        <f t="shared" si="575"/>
        <v>-1</v>
      </c>
      <c r="AE787" s="33">
        <f t="shared" si="576"/>
        <v>0</v>
      </c>
      <c r="AF787" s="33">
        <f t="shared" si="577"/>
        <v>0</v>
      </c>
      <c r="AG787" s="33">
        <f t="shared" si="578"/>
        <v>0</v>
      </c>
      <c r="AH787" s="38">
        <f t="shared" si="579"/>
        <v>-1</v>
      </c>
      <c r="AI787" s="33">
        <f t="shared" si="580"/>
        <v>-1</v>
      </c>
      <c r="AJ787" s="39">
        <f t="shared" si="581"/>
        <v>0</v>
      </c>
      <c r="AK787" s="43">
        <f t="shared" si="582"/>
        <v>0</v>
      </c>
      <c r="AL787" s="4">
        <f t="shared" si="597"/>
        <v>62.590000000000146</v>
      </c>
      <c r="AM787" s="4">
        <f t="shared" si="598"/>
        <v>64.673440014553762</v>
      </c>
      <c r="AN787" s="4">
        <f t="shared" si="599"/>
        <v>62.590000000000146</v>
      </c>
      <c r="AO787" s="4">
        <f t="shared" si="600"/>
        <v>-3.669999999999618</v>
      </c>
      <c r="AP787" s="4">
        <f t="shared" si="601"/>
        <v>1.5865599854460015</v>
      </c>
      <c r="AQ787" s="4">
        <f t="shared" si="602"/>
        <v>1.5865599854460015</v>
      </c>
      <c r="AR787" s="4">
        <f t="shared" si="583"/>
        <v>45.600000000000364</v>
      </c>
      <c r="AS787">
        <f t="shared" si="603"/>
        <v>62.590000000000146</v>
      </c>
      <c r="AT787" s="6">
        <f t="shared" si="604"/>
        <v>1</v>
      </c>
      <c r="AU787" s="4">
        <f t="shared" si="605"/>
        <v>-34.290616198108239</v>
      </c>
      <c r="AV787" s="4">
        <f t="shared" si="606"/>
        <v>-26.50876419085326</v>
      </c>
      <c r="AW787">
        <f t="shared" si="607"/>
        <v>1</v>
      </c>
      <c r="AX787">
        <f t="shared" si="608"/>
        <v>0</v>
      </c>
      <c r="AY787">
        <f t="shared" si="609"/>
        <v>0</v>
      </c>
      <c r="AZ787" s="4">
        <f t="shared" si="584"/>
        <v>-3.9100000000000006</v>
      </c>
      <c r="BA787" s="4">
        <f t="shared" si="610"/>
        <v>1272.8450000000046</v>
      </c>
      <c r="BB787" s="4">
        <f t="shared" si="585"/>
        <v>1202.9516666666784</v>
      </c>
      <c r="BC787" s="4">
        <f t="shared" si="586"/>
        <v>587.09999999999991</v>
      </c>
      <c r="BE787"/>
      <c r="BG787" s="6"/>
      <c r="BM787">
        <f t="shared" si="587"/>
        <v>1</v>
      </c>
    </row>
    <row r="788" spans="1:65" x14ac:dyDescent="0.25">
      <c r="A788">
        <v>1727</v>
      </c>
      <c r="B788" s="1">
        <v>43689</v>
      </c>
      <c r="C788" s="2">
        <v>2907.07</v>
      </c>
      <c r="D788" s="2">
        <v>2907.58</v>
      </c>
      <c r="E788" s="2">
        <v>2873.14</v>
      </c>
      <c r="F788" s="2">
        <v>2882.7</v>
      </c>
      <c r="G788" s="2">
        <v>2851630000</v>
      </c>
      <c r="H788" s="2">
        <f t="shared" si="588"/>
        <v>56.474793679225655</v>
      </c>
      <c r="I788" s="2">
        <f t="shared" si="589"/>
        <v>2966.4785000000002</v>
      </c>
      <c r="J788" s="2">
        <f t="shared" si="590"/>
        <v>59.480384568537012</v>
      </c>
      <c r="K788" s="2">
        <f t="shared" si="591"/>
        <v>-11.579999999999927</v>
      </c>
      <c r="L788" s="18">
        <v>0.19769999999999999</v>
      </c>
      <c r="M788" s="19">
        <v>24.608159827732091</v>
      </c>
      <c r="N788" s="4">
        <f t="shared" si="564"/>
        <v>45.510000000000218</v>
      </c>
      <c r="O788" s="4">
        <f t="shared" si="592"/>
        <v>54.140000000000057</v>
      </c>
      <c r="P788" s="4">
        <f t="shared" si="565"/>
        <v>-6.8216691729323351</v>
      </c>
      <c r="Q788" s="4">
        <f t="shared" si="593"/>
        <v>-3.5046392801251964</v>
      </c>
      <c r="R788" s="18">
        <f t="shared" si="566"/>
        <v>2912.3480902255642</v>
      </c>
      <c r="S788" s="2">
        <f t="shared" si="567"/>
        <v>29.648090225564374</v>
      </c>
      <c r="T788" s="22">
        <f t="shared" si="568"/>
        <v>0</v>
      </c>
      <c r="U788" s="29">
        <f t="shared" si="569"/>
        <v>2905.91659372</v>
      </c>
      <c r="V788" s="30">
        <f t="shared" si="570"/>
        <v>23.216593720000219</v>
      </c>
      <c r="W788" s="31">
        <f t="shared" si="594"/>
        <v>0</v>
      </c>
      <c r="X788" s="35">
        <f t="shared" si="571"/>
        <v>2918.2137333333339</v>
      </c>
      <c r="Y788" s="30">
        <f t="shared" si="572"/>
        <v>35.51373333333413</v>
      </c>
      <c r="Z788" s="31">
        <f t="shared" si="595"/>
        <v>0</v>
      </c>
      <c r="AA788" s="29">
        <f t="shared" si="573"/>
        <v>2907.6381932658669</v>
      </c>
      <c r="AB788" s="30">
        <f t="shared" si="574"/>
        <v>24.938193265867085</v>
      </c>
      <c r="AC788" s="31">
        <f t="shared" si="596"/>
        <v>0</v>
      </c>
      <c r="AD788" s="32">
        <f t="shared" si="575"/>
        <v>-1</v>
      </c>
      <c r="AE788" s="33">
        <f t="shared" si="576"/>
        <v>-1</v>
      </c>
      <c r="AF788" s="33">
        <f t="shared" si="577"/>
        <v>0</v>
      </c>
      <c r="AG788" s="33">
        <f t="shared" si="578"/>
        <v>0</v>
      </c>
      <c r="AH788" s="38">
        <f t="shared" si="579"/>
        <v>-1</v>
      </c>
      <c r="AI788" s="33">
        <f t="shared" si="580"/>
        <v>-1</v>
      </c>
      <c r="AJ788" s="39">
        <f t="shared" si="581"/>
        <v>-1</v>
      </c>
      <c r="AK788" s="43">
        <f t="shared" si="582"/>
        <v>0</v>
      </c>
      <c r="AL788" s="4">
        <f t="shared" si="597"/>
        <v>0.50999999999976353</v>
      </c>
      <c r="AM788" s="4">
        <f t="shared" si="598"/>
        <v>-5.8193265866975707E-2</v>
      </c>
      <c r="AN788" s="4">
        <f t="shared" si="599"/>
        <v>5.8193265866975707E-2</v>
      </c>
      <c r="AO788" s="4">
        <f t="shared" si="600"/>
        <v>-33.930000000000291</v>
      </c>
      <c r="AP788" s="4">
        <f t="shared" si="601"/>
        <v>34.49819326586703</v>
      </c>
      <c r="AQ788" s="4">
        <f t="shared" si="602"/>
        <v>33.930000000000291</v>
      </c>
      <c r="AR788" s="4">
        <f t="shared" si="583"/>
        <v>24.370000000000346</v>
      </c>
      <c r="AS788">
        <f t="shared" si="603"/>
        <v>33.930000000000291</v>
      </c>
      <c r="AT788" s="6">
        <f t="shared" si="604"/>
        <v>1</v>
      </c>
      <c r="AU788" s="4">
        <f t="shared" si="605"/>
        <v>-12.704587775040451</v>
      </c>
      <c r="AV788" s="4">
        <f t="shared" si="606"/>
        <v>0.53815982773174587</v>
      </c>
      <c r="AW788">
        <f t="shared" si="607"/>
        <v>0</v>
      </c>
      <c r="AX788">
        <f t="shared" si="608"/>
        <v>1</v>
      </c>
      <c r="AY788">
        <f t="shared" si="609"/>
        <v>0</v>
      </c>
      <c r="AZ788" s="4">
        <f t="shared" si="584"/>
        <v>-3.9100000000000006</v>
      </c>
      <c r="BA788" s="4">
        <f t="shared" si="610"/>
        <v>1276.7550000000047</v>
      </c>
      <c r="BB788" s="4">
        <f t="shared" si="585"/>
        <v>1204.2550000000117</v>
      </c>
      <c r="BC788" s="4">
        <f t="shared" si="586"/>
        <v>597.6400000000001</v>
      </c>
      <c r="BE788"/>
      <c r="BG788" s="6"/>
      <c r="BM788">
        <f t="shared" si="587"/>
        <v>1</v>
      </c>
    </row>
    <row r="789" spans="1:65" x14ac:dyDescent="0.25">
      <c r="A789">
        <v>1726</v>
      </c>
      <c r="B789" s="1">
        <v>43686</v>
      </c>
      <c r="C789" s="2">
        <v>2930.51</v>
      </c>
      <c r="D789" s="2">
        <v>2935.75</v>
      </c>
      <c r="E789" s="2">
        <v>2900.15</v>
      </c>
      <c r="F789" s="2">
        <v>2918.65</v>
      </c>
      <c r="G789" s="2">
        <v>3350640000</v>
      </c>
      <c r="H789" s="2">
        <f t="shared" si="588"/>
        <v>63.007999218794012</v>
      </c>
      <c r="I789" s="2">
        <f t="shared" si="589"/>
        <v>2972.0150000000003</v>
      </c>
      <c r="J789" s="2">
        <f t="shared" si="590"/>
        <v>65.18581176549327</v>
      </c>
      <c r="K789" s="2">
        <f t="shared" si="591"/>
        <v>-7.5799999999999272</v>
      </c>
      <c r="L789" s="18">
        <v>0.14729999999999999</v>
      </c>
      <c r="M789" s="19">
        <v>18.456880195617252</v>
      </c>
      <c r="N789" s="4">
        <f t="shared" si="564"/>
        <v>37.940000000000055</v>
      </c>
      <c r="O789" s="4">
        <f t="shared" si="592"/>
        <v>50.745000000000026</v>
      </c>
      <c r="P789" s="4">
        <f t="shared" si="565"/>
        <v>-6.301909774436095</v>
      </c>
      <c r="Q789" s="4">
        <f t="shared" si="593"/>
        <v>-2.9574520000000004</v>
      </c>
      <c r="R789" s="18">
        <f t="shared" si="566"/>
        <v>2931.9456842105265</v>
      </c>
      <c r="S789" s="2">
        <f t="shared" si="567"/>
        <v>13.29568421052636</v>
      </c>
      <c r="T789" s="22">
        <f t="shared" si="568"/>
        <v>1</v>
      </c>
      <c r="U789" s="29">
        <f t="shared" si="569"/>
        <v>2929.4834153286388</v>
      </c>
      <c r="V789" s="30">
        <f t="shared" si="570"/>
        <v>10.833415328638694</v>
      </c>
      <c r="W789" s="31">
        <f t="shared" si="594"/>
        <v>1</v>
      </c>
      <c r="X789" s="35">
        <f t="shared" si="571"/>
        <v>2941.113733333339</v>
      </c>
      <c r="Y789" s="30">
        <f t="shared" si="572"/>
        <v>22.463733333338951</v>
      </c>
      <c r="Z789" s="31">
        <f t="shared" si="595"/>
        <v>0</v>
      </c>
      <c r="AA789" s="29">
        <f t="shared" si="573"/>
        <v>2931.1116598492968</v>
      </c>
      <c r="AB789" s="30">
        <f t="shared" si="574"/>
        <v>12.461659849296666</v>
      </c>
      <c r="AC789" s="31">
        <f t="shared" si="596"/>
        <v>1</v>
      </c>
      <c r="AD789" s="32">
        <f t="shared" si="575"/>
        <v>1</v>
      </c>
      <c r="AE789" s="33">
        <f t="shared" si="576"/>
        <v>0</v>
      </c>
      <c r="AF789" s="33">
        <f t="shared" si="577"/>
        <v>0</v>
      </c>
      <c r="AG789" s="33">
        <f t="shared" si="578"/>
        <v>0</v>
      </c>
      <c r="AH789" s="38">
        <f t="shared" si="579"/>
        <v>1</v>
      </c>
      <c r="AI789" s="33">
        <f t="shared" si="580"/>
        <v>0</v>
      </c>
      <c r="AJ789" s="39">
        <f t="shared" si="581"/>
        <v>0</v>
      </c>
      <c r="AK789" s="43">
        <f t="shared" si="582"/>
        <v>0</v>
      </c>
      <c r="AL789" s="4">
        <f t="shared" si="597"/>
        <v>5.2399999999997817</v>
      </c>
      <c r="AM789" s="4">
        <f t="shared" si="598"/>
        <v>4.6383401507032431</v>
      </c>
      <c r="AN789" s="4">
        <f t="shared" si="599"/>
        <v>4.6383401507032431</v>
      </c>
      <c r="AO789" s="4">
        <f t="shared" si="600"/>
        <v>-30.360000000000127</v>
      </c>
      <c r="AP789" s="4">
        <f t="shared" si="601"/>
        <v>30.961659849296666</v>
      </c>
      <c r="AQ789" s="4">
        <f t="shared" si="602"/>
        <v>30.360000000000127</v>
      </c>
      <c r="AR789" s="4">
        <f t="shared" si="583"/>
        <v>11.860000000000127</v>
      </c>
      <c r="AS789">
        <f t="shared" si="603"/>
        <v>30.360000000000127</v>
      </c>
      <c r="AT789" s="6">
        <f t="shared" si="604"/>
        <v>1</v>
      </c>
      <c r="AU789" s="4">
        <f t="shared" si="605"/>
        <v>-11.37131761350555</v>
      </c>
      <c r="AV789" s="4">
        <f t="shared" si="606"/>
        <v>6.8968801956171246</v>
      </c>
      <c r="AW789">
        <f t="shared" si="607"/>
        <v>0</v>
      </c>
      <c r="AX789">
        <f t="shared" si="608"/>
        <v>1</v>
      </c>
      <c r="AY789">
        <f t="shared" si="609"/>
        <v>0</v>
      </c>
      <c r="AZ789" s="4">
        <f t="shared" si="584"/>
        <v>-3.9100000000000006</v>
      </c>
      <c r="BA789" s="4">
        <f t="shared" si="610"/>
        <v>1280.6650000000047</v>
      </c>
      <c r="BB789" s="4">
        <f t="shared" si="585"/>
        <v>1206.8616666666783</v>
      </c>
      <c r="BC789" s="4">
        <f t="shared" si="586"/>
        <v>607.01600000000008</v>
      </c>
      <c r="BE789"/>
      <c r="BG789" s="6"/>
      <c r="BM789">
        <f t="shared" si="587"/>
        <v>0</v>
      </c>
    </row>
    <row r="790" spans="1:65" x14ac:dyDescent="0.25">
      <c r="A790">
        <v>1725</v>
      </c>
      <c r="B790" s="1">
        <v>43685</v>
      </c>
      <c r="C790" s="2">
        <v>2896.21</v>
      </c>
      <c r="D790" s="2">
        <v>2938.72</v>
      </c>
      <c r="E790" s="2">
        <v>2894.47</v>
      </c>
      <c r="F790" s="2">
        <v>2938.09</v>
      </c>
      <c r="G790" s="2">
        <v>4106370000</v>
      </c>
      <c r="H790" s="2">
        <f t="shared" si="588"/>
        <v>66.697095730540482</v>
      </c>
      <c r="I790" s="2">
        <f t="shared" si="589"/>
        <v>2975.6575000000003</v>
      </c>
      <c r="J790" s="2">
        <f t="shared" si="590"/>
        <v>69.689597426543429</v>
      </c>
      <c r="K790" s="2">
        <f t="shared" si="591"/>
        <v>12.230000000000018</v>
      </c>
      <c r="L790" s="18">
        <v>0.13424999999999998</v>
      </c>
      <c r="M790" s="19">
        <v>16.511897727386589</v>
      </c>
      <c r="N790" s="4">
        <f t="shared" si="564"/>
        <v>54.739999999999782</v>
      </c>
      <c r="O790" s="4">
        <f t="shared" si="592"/>
        <v>49.382000000000019</v>
      </c>
      <c r="P790" s="4">
        <f t="shared" si="565"/>
        <v>-6.1443157894736897</v>
      </c>
      <c r="Q790" s="4">
        <f t="shared" si="593"/>
        <v>-2.6322683881064144</v>
      </c>
      <c r="R790" s="18">
        <f t="shared" si="566"/>
        <v>2878.0273684210529</v>
      </c>
      <c r="S790" s="2">
        <f t="shared" si="567"/>
        <v>60.062631578947276</v>
      </c>
      <c r="T790" s="22">
        <f t="shared" si="568"/>
        <v>0</v>
      </c>
      <c r="U790" s="29">
        <f t="shared" si="569"/>
        <v>2895.2586839059923</v>
      </c>
      <c r="V790" s="30">
        <f t="shared" si="570"/>
        <v>42.831316094007889</v>
      </c>
      <c r="W790" s="31">
        <f t="shared" si="594"/>
        <v>0</v>
      </c>
      <c r="X790" s="35">
        <f t="shared" si="571"/>
        <v>2894.4325333333327</v>
      </c>
      <c r="Y790" s="30">
        <f t="shared" si="572"/>
        <v>43.65746666666746</v>
      </c>
      <c r="Z790" s="31">
        <f t="shared" si="595"/>
        <v>0</v>
      </c>
      <c r="AA790" s="29">
        <f t="shared" si="573"/>
        <v>2895.1430228258196</v>
      </c>
      <c r="AB790" s="30">
        <f t="shared" si="574"/>
        <v>42.946977174180574</v>
      </c>
      <c r="AC790" s="31">
        <f t="shared" si="596"/>
        <v>0</v>
      </c>
      <c r="AD790" s="32">
        <f t="shared" si="575"/>
        <v>-1</v>
      </c>
      <c r="AE790" s="33">
        <f t="shared" si="576"/>
        <v>0</v>
      </c>
      <c r="AF790" s="33">
        <f t="shared" si="577"/>
        <v>0</v>
      </c>
      <c r="AG790" s="33">
        <f t="shared" si="578"/>
        <v>0</v>
      </c>
      <c r="AH790" s="38">
        <f t="shared" si="579"/>
        <v>-1</v>
      </c>
      <c r="AI790" s="33">
        <f t="shared" si="580"/>
        <v>-1</v>
      </c>
      <c r="AJ790" s="39">
        <f t="shared" si="581"/>
        <v>-1</v>
      </c>
      <c r="AK790" s="43">
        <f t="shared" si="582"/>
        <v>0</v>
      </c>
      <c r="AL790" s="4">
        <f t="shared" si="597"/>
        <v>42.509999999999764</v>
      </c>
      <c r="AM790" s="4">
        <f t="shared" si="598"/>
        <v>43.576977174180229</v>
      </c>
      <c r="AN790" s="4">
        <f t="shared" si="599"/>
        <v>42.509999999999764</v>
      </c>
      <c r="AO790" s="4">
        <f t="shared" si="600"/>
        <v>-1.7400000000002365</v>
      </c>
      <c r="AP790" s="4">
        <f t="shared" si="601"/>
        <v>0.67302282581977124</v>
      </c>
      <c r="AQ790" s="4">
        <f t="shared" si="602"/>
        <v>0.67302282581977124</v>
      </c>
      <c r="AR790" s="4">
        <f t="shared" si="583"/>
        <v>41.880000000000109</v>
      </c>
      <c r="AS790">
        <f t="shared" si="603"/>
        <v>42.509999999999764</v>
      </c>
      <c r="AT790" s="6">
        <f t="shared" si="604"/>
        <v>1</v>
      </c>
      <c r="AU790" s="4">
        <f t="shared" si="605"/>
        <v>-16.879022609512532</v>
      </c>
      <c r="AV790" s="4">
        <f t="shared" si="606"/>
        <v>-25.068102272613519</v>
      </c>
      <c r="AW790">
        <f t="shared" si="607"/>
        <v>1</v>
      </c>
      <c r="AX790">
        <f t="shared" si="608"/>
        <v>0</v>
      </c>
      <c r="AY790">
        <f t="shared" si="609"/>
        <v>0</v>
      </c>
      <c r="AZ790" s="4">
        <f t="shared" si="584"/>
        <v>-3.9100000000000006</v>
      </c>
      <c r="BA790" s="4">
        <f t="shared" si="610"/>
        <v>1284.5750000000048</v>
      </c>
      <c r="BB790" s="4">
        <f t="shared" si="585"/>
        <v>1206.8616666666783</v>
      </c>
      <c r="BC790" s="4">
        <f t="shared" si="586"/>
        <v>593.29599999999994</v>
      </c>
      <c r="BE790"/>
      <c r="BG790" s="6"/>
      <c r="BM790">
        <f t="shared" si="587"/>
        <v>1</v>
      </c>
    </row>
    <row r="791" spans="1:65" x14ac:dyDescent="0.25">
      <c r="A791">
        <v>1724</v>
      </c>
      <c r="B791" s="1">
        <v>43684</v>
      </c>
      <c r="C791" s="2">
        <v>2858.65</v>
      </c>
      <c r="D791" s="2">
        <v>2892.17</v>
      </c>
      <c r="E791" s="2">
        <v>2825.71</v>
      </c>
      <c r="F791" s="2">
        <v>2883.98</v>
      </c>
      <c r="G791" s="2">
        <v>4491750000</v>
      </c>
      <c r="H791" s="2">
        <f t="shared" si="588"/>
        <v>66.744976639943943</v>
      </c>
      <c r="I791" s="2">
        <f t="shared" si="589"/>
        <v>2980.8280000000004</v>
      </c>
      <c r="J791" s="2">
        <f t="shared" si="590"/>
        <v>71.06351722227096</v>
      </c>
      <c r="K791" s="2">
        <f t="shared" si="591"/>
        <v>-23.119999999999891</v>
      </c>
      <c r="L791" s="18">
        <v>0.18135000000000001</v>
      </c>
      <c r="M791" s="19">
        <v>22.287806426510638</v>
      </c>
      <c r="N791" s="4">
        <f t="shared" si="564"/>
        <v>66.460000000000036</v>
      </c>
      <c r="O791" s="4">
        <f t="shared" si="592"/>
        <v>46.140000000000057</v>
      </c>
      <c r="P791" s="4">
        <f t="shared" si="565"/>
        <v>-5.9526315789473729</v>
      </c>
      <c r="Q791" s="4">
        <f t="shared" si="593"/>
        <v>-2.4392720359171731</v>
      </c>
      <c r="R791" s="18">
        <f t="shared" si="566"/>
        <v>2877.0540977443607</v>
      </c>
      <c r="S791" s="2">
        <f t="shared" si="567"/>
        <v>6.9259022556393575</v>
      </c>
      <c r="T791" s="22">
        <f t="shared" si="568"/>
        <v>1</v>
      </c>
      <c r="U791" s="29">
        <f t="shared" si="569"/>
        <v>2857.980827059569</v>
      </c>
      <c r="V791" s="30">
        <f t="shared" si="570"/>
        <v>25.999172940430981</v>
      </c>
      <c r="W791" s="31">
        <f t="shared" si="594"/>
        <v>0</v>
      </c>
      <c r="X791" s="35">
        <f t="shared" si="571"/>
        <v>2847.404533333327</v>
      </c>
      <c r="Y791" s="30">
        <f t="shared" si="572"/>
        <v>36.575466666673037</v>
      </c>
      <c r="Z791" s="31">
        <f t="shared" si="595"/>
        <v>0</v>
      </c>
      <c r="AA791" s="29">
        <f t="shared" si="573"/>
        <v>2856.5001459378955</v>
      </c>
      <c r="AB791" s="30">
        <f t="shared" si="574"/>
        <v>27.47985406210455</v>
      </c>
      <c r="AC791" s="31">
        <f t="shared" si="596"/>
        <v>0</v>
      </c>
      <c r="AD791" s="32">
        <f t="shared" si="575"/>
        <v>-1</v>
      </c>
      <c r="AE791" s="33">
        <f t="shared" si="576"/>
        <v>-1</v>
      </c>
      <c r="AF791" s="33">
        <f t="shared" si="577"/>
        <v>0</v>
      </c>
      <c r="AG791" s="33">
        <f t="shared" si="578"/>
        <v>0</v>
      </c>
      <c r="AH791" s="38">
        <f t="shared" si="579"/>
        <v>-1</v>
      </c>
      <c r="AI791" s="33">
        <f t="shared" si="580"/>
        <v>-1</v>
      </c>
      <c r="AJ791" s="39">
        <f t="shared" si="581"/>
        <v>-1</v>
      </c>
      <c r="AK791" s="43">
        <f t="shared" si="582"/>
        <v>-1</v>
      </c>
      <c r="AL791" s="4">
        <f t="shared" si="597"/>
        <v>33.519999999999982</v>
      </c>
      <c r="AM791" s="4">
        <f t="shared" si="598"/>
        <v>35.669854062104605</v>
      </c>
      <c r="AN791" s="4">
        <f t="shared" si="599"/>
        <v>33.519999999999982</v>
      </c>
      <c r="AO791" s="4">
        <f t="shared" si="600"/>
        <v>-32.940000000000055</v>
      </c>
      <c r="AP791" s="4">
        <f t="shared" si="601"/>
        <v>30.790145937895431</v>
      </c>
      <c r="AQ791" s="4">
        <f t="shared" si="602"/>
        <v>30.790145937895431</v>
      </c>
      <c r="AR791" s="4">
        <f t="shared" si="583"/>
        <v>25.329999999999927</v>
      </c>
      <c r="AS791">
        <f t="shared" si="603"/>
        <v>33.519999999999982</v>
      </c>
      <c r="AT791" s="6">
        <f t="shared" si="604"/>
        <v>2</v>
      </c>
      <c r="AU791" s="4">
        <f t="shared" si="605"/>
        <v>-7.248722542596628</v>
      </c>
      <c r="AV791" s="4">
        <f t="shared" si="606"/>
        <v>-2.7421935734892893</v>
      </c>
      <c r="AW791">
        <f t="shared" si="607"/>
        <v>1</v>
      </c>
      <c r="AX791">
        <f t="shared" si="608"/>
        <v>0</v>
      </c>
      <c r="AY791">
        <f t="shared" si="609"/>
        <v>0</v>
      </c>
      <c r="AZ791" s="4">
        <f t="shared" si="584"/>
        <v>-11.085000000000001</v>
      </c>
      <c r="BA791" s="4">
        <f t="shared" si="610"/>
        <v>1288.4850000000049</v>
      </c>
      <c r="BB791" s="4">
        <f t="shared" si="585"/>
        <v>1209.4683333333448</v>
      </c>
      <c r="BC791" s="4">
        <f t="shared" si="586"/>
        <v>578.27200000000005</v>
      </c>
      <c r="BE791"/>
      <c r="BG791" s="6"/>
      <c r="BM791">
        <f t="shared" si="587"/>
        <v>1</v>
      </c>
    </row>
    <row r="792" spans="1:65" x14ac:dyDescent="0.25">
      <c r="A792">
        <v>1723</v>
      </c>
      <c r="B792" s="1">
        <v>43683</v>
      </c>
      <c r="C792" s="2">
        <v>2861.18</v>
      </c>
      <c r="D792" s="2">
        <v>2884.4</v>
      </c>
      <c r="E792" s="2">
        <v>2847.42</v>
      </c>
      <c r="F792" s="2">
        <v>2881.77</v>
      </c>
      <c r="G792" s="2">
        <v>4154240000</v>
      </c>
      <c r="H792" s="2">
        <f t="shared" si="588"/>
        <v>56.570542589663098</v>
      </c>
      <c r="I792" s="2">
        <f t="shared" si="589"/>
        <v>2987.3605000000007</v>
      </c>
      <c r="J792" s="2">
        <f t="shared" si="590"/>
        <v>63.854015945501999</v>
      </c>
      <c r="K792" s="2">
        <f t="shared" si="591"/>
        <v>16.440000000000055</v>
      </c>
      <c r="L792" s="18">
        <v>0.1883</v>
      </c>
      <c r="M792" s="19">
        <v>22.844589093394223</v>
      </c>
      <c r="N792" s="4">
        <f t="shared" si="564"/>
        <v>39.660000000000309</v>
      </c>
      <c r="O792" s="4">
        <f t="shared" si="592"/>
        <v>41.771000000000051</v>
      </c>
      <c r="P792" s="4">
        <f t="shared" si="565"/>
        <v>-4.7159022556391053</v>
      </c>
      <c r="Q792" s="4">
        <f t="shared" si="593"/>
        <v>-1.7158280523869895</v>
      </c>
      <c r="R792" s="18">
        <f t="shared" si="566"/>
        <v>2841.6517669172931</v>
      </c>
      <c r="S792" s="2">
        <f t="shared" si="567"/>
        <v>40.118233082706865</v>
      </c>
      <c r="T792" s="22">
        <f t="shared" si="568"/>
        <v>0</v>
      </c>
      <c r="U792" s="29">
        <f t="shared" si="569"/>
        <v>2860.8343766521816</v>
      </c>
      <c r="V792" s="30">
        <f t="shared" si="570"/>
        <v>20.935623347818364</v>
      </c>
      <c r="W792" s="31">
        <f t="shared" si="594"/>
        <v>1</v>
      </c>
      <c r="X792" s="35">
        <f t="shared" si="571"/>
        <v>2848.1092000000062</v>
      </c>
      <c r="Y792" s="30">
        <f t="shared" si="572"/>
        <v>33.660799999993742</v>
      </c>
      <c r="Z792" s="31">
        <f t="shared" si="595"/>
        <v>0</v>
      </c>
      <c r="AA792" s="29">
        <f t="shared" si="573"/>
        <v>2859.0528519208769</v>
      </c>
      <c r="AB792" s="30">
        <f t="shared" si="574"/>
        <v>22.717148079123035</v>
      </c>
      <c r="AC792" s="31">
        <f t="shared" si="596"/>
        <v>1</v>
      </c>
      <c r="AD792" s="32">
        <f t="shared" si="575"/>
        <v>1</v>
      </c>
      <c r="AE792" s="33">
        <f t="shared" si="576"/>
        <v>0</v>
      </c>
      <c r="AF792" s="33">
        <f t="shared" si="577"/>
        <v>0</v>
      </c>
      <c r="AG792" s="33">
        <f t="shared" si="578"/>
        <v>0</v>
      </c>
      <c r="AH792" s="38">
        <f t="shared" si="579"/>
        <v>1</v>
      </c>
      <c r="AI792" s="33">
        <f t="shared" si="580"/>
        <v>1</v>
      </c>
      <c r="AJ792" s="39">
        <f t="shared" si="581"/>
        <v>0</v>
      </c>
      <c r="AK792" s="43">
        <f t="shared" si="582"/>
        <v>0</v>
      </c>
      <c r="AL792" s="4">
        <f t="shared" si="597"/>
        <v>23.220000000000255</v>
      </c>
      <c r="AM792" s="4">
        <f t="shared" si="598"/>
        <v>25.347148079123144</v>
      </c>
      <c r="AN792" s="4">
        <f t="shared" si="599"/>
        <v>23.220000000000255</v>
      </c>
      <c r="AO792" s="4">
        <f t="shared" si="600"/>
        <v>-13.759999999999764</v>
      </c>
      <c r="AP792" s="4">
        <f t="shared" si="601"/>
        <v>11.632851920876874</v>
      </c>
      <c r="AQ792" s="4">
        <f t="shared" si="602"/>
        <v>11.632851920876874</v>
      </c>
      <c r="AR792" s="4">
        <f t="shared" si="583"/>
        <v>20.590000000000146</v>
      </c>
      <c r="AS792">
        <f t="shared" si="603"/>
        <v>23.220000000000255</v>
      </c>
      <c r="AT792" s="6">
        <f t="shared" si="604"/>
        <v>0</v>
      </c>
      <c r="AU792" s="4">
        <f t="shared" si="605"/>
        <v>12.837914566139936</v>
      </c>
      <c r="AV792" s="4">
        <f t="shared" si="606"/>
        <v>2.5545890933940774</v>
      </c>
      <c r="AW792">
        <f t="shared" si="607"/>
        <v>0</v>
      </c>
      <c r="AX792">
        <f t="shared" si="608"/>
        <v>0</v>
      </c>
      <c r="AY792">
        <f t="shared" si="609"/>
        <v>0</v>
      </c>
      <c r="AZ792" s="4">
        <f t="shared" si="584"/>
        <v>6.94</v>
      </c>
      <c r="BA792" s="4">
        <f t="shared" si="610"/>
        <v>1299.5700000000049</v>
      </c>
      <c r="BB792" s="4">
        <f t="shared" si="585"/>
        <v>1220.5533333333449</v>
      </c>
      <c r="BC792" s="4">
        <f t="shared" si="586"/>
        <v>579.28399999999999</v>
      </c>
      <c r="BE792"/>
      <c r="BG792" s="6"/>
      <c r="BM792">
        <f t="shared" si="587"/>
        <v>1</v>
      </c>
    </row>
    <row r="793" spans="1:65" x14ac:dyDescent="0.25">
      <c r="A793">
        <v>1722</v>
      </c>
      <c r="B793" s="1">
        <v>43682</v>
      </c>
      <c r="C793" s="2">
        <v>2898.07</v>
      </c>
      <c r="D793" s="2">
        <v>2898.07</v>
      </c>
      <c r="E793" s="2">
        <v>2822.12</v>
      </c>
      <c r="F793" s="2">
        <v>2844.74</v>
      </c>
      <c r="G793" s="2">
        <v>4513730000</v>
      </c>
      <c r="H793" s="2">
        <f t="shared" si="588"/>
        <v>39.697597520364909</v>
      </c>
      <c r="I793" s="2">
        <f t="shared" si="589"/>
        <v>2992.5775000000003</v>
      </c>
      <c r="J793" s="2">
        <f t="shared" si="590"/>
        <v>53.296807969491432</v>
      </c>
      <c r="K793" s="2">
        <f t="shared" si="591"/>
        <v>-33.980000000000018</v>
      </c>
      <c r="L793" s="18">
        <v>0.25075000000000003</v>
      </c>
      <c r="M793" s="19">
        <v>31.354708318382777</v>
      </c>
      <c r="N793" s="4">
        <f t="shared" si="564"/>
        <v>109.93000000000029</v>
      </c>
      <c r="O793" s="4">
        <f t="shared" si="592"/>
        <v>39.89200000000001</v>
      </c>
      <c r="P793" s="4">
        <f t="shared" si="565"/>
        <v>-3.0882330827067741</v>
      </c>
      <c r="Q793" s="4">
        <f t="shared" si="593"/>
        <v>-0.88621371235439872</v>
      </c>
      <c r="R793" s="18">
        <f t="shared" si="566"/>
        <v>2931.3738496240603</v>
      </c>
      <c r="S793" s="2">
        <f t="shared" si="567"/>
        <v>86.633849624060531</v>
      </c>
      <c r="T793" s="22">
        <f t="shared" si="568"/>
        <v>0</v>
      </c>
      <c r="U793" s="29">
        <f t="shared" si="569"/>
        <v>2898.2425744201951</v>
      </c>
      <c r="V793" s="30">
        <f t="shared" si="570"/>
        <v>53.502574420195288</v>
      </c>
      <c r="W793" s="31">
        <f t="shared" si="594"/>
        <v>0</v>
      </c>
      <c r="X793" s="35">
        <f t="shared" si="571"/>
        <v>2888.1233333333366</v>
      </c>
      <c r="Y793" s="30">
        <f t="shared" si="572"/>
        <v>43.38333333333685</v>
      </c>
      <c r="Z793" s="31">
        <f t="shared" si="595"/>
        <v>0</v>
      </c>
      <c r="AA793" s="29">
        <f t="shared" si="573"/>
        <v>2896.8258806680351</v>
      </c>
      <c r="AB793" s="30">
        <f t="shared" si="574"/>
        <v>52.085880668035315</v>
      </c>
      <c r="AC793" s="31">
        <f t="shared" si="596"/>
        <v>0</v>
      </c>
      <c r="AD793" s="32">
        <f t="shared" si="575"/>
        <v>-1</v>
      </c>
      <c r="AE793" s="33">
        <f t="shared" si="576"/>
        <v>-1</v>
      </c>
      <c r="AF793" s="33">
        <f t="shared" si="577"/>
        <v>0</v>
      </c>
      <c r="AG793" s="33">
        <f t="shared" si="578"/>
        <v>0</v>
      </c>
      <c r="AH793" s="38">
        <f t="shared" si="579"/>
        <v>-1</v>
      </c>
      <c r="AI793" s="33">
        <f t="shared" si="580"/>
        <v>-1</v>
      </c>
      <c r="AJ793" s="39">
        <f t="shared" si="581"/>
        <v>-1</v>
      </c>
      <c r="AK793" s="43">
        <f t="shared" si="582"/>
        <v>0</v>
      </c>
      <c r="AL793" s="4">
        <f t="shared" si="597"/>
        <v>0</v>
      </c>
      <c r="AM793" s="4">
        <f t="shared" si="598"/>
        <v>1.2441193319650665</v>
      </c>
      <c r="AN793" s="4">
        <f t="shared" si="599"/>
        <v>0</v>
      </c>
      <c r="AO793" s="4">
        <f t="shared" si="600"/>
        <v>-75.950000000000273</v>
      </c>
      <c r="AP793" s="4">
        <f t="shared" si="601"/>
        <v>74.705880668035206</v>
      </c>
      <c r="AQ793" s="4">
        <f t="shared" si="602"/>
        <v>74.705880668035206</v>
      </c>
      <c r="AR793" s="4">
        <f t="shared" si="583"/>
        <v>53.330000000000382</v>
      </c>
      <c r="AS793">
        <f t="shared" si="603"/>
        <v>74.705880668035206</v>
      </c>
      <c r="AT793" s="6">
        <f t="shared" si="604"/>
        <v>1</v>
      </c>
      <c r="AU793" s="4">
        <f t="shared" si="605"/>
        <v>-53.549778739998231</v>
      </c>
      <c r="AV793" s="4">
        <f t="shared" si="606"/>
        <v>-21.675291681617605</v>
      </c>
      <c r="AW793">
        <f t="shared" si="607"/>
        <v>1</v>
      </c>
      <c r="AX793">
        <f t="shared" si="608"/>
        <v>0</v>
      </c>
      <c r="AY793">
        <f t="shared" si="609"/>
        <v>0</v>
      </c>
      <c r="AZ793" s="4">
        <f t="shared" si="584"/>
        <v>-3.9100000000000006</v>
      </c>
      <c r="BA793" s="4">
        <f t="shared" si="610"/>
        <v>1292.6300000000049</v>
      </c>
      <c r="BB793" s="4">
        <f t="shared" si="585"/>
        <v>1218.2400000000116</v>
      </c>
      <c r="BC793" s="4">
        <f t="shared" si="586"/>
        <v>594.04000000000008</v>
      </c>
      <c r="BE793"/>
      <c r="BG793" s="6"/>
      <c r="BM793">
        <f t="shared" si="587"/>
        <v>1</v>
      </c>
    </row>
    <row r="794" spans="1:65" x14ac:dyDescent="0.25">
      <c r="A794">
        <v>1721</v>
      </c>
      <c r="B794" s="1">
        <v>43679</v>
      </c>
      <c r="C794" s="2">
        <v>2943.9</v>
      </c>
      <c r="D794" s="2">
        <v>2945.5</v>
      </c>
      <c r="E794" s="2">
        <v>2914.11</v>
      </c>
      <c r="F794" s="2">
        <v>2932.05</v>
      </c>
      <c r="G794" s="2">
        <v>3874660000</v>
      </c>
      <c r="H794" s="2">
        <f t="shared" si="588"/>
        <v>24.037419347527436</v>
      </c>
      <c r="I794" s="2">
        <f t="shared" si="589"/>
        <v>2996.6625000000004</v>
      </c>
      <c r="J794" s="2">
        <f t="shared" si="590"/>
        <v>31.191564058588884</v>
      </c>
      <c r="K794" s="2">
        <f t="shared" si="591"/>
        <v>-9.6599999999998545</v>
      </c>
      <c r="L794" s="18">
        <v>0.14605000000000001</v>
      </c>
      <c r="M794" s="19">
        <v>18.396610372206062</v>
      </c>
      <c r="N794" s="4">
        <f t="shared" si="564"/>
        <v>39.449999999999818</v>
      </c>
      <c r="O794" s="4">
        <f t="shared" si="592"/>
        <v>30.308999999999969</v>
      </c>
      <c r="P794" s="4">
        <f t="shared" si="565"/>
        <v>-0.67615037593984972</v>
      </c>
      <c r="Q794" s="4">
        <f t="shared" si="593"/>
        <v>0.44249851332064499</v>
      </c>
      <c r="R794" s="18">
        <f t="shared" si="566"/>
        <v>2953.9080902255637</v>
      </c>
      <c r="S794" s="2">
        <f t="shared" si="567"/>
        <v>21.858090225563501</v>
      </c>
      <c r="T794" s="22">
        <f t="shared" si="568"/>
        <v>0</v>
      </c>
      <c r="U794" s="29">
        <f t="shared" si="569"/>
        <v>2944.378880918769</v>
      </c>
      <c r="V794" s="30">
        <f t="shared" si="570"/>
        <v>12.328880918768846</v>
      </c>
      <c r="W794" s="31">
        <f t="shared" si="594"/>
        <v>1</v>
      </c>
      <c r="X794" s="35">
        <f t="shared" si="571"/>
        <v>2933.8618666666662</v>
      </c>
      <c r="Y794" s="30">
        <f t="shared" si="572"/>
        <v>1.8118666666659919</v>
      </c>
      <c r="Z794" s="31">
        <f t="shared" si="595"/>
        <v>1</v>
      </c>
      <c r="AA794" s="29">
        <f t="shared" si="573"/>
        <v>2942.9064989234744</v>
      </c>
      <c r="AB794" s="30">
        <f t="shared" si="574"/>
        <v>10.856498923474192</v>
      </c>
      <c r="AC794" s="31">
        <f t="shared" si="596"/>
        <v>1</v>
      </c>
      <c r="AD794" s="32">
        <f t="shared" si="575"/>
        <v>1</v>
      </c>
      <c r="AE794" s="33">
        <f t="shared" si="576"/>
        <v>0</v>
      </c>
      <c r="AF794" s="33">
        <f t="shared" si="577"/>
        <v>0</v>
      </c>
      <c r="AG794" s="33">
        <f t="shared" si="578"/>
        <v>0</v>
      </c>
      <c r="AH794" s="38">
        <f t="shared" si="579"/>
        <v>1</v>
      </c>
      <c r="AI794" s="33">
        <f t="shared" si="580"/>
        <v>0</v>
      </c>
      <c r="AJ794" s="39">
        <f t="shared" si="581"/>
        <v>1</v>
      </c>
      <c r="AK794" s="43">
        <f t="shared" si="582"/>
        <v>0</v>
      </c>
      <c r="AL794" s="4">
        <f t="shared" si="597"/>
        <v>1.5999999999999091</v>
      </c>
      <c r="AM794" s="4">
        <f t="shared" si="598"/>
        <v>2.5935010765256266</v>
      </c>
      <c r="AN794" s="4">
        <f t="shared" si="599"/>
        <v>1.5999999999999091</v>
      </c>
      <c r="AO794" s="4">
        <f t="shared" si="600"/>
        <v>-29.789999999999964</v>
      </c>
      <c r="AP794" s="4">
        <f t="shared" si="601"/>
        <v>28.796498923474246</v>
      </c>
      <c r="AQ794" s="4">
        <f t="shared" si="602"/>
        <v>28.796498923474246</v>
      </c>
      <c r="AR794" s="4">
        <f t="shared" si="583"/>
        <v>11.849999999999909</v>
      </c>
      <c r="AS794">
        <f t="shared" si="603"/>
        <v>28.796498923474246</v>
      </c>
      <c r="AT794" s="6">
        <f t="shared" si="604"/>
        <v>1</v>
      </c>
      <c r="AU794" s="4">
        <f t="shared" si="605"/>
        <v>-6.4250936205350726</v>
      </c>
      <c r="AV794" s="4">
        <f t="shared" si="606"/>
        <v>6.8466103722061531</v>
      </c>
      <c r="AW794">
        <f t="shared" si="607"/>
        <v>0</v>
      </c>
      <c r="AX794">
        <f t="shared" si="608"/>
        <v>1</v>
      </c>
      <c r="AY794">
        <f t="shared" si="609"/>
        <v>0</v>
      </c>
      <c r="AZ794" s="4">
        <f t="shared" si="584"/>
        <v>-3.9100000000000006</v>
      </c>
      <c r="BA794" s="4">
        <f t="shared" si="610"/>
        <v>1296.540000000005</v>
      </c>
      <c r="BB794" s="4">
        <f t="shared" si="585"/>
        <v>1220.8466666666782</v>
      </c>
      <c r="BC794" s="4">
        <f t="shared" si="586"/>
        <v>612.37200000000007</v>
      </c>
      <c r="BE794"/>
      <c r="BG794" s="6"/>
      <c r="BM794">
        <f t="shared" si="587"/>
        <v>1</v>
      </c>
    </row>
    <row r="795" spans="1:65" x14ac:dyDescent="0.25">
      <c r="A795">
        <v>1720</v>
      </c>
      <c r="B795" s="1">
        <v>43678</v>
      </c>
      <c r="C795" s="2">
        <v>2980.32</v>
      </c>
      <c r="D795" s="2">
        <v>3013.59</v>
      </c>
      <c r="E795" s="2">
        <v>2945.23</v>
      </c>
      <c r="F795" s="2">
        <v>2953.56</v>
      </c>
      <c r="G795" s="2">
        <v>4762300000</v>
      </c>
      <c r="H795" s="2">
        <f t="shared" si="588"/>
        <v>14.82550714890461</v>
      </c>
      <c r="I795" s="2">
        <f t="shared" si="589"/>
        <v>2998.6800000000003</v>
      </c>
      <c r="J795" s="2">
        <f t="shared" si="590"/>
        <v>22.27125106381251</v>
      </c>
      <c r="K795" s="2">
        <f t="shared" si="591"/>
        <v>-5.999999999994543E-2</v>
      </c>
      <c r="L795" s="18">
        <v>0.15304999999999999</v>
      </c>
      <c r="M795" s="19">
        <v>19.453395915599284</v>
      </c>
      <c r="N795" s="4">
        <f t="shared" si="564"/>
        <v>68.360000000000127</v>
      </c>
      <c r="O795" s="4">
        <f t="shared" si="592"/>
        <v>29.379999999999974</v>
      </c>
      <c r="P795" s="4">
        <f t="shared" si="565"/>
        <v>0.34809022556390945</v>
      </c>
      <c r="Q795" s="4">
        <f t="shared" si="593"/>
        <v>1.227899791714878</v>
      </c>
      <c r="R795" s="18">
        <f t="shared" si="566"/>
        <v>2981.423172932331</v>
      </c>
      <c r="S795" s="2">
        <f t="shared" si="567"/>
        <v>27.863172932331054</v>
      </c>
      <c r="T795" s="22">
        <f t="shared" si="568"/>
        <v>0</v>
      </c>
      <c r="U795" s="29">
        <f t="shared" si="569"/>
        <v>2981.0693868662415</v>
      </c>
      <c r="V795" s="30">
        <f t="shared" si="570"/>
        <v>27.509386866241584</v>
      </c>
      <c r="W795" s="31">
        <f t="shared" si="594"/>
        <v>0</v>
      </c>
      <c r="X795" s="35">
        <f t="shared" si="571"/>
        <v>2983.9024000000027</v>
      </c>
      <c r="Y795" s="30">
        <f t="shared" si="572"/>
        <v>30.342400000002726</v>
      </c>
      <c r="Z795" s="31">
        <f t="shared" si="595"/>
        <v>0</v>
      </c>
      <c r="AA795" s="29">
        <f t="shared" si="573"/>
        <v>2981.4660087049683</v>
      </c>
      <c r="AB795" s="30">
        <f t="shared" si="574"/>
        <v>27.906008704968372</v>
      </c>
      <c r="AC795" s="31">
        <f t="shared" si="596"/>
        <v>0</v>
      </c>
      <c r="AD795" s="32">
        <f t="shared" si="575"/>
        <v>-1</v>
      </c>
      <c r="AE795" s="33">
        <f t="shared" si="576"/>
        <v>0</v>
      </c>
      <c r="AF795" s="33">
        <f t="shared" si="577"/>
        <v>-1</v>
      </c>
      <c r="AG795" s="33">
        <f t="shared" si="578"/>
        <v>0</v>
      </c>
      <c r="AH795" s="38">
        <f t="shared" si="579"/>
        <v>-1</v>
      </c>
      <c r="AI795" s="33">
        <f t="shared" si="580"/>
        <v>-1</v>
      </c>
      <c r="AJ795" s="39">
        <f t="shared" si="581"/>
        <v>-1</v>
      </c>
      <c r="AK795" s="43">
        <f t="shared" si="582"/>
        <v>-1</v>
      </c>
      <c r="AL795" s="4">
        <f t="shared" si="597"/>
        <v>33.269999999999982</v>
      </c>
      <c r="AM795" s="4">
        <f t="shared" si="598"/>
        <v>32.123991295031828</v>
      </c>
      <c r="AN795" s="4">
        <f t="shared" si="599"/>
        <v>32.123991295031828</v>
      </c>
      <c r="AO795" s="4">
        <f t="shared" si="600"/>
        <v>-35.090000000000146</v>
      </c>
      <c r="AP795" s="4">
        <f t="shared" si="601"/>
        <v>36.236008704968299</v>
      </c>
      <c r="AQ795" s="4">
        <f t="shared" si="602"/>
        <v>35.090000000000146</v>
      </c>
      <c r="AR795" s="4">
        <f t="shared" si="583"/>
        <v>26.760000000000218</v>
      </c>
      <c r="AS795">
        <f t="shared" si="603"/>
        <v>35.090000000000146</v>
      </c>
      <c r="AT795" s="6">
        <f t="shared" si="604"/>
        <v>2</v>
      </c>
      <c r="AU795" s="4">
        <f t="shared" si="605"/>
        <v>-14.415687223678841</v>
      </c>
      <c r="AV795" s="4">
        <f t="shared" si="606"/>
        <v>-7.0066040844009345</v>
      </c>
      <c r="AW795">
        <f t="shared" si="607"/>
        <v>1</v>
      </c>
      <c r="AX795">
        <f t="shared" si="608"/>
        <v>0</v>
      </c>
      <c r="AY795">
        <f t="shared" si="609"/>
        <v>0</v>
      </c>
      <c r="AZ795" s="4">
        <f t="shared" si="584"/>
        <v>-11.085000000000001</v>
      </c>
      <c r="BA795" s="4">
        <f t="shared" si="610"/>
        <v>1300.450000000005</v>
      </c>
      <c r="BB795" s="4">
        <f t="shared" si="585"/>
        <v>1222.1500000000115</v>
      </c>
      <c r="BC795" s="4">
        <f t="shared" si="586"/>
        <v>626.94000000000005</v>
      </c>
      <c r="BE795"/>
      <c r="BG795" s="6"/>
      <c r="BM795">
        <f t="shared" si="587"/>
        <v>1</v>
      </c>
    </row>
    <row r="796" spans="1:65" x14ac:dyDescent="0.25">
      <c r="A796">
        <v>1719</v>
      </c>
      <c r="B796" s="1">
        <v>43677</v>
      </c>
      <c r="C796" s="2">
        <v>3016.22</v>
      </c>
      <c r="D796" s="2">
        <v>3017.4</v>
      </c>
      <c r="E796" s="2">
        <v>2958.08</v>
      </c>
      <c r="F796" s="2">
        <v>2980.38</v>
      </c>
      <c r="G796" s="2">
        <v>4623430000</v>
      </c>
      <c r="H796" s="2">
        <f t="shared" si="588"/>
        <v>15.085351283060472</v>
      </c>
      <c r="I796" s="2">
        <f t="shared" si="589"/>
        <v>2998.5680000000002</v>
      </c>
      <c r="J796" s="2">
        <f t="shared" si="590"/>
        <v>19.126598839257735</v>
      </c>
      <c r="K796" s="2">
        <f t="shared" si="591"/>
        <v>3.0399999999999636</v>
      </c>
      <c r="L796" s="18">
        <v>0.1399</v>
      </c>
      <c r="M796" s="19">
        <v>17.977663283757657</v>
      </c>
      <c r="N796" s="4">
        <f t="shared" si="564"/>
        <v>59.320000000000164</v>
      </c>
      <c r="O796" s="4">
        <f t="shared" si="592"/>
        <v>25.062999999999967</v>
      </c>
      <c r="P796" s="4">
        <f t="shared" si="565"/>
        <v>1.0431729323308254</v>
      </c>
      <c r="Q796" s="4">
        <f t="shared" si="593"/>
        <v>1.9215047852341305</v>
      </c>
      <c r="R796" s="18">
        <f t="shared" si="566"/>
        <v>3014.8841879699248</v>
      </c>
      <c r="S796" s="2">
        <f t="shared" si="567"/>
        <v>34.504187969924715</v>
      </c>
      <c r="T796" s="22">
        <f t="shared" si="568"/>
        <v>0</v>
      </c>
      <c r="U796" s="29">
        <f t="shared" si="569"/>
        <v>3017.155199798593</v>
      </c>
      <c r="V796" s="30">
        <f t="shared" si="570"/>
        <v>36.775199798592894</v>
      </c>
      <c r="W796" s="31">
        <f t="shared" si="594"/>
        <v>0</v>
      </c>
      <c r="X796" s="35">
        <f t="shared" si="571"/>
        <v>3010.836666666667</v>
      </c>
      <c r="Y796" s="30">
        <f t="shared" si="572"/>
        <v>30.456666666666933</v>
      </c>
      <c r="Z796" s="31">
        <f t="shared" si="595"/>
        <v>0</v>
      </c>
      <c r="AA796" s="29">
        <f t="shared" si="573"/>
        <v>3016.2706051601231</v>
      </c>
      <c r="AB796" s="30">
        <f t="shared" si="574"/>
        <v>35.890605160122959</v>
      </c>
      <c r="AC796" s="31">
        <f t="shared" si="596"/>
        <v>0</v>
      </c>
      <c r="AD796" s="32">
        <f t="shared" si="575"/>
        <v>-1</v>
      </c>
      <c r="AE796" s="33">
        <f t="shared" si="576"/>
        <v>-1</v>
      </c>
      <c r="AF796" s="33">
        <f t="shared" si="577"/>
        <v>-1</v>
      </c>
      <c r="AG796" s="33">
        <f t="shared" si="578"/>
        <v>-1</v>
      </c>
      <c r="AH796" s="38">
        <f t="shared" si="579"/>
        <v>-1</v>
      </c>
      <c r="AI796" s="33">
        <f t="shared" si="580"/>
        <v>-1</v>
      </c>
      <c r="AJ796" s="39">
        <f t="shared" si="581"/>
        <v>-1</v>
      </c>
      <c r="AK796" s="43">
        <f t="shared" si="582"/>
        <v>-1</v>
      </c>
      <c r="AL796" s="4">
        <f t="shared" si="597"/>
        <v>1.180000000000291</v>
      </c>
      <c r="AM796" s="4">
        <f t="shared" si="598"/>
        <v>1.1293948398770226</v>
      </c>
      <c r="AN796" s="4">
        <f t="shared" si="599"/>
        <v>1.1293948398770226</v>
      </c>
      <c r="AO796" s="4">
        <f t="shared" si="600"/>
        <v>-58.139999999999873</v>
      </c>
      <c r="AP796" s="4">
        <f t="shared" si="601"/>
        <v>58.190605160123141</v>
      </c>
      <c r="AQ796" s="4">
        <f t="shared" si="602"/>
        <v>58.139999999999873</v>
      </c>
      <c r="AR796" s="4">
        <f t="shared" si="583"/>
        <v>35.839999999999691</v>
      </c>
      <c r="AS796">
        <f t="shared" si="603"/>
        <v>58.139999999999873</v>
      </c>
      <c r="AT796" s="6">
        <f t="shared" si="604"/>
        <v>1</v>
      </c>
      <c r="AU796" s="4">
        <f t="shared" si="605"/>
        <v>-40.605113204171587</v>
      </c>
      <c r="AV796" s="4">
        <f t="shared" si="606"/>
        <v>-17.562336716242033</v>
      </c>
      <c r="AW796">
        <f t="shared" si="607"/>
        <v>1</v>
      </c>
      <c r="AX796">
        <f t="shared" si="608"/>
        <v>0</v>
      </c>
      <c r="AY796">
        <f t="shared" si="609"/>
        <v>0</v>
      </c>
      <c r="AZ796" s="4">
        <f t="shared" si="584"/>
        <v>-3.9100000000000006</v>
      </c>
      <c r="BA796" s="4">
        <f t="shared" si="610"/>
        <v>1311.5350000000051</v>
      </c>
      <c r="BB796" s="4">
        <f t="shared" si="585"/>
        <v>1233.2350000000115</v>
      </c>
      <c r="BC796" s="4">
        <f t="shared" si="586"/>
        <v>641.29999999999995</v>
      </c>
      <c r="BE796"/>
      <c r="BG796" s="6"/>
      <c r="BM796">
        <f t="shared" si="587"/>
        <v>1</v>
      </c>
    </row>
    <row r="797" spans="1:65" x14ac:dyDescent="0.25">
      <c r="A797">
        <v>1718</v>
      </c>
      <c r="B797" s="1">
        <v>43676</v>
      </c>
      <c r="C797" s="2">
        <v>3007.66</v>
      </c>
      <c r="D797" s="2">
        <v>3017.19</v>
      </c>
      <c r="E797" s="2">
        <v>3000.94</v>
      </c>
      <c r="F797" s="2">
        <v>3013.18</v>
      </c>
      <c r="G797" s="2">
        <v>3634330000</v>
      </c>
      <c r="H797" s="2">
        <f t="shared" si="588"/>
        <v>14.451785318391988</v>
      </c>
      <c r="I797" s="2">
        <f t="shared" si="589"/>
        <v>2995.9900000000002</v>
      </c>
      <c r="J797" s="2">
        <f t="shared" si="590"/>
        <v>16.431236579342283</v>
      </c>
      <c r="K797" s="2">
        <f t="shared" si="591"/>
        <v>-13.309999999999945</v>
      </c>
      <c r="L797" s="18">
        <v>0.11835000000000001</v>
      </c>
      <c r="M797" s="19">
        <v>15.24772764854634</v>
      </c>
      <c r="N797" s="4">
        <f t="shared" si="564"/>
        <v>20.029999999999745</v>
      </c>
      <c r="O797" s="4">
        <f t="shared" si="592"/>
        <v>21.231999999999971</v>
      </c>
      <c r="P797" s="4">
        <f t="shared" si="565"/>
        <v>1.7041879699248059</v>
      </c>
      <c r="Q797" s="4">
        <f t="shared" si="593"/>
        <v>2.3979482015204758</v>
      </c>
      <c r="R797" s="18">
        <f t="shared" si="566"/>
        <v>3022.9302255639095</v>
      </c>
      <c r="S797" s="2">
        <f t="shared" si="567"/>
        <v>9.7502255639096802</v>
      </c>
      <c r="T797" s="22">
        <f t="shared" si="568"/>
        <v>1</v>
      </c>
      <c r="U797" s="29">
        <f t="shared" si="569"/>
        <v>3008.622638392857</v>
      </c>
      <c r="V797" s="30">
        <f t="shared" si="570"/>
        <v>4.557361607142866</v>
      </c>
      <c r="W797" s="31">
        <f t="shared" si="594"/>
        <v>1</v>
      </c>
      <c r="X797" s="35">
        <f t="shared" si="571"/>
        <v>3011.5490666666674</v>
      </c>
      <c r="Y797" s="30">
        <f t="shared" si="572"/>
        <v>1.6309333333324503</v>
      </c>
      <c r="Z797" s="31">
        <f t="shared" si="595"/>
        <v>1</v>
      </c>
      <c r="AA797" s="29">
        <f t="shared" si="573"/>
        <v>3009.0323383511904</v>
      </c>
      <c r="AB797" s="30">
        <f t="shared" si="574"/>
        <v>4.1476616488093896</v>
      </c>
      <c r="AC797" s="31">
        <f t="shared" si="596"/>
        <v>1</v>
      </c>
      <c r="AD797" s="32">
        <f t="shared" si="575"/>
        <v>1</v>
      </c>
      <c r="AE797" s="33">
        <f t="shared" si="576"/>
        <v>1</v>
      </c>
      <c r="AF797" s="33">
        <f t="shared" si="577"/>
        <v>0</v>
      </c>
      <c r="AG797" s="33">
        <f t="shared" si="578"/>
        <v>0</v>
      </c>
      <c r="AH797" s="38">
        <f t="shared" si="579"/>
        <v>1</v>
      </c>
      <c r="AI797" s="33">
        <f t="shared" si="580"/>
        <v>1</v>
      </c>
      <c r="AJ797" s="39">
        <f t="shared" si="581"/>
        <v>1</v>
      </c>
      <c r="AK797" s="43">
        <f t="shared" si="582"/>
        <v>1</v>
      </c>
      <c r="AL797" s="4">
        <f t="shared" si="597"/>
        <v>9.5300000000002001</v>
      </c>
      <c r="AM797" s="4">
        <f t="shared" si="598"/>
        <v>8.1576616488096079</v>
      </c>
      <c r="AN797" s="4">
        <f t="shared" si="599"/>
        <v>8.1576616488096079</v>
      </c>
      <c r="AO797" s="4">
        <f t="shared" si="600"/>
        <v>-6.7199999999997999</v>
      </c>
      <c r="AP797" s="4">
        <f t="shared" si="601"/>
        <v>8.0923383511903921</v>
      </c>
      <c r="AQ797" s="4">
        <f t="shared" si="602"/>
        <v>6.7199999999997999</v>
      </c>
      <c r="AR797" s="4">
        <f t="shared" si="583"/>
        <v>5.5199999999999818</v>
      </c>
      <c r="AS797">
        <f t="shared" si="603"/>
        <v>8.1576616488096079</v>
      </c>
      <c r="AT797" s="6">
        <f t="shared" si="604"/>
        <v>0</v>
      </c>
      <c r="AU797" s="4">
        <f t="shared" si="605"/>
        <v>7.1795921024572955</v>
      </c>
      <c r="AV797" s="4">
        <f t="shared" si="606"/>
        <v>10.027727648546358</v>
      </c>
      <c r="AW797">
        <f t="shared" si="607"/>
        <v>0</v>
      </c>
      <c r="AX797">
        <f t="shared" si="608"/>
        <v>0</v>
      </c>
      <c r="AY797">
        <f t="shared" si="609"/>
        <v>0</v>
      </c>
      <c r="AZ797" s="4">
        <f t="shared" si="584"/>
        <v>6.94</v>
      </c>
      <c r="BA797" s="4">
        <f t="shared" si="610"/>
        <v>1315.4450000000052</v>
      </c>
      <c r="BB797" s="4">
        <f t="shared" si="585"/>
        <v>1237.1450000000116</v>
      </c>
      <c r="BC797" s="4">
        <f t="shared" si="586"/>
        <v>637.87599999999986</v>
      </c>
      <c r="BE797"/>
      <c r="BG797" s="6"/>
      <c r="BM797">
        <f t="shared" si="587"/>
        <v>1</v>
      </c>
    </row>
    <row r="798" spans="1:65" x14ac:dyDescent="0.25">
      <c r="A798">
        <v>1717</v>
      </c>
      <c r="B798" s="1">
        <v>43675</v>
      </c>
      <c r="C798" s="2">
        <v>3024.47</v>
      </c>
      <c r="D798" s="2">
        <v>3025.61</v>
      </c>
      <c r="E798" s="2">
        <v>3014.3</v>
      </c>
      <c r="F798" s="2">
        <v>3020.97</v>
      </c>
      <c r="G798" s="2">
        <v>3203710000</v>
      </c>
      <c r="H798" s="2">
        <f t="shared" si="588"/>
        <v>14.695135098241092</v>
      </c>
      <c r="I798" s="2">
        <f t="shared" si="589"/>
        <v>2994.1775000000002</v>
      </c>
      <c r="J798" s="2">
        <f t="shared" si="590"/>
        <v>16.329781793430449</v>
      </c>
      <c r="K798" s="2">
        <f t="shared" si="591"/>
        <v>-1.3900000000003274</v>
      </c>
      <c r="L798" s="18">
        <v>0.10335</v>
      </c>
      <c r="M798" s="19">
        <v>13.336742392406004</v>
      </c>
      <c r="N798" s="4">
        <f t="shared" si="564"/>
        <v>11.559999999999945</v>
      </c>
      <c r="O798" s="4">
        <f t="shared" si="592"/>
        <v>20.615999999999985</v>
      </c>
      <c r="P798" s="4">
        <f t="shared" si="565"/>
        <v>1.9602255639097728</v>
      </c>
      <c r="Q798" s="4">
        <f t="shared" si="593"/>
        <v>2.468303571428569</v>
      </c>
      <c r="R798" s="18">
        <f t="shared" si="566"/>
        <v>3028.2022330827067</v>
      </c>
      <c r="S798" s="2">
        <f t="shared" si="567"/>
        <v>7.2322330827068981</v>
      </c>
      <c r="T798" s="22">
        <f t="shared" si="568"/>
        <v>1</v>
      </c>
      <c r="U798" s="29">
        <f t="shared" si="569"/>
        <v>3025.4047706497672</v>
      </c>
      <c r="V798" s="30">
        <f t="shared" si="570"/>
        <v>4.4347706497674153</v>
      </c>
      <c r="W798" s="31">
        <f t="shared" si="594"/>
        <v>1</v>
      </c>
      <c r="X798" s="35">
        <f t="shared" si="571"/>
        <v>3023.2477333333331</v>
      </c>
      <c r="Y798" s="30">
        <f t="shared" si="572"/>
        <v>2.2777333333333445</v>
      </c>
      <c r="Z798" s="31">
        <f t="shared" si="595"/>
        <v>1</v>
      </c>
      <c r="AA798" s="29">
        <f t="shared" si="573"/>
        <v>3025.1027854254662</v>
      </c>
      <c r="AB798" s="30">
        <f t="shared" si="574"/>
        <v>4.1327854254664089</v>
      </c>
      <c r="AC798" s="31">
        <f t="shared" si="596"/>
        <v>1</v>
      </c>
      <c r="AD798" s="32">
        <f t="shared" si="575"/>
        <v>1</v>
      </c>
      <c r="AE798" s="33">
        <f t="shared" si="576"/>
        <v>1</v>
      </c>
      <c r="AF798" s="33">
        <f t="shared" si="577"/>
        <v>0</v>
      </c>
      <c r="AG798" s="33">
        <f t="shared" si="578"/>
        <v>0</v>
      </c>
      <c r="AH798" s="38">
        <f t="shared" si="579"/>
        <v>1</v>
      </c>
      <c r="AI798" s="33">
        <f t="shared" si="580"/>
        <v>1</v>
      </c>
      <c r="AJ798" s="39">
        <f t="shared" si="581"/>
        <v>1</v>
      </c>
      <c r="AK798" s="43">
        <f t="shared" si="582"/>
        <v>0</v>
      </c>
      <c r="AL798" s="4">
        <f t="shared" si="597"/>
        <v>1.1400000000003274</v>
      </c>
      <c r="AM798" s="4">
        <f t="shared" si="598"/>
        <v>0.50721457453391849</v>
      </c>
      <c r="AN798" s="4">
        <f t="shared" si="599"/>
        <v>0.50721457453391849</v>
      </c>
      <c r="AO798" s="4">
        <f t="shared" si="600"/>
        <v>-10.169999999999618</v>
      </c>
      <c r="AP798" s="4">
        <f t="shared" si="601"/>
        <v>10.802785425466027</v>
      </c>
      <c r="AQ798" s="4">
        <f t="shared" si="602"/>
        <v>10.169999999999618</v>
      </c>
      <c r="AR798" s="4">
        <f t="shared" si="583"/>
        <v>3.5</v>
      </c>
      <c r="AS798">
        <f t="shared" si="603"/>
        <v>10.169999999999618</v>
      </c>
      <c r="AT798" s="6">
        <f t="shared" si="604"/>
        <v>0</v>
      </c>
      <c r="AU798" s="4">
        <f t="shared" si="605"/>
        <v>3.5300911669914647</v>
      </c>
      <c r="AV798" s="4">
        <f t="shared" si="606"/>
        <v>10.136742392406004</v>
      </c>
      <c r="AW798">
        <f t="shared" si="607"/>
        <v>0</v>
      </c>
      <c r="AX798">
        <f t="shared" si="608"/>
        <v>0</v>
      </c>
      <c r="AY798">
        <f t="shared" si="609"/>
        <v>0</v>
      </c>
      <c r="AZ798" s="4">
        <f t="shared" si="584"/>
        <v>6.94</v>
      </c>
      <c r="BA798" s="4">
        <f t="shared" si="610"/>
        <v>1308.5050000000051</v>
      </c>
      <c r="BB798" s="4">
        <f t="shared" si="585"/>
        <v>1230.2050000000115</v>
      </c>
      <c r="BC798" s="4">
        <f t="shared" si="586"/>
        <v>644.59999999999991</v>
      </c>
      <c r="BE798"/>
      <c r="BG798" s="6"/>
      <c r="BM798">
        <f t="shared" si="587"/>
        <v>1</v>
      </c>
    </row>
    <row r="799" spans="1:65" x14ac:dyDescent="0.25">
      <c r="A799">
        <v>1716</v>
      </c>
      <c r="B799" s="1">
        <v>43672</v>
      </c>
      <c r="C799" s="2">
        <v>3013.25</v>
      </c>
      <c r="D799" s="2">
        <v>3027.98</v>
      </c>
      <c r="E799" s="2">
        <v>3012.59</v>
      </c>
      <c r="F799" s="2">
        <v>3025.86</v>
      </c>
      <c r="G799" s="2">
        <v>3257590000</v>
      </c>
      <c r="H799" s="2">
        <f t="shared" si="588"/>
        <v>13.730985600296826</v>
      </c>
      <c r="I799" s="2">
        <f t="shared" si="589"/>
        <v>2989.6010000000001</v>
      </c>
      <c r="J799" s="2">
        <f t="shared" si="590"/>
        <v>15.614895343195457</v>
      </c>
      <c r="K799" s="2">
        <f t="shared" si="591"/>
        <v>9.5799999999999272</v>
      </c>
      <c r="L799" s="18">
        <v>9.2999999999999999E-2</v>
      </c>
      <c r="M799" s="19">
        <v>11.91312275390529</v>
      </c>
      <c r="N799" s="4">
        <f t="shared" si="564"/>
        <v>24.309999999999945</v>
      </c>
      <c r="O799" s="4">
        <f t="shared" si="592"/>
        <v>20.36300000000001</v>
      </c>
      <c r="P799" s="4">
        <f t="shared" si="565"/>
        <v>2.3422330827067661</v>
      </c>
      <c r="Q799" s="4">
        <f t="shared" si="593"/>
        <v>2.3968478199159748</v>
      </c>
      <c r="R799" s="18">
        <f t="shared" si="566"/>
        <v>3006.4384887218048</v>
      </c>
      <c r="S799" s="2">
        <f t="shared" si="567"/>
        <v>19.421511278195339</v>
      </c>
      <c r="T799" s="22">
        <f t="shared" si="568"/>
        <v>0</v>
      </c>
      <c r="U799" s="29">
        <f t="shared" si="569"/>
        <v>3014.1171413580419</v>
      </c>
      <c r="V799" s="30">
        <f t="shared" si="570"/>
        <v>11.742858641958264</v>
      </c>
      <c r="W799" s="31">
        <f t="shared" si="594"/>
        <v>1</v>
      </c>
      <c r="X799" s="35">
        <f t="shared" si="571"/>
        <v>3018.6938666666665</v>
      </c>
      <c r="Y799" s="30">
        <f t="shared" si="572"/>
        <v>7.1661333333336188</v>
      </c>
      <c r="Z799" s="31">
        <f t="shared" si="595"/>
        <v>1</v>
      </c>
      <c r="AA799" s="29">
        <f t="shared" si="573"/>
        <v>3014.7578829012491</v>
      </c>
      <c r="AB799" s="30">
        <f t="shared" si="574"/>
        <v>11.102117098751023</v>
      </c>
      <c r="AC799" s="31">
        <f t="shared" si="596"/>
        <v>1</v>
      </c>
      <c r="AD799" s="32">
        <f t="shared" si="575"/>
        <v>1</v>
      </c>
      <c r="AE799" s="33">
        <f t="shared" si="576"/>
        <v>0</v>
      </c>
      <c r="AF799" s="33">
        <f t="shared" si="577"/>
        <v>0</v>
      </c>
      <c r="AG799" s="33">
        <f t="shared" si="578"/>
        <v>0</v>
      </c>
      <c r="AH799" s="38">
        <f t="shared" si="579"/>
        <v>1</v>
      </c>
      <c r="AI799" s="33">
        <f t="shared" si="580"/>
        <v>0</v>
      </c>
      <c r="AJ799" s="39">
        <f t="shared" si="581"/>
        <v>1</v>
      </c>
      <c r="AK799" s="43">
        <f t="shared" si="582"/>
        <v>0</v>
      </c>
      <c r="AL799" s="4">
        <f t="shared" si="597"/>
        <v>14.730000000000018</v>
      </c>
      <c r="AM799" s="4">
        <f t="shared" si="598"/>
        <v>13.222117098750914</v>
      </c>
      <c r="AN799" s="4">
        <f t="shared" si="599"/>
        <v>13.222117098750914</v>
      </c>
      <c r="AO799" s="4">
        <f t="shared" si="600"/>
        <v>-0.65999999999985448</v>
      </c>
      <c r="AP799" s="4">
        <f t="shared" si="601"/>
        <v>2.1678829012489587</v>
      </c>
      <c r="AQ799" s="4">
        <f t="shared" si="602"/>
        <v>0.65999999999985448</v>
      </c>
      <c r="AR799" s="4">
        <f t="shared" si="583"/>
        <v>12.610000000000127</v>
      </c>
      <c r="AS799">
        <f t="shared" si="603"/>
        <v>13.222117098750914</v>
      </c>
      <c r="AT799" s="6">
        <f t="shared" si="604"/>
        <v>0</v>
      </c>
      <c r="AU799" s="4">
        <f t="shared" si="605"/>
        <v>1.6093088923156724</v>
      </c>
      <c r="AV799" s="4">
        <f t="shared" si="606"/>
        <v>-0.3968772460948376</v>
      </c>
      <c r="AW799">
        <f t="shared" si="607"/>
        <v>0</v>
      </c>
      <c r="AX799">
        <f t="shared" si="608"/>
        <v>0</v>
      </c>
      <c r="AY799">
        <f t="shared" si="609"/>
        <v>1</v>
      </c>
      <c r="AZ799" s="4">
        <f t="shared" si="584"/>
        <v>-3.9100000000000006</v>
      </c>
      <c r="BA799" s="4">
        <f t="shared" si="610"/>
        <v>1301.5650000000051</v>
      </c>
      <c r="BB799" s="4">
        <f t="shared" si="585"/>
        <v>1225.5783333333447</v>
      </c>
      <c r="BC799" s="4">
        <f t="shared" si="586"/>
        <v>640.11199999999997</v>
      </c>
      <c r="BE799"/>
      <c r="BG799" s="6"/>
      <c r="BM799">
        <f t="shared" si="587"/>
        <v>1</v>
      </c>
    </row>
    <row r="800" spans="1:65" x14ac:dyDescent="0.25">
      <c r="A800">
        <v>1715</v>
      </c>
      <c r="B800" s="1">
        <v>43671</v>
      </c>
      <c r="C800" s="2">
        <v>3016.26</v>
      </c>
      <c r="D800" s="2">
        <v>3016.31</v>
      </c>
      <c r="E800" s="2">
        <v>2997.24</v>
      </c>
      <c r="F800" s="2">
        <v>3003.67</v>
      </c>
      <c r="G800" s="2">
        <v>3645270000</v>
      </c>
      <c r="H800" s="2">
        <f t="shared" si="588"/>
        <v>13.201503113071928</v>
      </c>
      <c r="I800" s="2">
        <f t="shared" si="589"/>
        <v>2984.9215000000004</v>
      </c>
      <c r="J800" s="2">
        <f t="shared" si="590"/>
        <v>14.330825911851322</v>
      </c>
      <c r="K800" s="2">
        <f t="shared" si="591"/>
        <v>-3.2999999999997272</v>
      </c>
      <c r="L800" s="18">
        <v>0.10014999999999999</v>
      </c>
      <c r="M800" s="19">
        <v>12.896892166144859</v>
      </c>
      <c r="N800" s="4">
        <f t="shared" si="564"/>
        <v>22.320000000000164</v>
      </c>
      <c r="O800" s="4">
        <f t="shared" si="592"/>
        <v>19.333000000000037</v>
      </c>
      <c r="P800" s="4">
        <f t="shared" si="565"/>
        <v>2.7684887218045087</v>
      </c>
      <c r="Q800" s="4">
        <f t="shared" si="593"/>
        <v>2.2234393795945646</v>
      </c>
      <c r="R800" s="18">
        <f t="shared" si="566"/>
        <v>3023.1124661654135</v>
      </c>
      <c r="S800" s="2">
        <f t="shared" si="567"/>
        <v>19.442466165413407</v>
      </c>
      <c r="T800" s="22">
        <f t="shared" si="568"/>
        <v>0</v>
      </c>
      <c r="U800" s="29">
        <f t="shared" si="569"/>
        <v>3017.1733517196135</v>
      </c>
      <c r="V800" s="30">
        <f t="shared" si="570"/>
        <v>13.50335171961342</v>
      </c>
      <c r="W800" s="31">
        <f t="shared" si="594"/>
        <v>0</v>
      </c>
      <c r="X800" s="35">
        <f t="shared" si="571"/>
        <v>3017.029466666665</v>
      </c>
      <c r="Y800" s="30">
        <f t="shared" si="572"/>
        <v>13.359466666664957</v>
      </c>
      <c r="Z800" s="31">
        <f t="shared" si="595"/>
        <v>0</v>
      </c>
      <c r="AA800" s="29">
        <f t="shared" si="573"/>
        <v>3017.1532078122004</v>
      </c>
      <c r="AB800" s="30">
        <f t="shared" si="574"/>
        <v>13.483207812200362</v>
      </c>
      <c r="AC800" s="31">
        <f t="shared" si="596"/>
        <v>0</v>
      </c>
      <c r="AD800" s="32">
        <f t="shared" si="575"/>
        <v>-1</v>
      </c>
      <c r="AE800" s="33">
        <f t="shared" si="576"/>
        <v>0</v>
      </c>
      <c r="AF800" s="33">
        <f t="shared" si="577"/>
        <v>0</v>
      </c>
      <c r="AG800" s="33">
        <f t="shared" si="578"/>
        <v>0</v>
      </c>
      <c r="AH800" s="38">
        <f t="shared" si="579"/>
        <v>-1</v>
      </c>
      <c r="AI800" s="33">
        <f t="shared" si="580"/>
        <v>-1</v>
      </c>
      <c r="AJ800" s="39">
        <f t="shared" si="581"/>
        <v>-1</v>
      </c>
      <c r="AK800" s="43">
        <f t="shared" si="582"/>
        <v>-1</v>
      </c>
      <c r="AL800" s="4">
        <f t="shared" si="597"/>
        <v>4.9999999999727152E-2</v>
      </c>
      <c r="AM800" s="4">
        <f t="shared" si="598"/>
        <v>-0.84320781220048957</v>
      </c>
      <c r="AN800" s="4">
        <f t="shared" si="599"/>
        <v>0.84320781220048957</v>
      </c>
      <c r="AO800" s="4">
        <f t="shared" si="600"/>
        <v>-19.020000000000437</v>
      </c>
      <c r="AP800" s="4">
        <f t="shared" si="601"/>
        <v>19.913207812200653</v>
      </c>
      <c r="AQ800" s="4">
        <f t="shared" si="602"/>
        <v>19.020000000000437</v>
      </c>
      <c r="AR800" s="4">
        <f t="shared" si="583"/>
        <v>12.590000000000146</v>
      </c>
      <c r="AS800">
        <f t="shared" si="603"/>
        <v>19.020000000000437</v>
      </c>
      <c r="AT800" s="6">
        <f t="shared" si="604"/>
        <v>1</v>
      </c>
      <c r="AU800" s="4">
        <f t="shared" si="605"/>
        <v>-4.4567725118567036</v>
      </c>
      <c r="AV800" s="4">
        <f t="shared" si="606"/>
        <v>0.60689216614471353</v>
      </c>
      <c r="AW800">
        <f t="shared" si="607"/>
        <v>0</v>
      </c>
      <c r="AX800">
        <f t="shared" si="608"/>
        <v>1</v>
      </c>
      <c r="AY800">
        <f t="shared" si="609"/>
        <v>0</v>
      </c>
      <c r="AZ800" s="4">
        <f t="shared" si="584"/>
        <v>-3.9100000000000006</v>
      </c>
      <c r="BA800" s="4">
        <f t="shared" si="610"/>
        <v>1305.4750000000051</v>
      </c>
      <c r="BB800" s="4">
        <f t="shared" si="585"/>
        <v>1226.881666666678</v>
      </c>
      <c r="BC800" s="4">
        <f t="shared" si="586"/>
        <v>641.31600000000003</v>
      </c>
      <c r="BE800"/>
      <c r="BG800" s="6"/>
      <c r="BM800">
        <f t="shared" si="587"/>
        <v>1</v>
      </c>
    </row>
    <row r="801" spans="1:65" x14ac:dyDescent="0.25">
      <c r="A801">
        <v>1714</v>
      </c>
      <c r="B801" s="1">
        <v>43670</v>
      </c>
      <c r="C801" s="2">
        <v>2998.77</v>
      </c>
      <c r="D801" s="2">
        <v>3019.59</v>
      </c>
      <c r="E801" s="2">
        <v>2996.82</v>
      </c>
      <c r="F801" s="2">
        <v>3019.56</v>
      </c>
      <c r="G801" s="2">
        <v>3428980000</v>
      </c>
      <c r="H801" s="2">
        <f t="shared" si="588"/>
        <v>12.113267106771923</v>
      </c>
      <c r="I801" s="2">
        <f t="shared" si="589"/>
        <v>2980.4119999999998</v>
      </c>
      <c r="J801" s="2">
        <f t="shared" si="590"/>
        <v>13.989929037478497</v>
      </c>
      <c r="K801" s="2">
        <f t="shared" si="591"/>
        <v>-6.6999999999998181</v>
      </c>
      <c r="L801" s="18">
        <v>9.8799999999999999E-2</v>
      </c>
      <c r="M801" s="19">
        <v>12.663676076646725</v>
      </c>
      <c r="N801" s="4">
        <f t="shared" si="564"/>
        <v>22.769999999999982</v>
      </c>
      <c r="O801" s="4">
        <f t="shared" si="592"/>
        <v>18.453999999999997</v>
      </c>
      <c r="P801" s="4">
        <f t="shared" si="565"/>
        <v>3.552466165413529</v>
      </c>
      <c r="Q801" s="4">
        <f t="shared" si="593"/>
        <v>2.3419274861878447</v>
      </c>
      <c r="R801" s="18">
        <f t="shared" si="566"/>
        <v>3009.3689473684208</v>
      </c>
      <c r="S801" s="2">
        <f t="shared" si="567"/>
        <v>10.191052631579169</v>
      </c>
      <c r="T801" s="22">
        <f t="shared" si="568"/>
        <v>1</v>
      </c>
      <c r="U801" s="29">
        <f t="shared" si="569"/>
        <v>2999.6994988473898</v>
      </c>
      <c r="V801" s="30">
        <f t="shared" si="570"/>
        <v>19.860501152610141</v>
      </c>
      <c r="W801" s="31">
        <f t="shared" si="594"/>
        <v>0</v>
      </c>
      <c r="X801" s="35">
        <f t="shared" si="571"/>
        <v>3002.5909333333329</v>
      </c>
      <c r="Y801" s="30">
        <f t="shared" si="572"/>
        <v>16.969066666667004</v>
      </c>
      <c r="Z801" s="31">
        <f t="shared" si="595"/>
        <v>0</v>
      </c>
      <c r="AA801" s="29">
        <f t="shared" si="573"/>
        <v>3000.1042996754218</v>
      </c>
      <c r="AB801" s="30">
        <f t="shared" si="574"/>
        <v>19.455700324578174</v>
      </c>
      <c r="AC801" s="31">
        <f t="shared" si="596"/>
        <v>0</v>
      </c>
      <c r="AD801" s="32">
        <f t="shared" si="575"/>
        <v>-1</v>
      </c>
      <c r="AE801" s="33">
        <f t="shared" si="576"/>
        <v>-1</v>
      </c>
      <c r="AF801" s="33">
        <f t="shared" si="577"/>
        <v>0</v>
      </c>
      <c r="AG801" s="33">
        <f t="shared" si="578"/>
        <v>0</v>
      </c>
      <c r="AH801" s="38">
        <f t="shared" si="579"/>
        <v>-1</v>
      </c>
      <c r="AI801" s="33">
        <f t="shared" si="580"/>
        <v>-1</v>
      </c>
      <c r="AJ801" s="39">
        <f t="shared" si="581"/>
        <v>-1</v>
      </c>
      <c r="AK801" s="43">
        <f t="shared" si="582"/>
        <v>-1</v>
      </c>
      <c r="AL801" s="4">
        <f t="shared" si="597"/>
        <v>20.820000000000164</v>
      </c>
      <c r="AM801" s="4">
        <f t="shared" si="598"/>
        <v>19.485700324578374</v>
      </c>
      <c r="AN801" s="4">
        <f t="shared" si="599"/>
        <v>19.485700324578374</v>
      </c>
      <c r="AO801" s="4">
        <f t="shared" si="600"/>
        <v>-1.9499999999998181</v>
      </c>
      <c r="AP801" s="4">
        <f t="shared" si="601"/>
        <v>3.2842996754216074</v>
      </c>
      <c r="AQ801" s="4">
        <f t="shared" si="602"/>
        <v>1.9499999999998181</v>
      </c>
      <c r="AR801" s="4">
        <f t="shared" si="583"/>
        <v>20.789999999999964</v>
      </c>
      <c r="AS801">
        <f t="shared" si="603"/>
        <v>19.485700324578374</v>
      </c>
      <c r="AT801" s="6">
        <f t="shared" si="604"/>
        <v>1</v>
      </c>
      <c r="AU801" s="4">
        <f t="shared" si="605"/>
        <v>-3.9820861469118523</v>
      </c>
      <c r="AV801" s="4">
        <f t="shared" si="606"/>
        <v>-7.8263239233532387</v>
      </c>
      <c r="AW801">
        <f t="shared" si="607"/>
        <v>1</v>
      </c>
      <c r="AX801">
        <f t="shared" si="608"/>
        <v>0</v>
      </c>
      <c r="AY801">
        <f t="shared" si="609"/>
        <v>0</v>
      </c>
      <c r="AZ801" s="4">
        <f t="shared" si="584"/>
        <v>-3.9100000000000006</v>
      </c>
      <c r="BA801" s="4">
        <f t="shared" si="610"/>
        <v>1309.3850000000052</v>
      </c>
      <c r="BB801" s="4">
        <f t="shared" si="585"/>
        <v>1230.7916666666781</v>
      </c>
      <c r="BC801" s="4">
        <f t="shared" si="586"/>
        <v>634.32000000000005</v>
      </c>
      <c r="BE801"/>
      <c r="BG801" s="6"/>
      <c r="BM801">
        <f t="shared" si="587"/>
        <v>1</v>
      </c>
    </row>
    <row r="802" spans="1:65" x14ac:dyDescent="0.25">
      <c r="A802">
        <v>1713</v>
      </c>
      <c r="B802" s="1">
        <v>43669</v>
      </c>
      <c r="C802" s="2">
        <v>2994.74</v>
      </c>
      <c r="D802" s="2">
        <v>3005.9</v>
      </c>
      <c r="E802" s="2">
        <v>2988.56</v>
      </c>
      <c r="F802" s="2">
        <v>3005.47</v>
      </c>
      <c r="G802" s="2">
        <v>3313660000</v>
      </c>
      <c r="H802" s="2">
        <f t="shared" si="588"/>
        <v>12.552612344315779</v>
      </c>
      <c r="I802" s="2">
        <f t="shared" si="589"/>
        <v>2977.7625000000003</v>
      </c>
      <c r="J802" s="2">
        <f t="shared" si="590"/>
        <v>13.463655404165138</v>
      </c>
      <c r="K802" s="2">
        <f t="shared" si="591"/>
        <v>9.7099999999995816</v>
      </c>
      <c r="L802" s="18">
        <v>0.10589999999999999</v>
      </c>
      <c r="M802" s="19">
        <v>13.481403632753498</v>
      </c>
      <c r="N802" s="4">
        <f t="shared" si="564"/>
        <v>20.869999999999891</v>
      </c>
      <c r="O802" s="4">
        <f t="shared" si="592"/>
        <v>18.51199999999999</v>
      </c>
      <c r="P802" s="4">
        <f t="shared" si="565"/>
        <v>3.8989473684210481</v>
      </c>
      <c r="Q802" s="4">
        <f t="shared" si="593"/>
        <v>2.3833303779230861</v>
      </c>
      <c r="R802" s="18">
        <f t="shared" si="566"/>
        <v>2988.9446766917295</v>
      </c>
      <c r="S802" s="2">
        <f t="shared" si="567"/>
        <v>16.525323308270345</v>
      </c>
      <c r="T802" s="22">
        <f t="shared" si="568"/>
        <v>0</v>
      </c>
      <c r="U802" s="29">
        <f t="shared" si="569"/>
        <v>2995.7715736709001</v>
      </c>
      <c r="V802" s="30">
        <f t="shared" si="570"/>
        <v>9.6984263290996751</v>
      </c>
      <c r="W802" s="31">
        <f t="shared" si="594"/>
        <v>1</v>
      </c>
      <c r="X802" s="35">
        <f t="shared" si="571"/>
        <v>2987.5505333333331</v>
      </c>
      <c r="Y802" s="30">
        <f t="shared" si="572"/>
        <v>17.919466666666722</v>
      </c>
      <c r="Z802" s="31">
        <f t="shared" si="595"/>
        <v>0</v>
      </c>
      <c r="AA802" s="29">
        <f t="shared" si="573"/>
        <v>2994.6206280236406</v>
      </c>
      <c r="AB802" s="30">
        <f t="shared" si="574"/>
        <v>10.84937197635918</v>
      </c>
      <c r="AC802" s="31">
        <f t="shared" si="596"/>
        <v>1</v>
      </c>
      <c r="AD802" s="32">
        <f t="shared" si="575"/>
        <v>1</v>
      </c>
      <c r="AE802" s="33">
        <f t="shared" si="576"/>
        <v>1</v>
      </c>
      <c r="AF802" s="33">
        <f t="shared" si="577"/>
        <v>0</v>
      </c>
      <c r="AG802" s="33">
        <f t="shared" si="578"/>
        <v>0</v>
      </c>
      <c r="AH802" s="38">
        <f t="shared" si="579"/>
        <v>1</v>
      </c>
      <c r="AI802" s="33">
        <f t="shared" si="580"/>
        <v>1</v>
      </c>
      <c r="AJ802" s="39">
        <f t="shared" si="581"/>
        <v>0</v>
      </c>
      <c r="AK802" s="43">
        <f t="shared" si="582"/>
        <v>0</v>
      </c>
      <c r="AL802" s="4">
        <f t="shared" si="597"/>
        <v>11.160000000000309</v>
      </c>
      <c r="AM802" s="4">
        <f t="shared" si="598"/>
        <v>11.279371976359471</v>
      </c>
      <c r="AN802" s="4">
        <f t="shared" si="599"/>
        <v>11.160000000000309</v>
      </c>
      <c r="AO802" s="4">
        <f t="shared" si="600"/>
        <v>-6.1799999999998363</v>
      </c>
      <c r="AP802" s="4">
        <f t="shared" si="601"/>
        <v>6.0606280236406747</v>
      </c>
      <c r="AQ802" s="4">
        <f t="shared" si="602"/>
        <v>6.0606280236406747</v>
      </c>
      <c r="AR802" s="4">
        <f t="shared" si="583"/>
        <v>10.730000000000018</v>
      </c>
      <c r="AS802">
        <f t="shared" si="603"/>
        <v>11.160000000000309</v>
      </c>
      <c r="AT802" s="6">
        <f t="shared" si="604"/>
        <v>0</v>
      </c>
      <c r="AU802" s="4">
        <f t="shared" si="605"/>
        <v>6.0590098058665554</v>
      </c>
      <c r="AV802" s="4">
        <f t="shared" si="606"/>
        <v>3.0514036327534795</v>
      </c>
      <c r="AW802">
        <f t="shared" si="607"/>
        <v>0</v>
      </c>
      <c r="AX802">
        <f t="shared" si="608"/>
        <v>0</v>
      </c>
      <c r="AY802">
        <f t="shared" si="609"/>
        <v>0</v>
      </c>
      <c r="AZ802" s="4">
        <f t="shared" si="584"/>
        <v>6.94</v>
      </c>
      <c r="BA802" s="4">
        <f t="shared" si="610"/>
        <v>1313.2950000000053</v>
      </c>
      <c r="BB802" s="4">
        <f t="shared" si="585"/>
        <v>1234.7016666666782</v>
      </c>
      <c r="BC802" s="4">
        <f t="shared" si="586"/>
        <v>632.70799999999986</v>
      </c>
      <c r="BE802"/>
      <c r="BG802" s="6"/>
      <c r="BM802">
        <f t="shared" si="587"/>
        <v>1</v>
      </c>
    </row>
    <row r="803" spans="1:65" x14ac:dyDescent="0.25">
      <c r="A803">
        <v>1712</v>
      </c>
      <c r="B803" s="1">
        <v>43668</v>
      </c>
      <c r="C803" s="2">
        <v>2981.93</v>
      </c>
      <c r="D803" s="2">
        <v>2990.71</v>
      </c>
      <c r="E803" s="2">
        <v>2976.65</v>
      </c>
      <c r="F803" s="2">
        <v>2985.03</v>
      </c>
      <c r="G803" s="2">
        <v>3003720000</v>
      </c>
      <c r="H803" s="2">
        <f t="shared" si="588"/>
        <v>16.393106579697935</v>
      </c>
      <c r="I803" s="2">
        <f t="shared" si="589"/>
        <v>2975.5965000000001</v>
      </c>
      <c r="J803" s="2">
        <f t="shared" si="590"/>
        <v>15.451740968168219</v>
      </c>
      <c r="K803" s="2">
        <f t="shared" si="591"/>
        <v>5.319999999999709</v>
      </c>
      <c r="L803" s="18">
        <v>0.11795</v>
      </c>
      <c r="M803" s="19">
        <v>14.973052005101621</v>
      </c>
      <c r="N803" s="4">
        <f t="shared" si="564"/>
        <v>14.099999999999909</v>
      </c>
      <c r="O803" s="4">
        <f t="shared" si="592"/>
        <v>18.271000000000004</v>
      </c>
      <c r="P803" s="4">
        <f t="shared" si="565"/>
        <v>3.914676691729325</v>
      </c>
      <c r="Q803" s="4">
        <f t="shared" si="593"/>
        <v>2.6450606946161632</v>
      </c>
      <c r="R803" s="18">
        <f t="shared" si="566"/>
        <v>2980.6997368421053</v>
      </c>
      <c r="S803" s="2">
        <f t="shared" si="567"/>
        <v>4.3302631578949331</v>
      </c>
      <c r="T803" s="22">
        <f t="shared" si="568"/>
        <v>1</v>
      </c>
      <c r="U803" s="29">
        <f t="shared" si="569"/>
        <v>2983.1034537763712</v>
      </c>
      <c r="V803" s="30">
        <f t="shared" si="570"/>
        <v>1.926546223628975</v>
      </c>
      <c r="W803" s="31">
        <f t="shared" si="594"/>
        <v>1</v>
      </c>
      <c r="X803" s="35">
        <f t="shared" si="571"/>
        <v>2990.3117333333334</v>
      </c>
      <c r="Y803" s="30">
        <f t="shared" si="572"/>
        <v>5.2817333333332499</v>
      </c>
      <c r="Z803" s="31">
        <f t="shared" si="595"/>
        <v>1</v>
      </c>
      <c r="AA803" s="29">
        <f t="shared" si="573"/>
        <v>2984.1126129143463</v>
      </c>
      <c r="AB803" s="30">
        <f t="shared" si="574"/>
        <v>0.9173870856538997</v>
      </c>
      <c r="AC803" s="31">
        <f t="shared" si="596"/>
        <v>1</v>
      </c>
      <c r="AD803" s="32">
        <f t="shared" si="575"/>
        <v>1</v>
      </c>
      <c r="AE803" s="33">
        <f t="shared" si="576"/>
        <v>0</v>
      </c>
      <c r="AF803" s="33">
        <f t="shared" si="577"/>
        <v>0</v>
      </c>
      <c r="AG803" s="33">
        <f t="shared" si="578"/>
        <v>0</v>
      </c>
      <c r="AH803" s="38">
        <f t="shared" si="579"/>
        <v>0</v>
      </c>
      <c r="AI803" s="33">
        <f t="shared" si="580"/>
        <v>0</v>
      </c>
      <c r="AJ803" s="39">
        <f t="shared" si="581"/>
        <v>0</v>
      </c>
      <c r="AK803" s="43">
        <f t="shared" si="582"/>
        <v>0</v>
      </c>
      <c r="AL803" s="4">
        <f t="shared" si="597"/>
        <v>8.7800000000002001</v>
      </c>
      <c r="AM803" s="4">
        <f t="shared" si="598"/>
        <v>6.597387085653736</v>
      </c>
      <c r="AN803" s="4">
        <f t="shared" si="599"/>
        <v>6.597387085653736</v>
      </c>
      <c r="AO803" s="4">
        <f t="shared" si="600"/>
        <v>-5.2799999999997453</v>
      </c>
      <c r="AP803" s="4">
        <f t="shared" si="601"/>
        <v>7.4626129143462094</v>
      </c>
      <c r="AQ803" s="4">
        <f t="shared" si="602"/>
        <v>5.2799999999997453</v>
      </c>
      <c r="AR803" s="4">
        <f t="shared" si="583"/>
        <v>3.1000000000003638</v>
      </c>
      <c r="AS803">
        <f t="shared" si="603"/>
        <v>6.597387085653736</v>
      </c>
      <c r="AT803" s="6">
        <f t="shared" si="604"/>
        <v>0</v>
      </c>
      <c r="AU803" s="4">
        <f t="shared" si="605"/>
        <v>9.0907841694026654</v>
      </c>
      <c r="AV803" s="4">
        <f t="shared" si="606"/>
        <v>12.173052005101258</v>
      </c>
      <c r="AW803">
        <f t="shared" si="607"/>
        <v>0</v>
      </c>
      <c r="AX803">
        <f t="shared" si="608"/>
        <v>0</v>
      </c>
      <c r="AY803">
        <f t="shared" si="609"/>
        <v>0</v>
      </c>
      <c r="AZ803" s="4">
        <f t="shared" si="584"/>
        <v>6.94</v>
      </c>
      <c r="BA803" s="4">
        <f t="shared" si="610"/>
        <v>1306.3550000000052</v>
      </c>
      <c r="BB803" s="4">
        <f t="shared" si="585"/>
        <v>1232.3883333333449</v>
      </c>
      <c r="BC803" s="4">
        <f t="shared" si="586"/>
        <v>627.58399999999995</v>
      </c>
      <c r="BE803"/>
      <c r="BG803" s="6"/>
      <c r="BM803">
        <f t="shared" si="587"/>
        <v>0</v>
      </c>
    </row>
    <row r="804" spans="1:65" x14ac:dyDescent="0.25">
      <c r="A804">
        <v>1711</v>
      </c>
      <c r="B804" s="1">
        <v>43665</v>
      </c>
      <c r="C804" s="2">
        <v>3004.26</v>
      </c>
      <c r="D804" s="2">
        <v>3006.02</v>
      </c>
      <c r="E804" s="2">
        <v>2975.86</v>
      </c>
      <c r="F804" s="2">
        <v>2976.61</v>
      </c>
      <c r="G804" s="2">
        <v>3260360000</v>
      </c>
      <c r="H804" s="2">
        <f t="shared" si="588"/>
        <v>16.608817638029965</v>
      </c>
      <c r="I804" s="2">
        <f t="shared" si="589"/>
        <v>2974.1355000000003</v>
      </c>
      <c r="J804" s="2">
        <f t="shared" si="590"/>
        <v>16.187845497227372</v>
      </c>
      <c r="K804" s="2">
        <f t="shared" si="591"/>
        <v>9.1500000000000909</v>
      </c>
      <c r="L804" s="18">
        <v>0.10680000000000001</v>
      </c>
      <c r="M804" s="19">
        <v>13.641888047875133</v>
      </c>
      <c r="N804" s="4">
        <f t="shared" si="564"/>
        <v>30.159999999999854</v>
      </c>
      <c r="O804" s="4">
        <f t="shared" si="592"/>
        <v>18.892999999999983</v>
      </c>
      <c r="P804" s="4">
        <f t="shared" si="565"/>
        <v>4.0897368421052631</v>
      </c>
      <c r="Q804" s="4">
        <f t="shared" si="593"/>
        <v>3.0088558368495084</v>
      </c>
      <c r="R804" s="18">
        <f t="shared" si="566"/>
        <v>2999.4026165413534</v>
      </c>
      <c r="S804" s="2">
        <f t="shared" si="567"/>
        <v>22.792616541353254</v>
      </c>
      <c r="T804" s="22">
        <f t="shared" si="568"/>
        <v>0</v>
      </c>
      <c r="U804" s="29">
        <f t="shared" si="569"/>
        <v>3005.5484775929635</v>
      </c>
      <c r="V804" s="30">
        <f t="shared" si="570"/>
        <v>28.938477592963409</v>
      </c>
      <c r="W804" s="31">
        <f t="shared" si="594"/>
        <v>0</v>
      </c>
      <c r="X804" s="35">
        <f t="shared" si="571"/>
        <v>2995.5390666666667</v>
      </c>
      <c r="Y804" s="30">
        <f t="shared" si="572"/>
        <v>18.929066666666586</v>
      </c>
      <c r="Z804" s="31">
        <f t="shared" si="595"/>
        <v>0</v>
      </c>
      <c r="AA804" s="29">
        <f t="shared" si="573"/>
        <v>3004.1471600632822</v>
      </c>
      <c r="AB804" s="30">
        <f t="shared" si="574"/>
        <v>27.537160063282045</v>
      </c>
      <c r="AC804" s="31">
        <f t="shared" si="596"/>
        <v>0</v>
      </c>
      <c r="AD804" s="32">
        <f t="shared" si="575"/>
        <v>-1</v>
      </c>
      <c r="AE804" s="33">
        <f t="shared" si="576"/>
        <v>0</v>
      </c>
      <c r="AF804" s="33">
        <f t="shared" si="577"/>
        <v>0</v>
      </c>
      <c r="AG804" s="33">
        <f t="shared" si="578"/>
        <v>0</v>
      </c>
      <c r="AH804" s="38">
        <f t="shared" si="579"/>
        <v>-1</v>
      </c>
      <c r="AI804" s="33">
        <f t="shared" si="580"/>
        <v>0</v>
      </c>
      <c r="AJ804" s="39">
        <f t="shared" si="581"/>
        <v>-1</v>
      </c>
      <c r="AK804" s="43">
        <f t="shared" si="582"/>
        <v>0</v>
      </c>
      <c r="AL804" s="4">
        <f t="shared" si="597"/>
        <v>1.7599999999997635</v>
      </c>
      <c r="AM804" s="4">
        <f t="shared" si="598"/>
        <v>1.8728399367178099</v>
      </c>
      <c r="AN804" s="4">
        <f t="shared" si="599"/>
        <v>1.7599999999997635</v>
      </c>
      <c r="AO804" s="4">
        <f t="shared" si="600"/>
        <v>-28.400000000000091</v>
      </c>
      <c r="AP804" s="4">
        <f t="shared" si="601"/>
        <v>28.287160063282045</v>
      </c>
      <c r="AQ804" s="4">
        <f t="shared" si="602"/>
        <v>28.287160063282045</v>
      </c>
      <c r="AR804" s="4">
        <f t="shared" si="583"/>
        <v>27.650000000000091</v>
      </c>
      <c r="AS804">
        <f t="shared" si="603"/>
        <v>28.287160063282045</v>
      </c>
      <c r="AT804" s="6">
        <f t="shared" si="604"/>
        <v>1</v>
      </c>
      <c r="AU804" s="4">
        <f t="shared" si="605"/>
        <v>-14.682188839401903</v>
      </c>
      <c r="AV804" s="4">
        <f t="shared" si="606"/>
        <v>-13.708111952124957</v>
      </c>
      <c r="AW804">
        <f t="shared" si="607"/>
        <v>1</v>
      </c>
      <c r="AX804">
        <f t="shared" si="608"/>
        <v>0</v>
      </c>
      <c r="AY804">
        <f t="shared" si="609"/>
        <v>0</v>
      </c>
      <c r="AZ804" s="4">
        <f t="shared" si="584"/>
        <v>-3.9100000000000006</v>
      </c>
      <c r="BA804" s="4">
        <f t="shared" si="610"/>
        <v>1299.4150000000052</v>
      </c>
      <c r="BB804" s="4">
        <f t="shared" si="585"/>
        <v>1232.3883333333449</v>
      </c>
      <c r="BC804" s="4">
        <f t="shared" si="586"/>
        <v>636.51600000000008</v>
      </c>
      <c r="BE804"/>
      <c r="BG804" s="6"/>
      <c r="BM804">
        <f t="shared" si="587"/>
        <v>1</v>
      </c>
    </row>
    <row r="805" spans="1:65" x14ac:dyDescent="0.25">
      <c r="A805">
        <v>1710</v>
      </c>
      <c r="B805" s="1">
        <v>43664</v>
      </c>
      <c r="C805" s="2">
        <v>2978.87</v>
      </c>
      <c r="D805" s="2">
        <v>2998.28</v>
      </c>
      <c r="E805" s="2">
        <v>2973.09</v>
      </c>
      <c r="F805" s="2">
        <v>2995.11</v>
      </c>
      <c r="G805" s="2">
        <v>3296580000</v>
      </c>
      <c r="H805" s="2">
        <f t="shared" si="588"/>
        <v>16.651265417378994</v>
      </c>
      <c r="I805" s="2">
        <f t="shared" si="589"/>
        <v>2971.4024999999997</v>
      </c>
      <c r="J805" s="2">
        <f t="shared" si="590"/>
        <v>16.472636089492244</v>
      </c>
      <c r="K805" s="2">
        <f t="shared" si="591"/>
        <v>-5.5500000000001819</v>
      </c>
      <c r="L805" s="18">
        <v>9.2950000000000005E-2</v>
      </c>
      <c r="M805" s="19">
        <v>11.830409759895776</v>
      </c>
      <c r="N805" s="4">
        <f t="shared" si="564"/>
        <v>25.190000000000055</v>
      </c>
      <c r="O805" s="4">
        <f t="shared" si="592"/>
        <v>18.662000000000035</v>
      </c>
      <c r="P805" s="4">
        <f t="shared" si="565"/>
        <v>4.292616541353385</v>
      </c>
      <c r="Q805" s="4">
        <f t="shared" si="593"/>
        <v>3.3037886999055104</v>
      </c>
      <c r="R805" s="18">
        <f t="shared" si="566"/>
        <v>2988.9856616541356</v>
      </c>
      <c r="S805" s="2">
        <f t="shared" si="567"/>
        <v>6.124338345864544</v>
      </c>
      <c r="T805" s="22">
        <f t="shared" si="568"/>
        <v>1</v>
      </c>
      <c r="U805" s="29">
        <f t="shared" si="569"/>
        <v>2980.2454400633014</v>
      </c>
      <c r="V805" s="30">
        <f t="shared" si="570"/>
        <v>14.864559936698697</v>
      </c>
      <c r="W805" s="31">
        <f t="shared" si="594"/>
        <v>0</v>
      </c>
      <c r="X805" s="35">
        <f t="shared" si="571"/>
        <v>2977.4136000000035</v>
      </c>
      <c r="Y805" s="30">
        <f t="shared" si="572"/>
        <v>17.696399999996629</v>
      </c>
      <c r="Z805" s="31">
        <f t="shared" si="595"/>
        <v>0</v>
      </c>
      <c r="AA805" s="29">
        <f t="shared" si="573"/>
        <v>2979.8489824544395</v>
      </c>
      <c r="AB805" s="30">
        <f t="shared" si="574"/>
        <v>15.261017545560662</v>
      </c>
      <c r="AC805" s="31">
        <f t="shared" si="596"/>
        <v>0</v>
      </c>
      <c r="AD805" s="32">
        <f t="shared" si="575"/>
        <v>-1</v>
      </c>
      <c r="AE805" s="33">
        <f t="shared" si="576"/>
        <v>0</v>
      </c>
      <c r="AF805" s="33">
        <f t="shared" si="577"/>
        <v>-1</v>
      </c>
      <c r="AG805" s="33">
        <f t="shared" si="578"/>
        <v>0</v>
      </c>
      <c r="AH805" s="38">
        <f t="shared" si="579"/>
        <v>-1</v>
      </c>
      <c r="AI805" s="33">
        <f t="shared" si="580"/>
        <v>-1</v>
      </c>
      <c r="AJ805" s="39">
        <f t="shared" si="581"/>
        <v>-1</v>
      </c>
      <c r="AK805" s="43">
        <f t="shared" si="582"/>
        <v>-1</v>
      </c>
      <c r="AL805" s="4">
        <f t="shared" si="597"/>
        <v>19.410000000000309</v>
      </c>
      <c r="AM805" s="4">
        <f t="shared" si="598"/>
        <v>18.431017545560735</v>
      </c>
      <c r="AN805" s="4">
        <f t="shared" si="599"/>
        <v>18.431017545560735</v>
      </c>
      <c r="AO805" s="4">
        <f t="shared" si="600"/>
        <v>-5.7799999999997453</v>
      </c>
      <c r="AP805" s="4">
        <f t="shared" si="601"/>
        <v>6.7589824544393196</v>
      </c>
      <c r="AQ805" s="4">
        <f t="shared" si="602"/>
        <v>5.7799999999997453</v>
      </c>
      <c r="AR805" s="4">
        <f t="shared" si="583"/>
        <v>16.240000000000236</v>
      </c>
      <c r="AS805">
        <f t="shared" si="603"/>
        <v>18.431017545560735</v>
      </c>
      <c r="AT805" s="6">
        <f t="shared" si="604"/>
        <v>1</v>
      </c>
      <c r="AU805" s="4">
        <f t="shared" si="605"/>
        <v>-3.6537227963896406</v>
      </c>
      <c r="AV805" s="4">
        <f t="shared" si="606"/>
        <v>-4.1095902401044606</v>
      </c>
      <c r="AW805">
        <f t="shared" si="607"/>
        <v>1</v>
      </c>
      <c r="AX805">
        <f t="shared" si="608"/>
        <v>0</v>
      </c>
      <c r="AY805">
        <f t="shared" si="609"/>
        <v>0</v>
      </c>
      <c r="AZ805" s="4">
        <f t="shared" si="584"/>
        <v>-3.9100000000000006</v>
      </c>
      <c r="BA805" s="4">
        <f t="shared" si="610"/>
        <v>1303.3250000000053</v>
      </c>
      <c r="BB805" s="4">
        <f t="shared" si="585"/>
        <v>1233.6916666666782</v>
      </c>
      <c r="BC805" s="4">
        <f t="shared" si="586"/>
        <v>626.3599999999999</v>
      </c>
      <c r="BE805"/>
      <c r="BG805" s="6"/>
      <c r="BM805">
        <f t="shared" si="587"/>
        <v>1</v>
      </c>
    </row>
    <row r="806" spans="1:65" x14ac:dyDescent="0.25">
      <c r="A806">
        <v>1709</v>
      </c>
      <c r="B806" s="1">
        <v>43663</v>
      </c>
      <c r="C806" s="2">
        <v>3005.1</v>
      </c>
      <c r="D806" s="2">
        <v>3005.26</v>
      </c>
      <c r="E806" s="2">
        <v>2984.25</v>
      </c>
      <c r="F806" s="2">
        <v>2984.42</v>
      </c>
      <c r="G806" s="2">
        <v>3181600000</v>
      </c>
      <c r="H806" s="2">
        <f t="shared" si="588"/>
        <v>16.730453304611306</v>
      </c>
      <c r="I806" s="2">
        <f t="shared" si="589"/>
        <v>2968.4865</v>
      </c>
      <c r="J806" s="2">
        <f t="shared" si="590"/>
        <v>16.167192771327482</v>
      </c>
      <c r="K806" s="2">
        <f t="shared" si="591"/>
        <v>1.0599999999999454</v>
      </c>
      <c r="L806" s="18">
        <v>0.1003</v>
      </c>
      <c r="M806" s="19">
        <v>12.849821521018344</v>
      </c>
      <c r="N806" s="4">
        <f t="shared" si="564"/>
        <v>21.010000000000218</v>
      </c>
      <c r="O806" s="4">
        <f t="shared" si="592"/>
        <v>18.426000000000023</v>
      </c>
      <c r="P806" s="4">
        <f t="shared" si="565"/>
        <v>4.5656616541353401</v>
      </c>
      <c r="Q806" s="4">
        <f t="shared" si="593"/>
        <v>3.5267693930812389</v>
      </c>
      <c r="R806" s="18">
        <f t="shared" si="566"/>
        <v>3009.0686917293233</v>
      </c>
      <c r="S806" s="2">
        <f t="shared" si="567"/>
        <v>24.648691729323218</v>
      </c>
      <c r="T806" s="22">
        <f t="shared" si="568"/>
        <v>0</v>
      </c>
      <c r="U806" s="29">
        <f t="shared" si="569"/>
        <v>3006.5632144203264</v>
      </c>
      <c r="V806" s="30">
        <f t="shared" si="570"/>
        <v>22.143214420326331</v>
      </c>
      <c r="W806" s="31">
        <f t="shared" si="594"/>
        <v>0</v>
      </c>
      <c r="X806" s="35">
        <f t="shared" si="571"/>
        <v>3003.5486666666657</v>
      </c>
      <c r="Y806" s="30">
        <f t="shared" si="572"/>
        <v>19.128666666665595</v>
      </c>
      <c r="Z806" s="31">
        <f t="shared" si="595"/>
        <v>0</v>
      </c>
      <c r="AA806" s="29">
        <f t="shared" si="573"/>
        <v>3006.1411777348139</v>
      </c>
      <c r="AB806" s="30">
        <f t="shared" si="574"/>
        <v>21.721177734813864</v>
      </c>
      <c r="AC806" s="31">
        <f t="shared" si="596"/>
        <v>0</v>
      </c>
      <c r="AD806" s="32">
        <f t="shared" si="575"/>
        <v>-1</v>
      </c>
      <c r="AE806" s="33">
        <f t="shared" si="576"/>
        <v>-1</v>
      </c>
      <c r="AF806" s="33">
        <f t="shared" si="577"/>
        <v>-1</v>
      </c>
      <c r="AG806" s="33">
        <f t="shared" si="578"/>
        <v>-1</v>
      </c>
      <c r="AH806" s="38">
        <f t="shared" si="579"/>
        <v>-1</v>
      </c>
      <c r="AI806" s="33">
        <f t="shared" si="580"/>
        <v>-1</v>
      </c>
      <c r="AJ806" s="39">
        <f t="shared" si="581"/>
        <v>-1</v>
      </c>
      <c r="AK806" s="43">
        <f t="shared" si="582"/>
        <v>-1</v>
      </c>
      <c r="AL806" s="4">
        <f t="shared" si="597"/>
        <v>0.16000000000030923</v>
      </c>
      <c r="AM806" s="4">
        <f t="shared" si="598"/>
        <v>-0.88117773481371842</v>
      </c>
      <c r="AN806" s="4">
        <f t="shared" si="599"/>
        <v>0.88117773481371842</v>
      </c>
      <c r="AO806" s="4">
        <f t="shared" si="600"/>
        <v>-20.849999999999909</v>
      </c>
      <c r="AP806" s="4">
        <f t="shared" si="601"/>
        <v>21.891177734813937</v>
      </c>
      <c r="AQ806" s="4">
        <f t="shared" si="602"/>
        <v>20.849999999999909</v>
      </c>
      <c r="AR806" s="4">
        <f t="shared" si="583"/>
        <v>20.679999999999836</v>
      </c>
      <c r="AS806">
        <f t="shared" si="603"/>
        <v>20.849999999999909</v>
      </c>
      <c r="AT806" s="6">
        <f t="shared" si="604"/>
        <v>1</v>
      </c>
      <c r="AU806" s="4">
        <f t="shared" si="605"/>
        <v>-7.8701617302887286</v>
      </c>
      <c r="AV806" s="4">
        <f t="shared" si="606"/>
        <v>-7.530178478981493</v>
      </c>
      <c r="AW806">
        <f t="shared" si="607"/>
        <v>1</v>
      </c>
      <c r="AX806">
        <f t="shared" si="608"/>
        <v>0</v>
      </c>
      <c r="AY806">
        <f t="shared" si="609"/>
        <v>0</v>
      </c>
      <c r="AZ806" s="4">
        <f t="shared" si="584"/>
        <v>-3.9100000000000006</v>
      </c>
      <c r="BA806" s="4">
        <f t="shared" si="610"/>
        <v>1307.2350000000054</v>
      </c>
      <c r="BB806" s="4">
        <f t="shared" si="585"/>
        <v>1237.6016666666783</v>
      </c>
      <c r="BC806" s="4">
        <f t="shared" si="586"/>
        <v>636.85199999999998</v>
      </c>
      <c r="BE806"/>
      <c r="BG806" s="6"/>
      <c r="BM806">
        <f t="shared" si="587"/>
        <v>1</v>
      </c>
    </row>
    <row r="807" spans="1:65" x14ac:dyDescent="0.25">
      <c r="A807">
        <v>1708</v>
      </c>
      <c r="B807" s="1">
        <v>43662</v>
      </c>
      <c r="C807" s="2">
        <v>3012.13</v>
      </c>
      <c r="D807" s="2">
        <v>3015.02</v>
      </c>
      <c r="E807" s="2">
        <v>3001.15</v>
      </c>
      <c r="F807" s="2">
        <v>3004.04</v>
      </c>
      <c r="G807" s="2">
        <v>3290650000</v>
      </c>
      <c r="H807" s="2">
        <f t="shared" si="588"/>
        <v>18.415732072817001</v>
      </c>
      <c r="I807" s="2">
        <f t="shared" si="589"/>
        <v>2963.567</v>
      </c>
      <c r="J807" s="2">
        <f t="shared" si="590"/>
        <v>18.232576946368916</v>
      </c>
      <c r="K807" s="2">
        <f t="shared" si="591"/>
        <v>-2.1700000000000728</v>
      </c>
      <c r="L807" s="18">
        <v>8.7799999999999989E-2</v>
      </c>
      <c r="M807" s="19">
        <v>11.286815886705375</v>
      </c>
      <c r="N807" s="4">
        <f t="shared" si="564"/>
        <v>13.869999999999891</v>
      </c>
      <c r="O807" s="4">
        <f t="shared" si="592"/>
        <v>18.053999999999995</v>
      </c>
      <c r="P807" s="4">
        <f t="shared" si="565"/>
        <v>5.0286917293233078</v>
      </c>
      <c r="Q807" s="4">
        <f t="shared" si="593"/>
        <v>3.7518318469908585</v>
      </c>
      <c r="R807" s="18">
        <f t="shared" si="566"/>
        <v>3019.7828195488723</v>
      </c>
      <c r="S807" s="2">
        <f t="shared" si="567"/>
        <v>15.742819548872376</v>
      </c>
      <c r="T807" s="22">
        <f t="shared" si="568"/>
        <v>0</v>
      </c>
      <c r="U807" s="29">
        <f t="shared" si="569"/>
        <v>3013.6185565970432</v>
      </c>
      <c r="V807" s="30">
        <f t="shared" si="570"/>
        <v>9.578556597043189</v>
      </c>
      <c r="W807" s="31">
        <f t="shared" si="594"/>
        <v>1</v>
      </c>
      <c r="X807" s="35">
        <f t="shared" si="571"/>
        <v>3016.7094666666671</v>
      </c>
      <c r="Y807" s="30">
        <f t="shared" si="572"/>
        <v>12.669466666667176</v>
      </c>
      <c r="Z807" s="31">
        <f t="shared" si="595"/>
        <v>0</v>
      </c>
      <c r="AA807" s="29">
        <f t="shared" si="573"/>
        <v>3014.0512840067904</v>
      </c>
      <c r="AB807" s="30">
        <f t="shared" si="574"/>
        <v>10.011284006790447</v>
      </c>
      <c r="AC807" s="31">
        <f t="shared" si="596"/>
        <v>1</v>
      </c>
      <c r="AD807" s="32">
        <f t="shared" si="575"/>
        <v>1</v>
      </c>
      <c r="AE807" s="33">
        <f t="shared" si="576"/>
        <v>1</v>
      </c>
      <c r="AF807" s="33">
        <f t="shared" si="577"/>
        <v>1</v>
      </c>
      <c r="AG807" s="33">
        <f t="shared" si="578"/>
        <v>1</v>
      </c>
      <c r="AH807" s="38">
        <f t="shared" si="579"/>
        <v>1</v>
      </c>
      <c r="AI807" s="33">
        <f t="shared" si="580"/>
        <v>1</v>
      </c>
      <c r="AJ807" s="39">
        <f t="shared" si="581"/>
        <v>1</v>
      </c>
      <c r="AK807" s="43">
        <f t="shared" si="582"/>
        <v>1</v>
      </c>
      <c r="AL807" s="4">
        <f t="shared" si="597"/>
        <v>2.8899999999998727</v>
      </c>
      <c r="AM807" s="4">
        <f t="shared" si="598"/>
        <v>0.96871599320957102</v>
      </c>
      <c r="AN807" s="4">
        <f t="shared" si="599"/>
        <v>0.96871599320957102</v>
      </c>
      <c r="AO807" s="4">
        <f t="shared" si="600"/>
        <v>-10.980000000000018</v>
      </c>
      <c r="AP807" s="4">
        <f t="shared" si="601"/>
        <v>12.90128400679032</v>
      </c>
      <c r="AQ807" s="4">
        <f t="shared" si="602"/>
        <v>10.980000000000018</v>
      </c>
      <c r="AR807" s="4">
        <f t="shared" si="583"/>
        <v>8.0900000000001455</v>
      </c>
      <c r="AS807">
        <f t="shared" si="603"/>
        <v>10.980000000000018</v>
      </c>
      <c r="AT807" s="6">
        <f t="shared" si="604"/>
        <v>0</v>
      </c>
      <c r="AU807" s="4">
        <f t="shared" si="605"/>
        <v>1.5910836162289872</v>
      </c>
      <c r="AV807" s="4">
        <f t="shared" si="606"/>
        <v>3.496815886705229</v>
      </c>
      <c r="AW807">
        <f t="shared" si="607"/>
        <v>0</v>
      </c>
      <c r="AX807">
        <f t="shared" si="608"/>
        <v>0</v>
      </c>
      <c r="AY807">
        <f t="shared" si="609"/>
        <v>0</v>
      </c>
      <c r="AZ807" s="4">
        <f t="shared" si="584"/>
        <v>6.94</v>
      </c>
      <c r="BA807" s="4">
        <f t="shared" si="610"/>
        <v>1311.1450000000054</v>
      </c>
      <c r="BB807" s="4">
        <f t="shared" si="585"/>
        <v>1241.5116666666784</v>
      </c>
      <c r="BC807" s="4">
        <f t="shared" si="586"/>
        <v>639.66399999999999</v>
      </c>
      <c r="BE807"/>
      <c r="BG807" s="6"/>
      <c r="BM807">
        <f t="shared" si="587"/>
        <v>1</v>
      </c>
    </row>
    <row r="808" spans="1:65" x14ac:dyDescent="0.25">
      <c r="A808">
        <v>1707</v>
      </c>
      <c r="B808" s="1">
        <v>43661</v>
      </c>
      <c r="C808" s="2">
        <v>3017.8</v>
      </c>
      <c r="D808" s="2">
        <v>3017.8</v>
      </c>
      <c r="E808" s="2">
        <v>3008.77</v>
      </c>
      <c r="F808" s="2">
        <v>3014.3</v>
      </c>
      <c r="G808" s="2">
        <v>2874970000</v>
      </c>
      <c r="H808" s="2">
        <f t="shared" si="588"/>
        <v>17.312226283435987</v>
      </c>
      <c r="I808" s="2">
        <f t="shared" si="589"/>
        <v>2957.4479999999994</v>
      </c>
      <c r="J808" s="2">
        <f t="shared" si="590"/>
        <v>18.855256868548587</v>
      </c>
      <c r="K808" s="2">
        <f t="shared" si="591"/>
        <v>4.0300000000002001</v>
      </c>
      <c r="L808" s="18">
        <v>8.5050000000000001E-2</v>
      </c>
      <c r="M808" s="19">
        <v>10.93137705759044</v>
      </c>
      <c r="N808" s="4">
        <f t="shared" si="564"/>
        <v>9.0300000000002001</v>
      </c>
      <c r="O808" s="4">
        <f t="shared" si="592"/>
        <v>20.28399999999997</v>
      </c>
      <c r="P808" s="4">
        <f t="shared" si="565"/>
        <v>5.4828195488721816</v>
      </c>
      <c r="Q808" s="4">
        <f t="shared" si="593"/>
        <v>3.8168117872901282</v>
      </c>
      <c r="R808" s="18">
        <f t="shared" si="566"/>
        <v>3019.4113909774437</v>
      </c>
      <c r="S808" s="2">
        <f t="shared" si="567"/>
        <v>5.1113909774435342</v>
      </c>
      <c r="T808" s="22">
        <f t="shared" si="568"/>
        <v>1</v>
      </c>
      <c r="U808" s="29">
        <f t="shared" si="569"/>
        <v>3019.2838947092318</v>
      </c>
      <c r="V808" s="30">
        <f t="shared" si="570"/>
        <v>4.983894709231663</v>
      </c>
      <c r="W808" s="31">
        <f t="shared" si="594"/>
        <v>1</v>
      </c>
      <c r="X808" s="35">
        <f t="shared" si="571"/>
        <v>3018.5618666666669</v>
      </c>
      <c r="Y808" s="30">
        <f t="shared" si="572"/>
        <v>4.2618666666667195</v>
      </c>
      <c r="Z808" s="31">
        <f t="shared" si="595"/>
        <v>1</v>
      </c>
      <c r="AA808" s="29">
        <f t="shared" si="573"/>
        <v>3019.182810783273</v>
      </c>
      <c r="AB808" s="30">
        <f t="shared" si="574"/>
        <v>4.8828107832728165</v>
      </c>
      <c r="AC808" s="31">
        <f t="shared" si="596"/>
        <v>1</v>
      </c>
      <c r="AD808" s="32">
        <f t="shared" si="575"/>
        <v>1</v>
      </c>
      <c r="AE808" s="33">
        <f t="shared" si="576"/>
        <v>1</v>
      </c>
      <c r="AF808" s="33">
        <f t="shared" si="577"/>
        <v>1</v>
      </c>
      <c r="AG808" s="33">
        <f t="shared" si="578"/>
        <v>1</v>
      </c>
      <c r="AH808" s="38">
        <f t="shared" si="579"/>
        <v>1</v>
      </c>
      <c r="AI808" s="33">
        <f t="shared" si="580"/>
        <v>1</v>
      </c>
      <c r="AJ808" s="39">
        <f t="shared" si="581"/>
        <v>1</v>
      </c>
      <c r="AK808" s="43">
        <f t="shared" si="582"/>
        <v>1</v>
      </c>
      <c r="AL808" s="4">
        <f t="shared" si="597"/>
        <v>0</v>
      </c>
      <c r="AM808" s="4">
        <f t="shared" si="598"/>
        <v>-1.3828107832728165</v>
      </c>
      <c r="AN808" s="4">
        <f t="shared" si="599"/>
        <v>1.3828107832728165</v>
      </c>
      <c r="AO808" s="4">
        <f t="shared" si="600"/>
        <v>-9.0300000000002001</v>
      </c>
      <c r="AP808" s="4">
        <f t="shared" si="601"/>
        <v>10.412810783273017</v>
      </c>
      <c r="AQ808" s="4">
        <f t="shared" si="602"/>
        <v>9.0300000000002001</v>
      </c>
      <c r="AR808" s="4">
        <f t="shared" si="583"/>
        <v>3.5</v>
      </c>
      <c r="AS808">
        <f t="shared" si="603"/>
        <v>9.0300000000002001</v>
      </c>
      <c r="AT808" s="6">
        <f t="shared" si="604"/>
        <v>0</v>
      </c>
      <c r="AU808" s="4">
        <f t="shared" si="605"/>
        <v>1.9825608735909661</v>
      </c>
      <c r="AV808" s="4">
        <f t="shared" si="606"/>
        <v>7.7313770575904401</v>
      </c>
      <c r="AW808">
        <f t="shared" si="607"/>
        <v>0</v>
      </c>
      <c r="AX808">
        <f t="shared" si="608"/>
        <v>0</v>
      </c>
      <c r="AY808">
        <f t="shared" si="609"/>
        <v>0</v>
      </c>
      <c r="AZ808" s="4">
        <f t="shared" si="584"/>
        <v>6.94</v>
      </c>
      <c r="BA808" s="4">
        <f t="shared" si="610"/>
        <v>1304.2050000000054</v>
      </c>
      <c r="BB808" s="4">
        <f t="shared" si="585"/>
        <v>1234.5716666666783</v>
      </c>
      <c r="BC808" s="4">
        <f t="shared" si="586"/>
        <v>641.93200000000002</v>
      </c>
      <c r="BE808"/>
      <c r="BG808" s="6"/>
      <c r="BM808">
        <f t="shared" si="587"/>
        <v>1</v>
      </c>
    </row>
    <row r="809" spans="1:65" x14ac:dyDescent="0.25">
      <c r="A809">
        <v>1706</v>
      </c>
      <c r="B809" s="1">
        <v>43658</v>
      </c>
      <c r="C809" s="2">
        <v>3003.36</v>
      </c>
      <c r="D809" s="2">
        <v>3013.92</v>
      </c>
      <c r="E809" s="2">
        <v>3001.87</v>
      </c>
      <c r="F809" s="2">
        <v>3013.77</v>
      </c>
      <c r="G809" s="2">
        <v>2974960000</v>
      </c>
      <c r="H809" s="2">
        <f t="shared" si="588"/>
        <v>20.209141743280458</v>
      </c>
      <c r="I809" s="2">
        <f t="shared" si="589"/>
        <v>2950.8989999999999</v>
      </c>
      <c r="J809" s="2">
        <f t="shared" si="590"/>
        <v>21.689352687436294</v>
      </c>
      <c r="K809" s="2">
        <f t="shared" si="591"/>
        <v>3.4500000000002728</v>
      </c>
      <c r="L809" s="18">
        <v>7.485E-2</v>
      </c>
      <c r="M809" s="19">
        <v>9.5761398900792756</v>
      </c>
      <c r="N809" s="4">
        <f t="shared" si="564"/>
        <v>14.010000000000218</v>
      </c>
      <c r="O809" s="4">
        <f t="shared" si="592"/>
        <v>21.286999999999942</v>
      </c>
      <c r="P809" s="4">
        <f t="shared" si="565"/>
        <v>5.6413909774436073</v>
      </c>
      <c r="Q809" s="4">
        <f t="shared" si="593"/>
        <v>3.8048582287993544</v>
      </c>
      <c r="R809" s="18">
        <f t="shared" si="566"/>
        <v>3005.4603007518795</v>
      </c>
      <c r="S809" s="2">
        <f t="shared" si="567"/>
        <v>8.3096992481205234</v>
      </c>
      <c r="T809" s="22">
        <f t="shared" si="568"/>
        <v>1</v>
      </c>
      <c r="U809" s="29">
        <f t="shared" si="569"/>
        <v>3004.8754989231697</v>
      </c>
      <c r="V809" s="30">
        <f t="shared" si="570"/>
        <v>8.8945010768302382</v>
      </c>
      <c r="W809" s="31">
        <f t="shared" si="594"/>
        <v>1</v>
      </c>
      <c r="X809" s="35">
        <f t="shared" si="571"/>
        <v>3006.4250666666649</v>
      </c>
      <c r="Y809" s="30">
        <f t="shared" si="572"/>
        <v>7.3449333333351206</v>
      </c>
      <c r="Z809" s="31">
        <f t="shared" si="595"/>
        <v>1</v>
      </c>
      <c r="AA809" s="29">
        <f t="shared" si="573"/>
        <v>3005.0924384072591</v>
      </c>
      <c r="AB809" s="30">
        <f t="shared" si="574"/>
        <v>8.677561592740858</v>
      </c>
      <c r="AC809" s="31">
        <f t="shared" si="596"/>
        <v>1</v>
      </c>
      <c r="AD809" s="32">
        <f t="shared" si="575"/>
        <v>1</v>
      </c>
      <c r="AE809" s="33">
        <f t="shared" si="576"/>
        <v>1</v>
      </c>
      <c r="AF809" s="33">
        <f t="shared" si="577"/>
        <v>1</v>
      </c>
      <c r="AG809" s="33">
        <f t="shared" si="578"/>
        <v>0</v>
      </c>
      <c r="AH809" s="38">
        <f t="shared" si="579"/>
        <v>1</v>
      </c>
      <c r="AI809" s="33">
        <f t="shared" si="580"/>
        <v>1</v>
      </c>
      <c r="AJ809" s="39">
        <f t="shared" si="581"/>
        <v>1</v>
      </c>
      <c r="AK809" s="43">
        <f t="shared" si="582"/>
        <v>1</v>
      </c>
      <c r="AL809" s="4">
        <f t="shared" si="597"/>
        <v>10.559999999999945</v>
      </c>
      <c r="AM809" s="4">
        <f t="shared" si="598"/>
        <v>8.827561592740949</v>
      </c>
      <c r="AN809" s="4">
        <f t="shared" si="599"/>
        <v>8.827561592740949</v>
      </c>
      <c r="AO809" s="4">
        <f t="shared" si="600"/>
        <v>-1.4900000000002365</v>
      </c>
      <c r="AP809" s="4">
        <f t="shared" si="601"/>
        <v>3.2224384072592329</v>
      </c>
      <c r="AQ809" s="4">
        <f t="shared" si="602"/>
        <v>1.4900000000002365</v>
      </c>
      <c r="AR809" s="4">
        <f t="shared" si="583"/>
        <v>10.409999999999854</v>
      </c>
      <c r="AS809">
        <f t="shared" si="603"/>
        <v>8.827561592740949</v>
      </c>
      <c r="AT809" s="6">
        <f t="shared" si="604"/>
        <v>0</v>
      </c>
      <c r="AU809" s="4">
        <f t="shared" si="605"/>
        <v>2.5268722361887459</v>
      </c>
      <c r="AV809" s="4">
        <f t="shared" si="606"/>
        <v>-0.53386010992057886</v>
      </c>
      <c r="AW809">
        <f t="shared" si="607"/>
        <v>0</v>
      </c>
      <c r="AX809">
        <f t="shared" si="608"/>
        <v>0</v>
      </c>
      <c r="AY809">
        <f t="shared" si="609"/>
        <v>1</v>
      </c>
      <c r="AZ809" s="4">
        <f t="shared" si="584"/>
        <v>-3.9100000000000006</v>
      </c>
      <c r="BA809" s="4">
        <f t="shared" si="610"/>
        <v>1297.2650000000053</v>
      </c>
      <c r="BB809" s="4">
        <f t="shared" si="585"/>
        <v>1227.6316666666783</v>
      </c>
      <c r="BC809" s="4">
        <f t="shared" si="586"/>
        <v>636.15600000000006</v>
      </c>
      <c r="BE809"/>
      <c r="BG809" s="6"/>
      <c r="BM809">
        <f t="shared" si="587"/>
        <v>1</v>
      </c>
    </row>
    <row r="810" spans="1:65" x14ac:dyDescent="0.25">
      <c r="A810">
        <v>1705</v>
      </c>
      <c r="B810" s="1">
        <v>43657</v>
      </c>
      <c r="C810" s="2">
        <v>2999.62</v>
      </c>
      <c r="D810" s="2">
        <v>3002.33</v>
      </c>
      <c r="E810" s="2">
        <v>2988.8</v>
      </c>
      <c r="F810" s="2">
        <v>2999.91</v>
      </c>
      <c r="G810" s="2">
        <v>3154620000</v>
      </c>
      <c r="H810" s="2">
        <f t="shared" si="588"/>
        <v>24.83253933853727</v>
      </c>
      <c r="I810" s="2">
        <f t="shared" si="589"/>
        <v>2945.0429999999997</v>
      </c>
      <c r="J810" s="2">
        <f t="shared" si="590"/>
        <v>24.65771268258354</v>
      </c>
      <c r="K810" s="2">
        <f t="shared" si="591"/>
        <v>6.5499999999997272</v>
      </c>
      <c r="L810" s="18">
        <v>7.7350000000000002E-2</v>
      </c>
      <c r="M810" s="19">
        <v>9.873420720808431</v>
      </c>
      <c r="N810" s="4">
        <f t="shared" si="564"/>
        <v>13.529999999999745</v>
      </c>
      <c r="O810" s="4">
        <f t="shared" si="592"/>
        <v>21.437999999999921</v>
      </c>
      <c r="P810" s="4">
        <f t="shared" si="565"/>
        <v>5.5503007518797016</v>
      </c>
      <c r="Q810" s="4">
        <f t="shared" si="593"/>
        <v>3.8858946747944119</v>
      </c>
      <c r="R810" s="18">
        <f t="shared" si="566"/>
        <v>2998.7329699248121</v>
      </c>
      <c r="S810" s="2">
        <f t="shared" si="567"/>
        <v>1.1770300751877585</v>
      </c>
      <c r="T810" s="22">
        <f t="shared" si="568"/>
        <v>1</v>
      </c>
      <c r="U810" s="29">
        <f t="shared" si="569"/>
        <v>3001.2180889806723</v>
      </c>
      <c r="V810" s="30">
        <f t="shared" si="570"/>
        <v>1.3080889806724372</v>
      </c>
      <c r="W810" s="31">
        <f t="shared" si="594"/>
        <v>1</v>
      </c>
      <c r="X810" s="35">
        <f t="shared" si="571"/>
        <v>3006.6373333333286</v>
      </c>
      <c r="Y810" s="30">
        <f t="shared" si="572"/>
        <v>6.7273333333287155</v>
      </c>
      <c r="Z810" s="31">
        <f t="shared" si="595"/>
        <v>1</v>
      </c>
      <c r="AA810" s="29">
        <f t="shared" si="573"/>
        <v>3001.9767831900444</v>
      </c>
      <c r="AB810" s="30">
        <f t="shared" si="574"/>
        <v>2.066783190044589</v>
      </c>
      <c r="AC810" s="31">
        <f t="shared" si="596"/>
        <v>1</v>
      </c>
      <c r="AD810" s="32">
        <f t="shared" si="575"/>
        <v>1</v>
      </c>
      <c r="AE810" s="33">
        <f t="shared" si="576"/>
        <v>1</v>
      </c>
      <c r="AF810" s="33">
        <f t="shared" si="577"/>
        <v>1</v>
      </c>
      <c r="AG810" s="33">
        <f t="shared" si="578"/>
        <v>0</v>
      </c>
      <c r="AH810" s="38">
        <f t="shared" si="579"/>
        <v>1</v>
      </c>
      <c r="AI810" s="33">
        <f t="shared" si="580"/>
        <v>1</v>
      </c>
      <c r="AJ810" s="39">
        <f t="shared" si="581"/>
        <v>1</v>
      </c>
      <c r="AK810" s="43">
        <f t="shared" si="582"/>
        <v>1</v>
      </c>
      <c r="AL810" s="4">
        <f t="shared" si="597"/>
        <v>2.7100000000000364</v>
      </c>
      <c r="AM810" s="4">
        <f t="shared" si="598"/>
        <v>0.35321680995548377</v>
      </c>
      <c r="AN810" s="4">
        <f t="shared" si="599"/>
        <v>0.35321680995548377</v>
      </c>
      <c r="AO810" s="4">
        <f t="shared" si="600"/>
        <v>-10.819999999999709</v>
      </c>
      <c r="AP810" s="4">
        <f t="shared" si="601"/>
        <v>13.176783190044262</v>
      </c>
      <c r="AQ810" s="4">
        <f t="shared" si="602"/>
        <v>10.819999999999709</v>
      </c>
      <c r="AR810" s="4">
        <f t="shared" si="583"/>
        <v>0.28999999999996362</v>
      </c>
      <c r="AS810">
        <f t="shared" si="603"/>
        <v>10.819999999999709</v>
      </c>
      <c r="AT810" s="6">
        <f t="shared" si="604"/>
        <v>0</v>
      </c>
      <c r="AU810" s="4">
        <f t="shared" si="605"/>
        <v>1.2944906894706243</v>
      </c>
      <c r="AV810" s="4">
        <f t="shared" si="606"/>
        <v>9.8834207208084681</v>
      </c>
      <c r="AW810">
        <f t="shared" si="607"/>
        <v>0</v>
      </c>
      <c r="AX810">
        <f t="shared" si="608"/>
        <v>0</v>
      </c>
      <c r="AY810">
        <f t="shared" si="609"/>
        <v>0</v>
      </c>
      <c r="AZ810" s="4">
        <f t="shared" si="584"/>
        <v>6.94</v>
      </c>
      <c r="BA810" s="4">
        <f t="shared" si="610"/>
        <v>1301.1750000000054</v>
      </c>
      <c r="BB810" s="4">
        <f t="shared" si="585"/>
        <v>1231.5416666666783</v>
      </c>
      <c r="BC810" s="4">
        <f t="shared" si="586"/>
        <v>634.66</v>
      </c>
      <c r="BE810"/>
      <c r="BG810" s="6"/>
      <c r="BM810">
        <f t="shared" si="587"/>
        <v>1</v>
      </c>
    </row>
    <row r="811" spans="1:65" x14ac:dyDescent="0.25">
      <c r="A811">
        <v>1704</v>
      </c>
      <c r="B811" s="1">
        <v>43656</v>
      </c>
      <c r="C811" s="2">
        <v>2989.3</v>
      </c>
      <c r="D811" s="2">
        <v>3002.98</v>
      </c>
      <c r="E811" s="2">
        <v>2984.62</v>
      </c>
      <c r="F811" s="2">
        <v>2993.07</v>
      </c>
      <c r="G811" s="2">
        <v>3154240000</v>
      </c>
      <c r="H811" s="2">
        <f t="shared" si="588"/>
        <v>25.481746059134611</v>
      </c>
      <c r="I811" s="2">
        <f t="shared" si="589"/>
        <v>2939.1985</v>
      </c>
      <c r="J811" s="2">
        <f t="shared" si="590"/>
        <v>26.765395741713338</v>
      </c>
      <c r="K811" s="2">
        <f t="shared" si="591"/>
        <v>9.6700000000000728</v>
      </c>
      <c r="L811" s="18">
        <v>8.2900000000000001E-2</v>
      </c>
      <c r="M811" s="19">
        <v>10.534339729974203</v>
      </c>
      <c r="N811" s="4">
        <f t="shared" si="564"/>
        <v>23.349999999999909</v>
      </c>
      <c r="O811" s="4">
        <f t="shared" si="592"/>
        <v>22.04499999999998</v>
      </c>
      <c r="P811" s="4">
        <f t="shared" si="565"/>
        <v>5.6629699248120335</v>
      </c>
      <c r="Q811" s="4">
        <f t="shared" si="593"/>
        <v>4.097664053006195</v>
      </c>
      <c r="R811" s="18">
        <f t="shared" si="566"/>
        <v>2985.2490827067672</v>
      </c>
      <c r="S811" s="2">
        <f t="shared" si="567"/>
        <v>7.8209172932329238</v>
      </c>
      <c r="T811" s="22">
        <f t="shared" si="568"/>
        <v>1</v>
      </c>
      <c r="U811" s="29">
        <f t="shared" si="569"/>
        <v>2991.0280184904273</v>
      </c>
      <c r="V811" s="30">
        <f t="shared" si="570"/>
        <v>2.0419815095729064</v>
      </c>
      <c r="W811" s="31">
        <f t="shared" si="594"/>
        <v>1</v>
      </c>
      <c r="X811" s="35">
        <f t="shared" si="571"/>
        <v>2984.2958666666673</v>
      </c>
      <c r="Y811" s="30">
        <f t="shared" si="572"/>
        <v>8.7741333333328839</v>
      </c>
      <c r="Z811" s="31">
        <f t="shared" si="595"/>
        <v>1</v>
      </c>
      <c r="AA811" s="29">
        <f t="shared" si="573"/>
        <v>2990.0855172351012</v>
      </c>
      <c r="AB811" s="30">
        <f t="shared" si="574"/>
        <v>2.9844827648989849</v>
      </c>
      <c r="AC811" s="31">
        <f t="shared" si="596"/>
        <v>1</v>
      </c>
      <c r="AD811" s="32">
        <f t="shared" si="575"/>
        <v>1</v>
      </c>
      <c r="AE811" s="33">
        <f t="shared" si="576"/>
        <v>0</v>
      </c>
      <c r="AF811" s="33">
        <f t="shared" si="577"/>
        <v>0</v>
      </c>
      <c r="AG811" s="33">
        <f t="shared" si="578"/>
        <v>0</v>
      </c>
      <c r="AH811" s="38">
        <f t="shared" si="579"/>
        <v>1</v>
      </c>
      <c r="AI811" s="33">
        <f t="shared" si="580"/>
        <v>1</v>
      </c>
      <c r="AJ811" s="39">
        <f t="shared" si="581"/>
        <v>1</v>
      </c>
      <c r="AK811" s="43">
        <f t="shared" si="582"/>
        <v>1</v>
      </c>
      <c r="AL811" s="4">
        <f t="shared" si="597"/>
        <v>13.679999999999836</v>
      </c>
      <c r="AM811" s="4">
        <f t="shared" si="598"/>
        <v>12.894482764898839</v>
      </c>
      <c r="AN811" s="4">
        <f t="shared" si="599"/>
        <v>12.894482764898839</v>
      </c>
      <c r="AO811" s="4">
        <f t="shared" si="600"/>
        <v>-4.680000000000291</v>
      </c>
      <c r="AP811" s="4">
        <f t="shared" si="601"/>
        <v>5.465517235101288</v>
      </c>
      <c r="AQ811" s="4">
        <f t="shared" si="602"/>
        <v>4.680000000000291</v>
      </c>
      <c r="AR811" s="4">
        <f t="shared" si="583"/>
        <v>3.7699999999999818</v>
      </c>
      <c r="AS811">
        <f t="shared" si="603"/>
        <v>12.894482764898839</v>
      </c>
      <c r="AT811" s="6">
        <f t="shared" si="604"/>
        <v>0</v>
      </c>
      <c r="AU811" s="4">
        <f t="shared" si="605"/>
        <v>0.62079291043359852</v>
      </c>
      <c r="AV811" s="4">
        <f t="shared" si="606"/>
        <v>7.064339729974221</v>
      </c>
      <c r="AW811">
        <f t="shared" si="607"/>
        <v>0</v>
      </c>
      <c r="AX811">
        <f t="shared" si="608"/>
        <v>0</v>
      </c>
      <c r="AY811">
        <f t="shared" si="609"/>
        <v>0</v>
      </c>
      <c r="AZ811" s="4">
        <f t="shared" si="584"/>
        <v>6.94</v>
      </c>
      <c r="BA811" s="4">
        <f t="shared" si="610"/>
        <v>1294.2350000000054</v>
      </c>
      <c r="BB811" s="4">
        <f t="shared" si="585"/>
        <v>1224.6016666666783</v>
      </c>
      <c r="BC811" s="4">
        <f t="shared" si="586"/>
        <v>630.53200000000004</v>
      </c>
      <c r="BE811"/>
      <c r="BG811" s="6"/>
      <c r="BM811">
        <f t="shared" si="587"/>
        <v>1</v>
      </c>
    </row>
    <row r="812" spans="1:65" x14ac:dyDescent="0.25">
      <c r="A812">
        <v>1703</v>
      </c>
      <c r="B812" s="1">
        <v>43655</v>
      </c>
      <c r="C812" s="2">
        <v>2965.52</v>
      </c>
      <c r="D812" s="2">
        <v>2981.9</v>
      </c>
      <c r="E812" s="2">
        <v>2963.44</v>
      </c>
      <c r="F812" s="2">
        <v>2979.63</v>
      </c>
      <c r="G812" s="2">
        <v>3028210000</v>
      </c>
      <c r="H812" s="2">
        <f t="shared" si="588"/>
        <v>23.804020295366502</v>
      </c>
      <c r="I812" s="2">
        <f t="shared" si="589"/>
        <v>2934.8969999999999</v>
      </c>
      <c r="J812" s="2">
        <f t="shared" si="590"/>
        <v>26.217525958191043</v>
      </c>
      <c r="K812" s="2">
        <f t="shared" si="591"/>
        <v>-10.429999999999836</v>
      </c>
      <c r="L812" s="18">
        <v>9.2600000000000002E-2</v>
      </c>
      <c r="M812" s="19">
        <v>11.75241363072386</v>
      </c>
      <c r="N812" s="4">
        <f t="shared" si="564"/>
        <v>18.460000000000036</v>
      </c>
      <c r="O812" s="4">
        <f t="shared" si="592"/>
        <v>22.760999999999967</v>
      </c>
      <c r="P812" s="4">
        <f t="shared" si="565"/>
        <v>5.6190827067669211</v>
      </c>
      <c r="Q812" s="4">
        <f t="shared" si="593"/>
        <v>4.4308166421207664</v>
      </c>
      <c r="R812" s="18">
        <f t="shared" si="566"/>
        <v>2981.5615488721801</v>
      </c>
      <c r="S812" s="2">
        <f t="shared" si="567"/>
        <v>1.9315488721799738</v>
      </c>
      <c r="T812" s="22">
        <f t="shared" si="568"/>
        <v>1</v>
      </c>
      <c r="U812" s="29">
        <f t="shared" si="569"/>
        <v>2967.5324322612469</v>
      </c>
      <c r="V812" s="30">
        <f t="shared" si="570"/>
        <v>12.097567738753241</v>
      </c>
      <c r="W812" s="31">
        <f t="shared" si="594"/>
        <v>0</v>
      </c>
      <c r="X812" s="35">
        <f t="shared" si="571"/>
        <v>2964.5261333333347</v>
      </c>
      <c r="Y812" s="30">
        <f t="shared" si="572"/>
        <v>15.103866666665454</v>
      </c>
      <c r="Z812" s="31">
        <f t="shared" si="595"/>
        <v>0</v>
      </c>
      <c r="AA812" s="29">
        <f t="shared" si="573"/>
        <v>2967.1115504113391</v>
      </c>
      <c r="AB812" s="30">
        <f t="shared" si="574"/>
        <v>12.518449588661042</v>
      </c>
      <c r="AC812" s="31">
        <f t="shared" si="596"/>
        <v>0</v>
      </c>
      <c r="AD812" s="32">
        <f t="shared" si="575"/>
        <v>-1</v>
      </c>
      <c r="AE812" s="33">
        <f t="shared" si="576"/>
        <v>-1</v>
      </c>
      <c r="AF812" s="33">
        <f t="shared" si="577"/>
        <v>-1</v>
      </c>
      <c r="AG812" s="33">
        <f t="shared" si="578"/>
        <v>0</v>
      </c>
      <c r="AH812" s="38">
        <f t="shared" si="579"/>
        <v>-1</v>
      </c>
      <c r="AI812" s="33">
        <f t="shared" si="580"/>
        <v>-1</v>
      </c>
      <c r="AJ812" s="39">
        <f t="shared" si="581"/>
        <v>-1</v>
      </c>
      <c r="AK812" s="43">
        <f t="shared" si="582"/>
        <v>-1</v>
      </c>
      <c r="AL812" s="4">
        <f t="shared" si="597"/>
        <v>16.380000000000109</v>
      </c>
      <c r="AM812" s="4">
        <f t="shared" si="598"/>
        <v>14.788449588661024</v>
      </c>
      <c r="AN812" s="4">
        <f t="shared" si="599"/>
        <v>14.788449588661024</v>
      </c>
      <c r="AO812" s="4">
        <f t="shared" si="600"/>
        <v>-2.0799999999999272</v>
      </c>
      <c r="AP812" s="4">
        <f t="shared" si="601"/>
        <v>3.6715504113390125</v>
      </c>
      <c r="AQ812" s="4">
        <f t="shared" si="602"/>
        <v>2.0799999999999272</v>
      </c>
      <c r="AR812" s="4">
        <f t="shared" si="583"/>
        <v>14.110000000000127</v>
      </c>
      <c r="AS812">
        <f t="shared" si="603"/>
        <v>14.788449588661024</v>
      </c>
      <c r="AT812" s="6">
        <f t="shared" si="604"/>
        <v>1</v>
      </c>
      <c r="AU812" s="4">
        <f t="shared" si="605"/>
        <v>-1.2808350700014195</v>
      </c>
      <c r="AV812" s="4">
        <f t="shared" si="606"/>
        <v>-2.0575863692762679</v>
      </c>
      <c r="AW812">
        <f t="shared" si="607"/>
        <v>1</v>
      </c>
      <c r="AX812">
        <f t="shared" si="608"/>
        <v>0</v>
      </c>
      <c r="AY812">
        <f t="shared" si="609"/>
        <v>0</v>
      </c>
      <c r="AZ812" s="4">
        <f t="shared" si="584"/>
        <v>-3.9100000000000006</v>
      </c>
      <c r="BA812" s="4">
        <f t="shared" si="610"/>
        <v>1287.2950000000053</v>
      </c>
      <c r="BB812" s="4">
        <f t="shared" si="585"/>
        <v>1217.6616666666782</v>
      </c>
      <c r="BC812" s="4">
        <f t="shared" si="586"/>
        <v>621.02</v>
      </c>
      <c r="BE812"/>
      <c r="BG812" s="6"/>
      <c r="BM812">
        <f t="shared" si="587"/>
        <v>1</v>
      </c>
    </row>
    <row r="813" spans="1:65" x14ac:dyDescent="0.25">
      <c r="A813">
        <v>1702</v>
      </c>
      <c r="B813" s="1">
        <v>43654</v>
      </c>
      <c r="C813" s="2">
        <v>2979.77</v>
      </c>
      <c r="D813" s="2">
        <v>2980.76</v>
      </c>
      <c r="E813" s="2">
        <v>2970.09</v>
      </c>
      <c r="F813" s="2">
        <v>2975.95</v>
      </c>
      <c r="G813" s="2">
        <v>2904550000</v>
      </c>
      <c r="H813" s="2">
        <f t="shared" si="588"/>
        <v>23.64812005682947</v>
      </c>
      <c r="I813" s="2">
        <f t="shared" si="589"/>
        <v>2930.9124999999999</v>
      </c>
      <c r="J813" s="2">
        <f t="shared" si="590"/>
        <v>25.517186669504063</v>
      </c>
      <c r="K813" s="2">
        <f t="shared" si="591"/>
        <v>-10.639999999999873</v>
      </c>
      <c r="L813" s="18">
        <v>9.2099999999999987E-2</v>
      </c>
      <c r="M813" s="19">
        <v>11.745751755356178</v>
      </c>
      <c r="N813" s="4">
        <f t="shared" si="564"/>
        <v>20.319999999999709</v>
      </c>
      <c r="O813" s="4">
        <f t="shared" si="592"/>
        <v>22.001999999999953</v>
      </c>
      <c r="P813" s="4">
        <f t="shared" si="565"/>
        <v>5.6115488721804541</v>
      </c>
      <c r="Q813" s="4">
        <f t="shared" si="593"/>
        <v>5.1600827211462601</v>
      </c>
      <c r="R813" s="18">
        <f t="shared" si="566"/>
        <v>2996.1237067669172</v>
      </c>
      <c r="S813" s="2">
        <f t="shared" si="567"/>
        <v>20.173706766917348</v>
      </c>
      <c r="T813" s="22">
        <f t="shared" si="568"/>
        <v>0</v>
      </c>
      <c r="U813" s="29">
        <f t="shared" si="569"/>
        <v>2982.0244257691834</v>
      </c>
      <c r="V813" s="30">
        <f t="shared" si="570"/>
        <v>6.0744257691835628</v>
      </c>
      <c r="W813" s="31">
        <f t="shared" si="594"/>
        <v>1</v>
      </c>
      <c r="X813" s="35">
        <f t="shared" si="571"/>
        <v>2981.7816000000003</v>
      </c>
      <c r="Y813" s="30">
        <f t="shared" si="572"/>
        <v>5.8316000000004351</v>
      </c>
      <c r="Z813" s="31">
        <f t="shared" si="595"/>
        <v>1</v>
      </c>
      <c r="AA813" s="29">
        <f t="shared" si="573"/>
        <v>2981.9904301614974</v>
      </c>
      <c r="AB813" s="30">
        <f t="shared" si="574"/>
        <v>6.0404301614976248</v>
      </c>
      <c r="AC813" s="31">
        <f t="shared" si="596"/>
        <v>1</v>
      </c>
      <c r="AD813" s="32">
        <f t="shared" si="575"/>
        <v>1</v>
      </c>
      <c r="AE813" s="33">
        <f t="shared" si="576"/>
        <v>1</v>
      </c>
      <c r="AF813" s="33">
        <f t="shared" si="577"/>
        <v>1</v>
      </c>
      <c r="AG813" s="33">
        <f t="shared" si="578"/>
        <v>0</v>
      </c>
      <c r="AH813" s="38">
        <f t="shared" si="579"/>
        <v>1</v>
      </c>
      <c r="AI813" s="33">
        <f t="shared" si="580"/>
        <v>1</v>
      </c>
      <c r="AJ813" s="39">
        <f t="shared" si="581"/>
        <v>1</v>
      </c>
      <c r="AK813" s="43">
        <f t="shared" si="582"/>
        <v>1</v>
      </c>
      <c r="AL813" s="4">
        <f t="shared" si="597"/>
        <v>0.99000000000023647</v>
      </c>
      <c r="AM813" s="4">
        <f t="shared" si="598"/>
        <v>-1.2304301614972246</v>
      </c>
      <c r="AN813" s="4">
        <f t="shared" si="599"/>
        <v>1.2304301614972246</v>
      </c>
      <c r="AO813" s="4">
        <f t="shared" si="600"/>
        <v>-9.6799999999998363</v>
      </c>
      <c r="AP813" s="4">
        <f t="shared" si="601"/>
        <v>11.900430161497297</v>
      </c>
      <c r="AQ813" s="4">
        <f t="shared" si="602"/>
        <v>9.6799999999998363</v>
      </c>
      <c r="AR813" s="4">
        <f t="shared" si="583"/>
        <v>3.8200000000001637</v>
      </c>
      <c r="AS813">
        <f t="shared" si="603"/>
        <v>9.6799999999998363</v>
      </c>
      <c r="AT813" s="6">
        <f t="shared" si="604"/>
        <v>0</v>
      </c>
      <c r="AU813" s="4">
        <f t="shared" si="605"/>
        <v>2.0374929043315859</v>
      </c>
      <c r="AV813" s="4">
        <f t="shared" si="606"/>
        <v>8.2257517553560149</v>
      </c>
      <c r="AW813">
        <f t="shared" si="607"/>
        <v>0</v>
      </c>
      <c r="AX813">
        <f t="shared" si="608"/>
        <v>0</v>
      </c>
      <c r="AY813">
        <f t="shared" si="609"/>
        <v>0</v>
      </c>
      <c r="AZ813" s="4">
        <f t="shared" si="584"/>
        <v>6.94</v>
      </c>
      <c r="BA813" s="4">
        <f t="shared" si="610"/>
        <v>1291.2050000000054</v>
      </c>
      <c r="BB813" s="4">
        <f t="shared" si="585"/>
        <v>1221.5716666666783</v>
      </c>
      <c r="BC813" s="4">
        <f t="shared" si="586"/>
        <v>626.72</v>
      </c>
      <c r="BE813"/>
      <c r="BG813" s="6"/>
      <c r="BM813">
        <f t="shared" si="587"/>
        <v>1</v>
      </c>
    </row>
    <row r="814" spans="1:65" x14ac:dyDescent="0.25">
      <c r="A814">
        <v>1701</v>
      </c>
      <c r="B814" s="1">
        <v>43651</v>
      </c>
      <c r="C814" s="2">
        <v>2984.25</v>
      </c>
      <c r="D814" s="2">
        <v>2994.03</v>
      </c>
      <c r="E814" s="2">
        <v>2967.97</v>
      </c>
      <c r="F814" s="2">
        <v>2990.41</v>
      </c>
      <c r="G814" s="2">
        <v>2434210000</v>
      </c>
      <c r="H814" s="2">
        <f t="shared" si="588"/>
        <v>22.043980181043086</v>
      </c>
      <c r="I814" s="2">
        <f t="shared" si="589"/>
        <v>2924.5675000000001</v>
      </c>
      <c r="J814" s="2">
        <f t="shared" si="590"/>
        <v>24.545023378102094</v>
      </c>
      <c r="K814" s="2">
        <f t="shared" si="591"/>
        <v>-11.570000000000164</v>
      </c>
      <c r="L814" s="18">
        <v>7.9750000000000001E-2</v>
      </c>
      <c r="M814" s="19">
        <v>10.189124264636019</v>
      </c>
      <c r="N814" s="4">
        <f t="shared" si="564"/>
        <v>27.850000000000364</v>
      </c>
      <c r="O814" s="4">
        <f t="shared" si="592"/>
        <v>21.698</v>
      </c>
      <c r="P814" s="4">
        <f t="shared" si="565"/>
        <v>5.713706766917297</v>
      </c>
      <c r="Q814" s="4">
        <f t="shared" si="593"/>
        <v>5.7805788953416579</v>
      </c>
      <c r="R814" s="18">
        <f t="shared" si="566"/>
        <v>3001.6796766917296</v>
      </c>
      <c r="S814" s="2">
        <f t="shared" si="567"/>
        <v>11.269676691729728</v>
      </c>
      <c r="T814" s="22">
        <f t="shared" si="568"/>
        <v>0</v>
      </c>
      <c r="U814" s="29">
        <f t="shared" si="569"/>
        <v>2986.5368579721362</v>
      </c>
      <c r="V814" s="30">
        <f t="shared" si="570"/>
        <v>3.8731420278636506</v>
      </c>
      <c r="W814" s="31">
        <f t="shared" si="594"/>
        <v>1</v>
      </c>
      <c r="X814" s="35">
        <f t="shared" si="571"/>
        <v>2988.2009333333335</v>
      </c>
      <c r="Y814" s="30">
        <f t="shared" si="572"/>
        <v>2.209066666666331</v>
      </c>
      <c r="Z814" s="31">
        <f t="shared" si="595"/>
        <v>1</v>
      </c>
      <c r="AA814" s="29">
        <f t="shared" si="573"/>
        <v>2986.7698285227038</v>
      </c>
      <c r="AB814" s="30">
        <f t="shared" si="574"/>
        <v>3.6401714772960077</v>
      </c>
      <c r="AC814" s="31">
        <f t="shared" si="596"/>
        <v>1</v>
      </c>
      <c r="AD814" s="32">
        <f t="shared" si="575"/>
        <v>1</v>
      </c>
      <c r="AE814" s="33">
        <f t="shared" si="576"/>
        <v>0</v>
      </c>
      <c r="AF814" s="33">
        <f t="shared" si="577"/>
        <v>1</v>
      </c>
      <c r="AG814" s="33">
        <f t="shared" si="578"/>
        <v>0</v>
      </c>
      <c r="AH814" s="38">
        <f t="shared" si="579"/>
        <v>1</v>
      </c>
      <c r="AI814" s="33">
        <f t="shared" si="580"/>
        <v>1</v>
      </c>
      <c r="AJ814" s="39">
        <f t="shared" si="581"/>
        <v>1</v>
      </c>
      <c r="AK814" s="43">
        <f t="shared" si="582"/>
        <v>1</v>
      </c>
      <c r="AL814" s="4">
        <f t="shared" si="597"/>
        <v>9.7800000000002001</v>
      </c>
      <c r="AM814" s="4">
        <f t="shared" si="598"/>
        <v>7.2601714772963533</v>
      </c>
      <c r="AN814" s="4">
        <f t="shared" si="599"/>
        <v>7.2601714772963533</v>
      </c>
      <c r="AO814" s="4">
        <f t="shared" si="600"/>
        <v>-16.2800000000002</v>
      </c>
      <c r="AP814" s="4">
        <f t="shared" si="601"/>
        <v>18.799828522704047</v>
      </c>
      <c r="AQ814" s="4">
        <f t="shared" si="602"/>
        <v>16.2800000000002</v>
      </c>
      <c r="AR814" s="4">
        <f t="shared" si="583"/>
        <v>6.1599999999998545</v>
      </c>
      <c r="AS814">
        <f t="shared" si="603"/>
        <v>16.2800000000002</v>
      </c>
      <c r="AT814" s="6">
        <f t="shared" si="604"/>
        <v>1</v>
      </c>
      <c r="AU814" s="4">
        <f t="shared" si="605"/>
        <v>-4.9068893521359787</v>
      </c>
      <c r="AV814" s="4">
        <f t="shared" si="606"/>
        <v>4.3291242646361647</v>
      </c>
      <c r="AW814">
        <f t="shared" si="607"/>
        <v>0</v>
      </c>
      <c r="AX814">
        <f t="shared" si="608"/>
        <v>1</v>
      </c>
      <c r="AY814">
        <f t="shared" si="609"/>
        <v>0</v>
      </c>
      <c r="AZ814" s="4">
        <f t="shared" si="584"/>
        <v>-3.9100000000000006</v>
      </c>
      <c r="BA814" s="4">
        <f t="shared" si="610"/>
        <v>1284.2650000000053</v>
      </c>
      <c r="BB814" s="4">
        <f t="shared" si="585"/>
        <v>1214.6316666666783</v>
      </c>
      <c r="BC814" s="4">
        <f t="shared" si="586"/>
        <v>628.51199999999994</v>
      </c>
      <c r="BE814"/>
      <c r="BG814" s="6"/>
      <c r="BM814">
        <f t="shared" si="587"/>
        <v>1</v>
      </c>
    </row>
    <row r="815" spans="1:65" x14ac:dyDescent="0.25">
      <c r="A815">
        <v>1700</v>
      </c>
      <c r="B815" s="1">
        <v>43649</v>
      </c>
      <c r="C815" s="2">
        <v>2978.08</v>
      </c>
      <c r="D815" s="2">
        <v>2995.84</v>
      </c>
      <c r="E815" s="2">
        <v>2977.96</v>
      </c>
      <c r="F815" s="2">
        <v>2995.82</v>
      </c>
      <c r="G815" s="2">
        <v>1963720000</v>
      </c>
      <c r="H815" s="2">
        <f t="shared" si="588"/>
        <v>19.053842452959991</v>
      </c>
      <c r="I815" s="2">
        <f t="shared" si="589"/>
        <v>2916.7804999999998</v>
      </c>
      <c r="J815" s="2">
        <f t="shared" si="590"/>
        <v>22.450946434158912</v>
      </c>
      <c r="K815" s="2">
        <f t="shared" si="591"/>
        <v>5.069999999999709</v>
      </c>
      <c r="L815" s="18">
        <v>7.8E-2</v>
      </c>
      <c r="M815" s="19">
        <v>9.8896614329254113</v>
      </c>
      <c r="N815" s="4">
        <f t="shared" si="564"/>
        <v>22.829999999999927</v>
      </c>
      <c r="O815" s="4">
        <f t="shared" si="592"/>
        <v>22.072999999999958</v>
      </c>
      <c r="P815" s="4">
        <f t="shared" si="565"/>
        <v>5.8596766917293346</v>
      </c>
      <c r="Q815" s="4">
        <f t="shared" si="593"/>
        <v>5.8637383900928839</v>
      </c>
      <c r="R815" s="18">
        <f t="shared" si="566"/>
        <v>2978.9570075187971</v>
      </c>
      <c r="S815" s="2">
        <f t="shared" si="567"/>
        <v>16.862992481203037</v>
      </c>
      <c r="T815" s="22">
        <f t="shared" si="568"/>
        <v>0</v>
      </c>
      <c r="U815" s="29">
        <f t="shared" si="569"/>
        <v>2980.353229102167</v>
      </c>
      <c r="V815" s="30">
        <f t="shared" si="570"/>
        <v>15.466770897833158</v>
      </c>
      <c r="W815" s="31">
        <f t="shared" si="594"/>
        <v>0</v>
      </c>
      <c r="X815" s="35">
        <f t="shared" si="571"/>
        <v>2975.652133333333</v>
      </c>
      <c r="Y815" s="30">
        <f t="shared" si="572"/>
        <v>20.167866666667123</v>
      </c>
      <c r="Z815" s="31">
        <f t="shared" si="595"/>
        <v>0</v>
      </c>
      <c r="AA815" s="29">
        <f t="shared" si="573"/>
        <v>2979.6950756945303</v>
      </c>
      <c r="AB815" s="30">
        <f t="shared" si="574"/>
        <v>16.124924305469904</v>
      </c>
      <c r="AC815" s="31">
        <f t="shared" si="596"/>
        <v>0</v>
      </c>
      <c r="AD815" s="32">
        <f t="shared" si="575"/>
        <v>-1</v>
      </c>
      <c r="AE815" s="33">
        <f t="shared" si="576"/>
        <v>-1</v>
      </c>
      <c r="AF815" s="33">
        <f t="shared" si="577"/>
        <v>-1</v>
      </c>
      <c r="AG815" s="33">
        <f t="shared" si="578"/>
        <v>-1</v>
      </c>
      <c r="AH815" s="38">
        <f t="shared" si="579"/>
        <v>-1</v>
      </c>
      <c r="AI815" s="33">
        <f t="shared" si="580"/>
        <v>-1</v>
      </c>
      <c r="AJ815" s="39">
        <f t="shared" si="581"/>
        <v>-1</v>
      </c>
      <c r="AK815" s="43">
        <f t="shared" si="582"/>
        <v>-1</v>
      </c>
      <c r="AL815" s="4">
        <f t="shared" si="597"/>
        <v>17.760000000000218</v>
      </c>
      <c r="AM815" s="4">
        <f t="shared" si="598"/>
        <v>16.144924305469885</v>
      </c>
      <c r="AN815" s="4">
        <f t="shared" si="599"/>
        <v>16.144924305469885</v>
      </c>
      <c r="AO815" s="4">
        <f t="shared" si="600"/>
        <v>-0.11999999999989086</v>
      </c>
      <c r="AP815" s="4">
        <f t="shared" si="601"/>
        <v>1.7350756945302237</v>
      </c>
      <c r="AQ815" s="4">
        <f t="shared" si="602"/>
        <v>0.11999999999989086</v>
      </c>
      <c r="AR815" s="4">
        <f t="shared" si="583"/>
        <v>17.740000000000236</v>
      </c>
      <c r="AS815">
        <f t="shared" si="603"/>
        <v>16.144924305469885</v>
      </c>
      <c r="AT815" s="6">
        <f t="shared" si="604"/>
        <v>1</v>
      </c>
      <c r="AU815" s="4">
        <f t="shared" si="605"/>
        <v>-3.7727964046811628</v>
      </c>
      <c r="AV815" s="4">
        <f t="shared" si="606"/>
        <v>-7.5503385670748253</v>
      </c>
      <c r="AW815">
        <f t="shared" si="607"/>
        <v>1</v>
      </c>
      <c r="AX815">
        <f t="shared" si="608"/>
        <v>0</v>
      </c>
      <c r="AY815">
        <f t="shared" si="609"/>
        <v>0</v>
      </c>
      <c r="AZ815" s="4">
        <f t="shared" si="584"/>
        <v>-3.9100000000000006</v>
      </c>
      <c r="BA815" s="4">
        <f t="shared" si="610"/>
        <v>1288.1750000000054</v>
      </c>
      <c r="BB815" s="4">
        <f t="shared" si="585"/>
        <v>1218.5416666666783</v>
      </c>
      <c r="BC815" s="4">
        <f t="shared" si="586"/>
        <v>626.04399999999998</v>
      </c>
      <c r="BE815"/>
      <c r="BG815" s="6"/>
      <c r="BM815">
        <f t="shared" si="587"/>
        <v>1</v>
      </c>
    </row>
    <row r="816" spans="1:65" x14ac:dyDescent="0.25">
      <c r="A816">
        <v>1699</v>
      </c>
      <c r="B816" s="1">
        <v>43648</v>
      </c>
      <c r="C816" s="2">
        <v>2964.66</v>
      </c>
      <c r="D816" s="2">
        <v>2973.21</v>
      </c>
      <c r="E816" s="2">
        <v>2955.92</v>
      </c>
      <c r="F816" s="2">
        <v>2973.01</v>
      </c>
      <c r="G816" s="2">
        <v>3206840000</v>
      </c>
      <c r="H816" s="2">
        <f t="shared" si="588"/>
        <v>18.034027096944573</v>
      </c>
      <c r="I816" s="2">
        <f t="shared" si="589"/>
        <v>2908.7809999999999</v>
      </c>
      <c r="J816" s="2">
        <f t="shared" si="590"/>
        <v>19.413172000094743</v>
      </c>
      <c r="K816" s="2">
        <f t="shared" si="591"/>
        <v>0.32999999999992724</v>
      </c>
      <c r="L816" s="18">
        <v>8.5100000000000009E-2</v>
      </c>
      <c r="M816" s="19">
        <v>10.758372087642368</v>
      </c>
      <c r="N816" s="4">
        <f t="shared" si="564"/>
        <v>17.289999999999964</v>
      </c>
      <c r="O816" s="4">
        <f t="shared" si="592"/>
        <v>21.820999999999959</v>
      </c>
      <c r="P816" s="4">
        <f t="shared" si="565"/>
        <v>5.9470075187970011</v>
      </c>
      <c r="Q816" s="4">
        <f t="shared" si="593"/>
        <v>5.8287925696594467</v>
      </c>
      <c r="R816" s="18">
        <f t="shared" si="566"/>
        <v>2970.7962105263159</v>
      </c>
      <c r="S816" s="2">
        <f t="shared" si="567"/>
        <v>2.2137894736843009</v>
      </c>
      <c r="T816" s="22">
        <f t="shared" si="568"/>
        <v>1</v>
      </c>
      <c r="U816" s="29">
        <f t="shared" si="569"/>
        <v>2966.9021731690141</v>
      </c>
      <c r="V816" s="30">
        <f t="shared" si="570"/>
        <v>6.1078268309861414</v>
      </c>
      <c r="W816" s="31">
        <f t="shared" si="594"/>
        <v>1</v>
      </c>
      <c r="X816" s="35">
        <f t="shared" si="571"/>
        <v>2976.6374666666634</v>
      </c>
      <c r="Y816" s="30">
        <f t="shared" si="572"/>
        <v>3.6274666666631674</v>
      </c>
      <c r="Z816" s="31">
        <f t="shared" si="595"/>
        <v>1</v>
      </c>
      <c r="AA816" s="29">
        <f t="shared" si="573"/>
        <v>2968.2651142586851</v>
      </c>
      <c r="AB816" s="30">
        <f t="shared" si="574"/>
        <v>4.7448857413151018</v>
      </c>
      <c r="AC816" s="31">
        <f t="shared" si="596"/>
        <v>1</v>
      </c>
      <c r="AD816" s="32">
        <f t="shared" si="575"/>
        <v>1</v>
      </c>
      <c r="AE816" s="33">
        <f t="shared" si="576"/>
        <v>1</v>
      </c>
      <c r="AF816" s="33">
        <f t="shared" si="577"/>
        <v>1</v>
      </c>
      <c r="AG816" s="33">
        <f t="shared" si="578"/>
        <v>1</v>
      </c>
      <c r="AH816" s="38">
        <f t="shared" si="579"/>
        <v>1</v>
      </c>
      <c r="AI816" s="33">
        <f t="shared" si="580"/>
        <v>1</v>
      </c>
      <c r="AJ816" s="39">
        <f t="shared" si="581"/>
        <v>1</v>
      </c>
      <c r="AK816" s="43">
        <f t="shared" si="582"/>
        <v>1</v>
      </c>
      <c r="AL816" s="4">
        <f t="shared" si="597"/>
        <v>8.5500000000001819</v>
      </c>
      <c r="AM816" s="4">
        <f t="shared" si="598"/>
        <v>4.9448857413149199</v>
      </c>
      <c r="AN816" s="4">
        <f t="shared" si="599"/>
        <v>4.9448857413149199</v>
      </c>
      <c r="AO816" s="4">
        <f t="shared" si="600"/>
        <v>-8.7399999999997817</v>
      </c>
      <c r="AP816" s="4">
        <f t="shared" si="601"/>
        <v>12.345114258685044</v>
      </c>
      <c r="AQ816" s="4">
        <f t="shared" si="602"/>
        <v>8.7399999999997817</v>
      </c>
      <c r="AR816" s="4">
        <f t="shared" si="583"/>
        <v>8.3500000000003638</v>
      </c>
      <c r="AS816">
        <f t="shared" si="603"/>
        <v>8.7399999999997817</v>
      </c>
      <c r="AT816" s="6">
        <f t="shared" si="604"/>
        <v>0</v>
      </c>
      <c r="AU816" s="4">
        <f t="shared" si="605"/>
        <v>6.2214707035240782</v>
      </c>
      <c r="AV816" s="4">
        <f t="shared" si="606"/>
        <v>2.7083720876420037</v>
      </c>
      <c r="AW816">
        <f t="shared" si="607"/>
        <v>0</v>
      </c>
      <c r="AX816">
        <f t="shared" si="608"/>
        <v>0</v>
      </c>
      <c r="AY816">
        <f t="shared" si="609"/>
        <v>0</v>
      </c>
      <c r="AZ816" s="4">
        <f t="shared" si="584"/>
        <v>6.94</v>
      </c>
      <c r="BA816" s="4">
        <f t="shared" si="610"/>
        <v>1292.0850000000055</v>
      </c>
      <c r="BB816" s="4">
        <f t="shared" si="585"/>
        <v>1222.4516666666784</v>
      </c>
      <c r="BC816" s="4">
        <f t="shared" si="586"/>
        <v>620.67599999999993</v>
      </c>
      <c r="BE816"/>
      <c r="BG816" s="6"/>
      <c r="BM816">
        <f t="shared" si="587"/>
        <v>1</v>
      </c>
    </row>
    <row r="817" spans="1:65" x14ac:dyDescent="0.25">
      <c r="A817">
        <v>1698</v>
      </c>
      <c r="B817" s="1">
        <v>43647</v>
      </c>
      <c r="C817" s="2">
        <v>2971.41</v>
      </c>
      <c r="D817" s="2">
        <v>2977.93</v>
      </c>
      <c r="E817" s="2">
        <v>2952.22</v>
      </c>
      <c r="F817" s="2">
        <v>2964.33</v>
      </c>
      <c r="G817" s="2">
        <v>3513270000</v>
      </c>
      <c r="H817" s="2">
        <f t="shared" si="588"/>
        <v>19.705203627468521</v>
      </c>
      <c r="I817" s="2">
        <f t="shared" si="589"/>
        <v>2898.6800000000003</v>
      </c>
      <c r="J817" s="2">
        <f t="shared" si="590"/>
        <v>19.111836088775185</v>
      </c>
      <c r="K817" s="2">
        <f t="shared" si="591"/>
        <v>29.649999999999636</v>
      </c>
      <c r="L817" s="18">
        <v>0.1037</v>
      </c>
      <c r="M817" s="19">
        <v>13.009974524803358</v>
      </c>
      <c r="N817" s="4">
        <f t="shared" si="564"/>
        <v>36.169999999999618</v>
      </c>
      <c r="O817" s="4">
        <f t="shared" si="592"/>
        <v>24.203999999999951</v>
      </c>
      <c r="P817" s="4">
        <f t="shared" si="565"/>
        <v>6.4662105263157956</v>
      </c>
      <c r="Q817" s="4">
        <f t="shared" si="593"/>
        <v>5.7491619718309872</v>
      </c>
      <c r="R817" s="18">
        <f t="shared" si="566"/>
        <v>2949.4675037593988</v>
      </c>
      <c r="S817" s="2">
        <f t="shared" si="567"/>
        <v>14.862496240601104</v>
      </c>
      <c r="T817" s="22">
        <f t="shared" si="568"/>
        <v>1</v>
      </c>
      <c r="U817" s="29">
        <f t="shared" si="569"/>
        <v>2973.4972308756678</v>
      </c>
      <c r="V817" s="30">
        <f t="shared" si="570"/>
        <v>9.1672308756678831</v>
      </c>
      <c r="W817" s="31">
        <f t="shared" si="594"/>
        <v>1</v>
      </c>
      <c r="X817" s="35">
        <f t="shared" si="571"/>
        <v>2974.4566666666724</v>
      </c>
      <c r="Y817" s="30">
        <f t="shared" si="572"/>
        <v>10.126666666672463</v>
      </c>
      <c r="Z817" s="31">
        <f t="shared" si="595"/>
        <v>1</v>
      </c>
      <c r="AA817" s="29">
        <f t="shared" si="573"/>
        <v>2973.6315518864085</v>
      </c>
      <c r="AB817" s="30">
        <f t="shared" si="574"/>
        <v>9.3015518864085607</v>
      </c>
      <c r="AC817" s="31">
        <f t="shared" si="596"/>
        <v>1</v>
      </c>
      <c r="AD817" s="32">
        <f t="shared" si="575"/>
        <v>1</v>
      </c>
      <c r="AE817" s="33">
        <f t="shared" si="576"/>
        <v>1</v>
      </c>
      <c r="AF817" s="33">
        <f t="shared" si="577"/>
        <v>1</v>
      </c>
      <c r="AG817" s="33">
        <f t="shared" si="578"/>
        <v>1</v>
      </c>
      <c r="AH817" s="38">
        <f t="shared" si="579"/>
        <v>1</v>
      </c>
      <c r="AI817" s="33">
        <f t="shared" si="580"/>
        <v>1</v>
      </c>
      <c r="AJ817" s="39">
        <f t="shared" si="581"/>
        <v>1</v>
      </c>
      <c r="AK817" s="43">
        <f t="shared" si="582"/>
        <v>1</v>
      </c>
      <c r="AL817" s="4">
        <f t="shared" si="597"/>
        <v>6.5199999999999818</v>
      </c>
      <c r="AM817" s="4">
        <f t="shared" si="598"/>
        <v>4.2984481135913484</v>
      </c>
      <c r="AN817" s="4">
        <f t="shared" si="599"/>
        <v>4.2984481135913484</v>
      </c>
      <c r="AO817" s="4">
        <f t="shared" si="600"/>
        <v>-19.190000000000055</v>
      </c>
      <c r="AP817" s="4">
        <f t="shared" si="601"/>
        <v>21.411551886408688</v>
      </c>
      <c r="AQ817" s="4">
        <f t="shared" si="602"/>
        <v>19.190000000000055</v>
      </c>
      <c r="AR817" s="4">
        <f t="shared" si="583"/>
        <v>7.0799999999999272</v>
      </c>
      <c r="AS817">
        <f t="shared" si="603"/>
        <v>19.190000000000055</v>
      </c>
      <c r="AT817" s="6">
        <f t="shared" si="604"/>
        <v>0</v>
      </c>
      <c r="AU817" s="4">
        <f t="shared" si="605"/>
        <v>8.2584325800159064E-2</v>
      </c>
      <c r="AV817" s="4">
        <f t="shared" si="606"/>
        <v>6.2299745248034304</v>
      </c>
      <c r="AW817">
        <f t="shared" si="607"/>
        <v>0</v>
      </c>
      <c r="AX817">
        <f t="shared" si="608"/>
        <v>0</v>
      </c>
      <c r="AY817">
        <f t="shared" si="609"/>
        <v>0</v>
      </c>
      <c r="AZ817" s="4">
        <f t="shared" si="584"/>
        <v>6.94</v>
      </c>
      <c r="BA817" s="4">
        <f t="shared" si="610"/>
        <v>1285.1450000000054</v>
      </c>
      <c r="BB817" s="4">
        <f t="shared" si="585"/>
        <v>1215.5116666666784</v>
      </c>
      <c r="BC817" s="4">
        <f t="shared" si="586"/>
        <v>623.37599999999986</v>
      </c>
      <c r="BE817"/>
      <c r="BG817" s="6"/>
      <c r="BM817">
        <f t="shared" si="587"/>
        <v>1</v>
      </c>
    </row>
    <row r="818" spans="1:65" x14ac:dyDescent="0.25">
      <c r="A818">
        <v>1697</v>
      </c>
      <c r="B818" s="1">
        <v>43644</v>
      </c>
      <c r="C818" s="2">
        <v>2932.94</v>
      </c>
      <c r="D818" s="2">
        <v>2943.98</v>
      </c>
      <c r="E818" s="2">
        <v>2929.05</v>
      </c>
      <c r="F818" s="2">
        <v>2941.76</v>
      </c>
      <c r="G818" s="2">
        <v>5420700000</v>
      </c>
      <c r="H818" s="2">
        <f t="shared" si="588"/>
        <v>21.050754776650344</v>
      </c>
      <c r="I818" s="2">
        <f t="shared" si="589"/>
        <v>2887.6860000000001</v>
      </c>
      <c r="J818" s="2">
        <f t="shared" si="590"/>
        <v>20.512437119439198</v>
      </c>
      <c r="K818" s="2">
        <f t="shared" si="591"/>
        <v>8.0199999999999818</v>
      </c>
      <c r="L818" s="18">
        <v>0.13435</v>
      </c>
      <c r="M818" s="19">
        <v>16.758768978956709</v>
      </c>
      <c r="N818" s="4">
        <f t="shared" si="564"/>
        <v>19.059999999999945</v>
      </c>
      <c r="O818" s="4">
        <f t="shared" si="592"/>
        <v>21.615999999999985</v>
      </c>
      <c r="P818" s="4">
        <f t="shared" si="565"/>
        <v>7.7075037593985067</v>
      </c>
      <c r="Q818" s="4">
        <f t="shared" si="593"/>
        <v>5.3518740401744598</v>
      </c>
      <c r="R818" s="18">
        <f t="shared" si="566"/>
        <v>2933.7858045112785</v>
      </c>
      <c r="S818" s="2">
        <f t="shared" si="567"/>
        <v>7.9741954887217616</v>
      </c>
      <c r="T818" s="22">
        <f t="shared" si="568"/>
        <v>1</v>
      </c>
      <c r="U818" s="29">
        <f t="shared" si="569"/>
        <v>2934.9085291783226</v>
      </c>
      <c r="V818" s="30">
        <f t="shared" si="570"/>
        <v>6.8514708216775944</v>
      </c>
      <c r="W818" s="31">
        <f t="shared" si="594"/>
        <v>1</v>
      </c>
      <c r="X818" s="35">
        <f t="shared" si="571"/>
        <v>2930.6201333333329</v>
      </c>
      <c r="Y818" s="30">
        <f t="shared" si="572"/>
        <v>11.139866666667331</v>
      </c>
      <c r="Z818" s="31">
        <f t="shared" si="595"/>
        <v>1</v>
      </c>
      <c r="AA818" s="29">
        <f t="shared" si="573"/>
        <v>2934.3081537600237</v>
      </c>
      <c r="AB818" s="30">
        <f t="shared" si="574"/>
        <v>7.4518462399764758</v>
      </c>
      <c r="AC818" s="31">
        <f t="shared" si="596"/>
        <v>1</v>
      </c>
      <c r="AD818" s="32">
        <f t="shared" si="575"/>
        <v>1</v>
      </c>
      <c r="AE818" s="33">
        <f t="shared" si="576"/>
        <v>1</v>
      </c>
      <c r="AF818" s="33">
        <f t="shared" si="577"/>
        <v>1</v>
      </c>
      <c r="AG818" s="33">
        <f t="shared" si="578"/>
        <v>0</v>
      </c>
      <c r="AH818" s="38">
        <f t="shared" si="579"/>
        <v>1</v>
      </c>
      <c r="AI818" s="33">
        <f t="shared" si="580"/>
        <v>1</v>
      </c>
      <c r="AJ818" s="39">
        <f t="shared" si="581"/>
        <v>1</v>
      </c>
      <c r="AK818" s="43">
        <f t="shared" si="582"/>
        <v>1</v>
      </c>
      <c r="AL818" s="4">
        <f t="shared" si="597"/>
        <v>11.039999999999964</v>
      </c>
      <c r="AM818" s="4">
        <f t="shared" si="598"/>
        <v>9.6718462399762757</v>
      </c>
      <c r="AN818" s="4">
        <f t="shared" si="599"/>
        <v>9.6718462399762757</v>
      </c>
      <c r="AO818" s="4">
        <f t="shared" si="600"/>
        <v>-3.8899999999998727</v>
      </c>
      <c r="AP818" s="4">
        <f t="shared" si="601"/>
        <v>5.2581537600235606</v>
      </c>
      <c r="AQ818" s="4">
        <f t="shared" si="602"/>
        <v>3.8899999999998727</v>
      </c>
      <c r="AR818" s="4">
        <f t="shared" si="583"/>
        <v>8.8200000000001637</v>
      </c>
      <c r="AS818">
        <f t="shared" si="603"/>
        <v>9.6718462399762757</v>
      </c>
      <c r="AT818" s="6">
        <f t="shared" si="604"/>
        <v>0</v>
      </c>
      <c r="AU818" s="4">
        <f t="shared" si="605"/>
        <v>9.4344477927331702</v>
      </c>
      <c r="AV818" s="4">
        <f t="shared" si="606"/>
        <v>8.2387689789565464</v>
      </c>
      <c r="AW818">
        <f t="shared" si="607"/>
        <v>0</v>
      </c>
      <c r="AX818">
        <f t="shared" si="608"/>
        <v>0</v>
      </c>
      <c r="AY818">
        <f t="shared" si="609"/>
        <v>0</v>
      </c>
      <c r="AZ818" s="4">
        <f t="shared" si="584"/>
        <v>6.94</v>
      </c>
      <c r="BA818" s="4">
        <f t="shared" si="610"/>
        <v>1278.2050000000054</v>
      </c>
      <c r="BB818" s="4">
        <f t="shared" si="585"/>
        <v>1208.5716666666783</v>
      </c>
      <c r="BC818" s="4">
        <f t="shared" si="586"/>
        <v>607.98800000000006</v>
      </c>
      <c r="BE818"/>
      <c r="BG818" s="6"/>
      <c r="BM818">
        <f t="shared" si="587"/>
        <v>1</v>
      </c>
    </row>
    <row r="819" spans="1:65" x14ac:dyDescent="0.25">
      <c r="A819">
        <v>1696</v>
      </c>
      <c r="B819" s="1">
        <v>43643</v>
      </c>
      <c r="C819" s="2">
        <v>2919.66</v>
      </c>
      <c r="D819" s="2">
        <v>2929.3</v>
      </c>
      <c r="E819" s="2">
        <v>2918.57</v>
      </c>
      <c r="F819" s="2">
        <v>2924.92</v>
      </c>
      <c r="G819" s="2">
        <v>3122920000</v>
      </c>
      <c r="H819" s="2">
        <f t="shared" si="588"/>
        <v>24.915422287767417</v>
      </c>
      <c r="I819" s="2">
        <f t="shared" si="589"/>
        <v>2879.3465000000001</v>
      </c>
      <c r="J819" s="2">
        <f t="shared" si="590"/>
        <v>24.101177362592864</v>
      </c>
      <c r="K819" s="2">
        <f t="shared" si="591"/>
        <v>5.8799999999996544</v>
      </c>
      <c r="L819" s="18">
        <v>0.13369999999999999</v>
      </c>
      <c r="M819" s="19">
        <v>16.614168724095173</v>
      </c>
      <c r="N819" s="4">
        <f t="shared" si="564"/>
        <v>15.519999999999982</v>
      </c>
      <c r="O819" s="4">
        <f t="shared" si="592"/>
        <v>21.192999999999984</v>
      </c>
      <c r="P819" s="4">
        <f t="shared" si="565"/>
        <v>8.8658045112782009</v>
      </c>
      <c r="Q819" s="4">
        <f t="shared" si="593"/>
        <v>5.0475107136480002</v>
      </c>
      <c r="R819" s="18">
        <f t="shared" si="566"/>
        <v>2923.2590225563913</v>
      </c>
      <c r="S819" s="2">
        <f t="shared" si="567"/>
        <v>1.6609774436087719</v>
      </c>
      <c r="T819" s="22">
        <f t="shared" si="568"/>
        <v>1</v>
      </c>
      <c r="U819" s="29">
        <f t="shared" si="569"/>
        <v>2921.4624277007297</v>
      </c>
      <c r="V819" s="30">
        <f t="shared" si="570"/>
        <v>3.4575722992703959</v>
      </c>
      <c r="W819" s="31">
        <f t="shared" si="594"/>
        <v>1</v>
      </c>
      <c r="X819" s="35">
        <f t="shared" si="571"/>
        <v>2913.786533333332</v>
      </c>
      <c r="Y819" s="30">
        <f t="shared" si="572"/>
        <v>11.133466666668028</v>
      </c>
      <c r="Z819" s="31">
        <f t="shared" si="595"/>
        <v>1</v>
      </c>
      <c r="AA819" s="29">
        <f t="shared" si="573"/>
        <v>2920.3878024892942</v>
      </c>
      <c r="AB819" s="30">
        <f t="shared" si="574"/>
        <v>4.5321975107058279</v>
      </c>
      <c r="AC819" s="31">
        <f t="shared" si="596"/>
        <v>1</v>
      </c>
      <c r="AD819" s="32">
        <f t="shared" si="575"/>
        <v>1</v>
      </c>
      <c r="AE819" s="33">
        <f t="shared" si="576"/>
        <v>1</v>
      </c>
      <c r="AF819" s="33">
        <f t="shared" si="577"/>
        <v>1</v>
      </c>
      <c r="AG819" s="33">
        <f t="shared" si="578"/>
        <v>0</v>
      </c>
      <c r="AH819" s="38">
        <f t="shared" si="579"/>
        <v>1</v>
      </c>
      <c r="AI819" s="33">
        <f t="shared" si="580"/>
        <v>1</v>
      </c>
      <c r="AJ819" s="39">
        <f t="shared" si="581"/>
        <v>1</v>
      </c>
      <c r="AK819" s="43">
        <f t="shared" si="582"/>
        <v>1</v>
      </c>
      <c r="AL819" s="4">
        <f t="shared" si="597"/>
        <v>9.6400000000003274</v>
      </c>
      <c r="AM819" s="4">
        <f t="shared" si="598"/>
        <v>8.912197510705937</v>
      </c>
      <c r="AN819" s="4">
        <f t="shared" si="599"/>
        <v>8.912197510705937</v>
      </c>
      <c r="AO819" s="4">
        <f t="shared" si="600"/>
        <v>-1.0899999999996908</v>
      </c>
      <c r="AP819" s="4">
        <f t="shared" si="601"/>
        <v>1.8178024892940812</v>
      </c>
      <c r="AQ819" s="4">
        <f t="shared" si="602"/>
        <v>1.0899999999996908</v>
      </c>
      <c r="AR819" s="4">
        <f t="shared" si="583"/>
        <v>5.2600000000002183</v>
      </c>
      <c r="AS819">
        <f t="shared" si="603"/>
        <v>8.912197510705937</v>
      </c>
      <c r="AT819" s="6">
        <f t="shared" si="604"/>
        <v>0</v>
      </c>
      <c r="AU819" s="4">
        <f t="shared" si="605"/>
        <v>11.412427007457353</v>
      </c>
      <c r="AV819" s="4">
        <f t="shared" si="606"/>
        <v>11.654168724094955</v>
      </c>
      <c r="AW819">
        <f t="shared" si="607"/>
        <v>0</v>
      </c>
      <c r="AX819">
        <f t="shared" si="608"/>
        <v>0</v>
      </c>
      <c r="AY819">
        <f t="shared" si="609"/>
        <v>0</v>
      </c>
      <c r="AZ819" s="4">
        <f t="shared" si="584"/>
        <v>6.94</v>
      </c>
      <c r="BA819" s="4">
        <f t="shared" si="610"/>
        <v>1271.2650000000053</v>
      </c>
      <c r="BB819" s="4">
        <f t="shared" si="585"/>
        <v>1201.6316666666783</v>
      </c>
      <c r="BC819" s="4">
        <f t="shared" si="586"/>
        <v>602.67599999999993</v>
      </c>
      <c r="BE819"/>
      <c r="BG819" s="6"/>
      <c r="BM819">
        <f t="shared" si="587"/>
        <v>1</v>
      </c>
    </row>
    <row r="820" spans="1:65" x14ac:dyDescent="0.25">
      <c r="A820">
        <v>1695</v>
      </c>
      <c r="B820" s="1">
        <v>43642</v>
      </c>
      <c r="C820" s="2">
        <v>2926.07</v>
      </c>
      <c r="D820" s="2">
        <v>2932.59</v>
      </c>
      <c r="E820" s="2">
        <v>2912.99</v>
      </c>
      <c r="F820" s="2">
        <v>2913.78</v>
      </c>
      <c r="G820" s="2">
        <v>3478130000</v>
      </c>
      <c r="H820" s="2">
        <f t="shared" si="588"/>
        <v>27.77473002169021</v>
      </c>
      <c r="I820" s="2">
        <f t="shared" si="589"/>
        <v>2872.7105000000006</v>
      </c>
      <c r="J820" s="2">
        <f t="shared" si="590"/>
        <v>26.573858399998304</v>
      </c>
      <c r="K820" s="2">
        <f t="shared" si="591"/>
        <v>8.6900000000000546</v>
      </c>
      <c r="L820" s="18">
        <v>0.14205000000000001</v>
      </c>
      <c r="M820" s="19">
        <v>17.673586537533296</v>
      </c>
      <c r="N820" s="4">
        <f t="shared" si="564"/>
        <v>19.600000000000364</v>
      </c>
      <c r="O820" s="4">
        <f t="shared" si="592"/>
        <v>21.180999999999948</v>
      </c>
      <c r="P820" s="4">
        <f t="shared" si="565"/>
        <v>9.47902255639098</v>
      </c>
      <c r="Q820" s="4">
        <f t="shared" si="593"/>
        <v>4.6216094890510986</v>
      </c>
      <c r="R820" s="18">
        <f t="shared" si="566"/>
        <v>2927.5269624060152</v>
      </c>
      <c r="S820" s="2">
        <f t="shared" si="567"/>
        <v>13.746962406014973</v>
      </c>
      <c r="T820" s="22">
        <f t="shared" si="568"/>
        <v>1</v>
      </c>
      <c r="U820" s="29">
        <f t="shared" si="569"/>
        <v>2927.7220633195179</v>
      </c>
      <c r="V820" s="30">
        <f t="shared" si="570"/>
        <v>13.942063319517729</v>
      </c>
      <c r="W820" s="31">
        <f t="shared" si="594"/>
        <v>1</v>
      </c>
      <c r="X820" s="35">
        <f t="shared" si="571"/>
        <v>2924.8660000000018</v>
      </c>
      <c r="Y820" s="30">
        <f t="shared" si="572"/>
        <v>11.086000000001604</v>
      </c>
      <c r="Z820" s="31">
        <f t="shared" si="595"/>
        <v>1</v>
      </c>
      <c r="AA820" s="29">
        <f t="shared" si="573"/>
        <v>2927.3222144547854</v>
      </c>
      <c r="AB820" s="30">
        <f t="shared" si="574"/>
        <v>13.542214454785153</v>
      </c>
      <c r="AC820" s="31">
        <f t="shared" si="596"/>
        <v>1</v>
      </c>
      <c r="AD820" s="32">
        <f t="shared" si="575"/>
        <v>1</v>
      </c>
      <c r="AE820" s="33">
        <f t="shared" si="576"/>
        <v>0</v>
      </c>
      <c r="AF820" s="33">
        <f t="shared" si="577"/>
        <v>1</v>
      </c>
      <c r="AG820" s="33">
        <f t="shared" si="578"/>
        <v>0</v>
      </c>
      <c r="AH820" s="38">
        <f t="shared" si="579"/>
        <v>1</v>
      </c>
      <c r="AI820" s="33">
        <f t="shared" si="580"/>
        <v>1</v>
      </c>
      <c r="AJ820" s="39">
        <f t="shared" si="581"/>
        <v>1</v>
      </c>
      <c r="AK820" s="43">
        <f t="shared" si="582"/>
        <v>1</v>
      </c>
      <c r="AL820" s="4">
        <f t="shared" si="597"/>
        <v>6.5199999999999818</v>
      </c>
      <c r="AM820" s="4">
        <f t="shared" si="598"/>
        <v>5.2677855452147924</v>
      </c>
      <c r="AN820" s="4">
        <f t="shared" si="599"/>
        <v>5.2677855452147924</v>
      </c>
      <c r="AO820" s="4">
        <f t="shared" si="600"/>
        <v>-13.080000000000382</v>
      </c>
      <c r="AP820" s="4">
        <f t="shared" si="601"/>
        <v>14.332214454785571</v>
      </c>
      <c r="AQ820" s="4">
        <f t="shared" si="602"/>
        <v>13.080000000000382</v>
      </c>
      <c r="AR820" s="4">
        <f t="shared" si="583"/>
        <v>12.289999999999964</v>
      </c>
      <c r="AS820">
        <f t="shared" si="603"/>
        <v>13.080000000000382</v>
      </c>
      <c r="AT820" s="6">
        <f t="shared" si="604"/>
        <v>0</v>
      </c>
      <c r="AU820" s="4">
        <f t="shared" si="605"/>
        <v>8.2556410897889272</v>
      </c>
      <c r="AV820" s="4">
        <f t="shared" si="606"/>
        <v>5.6835865375333325</v>
      </c>
      <c r="AW820">
        <f t="shared" si="607"/>
        <v>0</v>
      </c>
      <c r="AX820">
        <f t="shared" si="608"/>
        <v>0</v>
      </c>
      <c r="AY820">
        <f t="shared" si="609"/>
        <v>0</v>
      </c>
      <c r="AZ820" s="4">
        <f t="shared" si="584"/>
        <v>6.94</v>
      </c>
      <c r="BA820" s="4">
        <f t="shared" si="610"/>
        <v>1264.3250000000053</v>
      </c>
      <c r="BB820" s="4">
        <f t="shared" si="585"/>
        <v>1194.6916666666782</v>
      </c>
      <c r="BC820" s="4">
        <f t="shared" si="586"/>
        <v>605.24000000000012</v>
      </c>
      <c r="BE820"/>
      <c r="BG820" s="6"/>
      <c r="BM820">
        <f t="shared" si="587"/>
        <v>1</v>
      </c>
    </row>
    <row r="821" spans="1:65" x14ac:dyDescent="0.25">
      <c r="A821">
        <v>1694</v>
      </c>
      <c r="B821" s="1">
        <v>43641</v>
      </c>
      <c r="C821" s="2">
        <v>2945.78</v>
      </c>
      <c r="D821" s="2">
        <v>2946.52</v>
      </c>
      <c r="E821" s="2">
        <v>2916.01</v>
      </c>
      <c r="F821" s="2">
        <v>2917.38</v>
      </c>
      <c r="G821" s="2">
        <v>3578050000</v>
      </c>
      <c r="H821" s="2">
        <f t="shared" si="588"/>
        <v>30.263559477071162</v>
      </c>
      <c r="I821" s="2">
        <f t="shared" si="589"/>
        <v>2865.9195000000004</v>
      </c>
      <c r="J821" s="2">
        <f t="shared" si="590"/>
        <v>29.110677549112857</v>
      </c>
      <c r="K821" s="2">
        <f t="shared" si="591"/>
        <v>0.43000000000029104</v>
      </c>
      <c r="L821" s="18">
        <v>0.1477</v>
      </c>
      <c r="M821" s="19">
        <v>18.552731382425488</v>
      </c>
      <c r="N821" s="4">
        <f t="shared" si="564"/>
        <v>30.509999999999764</v>
      </c>
      <c r="O821" s="4">
        <f t="shared" si="592"/>
        <v>20.609999999999946</v>
      </c>
      <c r="P821" s="4">
        <f t="shared" si="565"/>
        <v>10.146962406015039</v>
      </c>
      <c r="Q821" s="4">
        <f t="shared" si="593"/>
        <v>4.2360597936351505</v>
      </c>
      <c r="R821" s="18">
        <f t="shared" si="566"/>
        <v>2955.6347142857144</v>
      </c>
      <c r="S821" s="2">
        <f t="shared" si="567"/>
        <v>38.254714285714272</v>
      </c>
      <c r="T821" s="22">
        <f t="shared" si="568"/>
        <v>0</v>
      </c>
      <c r="U821" s="29">
        <f t="shared" si="569"/>
        <v>2947.3370009910359</v>
      </c>
      <c r="V821" s="30">
        <f t="shared" si="570"/>
        <v>29.957000991035784</v>
      </c>
      <c r="W821" s="31">
        <f t="shared" si="594"/>
        <v>0</v>
      </c>
      <c r="X821" s="35">
        <f t="shared" si="571"/>
        <v>2945.5348000000004</v>
      </c>
      <c r="Y821" s="30">
        <f t="shared" si="572"/>
        <v>28.15480000000025</v>
      </c>
      <c r="Z821" s="31">
        <f t="shared" si="595"/>
        <v>0</v>
      </c>
      <c r="AA821" s="29">
        <f t="shared" si="573"/>
        <v>2947.0846928522906</v>
      </c>
      <c r="AB821" s="30">
        <f t="shared" si="574"/>
        <v>29.704692852290464</v>
      </c>
      <c r="AC821" s="31">
        <f t="shared" si="596"/>
        <v>0</v>
      </c>
      <c r="AD821" s="32">
        <f t="shared" si="575"/>
        <v>-1</v>
      </c>
      <c r="AE821" s="33">
        <f t="shared" si="576"/>
        <v>-1</v>
      </c>
      <c r="AF821" s="33">
        <f t="shared" si="577"/>
        <v>-1</v>
      </c>
      <c r="AG821" s="33">
        <f t="shared" si="578"/>
        <v>-1</v>
      </c>
      <c r="AH821" s="38">
        <f t="shared" si="579"/>
        <v>-1</v>
      </c>
      <c r="AI821" s="33">
        <f t="shared" si="580"/>
        <v>-1</v>
      </c>
      <c r="AJ821" s="39">
        <f t="shared" si="581"/>
        <v>-1</v>
      </c>
      <c r="AK821" s="43">
        <f t="shared" si="582"/>
        <v>-1</v>
      </c>
      <c r="AL821" s="4">
        <f t="shared" si="597"/>
        <v>0.73999999999978172</v>
      </c>
      <c r="AM821" s="4">
        <f t="shared" si="598"/>
        <v>-0.56469285229059096</v>
      </c>
      <c r="AN821" s="4">
        <f t="shared" si="599"/>
        <v>0.56469285229059096</v>
      </c>
      <c r="AO821" s="4">
        <f t="shared" si="600"/>
        <v>-29.769999999999982</v>
      </c>
      <c r="AP821" s="4">
        <f t="shared" si="601"/>
        <v>31.074692852290354</v>
      </c>
      <c r="AQ821" s="4">
        <f t="shared" si="602"/>
        <v>29.769999999999982</v>
      </c>
      <c r="AR821" s="4">
        <f t="shared" si="583"/>
        <v>28.400000000000091</v>
      </c>
      <c r="AS821">
        <f t="shared" si="603"/>
        <v>29.769999999999982</v>
      </c>
      <c r="AT821" s="6">
        <f t="shared" si="604"/>
        <v>1</v>
      </c>
      <c r="AU821" s="4">
        <f t="shared" si="605"/>
        <v>-9.5260275609074085</v>
      </c>
      <c r="AV821" s="4">
        <f t="shared" si="606"/>
        <v>-9.547268617574602</v>
      </c>
      <c r="AW821">
        <f t="shared" si="607"/>
        <v>1</v>
      </c>
      <c r="AX821">
        <f t="shared" si="608"/>
        <v>0</v>
      </c>
      <c r="AY821">
        <f t="shared" si="609"/>
        <v>0</v>
      </c>
      <c r="AZ821" s="4">
        <f t="shared" si="584"/>
        <v>-3.9100000000000006</v>
      </c>
      <c r="BA821" s="4">
        <f t="shared" si="610"/>
        <v>1257.3850000000052</v>
      </c>
      <c r="BB821" s="4">
        <f t="shared" si="585"/>
        <v>1187.7516666666781</v>
      </c>
      <c r="BC821" s="4">
        <f t="shared" si="586"/>
        <v>613.12400000000014</v>
      </c>
      <c r="BE821"/>
      <c r="BG821" s="6"/>
      <c r="BM821">
        <f t="shared" si="587"/>
        <v>1</v>
      </c>
    </row>
    <row r="822" spans="1:65" x14ac:dyDescent="0.25">
      <c r="A822">
        <v>1693</v>
      </c>
      <c r="B822" s="1">
        <v>43640</v>
      </c>
      <c r="C822" s="2">
        <v>2951.42</v>
      </c>
      <c r="D822" s="2">
        <v>2954.92</v>
      </c>
      <c r="E822" s="2">
        <v>2944.05</v>
      </c>
      <c r="F822" s="2">
        <v>2945.35</v>
      </c>
      <c r="G822" s="2">
        <v>3136250000</v>
      </c>
      <c r="H822" s="2">
        <f t="shared" si="588"/>
        <v>28.755871670939769</v>
      </c>
      <c r="I822" s="2">
        <f t="shared" si="589"/>
        <v>2860.1320000000005</v>
      </c>
      <c r="J822" s="2">
        <f t="shared" si="590"/>
        <v>29.455283410442256</v>
      </c>
      <c r="K822" s="2">
        <f t="shared" si="591"/>
        <v>0.96000000000003638</v>
      </c>
      <c r="L822" s="18">
        <v>0.1399</v>
      </c>
      <c r="M822" s="19">
        <v>17.603454294863109</v>
      </c>
      <c r="N822" s="4">
        <f t="shared" si="564"/>
        <v>10.869999999999891</v>
      </c>
      <c r="O822" s="4">
        <f t="shared" si="592"/>
        <v>20.76699999999996</v>
      </c>
      <c r="P822" s="4">
        <f t="shared" si="565"/>
        <v>10.284714285714287</v>
      </c>
      <c r="Q822" s="4">
        <f t="shared" si="593"/>
        <v>3.9923102334245284</v>
      </c>
      <c r="R822" s="18">
        <f t="shared" si="566"/>
        <v>2959.9297744360902</v>
      </c>
      <c r="S822" s="2">
        <f t="shared" si="567"/>
        <v>14.579774436090247</v>
      </c>
      <c r="T822" s="22">
        <f t="shared" si="568"/>
        <v>1</v>
      </c>
      <c r="U822" s="29">
        <f t="shared" si="569"/>
        <v>2952.7176561599426</v>
      </c>
      <c r="V822" s="30">
        <f t="shared" si="570"/>
        <v>7.3676561599427259</v>
      </c>
      <c r="W822" s="31">
        <f t="shared" si="594"/>
        <v>1</v>
      </c>
      <c r="X822" s="35">
        <f t="shared" si="571"/>
        <v>2952.4081333333334</v>
      </c>
      <c r="Y822" s="30">
        <f t="shared" si="572"/>
        <v>7.0581333333334442</v>
      </c>
      <c r="Z822" s="31">
        <f t="shared" si="595"/>
        <v>1</v>
      </c>
      <c r="AA822" s="29">
        <f t="shared" si="573"/>
        <v>2952.6743229642175</v>
      </c>
      <c r="AB822" s="30">
        <f t="shared" si="574"/>
        <v>7.324322964217572</v>
      </c>
      <c r="AC822" s="31">
        <f t="shared" si="596"/>
        <v>1</v>
      </c>
      <c r="AD822" s="32">
        <f t="shared" si="575"/>
        <v>1</v>
      </c>
      <c r="AE822" s="33">
        <f t="shared" si="576"/>
        <v>1</v>
      </c>
      <c r="AF822" s="33">
        <f t="shared" si="577"/>
        <v>1</v>
      </c>
      <c r="AG822" s="33">
        <f t="shared" si="578"/>
        <v>1</v>
      </c>
      <c r="AH822" s="38">
        <f t="shared" si="579"/>
        <v>1</v>
      </c>
      <c r="AI822" s="33">
        <f t="shared" si="580"/>
        <v>1</v>
      </c>
      <c r="AJ822" s="39">
        <f t="shared" si="581"/>
        <v>1</v>
      </c>
      <c r="AK822" s="43">
        <f t="shared" si="582"/>
        <v>1</v>
      </c>
      <c r="AL822" s="4">
        <f t="shared" si="597"/>
        <v>3.5</v>
      </c>
      <c r="AM822" s="4">
        <f t="shared" si="598"/>
        <v>2.2456770357825917</v>
      </c>
      <c r="AN822" s="4">
        <f t="shared" si="599"/>
        <v>2.2456770357825917</v>
      </c>
      <c r="AO822" s="4">
        <f t="shared" si="600"/>
        <v>-7.3699999999998909</v>
      </c>
      <c r="AP822" s="4">
        <f t="shared" si="601"/>
        <v>8.6243229642172992</v>
      </c>
      <c r="AQ822" s="4">
        <f t="shared" si="602"/>
        <v>7.3699999999998909</v>
      </c>
      <c r="AR822" s="4">
        <f t="shared" si="583"/>
        <v>6.0700000000001637</v>
      </c>
      <c r="AS822">
        <f t="shared" si="603"/>
        <v>7.3699999999998909</v>
      </c>
      <c r="AT822" s="6">
        <f t="shared" si="604"/>
        <v>0</v>
      </c>
      <c r="AU822" s="4">
        <f t="shared" si="605"/>
        <v>12.175068415292358</v>
      </c>
      <c r="AV822" s="4">
        <f t="shared" si="606"/>
        <v>11.833454294862946</v>
      </c>
      <c r="AW822">
        <f t="shared" si="607"/>
        <v>0</v>
      </c>
      <c r="AX822">
        <f t="shared" si="608"/>
        <v>0</v>
      </c>
      <c r="AY822">
        <f t="shared" si="609"/>
        <v>0</v>
      </c>
      <c r="AZ822" s="4">
        <f t="shared" si="584"/>
        <v>6.94</v>
      </c>
      <c r="BA822" s="4">
        <f t="shared" si="610"/>
        <v>1261.2950000000053</v>
      </c>
      <c r="BB822" s="4">
        <f t="shared" si="585"/>
        <v>1191.6616666666782</v>
      </c>
      <c r="BC822" s="4">
        <f t="shared" si="586"/>
        <v>615.38</v>
      </c>
      <c r="BE822"/>
      <c r="BG822" s="6"/>
      <c r="BM822">
        <f t="shared" si="587"/>
        <v>1</v>
      </c>
    </row>
    <row r="823" spans="1:65" x14ac:dyDescent="0.25">
      <c r="A823">
        <v>1692</v>
      </c>
      <c r="B823" s="1">
        <v>43637</v>
      </c>
      <c r="C823" s="2">
        <v>2952.71</v>
      </c>
      <c r="D823" s="2">
        <v>2964.15</v>
      </c>
      <c r="E823" s="2">
        <v>2946.87</v>
      </c>
      <c r="F823" s="2">
        <v>2950.46</v>
      </c>
      <c r="G823" s="2">
        <v>5000120000</v>
      </c>
      <c r="H823" s="2">
        <f t="shared" si="588"/>
        <v>26.397359905869386</v>
      </c>
      <c r="I823" s="2">
        <f t="shared" si="589"/>
        <v>2854.1814999999997</v>
      </c>
      <c r="J823" s="2">
        <f t="shared" si="590"/>
        <v>27.216862497549673</v>
      </c>
      <c r="K823" s="2">
        <f t="shared" si="591"/>
        <v>-1.4699999999997999</v>
      </c>
      <c r="L823" s="18">
        <v>0.13490000000000002</v>
      </c>
      <c r="M823" s="19">
        <v>16.995711665471521</v>
      </c>
      <c r="N823" s="4">
        <f t="shared" si="564"/>
        <v>17.2800000000002</v>
      </c>
      <c r="O823" s="4">
        <f t="shared" si="592"/>
        <v>22.822999999999958</v>
      </c>
      <c r="P823" s="4">
        <f t="shared" si="565"/>
        <v>9.4697744360902281</v>
      </c>
      <c r="Q823" s="4">
        <f t="shared" si="593"/>
        <v>3.3273234870316983</v>
      </c>
      <c r="R823" s="18">
        <f t="shared" si="566"/>
        <v>2962.6293383458647</v>
      </c>
      <c r="S823" s="2">
        <f t="shared" si="567"/>
        <v>12.169338345864617</v>
      </c>
      <c r="T823" s="22">
        <f t="shared" si="568"/>
        <v>1</v>
      </c>
      <c r="U823" s="29">
        <f t="shared" si="569"/>
        <v>2953.6876768271723</v>
      </c>
      <c r="V823" s="30">
        <f t="shared" si="570"/>
        <v>3.2276768271722176</v>
      </c>
      <c r="W823" s="31">
        <f t="shared" si="594"/>
        <v>1</v>
      </c>
      <c r="X823" s="35">
        <f t="shared" si="571"/>
        <v>2961.5357333333377</v>
      </c>
      <c r="Y823" s="30">
        <f t="shared" si="572"/>
        <v>11.075733333337666</v>
      </c>
      <c r="Z823" s="31">
        <f t="shared" si="595"/>
        <v>1</v>
      </c>
      <c r="AA823" s="29">
        <f t="shared" si="573"/>
        <v>2954.7864047380353</v>
      </c>
      <c r="AB823" s="30">
        <f t="shared" si="574"/>
        <v>4.3264047380353077</v>
      </c>
      <c r="AC823" s="31">
        <f t="shared" si="596"/>
        <v>1</v>
      </c>
      <c r="AD823" s="32">
        <f t="shared" si="575"/>
        <v>1</v>
      </c>
      <c r="AE823" s="33">
        <f t="shared" si="576"/>
        <v>1</v>
      </c>
      <c r="AF823" s="33">
        <f t="shared" si="577"/>
        <v>1</v>
      </c>
      <c r="AG823" s="33">
        <f t="shared" si="578"/>
        <v>1</v>
      </c>
      <c r="AH823" s="38">
        <f t="shared" si="579"/>
        <v>1</v>
      </c>
      <c r="AI823" s="33">
        <f t="shared" si="580"/>
        <v>1</v>
      </c>
      <c r="AJ823" s="39">
        <f t="shared" si="581"/>
        <v>1</v>
      </c>
      <c r="AK823" s="43">
        <f t="shared" si="582"/>
        <v>1</v>
      </c>
      <c r="AL823" s="4">
        <f t="shared" si="597"/>
        <v>11.440000000000055</v>
      </c>
      <c r="AM823" s="4">
        <f t="shared" si="598"/>
        <v>9.3635952619647469</v>
      </c>
      <c r="AN823" s="4">
        <f t="shared" si="599"/>
        <v>9.3635952619647469</v>
      </c>
      <c r="AO823" s="4">
        <f t="shared" si="600"/>
        <v>-5.8400000000001455</v>
      </c>
      <c r="AP823" s="4">
        <f t="shared" si="601"/>
        <v>7.9164047380354532</v>
      </c>
      <c r="AQ823" s="4">
        <f t="shared" si="602"/>
        <v>5.8400000000001455</v>
      </c>
      <c r="AR823" s="4">
        <f t="shared" si="583"/>
        <v>2.25</v>
      </c>
      <c r="AS823">
        <f t="shared" si="603"/>
        <v>9.3635952619647469</v>
      </c>
      <c r="AT823" s="6">
        <f t="shared" si="604"/>
        <v>0</v>
      </c>
      <c r="AU823" s="4">
        <f t="shared" si="605"/>
        <v>7.9743576194890124</v>
      </c>
      <c r="AV823" s="4">
        <f t="shared" si="606"/>
        <v>15.045711665471522</v>
      </c>
      <c r="AW823">
        <f t="shared" si="607"/>
        <v>0</v>
      </c>
      <c r="AX823">
        <f t="shared" si="608"/>
        <v>0</v>
      </c>
      <c r="AY823">
        <f t="shared" si="609"/>
        <v>0</v>
      </c>
      <c r="AZ823" s="4">
        <f t="shared" si="584"/>
        <v>6.94</v>
      </c>
      <c r="BA823" s="4">
        <f t="shared" si="610"/>
        <v>1254.3550000000052</v>
      </c>
      <c r="BB823" s="4">
        <f t="shared" si="585"/>
        <v>1184.7216666666782</v>
      </c>
      <c r="BC823" s="4">
        <f t="shared" si="586"/>
        <v>615.89599999999996</v>
      </c>
      <c r="BE823"/>
      <c r="BG823" s="6"/>
      <c r="BM823">
        <f t="shared" si="587"/>
        <v>1</v>
      </c>
    </row>
    <row r="824" spans="1:65" x14ac:dyDescent="0.25">
      <c r="A824">
        <v>1691</v>
      </c>
      <c r="B824" s="1">
        <v>43636</v>
      </c>
      <c r="C824" s="2">
        <v>2949.6</v>
      </c>
      <c r="D824" s="2">
        <v>2958.06</v>
      </c>
      <c r="E824" s="2">
        <v>2931.5</v>
      </c>
      <c r="F824" s="2">
        <v>2954.18</v>
      </c>
      <c r="G824" s="2">
        <v>3905940000</v>
      </c>
      <c r="H824" s="2">
        <f t="shared" si="588"/>
        <v>25.819073505195107</v>
      </c>
      <c r="I824" s="2">
        <f t="shared" si="589"/>
        <v>2848.3809999999999</v>
      </c>
      <c r="J824" s="2">
        <f t="shared" si="590"/>
        <v>24.55412562611745</v>
      </c>
      <c r="K824" s="2">
        <f t="shared" si="591"/>
        <v>23.139999999999873</v>
      </c>
      <c r="L824" s="18">
        <v>0.1208</v>
      </c>
      <c r="M824" s="19">
        <v>15.076480766481533</v>
      </c>
      <c r="N824" s="4">
        <f t="shared" si="564"/>
        <v>31.599999999999909</v>
      </c>
      <c r="O824" s="4">
        <f t="shared" si="592"/>
        <v>25.242999999999938</v>
      </c>
      <c r="P824" s="4">
        <f t="shared" si="565"/>
        <v>8.4493383458646658</v>
      </c>
      <c r="Q824" s="4">
        <f t="shared" si="593"/>
        <v>2.5068636594162039</v>
      </c>
      <c r="R824" s="18">
        <f t="shared" si="566"/>
        <v>2933.1512105263159</v>
      </c>
      <c r="S824" s="2">
        <f t="shared" si="567"/>
        <v>21.028789473683901</v>
      </c>
      <c r="T824" s="22">
        <f t="shared" si="568"/>
        <v>0</v>
      </c>
      <c r="U824" s="29">
        <f t="shared" si="569"/>
        <v>2950.3119501184237</v>
      </c>
      <c r="V824" s="30">
        <f t="shared" si="570"/>
        <v>3.8680498815760984</v>
      </c>
      <c r="W824" s="31">
        <f t="shared" si="594"/>
        <v>1</v>
      </c>
      <c r="X824" s="35">
        <f t="shared" si="571"/>
        <v>2953.0696000000025</v>
      </c>
      <c r="Y824" s="30">
        <f t="shared" si="572"/>
        <v>1.1103999999972984</v>
      </c>
      <c r="Z824" s="31">
        <f t="shared" si="595"/>
        <v>1</v>
      </c>
      <c r="AA824" s="29">
        <f t="shared" si="573"/>
        <v>2950.6980211018449</v>
      </c>
      <c r="AB824" s="30">
        <f t="shared" si="574"/>
        <v>3.4819788981549209</v>
      </c>
      <c r="AC824" s="31">
        <f t="shared" si="596"/>
        <v>1</v>
      </c>
      <c r="AD824" s="32">
        <f t="shared" si="575"/>
        <v>1</v>
      </c>
      <c r="AE824" s="33">
        <f t="shared" si="576"/>
        <v>1</v>
      </c>
      <c r="AF824" s="33">
        <f t="shared" si="577"/>
        <v>1</v>
      </c>
      <c r="AG824" s="33">
        <f t="shared" si="578"/>
        <v>1</v>
      </c>
      <c r="AH824" s="38">
        <f t="shared" si="579"/>
        <v>1</v>
      </c>
      <c r="AI824" s="33">
        <f t="shared" si="580"/>
        <v>1</v>
      </c>
      <c r="AJ824" s="39">
        <f t="shared" si="581"/>
        <v>1</v>
      </c>
      <c r="AK824" s="43">
        <f t="shared" si="582"/>
        <v>1</v>
      </c>
      <c r="AL824" s="4">
        <f t="shared" si="597"/>
        <v>8.4600000000000364</v>
      </c>
      <c r="AM824" s="4">
        <f t="shared" si="598"/>
        <v>7.36197889815503</v>
      </c>
      <c r="AN824" s="4">
        <f t="shared" si="599"/>
        <v>7.36197889815503</v>
      </c>
      <c r="AO824" s="4">
        <f t="shared" si="600"/>
        <v>-18.099999999999909</v>
      </c>
      <c r="AP824" s="4">
        <f t="shared" si="601"/>
        <v>19.198021101844915</v>
      </c>
      <c r="AQ824" s="4">
        <f t="shared" si="602"/>
        <v>18.099999999999909</v>
      </c>
      <c r="AR824" s="4">
        <f t="shared" si="583"/>
        <v>4.5799999999999272</v>
      </c>
      <c r="AS824">
        <f t="shared" si="603"/>
        <v>18.099999999999909</v>
      </c>
      <c r="AT824" s="6">
        <f t="shared" si="604"/>
        <v>0</v>
      </c>
      <c r="AU824" s="4">
        <f t="shared" si="605"/>
        <v>0.25243705475978473</v>
      </c>
      <c r="AV824" s="4">
        <f t="shared" si="606"/>
        <v>10.796480766481606</v>
      </c>
      <c r="AW824">
        <f t="shared" si="607"/>
        <v>0</v>
      </c>
      <c r="AX824">
        <f t="shared" si="608"/>
        <v>0</v>
      </c>
      <c r="AY824">
        <f t="shared" si="609"/>
        <v>0</v>
      </c>
      <c r="AZ824" s="4">
        <f t="shared" si="584"/>
        <v>6.94</v>
      </c>
      <c r="BA824" s="4">
        <f t="shared" si="610"/>
        <v>1247.4150000000052</v>
      </c>
      <c r="BB824" s="4">
        <f t="shared" si="585"/>
        <v>1177.7816666666781</v>
      </c>
      <c r="BC824" s="4">
        <f t="shared" si="586"/>
        <v>614.65199999999993</v>
      </c>
      <c r="BE824"/>
      <c r="BG824" s="6"/>
      <c r="BM824">
        <f t="shared" si="587"/>
        <v>1</v>
      </c>
    </row>
    <row r="825" spans="1:65" x14ac:dyDescent="0.25">
      <c r="A825">
        <v>1690</v>
      </c>
      <c r="B825" s="1">
        <v>43635</v>
      </c>
      <c r="C825" s="2">
        <v>2920.55</v>
      </c>
      <c r="D825" s="2">
        <v>2931.74</v>
      </c>
      <c r="E825" s="2">
        <v>2911.43</v>
      </c>
      <c r="F825" s="2">
        <v>2926.46</v>
      </c>
      <c r="G825" s="2">
        <v>3287890000</v>
      </c>
      <c r="H825" s="2">
        <f t="shared" si="588"/>
        <v>26.501813271296484</v>
      </c>
      <c r="I825" s="2">
        <f t="shared" si="589"/>
        <v>2843.7040000000002</v>
      </c>
      <c r="J825" s="2">
        <f t="shared" si="590"/>
        <v>25.928774764525119</v>
      </c>
      <c r="K825" s="2">
        <f t="shared" si="591"/>
        <v>2.8000000000001819</v>
      </c>
      <c r="L825" s="18">
        <v>0.12825</v>
      </c>
      <c r="M825" s="19">
        <v>15.958640917182345</v>
      </c>
      <c r="N825" s="4">
        <f t="shared" si="564"/>
        <v>20.309999999999945</v>
      </c>
      <c r="O825" s="4">
        <f t="shared" si="592"/>
        <v>25.047999999999956</v>
      </c>
      <c r="P825" s="4">
        <f t="shared" si="565"/>
        <v>6.6912105263157944</v>
      </c>
      <c r="Q825" s="4">
        <f t="shared" si="593"/>
        <v>1.8255131241640636</v>
      </c>
      <c r="R825" s="18">
        <f t="shared" si="566"/>
        <v>2922.8579624060148</v>
      </c>
      <c r="S825" s="2">
        <f t="shared" si="567"/>
        <v>3.6020375939851874</v>
      </c>
      <c r="T825" s="22">
        <f t="shared" si="568"/>
        <v>1</v>
      </c>
      <c r="U825" s="29">
        <f t="shared" si="569"/>
        <v>2921.0899886772741</v>
      </c>
      <c r="V825" s="30">
        <f t="shared" si="570"/>
        <v>5.3700113227259862</v>
      </c>
      <c r="W825" s="31">
        <f t="shared" si="594"/>
        <v>1</v>
      </c>
      <c r="X825" s="35">
        <f t="shared" si="571"/>
        <v>2925.3820000000014</v>
      </c>
      <c r="Y825" s="30">
        <f t="shared" si="572"/>
        <v>1.0779999999986103</v>
      </c>
      <c r="Z825" s="31">
        <f t="shared" si="595"/>
        <v>1</v>
      </c>
      <c r="AA825" s="29">
        <f t="shared" si="573"/>
        <v>2921.690870262456</v>
      </c>
      <c r="AB825" s="30">
        <f t="shared" si="574"/>
        <v>4.7691297375440627</v>
      </c>
      <c r="AC825" s="31">
        <f t="shared" si="596"/>
        <v>1</v>
      </c>
      <c r="AD825" s="32">
        <f t="shared" si="575"/>
        <v>1</v>
      </c>
      <c r="AE825" s="33">
        <f t="shared" si="576"/>
        <v>1</v>
      </c>
      <c r="AF825" s="33">
        <f t="shared" si="577"/>
        <v>1</v>
      </c>
      <c r="AG825" s="33">
        <f t="shared" si="578"/>
        <v>1</v>
      </c>
      <c r="AH825" s="38">
        <f t="shared" si="579"/>
        <v>1</v>
      </c>
      <c r="AI825" s="33">
        <f t="shared" si="580"/>
        <v>1</v>
      </c>
      <c r="AJ825" s="39">
        <f t="shared" si="581"/>
        <v>1</v>
      </c>
      <c r="AK825" s="43">
        <f t="shared" si="582"/>
        <v>1</v>
      </c>
      <c r="AL825" s="4">
        <f t="shared" si="597"/>
        <v>11.1899999999996</v>
      </c>
      <c r="AM825" s="4">
        <f t="shared" si="598"/>
        <v>10.049129737543808</v>
      </c>
      <c r="AN825" s="4">
        <f t="shared" si="599"/>
        <v>10.049129737543808</v>
      </c>
      <c r="AO825" s="4">
        <f t="shared" si="600"/>
        <v>-9.1200000000003456</v>
      </c>
      <c r="AP825" s="4">
        <f t="shared" si="601"/>
        <v>10.260870262456137</v>
      </c>
      <c r="AQ825" s="4">
        <f t="shared" si="602"/>
        <v>9.1200000000003456</v>
      </c>
      <c r="AR825" s="4">
        <f t="shared" si="583"/>
        <v>5.9099999999998545</v>
      </c>
      <c r="AS825">
        <f t="shared" si="603"/>
        <v>10.049129737543808</v>
      </c>
      <c r="AT825" s="6">
        <f t="shared" si="604"/>
        <v>0</v>
      </c>
      <c r="AU825" s="4">
        <f t="shared" si="605"/>
        <v>9.3880098176172133</v>
      </c>
      <c r="AV825" s="4">
        <f t="shared" si="606"/>
        <v>10.348640917182491</v>
      </c>
      <c r="AW825">
        <f t="shared" si="607"/>
        <v>0</v>
      </c>
      <c r="AX825">
        <f t="shared" si="608"/>
        <v>0</v>
      </c>
      <c r="AY825">
        <f t="shared" si="609"/>
        <v>0</v>
      </c>
      <c r="AZ825" s="4">
        <f t="shared" si="584"/>
        <v>6.94</v>
      </c>
      <c r="BA825" s="4">
        <f t="shared" si="610"/>
        <v>1240.4750000000051</v>
      </c>
      <c r="BB825" s="4">
        <f t="shared" si="585"/>
        <v>1170.8416666666781</v>
      </c>
      <c r="BC825" s="4">
        <f t="shared" si="586"/>
        <v>603.03200000000004</v>
      </c>
      <c r="BE825"/>
      <c r="BG825" s="6"/>
      <c r="BM825">
        <f t="shared" si="587"/>
        <v>1</v>
      </c>
    </row>
    <row r="826" spans="1:65" x14ac:dyDescent="0.25">
      <c r="A826">
        <v>1689</v>
      </c>
      <c r="B826" s="1">
        <v>43634</v>
      </c>
      <c r="C826" s="2">
        <v>2906.71</v>
      </c>
      <c r="D826" s="2">
        <v>2930.79</v>
      </c>
      <c r="E826" s="2">
        <v>2905.44</v>
      </c>
      <c r="F826" s="2">
        <v>2917.75</v>
      </c>
      <c r="G826" s="2">
        <v>3437620000</v>
      </c>
      <c r="H826" s="2">
        <f t="shared" si="588"/>
        <v>30.453514958594347</v>
      </c>
      <c r="I826" s="2">
        <f t="shared" si="589"/>
        <v>2840.3774999999996</v>
      </c>
      <c r="J826" s="2">
        <f t="shared" si="590"/>
        <v>32.030312222215869</v>
      </c>
      <c r="K826" s="2">
        <f t="shared" si="591"/>
        <v>17.039999999999964</v>
      </c>
      <c r="L826" s="18">
        <v>0.13714999999999999</v>
      </c>
      <c r="M826" s="19">
        <v>16.901860482748717</v>
      </c>
      <c r="N826" s="4">
        <f t="shared" si="564"/>
        <v>41.119999999999891</v>
      </c>
      <c r="O826" s="4">
        <f t="shared" si="592"/>
        <v>25.652999999999974</v>
      </c>
      <c r="P826" s="4">
        <f t="shared" si="565"/>
        <v>5.107962406015039</v>
      </c>
      <c r="Q826" s="4">
        <f t="shared" si="593"/>
        <v>1.3845863519839483</v>
      </c>
      <c r="R826" s="18">
        <f t="shared" si="566"/>
        <v>2893.5835714285713</v>
      </c>
      <c r="S826" s="2">
        <f t="shared" si="567"/>
        <v>24.166428571428696</v>
      </c>
      <c r="T826" s="22">
        <f t="shared" si="568"/>
        <v>0</v>
      </c>
      <c r="U826" s="29">
        <f t="shared" si="569"/>
        <v>2907.1334222374057</v>
      </c>
      <c r="V826" s="30">
        <f t="shared" si="570"/>
        <v>10.616577762594261</v>
      </c>
      <c r="W826" s="31">
        <f t="shared" si="594"/>
        <v>1</v>
      </c>
      <c r="X826" s="35">
        <f t="shared" si="571"/>
        <v>2907.156266666665</v>
      </c>
      <c r="Y826" s="30">
        <f t="shared" si="572"/>
        <v>10.593733333334967</v>
      </c>
      <c r="Z826" s="31">
        <f t="shared" si="595"/>
        <v>1</v>
      </c>
      <c r="AA826" s="29">
        <f t="shared" si="573"/>
        <v>2907.136620457502</v>
      </c>
      <c r="AB826" s="30">
        <f t="shared" si="574"/>
        <v>10.613379542498024</v>
      </c>
      <c r="AC826" s="31">
        <f t="shared" si="596"/>
        <v>1</v>
      </c>
      <c r="AD826" s="32">
        <f t="shared" si="575"/>
        <v>1</v>
      </c>
      <c r="AE826" s="33">
        <f t="shared" si="576"/>
        <v>1</v>
      </c>
      <c r="AF826" s="33">
        <f t="shared" si="577"/>
        <v>1</v>
      </c>
      <c r="AG826" s="33">
        <f t="shared" si="578"/>
        <v>1</v>
      </c>
      <c r="AH826" s="38">
        <f t="shared" si="579"/>
        <v>1</v>
      </c>
      <c r="AI826" s="33">
        <f t="shared" si="580"/>
        <v>1</v>
      </c>
      <c r="AJ826" s="39">
        <f t="shared" si="581"/>
        <v>1</v>
      </c>
      <c r="AK826" s="43">
        <f t="shared" si="582"/>
        <v>1</v>
      </c>
      <c r="AL826" s="4">
        <f t="shared" si="597"/>
        <v>24.079999999999927</v>
      </c>
      <c r="AM826" s="4">
        <f t="shared" si="598"/>
        <v>23.653379542497987</v>
      </c>
      <c r="AN826" s="4">
        <f t="shared" si="599"/>
        <v>23.653379542497987</v>
      </c>
      <c r="AO826" s="4">
        <f t="shared" si="600"/>
        <v>-1.2699999999999818</v>
      </c>
      <c r="AP826" s="4">
        <f t="shared" si="601"/>
        <v>1.6966204575019219</v>
      </c>
      <c r="AQ826" s="4">
        <f t="shared" si="602"/>
        <v>1.2699999999999818</v>
      </c>
      <c r="AR826" s="4">
        <f t="shared" si="583"/>
        <v>11.039999999999964</v>
      </c>
      <c r="AS826">
        <f t="shared" si="603"/>
        <v>23.653379542497987</v>
      </c>
      <c r="AT826" s="6">
        <f t="shared" si="604"/>
        <v>1</v>
      </c>
      <c r="AU826" s="4">
        <f t="shared" si="605"/>
        <v>-4.3263674531342318</v>
      </c>
      <c r="AV826" s="4">
        <f t="shared" si="606"/>
        <v>6.1618604827487529</v>
      </c>
      <c r="AW826">
        <f t="shared" si="607"/>
        <v>0</v>
      </c>
      <c r="AX826">
        <f t="shared" si="608"/>
        <v>1</v>
      </c>
      <c r="AY826">
        <f t="shared" si="609"/>
        <v>0</v>
      </c>
      <c r="AZ826" s="4">
        <f t="shared" si="584"/>
        <v>-3.9100000000000006</v>
      </c>
      <c r="BA826" s="4">
        <f t="shared" si="610"/>
        <v>1233.5350000000051</v>
      </c>
      <c r="BB826" s="4">
        <f t="shared" si="585"/>
        <v>1163.901666666678</v>
      </c>
      <c r="BC826" s="4">
        <f t="shared" si="586"/>
        <v>597.49599999999998</v>
      </c>
      <c r="BE826"/>
      <c r="BG826" s="6"/>
      <c r="BM826">
        <f t="shared" si="587"/>
        <v>1</v>
      </c>
    </row>
    <row r="827" spans="1:65" x14ac:dyDescent="0.25">
      <c r="A827">
        <v>1688</v>
      </c>
      <c r="B827" s="1">
        <v>43633</v>
      </c>
      <c r="C827" s="2">
        <v>2889.75</v>
      </c>
      <c r="D827" s="2">
        <v>2897.27</v>
      </c>
      <c r="E827" s="2">
        <v>2887.3</v>
      </c>
      <c r="F827" s="2">
        <v>2889.67</v>
      </c>
      <c r="G827" s="2">
        <v>2810140000</v>
      </c>
      <c r="H827" s="2">
        <f t="shared" si="588"/>
        <v>44.254146886666632</v>
      </c>
      <c r="I827" s="2">
        <f t="shared" si="589"/>
        <v>2837.1389999999997</v>
      </c>
      <c r="J827" s="2">
        <f t="shared" si="590"/>
        <v>40.340123828842145</v>
      </c>
      <c r="K827" s="2">
        <f t="shared" si="591"/>
        <v>2.7699999999999818</v>
      </c>
      <c r="L827" s="18">
        <v>0.13650000000000001</v>
      </c>
      <c r="M827" s="19">
        <v>16.806097469011963</v>
      </c>
      <c r="N827" s="4">
        <f t="shared" si="564"/>
        <v>10.289999999999964</v>
      </c>
      <c r="O827" s="4">
        <f t="shared" si="592"/>
        <v>27.54499999999998</v>
      </c>
      <c r="P827" s="4">
        <f t="shared" si="565"/>
        <v>3.91357142857143</v>
      </c>
      <c r="Q827" s="4">
        <f t="shared" si="593"/>
        <v>1.0856980446297748</v>
      </c>
      <c r="R827" s="18">
        <f t="shared" si="566"/>
        <v>2889.7502631578946</v>
      </c>
      <c r="S827" s="2">
        <f t="shared" si="567"/>
        <v>8.0263157894478354E-2</v>
      </c>
      <c r="T827" s="22">
        <f t="shared" si="568"/>
        <v>1</v>
      </c>
      <c r="U827" s="29">
        <f t="shared" si="569"/>
        <v>2889.9303894188597</v>
      </c>
      <c r="V827" s="30">
        <f t="shared" si="570"/>
        <v>0.26038941885963141</v>
      </c>
      <c r="W827" s="31">
        <f t="shared" si="594"/>
        <v>1</v>
      </c>
      <c r="X827" s="35">
        <f t="shared" si="571"/>
        <v>2889.849733333333</v>
      </c>
      <c r="Y827" s="30">
        <f t="shared" si="572"/>
        <v>0.1797333333329334</v>
      </c>
      <c r="Z827" s="31">
        <f t="shared" si="595"/>
        <v>1</v>
      </c>
      <c r="AA827" s="29">
        <f t="shared" si="573"/>
        <v>2889.9190975668857</v>
      </c>
      <c r="AB827" s="30">
        <f t="shared" si="574"/>
        <v>0.24909756688566631</v>
      </c>
      <c r="AC827" s="31">
        <f t="shared" si="596"/>
        <v>1</v>
      </c>
      <c r="AD827" s="32">
        <f t="shared" si="575"/>
        <v>1</v>
      </c>
      <c r="AE827" s="33">
        <f t="shared" si="576"/>
        <v>1</v>
      </c>
      <c r="AF827" s="33">
        <f t="shared" si="577"/>
        <v>1</v>
      </c>
      <c r="AG827" s="33">
        <f t="shared" si="578"/>
        <v>1</v>
      </c>
      <c r="AH827" s="38">
        <f t="shared" si="579"/>
        <v>1</v>
      </c>
      <c r="AI827" s="33">
        <f t="shared" si="580"/>
        <v>1</v>
      </c>
      <c r="AJ827" s="39">
        <f t="shared" si="581"/>
        <v>1</v>
      </c>
      <c r="AK827" s="43">
        <f t="shared" si="582"/>
        <v>1</v>
      </c>
      <c r="AL827" s="4">
        <f t="shared" si="597"/>
        <v>7.5199999999999818</v>
      </c>
      <c r="AM827" s="4">
        <f t="shared" si="598"/>
        <v>7.3509024331142427</v>
      </c>
      <c r="AN827" s="4">
        <f t="shared" si="599"/>
        <v>7.3509024331142427</v>
      </c>
      <c r="AO827" s="4">
        <f t="shared" si="600"/>
        <v>-2.4499999999998181</v>
      </c>
      <c r="AP827" s="4">
        <f t="shared" si="601"/>
        <v>2.6190975668855572</v>
      </c>
      <c r="AQ827" s="4">
        <f t="shared" si="602"/>
        <v>2.4499999999998181</v>
      </c>
      <c r="AR827" s="4">
        <f t="shared" si="583"/>
        <v>7.999999999992724E-2</v>
      </c>
      <c r="AS827">
        <f t="shared" si="603"/>
        <v>7.3509024331142427</v>
      </c>
      <c r="AT827" s="6">
        <f t="shared" si="604"/>
        <v>0</v>
      </c>
      <c r="AU827" s="4">
        <f t="shared" si="605"/>
        <v>10.489849577615772</v>
      </c>
      <c r="AV827" s="4">
        <f t="shared" si="606"/>
        <v>17.026097469012036</v>
      </c>
      <c r="AW827">
        <f t="shared" si="607"/>
        <v>0</v>
      </c>
      <c r="AX827">
        <f t="shared" si="608"/>
        <v>0</v>
      </c>
      <c r="AY827">
        <f t="shared" si="609"/>
        <v>0</v>
      </c>
      <c r="AZ827" s="4">
        <f t="shared" si="584"/>
        <v>6.94</v>
      </c>
      <c r="BA827" s="4">
        <f t="shared" si="610"/>
        <v>1237.4450000000052</v>
      </c>
      <c r="BB827" s="4">
        <f t="shared" si="585"/>
        <v>1167.8116666666781</v>
      </c>
      <c r="BC827" s="4">
        <f t="shared" si="586"/>
        <v>590.71199999999999</v>
      </c>
      <c r="BE827"/>
      <c r="BG827" s="6"/>
      <c r="BM827">
        <f t="shared" si="587"/>
        <v>1</v>
      </c>
    </row>
    <row r="828" spans="1:65" x14ac:dyDescent="0.25">
      <c r="A828">
        <v>1687</v>
      </c>
      <c r="B828" s="1">
        <v>43630</v>
      </c>
      <c r="C828" s="2">
        <v>2886.82</v>
      </c>
      <c r="D828" s="2">
        <v>2894.45</v>
      </c>
      <c r="E828" s="2">
        <v>2879.62</v>
      </c>
      <c r="F828" s="2">
        <v>2886.98</v>
      </c>
      <c r="G828" s="2">
        <v>2922330000</v>
      </c>
      <c r="H828" s="2">
        <f t="shared" si="588"/>
        <v>54.269107449204732</v>
      </c>
      <c r="I828" s="2">
        <f t="shared" si="589"/>
        <v>2835.5814999999993</v>
      </c>
      <c r="J828" s="2">
        <f t="shared" si="590"/>
        <v>53.129660887800064</v>
      </c>
      <c r="K828" s="2">
        <f t="shared" si="591"/>
        <v>-4.819999999999709</v>
      </c>
      <c r="L828" s="18">
        <v>0.12580000000000002</v>
      </c>
      <c r="M828" s="19">
        <v>15.513697400634795</v>
      </c>
      <c r="N828" s="4">
        <f t="shared" si="564"/>
        <v>14.829999999999927</v>
      </c>
      <c r="O828" s="4">
        <f t="shared" si="592"/>
        <v>29.942000000000007</v>
      </c>
      <c r="P828" s="4">
        <f t="shared" si="565"/>
        <v>2.7702631578947323</v>
      </c>
      <c r="Q828" s="4">
        <f t="shared" si="593"/>
        <v>0.46253697143499661</v>
      </c>
      <c r="R828" s="18">
        <f t="shared" si="566"/>
        <v>2893.0242481203004</v>
      </c>
      <c r="S828" s="2">
        <f t="shared" si="567"/>
        <v>6.0442481203003808</v>
      </c>
      <c r="T828" s="22">
        <f t="shared" si="568"/>
        <v>1</v>
      </c>
      <c r="U828" s="29">
        <f t="shared" si="569"/>
        <v>2886.8030775880693</v>
      </c>
      <c r="V828" s="30">
        <f t="shared" si="570"/>
        <v>0.17692241193071823</v>
      </c>
      <c r="W828" s="31">
        <f t="shared" si="594"/>
        <v>1</v>
      </c>
      <c r="X828" s="35">
        <f t="shared" si="571"/>
        <v>2887.8809333333329</v>
      </c>
      <c r="Y828" s="30">
        <f t="shared" si="572"/>
        <v>0.90093333333288683</v>
      </c>
      <c r="Z828" s="31">
        <f t="shared" si="595"/>
        <v>1</v>
      </c>
      <c r="AA828" s="29">
        <f t="shared" si="573"/>
        <v>2886.9539773924062</v>
      </c>
      <c r="AB828" s="30">
        <f t="shared" si="574"/>
        <v>2.6022607593858993E-2</v>
      </c>
      <c r="AC828" s="31">
        <f t="shared" si="596"/>
        <v>1</v>
      </c>
      <c r="AD828" s="32">
        <f t="shared" si="575"/>
        <v>1</v>
      </c>
      <c r="AE828" s="33">
        <f t="shared" si="576"/>
        <v>1</v>
      </c>
      <c r="AF828" s="33">
        <f t="shared" si="577"/>
        <v>1</v>
      </c>
      <c r="AG828" s="33">
        <f t="shared" si="578"/>
        <v>1</v>
      </c>
      <c r="AH828" s="38">
        <f t="shared" si="579"/>
        <v>1</v>
      </c>
      <c r="AI828" s="33">
        <f t="shared" si="580"/>
        <v>1</v>
      </c>
      <c r="AJ828" s="39">
        <f t="shared" si="581"/>
        <v>1</v>
      </c>
      <c r="AK828" s="43">
        <f t="shared" si="582"/>
        <v>1</v>
      </c>
      <c r="AL828" s="4">
        <f t="shared" si="597"/>
        <v>7.6299999999996544</v>
      </c>
      <c r="AM828" s="4">
        <f t="shared" si="598"/>
        <v>7.4960226075936589</v>
      </c>
      <c r="AN828" s="4">
        <f t="shared" si="599"/>
        <v>7.4960226075936589</v>
      </c>
      <c r="AO828" s="4">
        <f t="shared" si="600"/>
        <v>-7.2000000000002728</v>
      </c>
      <c r="AP828" s="4">
        <f t="shared" si="601"/>
        <v>7.3339773924062683</v>
      </c>
      <c r="AQ828" s="4">
        <f t="shared" si="602"/>
        <v>7.2000000000002728</v>
      </c>
      <c r="AR828" s="4">
        <f t="shared" si="583"/>
        <v>0.15999999999985448</v>
      </c>
      <c r="AS828">
        <f t="shared" si="603"/>
        <v>7.4960226075936589</v>
      </c>
      <c r="AT828" s="6">
        <f t="shared" si="604"/>
        <v>0</v>
      </c>
      <c r="AU828" s="4">
        <f t="shared" si="605"/>
        <v>11.74788052989739</v>
      </c>
      <c r="AV828" s="4">
        <f t="shared" si="606"/>
        <v>15.653697400634941</v>
      </c>
      <c r="AW828">
        <f t="shared" si="607"/>
        <v>0</v>
      </c>
      <c r="AX828">
        <f t="shared" si="608"/>
        <v>0</v>
      </c>
      <c r="AY828">
        <f t="shared" si="609"/>
        <v>0</v>
      </c>
      <c r="AZ828" s="4">
        <f t="shared" si="584"/>
        <v>6.94</v>
      </c>
      <c r="BA828" s="4">
        <f t="shared" si="610"/>
        <v>1230.5050000000051</v>
      </c>
      <c r="BB828" s="4">
        <f t="shared" si="585"/>
        <v>1160.871666666678</v>
      </c>
      <c r="BC828" s="4">
        <f t="shared" si="586"/>
        <v>589.54000000000008</v>
      </c>
      <c r="BE828"/>
      <c r="BG828" s="6"/>
      <c r="BM828">
        <f t="shared" si="587"/>
        <v>1</v>
      </c>
    </row>
    <row r="829" spans="1:65" x14ac:dyDescent="0.25">
      <c r="A829">
        <v>1686</v>
      </c>
      <c r="B829" s="1">
        <v>43629</v>
      </c>
      <c r="C829" s="2">
        <v>2886.24</v>
      </c>
      <c r="D829" s="2">
        <v>2895.24</v>
      </c>
      <c r="E829" s="2">
        <v>2881.99</v>
      </c>
      <c r="F829" s="2">
        <v>2891.64</v>
      </c>
      <c r="G829" s="2">
        <v>3069810000</v>
      </c>
      <c r="H829" s="2">
        <f t="shared" si="588"/>
        <v>57.469192171883549</v>
      </c>
      <c r="I829" s="2">
        <f t="shared" si="589"/>
        <v>2834.0304999999994</v>
      </c>
      <c r="J829" s="2">
        <f t="shared" si="590"/>
        <v>57.963617263899167</v>
      </c>
      <c r="K829" s="2">
        <f t="shared" si="591"/>
        <v>6.3999999999996362</v>
      </c>
      <c r="L829" s="18">
        <v>0.13624999999999998</v>
      </c>
      <c r="M829" s="19">
        <v>16.733828815209609</v>
      </c>
      <c r="N829" s="4">
        <f t="shared" si="564"/>
        <v>15.399999999999636</v>
      </c>
      <c r="O829" s="4">
        <f t="shared" si="592"/>
        <v>32.293000000000028</v>
      </c>
      <c r="P829" s="4">
        <f t="shared" si="565"/>
        <v>1.3842481203007455</v>
      </c>
      <c r="Q829" s="4">
        <f t="shared" si="593"/>
        <v>-4.3390799822754907E-2</v>
      </c>
      <c r="R829" s="18">
        <f t="shared" si="566"/>
        <v>2880.1109097744361</v>
      </c>
      <c r="S829" s="2">
        <f t="shared" si="567"/>
        <v>11.529090225563777</v>
      </c>
      <c r="T829" s="22">
        <f t="shared" si="568"/>
        <v>1</v>
      </c>
      <c r="U829" s="29">
        <f t="shared" si="569"/>
        <v>2885.99315862711</v>
      </c>
      <c r="V829" s="30">
        <f t="shared" si="570"/>
        <v>5.6468413728898668</v>
      </c>
      <c r="W829" s="31">
        <f t="shared" si="594"/>
        <v>1</v>
      </c>
      <c r="X829" s="35">
        <f t="shared" si="571"/>
        <v>2879.8474666666662</v>
      </c>
      <c r="Y829" s="30">
        <f t="shared" si="572"/>
        <v>11.792533333333722</v>
      </c>
      <c r="Z829" s="31">
        <f t="shared" si="595"/>
        <v>1</v>
      </c>
      <c r="AA829" s="29">
        <f t="shared" si="573"/>
        <v>2885.1327617526481</v>
      </c>
      <c r="AB829" s="30">
        <f t="shared" si="574"/>
        <v>6.5072382473517791</v>
      </c>
      <c r="AC829" s="31">
        <f t="shared" si="596"/>
        <v>1</v>
      </c>
      <c r="AD829" s="32">
        <f t="shared" si="575"/>
        <v>1</v>
      </c>
      <c r="AE829" s="33">
        <f t="shared" si="576"/>
        <v>1</v>
      </c>
      <c r="AF829" s="33">
        <f t="shared" si="577"/>
        <v>1</v>
      </c>
      <c r="AG829" s="33">
        <f t="shared" si="578"/>
        <v>1</v>
      </c>
      <c r="AH829" s="38">
        <f t="shared" si="579"/>
        <v>1</v>
      </c>
      <c r="AI829" s="33">
        <f t="shared" si="580"/>
        <v>1</v>
      </c>
      <c r="AJ829" s="39">
        <f t="shared" si="581"/>
        <v>1</v>
      </c>
      <c r="AK829" s="43">
        <f t="shared" si="582"/>
        <v>1</v>
      </c>
      <c r="AL829" s="4">
        <f t="shared" si="597"/>
        <v>9</v>
      </c>
      <c r="AM829" s="4">
        <f t="shared" si="598"/>
        <v>10.107238247351688</v>
      </c>
      <c r="AN829" s="4">
        <f t="shared" si="599"/>
        <v>9</v>
      </c>
      <c r="AO829" s="4">
        <f t="shared" si="600"/>
        <v>-4.25</v>
      </c>
      <c r="AP829" s="4">
        <f t="shared" si="601"/>
        <v>3.1427617526483118</v>
      </c>
      <c r="AQ829" s="4">
        <f t="shared" si="602"/>
        <v>3.1427617526483118</v>
      </c>
      <c r="AR829" s="4">
        <f t="shared" si="583"/>
        <v>5.4000000000000909</v>
      </c>
      <c r="AS829">
        <f t="shared" si="603"/>
        <v>9</v>
      </c>
      <c r="AT829" s="6">
        <f t="shared" si="604"/>
        <v>0</v>
      </c>
      <c r="AU829" s="4">
        <f t="shared" si="605"/>
        <v>11.111133968729472</v>
      </c>
      <c r="AV829" s="4">
        <f t="shared" si="606"/>
        <v>11.633828815209519</v>
      </c>
      <c r="AW829">
        <f t="shared" si="607"/>
        <v>0</v>
      </c>
      <c r="AX829">
        <f t="shared" si="608"/>
        <v>0</v>
      </c>
      <c r="AY829">
        <f t="shared" si="609"/>
        <v>0</v>
      </c>
      <c r="AZ829" s="4">
        <f t="shared" si="584"/>
        <v>6.94</v>
      </c>
      <c r="BA829" s="4">
        <f t="shared" si="610"/>
        <v>1223.5650000000051</v>
      </c>
      <c r="BB829" s="4">
        <f t="shared" si="585"/>
        <v>1153.931666666678</v>
      </c>
      <c r="BC829" s="4">
        <f t="shared" si="586"/>
        <v>589.30799999999988</v>
      </c>
      <c r="BE829"/>
      <c r="BG829" s="6"/>
      <c r="BM829">
        <f t="shared" si="587"/>
        <v>1</v>
      </c>
    </row>
    <row r="830" spans="1:65" x14ac:dyDescent="0.25">
      <c r="A830">
        <v>1685</v>
      </c>
      <c r="B830" s="1">
        <v>43628</v>
      </c>
      <c r="C830" s="2">
        <v>2882.73</v>
      </c>
      <c r="D830" s="2">
        <v>2888.57</v>
      </c>
      <c r="E830" s="2">
        <v>2874.68</v>
      </c>
      <c r="F830" s="2">
        <v>2879.84</v>
      </c>
      <c r="G830" s="2">
        <v>3034130000</v>
      </c>
      <c r="H830" s="2">
        <f t="shared" si="588"/>
        <v>55.957770823680519</v>
      </c>
      <c r="I830" s="2">
        <f t="shared" si="589"/>
        <v>2830.7374999999997</v>
      </c>
      <c r="J830" s="2">
        <f t="shared" si="590"/>
        <v>56.867828059087145</v>
      </c>
      <c r="K830" s="2">
        <f t="shared" si="591"/>
        <v>-2.9899999999997817</v>
      </c>
      <c r="L830" s="18">
        <v>0.1421</v>
      </c>
      <c r="M830" s="19">
        <v>17.487942581503891</v>
      </c>
      <c r="N830" s="4">
        <f t="shared" si="564"/>
        <v>13.890000000000327</v>
      </c>
      <c r="O830" s="4">
        <f t="shared" si="592"/>
        <v>32.979000000000084</v>
      </c>
      <c r="P830" s="4">
        <f t="shared" si="565"/>
        <v>0.27090977443608505</v>
      </c>
      <c r="Q830" s="4">
        <f t="shared" si="593"/>
        <v>-0.63292659715326105</v>
      </c>
      <c r="R830" s="18">
        <f t="shared" si="566"/>
        <v>2885.2391428571427</v>
      </c>
      <c r="S830" s="2">
        <f t="shared" si="567"/>
        <v>5.3991428571425786</v>
      </c>
      <c r="T830" s="22">
        <f t="shared" si="568"/>
        <v>1</v>
      </c>
      <c r="U830" s="29">
        <f t="shared" si="569"/>
        <v>2882.2664254166666</v>
      </c>
      <c r="V830" s="30">
        <f t="shared" si="570"/>
        <v>2.4264254166664614</v>
      </c>
      <c r="W830" s="31">
        <f t="shared" si="594"/>
        <v>1</v>
      </c>
      <c r="X830" s="35">
        <f t="shared" si="571"/>
        <v>2888.6259999999997</v>
      </c>
      <c r="Y830" s="30">
        <f t="shared" si="572"/>
        <v>8.7859999999996035</v>
      </c>
      <c r="Z830" s="31">
        <f t="shared" si="595"/>
        <v>1</v>
      </c>
      <c r="AA830" s="29">
        <f t="shared" si="573"/>
        <v>2883.1567658583331</v>
      </c>
      <c r="AB830" s="30">
        <f t="shared" si="574"/>
        <v>3.3167658583329285</v>
      </c>
      <c r="AC830" s="31">
        <f t="shared" si="596"/>
        <v>1</v>
      </c>
      <c r="AD830" s="32">
        <f t="shared" si="575"/>
        <v>1</v>
      </c>
      <c r="AE830" s="33">
        <f t="shared" si="576"/>
        <v>1</v>
      </c>
      <c r="AF830" s="33">
        <f t="shared" si="577"/>
        <v>1</v>
      </c>
      <c r="AG830" s="33">
        <f t="shared" si="578"/>
        <v>0</v>
      </c>
      <c r="AH830" s="38">
        <f t="shared" si="579"/>
        <v>1</v>
      </c>
      <c r="AI830" s="33">
        <f t="shared" si="580"/>
        <v>1</v>
      </c>
      <c r="AJ830" s="39">
        <f t="shared" si="581"/>
        <v>1</v>
      </c>
      <c r="AK830" s="43">
        <f t="shared" si="582"/>
        <v>1</v>
      </c>
      <c r="AL830" s="4">
        <f t="shared" si="597"/>
        <v>5.8400000000001455</v>
      </c>
      <c r="AM830" s="4">
        <f t="shared" si="598"/>
        <v>5.4132341416670897</v>
      </c>
      <c r="AN830" s="4">
        <f t="shared" si="599"/>
        <v>5.4132341416670897</v>
      </c>
      <c r="AO830" s="4">
        <f t="shared" si="600"/>
        <v>-8.0500000000001819</v>
      </c>
      <c r="AP830" s="4">
        <f t="shared" si="601"/>
        <v>8.4767658583332377</v>
      </c>
      <c r="AQ830" s="4">
        <f t="shared" si="602"/>
        <v>8.0500000000001819</v>
      </c>
      <c r="AR830" s="4">
        <f t="shared" si="583"/>
        <v>2.8899999999998727</v>
      </c>
      <c r="AS830">
        <f t="shared" si="603"/>
        <v>8.0500000000001819</v>
      </c>
      <c r="AT830" s="6">
        <f t="shared" si="604"/>
        <v>0</v>
      </c>
      <c r="AU830" s="4">
        <f t="shared" si="605"/>
        <v>13.434396412684283</v>
      </c>
      <c r="AV830" s="4">
        <f t="shared" si="606"/>
        <v>14.897942581504019</v>
      </c>
      <c r="AW830">
        <f t="shared" si="607"/>
        <v>0</v>
      </c>
      <c r="AX830">
        <f t="shared" si="608"/>
        <v>0</v>
      </c>
      <c r="AY830">
        <f t="shared" si="609"/>
        <v>0</v>
      </c>
      <c r="AZ830" s="4">
        <f t="shared" si="584"/>
        <v>6.94</v>
      </c>
      <c r="BA830" s="4">
        <f t="shared" si="610"/>
        <v>1216.625000000005</v>
      </c>
      <c r="BB830" s="4">
        <f t="shared" si="585"/>
        <v>1146.9916666666779</v>
      </c>
      <c r="BC830" s="4">
        <f t="shared" si="586"/>
        <v>587.904</v>
      </c>
      <c r="BE830"/>
      <c r="BG830" s="6"/>
      <c r="BM830">
        <f t="shared" si="587"/>
        <v>1</v>
      </c>
    </row>
    <row r="831" spans="1:65" x14ac:dyDescent="0.25">
      <c r="A831">
        <v>1684</v>
      </c>
      <c r="B831" s="1">
        <v>43627</v>
      </c>
      <c r="C831" s="2">
        <v>2903.27</v>
      </c>
      <c r="D831" s="2">
        <v>2910.61</v>
      </c>
      <c r="E831" s="2">
        <v>2878.53</v>
      </c>
      <c r="F831" s="2">
        <v>2885.72</v>
      </c>
      <c r="G831" s="2">
        <v>3548420000</v>
      </c>
      <c r="H831" s="2">
        <f t="shared" si="588"/>
        <v>52.693462972175169</v>
      </c>
      <c r="I831" s="2">
        <f t="shared" si="589"/>
        <v>2827.607</v>
      </c>
      <c r="J831" s="2">
        <f t="shared" si="590"/>
        <v>55.32762162314306</v>
      </c>
      <c r="K831" s="2">
        <f t="shared" si="591"/>
        <v>16.539999999999964</v>
      </c>
      <c r="L831" s="18">
        <v>0.15175</v>
      </c>
      <c r="M831" s="19">
        <v>18.682083837116927</v>
      </c>
      <c r="N831" s="4">
        <f t="shared" si="564"/>
        <v>32.079999999999927</v>
      </c>
      <c r="O831" s="4">
        <f t="shared" si="592"/>
        <v>35.223000000000049</v>
      </c>
      <c r="P831" s="4">
        <f t="shared" si="565"/>
        <v>-0.48085714285714831</v>
      </c>
      <c r="Q831" s="4">
        <f t="shared" si="593"/>
        <v>-1.1886527777777807</v>
      </c>
      <c r="R831" s="18">
        <f t="shared" si="566"/>
        <v>2885.6582180451128</v>
      </c>
      <c r="S831" s="2">
        <f t="shared" si="567"/>
        <v>6.1781954887010215E-2</v>
      </c>
      <c r="T831" s="22">
        <f t="shared" si="568"/>
        <v>1</v>
      </c>
      <c r="U831" s="29">
        <f t="shared" si="569"/>
        <v>2902.4537382298031</v>
      </c>
      <c r="V831" s="30">
        <f t="shared" si="570"/>
        <v>16.733738229803294</v>
      </c>
      <c r="W831" s="31">
        <f t="shared" si="594"/>
        <v>1</v>
      </c>
      <c r="X831" s="35">
        <f t="shared" si="571"/>
        <v>2912.9126666666634</v>
      </c>
      <c r="Y831" s="30">
        <f t="shared" si="572"/>
        <v>27.192666666663627</v>
      </c>
      <c r="Z831" s="31">
        <f t="shared" si="595"/>
        <v>0</v>
      </c>
      <c r="AA831" s="29">
        <f t="shared" si="573"/>
        <v>2903.9179882109638</v>
      </c>
      <c r="AB831" s="30">
        <f t="shared" si="574"/>
        <v>18.197988210964013</v>
      </c>
      <c r="AC831" s="31">
        <f t="shared" si="596"/>
        <v>1</v>
      </c>
      <c r="AD831" s="32">
        <f t="shared" si="575"/>
        <v>1</v>
      </c>
      <c r="AE831" s="33">
        <f t="shared" si="576"/>
        <v>1</v>
      </c>
      <c r="AF831" s="33">
        <f t="shared" si="577"/>
        <v>1</v>
      </c>
      <c r="AG831" s="33">
        <f t="shared" si="578"/>
        <v>0</v>
      </c>
      <c r="AH831" s="38">
        <f t="shared" si="579"/>
        <v>1</v>
      </c>
      <c r="AI831" s="33">
        <f t="shared" si="580"/>
        <v>1</v>
      </c>
      <c r="AJ831" s="39">
        <f t="shared" si="581"/>
        <v>1</v>
      </c>
      <c r="AK831" s="43">
        <f t="shared" si="582"/>
        <v>1</v>
      </c>
      <c r="AL831" s="4">
        <f t="shared" si="597"/>
        <v>7.3400000000001455</v>
      </c>
      <c r="AM831" s="4">
        <f t="shared" si="598"/>
        <v>6.6920117890363144</v>
      </c>
      <c r="AN831" s="4">
        <f t="shared" si="599"/>
        <v>6.6920117890363144</v>
      </c>
      <c r="AO831" s="4">
        <f t="shared" si="600"/>
        <v>-24.739999999999782</v>
      </c>
      <c r="AP831" s="4">
        <f t="shared" si="601"/>
        <v>25.387988210963613</v>
      </c>
      <c r="AQ831" s="4">
        <f t="shared" si="602"/>
        <v>24.739999999999782</v>
      </c>
      <c r="AR831" s="4">
        <f t="shared" si="583"/>
        <v>17.550000000000182</v>
      </c>
      <c r="AS831">
        <f t="shared" si="603"/>
        <v>24.739999999999782</v>
      </c>
      <c r="AT831" s="6">
        <f t="shared" si="604"/>
        <v>1</v>
      </c>
      <c r="AU831" s="4">
        <f t="shared" si="605"/>
        <v>-2.8831733286116155</v>
      </c>
      <c r="AV831" s="4">
        <f t="shared" si="606"/>
        <v>1.4320838371167455</v>
      </c>
      <c r="AW831">
        <f t="shared" si="607"/>
        <v>0</v>
      </c>
      <c r="AX831">
        <f t="shared" si="608"/>
        <v>1</v>
      </c>
      <c r="AY831">
        <f t="shared" si="609"/>
        <v>0</v>
      </c>
      <c r="AZ831" s="4">
        <f t="shared" si="584"/>
        <v>-3.9100000000000006</v>
      </c>
      <c r="BA831" s="4">
        <f t="shared" si="610"/>
        <v>1209.6850000000049</v>
      </c>
      <c r="BB831" s="4">
        <f t="shared" si="585"/>
        <v>1140.0516666666779</v>
      </c>
      <c r="BC831" s="4">
        <f t="shared" si="586"/>
        <v>596.12</v>
      </c>
      <c r="BE831"/>
      <c r="BG831" s="6"/>
      <c r="BM831">
        <f t="shared" si="587"/>
        <v>1</v>
      </c>
    </row>
    <row r="832" spans="1:65" x14ac:dyDescent="0.25">
      <c r="A832">
        <v>1683</v>
      </c>
      <c r="B832" s="1">
        <v>43626</v>
      </c>
      <c r="C832" s="2">
        <v>2885.83</v>
      </c>
      <c r="D832" s="2">
        <v>2904.77</v>
      </c>
      <c r="E832" s="2">
        <v>2885.51</v>
      </c>
      <c r="F832" s="2">
        <v>2886.73</v>
      </c>
      <c r="G832" s="2">
        <v>3209210000</v>
      </c>
      <c r="H832" s="2">
        <f t="shared" si="588"/>
        <v>43.243352013151473</v>
      </c>
      <c r="I832" s="2">
        <f t="shared" si="589"/>
        <v>2824.453</v>
      </c>
      <c r="J832" s="2">
        <f t="shared" si="590"/>
        <v>48.779748656049577</v>
      </c>
      <c r="K832" s="2">
        <f t="shared" si="591"/>
        <v>12.489999999999782</v>
      </c>
      <c r="L832" s="18">
        <v>0.15509999999999999</v>
      </c>
      <c r="M832" s="19">
        <v>19.005936235989711</v>
      </c>
      <c r="N832" s="4">
        <f t="shared" si="564"/>
        <v>31.429999999999836</v>
      </c>
      <c r="O832" s="4">
        <f t="shared" si="592"/>
        <v>35.908000000000087</v>
      </c>
      <c r="P832" s="4">
        <f t="shared" si="565"/>
        <v>-1.0717819548872192</v>
      </c>
      <c r="Q832" s="4">
        <f t="shared" si="593"/>
        <v>-2.0929788979407111</v>
      </c>
      <c r="R832" s="18">
        <f t="shared" si="566"/>
        <v>2870.557007518797</v>
      </c>
      <c r="S832" s="2">
        <f t="shared" si="567"/>
        <v>16.172992481202982</v>
      </c>
      <c r="T832" s="22">
        <f t="shared" si="568"/>
        <v>0</v>
      </c>
      <c r="U832" s="29">
        <f t="shared" si="569"/>
        <v>2884.6145401328135</v>
      </c>
      <c r="V832" s="30">
        <f t="shared" si="570"/>
        <v>2.1154598671864733</v>
      </c>
      <c r="W832" s="31">
        <f t="shared" si="594"/>
        <v>1</v>
      </c>
      <c r="X832" s="35">
        <f t="shared" si="571"/>
        <v>2892.4214666666594</v>
      </c>
      <c r="Y832" s="30">
        <f t="shared" si="572"/>
        <v>5.6914666666593803</v>
      </c>
      <c r="Z832" s="31">
        <f t="shared" si="595"/>
        <v>1</v>
      </c>
      <c r="AA832" s="29">
        <f t="shared" si="573"/>
        <v>2885.707509847552</v>
      </c>
      <c r="AB832" s="30">
        <f t="shared" si="574"/>
        <v>1.0224901524479719</v>
      </c>
      <c r="AC832" s="31">
        <f t="shared" si="596"/>
        <v>1</v>
      </c>
      <c r="AD832" s="32">
        <f t="shared" si="575"/>
        <v>1</v>
      </c>
      <c r="AE832" s="33">
        <f t="shared" si="576"/>
        <v>0</v>
      </c>
      <c r="AF832" s="33">
        <f t="shared" si="577"/>
        <v>0</v>
      </c>
      <c r="AG832" s="33">
        <f t="shared" si="578"/>
        <v>0</v>
      </c>
      <c r="AH832" s="38">
        <f t="shared" si="579"/>
        <v>1</v>
      </c>
      <c r="AI832" s="33">
        <f t="shared" si="580"/>
        <v>1</v>
      </c>
      <c r="AJ832" s="39">
        <f t="shared" si="581"/>
        <v>1</v>
      </c>
      <c r="AK832" s="43">
        <f t="shared" si="582"/>
        <v>1</v>
      </c>
      <c r="AL832" s="4">
        <f t="shared" si="597"/>
        <v>18.940000000000055</v>
      </c>
      <c r="AM832" s="4">
        <f t="shared" si="598"/>
        <v>19.062490152447936</v>
      </c>
      <c r="AN832" s="4">
        <f t="shared" si="599"/>
        <v>18.940000000000055</v>
      </c>
      <c r="AO832" s="4">
        <f t="shared" si="600"/>
        <v>-0.31999999999970896</v>
      </c>
      <c r="AP832" s="4">
        <f t="shared" si="601"/>
        <v>0.19750984755182799</v>
      </c>
      <c r="AQ832" s="4">
        <f t="shared" si="602"/>
        <v>0.19750984755182799</v>
      </c>
      <c r="AR832" s="4">
        <f t="shared" si="583"/>
        <v>0.90000000000009095</v>
      </c>
      <c r="AS832">
        <f t="shared" si="603"/>
        <v>18.940000000000055</v>
      </c>
      <c r="AT832" s="6">
        <f t="shared" si="604"/>
        <v>1</v>
      </c>
      <c r="AU832" s="4">
        <f t="shared" si="605"/>
        <v>-1.2987025585221907</v>
      </c>
      <c r="AV832" s="4">
        <f t="shared" si="606"/>
        <v>18.405936235989621</v>
      </c>
      <c r="AW832">
        <f t="shared" si="607"/>
        <v>0</v>
      </c>
      <c r="AX832">
        <f t="shared" si="608"/>
        <v>1</v>
      </c>
      <c r="AY832">
        <f t="shared" si="609"/>
        <v>0</v>
      </c>
      <c r="AZ832" s="4">
        <f t="shared" si="584"/>
        <v>-3.9100000000000006</v>
      </c>
      <c r="BA832" s="4">
        <f t="shared" si="610"/>
        <v>1213.595000000005</v>
      </c>
      <c r="BB832" s="4">
        <f t="shared" si="585"/>
        <v>1143.961666666678</v>
      </c>
      <c r="BC832" s="4">
        <f t="shared" si="586"/>
        <v>589.14399999999989</v>
      </c>
      <c r="BE832"/>
      <c r="BG832" s="6"/>
      <c r="BM832">
        <f t="shared" si="587"/>
        <v>1</v>
      </c>
    </row>
    <row r="833" spans="1:65" x14ac:dyDescent="0.25">
      <c r="A833">
        <v>1682</v>
      </c>
      <c r="B833" s="1">
        <v>43623</v>
      </c>
      <c r="C833" s="2">
        <v>2852.87</v>
      </c>
      <c r="D833" s="2">
        <v>2884.97</v>
      </c>
      <c r="E833" s="2">
        <v>2852.87</v>
      </c>
      <c r="F833" s="2">
        <v>2873.34</v>
      </c>
      <c r="G833" s="2">
        <v>3220250000</v>
      </c>
      <c r="H833" s="2">
        <f t="shared" si="588"/>
        <v>34.970399482991311</v>
      </c>
      <c r="I833" s="2">
        <f t="shared" si="589"/>
        <v>2823.3164999999999</v>
      </c>
      <c r="J833" s="2">
        <f t="shared" si="590"/>
        <v>40.128859975019679</v>
      </c>
      <c r="K833" s="2">
        <f t="shared" si="591"/>
        <v>9.3800000000001091</v>
      </c>
      <c r="L833" s="18">
        <v>0.1265</v>
      </c>
      <c r="M833" s="19">
        <v>15.34025864476336</v>
      </c>
      <c r="N833" s="4">
        <f t="shared" si="564"/>
        <v>41.480000000000018</v>
      </c>
      <c r="O833" s="4">
        <f t="shared" si="592"/>
        <v>34.882000000000104</v>
      </c>
      <c r="P833" s="4">
        <f t="shared" si="565"/>
        <v>-2.7829924812030105</v>
      </c>
      <c r="Q833" s="4">
        <f t="shared" si="593"/>
        <v>-3.1165637620158133</v>
      </c>
      <c r="R833" s="18">
        <f t="shared" si="566"/>
        <v>2839.3517744360902</v>
      </c>
      <c r="S833" s="2">
        <f t="shared" si="567"/>
        <v>33.988225563909964</v>
      </c>
      <c r="T833" s="22">
        <f t="shared" si="568"/>
        <v>0</v>
      </c>
      <c r="U833" s="29">
        <f t="shared" si="569"/>
        <v>2851.4029225881523</v>
      </c>
      <c r="V833" s="30">
        <f t="shared" si="570"/>
        <v>21.937077411847895</v>
      </c>
      <c r="W833" s="31">
        <f t="shared" si="594"/>
        <v>0</v>
      </c>
      <c r="X833" s="35">
        <f t="shared" si="571"/>
        <v>2855.4158666666663</v>
      </c>
      <c r="Y833" s="30">
        <f t="shared" si="572"/>
        <v>17.924133333333884</v>
      </c>
      <c r="Z833" s="31">
        <f t="shared" si="595"/>
        <v>0</v>
      </c>
      <c r="AA833" s="29">
        <f t="shared" si="573"/>
        <v>2851.9647347591444</v>
      </c>
      <c r="AB833" s="30">
        <f t="shared" si="574"/>
        <v>21.375265240855697</v>
      </c>
      <c r="AC833" s="31">
        <f t="shared" si="596"/>
        <v>0</v>
      </c>
      <c r="AD833" s="32">
        <f t="shared" si="575"/>
        <v>-1</v>
      </c>
      <c r="AE833" s="33">
        <f t="shared" si="576"/>
        <v>-1</v>
      </c>
      <c r="AF833" s="33">
        <f t="shared" si="577"/>
        <v>-1</v>
      </c>
      <c r="AG833" s="33">
        <f t="shared" si="578"/>
        <v>0</v>
      </c>
      <c r="AH833" s="38">
        <f t="shared" si="579"/>
        <v>-1</v>
      </c>
      <c r="AI833" s="33">
        <f t="shared" si="580"/>
        <v>-1</v>
      </c>
      <c r="AJ833" s="39">
        <f t="shared" si="581"/>
        <v>-1</v>
      </c>
      <c r="AK833" s="43">
        <f t="shared" si="582"/>
        <v>-1</v>
      </c>
      <c r="AL833" s="4">
        <f t="shared" si="597"/>
        <v>32.099999999999909</v>
      </c>
      <c r="AM833" s="4">
        <f t="shared" si="598"/>
        <v>33.005265240855351</v>
      </c>
      <c r="AN833" s="4">
        <f t="shared" si="599"/>
        <v>32.099999999999909</v>
      </c>
      <c r="AO833" s="4">
        <f t="shared" si="600"/>
        <v>0</v>
      </c>
      <c r="AP833" s="4">
        <f t="shared" si="601"/>
        <v>-0.90526524085544224</v>
      </c>
      <c r="AQ833" s="4">
        <f t="shared" si="602"/>
        <v>0.90526524085544224</v>
      </c>
      <c r="AR833" s="4">
        <f t="shared" si="583"/>
        <v>20.470000000000255</v>
      </c>
      <c r="AS833">
        <f t="shared" si="603"/>
        <v>32.099999999999909</v>
      </c>
      <c r="AT833" s="6">
        <f t="shared" si="604"/>
        <v>1</v>
      </c>
      <c r="AU833" s="4">
        <f t="shared" si="605"/>
        <v>-14.989031390169114</v>
      </c>
      <c r="AV833" s="4">
        <f t="shared" si="606"/>
        <v>-4.8297413552368953</v>
      </c>
      <c r="AW833">
        <f t="shared" si="607"/>
        <v>1</v>
      </c>
      <c r="AX833">
        <f t="shared" si="608"/>
        <v>0</v>
      </c>
      <c r="AY833">
        <f t="shared" si="609"/>
        <v>0</v>
      </c>
      <c r="AZ833" s="4">
        <f t="shared" si="584"/>
        <v>-3.9100000000000006</v>
      </c>
      <c r="BA833" s="4">
        <f t="shared" si="610"/>
        <v>1217.5050000000051</v>
      </c>
      <c r="BB833" s="4">
        <f t="shared" si="585"/>
        <v>1147.871666666678</v>
      </c>
      <c r="BC833" s="4">
        <f t="shared" si="586"/>
        <v>575.95999999999992</v>
      </c>
      <c r="BE833"/>
      <c r="BG833" s="6"/>
      <c r="BM833">
        <f t="shared" si="587"/>
        <v>1</v>
      </c>
    </row>
    <row r="834" spans="1:65" x14ac:dyDescent="0.25">
      <c r="A834">
        <v>1681</v>
      </c>
      <c r="B834" s="1">
        <v>43622</v>
      </c>
      <c r="C834" s="2">
        <v>2828.51</v>
      </c>
      <c r="D834" s="2">
        <v>2852.1</v>
      </c>
      <c r="E834" s="2">
        <v>2822.45</v>
      </c>
      <c r="F834" s="2">
        <v>2843.49</v>
      </c>
      <c r="G834" s="2">
        <v>3396410000</v>
      </c>
      <c r="H834" s="2">
        <f t="shared" si="588"/>
        <v>32.650795549266469</v>
      </c>
      <c r="I834" s="2">
        <f t="shared" si="589"/>
        <v>2823.665</v>
      </c>
      <c r="J834" s="2">
        <f t="shared" si="590"/>
        <v>34.060102357914012</v>
      </c>
      <c r="K834" s="2">
        <f t="shared" si="591"/>
        <v>2.3600000000001273</v>
      </c>
      <c r="L834" s="18">
        <v>0.12345</v>
      </c>
      <c r="M834" s="19">
        <v>14.8791031389833</v>
      </c>
      <c r="N834" s="4">
        <f t="shared" ref="N834:N897" si="611">MAX(D834-E834, ABS(D834-F835), ABS(E834-F835))</f>
        <v>29.650000000000091</v>
      </c>
      <c r="O834" s="4">
        <f t="shared" si="592"/>
        <v>35.812000000000126</v>
      </c>
      <c r="P834" s="4">
        <f t="shared" ref="P834:P897" si="612">SLOPE(F834:F853,A834:A853)</f>
        <v>-4.1382255639097769</v>
      </c>
      <c r="Q834" s="4">
        <f t="shared" si="593"/>
        <v>-3.7617369534555705</v>
      </c>
      <c r="R834" s="18">
        <f t="shared" ref="R834:R897" si="613">F835+P835</f>
        <v>2820.9996315789476</v>
      </c>
      <c r="S834" s="2">
        <f t="shared" ref="S834:S897" si="614">ABS(R834-F834)</f>
        <v>22.490368421052153</v>
      </c>
      <c r="T834" s="22">
        <f t="shared" ref="T834:T897" si="615">IF(S834&gt;M835, 0, 1)</f>
        <v>0</v>
      </c>
      <c r="U834" s="29">
        <f t="shared" ref="U834:U897" si="616">C834+Q835*$BK$6</f>
        <v>2826.8504786585368</v>
      </c>
      <c r="V834" s="30">
        <f t="shared" ref="V834:V897" si="617">ABS(U834-F834)</f>
        <v>16.639521341463023</v>
      </c>
      <c r="W834" s="31">
        <f t="shared" si="594"/>
        <v>0</v>
      </c>
      <c r="X834" s="35">
        <f t="shared" ref="X834:X897" si="618">_xlfn.FORECAST.LINEAR(A834+$BK$7,C834:C836,A834:A836)</f>
        <v>2845.2367999999988</v>
      </c>
      <c r="Y834" s="30">
        <f t="shared" ref="Y834:Y897" si="619">ABS(X834-F834)</f>
        <v>1.7467999999989843</v>
      </c>
      <c r="Z834" s="31">
        <f t="shared" si="595"/>
        <v>1</v>
      </c>
      <c r="AA834" s="29">
        <f t="shared" ref="AA834:AA897" si="620">$BK$8*X834+(1-$BK$8)*U834</f>
        <v>2829.4245636463411</v>
      </c>
      <c r="AB834" s="30">
        <f t="shared" ref="AB834:AB897" si="621">ABS(AA834-F834)</f>
        <v>14.065436353658697</v>
      </c>
      <c r="AC834" s="31">
        <f t="shared" si="596"/>
        <v>1</v>
      </c>
      <c r="AD834" s="32">
        <f t="shared" ref="AD834:AD897" si="622">IF(AC834=1, 1, -1)</f>
        <v>1</v>
      </c>
      <c r="AE834" s="33">
        <f t="shared" ref="AE834:AE897" si="623">IF(AC835=0,0,IF(0=AC834,-1,AC834))</f>
        <v>1</v>
      </c>
      <c r="AF834" s="33">
        <f t="shared" ref="AF834:AF897" si="624">IF(COUNTIF(AD835:AD838, "&lt;0")&gt;=2,0,IF(AC834=1, 1, -1))</f>
        <v>1</v>
      </c>
      <c r="AG834" s="33">
        <f t="shared" ref="AG834:AG897" si="625">IF(COUNTIF(AD835:AD837, "&lt;0")&gt;=1,0,IF(AC834=1, 1, -1))</f>
        <v>0</v>
      </c>
      <c r="AH834" s="38">
        <f t="shared" ref="AH834:AH897" si="626">IF(SUM(AC835:AC837)=0,0,IF(AC834=1, 1, -1))</f>
        <v>1</v>
      </c>
      <c r="AI834" s="33">
        <f t="shared" ref="AI834:AI897" si="627">IF(COUNTIF(AD835:AD836, "&lt;0")&gt;=2,0,IF(AC834=1, 1, -1))</f>
        <v>1</v>
      </c>
      <c r="AJ834" s="39">
        <f t="shared" ref="AJ834:AJ897" si="628">IF(COUNTIF(AD835:AD838, "&lt;0")&gt;=3,0,IF(AC834=1, 1, -1))</f>
        <v>1</v>
      </c>
      <c r="AK834" s="43">
        <f t="shared" ref="AK834:AK897" si="629">IF(COUNTIF(AD835:AD837, "&lt;0")&gt;=2,0,IF(AC834=1, 1, -1))</f>
        <v>1</v>
      </c>
      <c r="AL834" s="4">
        <f t="shared" si="597"/>
        <v>23.589999999999691</v>
      </c>
      <c r="AM834" s="4">
        <f t="shared" si="598"/>
        <v>22.675436353658824</v>
      </c>
      <c r="AN834" s="4">
        <f t="shared" si="599"/>
        <v>22.675436353658824</v>
      </c>
      <c r="AO834" s="4">
        <f t="shared" si="600"/>
        <v>-6.0600000000004002</v>
      </c>
      <c r="AP834" s="4">
        <f t="shared" si="601"/>
        <v>6.9745636463412666</v>
      </c>
      <c r="AQ834" s="4">
        <f t="shared" si="602"/>
        <v>6.0600000000004002</v>
      </c>
      <c r="AR834" s="4">
        <f t="shared" ref="AR834:AR897" si="630">ABS(C834-F834)</f>
        <v>14.979999999999563</v>
      </c>
      <c r="AS834">
        <f t="shared" si="603"/>
        <v>22.675436353658824</v>
      </c>
      <c r="AT834" s="6">
        <f t="shared" si="604"/>
        <v>1</v>
      </c>
      <c r="AU834" s="4">
        <f t="shared" si="605"/>
        <v>-4.0256861543918561</v>
      </c>
      <c r="AV834" s="4">
        <f t="shared" si="606"/>
        <v>0.19910313898373672</v>
      </c>
      <c r="AW834">
        <f t="shared" si="607"/>
        <v>0</v>
      </c>
      <c r="AX834">
        <f t="shared" si="608"/>
        <v>1</v>
      </c>
      <c r="AY834">
        <f t="shared" si="609"/>
        <v>0</v>
      </c>
      <c r="AZ834" s="4">
        <f t="shared" ref="AZ834:AZ897" si="631">IF(OR(AT834=1,AY834=1),$BH$25,IF(AT834=0,$BH$24,$BH$26))</f>
        <v>-3.9100000000000006</v>
      </c>
      <c r="BA834" s="4">
        <f t="shared" si="610"/>
        <v>1221.4150000000052</v>
      </c>
      <c r="BB834" s="4">
        <f t="shared" ref="BB834:BB897" si="632">(COUNTIF(AI834:AK834, "&lt;&gt;0")/3)*AZ834+BB835</f>
        <v>1151.7816666666781</v>
      </c>
      <c r="BC834" s="4">
        <f t="shared" ref="BC834:BC897" si="633">(C834-$C$2494)*10/100*4</f>
        <v>566.21600000000001</v>
      </c>
      <c r="BE834"/>
      <c r="BG834" s="6"/>
      <c r="BM834">
        <f t="shared" ref="BM834:BM897" si="634">IF(AND(AK834=0,AJ834=0,AI834=0),0,1)</f>
        <v>1</v>
      </c>
    </row>
    <row r="835" spans="1:65" x14ac:dyDescent="0.25">
      <c r="A835">
        <v>1680</v>
      </c>
      <c r="B835" s="1">
        <v>43621</v>
      </c>
      <c r="C835" s="2">
        <v>2818.09</v>
      </c>
      <c r="D835" s="2">
        <v>2827.28</v>
      </c>
      <c r="E835" s="2">
        <v>2800.92</v>
      </c>
      <c r="F835" s="2">
        <v>2826.15</v>
      </c>
      <c r="G835" s="2">
        <v>3548830000</v>
      </c>
      <c r="H835" s="2">
        <f t="shared" ref="H835:H898" si="635">_xlfn.STDEV.S(C835:C844)</f>
        <v>36.25644126680568</v>
      </c>
      <c r="I835" s="2">
        <f t="shared" ref="I835:I898" si="636">AVERAGE(C835:C854)</f>
        <v>2826.2200000000003</v>
      </c>
      <c r="J835" s="2">
        <f t="shared" ref="J835:J898" si="637">_xlfn.STDEV.S(D835:E844)</f>
        <v>36.84804399222071</v>
      </c>
      <c r="K835" s="2">
        <f t="shared" ref="K835:K898" si="638">C835-F836</f>
        <v>14.820000000000164</v>
      </c>
      <c r="L835" s="18">
        <v>0.13564999999999999</v>
      </c>
      <c r="M835" s="19">
        <v>16.217174086319105</v>
      </c>
      <c r="N835" s="4">
        <f t="shared" si="611"/>
        <v>26.360000000000127</v>
      </c>
      <c r="O835" s="4">
        <f t="shared" ref="O835:O898" si="639">AVERAGE(N835:N844)</f>
        <v>34.283000000000087</v>
      </c>
      <c r="P835" s="4">
        <f t="shared" si="612"/>
        <v>-5.1503684210526339</v>
      </c>
      <c r="Q835" s="4">
        <f t="shared" ref="Q835:Q898" si="640">SLOPE(F835:F859,B835:B859)*1</f>
        <v>-4.2551829268292689</v>
      </c>
      <c r="R835" s="18">
        <f t="shared" si="613"/>
        <v>2797.3691654135337</v>
      </c>
      <c r="S835" s="2">
        <f t="shared" si="614"/>
        <v>28.780834586466426</v>
      </c>
      <c r="T835" s="22">
        <f t="shared" si="615"/>
        <v>0</v>
      </c>
      <c r="U835" s="29">
        <f t="shared" si="616"/>
        <v>2816.2319743656353</v>
      </c>
      <c r="V835" s="30">
        <f t="shared" si="617"/>
        <v>9.918025634364767</v>
      </c>
      <c r="W835" s="31">
        <f t="shared" ref="W835:W898" si="641">IF(V835/M836&gt;0.975, 0, 1)</f>
        <v>1</v>
      </c>
      <c r="X835" s="35">
        <f t="shared" si="618"/>
        <v>2820.0184000000008</v>
      </c>
      <c r="Y835" s="30">
        <f t="shared" si="619"/>
        <v>6.1315999999992528</v>
      </c>
      <c r="Z835" s="31">
        <f t="shared" ref="Z835:Z898" si="642">IF(Y835/M836&gt;0.975, 0, 1)</f>
        <v>1</v>
      </c>
      <c r="AA835" s="29">
        <f t="shared" si="620"/>
        <v>2816.7620739544464</v>
      </c>
      <c r="AB835" s="30">
        <f t="shared" si="621"/>
        <v>9.3879260455537406</v>
      </c>
      <c r="AC835" s="31">
        <f t="shared" ref="AC835:AC898" si="643">IF(AB835/M836&gt;0.975, 0, 1)</f>
        <v>1</v>
      </c>
      <c r="AD835" s="32">
        <f t="shared" si="622"/>
        <v>1</v>
      </c>
      <c r="AE835" s="33">
        <f t="shared" si="623"/>
        <v>0</v>
      </c>
      <c r="AF835" s="33">
        <f t="shared" si="624"/>
        <v>1</v>
      </c>
      <c r="AG835" s="33">
        <f t="shared" si="625"/>
        <v>0</v>
      </c>
      <c r="AH835" s="38">
        <f t="shared" si="626"/>
        <v>1</v>
      </c>
      <c r="AI835" s="33">
        <f t="shared" si="627"/>
        <v>1</v>
      </c>
      <c r="AJ835" s="39">
        <f t="shared" si="628"/>
        <v>1</v>
      </c>
      <c r="AK835" s="43">
        <f t="shared" si="629"/>
        <v>1</v>
      </c>
      <c r="AL835" s="4">
        <f t="shared" ref="AL835:AL898" si="644">D835-C835</f>
        <v>9.1900000000000546</v>
      </c>
      <c r="AM835" s="4">
        <f t="shared" ref="AM835:AM898" si="645">D835-AA835</f>
        <v>10.51792604555385</v>
      </c>
      <c r="AN835" s="4">
        <f t="shared" ref="AN835:AN898" si="646">ABS(IF(AA835&gt;C835,AM835,AL835))</f>
        <v>9.1900000000000546</v>
      </c>
      <c r="AO835" s="4">
        <f t="shared" ref="AO835:AO898" si="647">E835-C835</f>
        <v>-17.170000000000073</v>
      </c>
      <c r="AP835" s="4">
        <f t="shared" ref="AP835:AP898" si="648">AA835-E835</f>
        <v>15.842073954446278</v>
      </c>
      <c r="AQ835" s="4">
        <f t="shared" ref="AQ835:AQ898" si="649">ABS(IF(AA835&gt;C835,AO835,AP835))</f>
        <v>15.842073954446278</v>
      </c>
      <c r="AR835" s="4">
        <f t="shared" si="630"/>
        <v>8.0599999999999454</v>
      </c>
      <c r="AS835">
        <f t="shared" ref="AS835:AS898" si="650">IF(AN835&gt;AQ835, AN835, AQ835)</f>
        <v>15.842073954446278</v>
      </c>
      <c r="AT835" s="6">
        <f t="shared" ref="AT835:AT898" si="651">IF(AN835&gt;M836*$BK$4,1,0)+IF(AQ835&gt;M836*$BK$4,1,0)</f>
        <v>0</v>
      </c>
      <c r="AU835" s="4">
        <f t="shared" ref="AU835:AU898" si="652">$BK$4*M836-AS835</f>
        <v>4.3343989022428246</v>
      </c>
      <c r="AV835" s="4">
        <f t="shared" ref="AV835:AV898" si="653">M835-AR835+0.3</f>
        <v>8.45717408631916</v>
      </c>
      <c r="AW835">
        <f t="shared" ref="AW835:AW898" si="654">IF(AND(AU835&lt;0,AV835&lt;0), 1, 0)</f>
        <v>0</v>
      </c>
      <c r="AX835">
        <f t="shared" ref="AX835:AX898" si="655">IF(AND(AU835&lt;0,AV835&gt;0), 1, 0)</f>
        <v>0</v>
      </c>
      <c r="AY835">
        <f t="shared" ref="AY835:AY898" si="656">IF(AND(AU835&gt;0,AV835&lt;0), 1, 0)</f>
        <v>0</v>
      </c>
      <c r="AZ835" s="4">
        <f t="shared" si="631"/>
        <v>6.94</v>
      </c>
      <c r="BA835" s="4">
        <f t="shared" ref="BA835:BA898" si="657">AZ835+BA836</f>
        <v>1225.3250000000053</v>
      </c>
      <c r="BB835" s="4">
        <f t="shared" si="632"/>
        <v>1155.6916666666782</v>
      </c>
      <c r="BC835" s="4">
        <f t="shared" si="633"/>
        <v>562.048</v>
      </c>
      <c r="BE835"/>
      <c r="BG835" s="6"/>
      <c r="BM835">
        <f t="shared" si="634"/>
        <v>1</v>
      </c>
    </row>
    <row r="836" spans="1:65" x14ac:dyDescent="0.25">
      <c r="A836">
        <v>1679</v>
      </c>
      <c r="B836" s="1">
        <v>43620</v>
      </c>
      <c r="C836" s="2">
        <v>2762.64</v>
      </c>
      <c r="D836" s="2">
        <v>2804.49</v>
      </c>
      <c r="E836" s="2">
        <v>2762.64</v>
      </c>
      <c r="F836" s="2">
        <v>2803.27</v>
      </c>
      <c r="G836" s="2">
        <v>3810430000</v>
      </c>
      <c r="H836" s="2">
        <f t="shared" si="635"/>
        <v>39.540770534278167</v>
      </c>
      <c r="I836" s="2">
        <f t="shared" si="636"/>
        <v>2830.9670000000006</v>
      </c>
      <c r="J836" s="2">
        <f t="shared" si="637"/>
        <v>41.192115734497207</v>
      </c>
      <c r="K836" s="2">
        <f t="shared" si="638"/>
        <v>18.190000000000055</v>
      </c>
      <c r="L836" s="18">
        <v>0.14990000000000001</v>
      </c>
      <c r="M836" s="19">
        <v>17.544759005816612</v>
      </c>
      <c r="N836" s="4">
        <f t="shared" si="611"/>
        <v>60.039999999999964</v>
      </c>
      <c r="O836" s="4">
        <f t="shared" si="639"/>
        <v>34.512000000000079</v>
      </c>
      <c r="P836" s="4">
        <f t="shared" si="612"/>
        <v>-5.9008345864661722</v>
      </c>
      <c r="Q836" s="4">
        <f t="shared" si="640"/>
        <v>-4.7641682932430083</v>
      </c>
      <c r="R836" s="18">
        <f t="shared" si="613"/>
        <v>2737.5553157894733</v>
      </c>
      <c r="S836" s="2">
        <f t="shared" si="614"/>
        <v>65.714684210526684</v>
      </c>
      <c r="T836" s="22">
        <f t="shared" si="615"/>
        <v>0</v>
      </c>
      <c r="U836" s="29">
        <f t="shared" si="616"/>
        <v>2760.6572569730097</v>
      </c>
      <c r="V836" s="30">
        <f t="shared" si="617"/>
        <v>42.612743026990302</v>
      </c>
      <c r="W836" s="31">
        <f t="shared" si="641"/>
        <v>0</v>
      </c>
      <c r="X836" s="35">
        <f t="shared" si="618"/>
        <v>2757.8602666666666</v>
      </c>
      <c r="Y836" s="30">
        <f t="shared" si="619"/>
        <v>45.409733333333406</v>
      </c>
      <c r="Z836" s="31">
        <f t="shared" si="642"/>
        <v>0</v>
      </c>
      <c r="AA836" s="29">
        <f t="shared" si="620"/>
        <v>2760.2656783301218</v>
      </c>
      <c r="AB836" s="30">
        <f t="shared" si="621"/>
        <v>43.004321669878209</v>
      </c>
      <c r="AC836" s="31">
        <f t="shared" si="643"/>
        <v>0</v>
      </c>
      <c r="AD836" s="32">
        <f t="shared" si="622"/>
        <v>-1</v>
      </c>
      <c r="AE836" s="33">
        <f t="shared" si="623"/>
        <v>-1</v>
      </c>
      <c r="AF836" s="33">
        <f t="shared" si="624"/>
        <v>-1</v>
      </c>
      <c r="AG836" s="33">
        <f t="shared" si="625"/>
        <v>-1</v>
      </c>
      <c r="AH836" s="38">
        <f t="shared" si="626"/>
        <v>-1</v>
      </c>
      <c r="AI836" s="33">
        <f t="shared" si="627"/>
        <v>-1</v>
      </c>
      <c r="AJ836" s="39">
        <f t="shared" si="628"/>
        <v>-1</v>
      </c>
      <c r="AK836" s="43">
        <f t="shared" si="629"/>
        <v>-1</v>
      </c>
      <c r="AL836" s="4">
        <f t="shared" si="644"/>
        <v>41.849999999999909</v>
      </c>
      <c r="AM836" s="4">
        <f t="shared" si="645"/>
        <v>44.224321669878009</v>
      </c>
      <c r="AN836" s="4">
        <f t="shared" si="646"/>
        <v>41.849999999999909</v>
      </c>
      <c r="AO836" s="4">
        <f t="shared" si="647"/>
        <v>0</v>
      </c>
      <c r="AP836" s="4">
        <f t="shared" si="648"/>
        <v>-2.3743216698780998</v>
      </c>
      <c r="AQ836" s="4">
        <f t="shared" si="649"/>
        <v>2.3743216698780998</v>
      </c>
      <c r="AR836" s="4">
        <f t="shared" si="630"/>
        <v>40.630000000000109</v>
      </c>
      <c r="AS836">
        <f t="shared" si="650"/>
        <v>41.849999999999909</v>
      </c>
      <c r="AT836" s="6">
        <f t="shared" si="651"/>
        <v>1</v>
      </c>
      <c r="AU836" s="4">
        <f t="shared" si="652"/>
        <v>-18.256758232784197</v>
      </c>
      <c r="AV836" s="4">
        <f t="shared" si="653"/>
        <v>-22.785240994183496</v>
      </c>
      <c r="AW836">
        <f t="shared" si="654"/>
        <v>1</v>
      </c>
      <c r="AX836">
        <f t="shared" si="655"/>
        <v>0</v>
      </c>
      <c r="AY836">
        <f t="shared" si="656"/>
        <v>0</v>
      </c>
      <c r="AZ836" s="4">
        <f t="shared" si="631"/>
        <v>-3.9100000000000006</v>
      </c>
      <c r="BA836" s="4">
        <f t="shared" si="657"/>
        <v>1218.3850000000052</v>
      </c>
      <c r="BB836" s="4">
        <f t="shared" si="632"/>
        <v>1148.7516666666781</v>
      </c>
      <c r="BC836" s="4">
        <f t="shared" si="633"/>
        <v>539.86799999999994</v>
      </c>
      <c r="BE836"/>
      <c r="BG836" s="6"/>
      <c r="BM836">
        <f t="shared" si="634"/>
        <v>1</v>
      </c>
    </row>
    <row r="837" spans="1:65" x14ac:dyDescent="0.25">
      <c r="A837">
        <v>1678</v>
      </c>
      <c r="B837" s="1">
        <v>43619</v>
      </c>
      <c r="C837" s="2">
        <v>2751.53</v>
      </c>
      <c r="D837" s="2">
        <v>2763.07</v>
      </c>
      <c r="E837" s="2">
        <v>2728.81</v>
      </c>
      <c r="F837" s="2">
        <v>2744.45</v>
      </c>
      <c r="G837" s="2">
        <v>3966700000</v>
      </c>
      <c r="H837" s="2">
        <f t="shared" si="635"/>
        <v>37.634588124932741</v>
      </c>
      <c r="I837" s="2">
        <f t="shared" si="636"/>
        <v>2838.2794999999996</v>
      </c>
      <c r="J837" s="2">
        <f t="shared" si="637"/>
        <v>41.583239446858137</v>
      </c>
      <c r="K837" s="2">
        <f t="shared" si="638"/>
        <v>-0.52999999999974534</v>
      </c>
      <c r="L837" s="18">
        <v>0.17480000000000001</v>
      </c>
      <c r="M837" s="19">
        <v>20.515862406274533</v>
      </c>
      <c r="N837" s="4">
        <f t="shared" si="611"/>
        <v>34.260000000000218</v>
      </c>
      <c r="O837" s="4">
        <f t="shared" si="639"/>
        <v>31.332000000000107</v>
      </c>
      <c r="P837" s="4">
        <f t="shared" si="612"/>
        <v>-6.8946842105263171</v>
      </c>
      <c r="Q837" s="4">
        <f t="shared" si="640"/>
        <v>-5.0839564794625485</v>
      </c>
      <c r="R837" s="18">
        <f t="shared" si="613"/>
        <v>2745.1063458646618</v>
      </c>
      <c r="S837" s="2">
        <f t="shared" si="614"/>
        <v>0.65634586466194378</v>
      </c>
      <c r="T837" s="22">
        <f t="shared" si="615"/>
        <v>1</v>
      </c>
      <c r="U837" s="29">
        <f t="shared" si="616"/>
        <v>2749.6402371318918</v>
      </c>
      <c r="V837" s="30">
        <f t="shared" si="617"/>
        <v>5.1902371318919904</v>
      </c>
      <c r="W837" s="31">
        <f t="shared" si="641"/>
        <v>1</v>
      </c>
      <c r="X837" s="35">
        <f t="shared" si="618"/>
        <v>2745.5442666666677</v>
      </c>
      <c r="Y837" s="30">
        <f t="shared" si="619"/>
        <v>1.0942666666678633</v>
      </c>
      <c r="Z837" s="31">
        <f t="shared" si="642"/>
        <v>1</v>
      </c>
      <c r="AA837" s="29">
        <f t="shared" si="620"/>
        <v>2749.0668012667602</v>
      </c>
      <c r="AB837" s="30">
        <f t="shared" si="621"/>
        <v>4.6168012667603762</v>
      </c>
      <c r="AC837" s="31">
        <f t="shared" si="643"/>
        <v>1</v>
      </c>
      <c r="AD837" s="32">
        <f t="shared" si="622"/>
        <v>1</v>
      </c>
      <c r="AE837" s="33">
        <f t="shared" si="623"/>
        <v>1</v>
      </c>
      <c r="AF837" s="33">
        <f t="shared" si="624"/>
        <v>1</v>
      </c>
      <c r="AG837" s="33">
        <f t="shared" si="625"/>
        <v>1</v>
      </c>
      <c r="AH837" s="38">
        <f t="shared" si="626"/>
        <v>1</v>
      </c>
      <c r="AI837" s="33">
        <f t="shared" si="627"/>
        <v>1</v>
      </c>
      <c r="AJ837" s="39">
        <f t="shared" si="628"/>
        <v>1</v>
      </c>
      <c r="AK837" s="43">
        <f t="shared" si="629"/>
        <v>1</v>
      </c>
      <c r="AL837" s="4">
        <f t="shared" si="644"/>
        <v>11.539999999999964</v>
      </c>
      <c r="AM837" s="4">
        <f t="shared" si="645"/>
        <v>14.003198733239969</v>
      </c>
      <c r="AN837" s="4">
        <f t="shared" si="646"/>
        <v>11.539999999999964</v>
      </c>
      <c r="AO837" s="4">
        <f t="shared" si="647"/>
        <v>-22.720000000000255</v>
      </c>
      <c r="AP837" s="4">
        <f t="shared" si="648"/>
        <v>20.256801266760249</v>
      </c>
      <c r="AQ837" s="4">
        <f t="shared" si="649"/>
        <v>20.256801266760249</v>
      </c>
      <c r="AR837" s="4">
        <f t="shared" si="630"/>
        <v>7.080000000000382</v>
      </c>
      <c r="AS837">
        <f t="shared" si="650"/>
        <v>20.256801266760249</v>
      </c>
      <c r="AT837" s="6">
        <f t="shared" si="651"/>
        <v>0</v>
      </c>
      <c r="AU837" s="4">
        <f t="shared" si="652"/>
        <v>2.2704708030250664</v>
      </c>
      <c r="AV837" s="4">
        <f t="shared" si="653"/>
        <v>13.735862406274151</v>
      </c>
      <c r="AW837">
        <f t="shared" si="654"/>
        <v>0</v>
      </c>
      <c r="AX837">
        <f t="shared" si="655"/>
        <v>0</v>
      </c>
      <c r="AY837">
        <f t="shared" si="656"/>
        <v>0</v>
      </c>
      <c r="AZ837" s="4">
        <f t="shared" si="631"/>
        <v>6.94</v>
      </c>
      <c r="BA837" s="4">
        <f t="shared" si="657"/>
        <v>1222.2950000000053</v>
      </c>
      <c r="BB837" s="4">
        <f t="shared" si="632"/>
        <v>1152.6616666666782</v>
      </c>
      <c r="BC837" s="4">
        <f t="shared" si="633"/>
        <v>535.42400000000009</v>
      </c>
      <c r="BE837"/>
      <c r="BG837" s="6"/>
      <c r="BM837">
        <f t="shared" si="634"/>
        <v>1</v>
      </c>
    </row>
    <row r="838" spans="1:65" x14ac:dyDescent="0.25">
      <c r="A838">
        <v>1677</v>
      </c>
      <c r="B838" s="1">
        <v>43616</v>
      </c>
      <c r="C838" s="2">
        <v>2766.15</v>
      </c>
      <c r="D838" s="2">
        <v>2768.98</v>
      </c>
      <c r="E838" s="2">
        <v>2750.52</v>
      </c>
      <c r="F838" s="2">
        <v>2752.06</v>
      </c>
      <c r="G838" s="2">
        <v>3981020000</v>
      </c>
      <c r="H838" s="2">
        <f t="shared" si="635"/>
        <v>32.589013486142797</v>
      </c>
      <c r="I838" s="2">
        <f t="shared" si="636"/>
        <v>2847.1634999999997</v>
      </c>
      <c r="J838" s="2">
        <f t="shared" si="637"/>
        <v>38.562387933813135</v>
      </c>
      <c r="K838" s="2">
        <f t="shared" si="638"/>
        <v>-22.710000000000036</v>
      </c>
      <c r="L838" s="18">
        <v>0.16470000000000001</v>
      </c>
      <c r="M838" s="19">
        <v>19.588932234595926</v>
      </c>
      <c r="N838" s="4">
        <f t="shared" si="611"/>
        <v>38.340000000000146</v>
      </c>
      <c r="O838" s="4">
        <f t="shared" si="639"/>
        <v>31.031000000000084</v>
      </c>
      <c r="P838" s="4">
        <f t="shared" si="612"/>
        <v>-6.9536541353383452</v>
      </c>
      <c r="Q838" s="4">
        <f t="shared" si="640"/>
        <v>-4.8455458156621498</v>
      </c>
      <c r="R838" s="18">
        <f t="shared" si="613"/>
        <v>2782.4314736842107</v>
      </c>
      <c r="S838" s="2">
        <f t="shared" si="614"/>
        <v>30.371473684210741</v>
      </c>
      <c r="T838" s="22">
        <f t="shared" si="615"/>
        <v>0</v>
      </c>
      <c r="U838" s="29">
        <f t="shared" si="616"/>
        <v>2764.4165429679574</v>
      </c>
      <c r="V838" s="30">
        <f t="shared" si="617"/>
        <v>12.356542967957466</v>
      </c>
      <c r="W838" s="31">
        <f t="shared" si="641"/>
        <v>1</v>
      </c>
      <c r="X838" s="35">
        <f t="shared" si="618"/>
        <v>2765.6893333333355</v>
      </c>
      <c r="Y838" s="30">
        <f t="shared" si="619"/>
        <v>13.62933333333558</v>
      </c>
      <c r="Z838" s="31">
        <f t="shared" si="642"/>
        <v>1</v>
      </c>
      <c r="AA838" s="29">
        <f t="shared" si="620"/>
        <v>2764.5947336191102</v>
      </c>
      <c r="AB838" s="30">
        <f t="shared" si="621"/>
        <v>12.534733619110284</v>
      </c>
      <c r="AC838" s="31">
        <f t="shared" si="643"/>
        <v>1</v>
      </c>
      <c r="AD838" s="32">
        <f t="shared" si="622"/>
        <v>1</v>
      </c>
      <c r="AE838" s="33">
        <f t="shared" si="623"/>
        <v>1</v>
      </c>
      <c r="AF838" s="33">
        <f t="shared" si="624"/>
        <v>1</v>
      </c>
      <c r="AG838" s="33">
        <f t="shared" si="625"/>
        <v>0</v>
      </c>
      <c r="AH838" s="38">
        <f t="shared" si="626"/>
        <v>1</v>
      </c>
      <c r="AI838" s="33">
        <f t="shared" si="627"/>
        <v>1</v>
      </c>
      <c r="AJ838" s="39">
        <f t="shared" si="628"/>
        <v>1</v>
      </c>
      <c r="AK838" s="43">
        <f t="shared" si="629"/>
        <v>1</v>
      </c>
      <c r="AL838" s="4">
        <f t="shared" si="644"/>
        <v>2.8299999999999272</v>
      </c>
      <c r="AM838" s="4">
        <f t="shared" si="645"/>
        <v>4.3852663808897887</v>
      </c>
      <c r="AN838" s="4">
        <f t="shared" si="646"/>
        <v>2.8299999999999272</v>
      </c>
      <c r="AO838" s="4">
        <f t="shared" si="647"/>
        <v>-15.630000000000109</v>
      </c>
      <c r="AP838" s="4">
        <f t="shared" si="648"/>
        <v>14.074733619110248</v>
      </c>
      <c r="AQ838" s="4">
        <f t="shared" si="649"/>
        <v>14.074733619110248</v>
      </c>
      <c r="AR838" s="4">
        <f t="shared" si="630"/>
        <v>14.090000000000146</v>
      </c>
      <c r="AS838">
        <f t="shared" si="650"/>
        <v>14.074733619110248</v>
      </c>
      <c r="AT838" s="6">
        <f t="shared" si="651"/>
        <v>0</v>
      </c>
      <c r="AU838" s="4">
        <f t="shared" si="652"/>
        <v>5.9894712590556409</v>
      </c>
      <c r="AV838" s="4">
        <f t="shared" si="653"/>
        <v>5.7989322345957808</v>
      </c>
      <c r="AW838">
        <f t="shared" si="654"/>
        <v>0</v>
      </c>
      <c r="AX838">
        <f t="shared" si="655"/>
        <v>0</v>
      </c>
      <c r="AY838">
        <f t="shared" si="656"/>
        <v>0</v>
      </c>
      <c r="AZ838" s="4">
        <f t="shared" si="631"/>
        <v>6.94</v>
      </c>
      <c r="BA838" s="4">
        <f t="shared" si="657"/>
        <v>1215.3550000000052</v>
      </c>
      <c r="BB838" s="4">
        <f t="shared" si="632"/>
        <v>1145.7216666666782</v>
      </c>
      <c r="BC838" s="4">
        <f t="shared" si="633"/>
        <v>541.27200000000005</v>
      </c>
      <c r="BE838"/>
      <c r="BG838" s="6"/>
      <c r="BM838">
        <f t="shared" si="634"/>
        <v>1</v>
      </c>
    </row>
    <row r="839" spans="1:65" x14ac:dyDescent="0.25">
      <c r="A839">
        <v>1676</v>
      </c>
      <c r="B839" s="1">
        <v>43615</v>
      </c>
      <c r="C839" s="2">
        <v>2786.94</v>
      </c>
      <c r="D839" s="2">
        <v>2799</v>
      </c>
      <c r="E839" s="2">
        <v>2776.74</v>
      </c>
      <c r="F839" s="2">
        <v>2788.86</v>
      </c>
      <c r="G839" s="2">
        <v>3273790000</v>
      </c>
      <c r="H839" s="2">
        <f t="shared" si="635"/>
        <v>26.213686946580648</v>
      </c>
      <c r="I839" s="2">
        <f t="shared" si="636"/>
        <v>2854.9639999999999</v>
      </c>
      <c r="J839" s="2">
        <f t="shared" si="637"/>
        <v>34.981740782269519</v>
      </c>
      <c r="K839" s="2">
        <f t="shared" si="638"/>
        <v>3.9200000000000728</v>
      </c>
      <c r="L839" s="18">
        <v>0.14700000000000002</v>
      </c>
      <c r="M839" s="19">
        <v>17.447134676665993</v>
      </c>
      <c r="N839" s="4">
        <f t="shared" si="611"/>
        <v>22.260000000000218</v>
      </c>
      <c r="O839" s="4">
        <f t="shared" si="639"/>
        <v>31.316000000000077</v>
      </c>
      <c r="P839" s="4">
        <f t="shared" si="612"/>
        <v>-6.4285263157894716</v>
      </c>
      <c r="Q839" s="4">
        <f t="shared" si="640"/>
        <v>-4.4447616206217591</v>
      </c>
      <c r="R839" s="18">
        <f t="shared" si="613"/>
        <v>2776.6956466165411</v>
      </c>
      <c r="S839" s="2">
        <f t="shared" si="614"/>
        <v>12.164353383459002</v>
      </c>
      <c r="T839" s="22">
        <f t="shared" si="615"/>
        <v>1</v>
      </c>
      <c r="U839" s="29">
        <f t="shared" si="616"/>
        <v>2785.2856701761266</v>
      </c>
      <c r="V839" s="30">
        <f t="shared" si="617"/>
        <v>3.5743298238735406</v>
      </c>
      <c r="W839" s="31">
        <f t="shared" si="641"/>
        <v>1</v>
      </c>
      <c r="X839" s="35">
        <f t="shared" si="618"/>
        <v>2774.8290666666726</v>
      </c>
      <c r="Y839" s="30">
        <f t="shared" si="619"/>
        <v>14.030933333327539</v>
      </c>
      <c r="Z839" s="31">
        <f t="shared" si="642"/>
        <v>1</v>
      </c>
      <c r="AA839" s="29">
        <f t="shared" si="620"/>
        <v>2783.8217456848029</v>
      </c>
      <c r="AB839" s="30">
        <f t="shared" si="621"/>
        <v>5.0382543151972641</v>
      </c>
      <c r="AC839" s="31">
        <f t="shared" si="643"/>
        <v>1</v>
      </c>
      <c r="AD839" s="32">
        <f t="shared" si="622"/>
        <v>1</v>
      </c>
      <c r="AE839" s="33">
        <f t="shared" si="623"/>
        <v>1</v>
      </c>
      <c r="AF839" s="33">
        <f t="shared" si="624"/>
        <v>1</v>
      </c>
      <c r="AG839" s="33">
        <f t="shared" si="625"/>
        <v>0</v>
      </c>
      <c r="AH839" s="38">
        <f t="shared" si="626"/>
        <v>1</v>
      </c>
      <c r="AI839" s="33">
        <f t="shared" si="627"/>
        <v>1</v>
      </c>
      <c r="AJ839" s="39">
        <f t="shared" si="628"/>
        <v>1</v>
      </c>
      <c r="AK839" s="43">
        <f t="shared" si="629"/>
        <v>1</v>
      </c>
      <c r="AL839" s="4">
        <f t="shared" si="644"/>
        <v>12.059999999999945</v>
      </c>
      <c r="AM839" s="4">
        <f t="shared" si="645"/>
        <v>15.178254315197137</v>
      </c>
      <c r="AN839" s="4">
        <f t="shared" si="646"/>
        <v>12.059999999999945</v>
      </c>
      <c r="AO839" s="4">
        <f t="shared" si="647"/>
        <v>-10.200000000000273</v>
      </c>
      <c r="AP839" s="4">
        <f t="shared" si="648"/>
        <v>7.0817456848030815</v>
      </c>
      <c r="AQ839" s="4">
        <f t="shared" si="649"/>
        <v>7.0817456848030815</v>
      </c>
      <c r="AR839" s="4">
        <f t="shared" si="630"/>
        <v>1.9200000000000728</v>
      </c>
      <c r="AS839">
        <f t="shared" si="650"/>
        <v>12.059999999999945</v>
      </c>
      <c r="AT839" s="6">
        <f t="shared" si="651"/>
        <v>0</v>
      </c>
      <c r="AU839" s="4">
        <f t="shared" si="652"/>
        <v>9.9924368808635364</v>
      </c>
      <c r="AV839" s="4">
        <f t="shared" si="653"/>
        <v>15.827134676665921</v>
      </c>
      <c r="AW839">
        <f t="shared" si="654"/>
        <v>0</v>
      </c>
      <c r="AX839">
        <f t="shared" si="655"/>
        <v>0</v>
      </c>
      <c r="AY839">
        <f t="shared" si="656"/>
        <v>0</v>
      </c>
      <c r="AZ839" s="4">
        <f t="shared" si="631"/>
        <v>6.94</v>
      </c>
      <c r="BA839" s="4">
        <f t="shared" si="657"/>
        <v>1208.4150000000052</v>
      </c>
      <c r="BB839" s="4">
        <f t="shared" si="632"/>
        <v>1138.7816666666781</v>
      </c>
      <c r="BC839" s="4">
        <f t="shared" si="633"/>
        <v>549.58800000000008</v>
      </c>
      <c r="BE839"/>
      <c r="BG839" s="6"/>
      <c r="BM839">
        <f t="shared" si="634"/>
        <v>1</v>
      </c>
    </row>
    <row r="840" spans="1:65" x14ac:dyDescent="0.25">
      <c r="A840">
        <v>1675</v>
      </c>
      <c r="B840" s="1">
        <v>43614</v>
      </c>
      <c r="C840" s="2">
        <v>2790.25</v>
      </c>
      <c r="D840" s="2">
        <v>2792.03</v>
      </c>
      <c r="E840" s="2">
        <v>2766.06</v>
      </c>
      <c r="F840" s="2">
        <v>2783.02</v>
      </c>
      <c r="G840" s="2">
        <v>3700050000</v>
      </c>
      <c r="H840" s="2">
        <f t="shared" si="635"/>
        <v>21.147791820634332</v>
      </c>
      <c r="I840" s="2">
        <f t="shared" si="636"/>
        <v>2863.2334999999994</v>
      </c>
      <c r="J840" s="2">
        <f t="shared" si="637"/>
        <v>31.719621069449666</v>
      </c>
      <c r="K840" s="2">
        <f t="shared" si="638"/>
        <v>-12.139999999999873</v>
      </c>
      <c r="L840" s="18">
        <v>0.16044999999999998</v>
      </c>
      <c r="M840" s="19">
        <v>19.176032070316072</v>
      </c>
      <c r="N840" s="4">
        <f t="shared" si="611"/>
        <v>36.329999999999927</v>
      </c>
      <c r="O840" s="4">
        <f t="shared" si="639"/>
        <v>33.450000000000045</v>
      </c>
      <c r="P840" s="4">
        <f t="shared" si="612"/>
        <v>-6.3243533834586465</v>
      </c>
      <c r="Q840" s="4">
        <f t="shared" si="640"/>
        <v>-4.2418713432655775</v>
      </c>
      <c r="R840" s="18">
        <f t="shared" si="613"/>
        <v>2796.1491278195485</v>
      </c>
      <c r="S840" s="2">
        <f t="shared" si="614"/>
        <v>13.129127819548557</v>
      </c>
      <c r="T840" s="22">
        <f t="shared" si="615"/>
        <v>1</v>
      </c>
      <c r="U840" s="29">
        <f t="shared" si="616"/>
        <v>2788.6977304302204</v>
      </c>
      <c r="V840" s="30">
        <f t="shared" si="617"/>
        <v>5.6777304302204357</v>
      </c>
      <c r="W840" s="31">
        <f t="shared" si="641"/>
        <v>1</v>
      </c>
      <c r="X840" s="35">
        <f t="shared" si="618"/>
        <v>2790.5809333333382</v>
      </c>
      <c r="Y840" s="30">
        <f t="shared" si="619"/>
        <v>7.5609333333381983</v>
      </c>
      <c r="Z840" s="31">
        <f t="shared" si="642"/>
        <v>1</v>
      </c>
      <c r="AA840" s="29">
        <f t="shared" si="620"/>
        <v>2788.9613788366569</v>
      </c>
      <c r="AB840" s="30">
        <f t="shared" si="621"/>
        <v>5.9413788366568951</v>
      </c>
      <c r="AC840" s="31">
        <f t="shared" si="643"/>
        <v>1</v>
      </c>
      <c r="AD840" s="32">
        <f t="shared" si="622"/>
        <v>1</v>
      </c>
      <c r="AE840" s="33">
        <f t="shared" si="623"/>
        <v>0</v>
      </c>
      <c r="AF840" s="33">
        <f t="shared" si="624"/>
        <v>1</v>
      </c>
      <c r="AG840" s="33">
        <f t="shared" si="625"/>
        <v>0</v>
      </c>
      <c r="AH840" s="38">
        <f t="shared" si="626"/>
        <v>1</v>
      </c>
      <c r="AI840" s="33">
        <f t="shared" si="627"/>
        <v>1</v>
      </c>
      <c r="AJ840" s="39">
        <f t="shared" si="628"/>
        <v>1</v>
      </c>
      <c r="AK840" s="43">
        <f t="shared" si="629"/>
        <v>1</v>
      </c>
      <c r="AL840" s="4">
        <f t="shared" si="644"/>
        <v>1.7800000000002001</v>
      </c>
      <c r="AM840" s="4">
        <f t="shared" si="645"/>
        <v>3.0686211633433231</v>
      </c>
      <c r="AN840" s="4">
        <f t="shared" si="646"/>
        <v>1.7800000000002001</v>
      </c>
      <c r="AO840" s="4">
        <f t="shared" si="647"/>
        <v>-24.190000000000055</v>
      </c>
      <c r="AP840" s="4">
        <f t="shared" si="648"/>
        <v>22.901378836656932</v>
      </c>
      <c r="AQ840" s="4">
        <f t="shared" si="649"/>
        <v>22.901378836656932</v>
      </c>
      <c r="AR840" s="4">
        <f t="shared" si="630"/>
        <v>7.2300000000000182</v>
      </c>
      <c r="AS840">
        <f t="shared" si="650"/>
        <v>22.901378836656932</v>
      </c>
      <c r="AT840" s="6">
        <f t="shared" si="651"/>
        <v>1</v>
      </c>
      <c r="AU840" s="4">
        <f t="shared" si="652"/>
        <v>-0.17757190121560029</v>
      </c>
      <c r="AV840" s="4">
        <f t="shared" si="653"/>
        <v>12.246032070316055</v>
      </c>
      <c r="AW840">
        <f t="shared" si="654"/>
        <v>0</v>
      </c>
      <c r="AX840">
        <f t="shared" si="655"/>
        <v>1</v>
      </c>
      <c r="AY840">
        <f t="shared" si="656"/>
        <v>0</v>
      </c>
      <c r="AZ840" s="4">
        <f t="shared" si="631"/>
        <v>-3.9100000000000006</v>
      </c>
      <c r="BA840" s="4">
        <f t="shared" si="657"/>
        <v>1201.4750000000051</v>
      </c>
      <c r="BB840" s="4">
        <f t="shared" si="632"/>
        <v>1131.8416666666781</v>
      </c>
      <c r="BC840" s="4">
        <f t="shared" si="633"/>
        <v>550.91199999999992</v>
      </c>
      <c r="BE840"/>
      <c r="BG840" s="6"/>
      <c r="BM840">
        <f t="shared" si="634"/>
        <v>1</v>
      </c>
    </row>
    <row r="841" spans="1:65" x14ac:dyDescent="0.25">
      <c r="A841">
        <v>1674</v>
      </c>
      <c r="B841" s="1">
        <v>43613</v>
      </c>
      <c r="C841" s="2">
        <v>2830.03</v>
      </c>
      <c r="D841" s="2">
        <v>2840.51</v>
      </c>
      <c r="E841" s="2">
        <v>2801.58</v>
      </c>
      <c r="F841" s="2">
        <v>2802.39</v>
      </c>
      <c r="G841" s="2">
        <v>4121410000</v>
      </c>
      <c r="H841" s="2">
        <f t="shared" si="635"/>
        <v>14.90053332378856</v>
      </c>
      <c r="I841" s="2">
        <f t="shared" si="636"/>
        <v>2870.578</v>
      </c>
      <c r="J841" s="2">
        <f t="shared" si="637"/>
        <v>24.451212239887049</v>
      </c>
      <c r="K841" s="2">
        <f t="shared" si="638"/>
        <v>3.9700000000002547</v>
      </c>
      <c r="L841" s="18">
        <v>0.16394999999999998</v>
      </c>
      <c r="M841" s="19">
        <v>19.759832117775073</v>
      </c>
      <c r="N841" s="4">
        <f t="shared" si="611"/>
        <v>38.930000000000291</v>
      </c>
      <c r="O841" s="4">
        <f t="shared" si="639"/>
        <v>33.884000000000057</v>
      </c>
      <c r="P841" s="4">
        <f t="shared" si="612"/>
        <v>-6.2408721804511282</v>
      </c>
      <c r="Q841" s="4">
        <f t="shared" si="640"/>
        <v>-3.9801783840503671</v>
      </c>
      <c r="R841" s="18">
        <f t="shared" si="613"/>
        <v>2819.8815939849624</v>
      </c>
      <c r="S841" s="2">
        <f t="shared" si="614"/>
        <v>17.491593984962492</v>
      </c>
      <c r="T841" s="22">
        <f t="shared" si="615"/>
        <v>0</v>
      </c>
      <c r="U841" s="29">
        <f t="shared" si="616"/>
        <v>2828.6142750400004</v>
      </c>
      <c r="V841" s="30">
        <f t="shared" si="617"/>
        <v>26.224275040000521</v>
      </c>
      <c r="W841" s="31">
        <f t="shared" si="641"/>
        <v>0</v>
      </c>
      <c r="X841" s="35">
        <f t="shared" si="618"/>
        <v>2828.7778666666663</v>
      </c>
      <c r="Y841" s="30">
        <f t="shared" si="619"/>
        <v>26.387866666666469</v>
      </c>
      <c r="Z841" s="31">
        <f t="shared" si="642"/>
        <v>0</v>
      </c>
      <c r="AA841" s="29">
        <f t="shared" si="620"/>
        <v>2828.637177867734</v>
      </c>
      <c r="AB841" s="30">
        <f t="shared" si="621"/>
        <v>26.247177867734081</v>
      </c>
      <c r="AC841" s="31">
        <f t="shared" si="643"/>
        <v>0</v>
      </c>
      <c r="AD841" s="32">
        <f t="shared" si="622"/>
        <v>-1</v>
      </c>
      <c r="AE841" s="33">
        <f t="shared" si="623"/>
        <v>-1</v>
      </c>
      <c r="AF841" s="33">
        <f t="shared" si="624"/>
        <v>-1</v>
      </c>
      <c r="AG841" s="33">
        <f t="shared" si="625"/>
        <v>-1</v>
      </c>
      <c r="AH841" s="38">
        <f t="shared" si="626"/>
        <v>-1</v>
      </c>
      <c r="AI841" s="33">
        <f t="shared" si="627"/>
        <v>-1</v>
      </c>
      <c r="AJ841" s="39">
        <f t="shared" si="628"/>
        <v>-1</v>
      </c>
      <c r="AK841" s="43">
        <f t="shared" si="629"/>
        <v>-1</v>
      </c>
      <c r="AL841" s="4">
        <f t="shared" si="644"/>
        <v>10.480000000000018</v>
      </c>
      <c r="AM841" s="4">
        <f t="shared" si="645"/>
        <v>11.872822132266265</v>
      </c>
      <c r="AN841" s="4">
        <f t="shared" si="646"/>
        <v>10.480000000000018</v>
      </c>
      <c r="AO841" s="4">
        <f t="shared" si="647"/>
        <v>-28.450000000000273</v>
      </c>
      <c r="AP841" s="4">
        <f t="shared" si="648"/>
        <v>27.057177867734026</v>
      </c>
      <c r="AQ841" s="4">
        <f t="shared" si="649"/>
        <v>27.057177867734026</v>
      </c>
      <c r="AR841" s="4">
        <f t="shared" si="630"/>
        <v>27.640000000000327</v>
      </c>
      <c r="AS841">
        <f t="shared" si="650"/>
        <v>27.057177867734026</v>
      </c>
      <c r="AT841" s="6">
        <f t="shared" si="651"/>
        <v>1</v>
      </c>
      <c r="AU841" s="4">
        <f t="shared" si="652"/>
        <v>-8.1981741762953604</v>
      </c>
      <c r="AV841" s="4">
        <f t="shared" si="653"/>
        <v>-7.5801678822252549</v>
      </c>
      <c r="AW841">
        <f t="shared" si="654"/>
        <v>1</v>
      </c>
      <c r="AX841">
        <f t="shared" si="655"/>
        <v>0</v>
      </c>
      <c r="AY841">
        <f t="shared" si="656"/>
        <v>0</v>
      </c>
      <c r="AZ841" s="4">
        <f t="shared" si="631"/>
        <v>-3.9100000000000006</v>
      </c>
      <c r="BA841" s="4">
        <f t="shared" si="657"/>
        <v>1205.3850000000052</v>
      </c>
      <c r="BB841" s="4">
        <f t="shared" si="632"/>
        <v>1135.7516666666781</v>
      </c>
      <c r="BC841" s="4">
        <f t="shared" si="633"/>
        <v>566.82400000000007</v>
      </c>
      <c r="BE841"/>
      <c r="BG841" s="6"/>
      <c r="BM841">
        <f t="shared" si="634"/>
        <v>1</v>
      </c>
    </row>
    <row r="842" spans="1:65" x14ac:dyDescent="0.25">
      <c r="A842">
        <v>1673</v>
      </c>
      <c r="B842" s="1">
        <v>43609</v>
      </c>
      <c r="C842" s="2">
        <v>2832.41</v>
      </c>
      <c r="D842" s="2">
        <v>2841.36</v>
      </c>
      <c r="E842" s="2">
        <v>2820.19</v>
      </c>
      <c r="F842" s="2">
        <v>2826.06</v>
      </c>
      <c r="G842" s="2">
        <v>2887390000</v>
      </c>
      <c r="H842" s="2">
        <f t="shared" si="635"/>
        <v>14.438496997802647</v>
      </c>
      <c r="I842" s="2">
        <f t="shared" si="636"/>
        <v>2876.1055000000001</v>
      </c>
      <c r="J842" s="2">
        <f t="shared" si="637"/>
        <v>24.468670252945316</v>
      </c>
      <c r="K842" s="2">
        <f t="shared" si="638"/>
        <v>10.170000000000073</v>
      </c>
      <c r="L842" s="18">
        <v>0.13624999999999998</v>
      </c>
      <c r="M842" s="19">
        <v>16.399133644729275</v>
      </c>
      <c r="N842" s="4">
        <f t="shared" si="611"/>
        <v>21.170000000000073</v>
      </c>
      <c r="O842" s="4">
        <f t="shared" si="639"/>
        <v>37.988000000000056</v>
      </c>
      <c r="P842" s="4">
        <f t="shared" si="612"/>
        <v>-6.1784060150375941</v>
      </c>
      <c r="Q842" s="4">
        <f t="shared" si="640"/>
        <v>-3.6300639999999986</v>
      </c>
      <c r="R842" s="18">
        <f t="shared" si="613"/>
        <v>2816.0068120300748</v>
      </c>
      <c r="S842" s="2">
        <f t="shared" si="614"/>
        <v>10.053187969925148</v>
      </c>
      <c r="T842" s="22">
        <f t="shared" si="615"/>
        <v>1</v>
      </c>
      <c r="U842" s="29">
        <f t="shared" si="616"/>
        <v>2831.1597978396394</v>
      </c>
      <c r="V842" s="30">
        <f t="shared" si="617"/>
        <v>5.0997978396394501</v>
      </c>
      <c r="W842" s="31">
        <f t="shared" si="641"/>
        <v>1</v>
      </c>
      <c r="X842" s="35">
        <f t="shared" si="618"/>
        <v>2826.5873333333329</v>
      </c>
      <c r="Y842" s="30">
        <f t="shared" si="619"/>
        <v>0.52733333333299015</v>
      </c>
      <c r="Z842" s="31">
        <f t="shared" si="642"/>
        <v>1</v>
      </c>
      <c r="AA842" s="29">
        <f t="shared" si="620"/>
        <v>2830.5196528087567</v>
      </c>
      <c r="AB842" s="30">
        <f t="shared" si="621"/>
        <v>4.4596528087568004</v>
      </c>
      <c r="AC842" s="31">
        <f t="shared" si="643"/>
        <v>1</v>
      </c>
      <c r="AD842" s="32">
        <f t="shared" si="622"/>
        <v>1</v>
      </c>
      <c r="AE842" s="33">
        <f t="shared" si="623"/>
        <v>1</v>
      </c>
      <c r="AF842" s="33">
        <f t="shared" si="624"/>
        <v>1</v>
      </c>
      <c r="AG842" s="33">
        <f t="shared" si="625"/>
        <v>1</v>
      </c>
      <c r="AH842" s="38">
        <f t="shared" si="626"/>
        <v>1</v>
      </c>
      <c r="AI842" s="33">
        <f t="shared" si="627"/>
        <v>1</v>
      </c>
      <c r="AJ842" s="39">
        <f t="shared" si="628"/>
        <v>1</v>
      </c>
      <c r="AK842" s="43">
        <f t="shared" si="629"/>
        <v>1</v>
      </c>
      <c r="AL842" s="4">
        <f t="shared" si="644"/>
        <v>8.9500000000002728</v>
      </c>
      <c r="AM842" s="4">
        <f t="shared" si="645"/>
        <v>10.840347191243382</v>
      </c>
      <c r="AN842" s="4">
        <f t="shared" si="646"/>
        <v>8.9500000000002728</v>
      </c>
      <c r="AO842" s="4">
        <f t="shared" si="647"/>
        <v>-12.2199999999998</v>
      </c>
      <c r="AP842" s="4">
        <f t="shared" si="648"/>
        <v>10.329652808756691</v>
      </c>
      <c r="AQ842" s="4">
        <f t="shared" si="649"/>
        <v>10.329652808756691</v>
      </c>
      <c r="AR842" s="4">
        <f t="shared" si="630"/>
        <v>6.3499999999999091</v>
      </c>
      <c r="AS842">
        <f t="shared" si="650"/>
        <v>10.329652808756691</v>
      </c>
      <c r="AT842" s="6">
        <f t="shared" si="651"/>
        <v>0</v>
      </c>
      <c r="AU842" s="4">
        <f t="shared" si="652"/>
        <v>10.059527188688666</v>
      </c>
      <c r="AV842" s="4">
        <f t="shared" si="653"/>
        <v>10.349133644729367</v>
      </c>
      <c r="AW842">
        <f t="shared" si="654"/>
        <v>0</v>
      </c>
      <c r="AX842">
        <f t="shared" si="655"/>
        <v>0</v>
      </c>
      <c r="AY842">
        <f t="shared" si="656"/>
        <v>0</v>
      </c>
      <c r="AZ842" s="4">
        <f t="shared" si="631"/>
        <v>6.94</v>
      </c>
      <c r="BA842" s="4">
        <f t="shared" si="657"/>
        <v>1209.2950000000053</v>
      </c>
      <c r="BB842" s="4">
        <f t="shared" si="632"/>
        <v>1139.6616666666782</v>
      </c>
      <c r="BC842" s="4">
        <f t="shared" si="633"/>
        <v>567.77599999999995</v>
      </c>
      <c r="BE842"/>
      <c r="BG842" s="6"/>
      <c r="BM842">
        <f t="shared" si="634"/>
        <v>1</v>
      </c>
    </row>
    <row r="843" spans="1:65" x14ac:dyDescent="0.25">
      <c r="A843">
        <v>1672</v>
      </c>
      <c r="B843" s="1">
        <v>43608</v>
      </c>
      <c r="C843" s="2">
        <v>2836.7</v>
      </c>
      <c r="D843" s="2">
        <v>2836.7</v>
      </c>
      <c r="E843" s="2">
        <v>2805.49</v>
      </c>
      <c r="F843" s="2">
        <v>2822.24</v>
      </c>
      <c r="G843" s="2">
        <v>3891980000</v>
      </c>
      <c r="H843" s="2">
        <f t="shared" si="635"/>
        <v>15.4865091468528</v>
      </c>
      <c r="I843" s="2">
        <f t="shared" si="636"/>
        <v>2880.7754999999997</v>
      </c>
      <c r="J843" s="2">
        <f t="shared" si="637"/>
        <v>26.259295076119997</v>
      </c>
      <c r="K843" s="2">
        <f t="shared" si="638"/>
        <v>-19.570000000000164</v>
      </c>
      <c r="L843" s="18">
        <v>0.14555000000000001</v>
      </c>
      <c r="M843" s="19">
        <v>17.729721736909006</v>
      </c>
      <c r="N843" s="4">
        <f t="shared" si="611"/>
        <v>50.7800000000002</v>
      </c>
      <c r="O843" s="4">
        <f t="shared" si="639"/>
        <v>42.463000000000058</v>
      </c>
      <c r="P843" s="4">
        <f t="shared" si="612"/>
        <v>-6.2331879699248134</v>
      </c>
      <c r="Q843" s="4">
        <f t="shared" si="640"/>
        <v>-3.20564656502685</v>
      </c>
      <c r="R843" s="18">
        <f t="shared" si="613"/>
        <v>2850.4093609022557</v>
      </c>
      <c r="S843" s="2">
        <f t="shared" si="614"/>
        <v>28.169360902255903</v>
      </c>
      <c r="T843" s="22">
        <f t="shared" si="615"/>
        <v>0</v>
      </c>
      <c r="U843" s="29">
        <f t="shared" si="616"/>
        <v>2835.6349360290124</v>
      </c>
      <c r="V843" s="30">
        <f t="shared" si="617"/>
        <v>13.39493602901257</v>
      </c>
      <c r="W843" s="31">
        <f t="shared" si="641"/>
        <v>1</v>
      </c>
      <c r="X843" s="35">
        <f t="shared" si="618"/>
        <v>2837.8418666666676</v>
      </c>
      <c r="Y843" s="30">
        <f t="shared" si="619"/>
        <v>15.601866666667775</v>
      </c>
      <c r="Z843" s="31">
        <f t="shared" si="642"/>
        <v>0</v>
      </c>
      <c r="AA843" s="29">
        <f t="shared" si="620"/>
        <v>2835.943906318284</v>
      </c>
      <c r="AB843" s="30">
        <f t="shared" si="621"/>
        <v>13.703906318284226</v>
      </c>
      <c r="AC843" s="31">
        <f t="shared" si="643"/>
        <v>1</v>
      </c>
      <c r="AD843" s="32">
        <f t="shared" si="622"/>
        <v>1</v>
      </c>
      <c r="AE843" s="33">
        <f t="shared" si="623"/>
        <v>1</v>
      </c>
      <c r="AF843" s="33">
        <f t="shared" si="624"/>
        <v>1</v>
      </c>
      <c r="AG843" s="33">
        <f t="shared" si="625"/>
        <v>1</v>
      </c>
      <c r="AH843" s="38">
        <f t="shared" si="626"/>
        <v>1</v>
      </c>
      <c r="AI843" s="33">
        <f t="shared" si="627"/>
        <v>1</v>
      </c>
      <c r="AJ843" s="39">
        <f t="shared" si="628"/>
        <v>1</v>
      </c>
      <c r="AK843" s="43">
        <f t="shared" si="629"/>
        <v>1</v>
      </c>
      <c r="AL843" s="4">
        <f t="shared" si="644"/>
        <v>0</v>
      </c>
      <c r="AM843" s="4">
        <f t="shared" si="645"/>
        <v>0.75609368171581082</v>
      </c>
      <c r="AN843" s="4">
        <f t="shared" si="646"/>
        <v>0</v>
      </c>
      <c r="AO843" s="4">
        <f t="shared" si="647"/>
        <v>-31.210000000000036</v>
      </c>
      <c r="AP843" s="4">
        <f t="shared" si="648"/>
        <v>30.453906318284226</v>
      </c>
      <c r="AQ843" s="4">
        <f t="shared" si="649"/>
        <v>30.453906318284226</v>
      </c>
      <c r="AR843" s="4">
        <f t="shared" si="630"/>
        <v>14.460000000000036</v>
      </c>
      <c r="AS843">
        <f t="shared" si="650"/>
        <v>30.453906318284226</v>
      </c>
      <c r="AT843" s="6">
        <f t="shared" si="651"/>
        <v>1</v>
      </c>
      <c r="AU843" s="4">
        <f t="shared" si="652"/>
        <v>-13.589228208674648</v>
      </c>
      <c r="AV843" s="4">
        <f t="shared" si="653"/>
        <v>3.5697217369089698</v>
      </c>
      <c r="AW843">
        <f t="shared" si="654"/>
        <v>0</v>
      </c>
      <c r="AX843">
        <f t="shared" si="655"/>
        <v>1</v>
      </c>
      <c r="AY843">
        <f t="shared" si="656"/>
        <v>0</v>
      </c>
      <c r="AZ843" s="4">
        <f t="shared" si="631"/>
        <v>-3.9100000000000006</v>
      </c>
      <c r="BA843" s="4">
        <f t="shared" si="657"/>
        <v>1202.3550000000052</v>
      </c>
      <c r="BB843" s="4">
        <f t="shared" si="632"/>
        <v>1132.7216666666782</v>
      </c>
      <c r="BC843" s="4">
        <f t="shared" si="633"/>
        <v>569.49199999999985</v>
      </c>
      <c r="BE843"/>
      <c r="BG843" s="6"/>
      <c r="BM843">
        <f t="shared" si="634"/>
        <v>1</v>
      </c>
    </row>
    <row r="844" spans="1:65" x14ac:dyDescent="0.25">
      <c r="A844">
        <v>1671</v>
      </c>
      <c r="B844" s="1">
        <v>43607</v>
      </c>
      <c r="C844" s="2">
        <v>2856.06</v>
      </c>
      <c r="D844" s="2">
        <v>2865.47</v>
      </c>
      <c r="E844" s="2">
        <v>2851.11</v>
      </c>
      <c r="F844" s="2">
        <v>2856.27</v>
      </c>
      <c r="G844" s="2">
        <v>3192510000</v>
      </c>
      <c r="H844" s="2">
        <f t="shared" si="635"/>
        <v>15.883526931314018</v>
      </c>
      <c r="I844" s="2">
        <f t="shared" si="636"/>
        <v>2885.39</v>
      </c>
      <c r="J844" s="2">
        <f t="shared" si="637"/>
        <v>24.966044519454215</v>
      </c>
      <c r="K844" s="2">
        <f t="shared" si="638"/>
        <v>-8.3000000000001819</v>
      </c>
      <c r="L844" s="18">
        <v>0.12005</v>
      </c>
      <c r="M844" s="19">
        <v>14.664937486617024</v>
      </c>
      <c r="N844" s="4">
        <f t="shared" si="611"/>
        <v>14.359999999999673</v>
      </c>
      <c r="O844" s="4">
        <f t="shared" si="639"/>
        <v>41.687000000000033</v>
      </c>
      <c r="P844" s="4">
        <f t="shared" si="612"/>
        <v>-5.860639097744361</v>
      </c>
      <c r="Q844" s="4">
        <f t="shared" si="640"/>
        <v>-2.7309332589420312</v>
      </c>
      <c r="R844" s="18">
        <f t="shared" si="613"/>
        <v>2858.4754511278197</v>
      </c>
      <c r="S844" s="2">
        <f t="shared" si="614"/>
        <v>2.2054511278197424</v>
      </c>
      <c r="T844" s="22">
        <f t="shared" si="615"/>
        <v>1</v>
      </c>
      <c r="U844" s="29">
        <f t="shared" si="616"/>
        <v>2855.0750405021181</v>
      </c>
      <c r="V844" s="30">
        <f t="shared" si="617"/>
        <v>1.1949594978818823</v>
      </c>
      <c r="W844" s="31">
        <f t="shared" si="641"/>
        <v>1</v>
      </c>
      <c r="X844" s="35">
        <f t="shared" si="618"/>
        <v>2859.7101333333321</v>
      </c>
      <c r="Y844" s="30">
        <f t="shared" si="619"/>
        <v>3.4401333333321418</v>
      </c>
      <c r="Z844" s="31">
        <f t="shared" si="642"/>
        <v>1</v>
      </c>
      <c r="AA844" s="29">
        <f t="shared" si="620"/>
        <v>2855.7239534984878</v>
      </c>
      <c r="AB844" s="30">
        <f t="shared" si="621"/>
        <v>0.54604650151213718</v>
      </c>
      <c r="AC844" s="31">
        <f t="shared" si="643"/>
        <v>1</v>
      </c>
      <c r="AD844" s="32">
        <f t="shared" si="622"/>
        <v>1</v>
      </c>
      <c r="AE844" s="33">
        <f t="shared" si="623"/>
        <v>1</v>
      </c>
      <c r="AF844" s="33">
        <f t="shared" si="624"/>
        <v>1</v>
      </c>
      <c r="AG844" s="33">
        <f t="shared" si="625"/>
        <v>1</v>
      </c>
      <c r="AH844" s="38">
        <f t="shared" si="626"/>
        <v>1</v>
      </c>
      <c r="AI844" s="33">
        <f t="shared" si="627"/>
        <v>1</v>
      </c>
      <c r="AJ844" s="39">
        <f t="shared" si="628"/>
        <v>1</v>
      </c>
      <c r="AK844" s="43">
        <f t="shared" si="629"/>
        <v>1</v>
      </c>
      <c r="AL844" s="4">
        <f t="shared" si="644"/>
        <v>9.4099999999998545</v>
      </c>
      <c r="AM844" s="4">
        <f t="shared" si="645"/>
        <v>9.7460465015119553</v>
      </c>
      <c r="AN844" s="4">
        <f t="shared" si="646"/>
        <v>9.4099999999998545</v>
      </c>
      <c r="AO844" s="4">
        <f t="shared" si="647"/>
        <v>-4.9499999999998181</v>
      </c>
      <c r="AP844" s="4">
        <f t="shared" si="648"/>
        <v>4.6139534984877173</v>
      </c>
      <c r="AQ844" s="4">
        <f t="shared" si="649"/>
        <v>4.6139534984877173</v>
      </c>
      <c r="AR844" s="4">
        <f t="shared" si="630"/>
        <v>0.21000000000003638</v>
      </c>
      <c r="AS844">
        <f t="shared" si="650"/>
        <v>9.4099999999998545</v>
      </c>
      <c r="AT844" s="6">
        <f t="shared" si="651"/>
        <v>0</v>
      </c>
      <c r="AU844" s="4">
        <f t="shared" si="652"/>
        <v>8.3851933397347764</v>
      </c>
      <c r="AV844" s="4">
        <f t="shared" si="653"/>
        <v>14.754937486616988</v>
      </c>
      <c r="AW844">
        <f t="shared" si="654"/>
        <v>0</v>
      </c>
      <c r="AX844">
        <f t="shared" si="655"/>
        <v>0</v>
      </c>
      <c r="AY844">
        <f t="shared" si="656"/>
        <v>0</v>
      </c>
      <c r="AZ844" s="4">
        <f t="shared" si="631"/>
        <v>6.94</v>
      </c>
      <c r="BA844" s="4">
        <f t="shared" si="657"/>
        <v>1206.2650000000053</v>
      </c>
      <c r="BB844" s="4">
        <f t="shared" si="632"/>
        <v>1136.6316666666783</v>
      </c>
      <c r="BC844" s="4">
        <f t="shared" si="633"/>
        <v>577.23599999999999</v>
      </c>
      <c r="BE844"/>
      <c r="BG844" s="6"/>
      <c r="BM844">
        <f t="shared" si="634"/>
        <v>1</v>
      </c>
    </row>
    <row r="845" spans="1:65" x14ac:dyDescent="0.25">
      <c r="A845">
        <v>1670</v>
      </c>
      <c r="B845" s="1">
        <v>43606</v>
      </c>
      <c r="C845" s="2">
        <v>2854.02</v>
      </c>
      <c r="D845" s="2">
        <v>2868.88</v>
      </c>
      <c r="E845" s="2">
        <v>2854.02</v>
      </c>
      <c r="F845" s="2">
        <v>2864.36</v>
      </c>
      <c r="G845" s="2">
        <v>3218700000</v>
      </c>
      <c r="H845" s="2">
        <f t="shared" si="635"/>
        <v>18.845012897610655</v>
      </c>
      <c r="I845" s="2">
        <f t="shared" si="636"/>
        <v>2889.2869999999998</v>
      </c>
      <c r="J845" s="2">
        <f t="shared" si="637"/>
        <v>27.274670165404039</v>
      </c>
      <c r="K845" s="2">
        <f t="shared" si="638"/>
        <v>13.789999999999964</v>
      </c>
      <c r="L845" s="18">
        <v>0.12774999999999997</v>
      </c>
      <c r="M845" s="19">
        <v>15.474081164986638</v>
      </c>
      <c r="N845" s="4">
        <f t="shared" si="611"/>
        <v>28.650000000000091</v>
      </c>
      <c r="O845" s="4">
        <f t="shared" si="639"/>
        <v>42.719000000000051</v>
      </c>
      <c r="P845" s="4">
        <f t="shared" si="612"/>
        <v>-5.8845488721804493</v>
      </c>
      <c r="Q845" s="4">
        <f t="shared" si="640"/>
        <v>-2.5255371740557293</v>
      </c>
      <c r="R845" s="18">
        <f t="shared" si="613"/>
        <v>2834.2086842105264</v>
      </c>
      <c r="S845" s="2">
        <f t="shared" si="614"/>
        <v>30.151315789473756</v>
      </c>
      <c r="T845" s="22">
        <f t="shared" si="615"/>
        <v>0</v>
      </c>
      <c r="U845" s="29">
        <f t="shared" si="616"/>
        <v>2853.0982406143598</v>
      </c>
      <c r="V845" s="30">
        <f t="shared" si="617"/>
        <v>11.261759385640289</v>
      </c>
      <c r="W845" s="31">
        <f t="shared" si="641"/>
        <v>1</v>
      </c>
      <c r="X845" s="35">
        <f t="shared" si="618"/>
        <v>2848.5887999999995</v>
      </c>
      <c r="Y845" s="30">
        <f t="shared" si="619"/>
        <v>15.77120000000059</v>
      </c>
      <c r="Z845" s="31">
        <f t="shared" si="642"/>
        <v>1</v>
      </c>
      <c r="AA845" s="29">
        <f t="shared" si="620"/>
        <v>2852.4669189283495</v>
      </c>
      <c r="AB845" s="30">
        <f t="shared" si="621"/>
        <v>11.893081071650613</v>
      </c>
      <c r="AC845" s="31">
        <f t="shared" si="643"/>
        <v>1</v>
      </c>
      <c r="AD845" s="32">
        <f t="shared" si="622"/>
        <v>1</v>
      </c>
      <c r="AE845" s="33">
        <f t="shared" si="623"/>
        <v>1</v>
      </c>
      <c r="AF845" s="33">
        <f t="shared" si="624"/>
        <v>0</v>
      </c>
      <c r="AG845" s="33">
        <f t="shared" si="625"/>
        <v>0</v>
      </c>
      <c r="AH845" s="38">
        <f t="shared" si="626"/>
        <v>1</v>
      </c>
      <c r="AI845" s="33">
        <f t="shared" si="627"/>
        <v>1</v>
      </c>
      <c r="AJ845" s="39">
        <f t="shared" si="628"/>
        <v>1</v>
      </c>
      <c r="AK845" s="43">
        <f t="shared" si="629"/>
        <v>1</v>
      </c>
      <c r="AL845" s="4">
        <f t="shared" si="644"/>
        <v>14.860000000000127</v>
      </c>
      <c r="AM845" s="4">
        <f t="shared" si="645"/>
        <v>16.413081071650595</v>
      </c>
      <c r="AN845" s="4">
        <f t="shared" si="646"/>
        <v>14.860000000000127</v>
      </c>
      <c r="AO845" s="4">
        <f t="shared" si="647"/>
        <v>0</v>
      </c>
      <c r="AP845" s="4">
        <f t="shared" si="648"/>
        <v>-1.5530810716504675</v>
      </c>
      <c r="AQ845" s="4">
        <f t="shared" si="649"/>
        <v>1.5530810716504675</v>
      </c>
      <c r="AR845" s="4">
        <f t="shared" si="630"/>
        <v>10.340000000000146</v>
      </c>
      <c r="AS845">
        <f t="shared" si="650"/>
        <v>14.860000000000127</v>
      </c>
      <c r="AT845" s="6">
        <f t="shared" si="651"/>
        <v>0</v>
      </c>
      <c r="AU845" s="4">
        <f t="shared" si="652"/>
        <v>6.9338502950512151</v>
      </c>
      <c r="AV845" s="4">
        <f t="shared" si="653"/>
        <v>5.434081164986492</v>
      </c>
      <c r="AW845">
        <f t="shared" si="654"/>
        <v>0</v>
      </c>
      <c r="AX845">
        <f t="shared" si="655"/>
        <v>0</v>
      </c>
      <c r="AY845">
        <f t="shared" si="656"/>
        <v>0</v>
      </c>
      <c r="AZ845" s="4">
        <f t="shared" si="631"/>
        <v>6.94</v>
      </c>
      <c r="BA845" s="4">
        <f t="shared" si="657"/>
        <v>1199.3250000000053</v>
      </c>
      <c r="BB845" s="4">
        <f t="shared" si="632"/>
        <v>1129.6916666666782</v>
      </c>
      <c r="BC845" s="4">
        <f t="shared" si="633"/>
        <v>576.41999999999996</v>
      </c>
      <c r="BE845"/>
      <c r="BG845" s="6"/>
      <c r="BM845">
        <f t="shared" si="634"/>
        <v>1</v>
      </c>
    </row>
    <row r="846" spans="1:65" x14ac:dyDescent="0.25">
      <c r="A846">
        <v>1669</v>
      </c>
      <c r="B846" s="1">
        <v>43605</v>
      </c>
      <c r="C846" s="2">
        <v>2841.94</v>
      </c>
      <c r="D846" s="2">
        <v>2853.86</v>
      </c>
      <c r="E846" s="2">
        <v>2831.29</v>
      </c>
      <c r="F846" s="2">
        <v>2840.23</v>
      </c>
      <c r="G846" s="2">
        <v>3288870000</v>
      </c>
      <c r="H846" s="2">
        <f t="shared" si="635"/>
        <v>27.6488816129052</v>
      </c>
      <c r="I846" s="2">
        <f t="shared" si="636"/>
        <v>2892.0854999999997</v>
      </c>
      <c r="J846" s="2">
        <f t="shared" si="637"/>
        <v>30.184433156844328</v>
      </c>
      <c r="K846" s="2">
        <f t="shared" si="638"/>
        <v>-17.590000000000146</v>
      </c>
      <c r="L846" s="18">
        <v>0.15539999999999998</v>
      </c>
      <c r="M846" s="19">
        <v>18.951174169609864</v>
      </c>
      <c r="N846" s="4">
        <f t="shared" si="611"/>
        <v>28.240000000000236</v>
      </c>
      <c r="O846" s="4">
        <f t="shared" si="639"/>
        <v>46.84100000000003</v>
      </c>
      <c r="P846" s="4">
        <f t="shared" si="612"/>
        <v>-6.0213157894736833</v>
      </c>
      <c r="Q846" s="4">
        <f t="shared" si="640"/>
        <v>-2.363485604205243</v>
      </c>
      <c r="R846" s="18">
        <f t="shared" si="613"/>
        <v>2854.2244436090227</v>
      </c>
      <c r="S846" s="2">
        <f t="shared" si="614"/>
        <v>13.99444360902271</v>
      </c>
      <c r="T846" s="22">
        <f t="shared" si="615"/>
        <v>1</v>
      </c>
      <c r="U846" s="29">
        <f t="shared" si="616"/>
        <v>2841.1653574149923</v>
      </c>
      <c r="V846" s="30">
        <f t="shared" si="617"/>
        <v>0.93535741499226788</v>
      </c>
      <c r="W846" s="31">
        <f t="shared" si="641"/>
        <v>1</v>
      </c>
      <c r="X846" s="35">
        <f t="shared" si="618"/>
        <v>2843.242933333333</v>
      </c>
      <c r="Y846" s="30">
        <f t="shared" si="619"/>
        <v>3.0129333333329669</v>
      </c>
      <c r="Z846" s="31">
        <f t="shared" si="642"/>
        <v>1</v>
      </c>
      <c r="AA846" s="29">
        <f t="shared" si="620"/>
        <v>2841.4562180435601</v>
      </c>
      <c r="AB846" s="30">
        <f t="shared" si="621"/>
        <v>1.2262180435600385</v>
      </c>
      <c r="AC846" s="31">
        <f t="shared" si="643"/>
        <v>1</v>
      </c>
      <c r="AD846" s="32">
        <f t="shared" si="622"/>
        <v>1</v>
      </c>
      <c r="AE846" s="33">
        <f t="shared" si="623"/>
        <v>1</v>
      </c>
      <c r="AF846" s="33">
        <f t="shared" si="624"/>
        <v>0</v>
      </c>
      <c r="AG846" s="33">
        <f t="shared" si="625"/>
        <v>0</v>
      </c>
      <c r="AH846" s="38">
        <f t="shared" si="626"/>
        <v>1</v>
      </c>
      <c r="AI846" s="33">
        <f t="shared" si="627"/>
        <v>1</v>
      </c>
      <c r="AJ846" s="39">
        <f t="shared" si="628"/>
        <v>1</v>
      </c>
      <c r="AK846" s="43">
        <f t="shared" si="629"/>
        <v>0</v>
      </c>
      <c r="AL846" s="4">
        <f t="shared" si="644"/>
        <v>11.920000000000073</v>
      </c>
      <c r="AM846" s="4">
        <f t="shared" si="645"/>
        <v>12.403781956440071</v>
      </c>
      <c r="AN846" s="4">
        <f t="shared" si="646"/>
        <v>11.920000000000073</v>
      </c>
      <c r="AO846" s="4">
        <f t="shared" si="647"/>
        <v>-10.650000000000091</v>
      </c>
      <c r="AP846" s="4">
        <f t="shared" si="648"/>
        <v>10.166218043560093</v>
      </c>
      <c r="AQ846" s="4">
        <f t="shared" si="649"/>
        <v>10.166218043560093</v>
      </c>
      <c r="AR846" s="4">
        <f t="shared" si="630"/>
        <v>1.7100000000000364</v>
      </c>
      <c r="AS846">
        <f t="shared" si="650"/>
        <v>11.920000000000073</v>
      </c>
      <c r="AT846" s="6">
        <f t="shared" si="651"/>
        <v>0</v>
      </c>
      <c r="AU846" s="4">
        <f t="shared" si="652"/>
        <v>6.9547673051430294</v>
      </c>
      <c r="AV846" s="4">
        <f t="shared" si="653"/>
        <v>17.541174169609828</v>
      </c>
      <c r="AW846">
        <f t="shared" si="654"/>
        <v>0</v>
      </c>
      <c r="AX846">
        <f t="shared" si="655"/>
        <v>0</v>
      </c>
      <c r="AY846">
        <f t="shared" si="656"/>
        <v>0</v>
      </c>
      <c r="AZ846" s="4">
        <f t="shared" si="631"/>
        <v>6.94</v>
      </c>
      <c r="BA846" s="4">
        <f t="shared" si="657"/>
        <v>1192.3850000000052</v>
      </c>
      <c r="BB846" s="4">
        <f t="shared" si="632"/>
        <v>1122.7516666666781</v>
      </c>
      <c r="BC846" s="4">
        <f t="shared" si="633"/>
        <v>571.58800000000008</v>
      </c>
      <c r="BE846"/>
      <c r="BG846" s="6"/>
      <c r="BM846">
        <f t="shared" si="634"/>
        <v>1</v>
      </c>
    </row>
    <row r="847" spans="1:65" x14ac:dyDescent="0.25">
      <c r="A847">
        <v>1668</v>
      </c>
      <c r="B847" s="1">
        <v>43602</v>
      </c>
      <c r="C847" s="2">
        <v>2858.6</v>
      </c>
      <c r="D847" s="2">
        <v>2885.48</v>
      </c>
      <c r="E847" s="2">
        <v>2854.23</v>
      </c>
      <c r="F847" s="2">
        <v>2859.53</v>
      </c>
      <c r="G847" s="2">
        <v>3257950000</v>
      </c>
      <c r="H847" s="2">
        <f t="shared" si="635"/>
        <v>31.85127982776622</v>
      </c>
      <c r="I847" s="2">
        <f t="shared" si="636"/>
        <v>2894.9274999999993</v>
      </c>
      <c r="J847" s="2">
        <f t="shared" si="637"/>
        <v>35.323443575798727</v>
      </c>
      <c r="K847" s="2">
        <f t="shared" si="638"/>
        <v>-17.720000000000255</v>
      </c>
      <c r="L847" s="18">
        <v>0.1338</v>
      </c>
      <c r="M847" s="19">
        <v>16.412841134907048</v>
      </c>
      <c r="N847" s="4">
        <f t="shared" si="611"/>
        <v>31.25</v>
      </c>
      <c r="O847" s="4">
        <f t="shared" si="639"/>
        <v>48.759999999999991</v>
      </c>
      <c r="P847" s="4">
        <f t="shared" si="612"/>
        <v>-5.3055563909774373</v>
      </c>
      <c r="Q847" s="4">
        <f t="shared" si="640"/>
        <v>-1.9862630384819326</v>
      </c>
      <c r="R847" s="18">
        <f t="shared" si="613"/>
        <v>2871.5693308270679</v>
      </c>
      <c r="S847" s="2">
        <f t="shared" si="614"/>
        <v>12.039330827067715</v>
      </c>
      <c r="T847" s="22">
        <f t="shared" si="615"/>
        <v>1</v>
      </c>
      <c r="U847" s="29">
        <f t="shared" si="616"/>
        <v>2857.9790990211836</v>
      </c>
      <c r="V847" s="30">
        <f t="shared" si="617"/>
        <v>1.5509009788165713</v>
      </c>
      <c r="W847" s="31">
        <f t="shared" si="641"/>
        <v>1</v>
      </c>
      <c r="X847" s="35">
        <f t="shared" si="618"/>
        <v>2869.387466666667</v>
      </c>
      <c r="Y847" s="30">
        <f t="shared" si="619"/>
        <v>9.8574666666668236</v>
      </c>
      <c r="Z847" s="31">
        <f t="shared" si="642"/>
        <v>1</v>
      </c>
      <c r="AA847" s="29">
        <f t="shared" si="620"/>
        <v>2859.5762704915514</v>
      </c>
      <c r="AB847" s="30">
        <f t="shared" si="621"/>
        <v>4.6270491551240411E-2</v>
      </c>
      <c r="AC847" s="31">
        <f t="shared" si="643"/>
        <v>1</v>
      </c>
      <c r="AD847" s="32">
        <f t="shared" si="622"/>
        <v>1</v>
      </c>
      <c r="AE847" s="33">
        <f t="shared" si="623"/>
        <v>0</v>
      </c>
      <c r="AF847" s="33">
        <f t="shared" si="624"/>
        <v>0</v>
      </c>
      <c r="AG847" s="33">
        <f t="shared" si="625"/>
        <v>0</v>
      </c>
      <c r="AH847" s="38">
        <f t="shared" si="626"/>
        <v>1</v>
      </c>
      <c r="AI847" s="33">
        <f t="shared" si="627"/>
        <v>0</v>
      </c>
      <c r="AJ847" s="39">
        <f t="shared" si="628"/>
        <v>0</v>
      </c>
      <c r="AK847" s="43">
        <f t="shared" si="629"/>
        <v>0</v>
      </c>
      <c r="AL847" s="4">
        <f t="shared" si="644"/>
        <v>26.880000000000109</v>
      </c>
      <c r="AM847" s="4">
        <f t="shared" si="645"/>
        <v>25.903729508448578</v>
      </c>
      <c r="AN847" s="4">
        <f t="shared" si="646"/>
        <v>25.903729508448578</v>
      </c>
      <c r="AO847" s="4">
        <f t="shared" si="647"/>
        <v>-4.3699999999998909</v>
      </c>
      <c r="AP847" s="4">
        <f t="shared" si="648"/>
        <v>5.3462704915514223</v>
      </c>
      <c r="AQ847" s="4">
        <f t="shared" si="649"/>
        <v>4.3699999999998909</v>
      </c>
      <c r="AR847" s="4">
        <f t="shared" si="630"/>
        <v>0.93000000000029104</v>
      </c>
      <c r="AS847">
        <f t="shared" si="650"/>
        <v>25.903729508448578</v>
      </c>
      <c r="AT847" s="6">
        <f t="shared" si="651"/>
        <v>1</v>
      </c>
      <c r="AU847" s="4">
        <f t="shared" si="652"/>
        <v>-8.5656455807002381</v>
      </c>
      <c r="AV847" s="4">
        <f t="shared" si="653"/>
        <v>15.782841134906757</v>
      </c>
      <c r="AW847">
        <f t="shared" si="654"/>
        <v>0</v>
      </c>
      <c r="AX847">
        <f t="shared" si="655"/>
        <v>1</v>
      </c>
      <c r="AY847">
        <f t="shared" si="656"/>
        <v>0</v>
      </c>
      <c r="AZ847" s="4">
        <f t="shared" si="631"/>
        <v>-3.9100000000000006</v>
      </c>
      <c r="BA847" s="4">
        <f t="shared" si="657"/>
        <v>1185.4450000000052</v>
      </c>
      <c r="BB847" s="4">
        <f t="shared" si="632"/>
        <v>1118.1250000000114</v>
      </c>
      <c r="BC847" s="4">
        <f t="shared" si="633"/>
        <v>578.25199999999995</v>
      </c>
      <c r="BE847"/>
      <c r="BG847" s="6"/>
      <c r="BM847">
        <f t="shared" si="634"/>
        <v>0</v>
      </c>
    </row>
    <row r="848" spans="1:65" x14ac:dyDescent="0.25">
      <c r="A848">
        <v>1667</v>
      </c>
      <c r="B848" s="1">
        <v>43601</v>
      </c>
      <c r="C848" s="2">
        <v>2855.8</v>
      </c>
      <c r="D848" s="2">
        <v>2892.15</v>
      </c>
      <c r="E848" s="2">
        <v>2855.8</v>
      </c>
      <c r="F848" s="2">
        <v>2876.32</v>
      </c>
      <c r="G848" s="2">
        <v>3338060000</v>
      </c>
      <c r="H848" s="2">
        <f t="shared" si="635"/>
        <v>38.215466342539614</v>
      </c>
      <c r="I848" s="2">
        <f t="shared" si="636"/>
        <v>2897.2379999999994</v>
      </c>
      <c r="J848" s="2">
        <f t="shared" si="637"/>
        <v>41.92208303884474</v>
      </c>
      <c r="K848" s="2">
        <f t="shared" si="638"/>
        <v>4.8400000000001455</v>
      </c>
      <c r="L848" s="18">
        <v>0.124</v>
      </c>
      <c r="M848" s="19">
        <v>15.076594719781166</v>
      </c>
      <c r="N848" s="4">
        <f t="shared" si="611"/>
        <v>41.190000000000055</v>
      </c>
      <c r="O848" s="4">
        <f t="shared" si="639"/>
        <v>48.667999999999985</v>
      </c>
      <c r="P848" s="4">
        <f t="shared" si="612"/>
        <v>-4.7506691729323327</v>
      </c>
      <c r="Q848" s="4">
        <f t="shared" si="640"/>
        <v>-1.5920537918364992</v>
      </c>
      <c r="R848" s="18">
        <f t="shared" si="613"/>
        <v>2846.6329624060149</v>
      </c>
      <c r="S848" s="2">
        <f t="shared" si="614"/>
        <v>29.687037593985224</v>
      </c>
      <c r="T848" s="22">
        <f t="shared" si="615"/>
        <v>0</v>
      </c>
      <c r="U848" s="29">
        <f t="shared" si="616"/>
        <v>2855.2854544677721</v>
      </c>
      <c r="V848" s="30">
        <f t="shared" si="617"/>
        <v>21.034545532228094</v>
      </c>
      <c r="W848" s="31">
        <f t="shared" si="641"/>
        <v>0</v>
      </c>
      <c r="X848" s="35">
        <f t="shared" si="618"/>
        <v>2854.9351999999999</v>
      </c>
      <c r="Y848" s="30">
        <f t="shared" si="619"/>
        <v>21.384800000000268</v>
      </c>
      <c r="Z848" s="31">
        <f t="shared" si="642"/>
        <v>0</v>
      </c>
      <c r="AA848" s="29">
        <f t="shared" si="620"/>
        <v>2855.2364188422839</v>
      </c>
      <c r="AB848" s="30">
        <f t="shared" si="621"/>
        <v>21.083581157716253</v>
      </c>
      <c r="AC848" s="31">
        <f t="shared" si="643"/>
        <v>0</v>
      </c>
      <c r="AD848" s="32">
        <f t="shared" si="622"/>
        <v>-1</v>
      </c>
      <c r="AE848" s="33">
        <f t="shared" si="623"/>
        <v>0</v>
      </c>
      <c r="AF848" s="33">
        <f t="shared" si="624"/>
        <v>0</v>
      </c>
      <c r="AG848" s="33">
        <f t="shared" si="625"/>
        <v>0</v>
      </c>
      <c r="AH848" s="38">
        <f t="shared" si="626"/>
        <v>-1</v>
      </c>
      <c r="AI848" s="33">
        <f t="shared" si="627"/>
        <v>-1</v>
      </c>
      <c r="AJ848" s="39">
        <f t="shared" si="628"/>
        <v>-1</v>
      </c>
      <c r="AK848" s="43">
        <f t="shared" si="629"/>
        <v>0</v>
      </c>
      <c r="AL848" s="4">
        <f t="shared" si="644"/>
        <v>36.349999999999909</v>
      </c>
      <c r="AM848" s="4">
        <f t="shared" si="645"/>
        <v>36.91358115771618</v>
      </c>
      <c r="AN848" s="4">
        <f t="shared" si="646"/>
        <v>36.349999999999909</v>
      </c>
      <c r="AO848" s="4">
        <f t="shared" si="647"/>
        <v>0</v>
      </c>
      <c r="AP848" s="4">
        <f t="shared" si="648"/>
        <v>-0.56358115771627126</v>
      </c>
      <c r="AQ848" s="4">
        <f t="shared" si="649"/>
        <v>0.56358115771627126</v>
      </c>
      <c r="AR848" s="4">
        <f t="shared" si="630"/>
        <v>20.519999999999982</v>
      </c>
      <c r="AS848">
        <f t="shared" si="650"/>
        <v>36.349999999999909</v>
      </c>
      <c r="AT848" s="6">
        <f t="shared" si="651"/>
        <v>1</v>
      </c>
      <c r="AU848" s="4">
        <f t="shared" si="652"/>
        <v>-16.415740176330747</v>
      </c>
      <c r="AV848" s="4">
        <f t="shared" si="653"/>
        <v>-5.1434052802188157</v>
      </c>
      <c r="AW848">
        <f t="shared" si="654"/>
        <v>1</v>
      </c>
      <c r="AX848">
        <f t="shared" si="655"/>
        <v>0</v>
      </c>
      <c r="AY848">
        <f t="shared" si="656"/>
        <v>0</v>
      </c>
      <c r="AZ848" s="4">
        <f t="shared" si="631"/>
        <v>-3.9100000000000006</v>
      </c>
      <c r="BA848" s="4">
        <f t="shared" si="657"/>
        <v>1189.3550000000052</v>
      </c>
      <c r="BB848" s="4">
        <f t="shared" si="632"/>
        <v>1118.1250000000114</v>
      </c>
      <c r="BC848" s="4">
        <f t="shared" si="633"/>
        <v>577.13200000000006</v>
      </c>
      <c r="BE848"/>
      <c r="BG848" s="6"/>
      <c r="BM848">
        <f t="shared" si="634"/>
        <v>1</v>
      </c>
    </row>
    <row r="849" spans="1:65" x14ac:dyDescent="0.25">
      <c r="A849">
        <v>1666</v>
      </c>
      <c r="B849" s="1">
        <v>43600</v>
      </c>
      <c r="C849" s="2">
        <v>2820.38</v>
      </c>
      <c r="D849" s="2">
        <v>2858.68</v>
      </c>
      <c r="E849" s="2">
        <v>2815.08</v>
      </c>
      <c r="F849" s="2">
        <v>2850.96</v>
      </c>
      <c r="G849" s="2">
        <v>3125950000</v>
      </c>
      <c r="H849" s="2">
        <f t="shared" si="635"/>
        <v>41.302301805643275</v>
      </c>
      <c r="I849" s="2">
        <f t="shared" si="636"/>
        <v>2900.2499999999995</v>
      </c>
      <c r="J849" s="2">
        <f t="shared" si="637"/>
        <v>44.053139666471985</v>
      </c>
      <c r="K849" s="2">
        <f t="shared" si="638"/>
        <v>-14.029999999999745</v>
      </c>
      <c r="L849" s="18">
        <v>0.1434</v>
      </c>
      <c r="M849" s="19">
        <v>17.334138977103621</v>
      </c>
      <c r="N849" s="4">
        <f t="shared" si="611"/>
        <v>43.599999999999909</v>
      </c>
      <c r="O849" s="4">
        <f t="shared" si="639"/>
        <v>47.666999999999959</v>
      </c>
      <c r="P849" s="4">
        <f t="shared" si="612"/>
        <v>-4.3270375939849632</v>
      </c>
      <c r="Q849" s="4">
        <f t="shared" si="640"/>
        <v>-1.3193475185331911</v>
      </c>
      <c r="R849" s="18">
        <f t="shared" si="613"/>
        <v>2830.8488721804511</v>
      </c>
      <c r="S849" s="2">
        <f t="shared" si="614"/>
        <v>20.111127819548983</v>
      </c>
      <c r="T849" s="22">
        <f t="shared" si="615"/>
        <v>1</v>
      </c>
      <c r="U849" s="29">
        <f t="shared" si="616"/>
        <v>2820.056118476728</v>
      </c>
      <c r="V849" s="30">
        <f t="shared" si="617"/>
        <v>30.903881523272048</v>
      </c>
      <c r="W849" s="31">
        <f t="shared" si="641"/>
        <v>0</v>
      </c>
      <c r="X849" s="35">
        <f t="shared" si="618"/>
        <v>2814.2182666666668</v>
      </c>
      <c r="Y849" s="30">
        <f t="shared" si="619"/>
        <v>36.741733333333286</v>
      </c>
      <c r="Z849" s="31">
        <f t="shared" si="642"/>
        <v>0</v>
      </c>
      <c r="AA849" s="29">
        <f t="shared" si="620"/>
        <v>2819.2388192233198</v>
      </c>
      <c r="AB849" s="30">
        <f t="shared" si="621"/>
        <v>31.721180776680285</v>
      </c>
      <c r="AC849" s="31">
        <f t="shared" si="643"/>
        <v>0</v>
      </c>
      <c r="AD849" s="32">
        <f t="shared" si="622"/>
        <v>-1</v>
      </c>
      <c r="AE849" s="33">
        <f t="shared" si="623"/>
        <v>-1</v>
      </c>
      <c r="AF849" s="33">
        <f t="shared" si="624"/>
        <v>-1</v>
      </c>
      <c r="AG849" s="33">
        <f t="shared" si="625"/>
        <v>0</v>
      </c>
      <c r="AH849" s="38">
        <f t="shared" si="626"/>
        <v>-1</v>
      </c>
      <c r="AI849" s="33">
        <f t="shared" si="627"/>
        <v>-1</v>
      </c>
      <c r="AJ849" s="39">
        <f t="shared" si="628"/>
        <v>-1</v>
      </c>
      <c r="AK849" s="43">
        <f t="shared" si="629"/>
        <v>-1</v>
      </c>
      <c r="AL849" s="4">
        <f t="shared" si="644"/>
        <v>38.299999999999727</v>
      </c>
      <c r="AM849" s="4">
        <f t="shared" si="645"/>
        <v>39.441180776680085</v>
      </c>
      <c r="AN849" s="4">
        <f t="shared" si="646"/>
        <v>38.299999999999727</v>
      </c>
      <c r="AO849" s="4">
        <f t="shared" si="647"/>
        <v>-5.3000000000001819</v>
      </c>
      <c r="AP849" s="4">
        <f t="shared" si="648"/>
        <v>4.1588192233198242</v>
      </c>
      <c r="AQ849" s="4">
        <f t="shared" si="649"/>
        <v>4.1588192233198242</v>
      </c>
      <c r="AR849" s="4">
        <f t="shared" si="630"/>
        <v>30.579999999999927</v>
      </c>
      <c r="AS849">
        <f t="shared" si="650"/>
        <v>38.299999999999727</v>
      </c>
      <c r="AT849" s="6">
        <f t="shared" si="651"/>
        <v>1</v>
      </c>
      <c r="AU849" s="4">
        <f t="shared" si="652"/>
        <v>-14.952494410121822</v>
      </c>
      <c r="AV849" s="4">
        <f t="shared" si="653"/>
        <v>-12.945861022896306</v>
      </c>
      <c r="AW849">
        <f t="shared" si="654"/>
        <v>1</v>
      </c>
      <c r="AX849">
        <f t="shared" si="655"/>
        <v>0</v>
      </c>
      <c r="AY849">
        <f t="shared" si="656"/>
        <v>0</v>
      </c>
      <c r="AZ849" s="4">
        <f t="shared" si="631"/>
        <v>-3.9100000000000006</v>
      </c>
      <c r="BA849" s="4">
        <f t="shared" si="657"/>
        <v>1193.2650000000053</v>
      </c>
      <c r="BB849" s="4">
        <f t="shared" si="632"/>
        <v>1120.7316666666779</v>
      </c>
      <c r="BC849" s="4">
        <f t="shared" si="633"/>
        <v>562.96400000000006</v>
      </c>
      <c r="BE849"/>
      <c r="BG849" s="6"/>
      <c r="BM849">
        <f t="shared" si="634"/>
        <v>1</v>
      </c>
    </row>
    <row r="850" spans="1:65" x14ac:dyDescent="0.25">
      <c r="A850">
        <v>1665</v>
      </c>
      <c r="B850" s="1">
        <v>43599</v>
      </c>
      <c r="C850" s="2">
        <v>2820.12</v>
      </c>
      <c r="D850" s="2">
        <v>2852.54</v>
      </c>
      <c r="E850" s="2">
        <v>2820.12</v>
      </c>
      <c r="F850" s="2">
        <v>2834.41</v>
      </c>
      <c r="G850" s="2">
        <v>3322720000</v>
      </c>
      <c r="H850" s="2">
        <f t="shared" si="635"/>
        <v>42.73444975140729</v>
      </c>
      <c r="I850" s="2">
        <f t="shared" si="636"/>
        <v>2904.8439999999996</v>
      </c>
      <c r="J850" s="2">
        <f t="shared" si="637"/>
        <v>45.516244341414776</v>
      </c>
      <c r="K850" s="2">
        <f t="shared" si="638"/>
        <v>8.25</v>
      </c>
      <c r="L850" s="18">
        <v>0.16930000000000001</v>
      </c>
      <c r="M850" s="19">
        <v>20.302178773806876</v>
      </c>
      <c r="N850" s="4">
        <f t="shared" si="611"/>
        <v>40.670000000000073</v>
      </c>
      <c r="O850" s="4">
        <f t="shared" si="639"/>
        <v>46.383999999999972</v>
      </c>
      <c r="P850" s="4">
        <f t="shared" si="612"/>
        <v>-3.5611278195488731</v>
      </c>
      <c r="Q850" s="4">
        <f t="shared" si="640"/>
        <v>-0.83046544428772939</v>
      </c>
      <c r="R850" s="18">
        <f t="shared" si="613"/>
        <v>2809.4416015037591</v>
      </c>
      <c r="S850" s="2">
        <f t="shared" si="614"/>
        <v>24.968398496240752</v>
      </c>
      <c r="T850" s="22">
        <f t="shared" si="615"/>
        <v>1</v>
      </c>
      <c r="U850" s="29">
        <f t="shared" si="616"/>
        <v>2819.9935852966269</v>
      </c>
      <c r="V850" s="30">
        <f t="shared" si="617"/>
        <v>14.416414703372993</v>
      </c>
      <c r="W850" s="31">
        <f t="shared" si="641"/>
        <v>1</v>
      </c>
      <c r="X850" s="35">
        <f t="shared" si="618"/>
        <v>2813.6294666666654</v>
      </c>
      <c r="Y850" s="30">
        <f t="shared" si="619"/>
        <v>20.780533333334461</v>
      </c>
      <c r="Z850" s="31">
        <f t="shared" si="642"/>
        <v>1</v>
      </c>
      <c r="AA850" s="29">
        <f t="shared" si="620"/>
        <v>2819.1026086884326</v>
      </c>
      <c r="AB850" s="30">
        <f t="shared" si="621"/>
        <v>15.307391311567244</v>
      </c>
      <c r="AC850" s="31">
        <f t="shared" si="643"/>
        <v>1</v>
      </c>
      <c r="AD850" s="32">
        <f t="shared" si="622"/>
        <v>1</v>
      </c>
      <c r="AE850" s="33">
        <f t="shared" si="623"/>
        <v>0</v>
      </c>
      <c r="AF850" s="33">
        <f t="shared" si="624"/>
        <v>1</v>
      </c>
      <c r="AG850" s="33">
        <f t="shared" si="625"/>
        <v>0</v>
      </c>
      <c r="AH850" s="38">
        <f t="shared" si="626"/>
        <v>1</v>
      </c>
      <c r="AI850" s="33">
        <f t="shared" si="627"/>
        <v>1</v>
      </c>
      <c r="AJ850" s="39">
        <f t="shared" si="628"/>
        <v>1</v>
      </c>
      <c r="AK850" s="43">
        <f t="shared" si="629"/>
        <v>1</v>
      </c>
      <c r="AL850" s="4">
        <f t="shared" si="644"/>
        <v>32.420000000000073</v>
      </c>
      <c r="AM850" s="4">
        <f t="shared" si="645"/>
        <v>33.437391311567353</v>
      </c>
      <c r="AN850" s="4">
        <f t="shared" si="646"/>
        <v>32.420000000000073</v>
      </c>
      <c r="AO850" s="4">
        <f t="shared" si="647"/>
        <v>0</v>
      </c>
      <c r="AP850" s="4">
        <f t="shared" si="648"/>
        <v>-1.0173913115672804</v>
      </c>
      <c r="AQ850" s="4">
        <f t="shared" si="649"/>
        <v>1.0173913115672804</v>
      </c>
      <c r="AR850" s="4">
        <f t="shared" si="630"/>
        <v>14.289999999999964</v>
      </c>
      <c r="AS850">
        <f t="shared" si="650"/>
        <v>32.420000000000073</v>
      </c>
      <c r="AT850" s="6">
        <f t="shared" si="651"/>
        <v>1</v>
      </c>
      <c r="AU850" s="4">
        <f t="shared" si="652"/>
        <v>-3.3795280680085362</v>
      </c>
      <c r="AV850" s="4">
        <f t="shared" si="653"/>
        <v>6.3121787738069122</v>
      </c>
      <c r="AW850">
        <f t="shared" si="654"/>
        <v>0</v>
      </c>
      <c r="AX850">
        <f t="shared" si="655"/>
        <v>1</v>
      </c>
      <c r="AY850">
        <f t="shared" si="656"/>
        <v>0</v>
      </c>
      <c r="AZ850" s="4">
        <f t="shared" si="631"/>
        <v>-3.9100000000000006</v>
      </c>
      <c r="BA850" s="4">
        <f t="shared" si="657"/>
        <v>1197.1750000000054</v>
      </c>
      <c r="BB850" s="4">
        <f t="shared" si="632"/>
        <v>1124.641666666678</v>
      </c>
      <c r="BC850" s="4">
        <f t="shared" si="633"/>
        <v>562.8599999999999</v>
      </c>
      <c r="BE850"/>
      <c r="BG850" s="6"/>
      <c r="BM850">
        <f t="shared" si="634"/>
        <v>1</v>
      </c>
    </row>
    <row r="851" spans="1:65" x14ac:dyDescent="0.25">
      <c r="A851">
        <v>1664</v>
      </c>
      <c r="B851" s="1">
        <v>43598</v>
      </c>
      <c r="C851" s="2">
        <v>2840.19</v>
      </c>
      <c r="D851" s="2">
        <v>2840.19</v>
      </c>
      <c r="E851" s="2">
        <v>2801.43</v>
      </c>
      <c r="F851" s="2">
        <v>2811.87</v>
      </c>
      <c r="G851" s="2">
        <v>3894030000</v>
      </c>
      <c r="H851" s="2">
        <f t="shared" si="635"/>
        <v>37.528226413964383</v>
      </c>
      <c r="I851" s="2">
        <f t="shared" si="636"/>
        <v>2909.2539999999999</v>
      </c>
      <c r="J851" s="2">
        <f t="shared" si="637"/>
        <v>44.357128647401282</v>
      </c>
      <c r="K851" s="2">
        <f t="shared" si="638"/>
        <v>-41.210000000000036</v>
      </c>
      <c r="L851" s="18">
        <v>0.20550000000000002</v>
      </c>
      <c r="M851" s="19">
        <v>25.252584288688293</v>
      </c>
      <c r="N851" s="4">
        <f t="shared" si="611"/>
        <v>79.970000000000255</v>
      </c>
      <c r="O851" s="4">
        <f t="shared" si="639"/>
        <v>44.72799999999993</v>
      </c>
      <c r="P851" s="4">
        <f t="shared" si="612"/>
        <v>-2.4283984962406002</v>
      </c>
      <c r="Q851" s="4">
        <f t="shared" si="640"/>
        <v>-0.32414026505886984</v>
      </c>
      <c r="R851" s="18">
        <f t="shared" si="613"/>
        <v>2880.541105263158</v>
      </c>
      <c r="S851" s="2">
        <f t="shared" si="614"/>
        <v>68.671105263158097</v>
      </c>
      <c r="T851" s="22">
        <f t="shared" si="615"/>
        <v>0</v>
      </c>
      <c r="U851" s="29">
        <f t="shared" si="616"/>
        <v>2840.3511798667687</v>
      </c>
      <c r="V851" s="30">
        <f t="shared" si="617"/>
        <v>28.481179866768798</v>
      </c>
      <c r="W851" s="31">
        <f t="shared" si="641"/>
        <v>0</v>
      </c>
      <c r="X851" s="35">
        <f t="shared" si="618"/>
        <v>2841.8006666666661</v>
      </c>
      <c r="Y851" s="30">
        <f t="shared" si="619"/>
        <v>29.930666666666184</v>
      </c>
      <c r="Z851" s="31">
        <f t="shared" si="642"/>
        <v>0</v>
      </c>
      <c r="AA851" s="29">
        <f t="shared" si="620"/>
        <v>2840.5541080187545</v>
      </c>
      <c r="AB851" s="30">
        <f t="shared" si="621"/>
        <v>28.684108018754614</v>
      </c>
      <c r="AC851" s="31">
        <f t="shared" si="643"/>
        <v>0</v>
      </c>
      <c r="AD851" s="32">
        <f t="shared" si="622"/>
        <v>-1</v>
      </c>
      <c r="AE851" s="33">
        <f t="shared" si="623"/>
        <v>-1</v>
      </c>
      <c r="AF851" s="33">
        <f t="shared" si="624"/>
        <v>-1</v>
      </c>
      <c r="AG851" s="33">
        <f t="shared" si="625"/>
        <v>-1</v>
      </c>
      <c r="AH851" s="38">
        <f t="shared" si="626"/>
        <v>-1</v>
      </c>
      <c r="AI851" s="33">
        <f t="shared" si="627"/>
        <v>-1</v>
      </c>
      <c r="AJ851" s="39">
        <f t="shared" si="628"/>
        <v>-1</v>
      </c>
      <c r="AK851" s="43">
        <f t="shared" si="629"/>
        <v>-1</v>
      </c>
      <c r="AL851" s="4">
        <f t="shared" si="644"/>
        <v>0</v>
      </c>
      <c r="AM851" s="4">
        <f t="shared" si="645"/>
        <v>-0.36410801875445031</v>
      </c>
      <c r="AN851" s="4">
        <f t="shared" si="646"/>
        <v>0.36410801875445031</v>
      </c>
      <c r="AO851" s="4">
        <f t="shared" si="647"/>
        <v>-38.760000000000218</v>
      </c>
      <c r="AP851" s="4">
        <f t="shared" si="648"/>
        <v>39.124108018754669</v>
      </c>
      <c r="AQ851" s="4">
        <f t="shared" si="649"/>
        <v>38.760000000000218</v>
      </c>
      <c r="AR851" s="4">
        <f t="shared" si="630"/>
        <v>28.320000000000164</v>
      </c>
      <c r="AS851">
        <f t="shared" si="650"/>
        <v>38.760000000000218</v>
      </c>
      <c r="AT851" s="6">
        <f t="shared" si="651"/>
        <v>1</v>
      </c>
      <c r="AU851" s="4">
        <f t="shared" si="652"/>
        <v>-18.457739915055217</v>
      </c>
      <c r="AV851" s="4">
        <f t="shared" si="653"/>
        <v>-2.7674157113118705</v>
      </c>
      <c r="AW851">
        <f t="shared" si="654"/>
        <v>1</v>
      </c>
      <c r="AX851">
        <f t="shared" si="655"/>
        <v>0</v>
      </c>
      <c r="AY851">
        <f t="shared" si="656"/>
        <v>0</v>
      </c>
      <c r="AZ851" s="4">
        <f t="shared" si="631"/>
        <v>-3.9100000000000006</v>
      </c>
      <c r="BA851" s="4">
        <f t="shared" si="657"/>
        <v>1201.0850000000055</v>
      </c>
      <c r="BB851" s="4">
        <f t="shared" si="632"/>
        <v>1128.5516666666781</v>
      </c>
      <c r="BC851" s="4">
        <f t="shared" si="633"/>
        <v>570.88800000000003</v>
      </c>
      <c r="BE851"/>
      <c r="BG851" s="6"/>
      <c r="BM851">
        <f t="shared" si="634"/>
        <v>1</v>
      </c>
    </row>
    <row r="852" spans="1:65" x14ac:dyDescent="0.25">
      <c r="A852">
        <v>1663</v>
      </c>
      <c r="B852" s="1">
        <v>43595</v>
      </c>
      <c r="C852" s="2">
        <v>2863.1</v>
      </c>
      <c r="D852" s="2">
        <v>2891.31</v>
      </c>
      <c r="E852" s="2">
        <v>2825.39</v>
      </c>
      <c r="F852" s="2">
        <v>2881.4</v>
      </c>
      <c r="G852" s="2">
        <v>3529600000</v>
      </c>
      <c r="H852" s="2">
        <f t="shared" si="635"/>
        <v>32.70502185359981</v>
      </c>
      <c r="I852" s="2">
        <f t="shared" si="636"/>
        <v>2912.2874999999999</v>
      </c>
      <c r="J852" s="2">
        <f t="shared" si="637"/>
        <v>37.840647457462993</v>
      </c>
      <c r="K852" s="2">
        <f t="shared" si="638"/>
        <v>-7.6199999999998909</v>
      </c>
      <c r="L852" s="18">
        <v>0.14419999999999999</v>
      </c>
      <c r="M852" s="19">
        <v>17.654139204300002</v>
      </c>
      <c r="N852" s="4">
        <f t="shared" si="611"/>
        <v>65.920000000000073</v>
      </c>
      <c r="O852" s="4">
        <f t="shared" si="639"/>
        <v>37.747999999999912</v>
      </c>
      <c r="P852" s="4">
        <f t="shared" si="612"/>
        <v>-0.85889473684210071</v>
      </c>
      <c r="Q852" s="4">
        <f t="shared" si="640"/>
        <v>0.41328170966282202</v>
      </c>
      <c r="R852" s="18">
        <f t="shared" si="613"/>
        <v>2870.7491503759397</v>
      </c>
      <c r="S852" s="2">
        <f t="shared" si="614"/>
        <v>10.650849624060356</v>
      </c>
      <c r="T852" s="22">
        <f t="shared" si="615"/>
        <v>1</v>
      </c>
      <c r="U852" s="29">
        <f t="shared" si="616"/>
        <v>2863.3982213541667</v>
      </c>
      <c r="V852" s="30">
        <f t="shared" si="617"/>
        <v>18.001778645833383</v>
      </c>
      <c r="W852" s="31">
        <f t="shared" si="641"/>
        <v>1</v>
      </c>
      <c r="X852" s="35">
        <f t="shared" si="618"/>
        <v>2856.9502666666685</v>
      </c>
      <c r="Y852" s="30">
        <f t="shared" si="619"/>
        <v>24.449733333331551</v>
      </c>
      <c r="Z852" s="31">
        <f t="shared" si="642"/>
        <v>0</v>
      </c>
      <c r="AA852" s="29">
        <f t="shared" si="620"/>
        <v>2862.4955076979168</v>
      </c>
      <c r="AB852" s="30">
        <f t="shared" si="621"/>
        <v>18.904492302083327</v>
      </c>
      <c r="AC852" s="31">
        <f t="shared" si="643"/>
        <v>1</v>
      </c>
      <c r="AD852" s="32">
        <f t="shared" si="622"/>
        <v>1</v>
      </c>
      <c r="AE852" s="33">
        <f t="shared" si="623"/>
        <v>1</v>
      </c>
      <c r="AF852" s="33">
        <f t="shared" si="624"/>
        <v>0</v>
      </c>
      <c r="AG852" s="33">
        <f t="shared" si="625"/>
        <v>0</v>
      </c>
      <c r="AH852" s="38">
        <f t="shared" si="626"/>
        <v>1</v>
      </c>
      <c r="AI852" s="33">
        <f t="shared" si="627"/>
        <v>1</v>
      </c>
      <c r="AJ852" s="39">
        <f t="shared" si="628"/>
        <v>1</v>
      </c>
      <c r="AK852" s="43">
        <f t="shared" si="629"/>
        <v>1</v>
      </c>
      <c r="AL852" s="4">
        <f t="shared" si="644"/>
        <v>28.210000000000036</v>
      </c>
      <c r="AM852" s="4">
        <f t="shared" si="645"/>
        <v>28.814492302083181</v>
      </c>
      <c r="AN852" s="4">
        <f t="shared" si="646"/>
        <v>28.210000000000036</v>
      </c>
      <c r="AO852" s="4">
        <f t="shared" si="647"/>
        <v>-37.710000000000036</v>
      </c>
      <c r="AP852" s="4">
        <f t="shared" si="648"/>
        <v>37.105507697916892</v>
      </c>
      <c r="AQ852" s="4">
        <f t="shared" si="649"/>
        <v>37.105507697916892</v>
      </c>
      <c r="AR852" s="4">
        <f t="shared" si="630"/>
        <v>18.300000000000182</v>
      </c>
      <c r="AS852">
        <f t="shared" si="650"/>
        <v>37.105507697916892</v>
      </c>
      <c r="AT852" s="6">
        <f t="shared" si="651"/>
        <v>2</v>
      </c>
      <c r="AU852" s="4">
        <f t="shared" si="652"/>
        <v>-10.25976487462404</v>
      </c>
      <c r="AV852" s="4">
        <f t="shared" si="653"/>
        <v>-0.3458607957001803</v>
      </c>
      <c r="AW852">
        <f t="shared" si="654"/>
        <v>1</v>
      </c>
      <c r="AX852">
        <f t="shared" si="655"/>
        <v>0</v>
      </c>
      <c r="AY852">
        <f t="shared" si="656"/>
        <v>0</v>
      </c>
      <c r="AZ852" s="4">
        <f t="shared" si="631"/>
        <v>-11.085000000000001</v>
      </c>
      <c r="BA852" s="4">
        <f t="shared" si="657"/>
        <v>1204.9950000000056</v>
      </c>
      <c r="BB852" s="4">
        <f t="shared" si="632"/>
        <v>1132.4616666666782</v>
      </c>
      <c r="BC852" s="4">
        <f t="shared" si="633"/>
        <v>580.05200000000002</v>
      </c>
      <c r="BE852"/>
      <c r="BG852" s="6"/>
      <c r="BM852">
        <f t="shared" si="634"/>
        <v>1</v>
      </c>
    </row>
    <row r="853" spans="1:65" x14ac:dyDescent="0.25">
      <c r="A853">
        <v>1662</v>
      </c>
      <c r="B853" s="1">
        <v>43594</v>
      </c>
      <c r="C853" s="2">
        <v>2859.84</v>
      </c>
      <c r="D853" s="2">
        <v>2875.97</v>
      </c>
      <c r="E853" s="2">
        <v>2836.4</v>
      </c>
      <c r="F853" s="2">
        <v>2870.72</v>
      </c>
      <c r="G853" s="2">
        <v>3638820000</v>
      </c>
      <c r="H853" s="2">
        <f t="shared" si="635"/>
        <v>28.303485062208544</v>
      </c>
      <c r="I853" s="2">
        <f t="shared" si="636"/>
        <v>2913.7285000000002</v>
      </c>
      <c r="J853" s="2">
        <f t="shared" si="637"/>
        <v>32.629655723460807</v>
      </c>
      <c r="K853" s="2">
        <f t="shared" si="638"/>
        <v>-19.579999999999927</v>
      </c>
      <c r="L853" s="18">
        <v>0.19009999999999999</v>
      </c>
      <c r="M853" s="19">
        <v>23.344124194167698</v>
      </c>
      <c r="N853" s="4">
        <f t="shared" si="611"/>
        <v>43.019999999999982</v>
      </c>
      <c r="O853" s="4">
        <f t="shared" si="639"/>
        <v>33.38799999999992</v>
      </c>
      <c r="P853" s="4">
        <f t="shared" si="612"/>
        <v>2.9150375939849611E-2</v>
      </c>
      <c r="Q853" s="4">
        <f t="shared" si="640"/>
        <v>0.76467013888889113</v>
      </c>
      <c r="R853" s="18">
        <f t="shared" si="613"/>
        <v>2880.5178045112784</v>
      </c>
      <c r="S853" s="2">
        <f t="shared" si="614"/>
        <v>9.7978045112786276</v>
      </c>
      <c r="T853" s="22">
        <f t="shared" si="615"/>
        <v>1</v>
      </c>
      <c r="U853" s="29">
        <f t="shared" si="616"/>
        <v>2860.315238269613</v>
      </c>
      <c r="V853" s="30">
        <f t="shared" si="617"/>
        <v>10.404761730386781</v>
      </c>
      <c r="W853" s="31">
        <f t="shared" si="641"/>
        <v>1</v>
      </c>
      <c r="X853" s="35">
        <f t="shared" si="618"/>
        <v>2850.1183999999994</v>
      </c>
      <c r="Y853" s="30">
        <f t="shared" si="619"/>
        <v>20.601600000000417</v>
      </c>
      <c r="Z853" s="31">
        <f t="shared" si="642"/>
        <v>1</v>
      </c>
      <c r="AA853" s="29">
        <f t="shared" si="620"/>
        <v>2858.8876809118669</v>
      </c>
      <c r="AB853" s="30">
        <f t="shared" si="621"/>
        <v>11.832319088132863</v>
      </c>
      <c r="AC853" s="31">
        <f t="shared" si="643"/>
        <v>1</v>
      </c>
      <c r="AD853" s="32">
        <f t="shared" si="622"/>
        <v>1</v>
      </c>
      <c r="AE853" s="33">
        <f t="shared" si="623"/>
        <v>1</v>
      </c>
      <c r="AF853" s="33">
        <f t="shared" si="624"/>
        <v>0</v>
      </c>
      <c r="AG853" s="33">
        <f t="shared" si="625"/>
        <v>0</v>
      </c>
      <c r="AH853" s="38">
        <f t="shared" si="626"/>
        <v>1</v>
      </c>
      <c r="AI853" s="33">
        <f t="shared" si="627"/>
        <v>1</v>
      </c>
      <c r="AJ853" s="39">
        <f t="shared" si="628"/>
        <v>0</v>
      </c>
      <c r="AK853" s="43">
        <f t="shared" si="629"/>
        <v>0</v>
      </c>
      <c r="AL853" s="4">
        <f t="shared" si="644"/>
        <v>16.129999999999654</v>
      </c>
      <c r="AM853" s="4">
        <f t="shared" si="645"/>
        <v>17.082319088132863</v>
      </c>
      <c r="AN853" s="4">
        <f t="shared" si="646"/>
        <v>16.129999999999654</v>
      </c>
      <c r="AO853" s="4">
        <f t="shared" si="647"/>
        <v>-23.440000000000055</v>
      </c>
      <c r="AP853" s="4">
        <f t="shared" si="648"/>
        <v>22.487680911866846</v>
      </c>
      <c r="AQ853" s="4">
        <f t="shared" si="649"/>
        <v>22.487680911866846</v>
      </c>
      <c r="AR853" s="4">
        <f t="shared" si="630"/>
        <v>10.879999999999654</v>
      </c>
      <c r="AS853">
        <f t="shared" si="650"/>
        <v>22.487680911866846</v>
      </c>
      <c r="AT853" s="6">
        <f t="shared" si="651"/>
        <v>0</v>
      </c>
      <c r="AU853" s="4">
        <f t="shared" si="652"/>
        <v>4.2739273457388407</v>
      </c>
      <c r="AV853" s="4">
        <f t="shared" si="653"/>
        <v>12.764124194168044</v>
      </c>
      <c r="AW853">
        <f t="shared" si="654"/>
        <v>0</v>
      </c>
      <c r="AX853">
        <f t="shared" si="655"/>
        <v>0</v>
      </c>
      <c r="AY853">
        <f t="shared" si="656"/>
        <v>0</v>
      </c>
      <c r="AZ853" s="4">
        <f t="shared" si="631"/>
        <v>6.94</v>
      </c>
      <c r="BA853" s="4">
        <f t="shared" si="657"/>
        <v>1216.0800000000056</v>
      </c>
      <c r="BB853" s="4">
        <f t="shared" si="632"/>
        <v>1143.5466666666782</v>
      </c>
      <c r="BC853" s="4">
        <f t="shared" si="633"/>
        <v>578.74800000000005</v>
      </c>
      <c r="BE853"/>
      <c r="BG853" s="6"/>
      <c r="BM853">
        <f t="shared" si="634"/>
        <v>1</v>
      </c>
    </row>
    <row r="854" spans="1:65" x14ac:dyDescent="0.25">
      <c r="A854">
        <v>1661</v>
      </c>
      <c r="B854" s="1">
        <v>43593</v>
      </c>
      <c r="C854" s="2">
        <v>2879.61</v>
      </c>
      <c r="D854" s="2">
        <v>2897.96</v>
      </c>
      <c r="E854" s="2">
        <v>2873.28</v>
      </c>
      <c r="F854" s="2">
        <v>2879.42</v>
      </c>
      <c r="G854" s="2">
        <v>3485790000</v>
      </c>
      <c r="H854" s="2">
        <f t="shared" si="635"/>
        <v>20.076159576306686</v>
      </c>
      <c r="I854" s="2">
        <f t="shared" si="636"/>
        <v>2914.8050000000003</v>
      </c>
      <c r="J854" s="2">
        <f t="shared" si="637"/>
        <v>25.095870592379786</v>
      </c>
      <c r="K854" s="2">
        <f t="shared" si="638"/>
        <v>-4.4400000000000546</v>
      </c>
      <c r="L854" s="18">
        <v>0.18919999999999998</v>
      </c>
      <c r="M854" s="19">
        <v>23.270963702265817</v>
      </c>
      <c r="N854" s="4">
        <f t="shared" si="611"/>
        <v>24.679999999999836</v>
      </c>
      <c r="O854" s="4">
        <f t="shared" si="639"/>
        <v>31.111999999999899</v>
      </c>
      <c r="P854" s="4">
        <f t="shared" si="612"/>
        <v>1.0978045112781976</v>
      </c>
      <c r="Q854" s="4">
        <f t="shared" si="640"/>
        <v>1.2185596656736204</v>
      </c>
      <c r="R854" s="18">
        <f t="shared" si="613"/>
        <v>2886.2483909774437</v>
      </c>
      <c r="S854" s="2">
        <f t="shared" si="614"/>
        <v>6.8283909774436324</v>
      </c>
      <c r="T854" s="22">
        <f t="shared" si="615"/>
        <v>1</v>
      </c>
      <c r="U854" s="29">
        <f t="shared" si="616"/>
        <v>2880.2596796984049</v>
      </c>
      <c r="V854" s="30">
        <f t="shared" si="617"/>
        <v>0.83967969840477963</v>
      </c>
      <c r="W854" s="31">
        <f t="shared" si="641"/>
        <v>1</v>
      </c>
      <c r="X854" s="35">
        <f t="shared" si="618"/>
        <v>2881.7708000000057</v>
      </c>
      <c r="Y854" s="30">
        <f t="shared" si="619"/>
        <v>2.3508000000056199</v>
      </c>
      <c r="Z854" s="31">
        <f t="shared" si="642"/>
        <v>1</v>
      </c>
      <c r="AA854" s="29">
        <f t="shared" si="620"/>
        <v>2880.471236540629</v>
      </c>
      <c r="AB854" s="30">
        <f t="shared" si="621"/>
        <v>1.0512365406289064</v>
      </c>
      <c r="AC854" s="31">
        <f t="shared" si="643"/>
        <v>1</v>
      </c>
      <c r="AD854" s="32">
        <f t="shared" si="622"/>
        <v>1</v>
      </c>
      <c r="AE854" s="33">
        <f t="shared" si="623"/>
        <v>0</v>
      </c>
      <c r="AF854" s="33">
        <f t="shared" si="624"/>
        <v>0</v>
      </c>
      <c r="AG854" s="33">
        <f t="shared" si="625"/>
        <v>0</v>
      </c>
      <c r="AH854" s="38">
        <f t="shared" si="626"/>
        <v>0</v>
      </c>
      <c r="AI854" s="33">
        <f t="shared" si="627"/>
        <v>0</v>
      </c>
      <c r="AJ854" s="39">
        <f t="shared" si="628"/>
        <v>0</v>
      </c>
      <c r="AK854" s="43">
        <f t="shared" si="629"/>
        <v>0</v>
      </c>
      <c r="AL854" s="4">
        <f t="shared" si="644"/>
        <v>18.349999999999909</v>
      </c>
      <c r="AM854" s="4">
        <f t="shared" si="645"/>
        <v>17.488763459371057</v>
      </c>
      <c r="AN854" s="4">
        <f t="shared" si="646"/>
        <v>17.488763459371057</v>
      </c>
      <c r="AO854" s="4">
        <f t="shared" si="647"/>
        <v>-6.3299999999999272</v>
      </c>
      <c r="AP854" s="4">
        <f t="shared" si="648"/>
        <v>7.191236540628779</v>
      </c>
      <c r="AQ854" s="4">
        <f t="shared" si="649"/>
        <v>6.3299999999999272</v>
      </c>
      <c r="AR854" s="4">
        <f t="shared" si="630"/>
        <v>0.19000000000005457</v>
      </c>
      <c r="AS854">
        <f t="shared" si="650"/>
        <v>17.488763459371057</v>
      </c>
      <c r="AT854" s="6">
        <f t="shared" si="651"/>
        <v>0</v>
      </c>
      <c r="AU854" s="4">
        <f t="shared" si="652"/>
        <v>9.3985455859612692</v>
      </c>
      <c r="AV854" s="4">
        <f t="shared" si="653"/>
        <v>23.380963702265763</v>
      </c>
      <c r="AW854">
        <f t="shared" si="654"/>
        <v>0</v>
      </c>
      <c r="AX854">
        <f t="shared" si="655"/>
        <v>0</v>
      </c>
      <c r="AY854">
        <f t="shared" si="656"/>
        <v>0</v>
      </c>
      <c r="AZ854" s="4">
        <f t="shared" si="631"/>
        <v>6.94</v>
      </c>
      <c r="BA854" s="4">
        <f t="shared" si="657"/>
        <v>1209.1400000000056</v>
      </c>
      <c r="BB854" s="4">
        <f t="shared" si="632"/>
        <v>1141.2333333333449</v>
      </c>
      <c r="BC854" s="4">
        <f t="shared" si="633"/>
        <v>586.65600000000006</v>
      </c>
      <c r="BE854"/>
      <c r="BG854" s="6"/>
      <c r="BM854">
        <f t="shared" si="634"/>
        <v>0</v>
      </c>
    </row>
    <row r="855" spans="1:65" x14ac:dyDescent="0.25">
      <c r="A855">
        <v>1660</v>
      </c>
      <c r="B855" s="1">
        <v>43592</v>
      </c>
      <c r="C855" s="2">
        <v>2913.03</v>
      </c>
      <c r="D855" s="2">
        <v>2913.03</v>
      </c>
      <c r="E855" s="2">
        <v>2862.6</v>
      </c>
      <c r="F855" s="2">
        <v>2884.05</v>
      </c>
      <c r="G855" s="2">
        <v>3767100000</v>
      </c>
      <c r="H855" s="2">
        <f t="shared" si="635"/>
        <v>12.848025529239866</v>
      </c>
      <c r="I855" s="2">
        <f t="shared" si="636"/>
        <v>2915.1535000000003</v>
      </c>
      <c r="J855" s="2">
        <f t="shared" si="637"/>
        <v>21.62937838243452</v>
      </c>
      <c r="K855" s="2">
        <f t="shared" si="638"/>
        <v>-19.4399999999996</v>
      </c>
      <c r="L855" s="18">
        <v>0.18695000000000001</v>
      </c>
      <c r="M855" s="19">
        <v>23.380268735071589</v>
      </c>
      <c r="N855" s="4">
        <f t="shared" si="611"/>
        <v>69.869999999999891</v>
      </c>
      <c r="O855" s="4">
        <f t="shared" si="639"/>
        <v>29.721999999999888</v>
      </c>
      <c r="P855" s="4">
        <f t="shared" si="612"/>
        <v>2.1983909774436121</v>
      </c>
      <c r="Q855" s="4">
        <f t="shared" si="640"/>
        <v>1.6658453805250937</v>
      </c>
      <c r="R855" s="18">
        <f t="shared" si="613"/>
        <v>2935.4430375939846</v>
      </c>
      <c r="S855" s="2">
        <f t="shared" si="614"/>
        <v>51.393037593984445</v>
      </c>
      <c r="T855" s="22">
        <f t="shared" si="615"/>
        <v>0</v>
      </c>
      <c r="U855" s="29">
        <f t="shared" si="616"/>
        <v>2913.849424506579</v>
      </c>
      <c r="V855" s="30">
        <f t="shared" si="617"/>
        <v>29.799424506578816</v>
      </c>
      <c r="W855" s="31">
        <f t="shared" si="641"/>
        <v>0</v>
      </c>
      <c r="X855" s="35">
        <f t="shared" si="618"/>
        <v>2906.6881333333349</v>
      </c>
      <c r="Y855" s="30">
        <f t="shared" si="619"/>
        <v>22.638133333334736</v>
      </c>
      <c r="Z855" s="31">
        <f t="shared" si="642"/>
        <v>0</v>
      </c>
      <c r="AA855" s="29">
        <f t="shared" si="620"/>
        <v>2912.8468437423248</v>
      </c>
      <c r="AB855" s="30">
        <f t="shared" si="621"/>
        <v>28.796843742324654</v>
      </c>
      <c r="AC855" s="31">
        <f t="shared" si="643"/>
        <v>0</v>
      </c>
      <c r="AD855" s="32">
        <f t="shared" si="622"/>
        <v>-1</v>
      </c>
      <c r="AE855" s="33">
        <f t="shared" si="623"/>
        <v>0</v>
      </c>
      <c r="AF855" s="33">
        <f t="shared" si="624"/>
        <v>0</v>
      </c>
      <c r="AG855" s="33">
        <f t="shared" si="625"/>
        <v>0</v>
      </c>
      <c r="AH855" s="38">
        <f t="shared" si="626"/>
        <v>-1</v>
      </c>
      <c r="AI855" s="33">
        <f t="shared" si="627"/>
        <v>0</v>
      </c>
      <c r="AJ855" s="39">
        <f t="shared" si="628"/>
        <v>0</v>
      </c>
      <c r="AK855" s="43">
        <f t="shared" si="629"/>
        <v>0</v>
      </c>
      <c r="AL855" s="4">
        <f t="shared" si="644"/>
        <v>0</v>
      </c>
      <c r="AM855" s="4">
        <f t="shared" si="645"/>
        <v>0.18315625767536403</v>
      </c>
      <c r="AN855" s="4">
        <f t="shared" si="646"/>
        <v>0</v>
      </c>
      <c r="AO855" s="4">
        <f t="shared" si="647"/>
        <v>-50.430000000000291</v>
      </c>
      <c r="AP855" s="4">
        <f t="shared" si="648"/>
        <v>50.246843742324927</v>
      </c>
      <c r="AQ855" s="4">
        <f t="shared" si="649"/>
        <v>50.246843742324927</v>
      </c>
      <c r="AR855" s="4">
        <f t="shared" si="630"/>
        <v>28.980000000000018</v>
      </c>
      <c r="AS855">
        <f t="shared" si="650"/>
        <v>50.246843742324927</v>
      </c>
      <c r="AT855" s="6">
        <f t="shared" si="651"/>
        <v>1</v>
      </c>
      <c r="AU855" s="4">
        <f t="shared" si="652"/>
        <v>-31.942904091334242</v>
      </c>
      <c r="AV855" s="4">
        <f t="shared" si="653"/>
        <v>-5.2997312649284298</v>
      </c>
      <c r="AW855">
        <f t="shared" si="654"/>
        <v>1</v>
      </c>
      <c r="AX855">
        <f t="shared" si="655"/>
        <v>0</v>
      </c>
      <c r="AY855">
        <f t="shared" si="656"/>
        <v>0</v>
      </c>
      <c r="AZ855" s="4">
        <f t="shared" si="631"/>
        <v>-3.9100000000000006</v>
      </c>
      <c r="BA855" s="4">
        <f t="shared" si="657"/>
        <v>1202.2000000000055</v>
      </c>
      <c r="BB855" s="4">
        <f t="shared" si="632"/>
        <v>1141.2333333333449</v>
      </c>
      <c r="BC855" s="4">
        <f t="shared" si="633"/>
        <v>600.02400000000011</v>
      </c>
      <c r="BE855"/>
      <c r="BG855" s="6"/>
      <c r="BM855">
        <f t="shared" si="634"/>
        <v>0</v>
      </c>
    </row>
    <row r="856" spans="1:65" x14ac:dyDescent="0.25">
      <c r="A856">
        <v>1659</v>
      </c>
      <c r="B856" s="1">
        <v>43591</v>
      </c>
      <c r="C856" s="2">
        <v>2908.89</v>
      </c>
      <c r="D856" s="2">
        <v>2937.32</v>
      </c>
      <c r="E856" s="2">
        <v>2898.21</v>
      </c>
      <c r="F856" s="2">
        <v>2932.47</v>
      </c>
      <c r="G856" s="2">
        <v>3181520000</v>
      </c>
      <c r="H856" s="2">
        <f t="shared" si="635"/>
        <v>13.301470261257288</v>
      </c>
      <c r="I856" s="2">
        <f t="shared" si="636"/>
        <v>2913.9250000000002</v>
      </c>
      <c r="J856" s="2">
        <f t="shared" si="637"/>
        <v>15.953811159917695</v>
      </c>
      <c r="K856" s="2">
        <f t="shared" si="638"/>
        <v>-36.75</v>
      </c>
      <c r="L856" s="18">
        <v>0.12669999999999998</v>
      </c>
      <c r="M856" s="19">
        <v>15.916469261731031</v>
      </c>
      <c r="N856" s="4">
        <f t="shared" si="611"/>
        <v>47.429999999999836</v>
      </c>
      <c r="O856" s="4">
        <f t="shared" si="639"/>
        <v>25.568999999999914</v>
      </c>
      <c r="P856" s="4">
        <f t="shared" si="612"/>
        <v>2.9730375939849623</v>
      </c>
      <c r="Q856" s="4">
        <f t="shared" si="640"/>
        <v>2.1010884784075592</v>
      </c>
      <c r="R856" s="18">
        <f t="shared" si="613"/>
        <v>2948.6840676691727</v>
      </c>
      <c r="S856" s="2">
        <f t="shared" si="614"/>
        <v>16.214067669172891</v>
      </c>
      <c r="T856" s="22">
        <f t="shared" si="615"/>
        <v>0</v>
      </c>
      <c r="U856" s="29">
        <f t="shared" si="616"/>
        <v>2909.8279053321876</v>
      </c>
      <c r="V856" s="30">
        <f t="shared" si="617"/>
        <v>22.642094667812216</v>
      </c>
      <c r="W856" s="31">
        <f t="shared" si="641"/>
        <v>0</v>
      </c>
      <c r="X856" s="35">
        <f t="shared" si="618"/>
        <v>2911.5938666666661</v>
      </c>
      <c r="Y856" s="30">
        <f t="shared" si="619"/>
        <v>20.876133333333655</v>
      </c>
      <c r="Z856" s="31">
        <f t="shared" si="642"/>
        <v>0</v>
      </c>
      <c r="AA856" s="29">
        <f t="shared" si="620"/>
        <v>2910.0751399190149</v>
      </c>
      <c r="AB856" s="30">
        <f t="shared" si="621"/>
        <v>22.394860080984927</v>
      </c>
      <c r="AC856" s="31">
        <f t="shared" si="643"/>
        <v>0</v>
      </c>
      <c r="AD856" s="32">
        <f t="shared" si="622"/>
        <v>-1</v>
      </c>
      <c r="AE856" s="33">
        <f t="shared" si="623"/>
        <v>0</v>
      </c>
      <c r="AF856" s="33">
        <f t="shared" si="624"/>
        <v>0</v>
      </c>
      <c r="AG856" s="33">
        <f t="shared" si="625"/>
        <v>0</v>
      </c>
      <c r="AH856" s="38">
        <f t="shared" si="626"/>
        <v>-1</v>
      </c>
      <c r="AI856" s="33">
        <f t="shared" si="627"/>
        <v>-1</v>
      </c>
      <c r="AJ856" s="39">
        <f t="shared" si="628"/>
        <v>-1</v>
      </c>
      <c r="AK856" s="43">
        <f t="shared" si="629"/>
        <v>0</v>
      </c>
      <c r="AL856" s="4">
        <f t="shared" si="644"/>
        <v>28.430000000000291</v>
      </c>
      <c r="AM856" s="4">
        <f t="shared" si="645"/>
        <v>27.244860080985291</v>
      </c>
      <c r="AN856" s="4">
        <f t="shared" si="646"/>
        <v>27.244860080985291</v>
      </c>
      <c r="AO856" s="4">
        <f t="shared" si="647"/>
        <v>-10.679999999999836</v>
      </c>
      <c r="AP856" s="4">
        <f t="shared" si="648"/>
        <v>11.865139919014837</v>
      </c>
      <c r="AQ856" s="4">
        <f t="shared" si="649"/>
        <v>10.679999999999836</v>
      </c>
      <c r="AR856" s="4">
        <f t="shared" si="630"/>
        <v>23.579999999999927</v>
      </c>
      <c r="AS856">
        <f t="shared" si="650"/>
        <v>27.244860080985291</v>
      </c>
      <c r="AT856" s="6">
        <f t="shared" si="651"/>
        <v>1</v>
      </c>
      <c r="AU856" s="4">
        <f t="shared" si="652"/>
        <v>-14.867778855865154</v>
      </c>
      <c r="AV856" s="4">
        <f t="shared" si="653"/>
        <v>-7.3635307382688966</v>
      </c>
      <c r="AW856">
        <f t="shared" si="654"/>
        <v>1</v>
      </c>
      <c r="AX856">
        <f t="shared" si="655"/>
        <v>0</v>
      </c>
      <c r="AY856">
        <f t="shared" si="656"/>
        <v>0</v>
      </c>
      <c r="AZ856" s="4">
        <f t="shared" si="631"/>
        <v>-3.9100000000000006</v>
      </c>
      <c r="BA856" s="4">
        <f t="shared" si="657"/>
        <v>1206.1100000000056</v>
      </c>
      <c r="BB856" s="4">
        <f t="shared" si="632"/>
        <v>1141.2333333333449</v>
      </c>
      <c r="BC856" s="4">
        <f t="shared" si="633"/>
        <v>598.36799999999994</v>
      </c>
      <c r="BE856"/>
      <c r="BG856" s="6"/>
      <c r="BM856">
        <f t="shared" si="634"/>
        <v>1</v>
      </c>
    </row>
    <row r="857" spans="1:65" x14ac:dyDescent="0.25">
      <c r="A857">
        <v>1658</v>
      </c>
      <c r="B857" s="1">
        <v>43588</v>
      </c>
      <c r="C857" s="2">
        <v>2929.21</v>
      </c>
      <c r="D857" s="2">
        <v>2947.85</v>
      </c>
      <c r="E857" s="2">
        <v>2929.21</v>
      </c>
      <c r="F857" s="2">
        <v>2945.64</v>
      </c>
      <c r="G857" s="2">
        <v>3338120000</v>
      </c>
      <c r="H857" s="2">
        <f t="shared" si="635"/>
        <v>15.235766727597817</v>
      </c>
      <c r="I857" s="2">
        <f t="shared" si="636"/>
        <v>2912.6885000000002</v>
      </c>
      <c r="J857" s="2">
        <f t="shared" si="637"/>
        <v>16.644546910087517</v>
      </c>
      <c r="K857" s="2">
        <f t="shared" si="638"/>
        <v>11.690000000000055</v>
      </c>
      <c r="L857" s="18">
        <v>8.6499999999999994E-2</v>
      </c>
      <c r="M857" s="19">
        <v>10.762679326191424</v>
      </c>
      <c r="N857" s="4">
        <f t="shared" si="611"/>
        <v>30.329999999999927</v>
      </c>
      <c r="O857" s="4">
        <f t="shared" si="639"/>
        <v>22.14199999999996</v>
      </c>
      <c r="P857" s="4">
        <f t="shared" si="612"/>
        <v>3.0440676691729376</v>
      </c>
      <c r="Q857" s="4">
        <f t="shared" si="640"/>
        <v>2.4048854671475275</v>
      </c>
      <c r="R857" s="18">
        <f t="shared" si="613"/>
        <v>2920.5581203007519</v>
      </c>
      <c r="S857" s="2">
        <f t="shared" si="614"/>
        <v>25.08187969924802</v>
      </c>
      <c r="T857" s="22">
        <f t="shared" si="615"/>
        <v>0</v>
      </c>
      <c r="U857" s="29">
        <f t="shared" si="616"/>
        <v>2930.2475416531988</v>
      </c>
      <c r="V857" s="30">
        <f t="shared" si="617"/>
        <v>15.39245834680105</v>
      </c>
      <c r="W857" s="31">
        <f t="shared" si="641"/>
        <v>0</v>
      </c>
      <c r="X857" s="35">
        <f t="shared" si="618"/>
        <v>2919.7698666666693</v>
      </c>
      <c r="Y857" s="30">
        <f t="shared" si="619"/>
        <v>25.870133333330614</v>
      </c>
      <c r="Z857" s="31">
        <f t="shared" si="642"/>
        <v>0</v>
      </c>
      <c r="AA857" s="29">
        <f t="shared" si="620"/>
        <v>2928.7806671550848</v>
      </c>
      <c r="AB857" s="30">
        <f t="shared" si="621"/>
        <v>16.859332844915116</v>
      </c>
      <c r="AC857" s="31">
        <f t="shared" si="643"/>
        <v>0</v>
      </c>
      <c r="AD857" s="32">
        <f t="shared" si="622"/>
        <v>-1</v>
      </c>
      <c r="AE857" s="33">
        <f t="shared" si="623"/>
        <v>-1</v>
      </c>
      <c r="AF857" s="33">
        <f t="shared" si="624"/>
        <v>-1</v>
      </c>
      <c r="AG857" s="33">
        <f t="shared" si="625"/>
        <v>0</v>
      </c>
      <c r="AH857" s="38">
        <f t="shared" si="626"/>
        <v>-1</v>
      </c>
      <c r="AI857" s="33">
        <f t="shared" si="627"/>
        <v>-1</v>
      </c>
      <c r="AJ857" s="39">
        <f t="shared" si="628"/>
        <v>-1</v>
      </c>
      <c r="AK857" s="43">
        <f t="shared" si="629"/>
        <v>-1</v>
      </c>
      <c r="AL857" s="4">
        <f t="shared" si="644"/>
        <v>18.639999999999873</v>
      </c>
      <c r="AM857" s="4">
        <f t="shared" si="645"/>
        <v>19.069332844915152</v>
      </c>
      <c r="AN857" s="4">
        <f t="shared" si="646"/>
        <v>18.639999999999873</v>
      </c>
      <c r="AO857" s="4">
        <f t="shared" si="647"/>
        <v>0</v>
      </c>
      <c r="AP857" s="4">
        <f t="shared" si="648"/>
        <v>-0.42933284491527957</v>
      </c>
      <c r="AQ857" s="4">
        <f t="shared" si="649"/>
        <v>0.42933284491527957</v>
      </c>
      <c r="AR857" s="4">
        <f t="shared" si="630"/>
        <v>16.429999999999836</v>
      </c>
      <c r="AS857">
        <f t="shared" si="650"/>
        <v>18.639999999999873</v>
      </c>
      <c r="AT857" s="6">
        <f t="shared" si="651"/>
        <v>1</v>
      </c>
      <c r="AU857" s="4">
        <f t="shared" si="652"/>
        <v>-3.7845671320925671</v>
      </c>
      <c r="AV857" s="4">
        <f t="shared" si="653"/>
        <v>-5.367320673808412</v>
      </c>
      <c r="AW857">
        <f t="shared" si="654"/>
        <v>1</v>
      </c>
      <c r="AX857">
        <f t="shared" si="655"/>
        <v>0</v>
      </c>
      <c r="AY857">
        <f t="shared" si="656"/>
        <v>0</v>
      </c>
      <c r="AZ857" s="4">
        <f t="shared" si="631"/>
        <v>-3.9100000000000006</v>
      </c>
      <c r="BA857" s="4">
        <f t="shared" si="657"/>
        <v>1210.0200000000057</v>
      </c>
      <c r="BB857" s="4">
        <f t="shared" si="632"/>
        <v>1143.8400000000115</v>
      </c>
      <c r="BC857" s="4">
        <f t="shared" si="633"/>
        <v>606.49599999999998</v>
      </c>
      <c r="BE857"/>
      <c r="BG857" s="6"/>
      <c r="BM857">
        <f t="shared" si="634"/>
        <v>1</v>
      </c>
    </row>
    <row r="858" spans="1:65" x14ac:dyDescent="0.25">
      <c r="A858">
        <v>1657</v>
      </c>
      <c r="B858" s="1">
        <v>43587</v>
      </c>
      <c r="C858" s="2">
        <v>2922.16</v>
      </c>
      <c r="D858" s="2">
        <v>2931.68</v>
      </c>
      <c r="E858" s="2">
        <v>2900.5</v>
      </c>
      <c r="F858" s="2">
        <v>2917.52</v>
      </c>
      <c r="G858" s="2">
        <v>3778890000</v>
      </c>
      <c r="H858" s="2">
        <f t="shared" si="635"/>
        <v>16.86878935918174</v>
      </c>
      <c r="I858" s="2">
        <f t="shared" si="636"/>
        <v>2909.9274999999998</v>
      </c>
      <c r="J858" s="2">
        <f t="shared" si="637"/>
        <v>18.207274507734496</v>
      </c>
      <c r="K858" s="2">
        <f t="shared" si="638"/>
        <v>-1.5700000000001637</v>
      </c>
      <c r="L858" s="18">
        <v>0.1036</v>
      </c>
      <c r="M858" s="19">
        <v>12.917767711223744</v>
      </c>
      <c r="N858" s="4">
        <f t="shared" si="611"/>
        <v>31.179999999999836</v>
      </c>
      <c r="O858" s="4">
        <f t="shared" si="639"/>
        <v>20.758999999999968</v>
      </c>
      <c r="P858" s="4">
        <f t="shared" si="612"/>
        <v>3.0381203007518875</v>
      </c>
      <c r="Q858" s="4">
        <f t="shared" si="640"/>
        <v>2.6603632133303612</v>
      </c>
      <c r="R858" s="18">
        <f t="shared" si="613"/>
        <v>2927.1921203007519</v>
      </c>
      <c r="S858" s="2">
        <f t="shared" si="614"/>
        <v>9.6721203007518852</v>
      </c>
      <c r="T858" s="22">
        <f t="shared" si="615"/>
        <v>1</v>
      </c>
      <c r="U858" s="29">
        <f t="shared" si="616"/>
        <v>2923.3694209387536</v>
      </c>
      <c r="V858" s="30">
        <f t="shared" si="617"/>
        <v>5.8494209387536102</v>
      </c>
      <c r="W858" s="31">
        <f t="shared" si="641"/>
        <v>1</v>
      </c>
      <c r="X858" s="35">
        <f t="shared" si="618"/>
        <v>2927.6227999999992</v>
      </c>
      <c r="Y858" s="30">
        <f t="shared" si="619"/>
        <v>10.102799999999206</v>
      </c>
      <c r="Z858" s="31">
        <f t="shared" si="642"/>
        <v>1</v>
      </c>
      <c r="AA858" s="29">
        <f t="shared" si="620"/>
        <v>2923.9648940073275</v>
      </c>
      <c r="AB858" s="30">
        <f t="shared" si="621"/>
        <v>6.444894007327548</v>
      </c>
      <c r="AC858" s="31">
        <f t="shared" si="643"/>
        <v>1</v>
      </c>
      <c r="AD858" s="32">
        <f t="shared" si="622"/>
        <v>1</v>
      </c>
      <c r="AE858" s="33">
        <f t="shared" si="623"/>
        <v>0</v>
      </c>
      <c r="AF858" s="33">
        <f t="shared" si="624"/>
        <v>0</v>
      </c>
      <c r="AG858" s="33">
        <f t="shared" si="625"/>
        <v>0</v>
      </c>
      <c r="AH858" s="38">
        <f t="shared" si="626"/>
        <v>1</v>
      </c>
      <c r="AI858" s="33">
        <f t="shared" si="627"/>
        <v>1</v>
      </c>
      <c r="AJ858" s="39">
        <f t="shared" si="628"/>
        <v>1</v>
      </c>
      <c r="AK858" s="43">
        <f t="shared" si="629"/>
        <v>1</v>
      </c>
      <c r="AL858" s="4">
        <f t="shared" si="644"/>
        <v>9.5199999999999818</v>
      </c>
      <c r="AM858" s="4">
        <f t="shared" si="645"/>
        <v>7.7151059926723065</v>
      </c>
      <c r="AN858" s="4">
        <f t="shared" si="646"/>
        <v>7.7151059926723065</v>
      </c>
      <c r="AO858" s="4">
        <f t="shared" si="647"/>
        <v>-21.659999999999854</v>
      </c>
      <c r="AP858" s="4">
        <f t="shared" si="648"/>
        <v>23.46489400732753</v>
      </c>
      <c r="AQ858" s="4">
        <f t="shared" si="649"/>
        <v>21.659999999999854</v>
      </c>
      <c r="AR858" s="4">
        <f t="shared" si="630"/>
        <v>4.6399999999998727</v>
      </c>
      <c r="AS858">
        <f t="shared" si="650"/>
        <v>21.659999999999854</v>
      </c>
      <c r="AT858" s="6">
        <f t="shared" si="651"/>
        <v>1</v>
      </c>
      <c r="AU858" s="4">
        <f t="shared" si="652"/>
        <v>-5.3558735189458702</v>
      </c>
      <c r="AV858" s="4">
        <f t="shared" si="653"/>
        <v>8.5777677112238724</v>
      </c>
      <c r="AW858">
        <f t="shared" si="654"/>
        <v>0</v>
      </c>
      <c r="AX858">
        <f t="shared" si="655"/>
        <v>1</v>
      </c>
      <c r="AY858">
        <f t="shared" si="656"/>
        <v>0</v>
      </c>
      <c r="AZ858" s="4">
        <f t="shared" si="631"/>
        <v>-3.9100000000000006</v>
      </c>
      <c r="BA858" s="4">
        <f t="shared" si="657"/>
        <v>1213.9300000000057</v>
      </c>
      <c r="BB858" s="4">
        <f t="shared" si="632"/>
        <v>1147.7500000000116</v>
      </c>
      <c r="BC858" s="4">
        <f t="shared" si="633"/>
        <v>603.67599999999993</v>
      </c>
      <c r="BE858"/>
      <c r="BG858" s="6"/>
      <c r="BM858">
        <f t="shared" si="634"/>
        <v>1</v>
      </c>
    </row>
    <row r="859" spans="1:65" x14ac:dyDescent="0.25">
      <c r="A859">
        <v>1656</v>
      </c>
      <c r="B859" s="1">
        <v>43586</v>
      </c>
      <c r="C859" s="2">
        <v>2952.33</v>
      </c>
      <c r="D859" s="2">
        <v>2954.13</v>
      </c>
      <c r="E859" s="2">
        <v>2923.36</v>
      </c>
      <c r="F859" s="2">
        <v>2923.73</v>
      </c>
      <c r="G859" s="2">
        <v>3645850000</v>
      </c>
      <c r="H859" s="2">
        <f t="shared" si="635"/>
        <v>17.111052990521742</v>
      </c>
      <c r="I859" s="2">
        <f t="shared" si="636"/>
        <v>2907.6239999999998</v>
      </c>
      <c r="J859" s="2">
        <f t="shared" si="637"/>
        <v>18.547448398776105</v>
      </c>
      <c r="K859" s="2">
        <f t="shared" si="638"/>
        <v>6.5</v>
      </c>
      <c r="L859" s="18">
        <v>0.11285000000000001</v>
      </c>
      <c r="M859" s="19">
        <v>14.177501287873032</v>
      </c>
      <c r="N859" s="4">
        <f t="shared" si="611"/>
        <v>30.769999999999982</v>
      </c>
      <c r="O859" s="4">
        <f t="shared" si="639"/>
        <v>19.896000000000004</v>
      </c>
      <c r="P859" s="4">
        <f t="shared" si="612"/>
        <v>3.4621203007518857</v>
      </c>
      <c r="Q859" s="4">
        <f t="shared" si="640"/>
        <v>3.1010793301382082</v>
      </c>
      <c r="R859" s="18">
        <f t="shared" si="613"/>
        <v>2949.6397218045113</v>
      </c>
      <c r="S859" s="2">
        <f t="shared" si="614"/>
        <v>25.909721804511264</v>
      </c>
      <c r="T859" s="22">
        <f t="shared" si="615"/>
        <v>0</v>
      </c>
      <c r="U859" s="29">
        <f t="shared" si="616"/>
        <v>2953.6511309337316</v>
      </c>
      <c r="V859" s="30">
        <f t="shared" si="617"/>
        <v>29.921130933731547</v>
      </c>
      <c r="W859" s="31">
        <f t="shared" si="641"/>
        <v>0</v>
      </c>
      <c r="X859" s="35">
        <f t="shared" si="618"/>
        <v>2950.8700000000008</v>
      </c>
      <c r="Y859" s="30">
        <f t="shared" si="619"/>
        <v>27.140000000000782</v>
      </c>
      <c r="Z859" s="31">
        <f t="shared" si="642"/>
        <v>0</v>
      </c>
      <c r="AA859" s="29">
        <f t="shared" si="620"/>
        <v>2953.2617726030094</v>
      </c>
      <c r="AB859" s="30">
        <f t="shared" si="621"/>
        <v>29.531772603009358</v>
      </c>
      <c r="AC859" s="31">
        <f t="shared" si="643"/>
        <v>0</v>
      </c>
      <c r="AD859" s="32">
        <f t="shared" si="622"/>
        <v>-1</v>
      </c>
      <c r="AE859" s="33">
        <f t="shared" si="623"/>
        <v>-1</v>
      </c>
      <c r="AF859" s="33">
        <f t="shared" si="624"/>
        <v>-1</v>
      </c>
      <c r="AG859" s="33">
        <f t="shared" si="625"/>
        <v>0</v>
      </c>
      <c r="AH859" s="38">
        <f t="shared" si="626"/>
        <v>-1</v>
      </c>
      <c r="AI859" s="33">
        <f t="shared" si="627"/>
        <v>-1</v>
      </c>
      <c r="AJ859" s="39">
        <f t="shared" si="628"/>
        <v>-1</v>
      </c>
      <c r="AK859" s="43">
        <f t="shared" si="629"/>
        <v>-1</v>
      </c>
      <c r="AL859" s="4">
        <f t="shared" si="644"/>
        <v>1.8000000000001819</v>
      </c>
      <c r="AM859" s="4">
        <f t="shared" si="645"/>
        <v>0.86822739699073281</v>
      </c>
      <c r="AN859" s="4">
        <f t="shared" si="646"/>
        <v>0.86822739699073281</v>
      </c>
      <c r="AO859" s="4">
        <f t="shared" si="647"/>
        <v>-28.9699999999998</v>
      </c>
      <c r="AP859" s="4">
        <f t="shared" si="648"/>
        <v>29.901772603009249</v>
      </c>
      <c r="AQ859" s="4">
        <f t="shared" si="649"/>
        <v>28.9699999999998</v>
      </c>
      <c r="AR859" s="4">
        <f t="shared" si="630"/>
        <v>28.599999999999909</v>
      </c>
      <c r="AS859">
        <f t="shared" si="650"/>
        <v>28.9699999999998</v>
      </c>
      <c r="AT859" s="6">
        <f t="shared" si="651"/>
        <v>1</v>
      </c>
      <c r="AU859" s="4">
        <f t="shared" si="652"/>
        <v>-15.0413093128121</v>
      </c>
      <c r="AV859" s="4">
        <f t="shared" si="653"/>
        <v>-14.122498712126877</v>
      </c>
      <c r="AW859">
        <f t="shared" si="654"/>
        <v>1</v>
      </c>
      <c r="AX859">
        <f t="shared" si="655"/>
        <v>0</v>
      </c>
      <c r="AY859">
        <f t="shared" si="656"/>
        <v>0</v>
      </c>
      <c r="AZ859" s="4">
        <f t="shared" si="631"/>
        <v>-3.9100000000000006</v>
      </c>
      <c r="BA859" s="4">
        <f t="shared" si="657"/>
        <v>1217.8400000000058</v>
      </c>
      <c r="BB859" s="4">
        <f t="shared" si="632"/>
        <v>1151.6600000000117</v>
      </c>
      <c r="BC859" s="4">
        <f t="shared" si="633"/>
        <v>615.74399999999991</v>
      </c>
      <c r="BE859"/>
      <c r="BG859" s="6"/>
      <c r="BM859">
        <f t="shared" si="634"/>
        <v>1</v>
      </c>
    </row>
    <row r="860" spans="1:65" x14ac:dyDescent="0.25">
      <c r="A860">
        <v>1655</v>
      </c>
      <c r="B860" s="1">
        <v>43585</v>
      </c>
      <c r="C860" s="2">
        <v>2937.14</v>
      </c>
      <c r="D860" s="2">
        <v>2948.22</v>
      </c>
      <c r="E860" s="2">
        <v>2924.11</v>
      </c>
      <c r="F860" s="2">
        <v>2945.83</v>
      </c>
      <c r="G860" s="2">
        <v>3919330000</v>
      </c>
      <c r="H860" s="2">
        <f t="shared" si="635"/>
        <v>14.443952983092126</v>
      </c>
      <c r="I860" s="2">
        <f t="shared" si="636"/>
        <v>2903.4195000000004</v>
      </c>
      <c r="J860" s="2">
        <f t="shared" si="637"/>
        <v>17.747766471780078</v>
      </c>
      <c r="K860" s="2">
        <f t="shared" si="638"/>
        <v>-5.8900000000003274</v>
      </c>
      <c r="L860" s="18">
        <v>9.6500000000000002E-2</v>
      </c>
      <c r="M860" s="19">
        <v>12.11190494538061</v>
      </c>
      <c r="N860" s="4">
        <f t="shared" si="611"/>
        <v>24.109999999999673</v>
      </c>
      <c r="O860" s="4">
        <f t="shared" si="639"/>
        <v>18.353999999999996</v>
      </c>
      <c r="P860" s="4">
        <f t="shared" si="612"/>
        <v>3.8097218045112866</v>
      </c>
      <c r="Q860" s="4">
        <f t="shared" si="640"/>
        <v>3.3875152146962701</v>
      </c>
      <c r="R860" s="18">
        <f t="shared" si="613"/>
        <v>2946.7541428571431</v>
      </c>
      <c r="S860" s="2">
        <f t="shared" si="614"/>
        <v>0.92414285714312427</v>
      </c>
      <c r="T860" s="22">
        <f t="shared" si="615"/>
        <v>1</v>
      </c>
      <c r="U860" s="29">
        <f t="shared" si="616"/>
        <v>2938.54939481268</v>
      </c>
      <c r="V860" s="30">
        <f t="shared" si="617"/>
        <v>7.2806051873199067</v>
      </c>
      <c r="W860" s="31">
        <f t="shared" si="641"/>
        <v>1</v>
      </c>
      <c r="X860" s="35">
        <f t="shared" si="618"/>
        <v>2941.7612000000008</v>
      </c>
      <c r="Y860" s="30">
        <f t="shared" si="619"/>
        <v>4.0687999999991007</v>
      </c>
      <c r="Z860" s="31">
        <f t="shared" si="642"/>
        <v>1</v>
      </c>
      <c r="AA860" s="29">
        <f t="shared" si="620"/>
        <v>2938.999047538905</v>
      </c>
      <c r="AB860" s="30">
        <f t="shared" si="621"/>
        <v>6.8309524610949666</v>
      </c>
      <c r="AC860" s="31">
        <f t="shared" si="643"/>
        <v>1</v>
      </c>
      <c r="AD860" s="32">
        <f t="shared" si="622"/>
        <v>1</v>
      </c>
      <c r="AE860" s="33">
        <f t="shared" si="623"/>
        <v>1</v>
      </c>
      <c r="AF860" s="33">
        <f t="shared" si="624"/>
        <v>1</v>
      </c>
      <c r="AG860" s="33">
        <f t="shared" si="625"/>
        <v>0</v>
      </c>
      <c r="AH860" s="38">
        <f t="shared" si="626"/>
        <v>1</v>
      </c>
      <c r="AI860" s="33">
        <f t="shared" si="627"/>
        <v>1</v>
      </c>
      <c r="AJ860" s="39">
        <f t="shared" si="628"/>
        <v>1</v>
      </c>
      <c r="AK860" s="43">
        <f t="shared" si="629"/>
        <v>1</v>
      </c>
      <c r="AL860" s="4">
        <f t="shared" si="644"/>
        <v>11.079999999999927</v>
      </c>
      <c r="AM860" s="4">
        <f t="shared" si="645"/>
        <v>9.2209524610948392</v>
      </c>
      <c r="AN860" s="4">
        <f t="shared" si="646"/>
        <v>9.2209524610948392</v>
      </c>
      <c r="AO860" s="4">
        <f t="shared" si="647"/>
        <v>-13.029999999999745</v>
      </c>
      <c r="AP860" s="4">
        <f t="shared" si="648"/>
        <v>14.889047538904833</v>
      </c>
      <c r="AQ860" s="4">
        <f t="shared" si="649"/>
        <v>13.029999999999745</v>
      </c>
      <c r="AR860" s="4">
        <f t="shared" si="630"/>
        <v>8.6900000000000546</v>
      </c>
      <c r="AS860">
        <f t="shared" si="650"/>
        <v>13.029999999999745</v>
      </c>
      <c r="AT860" s="6">
        <f t="shared" si="651"/>
        <v>0</v>
      </c>
      <c r="AU860" s="4">
        <f t="shared" si="652"/>
        <v>1.0568035835996259</v>
      </c>
      <c r="AV860" s="4">
        <f t="shared" si="653"/>
        <v>3.7219049453805555</v>
      </c>
      <c r="AW860">
        <f t="shared" si="654"/>
        <v>0</v>
      </c>
      <c r="AX860">
        <f t="shared" si="655"/>
        <v>0</v>
      </c>
      <c r="AY860">
        <f t="shared" si="656"/>
        <v>0</v>
      </c>
      <c r="AZ860" s="4">
        <f t="shared" si="631"/>
        <v>6.94</v>
      </c>
      <c r="BA860" s="4">
        <f t="shared" si="657"/>
        <v>1221.7500000000059</v>
      </c>
      <c r="BB860" s="4">
        <f t="shared" si="632"/>
        <v>1155.5700000000118</v>
      </c>
      <c r="BC860" s="4">
        <f t="shared" si="633"/>
        <v>609.66800000000001</v>
      </c>
      <c r="BE860"/>
      <c r="BG860" s="6"/>
      <c r="BM860">
        <f t="shared" si="634"/>
        <v>1</v>
      </c>
    </row>
    <row r="861" spans="1:65" x14ac:dyDescent="0.25">
      <c r="A861">
        <v>1654</v>
      </c>
      <c r="B861" s="1">
        <v>43584</v>
      </c>
      <c r="C861" s="2">
        <v>2940.58</v>
      </c>
      <c r="D861" s="2">
        <v>2949.52</v>
      </c>
      <c r="E861" s="2">
        <v>2939.35</v>
      </c>
      <c r="F861" s="2">
        <v>2943.03</v>
      </c>
      <c r="G861" s="2">
        <v>3118780000</v>
      </c>
      <c r="H861" s="2">
        <f t="shared" si="635"/>
        <v>13.685560760645924</v>
      </c>
      <c r="I861" s="2">
        <f t="shared" si="636"/>
        <v>2898.9940000000001</v>
      </c>
      <c r="J861" s="2">
        <f t="shared" si="637"/>
        <v>17.276121115269863</v>
      </c>
      <c r="K861" s="2">
        <f t="shared" si="638"/>
        <v>0.6999999999998181</v>
      </c>
      <c r="L861" s="18">
        <v>9.7700000000000009E-2</v>
      </c>
      <c r="M861" s="19">
        <v>12.249394420521194</v>
      </c>
      <c r="N861" s="4">
        <f t="shared" si="611"/>
        <v>10.170000000000073</v>
      </c>
      <c r="O861" s="4">
        <f t="shared" si="639"/>
        <v>17.255000000000017</v>
      </c>
      <c r="P861" s="4">
        <f t="shared" si="612"/>
        <v>3.7241428571428643</v>
      </c>
      <c r="Q861" s="4">
        <f t="shared" si="640"/>
        <v>3.6138328530259356</v>
      </c>
      <c r="R861" s="18">
        <f t="shared" si="613"/>
        <v>2943.9129473684211</v>
      </c>
      <c r="S861" s="2">
        <f t="shared" si="614"/>
        <v>0.8829473684209006</v>
      </c>
      <c r="T861" s="22">
        <f t="shared" si="615"/>
        <v>1</v>
      </c>
      <c r="U861" s="29">
        <f t="shared" si="616"/>
        <v>2942.047503210315</v>
      </c>
      <c r="V861" s="30">
        <f t="shared" si="617"/>
        <v>0.98249678968522858</v>
      </c>
      <c r="W861" s="31">
        <f t="shared" si="641"/>
        <v>1</v>
      </c>
      <c r="X861" s="35">
        <f t="shared" si="618"/>
        <v>2939.2109333333337</v>
      </c>
      <c r="Y861" s="30">
        <f t="shared" si="619"/>
        <v>3.8190666666664583</v>
      </c>
      <c r="Z861" s="31">
        <f t="shared" si="642"/>
        <v>1</v>
      </c>
      <c r="AA861" s="29">
        <f t="shared" si="620"/>
        <v>2941.6503834275377</v>
      </c>
      <c r="AB861" s="30">
        <f t="shared" si="621"/>
        <v>1.3796165724625098</v>
      </c>
      <c r="AC861" s="31">
        <f t="shared" si="643"/>
        <v>1</v>
      </c>
      <c r="AD861" s="32">
        <f t="shared" si="622"/>
        <v>1</v>
      </c>
      <c r="AE861" s="33">
        <f t="shared" si="623"/>
        <v>0</v>
      </c>
      <c r="AF861" s="33">
        <f t="shared" si="624"/>
        <v>0</v>
      </c>
      <c r="AG861" s="33">
        <f t="shared" si="625"/>
        <v>0</v>
      </c>
      <c r="AH861" s="38">
        <f t="shared" si="626"/>
        <v>1</v>
      </c>
      <c r="AI861" s="33">
        <f t="shared" si="627"/>
        <v>1</v>
      </c>
      <c r="AJ861" s="39">
        <f t="shared" si="628"/>
        <v>1</v>
      </c>
      <c r="AK861" s="43">
        <f t="shared" si="629"/>
        <v>1</v>
      </c>
      <c r="AL861" s="4">
        <f t="shared" si="644"/>
        <v>8.9400000000000546</v>
      </c>
      <c r="AM861" s="4">
        <f t="shared" si="645"/>
        <v>7.8696165724622915</v>
      </c>
      <c r="AN861" s="4">
        <f t="shared" si="646"/>
        <v>7.8696165724622915</v>
      </c>
      <c r="AO861" s="4">
        <f t="shared" si="647"/>
        <v>-1.2300000000000182</v>
      </c>
      <c r="AP861" s="4">
        <f t="shared" si="648"/>
        <v>2.3003834275377812</v>
      </c>
      <c r="AQ861" s="4">
        <f t="shared" si="649"/>
        <v>1.2300000000000182</v>
      </c>
      <c r="AR861" s="4">
        <f t="shared" si="630"/>
        <v>2.4500000000002728</v>
      </c>
      <c r="AS861">
        <f t="shared" si="650"/>
        <v>7.8696165724622915</v>
      </c>
      <c r="AT861" s="6">
        <f t="shared" si="651"/>
        <v>0</v>
      </c>
      <c r="AU861" s="4">
        <f t="shared" si="652"/>
        <v>4.8527113389398302</v>
      </c>
      <c r="AV861" s="4">
        <f t="shared" si="653"/>
        <v>10.099394420520921</v>
      </c>
      <c r="AW861">
        <f t="shared" si="654"/>
        <v>0</v>
      </c>
      <c r="AX861">
        <f t="shared" si="655"/>
        <v>0</v>
      </c>
      <c r="AY861">
        <f t="shared" si="656"/>
        <v>0</v>
      </c>
      <c r="AZ861" s="4">
        <f t="shared" si="631"/>
        <v>6.94</v>
      </c>
      <c r="BA861" s="4">
        <f t="shared" si="657"/>
        <v>1214.8100000000059</v>
      </c>
      <c r="BB861" s="4">
        <f t="shared" si="632"/>
        <v>1148.6300000000117</v>
      </c>
      <c r="BC861" s="4">
        <f t="shared" si="633"/>
        <v>611.04399999999998</v>
      </c>
      <c r="BE861"/>
      <c r="BG861" s="6"/>
      <c r="BM861">
        <f t="shared" si="634"/>
        <v>1</v>
      </c>
    </row>
    <row r="862" spans="1:65" x14ac:dyDescent="0.25">
      <c r="A862">
        <v>1653</v>
      </c>
      <c r="B862" s="1">
        <v>43581</v>
      </c>
      <c r="C862" s="2">
        <v>2925.81</v>
      </c>
      <c r="D862" s="2">
        <v>2939.88</v>
      </c>
      <c r="E862" s="2">
        <v>2917.56</v>
      </c>
      <c r="F862" s="2">
        <v>2939.88</v>
      </c>
      <c r="G862" s="2">
        <v>3248500000</v>
      </c>
      <c r="H862" s="2">
        <f t="shared" si="635"/>
        <v>12.057593458066085</v>
      </c>
      <c r="I862" s="2">
        <f t="shared" si="636"/>
        <v>2893.3784999999998</v>
      </c>
      <c r="J862" s="2">
        <f t="shared" si="637"/>
        <v>14.871924547174194</v>
      </c>
      <c r="K862" s="2">
        <f t="shared" si="638"/>
        <v>-0.36000000000012733</v>
      </c>
      <c r="L862" s="18">
        <v>8.8650000000000007E-2</v>
      </c>
      <c r="M862" s="19">
        <v>11.062893836001846</v>
      </c>
      <c r="N862" s="4">
        <f t="shared" si="611"/>
        <v>22.320000000000164</v>
      </c>
      <c r="O862" s="4">
        <f t="shared" si="639"/>
        <v>18.45999999999999</v>
      </c>
      <c r="P862" s="4">
        <f t="shared" si="612"/>
        <v>4.0329473684210537</v>
      </c>
      <c r="Q862" s="4">
        <f t="shared" si="640"/>
        <v>3.7628287443972264</v>
      </c>
      <c r="R862" s="18">
        <f t="shared" si="613"/>
        <v>2930.6689924812031</v>
      </c>
      <c r="S862" s="2">
        <f t="shared" si="614"/>
        <v>9.2110075187970324</v>
      </c>
      <c r="T862" s="22">
        <f t="shared" si="615"/>
        <v>1</v>
      </c>
      <c r="U862" s="29">
        <f t="shared" si="616"/>
        <v>2927.1688565561417</v>
      </c>
      <c r="V862" s="30">
        <f t="shared" si="617"/>
        <v>12.711143443858418</v>
      </c>
      <c r="W862" s="31">
        <f t="shared" si="641"/>
        <v>0</v>
      </c>
      <c r="X862" s="35">
        <f t="shared" si="618"/>
        <v>2924.3583999999992</v>
      </c>
      <c r="Y862" s="30">
        <f t="shared" si="619"/>
        <v>15.521600000000944</v>
      </c>
      <c r="Z862" s="31">
        <f t="shared" si="642"/>
        <v>0</v>
      </c>
      <c r="AA862" s="29">
        <f t="shared" si="620"/>
        <v>2926.7753926382816</v>
      </c>
      <c r="AB862" s="30">
        <f t="shared" si="621"/>
        <v>13.104607361718536</v>
      </c>
      <c r="AC862" s="31">
        <f t="shared" si="643"/>
        <v>0</v>
      </c>
      <c r="AD862" s="32">
        <f t="shared" si="622"/>
        <v>-1</v>
      </c>
      <c r="AE862" s="33">
        <f t="shared" si="623"/>
        <v>-1</v>
      </c>
      <c r="AF862" s="33">
        <f t="shared" si="624"/>
        <v>-1</v>
      </c>
      <c r="AG862" s="33">
        <f t="shared" si="625"/>
        <v>0</v>
      </c>
      <c r="AH862" s="38">
        <f t="shared" si="626"/>
        <v>-1</v>
      </c>
      <c r="AI862" s="33">
        <f t="shared" si="627"/>
        <v>-1</v>
      </c>
      <c r="AJ862" s="39">
        <f t="shared" si="628"/>
        <v>-1</v>
      </c>
      <c r="AK862" s="43">
        <f t="shared" si="629"/>
        <v>-1</v>
      </c>
      <c r="AL862" s="4">
        <f t="shared" si="644"/>
        <v>14.070000000000164</v>
      </c>
      <c r="AM862" s="4">
        <f t="shared" si="645"/>
        <v>13.104607361718536</v>
      </c>
      <c r="AN862" s="4">
        <f t="shared" si="646"/>
        <v>13.104607361718536</v>
      </c>
      <c r="AO862" s="4">
        <f t="shared" si="647"/>
        <v>-8.25</v>
      </c>
      <c r="AP862" s="4">
        <f t="shared" si="648"/>
        <v>9.215392638281628</v>
      </c>
      <c r="AQ862" s="4">
        <f t="shared" si="649"/>
        <v>8.25</v>
      </c>
      <c r="AR862" s="4">
        <f t="shared" si="630"/>
        <v>14.070000000000164</v>
      </c>
      <c r="AS862">
        <f t="shared" si="650"/>
        <v>13.104607361718536</v>
      </c>
      <c r="AT862" s="6">
        <f t="shared" si="651"/>
        <v>0</v>
      </c>
      <c r="AU862" s="4">
        <f t="shared" si="652"/>
        <v>0.117714861570688</v>
      </c>
      <c r="AV862" s="4">
        <f t="shared" si="653"/>
        <v>-2.7071061639983176</v>
      </c>
      <c r="AW862">
        <f t="shared" si="654"/>
        <v>0</v>
      </c>
      <c r="AX862">
        <f t="shared" si="655"/>
        <v>0</v>
      </c>
      <c r="AY862">
        <f t="shared" si="656"/>
        <v>1</v>
      </c>
      <c r="AZ862" s="4">
        <f t="shared" si="631"/>
        <v>-3.9100000000000006</v>
      </c>
      <c r="BA862" s="4">
        <f t="shared" si="657"/>
        <v>1207.8700000000058</v>
      </c>
      <c r="BB862" s="4">
        <f t="shared" si="632"/>
        <v>1141.6900000000117</v>
      </c>
      <c r="BC862" s="4">
        <f t="shared" si="633"/>
        <v>605.13599999999997</v>
      </c>
      <c r="BE862"/>
      <c r="BG862" s="6"/>
      <c r="BM862">
        <f t="shared" si="634"/>
        <v>1</v>
      </c>
    </row>
    <row r="863" spans="1:65" x14ac:dyDescent="0.25">
      <c r="A863">
        <v>1652</v>
      </c>
      <c r="B863" s="1">
        <v>43580</v>
      </c>
      <c r="C863" s="2">
        <v>2928.99</v>
      </c>
      <c r="D863" s="2">
        <v>2933.1</v>
      </c>
      <c r="E863" s="2">
        <v>2912.84</v>
      </c>
      <c r="F863" s="2">
        <v>2926.17</v>
      </c>
      <c r="G863" s="2">
        <v>3425280000</v>
      </c>
      <c r="H863" s="2">
        <f t="shared" si="635"/>
        <v>13.083994505586599</v>
      </c>
      <c r="I863" s="2">
        <f t="shared" si="636"/>
        <v>2887.5579999999995</v>
      </c>
      <c r="J863" s="2">
        <f t="shared" si="637"/>
        <v>15.36878675484145</v>
      </c>
      <c r="K863" s="2">
        <f t="shared" si="638"/>
        <v>1.7399999999997817</v>
      </c>
      <c r="L863" s="18">
        <v>9.2100000000000001E-2</v>
      </c>
      <c r="M863" s="19">
        <v>11.49767149851237</v>
      </c>
      <c r="N863" s="4">
        <f t="shared" si="611"/>
        <v>20.259999999999764</v>
      </c>
      <c r="O863" s="4">
        <f t="shared" si="639"/>
        <v>17.371000000000002</v>
      </c>
      <c r="P863" s="4">
        <f t="shared" si="612"/>
        <v>4.4989924812030058</v>
      </c>
      <c r="Q863" s="4">
        <f t="shared" si="640"/>
        <v>3.4842475798504404</v>
      </c>
      <c r="R863" s="18">
        <f t="shared" si="613"/>
        <v>2932.3882406015036</v>
      </c>
      <c r="S863" s="2">
        <f t="shared" si="614"/>
        <v>6.2182406015035667</v>
      </c>
      <c r="T863" s="22">
        <f t="shared" si="615"/>
        <v>1</v>
      </c>
      <c r="U863" s="29">
        <f t="shared" si="616"/>
        <v>2930.3440743065689</v>
      </c>
      <c r="V863" s="30">
        <f t="shared" si="617"/>
        <v>4.1740743065688548</v>
      </c>
      <c r="W863" s="31">
        <f t="shared" si="641"/>
        <v>1</v>
      </c>
      <c r="X863" s="35">
        <f t="shared" si="618"/>
        <v>2936.4866666666658</v>
      </c>
      <c r="Y863" s="30">
        <f t="shared" si="619"/>
        <v>10.316666666665697</v>
      </c>
      <c r="Z863" s="31">
        <f t="shared" si="642"/>
        <v>1</v>
      </c>
      <c r="AA863" s="29">
        <f t="shared" si="620"/>
        <v>2931.2040372369825</v>
      </c>
      <c r="AB863" s="30">
        <f t="shared" si="621"/>
        <v>5.0340372369823854</v>
      </c>
      <c r="AC863" s="31">
        <f t="shared" si="643"/>
        <v>1</v>
      </c>
      <c r="AD863" s="32">
        <f t="shared" si="622"/>
        <v>1</v>
      </c>
      <c r="AE863" s="33">
        <f t="shared" si="623"/>
        <v>1</v>
      </c>
      <c r="AF863" s="33">
        <f t="shared" si="624"/>
        <v>1</v>
      </c>
      <c r="AG863" s="33">
        <f t="shared" si="625"/>
        <v>0</v>
      </c>
      <c r="AH863" s="38">
        <f t="shared" si="626"/>
        <v>1</v>
      </c>
      <c r="AI863" s="33">
        <f t="shared" si="627"/>
        <v>1</v>
      </c>
      <c r="AJ863" s="39">
        <f t="shared" si="628"/>
        <v>1</v>
      </c>
      <c r="AK863" s="43">
        <f t="shared" si="629"/>
        <v>1</v>
      </c>
      <c r="AL863" s="4">
        <f t="shared" si="644"/>
        <v>4.1100000000001273</v>
      </c>
      <c r="AM863" s="4">
        <f t="shared" si="645"/>
        <v>1.8959627630174509</v>
      </c>
      <c r="AN863" s="4">
        <f t="shared" si="646"/>
        <v>1.8959627630174509</v>
      </c>
      <c r="AO863" s="4">
        <f t="shared" si="647"/>
        <v>-16.149999999999636</v>
      </c>
      <c r="AP863" s="4">
        <f t="shared" si="648"/>
        <v>18.364037236982313</v>
      </c>
      <c r="AQ863" s="4">
        <f t="shared" si="649"/>
        <v>16.149999999999636</v>
      </c>
      <c r="AR863" s="4">
        <f t="shared" si="630"/>
        <v>2.819999999999709</v>
      </c>
      <c r="AS863">
        <f t="shared" si="650"/>
        <v>16.149999999999636</v>
      </c>
      <c r="AT863" s="6">
        <f t="shared" si="651"/>
        <v>1</v>
      </c>
      <c r="AU863" s="4">
        <f t="shared" si="652"/>
        <v>-2.028158403830064</v>
      </c>
      <c r="AV863" s="4">
        <f t="shared" si="653"/>
        <v>8.9776714985126613</v>
      </c>
      <c r="AW863">
        <f t="shared" si="654"/>
        <v>0</v>
      </c>
      <c r="AX863">
        <f t="shared" si="655"/>
        <v>1</v>
      </c>
      <c r="AY863">
        <f t="shared" si="656"/>
        <v>0</v>
      </c>
      <c r="AZ863" s="4">
        <f t="shared" si="631"/>
        <v>-3.9100000000000006</v>
      </c>
      <c r="BA863" s="4">
        <f t="shared" si="657"/>
        <v>1211.7800000000059</v>
      </c>
      <c r="BB863" s="4">
        <f t="shared" si="632"/>
        <v>1145.6000000000117</v>
      </c>
      <c r="BC863" s="4">
        <f t="shared" si="633"/>
        <v>606.4079999999999</v>
      </c>
      <c r="BE863"/>
      <c r="BG863" s="6"/>
      <c r="BM863">
        <f t="shared" si="634"/>
        <v>1</v>
      </c>
    </row>
    <row r="864" spans="1:65" x14ac:dyDescent="0.25">
      <c r="A864">
        <v>1651</v>
      </c>
      <c r="B864" s="1">
        <v>43579</v>
      </c>
      <c r="C864" s="2">
        <v>2934</v>
      </c>
      <c r="D864" s="2">
        <v>2936.83</v>
      </c>
      <c r="E864" s="2">
        <v>2926.05</v>
      </c>
      <c r="F864" s="2">
        <v>2927.25</v>
      </c>
      <c r="G864" s="2">
        <v>3448960000</v>
      </c>
      <c r="H864" s="2">
        <f t="shared" si="635"/>
        <v>14.258980990550796</v>
      </c>
      <c r="I864" s="2">
        <f t="shared" si="636"/>
        <v>2882.0944999999992</v>
      </c>
      <c r="J864" s="2">
        <f t="shared" si="637"/>
        <v>15.99791075175296</v>
      </c>
      <c r="K864" s="2">
        <f t="shared" si="638"/>
        <v>0.32000000000016371</v>
      </c>
      <c r="L864" s="18">
        <v>9.8150000000000001E-2</v>
      </c>
      <c r="M864" s="19">
        <v>12.27986225753876</v>
      </c>
      <c r="N864" s="4">
        <f t="shared" si="611"/>
        <v>10.779999999999745</v>
      </c>
      <c r="O864" s="4">
        <f t="shared" si="639"/>
        <v>16.496000000000048</v>
      </c>
      <c r="P864" s="4">
        <f t="shared" si="612"/>
        <v>5.1382406015037567</v>
      </c>
      <c r="Q864" s="4">
        <f t="shared" si="640"/>
        <v>3.4719854014598508</v>
      </c>
      <c r="R864" s="18">
        <f t="shared" si="613"/>
        <v>2939.0717819548872</v>
      </c>
      <c r="S864" s="2">
        <f t="shared" si="614"/>
        <v>11.821781954887228</v>
      </c>
      <c r="T864" s="22">
        <f t="shared" si="615"/>
        <v>0</v>
      </c>
      <c r="U864" s="29">
        <f t="shared" si="616"/>
        <v>2935.3142343074819</v>
      </c>
      <c r="V864" s="30">
        <f t="shared" si="617"/>
        <v>8.0642343074819109</v>
      </c>
      <c r="W864" s="31">
        <f t="shared" si="641"/>
        <v>1</v>
      </c>
      <c r="X864" s="35">
        <f t="shared" si="618"/>
        <v>2936.7974666666669</v>
      </c>
      <c r="Y864" s="30">
        <f t="shared" si="619"/>
        <v>9.5474666666668782</v>
      </c>
      <c r="Z864" s="31">
        <f t="shared" si="642"/>
        <v>1</v>
      </c>
      <c r="AA864" s="29">
        <f t="shared" si="620"/>
        <v>2935.5218868377679</v>
      </c>
      <c r="AB864" s="30">
        <f t="shared" si="621"/>
        <v>8.2718868377678518</v>
      </c>
      <c r="AC864" s="31">
        <f t="shared" si="643"/>
        <v>1</v>
      </c>
      <c r="AD864" s="32">
        <f t="shared" si="622"/>
        <v>1</v>
      </c>
      <c r="AE864" s="33">
        <f t="shared" si="623"/>
        <v>0</v>
      </c>
      <c r="AF864" s="33">
        <f t="shared" si="624"/>
        <v>0</v>
      </c>
      <c r="AG864" s="33">
        <f t="shared" si="625"/>
        <v>0</v>
      </c>
      <c r="AH864" s="38">
        <f t="shared" si="626"/>
        <v>1</v>
      </c>
      <c r="AI864" s="33">
        <f t="shared" si="627"/>
        <v>1</v>
      </c>
      <c r="AJ864" s="39">
        <f t="shared" si="628"/>
        <v>1</v>
      </c>
      <c r="AK864" s="43">
        <f t="shared" si="629"/>
        <v>1</v>
      </c>
      <c r="AL864" s="4">
        <f t="shared" si="644"/>
        <v>2.8299999999999272</v>
      </c>
      <c r="AM864" s="4">
        <f t="shared" si="645"/>
        <v>1.3081131622320754</v>
      </c>
      <c r="AN864" s="4">
        <f t="shared" si="646"/>
        <v>1.3081131622320754</v>
      </c>
      <c r="AO864" s="4">
        <f t="shared" si="647"/>
        <v>-7.9499999999998181</v>
      </c>
      <c r="AP864" s="4">
        <f t="shared" si="648"/>
        <v>9.4718868377676699</v>
      </c>
      <c r="AQ864" s="4">
        <f t="shared" si="649"/>
        <v>7.9499999999998181</v>
      </c>
      <c r="AR864" s="4">
        <f t="shared" si="630"/>
        <v>6.75</v>
      </c>
      <c r="AS864">
        <f t="shared" si="650"/>
        <v>7.9499999999998181</v>
      </c>
      <c r="AT864" s="6">
        <f t="shared" si="651"/>
        <v>0</v>
      </c>
      <c r="AU864" s="4">
        <f t="shared" si="652"/>
        <v>5.3849018781606919</v>
      </c>
      <c r="AV864" s="4">
        <f t="shared" si="653"/>
        <v>5.8298622575387595</v>
      </c>
      <c r="AW864">
        <f t="shared" si="654"/>
        <v>0</v>
      </c>
      <c r="AX864">
        <f t="shared" si="655"/>
        <v>0</v>
      </c>
      <c r="AY864">
        <f t="shared" si="656"/>
        <v>0</v>
      </c>
      <c r="AZ864" s="4">
        <f t="shared" si="631"/>
        <v>6.94</v>
      </c>
      <c r="BA864" s="4">
        <f t="shared" si="657"/>
        <v>1215.690000000006</v>
      </c>
      <c r="BB864" s="4">
        <f t="shared" si="632"/>
        <v>1149.5100000000118</v>
      </c>
      <c r="BC864" s="4">
        <f t="shared" si="633"/>
        <v>608.41199999999992</v>
      </c>
      <c r="BE864"/>
      <c r="BG864" s="6"/>
      <c r="BM864">
        <f t="shared" si="634"/>
        <v>1</v>
      </c>
    </row>
    <row r="865" spans="1:65" x14ac:dyDescent="0.25">
      <c r="A865">
        <v>1650</v>
      </c>
      <c r="B865" s="1">
        <v>43578</v>
      </c>
      <c r="C865" s="2">
        <v>2909.99</v>
      </c>
      <c r="D865" s="2">
        <v>2936.31</v>
      </c>
      <c r="E865" s="2">
        <v>2908.53</v>
      </c>
      <c r="F865" s="2">
        <v>2933.68</v>
      </c>
      <c r="G865" s="2">
        <v>3635030000</v>
      </c>
      <c r="H865" s="2">
        <f t="shared" si="635"/>
        <v>11.462445977093127</v>
      </c>
      <c r="I865" s="2">
        <f t="shared" si="636"/>
        <v>2876.0275000000001</v>
      </c>
      <c r="J865" s="2">
        <f t="shared" si="637"/>
        <v>14.947340997472997</v>
      </c>
      <c r="K865" s="2">
        <f t="shared" si="638"/>
        <v>2.0199999999999818</v>
      </c>
      <c r="L865" s="18">
        <v>9.35E-2</v>
      </c>
      <c r="M865" s="19">
        <v>11.595566850574357</v>
      </c>
      <c r="N865" s="4">
        <f t="shared" si="611"/>
        <v>28.340000000000146</v>
      </c>
      <c r="O865" s="4">
        <f t="shared" si="639"/>
        <v>17.662000000000081</v>
      </c>
      <c r="P865" s="4">
        <f t="shared" si="612"/>
        <v>5.3917819548872137</v>
      </c>
      <c r="Q865" s="4">
        <f t="shared" si="640"/>
        <v>3.3698315576453726</v>
      </c>
      <c r="R865" s="18">
        <f t="shared" si="613"/>
        <v>2913.6373458646613</v>
      </c>
      <c r="S865" s="2">
        <f t="shared" si="614"/>
        <v>20.04265413533858</v>
      </c>
      <c r="T865" s="22">
        <f t="shared" si="615"/>
        <v>0</v>
      </c>
      <c r="U865" s="29">
        <f t="shared" si="616"/>
        <v>2911.2316234197428</v>
      </c>
      <c r="V865" s="30">
        <f t="shared" si="617"/>
        <v>22.448376580256991</v>
      </c>
      <c r="W865" s="31">
        <f t="shared" si="641"/>
        <v>0</v>
      </c>
      <c r="X865" s="35">
        <f t="shared" si="618"/>
        <v>2907.8418666666666</v>
      </c>
      <c r="Y865" s="30">
        <f t="shared" si="619"/>
        <v>25.83813333333319</v>
      </c>
      <c r="Z865" s="31">
        <f t="shared" si="642"/>
        <v>0</v>
      </c>
      <c r="AA865" s="29">
        <f t="shared" si="620"/>
        <v>2910.7570574743122</v>
      </c>
      <c r="AB865" s="30">
        <f t="shared" si="621"/>
        <v>22.922942525687631</v>
      </c>
      <c r="AC865" s="31">
        <f t="shared" si="643"/>
        <v>0</v>
      </c>
      <c r="AD865" s="32">
        <f t="shared" si="622"/>
        <v>-1</v>
      </c>
      <c r="AE865" s="33">
        <f t="shared" si="623"/>
        <v>-1</v>
      </c>
      <c r="AF865" s="33">
        <f t="shared" si="624"/>
        <v>-1</v>
      </c>
      <c r="AG865" s="33">
        <f t="shared" si="625"/>
        <v>0</v>
      </c>
      <c r="AH865" s="38">
        <f t="shared" si="626"/>
        <v>-1</v>
      </c>
      <c r="AI865" s="33">
        <f t="shared" si="627"/>
        <v>-1</v>
      </c>
      <c r="AJ865" s="39">
        <f t="shared" si="628"/>
        <v>-1</v>
      </c>
      <c r="AK865" s="43">
        <f t="shared" si="629"/>
        <v>-1</v>
      </c>
      <c r="AL865" s="4">
        <f t="shared" si="644"/>
        <v>26.320000000000164</v>
      </c>
      <c r="AM865" s="4">
        <f t="shared" si="645"/>
        <v>25.55294252568774</v>
      </c>
      <c r="AN865" s="4">
        <f t="shared" si="646"/>
        <v>25.55294252568774</v>
      </c>
      <c r="AO865" s="4">
        <f t="shared" si="647"/>
        <v>-1.4599999999995816</v>
      </c>
      <c r="AP865" s="4">
        <f t="shared" si="648"/>
        <v>2.2270574743120051</v>
      </c>
      <c r="AQ865" s="4">
        <f t="shared" si="649"/>
        <v>1.4599999999995816</v>
      </c>
      <c r="AR865" s="4">
        <f t="shared" si="630"/>
        <v>23.690000000000055</v>
      </c>
      <c r="AS865">
        <f t="shared" si="650"/>
        <v>25.55294252568774</v>
      </c>
      <c r="AT865" s="6">
        <f t="shared" si="651"/>
        <v>1</v>
      </c>
      <c r="AU865" s="4">
        <f t="shared" si="652"/>
        <v>-11.704364626756691</v>
      </c>
      <c r="AV865" s="4">
        <f t="shared" si="653"/>
        <v>-11.794433149425696</v>
      </c>
      <c r="AW865">
        <f t="shared" si="654"/>
        <v>1</v>
      </c>
      <c r="AX865">
        <f t="shared" si="655"/>
        <v>0</v>
      </c>
      <c r="AY865">
        <f t="shared" si="656"/>
        <v>0</v>
      </c>
      <c r="AZ865" s="4">
        <f t="shared" si="631"/>
        <v>-3.9100000000000006</v>
      </c>
      <c r="BA865" s="4">
        <f t="shared" si="657"/>
        <v>1208.7500000000059</v>
      </c>
      <c r="BB865" s="4">
        <f t="shared" si="632"/>
        <v>1142.5700000000118</v>
      </c>
      <c r="BC865" s="4">
        <f t="shared" si="633"/>
        <v>598.80799999999988</v>
      </c>
      <c r="BE865"/>
      <c r="BG865" s="6"/>
      <c r="BM865">
        <f t="shared" si="634"/>
        <v>1</v>
      </c>
    </row>
    <row r="866" spans="1:65" x14ac:dyDescent="0.25">
      <c r="A866">
        <v>1649</v>
      </c>
      <c r="B866" s="1">
        <v>43577</v>
      </c>
      <c r="C866" s="2">
        <v>2898.78</v>
      </c>
      <c r="D866" s="2">
        <v>2909.51</v>
      </c>
      <c r="E866" s="2">
        <v>2896.35</v>
      </c>
      <c r="F866" s="2">
        <v>2907.97</v>
      </c>
      <c r="G866" s="2">
        <v>2997950000</v>
      </c>
      <c r="H866" s="2">
        <f t="shared" si="635"/>
        <v>11.626459287141413</v>
      </c>
      <c r="I866" s="2">
        <f t="shared" si="636"/>
        <v>2870.3285000000001</v>
      </c>
      <c r="J866" s="2">
        <f t="shared" si="637"/>
        <v>12.591320569511781</v>
      </c>
      <c r="K866" s="2">
        <f t="shared" si="638"/>
        <v>-6.25</v>
      </c>
      <c r="L866" s="18">
        <v>9.7200000000000009E-2</v>
      </c>
      <c r="M866" s="19">
        <v>12.042241651244392</v>
      </c>
      <c r="N866" s="4">
        <f t="shared" si="611"/>
        <v>13.160000000000309</v>
      </c>
      <c r="O866" s="4">
        <f t="shared" si="639"/>
        <v>16.345000000000027</v>
      </c>
      <c r="P866" s="4">
        <f t="shared" si="612"/>
        <v>5.6673458646616481</v>
      </c>
      <c r="Q866" s="4">
        <f t="shared" si="640"/>
        <v>3.1836497942133972</v>
      </c>
      <c r="R866" s="18">
        <f t="shared" si="613"/>
        <v>2911.1417969924814</v>
      </c>
      <c r="S866" s="2">
        <f t="shared" si="614"/>
        <v>3.1717969924816316</v>
      </c>
      <c r="T866" s="22">
        <f t="shared" si="615"/>
        <v>1</v>
      </c>
      <c r="U866" s="29">
        <f t="shared" si="616"/>
        <v>2900.0155541784038</v>
      </c>
      <c r="V866" s="30">
        <f t="shared" si="617"/>
        <v>7.9544458215959821</v>
      </c>
      <c r="W866" s="31">
        <f t="shared" si="641"/>
        <v>1</v>
      </c>
      <c r="X866" s="35">
        <f t="shared" si="618"/>
        <v>2895.4969333333356</v>
      </c>
      <c r="Y866" s="30">
        <f t="shared" si="619"/>
        <v>12.473066666664181</v>
      </c>
      <c r="Z866" s="31">
        <f t="shared" si="642"/>
        <v>0</v>
      </c>
      <c r="AA866" s="29">
        <f t="shared" si="620"/>
        <v>2899.3829472600946</v>
      </c>
      <c r="AB866" s="30">
        <f t="shared" si="621"/>
        <v>8.5870527399051753</v>
      </c>
      <c r="AC866" s="31">
        <f t="shared" si="643"/>
        <v>1</v>
      </c>
      <c r="AD866" s="32">
        <f t="shared" si="622"/>
        <v>1</v>
      </c>
      <c r="AE866" s="33">
        <f t="shared" si="623"/>
        <v>1</v>
      </c>
      <c r="AF866" s="33">
        <f t="shared" si="624"/>
        <v>1</v>
      </c>
      <c r="AG866" s="33">
        <f t="shared" si="625"/>
        <v>0</v>
      </c>
      <c r="AH866" s="38">
        <f t="shared" si="626"/>
        <v>1</v>
      </c>
      <c r="AI866" s="33">
        <f t="shared" si="627"/>
        <v>1</v>
      </c>
      <c r="AJ866" s="39">
        <f t="shared" si="628"/>
        <v>1</v>
      </c>
      <c r="AK866" s="43">
        <f t="shared" si="629"/>
        <v>1</v>
      </c>
      <c r="AL866" s="4">
        <f t="shared" si="644"/>
        <v>10.730000000000018</v>
      </c>
      <c r="AM866" s="4">
        <f t="shared" si="645"/>
        <v>10.127052739905594</v>
      </c>
      <c r="AN866" s="4">
        <f t="shared" si="646"/>
        <v>10.127052739905594</v>
      </c>
      <c r="AO866" s="4">
        <f t="shared" si="647"/>
        <v>-2.430000000000291</v>
      </c>
      <c r="AP866" s="4">
        <f t="shared" si="648"/>
        <v>3.0329472600947156</v>
      </c>
      <c r="AQ866" s="4">
        <f t="shared" si="649"/>
        <v>2.430000000000291</v>
      </c>
      <c r="AR866" s="4">
        <f t="shared" si="630"/>
        <v>9.1899999999995998</v>
      </c>
      <c r="AS866">
        <f t="shared" si="650"/>
        <v>10.127052739905594</v>
      </c>
      <c r="AT866" s="6">
        <f t="shared" si="651"/>
        <v>0</v>
      </c>
      <c r="AU866" s="4">
        <f t="shared" si="652"/>
        <v>0.84757013331655706</v>
      </c>
      <c r="AV866" s="4">
        <f t="shared" si="653"/>
        <v>3.1522416512447924</v>
      </c>
      <c r="AW866">
        <f t="shared" si="654"/>
        <v>0</v>
      </c>
      <c r="AX866">
        <f t="shared" si="655"/>
        <v>0</v>
      </c>
      <c r="AY866">
        <f t="shared" si="656"/>
        <v>0</v>
      </c>
      <c r="AZ866" s="4">
        <f t="shared" si="631"/>
        <v>6.94</v>
      </c>
      <c r="BA866" s="4">
        <f t="shared" si="657"/>
        <v>1212.660000000006</v>
      </c>
      <c r="BB866" s="4">
        <f t="shared" si="632"/>
        <v>1146.4800000000118</v>
      </c>
      <c r="BC866" s="4">
        <f t="shared" si="633"/>
        <v>594.32400000000007</v>
      </c>
      <c r="BE866"/>
      <c r="BG866" s="6"/>
      <c r="BM866">
        <f t="shared" si="634"/>
        <v>1</v>
      </c>
    </row>
    <row r="867" spans="1:65" x14ac:dyDescent="0.25">
      <c r="A867">
        <v>1648</v>
      </c>
      <c r="B867" s="1">
        <v>43573</v>
      </c>
      <c r="C867" s="2">
        <v>2904.81</v>
      </c>
      <c r="D867" s="2">
        <v>2908.4</v>
      </c>
      <c r="E867" s="2">
        <v>2891.9</v>
      </c>
      <c r="F867" s="2">
        <v>2905.03</v>
      </c>
      <c r="G867" s="2">
        <v>3506850000</v>
      </c>
      <c r="H867" s="2">
        <f t="shared" si="635"/>
        <v>12.532709913573344</v>
      </c>
      <c r="I867" s="2">
        <f t="shared" si="636"/>
        <v>2867.6154999999999</v>
      </c>
      <c r="J867" s="2">
        <f t="shared" si="637"/>
        <v>12.565280600883822</v>
      </c>
      <c r="K867" s="2">
        <f t="shared" si="638"/>
        <v>4.3600000000001273</v>
      </c>
      <c r="L867" s="18">
        <v>7.7149999999999996E-2</v>
      </c>
      <c r="M867" s="19">
        <v>9.543150324541001</v>
      </c>
      <c r="N867" s="4">
        <f t="shared" si="611"/>
        <v>16.5</v>
      </c>
      <c r="O867" s="4">
        <f t="shared" si="639"/>
        <v>16.413999999999987</v>
      </c>
      <c r="P867" s="4">
        <f t="shared" si="612"/>
        <v>6.1117969924811995</v>
      </c>
      <c r="Q867" s="4">
        <f t="shared" si="640"/>
        <v>3.168087636932702</v>
      </c>
      <c r="R867" s="18">
        <f t="shared" si="613"/>
        <v>2906.1175187969925</v>
      </c>
      <c r="S867" s="2">
        <f t="shared" si="614"/>
        <v>1.087518796992299</v>
      </c>
      <c r="T867" s="22">
        <f t="shared" si="615"/>
        <v>1</v>
      </c>
      <c r="U867" s="29">
        <f t="shared" si="616"/>
        <v>2906.0440547832818</v>
      </c>
      <c r="V867" s="30">
        <f t="shared" si="617"/>
        <v>1.0140547832816083</v>
      </c>
      <c r="W867" s="31">
        <f t="shared" si="641"/>
        <v>1</v>
      </c>
      <c r="X867" s="35">
        <f t="shared" si="618"/>
        <v>2906.2686666666668</v>
      </c>
      <c r="Y867" s="30">
        <f t="shared" si="619"/>
        <v>1.2386666666666315</v>
      </c>
      <c r="Z867" s="31">
        <f t="shared" si="642"/>
        <v>1</v>
      </c>
      <c r="AA867" s="29">
        <f t="shared" si="620"/>
        <v>2906.0755004469561</v>
      </c>
      <c r="AB867" s="30">
        <f t="shared" si="621"/>
        <v>1.0455004469558844</v>
      </c>
      <c r="AC867" s="31">
        <f t="shared" si="643"/>
        <v>1</v>
      </c>
      <c r="AD867" s="32">
        <f t="shared" si="622"/>
        <v>1</v>
      </c>
      <c r="AE867" s="33">
        <f t="shared" si="623"/>
        <v>0</v>
      </c>
      <c r="AF867" s="33">
        <f t="shared" si="624"/>
        <v>1</v>
      </c>
      <c r="AG867" s="33">
        <f t="shared" si="625"/>
        <v>0</v>
      </c>
      <c r="AH867" s="38">
        <f t="shared" si="626"/>
        <v>1</v>
      </c>
      <c r="AI867" s="33">
        <f t="shared" si="627"/>
        <v>1</v>
      </c>
      <c r="AJ867" s="39">
        <f t="shared" si="628"/>
        <v>1</v>
      </c>
      <c r="AK867" s="43">
        <f t="shared" si="629"/>
        <v>1</v>
      </c>
      <c r="AL867" s="4">
        <f t="shared" si="644"/>
        <v>3.5900000000001455</v>
      </c>
      <c r="AM867" s="4">
        <f t="shared" si="645"/>
        <v>2.3244995530440065</v>
      </c>
      <c r="AN867" s="4">
        <f t="shared" si="646"/>
        <v>2.3244995530440065</v>
      </c>
      <c r="AO867" s="4">
        <f t="shared" si="647"/>
        <v>-12.909999999999854</v>
      </c>
      <c r="AP867" s="4">
        <f t="shared" si="648"/>
        <v>14.175500446955994</v>
      </c>
      <c r="AQ867" s="4">
        <f t="shared" si="649"/>
        <v>12.909999999999854</v>
      </c>
      <c r="AR867" s="4">
        <f t="shared" si="630"/>
        <v>0.22000000000025466</v>
      </c>
      <c r="AS867">
        <f t="shared" si="650"/>
        <v>12.909999999999854</v>
      </c>
      <c r="AT867" s="6">
        <f t="shared" si="651"/>
        <v>1</v>
      </c>
      <c r="AU867" s="4">
        <f t="shared" si="652"/>
        <v>-0.75551184309391672</v>
      </c>
      <c r="AV867" s="4">
        <f t="shared" si="653"/>
        <v>9.623150324540747</v>
      </c>
      <c r="AW867">
        <f t="shared" si="654"/>
        <v>0</v>
      </c>
      <c r="AX867">
        <f t="shared" si="655"/>
        <v>1</v>
      </c>
      <c r="AY867">
        <f t="shared" si="656"/>
        <v>0</v>
      </c>
      <c r="AZ867" s="4">
        <f t="shared" si="631"/>
        <v>-3.9100000000000006</v>
      </c>
      <c r="BA867" s="4">
        <f t="shared" si="657"/>
        <v>1205.7200000000059</v>
      </c>
      <c r="BB867" s="4">
        <f t="shared" si="632"/>
        <v>1139.5400000000118</v>
      </c>
      <c r="BC867" s="4">
        <f t="shared" si="633"/>
        <v>596.73599999999999</v>
      </c>
      <c r="BE867"/>
      <c r="BG867" s="6"/>
      <c r="BM867">
        <f t="shared" si="634"/>
        <v>1</v>
      </c>
    </row>
    <row r="868" spans="1:65" x14ac:dyDescent="0.25">
      <c r="A868">
        <v>1647</v>
      </c>
      <c r="B868" s="1">
        <v>43572</v>
      </c>
      <c r="C868" s="2">
        <v>2916.04</v>
      </c>
      <c r="D868" s="2">
        <v>2918</v>
      </c>
      <c r="E868" s="2">
        <v>2895.45</v>
      </c>
      <c r="F868" s="2">
        <v>2900.45</v>
      </c>
      <c r="G868" s="2">
        <v>3602300000</v>
      </c>
      <c r="H868" s="2">
        <f t="shared" si="635"/>
        <v>14.207040664559507</v>
      </c>
      <c r="I868" s="2">
        <f t="shared" si="636"/>
        <v>2863.3609999999999</v>
      </c>
      <c r="J868" s="2">
        <f t="shared" si="637"/>
        <v>13.871044006926983</v>
      </c>
      <c r="K868" s="2">
        <f t="shared" si="638"/>
        <v>8.9800000000000182</v>
      </c>
      <c r="L868" s="18">
        <v>8.5249999999999992E-2</v>
      </c>
      <c r="M868" s="19">
        <v>10.569120136439947</v>
      </c>
      <c r="N868" s="4">
        <f t="shared" si="611"/>
        <v>22.550000000000182</v>
      </c>
      <c r="O868" s="4">
        <f t="shared" si="639"/>
        <v>16.178000000000019</v>
      </c>
      <c r="P868" s="4">
        <f t="shared" si="612"/>
        <v>5.6675187969924723</v>
      </c>
      <c r="Q868" s="4">
        <f t="shared" si="640"/>
        <v>3.1642430340557226</v>
      </c>
      <c r="R868" s="18">
        <f t="shared" si="613"/>
        <v>2912.7179999999998</v>
      </c>
      <c r="S868" s="2">
        <f t="shared" si="614"/>
        <v>12.268000000000029</v>
      </c>
      <c r="T868" s="22">
        <f t="shared" si="615"/>
        <v>0</v>
      </c>
      <c r="U868" s="29">
        <f t="shared" si="616"/>
        <v>2917.2661077786379</v>
      </c>
      <c r="V868" s="30">
        <f t="shared" si="617"/>
        <v>16.81610777863807</v>
      </c>
      <c r="W868" s="31">
        <f t="shared" si="641"/>
        <v>0</v>
      </c>
      <c r="X868" s="35">
        <f t="shared" si="618"/>
        <v>2917.1474666666663</v>
      </c>
      <c r="Y868" s="30">
        <f t="shared" si="619"/>
        <v>16.697466666666514</v>
      </c>
      <c r="Z868" s="31">
        <f t="shared" si="642"/>
        <v>0</v>
      </c>
      <c r="AA868" s="29">
        <f t="shared" si="620"/>
        <v>2917.2494980229617</v>
      </c>
      <c r="AB868" s="30">
        <f t="shared" si="621"/>
        <v>16.79949802296187</v>
      </c>
      <c r="AC868" s="31">
        <f t="shared" si="643"/>
        <v>0</v>
      </c>
      <c r="AD868" s="32">
        <f t="shared" si="622"/>
        <v>-1</v>
      </c>
      <c r="AE868" s="33">
        <f t="shared" si="623"/>
        <v>-1</v>
      </c>
      <c r="AF868" s="33">
        <f t="shared" si="624"/>
        <v>-1</v>
      </c>
      <c r="AG868" s="33">
        <f t="shared" si="625"/>
        <v>-1</v>
      </c>
      <c r="AH868" s="38">
        <f t="shared" si="626"/>
        <v>-1</v>
      </c>
      <c r="AI868" s="33">
        <f t="shared" si="627"/>
        <v>-1</v>
      </c>
      <c r="AJ868" s="39">
        <f t="shared" si="628"/>
        <v>-1</v>
      </c>
      <c r="AK868" s="43">
        <f t="shared" si="629"/>
        <v>-1</v>
      </c>
      <c r="AL868" s="4">
        <f t="shared" si="644"/>
        <v>1.9600000000000364</v>
      </c>
      <c r="AM868" s="4">
        <f t="shared" si="645"/>
        <v>0.75050197703831145</v>
      </c>
      <c r="AN868" s="4">
        <f t="shared" si="646"/>
        <v>0.75050197703831145</v>
      </c>
      <c r="AO868" s="4">
        <f t="shared" si="647"/>
        <v>-20.590000000000146</v>
      </c>
      <c r="AP868" s="4">
        <f t="shared" si="648"/>
        <v>21.79949802296187</v>
      </c>
      <c r="AQ868" s="4">
        <f t="shared" si="649"/>
        <v>20.590000000000146</v>
      </c>
      <c r="AR868" s="4">
        <f t="shared" si="630"/>
        <v>15.590000000000146</v>
      </c>
      <c r="AS868">
        <f t="shared" si="650"/>
        <v>20.590000000000146</v>
      </c>
      <c r="AT868" s="6">
        <f t="shared" si="651"/>
        <v>1</v>
      </c>
      <c r="AU868" s="4">
        <f t="shared" si="652"/>
        <v>-8.3633236282948857</v>
      </c>
      <c r="AV868" s="4">
        <f t="shared" si="653"/>
        <v>-4.7208798635601985</v>
      </c>
      <c r="AW868">
        <f t="shared" si="654"/>
        <v>1</v>
      </c>
      <c r="AX868">
        <f t="shared" si="655"/>
        <v>0</v>
      </c>
      <c r="AY868">
        <f t="shared" si="656"/>
        <v>0</v>
      </c>
      <c r="AZ868" s="4">
        <f t="shared" si="631"/>
        <v>-3.9100000000000006</v>
      </c>
      <c r="BA868" s="4">
        <f t="shared" si="657"/>
        <v>1209.630000000006</v>
      </c>
      <c r="BB868" s="4">
        <f t="shared" si="632"/>
        <v>1143.4500000000119</v>
      </c>
      <c r="BC868" s="4">
        <f t="shared" si="633"/>
        <v>601.22799999999995</v>
      </c>
      <c r="BE868"/>
      <c r="BG868" s="6"/>
      <c r="BM868">
        <f t="shared" si="634"/>
        <v>1</v>
      </c>
    </row>
    <row r="869" spans="1:65" x14ac:dyDescent="0.25">
      <c r="A869">
        <v>1646</v>
      </c>
      <c r="B869" s="1">
        <v>43571</v>
      </c>
      <c r="C869" s="2">
        <v>2912.26</v>
      </c>
      <c r="D869" s="2">
        <v>2916.06</v>
      </c>
      <c r="E869" s="2">
        <v>2900.71</v>
      </c>
      <c r="F869" s="2">
        <v>2907.06</v>
      </c>
      <c r="G869" s="2">
        <v>3402210000</v>
      </c>
      <c r="H869" s="2">
        <f t="shared" si="635"/>
        <v>13.011134932135054</v>
      </c>
      <c r="I869" s="2">
        <f t="shared" si="636"/>
        <v>2859.1259999999993</v>
      </c>
      <c r="J869" s="2">
        <f t="shared" si="637"/>
        <v>13.773027378100071</v>
      </c>
      <c r="K869" s="2">
        <f t="shared" si="638"/>
        <v>6.680000000000291</v>
      </c>
      <c r="L869" s="18">
        <v>8.5800000000000001E-2</v>
      </c>
      <c r="M869" s="19">
        <v>10.631892497135009</v>
      </c>
      <c r="N869" s="4">
        <f t="shared" si="611"/>
        <v>15.349999999999909</v>
      </c>
      <c r="O869" s="4">
        <f t="shared" si="639"/>
        <v>15.930999999999994</v>
      </c>
      <c r="P869" s="4">
        <f t="shared" si="612"/>
        <v>5.6579999999999924</v>
      </c>
      <c r="Q869" s="4">
        <f t="shared" si="640"/>
        <v>3.1438660990712037</v>
      </c>
      <c r="R869" s="18">
        <f t="shared" si="613"/>
        <v>2910.8903533834587</v>
      </c>
      <c r="S869" s="2">
        <f t="shared" si="614"/>
        <v>3.8303533834587142</v>
      </c>
      <c r="T869" s="22">
        <f t="shared" si="615"/>
        <v>1</v>
      </c>
      <c r="U869" s="29">
        <f t="shared" si="616"/>
        <v>2913.496702206573</v>
      </c>
      <c r="V869" s="30">
        <f t="shared" si="617"/>
        <v>6.4367022065730453</v>
      </c>
      <c r="W869" s="31">
        <f t="shared" si="641"/>
        <v>1</v>
      </c>
      <c r="X869" s="35">
        <f t="shared" si="618"/>
        <v>2914.4426666666677</v>
      </c>
      <c r="Y869" s="30">
        <f t="shared" si="619"/>
        <v>7.3826666666677738</v>
      </c>
      <c r="Z869" s="31">
        <f t="shared" si="642"/>
        <v>1</v>
      </c>
      <c r="AA869" s="29">
        <f t="shared" si="620"/>
        <v>2913.6291372309861</v>
      </c>
      <c r="AB869" s="30">
        <f t="shared" si="621"/>
        <v>6.5691372309861435</v>
      </c>
      <c r="AC869" s="31">
        <f t="shared" si="643"/>
        <v>1</v>
      </c>
      <c r="AD869" s="32">
        <f t="shared" si="622"/>
        <v>1</v>
      </c>
      <c r="AE869" s="33">
        <f t="shared" si="623"/>
        <v>1</v>
      </c>
      <c r="AF869" s="33">
        <f t="shared" si="624"/>
        <v>1</v>
      </c>
      <c r="AG869" s="33">
        <f t="shared" si="625"/>
        <v>1</v>
      </c>
      <c r="AH869" s="38">
        <f t="shared" si="626"/>
        <v>1</v>
      </c>
      <c r="AI869" s="33">
        <f t="shared" si="627"/>
        <v>1</v>
      </c>
      <c r="AJ869" s="39">
        <f t="shared" si="628"/>
        <v>1</v>
      </c>
      <c r="AK869" s="43">
        <f t="shared" si="629"/>
        <v>1</v>
      </c>
      <c r="AL869" s="4">
        <f t="shared" si="644"/>
        <v>3.7999999999997272</v>
      </c>
      <c r="AM869" s="4">
        <f t="shared" si="645"/>
        <v>2.4308627690138565</v>
      </c>
      <c r="AN869" s="4">
        <f t="shared" si="646"/>
        <v>2.4308627690138565</v>
      </c>
      <c r="AO869" s="4">
        <f t="shared" si="647"/>
        <v>-11.550000000000182</v>
      </c>
      <c r="AP869" s="4">
        <f t="shared" si="648"/>
        <v>12.919137230986053</v>
      </c>
      <c r="AQ869" s="4">
        <f t="shared" si="649"/>
        <v>11.550000000000182</v>
      </c>
      <c r="AR869" s="4">
        <f t="shared" si="630"/>
        <v>5.2000000000002728</v>
      </c>
      <c r="AS869">
        <f t="shared" si="650"/>
        <v>11.550000000000182</v>
      </c>
      <c r="AT869" s="6">
        <f t="shared" si="651"/>
        <v>0</v>
      </c>
      <c r="AU869" s="4">
        <f t="shared" si="652"/>
        <v>1.0123381642701794</v>
      </c>
      <c r="AV869" s="4">
        <f t="shared" si="653"/>
        <v>5.7318924971347363</v>
      </c>
      <c r="AW869">
        <f t="shared" si="654"/>
        <v>0</v>
      </c>
      <c r="AX869">
        <f t="shared" si="655"/>
        <v>0</v>
      </c>
      <c r="AY869">
        <f t="shared" si="656"/>
        <v>0</v>
      </c>
      <c r="AZ869" s="4">
        <f t="shared" si="631"/>
        <v>6.94</v>
      </c>
      <c r="BA869" s="4">
        <f t="shared" si="657"/>
        <v>1213.5400000000061</v>
      </c>
      <c r="BB869" s="4">
        <f t="shared" si="632"/>
        <v>1147.360000000012</v>
      </c>
      <c r="BC869" s="4">
        <f t="shared" si="633"/>
        <v>599.71600000000001</v>
      </c>
      <c r="BE869"/>
      <c r="BG869" s="6"/>
      <c r="BM869">
        <f t="shared" si="634"/>
        <v>1</v>
      </c>
    </row>
    <row r="870" spans="1:65" x14ac:dyDescent="0.25">
      <c r="A870">
        <v>1645</v>
      </c>
      <c r="B870" s="1">
        <v>43570</v>
      </c>
      <c r="C870" s="2">
        <v>2908.32</v>
      </c>
      <c r="D870" s="2">
        <v>2909.6</v>
      </c>
      <c r="E870" s="2">
        <v>2896.48</v>
      </c>
      <c r="F870" s="2">
        <v>2905.58</v>
      </c>
      <c r="G870" s="2">
        <v>3088330000</v>
      </c>
      <c r="H870" s="2">
        <f t="shared" si="635"/>
        <v>12.216221865481542</v>
      </c>
      <c r="I870" s="2">
        <f t="shared" si="636"/>
        <v>2855.5510000000004</v>
      </c>
      <c r="J870" s="2">
        <f t="shared" si="637"/>
        <v>13.793838632176525</v>
      </c>
      <c r="K870" s="2">
        <f t="shared" si="638"/>
        <v>0.91000000000030923</v>
      </c>
      <c r="L870" s="18">
        <v>8.8100000000000012E-2</v>
      </c>
      <c r="M870" s="19">
        <v>10.923772316756837</v>
      </c>
      <c r="N870" s="4">
        <f t="shared" si="611"/>
        <v>13.119999999999891</v>
      </c>
      <c r="O870" s="4">
        <f t="shared" si="639"/>
        <v>15.811000000000012</v>
      </c>
      <c r="P870" s="4">
        <f t="shared" si="612"/>
        <v>5.3103533834586374</v>
      </c>
      <c r="Q870" s="4">
        <f t="shared" si="640"/>
        <v>3.1710312989045328</v>
      </c>
      <c r="R870" s="18">
        <f t="shared" si="613"/>
        <v>2912.2787744360899</v>
      </c>
      <c r="S870" s="2">
        <f t="shared" si="614"/>
        <v>6.6987744360899342</v>
      </c>
      <c r="T870" s="22">
        <f t="shared" si="615"/>
        <v>1</v>
      </c>
      <c r="U870" s="29">
        <f t="shared" si="616"/>
        <v>2909.5739638800001</v>
      </c>
      <c r="V870" s="30">
        <f t="shared" si="617"/>
        <v>3.9939638800001376</v>
      </c>
      <c r="W870" s="31">
        <f t="shared" si="641"/>
        <v>1</v>
      </c>
      <c r="X870" s="35">
        <f t="shared" si="618"/>
        <v>2910.862666666666</v>
      </c>
      <c r="Y870" s="30">
        <f t="shared" si="619"/>
        <v>5.2826666666660458</v>
      </c>
      <c r="Z870" s="31">
        <f t="shared" si="642"/>
        <v>1</v>
      </c>
      <c r="AA870" s="29">
        <f t="shared" si="620"/>
        <v>2909.7543822701332</v>
      </c>
      <c r="AB870" s="30">
        <f t="shared" si="621"/>
        <v>4.1743822701332647</v>
      </c>
      <c r="AC870" s="31">
        <f t="shared" si="643"/>
        <v>1</v>
      </c>
      <c r="AD870" s="32">
        <f t="shared" si="622"/>
        <v>1</v>
      </c>
      <c r="AE870" s="33">
        <f t="shared" si="623"/>
        <v>1</v>
      </c>
      <c r="AF870" s="33">
        <f t="shared" si="624"/>
        <v>1</v>
      </c>
      <c r="AG870" s="33">
        <f t="shared" si="625"/>
        <v>1</v>
      </c>
      <c r="AH870" s="38">
        <f t="shared" si="626"/>
        <v>1</v>
      </c>
      <c r="AI870" s="33">
        <f t="shared" si="627"/>
        <v>1</v>
      </c>
      <c r="AJ870" s="39">
        <f t="shared" si="628"/>
        <v>1</v>
      </c>
      <c r="AK870" s="43">
        <f t="shared" si="629"/>
        <v>1</v>
      </c>
      <c r="AL870" s="4">
        <f t="shared" si="644"/>
        <v>1.2799999999997453</v>
      </c>
      <c r="AM870" s="4">
        <f t="shared" si="645"/>
        <v>-0.15438227013328287</v>
      </c>
      <c r="AN870" s="4">
        <f t="shared" si="646"/>
        <v>0.15438227013328287</v>
      </c>
      <c r="AO870" s="4">
        <f t="shared" si="647"/>
        <v>-11.840000000000146</v>
      </c>
      <c r="AP870" s="4">
        <f t="shared" si="648"/>
        <v>13.274382270133174</v>
      </c>
      <c r="AQ870" s="4">
        <f t="shared" si="649"/>
        <v>11.840000000000146</v>
      </c>
      <c r="AR870" s="4">
        <f t="shared" si="630"/>
        <v>2.7400000000002365</v>
      </c>
      <c r="AS870">
        <f t="shared" si="650"/>
        <v>11.840000000000146</v>
      </c>
      <c r="AT870" s="6">
        <f t="shared" si="651"/>
        <v>1</v>
      </c>
      <c r="AU870" s="4">
        <f t="shared" si="652"/>
        <v>-1.102509197748839</v>
      </c>
      <c r="AV870" s="4">
        <f t="shared" si="653"/>
        <v>8.4837723167566015</v>
      </c>
      <c r="AW870">
        <f t="shared" si="654"/>
        <v>0</v>
      </c>
      <c r="AX870">
        <f t="shared" si="655"/>
        <v>1</v>
      </c>
      <c r="AY870">
        <f t="shared" si="656"/>
        <v>0</v>
      </c>
      <c r="AZ870" s="4">
        <f t="shared" si="631"/>
        <v>-3.9100000000000006</v>
      </c>
      <c r="BA870" s="4">
        <f t="shared" si="657"/>
        <v>1206.600000000006</v>
      </c>
      <c r="BB870" s="4">
        <f t="shared" si="632"/>
        <v>1140.4200000000119</v>
      </c>
      <c r="BC870" s="4">
        <f t="shared" si="633"/>
        <v>598.1400000000001</v>
      </c>
      <c r="BE870"/>
      <c r="BG870" s="6"/>
      <c r="BM870">
        <f t="shared" si="634"/>
        <v>1</v>
      </c>
    </row>
    <row r="871" spans="1:65" x14ac:dyDescent="0.25">
      <c r="A871">
        <v>1644</v>
      </c>
      <c r="B871" s="1">
        <v>43567</v>
      </c>
      <c r="C871" s="2">
        <v>2900.86</v>
      </c>
      <c r="D871" s="2">
        <v>2910.54</v>
      </c>
      <c r="E871" s="2">
        <v>2898.37</v>
      </c>
      <c r="F871" s="2">
        <v>2907.41</v>
      </c>
      <c r="G871" s="2">
        <v>3688490000</v>
      </c>
      <c r="H871" s="2">
        <f t="shared" si="635"/>
        <v>14.472388269467578</v>
      </c>
      <c r="I871" s="2">
        <f t="shared" si="636"/>
        <v>2851.2655000000004</v>
      </c>
      <c r="J871" s="2">
        <f t="shared" si="637"/>
        <v>14.657871201436228</v>
      </c>
      <c r="K871" s="2">
        <f t="shared" si="638"/>
        <v>12.539999999999964</v>
      </c>
      <c r="L871" s="18">
        <v>7.5800000000000006E-2</v>
      </c>
      <c r="M871" s="19">
        <v>9.3369485236967886</v>
      </c>
      <c r="N871" s="4">
        <f t="shared" si="611"/>
        <v>22.2199999999998</v>
      </c>
      <c r="O871" s="4">
        <f t="shared" si="639"/>
        <v>17.999000000000024</v>
      </c>
      <c r="P871" s="4">
        <f t="shared" si="612"/>
        <v>4.8687744360902165</v>
      </c>
      <c r="Q871" s="4">
        <f t="shared" si="640"/>
        <v>3.2152919999999949</v>
      </c>
      <c r="R871" s="18">
        <f t="shared" si="613"/>
        <v>2892.7584962406017</v>
      </c>
      <c r="S871" s="2">
        <f t="shared" si="614"/>
        <v>14.651503759398111</v>
      </c>
      <c r="T871" s="22">
        <f t="shared" si="615"/>
        <v>0</v>
      </c>
      <c r="U871" s="29">
        <f t="shared" si="616"/>
        <v>2902.1831873004694</v>
      </c>
      <c r="V871" s="30">
        <f t="shared" si="617"/>
        <v>5.2268126995304556</v>
      </c>
      <c r="W871" s="31">
        <f t="shared" si="641"/>
        <v>1</v>
      </c>
      <c r="X871" s="35">
        <f t="shared" si="618"/>
        <v>2903.8569333333326</v>
      </c>
      <c r="Y871" s="30">
        <f t="shared" si="619"/>
        <v>3.5530666666672914</v>
      </c>
      <c r="Z871" s="31">
        <f t="shared" si="642"/>
        <v>1</v>
      </c>
      <c r="AA871" s="29">
        <f t="shared" si="620"/>
        <v>2902.4175117450704</v>
      </c>
      <c r="AB871" s="30">
        <f t="shared" si="621"/>
        <v>4.9924882549294125</v>
      </c>
      <c r="AC871" s="31">
        <f t="shared" si="643"/>
        <v>1</v>
      </c>
      <c r="AD871" s="32">
        <f t="shared" si="622"/>
        <v>1</v>
      </c>
      <c r="AE871" s="33">
        <f t="shared" si="623"/>
        <v>1</v>
      </c>
      <c r="AF871" s="33">
        <f t="shared" si="624"/>
        <v>1</v>
      </c>
      <c r="AG871" s="33">
        <f t="shared" si="625"/>
        <v>1</v>
      </c>
      <c r="AH871" s="38">
        <f t="shared" si="626"/>
        <v>1</v>
      </c>
      <c r="AI871" s="33">
        <f t="shared" si="627"/>
        <v>1</v>
      </c>
      <c r="AJ871" s="39">
        <f t="shared" si="628"/>
        <v>1</v>
      </c>
      <c r="AK871" s="43">
        <f t="shared" si="629"/>
        <v>1</v>
      </c>
      <c r="AL871" s="4">
        <f t="shared" si="644"/>
        <v>9.6799999999998363</v>
      </c>
      <c r="AM871" s="4">
        <f t="shared" si="645"/>
        <v>8.1224882549295216</v>
      </c>
      <c r="AN871" s="4">
        <f t="shared" si="646"/>
        <v>8.1224882549295216</v>
      </c>
      <c r="AO871" s="4">
        <f t="shared" si="647"/>
        <v>-2.4900000000002365</v>
      </c>
      <c r="AP871" s="4">
        <f t="shared" si="648"/>
        <v>4.0475117450705511</v>
      </c>
      <c r="AQ871" s="4">
        <f t="shared" si="649"/>
        <v>2.4900000000002365</v>
      </c>
      <c r="AR871" s="4">
        <f t="shared" si="630"/>
        <v>6.5499999999997272</v>
      </c>
      <c r="AS871">
        <f t="shared" si="650"/>
        <v>8.1224882549295216</v>
      </c>
      <c r="AT871" s="6">
        <f t="shared" si="651"/>
        <v>0</v>
      </c>
      <c r="AU871" s="4">
        <f t="shared" si="652"/>
        <v>2.7633262806240158</v>
      </c>
      <c r="AV871" s="4">
        <f t="shared" si="653"/>
        <v>3.0869485236970613</v>
      </c>
      <c r="AW871">
        <f t="shared" si="654"/>
        <v>0</v>
      </c>
      <c r="AX871">
        <f t="shared" si="655"/>
        <v>0</v>
      </c>
      <c r="AY871">
        <f t="shared" si="656"/>
        <v>0</v>
      </c>
      <c r="AZ871" s="4">
        <f t="shared" si="631"/>
        <v>6.94</v>
      </c>
      <c r="BA871" s="4">
        <f t="shared" si="657"/>
        <v>1210.5100000000061</v>
      </c>
      <c r="BB871" s="4">
        <f t="shared" si="632"/>
        <v>1144.330000000012</v>
      </c>
      <c r="BC871" s="4">
        <f t="shared" si="633"/>
        <v>595.15600000000006</v>
      </c>
      <c r="BE871"/>
      <c r="BG871" s="6"/>
      <c r="BM871">
        <f t="shared" si="634"/>
        <v>1</v>
      </c>
    </row>
    <row r="872" spans="1:65" x14ac:dyDescent="0.25">
      <c r="A872">
        <v>1643</v>
      </c>
      <c r="B872" s="1">
        <v>43566</v>
      </c>
      <c r="C872" s="2">
        <v>2891.92</v>
      </c>
      <c r="D872" s="2">
        <v>2893.42</v>
      </c>
      <c r="E872" s="2">
        <v>2881.99</v>
      </c>
      <c r="F872" s="2">
        <v>2888.32</v>
      </c>
      <c r="G872" s="2">
        <v>2938540000</v>
      </c>
      <c r="H872" s="2">
        <f t="shared" si="635"/>
        <v>20.009242558822091</v>
      </c>
      <c r="I872" s="2">
        <f t="shared" si="636"/>
        <v>2846.7620000000002</v>
      </c>
      <c r="J872" s="2">
        <f t="shared" si="637"/>
        <v>19.849658620954148</v>
      </c>
      <c r="K872" s="2">
        <f t="shared" si="638"/>
        <v>3.7100000000000364</v>
      </c>
      <c r="L872" s="18">
        <v>7.6850000000000002E-2</v>
      </c>
      <c r="M872" s="19">
        <v>9.4659256830900329</v>
      </c>
      <c r="N872" s="4">
        <f t="shared" si="611"/>
        <v>11.430000000000291</v>
      </c>
      <c r="O872" s="4">
        <f t="shared" si="639"/>
        <v>17.836000000000059</v>
      </c>
      <c r="P872" s="4">
        <f t="shared" si="612"/>
        <v>4.4384962406014976</v>
      </c>
      <c r="Q872" s="4">
        <f t="shared" si="640"/>
        <v>3.3927879499217459</v>
      </c>
      <c r="R872" s="18">
        <f t="shared" si="613"/>
        <v>2892.5919248120299</v>
      </c>
      <c r="S872" s="2">
        <f t="shared" si="614"/>
        <v>4.271924812029738</v>
      </c>
      <c r="T872" s="22">
        <f t="shared" si="615"/>
        <v>1</v>
      </c>
      <c r="U872" s="29">
        <f t="shared" si="616"/>
        <v>2893.3159253095978</v>
      </c>
      <c r="V872" s="30">
        <f t="shared" si="617"/>
        <v>4.9959253095976237</v>
      </c>
      <c r="W872" s="31">
        <f t="shared" si="641"/>
        <v>1</v>
      </c>
      <c r="X872" s="35">
        <f t="shared" si="618"/>
        <v>2890.0409333333328</v>
      </c>
      <c r="Y872" s="30">
        <f t="shared" si="619"/>
        <v>1.7209333333325958</v>
      </c>
      <c r="Z872" s="31">
        <f t="shared" si="642"/>
        <v>1</v>
      </c>
      <c r="AA872" s="29">
        <f t="shared" si="620"/>
        <v>2892.8574264329209</v>
      </c>
      <c r="AB872" s="30">
        <f t="shared" si="621"/>
        <v>4.5374264329207108</v>
      </c>
      <c r="AC872" s="31">
        <f t="shared" si="643"/>
        <v>1</v>
      </c>
      <c r="AD872" s="32">
        <f t="shared" si="622"/>
        <v>1</v>
      </c>
      <c r="AE872" s="33">
        <f t="shared" si="623"/>
        <v>1</v>
      </c>
      <c r="AF872" s="33">
        <f t="shared" si="624"/>
        <v>1</v>
      </c>
      <c r="AG872" s="33">
        <f t="shared" si="625"/>
        <v>1</v>
      </c>
      <c r="AH872" s="38">
        <f t="shared" si="626"/>
        <v>1</v>
      </c>
      <c r="AI872" s="33">
        <f t="shared" si="627"/>
        <v>1</v>
      </c>
      <c r="AJ872" s="39">
        <f t="shared" si="628"/>
        <v>1</v>
      </c>
      <c r="AK872" s="43">
        <f t="shared" si="629"/>
        <v>1</v>
      </c>
      <c r="AL872" s="4">
        <f t="shared" si="644"/>
        <v>1.5</v>
      </c>
      <c r="AM872" s="4">
        <f t="shared" si="645"/>
        <v>0.56257356707919826</v>
      </c>
      <c r="AN872" s="4">
        <f t="shared" si="646"/>
        <v>0.56257356707919826</v>
      </c>
      <c r="AO872" s="4">
        <f t="shared" si="647"/>
        <v>-9.930000000000291</v>
      </c>
      <c r="AP872" s="4">
        <f t="shared" si="648"/>
        <v>10.867426432921093</v>
      </c>
      <c r="AQ872" s="4">
        <f t="shared" si="649"/>
        <v>9.930000000000291</v>
      </c>
      <c r="AR872" s="4">
        <f t="shared" si="630"/>
        <v>3.5999999999999091</v>
      </c>
      <c r="AS872">
        <f t="shared" si="650"/>
        <v>9.930000000000291</v>
      </c>
      <c r="AT872" s="6">
        <f t="shared" si="651"/>
        <v>0</v>
      </c>
      <c r="AU872" s="4">
        <f t="shared" si="652"/>
        <v>1.7791575850964403</v>
      </c>
      <c r="AV872" s="4">
        <f t="shared" si="653"/>
        <v>6.1659256830901237</v>
      </c>
      <c r="AW872">
        <f t="shared" si="654"/>
        <v>0</v>
      </c>
      <c r="AX872">
        <f t="shared" si="655"/>
        <v>0</v>
      </c>
      <c r="AY872">
        <f t="shared" si="656"/>
        <v>0</v>
      </c>
      <c r="AZ872" s="4">
        <f t="shared" si="631"/>
        <v>6.94</v>
      </c>
      <c r="BA872" s="4">
        <f t="shared" si="657"/>
        <v>1203.5700000000061</v>
      </c>
      <c r="BB872" s="4">
        <f t="shared" si="632"/>
        <v>1137.3900000000119</v>
      </c>
      <c r="BC872" s="4">
        <f t="shared" si="633"/>
        <v>591.58000000000004</v>
      </c>
      <c r="BE872"/>
      <c r="BG872" s="6"/>
      <c r="BM872">
        <f t="shared" si="634"/>
        <v>1</v>
      </c>
    </row>
    <row r="873" spans="1:65" x14ac:dyDescent="0.25">
      <c r="A873">
        <v>1642</v>
      </c>
      <c r="B873" s="1">
        <v>43565</v>
      </c>
      <c r="C873" s="2">
        <v>2881.37</v>
      </c>
      <c r="D873" s="2">
        <v>2889.71</v>
      </c>
      <c r="E873" s="2">
        <v>2879.13</v>
      </c>
      <c r="F873" s="2">
        <v>2888.21</v>
      </c>
      <c r="G873" s="2">
        <v>3062380000</v>
      </c>
      <c r="H873" s="2">
        <f t="shared" si="635"/>
        <v>27.021745337988595</v>
      </c>
      <c r="I873" s="2">
        <f t="shared" si="636"/>
        <v>2842.6850000000004</v>
      </c>
      <c r="J873" s="2">
        <f t="shared" si="637"/>
        <v>27.266492696116362</v>
      </c>
      <c r="K873" s="2">
        <f t="shared" si="638"/>
        <v>3.1700000000000728</v>
      </c>
      <c r="L873" s="18">
        <v>8.2949999999999996E-2</v>
      </c>
      <c r="M873" s="19">
        <v>10.18187616095368</v>
      </c>
      <c r="N873" s="4">
        <f t="shared" si="611"/>
        <v>11.510000000000218</v>
      </c>
      <c r="O873" s="4">
        <f t="shared" si="639"/>
        <v>18.787000000000035</v>
      </c>
      <c r="P873" s="4">
        <f t="shared" si="612"/>
        <v>4.3819248120300651</v>
      </c>
      <c r="Q873" s="4">
        <f t="shared" si="640"/>
        <v>3.5792956656346711</v>
      </c>
      <c r="R873" s="18">
        <f t="shared" si="613"/>
        <v>2882.3721729323306</v>
      </c>
      <c r="S873" s="2">
        <f t="shared" si="614"/>
        <v>5.8378270676694228</v>
      </c>
      <c r="T873" s="22">
        <f t="shared" si="615"/>
        <v>1</v>
      </c>
      <c r="U873" s="29">
        <f t="shared" si="616"/>
        <v>2882.7583332894737</v>
      </c>
      <c r="V873" s="30">
        <f t="shared" si="617"/>
        <v>5.4516667105262968</v>
      </c>
      <c r="W873" s="31">
        <f t="shared" si="641"/>
        <v>1</v>
      </c>
      <c r="X873" s="35">
        <f t="shared" si="618"/>
        <v>2880.9323999999997</v>
      </c>
      <c r="Y873" s="30">
        <f t="shared" si="619"/>
        <v>7.2776000000003478</v>
      </c>
      <c r="Z873" s="31">
        <f t="shared" si="642"/>
        <v>1</v>
      </c>
      <c r="AA873" s="29">
        <f t="shared" si="620"/>
        <v>2882.5027026289472</v>
      </c>
      <c r="AB873" s="30">
        <f t="shared" si="621"/>
        <v>5.7072973710528458</v>
      </c>
      <c r="AC873" s="31">
        <f t="shared" si="643"/>
        <v>1</v>
      </c>
      <c r="AD873" s="32">
        <f t="shared" si="622"/>
        <v>1</v>
      </c>
      <c r="AE873" s="33">
        <f t="shared" si="623"/>
        <v>1</v>
      </c>
      <c r="AF873" s="33">
        <f t="shared" si="624"/>
        <v>1</v>
      </c>
      <c r="AG873" s="33">
        <f t="shared" si="625"/>
        <v>1</v>
      </c>
      <c r="AH873" s="38">
        <f t="shared" si="626"/>
        <v>1</v>
      </c>
      <c r="AI873" s="33">
        <f t="shared" si="627"/>
        <v>1</v>
      </c>
      <c r="AJ873" s="39">
        <f t="shared" si="628"/>
        <v>1</v>
      </c>
      <c r="AK873" s="43">
        <f t="shared" si="629"/>
        <v>1</v>
      </c>
      <c r="AL873" s="4">
        <f t="shared" si="644"/>
        <v>8.3400000000001455</v>
      </c>
      <c r="AM873" s="4">
        <f t="shared" si="645"/>
        <v>7.2072973710528458</v>
      </c>
      <c r="AN873" s="4">
        <f t="shared" si="646"/>
        <v>7.2072973710528458</v>
      </c>
      <c r="AO873" s="4">
        <f t="shared" si="647"/>
        <v>-2.2399999999997817</v>
      </c>
      <c r="AP873" s="4">
        <f t="shared" si="648"/>
        <v>3.3727026289470814</v>
      </c>
      <c r="AQ873" s="4">
        <f t="shared" si="649"/>
        <v>2.2399999999997817</v>
      </c>
      <c r="AR873" s="4">
        <f t="shared" si="630"/>
        <v>6.8400000000001455</v>
      </c>
      <c r="AS873">
        <f t="shared" si="650"/>
        <v>7.2072973710528458</v>
      </c>
      <c r="AT873" s="6">
        <f t="shared" si="651"/>
        <v>0</v>
      </c>
      <c r="AU873" s="4">
        <f t="shared" si="652"/>
        <v>6.4977225000451444</v>
      </c>
      <c r="AV873" s="4">
        <f t="shared" si="653"/>
        <v>3.6418761609535339</v>
      </c>
      <c r="AW873">
        <f t="shared" si="654"/>
        <v>0</v>
      </c>
      <c r="AX873">
        <f t="shared" si="655"/>
        <v>0</v>
      </c>
      <c r="AY873">
        <f t="shared" si="656"/>
        <v>0</v>
      </c>
      <c r="AZ873" s="4">
        <f t="shared" si="631"/>
        <v>6.94</v>
      </c>
      <c r="BA873" s="4">
        <f t="shared" si="657"/>
        <v>1196.630000000006</v>
      </c>
      <c r="BB873" s="4">
        <f t="shared" si="632"/>
        <v>1130.4500000000119</v>
      </c>
      <c r="BC873" s="4">
        <f t="shared" si="633"/>
        <v>587.3599999999999</v>
      </c>
      <c r="BE873"/>
      <c r="BG873" s="6"/>
      <c r="BM873">
        <f t="shared" si="634"/>
        <v>1</v>
      </c>
    </row>
    <row r="874" spans="1:65" x14ac:dyDescent="0.25">
      <c r="A874">
        <v>1641</v>
      </c>
      <c r="B874" s="1">
        <v>43564</v>
      </c>
      <c r="C874" s="2">
        <v>2886.58</v>
      </c>
      <c r="D874" s="2">
        <v>2886.88</v>
      </c>
      <c r="E874" s="2">
        <v>2873.33</v>
      </c>
      <c r="F874" s="2">
        <v>2878.2</v>
      </c>
      <c r="G874" s="2">
        <v>3007980000</v>
      </c>
      <c r="H874" s="2">
        <f t="shared" si="635"/>
        <v>29.654481467581085</v>
      </c>
      <c r="I874" s="2">
        <f t="shared" si="636"/>
        <v>2838.6055000000006</v>
      </c>
      <c r="J874" s="2">
        <f t="shared" si="637"/>
        <v>32.199804097965696</v>
      </c>
      <c r="K874" s="2">
        <f t="shared" si="638"/>
        <v>-9.1900000000000546</v>
      </c>
      <c r="L874" s="18">
        <v>9.6500000000000002E-2</v>
      </c>
      <c r="M874" s="19">
        <v>11.917408583563471</v>
      </c>
      <c r="N874" s="4">
        <f t="shared" si="611"/>
        <v>22.440000000000055</v>
      </c>
      <c r="O874" s="4">
        <f t="shared" si="639"/>
        <v>21.420000000000027</v>
      </c>
      <c r="P874" s="4">
        <f t="shared" si="612"/>
        <v>4.1721729323308159</v>
      </c>
      <c r="Q874" s="4">
        <f t="shared" si="640"/>
        <v>3.5598289473684175</v>
      </c>
      <c r="R874" s="18">
        <f t="shared" si="613"/>
        <v>2900.0513909774436</v>
      </c>
      <c r="S874" s="2">
        <f t="shared" si="614"/>
        <v>21.851390977443771</v>
      </c>
      <c r="T874" s="22">
        <f t="shared" si="615"/>
        <v>0</v>
      </c>
      <c r="U874" s="29">
        <f t="shared" si="616"/>
        <v>2887.9266648122066</v>
      </c>
      <c r="V874" s="30">
        <f t="shared" si="617"/>
        <v>9.7266648122067636</v>
      </c>
      <c r="W874" s="31">
        <f t="shared" si="641"/>
        <v>1</v>
      </c>
      <c r="X874" s="35">
        <f t="shared" si="618"/>
        <v>2887.9488000000001</v>
      </c>
      <c r="Y874" s="30">
        <f t="shared" si="619"/>
        <v>9.7488000000003012</v>
      </c>
      <c r="Z874" s="31">
        <f t="shared" si="642"/>
        <v>1</v>
      </c>
      <c r="AA874" s="29">
        <f t="shared" si="620"/>
        <v>2887.9297637384975</v>
      </c>
      <c r="AB874" s="30">
        <f t="shared" si="621"/>
        <v>9.7297637384976952</v>
      </c>
      <c r="AC874" s="31">
        <f t="shared" si="643"/>
        <v>1</v>
      </c>
      <c r="AD874" s="32">
        <f t="shared" si="622"/>
        <v>1</v>
      </c>
      <c r="AE874" s="33">
        <f t="shared" si="623"/>
        <v>1</v>
      </c>
      <c r="AF874" s="33">
        <f t="shared" si="624"/>
        <v>1</v>
      </c>
      <c r="AG874" s="33">
        <f t="shared" si="625"/>
        <v>1</v>
      </c>
      <c r="AH874" s="38">
        <f t="shared" si="626"/>
        <v>1</v>
      </c>
      <c r="AI874" s="33">
        <f t="shared" si="627"/>
        <v>1</v>
      </c>
      <c r="AJ874" s="39">
        <f t="shared" si="628"/>
        <v>1</v>
      </c>
      <c r="AK874" s="43">
        <f t="shared" si="629"/>
        <v>1</v>
      </c>
      <c r="AL874" s="4">
        <f t="shared" si="644"/>
        <v>0.3000000000001819</v>
      </c>
      <c r="AM874" s="4">
        <f t="shared" si="645"/>
        <v>-1.0497637384974041</v>
      </c>
      <c r="AN874" s="4">
        <f t="shared" si="646"/>
        <v>1.0497637384974041</v>
      </c>
      <c r="AO874" s="4">
        <f t="shared" si="647"/>
        <v>-13.25</v>
      </c>
      <c r="AP874" s="4">
        <f t="shared" si="648"/>
        <v>14.599763738497586</v>
      </c>
      <c r="AQ874" s="4">
        <f t="shared" si="649"/>
        <v>13.25</v>
      </c>
      <c r="AR874" s="4">
        <f t="shared" si="630"/>
        <v>8.3800000000001091</v>
      </c>
      <c r="AS874">
        <f t="shared" si="650"/>
        <v>13.25</v>
      </c>
      <c r="AT874" s="6">
        <f t="shared" si="651"/>
        <v>1</v>
      </c>
      <c r="AU874" s="4">
        <f t="shared" si="652"/>
        <v>-0.50277140442349832</v>
      </c>
      <c r="AV874" s="4">
        <f t="shared" si="653"/>
        <v>3.837408583563362</v>
      </c>
      <c r="AW874">
        <f t="shared" si="654"/>
        <v>0</v>
      </c>
      <c r="AX874">
        <f t="shared" si="655"/>
        <v>1</v>
      </c>
      <c r="AY874">
        <f t="shared" si="656"/>
        <v>0</v>
      </c>
      <c r="AZ874" s="4">
        <f t="shared" si="631"/>
        <v>-3.9100000000000006</v>
      </c>
      <c r="BA874" s="4">
        <f t="shared" si="657"/>
        <v>1189.690000000006</v>
      </c>
      <c r="BB874" s="4">
        <f t="shared" si="632"/>
        <v>1123.5100000000118</v>
      </c>
      <c r="BC874" s="4">
        <f t="shared" si="633"/>
        <v>589.44399999999996</v>
      </c>
      <c r="BE874"/>
      <c r="BG874" s="6"/>
      <c r="BM874">
        <f t="shared" si="634"/>
        <v>1</v>
      </c>
    </row>
    <row r="875" spans="1:65" x14ac:dyDescent="0.25">
      <c r="A875">
        <v>1640</v>
      </c>
      <c r="B875" s="1">
        <v>43563</v>
      </c>
      <c r="C875" s="2">
        <v>2888.46</v>
      </c>
      <c r="D875" s="2">
        <v>2895.95</v>
      </c>
      <c r="E875" s="2">
        <v>2880.78</v>
      </c>
      <c r="F875" s="2">
        <v>2895.77</v>
      </c>
      <c r="G875" s="2">
        <v>3054030000</v>
      </c>
      <c r="H875" s="2">
        <f t="shared" si="635"/>
        <v>31.018475426393504</v>
      </c>
      <c r="I875" s="2">
        <f t="shared" si="636"/>
        <v>2833.6435000000006</v>
      </c>
      <c r="J875" s="2">
        <f t="shared" si="637"/>
        <v>33.559192575444818</v>
      </c>
      <c r="K875" s="2">
        <f t="shared" si="638"/>
        <v>-4.2799999999997453</v>
      </c>
      <c r="L875" s="18">
        <v>8.9849999999999999E-2</v>
      </c>
      <c r="M875" s="19">
        <v>11.084546604849132</v>
      </c>
      <c r="N875" s="4">
        <f t="shared" si="611"/>
        <v>15.169999999999618</v>
      </c>
      <c r="O875" s="4">
        <f t="shared" si="639"/>
        <v>22.326999999999998</v>
      </c>
      <c r="P875" s="4">
        <f t="shared" si="612"/>
        <v>4.2813909774436008</v>
      </c>
      <c r="Q875" s="4">
        <f t="shared" si="640"/>
        <v>3.4529866979655672</v>
      </c>
      <c r="R875" s="18">
        <f t="shared" si="613"/>
        <v>2896.8402706766915</v>
      </c>
      <c r="S875" s="2">
        <f t="shared" si="614"/>
        <v>1.0702706766915071</v>
      </c>
      <c r="T875" s="22">
        <f t="shared" si="615"/>
        <v>1</v>
      </c>
      <c r="U875" s="29">
        <f t="shared" si="616"/>
        <v>2889.69384924</v>
      </c>
      <c r="V875" s="30">
        <f t="shared" si="617"/>
        <v>6.0761507600000186</v>
      </c>
      <c r="W875" s="31">
        <f t="shared" si="641"/>
        <v>1</v>
      </c>
      <c r="X875" s="35">
        <f t="shared" si="618"/>
        <v>2891.4641333333329</v>
      </c>
      <c r="Y875" s="30">
        <f t="shared" si="619"/>
        <v>4.3058666666670433</v>
      </c>
      <c r="Z875" s="31">
        <f t="shared" si="642"/>
        <v>1</v>
      </c>
      <c r="AA875" s="29">
        <f t="shared" si="620"/>
        <v>2889.9416890130665</v>
      </c>
      <c r="AB875" s="30">
        <f t="shared" si="621"/>
        <v>5.8283109869335021</v>
      </c>
      <c r="AC875" s="31">
        <f t="shared" si="643"/>
        <v>1</v>
      </c>
      <c r="AD875" s="32">
        <f t="shared" si="622"/>
        <v>1</v>
      </c>
      <c r="AE875" s="33">
        <f t="shared" si="623"/>
        <v>1</v>
      </c>
      <c r="AF875" s="33">
        <f t="shared" si="624"/>
        <v>1</v>
      </c>
      <c r="AG875" s="33">
        <f t="shared" si="625"/>
        <v>1</v>
      </c>
      <c r="AH875" s="38">
        <f t="shared" si="626"/>
        <v>1</v>
      </c>
      <c r="AI875" s="33">
        <f t="shared" si="627"/>
        <v>1</v>
      </c>
      <c r="AJ875" s="39">
        <f t="shared" si="628"/>
        <v>1</v>
      </c>
      <c r="AK875" s="43">
        <f t="shared" si="629"/>
        <v>1</v>
      </c>
      <c r="AL875" s="4">
        <f t="shared" si="644"/>
        <v>7.4899999999997817</v>
      </c>
      <c r="AM875" s="4">
        <f t="shared" si="645"/>
        <v>6.0083109869333384</v>
      </c>
      <c r="AN875" s="4">
        <f t="shared" si="646"/>
        <v>6.0083109869333384</v>
      </c>
      <c r="AO875" s="4">
        <f t="shared" si="647"/>
        <v>-7.6799999999998363</v>
      </c>
      <c r="AP875" s="4">
        <f t="shared" si="648"/>
        <v>9.1616890130662796</v>
      </c>
      <c r="AQ875" s="4">
        <f t="shared" si="649"/>
        <v>7.6799999999998363</v>
      </c>
      <c r="AR875" s="4">
        <f t="shared" si="630"/>
        <v>7.3099999999999454</v>
      </c>
      <c r="AS875">
        <f t="shared" si="650"/>
        <v>7.6799999999998363</v>
      </c>
      <c r="AT875" s="6">
        <f t="shared" si="651"/>
        <v>0</v>
      </c>
      <c r="AU875" s="4">
        <f t="shared" si="652"/>
        <v>4.0269378903939277</v>
      </c>
      <c r="AV875" s="4">
        <f t="shared" si="653"/>
        <v>4.0745466048491865</v>
      </c>
      <c r="AW875">
        <f t="shared" si="654"/>
        <v>0</v>
      </c>
      <c r="AX875">
        <f t="shared" si="655"/>
        <v>0</v>
      </c>
      <c r="AY875">
        <f t="shared" si="656"/>
        <v>0</v>
      </c>
      <c r="AZ875" s="4">
        <f t="shared" si="631"/>
        <v>6.94</v>
      </c>
      <c r="BA875" s="4">
        <f t="shared" si="657"/>
        <v>1193.600000000006</v>
      </c>
      <c r="BB875" s="4">
        <f t="shared" si="632"/>
        <v>1127.4200000000119</v>
      </c>
      <c r="BC875" s="4">
        <f t="shared" si="633"/>
        <v>590.19600000000003</v>
      </c>
      <c r="BE875"/>
      <c r="BG875" s="6"/>
      <c r="BM875">
        <f t="shared" si="634"/>
        <v>1</v>
      </c>
    </row>
    <row r="876" spans="1:65" x14ac:dyDescent="0.25">
      <c r="A876">
        <v>1639</v>
      </c>
      <c r="B876" s="1">
        <v>43560</v>
      </c>
      <c r="C876" s="2">
        <v>2884.16</v>
      </c>
      <c r="D876" s="2">
        <v>2893.24</v>
      </c>
      <c r="E876" s="2">
        <v>2882.99</v>
      </c>
      <c r="F876" s="2">
        <v>2892.74</v>
      </c>
      <c r="G876" s="2">
        <v>3146820000</v>
      </c>
      <c r="H876" s="2">
        <f t="shared" si="635"/>
        <v>32.349196126024466</v>
      </c>
      <c r="I876" s="2">
        <f t="shared" si="636"/>
        <v>2826.6010000000001</v>
      </c>
      <c r="J876" s="2">
        <f t="shared" si="637"/>
        <v>34.740111141233626</v>
      </c>
      <c r="K876" s="2">
        <f t="shared" si="638"/>
        <v>4.7699999999999818</v>
      </c>
      <c r="L876" s="18">
        <v>8.2900000000000001E-2</v>
      </c>
      <c r="M876" s="19">
        <v>10.179945991646752</v>
      </c>
      <c r="N876" s="4">
        <f t="shared" si="611"/>
        <v>13.849999999999909</v>
      </c>
      <c r="O876" s="4">
        <f t="shared" si="639"/>
        <v>23.287000000000035</v>
      </c>
      <c r="P876" s="4">
        <f t="shared" si="612"/>
        <v>4.1002706766917196</v>
      </c>
      <c r="Q876" s="4">
        <f t="shared" si="640"/>
        <v>3.1637159999999982</v>
      </c>
      <c r="R876" s="18">
        <f t="shared" si="613"/>
        <v>2883.7625789473682</v>
      </c>
      <c r="S876" s="2">
        <f t="shared" si="614"/>
        <v>8.9774210526315983</v>
      </c>
      <c r="T876" s="22">
        <f t="shared" si="615"/>
        <v>1</v>
      </c>
      <c r="U876" s="29">
        <f t="shared" si="616"/>
        <v>2885.2089370422532</v>
      </c>
      <c r="V876" s="30">
        <f t="shared" si="617"/>
        <v>7.5310629577465988</v>
      </c>
      <c r="W876" s="31">
        <f t="shared" si="641"/>
        <v>1</v>
      </c>
      <c r="X876" s="35">
        <f t="shared" si="618"/>
        <v>2883.2447999999995</v>
      </c>
      <c r="Y876" s="30">
        <f t="shared" si="619"/>
        <v>9.4952000000002954</v>
      </c>
      <c r="Z876" s="31">
        <f t="shared" si="642"/>
        <v>1</v>
      </c>
      <c r="AA876" s="29">
        <f t="shared" si="620"/>
        <v>2884.9339578563377</v>
      </c>
      <c r="AB876" s="30">
        <f t="shared" si="621"/>
        <v>7.8060421436621255</v>
      </c>
      <c r="AC876" s="31">
        <f t="shared" si="643"/>
        <v>1</v>
      </c>
      <c r="AD876" s="32">
        <f t="shared" si="622"/>
        <v>1</v>
      </c>
      <c r="AE876" s="33">
        <f t="shared" si="623"/>
        <v>1</v>
      </c>
      <c r="AF876" s="33">
        <f t="shared" si="624"/>
        <v>1</v>
      </c>
      <c r="AG876" s="33">
        <f t="shared" si="625"/>
        <v>1</v>
      </c>
      <c r="AH876" s="38">
        <f t="shared" si="626"/>
        <v>1</v>
      </c>
      <c r="AI876" s="33">
        <f t="shared" si="627"/>
        <v>1</v>
      </c>
      <c r="AJ876" s="39">
        <f t="shared" si="628"/>
        <v>1</v>
      </c>
      <c r="AK876" s="43">
        <f t="shared" si="629"/>
        <v>1</v>
      </c>
      <c r="AL876" s="4">
        <f t="shared" si="644"/>
        <v>9.0799999999999272</v>
      </c>
      <c r="AM876" s="4">
        <f t="shared" si="645"/>
        <v>8.3060421436621255</v>
      </c>
      <c r="AN876" s="4">
        <f t="shared" si="646"/>
        <v>8.3060421436621255</v>
      </c>
      <c r="AO876" s="4">
        <f t="shared" si="647"/>
        <v>-1.1700000000000728</v>
      </c>
      <c r="AP876" s="4">
        <f t="shared" si="648"/>
        <v>1.9439578563378745</v>
      </c>
      <c r="AQ876" s="4">
        <f t="shared" si="649"/>
        <v>1.1700000000000728</v>
      </c>
      <c r="AR876" s="4">
        <f t="shared" si="630"/>
        <v>8.5799999999999272</v>
      </c>
      <c r="AS876">
        <f t="shared" si="650"/>
        <v>8.3060421436621255</v>
      </c>
      <c r="AT876" s="6">
        <f t="shared" si="651"/>
        <v>0</v>
      </c>
      <c r="AU876" s="4">
        <f t="shared" si="652"/>
        <v>4.6378098915254906</v>
      </c>
      <c r="AV876" s="4">
        <f t="shared" si="653"/>
        <v>1.8999459916468251</v>
      </c>
      <c r="AW876">
        <f t="shared" si="654"/>
        <v>0</v>
      </c>
      <c r="AX876">
        <f t="shared" si="655"/>
        <v>0</v>
      </c>
      <c r="AY876">
        <f t="shared" si="656"/>
        <v>0</v>
      </c>
      <c r="AZ876" s="4">
        <f t="shared" si="631"/>
        <v>6.94</v>
      </c>
      <c r="BA876" s="4">
        <f t="shared" si="657"/>
        <v>1186.660000000006</v>
      </c>
      <c r="BB876" s="4">
        <f t="shared" si="632"/>
        <v>1120.4800000000118</v>
      </c>
      <c r="BC876" s="4">
        <f t="shared" si="633"/>
        <v>588.47599999999989</v>
      </c>
      <c r="BE876"/>
      <c r="BG876" s="6"/>
      <c r="BM876">
        <f t="shared" si="634"/>
        <v>1</v>
      </c>
    </row>
    <row r="877" spans="1:65" x14ac:dyDescent="0.25">
      <c r="A877">
        <v>1638</v>
      </c>
      <c r="B877" s="1">
        <v>43559</v>
      </c>
      <c r="C877" s="2">
        <v>2873.99</v>
      </c>
      <c r="D877" s="2">
        <v>2881.28</v>
      </c>
      <c r="E877" s="2">
        <v>2867.14</v>
      </c>
      <c r="F877" s="2">
        <v>2879.39</v>
      </c>
      <c r="G877" s="2">
        <v>3015180000</v>
      </c>
      <c r="H877" s="2">
        <f t="shared" si="635"/>
        <v>28.804995727978962</v>
      </c>
      <c r="I877" s="2">
        <f t="shared" si="636"/>
        <v>2818.9324999999999</v>
      </c>
      <c r="J877" s="2">
        <f t="shared" si="637"/>
        <v>32.063140273693257</v>
      </c>
      <c r="K877" s="2">
        <f t="shared" si="638"/>
        <v>0.58999999999969077</v>
      </c>
      <c r="L877" s="18">
        <v>9.1849999999999987E-2</v>
      </c>
      <c r="M877" s="19">
        <v>11.255523508858797</v>
      </c>
      <c r="N877" s="4">
        <f t="shared" si="611"/>
        <v>14.140000000000327</v>
      </c>
      <c r="O877" s="4">
        <f t="shared" si="639"/>
        <v>27.343000000000075</v>
      </c>
      <c r="P877" s="4">
        <f t="shared" si="612"/>
        <v>4.3725789473684129</v>
      </c>
      <c r="Q877" s="4">
        <f t="shared" si="640"/>
        <v>2.6895821596244116</v>
      </c>
      <c r="R877" s="18">
        <f t="shared" si="613"/>
        <v>2877.9468947368423</v>
      </c>
      <c r="S877" s="2">
        <f t="shared" si="614"/>
        <v>1.4431052631575767</v>
      </c>
      <c r="T877" s="22">
        <f t="shared" si="615"/>
        <v>1</v>
      </c>
      <c r="U877" s="29">
        <f t="shared" si="616"/>
        <v>2874.9329176702786</v>
      </c>
      <c r="V877" s="30">
        <f t="shared" si="617"/>
        <v>4.4570823297212883</v>
      </c>
      <c r="W877" s="31">
        <f t="shared" si="641"/>
        <v>1</v>
      </c>
      <c r="X877" s="35">
        <f t="shared" si="618"/>
        <v>2876.4533333333334</v>
      </c>
      <c r="Y877" s="30">
        <f t="shared" si="619"/>
        <v>2.9366666666664969</v>
      </c>
      <c r="Z877" s="31">
        <f t="shared" si="642"/>
        <v>1</v>
      </c>
      <c r="AA877" s="29">
        <f t="shared" si="620"/>
        <v>2875.1457758631063</v>
      </c>
      <c r="AB877" s="30">
        <f t="shared" si="621"/>
        <v>4.2442241368935356</v>
      </c>
      <c r="AC877" s="31">
        <f t="shared" si="643"/>
        <v>1</v>
      </c>
      <c r="AD877" s="32">
        <f t="shared" si="622"/>
        <v>1</v>
      </c>
      <c r="AE877" s="33">
        <f t="shared" si="623"/>
        <v>1</v>
      </c>
      <c r="AF877" s="33">
        <f t="shared" si="624"/>
        <v>1</v>
      </c>
      <c r="AG877" s="33">
        <f t="shared" si="625"/>
        <v>0</v>
      </c>
      <c r="AH877" s="38">
        <f t="shared" si="626"/>
        <v>1</v>
      </c>
      <c r="AI877" s="33">
        <f t="shared" si="627"/>
        <v>1</v>
      </c>
      <c r="AJ877" s="39">
        <f t="shared" si="628"/>
        <v>1</v>
      </c>
      <c r="AK877" s="43">
        <f t="shared" si="629"/>
        <v>1</v>
      </c>
      <c r="AL877" s="4">
        <f t="shared" si="644"/>
        <v>7.2900000000004184</v>
      </c>
      <c r="AM877" s="4">
        <f t="shared" si="645"/>
        <v>6.134224136893863</v>
      </c>
      <c r="AN877" s="4">
        <f t="shared" si="646"/>
        <v>6.134224136893863</v>
      </c>
      <c r="AO877" s="4">
        <f t="shared" si="647"/>
        <v>-6.8499999999999091</v>
      </c>
      <c r="AP877" s="4">
        <f t="shared" si="648"/>
        <v>8.0057758631064644</v>
      </c>
      <c r="AQ877" s="4">
        <f t="shared" si="649"/>
        <v>6.8499999999999091</v>
      </c>
      <c r="AR877" s="4">
        <f t="shared" si="630"/>
        <v>5.4000000000000909</v>
      </c>
      <c r="AS877">
        <f t="shared" si="650"/>
        <v>6.8499999999999091</v>
      </c>
      <c r="AT877" s="6">
        <f t="shared" si="651"/>
        <v>0</v>
      </c>
      <c r="AU877" s="4">
        <f t="shared" si="652"/>
        <v>7.4441956249524548</v>
      </c>
      <c r="AV877" s="4">
        <f t="shared" si="653"/>
        <v>6.1555235088587059</v>
      </c>
      <c r="AW877">
        <f t="shared" si="654"/>
        <v>0</v>
      </c>
      <c r="AX877">
        <f t="shared" si="655"/>
        <v>0</v>
      </c>
      <c r="AY877">
        <f t="shared" si="656"/>
        <v>0</v>
      </c>
      <c r="AZ877" s="4">
        <f t="shared" si="631"/>
        <v>6.94</v>
      </c>
      <c r="BA877" s="4">
        <f t="shared" si="657"/>
        <v>1179.7200000000059</v>
      </c>
      <c r="BB877" s="4">
        <f t="shared" si="632"/>
        <v>1113.5400000000118</v>
      </c>
      <c r="BC877" s="4">
        <f t="shared" si="633"/>
        <v>584.4079999999999</v>
      </c>
      <c r="BE877"/>
      <c r="BG877" s="6"/>
      <c r="BM877">
        <f t="shared" si="634"/>
        <v>1</v>
      </c>
    </row>
    <row r="878" spans="1:65" x14ac:dyDescent="0.25">
      <c r="A878">
        <v>1637</v>
      </c>
      <c r="B878" s="1">
        <v>43558</v>
      </c>
      <c r="C878" s="2">
        <v>2876.09</v>
      </c>
      <c r="D878" s="2">
        <v>2885.25</v>
      </c>
      <c r="E878" s="2">
        <v>2865.17</v>
      </c>
      <c r="F878" s="2">
        <v>2873.4</v>
      </c>
      <c r="G878" s="2">
        <v>3550240000</v>
      </c>
      <c r="H878" s="2">
        <f t="shared" si="635"/>
        <v>26.215126337458081</v>
      </c>
      <c r="I878" s="2">
        <f t="shared" si="636"/>
        <v>2813.5594999999998</v>
      </c>
      <c r="J878" s="2">
        <f t="shared" si="637"/>
        <v>30.031239432332931</v>
      </c>
      <c r="K878" s="2">
        <f t="shared" si="638"/>
        <v>8.8500000000003638</v>
      </c>
      <c r="L878" s="18">
        <v>0.10164999999999999</v>
      </c>
      <c r="M878" s="19">
        <v>12.429735326045535</v>
      </c>
      <c r="N878" s="4">
        <f t="shared" si="611"/>
        <v>20.079999999999927</v>
      </c>
      <c r="O878" s="4">
        <f t="shared" si="639"/>
        <v>30.222000000000026</v>
      </c>
      <c r="P878" s="4">
        <f t="shared" si="612"/>
        <v>4.5468947368421029</v>
      </c>
      <c r="Q878" s="4">
        <f t="shared" si="640"/>
        <v>2.4177376160990738</v>
      </c>
      <c r="R878" s="18">
        <f t="shared" si="613"/>
        <v>2871.5378947368417</v>
      </c>
      <c r="S878" s="2">
        <f t="shared" si="614"/>
        <v>1.8621052631583552</v>
      </c>
      <c r="T878" s="22">
        <f t="shared" si="615"/>
        <v>1</v>
      </c>
      <c r="U878" s="29">
        <f t="shared" si="616"/>
        <v>2876.9089308746134</v>
      </c>
      <c r="V878" s="30">
        <f t="shared" si="617"/>
        <v>3.5089308746132701</v>
      </c>
      <c r="W878" s="31">
        <f t="shared" si="641"/>
        <v>1</v>
      </c>
      <c r="X878" s="35">
        <f t="shared" si="618"/>
        <v>2881.894400000001</v>
      </c>
      <c r="Y878" s="30">
        <f t="shared" si="619"/>
        <v>8.494400000000951</v>
      </c>
      <c r="Z878" s="31">
        <f t="shared" si="642"/>
        <v>1</v>
      </c>
      <c r="AA878" s="29">
        <f t="shared" si="620"/>
        <v>2877.6068965521677</v>
      </c>
      <c r="AB878" s="30">
        <f t="shared" si="621"/>
        <v>4.2068965521675636</v>
      </c>
      <c r="AC878" s="31">
        <f t="shared" si="643"/>
        <v>1</v>
      </c>
      <c r="AD878" s="32">
        <f t="shared" si="622"/>
        <v>1</v>
      </c>
      <c r="AE878" s="33">
        <f t="shared" si="623"/>
        <v>1</v>
      </c>
      <c r="AF878" s="33">
        <f t="shared" si="624"/>
        <v>1</v>
      </c>
      <c r="AG878" s="33">
        <f t="shared" si="625"/>
        <v>0</v>
      </c>
      <c r="AH878" s="38">
        <f t="shared" si="626"/>
        <v>1</v>
      </c>
      <c r="AI878" s="33">
        <f t="shared" si="627"/>
        <v>1</v>
      </c>
      <c r="AJ878" s="39">
        <f t="shared" si="628"/>
        <v>1</v>
      </c>
      <c r="AK878" s="43">
        <f t="shared" si="629"/>
        <v>1</v>
      </c>
      <c r="AL878" s="4">
        <f t="shared" si="644"/>
        <v>9.1599999999998545</v>
      </c>
      <c r="AM878" s="4">
        <f t="shared" si="645"/>
        <v>7.6431034478323454</v>
      </c>
      <c r="AN878" s="4">
        <f t="shared" si="646"/>
        <v>7.6431034478323454</v>
      </c>
      <c r="AO878" s="4">
        <f t="shared" si="647"/>
        <v>-10.920000000000073</v>
      </c>
      <c r="AP878" s="4">
        <f t="shared" si="648"/>
        <v>12.436896552167582</v>
      </c>
      <c r="AQ878" s="4">
        <f t="shared" si="649"/>
        <v>10.920000000000073</v>
      </c>
      <c r="AR878" s="4">
        <f t="shared" si="630"/>
        <v>2.6900000000000546</v>
      </c>
      <c r="AS878">
        <f t="shared" si="650"/>
        <v>10.920000000000073</v>
      </c>
      <c r="AT878" s="6">
        <f t="shared" si="651"/>
        <v>0</v>
      </c>
      <c r="AU878" s="4">
        <f t="shared" si="652"/>
        <v>2.5442928059508425</v>
      </c>
      <c r="AV878" s="4">
        <f t="shared" si="653"/>
        <v>10.039735326045481</v>
      </c>
      <c r="AW878">
        <f t="shared" si="654"/>
        <v>0</v>
      </c>
      <c r="AX878">
        <f t="shared" si="655"/>
        <v>0</v>
      </c>
      <c r="AY878">
        <f t="shared" si="656"/>
        <v>0</v>
      </c>
      <c r="AZ878" s="4">
        <f t="shared" si="631"/>
        <v>6.94</v>
      </c>
      <c r="BA878" s="4">
        <f t="shared" si="657"/>
        <v>1172.7800000000059</v>
      </c>
      <c r="BB878" s="4">
        <f t="shared" si="632"/>
        <v>1106.6000000000117</v>
      </c>
      <c r="BC878" s="4">
        <f t="shared" si="633"/>
        <v>585.24800000000005</v>
      </c>
      <c r="BE878"/>
      <c r="BG878" s="6"/>
      <c r="BM878">
        <f t="shared" si="634"/>
        <v>1</v>
      </c>
    </row>
    <row r="879" spans="1:65" x14ac:dyDescent="0.25">
      <c r="A879">
        <v>1636</v>
      </c>
      <c r="B879" s="1">
        <v>43557</v>
      </c>
      <c r="C879" s="2">
        <v>2868.24</v>
      </c>
      <c r="D879" s="2">
        <v>2872.9</v>
      </c>
      <c r="E879" s="2">
        <v>2858.75</v>
      </c>
      <c r="F879" s="2">
        <v>2867.24</v>
      </c>
      <c r="G879" s="2">
        <v>3246900000</v>
      </c>
      <c r="H879" s="2">
        <f t="shared" si="635"/>
        <v>21.266885813917849</v>
      </c>
      <c r="I879" s="2">
        <f t="shared" si="636"/>
        <v>2809.2684999999997</v>
      </c>
      <c r="J879" s="2">
        <f t="shared" si="637"/>
        <v>26.428628237695552</v>
      </c>
      <c r="K879" s="2">
        <f t="shared" si="638"/>
        <v>1.0499999999997272</v>
      </c>
      <c r="L879" s="18">
        <v>9.5750000000000002E-2</v>
      </c>
      <c r="M879" s="19">
        <v>11.708080700826883</v>
      </c>
      <c r="N879" s="4">
        <f t="shared" si="611"/>
        <v>14.150000000000091</v>
      </c>
      <c r="O879" s="4">
        <f t="shared" si="639"/>
        <v>31.325000000000045</v>
      </c>
      <c r="P879" s="4">
        <f t="shared" si="612"/>
        <v>4.2978947368421041</v>
      </c>
      <c r="Q879" s="4">
        <f t="shared" si="640"/>
        <v>2.0998227554179572</v>
      </c>
      <c r="R879" s="18">
        <f t="shared" si="613"/>
        <v>2870.9228496240603</v>
      </c>
      <c r="S879" s="2">
        <f t="shared" si="614"/>
        <v>3.6828496240605091</v>
      </c>
      <c r="T879" s="22">
        <f t="shared" si="615"/>
        <v>1</v>
      </c>
      <c r="U879" s="29">
        <f t="shared" si="616"/>
        <v>2868.9339836384975</v>
      </c>
      <c r="V879" s="30">
        <f t="shared" si="617"/>
        <v>1.6939836384976843</v>
      </c>
      <c r="W879" s="31">
        <f t="shared" si="641"/>
        <v>1</v>
      </c>
      <c r="X879" s="35">
        <f t="shared" si="618"/>
        <v>2873.9608000000007</v>
      </c>
      <c r="Y879" s="30">
        <f t="shared" si="619"/>
        <v>6.7208000000009633</v>
      </c>
      <c r="Z879" s="31">
        <f t="shared" si="642"/>
        <v>1</v>
      </c>
      <c r="AA879" s="29">
        <f t="shared" si="620"/>
        <v>2869.637737929108</v>
      </c>
      <c r="AB879" s="30">
        <f t="shared" si="621"/>
        <v>2.3977379291081888</v>
      </c>
      <c r="AC879" s="31">
        <f t="shared" si="643"/>
        <v>1</v>
      </c>
      <c r="AD879" s="32">
        <f t="shared" si="622"/>
        <v>1</v>
      </c>
      <c r="AE879" s="33">
        <f t="shared" si="623"/>
        <v>0</v>
      </c>
      <c r="AF879" s="33">
        <f t="shared" si="624"/>
        <v>0</v>
      </c>
      <c r="AG879" s="33">
        <f t="shared" si="625"/>
        <v>0</v>
      </c>
      <c r="AH879" s="38">
        <f t="shared" si="626"/>
        <v>1</v>
      </c>
      <c r="AI879" s="33">
        <f t="shared" si="627"/>
        <v>1</v>
      </c>
      <c r="AJ879" s="39">
        <f t="shared" si="628"/>
        <v>1</v>
      </c>
      <c r="AK879" s="43">
        <f t="shared" si="629"/>
        <v>1</v>
      </c>
      <c r="AL879" s="4">
        <f t="shared" si="644"/>
        <v>4.6600000000003092</v>
      </c>
      <c r="AM879" s="4">
        <f t="shared" si="645"/>
        <v>3.2622620708921204</v>
      </c>
      <c r="AN879" s="4">
        <f t="shared" si="646"/>
        <v>3.2622620708921204</v>
      </c>
      <c r="AO879" s="4">
        <f t="shared" si="647"/>
        <v>-9.4899999999997817</v>
      </c>
      <c r="AP879" s="4">
        <f t="shared" si="648"/>
        <v>10.887737929107971</v>
      </c>
      <c r="AQ879" s="4">
        <f t="shared" si="649"/>
        <v>9.4899999999997817</v>
      </c>
      <c r="AR879" s="4">
        <f t="shared" si="630"/>
        <v>1</v>
      </c>
      <c r="AS879">
        <f t="shared" si="650"/>
        <v>9.4899999999997817</v>
      </c>
      <c r="AT879" s="6">
        <f t="shared" si="651"/>
        <v>0</v>
      </c>
      <c r="AU879" s="4">
        <f t="shared" si="652"/>
        <v>4.6960811567742624</v>
      </c>
      <c r="AV879" s="4">
        <f t="shared" si="653"/>
        <v>11.008080700826884</v>
      </c>
      <c r="AW879">
        <f t="shared" si="654"/>
        <v>0</v>
      </c>
      <c r="AX879">
        <f t="shared" si="655"/>
        <v>0</v>
      </c>
      <c r="AY879">
        <f t="shared" si="656"/>
        <v>0</v>
      </c>
      <c r="AZ879" s="4">
        <f t="shared" si="631"/>
        <v>6.94</v>
      </c>
      <c r="BA879" s="4">
        <f t="shared" si="657"/>
        <v>1165.8400000000058</v>
      </c>
      <c r="BB879" s="4">
        <f t="shared" si="632"/>
        <v>1099.6600000000117</v>
      </c>
      <c r="BC879" s="4">
        <f t="shared" si="633"/>
        <v>582.10799999999983</v>
      </c>
      <c r="BE879"/>
      <c r="BG879" s="6"/>
      <c r="BM879">
        <f t="shared" si="634"/>
        <v>1</v>
      </c>
    </row>
    <row r="880" spans="1:65" x14ac:dyDescent="0.25">
      <c r="A880">
        <v>1635</v>
      </c>
      <c r="B880" s="1">
        <v>43556</v>
      </c>
      <c r="C880" s="2">
        <v>2848.63</v>
      </c>
      <c r="D880" s="2">
        <v>2869.4</v>
      </c>
      <c r="E880" s="2">
        <v>2848.63</v>
      </c>
      <c r="F880" s="2">
        <v>2867.19</v>
      </c>
      <c r="G880" s="2">
        <v>3500760000</v>
      </c>
      <c r="H880" s="2">
        <f t="shared" si="635"/>
        <v>16.767626910872714</v>
      </c>
      <c r="I880" s="2">
        <f t="shared" si="636"/>
        <v>2805.5769999999998</v>
      </c>
      <c r="J880" s="2">
        <f t="shared" si="637"/>
        <v>23.72128679832575</v>
      </c>
      <c r="K880" s="2">
        <f t="shared" si="638"/>
        <v>14.230000000000018</v>
      </c>
      <c r="L880" s="18">
        <v>0.10205</v>
      </c>
      <c r="M880" s="19">
        <v>12.335722745020909</v>
      </c>
      <c r="N880" s="4">
        <f t="shared" si="611"/>
        <v>35</v>
      </c>
      <c r="O880" s="4">
        <f t="shared" si="639"/>
        <v>32.825000000000045</v>
      </c>
      <c r="P880" s="4">
        <f t="shared" si="612"/>
        <v>3.7328496240601536</v>
      </c>
      <c r="Q880" s="4">
        <f t="shared" si="640"/>
        <v>1.7794452269170598</v>
      </c>
      <c r="R880" s="18">
        <f t="shared" si="613"/>
        <v>2837.4067744360905</v>
      </c>
      <c r="S880" s="2">
        <f t="shared" si="614"/>
        <v>29.783225563909582</v>
      </c>
      <c r="T880" s="22">
        <f t="shared" si="615"/>
        <v>0</v>
      </c>
      <c r="U880" s="29">
        <f t="shared" si="616"/>
        <v>2849.17664896</v>
      </c>
      <c r="V880" s="30">
        <f t="shared" si="617"/>
        <v>18.013351040000089</v>
      </c>
      <c r="W880" s="31">
        <f t="shared" si="641"/>
        <v>0</v>
      </c>
      <c r="X880" s="35">
        <f t="shared" si="618"/>
        <v>2853.873866666665</v>
      </c>
      <c r="Y880" s="30">
        <f t="shared" si="619"/>
        <v>13.316133333335074</v>
      </c>
      <c r="Z880" s="31">
        <f t="shared" si="642"/>
        <v>0</v>
      </c>
      <c r="AA880" s="29">
        <f t="shared" si="620"/>
        <v>2849.8342594389333</v>
      </c>
      <c r="AB880" s="30">
        <f t="shared" si="621"/>
        <v>17.355740561066796</v>
      </c>
      <c r="AC880" s="31">
        <f t="shared" si="643"/>
        <v>0</v>
      </c>
      <c r="AD880" s="32">
        <f t="shared" si="622"/>
        <v>-1</v>
      </c>
      <c r="AE880" s="33">
        <f t="shared" si="623"/>
        <v>-1</v>
      </c>
      <c r="AF880" s="33">
        <f t="shared" si="624"/>
        <v>-1</v>
      </c>
      <c r="AG880" s="33">
        <f t="shared" si="625"/>
        <v>0</v>
      </c>
      <c r="AH880" s="38">
        <f t="shared" si="626"/>
        <v>-1</v>
      </c>
      <c r="AI880" s="33">
        <f t="shared" si="627"/>
        <v>-1</v>
      </c>
      <c r="AJ880" s="39">
        <f t="shared" si="628"/>
        <v>-1</v>
      </c>
      <c r="AK880" s="43">
        <f t="shared" si="629"/>
        <v>-1</v>
      </c>
      <c r="AL880" s="4">
        <f t="shared" si="644"/>
        <v>20.769999999999982</v>
      </c>
      <c r="AM880" s="4">
        <f t="shared" si="645"/>
        <v>19.565740561066832</v>
      </c>
      <c r="AN880" s="4">
        <f t="shared" si="646"/>
        <v>19.565740561066832</v>
      </c>
      <c r="AO880" s="4">
        <f t="shared" si="647"/>
        <v>0</v>
      </c>
      <c r="AP880" s="4">
        <f t="shared" si="648"/>
        <v>1.2042594389331498</v>
      </c>
      <c r="AQ880" s="4">
        <f t="shared" si="649"/>
        <v>0</v>
      </c>
      <c r="AR880" s="4">
        <f t="shared" si="630"/>
        <v>18.559999999999945</v>
      </c>
      <c r="AS880">
        <f t="shared" si="650"/>
        <v>19.565740561066832</v>
      </c>
      <c r="AT880" s="6">
        <f t="shared" si="651"/>
        <v>1</v>
      </c>
      <c r="AU880" s="4">
        <f t="shared" si="652"/>
        <v>-5.039597801049192</v>
      </c>
      <c r="AV880" s="4">
        <f t="shared" si="653"/>
        <v>-5.9242772549790361</v>
      </c>
      <c r="AW880">
        <f t="shared" si="654"/>
        <v>1</v>
      </c>
      <c r="AX880">
        <f t="shared" si="655"/>
        <v>0</v>
      </c>
      <c r="AY880">
        <f t="shared" si="656"/>
        <v>0</v>
      </c>
      <c r="AZ880" s="4">
        <f t="shared" si="631"/>
        <v>-3.9100000000000006</v>
      </c>
      <c r="BA880" s="4">
        <f t="shared" si="657"/>
        <v>1158.9000000000058</v>
      </c>
      <c r="BB880" s="4">
        <f t="shared" si="632"/>
        <v>1092.7200000000116</v>
      </c>
      <c r="BC880" s="4">
        <f t="shared" si="633"/>
        <v>574.26400000000001</v>
      </c>
      <c r="BE880"/>
      <c r="BG880" s="6"/>
      <c r="BM880">
        <f t="shared" si="634"/>
        <v>1</v>
      </c>
    </row>
    <row r="881" spans="1:65" x14ac:dyDescent="0.25">
      <c r="A881">
        <v>1634</v>
      </c>
      <c r="B881" s="1">
        <v>43553</v>
      </c>
      <c r="C881" s="2">
        <v>2828.27</v>
      </c>
      <c r="D881" s="2">
        <v>2836.03</v>
      </c>
      <c r="E881" s="2">
        <v>2819.23</v>
      </c>
      <c r="F881" s="2">
        <v>2834.4</v>
      </c>
      <c r="G881" s="2">
        <v>3740700000</v>
      </c>
      <c r="H881" s="2">
        <f t="shared" si="635"/>
        <v>14.58831758634285</v>
      </c>
      <c r="I881" s="2">
        <f t="shared" si="636"/>
        <v>2803.8640000000005</v>
      </c>
      <c r="J881" s="2">
        <f t="shared" si="637"/>
        <v>20.561502165838728</v>
      </c>
      <c r="K881" s="2">
        <f t="shared" si="638"/>
        <v>12.829999999999927</v>
      </c>
      <c r="L881" s="18">
        <v>0.1052</v>
      </c>
      <c r="M881" s="19">
        <v>12.631428486971862</v>
      </c>
      <c r="N881" s="4">
        <f t="shared" si="611"/>
        <v>20.590000000000146</v>
      </c>
      <c r="O881" s="4">
        <f t="shared" si="639"/>
        <v>30.667000000000051</v>
      </c>
      <c r="P881" s="4">
        <f t="shared" si="612"/>
        <v>3.0067744360902293</v>
      </c>
      <c r="Q881" s="4">
        <f t="shared" si="640"/>
        <v>1.4016640000000014</v>
      </c>
      <c r="R881" s="18">
        <f t="shared" si="613"/>
        <v>2817.9711578947367</v>
      </c>
      <c r="S881" s="2">
        <f t="shared" si="614"/>
        <v>16.428842105263357</v>
      </c>
      <c r="T881" s="22">
        <f t="shared" si="615"/>
        <v>0</v>
      </c>
      <c r="U881" s="29">
        <f t="shared" si="616"/>
        <v>2828.7438231455399</v>
      </c>
      <c r="V881" s="30">
        <f t="shared" si="617"/>
        <v>5.6561768544602273</v>
      </c>
      <c r="W881" s="31">
        <f t="shared" si="641"/>
        <v>1</v>
      </c>
      <c r="X881" s="35">
        <f t="shared" si="618"/>
        <v>2824.6019999999999</v>
      </c>
      <c r="Y881" s="30">
        <f t="shared" si="619"/>
        <v>9.7980000000002292</v>
      </c>
      <c r="Z881" s="31">
        <f t="shared" si="642"/>
        <v>1</v>
      </c>
      <c r="AA881" s="29">
        <f t="shared" si="620"/>
        <v>2828.1639679051646</v>
      </c>
      <c r="AB881" s="30">
        <f t="shared" si="621"/>
        <v>6.2360320948355366</v>
      </c>
      <c r="AC881" s="31">
        <f t="shared" si="643"/>
        <v>1</v>
      </c>
      <c r="AD881" s="32">
        <f t="shared" si="622"/>
        <v>1</v>
      </c>
      <c r="AE881" s="33">
        <f t="shared" si="623"/>
        <v>1</v>
      </c>
      <c r="AF881" s="33">
        <f t="shared" si="624"/>
        <v>1</v>
      </c>
      <c r="AG881" s="33">
        <f t="shared" si="625"/>
        <v>0</v>
      </c>
      <c r="AH881" s="38">
        <f t="shared" si="626"/>
        <v>1</v>
      </c>
      <c r="AI881" s="33">
        <f t="shared" si="627"/>
        <v>1</v>
      </c>
      <c r="AJ881" s="39">
        <f t="shared" si="628"/>
        <v>1</v>
      </c>
      <c r="AK881" s="43">
        <f t="shared" si="629"/>
        <v>1</v>
      </c>
      <c r="AL881" s="4">
        <f t="shared" si="644"/>
        <v>7.7600000000002183</v>
      </c>
      <c r="AM881" s="4">
        <f t="shared" si="645"/>
        <v>7.8660320948356457</v>
      </c>
      <c r="AN881" s="4">
        <f t="shared" si="646"/>
        <v>7.7600000000002183</v>
      </c>
      <c r="AO881" s="4">
        <f t="shared" si="647"/>
        <v>-9.0399999999999636</v>
      </c>
      <c r="AP881" s="4">
        <f t="shared" si="648"/>
        <v>8.9339679051645362</v>
      </c>
      <c r="AQ881" s="4">
        <f t="shared" si="649"/>
        <v>8.9339679051645362</v>
      </c>
      <c r="AR881" s="4">
        <f t="shared" si="630"/>
        <v>6.1300000000001091</v>
      </c>
      <c r="AS881">
        <f t="shared" si="650"/>
        <v>8.9339679051645362</v>
      </c>
      <c r="AT881" s="6">
        <f t="shared" si="651"/>
        <v>0</v>
      </c>
      <c r="AU881" s="4">
        <f t="shared" si="652"/>
        <v>6.7234701492454398</v>
      </c>
      <c r="AV881" s="4">
        <f t="shared" si="653"/>
        <v>6.8014284869717523</v>
      </c>
      <c r="AW881">
        <f t="shared" si="654"/>
        <v>0</v>
      </c>
      <c r="AX881">
        <f t="shared" si="655"/>
        <v>0</v>
      </c>
      <c r="AY881">
        <f t="shared" si="656"/>
        <v>0</v>
      </c>
      <c r="AZ881" s="4">
        <f t="shared" si="631"/>
        <v>6.94</v>
      </c>
      <c r="BA881" s="4">
        <f t="shared" si="657"/>
        <v>1162.8100000000059</v>
      </c>
      <c r="BB881" s="4">
        <f t="shared" si="632"/>
        <v>1096.6300000000117</v>
      </c>
      <c r="BC881" s="4">
        <f t="shared" si="633"/>
        <v>566.12</v>
      </c>
      <c r="BE881"/>
      <c r="BG881" s="6"/>
      <c r="BM881">
        <f t="shared" si="634"/>
        <v>1</v>
      </c>
    </row>
    <row r="882" spans="1:65" x14ac:dyDescent="0.25">
      <c r="A882">
        <v>1633</v>
      </c>
      <c r="B882" s="1">
        <v>43552</v>
      </c>
      <c r="C882" s="2">
        <v>2809.4</v>
      </c>
      <c r="D882" s="2">
        <v>2819.71</v>
      </c>
      <c r="E882" s="2">
        <v>2798.77</v>
      </c>
      <c r="F882" s="2">
        <v>2815.44</v>
      </c>
      <c r="G882" s="2">
        <v>3158170000</v>
      </c>
      <c r="H882" s="2">
        <f t="shared" si="635"/>
        <v>14.864881096059944</v>
      </c>
      <c r="I882" s="2">
        <f t="shared" si="636"/>
        <v>2802.3615</v>
      </c>
      <c r="J882" s="2">
        <f t="shared" si="637"/>
        <v>20.526796421161059</v>
      </c>
      <c r="K882" s="2">
        <f t="shared" si="638"/>
        <v>4.0300000000002001</v>
      </c>
      <c r="L882" s="18">
        <v>0.11380000000000001</v>
      </c>
      <c r="M882" s="19">
        <v>13.615163525573893</v>
      </c>
      <c r="N882" s="4">
        <f t="shared" si="611"/>
        <v>20.940000000000055</v>
      </c>
      <c r="O882" s="4">
        <f t="shared" si="639"/>
        <v>30.833000000000037</v>
      </c>
      <c r="P882" s="4">
        <f t="shared" si="612"/>
        <v>2.5311578947368449</v>
      </c>
      <c r="Q882" s="4">
        <f t="shared" si="640"/>
        <v>1.214931142410016</v>
      </c>
      <c r="R882" s="18">
        <f t="shared" si="613"/>
        <v>2807.953015037594</v>
      </c>
      <c r="S882" s="2">
        <f t="shared" si="614"/>
        <v>7.4869849624060407</v>
      </c>
      <c r="T882" s="22">
        <f t="shared" si="615"/>
        <v>1</v>
      </c>
      <c r="U882" s="29">
        <f t="shared" si="616"/>
        <v>2809.8942812306504</v>
      </c>
      <c r="V882" s="30">
        <f t="shared" si="617"/>
        <v>5.5457187693496053</v>
      </c>
      <c r="W882" s="31">
        <f t="shared" si="641"/>
        <v>1</v>
      </c>
      <c r="X882" s="35">
        <f t="shared" si="618"/>
        <v>2811.8402666666666</v>
      </c>
      <c r="Y882" s="30">
        <f t="shared" si="619"/>
        <v>3.5997333333334609</v>
      </c>
      <c r="Z882" s="31">
        <f t="shared" si="642"/>
        <v>1</v>
      </c>
      <c r="AA882" s="29">
        <f t="shared" si="620"/>
        <v>2810.1667191916927</v>
      </c>
      <c r="AB882" s="30">
        <f t="shared" si="621"/>
        <v>5.2732808083073905</v>
      </c>
      <c r="AC882" s="31">
        <f t="shared" si="643"/>
        <v>1</v>
      </c>
      <c r="AD882" s="32">
        <f t="shared" si="622"/>
        <v>1</v>
      </c>
      <c r="AE882" s="33">
        <f t="shared" si="623"/>
        <v>0</v>
      </c>
      <c r="AF882" s="33">
        <f t="shared" si="624"/>
        <v>0</v>
      </c>
      <c r="AG882" s="33">
        <f t="shared" si="625"/>
        <v>0</v>
      </c>
      <c r="AH882" s="38">
        <f t="shared" si="626"/>
        <v>1</v>
      </c>
      <c r="AI882" s="33">
        <f t="shared" si="627"/>
        <v>1</v>
      </c>
      <c r="AJ882" s="39">
        <f t="shared" si="628"/>
        <v>1</v>
      </c>
      <c r="AK882" s="43">
        <f t="shared" si="629"/>
        <v>1</v>
      </c>
      <c r="AL882" s="4">
        <f t="shared" si="644"/>
        <v>10.309999999999945</v>
      </c>
      <c r="AM882" s="4">
        <f t="shared" si="645"/>
        <v>9.5432808083073724</v>
      </c>
      <c r="AN882" s="4">
        <f t="shared" si="646"/>
        <v>9.5432808083073724</v>
      </c>
      <c r="AO882" s="4">
        <f t="shared" si="647"/>
        <v>-10.630000000000109</v>
      </c>
      <c r="AP882" s="4">
        <f t="shared" si="648"/>
        <v>11.396719191692682</v>
      </c>
      <c r="AQ882" s="4">
        <f t="shared" si="649"/>
        <v>10.630000000000109</v>
      </c>
      <c r="AR882" s="4">
        <f t="shared" si="630"/>
        <v>6.0399999999999636</v>
      </c>
      <c r="AS882">
        <f t="shared" si="650"/>
        <v>10.630000000000109</v>
      </c>
      <c r="AT882" s="6">
        <f t="shared" si="651"/>
        <v>0</v>
      </c>
      <c r="AU882" s="4">
        <f t="shared" si="652"/>
        <v>7.1462903776621616</v>
      </c>
      <c r="AV882" s="4">
        <f t="shared" si="653"/>
        <v>7.875163525573929</v>
      </c>
      <c r="AW882">
        <f t="shared" si="654"/>
        <v>0</v>
      </c>
      <c r="AX882">
        <f t="shared" si="655"/>
        <v>0</v>
      </c>
      <c r="AY882">
        <f t="shared" si="656"/>
        <v>0</v>
      </c>
      <c r="AZ882" s="4">
        <f t="shared" si="631"/>
        <v>6.94</v>
      </c>
      <c r="BA882" s="4">
        <f t="shared" si="657"/>
        <v>1155.8700000000058</v>
      </c>
      <c r="BB882" s="4">
        <f t="shared" si="632"/>
        <v>1089.6900000000117</v>
      </c>
      <c r="BC882" s="4">
        <f t="shared" si="633"/>
        <v>558.572</v>
      </c>
      <c r="BE882"/>
      <c r="BG882" s="6"/>
      <c r="BM882">
        <f t="shared" si="634"/>
        <v>1</v>
      </c>
    </row>
    <row r="883" spans="1:65" x14ac:dyDescent="0.25">
      <c r="A883">
        <v>1632</v>
      </c>
      <c r="B883" s="1">
        <v>43551</v>
      </c>
      <c r="C883" s="2">
        <v>2819.72</v>
      </c>
      <c r="D883" s="2">
        <v>2825.56</v>
      </c>
      <c r="E883" s="2">
        <v>2787.72</v>
      </c>
      <c r="F883" s="2">
        <v>2805.37</v>
      </c>
      <c r="G883" s="2">
        <v>3372930000</v>
      </c>
      <c r="H883" s="2">
        <f t="shared" si="635"/>
        <v>14.784731951878232</v>
      </c>
      <c r="I883" s="2">
        <f t="shared" si="636"/>
        <v>2801.2970000000005</v>
      </c>
      <c r="J883" s="2">
        <f t="shared" si="637"/>
        <v>20.330743242426593</v>
      </c>
      <c r="K883" s="2">
        <f t="shared" si="638"/>
        <v>1.2599999999997635</v>
      </c>
      <c r="L883" s="18">
        <v>0.12859999999999999</v>
      </c>
      <c r="M883" s="19">
        <v>15.457643806662846</v>
      </c>
      <c r="N883" s="4">
        <f t="shared" si="611"/>
        <v>37.840000000000146</v>
      </c>
      <c r="O883" s="4">
        <f t="shared" si="639"/>
        <v>29.893000000000029</v>
      </c>
      <c r="P883" s="4">
        <f t="shared" si="612"/>
        <v>2.5830150375939911</v>
      </c>
      <c r="Q883" s="4">
        <f t="shared" si="640"/>
        <v>1.2673877708978325</v>
      </c>
      <c r="R883" s="18">
        <f t="shared" si="613"/>
        <v>2821.0946165413534</v>
      </c>
      <c r="S883" s="2">
        <f t="shared" si="614"/>
        <v>15.724616541353498</v>
      </c>
      <c r="T883" s="22">
        <f t="shared" si="615"/>
        <v>0</v>
      </c>
      <c r="U883" s="29">
        <f t="shared" si="616"/>
        <v>2820.2316163080495</v>
      </c>
      <c r="V883" s="30">
        <f t="shared" si="617"/>
        <v>14.861616308049634</v>
      </c>
      <c r="W883" s="31">
        <f t="shared" si="641"/>
        <v>0</v>
      </c>
      <c r="X883" s="35">
        <f t="shared" si="618"/>
        <v>2824.637733333333</v>
      </c>
      <c r="Y883" s="30">
        <f t="shared" si="619"/>
        <v>19.267733333333126</v>
      </c>
      <c r="Z883" s="31">
        <f t="shared" si="642"/>
        <v>0</v>
      </c>
      <c r="AA883" s="29">
        <f t="shared" si="620"/>
        <v>2820.848472691589</v>
      </c>
      <c r="AB883" s="30">
        <f t="shared" si="621"/>
        <v>15.478472691589104</v>
      </c>
      <c r="AC883" s="31">
        <f t="shared" si="643"/>
        <v>0</v>
      </c>
      <c r="AD883" s="32">
        <f t="shared" si="622"/>
        <v>-1</v>
      </c>
      <c r="AE883" s="33">
        <f t="shared" si="623"/>
        <v>-1</v>
      </c>
      <c r="AF883" s="33">
        <f t="shared" si="624"/>
        <v>0</v>
      </c>
      <c r="AG883" s="33">
        <f t="shared" si="625"/>
        <v>0</v>
      </c>
      <c r="AH883" s="38">
        <f t="shared" si="626"/>
        <v>-1</v>
      </c>
      <c r="AI883" s="33">
        <f t="shared" si="627"/>
        <v>-1</v>
      </c>
      <c r="AJ883" s="39">
        <f t="shared" si="628"/>
        <v>-1</v>
      </c>
      <c r="AK883" s="43">
        <f t="shared" si="629"/>
        <v>-1</v>
      </c>
      <c r="AL883" s="4">
        <f t="shared" si="644"/>
        <v>5.8400000000001455</v>
      </c>
      <c r="AM883" s="4">
        <f t="shared" si="645"/>
        <v>4.7115273084109504</v>
      </c>
      <c r="AN883" s="4">
        <f t="shared" si="646"/>
        <v>4.7115273084109504</v>
      </c>
      <c r="AO883" s="4">
        <f t="shared" si="647"/>
        <v>-32</v>
      </c>
      <c r="AP883" s="4">
        <f t="shared" si="648"/>
        <v>33.128472691589195</v>
      </c>
      <c r="AQ883" s="4">
        <f t="shared" si="649"/>
        <v>32</v>
      </c>
      <c r="AR883" s="4">
        <f t="shared" si="630"/>
        <v>14.349999999999909</v>
      </c>
      <c r="AS883">
        <f t="shared" si="650"/>
        <v>32</v>
      </c>
      <c r="AT883" s="6">
        <f t="shared" si="651"/>
        <v>1</v>
      </c>
      <c r="AU883" s="4">
        <f t="shared" si="652"/>
        <v>-15.125908136660417</v>
      </c>
      <c r="AV883" s="4">
        <f t="shared" si="653"/>
        <v>1.4076438066629369</v>
      </c>
      <c r="AW883">
        <f t="shared" si="654"/>
        <v>0</v>
      </c>
      <c r="AX883">
        <f t="shared" si="655"/>
        <v>1</v>
      </c>
      <c r="AY883">
        <f t="shared" si="656"/>
        <v>0</v>
      </c>
      <c r="AZ883" s="4">
        <f t="shared" si="631"/>
        <v>-3.9100000000000006</v>
      </c>
      <c r="BA883" s="4">
        <f t="shared" si="657"/>
        <v>1148.9300000000057</v>
      </c>
      <c r="BB883" s="4">
        <f t="shared" si="632"/>
        <v>1082.7500000000116</v>
      </c>
      <c r="BC883" s="4">
        <f t="shared" si="633"/>
        <v>562.69999999999993</v>
      </c>
      <c r="BE883"/>
      <c r="BG883" s="6"/>
      <c r="BM883">
        <f t="shared" si="634"/>
        <v>1</v>
      </c>
    </row>
    <row r="884" spans="1:65" x14ac:dyDescent="0.25">
      <c r="A884">
        <v>1631</v>
      </c>
      <c r="B884" s="1">
        <v>43550</v>
      </c>
      <c r="C884" s="2">
        <v>2812.66</v>
      </c>
      <c r="D884" s="2">
        <v>2829.87</v>
      </c>
      <c r="E884" s="2">
        <v>2803.99</v>
      </c>
      <c r="F884" s="2">
        <v>2818.46</v>
      </c>
      <c r="G884" s="2">
        <v>3266050000</v>
      </c>
      <c r="H884" s="2">
        <f t="shared" si="635"/>
        <v>16.22837778570474</v>
      </c>
      <c r="I884" s="2">
        <f t="shared" si="636"/>
        <v>2799.6860000000006</v>
      </c>
      <c r="J884" s="2">
        <f t="shared" si="637"/>
        <v>19.434196630790023</v>
      </c>
      <c r="K884" s="2">
        <f t="shared" si="638"/>
        <v>14.299999999999727</v>
      </c>
      <c r="L884" s="18">
        <v>0.12295</v>
      </c>
      <c r="M884" s="19">
        <v>14.673123359425727</v>
      </c>
      <c r="N884" s="4">
        <f t="shared" si="611"/>
        <v>31.509999999999764</v>
      </c>
      <c r="O884" s="4">
        <f t="shared" si="639"/>
        <v>29.080999999999996</v>
      </c>
      <c r="P884" s="4">
        <f t="shared" si="612"/>
        <v>2.6346165413533904</v>
      </c>
      <c r="Q884" s="4">
        <f t="shared" si="640"/>
        <v>1.3118366873065042</v>
      </c>
      <c r="R884" s="18">
        <f t="shared" si="613"/>
        <v>2800.7982857142861</v>
      </c>
      <c r="S884" s="2">
        <f t="shared" si="614"/>
        <v>17.66171428571397</v>
      </c>
      <c r="T884" s="22">
        <f t="shared" si="615"/>
        <v>0</v>
      </c>
      <c r="U884" s="29">
        <f t="shared" si="616"/>
        <v>2813.1642806807508</v>
      </c>
      <c r="V884" s="30">
        <f t="shared" si="617"/>
        <v>5.2957193192492014</v>
      </c>
      <c r="W884" s="31">
        <f t="shared" si="641"/>
        <v>1</v>
      </c>
      <c r="X884" s="35">
        <f t="shared" si="618"/>
        <v>2797.3395999999993</v>
      </c>
      <c r="Y884" s="30">
        <f t="shared" si="619"/>
        <v>21.1204000000007</v>
      </c>
      <c r="Z884" s="31">
        <f t="shared" si="642"/>
        <v>0</v>
      </c>
      <c r="AA884" s="29">
        <f t="shared" si="620"/>
        <v>2810.9488253854456</v>
      </c>
      <c r="AB884" s="30">
        <f t="shared" si="621"/>
        <v>7.5111746145544203</v>
      </c>
      <c r="AC884" s="31">
        <f t="shared" si="643"/>
        <v>1</v>
      </c>
      <c r="AD884" s="32">
        <f t="shared" si="622"/>
        <v>1</v>
      </c>
      <c r="AE884" s="33">
        <f t="shared" si="623"/>
        <v>1</v>
      </c>
      <c r="AF884" s="33">
        <f t="shared" si="624"/>
        <v>0</v>
      </c>
      <c r="AG884" s="33">
        <f t="shared" si="625"/>
        <v>0</v>
      </c>
      <c r="AH884" s="38">
        <f t="shared" si="626"/>
        <v>1</v>
      </c>
      <c r="AI884" s="33">
        <f t="shared" si="627"/>
        <v>1</v>
      </c>
      <c r="AJ884" s="39">
        <f t="shared" si="628"/>
        <v>1</v>
      </c>
      <c r="AK884" s="43">
        <f t="shared" si="629"/>
        <v>0</v>
      </c>
      <c r="AL884" s="4">
        <f t="shared" si="644"/>
        <v>17.210000000000036</v>
      </c>
      <c r="AM884" s="4">
        <f t="shared" si="645"/>
        <v>18.921174614554275</v>
      </c>
      <c r="AN884" s="4">
        <f t="shared" si="646"/>
        <v>17.210000000000036</v>
      </c>
      <c r="AO884" s="4">
        <f t="shared" si="647"/>
        <v>-8.6700000000000728</v>
      </c>
      <c r="AP884" s="4">
        <f t="shared" si="648"/>
        <v>6.9588253854458344</v>
      </c>
      <c r="AQ884" s="4">
        <f t="shared" si="649"/>
        <v>6.9588253854458344</v>
      </c>
      <c r="AR884" s="4">
        <f t="shared" si="630"/>
        <v>5.8000000000001819</v>
      </c>
      <c r="AS884">
        <f t="shared" si="650"/>
        <v>17.210000000000036</v>
      </c>
      <c r="AT884" s="6">
        <f t="shared" si="651"/>
        <v>0</v>
      </c>
      <c r="AU884" s="4">
        <f t="shared" si="652"/>
        <v>3.0916281004569619</v>
      </c>
      <c r="AV884" s="4">
        <f t="shared" si="653"/>
        <v>9.1731233594255457</v>
      </c>
      <c r="AW884">
        <f t="shared" si="654"/>
        <v>0</v>
      </c>
      <c r="AX884">
        <f t="shared" si="655"/>
        <v>0</v>
      </c>
      <c r="AY884">
        <f t="shared" si="656"/>
        <v>0</v>
      </c>
      <c r="AZ884" s="4">
        <f t="shared" si="631"/>
        <v>6.94</v>
      </c>
      <c r="BA884" s="4">
        <f t="shared" si="657"/>
        <v>1152.8400000000058</v>
      </c>
      <c r="BB884" s="4">
        <f t="shared" si="632"/>
        <v>1086.6600000000117</v>
      </c>
      <c r="BC884" s="4">
        <f t="shared" si="633"/>
        <v>559.87599999999986</v>
      </c>
      <c r="BE884"/>
      <c r="BG884" s="6"/>
      <c r="BM884">
        <f t="shared" si="634"/>
        <v>1</v>
      </c>
    </row>
    <row r="885" spans="1:65" x14ac:dyDescent="0.25">
      <c r="A885">
        <v>1630</v>
      </c>
      <c r="B885" s="1">
        <v>43549</v>
      </c>
      <c r="C885" s="2">
        <v>2796.01</v>
      </c>
      <c r="D885" s="2">
        <v>2809.79</v>
      </c>
      <c r="E885" s="2">
        <v>2785.02</v>
      </c>
      <c r="F885" s="2">
        <v>2798.36</v>
      </c>
      <c r="G885" s="2">
        <v>3376580000</v>
      </c>
      <c r="H885" s="2">
        <f t="shared" si="635"/>
        <v>19.035202622743149</v>
      </c>
      <c r="I885" s="2">
        <f t="shared" si="636"/>
        <v>2798.6710000000003</v>
      </c>
      <c r="J885" s="2">
        <f t="shared" si="637"/>
        <v>21.017081423902468</v>
      </c>
      <c r="K885" s="2">
        <f t="shared" si="638"/>
        <v>-4.6999999999998181</v>
      </c>
      <c r="L885" s="18">
        <v>0.14779999999999999</v>
      </c>
      <c r="M885" s="19">
        <v>17.653589652571306</v>
      </c>
      <c r="N885" s="4">
        <f t="shared" si="611"/>
        <v>24.769999999999982</v>
      </c>
      <c r="O885" s="4">
        <f t="shared" si="639"/>
        <v>27.432000000000016</v>
      </c>
      <c r="P885" s="4">
        <f t="shared" si="612"/>
        <v>2.4382857142857199</v>
      </c>
      <c r="Q885" s="4">
        <f t="shared" si="640"/>
        <v>1.2930273865414716</v>
      </c>
      <c r="R885" s="18">
        <f t="shared" si="613"/>
        <v>2803.200819548872</v>
      </c>
      <c r="S885" s="2">
        <f t="shared" si="614"/>
        <v>4.8408195488718775</v>
      </c>
      <c r="T885" s="22">
        <f t="shared" si="615"/>
        <v>1</v>
      </c>
      <c r="U885" s="29">
        <f t="shared" si="616"/>
        <v>2796.5577980511703</v>
      </c>
      <c r="V885" s="30">
        <f t="shared" si="617"/>
        <v>1.8022019488298611</v>
      </c>
      <c r="W885" s="31">
        <f t="shared" si="641"/>
        <v>1</v>
      </c>
      <c r="X885" s="35">
        <f t="shared" si="618"/>
        <v>2804.9089333333322</v>
      </c>
      <c r="Y885" s="30">
        <f t="shared" si="619"/>
        <v>6.5489333333321156</v>
      </c>
      <c r="Z885" s="31">
        <f t="shared" si="642"/>
        <v>1</v>
      </c>
      <c r="AA885" s="29">
        <f t="shared" si="620"/>
        <v>2797.726956990673</v>
      </c>
      <c r="AB885" s="30">
        <f t="shared" si="621"/>
        <v>0.63304300932713886</v>
      </c>
      <c r="AC885" s="31">
        <f t="shared" si="643"/>
        <v>1</v>
      </c>
      <c r="AD885" s="32">
        <f t="shared" si="622"/>
        <v>1</v>
      </c>
      <c r="AE885" s="33">
        <f t="shared" si="623"/>
        <v>0</v>
      </c>
      <c r="AF885" s="33">
        <f t="shared" si="624"/>
        <v>0</v>
      </c>
      <c r="AG885" s="33">
        <f t="shared" si="625"/>
        <v>0</v>
      </c>
      <c r="AH885" s="38">
        <f t="shared" si="626"/>
        <v>1</v>
      </c>
      <c r="AI885" s="33">
        <f t="shared" si="627"/>
        <v>0</v>
      </c>
      <c r="AJ885" s="39">
        <f t="shared" si="628"/>
        <v>1</v>
      </c>
      <c r="AK885" s="43">
        <f t="shared" si="629"/>
        <v>0</v>
      </c>
      <c r="AL885" s="4">
        <f t="shared" si="644"/>
        <v>13.779999999999745</v>
      </c>
      <c r="AM885" s="4">
        <f t="shared" si="645"/>
        <v>12.063043009326975</v>
      </c>
      <c r="AN885" s="4">
        <f t="shared" si="646"/>
        <v>12.063043009326975</v>
      </c>
      <c r="AO885" s="4">
        <f t="shared" si="647"/>
        <v>-10.990000000000236</v>
      </c>
      <c r="AP885" s="4">
        <f t="shared" si="648"/>
        <v>12.706956990673007</v>
      </c>
      <c r="AQ885" s="4">
        <f t="shared" si="649"/>
        <v>10.990000000000236</v>
      </c>
      <c r="AR885" s="4">
        <f t="shared" si="630"/>
        <v>2.3499999999999091</v>
      </c>
      <c r="AS885">
        <f t="shared" si="650"/>
        <v>12.063043009326975</v>
      </c>
      <c r="AT885" s="6">
        <f t="shared" si="651"/>
        <v>0</v>
      </c>
      <c r="AU885" s="4">
        <f t="shared" si="652"/>
        <v>7.9801773942997265</v>
      </c>
      <c r="AV885" s="4">
        <f t="shared" si="653"/>
        <v>15.603589652571397</v>
      </c>
      <c r="AW885">
        <f t="shared" si="654"/>
        <v>0</v>
      </c>
      <c r="AX885">
        <f t="shared" si="655"/>
        <v>0</v>
      </c>
      <c r="AY885">
        <f t="shared" si="656"/>
        <v>0</v>
      </c>
      <c r="AZ885" s="4">
        <f t="shared" si="631"/>
        <v>6.94</v>
      </c>
      <c r="BA885" s="4">
        <f t="shared" si="657"/>
        <v>1145.9000000000058</v>
      </c>
      <c r="BB885" s="4">
        <f t="shared" si="632"/>
        <v>1082.0333333333449</v>
      </c>
      <c r="BC885" s="4">
        <f t="shared" si="633"/>
        <v>553.21600000000001</v>
      </c>
      <c r="BE885"/>
      <c r="BG885" s="6"/>
      <c r="BM885">
        <f t="shared" si="634"/>
        <v>1</v>
      </c>
    </row>
    <row r="886" spans="1:65" x14ac:dyDescent="0.25">
      <c r="A886">
        <v>1629</v>
      </c>
      <c r="B886" s="1">
        <v>43546</v>
      </c>
      <c r="C886" s="2">
        <v>2844.52</v>
      </c>
      <c r="D886" s="2">
        <v>2846.16</v>
      </c>
      <c r="E886" s="2">
        <v>2800.47</v>
      </c>
      <c r="F886" s="2">
        <v>2800.71</v>
      </c>
      <c r="G886" s="2">
        <v>4237200000</v>
      </c>
      <c r="H886" s="2">
        <f t="shared" si="635"/>
        <v>28.54985201362695</v>
      </c>
      <c r="I886" s="2">
        <f t="shared" si="636"/>
        <v>2799.0880000000006</v>
      </c>
      <c r="J886" s="2">
        <f t="shared" si="637"/>
        <v>26.396360315292231</v>
      </c>
      <c r="K886" s="2">
        <f t="shared" si="638"/>
        <v>-10.360000000000127</v>
      </c>
      <c r="L886" s="18">
        <v>0.14315</v>
      </c>
      <c r="M886" s="19">
        <v>17.42888730750148</v>
      </c>
      <c r="N886" s="4">
        <f t="shared" si="611"/>
        <v>54.410000000000309</v>
      </c>
      <c r="O886" s="4">
        <f t="shared" si="639"/>
        <v>29.048000000000002</v>
      </c>
      <c r="P886" s="4">
        <f t="shared" si="612"/>
        <v>2.4908195488721834</v>
      </c>
      <c r="Q886" s="4">
        <f t="shared" si="640"/>
        <v>1.4046103876159481</v>
      </c>
      <c r="R886" s="18">
        <f t="shared" si="613"/>
        <v>2857.432007518797</v>
      </c>
      <c r="S886" s="2">
        <f t="shared" si="614"/>
        <v>56.722007518797</v>
      </c>
      <c r="T886" s="22">
        <f t="shared" si="615"/>
        <v>0</v>
      </c>
      <c r="U886" s="29">
        <f t="shared" si="616"/>
        <v>2845.1703658547112</v>
      </c>
      <c r="V886" s="30">
        <f t="shared" si="617"/>
        <v>44.460365854711199</v>
      </c>
      <c r="W886" s="31">
        <f t="shared" si="641"/>
        <v>0</v>
      </c>
      <c r="X886" s="35">
        <f t="shared" si="618"/>
        <v>2840.2952000000005</v>
      </c>
      <c r="Y886" s="30">
        <f t="shared" si="619"/>
        <v>39.585200000000441</v>
      </c>
      <c r="Z886" s="31">
        <f t="shared" si="642"/>
        <v>0</v>
      </c>
      <c r="AA886" s="29">
        <f t="shared" si="620"/>
        <v>2844.4878426350519</v>
      </c>
      <c r="AB886" s="30">
        <f t="shared" si="621"/>
        <v>43.777842635051911</v>
      </c>
      <c r="AC886" s="31">
        <f t="shared" si="643"/>
        <v>0</v>
      </c>
      <c r="AD886" s="32">
        <f t="shared" si="622"/>
        <v>-1</v>
      </c>
      <c r="AE886" s="33">
        <f t="shared" si="623"/>
        <v>0</v>
      </c>
      <c r="AF886" s="33">
        <f t="shared" si="624"/>
        <v>-1</v>
      </c>
      <c r="AG886" s="33">
        <f t="shared" si="625"/>
        <v>0</v>
      </c>
      <c r="AH886" s="38">
        <f t="shared" si="626"/>
        <v>-1</v>
      </c>
      <c r="AI886" s="33">
        <f t="shared" si="627"/>
        <v>-1</v>
      </c>
      <c r="AJ886" s="39">
        <f t="shared" si="628"/>
        <v>-1</v>
      </c>
      <c r="AK886" s="43">
        <f t="shared" si="629"/>
        <v>-1</v>
      </c>
      <c r="AL886" s="4">
        <f t="shared" si="644"/>
        <v>1.6399999999998727</v>
      </c>
      <c r="AM886" s="4">
        <f t="shared" si="645"/>
        <v>1.6721573649479069</v>
      </c>
      <c r="AN886" s="4">
        <f t="shared" si="646"/>
        <v>1.6399999999998727</v>
      </c>
      <c r="AO886" s="4">
        <f t="shared" si="647"/>
        <v>-44.050000000000182</v>
      </c>
      <c r="AP886" s="4">
        <f t="shared" si="648"/>
        <v>44.017842635052148</v>
      </c>
      <c r="AQ886" s="4">
        <f t="shared" si="649"/>
        <v>44.017842635052148</v>
      </c>
      <c r="AR886" s="4">
        <f t="shared" si="630"/>
        <v>43.809999999999945</v>
      </c>
      <c r="AS886">
        <f t="shared" si="650"/>
        <v>44.017842635052148</v>
      </c>
      <c r="AT886" s="6">
        <f t="shared" si="651"/>
        <v>1</v>
      </c>
      <c r="AU886" s="4">
        <f t="shared" si="652"/>
        <v>-29.307835940339722</v>
      </c>
      <c r="AV886" s="4">
        <f t="shared" si="653"/>
        <v>-26.081112692498465</v>
      </c>
      <c r="AW886">
        <f t="shared" si="654"/>
        <v>1</v>
      </c>
      <c r="AX886">
        <f t="shared" si="655"/>
        <v>0</v>
      </c>
      <c r="AY886">
        <f t="shared" si="656"/>
        <v>0</v>
      </c>
      <c r="AZ886" s="4">
        <f t="shared" si="631"/>
        <v>-3.9100000000000006</v>
      </c>
      <c r="BA886" s="4">
        <f t="shared" si="657"/>
        <v>1138.9600000000057</v>
      </c>
      <c r="BB886" s="4">
        <f t="shared" si="632"/>
        <v>1079.7200000000116</v>
      </c>
      <c r="BC886" s="4">
        <f t="shared" si="633"/>
        <v>572.62</v>
      </c>
      <c r="BE886"/>
      <c r="BG886" s="6"/>
      <c r="BM886">
        <f t="shared" si="634"/>
        <v>1</v>
      </c>
    </row>
    <row r="887" spans="1:65" x14ac:dyDescent="0.25">
      <c r="A887">
        <v>1628</v>
      </c>
      <c r="B887" s="1">
        <v>43545</v>
      </c>
      <c r="C887" s="2">
        <v>2819.72</v>
      </c>
      <c r="D887" s="2">
        <v>2860.31</v>
      </c>
      <c r="E887" s="2">
        <v>2817.38</v>
      </c>
      <c r="F887" s="2">
        <v>2854.88</v>
      </c>
      <c r="G887" s="2">
        <v>3546800000</v>
      </c>
      <c r="H887" s="2">
        <f t="shared" si="635"/>
        <v>35.688104087123136</v>
      </c>
      <c r="I887" s="2">
        <f t="shared" si="636"/>
        <v>2795.8955000000001</v>
      </c>
      <c r="J887" s="2">
        <f t="shared" si="637"/>
        <v>35.727597688326938</v>
      </c>
      <c r="K887" s="2">
        <f t="shared" si="638"/>
        <v>-4.5100000000002183</v>
      </c>
      <c r="L887" s="18">
        <v>0.1062</v>
      </c>
      <c r="M887" s="19">
        <v>12.791310169315155</v>
      </c>
      <c r="N887" s="4">
        <f t="shared" si="611"/>
        <v>42.929999999999836</v>
      </c>
      <c r="O887" s="4">
        <f t="shared" si="639"/>
        <v>26.272999999999957</v>
      </c>
      <c r="P887" s="4">
        <f t="shared" si="612"/>
        <v>2.5520075187969948</v>
      </c>
      <c r="Q887" s="4">
        <f t="shared" si="640"/>
        <v>1.6676047556693063</v>
      </c>
      <c r="R887" s="18">
        <f t="shared" si="613"/>
        <v>2826.2299323308271</v>
      </c>
      <c r="S887" s="2">
        <f t="shared" si="614"/>
        <v>28.65006766917304</v>
      </c>
      <c r="T887" s="22">
        <f t="shared" si="615"/>
        <v>0</v>
      </c>
      <c r="U887" s="29">
        <f t="shared" si="616"/>
        <v>2820.3031852189779</v>
      </c>
      <c r="V887" s="30">
        <f t="shared" si="617"/>
        <v>34.576814781022222</v>
      </c>
      <c r="W887" s="31">
        <f t="shared" si="641"/>
        <v>0</v>
      </c>
      <c r="X887" s="35">
        <f t="shared" si="618"/>
        <v>2817.141066666667</v>
      </c>
      <c r="Y887" s="30">
        <f t="shared" si="619"/>
        <v>37.73893333333308</v>
      </c>
      <c r="Z887" s="31">
        <f t="shared" si="642"/>
        <v>0</v>
      </c>
      <c r="AA887" s="29">
        <f t="shared" si="620"/>
        <v>2819.8604886216544</v>
      </c>
      <c r="AB887" s="30">
        <f t="shared" si="621"/>
        <v>35.019511378345669</v>
      </c>
      <c r="AC887" s="31">
        <f t="shared" si="643"/>
        <v>0</v>
      </c>
      <c r="AD887" s="32">
        <f t="shared" si="622"/>
        <v>-1</v>
      </c>
      <c r="AE887" s="33">
        <f t="shared" si="623"/>
        <v>-1</v>
      </c>
      <c r="AF887" s="33">
        <f t="shared" si="624"/>
        <v>-1</v>
      </c>
      <c r="AG887" s="33">
        <f t="shared" si="625"/>
        <v>-1</v>
      </c>
      <c r="AH887" s="38">
        <f t="shared" si="626"/>
        <v>-1</v>
      </c>
      <c r="AI887" s="33">
        <f t="shared" si="627"/>
        <v>-1</v>
      </c>
      <c r="AJ887" s="39">
        <f t="shared" si="628"/>
        <v>-1</v>
      </c>
      <c r="AK887" s="43">
        <f t="shared" si="629"/>
        <v>-1</v>
      </c>
      <c r="AL887" s="4">
        <f t="shared" si="644"/>
        <v>40.590000000000146</v>
      </c>
      <c r="AM887" s="4">
        <f t="shared" si="645"/>
        <v>40.449511378345505</v>
      </c>
      <c r="AN887" s="4">
        <f t="shared" si="646"/>
        <v>40.449511378345505</v>
      </c>
      <c r="AO887" s="4">
        <f t="shared" si="647"/>
        <v>-2.3399999999996908</v>
      </c>
      <c r="AP887" s="4">
        <f t="shared" si="648"/>
        <v>2.4804886216543309</v>
      </c>
      <c r="AQ887" s="4">
        <f t="shared" si="649"/>
        <v>2.3399999999996908</v>
      </c>
      <c r="AR887" s="4">
        <f t="shared" si="630"/>
        <v>35.160000000000309</v>
      </c>
      <c r="AS887">
        <f t="shared" si="650"/>
        <v>40.449511378345505</v>
      </c>
      <c r="AT887" s="6">
        <f t="shared" si="651"/>
        <v>1</v>
      </c>
      <c r="AU887" s="4">
        <f t="shared" si="652"/>
        <v>-25.063973713025277</v>
      </c>
      <c r="AV887" s="4">
        <f t="shared" si="653"/>
        <v>-22.068689830685155</v>
      </c>
      <c r="AW887">
        <f t="shared" si="654"/>
        <v>1</v>
      </c>
      <c r="AX887">
        <f t="shared" si="655"/>
        <v>0</v>
      </c>
      <c r="AY887">
        <f t="shared" si="656"/>
        <v>0</v>
      </c>
      <c r="AZ887" s="4">
        <f t="shared" si="631"/>
        <v>-3.9100000000000006</v>
      </c>
      <c r="BA887" s="4">
        <f t="shared" si="657"/>
        <v>1142.8700000000058</v>
      </c>
      <c r="BB887" s="4">
        <f t="shared" si="632"/>
        <v>1083.6300000000117</v>
      </c>
      <c r="BC887" s="4">
        <f t="shared" si="633"/>
        <v>562.69999999999993</v>
      </c>
      <c r="BE887"/>
      <c r="BG887" s="6"/>
      <c r="BM887">
        <f t="shared" si="634"/>
        <v>1</v>
      </c>
    </row>
    <row r="888" spans="1:65" x14ac:dyDescent="0.25">
      <c r="A888">
        <v>1627</v>
      </c>
      <c r="B888" s="1">
        <v>43544</v>
      </c>
      <c r="C888" s="2">
        <v>2831.34</v>
      </c>
      <c r="D888" s="2">
        <v>2843.54</v>
      </c>
      <c r="E888" s="2">
        <v>2812.43</v>
      </c>
      <c r="F888" s="2">
        <v>2824.23</v>
      </c>
      <c r="G888" s="2">
        <v>3771200000</v>
      </c>
      <c r="H888" s="2">
        <f t="shared" si="635"/>
        <v>36.397689807642131</v>
      </c>
      <c r="I888" s="2">
        <f t="shared" si="636"/>
        <v>2793.9214999999999</v>
      </c>
      <c r="J888" s="2">
        <f t="shared" si="637"/>
        <v>36.899138358218387</v>
      </c>
      <c r="K888" s="2">
        <f t="shared" si="638"/>
        <v>-1.2300000000000182</v>
      </c>
      <c r="L888" s="18">
        <v>0.11075</v>
      </c>
      <c r="M888" s="19">
        <v>13.378728404626289</v>
      </c>
      <c r="N888" s="4">
        <f t="shared" si="611"/>
        <v>31.110000000000127</v>
      </c>
      <c r="O888" s="4">
        <f t="shared" si="639"/>
        <v>25.215999999999941</v>
      </c>
      <c r="P888" s="4">
        <f t="shared" si="612"/>
        <v>1.999932330827068</v>
      </c>
      <c r="Q888" s="4">
        <f t="shared" si="640"/>
        <v>1.4953467153284672</v>
      </c>
      <c r="R888" s="18">
        <f t="shared" si="613"/>
        <v>2834.2412180451129</v>
      </c>
      <c r="S888" s="2">
        <f t="shared" si="614"/>
        <v>10.011218045112855</v>
      </c>
      <c r="T888" s="22">
        <f t="shared" si="615"/>
        <v>1</v>
      </c>
      <c r="U888" s="29">
        <f t="shared" si="616"/>
        <v>2831.9378477204223</v>
      </c>
      <c r="V888" s="30">
        <f t="shared" si="617"/>
        <v>7.7078477204222509</v>
      </c>
      <c r="W888" s="31">
        <f t="shared" si="641"/>
        <v>1</v>
      </c>
      <c r="X888" s="35">
        <f t="shared" si="618"/>
        <v>2837.1571999999996</v>
      </c>
      <c r="Y888" s="30">
        <f t="shared" si="619"/>
        <v>12.92719999999963</v>
      </c>
      <c r="Z888" s="31">
        <f t="shared" si="642"/>
        <v>1</v>
      </c>
      <c r="AA888" s="29">
        <f t="shared" si="620"/>
        <v>2832.668557039563</v>
      </c>
      <c r="AB888" s="30">
        <f t="shared" si="621"/>
        <v>8.4385570395629657</v>
      </c>
      <c r="AC888" s="31">
        <f t="shared" si="643"/>
        <v>1</v>
      </c>
      <c r="AD888" s="32">
        <f t="shared" si="622"/>
        <v>1</v>
      </c>
      <c r="AE888" s="33">
        <f t="shared" si="623"/>
        <v>1</v>
      </c>
      <c r="AF888" s="33">
        <f t="shared" si="624"/>
        <v>1</v>
      </c>
      <c r="AG888" s="33">
        <f t="shared" si="625"/>
        <v>0</v>
      </c>
      <c r="AH888" s="38">
        <f t="shared" si="626"/>
        <v>1</v>
      </c>
      <c r="AI888" s="33">
        <f t="shared" si="627"/>
        <v>1</v>
      </c>
      <c r="AJ888" s="39">
        <f t="shared" si="628"/>
        <v>1</v>
      </c>
      <c r="AK888" s="43">
        <f t="shared" si="629"/>
        <v>1</v>
      </c>
      <c r="AL888" s="4">
        <f t="shared" si="644"/>
        <v>12.199999999999818</v>
      </c>
      <c r="AM888" s="4">
        <f t="shared" si="645"/>
        <v>10.87144296043698</v>
      </c>
      <c r="AN888" s="4">
        <f t="shared" si="646"/>
        <v>10.87144296043698</v>
      </c>
      <c r="AO888" s="4">
        <f t="shared" si="647"/>
        <v>-18.910000000000309</v>
      </c>
      <c r="AP888" s="4">
        <f t="shared" si="648"/>
        <v>20.238557039563148</v>
      </c>
      <c r="AQ888" s="4">
        <f t="shared" si="649"/>
        <v>18.910000000000309</v>
      </c>
      <c r="AR888" s="4">
        <f t="shared" si="630"/>
        <v>7.1100000000001273</v>
      </c>
      <c r="AS888">
        <f t="shared" si="650"/>
        <v>18.910000000000309</v>
      </c>
      <c r="AT888" s="6">
        <f t="shared" si="651"/>
        <v>1</v>
      </c>
      <c r="AU888" s="4">
        <f t="shared" si="652"/>
        <v>-3.2376266896386845</v>
      </c>
      <c r="AV888" s="4">
        <f t="shared" si="653"/>
        <v>6.5687284046261611</v>
      </c>
      <c r="AW888">
        <f t="shared" si="654"/>
        <v>0</v>
      </c>
      <c r="AX888">
        <f t="shared" si="655"/>
        <v>1</v>
      </c>
      <c r="AY888">
        <f t="shared" si="656"/>
        <v>0</v>
      </c>
      <c r="AZ888" s="4">
        <f t="shared" si="631"/>
        <v>-3.9100000000000006</v>
      </c>
      <c r="BA888" s="4">
        <f t="shared" si="657"/>
        <v>1146.7800000000059</v>
      </c>
      <c r="BB888" s="4">
        <f t="shared" si="632"/>
        <v>1087.5400000000118</v>
      </c>
      <c r="BC888" s="4">
        <f t="shared" si="633"/>
        <v>567.34800000000007</v>
      </c>
      <c r="BE888"/>
      <c r="BG888" s="6"/>
      <c r="BM888">
        <f t="shared" si="634"/>
        <v>1</v>
      </c>
    </row>
    <row r="889" spans="1:65" x14ac:dyDescent="0.25">
      <c r="A889">
        <v>1626</v>
      </c>
      <c r="B889" s="1">
        <v>43543</v>
      </c>
      <c r="C889" s="2">
        <v>2840.76</v>
      </c>
      <c r="D889" s="2">
        <v>2852.42</v>
      </c>
      <c r="E889" s="2">
        <v>2823.27</v>
      </c>
      <c r="F889" s="2">
        <v>2832.57</v>
      </c>
      <c r="G889" s="2">
        <v>3620220000</v>
      </c>
      <c r="H889" s="2">
        <f t="shared" si="635"/>
        <v>34.057510576474442</v>
      </c>
      <c r="I889" s="2">
        <f t="shared" si="636"/>
        <v>2791.3070000000002</v>
      </c>
      <c r="J889" s="2">
        <f t="shared" si="637"/>
        <v>35.563367295871316</v>
      </c>
      <c r="K889" s="2">
        <f t="shared" si="638"/>
        <v>7.8200000000001637</v>
      </c>
      <c r="L889" s="18">
        <v>0.11280000000000001</v>
      </c>
      <c r="M889" s="19">
        <v>13.628150704662284</v>
      </c>
      <c r="N889" s="4">
        <f t="shared" si="611"/>
        <v>29.150000000000091</v>
      </c>
      <c r="O889" s="4">
        <f t="shared" si="639"/>
        <v>24.26299999999992</v>
      </c>
      <c r="P889" s="4">
        <f t="shared" si="612"/>
        <v>1.6712180451127856</v>
      </c>
      <c r="Q889" s="4">
        <f t="shared" si="640"/>
        <v>1.5329428728769341</v>
      </c>
      <c r="R889" s="18">
        <f t="shared" si="613"/>
        <v>2834.1619473684209</v>
      </c>
      <c r="S889" s="2">
        <f t="shared" si="614"/>
        <v>1.5919473684207333</v>
      </c>
      <c r="T889" s="22">
        <f t="shared" si="615"/>
        <v>1</v>
      </c>
      <c r="U889" s="29">
        <f t="shared" si="616"/>
        <v>2841.4206559476688</v>
      </c>
      <c r="V889" s="30">
        <f t="shared" si="617"/>
        <v>8.8506559476686562</v>
      </c>
      <c r="W889" s="31">
        <f t="shared" si="641"/>
        <v>1</v>
      </c>
      <c r="X889" s="35">
        <f t="shared" si="618"/>
        <v>2843.9007999999994</v>
      </c>
      <c r="Y889" s="30">
        <f t="shared" si="619"/>
        <v>11.330799999999272</v>
      </c>
      <c r="Z889" s="31">
        <f t="shared" si="642"/>
        <v>1</v>
      </c>
      <c r="AA889" s="29">
        <f t="shared" si="620"/>
        <v>2841.767876114995</v>
      </c>
      <c r="AB889" s="30">
        <f t="shared" si="621"/>
        <v>9.1978761149948696</v>
      </c>
      <c r="AC889" s="31">
        <f t="shared" si="643"/>
        <v>1</v>
      </c>
      <c r="AD889" s="32">
        <f t="shared" si="622"/>
        <v>1</v>
      </c>
      <c r="AE889" s="33">
        <f t="shared" si="623"/>
        <v>1</v>
      </c>
      <c r="AF889" s="33">
        <f t="shared" si="624"/>
        <v>1</v>
      </c>
      <c r="AG889" s="33">
        <f t="shared" si="625"/>
        <v>0</v>
      </c>
      <c r="AH889" s="38">
        <f t="shared" si="626"/>
        <v>1</v>
      </c>
      <c r="AI889" s="33">
        <f t="shared" si="627"/>
        <v>1</v>
      </c>
      <c r="AJ889" s="39">
        <f t="shared" si="628"/>
        <v>1</v>
      </c>
      <c r="AK889" s="43">
        <f t="shared" si="629"/>
        <v>1</v>
      </c>
      <c r="AL889" s="4">
        <f t="shared" si="644"/>
        <v>11.659999999999854</v>
      </c>
      <c r="AM889" s="4">
        <f t="shared" si="645"/>
        <v>10.652123885005039</v>
      </c>
      <c r="AN889" s="4">
        <f t="shared" si="646"/>
        <v>10.652123885005039</v>
      </c>
      <c r="AO889" s="4">
        <f t="shared" si="647"/>
        <v>-17.490000000000236</v>
      </c>
      <c r="AP889" s="4">
        <f t="shared" si="648"/>
        <v>18.497876114995051</v>
      </c>
      <c r="AQ889" s="4">
        <f t="shared" si="649"/>
        <v>17.490000000000236</v>
      </c>
      <c r="AR889" s="4">
        <f t="shared" si="630"/>
        <v>8.1900000000000546</v>
      </c>
      <c r="AS889">
        <f t="shared" si="650"/>
        <v>17.490000000000236</v>
      </c>
      <c r="AT889" s="6">
        <f t="shared" si="651"/>
        <v>1</v>
      </c>
      <c r="AU889" s="4">
        <f t="shared" si="652"/>
        <v>-2.3323008103870588</v>
      </c>
      <c r="AV889" s="4">
        <f t="shared" si="653"/>
        <v>5.7381507046622291</v>
      </c>
      <c r="AW889">
        <f t="shared" si="654"/>
        <v>0</v>
      </c>
      <c r="AX889">
        <f t="shared" si="655"/>
        <v>1</v>
      </c>
      <c r="AY889">
        <f t="shared" si="656"/>
        <v>0</v>
      </c>
      <c r="AZ889" s="4">
        <f t="shared" si="631"/>
        <v>-3.9100000000000006</v>
      </c>
      <c r="BA889" s="4">
        <f t="shared" si="657"/>
        <v>1150.690000000006</v>
      </c>
      <c r="BB889" s="4">
        <f t="shared" si="632"/>
        <v>1091.4500000000119</v>
      </c>
      <c r="BC889" s="4">
        <f t="shared" si="633"/>
        <v>571.1160000000001</v>
      </c>
      <c r="BE889"/>
      <c r="BG889" s="6"/>
      <c r="BM889">
        <f t="shared" si="634"/>
        <v>1</v>
      </c>
    </row>
    <row r="890" spans="1:65" x14ac:dyDescent="0.25">
      <c r="A890">
        <v>1625</v>
      </c>
      <c r="B890" s="1">
        <v>43542</v>
      </c>
      <c r="C890" s="2">
        <v>2822.61</v>
      </c>
      <c r="D890" s="2">
        <v>2835.41</v>
      </c>
      <c r="E890" s="2">
        <v>2821.99</v>
      </c>
      <c r="F890" s="2">
        <v>2832.94</v>
      </c>
      <c r="G890" s="2">
        <v>3552190000</v>
      </c>
      <c r="H890" s="2">
        <f t="shared" si="635"/>
        <v>29.308430129685672</v>
      </c>
      <c r="I890" s="2">
        <f t="shared" si="636"/>
        <v>2787.7329999999997</v>
      </c>
      <c r="J890" s="2">
        <f t="shared" si="637"/>
        <v>31.834961462451719</v>
      </c>
      <c r="K890" s="2">
        <f t="shared" si="638"/>
        <v>0.13000000000010914</v>
      </c>
      <c r="L890" s="18">
        <v>0.1095</v>
      </c>
      <c r="M890" s="19">
        <v>13.180607990967982</v>
      </c>
      <c r="N890" s="4">
        <f t="shared" si="611"/>
        <v>13.420000000000073</v>
      </c>
      <c r="O890" s="4">
        <f t="shared" si="639"/>
        <v>22.694999999999936</v>
      </c>
      <c r="P890" s="4">
        <f t="shared" si="612"/>
        <v>1.2219473684210513</v>
      </c>
      <c r="Q890" s="4">
        <f t="shared" si="640"/>
        <v>1.6939896094068316</v>
      </c>
      <c r="R890" s="18">
        <f t="shared" si="613"/>
        <v>2823.2268496240604</v>
      </c>
      <c r="S890" s="2">
        <f t="shared" si="614"/>
        <v>9.7131503759396765</v>
      </c>
      <c r="T890" s="22">
        <f t="shared" si="615"/>
        <v>1</v>
      </c>
      <c r="U890" s="29">
        <f t="shared" si="616"/>
        <v>2823.3140840273777</v>
      </c>
      <c r="V890" s="30">
        <f t="shared" si="617"/>
        <v>9.6259159726223515</v>
      </c>
      <c r="W890" s="31">
        <f t="shared" si="641"/>
        <v>1</v>
      </c>
      <c r="X890" s="35">
        <f t="shared" si="618"/>
        <v>2822.4205333333321</v>
      </c>
      <c r="Y890" s="30">
        <f t="shared" si="619"/>
        <v>10.519466666667995</v>
      </c>
      <c r="Z890" s="31">
        <f t="shared" si="642"/>
        <v>1</v>
      </c>
      <c r="AA890" s="29">
        <f t="shared" si="620"/>
        <v>2823.1889869302113</v>
      </c>
      <c r="AB890" s="30">
        <f t="shared" si="621"/>
        <v>9.7510130697887689</v>
      </c>
      <c r="AC890" s="31">
        <f t="shared" si="643"/>
        <v>1</v>
      </c>
      <c r="AD890" s="32">
        <f t="shared" si="622"/>
        <v>1</v>
      </c>
      <c r="AE890" s="33">
        <f t="shared" si="623"/>
        <v>0</v>
      </c>
      <c r="AF890" s="33">
        <f t="shared" si="624"/>
        <v>1</v>
      </c>
      <c r="AG890" s="33">
        <f t="shared" si="625"/>
        <v>0</v>
      </c>
      <c r="AH890" s="38">
        <f t="shared" si="626"/>
        <v>1</v>
      </c>
      <c r="AI890" s="33">
        <f t="shared" si="627"/>
        <v>1</v>
      </c>
      <c r="AJ890" s="39">
        <f t="shared" si="628"/>
        <v>1</v>
      </c>
      <c r="AK890" s="43">
        <f t="shared" si="629"/>
        <v>1</v>
      </c>
      <c r="AL890" s="4">
        <f t="shared" si="644"/>
        <v>12.799999999999727</v>
      </c>
      <c r="AM890" s="4">
        <f t="shared" si="645"/>
        <v>12.221013069788569</v>
      </c>
      <c r="AN890" s="4">
        <f t="shared" si="646"/>
        <v>12.221013069788569</v>
      </c>
      <c r="AO890" s="4">
        <f t="shared" si="647"/>
        <v>-0.62000000000034561</v>
      </c>
      <c r="AP890" s="4">
        <f t="shared" si="648"/>
        <v>1.1989869302115039</v>
      </c>
      <c r="AQ890" s="4">
        <f t="shared" si="649"/>
        <v>0.62000000000034561</v>
      </c>
      <c r="AR890" s="4">
        <f t="shared" si="630"/>
        <v>10.329999999999927</v>
      </c>
      <c r="AS890">
        <f t="shared" si="650"/>
        <v>12.221013069788569</v>
      </c>
      <c r="AT890" s="6">
        <f t="shared" si="651"/>
        <v>0</v>
      </c>
      <c r="AU890" s="4">
        <f t="shared" si="652"/>
        <v>0.45105375678191706</v>
      </c>
      <c r="AV890" s="4">
        <f t="shared" si="653"/>
        <v>3.1506079909680542</v>
      </c>
      <c r="AW890">
        <f t="shared" si="654"/>
        <v>0</v>
      </c>
      <c r="AX890">
        <f t="shared" si="655"/>
        <v>0</v>
      </c>
      <c r="AY890">
        <f t="shared" si="656"/>
        <v>0</v>
      </c>
      <c r="AZ890" s="4">
        <f t="shared" si="631"/>
        <v>6.94</v>
      </c>
      <c r="BA890" s="4">
        <f t="shared" si="657"/>
        <v>1154.600000000006</v>
      </c>
      <c r="BB890" s="4">
        <f t="shared" si="632"/>
        <v>1095.360000000012</v>
      </c>
      <c r="BC890" s="4">
        <f t="shared" si="633"/>
        <v>563.85600000000011</v>
      </c>
      <c r="BE890"/>
      <c r="BG890" s="6"/>
      <c r="BM890">
        <f t="shared" si="634"/>
        <v>1</v>
      </c>
    </row>
    <row r="891" spans="1:65" x14ac:dyDescent="0.25">
      <c r="A891">
        <v>1624</v>
      </c>
      <c r="B891" s="1">
        <v>43539</v>
      </c>
      <c r="C891" s="2">
        <v>2810.79</v>
      </c>
      <c r="D891" s="2">
        <v>2830.73</v>
      </c>
      <c r="E891" s="2">
        <v>2810.79</v>
      </c>
      <c r="F891" s="2">
        <v>2822.48</v>
      </c>
      <c r="G891" s="2">
        <v>5962730000</v>
      </c>
      <c r="H891" s="2">
        <f t="shared" si="635"/>
        <v>28.263585150429066</v>
      </c>
      <c r="I891" s="2">
        <f t="shared" si="636"/>
        <v>2784.6144999999997</v>
      </c>
      <c r="J891" s="2">
        <f t="shared" si="637"/>
        <v>29.806479421869245</v>
      </c>
      <c r="K891" s="2">
        <f t="shared" si="638"/>
        <v>2.3099999999999454</v>
      </c>
      <c r="L891" s="18">
        <v>9.1999999999999998E-2</v>
      </c>
      <c r="M891" s="19">
        <v>11.019188544843901</v>
      </c>
      <c r="N891" s="4">
        <f t="shared" si="611"/>
        <v>22.25</v>
      </c>
      <c r="O891" s="4">
        <f t="shared" si="639"/>
        <v>26.274999999999956</v>
      </c>
      <c r="P891" s="4">
        <f t="shared" si="612"/>
        <v>0.74684962406015032</v>
      </c>
      <c r="Q891" s="4">
        <f t="shared" si="640"/>
        <v>1.8053436599423602</v>
      </c>
      <c r="R891" s="18">
        <f t="shared" si="613"/>
        <v>2809.2573984962405</v>
      </c>
      <c r="S891" s="2">
        <f t="shared" si="614"/>
        <v>13.222601503759506</v>
      </c>
      <c r="T891" s="22">
        <f t="shared" si="615"/>
        <v>0</v>
      </c>
      <c r="U891" s="29">
        <f t="shared" si="616"/>
        <v>2811.53934584836</v>
      </c>
      <c r="V891" s="30">
        <f t="shared" si="617"/>
        <v>10.940654151640047</v>
      </c>
      <c r="W891" s="31">
        <f t="shared" si="641"/>
        <v>0</v>
      </c>
      <c r="X891" s="35">
        <f t="shared" si="618"/>
        <v>2814.0297333333328</v>
      </c>
      <c r="Y891" s="30">
        <f t="shared" si="619"/>
        <v>8.4502666666671757</v>
      </c>
      <c r="Z891" s="31">
        <f t="shared" si="642"/>
        <v>1</v>
      </c>
      <c r="AA891" s="29">
        <f t="shared" si="620"/>
        <v>2811.8880000962563</v>
      </c>
      <c r="AB891" s="30">
        <f t="shared" si="621"/>
        <v>10.591999903743726</v>
      </c>
      <c r="AC891" s="31">
        <f t="shared" si="643"/>
        <v>0</v>
      </c>
      <c r="AD891" s="32">
        <f t="shared" si="622"/>
        <v>-1</v>
      </c>
      <c r="AE891" s="33">
        <f t="shared" si="623"/>
        <v>-1</v>
      </c>
      <c r="AF891" s="33">
        <f t="shared" si="624"/>
        <v>-1</v>
      </c>
      <c r="AG891" s="33">
        <f t="shared" si="625"/>
        <v>-1</v>
      </c>
      <c r="AH891" s="38">
        <f t="shared" si="626"/>
        <v>-1</v>
      </c>
      <c r="AI891" s="33">
        <f t="shared" si="627"/>
        <v>-1</v>
      </c>
      <c r="AJ891" s="39">
        <f t="shared" si="628"/>
        <v>-1</v>
      </c>
      <c r="AK891" s="43">
        <f t="shared" si="629"/>
        <v>-1</v>
      </c>
      <c r="AL891" s="4">
        <f t="shared" si="644"/>
        <v>19.940000000000055</v>
      </c>
      <c r="AM891" s="4">
        <f t="shared" si="645"/>
        <v>18.841999903743726</v>
      </c>
      <c r="AN891" s="4">
        <f t="shared" si="646"/>
        <v>18.841999903743726</v>
      </c>
      <c r="AO891" s="4">
        <f t="shared" si="647"/>
        <v>0</v>
      </c>
      <c r="AP891" s="4">
        <f t="shared" si="648"/>
        <v>1.0980000962563281</v>
      </c>
      <c r="AQ891" s="4">
        <f t="shared" si="649"/>
        <v>0</v>
      </c>
      <c r="AR891" s="4">
        <f t="shared" si="630"/>
        <v>11.690000000000055</v>
      </c>
      <c r="AS891">
        <f t="shared" si="650"/>
        <v>18.841999903743726</v>
      </c>
      <c r="AT891" s="6">
        <f t="shared" si="651"/>
        <v>1</v>
      </c>
      <c r="AU891" s="4">
        <f t="shared" si="652"/>
        <v>-7.8614887507123541</v>
      </c>
      <c r="AV891" s="4">
        <f t="shared" si="653"/>
        <v>-0.37081145515615327</v>
      </c>
      <c r="AW891">
        <f t="shared" si="654"/>
        <v>1</v>
      </c>
      <c r="AX891">
        <f t="shared" si="655"/>
        <v>0</v>
      </c>
      <c r="AY891">
        <f t="shared" si="656"/>
        <v>0</v>
      </c>
      <c r="AZ891" s="4">
        <f t="shared" si="631"/>
        <v>-3.9100000000000006</v>
      </c>
      <c r="BA891" s="4">
        <f t="shared" si="657"/>
        <v>1147.660000000006</v>
      </c>
      <c r="BB891" s="4">
        <f t="shared" si="632"/>
        <v>1088.4200000000119</v>
      </c>
      <c r="BC891" s="4">
        <f t="shared" si="633"/>
        <v>559.12799999999993</v>
      </c>
      <c r="BE891"/>
      <c r="BG891" s="6"/>
      <c r="BM891">
        <f t="shared" si="634"/>
        <v>1</v>
      </c>
    </row>
    <row r="892" spans="1:65" x14ac:dyDescent="0.25">
      <c r="A892">
        <v>1623</v>
      </c>
      <c r="B892" s="1">
        <v>43538</v>
      </c>
      <c r="C892" s="2">
        <v>2810.38</v>
      </c>
      <c r="D892" s="2">
        <v>2815</v>
      </c>
      <c r="E892" s="2">
        <v>2803.46</v>
      </c>
      <c r="F892" s="2">
        <v>2808.48</v>
      </c>
      <c r="G892" s="2">
        <v>3469730000</v>
      </c>
      <c r="H892" s="2">
        <f t="shared" si="635"/>
        <v>27.262148769962245</v>
      </c>
      <c r="I892" s="2">
        <f t="shared" si="636"/>
        <v>2781.2499999999995</v>
      </c>
      <c r="J892" s="2">
        <f t="shared" si="637"/>
        <v>27.646374936061004</v>
      </c>
      <c r="K892" s="2">
        <f t="shared" si="638"/>
        <v>-0.53999999999996362</v>
      </c>
      <c r="L892" s="18">
        <v>7.9649999999999999E-2</v>
      </c>
      <c r="M892" s="19">
        <v>9.5482705678533684</v>
      </c>
      <c r="N892" s="4">
        <f t="shared" si="611"/>
        <v>11.539999999999964</v>
      </c>
      <c r="O892" s="4">
        <f t="shared" si="639"/>
        <v>26.402999999999974</v>
      </c>
      <c r="P892" s="4">
        <f t="shared" si="612"/>
        <v>0.77739849624060153</v>
      </c>
      <c r="Q892" s="4">
        <f t="shared" si="640"/>
        <v>1.9213996111799814</v>
      </c>
      <c r="R892" s="18">
        <f t="shared" si="613"/>
        <v>2811.7293007518797</v>
      </c>
      <c r="S892" s="2">
        <f t="shared" si="614"/>
        <v>3.249300751879673</v>
      </c>
      <c r="T892" s="22">
        <f t="shared" si="615"/>
        <v>1</v>
      </c>
      <c r="U892" s="29">
        <f t="shared" si="616"/>
        <v>2811.1248834819439</v>
      </c>
      <c r="V892" s="30">
        <f t="shared" si="617"/>
        <v>2.6448834819439071</v>
      </c>
      <c r="W892" s="31">
        <f t="shared" si="641"/>
        <v>1</v>
      </c>
      <c r="X892" s="35">
        <f t="shared" si="618"/>
        <v>2813.9122666666681</v>
      </c>
      <c r="Y892" s="30">
        <f t="shared" si="619"/>
        <v>5.4322666666680561</v>
      </c>
      <c r="Z892" s="31">
        <f t="shared" si="642"/>
        <v>1</v>
      </c>
      <c r="AA892" s="29">
        <f t="shared" si="620"/>
        <v>2811.5151171278053</v>
      </c>
      <c r="AB892" s="30">
        <f t="shared" si="621"/>
        <v>3.0351171278052789</v>
      </c>
      <c r="AC892" s="31">
        <f t="shared" si="643"/>
        <v>1</v>
      </c>
      <c r="AD892" s="32">
        <f t="shared" si="622"/>
        <v>1</v>
      </c>
      <c r="AE892" s="33">
        <f t="shared" si="623"/>
        <v>1</v>
      </c>
      <c r="AF892" s="33">
        <f t="shared" si="624"/>
        <v>1</v>
      </c>
      <c r="AG892" s="33">
        <f t="shared" si="625"/>
        <v>0</v>
      </c>
      <c r="AH892" s="38">
        <f t="shared" si="626"/>
        <v>1</v>
      </c>
      <c r="AI892" s="33">
        <f t="shared" si="627"/>
        <v>1</v>
      </c>
      <c r="AJ892" s="39">
        <f t="shared" si="628"/>
        <v>1</v>
      </c>
      <c r="AK892" s="43">
        <f t="shared" si="629"/>
        <v>1</v>
      </c>
      <c r="AL892" s="4">
        <f t="shared" si="644"/>
        <v>4.6199999999998909</v>
      </c>
      <c r="AM892" s="4">
        <f t="shared" si="645"/>
        <v>3.4848828721947029</v>
      </c>
      <c r="AN892" s="4">
        <f t="shared" si="646"/>
        <v>3.4848828721947029</v>
      </c>
      <c r="AO892" s="4">
        <f t="shared" si="647"/>
        <v>-6.9200000000000728</v>
      </c>
      <c r="AP892" s="4">
        <f t="shared" si="648"/>
        <v>8.0551171278052607</v>
      </c>
      <c r="AQ892" s="4">
        <f t="shared" si="649"/>
        <v>6.9200000000000728</v>
      </c>
      <c r="AR892" s="4">
        <f t="shared" si="630"/>
        <v>1.9000000000000909</v>
      </c>
      <c r="AS892">
        <f t="shared" si="650"/>
        <v>6.9200000000000728</v>
      </c>
      <c r="AT892" s="6">
        <f t="shared" si="651"/>
        <v>0</v>
      </c>
      <c r="AU892" s="4">
        <f t="shared" si="652"/>
        <v>7.2089124069411934</v>
      </c>
      <c r="AV892" s="4">
        <f t="shared" si="653"/>
        <v>7.9482705678532772</v>
      </c>
      <c r="AW892">
        <f t="shared" si="654"/>
        <v>0</v>
      </c>
      <c r="AX892">
        <f t="shared" si="655"/>
        <v>0</v>
      </c>
      <c r="AY892">
        <f t="shared" si="656"/>
        <v>0</v>
      </c>
      <c r="AZ892" s="4">
        <f t="shared" si="631"/>
        <v>6.94</v>
      </c>
      <c r="BA892" s="4">
        <f t="shared" si="657"/>
        <v>1151.5700000000061</v>
      </c>
      <c r="BB892" s="4">
        <f t="shared" si="632"/>
        <v>1092.330000000012</v>
      </c>
      <c r="BC892" s="4">
        <f t="shared" si="633"/>
        <v>558.96400000000006</v>
      </c>
      <c r="BE892"/>
      <c r="BG892" s="6"/>
      <c r="BM892">
        <f t="shared" si="634"/>
        <v>1</v>
      </c>
    </row>
    <row r="893" spans="1:65" x14ac:dyDescent="0.25">
      <c r="A893">
        <v>1622</v>
      </c>
      <c r="B893" s="1">
        <v>43537</v>
      </c>
      <c r="C893" s="2">
        <v>2799.78</v>
      </c>
      <c r="D893" s="2">
        <v>2821.24</v>
      </c>
      <c r="E893" s="2">
        <v>2799.78</v>
      </c>
      <c r="F893" s="2">
        <v>2810.92</v>
      </c>
      <c r="G893" s="2">
        <v>3766150000</v>
      </c>
      <c r="H893" s="2">
        <f t="shared" si="635"/>
        <v>25.731690383649457</v>
      </c>
      <c r="I893" s="2">
        <f t="shared" si="636"/>
        <v>2778.2460000000001</v>
      </c>
      <c r="J893" s="2">
        <f t="shared" si="637"/>
        <v>26.209349532079884</v>
      </c>
      <c r="K893" s="2">
        <f t="shared" si="638"/>
        <v>8.2600000000002183</v>
      </c>
      <c r="L893" s="18">
        <v>0.1032</v>
      </c>
      <c r="M893" s="19">
        <v>12.28601078864458</v>
      </c>
      <c r="N893" s="4">
        <f t="shared" si="611"/>
        <v>29.7199999999998</v>
      </c>
      <c r="O893" s="4">
        <f t="shared" si="639"/>
        <v>26.37099999999996</v>
      </c>
      <c r="P893" s="4">
        <f t="shared" si="612"/>
        <v>0.80930075187969674</v>
      </c>
      <c r="Q893" s="4">
        <f t="shared" si="640"/>
        <v>1.9099576460098042</v>
      </c>
      <c r="R893" s="18">
        <f t="shared" si="613"/>
        <v>2792.3578646616543</v>
      </c>
      <c r="S893" s="2">
        <f t="shared" si="614"/>
        <v>18.562135338345797</v>
      </c>
      <c r="T893" s="22">
        <f t="shared" si="615"/>
        <v>0</v>
      </c>
      <c r="U893" s="29">
        <f t="shared" si="616"/>
        <v>2800.4885589723585</v>
      </c>
      <c r="V893" s="30">
        <f t="shared" si="617"/>
        <v>10.43144102764154</v>
      </c>
      <c r="W893" s="31">
        <f t="shared" si="641"/>
        <v>1</v>
      </c>
      <c r="X893" s="35">
        <f t="shared" si="618"/>
        <v>2811.6321333333253</v>
      </c>
      <c r="Y893" s="30">
        <f t="shared" si="619"/>
        <v>0.71213333332525508</v>
      </c>
      <c r="Z893" s="31">
        <f t="shared" si="642"/>
        <v>1</v>
      </c>
      <c r="AA893" s="29">
        <f t="shared" si="620"/>
        <v>2802.0486593828937</v>
      </c>
      <c r="AB893" s="30">
        <f t="shared" si="621"/>
        <v>8.871340617106398</v>
      </c>
      <c r="AC893" s="31">
        <f t="shared" si="643"/>
        <v>1</v>
      </c>
      <c r="AD893" s="32">
        <f t="shared" si="622"/>
        <v>1</v>
      </c>
      <c r="AE893" s="33">
        <f t="shared" si="623"/>
        <v>1</v>
      </c>
      <c r="AF893" s="33">
        <f t="shared" si="624"/>
        <v>0</v>
      </c>
      <c r="AG893" s="33">
        <f t="shared" si="625"/>
        <v>0</v>
      </c>
      <c r="AH893" s="38">
        <f t="shared" si="626"/>
        <v>1</v>
      </c>
      <c r="AI893" s="33">
        <f t="shared" si="627"/>
        <v>1</v>
      </c>
      <c r="AJ893" s="39">
        <f t="shared" si="628"/>
        <v>1</v>
      </c>
      <c r="AK893" s="43">
        <f t="shared" si="629"/>
        <v>1</v>
      </c>
      <c r="AL893" s="4">
        <f t="shared" si="644"/>
        <v>21.459999999999582</v>
      </c>
      <c r="AM893" s="4">
        <f t="shared" si="645"/>
        <v>19.191340617106107</v>
      </c>
      <c r="AN893" s="4">
        <f t="shared" si="646"/>
        <v>19.191340617106107</v>
      </c>
      <c r="AO893" s="4">
        <f t="shared" si="647"/>
        <v>0</v>
      </c>
      <c r="AP893" s="4">
        <f t="shared" si="648"/>
        <v>2.2686593828934747</v>
      </c>
      <c r="AQ893" s="4">
        <f t="shared" si="649"/>
        <v>0</v>
      </c>
      <c r="AR893" s="4">
        <f t="shared" si="630"/>
        <v>11.139999999999873</v>
      </c>
      <c r="AS893">
        <f t="shared" si="650"/>
        <v>19.191340617106107</v>
      </c>
      <c r="AT893" s="6">
        <f t="shared" si="651"/>
        <v>1</v>
      </c>
      <c r="AU893" s="4">
        <f t="shared" si="652"/>
        <v>-4.2372264072378929</v>
      </c>
      <c r="AV893" s="4">
        <f t="shared" si="653"/>
        <v>1.4460107886447073</v>
      </c>
      <c r="AW893">
        <f t="shared" si="654"/>
        <v>0</v>
      </c>
      <c r="AX893">
        <f t="shared" si="655"/>
        <v>1</v>
      </c>
      <c r="AY893">
        <f t="shared" si="656"/>
        <v>0</v>
      </c>
      <c r="AZ893" s="4">
        <f t="shared" si="631"/>
        <v>-3.9100000000000006</v>
      </c>
      <c r="BA893" s="4">
        <f t="shared" si="657"/>
        <v>1144.630000000006</v>
      </c>
      <c r="BB893" s="4">
        <f t="shared" si="632"/>
        <v>1085.3900000000119</v>
      </c>
      <c r="BC893" s="4">
        <f t="shared" si="633"/>
        <v>554.72400000000005</v>
      </c>
      <c r="BE893"/>
      <c r="BG893" s="6"/>
      <c r="BM893">
        <f t="shared" si="634"/>
        <v>1</v>
      </c>
    </row>
    <row r="894" spans="1:65" x14ac:dyDescent="0.25">
      <c r="A894">
        <v>1621</v>
      </c>
      <c r="B894" s="1">
        <v>43536</v>
      </c>
      <c r="C894" s="2">
        <v>2787.34</v>
      </c>
      <c r="D894" s="2">
        <v>2798.32</v>
      </c>
      <c r="E894" s="2">
        <v>2786.73</v>
      </c>
      <c r="F894" s="2">
        <v>2791.52</v>
      </c>
      <c r="G894" s="2">
        <v>3414230000</v>
      </c>
      <c r="H894" s="2">
        <f t="shared" si="635"/>
        <v>25.059504406733751</v>
      </c>
      <c r="I894" s="2">
        <f t="shared" si="636"/>
        <v>2774.3875000000003</v>
      </c>
      <c r="J894" s="2">
        <f t="shared" si="637"/>
        <v>24.204221380403443</v>
      </c>
      <c r="K894" s="2">
        <f t="shared" si="638"/>
        <v>4.0399999999999636</v>
      </c>
      <c r="L894" s="18">
        <v>0.10954999999999999</v>
      </c>
      <c r="M894" s="19">
        <v>13.003577573798449</v>
      </c>
      <c r="N894" s="4">
        <f t="shared" si="611"/>
        <v>15.019999999999982</v>
      </c>
      <c r="O894" s="4">
        <f t="shared" si="639"/>
        <v>25.461999999999989</v>
      </c>
      <c r="P894" s="4">
        <f t="shared" si="612"/>
        <v>0.83786466165413231</v>
      </c>
      <c r="Q894" s="4">
        <f t="shared" si="640"/>
        <v>1.8168178778421731</v>
      </c>
      <c r="R894" s="18">
        <f t="shared" si="613"/>
        <v>2784.8722105263159</v>
      </c>
      <c r="S894" s="2">
        <f t="shared" si="614"/>
        <v>6.6477894736840426</v>
      </c>
      <c r="T894" s="22">
        <f t="shared" si="615"/>
        <v>1</v>
      </c>
      <c r="U894" s="29">
        <f t="shared" si="616"/>
        <v>2788.0815593640823</v>
      </c>
      <c r="V894" s="30">
        <f t="shared" si="617"/>
        <v>3.4384406359176864</v>
      </c>
      <c r="W894" s="31">
        <f t="shared" si="641"/>
        <v>1</v>
      </c>
      <c r="X894" s="35">
        <f t="shared" si="618"/>
        <v>2791.4386666666687</v>
      </c>
      <c r="Y894" s="30">
        <f t="shared" si="619"/>
        <v>8.1333333331258473E-2</v>
      </c>
      <c r="Z894" s="31">
        <f t="shared" si="642"/>
        <v>1</v>
      </c>
      <c r="AA894" s="29">
        <f t="shared" si="620"/>
        <v>2788.5515543864444</v>
      </c>
      <c r="AB894" s="30">
        <f t="shared" si="621"/>
        <v>2.9684456135555592</v>
      </c>
      <c r="AC894" s="31">
        <f t="shared" si="643"/>
        <v>1</v>
      </c>
      <c r="AD894" s="32">
        <f t="shared" si="622"/>
        <v>1</v>
      </c>
      <c r="AE894" s="33">
        <f t="shared" si="623"/>
        <v>0</v>
      </c>
      <c r="AF894" s="33">
        <f t="shared" si="624"/>
        <v>0</v>
      </c>
      <c r="AG894" s="33">
        <f t="shared" si="625"/>
        <v>0</v>
      </c>
      <c r="AH894" s="38">
        <f t="shared" si="626"/>
        <v>1</v>
      </c>
      <c r="AI894" s="33">
        <f t="shared" si="627"/>
        <v>1</v>
      </c>
      <c r="AJ894" s="39">
        <f t="shared" si="628"/>
        <v>0</v>
      </c>
      <c r="AK894" s="43">
        <f t="shared" si="629"/>
        <v>0</v>
      </c>
      <c r="AL894" s="4">
        <f t="shared" si="644"/>
        <v>10.980000000000018</v>
      </c>
      <c r="AM894" s="4">
        <f t="shared" si="645"/>
        <v>9.7684456135557411</v>
      </c>
      <c r="AN894" s="4">
        <f t="shared" si="646"/>
        <v>9.7684456135557411</v>
      </c>
      <c r="AO894" s="4">
        <f t="shared" si="647"/>
        <v>-0.61000000000012733</v>
      </c>
      <c r="AP894" s="4">
        <f t="shared" si="648"/>
        <v>1.8215543864444044</v>
      </c>
      <c r="AQ894" s="4">
        <f t="shared" si="649"/>
        <v>0.61000000000012733</v>
      </c>
      <c r="AR894" s="4">
        <f t="shared" si="630"/>
        <v>4.1799999999998363</v>
      </c>
      <c r="AS894">
        <f t="shared" si="650"/>
        <v>9.7684456135557411</v>
      </c>
      <c r="AT894" s="6">
        <f t="shared" si="651"/>
        <v>0</v>
      </c>
      <c r="AU894" s="4">
        <f t="shared" si="652"/>
        <v>6.0659556012680849</v>
      </c>
      <c r="AV894" s="4">
        <f t="shared" si="653"/>
        <v>9.1235775737986131</v>
      </c>
      <c r="AW894">
        <f t="shared" si="654"/>
        <v>0</v>
      </c>
      <c r="AX894">
        <f t="shared" si="655"/>
        <v>0</v>
      </c>
      <c r="AY894">
        <f t="shared" si="656"/>
        <v>0</v>
      </c>
      <c r="AZ894" s="4">
        <f t="shared" si="631"/>
        <v>6.94</v>
      </c>
      <c r="BA894" s="4">
        <f t="shared" si="657"/>
        <v>1148.5400000000061</v>
      </c>
      <c r="BB894" s="4">
        <f t="shared" si="632"/>
        <v>1089.300000000012</v>
      </c>
      <c r="BC894" s="4">
        <f t="shared" si="633"/>
        <v>549.74800000000005</v>
      </c>
      <c r="BE894"/>
      <c r="BG894" s="6"/>
      <c r="BM894">
        <f t="shared" si="634"/>
        <v>1</v>
      </c>
    </row>
    <row r="895" spans="1:65" x14ac:dyDescent="0.25">
      <c r="A895">
        <v>1620</v>
      </c>
      <c r="B895" s="1">
        <v>43535</v>
      </c>
      <c r="C895" s="2">
        <v>2747.61</v>
      </c>
      <c r="D895" s="2">
        <v>2784</v>
      </c>
      <c r="E895" s="2">
        <v>2747.61</v>
      </c>
      <c r="F895" s="2">
        <v>2783.3</v>
      </c>
      <c r="G895" s="2">
        <v>3749030000</v>
      </c>
      <c r="H895" s="2">
        <f t="shared" si="635"/>
        <v>25.260888103504495</v>
      </c>
      <c r="I895" s="2">
        <f t="shared" si="636"/>
        <v>2770.6405000000004</v>
      </c>
      <c r="J895" s="2">
        <f t="shared" si="637"/>
        <v>24.500859684165313</v>
      </c>
      <c r="K895" s="2">
        <f t="shared" si="638"/>
        <v>4.5399999999999636</v>
      </c>
      <c r="L895" s="18">
        <v>0.1177</v>
      </c>
      <c r="M895" s="19">
        <v>13.769044534629415</v>
      </c>
      <c r="N895" s="4">
        <f t="shared" si="611"/>
        <v>40.929999999999836</v>
      </c>
      <c r="O895" s="4">
        <f t="shared" si="639"/>
        <v>25.324999999999999</v>
      </c>
      <c r="P895" s="4">
        <f t="shared" si="612"/>
        <v>1.5722105263157851</v>
      </c>
      <c r="Q895" s="4">
        <f t="shared" si="640"/>
        <v>1.9014342668770421</v>
      </c>
      <c r="R895" s="18">
        <f t="shared" si="613"/>
        <v>2745.4108872180454</v>
      </c>
      <c r="S895" s="2">
        <f t="shared" si="614"/>
        <v>37.889112781954736</v>
      </c>
      <c r="T895" s="22">
        <f t="shared" si="615"/>
        <v>0</v>
      </c>
      <c r="U895" s="29">
        <f t="shared" si="616"/>
        <v>2748.4357186951756</v>
      </c>
      <c r="V895" s="30">
        <f t="shared" si="617"/>
        <v>34.864281304824544</v>
      </c>
      <c r="W895" s="31">
        <f t="shared" si="641"/>
        <v>0</v>
      </c>
      <c r="X895" s="35">
        <f t="shared" si="618"/>
        <v>2736.2012000000032</v>
      </c>
      <c r="Y895" s="30">
        <f t="shared" si="619"/>
        <v>47.098799999997027</v>
      </c>
      <c r="Z895" s="31">
        <f t="shared" si="642"/>
        <v>0</v>
      </c>
      <c r="AA895" s="29">
        <f t="shared" si="620"/>
        <v>2746.7228860778514</v>
      </c>
      <c r="AB895" s="30">
        <f t="shared" si="621"/>
        <v>36.577113922148783</v>
      </c>
      <c r="AC895" s="31">
        <f t="shared" si="643"/>
        <v>0</v>
      </c>
      <c r="AD895" s="32">
        <f t="shared" si="622"/>
        <v>-1</v>
      </c>
      <c r="AE895" s="33">
        <f t="shared" si="623"/>
        <v>-1</v>
      </c>
      <c r="AF895" s="33">
        <f t="shared" si="624"/>
        <v>0</v>
      </c>
      <c r="AG895" s="33">
        <f t="shared" si="625"/>
        <v>0</v>
      </c>
      <c r="AH895" s="38">
        <f t="shared" si="626"/>
        <v>-1</v>
      </c>
      <c r="AI895" s="33">
        <f t="shared" si="627"/>
        <v>-1</v>
      </c>
      <c r="AJ895" s="39">
        <f t="shared" si="628"/>
        <v>-1</v>
      </c>
      <c r="AK895" s="43">
        <f t="shared" si="629"/>
        <v>0</v>
      </c>
      <c r="AL895" s="4">
        <f t="shared" si="644"/>
        <v>36.389999999999873</v>
      </c>
      <c r="AM895" s="4">
        <f t="shared" si="645"/>
        <v>37.277113922148601</v>
      </c>
      <c r="AN895" s="4">
        <f t="shared" si="646"/>
        <v>36.389999999999873</v>
      </c>
      <c r="AO895" s="4">
        <f t="shared" si="647"/>
        <v>0</v>
      </c>
      <c r="AP895" s="4">
        <f t="shared" si="648"/>
        <v>-0.88711392214872831</v>
      </c>
      <c r="AQ895" s="4">
        <f t="shared" si="649"/>
        <v>0.88711392214872831</v>
      </c>
      <c r="AR895" s="4">
        <f t="shared" si="630"/>
        <v>35.690000000000055</v>
      </c>
      <c r="AS895">
        <f t="shared" si="650"/>
        <v>36.389999999999873</v>
      </c>
      <c r="AT895" s="6">
        <f t="shared" si="651"/>
        <v>1</v>
      </c>
      <c r="AU895" s="4">
        <f t="shared" si="652"/>
        <v>-18.614079195448678</v>
      </c>
      <c r="AV895" s="4">
        <f t="shared" si="653"/>
        <v>-21.620955465370638</v>
      </c>
      <c r="AW895">
        <f t="shared" si="654"/>
        <v>1</v>
      </c>
      <c r="AX895">
        <f t="shared" si="655"/>
        <v>0</v>
      </c>
      <c r="AY895">
        <f t="shared" si="656"/>
        <v>0</v>
      </c>
      <c r="AZ895" s="4">
        <f t="shared" si="631"/>
        <v>-3.9100000000000006</v>
      </c>
      <c r="BA895" s="4">
        <f t="shared" si="657"/>
        <v>1141.600000000006</v>
      </c>
      <c r="BB895" s="4">
        <f t="shared" si="632"/>
        <v>1086.9866666666787</v>
      </c>
      <c r="BC895" s="4">
        <f t="shared" si="633"/>
        <v>533.85600000000011</v>
      </c>
      <c r="BE895"/>
      <c r="BG895" s="6"/>
      <c r="BM895">
        <f t="shared" si="634"/>
        <v>1</v>
      </c>
    </row>
    <row r="896" spans="1:65" x14ac:dyDescent="0.25">
      <c r="A896">
        <v>1619</v>
      </c>
      <c r="B896" s="1">
        <v>43532</v>
      </c>
      <c r="C896" s="2">
        <v>2730.79</v>
      </c>
      <c r="D896" s="2">
        <v>2744.13</v>
      </c>
      <c r="E896" s="2">
        <v>2722.27</v>
      </c>
      <c r="F896" s="2">
        <v>2743.07</v>
      </c>
      <c r="G896" s="2">
        <v>3423130000</v>
      </c>
      <c r="H896" s="2">
        <f t="shared" si="635"/>
        <v>23.212713685966676</v>
      </c>
      <c r="I896" s="2">
        <f t="shared" si="636"/>
        <v>2767.8780000000002</v>
      </c>
      <c r="J896" s="2">
        <f t="shared" si="637"/>
        <v>24.794368604053677</v>
      </c>
      <c r="K896" s="2">
        <f t="shared" si="638"/>
        <v>-18.139999999999873</v>
      </c>
      <c r="L896" s="18">
        <v>0.13184999999999999</v>
      </c>
      <c r="M896" s="19">
        <v>15.457322438740171</v>
      </c>
      <c r="N896" s="4">
        <f t="shared" si="611"/>
        <v>26.659999999999854</v>
      </c>
      <c r="O896" s="4">
        <f t="shared" si="639"/>
        <v>23.313999999999986</v>
      </c>
      <c r="P896" s="4">
        <f t="shared" si="612"/>
        <v>2.340887218045105</v>
      </c>
      <c r="Q896" s="4">
        <f t="shared" si="640"/>
        <v>2.1172274235267632</v>
      </c>
      <c r="R896" s="18">
        <f t="shared" si="613"/>
        <v>2752.5875037593983</v>
      </c>
      <c r="S896" s="2">
        <f t="shared" si="614"/>
        <v>9.517503759398096</v>
      </c>
      <c r="T896" s="22">
        <f t="shared" si="615"/>
        <v>1</v>
      </c>
      <c r="U896" s="29">
        <f t="shared" si="616"/>
        <v>2731.778179295447</v>
      </c>
      <c r="V896" s="30">
        <f t="shared" si="617"/>
        <v>11.291820704553174</v>
      </c>
      <c r="W896" s="31">
        <f t="shared" si="641"/>
        <v>1</v>
      </c>
      <c r="X896" s="35">
        <f t="shared" si="618"/>
        <v>2724.4628000000012</v>
      </c>
      <c r="Y896" s="30">
        <f t="shared" si="619"/>
        <v>18.607199999999011</v>
      </c>
      <c r="Z896" s="31">
        <f t="shared" si="642"/>
        <v>0</v>
      </c>
      <c r="AA896" s="29">
        <f t="shared" si="620"/>
        <v>2730.7540261940844</v>
      </c>
      <c r="AB896" s="30">
        <f t="shared" si="621"/>
        <v>12.315973805915746</v>
      </c>
      <c r="AC896" s="31">
        <f t="shared" si="643"/>
        <v>1</v>
      </c>
      <c r="AD896" s="32">
        <f t="shared" si="622"/>
        <v>1</v>
      </c>
      <c r="AE896" s="33">
        <f t="shared" si="623"/>
        <v>0</v>
      </c>
      <c r="AF896" s="33">
        <f t="shared" si="624"/>
        <v>0</v>
      </c>
      <c r="AG896" s="33">
        <f t="shared" si="625"/>
        <v>0</v>
      </c>
      <c r="AH896" s="38">
        <f t="shared" si="626"/>
        <v>1</v>
      </c>
      <c r="AI896" s="33">
        <f t="shared" si="627"/>
        <v>0</v>
      </c>
      <c r="AJ896" s="39">
        <f t="shared" si="628"/>
        <v>0</v>
      </c>
      <c r="AK896" s="43">
        <f t="shared" si="629"/>
        <v>0</v>
      </c>
      <c r="AL896" s="4">
        <f t="shared" si="644"/>
        <v>13.340000000000146</v>
      </c>
      <c r="AM896" s="4">
        <f t="shared" si="645"/>
        <v>13.375973805915692</v>
      </c>
      <c r="AN896" s="4">
        <f t="shared" si="646"/>
        <v>13.340000000000146</v>
      </c>
      <c r="AO896" s="4">
        <f t="shared" si="647"/>
        <v>-8.5199999999999818</v>
      </c>
      <c r="AP896" s="4">
        <f t="shared" si="648"/>
        <v>8.4840261940844357</v>
      </c>
      <c r="AQ896" s="4">
        <f t="shared" si="649"/>
        <v>8.4840261940844357</v>
      </c>
      <c r="AR896" s="4">
        <f t="shared" si="630"/>
        <v>12.2800000000002</v>
      </c>
      <c r="AS896">
        <f t="shared" si="650"/>
        <v>13.340000000000146</v>
      </c>
      <c r="AT896" s="6">
        <f t="shared" si="651"/>
        <v>0</v>
      </c>
      <c r="AU896" s="4">
        <f t="shared" si="652"/>
        <v>5.6621398894887705</v>
      </c>
      <c r="AV896" s="4">
        <f t="shared" si="653"/>
        <v>3.4773224387399706</v>
      </c>
      <c r="AW896">
        <f t="shared" si="654"/>
        <v>0</v>
      </c>
      <c r="AX896">
        <f t="shared" si="655"/>
        <v>0</v>
      </c>
      <c r="AY896">
        <f t="shared" si="656"/>
        <v>0</v>
      </c>
      <c r="AZ896" s="4">
        <f t="shared" si="631"/>
        <v>6.94</v>
      </c>
      <c r="BA896" s="4">
        <f t="shared" si="657"/>
        <v>1145.5100000000061</v>
      </c>
      <c r="BB896" s="4">
        <f t="shared" si="632"/>
        <v>1089.5933333333453</v>
      </c>
      <c r="BC896" s="4">
        <f t="shared" si="633"/>
        <v>527.12799999999993</v>
      </c>
      <c r="BE896"/>
      <c r="BG896" s="6"/>
      <c r="BM896">
        <f t="shared" si="634"/>
        <v>0</v>
      </c>
    </row>
    <row r="897" spans="1:65" x14ac:dyDescent="0.25">
      <c r="A897">
        <v>1618</v>
      </c>
      <c r="B897" s="1">
        <v>43531</v>
      </c>
      <c r="C897" s="2">
        <v>2766.53</v>
      </c>
      <c r="D897" s="2">
        <v>2767.25</v>
      </c>
      <c r="E897" s="2">
        <v>2739.09</v>
      </c>
      <c r="F897" s="2">
        <v>2748.93</v>
      </c>
      <c r="G897" s="2">
        <v>3904860000</v>
      </c>
      <c r="H897" s="2">
        <f t="shared" si="635"/>
        <v>12.961480925333154</v>
      </c>
      <c r="I897" s="2">
        <f t="shared" si="636"/>
        <v>2767.2149999999997</v>
      </c>
      <c r="J897" s="2">
        <f t="shared" si="637"/>
        <v>18.169330318163208</v>
      </c>
      <c r="K897" s="2">
        <f t="shared" si="638"/>
        <v>-4.919999999999618</v>
      </c>
      <c r="L897" s="18">
        <v>0.13980000000000001</v>
      </c>
      <c r="M897" s="19">
        <v>16.523599903903406</v>
      </c>
      <c r="N897" s="4">
        <f t="shared" si="611"/>
        <v>32.359999999999673</v>
      </c>
      <c r="O897" s="4">
        <f t="shared" si="639"/>
        <v>22.579999999999973</v>
      </c>
      <c r="P897" s="4">
        <f t="shared" si="612"/>
        <v>3.6575037593984843</v>
      </c>
      <c r="Q897" s="4">
        <f t="shared" si="640"/>
        <v>2.5337930652486946</v>
      </c>
      <c r="R897" s="18">
        <f t="shared" si="613"/>
        <v>2775.9107819548872</v>
      </c>
      <c r="S897" s="2">
        <f t="shared" si="614"/>
        <v>26.980781954887334</v>
      </c>
      <c r="T897" s="22">
        <f t="shared" si="615"/>
        <v>0</v>
      </c>
      <c r="U897" s="29">
        <f t="shared" si="616"/>
        <v>2767.7179491228071</v>
      </c>
      <c r="V897" s="30">
        <f t="shared" si="617"/>
        <v>18.787949122807277</v>
      </c>
      <c r="W897" s="31">
        <f t="shared" si="641"/>
        <v>0</v>
      </c>
      <c r="X897" s="35">
        <f t="shared" si="618"/>
        <v>2765.8934666666682</v>
      </c>
      <c r="Y897" s="30">
        <f t="shared" si="619"/>
        <v>16.96346666666841</v>
      </c>
      <c r="Z897" s="31">
        <f t="shared" si="642"/>
        <v>0</v>
      </c>
      <c r="AA897" s="29">
        <f t="shared" si="620"/>
        <v>2767.4625215789474</v>
      </c>
      <c r="AB897" s="30">
        <f t="shared" si="621"/>
        <v>18.532521578947581</v>
      </c>
      <c r="AC897" s="31">
        <f t="shared" si="643"/>
        <v>0</v>
      </c>
      <c r="AD897" s="32">
        <f t="shared" si="622"/>
        <v>-1</v>
      </c>
      <c r="AE897" s="33">
        <f t="shared" si="623"/>
        <v>0</v>
      </c>
      <c r="AF897" s="33">
        <f t="shared" si="624"/>
        <v>0</v>
      </c>
      <c r="AG897" s="33">
        <f t="shared" si="625"/>
        <v>0</v>
      </c>
      <c r="AH897" s="38">
        <f t="shared" si="626"/>
        <v>-1</v>
      </c>
      <c r="AI897" s="33">
        <f t="shared" si="627"/>
        <v>-1</v>
      </c>
      <c r="AJ897" s="39">
        <f t="shared" si="628"/>
        <v>-1</v>
      </c>
      <c r="AK897" s="43">
        <f t="shared" si="629"/>
        <v>0</v>
      </c>
      <c r="AL897" s="4">
        <f t="shared" si="644"/>
        <v>0.71999999999979991</v>
      </c>
      <c r="AM897" s="4">
        <f t="shared" si="645"/>
        <v>-0.21252157894741686</v>
      </c>
      <c r="AN897" s="4">
        <f t="shared" si="646"/>
        <v>0.21252157894741686</v>
      </c>
      <c r="AO897" s="4">
        <f t="shared" si="647"/>
        <v>-27.440000000000055</v>
      </c>
      <c r="AP897" s="4">
        <f t="shared" si="648"/>
        <v>28.372521578947271</v>
      </c>
      <c r="AQ897" s="4">
        <f t="shared" si="649"/>
        <v>27.440000000000055</v>
      </c>
      <c r="AR897" s="4">
        <f t="shared" si="630"/>
        <v>17.600000000000364</v>
      </c>
      <c r="AS897">
        <f t="shared" si="650"/>
        <v>27.440000000000055</v>
      </c>
      <c r="AT897" s="6">
        <f t="shared" si="651"/>
        <v>1</v>
      </c>
      <c r="AU897" s="4">
        <f t="shared" si="652"/>
        <v>-9.3802413815287657</v>
      </c>
      <c r="AV897" s="4">
        <f t="shared" si="653"/>
        <v>-0.77640009609695748</v>
      </c>
      <c r="AW897">
        <f t="shared" si="654"/>
        <v>1</v>
      </c>
      <c r="AX897">
        <f t="shared" si="655"/>
        <v>0</v>
      </c>
      <c r="AY897">
        <f t="shared" si="656"/>
        <v>0</v>
      </c>
      <c r="AZ897" s="4">
        <f t="shared" si="631"/>
        <v>-3.9100000000000006</v>
      </c>
      <c r="BA897" s="4">
        <f t="shared" si="657"/>
        <v>1138.5700000000061</v>
      </c>
      <c r="BB897" s="4">
        <f t="shared" si="632"/>
        <v>1089.5933333333453</v>
      </c>
      <c r="BC897" s="4">
        <f t="shared" si="633"/>
        <v>541.42400000000009</v>
      </c>
      <c r="BE897"/>
      <c r="BG897" s="6"/>
      <c r="BM897">
        <f t="shared" si="634"/>
        <v>1</v>
      </c>
    </row>
    <row r="898" spans="1:65" x14ac:dyDescent="0.25">
      <c r="A898">
        <v>1617</v>
      </c>
      <c r="B898" s="1">
        <v>43530</v>
      </c>
      <c r="C898" s="2">
        <v>2790.27</v>
      </c>
      <c r="D898" s="2">
        <v>2790.27</v>
      </c>
      <c r="E898" s="2">
        <v>2768.69</v>
      </c>
      <c r="F898" s="2">
        <v>2771.45</v>
      </c>
      <c r="G898" s="2">
        <v>3786600000</v>
      </c>
      <c r="H898" s="2">
        <f t="shared" si="635"/>
        <v>10.496465013411754</v>
      </c>
      <c r="I898" s="2">
        <f t="shared" si="636"/>
        <v>2765.6410000000001</v>
      </c>
      <c r="J898" s="2">
        <f t="shared" si="637"/>
        <v>14.539677428912963</v>
      </c>
      <c r="K898" s="2">
        <f t="shared" si="638"/>
        <v>0.61999999999989086</v>
      </c>
      <c r="L898" s="18">
        <v>0.13200000000000001</v>
      </c>
      <c r="M898" s="19">
        <v>15.704137929105471</v>
      </c>
      <c r="N898" s="4">
        <f t="shared" ref="N898:N961" si="658">MAX(D898-E898, ABS(D898-F899), ABS(E898-F899))</f>
        <v>21.579999999999927</v>
      </c>
      <c r="O898" s="4">
        <f t="shared" si="639"/>
        <v>21.35899999999997</v>
      </c>
      <c r="P898" s="4">
        <f t="shared" ref="P898:P961" si="659">SLOPE(F898:F917,A898:A917)</f>
        <v>4.4607819548872083</v>
      </c>
      <c r="Q898" s="4">
        <f t="shared" si="640"/>
        <v>3.046023391812863</v>
      </c>
      <c r="R898" s="18">
        <f t="shared" ref="R898:R961" si="660">F899+P899</f>
        <v>2794.4454360902255</v>
      </c>
      <c r="S898" s="2">
        <f t="shared" ref="S898:S961" si="661">ABS(R898-F898)</f>
        <v>22.995436090225667</v>
      </c>
      <c r="T898" s="22">
        <f t="shared" ref="T898:T961" si="662">IF(S898&gt;M899, 0, 1)</f>
        <v>0</v>
      </c>
      <c r="U898" s="29">
        <f t="shared" ref="U898:U961" si="663">C898+Q899*$BK$6</f>
        <v>2791.6906630208332</v>
      </c>
      <c r="V898" s="30">
        <f t="shared" ref="V898:V961" si="664">ABS(U898-F898)</f>
        <v>20.240663020833381</v>
      </c>
      <c r="W898" s="31">
        <f t="shared" si="641"/>
        <v>0</v>
      </c>
      <c r="X898" s="35">
        <f t="shared" ref="X898:X961" si="665">_xlfn.FORECAST.LINEAR(A898+$BK$7,C898:C900,A898:A900)</f>
        <v>2784.2593333333352</v>
      </c>
      <c r="Y898" s="30">
        <f t="shared" ref="Y898:Y961" si="666">ABS(X898-F898)</f>
        <v>12.809333333335417</v>
      </c>
      <c r="Z898" s="31">
        <f t="shared" si="642"/>
        <v>1</v>
      </c>
      <c r="AA898" s="29">
        <f t="shared" ref="AA898:AA961" si="667">$BK$8*X898+(1-$BK$8)*U898</f>
        <v>2790.6502768645837</v>
      </c>
      <c r="AB898" s="30">
        <f t="shared" ref="AB898:AB961" si="668">ABS(AA898-F898)</f>
        <v>19.200276864583884</v>
      </c>
      <c r="AC898" s="31">
        <f t="shared" si="643"/>
        <v>0</v>
      </c>
      <c r="AD898" s="32">
        <f t="shared" ref="AD898:AD961" si="669">IF(AC898=1, 1, -1)</f>
        <v>-1</v>
      </c>
      <c r="AE898" s="33">
        <f t="shared" ref="AE898:AE961" si="670">IF(AC899=0,0,IF(0=AC898,-1,AC898))</f>
        <v>-1</v>
      </c>
      <c r="AF898" s="33">
        <f t="shared" ref="AF898:AF961" si="671">IF(COUNTIF(AD899:AD902, "&lt;0")&gt;=2,0,IF(AC898=1, 1, -1))</f>
        <v>-1</v>
      </c>
      <c r="AG898" s="33">
        <f t="shared" ref="AG898:AG961" si="672">IF(COUNTIF(AD899:AD901, "&lt;0")&gt;=1,0,IF(AC898=1, 1, -1))</f>
        <v>0</v>
      </c>
      <c r="AH898" s="38">
        <f t="shared" ref="AH898:AH961" si="673">IF(SUM(AC899:AC901)=0,0,IF(AC898=1, 1, -1))</f>
        <v>-1</v>
      </c>
      <c r="AI898" s="33">
        <f t="shared" ref="AI898:AI961" si="674">IF(COUNTIF(AD899:AD900, "&lt;0")&gt;=2,0,IF(AC898=1, 1, -1))</f>
        <v>-1</v>
      </c>
      <c r="AJ898" s="39">
        <f t="shared" ref="AJ898:AJ961" si="675">IF(COUNTIF(AD899:AD902, "&lt;0")&gt;=3,0,IF(AC898=1, 1, -1))</f>
        <v>-1</v>
      </c>
      <c r="AK898" s="43">
        <f t="shared" ref="AK898:AK961" si="676">IF(COUNTIF(AD899:AD901, "&lt;0")&gt;=2,0,IF(AC898=1, 1, -1))</f>
        <v>-1</v>
      </c>
      <c r="AL898" s="4">
        <f t="shared" si="644"/>
        <v>0</v>
      </c>
      <c r="AM898" s="4">
        <f t="shared" si="645"/>
        <v>-0.38027686458372045</v>
      </c>
      <c r="AN898" s="4">
        <f t="shared" si="646"/>
        <v>0.38027686458372045</v>
      </c>
      <c r="AO898" s="4">
        <f t="shared" si="647"/>
        <v>-21.579999999999927</v>
      </c>
      <c r="AP898" s="4">
        <f t="shared" si="648"/>
        <v>21.960276864583648</v>
      </c>
      <c r="AQ898" s="4">
        <f t="shared" si="649"/>
        <v>21.579999999999927</v>
      </c>
      <c r="AR898" s="4">
        <f t="shared" ref="AR898:AR961" si="677">ABS(C898-F898)</f>
        <v>18.820000000000164</v>
      </c>
      <c r="AS898">
        <f t="shared" si="650"/>
        <v>21.579999999999927</v>
      </c>
      <c r="AT898" s="6">
        <f t="shared" si="651"/>
        <v>1</v>
      </c>
      <c r="AU898" s="4">
        <f t="shared" si="652"/>
        <v>-4.7188288991427534</v>
      </c>
      <c r="AV898" s="4">
        <f t="shared" si="653"/>
        <v>-2.8158620708946929</v>
      </c>
      <c r="AW898">
        <f t="shared" si="654"/>
        <v>1</v>
      </c>
      <c r="AX898">
        <f t="shared" si="655"/>
        <v>0</v>
      </c>
      <c r="AY898">
        <f t="shared" si="656"/>
        <v>0</v>
      </c>
      <c r="AZ898" s="4">
        <f t="shared" ref="AZ898:AZ961" si="678">IF(OR(AT898=1,AY898=1),$BH$25,IF(AT898=0,$BH$24,$BH$26))</f>
        <v>-3.9100000000000006</v>
      </c>
      <c r="BA898" s="4">
        <f t="shared" si="657"/>
        <v>1142.4800000000062</v>
      </c>
      <c r="BB898" s="4">
        <f t="shared" ref="BB898:BB961" si="679">(COUNTIF(AI898:AK898, "&lt;&gt;0")/3)*AZ898+BB899</f>
        <v>1092.2000000000119</v>
      </c>
      <c r="BC898" s="4">
        <f t="shared" ref="BC898:BC961" si="680">(C898-$C$2494)*10/100*4</f>
        <v>550.91999999999996</v>
      </c>
      <c r="BE898"/>
      <c r="BG898" s="6"/>
      <c r="BM898">
        <f t="shared" ref="BM898:BM961" si="681">IF(AND(AK898=0,AJ898=0,AI898=0),0,1)</f>
        <v>1</v>
      </c>
    </row>
    <row r="899" spans="1:65" x14ac:dyDescent="0.25">
      <c r="A899">
        <v>1616</v>
      </c>
      <c r="B899" s="1">
        <v>43529</v>
      </c>
      <c r="C899" s="2">
        <v>2794.41</v>
      </c>
      <c r="D899" s="2">
        <v>2796.44</v>
      </c>
      <c r="E899" s="2">
        <v>2782.97</v>
      </c>
      <c r="F899" s="2">
        <v>2789.65</v>
      </c>
      <c r="G899" s="2">
        <v>3585690000</v>
      </c>
      <c r="H899" s="2">
        <f t="shared" ref="H899:H962" si="682">_xlfn.STDEV.S(C899:C908)</f>
        <v>11.388418873770101</v>
      </c>
      <c r="I899" s="2">
        <f t="shared" ref="I899:I962" si="683">AVERAGE(C899:C918)</f>
        <v>2762.5445</v>
      </c>
      <c r="J899" s="2">
        <f t="shared" ref="J899:J962" si="684">_xlfn.STDEV.S(D899:E908)</f>
        <v>14.183585870924668</v>
      </c>
      <c r="K899" s="2">
        <f t="shared" ref="K899:K962" si="685">C899-F900</f>
        <v>1.5999999999999091</v>
      </c>
      <c r="L899" s="18">
        <v>0.12310000000000001</v>
      </c>
      <c r="M899" s="19">
        <v>14.661887913788847</v>
      </c>
      <c r="N899" s="4">
        <f t="shared" si="658"/>
        <v>13.470000000000255</v>
      </c>
      <c r="O899" s="4">
        <f t="shared" ref="O899:O962" si="686">AVERAGE(N899:N908)</f>
        <v>20.782999999999994</v>
      </c>
      <c r="P899" s="4">
        <f t="shared" si="659"/>
        <v>4.7954360902255617</v>
      </c>
      <c r="Q899" s="4">
        <f t="shared" ref="Q899:Q962" si="687">SLOPE(F899:F923,B899:B923)*1</f>
        <v>3.6427256944444442</v>
      </c>
      <c r="R899" s="18">
        <f t="shared" si="660"/>
        <v>2797.7852556390976</v>
      </c>
      <c r="S899" s="2">
        <f t="shared" si="661"/>
        <v>8.1352556390975224</v>
      </c>
      <c r="T899" s="22">
        <f t="shared" si="662"/>
        <v>1</v>
      </c>
      <c r="U899" s="29">
        <f t="shared" si="663"/>
        <v>2795.9935551637814</v>
      </c>
      <c r="V899" s="30">
        <f t="shared" si="664"/>
        <v>6.343555163781275</v>
      </c>
      <c r="W899" s="31">
        <f t="shared" ref="W899:W962" si="688">IF(V899/M900&gt;0.975, 0, 1)</f>
        <v>1</v>
      </c>
      <c r="X899" s="35">
        <f t="shared" si="665"/>
        <v>2799.8949333333335</v>
      </c>
      <c r="Y899" s="30">
        <f t="shared" si="666"/>
        <v>10.244933333333393</v>
      </c>
      <c r="Z899" s="31">
        <f t="shared" ref="Z899:Z962" si="689">IF(Y899/M900&gt;0.975, 0, 1)</f>
        <v>1</v>
      </c>
      <c r="AA899" s="29">
        <f t="shared" si="667"/>
        <v>2796.5397481075188</v>
      </c>
      <c r="AB899" s="30">
        <f t="shared" si="668"/>
        <v>6.8897481075186988</v>
      </c>
      <c r="AC899" s="31">
        <f t="shared" ref="AC899:AC962" si="690">IF(AB899/M900&gt;0.975, 0, 1)</f>
        <v>1</v>
      </c>
      <c r="AD899" s="32">
        <f t="shared" si="669"/>
        <v>1</v>
      </c>
      <c r="AE899" s="33">
        <f t="shared" si="670"/>
        <v>0</v>
      </c>
      <c r="AF899" s="33">
        <f t="shared" si="671"/>
        <v>1</v>
      </c>
      <c r="AG899" s="33">
        <f t="shared" si="672"/>
        <v>0</v>
      </c>
      <c r="AH899" s="38">
        <f t="shared" si="673"/>
        <v>1</v>
      </c>
      <c r="AI899" s="33">
        <f t="shared" si="674"/>
        <v>1</v>
      </c>
      <c r="AJ899" s="39">
        <f t="shared" si="675"/>
        <v>1</v>
      </c>
      <c r="AK899" s="43">
        <f t="shared" si="676"/>
        <v>1</v>
      </c>
      <c r="AL899" s="4">
        <f t="shared" ref="AL899:AL962" si="691">D899-C899</f>
        <v>2.0300000000002001</v>
      </c>
      <c r="AM899" s="4">
        <f t="shared" ref="AM899:AM962" si="692">D899-AA899</f>
        <v>-9.9748107518735196E-2</v>
      </c>
      <c r="AN899" s="4">
        <f t="shared" ref="AN899:AN962" si="693">ABS(IF(AA899&gt;C899,AM899,AL899))</f>
        <v>9.9748107518735196E-2</v>
      </c>
      <c r="AO899" s="4">
        <f t="shared" ref="AO899:AO962" si="694">E899-C899</f>
        <v>-11.440000000000055</v>
      </c>
      <c r="AP899" s="4">
        <f t="shared" ref="AP899:AP962" si="695">AA899-E899</f>
        <v>13.56974810751899</v>
      </c>
      <c r="AQ899" s="4">
        <f t="shared" ref="AQ899:AQ962" si="696">ABS(IF(AA899&gt;C899,AO899,AP899))</f>
        <v>11.440000000000055</v>
      </c>
      <c r="AR899" s="4">
        <f t="shared" si="677"/>
        <v>4.7599999999997635</v>
      </c>
      <c r="AS899">
        <f t="shared" ref="AS899:AS962" si="697">IF(AN899&gt;AQ899, AN899, AQ899)</f>
        <v>11.440000000000055</v>
      </c>
      <c r="AT899" s="6">
        <f t="shared" ref="AT899:AT962" si="698">IF(AN899&gt;M900*$BK$4,1,0)+IF(AQ899&gt;M900*$BK$4,1,0)</f>
        <v>0</v>
      </c>
      <c r="AU899" s="4">
        <f t="shared" ref="AU899:AU962" si="699">$BK$4*M900-AS899</f>
        <v>5.80311881740381</v>
      </c>
      <c r="AV899" s="4">
        <f t="shared" ref="AV899:AV962" si="700">M899-AR899+0.3</f>
        <v>10.201887913789085</v>
      </c>
      <c r="AW899">
        <f t="shared" ref="AW899:AW962" si="701">IF(AND(AU899&lt;0,AV899&lt;0), 1, 0)</f>
        <v>0</v>
      </c>
      <c r="AX899">
        <f t="shared" ref="AX899:AX962" si="702">IF(AND(AU899&lt;0,AV899&gt;0), 1, 0)</f>
        <v>0</v>
      </c>
      <c r="AY899">
        <f t="shared" ref="AY899:AY962" si="703">IF(AND(AU899&gt;0,AV899&lt;0), 1, 0)</f>
        <v>0</v>
      </c>
      <c r="AZ899" s="4">
        <f t="shared" si="678"/>
        <v>6.94</v>
      </c>
      <c r="BA899" s="4">
        <f t="shared" ref="BA899:BA962" si="704">AZ899+BA900</f>
        <v>1146.3900000000062</v>
      </c>
      <c r="BB899" s="4">
        <f t="shared" si="679"/>
        <v>1096.110000000012</v>
      </c>
      <c r="BC899" s="4">
        <f t="shared" si="680"/>
        <v>552.57599999999991</v>
      </c>
      <c r="BE899"/>
      <c r="BG899" s="6"/>
      <c r="BM899">
        <f t="shared" si="681"/>
        <v>1</v>
      </c>
    </row>
    <row r="900" spans="1:65" x14ac:dyDescent="0.25">
      <c r="A900">
        <v>1615</v>
      </c>
      <c r="B900" s="1">
        <v>43528</v>
      </c>
      <c r="C900" s="2">
        <v>2814.37</v>
      </c>
      <c r="D900" s="2">
        <v>2816.88</v>
      </c>
      <c r="E900" s="2">
        <v>2767.66</v>
      </c>
      <c r="F900" s="2">
        <v>2792.81</v>
      </c>
      <c r="G900" s="2">
        <v>3919810000</v>
      </c>
      <c r="H900" s="2">
        <f t="shared" si="682"/>
        <v>13.378609170363378</v>
      </c>
      <c r="I900" s="2">
        <f t="shared" si="683"/>
        <v>2758.1485000000002</v>
      </c>
      <c r="J900" s="2">
        <f t="shared" si="684"/>
        <v>14.869741122582825</v>
      </c>
      <c r="K900" s="2">
        <f t="shared" si="685"/>
        <v>10.679999999999836</v>
      </c>
      <c r="L900" s="18">
        <v>0.12540000000000001</v>
      </c>
      <c r="M900" s="19">
        <v>14.994016362959883</v>
      </c>
      <c r="N900" s="4">
        <f t="shared" si="658"/>
        <v>49.220000000000255</v>
      </c>
      <c r="O900" s="4">
        <f t="shared" si="686"/>
        <v>21.439999999999962</v>
      </c>
      <c r="P900" s="4">
        <f t="shared" si="659"/>
        <v>4.9752556390977434</v>
      </c>
      <c r="Q900" s="4">
        <f t="shared" si="687"/>
        <v>4.0603978558497387</v>
      </c>
      <c r="R900" s="18">
        <f t="shared" si="660"/>
        <v>2808.9597669172931</v>
      </c>
      <c r="S900" s="2">
        <f t="shared" si="661"/>
        <v>16.149766917293164</v>
      </c>
      <c r="T900" s="22">
        <f t="shared" si="662"/>
        <v>0</v>
      </c>
      <c r="U900" s="29">
        <f t="shared" si="663"/>
        <v>2816.0268976195894</v>
      </c>
      <c r="V900" s="30">
        <f t="shared" si="664"/>
        <v>23.216897619589417</v>
      </c>
      <c r="W900" s="31">
        <f t="shared" si="688"/>
        <v>0</v>
      </c>
      <c r="X900" s="35">
        <f t="shared" si="665"/>
        <v>2817.0397333333312</v>
      </c>
      <c r="Y900" s="30">
        <f t="shared" si="666"/>
        <v>24.229733333331296</v>
      </c>
      <c r="Z900" s="31">
        <f t="shared" si="689"/>
        <v>0</v>
      </c>
      <c r="AA900" s="29">
        <f t="shared" si="667"/>
        <v>2816.1686946195132</v>
      </c>
      <c r="AB900" s="30">
        <f t="shared" si="668"/>
        <v>23.358694619513244</v>
      </c>
      <c r="AC900" s="31">
        <f t="shared" si="690"/>
        <v>0</v>
      </c>
      <c r="AD900" s="32">
        <f t="shared" si="669"/>
        <v>-1</v>
      </c>
      <c r="AE900" s="33">
        <f t="shared" si="670"/>
        <v>-1</v>
      </c>
      <c r="AF900" s="33">
        <f t="shared" si="671"/>
        <v>-1</v>
      </c>
      <c r="AG900" s="33">
        <f t="shared" si="672"/>
        <v>-1</v>
      </c>
      <c r="AH900" s="38">
        <f t="shared" si="673"/>
        <v>-1</v>
      </c>
      <c r="AI900" s="33">
        <f t="shared" si="674"/>
        <v>-1</v>
      </c>
      <c r="AJ900" s="39">
        <f t="shared" si="675"/>
        <v>-1</v>
      </c>
      <c r="AK900" s="43">
        <f t="shared" si="676"/>
        <v>-1</v>
      </c>
      <c r="AL900" s="4">
        <f t="shared" si="691"/>
        <v>2.5100000000002183</v>
      </c>
      <c r="AM900" s="4">
        <f t="shared" si="692"/>
        <v>0.7113053804869196</v>
      </c>
      <c r="AN900" s="4">
        <f t="shared" si="693"/>
        <v>0.7113053804869196</v>
      </c>
      <c r="AO900" s="4">
        <f t="shared" si="694"/>
        <v>-46.710000000000036</v>
      </c>
      <c r="AP900" s="4">
        <f t="shared" si="695"/>
        <v>48.508694619513335</v>
      </c>
      <c r="AQ900" s="4">
        <f t="shared" si="696"/>
        <v>46.710000000000036</v>
      </c>
      <c r="AR900" s="4">
        <f t="shared" si="677"/>
        <v>21.559999999999945</v>
      </c>
      <c r="AS900">
        <f t="shared" si="697"/>
        <v>46.710000000000036</v>
      </c>
      <c r="AT900" s="6">
        <f t="shared" si="698"/>
        <v>1</v>
      </c>
      <c r="AU900" s="4">
        <f t="shared" si="699"/>
        <v>-34.473929688450632</v>
      </c>
      <c r="AV900" s="4">
        <f t="shared" si="700"/>
        <v>-6.2659836370400628</v>
      </c>
      <c r="AW900">
        <f t="shared" si="701"/>
        <v>1</v>
      </c>
      <c r="AX900">
        <f t="shared" si="702"/>
        <v>0</v>
      </c>
      <c r="AY900">
        <f t="shared" si="703"/>
        <v>0</v>
      </c>
      <c r="AZ900" s="4">
        <f t="shared" si="678"/>
        <v>-3.9100000000000006</v>
      </c>
      <c r="BA900" s="4">
        <f t="shared" si="704"/>
        <v>1139.4500000000062</v>
      </c>
      <c r="BB900" s="4">
        <f t="shared" si="679"/>
        <v>1089.1700000000119</v>
      </c>
      <c r="BC900" s="4">
        <f t="shared" si="680"/>
        <v>560.55999999999995</v>
      </c>
      <c r="BE900"/>
      <c r="BG900" s="6"/>
      <c r="BM900">
        <f t="shared" si="681"/>
        <v>1</v>
      </c>
    </row>
    <row r="901" spans="1:65" x14ac:dyDescent="0.25">
      <c r="A901">
        <v>1614</v>
      </c>
      <c r="B901" s="1">
        <v>43525</v>
      </c>
      <c r="C901" s="2">
        <v>2798.22</v>
      </c>
      <c r="D901" s="2">
        <v>2808.02</v>
      </c>
      <c r="E901" s="2">
        <v>2787.38</v>
      </c>
      <c r="F901" s="2">
        <v>2803.69</v>
      </c>
      <c r="G901" s="2">
        <v>3972280000</v>
      </c>
      <c r="H901" s="2">
        <f t="shared" si="682"/>
        <v>13.107705791293565</v>
      </c>
      <c r="I901" s="2">
        <f t="shared" si="683"/>
        <v>2752.5459999999998</v>
      </c>
      <c r="J901" s="2">
        <f t="shared" si="684"/>
        <v>14.119360541655642</v>
      </c>
      <c r="K901" s="2">
        <f t="shared" si="685"/>
        <v>13.730000000000018</v>
      </c>
      <c r="L901" s="18">
        <v>8.9599999999999999E-2</v>
      </c>
      <c r="M901" s="19">
        <v>10.640061140477746</v>
      </c>
      <c r="N901" s="4">
        <f t="shared" si="658"/>
        <v>23.5300000000002</v>
      </c>
      <c r="O901" s="4">
        <f t="shared" si="686"/>
        <v>19.510999999999921</v>
      </c>
      <c r="P901" s="4">
        <f t="shared" si="659"/>
        <v>5.2697669172932313</v>
      </c>
      <c r="Q901" s="4">
        <f t="shared" si="687"/>
        <v>4.2484554348444332</v>
      </c>
      <c r="R901" s="18">
        <f t="shared" si="660"/>
        <v>2789.7874586466164</v>
      </c>
      <c r="S901" s="2">
        <f t="shared" si="661"/>
        <v>13.90254135338364</v>
      </c>
      <c r="T901" s="22">
        <f t="shared" si="662"/>
        <v>0</v>
      </c>
      <c r="U901" s="29">
        <f t="shared" si="663"/>
        <v>2799.9346858815229</v>
      </c>
      <c r="V901" s="30">
        <f t="shared" si="664"/>
        <v>3.7553141184771448</v>
      </c>
      <c r="W901" s="31">
        <f t="shared" si="688"/>
        <v>1</v>
      </c>
      <c r="X901" s="35">
        <f t="shared" si="665"/>
        <v>2798.137466666667</v>
      </c>
      <c r="Y901" s="30">
        <f t="shared" si="666"/>
        <v>5.5525333333330309</v>
      </c>
      <c r="Z901" s="31">
        <f t="shared" si="689"/>
        <v>1</v>
      </c>
      <c r="AA901" s="29">
        <f t="shared" si="667"/>
        <v>2799.6830751914431</v>
      </c>
      <c r="AB901" s="30">
        <f t="shared" si="668"/>
        <v>4.0069248085569598</v>
      </c>
      <c r="AC901" s="31">
        <f t="shared" si="690"/>
        <v>1</v>
      </c>
      <c r="AD901" s="32">
        <f t="shared" si="669"/>
        <v>1</v>
      </c>
      <c r="AE901" s="33">
        <f t="shared" si="670"/>
        <v>1</v>
      </c>
      <c r="AF901" s="33">
        <f t="shared" si="671"/>
        <v>1</v>
      </c>
      <c r="AG901" s="33">
        <f t="shared" si="672"/>
        <v>1</v>
      </c>
      <c r="AH901" s="38">
        <f t="shared" si="673"/>
        <v>1</v>
      </c>
      <c r="AI901" s="33">
        <f t="shared" si="674"/>
        <v>1</v>
      </c>
      <c r="AJ901" s="39">
        <f t="shared" si="675"/>
        <v>1</v>
      </c>
      <c r="AK901" s="43">
        <f t="shared" si="676"/>
        <v>1</v>
      </c>
      <c r="AL901" s="4">
        <f t="shared" si="691"/>
        <v>9.8000000000001819</v>
      </c>
      <c r="AM901" s="4">
        <f t="shared" si="692"/>
        <v>8.336924808556887</v>
      </c>
      <c r="AN901" s="4">
        <f t="shared" si="693"/>
        <v>8.336924808556887</v>
      </c>
      <c r="AO901" s="4">
        <f t="shared" si="694"/>
        <v>-10.839999999999691</v>
      </c>
      <c r="AP901" s="4">
        <f t="shared" si="695"/>
        <v>12.303075191442986</v>
      </c>
      <c r="AQ901" s="4">
        <f t="shared" si="696"/>
        <v>10.839999999999691</v>
      </c>
      <c r="AR901" s="4">
        <f t="shared" si="677"/>
        <v>5.4700000000002547</v>
      </c>
      <c r="AS901">
        <f t="shared" si="697"/>
        <v>10.839999999999691</v>
      </c>
      <c r="AT901" s="6">
        <f t="shared" si="698"/>
        <v>0</v>
      </c>
      <c r="AU901" s="4">
        <f t="shared" si="699"/>
        <v>3.02621220829975</v>
      </c>
      <c r="AV901" s="4">
        <f t="shared" si="700"/>
        <v>5.4700611404774913</v>
      </c>
      <c r="AW901">
        <f t="shared" si="701"/>
        <v>0</v>
      </c>
      <c r="AX901">
        <f t="shared" si="702"/>
        <v>0</v>
      </c>
      <c r="AY901">
        <f t="shared" si="703"/>
        <v>0</v>
      </c>
      <c r="AZ901" s="4">
        <f t="shared" si="678"/>
        <v>6.94</v>
      </c>
      <c r="BA901" s="4">
        <f t="shared" si="704"/>
        <v>1143.3600000000063</v>
      </c>
      <c r="BB901" s="4">
        <f t="shared" si="679"/>
        <v>1093.080000000012</v>
      </c>
      <c r="BC901" s="4">
        <f t="shared" si="680"/>
        <v>554.09999999999991</v>
      </c>
      <c r="BE901"/>
      <c r="BG901" s="6"/>
      <c r="BM901">
        <f t="shared" si="681"/>
        <v>1</v>
      </c>
    </row>
    <row r="902" spans="1:65" x14ac:dyDescent="0.25">
      <c r="A902">
        <v>1613</v>
      </c>
      <c r="B902" s="1">
        <v>43524</v>
      </c>
      <c r="C902" s="2">
        <v>2788.11</v>
      </c>
      <c r="D902" s="2">
        <v>2793.73</v>
      </c>
      <c r="E902" s="2">
        <v>2782.51</v>
      </c>
      <c r="F902" s="2">
        <v>2784.49</v>
      </c>
      <c r="G902" s="2">
        <v>4396930000</v>
      </c>
      <c r="H902" s="2">
        <f t="shared" si="682"/>
        <v>17.272779484237958</v>
      </c>
      <c r="I902" s="2">
        <f t="shared" si="683"/>
        <v>2746.9094999999998</v>
      </c>
      <c r="J902" s="2">
        <f t="shared" si="684"/>
        <v>18.494829227594757</v>
      </c>
      <c r="K902" s="2">
        <f t="shared" si="685"/>
        <v>-4.2699999999999818</v>
      </c>
      <c r="L902" s="18">
        <v>0.10125000000000001</v>
      </c>
      <c r="M902" s="19">
        <v>12.057575833303863</v>
      </c>
      <c r="N902" s="4">
        <f t="shared" si="658"/>
        <v>11.2199999999998</v>
      </c>
      <c r="O902" s="4">
        <f t="shared" si="686"/>
        <v>19.82499999999991</v>
      </c>
      <c r="P902" s="4">
        <f t="shared" si="659"/>
        <v>5.2974586466165405</v>
      </c>
      <c r="Q902" s="4">
        <f t="shared" si="687"/>
        <v>4.3966304654442849</v>
      </c>
      <c r="R902" s="18">
        <f t="shared" si="660"/>
        <v>2798.1878345864661</v>
      </c>
      <c r="S902" s="2">
        <f t="shared" si="661"/>
        <v>13.697834586466342</v>
      </c>
      <c r="T902" s="22">
        <f t="shared" si="662"/>
        <v>0</v>
      </c>
      <c r="U902" s="29">
        <f t="shared" si="663"/>
        <v>2789.9180363915457</v>
      </c>
      <c r="V902" s="30">
        <f t="shared" si="664"/>
        <v>5.428036391545902</v>
      </c>
      <c r="W902" s="31">
        <f t="shared" si="688"/>
        <v>1</v>
      </c>
      <c r="X902" s="35">
        <f t="shared" si="665"/>
        <v>2786.6033333333339</v>
      </c>
      <c r="Y902" s="30">
        <f t="shared" si="666"/>
        <v>2.1133333333341398</v>
      </c>
      <c r="Z902" s="31">
        <f t="shared" si="689"/>
        <v>1</v>
      </c>
      <c r="AA902" s="29">
        <f t="shared" si="667"/>
        <v>2789.453977963396</v>
      </c>
      <c r="AB902" s="30">
        <f t="shared" si="668"/>
        <v>4.9639779633962462</v>
      </c>
      <c r="AC902" s="31">
        <f t="shared" si="690"/>
        <v>1</v>
      </c>
      <c r="AD902" s="32">
        <f t="shared" si="669"/>
        <v>1</v>
      </c>
      <c r="AE902" s="33">
        <f t="shared" si="670"/>
        <v>1</v>
      </c>
      <c r="AF902" s="33">
        <f t="shared" si="671"/>
        <v>1</v>
      </c>
      <c r="AG902" s="33">
        <f t="shared" si="672"/>
        <v>1</v>
      </c>
      <c r="AH902" s="38">
        <f t="shared" si="673"/>
        <v>1</v>
      </c>
      <c r="AI902" s="33">
        <f t="shared" si="674"/>
        <v>1</v>
      </c>
      <c r="AJ902" s="39">
        <f t="shared" si="675"/>
        <v>1</v>
      </c>
      <c r="AK902" s="43">
        <f t="shared" si="676"/>
        <v>1</v>
      </c>
      <c r="AL902" s="4">
        <f t="shared" si="691"/>
        <v>5.6199999999998909</v>
      </c>
      <c r="AM902" s="4">
        <f t="shared" si="692"/>
        <v>4.2760220366039903</v>
      </c>
      <c r="AN902" s="4">
        <f t="shared" si="693"/>
        <v>4.2760220366039903</v>
      </c>
      <c r="AO902" s="4">
        <f t="shared" si="694"/>
        <v>-5.5999999999999091</v>
      </c>
      <c r="AP902" s="4">
        <f t="shared" si="695"/>
        <v>6.9439779633958096</v>
      </c>
      <c r="AQ902" s="4">
        <f t="shared" si="696"/>
        <v>5.5999999999999091</v>
      </c>
      <c r="AR902" s="4">
        <f t="shared" si="677"/>
        <v>3.6200000000003456</v>
      </c>
      <c r="AS902">
        <f t="shared" si="697"/>
        <v>5.5999999999999091</v>
      </c>
      <c r="AT902" s="6">
        <f t="shared" si="698"/>
        <v>0</v>
      </c>
      <c r="AU902" s="4">
        <f t="shared" si="699"/>
        <v>8.8903716827150916</v>
      </c>
      <c r="AV902" s="4">
        <f t="shared" si="700"/>
        <v>8.7375758333035183</v>
      </c>
      <c r="AW902">
        <f t="shared" si="701"/>
        <v>0</v>
      </c>
      <c r="AX902">
        <f t="shared" si="702"/>
        <v>0</v>
      </c>
      <c r="AY902">
        <f t="shared" si="703"/>
        <v>0</v>
      </c>
      <c r="AZ902" s="4">
        <f t="shared" si="678"/>
        <v>6.94</v>
      </c>
      <c r="BA902" s="4">
        <f t="shared" si="704"/>
        <v>1136.4200000000062</v>
      </c>
      <c r="BB902" s="4">
        <f t="shared" si="679"/>
        <v>1086.1400000000119</v>
      </c>
      <c r="BC902" s="4">
        <f t="shared" si="680"/>
        <v>550.05600000000004</v>
      </c>
      <c r="BE902"/>
      <c r="BG902" s="6"/>
      <c r="BM902">
        <f t="shared" si="681"/>
        <v>1</v>
      </c>
    </row>
    <row r="903" spans="1:65" x14ac:dyDescent="0.25">
      <c r="A903">
        <v>1612</v>
      </c>
      <c r="B903" s="1">
        <v>43523</v>
      </c>
      <c r="C903" s="2">
        <v>2787.5</v>
      </c>
      <c r="D903" s="2">
        <v>2795.76</v>
      </c>
      <c r="E903" s="2">
        <v>2775.13</v>
      </c>
      <c r="F903" s="2">
        <v>2792.38</v>
      </c>
      <c r="G903" s="2">
        <v>3767130000</v>
      </c>
      <c r="H903" s="2">
        <f t="shared" si="682"/>
        <v>18.995137067739773</v>
      </c>
      <c r="I903" s="2">
        <f t="shared" si="683"/>
        <v>2740.1849999999999</v>
      </c>
      <c r="J903" s="2">
        <f t="shared" si="684"/>
        <v>19.835416829234315</v>
      </c>
      <c r="K903" s="2">
        <f t="shared" si="685"/>
        <v>-6.4000000000000909</v>
      </c>
      <c r="L903" s="18">
        <v>0.10575</v>
      </c>
      <c r="M903" s="19">
        <v>12.600323202360871</v>
      </c>
      <c r="N903" s="4">
        <f t="shared" si="658"/>
        <v>20.630000000000109</v>
      </c>
      <c r="O903" s="4">
        <f t="shared" si="686"/>
        <v>20.414999999999917</v>
      </c>
      <c r="P903" s="4">
        <f t="shared" si="659"/>
        <v>5.8078345864661678</v>
      </c>
      <c r="Q903" s="4">
        <f t="shared" si="687"/>
        <v>4.6359907475524915</v>
      </c>
      <c r="R903" s="18">
        <f t="shared" si="660"/>
        <v>2800.5245112781954</v>
      </c>
      <c r="S903" s="2">
        <f t="shared" si="661"/>
        <v>8.1445112781952957</v>
      </c>
      <c r="T903" s="22">
        <f t="shared" si="662"/>
        <v>1</v>
      </c>
      <c r="U903" s="29">
        <f t="shared" si="663"/>
        <v>2789.3775085065158</v>
      </c>
      <c r="V903" s="30">
        <f t="shared" si="664"/>
        <v>3.0024914934842855</v>
      </c>
      <c r="W903" s="31">
        <f t="shared" si="688"/>
        <v>1</v>
      </c>
      <c r="X903" s="35">
        <f t="shared" si="665"/>
        <v>2783.9526666666679</v>
      </c>
      <c r="Y903" s="30">
        <f t="shared" si="666"/>
        <v>8.4273333333321716</v>
      </c>
      <c r="Z903" s="31">
        <f t="shared" si="689"/>
        <v>1</v>
      </c>
      <c r="AA903" s="29">
        <f t="shared" si="667"/>
        <v>2788.6180306489368</v>
      </c>
      <c r="AB903" s="30">
        <f t="shared" si="668"/>
        <v>3.7619693510632715</v>
      </c>
      <c r="AC903" s="31">
        <f t="shared" si="690"/>
        <v>1</v>
      </c>
      <c r="AD903" s="32">
        <f t="shared" si="669"/>
        <v>1</v>
      </c>
      <c r="AE903" s="33">
        <f t="shared" si="670"/>
        <v>1</v>
      </c>
      <c r="AF903" s="33">
        <f t="shared" si="671"/>
        <v>1</v>
      </c>
      <c r="AG903" s="33">
        <f t="shared" si="672"/>
        <v>1</v>
      </c>
      <c r="AH903" s="38">
        <f t="shared" si="673"/>
        <v>1</v>
      </c>
      <c r="AI903" s="33">
        <f t="shared" si="674"/>
        <v>1</v>
      </c>
      <c r="AJ903" s="39">
        <f t="shared" si="675"/>
        <v>1</v>
      </c>
      <c r="AK903" s="43">
        <f t="shared" si="676"/>
        <v>1</v>
      </c>
      <c r="AL903" s="4">
        <f t="shared" si="691"/>
        <v>8.2600000000002183</v>
      </c>
      <c r="AM903" s="4">
        <f t="shared" si="692"/>
        <v>7.1419693510633806</v>
      </c>
      <c r="AN903" s="4">
        <f t="shared" si="693"/>
        <v>7.1419693510633806</v>
      </c>
      <c r="AO903" s="4">
        <f t="shared" si="694"/>
        <v>-12.369999999999891</v>
      </c>
      <c r="AP903" s="4">
        <f t="shared" si="695"/>
        <v>13.488030648936729</v>
      </c>
      <c r="AQ903" s="4">
        <f t="shared" si="696"/>
        <v>12.369999999999891</v>
      </c>
      <c r="AR903" s="4">
        <f t="shared" si="677"/>
        <v>4.8800000000001091</v>
      </c>
      <c r="AS903">
        <f t="shared" si="697"/>
        <v>12.369999999999891</v>
      </c>
      <c r="AT903" s="6">
        <f t="shared" si="698"/>
        <v>0</v>
      </c>
      <c r="AU903" s="4">
        <f t="shared" si="699"/>
        <v>3.3934589452306874</v>
      </c>
      <c r="AV903" s="4">
        <f t="shared" si="700"/>
        <v>8.0203232023607622</v>
      </c>
      <c r="AW903">
        <f t="shared" si="701"/>
        <v>0</v>
      </c>
      <c r="AX903">
        <f t="shared" si="702"/>
        <v>0</v>
      </c>
      <c r="AY903">
        <f t="shared" si="703"/>
        <v>0</v>
      </c>
      <c r="AZ903" s="4">
        <f t="shared" si="678"/>
        <v>6.94</v>
      </c>
      <c r="BA903" s="4">
        <f t="shared" si="704"/>
        <v>1129.4800000000062</v>
      </c>
      <c r="BB903" s="4">
        <f t="shared" si="679"/>
        <v>1079.2000000000119</v>
      </c>
      <c r="BC903" s="4">
        <f t="shared" si="680"/>
        <v>549.81200000000001</v>
      </c>
      <c r="BE903"/>
      <c r="BG903" s="6"/>
      <c r="BM903">
        <f t="shared" si="681"/>
        <v>1</v>
      </c>
    </row>
    <row r="904" spans="1:65" x14ac:dyDescent="0.25">
      <c r="A904">
        <v>1611</v>
      </c>
      <c r="B904" s="1">
        <v>43522</v>
      </c>
      <c r="C904" s="2">
        <v>2792.36</v>
      </c>
      <c r="D904" s="2">
        <v>2803.12</v>
      </c>
      <c r="E904" s="2">
        <v>2789.47</v>
      </c>
      <c r="F904" s="2">
        <v>2793.9</v>
      </c>
      <c r="G904" s="2">
        <v>3645680000</v>
      </c>
      <c r="H904" s="2">
        <f t="shared" si="682"/>
        <v>24.454386564013841</v>
      </c>
      <c r="I904" s="2">
        <f t="shared" si="683"/>
        <v>2733.0544999999997</v>
      </c>
      <c r="J904" s="2">
        <f t="shared" si="684"/>
        <v>23.465690497539427</v>
      </c>
      <c r="K904" s="2">
        <f t="shared" si="685"/>
        <v>-3.75</v>
      </c>
      <c r="L904" s="18">
        <v>0.11495</v>
      </c>
      <c r="M904" s="19">
        <v>13.707355604548329</v>
      </c>
      <c r="N904" s="4">
        <f t="shared" si="658"/>
        <v>13.650000000000091</v>
      </c>
      <c r="O904" s="4">
        <f t="shared" si="686"/>
        <v>22.190999999999896</v>
      </c>
      <c r="P904" s="4">
        <f t="shared" si="659"/>
        <v>6.6245112781954907</v>
      </c>
      <c r="Q904" s="4">
        <f t="shared" si="687"/>
        <v>4.8141243756817262</v>
      </c>
      <c r="R904" s="18">
        <f t="shared" si="660"/>
        <v>2803.2430451127821</v>
      </c>
      <c r="S904" s="2">
        <f t="shared" si="661"/>
        <v>9.3430451127819651</v>
      </c>
      <c r="T904" s="22">
        <f t="shared" si="662"/>
        <v>1</v>
      </c>
      <c r="U904" s="29">
        <f t="shared" si="663"/>
        <v>2794.1453987013356</v>
      </c>
      <c r="V904" s="30">
        <f t="shared" si="664"/>
        <v>0.24539870133548902</v>
      </c>
      <c r="W904" s="31">
        <f t="shared" si="688"/>
        <v>1</v>
      </c>
      <c r="X904" s="35">
        <f t="shared" si="665"/>
        <v>2799.9416000000001</v>
      </c>
      <c r="Y904" s="30">
        <f t="shared" si="666"/>
        <v>6.0416000000000167</v>
      </c>
      <c r="Z904" s="31">
        <f t="shared" si="689"/>
        <v>1</v>
      </c>
      <c r="AA904" s="29">
        <f t="shared" si="667"/>
        <v>2794.9568668831489</v>
      </c>
      <c r="AB904" s="30">
        <f t="shared" si="668"/>
        <v>1.0568668831488139</v>
      </c>
      <c r="AC904" s="31">
        <f t="shared" si="690"/>
        <v>1</v>
      </c>
      <c r="AD904" s="32">
        <f t="shared" si="669"/>
        <v>1</v>
      </c>
      <c r="AE904" s="33">
        <f t="shared" si="670"/>
        <v>1</v>
      </c>
      <c r="AF904" s="33">
        <f t="shared" si="671"/>
        <v>1</v>
      </c>
      <c r="AG904" s="33">
        <f t="shared" si="672"/>
        <v>1</v>
      </c>
      <c r="AH904" s="38">
        <f t="shared" si="673"/>
        <v>1</v>
      </c>
      <c r="AI904" s="33">
        <f t="shared" si="674"/>
        <v>1</v>
      </c>
      <c r="AJ904" s="39">
        <f t="shared" si="675"/>
        <v>1</v>
      </c>
      <c r="AK904" s="43">
        <f t="shared" si="676"/>
        <v>1</v>
      </c>
      <c r="AL904" s="4">
        <f t="shared" si="691"/>
        <v>10.759999999999764</v>
      </c>
      <c r="AM904" s="4">
        <f t="shared" si="692"/>
        <v>8.163133116850986</v>
      </c>
      <c r="AN904" s="4">
        <f t="shared" si="693"/>
        <v>8.163133116850986</v>
      </c>
      <c r="AO904" s="4">
        <f t="shared" si="694"/>
        <v>-2.8900000000003274</v>
      </c>
      <c r="AP904" s="4">
        <f t="shared" si="695"/>
        <v>5.486866883149105</v>
      </c>
      <c r="AQ904" s="4">
        <f t="shared" si="696"/>
        <v>2.8900000000003274</v>
      </c>
      <c r="AR904" s="4">
        <f t="shared" si="677"/>
        <v>1.5399999999999636</v>
      </c>
      <c r="AS904">
        <f t="shared" si="697"/>
        <v>8.163133116850986</v>
      </c>
      <c r="AT904" s="6">
        <f t="shared" si="698"/>
        <v>0</v>
      </c>
      <c r="AU904" s="4">
        <f t="shared" si="699"/>
        <v>7.704200370205891</v>
      </c>
      <c r="AV904" s="4">
        <f t="shared" si="700"/>
        <v>12.467355604548366</v>
      </c>
      <c r="AW904">
        <f t="shared" si="701"/>
        <v>0</v>
      </c>
      <c r="AX904">
        <f t="shared" si="702"/>
        <v>0</v>
      </c>
      <c r="AY904">
        <f t="shared" si="703"/>
        <v>0</v>
      </c>
      <c r="AZ904" s="4">
        <f t="shared" si="678"/>
        <v>6.94</v>
      </c>
      <c r="BA904" s="4">
        <f t="shared" si="704"/>
        <v>1122.5400000000061</v>
      </c>
      <c r="BB904" s="4">
        <f t="shared" si="679"/>
        <v>1072.2600000000118</v>
      </c>
      <c r="BC904" s="4">
        <f t="shared" si="680"/>
        <v>551.75600000000009</v>
      </c>
      <c r="BE904"/>
      <c r="BG904" s="6"/>
      <c r="BM904">
        <f t="shared" si="681"/>
        <v>1</v>
      </c>
    </row>
    <row r="905" spans="1:65" x14ac:dyDescent="0.25">
      <c r="A905">
        <v>1610</v>
      </c>
      <c r="B905" s="1">
        <v>43521</v>
      </c>
      <c r="C905" s="2">
        <v>2804.35</v>
      </c>
      <c r="D905" s="2">
        <v>2813.49</v>
      </c>
      <c r="E905" s="2">
        <v>2794.99</v>
      </c>
      <c r="F905" s="2">
        <v>2796.11</v>
      </c>
      <c r="G905" s="2">
        <v>3804380000</v>
      </c>
      <c r="H905" s="2">
        <f t="shared" si="682"/>
        <v>28.445508608565909</v>
      </c>
      <c r="I905" s="2">
        <f t="shared" si="683"/>
        <v>2725.6850000000004</v>
      </c>
      <c r="J905" s="2">
        <f t="shared" si="684"/>
        <v>28.456588040289244</v>
      </c>
      <c r="K905" s="2">
        <f t="shared" si="685"/>
        <v>11.679999999999836</v>
      </c>
      <c r="L905" s="18">
        <v>0.11584999999999999</v>
      </c>
      <c r="M905" s="19">
        <v>13.797681293092937</v>
      </c>
      <c r="N905" s="4">
        <f t="shared" si="658"/>
        <v>20.819999999999709</v>
      </c>
      <c r="O905" s="4">
        <f t="shared" si="686"/>
        <v>22.251999999999907</v>
      </c>
      <c r="P905" s="4">
        <f t="shared" si="659"/>
        <v>7.1330451127819581</v>
      </c>
      <c r="Q905" s="4">
        <f t="shared" si="687"/>
        <v>4.5779453880398142</v>
      </c>
      <c r="R905" s="18">
        <f t="shared" si="660"/>
        <v>2799.7523308270679</v>
      </c>
      <c r="S905" s="2">
        <f t="shared" si="661"/>
        <v>3.6423308270677808</v>
      </c>
      <c r="T905" s="22">
        <f t="shared" si="662"/>
        <v>1</v>
      </c>
      <c r="U905" s="29">
        <f t="shared" si="663"/>
        <v>2806.1190092105262</v>
      </c>
      <c r="V905" s="30">
        <f t="shared" si="664"/>
        <v>10.009009210526074</v>
      </c>
      <c r="W905" s="31">
        <f t="shared" si="688"/>
        <v>1</v>
      </c>
      <c r="X905" s="35">
        <f t="shared" si="665"/>
        <v>2803.850400000003</v>
      </c>
      <c r="Y905" s="30">
        <f t="shared" si="666"/>
        <v>7.7404000000028645</v>
      </c>
      <c r="Z905" s="31">
        <f t="shared" si="689"/>
        <v>1</v>
      </c>
      <c r="AA905" s="29">
        <f t="shared" si="667"/>
        <v>2805.801403921053</v>
      </c>
      <c r="AB905" s="30">
        <f t="shared" si="668"/>
        <v>9.6914039210528244</v>
      </c>
      <c r="AC905" s="31">
        <f t="shared" si="690"/>
        <v>1</v>
      </c>
      <c r="AD905" s="32">
        <f t="shared" si="669"/>
        <v>1</v>
      </c>
      <c r="AE905" s="33">
        <f t="shared" si="670"/>
        <v>1</v>
      </c>
      <c r="AF905" s="33">
        <f t="shared" si="671"/>
        <v>1</v>
      </c>
      <c r="AG905" s="33">
        <f t="shared" si="672"/>
        <v>1</v>
      </c>
      <c r="AH905" s="38">
        <f t="shared" si="673"/>
        <v>1</v>
      </c>
      <c r="AI905" s="33">
        <f t="shared" si="674"/>
        <v>1</v>
      </c>
      <c r="AJ905" s="39">
        <f t="shared" si="675"/>
        <v>1</v>
      </c>
      <c r="AK905" s="43">
        <f t="shared" si="676"/>
        <v>1</v>
      </c>
      <c r="AL905" s="4">
        <f t="shared" si="691"/>
        <v>9.1399999999998727</v>
      </c>
      <c r="AM905" s="4">
        <f t="shared" si="692"/>
        <v>7.6885960789468299</v>
      </c>
      <c r="AN905" s="4">
        <f t="shared" si="693"/>
        <v>7.6885960789468299</v>
      </c>
      <c r="AO905" s="4">
        <f t="shared" si="694"/>
        <v>-9.3600000000001273</v>
      </c>
      <c r="AP905" s="4">
        <f t="shared" si="695"/>
        <v>10.81140392105317</v>
      </c>
      <c r="AQ905" s="4">
        <f t="shared" si="696"/>
        <v>9.3600000000001273</v>
      </c>
      <c r="AR905" s="4">
        <f t="shared" si="677"/>
        <v>8.2399999999997817</v>
      </c>
      <c r="AS905">
        <f t="shared" si="697"/>
        <v>9.3600000000001273</v>
      </c>
      <c r="AT905" s="6">
        <f t="shared" si="698"/>
        <v>0</v>
      </c>
      <c r="AU905" s="4">
        <f t="shared" si="699"/>
        <v>3.3850129225037051</v>
      </c>
      <c r="AV905" s="4">
        <f t="shared" si="700"/>
        <v>5.8576812930931554</v>
      </c>
      <c r="AW905">
        <f t="shared" si="701"/>
        <v>0</v>
      </c>
      <c r="AX905">
        <f t="shared" si="702"/>
        <v>0</v>
      </c>
      <c r="AY905">
        <f t="shared" si="703"/>
        <v>0</v>
      </c>
      <c r="AZ905" s="4">
        <f t="shared" si="678"/>
        <v>6.94</v>
      </c>
      <c r="BA905" s="4">
        <f t="shared" si="704"/>
        <v>1115.600000000006</v>
      </c>
      <c r="BB905" s="4">
        <f t="shared" si="679"/>
        <v>1065.3200000000118</v>
      </c>
      <c r="BC905" s="4">
        <f t="shared" si="680"/>
        <v>556.55200000000002</v>
      </c>
      <c r="BE905"/>
      <c r="BG905" s="6"/>
      <c r="BM905">
        <f t="shared" si="681"/>
        <v>1</v>
      </c>
    </row>
    <row r="906" spans="1:65" x14ac:dyDescent="0.25">
      <c r="A906">
        <v>1609</v>
      </c>
      <c r="B906" s="1">
        <v>43518</v>
      </c>
      <c r="C906" s="2">
        <v>2780.67</v>
      </c>
      <c r="D906" s="2">
        <v>2794.2</v>
      </c>
      <c r="E906" s="2">
        <v>2779.11</v>
      </c>
      <c r="F906" s="2">
        <v>2792.67</v>
      </c>
      <c r="G906" s="2">
        <v>3427810000</v>
      </c>
      <c r="H906" s="2">
        <f t="shared" si="682"/>
        <v>31.083265326109654</v>
      </c>
      <c r="I906" s="2">
        <f t="shared" si="683"/>
        <v>2718.3395000000005</v>
      </c>
      <c r="J906" s="2">
        <f t="shared" si="684"/>
        <v>31.912681834062504</v>
      </c>
      <c r="K906" s="2">
        <f t="shared" si="685"/>
        <v>5.7899999999999636</v>
      </c>
      <c r="L906" s="18">
        <v>9.3650000000000011E-2</v>
      </c>
      <c r="M906" s="19">
        <v>11.08261993261203</v>
      </c>
      <c r="N906" s="4">
        <f t="shared" si="658"/>
        <v>19.319999999999709</v>
      </c>
      <c r="O906" s="4">
        <f t="shared" si="686"/>
        <v>22.793999999999961</v>
      </c>
      <c r="P906" s="4">
        <f t="shared" si="659"/>
        <v>7.0823308270676675</v>
      </c>
      <c r="Q906" s="4">
        <f t="shared" si="687"/>
        <v>4.5359210526315792</v>
      </c>
      <c r="R906" s="18">
        <f t="shared" si="660"/>
        <v>2782.0888421052632</v>
      </c>
      <c r="S906" s="2">
        <f t="shared" si="661"/>
        <v>10.581157894736862</v>
      </c>
      <c r="T906" s="22">
        <f t="shared" si="662"/>
        <v>1</v>
      </c>
      <c r="U906" s="29">
        <f t="shared" si="663"/>
        <v>2782.4376454062508</v>
      </c>
      <c r="V906" s="30">
        <f t="shared" si="664"/>
        <v>10.232354593749278</v>
      </c>
      <c r="W906" s="31">
        <f t="shared" si="688"/>
        <v>1</v>
      </c>
      <c r="X906" s="35">
        <f t="shared" si="665"/>
        <v>2781.0234666666661</v>
      </c>
      <c r="Y906" s="30">
        <f t="shared" si="666"/>
        <v>11.646533333333991</v>
      </c>
      <c r="Z906" s="31">
        <f t="shared" si="689"/>
        <v>1</v>
      </c>
      <c r="AA906" s="29">
        <f t="shared" si="667"/>
        <v>2782.2396603827092</v>
      </c>
      <c r="AB906" s="30">
        <f t="shared" si="668"/>
        <v>10.430339617290883</v>
      </c>
      <c r="AC906" s="31">
        <f t="shared" si="690"/>
        <v>1</v>
      </c>
      <c r="AD906" s="32">
        <f t="shared" si="669"/>
        <v>1</v>
      </c>
      <c r="AE906" s="33">
        <f t="shared" si="670"/>
        <v>1</v>
      </c>
      <c r="AF906" s="33">
        <f t="shared" si="671"/>
        <v>1</v>
      </c>
      <c r="AG906" s="33">
        <f t="shared" si="672"/>
        <v>1</v>
      </c>
      <c r="AH906" s="38">
        <f t="shared" si="673"/>
        <v>1</v>
      </c>
      <c r="AI906" s="33">
        <f t="shared" si="674"/>
        <v>1</v>
      </c>
      <c r="AJ906" s="39">
        <f t="shared" si="675"/>
        <v>1</v>
      </c>
      <c r="AK906" s="43">
        <f t="shared" si="676"/>
        <v>1</v>
      </c>
      <c r="AL906" s="4">
        <f t="shared" si="691"/>
        <v>13.529999999999745</v>
      </c>
      <c r="AM906" s="4">
        <f t="shared" si="692"/>
        <v>11.960339617290629</v>
      </c>
      <c r="AN906" s="4">
        <f t="shared" si="693"/>
        <v>11.960339617290629</v>
      </c>
      <c r="AO906" s="4">
        <f t="shared" si="694"/>
        <v>-1.5599999999999454</v>
      </c>
      <c r="AP906" s="4">
        <f t="shared" si="695"/>
        <v>3.1296603827090621</v>
      </c>
      <c r="AQ906" s="4">
        <f t="shared" si="696"/>
        <v>1.5599999999999454</v>
      </c>
      <c r="AR906" s="4">
        <f t="shared" si="677"/>
        <v>12</v>
      </c>
      <c r="AS906">
        <f t="shared" si="697"/>
        <v>11.960339617290629</v>
      </c>
      <c r="AT906" s="6">
        <f t="shared" si="698"/>
        <v>0</v>
      </c>
      <c r="AU906" s="4">
        <f t="shared" si="699"/>
        <v>2.5437750060812991</v>
      </c>
      <c r="AV906" s="4">
        <f t="shared" si="700"/>
        <v>-0.61738006738797035</v>
      </c>
      <c r="AW906">
        <f t="shared" si="701"/>
        <v>0</v>
      </c>
      <c r="AX906">
        <f t="shared" si="702"/>
        <v>0</v>
      </c>
      <c r="AY906">
        <f t="shared" si="703"/>
        <v>1</v>
      </c>
      <c r="AZ906" s="4">
        <f t="shared" si="678"/>
        <v>-3.9100000000000006</v>
      </c>
      <c r="BA906" s="4">
        <f t="shared" si="704"/>
        <v>1108.660000000006</v>
      </c>
      <c r="BB906" s="4">
        <f t="shared" si="679"/>
        <v>1058.3800000000117</v>
      </c>
      <c r="BC906" s="4">
        <f t="shared" si="680"/>
        <v>547.08000000000004</v>
      </c>
      <c r="BE906"/>
      <c r="BG906" s="6"/>
      <c r="BM906">
        <f t="shared" si="681"/>
        <v>1</v>
      </c>
    </row>
    <row r="907" spans="1:65" x14ac:dyDescent="0.25">
      <c r="A907">
        <v>1608</v>
      </c>
      <c r="B907" s="1">
        <v>43517</v>
      </c>
      <c r="C907" s="2">
        <v>2780.24</v>
      </c>
      <c r="D907" s="2">
        <v>2781.58</v>
      </c>
      <c r="E907" s="2">
        <v>2764.55</v>
      </c>
      <c r="F907" s="2">
        <v>2774.88</v>
      </c>
      <c r="G907" s="2">
        <v>3559710000</v>
      </c>
      <c r="H907" s="2">
        <f t="shared" si="682"/>
        <v>30.354276085366678</v>
      </c>
      <c r="I907" s="2">
        <f t="shared" si="683"/>
        <v>2711.2480000000005</v>
      </c>
      <c r="J907" s="2">
        <f t="shared" si="684"/>
        <v>33.22259922022004</v>
      </c>
      <c r="K907" s="2">
        <f t="shared" si="685"/>
        <v>-4.4600000000000364</v>
      </c>
      <c r="L907" s="18">
        <v>0.1062</v>
      </c>
      <c r="M907" s="19">
        <v>12.612273585540807</v>
      </c>
      <c r="N907" s="4">
        <f t="shared" si="658"/>
        <v>20.149999999999636</v>
      </c>
      <c r="O907" s="4">
        <f t="shared" si="686"/>
        <v>25.296999999999979</v>
      </c>
      <c r="P907" s="4">
        <f t="shared" si="659"/>
        <v>7.2088421052631597</v>
      </c>
      <c r="Q907" s="4">
        <f t="shared" si="687"/>
        <v>4.5324241185920027</v>
      </c>
      <c r="R907" s="18">
        <f t="shared" si="660"/>
        <v>2792.1420300751879</v>
      </c>
      <c r="S907" s="2">
        <f t="shared" si="661"/>
        <v>17.262030075187795</v>
      </c>
      <c r="T907" s="22">
        <f t="shared" si="662"/>
        <v>0</v>
      </c>
      <c r="U907" s="29">
        <f t="shared" si="663"/>
        <v>2782.042349739907</v>
      </c>
      <c r="V907" s="30">
        <f t="shared" si="664"/>
        <v>7.1623497399068583</v>
      </c>
      <c r="W907" s="31">
        <f t="shared" si="688"/>
        <v>1</v>
      </c>
      <c r="X907" s="35">
        <f t="shared" si="665"/>
        <v>2783.2044000000005</v>
      </c>
      <c r="Y907" s="30">
        <f t="shared" si="666"/>
        <v>8.3244000000004235</v>
      </c>
      <c r="Z907" s="31">
        <f t="shared" si="689"/>
        <v>1</v>
      </c>
      <c r="AA907" s="29">
        <f t="shared" si="667"/>
        <v>2782.20503677632</v>
      </c>
      <c r="AB907" s="30">
        <f t="shared" si="668"/>
        <v>7.3250367763198483</v>
      </c>
      <c r="AC907" s="31">
        <f t="shared" si="690"/>
        <v>1</v>
      </c>
      <c r="AD907" s="32">
        <f t="shared" si="669"/>
        <v>1</v>
      </c>
      <c r="AE907" s="33">
        <f t="shared" si="670"/>
        <v>1</v>
      </c>
      <c r="AF907" s="33">
        <f t="shared" si="671"/>
        <v>1</v>
      </c>
      <c r="AG907" s="33">
        <f t="shared" si="672"/>
        <v>0</v>
      </c>
      <c r="AH907" s="38">
        <f t="shared" si="673"/>
        <v>1</v>
      </c>
      <c r="AI907" s="33">
        <f t="shared" si="674"/>
        <v>1</v>
      </c>
      <c r="AJ907" s="39">
        <f t="shared" si="675"/>
        <v>1</v>
      </c>
      <c r="AK907" s="43">
        <f t="shared" si="676"/>
        <v>1</v>
      </c>
      <c r="AL907" s="4">
        <f t="shared" si="691"/>
        <v>1.3400000000001455</v>
      </c>
      <c r="AM907" s="4">
        <f t="shared" si="692"/>
        <v>-0.62503677632003019</v>
      </c>
      <c r="AN907" s="4">
        <f t="shared" si="693"/>
        <v>0.62503677632003019</v>
      </c>
      <c r="AO907" s="4">
        <f t="shared" si="694"/>
        <v>-15.6899999999996</v>
      </c>
      <c r="AP907" s="4">
        <f t="shared" si="695"/>
        <v>17.655036776319776</v>
      </c>
      <c r="AQ907" s="4">
        <f t="shared" si="696"/>
        <v>15.6899999999996</v>
      </c>
      <c r="AR907" s="4">
        <f t="shared" si="677"/>
        <v>5.3599999999996726</v>
      </c>
      <c r="AS907">
        <f t="shared" si="697"/>
        <v>15.6899999999996</v>
      </c>
      <c r="AT907" s="6">
        <f t="shared" si="698"/>
        <v>1</v>
      </c>
      <c r="AU907" s="4">
        <f t="shared" si="699"/>
        <v>-1.4842779855599719</v>
      </c>
      <c r="AV907" s="4">
        <f t="shared" si="700"/>
        <v>7.5522735855411343</v>
      </c>
      <c r="AW907">
        <f t="shared" si="701"/>
        <v>0</v>
      </c>
      <c r="AX907">
        <f t="shared" si="702"/>
        <v>1</v>
      </c>
      <c r="AY907">
        <f t="shared" si="703"/>
        <v>0</v>
      </c>
      <c r="AZ907" s="4">
        <f t="shared" si="678"/>
        <v>-3.9100000000000006</v>
      </c>
      <c r="BA907" s="4">
        <f t="shared" si="704"/>
        <v>1112.5700000000061</v>
      </c>
      <c r="BB907" s="4">
        <f t="shared" si="679"/>
        <v>1062.2900000000118</v>
      </c>
      <c r="BC907" s="4">
        <f t="shared" si="680"/>
        <v>546.9079999999999</v>
      </c>
      <c r="BE907"/>
      <c r="BG907" s="6"/>
      <c r="BM907">
        <f t="shared" si="681"/>
        <v>1</v>
      </c>
    </row>
    <row r="908" spans="1:65" x14ac:dyDescent="0.25">
      <c r="A908">
        <v>1607</v>
      </c>
      <c r="B908" s="1">
        <v>43516</v>
      </c>
      <c r="C908" s="2">
        <v>2779.05</v>
      </c>
      <c r="D908" s="2">
        <v>2789.88</v>
      </c>
      <c r="E908" s="2">
        <v>2774.06</v>
      </c>
      <c r="F908" s="2">
        <v>2784.7</v>
      </c>
      <c r="G908" s="2">
        <v>3835450000</v>
      </c>
      <c r="H908" s="2">
        <f t="shared" si="682"/>
        <v>27.370108106797403</v>
      </c>
      <c r="I908" s="2">
        <f t="shared" si="683"/>
        <v>2704.4100000000003</v>
      </c>
      <c r="J908" s="2">
        <f t="shared" si="684"/>
        <v>31.864701787401003</v>
      </c>
      <c r="K908" s="2">
        <f t="shared" si="685"/>
        <v>-0.71000000000003638</v>
      </c>
      <c r="L908" s="18">
        <v>0.1042</v>
      </c>
      <c r="M908" s="19">
        <v>12.352801751686634</v>
      </c>
      <c r="N908" s="4">
        <f t="shared" si="658"/>
        <v>15.820000000000164</v>
      </c>
      <c r="O908" s="4">
        <f t="shared" si="686"/>
        <v>24.675000000000001</v>
      </c>
      <c r="P908" s="4">
        <f t="shared" si="659"/>
        <v>7.442030075187974</v>
      </c>
      <c r="Q908" s="4">
        <f t="shared" si="687"/>
        <v>4.6214095895058254</v>
      </c>
      <c r="R908" s="18">
        <f t="shared" si="660"/>
        <v>2787.1582406015041</v>
      </c>
      <c r="S908" s="2">
        <f t="shared" si="661"/>
        <v>2.4582406015042579</v>
      </c>
      <c r="T908" s="22">
        <f t="shared" si="662"/>
        <v>1</v>
      </c>
      <c r="U908" s="29">
        <f t="shared" si="663"/>
        <v>2780.9047871068733</v>
      </c>
      <c r="V908" s="30">
        <f t="shared" si="664"/>
        <v>3.7952128931265179</v>
      </c>
      <c r="W908" s="31">
        <f t="shared" si="688"/>
        <v>1</v>
      </c>
      <c r="X908" s="35">
        <f t="shared" si="665"/>
        <v>2781.5617333333339</v>
      </c>
      <c r="Y908" s="30">
        <f t="shared" si="666"/>
        <v>3.1382666666659134</v>
      </c>
      <c r="Z908" s="31">
        <f t="shared" si="689"/>
        <v>1</v>
      </c>
      <c r="AA908" s="29">
        <f t="shared" si="667"/>
        <v>2780.9967595785774</v>
      </c>
      <c r="AB908" s="30">
        <f t="shared" si="668"/>
        <v>3.7032404214223789</v>
      </c>
      <c r="AC908" s="31">
        <f t="shared" si="690"/>
        <v>1</v>
      </c>
      <c r="AD908" s="32">
        <f t="shared" si="669"/>
        <v>1</v>
      </c>
      <c r="AE908" s="33">
        <f t="shared" si="670"/>
        <v>1</v>
      </c>
      <c r="AF908" s="33">
        <f t="shared" si="671"/>
        <v>1</v>
      </c>
      <c r="AG908" s="33">
        <f t="shared" si="672"/>
        <v>0</v>
      </c>
      <c r="AH908" s="38">
        <f t="shared" si="673"/>
        <v>1</v>
      </c>
      <c r="AI908" s="33">
        <f t="shared" si="674"/>
        <v>1</v>
      </c>
      <c r="AJ908" s="39">
        <f t="shared" si="675"/>
        <v>1</v>
      </c>
      <c r="AK908" s="43">
        <f t="shared" si="676"/>
        <v>1</v>
      </c>
      <c r="AL908" s="4">
        <f t="shared" si="691"/>
        <v>10.829999999999927</v>
      </c>
      <c r="AM908" s="4">
        <f t="shared" si="692"/>
        <v>8.8832404214226699</v>
      </c>
      <c r="AN908" s="4">
        <f t="shared" si="693"/>
        <v>8.8832404214226699</v>
      </c>
      <c r="AO908" s="4">
        <f t="shared" si="694"/>
        <v>-4.9900000000002365</v>
      </c>
      <c r="AP908" s="4">
        <f t="shared" si="695"/>
        <v>6.9367595785774938</v>
      </c>
      <c r="AQ908" s="4">
        <f t="shared" si="696"/>
        <v>4.9900000000002365</v>
      </c>
      <c r="AR908" s="4">
        <f t="shared" si="677"/>
        <v>5.6499999999996362</v>
      </c>
      <c r="AS908">
        <f t="shared" si="697"/>
        <v>8.8832404214226699</v>
      </c>
      <c r="AT908" s="6">
        <f t="shared" si="698"/>
        <v>0</v>
      </c>
      <c r="AU908" s="4">
        <f t="shared" si="699"/>
        <v>6.3153705189433094</v>
      </c>
      <c r="AV908" s="4">
        <f t="shared" si="700"/>
        <v>7.0028017516869978</v>
      </c>
      <c r="AW908">
        <f t="shared" si="701"/>
        <v>0</v>
      </c>
      <c r="AX908">
        <f t="shared" si="702"/>
        <v>0</v>
      </c>
      <c r="AY908">
        <f t="shared" si="703"/>
        <v>0</v>
      </c>
      <c r="AZ908" s="4">
        <f t="shared" si="678"/>
        <v>6.94</v>
      </c>
      <c r="BA908" s="4">
        <f t="shared" si="704"/>
        <v>1116.4800000000062</v>
      </c>
      <c r="BB908" s="4">
        <f t="shared" si="679"/>
        <v>1066.2000000000119</v>
      </c>
      <c r="BC908" s="4">
        <f t="shared" si="680"/>
        <v>546.43200000000002</v>
      </c>
      <c r="BE908"/>
      <c r="BG908" s="6"/>
      <c r="BM908">
        <f t="shared" si="681"/>
        <v>1</v>
      </c>
    </row>
    <row r="909" spans="1:65" x14ac:dyDescent="0.25">
      <c r="A909">
        <v>1606</v>
      </c>
      <c r="B909" s="1">
        <v>43515</v>
      </c>
      <c r="C909" s="2">
        <v>2769.28</v>
      </c>
      <c r="D909" s="2">
        <v>2787.33</v>
      </c>
      <c r="E909" s="2">
        <v>2767.29</v>
      </c>
      <c r="F909" s="2">
        <v>2779.76</v>
      </c>
      <c r="G909" s="2">
        <v>3533710000</v>
      </c>
      <c r="H909" s="2">
        <f t="shared" si="682"/>
        <v>23.373055450905632</v>
      </c>
      <c r="I909" s="2">
        <f t="shared" si="683"/>
        <v>2698.3514999999998</v>
      </c>
      <c r="J909" s="2">
        <f t="shared" si="684"/>
        <v>28.51146518692541</v>
      </c>
      <c r="K909" s="2">
        <f t="shared" si="685"/>
        <v>-6.319999999999709</v>
      </c>
      <c r="L909" s="18">
        <v>0.11165</v>
      </c>
      <c r="M909" s="19">
        <v>13.2161834264052</v>
      </c>
      <c r="N909" s="4">
        <f t="shared" si="658"/>
        <v>20.039999999999964</v>
      </c>
      <c r="O909" s="4">
        <f t="shared" si="686"/>
        <v>24.587999999999965</v>
      </c>
      <c r="P909" s="4">
        <f t="shared" si="659"/>
        <v>7.3982406015037663</v>
      </c>
      <c r="Q909" s="4">
        <f t="shared" si="687"/>
        <v>4.7558643765976409</v>
      </c>
      <c r="R909" s="18">
        <f t="shared" si="660"/>
        <v>2782.264037593985</v>
      </c>
      <c r="S909" s="2">
        <f t="shared" si="661"/>
        <v>2.5040375939847763</v>
      </c>
      <c r="T909" s="22">
        <f t="shared" si="662"/>
        <v>1</v>
      </c>
      <c r="U909" s="29">
        <f t="shared" si="663"/>
        <v>2771.1148606484153</v>
      </c>
      <c r="V909" s="30">
        <f t="shared" si="664"/>
        <v>8.6451393515849304</v>
      </c>
      <c r="W909" s="31">
        <f t="shared" si="688"/>
        <v>1</v>
      </c>
      <c r="X909" s="35">
        <f t="shared" si="665"/>
        <v>2774.1725333333306</v>
      </c>
      <c r="Y909" s="30">
        <f t="shared" si="666"/>
        <v>5.5874666666695703</v>
      </c>
      <c r="Z909" s="31">
        <f t="shared" si="689"/>
        <v>1</v>
      </c>
      <c r="AA909" s="29">
        <f t="shared" si="667"/>
        <v>2771.5429348243033</v>
      </c>
      <c r="AB909" s="30">
        <f t="shared" si="668"/>
        <v>8.2170651756969164</v>
      </c>
      <c r="AC909" s="31">
        <f t="shared" si="690"/>
        <v>1</v>
      </c>
      <c r="AD909" s="32">
        <f t="shared" si="669"/>
        <v>1</v>
      </c>
      <c r="AE909" s="33">
        <f t="shared" si="670"/>
        <v>0</v>
      </c>
      <c r="AF909" s="33">
        <f t="shared" si="671"/>
        <v>0</v>
      </c>
      <c r="AG909" s="33">
        <f t="shared" si="672"/>
        <v>0</v>
      </c>
      <c r="AH909" s="38">
        <f t="shared" si="673"/>
        <v>1</v>
      </c>
      <c r="AI909" s="33">
        <f t="shared" si="674"/>
        <v>1</v>
      </c>
      <c r="AJ909" s="39">
        <f t="shared" si="675"/>
        <v>1</v>
      </c>
      <c r="AK909" s="43">
        <f t="shared" si="676"/>
        <v>1</v>
      </c>
      <c r="AL909" s="4">
        <f t="shared" si="691"/>
        <v>18.049999999999727</v>
      </c>
      <c r="AM909" s="4">
        <f t="shared" si="692"/>
        <v>15.787065175696625</v>
      </c>
      <c r="AN909" s="4">
        <f t="shared" si="693"/>
        <v>15.787065175696625</v>
      </c>
      <c r="AO909" s="4">
        <f t="shared" si="694"/>
        <v>-1.9900000000002365</v>
      </c>
      <c r="AP909" s="4">
        <f t="shared" si="695"/>
        <v>4.2529348243033382</v>
      </c>
      <c r="AQ909" s="4">
        <f t="shared" si="696"/>
        <v>1.9900000000002365</v>
      </c>
      <c r="AR909" s="4">
        <f t="shared" si="677"/>
        <v>10.480000000000018</v>
      </c>
      <c r="AS909">
        <f t="shared" si="697"/>
        <v>15.787065175696625</v>
      </c>
      <c r="AT909" s="6">
        <f t="shared" si="698"/>
        <v>1</v>
      </c>
      <c r="AU909" s="4">
        <f t="shared" si="699"/>
        <v>-2.3814303488954334</v>
      </c>
      <c r="AV909" s="4">
        <f t="shared" si="700"/>
        <v>3.0361834264051817</v>
      </c>
      <c r="AW909">
        <f t="shared" si="701"/>
        <v>0</v>
      </c>
      <c r="AX909">
        <f t="shared" si="702"/>
        <v>1</v>
      </c>
      <c r="AY909">
        <f t="shared" si="703"/>
        <v>0</v>
      </c>
      <c r="AZ909" s="4">
        <f t="shared" si="678"/>
        <v>-3.9100000000000006</v>
      </c>
      <c r="BA909" s="4">
        <f t="shared" si="704"/>
        <v>1109.5400000000061</v>
      </c>
      <c r="BB909" s="4">
        <f t="shared" si="679"/>
        <v>1059.2600000000118</v>
      </c>
      <c r="BC909" s="4">
        <f t="shared" si="680"/>
        <v>542.52400000000011</v>
      </c>
      <c r="BE909"/>
      <c r="BG909" s="6"/>
      <c r="BM909">
        <f t="shared" si="681"/>
        <v>1</v>
      </c>
    </row>
    <row r="910" spans="1:65" x14ac:dyDescent="0.25">
      <c r="A910">
        <v>1605</v>
      </c>
      <c r="B910" s="1">
        <v>43511</v>
      </c>
      <c r="C910" s="2">
        <v>2760.24</v>
      </c>
      <c r="D910" s="2">
        <v>2775.66</v>
      </c>
      <c r="E910" s="2">
        <v>2760.24</v>
      </c>
      <c r="F910" s="2">
        <v>2775.6</v>
      </c>
      <c r="G910" s="2">
        <v>3641370000</v>
      </c>
      <c r="H910" s="2">
        <f t="shared" si="682"/>
        <v>20.894441472421398</v>
      </c>
      <c r="I910" s="2">
        <f t="shared" si="683"/>
        <v>2692.451</v>
      </c>
      <c r="J910" s="2">
        <f t="shared" si="684"/>
        <v>25.423409534687089</v>
      </c>
      <c r="K910" s="2">
        <f t="shared" si="685"/>
        <v>14.509999999999764</v>
      </c>
      <c r="L910" s="18">
        <v>9.955E-2</v>
      </c>
      <c r="M910" s="19">
        <v>11.65707376243582</v>
      </c>
      <c r="N910" s="4">
        <f t="shared" si="658"/>
        <v>29.929999999999836</v>
      </c>
      <c r="O910" s="4">
        <f t="shared" si="686"/>
        <v>25.207999999999949</v>
      </c>
      <c r="P910" s="4">
        <f t="shared" si="659"/>
        <v>6.6640375939849648</v>
      </c>
      <c r="Q910" s="4">
        <f t="shared" si="687"/>
        <v>4.704770893371756</v>
      </c>
      <c r="R910" s="18">
        <f t="shared" si="660"/>
        <v>2752.0579624060151</v>
      </c>
      <c r="S910" s="2">
        <f t="shared" si="661"/>
        <v>23.542037593984787</v>
      </c>
      <c r="T910" s="22">
        <f t="shared" si="662"/>
        <v>0</v>
      </c>
      <c r="U910" s="29">
        <f t="shared" si="663"/>
        <v>2762.0082118928208</v>
      </c>
      <c r="V910" s="30">
        <f t="shared" si="664"/>
        <v>13.591788107179127</v>
      </c>
      <c r="W910" s="31">
        <f t="shared" si="688"/>
        <v>0</v>
      </c>
      <c r="X910" s="35">
        <f t="shared" si="665"/>
        <v>2757.7082666666656</v>
      </c>
      <c r="Y910" s="30">
        <f t="shared" si="666"/>
        <v>17.891733333334287</v>
      </c>
      <c r="Z910" s="31">
        <f t="shared" si="689"/>
        <v>0</v>
      </c>
      <c r="AA910" s="29">
        <f t="shared" si="667"/>
        <v>2761.4062195611591</v>
      </c>
      <c r="AB910" s="30">
        <f t="shared" si="668"/>
        <v>14.193780438840804</v>
      </c>
      <c r="AC910" s="31">
        <f t="shared" si="690"/>
        <v>0</v>
      </c>
      <c r="AD910" s="32">
        <f t="shared" si="669"/>
        <v>-1</v>
      </c>
      <c r="AE910" s="33">
        <f t="shared" si="670"/>
        <v>-1</v>
      </c>
      <c r="AF910" s="33">
        <f t="shared" si="671"/>
        <v>-1</v>
      </c>
      <c r="AG910" s="33">
        <f t="shared" si="672"/>
        <v>0</v>
      </c>
      <c r="AH910" s="38">
        <f t="shared" si="673"/>
        <v>-1</v>
      </c>
      <c r="AI910" s="33">
        <f t="shared" si="674"/>
        <v>-1</v>
      </c>
      <c r="AJ910" s="39">
        <f t="shared" si="675"/>
        <v>-1</v>
      </c>
      <c r="AK910" s="43">
        <f t="shared" si="676"/>
        <v>-1</v>
      </c>
      <c r="AL910" s="4">
        <f t="shared" si="691"/>
        <v>15.420000000000073</v>
      </c>
      <c r="AM910" s="4">
        <f t="shared" si="692"/>
        <v>14.253780438840749</v>
      </c>
      <c r="AN910" s="4">
        <f t="shared" si="693"/>
        <v>14.253780438840749</v>
      </c>
      <c r="AO910" s="4">
        <f t="shared" si="694"/>
        <v>0</v>
      </c>
      <c r="AP910" s="4">
        <f t="shared" si="695"/>
        <v>1.1662195611593233</v>
      </c>
      <c r="AQ910" s="4">
        <f t="shared" si="696"/>
        <v>0</v>
      </c>
      <c r="AR910" s="4">
        <f t="shared" si="677"/>
        <v>15.360000000000127</v>
      </c>
      <c r="AS910">
        <f t="shared" si="697"/>
        <v>14.253780438840749</v>
      </c>
      <c r="AT910" s="6">
        <f t="shared" si="698"/>
        <v>0</v>
      </c>
      <c r="AU910" s="4">
        <f t="shared" si="699"/>
        <v>0.79423778402675005</v>
      </c>
      <c r="AV910" s="4">
        <f t="shared" si="700"/>
        <v>-3.4029262375643077</v>
      </c>
      <c r="AW910">
        <f t="shared" si="701"/>
        <v>0</v>
      </c>
      <c r="AX910">
        <f t="shared" si="702"/>
        <v>0</v>
      </c>
      <c r="AY910">
        <f t="shared" si="703"/>
        <v>1</v>
      </c>
      <c r="AZ910" s="4">
        <f t="shared" si="678"/>
        <v>-3.9100000000000006</v>
      </c>
      <c r="BA910" s="4">
        <f t="shared" si="704"/>
        <v>1113.4500000000062</v>
      </c>
      <c r="BB910" s="4">
        <f t="shared" si="679"/>
        <v>1063.1700000000119</v>
      </c>
      <c r="BC910" s="4">
        <f t="shared" si="680"/>
        <v>538.9079999999999</v>
      </c>
      <c r="BE910"/>
      <c r="BG910" s="6"/>
      <c r="BM910">
        <f t="shared" si="681"/>
        <v>1</v>
      </c>
    </row>
    <row r="911" spans="1:65" x14ac:dyDescent="0.25">
      <c r="A911">
        <v>1604</v>
      </c>
      <c r="B911" s="1">
        <v>43510</v>
      </c>
      <c r="C911" s="2">
        <v>2743.5</v>
      </c>
      <c r="D911" s="2">
        <v>2757.9</v>
      </c>
      <c r="E911" s="2">
        <v>2731.23</v>
      </c>
      <c r="F911" s="2">
        <v>2745.73</v>
      </c>
      <c r="G911" s="2">
        <v>3836700000</v>
      </c>
      <c r="H911" s="2">
        <f t="shared" si="682"/>
        <v>18.512044727690157</v>
      </c>
      <c r="I911" s="2">
        <f t="shared" si="683"/>
        <v>2684.9030000000002</v>
      </c>
      <c r="J911" s="2">
        <f t="shared" si="684"/>
        <v>22.342708188814658</v>
      </c>
      <c r="K911" s="2">
        <f t="shared" si="685"/>
        <v>-9.5300000000002001</v>
      </c>
      <c r="L911" s="18">
        <v>0.11144999999999999</v>
      </c>
      <c r="M911" s="19">
        <v>13.085233237276087</v>
      </c>
      <c r="N911" s="4">
        <f t="shared" si="658"/>
        <v>26.670000000000073</v>
      </c>
      <c r="O911" s="4">
        <f t="shared" si="686"/>
        <v>24.192999999999937</v>
      </c>
      <c r="P911" s="4">
        <f t="shared" si="659"/>
        <v>6.327962406015045</v>
      </c>
      <c r="Q911" s="4">
        <f t="shared" si="687"/>
        <v>4.5338766482587634</v>
      </c>
      <c r="R911" s="18">
        <f t="shared" si="660"/>
        <v>2759.567248120301</v>
      </c>
      <c r="S911" s="2">
        <f t="shared" si="661"/>
        <v>13.837248120300956</v>
      </c>
      <c r="T911" s="22">
        <f t="shared" si="662"/>
        <v>0</v>
      </c>
      <c r="U911" s="29">
        <f t="shared" si="663"/>
        <v>2745.2798640757355</v>
      </c>
      <c r="V911" s="30">
        <f t="shared" si="664"/>
        <v>0.45013592426448668</v>
      </c>
      <c r="W911" s="31">
        <f t="shared" si="688"/>
        <v>1</v>
      </c>
      <c r="X911" s="35">
        <f t="shared" si="665"/>
        <v>2752.1729333333351</v>
      </c>
      <c r="Y911" s="30">
        <f t="shared" si="666"/>
        <v>6.4429333333350769</v>
      </c>
      <c r="Z911" s="31">
        <f t="shared" si="689"/>
        <v>1</v>
      </c>
      <c r="AA911" s="29">
        <f t="shared" si="667"/>
        <v>2746.2448937717995</v>
      </c>
      <c r="AB911" s="30">
        <f t="shared" si="668"/>
        <v>0.51489377179950679</v>
      </c>
      <c r="AC911" s="31">
        <f t="shared" si="690"/>
        <v>1</v>
      </c>
      <c r="AD911" s="32">
        <f t="shared" si="669"/>
        <v>1</v>
      </c>
      <c r="AE911" s="33">
        <f t="shared" si="670"/>
        <v>1</v>
      </c>
      <c r="AF911" s="33">
        <f t="shared" si="671"/>
        <v>0</v>
      </c>
      <c r="AG911" s="33">
        <f t="shared" si="672"/>
        <v>0</v>
      </c>
      <c r="AH911" s="38">
        <f t="shared" si="673"/>
        <v>1</v>
      </c>
      <c r="AI911" s="33">
        <f t="shared" si="674"/>
        <v>1</v>
      </c>
      <c r="AJ911" s="39">
        <f t="shared" si="675"/>
        <v>1</v>
      </c>
      <c r="AK911" s="43">
        <f t="shared" si="676"/>
        <v>1</v>
      </c>
      <c r="AL911" s="4">
        <f t="shared" si="691"/>
        <v>14.400000000000091</v>
      </c>
      <c r="AM911" s="4">
        <f t="shared" si="692"/>
        <v>11.655106228200566</v>
      </c>
      <c r="AN911" s="4">
        <f t="shared" si="693"/>
        <v>11.655106228200566</v>
      </c>
      <c r="AO911" s="4">
        <f t="shared" si="694"/>
        <v>-12.269999999999982</v>
      </c>
      <c r="AP911" s="4">
        <f t="shared" si="695"/>
        <v>15.014893771799507</v>
      </c>
      <c r="AQ911" s="4">
        <f t="shared" si="696"/>
        <v>12.269999999999982</v>
      </c>
      <c r="AR911" s="4">
        <f t="shared" si="677"/>
        <v>2.2300000000000182</v>
      </c>
      <c r="AS911">
        <f t="shared" si="697"/>
        <v>12.269999999999982</v>
      </c>
      <c r="AT911" s="6">
        <f t="shared" si="698"/>
        <v>0</v>
      </c>
      <c r="AU911" s="4">
        <f t="shared" si="699"/>
        <v>2.5441919565235107</v>
      </c>
      <c r="AV911" s="4">
        <f t="shared" si="700"/>
        <v>11.15523323727607</v>
      </c>
      <c r="AW911">
        <f t="shared" si="701"/>
        <v>0</v>
      </c>
      <c r="AX911">
        <f t="shared" si="702"/>
        <v>0</v>
      </c>
      <c r="AY911">
        <f t="shared" si="703"/>
        <v>0</v>
      </c>
      <c r="AZ911" s="4">
        <f t="shared" si="678"/>
        <v>6.94</v>
      </c>
      <c r="BA911" s="4">
        <f t="shared" si="704"/>
        <v>1117.3600000000063</v>
      </c>
      <c r="BB911" s="4">
        <f t="shared" si="679"/>
        <v>1067.080000000012</v>
      </c>
      <c r="BC911" s="4">
        <f t="shared" si="680"/>
        <v>532.21199999999999</v>
      </c>
      <c r="BE911"/>
      <c r="BG911" s="6"/>
      <c r="BM911">
        <f t="shared" si="681"/>
        <v>1</v>
      </c>
    </row>
    <row r="912" spans="1:65" x14ac:dyDescent="0.25">
      <c r="A912">
        <v>1603</v>
      </c>
      <c r="B912" s="1">
        <v>43509</v>
      </c>
      <c r="C912" s="2">
        <v>2750.3</v>
      </c>
      <c r="D912" s="2">
        <v>2761.85</v>
      </c>
      <c r="E912" s="2">
        <v>2748.63</v>
      </c>
      <c r="F912" s="2">
        <v>2753.03</v>
      </c>
      <c r="G912" s="2">
        <v>3670770000</v>
      </c>
      <c r="H912" s="2">
        <f t="shared" si="682"/>
        <v>19.756568781040997</v>
      </c>
      <c r="I912" s="2">
        <f t="shared" si="683"/>
        <v>2678.4654999999993</v>
      </c>
      <c r="J912" s="2">
        <f t="shared" si="684"/>
        <v>22.663513315227032</v>
      </c>
      <c r="K912" s="2">
        <f t="shared" si="685"/>
        <v>5.5700000000001637</v>
      </c>
      <c r="L912" s="18">
        <v>0.11005</v>
      </c>
      <c r="M912" s="19">
        <v>12.881906049150864</v>
      </c>
      <c r="N912" s="4">
        <f t="shared" si="658"/>
        <v>17.119999999999891</v>
      </c>
      <c r="O912" s="4">
        <f t="shared" si="686"/>
        <v>24.555999999999905</v>
      </c>
      <c r="P912" s="4">
        <f t="shared" si="659"/>
        <v>6.5372481203007604</v>
      </c>
      <c r="Q912" s="4">
        <f t="shared" si="687"/>
        <v>4.5637540403477468</v>
      </c>
      <c r="R912" s="18">
        <f t="shared" si="660"/>
        <v>2751.2491954887219</v>
      </c>
      <c r="S912" s="2">
        <f t="shared" si="661"/>
        <v>1.7808045112783475</v>
      </c>
      <c r="T912" s="22">
        <f t="shared" si="662"/>
        <v>1</v>
      </c>
      <c r="U912" s="29">
        <f t="shared" si="663"/>
        <v>2752.0761709861235</v>
      </c>
      <c r="V912" s="30">
        <f t="shared" si="664"/>
        <v>0.95382901387665697</v>
      </c>
      <c r="W912" s="31">
        <f t="shared" si="688"/>
        <v>1</v>
      </c>
      <c r="X912" s="35">
        <f t="shared" si="665"/>
        <v>2752.6926666666659</v>
      </c>
      <c r="Y912" s="30">
        <f t="shared" si="666"/>
        <v>0.33733333333429982</v>
      </c>
      <c r="Z912" s="31">
        <f t="shared" si="689"/>
        <v>1</v>
      </c>
      <c r="AA912" s="29">
        <f t="shared" si="667"/>
        <v>2752.1624803813997</v>
      </c>
      <c r="AB912" s="30">
        <f t="shared" si="668"/>
        <v>0.86751961860045412</v>
      </c>
      <c r="AC912" s="31">
        <f t="shared" si="690"/>
        <v>1</v>
      </c>
      <c r="AD912" s="32">
        <f t="shared" si="669"/>
        <v>1</v>
      </c>
      <c r="AE912" s="33">
        <f t="shared" si="670"/>
        <v>0</v>
      </c>
      <c r="AF912" s="33">
        <f t="shared" si="671"/>
        <v>0</v>
      </c>
      <c r="AG912" s="33">
        <f t="shared" si="672"/>
        <v>0</v>
      </c>
      <c r="AH912" s="38">
        <f t="shared" si="673"/>
        <v>1</v>
      </c>
      <c r="AI912" s="33">
        <f t="shared" si="674"/>
        <v>1</v>
      </c>
      <c r="AJ912" s="39">
        <f t="shared" si="675"/>
        <v>0</v>
      </c>
      <c r="AK912" s="43">
        <f t="shared" si="676"/>
        <v>0</v>
      </c>
      <c r="AL912" s="4">
        <f t="shared" si="691"/>
        <v>11.549999999999727</v>
      </c>
      <c r="AM912" s="4">
        <f t="shared" si="692"/>
        <v>9.6875196186001631</v>
      </c>
      <c r="AN912" s="4">
        <f t="shared" si="693"/>
        <v>9.6875196186001631</v>
      </c>
      <c r="AO912" s="4">
        <f t="shared" si="694"/>
        <v>-1.6700000000000728</v>
      </c>
      <c r="AP912" s="4">
        <f t="shared" si="695"/>
        <v>3.5324803813996368</v>
      </c>
      <c r="AQ912" s="4">
        <f t="shared" si="696"/>
        <v>1.6700000000000728</v>
      </c>
      <c r="AR912" s="4">
        <f t="shared" si="677"/>
        <v>2.7300000000000182</v>
      </c>
      <c r="AS912">
        <f t="shared" si="697"/>
        <v>9.6875196186001631</v>
      </c>
      <c r="AT912" s="6">
        <f t="shared" si="698"/>
        <v>0</v>
      </c>
      <c r="AU912" s="4">
        <f t="shared" si="699"/>
        <v>5.3102643466524473</v>
      </c>
      <c r="AV912" s="4">
        <f t="shared" si="700"/>
        <v>10.451906049150846</v>
      </c>
      <c r="AW912">
        <f t="shared" si="701"/>
        <v>0</v>
      </c>
      <c r="AX912">
        <f t="shared" si="702"/>
        <v>0</v>
      </c>
      <c r="AY912">
        <f t="shared" si="703"/>
        <v>0</v>
      </c>
      <c r="AZ912" s="4">
        <f t="shared" si="678"/>
        <v>6.94</v>
      </c>
      <c r="BA912" s="4">
        <f t="shared" si="704"/>
        <v>1110.4200000000062</v>
      </c>
      <c r="BB912" s="4">
        <f t="shared" si="679"/>
        <v>1060.1400000000119</v>
      </c>
      <c r="BC912" s="4">
        <f t="shared" si="680"/>
        <v>534.93200000000002</v>
      </c>
      <c r="BE912"/>
      <c r="BG912" s="6"/>
      <c r="BM912">
        <f t="shared" si="681"/>
        <v>1</v>
      </c>
    </row>
    <row r="913" spans="1:65" x14ac:dyDescent="0.25">
      <c r="A913">
        <v>1602</v>
      </c>
      <c r="B913" s="1">
        <v>43508</v>
      </c>
      <c r="C913" s="2">
        <v>2722.61</v>
      </c>
      <c r="D913" s="2">
        <v>2748.19</v>
      </c>
      <c r="E913" s="2">
        <v>2722.61</v>
      </c>
      <c r="F913" s="2">
        <v>2744.73</v>
      </c>
      <c r="G913" s="2">
        <v>3827770000</v>
      </c>
      <c r="H913" s="2">
        <f t="shared" si="682"/>
        <v>23.933916636346012</v>
      </c>
      <c r="I913" s="2">
        <f t="shared" si="683"/>
        <v>2670.2054999999991</v>
      </c>
      <c r="J913" s="2">
        <f t="shared" si="684"/>
        <v>23.907232532612802</v>
      </c>
      <c r="K913" s="2">
        <f t="shared" si="685"/>
        <v>12.809999999999945</v>
      </c>
      <c r="L913" s="18">
        <v>0.11285000000000001</v>
      </c>
      <c r="M913" s="19">
        <v>13.041551274132706</v>
      </c>
      <c r="N913" s="4">
        <f t="shared" si="658"/>
        <v>38.389999999999873</v>
      </c>
      <c r="O913" s="4">
        <f t="shared" si="686"/>
        <v>27.88799999999992</v>
      </c>
      <c r="P913" s="4">
        <f t="shared" si="659"/>
        <v>6.5191954887218095</v>
      </c>
      <c r="Q913" s="4">
        <f t="shared" si="687"/>
        <v>4.5542845798038334</v>
      </c>
      <c r="R913" s="18">
        <f t="shared" si="660"/>
        <v>2716.6131353383462</v>
      </c>
      <c r="S913" s="2">
        <f t="shared" si="661"/>
        <v>28.116864661653835</v>
      </c>
      <c r="T913" s="22">
        <f t="shared" si="662"/>
        <v>0</v>
      </c>
      <c r="U913" s="29">
        <f t="shared" si="663"/>
        <v>2724.4351517060186</v>
      </c>
      <c r="V913" s="30">
        <f t="shared" si="664"/>
        <v>20.294848293981431</v>
      </c>
      <c r="W913" s="31">
        <f t="shared" si="688"/>
        <v>0</v>
      </c>
      <c r="X913" s="35">
        <f t="shared" si="665"/>
        <v>2728.4833333333336</v>
      </c>
      <c r="Y913" s="30">
        <f t="shared" si="666"/>
        <v>16.246666666666442</v>
      </c>
      <c r="Z913" s="31">
        <f t="shared" si="689"/>
        <v>0</v>
      </c>
      <c r="AA913" s="29">
        <f t="shared" si="667"/>
        <v>2725.0018971338427</v>
      </c>
      <c r="AB913" s="30">
        <f t="shared" si="668"/>
        <v>19.728102866157315</v>
      </c>
      <c r="AC913" s="31">
        <f t="shared" si="690"/>
        <v>0</v>
      </c>
      <c r="AD913" s="32">
        <f t="shared" si="669"/>
        <v>-1</v>
      </c>
      <c r="AE913" s="33">
        <f t="shared" si="670"/>
        <v>-1</v>
      </c>
      <c r="AF913" s="33">
        <f t="shared" si="671"/>
        <v>0</v>
      </c>
      <c r="AG913" s="33">
        <f t="shared" si="672"/>
        <v>0</v>
      </c>
      <c r="AH913" s="38">
        <f t="shared" si="673"/>
        <v>-1</v>
      </c>
      <c r="AI913" s="33">
        <f t="shared" si="674"/>
        <v>-1</v>
      </c>
      <c r="AJ913" s="39">
        <f t="shared" si="675"/>
        <v>-1</v>
      </c>
      <c r="AK913" s="43">
        <f t="shared" si="676"/>
        <v>0</v>
      </c>
      <c r="AL913" s="4">
        <f t="shared" si="691"/>
        <v>25.579999999999927</v>
      </c>
      <c r="AM913" s="4">
        <f t="shared" si="692"/>
        <v>23.188102866157351</v>
      </c>
      <c r="AN913" s="4">
        <f t="shared" si="693"/>
        <v>23.188102866157351</v>
      </c>
      <c r="AO913" s="4">
        <f t="shared" si="694"/>
        <v>0</v>
      </c>
      <c r="AP913" s="4">
        <f t="shared" si="695"/>
        <v>2.3918971338425763</v>
      </c>
      <c r="AQ913" s="4">
        <f t="shared" si="696"/>
        <v>0</v>
      </c>
      <c r="AR913" s="4">
        <f t="shared" si="677"/>
        <v>22.119999999999891</v>
      </c>
      <c r="AS913">
        <f t="shared" si="697"/>
        <v>23.188102866157351</v>
      </c>
      <c r="AT913" s="6">
        <f t="shared" si="698"/>
        <v>1</v>
      </c>
      <c r="AU913" s="4">
        <f t="shared" si="699"/>
        <v>-6.3483016787724083</v>
      </c>
      <c r="AV913" s="4">
        <f t="shared" si="700"/>
        <v>-8.7784487258671842</v>
      </c>
      <c r="AW913">
        <f t="shared" si="701"/>
        <v>1</v>
      </c>
      <c r="AX913">
        <f t="shared" si="702"/>
        <v>0</v>
      </c>
      <c r="AY913">
        <f t="shared" si="703"/>
        <v>0</v>
      </c>
      <c r="AZ913" s="4">
        <f t="shared" si="678"/>
        <v>-3.9100000000000006</v>
      </c>
      <c r="BA913" s="4">
        <f t="shared" si="704"/>
        <v>1103.4800000000062</v>
      </c>
      <c r="BB913" s="4">
        <f t="shared" si="679"/>
        <v>1057.8266666666786</v>
      </c>
      <c r="BC913" s="4">
        <f t="shared" si="680"/>
        <v>523.85600000000011</v>
      </c>
      <c r="BE913"/>
      <c r="BG913" s="6"/>
      <c r="BM913">
        <f t="shared" si="681"/>
        <v>1</v>
      </c>
    </row>
    <row r="914" spans="1:65" x14ac:dyDescent="0.25">
      <c r="A914">
        <v>1601</v>
      </c>
      <c r="B914" s="1">
        <v>43507</v>
      </c>
      <c r="C914" s="2">
        <v>2712.4</v>
      </c>
      <c r="D914" s="2">
        <v>2718.05</v>
      </c>
      <c r="E914" s="2">
        <v>2703.79</v>
      </c>
      <c r="F914" s="2">
        <v>2709.8</v>
      </c>
      <c r="G914" s="2">
        <v>3361970000</v>
      </c>
      <c r="H914" s="2">
        <f t="shared" si="682"/>
        <v>29.722942298650302</v>
      </c>
      <c r="I914" s="2">
        <f t="shared" si="683"/>
        <v>2663.0904999999998</v>
      </c>
      <c r="J914" s="2">
        <f t="shared" si="684"/>
        <v>29.70624850094671</v>
      </c>
      <c r="K914" s="2">
        <f t="shared" si="685"/>
        <v>4.5199999999999818</v>
      </c>
      <c r="L914" s="18">
        <v>0.1268</v>
      </c>
      <c r="M914" s="19">
        <v>14.643305380334734</v>
      </c>
      <c r="N914" s="4">
        <f t="shared" si="658"/>
        <v>14.260000000000218</v>
      </c>
      <c r="O914" s="4">
        <f t="shared" si="686"/>
        <v>26.0369999999999</v>
      </c>
      <c r="P914" s="4">
        <f t="shared" si="659"/>
        <v>6.8131353383458659</v>
      </c>
      <c r="Q914" s="4">
        <f t="shared" si="687"/>
        <v>4.679876169277585</v>
      </c>
      <c r="R914" s="18">
        <f t="shared" si="660"/>
        <v>2715.0998120300751</v>
      </c>
      <c r="S914" s="2">
        <f t="shared" si="661"/>
        <v>5.2998120300749179</v>
      </c>
      <c r="T914" s="22">
        <f t="shared" si="662"/>
        <v>1</v>
      </c>
      <c r="U914" s="29">
        <f t="shared" si="663"/>
        <v>2714.3646791118422</v>
      </c>
      <c r="V914" s="30">
        <f t="shared" si="664"/>
        <v>4.5646791118419969</v>
      </c>
      <c r="W914" s="31">
        <f t="shared" si="688"/>
        <v>1</v>
      </c>
      <c r="X914" s="35">
        <f t="shared" si="665"/>
        <v>2704.1468000000004</v>
      </c>
      <c r="Y914" s="30">
        <f t="shared" si="666"/>
        <v>5.6531999999997424</v>
      </c>
      <c r="Z914" s="31">
        <f t="shared" si="689"/>
        <v>1</v>
      </c>
      <c r="AA914" s="29">
        <f t="shared" si="667"/>
        <v>2712.934176036184</v>
      </c>
      <c r="AB914" s="30">
        <f t="shared" si="668"/>
        <v>3.1341760361838169</v>
      </c>
      <c r="AC914" s="31">
        <f t="shared" si="690"/>
        <v>1</v>
      </c>
      <c r="AD914" s="32">
        <f t="shared" si="669"/>
        <v>1</v>
      </c>
      <c r="AE914" s="33">
        <f t="shared" si="670"/>
        <v>0</v>
      </c>
      <c r="AF914" s="33">
        <f t="shared" si="671"/>
        <v>0</v>
      </c>
      <c r="AG914" s="33">
        <f t="shared" si="672"/>
        <v>0</v>
      </c>
      <c r="AH914" s="38">
        <f t="shared" si="673"/>
        <v>1</v>
      </c>
      <c r="AI914" s="33">
        <f t="shared" si="674"/>
        <v>0</v>
      </c>
      <c r="AJ914" s="39">
        <f t="shared" si="675"/>
        <v>1</v>
      </c>
      <c r="AK914" s="43">
        <f t="shared" si="676"/>
        <v>0</v>
      </c>
      <c r="AL914" s="4">
        <f t="shared" si="691"/>
        <v>5.6500000000000909</v>
      </c>
      <c r="AM914" s="4">
        <f t="shared" si="692"/>
        <v>5.1158239638161831</v>
      </c>
      <c r="AN914" s="4">
        <f t="shared" si="693"/>
        <v>5.1158239638161831</v>
      </c>
      <c r="AO914" s="4">
        <f t="shared" si="694"/>
        <v>-8.6100000000001273</v>
      </c>
      <c r="AP914" s="4">
        <f t="shared" si="695"/>
        <v>9.1441760361840352</v>
      </c>
      <c r="AQ914" s="4">
        <f t="shared" si="696"/>
        <v>8.6100000000001273</v>
      </c>
      <c r="AR914" s="4">
        <f t="shared" si="677"/>
        <v>2.5999999999999091</v>
      </c>
      <c r="AS914">
        <f t="shared" si="697"/>
        <v>8.6100000000001273</v>
      </c>
      <c r="AT914" s="6">
        <f t="shared" si="698"/>
        <v>0</v>
      </c>
      <c r="AU914" s="4">
        <f t="shared" si="699"/>
        <v>6.0352384123343636</v>
      </c>
      <c r="AV914" s="4">
        <f t="shared" si="700"/>
        <v>12.343305380334826</v>
      </c>
      <c r="AW914">
        <f t="shared" si="701"/>
        <v>0</v>
      </c>
      <c r="AX914">
        <f t="shared" si="702"/>
        <v>0</v>
      </c>
      <c r="AY914">
        <f t="shared" si="703"/>
        <v>0</v>
      </c>
      <c r="AZ914" s="4">
        <f t="shared" si="678"/>
        <v>6.94</v>
      </c>
      <c r="BA914" s="4">
        <f t="shared" si="704"/>
        <v>1107.3900000000062</v>
      </c>
      <c r="BB914" s="4">
        <f t="shared" si="679"/>
        <v>1060.4333333333452</v>
      </c>
      <c r="BC914" s="4">
        <f t="shared" si="680"/>
        <v>519.77200000000005</v>
      </c>
      <c r="BE914"/>
      <c r="BG914" s="6"/>
      <c r="BM914">
        <f t="shared" si="681"/>
        <v>1</v>
      </c>
    </row>
    <row r="915" spans="1:65" x14ac:dyDescent="0.25">
      <c r="A915">
        <v>1600</v>
      </c>
      <c r="B915" s="1">
        <v>43504</v>
      </c>
      <c r="C915" s="2">
        <v>2692.36</v>
      </c>
      <c r="D915" s="2">
        <v>2708.07</v>
      </c>
      <c r="E915" s="2">
        <v>2681.83</v>
      </c>
      <c r="F915" s="2">
        <v>2707.88</v>
      </c>
      <c r="G915" s="2">
        <v>3622330000</v>
      </c>
      <c r="H915" s="2">
        <f t="shared" si="682"/>
        <v>33.467822423602442</v>
      </c>
      <c r="I915" s="2">
        <f t="shared" si="683"/>
        <v>2656.8759999999993</v>
      </c>
      <c r="J915" s="2">
        <f t="shared" si="684"/>
        <v>35.458798251224657</v>
      </c>
      <c r="K915" s="2">
        <f t="shared" si="685"/>
        <v>-13.690000000000055</v>
      </c>
      <c r="L915" s="18">
        <v>0.11035</v>
      </c>
      <c r="M915" s="19">
        <v>12.734989923769124</v>
      </c>
      <c r="N915" s="4">
        <f t="shared" si="658"/>
        <v>26.240000000000236</v>
      </c>
      <c r="O915" s="4">
        <f t="shared" si="686"/>
        <v>28.680999999999905</v>
      </c>
      <c r="P915" s="4">
        <f t="shared" si="659"/>
        <v>7.2198120300751887</v>
      </c>
      <c r="Q915" s="4">
        <f t="shared" si="687"/>
        <v>5.0376387483130927</v>
      </c>
      <c r="R915" s="18">
        <f t="shared" si="660"/>
        <v>2713.5306390977444</v>
      </c>
      <c r="S915" s="2">
        <f t="shared" si="661"/>
        <v>5.6506390977442607</v>
      </c>
      <c r="T915" s="22">
        <f t="shared" si="662"/>
        <v>1</v>
      </c>
      <c r="U915" s="29">
        <f t="shared" si="663"/>
        <v>2694.6147469591228</v>
      </c>
      <c r="V915" s="30">
        <f t="shared" si="664"/>
        <v>13.265253040877269</v>
      </c>
      <c r="W915" s="31">
        <f t="shared" si="688"/>
        <v>1</v>
      </c>
      <c r="X915" s="35">
        <f t="shared" si="665"/>
        <v>2687.6584000000003</v>
      </c>
      <c r="Y915" s="30">
        <f t="shared" si="666"/>
        <v>20.221599999999853</v>
      </c>
      <c r="Z915" s="31">
        <f t="shared" si="689"/>
        <v>0</v>
      </c>
      <c r="AA915" s="29">
        <f t="shared" si="667"/>
        <v>2693.6408583848456</v>
      </c>
      <c r="AB915" s="30">
        <f t="shared" si="668"/>
        <v>14.239141615154495</v>
      </c>
      <c r="AC915" s="31">
        <f t="shared" si="690"/>
        <v>0</v>
      </c>
      <c r="AD915" s="32">
        <f t="shared" si="669"/>
        <v>-1</v>
      </c>
      <c r="AE915" s="33">
        <f t="shared" si="670"/>
        <v>0</v>
      </c>
      <c r="AF915" s="33">
        <f t="shared" si="671"/>
        <v>0</v>
      </c>
      <c r="AG915" s="33">
        <f t="shared" si="672"/>
        <v>0</v>
      </c>
      <c r="AH915" s="38">
        <f t="shared" si="673"/>
        <v>-1</v>
      </c>
      <c r="AI915" s="33">
        <f t="shared" si="674"/>
        <v>-1</v>
      </c>
      <c r="AJ915" s="39">
        <f t="shared" si="675"/>
        <v>-1</v>
      </c>
      <c r="AK915" s="43">
        <f t="shared" si="676"/>
        <v>-1</v>
      </c>
      <c r="AL915" s="4">
        <f t="shared" si="691"/>
        <v>15.710000000000036</v>
      </c>
      <c r="AM915" s="4">
        <f t="shared" si="692"/>
        <v>14.429141615154549</v>
      </c>
      <c r="AN915" s="4">
        <f t="shared" si="693"/>
        <v>14.429141615154549</v>
      </c>
      <c r="AO915" s="4">
        <f t="shared" si="694"/>
        <v>-10.5300000000002</v>
      </c>
      <c r="AP915" s="4">
        <f t="shared" si="695"/>
        <v>11.810858384845687</v>
      </c>
      <c r="AQ915" s="4">
        <f t="shared" si="696"/>
        <v>10.5300000000002</v>
      </c>
      <c r="AR915" s="4">
        <f t="shared" si="677"/>
        <v>15.519999999999982</v>
      </c>
      <c r="AS915">
        <f t="shared" si="697"/>
        <v>14.429141615154549</v>
      </c>
      <c r="AT915" s="6">
        <f t="shared" si="698"/>
        <v>0</v>
      </c>
      <c r="AU915" s="4">
        <f t="shared" si="699"/>
        <v>1.526664378918948</v>
      </c>
      <c r="AV915" s="4">
        <f t="shared" si="700"/>
        <v>-2.485010076230858</v>
      </c>
      <c r="AW915">
        <f t="shared" si="701"/>
        <v>0</v>
      </c>
      <c r="AX915">
        <f t="shared" si="702"/>
        <v>0</v>
      </c>
      <c r="AY915">
        <f t="shared" si="703"/>
        <v>1</v>
      </c>
      <c r="AZ915" s="4">
        <f t="shared" si="678"/>
        <v>-3.9100000000000006</v>
      </c>
      <c r="BA915" s="4">
        <f t="shared" si="704"/>
        <v>1100.4500000000062</v>
      </c>
      <c r="BB915" s="4">
        <f t="shared" si="679"/>
        <v>1058.1200000000119</v>
      </c>
      <c r="BC915" s="4">
        <f t="shared" si="680"/>
        <v>511.75600000000009</v>
      </c>
      <c r="BE915"/>
      <c r="BG915" s="6"/>
      <c r="BM915">
        <f t="shared" si="681"/>
        <v>1</v>
      </c>
    </row>
    <row r="916" spans="1:65" x14ac:dyDescent="0.25">
      <c r="A916">
        <v>1599</v>
      </c>
      <c r="B916" s="1">
        <v>43503</v>
      </c>
      <c r="C916" s="2">
        <v>2717.53</v>
      </c>
      <c r="D916" s="2">
        <v>2719.32</v>
      </c>
      <c r="E916" s="2">
        <v>2687.26</v>
      </c>
      <c r="F916" s="2">
        <v>2706.05</v>
      </c>
      <c r="G916" s="2">
        <v>4099490000</v>
      </c>
      <c r="H916" s="2">
        <f t="shared" si="682"/>
        <v>35.10419829276529</v>
      </c>
      <c r="I916" s="2">
        <f t="shared" si="683"/>
        <v>2650.9334999999996</v>
      </c>
      <c r="J916" s="2">
        <f t="shared" si="684"/>
        <v>36.209631024733852</v>
      </c>
      <c r="K916" s="2">
        <f t="shared" si="685"/>
        <v>-14.079999999999927</v>
      </c>
      <c r="L916" s="18">
        <v>0.1191</v>
      </c>
      <c r="M916" s="19">
        <v>13.874613907889998</v>
      </c>
      <c r="N916" s="4">
        <f t="shared" si="658"/>
        <v>44.349999999999909</v>
      </c>
      <c r="O916" s="4">
        <f t="shared" si="686"/>
        <v>29.061999999999898</v>
      </c>
      <c r="P916" s="4">
        <f t="shared" si="659"/>
        <v>7.4806390977443593</v>
      </c>
      <c r="Q916" s="4">
        <f t="shared" si="687"/>
        <v>5.7814024592887998</v>
      </c>
      <c r="R916" s="18">
        <f t="shared" si="660"/>
        <v>2739.3799398496244</v>
      </c>
      <c r="S916" s="2">
        <f t="shared" si="661"/>
        <v>33.329939849624225</v>
      </c>
      <c r="T916" s="22">
        <f t="shared" si="662"/>
        <v>0</v>
      </c>
      <c r="U916" s="29">
        <f t="shared" si="663"/>
        <v>2719.8870762164847</v>
      </c>
      <c r="V916" s="30">
        <f t="shared" si="664"/>
        <v>13.837076216484547</v>
      </c>
      <c r="W916" s="31">
        <f t="shared" si="688"/>
        <v>0</v>
      </c>
      <c r="X916" s="35">
        <f t="shared" si="665"/>
        <v>2720.0549333333347</v>
      </c>
      <c r="Y916" s="30">
        <f t="shared" si="666"/>
        <v>14.00493333333452</v>
      </c>
      <c r="Z916" s="31">
        <f t="shared" si="689"/>
        <v>0</v>
      </c>
      <c r="AA916" s="29">
        <f t="shared" si="667"/>
        <v>2719.9105762128438</v>
      </c>
      <c r="AB916" s="30">
        <f t="shared" si="668"/>
        <v>13.860576212843625</v>
      </c>
      <c r="AC916" s="31">
        <f t="shared" si="690"/>
        <v>0</v>
      </c>
      <c r="AD916" s="32">
        <f t="shared" si="669"/>
        <v>-1</v>
      </c>
      <c r="AE916" s="33">
        <f t="shared" si="670"/>
        <v>-1</v>
      </c>
      <c r="AF916" s="33">
        <f t="shared" si="671"/>
        <v>-1</v>
      </c>
      <c r="AG916" s="33">
        <f t="shared" si="672"/>
        <v>0</v>
      </c>
      <c r="AH916" s="38">
        <f t="shared" si="673"/>
        <v>-1</v>
      </c>
      <c r="AI916" s="33">
        <f t="shared" si="674"/>
        <v>-1</v>
      </c>
      <c r="AJ916" s="39">
        <f t="shared" si="675"/>
        <v>-1</v>
      </c>
      <c r="AK916" s="43">
        <f t="shared" si="676"/>
        <v>-1</v>
      </c>
      <c r="AL916" s="4">
        <f t="shared" si="691"/>
        <v>1.7899999999999636</v>
      </c>
      <c r="AM916" s="4">
        <f t="shared" si="692"/>
        <v>-0.59057621284364359</v>
      </c>
      <c r="AN916" s="4">
        <f t="shared" si="693"/>
        <v>0.59057621284364359</v>
      </c>
      <c r="AO916" s="4">
        <f t="shared" si="694"/>
        <v>-30.269999999999982</v>
      </c>
      <c r="AP916" s="4">
        <f t="shared" si="695"/>
        <v>32.650576212843589</v>
      </c>
      <c r="AQ916" s="4">
        <f t="shared" si="696"/>
        <v>30.269999999999982</v>
      </c>
      <c r="AR916" s="4">
        <f t="shared" si="677"/>
        <v>11.480000000000018</v>
      </c>
      <c r="AS916">
        <f t="shared" si="697"/>
        <v>30.269999999999982</v>
      </c>
      <c r="AT916" s="6">
        <f t="shared" si="698"/>
        <v>1</v>
      </c>
      <c r="AU916" s="4">
        <f t="shared" si="699"/>
        <v>-16.10467290777563</v>
      </c>
      <c r="AV916" s="4">
        <f t="shared" si="700"/>
        <v>2.6946139078899796</v>
      </c>
      <c r="AW916">
        <f t="shared" si="701"/>
        <v>0</v>
      </c>
      <c r="AX916">
        <f t="shared" si="702"/>
        <v>1</v>
      </c>
      <c r="AY916">
        <f t="shared" si="703"/>
        <v>0</v>
      </c>
      <c r="AZ916" s="4">
        <f t="shared" si="678"/>
        <v>-3.9100000000000006</v>
      </c>
      <c r="BA916" s="4">
        <f t="shared" si="704"/>
        <v>1104.3600000000063</v>
      </c>
      <c r="BB916" s="4">
        <f t="shared" si="679"/>
        <v>1062.030000000012</v>
      </c>
      <c r="BC916" s="4">
        <f t="shared" si="680"/>
        <v>521.82400000000007</v>
      </c>
      <c r="BE916"/>
      <c r="BG916" s="6"/>
      <c r="BM916">
        <f t="shared" si="681"/>
        <v>1</v>
      </c>
    </row>
    <row r="917" spans="1:65" x14ac:dyDescent="0.25">
      <c r="A917">
        <v>1598</v>
      </c>
      <c r="B917" s="1">
        <v>43502</v>
      </c>
      <c r="C917" s="2">
        <v>2735.05</v>
      </c>
      <c r="D917" s="2">
        <v>2738.08</v>
      </c>
      <c r="E917" s="2">
        <v>2724.15</v>
      </c>
      <c r="F917" s="2">
        <v>2731.61</v>
      </c>
      <c r="G917" s="2">
        <v>3472690000</v>
      </c>
      <c r="H917" s="2">
        <f t="shared" si="682"/>
        <v>36.447019463569063</v>
      </c>
      <c r="I917" s="2">
        <f t="shared" si="683"/>
        <v>2644.0569999999998</v>
      </c>
      <c r="J917" s="2">
        <f t="shared" si="684"/>
        <v>38.833578020085973</v>
      </c>
      <c r="K917" s="2">
        <f t="shared" si="685"/>
        <v>-2.6499999999996362</v>
      </c>
      <c r="L917" s="18">
        <v>0.10550000000000001</v>
      </c>
      <c r="M917" s="19">
        <v>12.317675732369004</v>
      </c>
      <c r="N917" s="4">
        <f t="shared" si="658"/>
        <v>13.929999999999836</v>
      </c>
      <c r="O917" s="4">
        <f t="shared" si="686"/>
        <v>26.645999999999866</v>
      </c>
      <c r="P917" s="4">
        <f t="shared" si="659"/>
        <v>7.769939849624059</v>
      </c>
      <c r="Q917" s="4">
        <f t="shared" si="687"/>
        <v>6.0437851704733498</v>
      </c>
      <c r="R917" s="18">
        <f t="shared" si="660"/>
        <v>2745.3242857142855</v>
      </c>
      <c r="S917" s="2">
        <f t="shared" si="661"/>
        <v>13.714285714285325</v>
      </c>
      <c r="T917" s="22">
        <f t="shared" si="662"/>
        <v>0</v>
      </c>
      <c r="U917" s="29">
        <f t="shared" si="663"/>
        <v>2737.4135522559486</v>
      </c>
      <c r="V917" s="30">
        <f t="shared" si="664"/>
        <v>5.8035522559484889</v>
      </c>
      <c r="W917" s="31">
        <f t="shared" si="688"/>
        <v>1</v>
      </c>
      <c r="X917" s="35">
        <f t="shared" si="665"/>
        <v>2741.5717333333341</v>
      </c>
      <c r="Y917" s="30">
        <f t="shared" si="666"/>
        <v>9.9617333333339957</v>
      </c>
      <c r="Z917" s="31">
        <f t="shared" si="689"/>
        <v>1</v>
      </c>
      <c r="AA917" s="29">
        <f t="shared" si="667"/>
        <v>2737.9956976067824</v>
      </c>
      <c r="AB917" s="30">
        <f t="shared" si="668"/>
        <v>6.385697606782287</v>
      </c>
      <c r="AC917" s="31">
        <f t="shared" si="690"/>
        <v>1</v>
      </c>
      <c r="AD917" s="32">
        <f t="shared" si="669"/>
        <v>1</v>
      </c>
      <c r="AE917" s="33">
        <f t="shared" si="670"/>
        <v>1</v>
      </c>
      <c r="AF917" s="33">
        <f t="shared" si="671"/>
        <v>0</v>
      </c>
      <c r="AG917" s="33">
        <f t="shared" si="672"/>
        <v>0</v>
      </c>
      <c r="AH917" s="38">
        <f t="shared" si="673"/>
        <v>1</v>
      </c>
      <c r="AI917" s="33">
        <f t="shared" si="674"/>
        <v>1</v>
      </c>
      <c r="AJ917" s="39">
        <f t="shared" si="675"/>
        <v>1</v>
      </c>
      <c r="AK917" s="43">
        <f t="shared" si="676"/>
        <v>1</v>
      </c>
      <c r="AL917" s="4">
        <f t="shared" si="691"/>
        <v>3.0299999999997453</v>
      </c>
      <c r="AM917" s="4">
        <f t="shared" si="692"/>
        <v>8.4302393217512872E-2</v>
      </c>
      <c r="AN917" s="4">
        <f t="shared" si="693"/>
        <v>8.4302393217512872E-2</v>
      </c>
      <c r="AO917" s="4">
        <f t="shared" si="694"/>
        <v>-10.900000000000091</v>
      </c>
      <c r="AP917" s="4">
        <f t="shared" si="695"/>
        <v>13.845697606782323</v>
      </c>
      <c r="AQ917" s="4">
        <f t="shared" si="696"/>
        <v>10.900000000000091</v>
      </c>
      <c r="AR917" s="4">
        <f t="shared" si="677"/>
        <v>3.4400000000000546</v>
      </c>
      <c r="AS917">
        <f t="shared" si="697"/>
        <v>10.900000000000091</v>
      </c>
      <c r="AT917" s="6">
        <f t="shared" si="698"/>
        <v>0</v>
      </c>
      <c r="AU917" s="4">
        <f t="shared" si="699"/>
        <v>4.3749680163672107</v>
      </c>
      <c r="AV917" s="4">
        <f t="shared" si="700"/>
        <v>9.1776757323689502</v>
      </c>
      <c r="AW917">
        <f t="shared" si="701"/>
        <v>0</v>
      </c>
      <c r="AX917">
        <f t="shared" si="702"/>
        <v>0</v>
      </c>
      <c r="AY917">
        <f t="shared" si="703"/>
        <v>0</v>
      </c>
      <c r="AZ917" s="4">
        <f t="shared" si="678"/>
        <v>6.94</v>
      </c>
      <c r="BA917" s="4">
        <f t="shared" si="704"/>
        <v>1108.2700000000063</v>
      </c>
      <c r="BB917" s="4">
        <f t="shared" si="679"/>
        <v>1065.9400000000121</v>
      </c>
      <c r="BC917" s="4">
        <f t="shared" si="680"/>
        <v>528.83199999999999</v>
      </c>
      <c r="BE917"/>
      <c r="BG917" s="6"/>
      <c r="BM917">
        <f t="shared" si="681"/>
        <v>1</v>
      </c>
    </row>
    <row r="918" spans="1:65" x14ac:dyDescent="0.25">
      <c r="A918">
        <v>1597</v>
      </c>
      <c r="B918" s="1">
        <v>43501</v>
      </c>
      <c r="C918" s="2">
        <v>2728.34</v>
      </c>
      <c r="D918" s="2">
        <v>2738.98</v>
      </c>
      <c r="E918" s="2">
        <v>2724.03</v>
      </c>
      <c r="F918" s="2">
        <v>2737.7</v>
      </c>
      <c r="G918" s="2">
        <v>3560430000</v>
      </c>
      <c r="H918" s="2">
        <f t="shared" si="682"/>
        <v>32.27222362617394</v>
      </c>
      <c r="I918" s="2">
        <f t="shared" si="683"/>
        <v>2635.71</v>
      </c>
      <c r="J918" s="2">
        <f t="shared" si="684"/>
        <v>38.039081686159484</v>
      </c>
      <c r="K918" s="2">
        <f t="shared" si="685"/>
        <v>3.4700000000002547</v>
      </c>
      <c r="L918" s="18">
        <v>0.1143</v>
      </c>
      <c r="M918" s="19">
        <v>13.282580883797655</v>
      </c>
      <c r="N918" s="4">
        <f t="shared" si="658"/>
        <v>14.949999999999818</v>
      </c>
      <c r="O918" s="4">
        <f t="shared" si="686"/>
        <v>29.285999999999877</v>
      </c>
      <c r="P918" s="4">
        <f t="shared" si="659"/>
        <v>7.624285714285711</v>
      </c>
      <c r="Q918" s="4">
        <f t="shared" si="687"/>
        <v>6.0603903998682656</v>
      </c>
      <c r="R918" s="18">
        <f t="shared" si="660"/>
        <v>2732.3692255639098</v>
      </c>
      <c r="S918" s="2">
        <f t="shared" si="661"/>
        <v>5.330774436089996</v>
      </c>
      <c r="T918" s="22">
        <f t="shared" si="662"/>
        <v>1</v>
      </c>
      <c r="U918" s="29">
        <f t="shared" si="663"/>
        <v>2730.6863201549868</v>
      </c>
      <c r="V918" s="30">
        <f t="shared" si="664"/>
        <v>7.01367984501303</v>
      </c>
      <c r="W918" s="31">
        <f t="shared" si="688"/>
        <v>1</v>
      </c>
      <c r="X918" s="35">
        <f t="shared" si="665"/>
        <v>2729.0361333333312</v>
      </c>
      <c r="Y918" s="30">
        <f t="shared" si="666"/>
        <v>8.6638666666685822</v>
      </c>
      <c r="Z918" s="31">
        <f t="shared" si="689"/>
        <v>1</v>
      </c>
      <c r="AA918" s="29">
        <f t="shared" si="667"/>
        <v>2730.4552939999553</v>
      </c>
      <c r="AB918" s="30">
        <f t="shared" si="668"/>
        <v>7.2447060000445163</v>
      </c>
      <c r="AC918" s="31">
        <f t="shared" si="690"/>
        <v>1</v>
      </c>
      <c r="AD918" s="32">
        <f t="shared" si="669"/>
        <v>1</v>
      </c>
      <c r="AE918" s="33">
        <f t="shared" si="670"/>
        <v>0</v>
      </c>
      <c r="AF918" s="33">
        <f t="shared" si="671"/>
        <v>0</v>
      </c>
      <c r="AG918" s="33">
        <f t="shared" si="672"/>
        <v>0</v>
      </c>
      <c r="AH918" s="38">
        <f t="shared" si="673"/>
        <v>1</v>
      </c>
      <c r="AI918" s="33">
        <f t="shared" si="674"/>
        <v>1</v>
      </c>
      <c r="AJ918" s="39">
        <f t="shared" si="675"/>
        <v>0</v>
      </c>
      <c r="AK918" s="43">
        <f t="shared" si="676"/>
        <v>0</v>
      </c>
      <c r="AL918" s="4">
        <f t="shared" si="691"/>
        <v>10.639999999999873</v>
      </c>
      <c r="AM918" s="4">
        <f t="shared" si="692"/>
        <v>8.5247060000447163</v>
      </c>
      <c r="AN918" s="4">
        <f t="shared" si="693"/>
        <v>8.5247060000447163</v>
      </c>
      <c r="AO918" s="4">
        <f t="shared" si="694"/>
        <v>-4.3099999999999454</v>
      </c>
      <c r="AP918" s="4">
        <f t="shared" si="695"/>
        <v>6.4252939999551018</v>
      </c>
      <c r="AQ918" s="4">
        <f t="shared" si="696"/>
        <v>4.3099999999999454</v>
      </c>
      <c r="AR918" s="4">
        <f t="shared" si="677"/>
        <v>9.3599999999996726</v>
      </c>
      <c r="AS918">
        <f t="shared" si="697"/>
        <v>8.5247060000447163</v>
      </c>
      <c r="AT918" s="6">
        <f t="shared" si="698"/>
        <v>0</v>
      </c>
      <c r="AU918" s="4">
        <f t="shared" si="699"/>
        <v>6.7204592590809522</v>
      </c>
      <c r="AV918" s="4">
        <f t="shared" si="700"/>
        <v>4.2225808837979821</v>
      </c>
      <c r="AW918">
        <f t="shared" si="701"/>
        <v>0</v>
      </c>
      <c r="AX918">
        <f t="shared" si="702"/>
        <v>0</v>
      </c>
      <c r="AY918">
        <f t="shared" si="703"/>
        <v>0</v>
      </c>
      <c r="AZ918" s="4">
        <f t="shared" si="678"/>
        <v>6.94</v>
      </c>
      <c r="BA918" s="4">
        <f t="shared" si="704"/>
        <v>1101.3300000000063</v>
      </c>
      <c r="BB918" s="4">
        <f t="shared" si="679"/>
        <v>1059.0000000000121</v>
      </c>
      <c r="BC918" s="4">
        <f t="shared" si="680"/>
        <v>526.14800000000002</v>
      </c>
      <c r="BE918"/>
      <c r="BG918" s="6"/>
      <c r="BM918">
        <f t="shared" si="681"/>
        <v>1</v>
      </c>
    </row>
    <row r="919" spans="1:65" x14ac:dyDescent="0.25">
      <c r="A919">
        <v>1596</v>
      </c>
      <c r="B919" s="1">
        <v>43500</v>
      </c>
      <c r="C919" s="2">
        <v>2706.49</v>
      </c>
      <c r="D919" s="2">
        <v>2724.99</v>
      </c>
      <c r="E919" s="2">
        <v>2698.75</v>
      </c>
      <c r="F919" s="2">
        <v>2724.87</v>
      </c>
      <c r="G919" s="2">
        <v>3359840000</v>
      </c>
      <c r="H919" s="2">
        <f t="shared" si="682"/>
        <v>25.173192001721876</v>
      </c>
      <c r="I919" s="2">
        <f t="shared" si="683"/>
        <v>2626.0735</v>
      </c>
      <c r="J919" s="2">
        <f t="shared" si="684"/>
        <v>33.929425899093872</v>
      </c>
      <c r="K919" s="2">
        <f t="shared" si="685"/>
        <v>-4.0000000000418368E-2</v>
      </c>
      <c r="L919" s="18">
        <v>0.11485000000000001</v>
      </c>
      <c r="M919" s="19">
        <v>13.256665442717974</v>
      </c>
      <c r="N919" s="4">
        <f t="shared" si="658"/>
        <v>26.239999999999782</v>
      </c>
      <c r="O919" s="4">
        <f t="shared" si="686"/>
        <v>33.134999999999899</v>
      </c>
      <c r="P919" s="4">
        <f t="shared" si="659"/>
        <v>7.4992255639097749</v>
      </c>
      <c r="Q919" s="4">
        <f t="shared" si="687"/>
        <v>6.0162055256064688</v>
      </c>
      <c r="R919" s="18">
        <f t="shared" si="660"/>
        <v>2714.0775939849627</v>
      </c>
      <c r="S919" s="2">
        <f t="shared" si="661"/>
        <v>10.792406015037159</v>
      </c>
      <c r="T919" s="22">
        <f t="shared" si="662"/>
        <v>1</v>
      </c>
      <c r="U919" s="29">
        <f t="shared" si="663"/>
        <v>2708.8101581723404</v>
      </c>
      <c r="V919" s="30">
        <f t="shared" si="664"/>
        <v>16.059841827659511</v>
      </c>
      <c r="W919" s="31">
        <f t="shared" si="688"/>
        <v>0</v>
      </c>
      <c r="X919" s="35">
        <f t="shared" si="665"/>
        <v>2711.5399999999991</v>
      </c>
      <c r="Y919" s="30">
        <f t="shared" si="666"/>
        <v>13.330000000000837</v>
      </c>
      <c r="Z919" s="31">
        <f t="shared" si="689"/>
        <v>0</v>
      </c>
      <c r="AA919" s="29">
        <f t="shared" si="667"/>
        <v>2709.1923360282126</v>
      </c>
      <c r="AB919" s="30">
        <f t="shared" si="668"/>
        <v>15.677663971787297</v>
      </c>
      <c r="AC919" s="31">
        <f t="shared" si="690"/>
        <v>0</v>
      </c>
      <c r="AD919" s="32">
        <f t="shared" si="669"/>
        <v>-1</v>
      </c>
      <c r="AE919" s="33">
        <f t="shared" si="670"/>
        <v>-1</v>
      </c>
      <c r="AF919" s="33">
        <f t="shared" si="671"/>
        <v>0</v>
      </c>
      <c r="AG919" s="33">
        <f t="shared" si="672"/>
        <v>0</v>
      </c>
      <c r="AH919" s="38">
        <f t="shared" si="673"/>
        <v>-1</v>
      </c>
      <c r="AI919" s="33">
        <f t="shared" si="674"/>
        <v>-1</v>
      </c>
      <c r="AJ919" s="39">
        <f t="shared" si="675"/>
        <v>-1</v>
      </c>
      <c r="AK919" s="43">
        <f t="shared" si="676"/>
        <v>0</v>
      </c>
      <c r="AL919" s="4">
        <f t="shared" si="691"/>
        <v>18.5</v>
      </c>
      <c r="AM919" s="4">
        <f t="shared" si="692"/>
        <v>15.797663971787188</v>
      </c>
      <c r="AN919" s="4">
        <f t="shared" si="693"/>
        <v>15.797663971787188</v>
      </c>
      <c r="AO919" s="4">
        <f t="shared" si="694"/>
        <v>-7.7399999999997817</v>
      </c>
      <c r="AP919" s="4">
        <f t="shared" si="695"/>
        <v>10.442336028212594</v>
      </c>
      <c r="AQ919" s="4">
        <f t="shared" si="696"/>
        <v>7.7399999999997817</v>
      </c>
      <c r="AR919" s="4">
        <f t="shared" si="677"/>
        <v>18.380000000000109</v>
      </c>
      <c r="AS919">
        <f t="shared" si="697"/>
        <v>15.797663971787188</v>
      </c>
      <c r="AT919" s="6">
        <f t="shared" si="698"/>
        <v>1</v>
      </c>
      <c r="AU919" s="4">
        <f t="shared" si="699"/>
        <v>-0.36062430346712304</v>
      </c>
      <c r="AV919" s="4">
        <f t="shared" si="700"/>
        <v>-4.8233345572821351</v>
      </c>
      <c r="AW919">
        <f t="shared" si="701"/>
        <v>1</v>
      </c>
      <c r="AX919">
        <f t="shared" si="702"/>
        <v>0</v>
      </c>
      <c r="AY919">
        <f t="shared" si="703"/>
        <v>0</v>
      </c>
      <c r="AZ919" s="4">
        <f t="shared" si="678"/>
        <v>-3.9100000000000006</v>
      </c>
      <c r="BA919" s="4">
        <f t="shared" si="704"/>
        <v>1094.3900000000062</v>
      </c>
      <c r="BB919" s="4">
        <f t="shared" si="679"/>
        <v>1056.6866666666788</v>
      </c>
      <c r="BC919" s="4">
        <f t="shared" si="680"/>
        <v>517.4079999999999</v>
      </c>
      <c r="BE919"/>
      <c r="BG919" s="6"/>
      <c r="BM919">
        <f t="shared" si="681"/>
        <v>1</v>
      </c>
    </row>
    <row r="920" spans="1:65" x14ac:dyDescent="0.25">
      <c r="A920">
        <v>1595</v>
      </c>
      <c r="B920" s="1">
        <v>43497</v>
      </c>
      <c r="C920" s="2">
        <v>2702.32</v>
      </c>
      <c r="D920" s="2">
        <v>2716.66</v>
      </c>
      <c r="E920" s="2">
        <v>2696.88</v>
      </c>
      <c r="F920" s="2">
        <v>2706.53</v>
      </c>
      <c r="G920" s="2">
        <v>3759270000</v>
      </c>
      <c r="H920" s="2">
        <f t="shared" si="682"/>
        <v>20.287798193878906</v>
      </c>
      <c r="I920" s="2">
        <f t="shared" si="683"/>
        <v>2614.4655000000002</v>
      </c>
      <c r="J920" s="2">
        <f t="shared" si="684"/>
        <v>29.590476152765202</v>
      </c>
      <c r="K920" s="2">
        <f t="shared" si="685"/>
        <v>-1.7799999999997453</v>
      </c>
      <c r="L920" s="18">
        <v>0.1164</v>
      </c>
      <c r="M920" s="19">
        <v>13.423512755060926</v>
      </c>
      <c r="N920" s="4">
        <f t="shared" si="658"/>
        <v>19.779999999999745</v>
      </c>
      <c r="O920" s="4">
        <f t="shared" si="686"/>
        <v>34.461999999999897</v>
      </c>
      <c r="P920" s="4">
        <f t="shared" si="659"/>
        <v>7.5475939849624085</v>
      </c>
      <c r="Q920" s="4">
        <f t="shared" si="687"/>
        <v>5.9491235188220468</v>
      </c>
      <c r="R920" s="18">
        <f t="shared" si="660"/>
        <v>2712.8961353383456</v>
      </c>
      <c r="S920" s="2">
        <f t="shared" si="661"/>
        <v>6.3661353383454298</v>
      </c>
      <c r="T920" s="22">
        <f t="shared" si="662"/>
        <v>1</v>
      </c>
      <c r="U920" s="29">
        <f t="shared" si="663"/>
        <v>2704.6524211638252</v>
      </c>
      <c r="V920" s="30">
        <f t="shared" si="664"/>
        <v>1.8775788361749619</v>
      </c>
      <c r="W920" s="31">
        <f t="shared" si="688"/>
        <v>1</v>
      </c>
      <c r="X920" s="35">
        <f t="shared" si="665"/>
        <v>2711.644666666667</v>
      </c>
      <c r="Y920" s="30">
        <f t="shared" si="666"/>
        <v>5.1146666666668352</v>
      </c>
      <c r="Z920" s="31">
        <f t="shared" si="689"/>
        <v>1</v>
      </c>
      <c r="AA920" s="29">
        <f t="shared" si="667"/>
        <v>2705.6313355342231</v>
      </c>
      <c r="AB920" s="30">
        <f t="shared" si="668"/>
        <v>0.89866446577707393</v>
      </c>
      <c r="AC920" s="31">
        <f t="shared" si="690"/>
        <v>1</v>
      </c>
      <c r="AD920" s="32">
        <f t="shared" si="669"/>
        <v>1</v>
      </c>
      <c r="AE920" s="33">
        <f t="shared" si="670"/>
        <v>0</v>
      </c>
      <c r="AF920" s="33">
        <f t="shared" si="671"/>
        <v>0</v>
      </c>
      <c r="AG920" s="33">
        <f t="shared" si="672"/>
        <v>0</v>
      </c>
      <c r="AH920" s="38">
        <f t="shared" si="673"/>
        <v>1</v>
      </c>
      <c r="AI920" s="33">
        <f t="shared" si="674"/>
        <v>0</v>
      </c>
      <c r="AJ920" s="39">
        <f t="shared" si="675"/>
        <v>1</v>
      </c>
      <c r="AK920" s="43">
        <f t="shared" si="676"/>
        <v>0</v>
      </c>
      <c r="AL920" s="4">
        <f t="shared" si="691"/>
        <v>14.339999999999691</v>
      </c>
      <c r="AM920" s="4">
        <f t="shared" si="692"/>
        <v>11.028664465776728</v>
      </c>
      <c r="AN920" s="4">
        <f t="shared" si="693"/>
        <v>11.028664465776728</v>
      </c>
      <c r="AO920" s="4">
        <f t="shared" si="694"/>
        <v>-5.4400000000000546</v>
      </c>
      <c r="AP920" s="4">
        <f t="shared" si="695"/>
        <v>8.751335534223017</v>
      </c>
      <c r="AQ920" s="4">
        <f t="shared" si="696"/>
        <v>5.4400000000000546</v>
      </c>
      <c r="AR920" s="4">
        <f t="shared" si="677"/>
        <v>4.2100000000000364</v>
      </c>
      <c r="AS920">
        <f t="shared" si="697"/>
        <v>11.028664465776728</v>
      </c>
      <c r="AT920" s="6">
        <f t="shared" si="698"/>
        <v>0</v>
      </c>
      <c r="AU920" s="4">
        <f t="shared" si="699"/>
        <v>5.5325193271244331</v>
      </c>
      <c r="AV920" s="4">
        <f t="shared" si="700"/>
        <v>9.5135127550608907</v>
      </c>
      <c r="AW920">
        <f t="shared" si="701"/>
        <v>0</v>
      </c>
      <c r="AX920">
        <f t="shared" si="702"/>
        <v>0</v>
      </c>
      <c r="AY920">
        <f t="shared" si="703"/>
        <v>0</v>
      </c>
      <c r="AZ920" s="4">
        <f t="shared" si="678"/>
        <v>6.94</v>
      </c>
      <c r="BA920" s="4">
        <f t="shared" si="704"/>
        <v>1098.3000000000063</v>
      </c>
      <c r="BB920" s="4">
        <f t="shared" si="679"/>
        <v>1059.2933333333453</v>
      </c>
      <c r="BC920" s="4">
        <f t="shared" si="680"/>
        <v>515.74000000000012</v>
      </c>
      <c r="BE920"/>
      <c r="BG920" s="6"/>
      <c r="BM920">
        <f t="shared" si="681"/>
        <v>1</v>
      </c>
    </row>
    <row r="921" spans="1:65" x14ac:dyDescent="0.25">
      <c r="A921">
        <v>1594</v>
      </c>
      <c r="B921" s="1">
        <v>43496</v>
      </c>
      <c r="C921" s="2">
        <v>2685.49</v>
      </c>
      <c r="D921" s="2">
        <v>2708.95</v>
      </c>
      <c r="E921" s="2">
        <v>2678.65</v>
      </c>
      <c r="F921" s="2">
        <v>2704.1</v>
      </c>
      <c r="G921" s="2">
        <v>4917650000</v>
      </c>
      <c r="H921" s="2">
        <f t="shared" si="682"/>
        <v>19.008203609085236</v>
      </c>
      <c r="I921" s="2">
        <f t="shared" si="683"/>
        <v>2603.9455000000003</v>
      </c>
      <c r="J921" s="2">
        <f t="shared" si="684"/>
        <v>26.34695326438689</v>
      </c>
      <c r="K921" s="2">
        <f t="shared" si="685"/>
        <v>4.4399999999995998</v>
      </c>
      <c r="L921" s="18">
        <v>0.12595000000000001</v>
      </c>
      <c r="M921" s="19">
        <v>14.401029385131444</v>
      </c>
      <c r="N921" s="4">
        <f t="shared" si="658"/>
        <v>30.299999999999727</v>
      </c>
      <c r="O921" s="4">
        <f t="shared" si="686"/>
        <v>36.353999999999907</v>
      </c>
      <c r="P921" s="4">
        <f t="shared" si="659"/>
        <v>8.7961353383458665</v>
      </c>
      <c r="Q921" s="4">
        <f t="shared" si="687"/>
        <v>5.9805670867309138</v>
      </c>
      <c r="R921" s="18">
        <f t="shared" si="660"/>
        <v>2689.8563984962407</v>
      </c>
      <c r="S921" s="2">
        <f t="shared" si="661"/>
        <v>14.243601503759237</v>
      </c>
      <c r="T921" s="22">
        <f t="shared" si="662"/>
        <v>1</v>
      </c>
      <c r="U921" s="29">
        <f t="shared" si="663"/>
        <v>2688.0732222966981</v>
      </c>
      <c r="V921" s="30">
        <f t="shared" si="664"/>
        <v>16.026777703301832</v>
      </c>
      <c r="W921" s="31">
        <f t="shared" si="688"/>
        <v>0</v>
      </c>
      <c r="X921" s="35">
        <f t="shared" si="665"/>
        <v>2687.3173333333289</v>
      </c>
      <c r="Y921" s="30">
        <f t="shared" si="666"/>
        <v>16.782666666671048</v>
      </c>
      <c r="Z921" s="31">
        <f t="shared" si="689"/>
        <v>0</v>
      </c>
      <c r="AA921" s="29">
        <f t="shared" si="667"/>
        <v>2687.9673978418264</v>
      </c>
      <c r="AB921" s="30">
        <f t="shared" si="668"/>
        <v>16.13260215817354</v>
      </c>
      <c r="AC921" s="31">
        <f t="shared" si="690"/>
        <v>0</v>
      </c>
      <c r="AD921" s="32">
        <f t="shared" si="669"/>
        <v>-1</v>
      </c>
      <c r="AE921" s="33">
        <f t="shared" si="670"/>
        <v>0</v>
      </c>
      <c r="AF921" s="33">
        <f t="shared" si="671"/>
        <v>-1</v>
      </c>
      <c r="AG921" s="33">
        <f t="shared" si="672"/>
        <v>0</v>
      </c>
      <c r="AH921" s="38">
        <f t="shared" si="673"/>
        <v>-1</v>
      </c>
      <c r="AI921" s="33">
        <f t="shared" si="674"/>
        <v>-1</v>
      </c>
      <c r="AJ921" s="39">
        <f t="shared" si="675"/>
        <v>-1</v>
      </c>
      <c r="AK921" s="43">
        <f t="shared" si="676"/>
        <v>-1</v>
      </c>
      <c r="AL921" s="4">
        <f t="shared" si="691"/>
        <v>23.460000000000036</v>
      </c>
      <c r="AM921" s="4">
        <f t="shared" si="692"/>
        <v>20.982602158173449</v>
      </c>
      <c r="AN921" s="4">
        <f t="shared" si="693"/>
        <v>20.982602158173449</v>
      </c>
      <c r="AO921" s="4">
        <f t="shared" si="694"/>
        <v>-6.8399999999996908</v>
      </c>
      <c r="AP921" s="4">
        <f t="shared" si="695"/>
        <v>9.3173978418262777</v>
      </c>
      <c r="AQ921" s="4">
        <f t="shared" si="696"/>
        <v>6.8399999999996908</v>
      </c>
      <c r="AR921" s="4">
        <f t="shared" si="677"/>
        <v>18.610000000000127</v>
      </c>
      <c r="AS921">
        <f t="shared" si="697"/>
        <v>20.982602158173449</v>
      </c>
      <c r="AT921" s="6">
        <f t="shared" si="698"/>
        <v>1</v>
      </c>
      <c r="AU921" s="4">
        <f t="shared" si="699"/>
        <v>-2.1696118026530193</v>
      </c>
      <c r="AV921" s="4">
        <f t="shared" si="700"/>
        <v>-3.9089706148686831</v>
      </c>
      <c r="AW921">
        <f t="shared" si="701"/>
        <v>1</v>
      </c>
      <c r="AX921">
        <f t="shared" si="702"/>
        <v>0</v>
      </c>
      <c r="AY921">
        <f t="shared" si="703"/>
        <v>0</v>
      </c>
      <c r="AZ921" s="4">
        <f t="shared" si="678"/>
        <v>-3.9100000000000006</v>
      </c>
      <c r="BA921" s="4">
        <f t="shared" si="704"/>
        <v>1091.3600000000063</v>
      </c>
      <c r="BB921" s="4">
        <f t="shared" si="679"/>
        <v>1056.9800000000121</v>
      </c>
      <c r="BC921" s="4">
        <f t="shared" si="680"/>
        <v>509.00799999999987</v>
      </c>
      <c r="BE921"/>
      <c r="BG921" s="6"/>
      <c r="BM921">
        <f t="shared" si="681"/>
        <v>1</v>
      </c>
    </row>
    <row r="922" spans="1:65" x14ac:dyDescent="0.25">
      <c r="A922">
        <v>1593</v>
      </c>
      <c r="B922" s="1">
        <v>43495</v>
      </c>
      <c r="C922" s="2">
        <v>2653.62</v>
      </c>
      <c r="D922" s="2">
        <v>2690.44</v>
      </c>
      <c r="E922" s="2">
        <v>2648.34</v>
      </c>
      <c r="F922" s="2">
        <v>2681.05</v>
      </c>
      <c r="G922" s="2">
        <v>3867810000</v>
      </c>
      <c r="H922" s="2">
        <f t="shared" si="682"/>
        <v>16.84159388075971</v>
      </c>
      <c r="I922" s="2">
        <f t="shared" si="683"/>
        <v>2593.5189999999998</v>
      </c>
      <c r="J922" s="2">
        <f t="shared" si="684"/>
        <v>22.613491990402515</v>
      </c>
      <c r="K922" s="2">
        <f t="shared" si="685"/>
        <v>13.619999999999891</v>
      </c>
      <c r="L922" s="18">
        <v>0.14529999999999998</v>
      </c>
      <c r="M922" s="19">
        <v>16.359122048278635</v>
      </c>
      <c r="N922" s="4">
        <f t="shared" si="658"/>
        <v>50.440000000000055</v>
      </c>
      <c r="O922" s="4">
        <f t="shared" si="686"/>
        <v>34.869999999999933</v>
      </c>
      <c r="P922" s="4">
        <f t="shared" si="659"/>
        <v>8.8063984962406003</v>
      </c>
      <c r="Q922" s="4">
        <f t="shared" si="687"/>
        <v>6.6236469146106138</v>
      </c>
      <c r="R922" s="18">
        <f t="shared" si="660"/>
        <v>2648.9342030075186</v>
      </c>
      <c r="S922" s="2">
        <f t="shared" si="661"/>
        <v>32.115796992481592</v>
      </c>
      <c r="T922" s="22">
        <f t="shared" si="662"/>
        <v>0</v>
      </c>
      <c r="U922" s="29">
        <f t="shared" si="663"/>
        <v>2656.267724478188</v>
      </c>
      <c r="V922" s="30">
        <f t="shared" si="664"/>
        <v>24.782275521812153</v>
      </c>
      <c r="W922" s="31">
        <f t="shared" si="688"/>
        <v>0</v>
      </c>
      <c r="X922" s="35">
        <f t="shared" si="665"/>
        <v>2653.362666666666</v>
      </c>
      <c r="Y922" s="30">
        <f t="shared" si="666"/>
        <v>27.687333333334209</v>
      </c>
      <c r="Z922" s="31">
        <f t="shared" si="689"/>
        <v>0</v>
      </c>
      <c r="AA922" s="29">
        <f t="shared" si="667"/>
        <v>2655.8610163845751</v>
      </c>
      <c r="AB922" s="30">
        <f t="shared" si="668"/>
        <v>25.188983615425059</v>
      </c>
      <c r="AC922" s="31">
        <f t="shared" si="690"/>
        <v>0</v>
      </c>
      <c r="AD922" s="32">
        <f t="shared" si="669"/>
        <v>-1</v>
      </c>
      <c r="AE922" s="33">
        <f t="shared" si="670"/>
        <v>-1</v>
      </c>
      <c r="AF922" s="33">
        <f t="shared" si="671"/>
        <v>-1</v>
      </c>
      <c r="AG922" s="33">
        <f t="shared" si="672"/>
        <v>-1</v>
      </c>
      <c r="AH922" s="38">
        <f t="shared" si="673"/>
        <v>-1</v>
      </c>
      <c r="AI922" s="33">
        <f t="shared" si="674"/>
        <v>-1</v>
      </c>
      <c r="AJ922" s="39">
        <f t="shared" si="675"/>
        <v>-1</v>
      </c>
      <c r="AK922" s="43">
        <f t="shared" si="676"/>
        <v>-1</v>
      </c>
      <c r="AL922" s="4">
        <f t="shared" si="691"/>
        <v>36.820000000000164</v>
      </c>
      <c r="AM922" s="4">
        <f t="shared" si="692"/>
        <v>34.578983615424931</v>
      </c>
      <c r="AN922" s="4">
        <f t="shared" si="693"/>
        <v>34.578983615424931</v>
      </c>
      <c r="AO922" s="4">
        <f t="shared" si="694"/>
        <v>-5.2799999999997453</v>
      </c>
      <c r="AP922" s="4">
        <f t="shared" si="695"/>
        <v>7.5210163845749776</v>
      </c>
      <c r="AQ922" s="4">
        <f t="shared" si="696"/>
        <v>5.2799999999997453</v>
      </c>
      <c r="AR922" s="4">
        <f t="shared" si="677"/>
        <v>27.430000000000291</v>
      </c>
      <c r="AS922">
        <f t="shared" si="697"/>
        <v>34.578983615424931</v>
      </c>
      <c r="AT922" s="6">
        <f t="shared" si="698"/>
        <v>1</v>
      </c>
      <c r="AU922" s="4">
        <f t="shared" si="699"/>
        <v>-12.743280017688406</v>
      </c>
      <c r="AV922" s="4">
        <f t="shared" si="700"/>
        <v>-10.770877951721655</v>
      </c>
      <c r="AW922">
        <f t="shared" si="701"/>
        <v>1</v>
      </c>
      <c r="AX922">
        <f t="shared" si="702"/>
        <v>0</v>
      </c>
      <c r="AY922">
        <f t="shared" si="703"/>
        <v>0</v>
      </c>
      <c r="AZ922" s="4">
        <f t="shared" si="678"/>
        <v>-3.9100000000000006</v>
      </c>
      <c r="BA922" s="4">
        <f t="shared" si="704"/>
        <v>1095.2700000000063</v>
      </c>
      <c r="BB922" s="4">
        <f t="shared" si="679"/>
        <v>1060.8900000000122</v>
      </c>
      <c r="BC922" s="4">
        <f t="shared" si="680"/>
        <v>496.25999999999993</v>
      </c>
      <c r="BE922"/>
      <c r="BG922" s="6"/>
      <c r="BM922">
        <f t="shared" si="681"/>
        <v>1</v>
      </c>
    </row>
    <row r="923" spans="1:65" x14ac:dyDescent="0.25">
      <c r="A923">
        <v>1592</v>
      </c>
      <c r="B923" s="1">
        <v>43494</v>
      </c>
      <c r="C923" s="2">
        <v>2644.89</v>
      </c>
      <c r="D923" s="2">
        <v>2650.93</v>
      </c>
      <c r="E923" s="2">
        <v>2631.05</v>
      </c>
      <c r="F923" s="2">
        <v>2640</v>
      </c>
      <c r="G923" s="2">
        <v>3504200000</v>
      </c>
      <c r="H923" s="2">
        <f t="shared" si="682"/>
        <v>23.890443928715747</v>
      </c>
      <c r="I923" s="2">
        <f t="shared" si="683"/>
        <v>2585.7850000000003</v>
      </c>
      <c r="J923" s="2">
        <f t="shared" si="684"/>
        <v>23.535984520907977</v>
      </c>
      <c r="K923" s="2">
        <f t="shared" si="685"/>
        <v>1.0399999999999636</v>
      </c>
      <c r="L923" s="18">
        <v>0.16839999999999999</v>
      </c>
      <c r="M923" s="19">
        <v>18.987568345857849</v>
      </c>
      <c r="N923" s="4">
        <f t="shared" si="658"/>
        <v>19.879999999999654</v>
      </c>
      <c r="O923" s="4">
        <f t="shared" si="686"/>
        <v>32.872999999999912</v>
      </c>
      <c r="P923" s="4">
        <f t="shared" si="659"/>
        <v>8.9342030075187946</v>
      </c>
      <c r="Q923" s="4">
        <f t="shared" si="687"/>
        <v>6.7890371235589901</v>
      </c>
      <c r="R923" s="18">
        <f t="shared" si="660"/>
        <v>2653.599781954887</v>
      </c>
      <c r="S923" s="2">
        <f t="shared" si="661"/>
        <v>13.599781954887021</v>
      </c>
      <c r="T923" s="22">
        <f t="shared" si="662"/>
        <v>1</v>
      </c>
      <c r="U923" s="29">
        <f t="shared" si="663"/>
        <v>2647.5486816709354</v>
      </c>
      <c r="V923" s="30">
        <f t="shared" si="664"/>
        <v>7.5486816709353661</v>
      </c>
      <c r="W923" s="31">
        <f t="shared" si="688"/>
        <v>1</v>
      </c>
      <c r="X923" s="35">
        <f t="shared" si="665"/>
        <v>2641.0680000000011</v>
      </c>
      <c r="Y923" s="30">
        <f t="shared" si="666"/>
        <v>1.0680000000011205</v>
      </c>
      <c r="Z923" s="31">
        <f t="shared" si="689"/>
        <v>1</v>
      </c>
      <c r="AA923" s="29">
        <f t="shared" si="667"/>
        <v>2646.6413862370046</v>
      </c>
      <c r="AB923" s="30">
        <f t="shared" si="668"/>
        <v>6.6413862370045535</v>
      </c>
      <c r="AC923" s="31">
        <f t="shared" si="690"/>
        <v>1</v>
      </c>
      <c r="AD923" s="32">
        <f t="shared" si="669"/>
        <v>1</v>
      </c>
      <c r="AE923" s="33">
        <f t="shared" si="670"/>
        <v>1</v>
      </c>
      <c r="AF923" s="33">
        <f t="shared" si="671"/>
        <v>1</v>
      </c>
      <c r="AG923" s="33">
        <f t="shared" si="672"/>
        <v>1</v>
      </c>
      <c r="AH923" s="38">
        <f t="shared" si="673"/>
        <v>1</v>
      </c>
      <c r="AI923" s="33">
        <f t="shared" si="674"/>
        <v>1</v>
      </c>
      <c r="AJ923" s="39">
        <f t="shared" si="675"/>
        <v>1</v>
      </c>
      <c r="AK923" s="43">
        <f t="shared" si="676"/>
        <v>1</v>
      </c>
      <c r="AL923" s="4">
        <f t="shared" si="691"/>
        <v>6.0399999999999636</v>
      </c>
      <c r="AM923" s="4">
        <f t="shared" si="692"/>
        <v>4.2886137629952827</v>
      </c>
      <c r="AN923" s="4">
        <f t="shared" si="693"/>
        <v>4.2886137629952827</v>
      </c>
      <c r="AO923" s="4">
        <f t="shared" si="694"/>
        <v>-13.839999999999691</v>
      </c>
      <c r="AP923" s="4">
        <f t="shared" si="695"/>
        <v>15.591386237004372</v>
      </c>
      <c r="AQ923" s="4">
        <f t="shared" si="696"/>
        <v>13.839999999999691</v>
      </c>
      <c r="AR923" s="4">
        <f t="shared" si="677"/>
        <v>4.8899999999998727</v>
      </c>
      <c r="AS923">
        <f t="shared" si="697"/>
        <v>13.839999999999691</v>
      </c>
      <c r="AT923" s="6">
        <f t="shared" si="698"/>
        <v>0</v>
      </c>
      <c r="AU923" s="4">
        <f t="shared" si="699"/>
        <v>7.8482069715584473</v>
      </c>
      <c r="AV923" s="4">
        <f t="shared" si="700"/>
        <v>14.397568345857977</v>
      </c>
      <c r="AW923">
        <f t="shared" si="701"/>
        <v>0</v>
      </c>
      <c r="AX923">
        <f t="shared" si="702"/>
        <v>0</v>
      </c>
      <c r="AY923">
        <f t="shared" si="703"/>
        <v>0</v>
      </c>
      <c r="AZ923" s="4">
        <f t="shared" si="678"/>
        <v>6.94</v>
      </c>
      <c r="BA923" s="4">
        <f t="shared" si="704"/>
        <v>1099.1800000000064</v>
      </c>
      <c r="BB923" s="4">
        <f t="shared" si="679"/>
        <v>1064.8000000000122</v>
      </c>
      <c r="BC923" s="4">
        <f t="shared" si="680"/>
        <v>492.76799999999997</v>
      </c>
      <c r="BE923"/>
      <c r="BG923" s="6"/>
      <c r="BM923">
        <f t="shared" si="681"/>
        <v>1</v>
      </c>
    </row>
    <row r="924" spans="1:65" x14ac:dyDescent="0.25">
      <c r="A924">
        <v>1591</v>
      </c>
      <c r="B924" s="1">
        <v>43493</v>
      </c>
      <c r="C924" s="2">
        <v>2644.97</v>
      </c>
      <c r="D924" s="2">
        <v>2644.97</v>
      </c>
      <c r="E924" s="2">
        <v>2624.06</v>
      </c>
      <c r="F924" s="2">
        <v>2643.85</v>
      </c>
      <c r="G924" s="2">
        <v>3612810000</v>
      </c>
      <c r="H924" s="2">
        <f t="shared" si="682"/>
        <v>29.032132696184931</v>
      </c>
      <c r="I924" s="2">
        <f t="shared" si="683"/>
        <v>2578.4790000000003</v>
      </c>
      <c r="J924" s="2">
        <f t="shared" si="684"/>
        <v>28.88733400735746</v>
      </c>
      <c r="K924" s="2">
        <f t="shared" si="685"/>
        <v>-19.790000000000418</v>
      </c>
      <c r="L924" s="18">
        <v>0.16594999999999999</v>
      </c>
      <c r="M924" s="19">
        <v>18.859310410050558</v>
      </c>
      <c r="N924" s="4">
        <f t="shared" si="658"/>
        <v>40.700000000000273</v>
      </c>
      <c r="O924" s="4">
        <f t="shared" si="686"/>
        <v>33.469999999999985</v>
      </c>
      <c r="P924" s="4">
        <f t="shared" si="659"/>
        <v>9.7497819548872222</v>
      </c>
      <c r="Q924" s="4">
        <f t="shared" si="687"/>
        <v>6.8171324895786292</v>
      </c>
      <c r="R924" s="18">
        <f t="shared" si="660"/>
        <v>2674.9884586466169</v>
      </c>
      <c r="S924" s="2">
        <f t="shared" si="661"/>
        <v>31.138458646616982</v>
      </c>
      <c r="T924" s="22">
        <f t="shared" si="662"/>
        <v>0</v>
      </c>
      <c r="U924" s="29">
        <f t="shared" si="663"/>
        <v>2647.5306611189549</v>
      </c>
      <c r="V924" s="30">
        <f t="shared" si="664"/>
        <v>3.6806611189549585</v>
      </c>
      <c r="W924" s="31">
        <f t="shared" si="688"/>
        <v>1</v>
      </c>
      <c r="X924" s="35">
        <f t="shared" si="665"/>
        <v>2651.0065333333328</v>
      </c>
      <c r="Y924" s="30">
        <f t="shared" si="666"/>
        <v>7.1565333333328454</v>
      </c>
      <c r="Z924" s="31">
        <f t="shared" si="689"/>
        <v>1</v>
      </c>
      <c r="AA924" s="29">
        <f t="shared" si="667"/>
        <v>2648.0172832289677</v>
      </c>
      <c r="AB924" s="30">
        <f t="shared" si="668"/>
        <v>4.1672832289677899</v>
      </c>
      <c r="AC924" s="31">
        <f t="shared" si="690"/>
        <v>1</v>
      </c>
      <c r="AD924" s="32">
        <f t="shared" si="669"/>
        <v>1</v>
      </c>
      <c r="AE924" s="33">
        <f t="shared" si="670"/>
        <v>1</v>
      </c>
      <c r="AF924" s="33">
        <f t="shared" si="671"/>
        <v>1</v>
      </c>
      <c r="AG924" s="33">
        <f t="shared" si="672"/>
        <v>1</v>
      </c>
      <c r="AH924" s="38">
        <f t="shared" si="673"/>
        <v>1</v>
      </c>
      <c r="AI924" s="33">
        <f t="shared" si="674"/>
        <v>1</v>
      </c>
      <c r="AJ924" s="39">
        <f t="shared" si="675"/>
        <v>1</v>
      </c>
      <c r="AK924" s="43">
        <f t="shared" si="676"/>
        <v>1</v>
      </c>
      <c r="AL924" s="4">
        <f t="shared" si="691"/>
        <v>0</v>
      </c>
      <c r="AM924" s="4">
        <f t="shared" si="692"/>
        <v>-3.047283228967899</v>
      </c>
      <c r="AN924" s="4">
        <f t="shared" si="693"/>
        <v>3.047283228967899</v>
      </c>
      <c r="AO924" s="4">
        <f t="shared" si="694"/>
        <v>-20.909999999999854</v>
      </c>
      <c r="AP924" s="4">
        <f t="shared" si="695"/>
        <v>23.957283228967754</v>
      </c>
      <c r="AQ924" s="4">
        <f t="shared" si="696"/>
        <v>20.909999999999854</v>
      </c>
      <c r="AR924" s="4">
        <f t="shared" si="677"/>
        <v>1.1199999999998909</v>
      </c>
      <c r="AS924">
        <f t="shared" si="697"/>
        <v>20.909999999999854</v>
      </c>
      <c r="AT924" s="6">
        <f t="shared" si="698"/>
        <v>1</v>
      </c>
      <c r="AU924" s="4">
        <f t="shared" si="699"/>
        <v>-3.2078487692297308</v>
      </c>
      <c r="AV924" s="4">
        <f t="shared" si="700"/>
        <v>18.039310410050668</v>
      </c>
      <c r="AW924">
        <f t="shared" si="701"/>
        <v>0</v>
      </c>
      <c r="AX924">
        <f t="shared" si="702"/>
        <v>1</v>
      </c>
      <c r="AY924">
        <f t="shared" si="703"/>
        <v>0</v>
      </c>
      <c r="AZ924" s="4">
        <f t="shared" si="678"/>
        <v>-3.9100000000000006</v>
      </c>
      <c r="BA924" s="4">
        <f t="shared" si="704"/>
        <v>1092.2400000000064</v>
      </c>
      <c r="BB924" s="4">
        <f t="shared" si="679"/>
        <v>1057.8600000000122</v>
      </c>
      <c r="BC924" s="4">
        <f t="shared" si="680"/>
        <v>492.79999999999995</v>
      </c>
      <c r="BE924"/>
      <c r="BG924" s="6"/>
      <c r="BM924">
        <f t="shared" si="681"/>
        <v>1</v>
      </c>
    </row>
    <row r="925" spans="1:65" x14ac:dyDescent="0.25">
      <c r="A925">
        <v>1590</v>
      </c>
      <c r="B925" s="1">
        <v>43490</v>
      </c>
      <c r="C925" s="2">
        <v>2657.44</v>
      </c>
      <c r="D925" s="2">
        <v>2672.38</v>
      </c>
      <c r="E925" s="2">
        <v>2657.33</v>
      </c>
      <c r="F925" s="2">
        <v>2664.76</v>
      </c>
      <c r="G925" s="2">
        <v>3814080000</v>
      </c>
      <c r="H925" s="2">
        <f t="shared" si="682"/>
        <v>30.918284485972976</v>
      </c>
      <c r="I925" s="2">
        <f t="shared" si="683"/>
        <v>2568.3555000000001</v>
      </c>
      <c r="J925" s="2">
        <f t="shared" si="684"/>
        <v>31.541258773232236</v>
      </c>
      <c r="K925" s="2">
        <f t="shared" si="685"/>
        <v>15.110000000000127</v>
      </c>
      <c r="L925" s="18">
        <v>0.1366</v>
      </c>
      <c r="M925" s="19">
        <v>15.393174983278371</v>
      </c>
      <c r="N925" s="4">
        <f t="shared" si="658"/>
        <v>30.050000000000182</v>
      </c>
      <c r="O925" s="4">
        <f t="shared" si="686"/>
        <v>31.323999999999934</v>
      </c>
      <c r="P925" s="4">
        <f t="shared" si="659"/>
        <v>10.228458646616549</v>
      </c>
      <c r="Q925" s="4">
        <f t="shared" si="687"/>
        <v>6.5657977409107007</v>
      </c>
      <c r="R925" s="18">
        <f t="shared" si="660"/>
        <v>2652.7757218045112</v>
      </c>
      <c r="S925" s="2">
        <f t="shared" si="661"/>
        <v>11.984278195488969</v>
      </c>
      <c r="T925" s="22">
        <f t="shared" si="662"/>
        <v>1</v>
      </c>
      <c r="U925" s="29">
        <f t="shared" si="663"/>
        <v>2659.7244259767581</v>
      </c>
      <c r="V925" s="30">
        <f t="shared" si="664"/>
        <v>5.035574023242134</v>
      </c>
      <c r="W925" s="31">
        <f t="shared" si="688"/>
        <v>1</v>
      </c>
      <c r="X925" s="35">
        <f t="shared" si="665"/>
        <v>2655.5210666666662</v>
      </c>
      <c r="Y925" s="30">
        <f t="shared" si="666"/>
        <v>9.2389333333339891</v>
      </c>
      <c r="Z925" s="31">
        <f t="shared" si="689"/>
        <v>1</v>
      </c>
      <c r="AA925" s="29">
        <f t="shared" si="667"/>
        <v>2659.1359556733451</v>
      </c>
      <c r="AB925" s="30">
        <f t="shared" si="668"/>
        <v>5.6240443266551665</v>
      </c>
      <c r="AC925" s="31">
        <f t="shared" si="690"/>
        <v>1</v>
      </c>
      <c r="AD925" s="32">
        <f t="shared" si="669"/>
        <v>1</v>
      </c>
      <c r="AE925" s="33">
        <f t="shared" si="670"/>
        <v>1</v>
      </c>
      <c r="AF925" s="33">
        <f t="shared" si="671"/>
        <v>0</v>
      </c>
      <c r="AG925" s="33">
        <f t="shared" si="672"/>
        <v>0</v>
      </c>
      <c r="AH925" s="38">
        <f t="shared" si="673"/>
        <v>1</v>
      </c>
      <c r="AI925" s="33">
        <f t="shared" si="674"/>
        <v>1</v>
      </c>
      <c r="AJ925" s="39">
        <f t="shared" si="675"/>
        <v>1</v>
      </c>
      <c r="AK925" s="43">
        <f t="shared" si="676"/>
        <v>1</v>
      </c>
      <c r="AL925" s="4">
        <f t="shared" si="691"/>
        <v>14.940000000000055</v>
      </c>
      <c r="AM925" s="4">
        <f t="shared" si="692"/>
        <v>13.244044326655057</v>
      </c>
      <c r="AN925" s="4">
        <f t="shared" si="693"/>
        <v>13.244044326655057</v>
      </c>
      <c r="AO925" s="4">
        <f t="shared" si="694"/>
        <v>-0.11000000000012733</v>
      </c>
      <c r="AP925" s="4">
        <f t="shared" si="695"/>
        <v>1.8059556733451245</v>
      </c>
      <c r="AQ925" s="4">
        <f t="shared" si="696"/>
        <v>0.11000000000012733</v>
      </c>
      <c r="AR925" s="4">
        <f t="shared" si="677"/>
        <v>7.3200000000001637</v>
      </c>
      <c r="AS925">
        <f t="shared" si="697"/>
        <v>13.244044326655057</v>
      </c>
      <c r="AT925" s="6">
        <f t="shared" si="698"/>
        <v>0</v>
      </c>
      <c r="AU925" s="4">
        <f t="shared" si="699"/>
        <v>5.3785036878889905</v>
      </c>
      <c r="AV925" s="4">
        <f t="shared" si="700"/>
        <v>8.3731749832782079</v>
      </c>
      <c r="AW925">
        <f t="shared" si="701"/>
        <v>0</v>
      </c>
      <c r="AX925">
        <f t="shared" si="702"/>
        <v>0</v>
      </c>
      <c r="AY925">
        <f t="shared" si="703"/>
        <v>0</v>
      </c>
      <c r="AZ925" s="4">
        <f t="shared" si="678"/>
        <v>6.94</v>
      </c>
      <c r="BA925" s="4">
        <f t="shared" si="704"/>
        <v>1096.1500000000065</v>
      </c>
      <c r="BB925" s="4">
        <f t="shared" si="679"/>
        <v>1061.7700000000123</v>
      </c>
      <c r="BC925" s="4">
        <f t="shared" si="680"/>
        <v>497.78800000000001</v>
      </c>
      <c r="BE925"/>
      <c r="BG925" s="6"/>
      <c r="BM925">
        <f t="shared" si="681"/>
        <v>1</v>
      </c>
    </row>
    <row r="926" spans="1:65" x14ac:dyDescent="0.25">
      <c r="A926">
        <v>1589</v>
      </c>
      <c r="B926" s="1">
        <v>43489</v>
      </c>
      <c r="C926" s="2">
        <v>2638.84</v>
      </c>
      <c r="D926" s="2">
        <v>2647.2</v>
      </c>
      <c r="E926" s="2">
        <v>2627.01</v>
      </c>
      <c r="F926" s="2">
        <v>2642.33</v>
      </c>
      <c r="G926" s="2">
        <v>3433250000</v>
      </c>
      <c r="H926" s="2">
        <f t="shared" si="682"/>
        <v>31.802799335208771</v>
      </c>
      <c r="I926" s="2">
        <f t="shared" si="683"/>
        <v>2553.6395000000002</v>
      </c>
      <c r="J926" s="2">
        <f t="shared" si="684"/>
        <v>31.370471214352602</v>
      </c>
      <c r="K926" s="2">
        <f t="shared" si="685"/>
        <v>0.14000000000032742</v>
      </c>
      <c r="L926" s="18">
        <v>0.1439</v>
      </c>
      <c r="M926" s="19">
        <v>16.193520012646999</v>
      </c>
      <c r="N926" s="4">
        <f t="shared" si="658"/>
        <v>20.1899999999996</v>
      </c>
      <c r="O926" s="4">
        <f t="shared" si="686"/>
        <v>31.898999999999933</v>
      </c>
      <c r="P926" s="4">
        <f t="shared" si="659"/>
        <v>10.445721804511285</v>
      </c>
      <c r="Q926" s="4">
        <f t="shared" si="687"/>
        <v>5.8575025045081146</v>
      </c>
      <c r="R926" s="18">
        <f t="shared" si="660"/>
        <v>2651.0865263157893</v>
      </c>
      <c r="S926" s="2">
        <f t="shared" si="661"/>
        <v>8.7565263157894151</v>
      </c>
      <c r="T926" s="22">
        <f t="shared" si="662"/>
        <v>1</v>
      </c>
      <c r="U926" s="29">
        <f t="shared" si="663"/>
        <v>2640.9027438916878</v>
      </c>
      <c r="V926" s="30">
        <f t="shared" si="664"/>
        <v>1.4272561083121218</v>
      </c>
      <c r="W926" s="31">
        <f t="shared" si="688"/>
        <v>1</v>
      </c>
      <c r="X926" s="35">
        <f t="shared" si="665"/>
        <v>2634.5477333333329</v>
      </c>
      <c r="Y926" s="30">
        <f t="shared" si="666"/>
        <v>7.7822666666670557</v>
      </c>
      <c r="Z926" s="31">
        <f t="shared" si="689"/>
        <v>1</v>
      </c>
      <c r="AA926" s="29">
        <f t="shared" si="667"/>
        <v>2640.0130424135182</v>
      </c>
      <c r="AB926" s="30">
        <f t="shared" si="668"/>
        <v>2.3169575864817489</v>
      </c>
      <c r="AC926" s="31">
        <f t="shared" si="690"/>
        <v>1</v>
      </c>
      <c r="AD926" s="32">
        <f t="shared" si="669"/>
        <v>1</v>
      </c>
      <c r="AE926" s="33">
        <f t="shared" si="670"/>
        <v>1</v>
      </c>
      <c r="AF926" s="33">
        <f t="shared" si="671"/>
        <v>0</v>
      </c>
      <c r="AG926" s="33">
        <f t="shared" si="672"/>
        <v>0</v>
      </c>
      <c r="AH926" s="38">
        <f t="shared" si="673"/>
        <v>1</v>
      </c>
      <c r="AI926" s="33">
        <f t="shared" si="674"/>
        <v>1</v>
      </c>
      <c r="AJ926" s="39">
        <f t="shared" si="675"/>
        <v>0</v>
      </c>
      <c r="AK926" s="43">
        <f t="shared" si="676"/>
        <v>0</v>
      </c>
      <c r="AL926" s="4">
        <f t="shared" si="691"/>
        <v>8.3599999999996726</v>
      </c>
      <c r="AM926" s="4">
        <f t="shared" si="692"/>
        <v>7.1869575864816397</v>
      </c>
      <c r="AN926" s="4">
        <f t="shared" si="693"/>
        <v>7.1869575864816397</v>
      </c>
      <c r="AO926" s="4">
        <f t="shared" si="694"/>
        <v>-11.829999999999927</v>
      </c>
      <c r="AP926" s="4">
        <f t="shared" si="695"/>
        <v>13.00304241351796</v>
      </c>
      <c r="AQ926" s="4">
        <f t="shared" si="696"/>
        <v>11.829999999999927</v>
      </c>
      <c r="AR926" s="4">
        <f t="shared" si="677"/>
        <v>3.4899999999997817</v>
      </c>
      <c r="AS926">
        <f t="shared" si="697"/>
        <v>11.829999999999927</v>
      </c>
      <c r="AT926" s="6">
        <f t="shared" si="698"/>
        <v>0</v>
      </c>
      <c r="AU926" s="4">
        <f t="shared" si="699"/>
        <v>9.3535572547694912</v>
      </c>
      <c r="AV926" s="4">
        <f t="shared" si="700"/>
        <v>13.003520012647218</v>
      </c>
      <c r="AW926">
        <f t="shared" si="701"/>
        <v>0</v>
      </c>
      <c r="AX926">
        <f t="shared" si="702"/>
        <v>0</v>
      </c>
      <c r="AY926">
        <f t="shared" si="703"/>
        <v>0</v>
      </c>
      <c r="AZ926" s="4">
        <f t="shared" si="678"/>
        <v>6.94</v>
      </c>
      <c r="BA926" s="4">
        <f t="shared" si="704"/>
        <v>1089.2100000000064</v>
      </c>
      <c r="BB926" s="4">
        <f t="shared" si="679"/>
        <v>1054.8300000000122</v>
      </c>
      <c r="BC926" s="4">
        <f t="shared" si="680"/>
        <v>490.34800000000001</v>
      </c>
      <c r="BE926"/>
      <c r="BG926" s="6"/>
      <c r="BM926">
        <f t="shared" si="681"/>
        <v>1</v>
      </c>
    </row>
    <row r="927" spans="1:65" x14ac:dyDescent="0.25">
      <c r="A927">
        <v>1588</v>
      </c>
      <c r="B927" s="1">
        <v>43488</v>
      </c>
      <c r="C927" s="2">
        <v>2643.48</v>
      </c>
      <c r="D927" s="2">
        <v>2653.19</v>
      </c>
      <c r="E927" s="2">
        <v>2612.86</v>
      </c>
      <c r="F927" s="2">
        <v>2638.7</v>
      </c>
      <c r="G927" s="2">
        <v>3335610000</v>
      </c>
      <c r="H927" s="2">
        <f t="shared" si="682"/>
        <v>32.189189506899844</v>
      </c>
      <c r="I927" s="2">
        <f t="shared" si="683"/>
        <v>2541.7255</v>
      </c>
      <c r="J927" s="2">
        <f t="shared" si="684"/>
        <v>32.153020010404518</v>
      </c>
      <c r="K927" s="2">
        <f t="shared" si="685"/>
        <v>10.579999999999927</v>
      </c>
      <c r="L927" s="18">
        <v>0.16405</v>
      </c>
      <c r="M927" s="19">
        <v>18.420484569364714</v>
      </c>
      <c r="N927" s="4">
        <f t="shared" si="658"/>
        <v>40.329999999999927</v>
      </c>
      <c r="O927" s="4">
        <f t="shared" si="686"/>
        <v>32.523000000000003</v>
      </c>
      <c r="P927" s="4">
        <f t="shared" si="659"/>
        <v>12.386526315789483</v>
      </c>
      <c r="Q927" s="4">
        <f t="shared" si="687"/>
        <v>5.2890869017632278</v>
      </c>
      <c r="R927" s="18">
        <f t="shared" si="660"/>
        <v>2645.9107067669174</v>
      </c>
      <c r="S927" s="2">
        <f t="shared" si="661"/>
        <v>7.2107067669176104</v>
      </c>
      <c r="T927" s="22">
        <f t="shared" si="662"/>
        <v>1</v>
      </c>
      <c r="U927" s="29">
        <f t="shared" si="663"/>
        <v>2645.1540874624061</v>
      </c>
      <c r="V927" s="30">
        <f t="shared" si="664"/>
        <v>6.4540874624062781</v>
      </c>
      <c r="W927" s="31">
        <f t="shared" si="688"/>
        <v>1</v>
      </c>
      <c r="X927" s="35">
        <f t="shared" si="665"/>
        <v>2645.891066666667</v>
      </c>
      <c r="Y927" s="30">
        <f t="shared" si="666"/>
        <v>7.1910666666672114</v>
      </c>
      <c r="Z927" s="31">
        <f t="shared" si="689"/>
        <v>1</v>
      </c>
      <c r="AA927" s="29">
        <f t="shared" si="667"/>
        <v>2645.2572645510027</v>
      </c>
      <c r="AB927" s="30">
        <f t="shared" si="668"/>
        <v>6.5572645510028451</v>
      </c>
      <c r="AC927" s="31">
        <f t="shared" si="690"/>
        <v>1</v>
      </c>
      <c r="AD927" s="32">
        <f t="shared" si="669"/>
        <v>1</v>
      </c>
      <c r="AE927" s="33">
        <f t="shared" si="670"/>
        <v>0</v>
      </c>
      <c r="AF927" s="33">
        <f t="shared" si="671"/>
        <v>0</v>
      </c>
      <c r="AG927" s="33">
        <f t="shared" si="672"/>
        <v>0</v>
      </c>
      <c r="AH927" s="38">
        <f t="shared" si="673"/>
        <v>0</v>
      </c>
      <c r="AI927" s="33">
        <f t="shared" si="674"/>
        <v>0</v>
      </c>
      <c r="AJ927" s="39">
        <f t="shared" si="675"/>
        <v>0</v>
      </c>
      <c r="AK927" s="43">
        <f t="shared" si="676"/>
        <v>0</v>
      </c>
      <c r="AL927" s="4">
        <f t="shared" si="691"/>
        <v>9.7100000000000364</v>
      </c>
      <c r="AM927" s="4">
        <f t="shared" si="692"/>
        <v>7.9327354489973914</v>
      </c>
      <c r="AN927" s="4">
        <f t="shared" si="693"/>
        <v>7.9327354489973914</v>
      </c>
      <c r="AO927" s="4">
        <f t="shared" si="694"/>
        <v>-30.619999999999891</v>
      </c>
      <c r="AP927" s="4">
        <f t="shared" si="695"/>
        <v>32.397264551002536</v>
      </c>
      <c r="AQ927" s="4">
        <f t="shared" si="696"/>
        <v>30.619999999999891</v>
      </c>
      <c r="AR927" s="4">
        <f t="shared" si="677"/>
        <v>4.7800000000002001</v>
      </c>
      <c r="AS927">
        <f t="shared" si="697"/>
        <v>30.619999999999891</v>
      </c>
      <c r="AT927" s="6">
        <f t="shared" si="698"/>
        <v>1</v>
      </c>
      <c r="AU927" s="4">
        <f t="shared" si="699"/>
        <v>-7.0365059044395721</v>
      </c>
      <c r="AV927" s="4">
        <f t="shared" si="700"/>
        <v>13.940484569364514</v>
      </c>
      <c r="AW927">
        <f t="shared" si="701"/>
        <v>0</v>
      </c>
      <c r="AX927">
        <f t="shared" si="702"/>
        <v>1</v>
      </c>
      <c r="AY927">
        <f t="shared" si="703"/>
        <v>0</v>
      </c>
      <c r="AZ927" s="4">
        <f t="shared" si="678"/>
        <v>-3.9100000000000006</v>
      </c>
      <c r="BA927" s="4">
        <f t="shared" si="704"/>
        <v>1082.2700000000063</v>
      </c>
      <c r="BB927" s="4">
        <f t="shared" si="679"/>
        <v>1052.5166666666789</v>
      </c>
      <c r="BC927" s="4">
        <f t="shared" si="680"/>
        <v>492.20400000000001</v>
      </c>
      <c r="BE927"/>
      <c r="BG927" s="6"/>
      <c r="BM927">
        <f t="shared" si="681"/>
        <v>0</v>
      </c>
    </row>
    <row r="928" spans="1:65" x14ac:dyDescent="0.25">
      <c r="A928">
        <v>1587</v>
      </c>
      <c r="B928" s="1">
        <v>43487</v>
      </c>
      <c r="C928" s="2">
        <v>2657.88</v>
      </c>
      <c r="D928" s="2">
        <v>2657.88</v>
      </c>
      <c r="E928" s="2">
        <v>2617.27</v>
      </c>
      <c r="F928" s="2">
        <v>2632.9</v>
      </c>
      <c r="G928" s="2">
        <v>3908030000</v>
      </c>
      <c r="H928" s="2">
        <f t="shared" si="682"/>
        <v>31.876909720569412</v>
      </c>
      <c r="I928" s="2">
        <f t="shared" si="683"/>
        <v>2532.8204999999998</v>
      </c>
      <c r="J928" s="2">
        <f t="shared" si="684"/>
        <v>33.835627170966276</v>
      </c>
      <c r="K928" s="2">
        <f t="shared" si="685"/>
        <v>-12.829999999999927</v>
      </c>
      <c r="L928" s="18">
        <v>0.18004999999999999</v>
      </c>
      <c r="M928" s="19">
        <v>20.507386170052452</v>
      </c>
      <c r="N928" s="4">
        <f t="shared" si="658"/>
        <v>53.440000000000055</v>
      </c>
      <c r="O928" s="4">
        <f t="shared" si="686"/>
        <v>31.71600000000003</v>
      </c>
      <c r="P928" s="4">
        <f t="shared" si="659"/>
        <v>13.010706766917302</v>
      </c>
      <c r="Q928" s="4">
        <f t="shared" si="687"/>
        <v>4.2925319548872221</v>
      </c>
      <c r="R928" s="18">
        <f t="shared" si="660"/>
        <v>2683.3767969924811</v>
      </c>
      <c r="S928" s="2">
        <f t="shared" si="661"/>
        <v>50.476796992481013</v>
      </c>
      <c r="T928" s="22">
        <f t="shared" si="662"/>
        <v>0</v>
      </c>
      <c r="U928" s="29">
        <f t="shared" si="663"/>
        <v>2659.0761648037974</v>
      </c>
      <c r="V928" s="30">
        <f t="shared" si="664"/>
        <v>26.176164803797292</v>
      </c>
      <c r="W928" s="31">
        <f t="shared" si="688"/>
        <v>0</v>
      </c>
      <c r="X928" s="35">
        <f t="shared" si="665"/>
        <v>2670.5806666666685</v>
      </c>
      <c r="Y928" s="30">
        <f t="shared" si="666"/>
        <v>37.680666666668458</v>
      </c>
      <c r="Z928" s="31">
        <f t="shared" si="689"/>
        <v>0</v>
      </c>
      <c r="AA928" s="29">
        <f t="shared" si="667"/>
        <v>2660.6867950645997</v>
      </c>
      <c r="AB928" s="30">
        <f t="shared" si="668"/>
        <v>27.786795064599573</v>
      </c>
      <c r="AC928" s="31">
        <f t="shared" si="690"/>
        <v>0</v>
      </c>
      <c r="AD928" s="32">
        <f t="shared" si="669"/>
        <v>-1</v>
      </c>
      <c r="AE928" s="33">
        <f t="shared" si="670"/>
        <v>0</v>
      </c>
      <c r="AF928" s="33">
        <f t="shared" si="671"/>
        <v>0</v>
      </c>
      <c r="AG928" s="33">
        <f t="shared" si="672"/>
        <v>0</v>
      </c>
      <c r="AH928" s="38">
        <f t="shared" si="673"/>
        <v>-1</v>
      </c>
      <c r="AI928" s="33">
        <f t="shared" si="674"/>
        <v>0</v>
      </c>
      <c r="AJ928" s="39">
        <f t="shared" si="675"/>
        <v>0</v>
      </c>
      <c r="AK928" s="43">
        <f t="shared" si="676"/>
        <v>0</v>
      </c>
      <c r="AL928" s="4">
        <f t="shared" si="691"/>
        <v>0</v>
      </c>
      <c r="AM928" s="4">
        <f t="shared" si="692"/>
        <v>-2.8067950645995552</v>
      </c>
      <c r="AN928" s="4">
        <f t="shared" si="693"/>
        <v>2.8067950645995552</v>
      </c>
      <c r="AO928" s="4">
        <f t="shared" si="694"/>
        <v>-40.610000000000127</v>
      </c>
      <c r="AP928" s="4">
        <f t="shared" si="695"/>
        <v>43.416795064599683</v>
      </c>
      <c r="AQ928" s="4">
        <f t="shared" si="696"/>
        <v>40.610000000000127</v>
      </c>
      <c r="AR928" s="4">
        <f t="shared" si="677"/>
        <v>24.980000000000018</v>
      </c>
      <c r="AS928">
        <f t="shared" si="697"/>
        <v>40.610000000000127</v>
      </c>
      <c r="AT928" s="6">
        <f t="shared" si="698"/>
        <v>1</v>
      </c>
      <c r="AU928" s="4">
        <f t="shared" si="699"/>
        <v>-24.83799383975802</v>
      </c>
      <c r="AV928" s="4">
        <f t="shared" si="700"/>
        <v>-4.1726138299475659</v>
      </c>
      <c r="AW928">
        <f t="shared" si="701"/>
        <v>1</v>
      </c>
      <c r="AX928">
        <f t="shared" si="702"/>
        <v>0</v>
      </c>
      <c r="AY928">
        <f t="shared" si="703"/>
        <v>0</v>
      </c>
      <c r="AZ928" s="4">
        <f t="shared" si="678"/>
        <v>-3.9100000000000006</v>
      </c>
      <c r="BA928" s="4">
        <f t="shared" si="704"/>
        <v>1086.1800000000064</v>
      </c>
      <c r="BB928" s="4">
        <f t="shared" si="679"/>
        <v>1052.5166666666789</v>
      </c>
      <c r="BC928" s="4">
        <f t="shared" si="680"/>
        <v>497.964</v>
      </c>
      <c r="BE928"/>
      <c r="BG928" s="6"/>
      <c r="BM928">
        <f t="shared" si="681"/>
        <v>0</v>
      </c>
    </row>
    <row r="929" spans="1:65" x14ac:dyDescent="0.25">
      <c r="A929">
        <v>1586</v>
      </c>
      <c r="B929" s="1">
        <v>43483</v>
      </c>
      <c r="C929" s="2">
        <v>2651.27</v>
      </c>
      <c r="D929" s="2">
        <v>2675.47</v>
      </c>
      <c r="E929" s="2">
        <v>2647.58</v>
      </c>
      <c r="F929" s="2">
        <v>2670.71</v>
      </c>
      <c r="G929" s="2">
        <v>3986730000</v>
      </c>
      <c r="H929" s="2">
        <f t="shared" si="682"/>
        <v>31.001211535465266</v>
      </c>
      <c r="I929" s="2">
        <f t="shared" si="683"/>
        <v>2524.7649999999999</v>
      </c>
      <c r="J929" s="2">
        <f t="shared" si="684"/>
        <v>35.945981636192286</v>
      </c>
      <c r="K929" s="2">
        <f t="shared" si="685"/>
        <v>15.309999999999945</v>
      </c>
      <c r="L929" s="18">
        <v>0.122</v>
      </c>
      <c r="M929" s="19">
        <v>13.71478796542792</v>
      </c>
      <c r="N929" s="4">
        <f t="shared" si="658"/>
        <v>39.509999999999764</v>
      </c>
      <c r="O929" s="4">
        <f t="shared" si="686"/>
        <v>30.532000000000018</v>
      </c>
      <c r="P929" s="4">
        <f t="shared" si="659"/>
        <v>12.666796992481212</v>
      </c>
      <c r="Q929" s="4">
        <f t="shared" si="687"/>
        <v>3.0670892405063328</v>
      </c>
      <c r="R929" s="18">
        <f t="shared" si="660"/>
        <v>2646.8721879699247</v>
      </c>
      <c r="S929" s="2">
        <f t="shared" si="661"/>
        <v>23.837812030075384</v>
      </c>
      <c r="T929" s="22">
        <f t="shared" si="662"/>
        <v>0</v>
      </c>
      <c r="U929" s="29">
        <f t="shared" si="663"/>
        <v>2651.9128055762408</v>
      </c>
      <c r="V929" s="30">
        <f t="shared" si="664"/>
        <v>18.797194423759265</v>
      </c>
      <c r="W929" s="31">
        <f t="shared" si="688"/>
        <v>0</v>
      </c>
      <c r="X929" s="35">
        <f t="shared" si="665"/>
        <v>2648.4727999999996</v>
      </c>
      <c r="Y929" s="30">
        <f t="shared" si="666"/>
        <v>22.237200000000485</v>
      </c>
      <c r="Z929" s="31">
        <f t="shared" si="689"/>
        <v>0</v>
      </c>
      <c r="AA929" s="29">
        <f t="shared" si="667"/>
        <v>2651.4312047955673</v>
      </c>
      <c r="AB929" s="30">
        <f t="shared" si="668"/>
        <v>19.278795204432754</v>
      </c>
      <c r="AC929" s="31">
        <f t="shared" si="690"/>
        <v>0</v>
      </c>
      <c r="AD929" s="32">
        <f t="shared" si="669"/>
        <v>-1</v>
      </c>
      <c r="AE929" s="33">
        <f t="shared" si="670"/>
        <v>0</v>
      </c>
      <c r="AF929" s="33">
        <f t="shared" si="671"/>
        <v>0</v>
      </c>
      <c r="AG929" s="33">
        <f t="shared" si="672"/>
        <v>0</v>
      </c>
      <c r="AH929" s="38">
        <f t="shared" si="673"/>
        <v>-1</v>
      </c>
      <c r="AI929" s="33">
        <f t="shared" si="674"/>
        <v>-1</v>
      </c>
      <c r="AJ929" s="39">
        <f t="shared" si="675"/>
        <v>-1</v>
      </c>
      <c r="AK929" s="43">
        <f t="shared" si="676"/>
        <v>0</v>
      </c>
      <c r="AL929" s="4">
        <f t="shared" si="691"/>
        <v>24.199999999999818</v>
      </c>
      <c r="AM929" s="4">
        <f t="shared" si="692"/>
        <v>24.038795204432517</v>
      </c>
      <c r="AN929" s="4">
        <f t="shared" si="693"/>
        <v>24.038795204432517</v>
      </c>
      <c r="AO929" s="4">
        <f t="shared" si="694"/>
        <v>-3.6900000000000546</v>
      </c>
      <c r="AP929" s="4">
        <f t="shared" si="695"/>
        <v>3.8512047955673552</v>
      </c>
      <c r="AQ929" s="4">
        <f t="shared" si="696"/>
        <v>3.6900000000000546</v>
      </c>
      <c r="AR929" s="4">
        <f t="shared" si="677"/>
        <v>19.440000000000055</v>
      </c>
      <c r="AS929">
        <f t="shared" si="697"/>
        <v>24.038795204432517</v>
      </c>
      <c r="AT929" s="6">
        <f t="shared" si="698"/>
        <v>1</v>
      </c>
      <c r="AU929" s="4">
        <f t="shared" si="699"/>
        <v>-8.5652459992074732</v>
      </c>
      <c r="AV929" s="4">
        <f t="shared" si="700"/>
        <v>-5.4252120345721346</v>
      </c>
      <c r="AW929">
        <f t="shared" si="701"/>
        <v>1</v>
      </c>
      <c r="AX929">
        <f t="shared" si="702"/>
        <v>0</v>
      </c>
      <c r="AY929">
        <f t="shared" si="703"/>
        <v>0</v>
      </c>
      <c r="AZ929" s="4">
        <f t="shared" si="678"/>
        <v>-3.9100000000000006</v>
      </c>
      <c r="BA929" s="4">
        <f t="shared" si="704"/>
        <v>1090.0900000000065</v>
      </c>
      <c r="BB929" s="4">
        <f t="shared" si="679"/>
        <v>1052.5166666666789</v>
      </c>
      <c r="BC929" s="4">
        <f t="shared" si="680"/>
        <v>495.32</v>
      </c>
      <c r="BE929"/>
      <c r="BG929" s="6"/>
      <c r="BM929">
        <f t="shared" si="681"/>
        <v>1</v>
      </c>
    </row>
    <row r="930" spans="1:65" x14ac:dyDescent="0.25">
      <c r="A930">
        <v>1585</v>
      </c>
      <c r="B930" s="1">
        <v>43482</v>
      </c>
      <c r="C930" s="2">
        <v>2609.2800000000002</v>
      </c>
      <c r="D930" s="2">
        <v>2645.06</v>
      </c>
      <c r="E930" s="2">
        <v>2606.36</v>
      </c>
      <c r="F930" s="2">
        <v>2635.96</v>
      </c>
      <c r="G930" s="2">
        <v>3772270000</v>
      </c>
      <c r="H930" s="2">
        <f t="shared" si="682"/>
        <v>40.346792644108262</v>
      </c>
      <c r="I930" s="2">
        <f t="shared" si="683"/>
        <v>2519.5539999999996</v>
      </c>
      <c r="J930" s="2">
        <f t="shared" si="684"/>
        <v>38.300855628067985</v>
      </c>
      <c r="K930" s="2">
        <f t="shared" si="685"/>
        <v>-6.819999999999709</v>
      </c>
      <c r="L930" s="18">
        <v>0.1206</v>
      </c>
      <c r="M930" s="19">
        <v>13.455260178456561</v>
      </c>
      <c r="N930" s="4">
        <f t="shared" si="658"/>
        <v>38.699999999999818</v>
      </c>
      <c r="O930" s="4">
        <f t="shared" si="686"/>
        <v>35.599000000000068</v>
      </c>
      <c r="P930" s="4">
        <f t="shared" si="659"/>
        <v>10.912187969924821</v>
      </c>
      <c r="Q930" s="4">
        <f t="shared" si="687"/>
        <v>1.6482194262581871</v>
      </c>
      <c r="R930" s="18">
        <f t="shared" si="660"/>
        <v>2625.0000225563908</v>
      </c>
      <c r="S930" s="2">
        <f t="shared" si="661"/>
        <v>10.959977443609205</v>
      </c>
      <c r="T930" s="22">
        <f t="shared" si="662"/>
        <v>1</v>
      </c>
      <c r="U930" s="29">
        <f t="shared" si="663"/>
        <v>2609.4920134241247</v>
      </c>
      <c r="V930" s="30">
        <f t="shared" si="664"/>
        <v>26.467986575875329</v>
      </c>
      <c r="W930" s="31">
        <f t="shared" si="688"/>
        <v>0</v>
      </c>
      <c r="X930" s="35">
        <f t="shared" si="665"/>
        <v>2618.5185333333357</v>
      </c>
      <c r="Y930" s="30">
        <f t="shared" si="666"/>
        <v>17.441466666664383</v>
      </c>
      <c r="Z930" s="31">
        <f t="shared" si="689"/>
        <v>0</v>
      </c>
      <c r="AA930" s="29">
        <f t="shared" si="667"/>
        <v>2610.7557262114142</v>
      </c>
      <c r="AB930" s="30">
        <f t="shared" si="668"/>
        <v>25.204273788585851</v>
      </c>
      <c r="AC930" s="31">
        <f t="shared" si="690"/>
        <v>0</v>
      </c>
      <c r="AD930" s="32">
        <f t="shared" si="669"/>
        <v>-1</v>
      </c>
      <c r="AE930" s="33">
        <f t="shared" si="670"/>
        <v>-1</v>
      </c>
      <c r="AF930" s="33">
        <f t="shared" si="671"/>
        <v>-1</v>
      </c>
      <c r="AG930" s="33">
        <f t="shared" si="672"/>
        <v>0</v>
      </c>
      <c r="AH930" s="38">
        <f t="shared" si="673"/>
        <v>-1</v>
      </c>
      <c r="AI930" s="33">
        <f t="shared" si="674"/>
        <v>-1</v>
      </c>
      <c r="AJ930" s="39">
        <f t="shared" si="675"/>
        <v>-1</v>
      </c>
      <c r="AK930" s="43">
        <f t="shared" si="676"/>
        <v>-1</v>
      </c>
      <c r="AL930" s="4">
        <f t="shared" si="691"/>
        <v>35.779999999999745</v>
      </c>
      <c r="AM930" s="4">
        <f t="shared" si="692"/>
        <v>34.30427378858576</v>
      </c>
      <c r="AN930" s="4">
        <f t="shared" si="693"/>
        <v>34.30427378858576</v>
      </c>
      <c r="AO930" s="4">
        <f t="shared" si="694"/>
        <v>-2.9200000000000728</v>
      </c>
      <c r="AP930" s="4">
        <f t="shared" si="695"/>
        <v>4.3957262114140576</v>
      </c>
      <c r="AQ930" s="4">
        <f t="shared" si="696"/>
        <v>2.9200000000000728</v>
      </c>
      <c r="AR930" s="4">
        <f t="shared" si="677"/>
        <v>26.679999999999836</v>
      </c>
      <c r="AS930">
        <f t="shared" si="697"/>
        <v>34.30427378858576</v>
      </c>
      <c r="AT930" s="6">
        <f t="shared" si="698"/>
        <v>1</v>
      </c>
      <c r="AU930" s="4">
        <f t="shared" si="699"/>
        <v>-17.379995019875828</v>
      </c>
      <c r="AV930" s="4">
        <f t="shared" si="700"/>
        <v>-12.924739821543275</v>
      </c>
      <c r="AW930">
        <f t="shared" si="701"/>
        <v>1</v>
      </c>
      <c r="AX930">
        <f t="shared" si="702"/>
        <v>0</v>
      </c>
      <c r="AY930">
        <f t="shared" si="703"/>
        <v>0</v>
      </c>
      <c r="AZ930" s="4">
        <f t="shared" si="678"/>
        <v>-3.9100000000000006</v>
      </c>
      <c r="BA930" s="4">
        <f t="shared" si="704"/>
        <v>1094.0000000000066</v>
      </c>
      <c r="BB930" s="4">
        <f t="shared" si="679"/>
        <v>1055.1233333333455</v>
      </c>
      <c r="BC930" s="4">
        <f t="shared" si="680"/>
        <v>478.52400000000011</v>
      </c>
      <c r="BE930"/>
      <c r="BG930" s="6"/>
      <c r="BM930">
        <f t="shared" si="681"/>
        <v>1</v>
      </c>
    </row>
    <row r="931" spans="1:65" x14ac:dyDescent="0.25">
      <c r="A931">
        <v>1584</v>
      </c>
      <c r="B931" s="1">
        <v>43481</v>
      </c>
      <c r="C931" s="2">
        <v>2614.75</v>
      </c>
      <c r="D931" s="2">
        <v>2625.76</v>
      </c>
      <c r="E931" s="2">
        <v>2612.6799999999998</v>
      </c>
      <c r="F931" s="2">
        <v>2616.1</v>
      </c>
      <c r="G931" s="2">
        <v>3863770000</v>
      </c>
      <c r="H931" s="2">
        <f t="shared" si="682"/>
        <v>44.77205732001454</v>
      </c>
      <c r="I931" s="2">
        <f t="shared" si="683"/>
        <v>2517.085</v>
      </c>
      <c r="J931" s="2">
        <f t="shared" si="684"/>
        <v>47.73915300055635</v>
      </c>
      <c r="K931" s="2">
        <f t="shared" si="685"/>
        <v>4.4499999999998181</v>
      </c>
      <c r="L931" s="18">
        <v>0.13219999999999998</v>
      </c>
      <c r="M931" s="19">
        <v>14.716764146704289</v>
      </c>
      <c r="N931" s="4">
        <f t="shared" si="658"/>
        <v>15.460000000000036</v>
      </c>
      <c r="O931" s="4">
        <f t="shared" si="686"/>
        <v>38.336000000000105</v>
      </c>
      <c r="P931" s="4">
        <f t="shared" si="659"/>
        <v>8.9000225563909829</v>
      </c>
      <c r="Q931" s="4">
        <f t="shared" si="687"/>
        <v>0.54362416442183126</v>
      </c>
      <c r="R931" s="18">
        <f t="shared" si="660"/>
        <v>2617.3695413533837</v>
      </c>
      <c r="S931" s="2">
        <f t="shared" si="661"/>
        <v>1.2695413533838291</v>
      </c>
      <c r="T931" s="22">
        <f t="shared" si="662"/>
        <v>1</v>
      </c>
      <c r="U931" s="29">
        <f t="shared" si="663"/>
        <v>2614.5764455327021</v>
      </c>
      <c r="V931" s="30">
        <f t="shared" si="664"/>
        <v>1.5235544672977994</v>
      </c>
      <c r="W931" s="31">
        <f t="shared" si="688"/>
        <v>1</v>
      </c>
      <c r="X931" s="35">
        <f t="shared" si="665"/>
        <v>2615.4282666666659</v>
      </c>
      <c r="Y931" s="30">
        <f t="shared" si="666"/>
        <v>0.67173333333403207</v>
      </c>
      <c r="Z931" s="31">
        <f t="shared" si="689"/>
        <v>1</v>
      </c>
      <c r="AA931" s="29">
        <f t="shared" si="667"/>
        <v>2614.695700491457</v>
      </c>
      <c r="AB931" s="30">
        <f t="shared" si="668"/>
        <v>1.4042995085428629</v>
      </c>
      <c r="AC931" s="31">
        <f t="shared" si="690"/>
        <v>1</v>
      </c>
      <c r="AD931" s="32">
        <f t="shared" si="669"/>
        <v>1</v>
      </c>
      <c r="AE931" s="33">
        <f t="shared" si="670"/>
        <v>0</v>
      </c>
      <c r="AF931" s="33">
        <f t="shared" si="671"/>
        <v>0</v>
      </c>
      <c r="AG931" s="33">
        <f t="shared" si="672"/>
        <v>0</v>
      </c>
      <c r="AH931" s="38">
        <f t="shared" si="673"/>
        <v>1</v>
      </c>
      <c r="AI931" s="33">
        <f t="shared" si="674"/>
        <v>1</v>
      </c>
      <c r="AJ931" s="39">
        <f t="shared" si="675"/>
        <v>1</v>
      </c>
      <c r="AK931" s="43">
        <f t="shared" si="676"/>
        <v>1</v>
      </c>
      <c r="AL931" s="4">
        <f t="shared" si="691"/>
        <v>11.010000000000218</v>
      </c>
      <c r="AM931" s="4">
        <f t="shared" si="692"/>
        <v>11.064299508543172</v>
      </c>
      <c r="AN931" s="4">
        <f t="shared" si="693"/>
        <v>11.010000000000218</v>
      </c>
      <c r="AO931" s="4">
        <f t="shared" si="694"/>
        <v>-2.0700000000001637</v>
      </c>
      <c r="AP931" s="4">
        <f t="shared" si="695"/>
        <v>2.0157004914572099</v>
      </c>
      <c r="AQ931" s="4">
        <f t="shared" si="696"/>
        <v>2.0157004914572099</v>
      </c>
      <c r="AR931" s="4">
        <f t="shared" si="677"/>
        <v>1.3499999999999091</v>
      </c>
      <c r="AS931">
        <f t="shared" si="697"/>
        <v>11.010000000000218</v>
      </c>
      <c r="AT931" s="6">
        <f t="shared" si="698"/>
        <v>0</v>
      </c>
      <c r="AU931" s="4">
        <f t="shared" si="699"/>
        <v>6.2540615552674232</v>
      </c>
      <c r="AV931" s="4">
        <f t="shared" si="700"/>
        <v>13.666764146704381</v>
      </c>
      <c r="AW931">
        <f t="shared" si="701"/>
        <v>0</v>
      </c>
      <c r="AX931">
        <f t="shared" si="702"/>
        <v>0</v>
      </c>
      <c r="AY931">
        <f t="shared" si="703"/>
        <v>0</v>
      </c>
      <c r="AZ931" s="4">
        <f t="shared" si="678"/>
        <v>6.94</v>
      </c>
      <c r="BA931" s="4">
        <f t="shared" si="704"/>
        <v>1097.9100000000067</v>
      </c>
      <c r="BB931" s="4">
        <f t="shared" si="679"/>
        <v>1059.0333333333456</v>
      </c>
      <c r="BC931" s="4">
        <f t="shared" si="680"/>
        <v>480.71199999999999</v>
      </c>
      <c r="BE931"/>
      <c r="BG931" s="6"/>
      <c r="BM931">
        <f t="shared" si="681"/>
        <v>1</v>
      </c>
    </row>
    <row r="932" spans="1:65" x14ac:dyDescent="0.25">
      <c r="A932">
        <v>1583</v>
      </c>
      <c r="B932" s="1">
        <v>43480</v>
      </c>
      <c r="C932" s="2">
        <v>2585.1</v>
      </c>
      <c r="D932" s="2">
        <v>2613.08</v>
      </c>
      <c r="E932" s="2">
        <v>2585.1</v>
      </c>
      <c r="F932" s="2">
        <v>2610.3000000000002</v>
      </c>
      <c r="G932" s="2">
        <v>3572330000</v>
      </c>
      <c r="H932" s="2">
        <f t="shared" si="682"/>
        <v>46.919495166366275</v>
      </c>
      <c r="I932" s="2">
        <f t="shared" si="683"/>
        <v>2515.8849999999998</v>
      </c>
      <c r="J932" s="2">
        <f t="shared" si="684"/>
        <v>48.554676990291924</v>
      </c>
      <c r="K932" s="2">
        <f t="shared" si="685"/>
        <v>2.4899999999997817</v>
      </c>
      <c r="L932" s="18">
        <v>0.1363</v>
      </c>
      <c r="M932" s="19">
        <v>15.012227439363169</v>
      </c>
      <c r="N932" s="4">
        <f t="shared" si="658"/>
        <v>30.4699999999998</v>
      </c>
      <c r="O932" s="4">
        <f t="shared" si="686"/>
        <v>41.992000000000097</v>
      </c>
      <c r="P932" s="4">
        <f t="shared" si="659"/>
        <v>7.0695413533834657</v>
      </c>
      <c r="Q932" s="4">
        <f t="shared" si="687"/>
        <v>-0.44501145460953373</v>
      </c>
      <c r="R932" s="18">
        <f t="shared" si="660"/>
        <v>2587.0635639097745</v>
      </c>
      <c r="S932" s="2">
        <f t="shared" si="661"/>
        <v>23.236436090225652</v>
      </c>
      <c r="T932" s="22">
        <f t="shared" si="662"/>
        <v>0</v>
      </c>
      <c r="U932" s="29">
        <f t="shared" si="663"/>
        <v>2584.5469334547738</v>
      </c>
      <c r="V932" s="30">
        <f t="shared" si="664"/>
        <v>25.753066545226375</v>
      </c>
      <c r="W932" s="31">
        <f t="shared" si="688"/>
        <v>0</v>
      </c>
      <c r="X932" s="35">
        <f t="shared" si="665"/>
        <v>2582.5802666666659</v>
      </c>
      <c r="Y932" s="30">
        <f t="shared" si="666"/>
        <v>27.719733333334261</v>
      </c>
      <c r="Z932" s="31">
        <f t="shared" si="689"/>
        <v>0</v>
      </c>
      <c r="AA932" s="29">
        <f t="shared" si="667"/>
        <v>2584.2716001044387</v>
      </c>
      <c r="AB932" s="30">
        <f t="shared" si="668"/>
        <v>26.028399895561506</v>
      </c>
      <c r="AC932" s="31">
        <f t="shared" si="690"/>
        <v>0</v>
      </c>
      <c r="AD932" s="32">
        <f t="shared" si="669"/>
        <v>-1</v>
      </c>
      <c r="AE932" s="33">
        <f t="shared" si="670"/>
        <v>-1</v>
      </c>
      <c r="AF932" s="33">
        <f t="shared" si="671"/>
        <v>-1</v>
      </c>
      <c r="AG932" s="33">
        <f t="shared" si="672"/>
        <v>0</v>
      </c>
      <c r="AH932" s="38">
        <f t="shared" si="673"/>
        <v>-1</v>
      </c>
      <c r="AI932" s="33">
        <f t="shared" si="674"/>
        <v>-1</v>
      </c>
      <c r="AJ932" s="39">
        <f t="shared" si="675"/>
        <v>-1</v>
      </c>
      <c r="AK932" s="43">
        <f t="shared" si="676"/>
        <v>-1</v>
      </c>
      <c r="AL932" s="4">
        <f t="shared" si="691"/>
        <v>27.980000000000018</v>
      </c>
      <c r="AM932" s="4">
        <f t="shared" si="692"/>
        <v>28.808399895561251</v>
      </c>
      <c r="AN932" s="4">
        <f t="shared" si="693"/>
        <v>27.980000000000018</v>
      </c>
      <c r="AO932" s="4">
        <f t="shared" si="694"/>
        <v>0</v>
      </c>
      <c r="AP932" s="4">
        <f t="shared" si="695"/>
        <v>-0.82839989556123328</v>
      </c>
      <c r="AQ932" s="4">
        <f t="shared" si="696"/>
        <v>0.82839989556123328</v>
      </c>
      <c r="AR932" s="4">
        <f t="shared" si="677"/>
        <v>25.200000000000273</v>
      </c>
      <c r="AS932">
        <f t="shared" si="697"/>
        <v>27.980000000000018</v>
      </c>
      <c r="AT932" s="6">
        <f t="shared" si="698"/>
        <v>1</v>
      </c>
      <c r="AU932" s="4">
        <f t="shared" si="699"/>
        <v>-8.7656492732645752</v>
      </c>
      <c r="AV932" s="4">
        <f t="shared" si="700"/>
        <v>-9.887772560637103</v>
      </c>
      <c r="AW932">
        <f t="shared" si="701"/>
        <v>1</v>
      </c>
      <c r="AX932">
        <f t="shared" si="702"/>
        <v>0</v>
      </c>
      <c r="AY932">
        <f t="shared" si="703"/>
        <v>0</v>
      </c>
      <c r="AZ932" s="4">
        <f t="shared" si="678"/>
        <v>-3.9100000000000006</v>
      </c>
      <c r="BA932" s="4">
        <f t="shared" si="704"/>
        <v>1090.9700000000066</v>
      </c>
      <c r="BB932" s="4">
        <f t="shared" si="679"/>
        <v>1052.0933333333455</v>
      </c>
      <c r="BC932" s="4">
        <f t="shared" si="680"/>
        <v>468.85199999999998</v>
      </c>
      <c r="BE932"/>
      <c r="BG932" s="6"/>
      <c r="BM932">
        <f t="shared" si="681"/>
        <v>1</v>
      </c>
    </row>
    <row r="933" spans="1:65" x14ac:dyDescent="0.25">
      <c r="A933">
        <v>1582</v>
      </c>
      <c r="B933" s="1">
        <v>43479</v>
      </c>
      <c r="C933" s="2">
        <v>2580.31</v>
      </c>
      <c r="D933" s="2">
        <v>2589.3200000000002</v>
      </c>
      <c r="E933" s="2">
        <v>2570.41</v>
      </c>
      <c r="F933" s="2">
        <v>2582.61</v>
      </c>
      <c r="G933" s="2">
        <v>3664450000</v>
      </c>
      <c r="H933" s="2">
        <f t="shared" si="682"/>
        <v>46.728945347967532</v>
      </c>
      <c r="I933" s="2">
        <f t="shared" si="683"/>
        <v>2518.114</v>
      </c>
      <c r="J933" s="2">
        <f t="shared" si="684"/>
        <v>48.0365944139959</v>
      </c>
      <c r="K933" s="2">
        <f t="shared" si="685"/>
        <v>-15.950000000000273</v>
      </c>
      <c r="L933" s="18">
        <v>0.15090000000000001</v>
      </c>
      <c r="M933" s="19">
        <v>16.708131066726473</v>
      </c>
      <c r="N933" s="4">
        <f t="shared" si="658"/>
        <v>25.850000000000364</v>
      </c>
      <c r="O933" s="4">
        <f t="shared" si="686"/>
        <v>41.587000000000081</v>
      </c>
      <c r="P933" s="4">
        <f t="shared" si="659"/>
        <v>4.4535639097744415</v>
      </c>
      <c r="Q933" s="4">
        <f t="shared" si="687"/>
        <v>-1.4181193467336657</v>
      </c>
      <c r="R933" s="18">
        <f t="shared" si="660"/>
        <v>2597.7965187969926</v>
      </c>
      <c r="S933" s="2">
        <f t="shared" si="661"/>
        <v>15.186518796992459</v>
      </c>
      <c r="T933" s="22">
        <f t="shared" si="662"/>
        <v>0</v>
      </c>
      <c r="U933" s="29">
        <f t="shared" si="663"/>
        <v>2579.3010818392149</v>
      </c>
      <c r="V933" s="30">
        <f t="shared" si="664"/>
        <v>3.308918160785197</v>
      </c>
      <c r="W933" s="31">
        <f t="shared" si="688"/>
        <v>1</v>
      </c>
      <c r="X933" s="35">
        <f t="shared" si="665"/>
        <v>2584.9953333333333</v>
      </c>
      <c r="Y933" s="30">
        <f t="shared" si="666"/>
        <v>2.3853333333331648</v>
      </c>
      <c r="Z933" s="31">
        <f t="shared" si="689"/>
        <v>1</v>
      </c>
      <c r="AA933" s="29">
        <f t="shared" si="667"/>
        <v>2580.0982770483915</v>
      </c>
      <c r="AB933" s="30">
        <f t="shared" si="668"/>
        <v>2.5117229516085899</v>
      </c>
      <c r="AC933" s="31">
        <f t="shared" si="690"/>
        <v>1</v>
      </c>
      <c r="AD933" s="32">
        <f t="shared" si="669"/>
        <v>1</v>
      </c>
      <c r="AE933" s="33">
        <f t="shared" si="670"/>
        <v>1</v>
      </c>
      <c r="AF933" s="33">
        <f t="shared" si="671"/>
        <v>1</v>
      </c>
      <c r="AG933" s="33">
        <f t="shared" si="672"/>
        <v>0</v>
      </c>
      <c r="AH933" s="38">
        <f t="shared" si="673"/>
        <v>1</v>
      </c>
      <c r="AI933" s="33">
        <f t="shared" si="674"/>
        <v>1</v>
      </c>
      <c r="AJ933" s="39">
        <f t="shared" si="675"/>
        <v>1</v>
      </c>
      <c r="AK933" s="43">
        <f t="shared" si="676"/>
        <v>1</v>
      </c>
      <c r="AL933" s="4">
        <f t="shared" si="691"/>
        <v>9.0100000000002183</v>
      </c>
      <c r="AM933" s="4">
        <f t="shared" si="692"/>
        <v>9.2217229516086263</v>
      </c>
      <c r="AN933" s="4">
        <f t="shared" si="693"/>
        <v>9.0100000000002183</v>
      </c>
      <c r="AO933" s="4">
        <f t="shared" si="694"/>
        <v>-9.9000000000000909</v>
      </c>
      <c r="AP933" s="4">
        <f t="shared" si="695"/>
        <v>9.6882770483916829</v>
      </c>
      <c r="AQ933" s="4">
        <f t="shared" si="696"/>
        <v>9.6882770483916829</v>
      </c>
      <c r="AR933" s="4">
        <f t="shared" si="677"/>
        <v>2.3000000000001819</v>
      </c>
      <c r="AS933">
        <f t="shared" si="697"/>
        <v>9.6882770483916829</v>
      </c>
      <c r="AT933" s="6">
        <f t="shared" si="698"/>
        <v>0</v>
      </c>
      <c r="AU933" s="4">
        <f t="shared" si="699"/>
        <v>7.0519222850926297</v>
      </c>
      <c r="AV933" s="4">
        <f t="shared" si="700"/>
        <v>14.708131066726292</v>
      </c>
      <c r="AW933">
        <f t="shared" si="701"/>
        <v>0</v>
      </c>
      <c r="AX933">
        <f t="shared" si="702"/>
        <v>0</v>
      </c>
      <c r="AY933">
        <f t="shared" si="703"/>
        <v>0</v>
      </c>
      <c r="AZ933" s="4">
        <f t="shared" si="678"/>
        <v>6.94</v>
      </c>
      <c r="BA933" s="4">
        <f t="shared" si="704"/>
        <v>1094.8800000000067</v>
      </c>
      <c r="BB933" s="4">
        <f t="shared" si="679"/>
        <v>1056.0033333333456</v>
      </c>
      <c r="BC933" s="4">
        <f t="shared" si="680"/>
        <v>466.93599999999998</v>
      </c>
      <c r="BE933"/>
      <c r="BG933" s="6"/>
      <c r="BM933">
        <f t="shared" si="681"/>
        <v>1</v>
      </c>
    </row>
    <row r="934" spans="1:65" x14ac:dyDescent="0.25">
      <c r="A934">
        <v>1581</v>
      </c>
      <c r="B934" s="1">
        <v>43476</v>
      </c>
      <c r="C934" s="2">
        <v>2588.11</v>
      </c>
      <c r="D934" s="2">
        <v>2596.27</v>
      </c>
      <c r="E934" s="2">
        <v>2577.4</v>
      </c>
      <c r="F934" s="2">
        <v>2596.2600000000002</v>
      </c>
      <c r="G934" s="2">
        <v>3434490000</v>
      </c>
      <c r="H934" s="2">
        <f t="shared" si="682"/>
        <v>45.384004818144227</v>
      </c>
      <c r="I934" s="2">
        <f t="shared" si="683"/>
        <v>2522.0335</v>
      </c>
      <c r="J934" s="2">
        <f t="shared" si="684"/>
        <v>48.15494940950083</v>
      </c>
      <c r="K934" s="2">
        <f t="shared" si="685"/>
        <v>-8.5299999999997453</v>
      </c>
      <c r="L934" s="18">
        <v>0.13145000000000001</v>
      </c>
      <c r="M934" s="19">
        <v>14.556695072595055</v>
      </c>
      <c r="N934" s="4">
        <f t="shared" si="658"/>
        <v>19.239999999999782</v>
      </c>
      <c r="O934" s="4">
        <f t="shared" si="686"/>
        <v>43.740000000000052</v>
      </c>
      <c r="P934" s="4">
        <f t="shared" si="659"/>
        <v>1.5365187969924865</v>
      </c>
      <c r="Q934" s="4">
        <f t="shared" si="687"/>
        <v>-2.5869696430387461</v>
      </c>
      <c r="R934" s="18">
        <f t="shared" si="660"/>
        <v>2595.1385263157895</v>
      </c>
      <c r="S934" s="2">
        <f t="shared" si="661"/>
        <v>1.1214736842107413</v>
      </c>
      <c r="T934" s="22">
        <f t="shared" si="662"/>
        <v>1</v>
      </c>
      <c r="U934" s="29">
        <f t="shared" si="663"/>
        <v>2586.6461863426161</v>
      </c>
      <c r="V934" s="30">
        <f t="shared" si="664"/>
        <v>9.6138136573840711</v>
      </c>
      <c r="W934" s="31">
        <f t="shared" si="688"/>
        <v>1</v>
      </c>
      <c r="X934" s="35">
        <f t="shared" si="665"/>
        <v>2585.7304000000008</v>
      </c>
      <c r="Y934" s="30">
        <f t="shared" si="666"/>
        <v>10.529599999999391</v>
      </c>
      <c r="Z934" s="31">
        <f t="shared" si="689"/>
        <v>1</v>
      </c>
      <c r="AA934" s="29">
        <f t="shared" si="667"/>
        <v>2586.51797625465</v>
      </c>
      <c r="AB934" s="30">
        <f t="shared" si="668"/>
        <v>9.7420237453502523</v>
      </c>
      <c r="AC934" s="31">
        <f t="shared" si="690"/>
        <v>1</v>
      </c>
      <c r="AD934" s="32">
        <f t="shared" si="669"/>
        <v>1</v>
      </c>
      <c r="AE934" s="33">
        <f t="shared" si="670"/>
        <v>0</v>
      </c>
      <c r="AF934" s="33">
        <f t="shared" si="671"/>
        <v>1</v>
      </c>
      <c r="AG934" s="33">
        <f t="shared" si="672"/>
        <v>0</v>
      </c>
      <c r="AH934" s="38">
        <f t="shared" si="673"/>
        <v>1</v>
      </c>
      <c r="AI934" s="33">
        <f t="shared" si="674"/>
        <v>1</v>
      </c>
      <c r="AJ934" s="39">
        <f t="shared" si="675"/>
        <v>1</v>
      </c>
      <c r="AK934" s="43">
        <f t="shared" si="676"/>
        <v>1</v>
      </c>
      <c r="AL934" s="4">
        <f t="shared" si="691"/>
        <v>8.1599999999998545</v>
      </c>
      <c r="AM934" s="4">
        <f t="shared" si="692"/>
        <v>9.7520237453500158</v>
      </c>
      <c r="AN934" s="4">
        <f t="shared" si="693"/>
        <v>8.1599999999998545</v>
      </c>
      <c r="AO934" s="4">
        <f t="shared" si="694"/>
        <v>-10.710000000000036</v>
      </c>
      <c r="AP934" s="4">
        <f t="shared" si="695"/>
        <v>9.117976254649875</v>
      </c>
      <c r="AQ934" s="4">
        <f t="shared" si="696"/>
        <v>9.117976254649875</v>
      </c>
      <c r="AR934" s="4">
        <f t="shared" si="677"/>
        <v>8.1500000000000909</v>
      </c>
      <c r="AS934">
        <f t="shared" si="697"/>
        <v>9.117976254649875</v>
      </c>
      <c r="AT934" s="6">
        <f t="shared" si="698"/>
        <v>0</v>
      </c>
      <c r="AU934" s="4">
        <f t="shared" si="699"/>
        <v>9.8542737994926028</v>
      </c>
      <c r="AV934" s="4">
        <f t="shared" si="700"/>
        <v>6.7066950725949637</v>
      </c>
      <c r="AW934">
        <f t="shared" si="701"/>
        <v>0</v>
      </c>
      <c r="AX934">
        <f t="shared" si="702"/>
        <v>0</v>
      </c>
      <c r="AY934">
        <f t="shared" si="703"/>
        <v>0</v>
      </c>
      <c r="AZ934" s="4">
        <f t="shared" si="678"/>
        <v>6.94</v>
      </c>
      <c r="BA934" s="4">
        <f t="shared" si="704"/>
        <v>1087.9400000000066</v>
      </c>
      <c r="BB934" s="4">
        <f t="shared" si="679"/>
        <v>1049.0633333333456</v>
      </c>
      <c r="BC934" s="4">
        <f t="shared" si="680"/>
        <v>470.05600000000004</v>
      </c>
      <c r="BE934"/>
      <c r="BG934" s="6"/>
      <c r="BM934">
        <f t="shared" si="681"/>
        <v>1</v>
      </c>
    </row>
    <row r="935" spans="1:65" x14ac:dyDescent="0.25">
      <c r="A935">
        <v>1580</v>
      </c>
      <c r="B935" s="1">
        <v>43475</v>
      </c>
      <c r="C935" s="2">
        <v>2573.5100000000002</v>
      </c>
      <c r="D935" s="2">
        <v>2597.8200000000002</v>
      </c>
      <c r="E935" s="2">
        <v>2562.02</v>
      </c>
      <c r="F935" s="2">
        <v>2596.64</v>
      </c>
      <c r="G935" s="2">
        <v>3704500000</v>
      </c>
      <c r="H935" s="2">
        <f t="shared" si="682"/>
        <v>47.488578100423318</v>
      </c>
      <c r="I935" s="2">
        <f t="shared" si="683"/>
        <v>2525.5395000000003</v>
      </c>
      <c r="J935" s="2">
        <f t="shared" si="684"/>
        <v>53.064156430038373</v>
      </c>
      <c r="K935" s="2">
        <f t="shared" si="685"/>
        <v>-11.449999999999818</v>
      </c>
      <c r="L935" s="18">
        <v>0.14965000000000001</v>
      </c>
      <c r="M935" s="19">
        <v>16.497608742732591</v>
      </c>
      <c r="N935" s="4">
        <f t="shared" si="658"/>
        <v>35.800000000000182</v>
      </c>
      <c r="O935" s="4">
        <f t="shared" si="686"/>
        <v>50.932000000000059</v>
      </c>
      <c r="P935" s="4">
        <f t="shared" si="659"/>
        <v>-1.5014736842105283</v>
      </c>
      <c r="Q935" s="4">
        <f t="shared" si="687"/>
        <v>-3.7533683522670138</v>
      </c>
      <c r="R935" s="18">
        <f t="shared" si="660"/>
        <v>2580.701097744361</v>
      </c>
      <c r="S935" s="2">
        <f t="shared" si="661"/>
        <v>15.938902255638823</v>
      </c>
      <c r="T935" s="22">
        <f t="shared" si="662"/>
        <v>1</v>
      </c>
      <c r="U935" s="29">
        <f t="shared" si="663"/>
        <v>2571.4013506981132</v>
      </c>
      <c r="V935" s="30">
        <f t="shared" si="664"/>
        <v>25.238649301886653</v>
      </c>
      <c r="W935" s="31">
        <f t="shared" si="688"/>
        <v>0</v>
      </c>
      <c r="X935" s="35">
        <f t="shared" si="665"/>
        <v>2577.3293333333336</v>
      </c>
      <c r="Y935" s="30">
        <f t="shared" si="666"/>
        <v>19.310666666666293</v>
      </c>
      <c r="Z935" s="31">
        <f t="shared" si="689"/>
        <v>0</v>
      </c>
      <c r="AA935" s="29">
        <f t="shared" si="667"/>
        <v>2572.231268267044</v>
      </c>
      <c r="AB935" s="30">
        <f t="shared" si="668"/>
        <v>24.408731732955857</v>
      </c>
      <c r="AC935" s="31">
        <f t="shared" si="690"/>
        <v>0</v>
      </c>
      <c r="AD935" s="32">
        <f t="shared" si="669"/>
        <v>-1</v>
      </c>
      <c r="AE935" s="33">
        <f t="shared" si="670"/>
        <v>-1</v>
      </c>
      <c r="AF935" s="33">
        <f t="shared" si="671"/>
        <v>-1</v>
      </c>
      <c r="AG935" s="33">
        <f t="shared" si="672"/>
        <v>-1</v>
      </c>
      <c r="AH935" s="38">
        <f t="shared" si="673"/>
        <v>-1</v>
      </c>
      <c r="AI935" s="33">
        <f t="shared" si="674"/>
        <v>-1</v>
      </c>
      <c r="AJ935" s="39">
        <f t="shared" si="675"/>
        <v>-1</v>
      </c>
      <c r="AK935" s="43">
        <f t="shared" si="676"/>
        <v>-1</v>
      </c>
      <c r="AL935" s="4">
        <f t="shared" si="691"/>
        <v>24.309999999999945</v>
      </c>
      <c r="AM935" s="4">
        <f t="shared" si="692"/>
        <v>25.588731732956148</v>
      </c>
      <c r="AN935" s="4">
        <f t="shared" si="693"/>
        <v>24.309999999999945</v>
      </c>
      <c r="AO935" s="4">
        <f t="shared" si="694"/>
        <v>-11.490000000000236</v>
      </c>
      <c r="AP935" s="4">
        <f t="shared" si="695"/>
        <v>10.211268267044034</v>
      </c>
      <c r="AQ935" s="4">
        <f t="shared" si="696"/>
        <v>10.211268267044034</v>
      </c>
      <c r="AR935" s="4">
        <f t="shared" si="677"/>
        <v>23.129999999999654</v>
      </c>
      <c r="AS935">
        <f t="shared" si="697"/>
        <v>24.309999999999945</v>
      </c>
      <c r="AT935" s="6">
        <f t="shared" si="698"/>
        <v>1</v>
      </c>
      <c r="AU935" s="4">
        <f t="shared" si="699"/>
        <v>-3.6791055290808892</v>
      </c>
      <c r="AV935" s="4">
        <f t="shared" si="700"/>
        <v>-6.3323912572670631</v>
      </c>
      <c r="AW935">
        <f t="shared" si="701"/>
        <v>1</v>
      </c>
      <c r="AX935">
        <f t="shared" si="702"/>
        <v>0</v>
      </c>
      <c r="AY935">
        <f t="shared" si="703"/>
        <v>0</v>
      </c>
      <c r="AZ935" s="4">
        <f t="shared" si="678"/>
        <v>-3.9100000000000006</v>
      </c>
      <c r="BA935" s="4">
        <f t="shared" si="704"/>
        <v>1081.0000000000066</v>
      </c>
      <c r="BB935" s="4">
        <f t="shared" si="679"/>
        <v>1042.1233333333455</v>
      </c>
      <c r="BC935" s="4">
        <f t="shared" si="680"/>
        <v>464.21600000000007</v>
      </c>
      <c r="BE935"/>
      <c r="BG935" s="6"/>
      <c r="BM935">
        <f t="shared" si="681"/>
        <v>1</v>
      </c>
    </row>
    <row r="936" spans="1:65" x14ac:dyDescent="0.25">
      <c r="A936">
        <v>1579</v>
      </c>
      <c r="B936" s="1">
        <v>43474</v>
      </c>
      <c r="C936" s="2">
        <v>2580</v>
      </c>
      <c r="D936" s="2">
        <v>2595.3200000000002</v>
      </c>
      <c r="E936" s="2">
        <v>2568.89</v>
      </c>
      <c r="F936" s="2">
        <v>2584.96</v>
      </c>
      <c r="G936" s="2">
        <v>4052480000</v>
      </c>
      <c r="H936" s="2">
        <f t="shared" si="682"/>
        <v>62.468458921282881</v>
      </c>
      <c r="I936" s="2">
        <f t="shared" si="683"/>
        <v>2530.0860000000002</v>
      </c>
      <c r="J936" s="2">
        <f t="shared" si="684"/>
        <v>61.050546984488719</v>
      </c>
      <c r="K936" s="2">
        <f t="shared" si="685"/>
        <v>5.5900000000001455</v>
      </c>
      <c r="L936" s="18">
        <v>0.16339999999999999</v>
      </c>
      <c r="M936" s="19">
        <v>17.93990823558179</v>
      </c>
      <c r="N936" s="4">
        <f t="shared" si="658"/>
        <v>26.430000000000291</v>
      </c>
      <c r="O936" s="4">
        <f t="shared" si="686"/>
        <v>59.47000000000007</v>
      </c>
      <c r="P936" s="4">
        <f t="shared" si="659"/>
        <v>-4.2589022556391019</v>
      </c>
      <c r="Q936" s="4">
        <f t="shared" si="687"/>
        <v>-5.4067930817610046</v>
      </c>
      <c r="R936" s="18">
        <f t="shared" si="660"/>
        <v>2567.6250225563908</v>
      </c>
      <c r="S936" s="2">
        <f t="shared" si="661"/>
        <v>17.334977443609205</v>
      </c>
      <c r="T936" s="22">
        <f t="shared" si="662"/>
        <v>1</v>
      </c>
      <c r="U936" s="29">
        <f t="shared" si="663"/>
        <v>2577.3698431569114</v>
      </c>
      <c r="V936" s="30">
        <f t="shared" si="664"/>
        <v>7.5901568430886073</v>
      </c>
      <c r="W936" s="31">
        <f t="shared" si="688"/>
        <v>1</v>
      </c>
      <c r="X936" s="35">
        <f t="shared" si="665"/>
        <v>2589.6496000000006</v>
      </c>
      <c r="Y936" s="30">
        <f t="shared" si="666"/>
        <v>4.6896000000006097</v>
      </c>
      <c r="Z936" s="31">
        <f t="shared" si="689"/>
        <v>1</v>
      </c>
      <c r="AA936" s="29">
        <f t="shared" si="667"/>
        <v>2579.089009114944</v>
      </c>
      <c r="AB936" s="30">
        <f t="shared" si="668"/>
        <v>5.8709908850560169</v>
      </c>
      <c r="AC936" s="31">
        <f t="shared" si="690"/>
        <v>1</v>
      </c>
      <c r="AD936" s="32">
        <f t="shared" si="669"/>
        <v>1</v>
      </c>
      <c r="AE936" s="33">
        <f t="shared" si="670"/>
        <v>1</v>
      </c>
      <c r="AF936" s="33">
        <f t="shared" si="671"/>
        <v>0</v>
      </c>
      <c r="AG936" s="33">
        <f t="shared" si="672"/>
        <v>0</v>
      </c>
      <c r="AH936" s="38">
        <f t="shared" si="673"/>
        <v>1</v>
      </c>
      <c r="AI936" s="33">
        <f t="shared" si="674"/>
        <v>1</v>
      </c>
      <c r="AJ936" s="39">
        <f t="shared" si="675"/>
        <v>1</v>
      </c>
      <c r="AK936" s="43">
        <f t="shared" si="676"/>
        <v>1</v>
      </c>
      <c r="AL936" s="4">
        <f t="shared" si="691"/>
        <v>15.320000000000164</v>
      </c>
      <c r="AM936" s="4">
        <f t="shared" si="692"/>
        <v>16.230990885056144</v>
      </c>
      <c r="AN936" s="4">
        <f t="shared" si="693"/>
        <v>15.320000000000164</v>
      </c>
      <c r="AO936" s="4">
        <f t="shared" si="694"/>
        <v>-11.110000000000127</v>
      </c>
      <c r="AP936" s="4">
        <f t="shared" si="695"/>
        <v>10.199009114944147</v>
      </c>
      <c r="AQ936" s="4">
        <f t="shared" si="696"/>
        <v>10.199009114944147</v>
      </c>
      <c r="AR936" s="4">
        <f t="shared" si="677"/>
        <v>4.9600000000000364</v>
      </c>
      <c r="AS936">
        <f t="shared" si="697"/>
        <v>15.320000000000164</v>
      </c>
      <c r="AT936" s="6">
        <f t="shared" si="698"/>
        <v>0</v>
      </c>
      <c r="AU936" s="4">
        <f t="shared" si="699"/>
        <v>6.982255454351737</v>
      </c>
      <c r="AV936" s="4">
        <f t="shared" si="700"/>
        <v>13.279908235581754</v>
      </c>
      <c r="AW936">
        <f t="shared" si="701"/>
        <v>0</v>
      </c>
      <c r="AX936">
        <f t="shared" si="702"/>
        <v>0</v>
      </c>
      <c r="AY936">
        <f t="shared" si="703"/>
        <v>0</v>
      </c>
      <c r="AZ936" s="4">
        <f t="shared" si="678"/>
        <v>6.94</v>
      </c>
      <c r="BA936" s="4">
        <f t="shared" si="704"/>
        <v>1084.9100000000067</v>
      </c>
      <c r="BB936" s="4">
        <f t="shared" si="679"/>
        <v>1046.0333333333456</v>
      </c>
      <c r="BC936" s="4">
        <f t="shared" si="680"/>
        <v>466.81199999999995</v>
      </c>
      <c r="BE936"/>
      <c r="BG936" s="6"/>
      <c r="BM936">
        <f t="shared" si="681"/>
        <v>1</v>
      </c>
    </row>
    <row r="937" spans="1:65" x14ac:dyDescent="0.25">
      <c r="A937">
        <v>1578</v>
      </c>
      <c r="B937" s="1">
        <v>43473</v>
      </c>
      <c r="C937" s="2">
        <v>2568.11</v>
      </c>
      <c r="D937" s="2">
        <v>2579.8200000000002</v>
      </c>
      <c r="E937" s="2">
        <v>2547.56</v>
      </c>
      <c r="F937" s="2">
        <v>2574.41</v>
      </c>
      <c r="G937" s="2">
        <v>4083030000</v>
      </c>
      <c r="H937" s="2">
        <f t="shared" si="682"/>
        <v>60.448681963390392</v>
      </c>
      <c r="I937" s="2">
        <f t="shared" si="683"/>
        <v>2532.6289999999999</v>
      </c>
      <c r="J937" s="2">
        <f t="shared" si="684"/>
        <v>64.603939671297383</v>
      </c>
      <c r="K937" s="2">
        <f t="shared" si="685"/>
        <v>18.420000000000073</v>
      </c>
      <c r="L937" s="18">
        <v>0.17835000000000001</v>
      </c>
      <c r="M937" s="19">
        <v>19.393265612479915</v>
      </c>
      <c r="N937" s="4">
        <f t="shared" si="658"/>
        <v>32.260000000000218</v>
      </c>
      <c r="O937" s="4">
        <f t="shared" si="686"/>
        <v>63.37900000000004</v>
      </c>
      <c r="P937" s="4">
        <f t="shared" si="659"/>
        <v>-6.7849774436090255</v>
      </c>
      <c r="Q937" s="4">
        <f t="shared" si="687"/>
        <v>-6.7439919053549175</v>
      </c>
      <c r="R937" s="18">
        <f t="shared" si="660"/>
        <v>2540.6911503759397</v>
      </c>
      <c r="S937" s="2">
        <f t="shared" si="661"/>
        <v>33.718849624060113</v>
      </c>
      <c r="T937" s="22">
        <f t="shared" si="662"/>
        <v>0</v>
      </c>
      <c r="U937" s="29">
        <f t="shared" si="663"/>
        <v>2565.047382227785</v>
      </c>
      <c r="V937" s="30">
        <f t="shared" si="664"/>
        <v>9.3626177722148896</v>
      </c>
      <c r="W937" s="31">
        <f t="shared" si="688"/>
        <v>1</v>
      </c>
      <c r="X937" s="35">
        <f t="shared" si="665"/>
        <v>2586.035866666658</v>
      </c>
      <c r="Y937" s="30">
        <f t="shared" si="666"/>
        <v>11.625866666658112</v>
      </c>
      <c r="Z937" s="31">
        <f t="shared" si="689"/>
        <v>1</v>
      </c>
      <c r="AA937" s="29">
        <f t="shared" si="667"/>
        <v>2567.9857700492271</v>
      </c>
      <c r="AB937" s="30">
        <f t="shared" si="668"/>
        <v>6.4242299507727694</v>
      </c>
      <c r="AC937" s="31">
        <f t="shared" si="690"/>
        <v>1</v>
      </c>
      <c r="AD937" s="32">
        <f t="shared" si="669"/>
        <v>1</v>
      </c>
      <c r="AE937" s="33">
        <f t="shared" si="670"/>
        <v>1</v>
      </c>
      <c r="AF937" s="33">
        <f t="shared" si="671"/>
        <v>0</v>
      </c>
      <c r="AG937" s="33">
        <f t="shared" si="672"/>
        <v>0</v>
      </c>
      <c r="AH937" s="38">
        <f t="shared" si="673"/>
        <v>1</v>
      </c>
      <c r="AI937" s="33">
        <f t="shared" si="674"/>
        <v>1</v>
      </c>
      <c r="AJ937" s="39">
        <f t="shared" si="675"/>
        <v>0</v>
      </c>
      <c r="AK937" s="43">
        <f t="shared" si="676"/>
        <v>0</v>
      </c>
      <c r="AL937" s="4">
        <f t="shared" si="691"/>
        <v>11.710000000000036</v>
      </c>
      <c r="AM937" s="4">
        <f t="shared" si="692"/>
        <v>11.834229950773079</v>
      </c>
      <c r="AN937" s="4">
        <f t="shared" si="693"/>
        <v>11.710000000000036</v>
      </c>
      <c r="AO937" s="4">
        <f t="shared" si="694"/>
        <v>-20.550000000000182</v>
      </c>
      <c r="AP937" s="4">
        <f t="shared" si="695"/>
        <v>20.42577004922714</v>
      </c>
      <c r="AQ937" s="4">
        <f t="shared" si="696"/>
        <v>20.42577004922714</v>
      </c>
      <c r="AR937" s="4">
        <f t="shared" si="677"/>
        <v>6.2999999999997272</v>
      </c>
      <c r="AS937">
        <f t="shared" si="697"/>
        <v>20.42577004922714</v>
      </c>
      <c r="AT937" s="6">
        <f t="shared" si="698"/>
        <v>0</v>
      </c>
      <c r="AU937" s="4">
        <f t="shared" si="699"/>
        <v>3.8632812444076379</v>
      </c>
      <c r="AV937" s="4">
        <f t="shared" si="700"/>
        <v>13.393265612480189</v>
      </c>
      <c r="AW937">
        <f t="shared" si="701"/>
        <v>0</v>
      </c>
      <c r="AX937">
        <f t="shared" si="702"/>
        <v>0</v>
      </c>
      <c r="AY937">
        <f t="shared" si="703"/>
        <v>0</v>
      </c>
      <c r="AZ937" s="4">
        <f t="shared" si="678"/>
        <v>6.94</v>
      </c>
      <c r="BA937" s="4">
        <f t="shared" si="704"/>
        <v>1077.9700000000066</v>
      </c>
      <c r="BB937" s="4">
        <f t="shared" si="679"/>
        <v>1039.0933333333455</v>
      </c>
      <c r="BC937" s="4">
        <f t="shared" si="680"/>
        <v>462.05600000000004</v>
      </c>
      <c r="BE937"/>
      <c r="BG937" s="6"/>
      <c r="BM937">
        <f t="shared" si="681"/>
        <v>1</v>
      </c>
    </row>
    <row r="938" spans="1:65" x14ac:dyDescent="0.25">
      <c r="A938">
        <v>1577</v>
      </c>
      <c r="B938" s="1">
        <v>43472</v>
      </c>
      <c r="C938" s="2">
        <v>2535.61</v>
      </c>
      <c r="D938" s="2">
        <v>2566.16</v>
      </c>
      <c r="E938" s="2">
        <v>2524.56</v>
      </c>
      <c r="F938" s="2">
        <v>2549.69</v>
      </c>
      <c r="G938" s="2">
        <v>4104710000</v>
      </c>
      <c r="H938" s="2">
        <f t="shared" si="682"/>
        <v>50.849410670680953</v>
      </c>
      <c r="I938" s="2">
        <f t="shared" si="683"/>
        <v>2538.7865000000002</v>
      </c>
      <c r="J938" s="2">
        <f t="shared" si="684"/>
        <v>59.925053358340833</v>
      </c>
      <c r="K938" s="2">
        <f t="shared" si="685"/>
        <v>3.6700000000000728</v>
      </c>
      <c r="L938" s="18">
        <v>0.1956</v>
      </c>
      <c r="M938" s="19">
        <v>21.120914168378068</v>
      </c>
      <c r="N938" s="4">
        <f t="shared" si="658"/>
        <v>41.599999999999909</v>
      </c>
      <c r="O938" s="4">
        <f t="shared" si="686"/>
        <v>69.73899999999999</v>
      </c>
      <c r="P938" s="4">
        <f t="shared" si="659"/>
        <v>-8.998849624060151</v>
      </c>
      <c r="Q938" s="4">
        <f t="shared" si="687"/>
        <v>-7.8528660826032537</v>
      </c>
      <c r="R938" s="18">
        <f t="shared" si="660"/>
        <v>2520.3076766917293</v>
      </c>
      <c r="S938" s="2">
        <f t="shared" si="661"/>
        <v>29.38232330827077</v>
      </c>
      <c r="T938" s="22">
        <f t="shared" si="662"/>
        <v>0</v>
      </c>
      <c r="U938" s="29">
        <f t="shared" si="663"/>
        <v>2532.1544625287356</v>
      </c>
      <c r="V938" s="30">
        <f t="shared" si="664"/>
        <v>17.535537471264433</v>
      </c>
      <c r="W938" s="31">
        <f t="shared" si="688"/>
        <v>1</v>
      </c>
      <c r="X938" s="35">
        <f t="shared" si="665"/>
        <v>2528.5815999999941</v>
      </c>
      <c r="Y938" s="30">
        <f t="shared" si="666"/>
        <v>21.108400000005986</v>
      </c>
      <c r="Z938" s="31">
        <f t="shared" si="689"/>
        <v>0</v>
      </c>
      <c r="AA938" s="29">
        <f t="shared" si="667"/>
        <v>2531.6542617747118</v>
      </c>
      <c r="AB938" s="30">
        <f t="shared" si="668"/>
        <v>18.035738225288242</v>
      </c>
      <c r="AC938" s="31">
        <f t="shared" si="690"/>
        <v>1</v>
      </c>
      <c r="AD938" s="32">
        <f t="shared" si="669"/>
        <v>1</v>
      </c>
      <c r="AE938" s="33">
        <f t="shared" si="670"/>
        <v>0</v>
      </c>
      <c r="AF938" s="33">
        <f t="shared" si="671"/>
        <v>0</v>
      </c>
      <c r="AG938" s="33">
        <f t="shared" si="672"/>
        <v>0</v>
      </c>
      <c r="AH938" s="38">
        <f t="shared" si="673"/>
        <v>0</v>
      </c>
      <c r="AI938" s="33">
        <f t="shared" si="674"/>
        <v>0</v>
      </c>
      <c r="AJ938" s="39">
        <f t="shared" si="675"/>
        <v>0</v>
      </c>
      <c r="AK938" s="43">
        <f t="shared" si="676"/>
        <v>0</v>
      </c>
      <c r="AL938" s="4">
        <f t="shared" si="691"/>
        <v>30.549999999999727</v>
      </c>
      <c r="AM938" s="4">
        <f t="shared" si="692"/>
        <v>34.505738225288042</v>
      </c>
      <c r="AN938" s="4">
        <f t="shared" si="693"/>
        <v>30.549999999999727</v>
      </c>
      <c r="AO938" s="4">
        <f t="shared" si="694"/>
        <v>-11.050000000000182</v>
      </c>
      <c r="AP938" s="4">
        <f t="shared" si="695"/>
        <v>7.0942617747118675</v>
      </c>
      <c r="AQ938" s="4">
        <f t="shared" si="696"/>
        <v>7.0942617747118675</v>
      </c>
      <c r="AR938" s="4">
        <f t="shared" si="677"/>
        <v>14.079999999999927</v>
      </c>
      <c r="AS938">
        <f t="shared" si="697"/>
        <v>30.549999999999727</v>
      </c>
      <c r="AT938" s="6">
        <f t="shared" si="698"/>
        <v>1</v>
      </c>
      <c r="AU938" s="4">
        <f t="shared" si="699"/>
        <v>-8.5859408971416435</v>
      </c>
      <c r="AV938" s="4">
        <f t="shared" si="700"/>
        <v>7.3409141683781405</v>
      </c>
      <c r="AW938">
        <f t="shared" si="701"/>
        <v>0</v>
      </c>
      <c r="AX938">
        <f t="shared" si="702"/>
        <v>1</v>
      </c>
      <c r="AY938">
        <f t="shared" si="703"/>
        <v>0</v>
      </c>
      <c r="AZ938" s="4">
        <f t="shared" si="678"/>
        <v>-3.9100000000000006</v>
      </c>
      <c r="BA938" s="4">
        <f t="shared" si="704"/>
        <v>1071.0300000000066</v>
      </c>
      <c r="BB938" s="4">
        <f t="shared" si="679"/>
        <v>1036.7800000000123</v>
      </c>
      <c r="BC938" s="4">
        <f t="shared" si="680"/>
        <v>449.05600000000004</v>
      </c>
      <c r="BE938"/>
      <c r="BG938" s="6"/>
      <c r="BM938">
        <f t="shared" si="681"/>
        <v>0</v>
      </c>
    </row>
    <row r="939" spans="1:65" x14ac:dyDescent="0.25">
      <c r="A939">
        <v>1576</v>
      </c>
      <c r="B939" s="1">
        <v>43469</v>
      </c>
      <c r="C939" s="2">
        <v>2474.33</v>
      </c>
      <c r="D939" s="2">
        <v>2538.0700000000002</v>
      </c>
      <c r="E939" s="2">
        <v>2474.33</v>
      </c>
      <c r="F939" s="2">
        <v>2531.94</v>
      </c>
      <c r="G939" s="2">
        <v>4213410000</v>
      </c>
      <c r="H939" s="2">
        <f t="shared" si="682"/>
        <v>46.102340805839582</v>
      </c>
      <c r="I939" s="2">
        <f t="shared" si="683"/>
        <v>2545.1815000000006</v>
      </c>
      <c r="J939" s="2">
        <f t="shared" si="684"/>
        <v>54.898329211945565</v>
      </c>
      <c r="K939" s="2">
        <f t="shared" si="685"/>
        <v>26.440000000000055</v>
      </c>
      <c r="L939" s="18">
        <v>0.18295</v>
      </c>
      <c r="M939" s="19">
        <v>19.099181828572249</v>
      </c>
      <c r="N939" s="4">
        <f t="shared" si="658"/>
        <v>90.180000000000291</v>
      </c>
      <c r="O939" s="4">
        <f t="shared" si="686"/>
        <v>72.424000000000021</v>
      </c>
      <c r="P939" s="4">
        <f t="shared" si="659"/>
        <v>-11.632323308270674</v>
      </c>
      <c r="Q939" s="4">
        <f t="shared" si="687"/>
        <v>-8.8603524904214535</v>
      </c>
      <c r="R939" s="18">
        <f t="shared" si="660"/>
        <v>2434.0656917293231</v>
      </c>
      <c r="S939" s="2">
        <f t="shared" si="661"/>
        <v>97.87430827067692</v>
      </c>
      <c r="T939" s="22">
        <f t="shared" si="662"/>
        <v>0</v>
      </c>
      <c r="U939" s="29">
        <f t="shared" si="663"/>
        <v>2470.7379966411563</v>
      </c>
      <c r="V939" s="30">
        <f t="shared" si="664"/>
        <v>61.20200335884374</v>
      </c>
      <c r="W939" s="31">
        <f t="shared" si="688"/>
        <v>0</v>
      </c>
      <c r="X939" s="35">
        <f t="shared" si="665"/>
        <v>2479.3868000000002</v>
      </c>
      <c r="Y939" s="30">
        <f t="shared" si="666"/>
        <v>52.553199999999833</v>
      </c>
      <c r="Z939" s="31">
        <f t="shared" si="689"/>
        <v>0</v>
      </c>
      <c r="AA939" s="29">
        <f t="shared" si="667"/>
        <v>2471.9488291113944</v>
      </c>
      <c r="AB939" s="30">
        <f t="shared" si="668"/>
        <v>59.991170888605666</v>
      </c>
      <c r="AC939" s="31">
        <f t="shared" si="690"/>
        <v>0</v>
      </c>
      <c r="AD939" s="32">
        <f t="shared" si="669"/>
        <v>-1</v>
      </c>
      <c r="AE939" s="33">
        <f t="shared" si="670"/>
        <v>0</v>
      </c>
      <c r="AF939" s="33">
        <f t="shared" si="671"/>
        <v>0</v>
      </c>
      <c r="AG939" s="33">
        <f t="shared" si="672"/>
        <v>0</v>
      </c>
      <c r="AH939" s="38">
        <f t="shared" si="673"/>
        <v>-1</v>
      </c>
      <c r="AI939" s="33">
        <f t="shared" si="674"/>
        <v>0</v>
      </c>
      <c r="AJ939" s="39">
        <f t="shared" si="675"/>
        <v>-1</v>
      </c>
      <c r="AK939" s="43">
        <f t="shared" si="676"/>
        <v>0</v>
      </c>
      <c r="AL939" s="4">
        <f t="shared" si="691"/>
        <v>63.740000000000236</v>
      </c>
      <c r="AM939" s="4">
        <f t="shared" si="692"/>
        <v>66.121170888605775</v>
      </c>
      <c r="AN939" s="4">
        <f t="shared" si="693"/>
        <v>63.740000000000236</v>
      </c>
      <c r="AO939" s="4">
        <f t="shared" si="694"/>
        <v>0</v>
      </c>
      <c r="AP939" s="4">
        <f t="shared" si="695"/>
        <v>-2.3811708886055385</v>
      </c>
      <c r="AQ939" s="4">
        <f t="shared" si="696"/>
        <v>2.3811708886055385</v>
      </c>
      <c r="AR939" s="4">
        <f t="shared" si="677"/>
        <v>57.610000000000127</v>
      </c>
      <c r="AS939">
        <f t="shared" si="697"/>
        <v>63.740000000000236</v>
      </c>
      <c r="AT939" s="6">
        <f t="shared" si="698"/>
        <v>1</v>
      </c>
      <c r="AU939" s="4">
        <f t="shared" si="699"/>
        <v>-35.629522693187297</v>
      </c>
      <c r="AV939" s="4">
        <f t="shared" si="700"/>
        <v>-38.210818171427881</v>
      </c>
      <c r="AW939">
        <f t="shared" si="701"/>
        <v>1</v>
      </c>
      <c r="AX939">
        <f t="shared" si="702"/>
        <v>0</v>
      </c>
      <c r="AY939">
        <f t="shared" si="703"/>
        <v>0</v>
      </c>
      <c r="AZ939" s="4">
        <f t="shared" si="678"/>
        <v>-3.9100000000000006</v>
      </c>
      <c r="BA939" s="4">
        <f t="shared" si="704"/>
        <v>1074.9400000000066</v>
      </c>
      <c r="BB939" s="4">
        <f t="shared" si="679"/>
        <v>1036.7800000000123</v>
      </c>
      <c r="BC939" s="4">
        <f t="shared" si="680"/>
        <v>424.54399999999993</v>
      </c>
      <c r="BE939"/>
      <c r="BG939" s="6"/>
      <c r="BM939">
        <f t="shared" si="681"/>
        <v>1</v>
      </c>
    </row>
    <row r="940" spans="1:65" x14ac:dyDescent="0.25">
      <c r="A940">
        <v>1575</v>
      </c>
      <c r="B940" s="1">
        <v>43468</v>
      </c>
      <c r="C940" s="2">
        <v>2491.92</v>
      </c>
      <c r="D940" s="2">
        <v>2493.14</v>
      </c>
      <c r="E940" s="2">
        <v>2443.96</v>
      </c>
      <c r="F940" s="2">
        <v>2447.89</v>
      </c>
      <c r="G940" s="2">
        <v>3822860000</v>
      </c>
      <c r="H940" s="2">
        <f t="shared" si="682"/>
        <v>53.580504549488751</v>
      </c>
      <c r="I940" s="2">
        <f t="shared" si="683"/>
        <v>2560.5865000000003</v>
      </c>
      <c r="J940" s="2">
        <f t="shared" si="684"/>
        <v>59.386723343468617</v>
      </c>
      <c r="K940" s="2">
        <f t="shared" si="685"/>
        <v>-18.110000000000127</v>
      </c>
      <c r="L940" s="18">
        <v>0.22835</v>
      </c>
      <c r="M940" s="19">
        <v>24.44389331027212</v>
      </c>
      <c r="N940" s="4">
        <f t="shared" si="658"/>
        <v>66.070000000000164</v>
      </c>
      <c r="O940" s="4">
        <f t="shared" si="686"/>
        <v>73.038999999999987</v>
      </c>
      <c r="P940" s="4">
        <f t="shared" si="659"/>
        <v>-13.82430827067669</v>
      </c>
      <c r="Q940" s="4">
        <f t="shared" si="687"/>
        <v>-9.2102650226757348</v>
      </c>
      <c r="R940" s="18">
        <f t="shared" si="660"/>
        <v>2494.3034812030078</v>
      </c>
      <c r="S940" s="2">
        <f t="shared" si="661"/>
        <v>46.413481203007905</v>
      </c>
      <c r="T940" s="22">
        <f t="shared" si="662"/>
        <v>0</v>
      </c>
      <c r="U940" s="29">
        <f t="shared" si="663"/>
        <v>2488.4220668189719</v>
      </c>
      <c r="V940" s="30">
        <f t="shared" si="664"/>
        <v>40.532066818971998</v>
      </c>
      <c r="W940" s="31">
        <f t="shared" si="688"/>
        <v>0</v>
      </c>
      <c r="X940" s="35">
        <f t="shared" si="665"/>
        <v>2484.7805333333326</v>
      </c>
      <c r="Y940" s="30">
        <f t="shared" si="666"/>
        <v>36.890533333332769</v>
      </c>
      <c r="Z940" s="31">
        <f t="shared" si="689"/>
        <v>0</v>
      </c>
      <c r="AA940" s="29">
        <f t="shared" si="667"/>
        <v>2487.9122521309823</v>
      </c>
      <c r="AB940" s="30">
        <f t="shared" si="668"/>
        <v>40.022252130982451</v>
      </c>
      <c r="AC940" s="31">
        <f t="shared" si="690"/>
        <v>0</v>
      </c>
      <c r="AD940" s="32">
        <f t="shared" si="669"/>
        <v>-1</v>
      </c>
      <c r="AE940" s="33">
        <f t="shared" si="670"/>
        <v>0</v>
      </c>
      <c r="AF940" s="33">
        <f t="shared" si="671"/>
        <v>0</v>
      </c>
      <c r="AG940" s="33">
        <f t="shared" si="672"/>
        <v>0</v>
      </c>
      <c r="AH940" s="38">
        <f t="shared" si="673"/>
        <v>-1</v>
      </c>
      <c r="AI940" s="33">
        <f t="shared" si="674"/>
        <v>-1</v>
      </c>
      <c r="AJ940" s="39">
        <f t="shared" si="675"/>
        <v>-1</v>
      </c>
      <c r="AK940" s="43">
        <f t="shared" si="676"/>
        <v>-1</v>
      </c>
      <c r="AL940" s="4">
        <f t="shared" si="691"/>
        <v>1.2199999999997999</v>
      </c>
      <c r="AM940" s="4">
        <f t="shared" si="692"/>
        <v>5.2277478690175485</v>
      </c>
      <c r="AN940" s="4">
        <f t="shared" si="693"/>
        <v>1.2199999999997999</v>
      </c>
      <c r="AO940" s="4">
        <f t="shared" si="694"/>
        <v>-47.960000000000036</v>
      </c>
      <c r="AP940" s="4">
        <f t="shared" si="695"/>
        <v>43.952252130982288</v>
      </c>
      <c r="AQ940" s="4">
        <f t="shared" si="696"/>
        <v>43.952252130982288</v>
      </c>
      <c r="AR940" s="4">
        <f t="shared" si="677"/>
        <v>44.0300000000002</v>
      </c>
      <c r="AS940">
        <f t="shared" si="697"/>
        <v>43.952252130982288</v>
      </c>
      <c r="AT940" s="6">
        <f t="shared" si="698"/>
        <v>1</v>
      </c>
      <c r="AU940" s="4">
        <f t="shared" si="699"/>
        <v>-20.045279330445283</v>
      </c>
      <c r="AV940" s="4">
        <f t="shared" si="700"/>
        <v>-19.286106689728079</v>
      </c>
      <c r="AW940">
        <f t="shared" si="701"/>
        <v>1</v>
      </c>
      <c r="AX940">
        <f t="shared" si="702"/>
        <v>0</v>
      </c>
      <c r="AY940">
        <f t="shared" si="703"/>
        <v>0</v>
      </c>
      <c r="AZ940" s="4">
        <f t="shared" si="678"/>
        <v>-3.9100000000000006</v>
      </c>
      <c r="BA940" s="4">
        <f t="shared" si="704"/>
        <v>1078.8500000000067</v>
      </c>
      <c r="BB940" s="4">
        <f t="shared" si="679"/>
        <v>1038.0833333333455</v>
      </c>
      <c r="BC940" s="4">
        <f t="shared" si="680"/>
        <v>431.58</v>
      </c>
      <c r="BE940"/>
      <c r="BG940" s="6"/>
      <c r="BM940">
        <f t="shared" si="681"/>
        <v>1</v>
      </c>
    </row>
    <row r="941" spans="1:65" x14ac:dyDescent="0.25">
      <c r="A941">
        <v>1574</v>
      </c>
      <c r="B941" s="1">
        <v>43467</v>
      </c>
      <c r="C941" s="2">
        <v>2476.96</v>
      </c>
      <c r="D941" s="2">
        <v>2519.4899999999998</v>
      </c>
      <c r="E941" s="2">
        <v>2467.4699999999998</v>
      </c>
      <c r="F941" s="2">
        <v>2510.0300000000002</v>
      </c>
      <c r="G941" s="2">
        <v>3733160000</v>
      </c>
      <c r="H941" s="2">
        <f t="shared" si="682"/>
        <v>60.756678325194173</v>
      </c>
      <c r="I941" s="2">
        <f t="shared" si="683"/>
        <v>2575.5155000000004</v>
      </c>
      <c r="J941" s="2">
        <f t="shared" si="684"/>
        <v>64.958838416500697</v>
      </c>
      <c r="K941" s="2">
        <f t="shared" si="685"/>
        <v>-29.889999999999873</v>
      </c>
      <c r="L941" s="18">
        <v>0.19445000000000001</v>
      </c>
      <c r="M941" s="19">
        <v>20.788672000466963</v>
      </c>
      <c r="N941" s="4">
        <f t="shared" si="658"/>
        <v>52.019999999999982</v>
      </c>
      <c r="O941" s="4">
        <f t="shared" si="686"/>
        <v>70.959999999999951</v>
      </c>
      <c r="P941" s="4">
        <f t="shared" si="659"/>
        <v>-15.72651879699248</v>
      </c>
      <c r="Q941" s="4">
        <f t="shared" si="687"/>
        <v>-8.9690594385336571</v>
      </c>
      <c r="R941" s="18">
        <f t="shared" si="660"/>
        <v>2489.1865488721805</v>
      </c>
      <c r="S941" s="2">
        <f t="shared" si="661"/>
        <v>20.843451127819662</v>
      </c>
      <c r="T941" s="22">
        <f t="shared" si="662"/>
        <v>1</v>
      </c>
      <c r="U941" s="29">
        <f t="shared" si="663"/>
        <v>2473.5662932990517</v>
      </c>
      <c r="V941" s="30">
        <f t="shared" si="664"/>
        <v>36.463706700948478</v>
      </c>
      <c r="W941" s="31">
        <f t="shared" si="688"/>
        <v>0</v>
      </c>
      <c r="X941" s="35">
        <f t="shared" si="665"/>
        <v>2477.5982666666678</v>
      </c>
      <c r="Y941" s="30">
        <f t="shared" si="666"/>
        <v>32.431733333332431</v>
      </c>
      <c r="Z941" s="31">
        <f t="shared" si="689"/>
        <v>0</v>
      </c>
      <c r="AA941" s="29">
        <f t="shared" si="667"/>
        <v>2474.1307695705182</v>
      </c>
      <c r="AB941" s="30">
        <f t="shared" si="668"/>
        <v>35.899230429482031</v>
      </c>
      <c r="AC941" s="31">
        <f t="shared" si="690"/>
        <v>0</v>
      </c>
      <c r="AD941" s="32">
        <f t="shared" si="669"/>
        <v>-1</v>
      </c>
      <c r="AE941" s="33">
        <f t="shared" si="670"/>
        <v>-1</v>
      </c>
      <c r="AF941" s="33">
        <f t="shared" si="671"/>
        <v>0</v>
      </c>
      <c r="AG941" s="33">
        <f t="shared" si="672"/>
        <v>0</v>
      </c>
      <c r="AH941" s="38">
        <f t="shared" si="673"/>
        <v>-1</v>
      </c>
      <c r="AI941" s="33">
        <f t="shared" si="674"/>
        <v>-1</v>
      </c>
      <c r="AJ941" s="39">
        <f t="shared" si="675"/>
        <v>-1</v>
      </c>
      <c r="AK941" s="43">
        <f t="shared" si="676"/>
        <v>-1</v>
      </c>
      <c r="AL941" s="4">
        <f t="shared" si="691"/>
        <v>42.529999999999745</v>
      </c>
      <c r="AM941" s="4">
        <f t="shared" si="692"/>
        <v>45.359230429481613</v>
      </c>
      <c r="AN941" s="4">
        <f t="shared" si="693"/>
        <v>42.529999999999745</v>
      </c>
      <c r="AO941" s="4">
        <f t="shared" si="694"/>
        <v>-9.4900000000002365</v>
      </c>
      <c r="AP941" s="4">
        <f t="shared" si="695"/>
        <v>6.6607695705183687</v>
      </c>
      <c r="AQ941" s="4">
        <f t="shared" si="696"/>
        <v>6.6607695705183687</v>
      </c>
      <c r="AR941" s="4">
        <f t="shared" si="677"/>
        <v>33.070000000000164</v>
      </c>
      <c r="AS941">
        <f t="shared" si="697"/>
        <v>42.529999999999745</v>
      </c>
      <c r="AT941" s="6">
        <f t="shared" si="698"/>
        <v>1</v>
      </c>
      <c r="AU941" s="4">
        <f t="shared" si="699"/>
        <v>-13.490726317659846</v>
      </c>
      <c r="AV941" s="4">
        <f t="shared" si="700"/>
        <v>-11.9813279995332</v>
      </c>
      <c r="AW941">
        <f t="shared" si="701"/>
        <v>1</v>
      </c>
      <c r="AX941">
        <f t="shared" si="702"/>
        <v>0</v>
      </c>
      <c r="AY941">
        <f t="shared" si="703"/>
        <v>0</v>
      </c>
      <c r="AZ941" s="4">
        <f t="shared" si="678"/>
        <v>-3.9100000000000006</v>
      </c>
      <c r="BA941" s="4">
        <f t="shared" si="704"/>
        <v>1082.7600000000068</v>
      </c>
      <c r="BB941" s="4">
        <f t="shared" si="679"/>
        <v>1041.9933333333456</v>
      </c>
      <c r="BC941" s="4">
        <f t="shared" si="680"/>
        <v>425.596</v>
      </c>
      <c r="BE941"/>
      <c r="BG941" s="6"/>
      <c r="BM941">
        <f t="shared" si="681"/>
        <v>1</v>
      </c>
    </row>
    <row r="942" spans="1:65" x14ac:dyDescent="0.25">
      <c r="A942">
        <v>1573</v>
      </c>
      <c r="B942" s="1">
        <v>43465</v>
      </c>
      <c r="C942" s="2">
        <v>2498.94</v>
      </c>
      <c r="D942" s="2">
        <v>2509.2399999999998</v>
      </c>
      <c r="E942" s="2">
        <v>2482.8200000000002</v>
      </c>
      <c r="F942" s="2">
        <v>2506.85</v>
      </c>
      <c r="G942" s="2">
        <v>3442870000</v>
      </c>
      <c r="H942" s="2">
        <f t="shared" si="682"/>
        <v>70.963925138841631</v>
      </c>
      <c r="I942" s="2">
        <f t="shared" si="683"/>
        <v>2588.5555000000008</v>
      </c>
      <c r="J942" s="2">
        <f t="shared" si="684"/>
        <v>71.242756697380145</v>
      </c>
      <c r="K942" s="2">
        <f t="shared" si="685"/>
        <v>13.200000000000273</v>
      </c>
      <c r="L942" s="18">
        <v>0.2382</v>
      </c>
      <c r="M942" s="19">
        <v>25.25154233246948</v>
      </c>
      <c r="N942" s="4">
        <f t="shared" si="658"/>
        <v>26.419999999999618</v>
      </c>
      <c r="O942" s="4">
        <f t="shared" si="686"/>
        <v>72.816999999999965</v>
      </c>
      <c r="P942" s="4">
        <f t="shared" si="659"/>
        <v>-17.663451127819556</v>
      </c>
      <c r="Q942" s="4">
        <f t="shared" si="687"/>
        <v>-8.7018120537141677</v>
      </c>
      <c r="R942" s="18">
        <f t="shared" si="660"/>
        <v>2466.8855488721802</v>
      </c>
      <c r="S942" s="2">
        <f t="shared" si="661"/>
        <v>39.964451127819757</v>
      </c>
      <c r="T942" s="22">
        <f t="shared" si="662"/>
        <v>0</v>
      </c>
      <c r="U942" s="29">
        <f t="shared" si="663"/>
        <v>2495.6725228502082</v>
      </c>
      <c r="V942" s="30">
        <f t="shared" si="664"/>
        <v>11.177477149791684</v>
      </c>
      <c r="W942" s="31">
        <f t="shared" si="688"/>
        <v>1</v>
      </c>
      <c r="X942" s="35">
        <f t="shared" si="665"/>
        <v>2516.1915999999983</v>
      </c>
      <c r="Y942" s="30">
        <f t="shared" si="666"/>
        <v>9.3415999999983796</v>
      </c>
      <c r="Z942" s="31">
        <f t="shared" si="689"/>
        <v>1</v>
      </c>
      <c r="AA942" s="29">
        <f t="shared" si="667"/>
        <v>2498.545193651179</v>
      </c>
      <c r="AB942" s="30">
        <f t="shared" si="668"/>
        <v>8.3048063488208754</v>
      </c>
      <c r="AC942" s="31">
        <f t="shared" si="690"/>
        <v>1</v>
      </c>
      <c r="AD942" s="32">
        <f t="shared" si="669"/>
        <v>1</v>
      </c>
      <c r="AE942" s="33">
        <f t="shared" si="670"/>
        <v>1</v>
      </c>
      <c r="AF942" s="33">
        <f t="shared" si="671"/>
        <v>0</v>
      </c>
      <c r="AG942" s="33">
        <f t="shared" si="672"/>
        <v>0</v>
      </c>
      <c r="AH942" s="38">
        <f t="shared" si="673"/>
        <v>1</v>
      </c>
      <c r="AI942" s="33">
        <f t="shared" si="674"/>
        <v>1</v>
      </c>
      <c r="AJ942" s="39">
        <f t="shared" si="675"/>
        <v>0</v>
      </c>
      <c r="AK942" s="43">
        <f t="shared" si="676"/>
        <v>0</v>
      </c>
      <c r="AL942" s="4">
        <f t="shared" si="691"/>
        <v>10.299999999999727</v>
      </c>
      <c r="AM942" s="4">
        <f t="shared" si="692"/>
        <v>10.694806348820748</v>
      </c>
      <c r="AN942" s="4">
        <f t="shared" si="693"/>
        <v>10.299999999999727</v>
      </c>
      <c r="AO942" s="4">
        <f t="shared" si="694"/>
        <v>-16.119999999999891</v>
      </c>
      <c r="AP942" s="4">
        <f t="shared" si="695"/>
        <v>15.72519365117887</v>
      </c>
      <c r="AQ942" s="4">
        <f t="shared" si="696"/>
        <v>15.72519365117887</v>
      </c>
      <c r="AR942" s="4">
        <f t="shared" si="677"/>
        <v>7.9099999999998545</v>
      </c>
      <c r="AS942">
        <f t="shared" si="697"/>
        <v>15.72519365117887</v>
      </c>
      <c r="AT942" s="6">
        <f t="shared" si="698"/>
        <v>0</v>
      </c>
      <c r="AU942" s="4">
        <f t="shared" si="699"/>
        <v>16.639772429053266</v>
      </c>
      <c r="AV942" s="4">
        <f t="shared" si="700"/>
        <v>17.641542332469626</v>
      </c>
      <c r="AW942">
        <f t="shared" si="701"/>
        <v>0</v>
      </c>
      <c r="AX942">
        <f t="shared" si="702"/>
        <v>0</v>
      </c>
      <c r="AY942">
        <f t="shared" si="703"/>
        <v>0</v>
      </c>
      <c r="AZ942" s="4">
        <f t="shared" si="678"/>
        <v>6.94</v>
      </c>
      <c r="BA942" s="4">
        <f t="shared" si="704"/>
        <v>1086.6700000000069</v>
      </c>
      <c r="BB942" s="4">
        <f t="shared" si="679"/>
        <v>1045.9033333333457</v>
      </c>
      <c r="BC942" s="4">
        <f t="shared" si="680"/>
        <v>434.38800000000003</v>
      </c>
      <c r="BE942"/>
      <c r="BG942" s="6"/>
      <c r="BM942">
        <f t="shared" si="681"/>
        <v>1</v>
      </c>
    </row>
    <row r="943" spans="1:65" x14ac:dyDescent="0.25">
      <c r="A943">
        <v>1572</v>
      </c>
      <c r="B943" s="1">
        <v>43462</v>
      </c>
      <c r="C943" s="2">
        <v>2498.77</v>
      </c>
      <c r="D943" s="2">
        <v>2520.27</v>
      </c>
      <c r="E943" s="2">
        <v>2472.89</v>
      </c>
      <c r="F943" s="2">
        <v>2485.7399999999998</v>
      </c>
      <c r="G943" s="2">
        <v>3702620000</v>
      </c>
      <c r="H943" s="2">
        <f t="shared" si="682"/>
        <v>84.322343526361863</v>
      </c>
      <c r="I943" s="2">
        <f t="shared" si="683"/>
        <v>2600.4570000000008</v>
      </c>
      <c r="J943" s="2">
        <f t="shared" si="684"/>
        <v>82.490706679122681</v>
      </c>
      <c r="K943" s="2">
        <f t="shared" si="685"/>
        <v>9.9400000000000546</v>
      </c>
      <c r="L943" s="18">
        <v>0.26515</v>
      </c>
      <c r="M943" s="19">
        <v>28.143448765419251</v>
      </c>
      <c r="N943" s="4">
        <f t="shared" si="658"/>
        <v>47.380000000000109</v>
      </c>
      <c r="O943" s="4">
        <f t="shared" si="686"/>
        <v>75.844999999999985</v>
      </c>
      <c r="P943" s="4">
        <f t="shared" si="659"/>
        <v>-18.854451127819551</v>
      </c>
      <c r="Q943" s="4">
        <f t="shared" si="687"/>
        <v>-8.3781465379280942</v>
      </c>
      <c r="R943" s="18">
        <f t="shared" si="660"/>
        <v>2469.3795864661652</v>
      </c>
      <c r="S943" s="2">
        <f t="shared" si="661"/>
        <v>16.360413533834617</v>
      </c>
      <c r="T943" s="22">
        <f t="shared" si="662"/>
        <v>1</v>
      </c>
      <c r="U943" s="29">
        <f t="shared" si="663"/>
        <v>2495.7492549588087</v>
      </c>
      <c r="V943" s="30">
        <f t="shared" si="664"/>
        <v>10.009254958808924</v>
      </c>
      <c r="W943" s="31">
        <f t="shared" si="688"/>
        <v>1</v>
      </c>
      <c r="X943" s="35">
        <f t="shared" si="665"/>
        <v>2521.6126666666678</v>
      </c>
      <c r="Y943" s="30">
        <f t="shared" si="666"/>
        <v>35.87266666666801</v>
      </c>
      <c r="Z943" s="31">
        <f t="shared" si="689"/>
        <v>0</v>
      </c>
      <c r="AA943" s="29">
        <f t="shared" si="667"/>
        <v>2499.3701325979091</v>
      </c>
      <c r="AB943" s="30">
        <f t="shared" si="668"/>
        <v>13.630132597909324</v>
      </c>
      <c r="AC943" s="31">
        <f t="shared" si="690"/>
        <v>1</v>
      </c>
      <c r="AD943" s="32">
        <f t="shared" si="669"/>
        <v>1</v>
      </c>
      <c r="AE943" s="33">
        <f t="shared" si="670"/>
        <v>0</v>
      </c>
      <c r="AF943" s="33">
        <f t="shared" si="671"/>
        <v>0</v>
      </c>
      <c r="AG943" s="33">
        <f t="shared" si="672"/>
        <v>0</v>
      </c>
      <c r="AH943" s="38">
        <f t="shared" si="673"/>
        <v>0</v>
      </c>
      <c r="AI943" s="33">
        <f t="shared" si="674"/>
        <v>0</v>
      </c>
      <c r="AJ943" s="39">
        <f t="shared" si="675"/>
        <v>0</v>
      </c>
      <c r="AK943" s="43">
        <f t="shared" si="676"/>
        <v>0</v>
      </c>
      <c r="AL943" s="4">
        <f t="shared" si="691"/>
        <v>21.5</v>
      </c>
      <c r="AM943" s="4">
        <f t="shared" si="692"/>
        <v>20.899867402090877</v>
      </c>
      <c r="AN943" s="4">
        <f t="shared" si="693"/>
        <v>20.899867402090877</v>
      </c>
      <c r="AO943" s="4">
        <f t="shared" si="694"/>
        <v>-25.880000000000109</v>
      </c>
      <c r="AP943" s="4">
        <f t="shared" si="695"/>
        <v>26.480132597909233</v>
      </c>
      <c r="AQ943" s="4">
        <f t="shared" si="696"/>
        <v>25.880000000000109</v>
      </c>
      <c r="AR943" s="4">
        <f t="shared" si="677"/>
        <v>13.0300000000002</v>
      </c>
      <c r="AS943">
        <f t="shared" si="697"/>
        <v>25.880000000000109</v>
      </c>
      <c r="AT943" s="6">
        <f t="shared" si="698"/>
        <v>0</v>
      </c>
      <c r="AU943" s="4">
        <f t="shared" si="699"/>
        <v>8.4431295302563001</v>
      </c>
      <c r="AV943" s="4">
        <f t="shared" si="700"/>
        <v>15.413448765419052</v>
      </c>
      <c r="AW943">
        <f t="shared" si="701"/>
        <v>0</v>
      </c>
      <c r="AX943">
        <f t="shared" si="702"/>
        <v>0</v>
      </c>
      <c r="AY943">
        <f t="shared" si="703"/>
        <v>0</v>
      </c>
      <c r="AZ943" s="4">
        <f t="shared" si="678"/>
        <v>6.94</v>
      </c>
      <c r="BA943" s="4">
        <f t="shared" si="704"/>
        <v>1079.7300000000068</v>
      </c>
      <c r="BB943" s="4">
        <f t="shared" si="679"/>
        <v>1043.5900000000124</v>
      </c>
      <c r="BC943" s="4">
        <f t="shared" si="680"/>
        <v>434.32</v>
      </c>
      <c r="BE943"/>
      <c r="BG943" s="6"/>
      <c r="BM943">
        <f t="shared" si="681"/>
        <v>0</v>
      </c>
    </row>
    <row r="944" spans="1:65" x14ac:dyDescent="0.25">
      <c r="A944">
        <v>1571</v>
      </c>
      <c r="B944" s="1">
        <v>43461</v>
      </c>
      <c r="C944" s="2">
        <v>2442.5</v>
      </c>
      <c r="D944" s="2">
        <v>2489.1</v>
      </c>
      <c r="E944" s="2">
        <v>2397.94</v>
      </c>
      <c r="F944" s="2">
        <v>2488.83</v>
      </c>
      <c r="G944" s="2">
        <v>4096610000</v>
      </c>
      <c r="H944" s="2">
        <f t="shared" si="682"/>
        <v>98.203472381468117</v>
      </c>
      <c r="I944" s="2">
        <f t="shared" si="683"/>
        <v>2610.0910000000003</v>
      </c>
      <c r="J944" s="2">
        <f t="shared" si="684"/>
        <v>96.107928962566277</v>
      </c>
      <c r="K944" s="2">
        <f t="shared" si="685"/>
        <v>-25.199999999999818</v>
      </c>
      <c r="L944" s="18">
        <v>0.28359999999999996</v>
      </c>
      <c r="M944" s="19">
        <v>29.846199591527313</v>
      </c>
      <c r="N944" s="4">
        <f t="shared" si="658"/>
        <v>91.159999999999854</v>
      </c>
      <c r="O944" s="4">
        <f t="shared" si="686"/>
        <v>74.398999999999972</v>
      </c>
      <c r="P944" s="4">
        <f t="shared" si="659"/>
        <v>-19.450413533834595</v>
      </c>
      <c r="Q944" s="4">
        <f t="shared" si="687"/>
        <v>-7.7455001056189294</v>
      </c>
      <c r="R944" s="18">
        <f t="shared" si="660"/>
        <v>2448.8731654135336</v>
      </c>
      <c r="S944" s="2">
        <f t="shared" si="661"/>
        <v>39.956834586466357</v>
      </c>
      <c r="T944" s="22">
        <f t="shared" si="662"/>
        <v>0</v>
      </c>
      <c r="U944" s="29">
        <f t="shared" si="663"/>
        <v>2439.603662903226</v>
      </c>
      <c r="V944" s="30">
        <f t="shared" si="664"/>
        <v>49.226337096773932</v>
      </c>
      <c r="W944" s="31">
        <f t="shared" si="688"/>
        <v>0</v>
      </c>
      <c r="X944" s="35">
        <f t="shared" si="665"/>
        <v>2428.9016000000011</v>
      </c>
      <c r="Y944" s="30">
        <f t="shared" si="666"/>
        <v>59.928399999998874</v>
      </c>
      <c r="Z944" s="31">
        <f t="shared" si="689"/>
        <v>0</v>
      </c>
      <c r="AA944" s="29">
        <f t="shared" si="667"/>
        <v>2438.1053740967745</v>
      </c>
      <c r="AB944" s="30">
        <f t="shared" si="668"/>
        <v>50.724625903225387</v>
      </c>
      <c r="AC944" s="31">
        <f t="shared" si="690"/>
        <v>0</v>
      </c>
      <c r="AD944" s="32">
        <f t="shared" si="669"/>
        <v>-1</v>
      </c>
      <c r="AE944" s="33">
        <f t="shared" si="670"/>
        <v>0</v>
      </c>
      <c r="AF944" s="33">
        <f t="shared" si="671"/>
        <v>0</v>
      </c>
      <c r="AG944" s="33">
        <f t="shared" si="672"/>
        <v>0</v>
      </c>
      <c r="AH944" s="38">
        <f t="shared" si="673"/>
        <v>0</v>
      </c>
      <c r="AI944" s="33">
        <f t="shared" si="674"/>
        <v>0</v>
      </c>
      <c r="AJ944" s="39">
        <f t="shared" si="675"/>
        <v>0</v>
      </c>
      <c r="AK944" s="43">
        <f t="shared" si="676"/>
        <v>0</v>
      </c>
      <c r="AL944" s="4">
        <f t="shared" si="691"/>
        <v>46.599999999999909</v>
      </c>
      <c r="AM944" s="4">
        <f t="shared" si="692"/>
        <v>50.994625903225369</v>
      </c>
      <c r="AN944" s="4">
        <f t="shared" si="693"/>
        <v>46.599999999999909</v>
      </c>
      <c r="AO944" s="4">
        <f t="shared" si="694"/>
        <v>-44.559999999999945</v>
      </c>
      <c r="AP944" s="4">
        <f t="shared" si="695"/>
        <v>40.165374096774485</v>
      </c>
      <c r="AQ944" s="4">
        <f t="shared" si="696"/>
        <v>40.165374096774485</v>
      </c>
      <c r="AR944" s="4">
        <f t="shared" si="677"/>
        <v>46.329999999999927</v>
      </c>
      <c r="AS944">
        <f t="shared" si="697"/>
        <v>46.599999999999909</v>
      </c>
      <c r="AT944" s="6">
        <f t="shared" si="698"/>
        <v>2</v>
      </c>
      <c r="AU944" s="4">
        <f t="shared" si="699"/>
        <v>-13.091498769042275</v>
      </c>
      <c r="AV944" s="4">
        <f t="shared" si="700"/>
        <v>-16.183800408472614</v>
      </c>
      <c r="AW944">
        <f t="shared" si="701"/>
        <v>1</v>
      </c>
      <c r="AX944">
        <f t="shared" si="702"/>
        <v>0</v>
      </c>
      <c r="AY944">
        <f t="shared" si="703"/>
        <v>0</v>
      </c>
      <c r="AZ944" s="4">
        <f t="shared" si="678"/>
        <v>-11.085000000000001</v>
      </c>
      <c r="BA944" s="4">
        <f t="shared" si="704"/>
        <v>1072.7900000000068</v>
      </c>
      <c r="BB944" s="4">
        <f t="shared" si="679"/>
        <v>1043.5900000000124</v>
      </c>
      <c r="BC944" s="4">
        <f t="shared" si="680"/>
        <v>411.81199999999995</v>
      </c>
      <c r="BE944"/>
      <c r="BG944" s="6"/>
      <c r="BM944">
        <f t="shared" si="681"/>
        <v>0</v>
      </c>
    </row>
    <row r="945" spans="1:65" x14ac:dyDescent="0.25">
      <c r="A945">
        <v>1570</v>
      </c>
      <c r="B945" s="1">
        <v>43460</v>
      </c>
      <c r="C945" s="2">
        <v>2363.12</v>
      </c>
      <c r="D945" s="2">
        <v>2467.7600000000002</v>
      </c>
      <c r="E945" s="2">
        <v>2346.58</v>
      </c>
      <c r="F945" s="2">
        <v>2467.6999999999998</v>
      </c>
      <c r="G945" s="2">
        <v>4233990000</v>
      </c>
      <c r="H945" s="2">
        <f t="shared" si="682"/>
        <v>103.92821434902929</v>
      </c>
      <c r="I945" s="2">
        <f t="shared" si="683"/>
        <v>2621.1534999999999</v>
      </c>
      <c r="J945" s="2">
        <f t="shared" si="684"/>
        <v>103.66089851047985</v>
      </c>
      <c r="K945" s="2">
        <f t="shared" si="685"/>
        <v>12.019999999999982</v>
      </c>
      <c r="L945" s="18">
        <v>0.29059999999999997</v>
      </c>
      <c r="M945" s="19">
        <v>29.137827157354465</v>
      </c>
      <c r="N945" s="4">
        <f t="shared" si="658"/>
        <v>121.18000000000029</v>
      </c>
      <c r="O945" s="4">
        <f t="shared" si="686"/>
        <v>70.148999999999972</v>
      </c>
      <c r="P945" s="4">
        <f t="shared" si="659"/>
        <v>-18.826834586466166</v>
      </c>
      <c r="Q945" s="4">
        <f t="shared" si="687"/>
        <v>-7.4265053763440845</v>
      </c>
      <c r="R945" s="18">
        <f t="shared" si="660"/>
        <v>2333.6456842105263</v>
      </c>
      <c r="S945" s="2">
        <f t="shared" si="661"/>
        <v>134.05431578947355</v>
      </c>
      <c r="T945" s="22">
        <f t="shared" si="662"/>
        <v>0</v>
      </c>
      <c r="U945" s="29">
        <f t="shared" si="663"/>
        <v>2360.3587935474552</v>
      </c>
      <c r="V945" s="30">
        <f t="shared" si="664"/>
        <v>107.34120645254461</v>
      </c>
      <c r="W945" s="31">
        <f t="shared" si="688"/>
        <v>0</v>
      </c>
      <c r="X945" s="35">
        <f t="shared" si="665"/>
        <v>2344.2402666666603</v>
      </c>
      <c r="Y945" s="30">
        <f t="shared" si="666"/>
        <v>123.4597333333395</v>
      </c>
      <c r="Z945" s="31">
        <f t="shared" si="689"/>
        <v>0</v>
      </c>
      <c r="AA945" s="29">
        <f t="shared" si="667"/>
        <v>2358.102199784144</v>
      </c>
      <c r="AB945" s="30">
        <f t="shared" si="668"/>
        <v>109.59780021585584</v>
      </c>
      <c r="AC945" s="31">
        <f t="shared" si="690"/>
        <v>0</v>
      </c>
      <c r="AD945" s="32">
        <f t="shared" si="669"/>
        <v>-1</v>
      </c>
      <c r="AE945" s="33">
        <f t="shared" si="670"/>
        <v>0</v>
      </c>
      <c r="AF945" s="33">
        <f t="shared" si="671"/>
        <v>0</v>
      </c>
      <c r="AG945" s="33">
        <f t="shared" si="672"/>
        <v>0</v>
      </c>
      <c r="AH945" s="38">
        <f t="shared" si="673"/>
        <v>0</v>
      </c>
      <c r="AI945" s="33">
        <f t="shared" si="674"/>
        <v>0</v>
      </c>
      <c r="AJ945" s="39">
        <f t="shared" si="675"/>
        <v>0</v>
      </c>
      <c r="AK945" s="43">
        <f t="shared" si="676"/>
        <v>0</v>
      </c>
      <c r="AL945" s="4">
        <f t="shared" si="691"/>
        <v>104.64000000000033</v>
      </c>
      <c r="AM945" s="4">
        <f t="shared" si="692"/>
        <v>109.65780021585624</v>
      </c>
      <c r="AN945" s="4">
        <f t="shared" si="693"/>
        <v>104.64000000000033</v>
      </c>
      <c r="AO945" s="4">
        <f t="shared" si="694"/>
        <v>-16.539999999999964</v>
      </c>
      <c r="AP945" s="4">
        <f t="shared" si="695"/>
        <v>11.52219978414405</v>
      </c>
      <c r="AQ945" s="4">
        <f t="shared" si="696"/>
        <v>11.52219978414405</v>
      </c>
      <c r="AR945" s="4">
        <f t="shared" si="677"/>
        <v>104.57999999999993</v>
      </c>
      <c r="AS945">
        <f t="shared" si="697"/>
        <v>104.64000000000033</v>
      </c>
      <c r="AT945" s="6">
        <f t="shared" si="698"/>
        <v>1</v>
      </c>
      <c r="AU945" s="4">
        <f t="shared" si="699"/>
        <v>-62.108606944360744</v>
      </c>
      <c r="AV945" s="4">
        <f t="shared" si="700"/>
        <v>-75.142172842645465</v>
      </c>
      <c r="AW945">
        <f t="shared" si="701"/>
        <v>1</v>
      </c>
      <c r="AX945">
        <f t="shared" si="702"/>
        <v>0</v>
      </c>
      <c r="AY945">
        <f t="shared" si="703"/>
        <v>0</v>
      </c>
      <c r="AZ945" s="4">
        <f t="shared" si="678"/>
        <v>-3.9100000000000006</v>
      </c>
      <c r="BA945" s="4">
        <f t="shared" si="704"/>
        <v>1083.8750000000068</v>
      </c>
      <c r="BB945" s="4">
        <f t="shared" si="679"/>
        <v>1043.5900000000124</v>
      </c>
      <c r="BC945" s="4">
        <f t="shared" si="680"/>
        <v>380.05999999999995</v>
      </c>
      <c r="BE945"/>
      <c r="BG945" s="6"/>
      <c r="BM945">
        <f t="shared" si="681"/>
        <v>0</v>
      </c>
    </row>
    <row r="946" spans="1:65" x14ac:dyDescent="0.25">
      <c r="A946">
        <v>1569</v>
      </c>
      <c r="B946" s="1">
        <v>43458</v>
      </c>
      <c r="C946" s="2">
        <v>2400.56</v>
      </c>
      <c r="D946" s="2">
        <v>2410.34</v>
      </c>
      <c r="E946" s="2">
        <v>2351.1</v>
      </c>
      <c r="F946" s="2">
        <v>2351.1</v>
      </c>
      <c r="G946" s="2">
        <v>2613930000</v>
      </c>
      <c r="H946" s="2">
        <f t="shared" si="682"/>
        <v>90.755196753562117</v>
      </c>
      <c r="I946" s="2">
        <f t="shared" si="683"/>
        <v>2635.4960000000001</v>
      </c>
      <c r="J946" s="2">
        <f t="shared" si="684"/>
        <v>98.211591387650088</v>
      </c>
      <c r="K946" s="2">
        <f t="shared" si="685"/>
        <v>-16.059999999999945</v>
      </c>
      <c r="L946" s="18">
        <v>0.35885</v>
      </c>
      <c r="M946" s="19">
        <v>36.983820048382249</v>
      </c>
      <c r="N946" s="4">
        <f t="shared" si="658"/>
        <v>65.519999999999982</v>
      </c>
      <c r="O946" s="4">
        <f t="shared" si="686"/>
        <v>63.33599999999992</v>
      </c>
      <c r="P946" s="4">
        <f t="shared" si="659"/>
        <v>-17.454315789473686</v>
      </c>
      <c r="Q946" s="4">
        <f t="shared" si="687"/>
        <v>-7.080016544986603</v>
      </c>
      <c r="R946" s="18">
        <f t="shared" si="660"/>
        <v>2403.2727969924813</v>
      </c>
      <c r="S946" s="2">
        <f t="shared" si="661"/>
        <v>52.172796992481381</v>
      </c>
      <c r="T946" s="22">
        <f t="shared" si="662"/>
        <v>0</v>
      </c>
      <c r="U946" s="29">
        <f t="shared" si="663"/>
        <v>2398.2907637450407</v>
      </c>
      <c r="V946" s="30">
        <f t="shared" si="664"/>
        <v>47.19076374504084</v>
      </c>
      <c r="W946" s="31">
        <f t="shared" si="688"/>
        <v>0</v>
      </c>
      <c r="X946" s="35">
        <f t="shared" si="665"/>
        <v>2392.6622666666663</v>
      </c>
      <c r="Y946" s="30">
        <f t="shared" si="666"/>
        <v>41.562266666666346</v>
      </c>
      <c r="Z946" s="31">
        <f t="shared" si="689"/>
        <v>0</v>
      </c>
      <c r="AA946" s="29">
        <f t="shared" si="667"/>
        <v>2397.502774154068</v>
      </c>
      <c r="AB946" s="30">
        <f t="shared" si="668"/>
        <v>46.402774154068084</v>
      </c>
      <c r="AC946" s="31">
        <f t="shared" si="690"/>
        <v>0</v>
      </c>
      <c r="AD946" s="32">
        <f t="shared" si="669"/>
        <v>-1</v>
      </c>
      <c r="AE946" s="33">
        <f t="shared" si="670"/>
        <v>0</v>
      </c>
      <c r="AF946" s="33">
        <f t="shared" si="671"/>
        <v>0</v>
      </c>
      <c r="AG946" s="33">
        <f t="shared" si="672"/>
        <v>0</v>
      </c>
      <c r="AH946" s="38">
        <f t="shared" si="673"/>
        <v>0</v>
      </c>
      <c r="AI946" s="33">
        <f t="shared" si="674"/>
        <v>0</v>
      </c>
      <c r="AJ946" s="39">
        <f t="shared" si="675"/>
        <v>0</v>
      </c>
      <c r="AK946" s="43">
        <f t="shared" si="676"/>
        <v>0</v>
      </c>
      <c r="AL946" s="4">
        <f t="shared" si="691"/>
        <v>9.7800000000002001</v>
      </c>
      <c r="AM946" s="4">
        <f t="shared" si="692"/>
        <v>12.837225845932153</v>
      </c>
      <c r="AN946" s="4">
        <f t="shared" si="693"/>
        <v>9.7800000000002001</v>
      </c>
      <c r="AO946" s="4">
        <f t="shared" si="694"/>
        <v>-49.460000000000036</v>
      </c>
      <c r="AP946" s="4">
        <f t="shared" si="695"/>
        <v>46.402774154068084</v>
      </c>
      <c r="AQ946" s="4">
        <f t="shared" si="696"/>
        <v>46.402774154068084</v>
      </c>
      <c r="AR946" s="4">
        <f t="shared" si="677"/>
        <v>49.460000000000036</v>
      </c>
      <c r="AS946">
        <f t="shared" si="697"/>
        <v>46.402774154068084</v>
      </c>
      <c r="AT946" s="6">
        <f t="shared" si="698"/>
        <v>1</v>
      </c>
      <c r="AU946" s="4">
        <f t="shared" si="699"/>
        <v>-13.493338454398106</v>
      </c>
      <c r="AV946" s="4">
        <f t="shared" si="700"/>
        <v>-12.176179951617787</v>
      </c>
      <c r="AW946">
        <f t="shared" si="701"/>
        <v>1</v>
      </c>
      <c r="AX946">
        <f t="shared" si="702"/>
        <v>0</v>
      </c>
      <c r="AY946">
        <f t="shared" si="703"/>
        <v>0</v>
      </c>
      <c r="AZ946" s="4">
        <f t="shared" si="678"/>
        <v>-3.9100000000000006</v>
      </c>
      <c r="BA946" s="4">
        <f t="shared" si="704"/>
        <v>1087.7850000000069</v>
      </c>
      <c r="BB946" s="4">
        <f t="shared" si="679"/>
        <v>1043.5900000000124</v>
      </c>
      <c r="BC946" s="4">
        <f t="shared" si="680"/>
        <v>395.036</v>
      </c>
      <c r="BE946"/>
      <c r="BG946" s="6"/>
      <c r="BM946">
        <f t="shared" si="681"/>
        <v>0</v>
      </c>
    </row>
    <row r="947" spans="1:65" x14ac:dyDescent="0.25">
      <c r="A947">
        <v>1568</v>
      </c>
      <c r="B947" s="1">
        <v>43455</v>
      </c>
      <c r="C947" s="2">
        <v>2465.38</v>
      </c>
      <c r="D947" s="2">
        <v>2504.41</v>
      </c>
      <c r="E947" s="2">
        <v>2408.5500000000002</v>
      </c>
      <c r="F947" s="2">
        <v>2416.62</v>
      </c>
      <c r="G947" s="2">
        <v>7609010000</v>
      </c>
      <c r="H947" s="2">
        <f t="shared" si="682"/>
        <v>70.815347551846997</v>
      </c>
      <c r="I947" s="2">
        <f t="shared" si="683"/>
        <v>2647.136</v>
      </c>
      <c r="J947" s="2">
        <f t="shared" si="684"/>
        <v>79.151173936501536</v>
      </c>
      <c r="K947" s="2">
        <f t="shared" si="685"/>
        <v>-2.0399999999999636</v>
      </c>
      <c r="L947" s="18">
        <v>0.27195000000000003</v>
      </c>
      <c r="M947" s="19">
        <v>28.616900608408681</v>
      </c>
      <c r="N947" s="4">
        <f t="shared" si="658"/>
        <v>95.859999999999673</v>
      </c>
      <c r="O947" s="4">
        <f t="shared" si="686"/>
        <v>63.211999999999946</v>
      </c>
      <c r="P947" s="4">
        <f t="shared" si="659"/>
        <v>-13.347203007518798</v>
      </c>
      <c r="Q947" s="4">
        <f t="shared" si="687"/>
        <v>-5.818554499895594</v>
      </c>
      <c r="R947" s="18">
        <f t="shared" si="660"/>
        <v>2457.3204887218044</v>
      </c>
      <c r="S947" s="2">
        <f t="shared" si="661"/>
        <v>40.700488721804504</v>
      </c>
      <c r="T947" s="22">
        <f t="shared" si="662"/>
        <v>0</v>
      </c>
      <c r="U947" s="29">
        <f t="shared" si="663"/>
        <v>2463.5537924316282</v>
      </c>
      <c r="V947" s="30">
        <f t="shared" si="664"/>
        <v>46.933792431628262</v>
      </c>
      <c r="W947" s="31">
        <f t="shared" si="688"/>
        <v>0</v>
      </c>
      <c r="X947" s="35">
        <f t="shared" si="665"/>
        <v>2450.797866666675</v>
      </c>
      <c r="Y947" s="30">
        <f t="shared" si="666"/>
        <v>34.177866666675072</v>
      </c>
      <c r="Z947" s="31">
        <f t="shared" si="689"/>
        <v>0</v>
      </c>
      <c r="AA947" s="29">
        <f t="shared" si="667"/>
        <v>2461.7679628245346</v>
      </c>
      <c r="AB947" s="30">
        <f t="shared" si="668"/>
        <v>45.147962824534716</v>
      </c>
      <c r="AC947" s="31">
        <f t="shared" si="690"/>
        <v>0</v>
      </c>
      <c r="AD947" s="32">
        <f t="shared" si="669"/>
        <v>-1</v>
      </c>
      <c r="AE947" s="33">
        <f t="shared" si="670"/>
        <v>0</v>
      </c>
      <c r="AF947" s="33">
        <f t="shared" si="671"/>
        <v>0</v>
      </c>
      <c r="AG947" s="33">
        <f t="shared" si="672"/>
        <v>0</v>
      </c>
      <c r="AH947" s="38">
        <f t="shared" si="673"/>
        <v>-1</v>
      </c>
      <c r="AI947" s="33">
        <f t="shared" si="674"/>
        <v>0</v>
      </c>
      <c r="AJ947" s="39">
        <f t="shared" si="675"/>
        <v>0</v>
      </c>
      <c r="AK947" s="43">
        <f t="shared" si="676"/>
        <v>0</v>
      </c>
      <c r="AL947" s="4">
        <f t="shared" si="691"/>
        <v>39.029999999999745</v>
      </c>
      <c r="AM947" s="4">
        <f t="shared" si="692"/>
        <v>42.642037175465248</v>
      </c>
      <c r="AN947" s="4">
        <f t="shared" si="693"/>
        <v>39.029999999999745</v>
      </c>
      <c r="AO947" s="4">
        <f t="shared" si="694"/>
        <v>-56.829999999999927</v>
      </c>
      <c r="AP947" s="4">
        <f t="shared" si="695"/>
        <v>53.217962824534425</v>
      </c>
      <c r="AQ947" s="4">
        <f t="shared" si="696"/>
        <v>53.217962824534425</v>
      </c>
      <c r="AR947" s="4">
        <f t="shared" si="677"/>
        <v>48.760000000000218</v>
      </c>
      <c r="AS947">
        <f t="shared" si="697"/>
        <v>53.217962824534425</v>
      </c>
      <c r="AT947" s="6">
        <f t="shared" si="698"/>
        <v>2</v>
      </c>
      <c r="AU947" s="4">
        <f t="shared" si="699"/>
        <v>-22.178723371005727</v>
      </c>
      <c r="AV947" s="4">
        <f t="shared" si="700"/>
        <v>-19.843099391591537</v>
      </c>
      <c r="AW947">
        <f t="shared" si="701"/>
        <v>1</v>
      </c>
      <c r="AX947">
        <f t="shared" si="702"/>
        <v>0</v>
      </c>
      <c r="AY947">
        <f t="shared" si="703"/>
        <v>0</v>
      </c>
      <c r="AZ947" s="4">
        <f t="shared" si="678"/>
        <v>-11.085000000000001</v>
      </c>
      <c r="BA947" s="4">
        <f t="shared" si="704"/>
        <v>1091.695000000007</v>
      </c>
      <c r="BB947" s="4">
        <f t="shared" si="679"/>
        <v>1043.5900000000124</v>
      </c>
      <c r="BC947" s="4">
        <f t="shared" si="680"/>
        <v>420.964</v>
      </c>
      <c r="BE947"/>
      <c r="BG947" s="6"/>
      <c r="BM947">
        <f t="shared" si="681"/>
        <v>0</v>
      </c>
    </row>
    <row r="948" spans="1:65" x14ac:dyDescent="0.25">
      <c r="A948">
        <v>1567</v>
      </c>
      <c r="B948" s="1">
        <v>43454</v>
      </c>
      <c r="C948" s="2">
        <v>2496.77</v>
      </c>
      <c r="D948" s="2">
        <v>2509.63</v>
      </c>
      <c r="E948" s="2">
        <v>2441.1799999999998</v>
      </c>
      <c r="F948" s="2">
        <v>2467.42</v>
      </c>
      <c r="G948" s="2">
        <v>5585780000</v>
      </c>
      <c r="H948" s="2">
        <f t="shared" si="682"/>
        <v>62.070817118657118</v>
      </c>
      <c r="I948" s="2">
        <f t="shared" si="683"/>
        <v>2656.7539999999999</v>
      </c>
      <c r="J948" s="2">
        <f t="shared" si="684"/>
        <v>70.622102494824375</v>
      </c>
      <c r="K948" s="2">
        <f t="shared" si="685"/>
        <v>-10.190000000000055</v>
      </c>
      <c r="L948" s="18">
        <v>0.25245000000000001</v>
      </c>
      <c r="M948" s="19">
        <v>26.990643003068435</v>
      </c>
      <c r="N948" s="4">
        <f t="shared" si="658"/>
        <v>68.450000000000273</v>
      </c>
      <c r="O948" s="4">
        <f t="shared" si="686"/>
        <v>62.165999999999983</v>
      </c>
      <c r="P948" s="4">
        <f t="shared" si="659"/>
        <v>-10.099511278195488</v>
      </c>
      <c r="Q948" s="4">
        <f t="shared" si="687"/>
        <v>-4.6825835086458998</v>
      </c>
      <c r="R948" s="18">
        <f t="shared" si="660"/>
        <v>2499.7717744360903</v>
      </c>
      <c r="S948" s="2">
        <f t="shared" si="661"/>
        <v>32.351774436090182</v>
      </c>
      <c r="T948" s="22">
        <f t="shared" si="662"/>
        <v>0</v>
      </c>
      <c r="U948" s="29">
        <f t="shared" si="663"/>
        <v>2495.2594116071427</v>
      </c>
      <c r="V948" s="30">
        <f t="shared" si="664"/>
        <v>27.839411607142665</v>
      </c>
      <c r="W948" s="31">
        <f t="shared" si="688"/>
        <v>0</v>
      </c>
      <c r="X948" s="35">
        <f t="shared" si="665"/>
        <v>2494.1701333333403</v>
      </c>
      <c r="Y948" s="30">
        <f t="shared" si="666"/>
        <v>26.750133333340273</v>
      </c>
      <c r="Z948" s="31">
        <f t="shared" si="689"/>
        <v>0</v>
      </c>
      <c r="AA948" s="29">
        <f t="shared" si="667"/>
        <v>2495.1069126488105</v>
      </c>
      <c r="AB948" s="30">
        <f t="shared" si="668"/>
        <v>27.686912648810448</v>
      </c>
      <c r="AC948" s="31">
        <f t="shared" si="690"/>
        <v>0</v>
      </c>
      <c r="AD948" s="32">
        <f t="shared" si="669"/>
        <v>-1</v>
      </c>
      <c r="AE948" s="33">
        <f t="shared" si="670"/>
        <v>0</v>
      </c>
      <c r="AF948" s="33">
        <f t="shared" si="671"/>
        <v>0</v>
      </c>
      <c r="AG948" s="33">
        <f t="shared" si="672"/>
        <v>0</v>
      </c>
      <c r="AH948" s="38">
        <f t="shared" si="673"/>
        <v>-1</v>
      </c>
      <c r="AI948" s="33">
        <f t="shared" si="674"/>
        <v>-1</v>
      </c>
      <c r="AJ948" s="39">
        <f t="shared" si="675"/>
        <v>0</v>
      </c>
      <c r="AK948" s="43">
        <f t="shared" si="676"/>
        <v>0</v>
      </c>
      <c r="AL948" s="4">
        <f t="shared" si="691"/>
        <v>12.860000000000127</v>
      </c>
      <c r="AM948" s="4">
        <f t="shared" si="692"/>
        <v>14.523087351189588</v>
      </c>
      <c r="AN948" s="4">
        <f t="shared" si="693"/>
        <v>12.860000000000127</v>
      </c>
      <c r="AO948" s="4">
        <f t="shared" si="694"/>
        <v>-55.590000000000146</v>
      </c>
      <c r="AP948" s="4">
        <f t="shared" si="695"/>
        <v>53.926912648810685</v>
      </c>
      <c r="AQ948" s="4">
        <f t="shared" si="696"/>
        <v>53.926912648810685</v>
      </c>
      <c r="AR948" s="4">
        <f t="shared" si="677"/>
        <v>29.349999999999909</v>
      </c>
      <c r="AS948">
        <f t="shared" si="697"/>
        <v>53.926912648810685</v>
      </c>
      <c r="AT948" s="6">
        <f t="shared" si="698"/>
        <v>1</v>
      </c>
      <c r="AU948" s="4">
        <f t="shared" si="699"/>
        <v>-25.767698602181756</v>
      </c>
      <c r="AV948" s="4">
        <f t="shared" si="700"/>
        <v>-2.0593569969314744</v>
      </c>
      <c r="AW948">
        <f t="shared" si="701"/>
        <v>1</v>
      </c>
      <c r="AX948">
        <f t="shared" si="702"/>
        <v>0</v>
      </c>
      <c r="AY948">
        <f t="shared" si="703"/>
        <v>0</v>
      </c>
      <c r="AZ948" s="4">
        <f t="shared" si="678"/>
        <v>-3.9100000000000006</v>
      </c>
      <c r="BA948" s="4">
        <f t="shared" si="704"/>
        <v>1102.780000000007</v>
      </c>
      <c r="BB948" s="4">
        <f t="shared" si="679"/>
        <v>1043.5900000000124</v>
      </c>
      <c r="BC948" s="4">
        <f t="shared" si="680"/>
        <v>433.52</v>
      </c>
      <c r="BE948"/>
      <c r="BG948" s="6"/>
      <c r="BM948">
        <f t="shared" si="681"/>
        <v>1</v>
      </c>
    </row>
    <row r="949" spans="1:65" x14ac:dyDescent="0.25">
      <c r="A949">
        <v>1566</v>
      </c>
      <c r="B949" s="1">
        <v>43453</v>
      </c>
      <c r="C949" s="2">
        <v>2547.0500000000002</v>
      </c>
      <c r="D949" s="2">
        <v>2585.29</v>
      </c>
      <c r="E949" s="2">
        <v>2488.96</v>
      </c>
      <c r="F949" s="2">
        <v>2506.96</v>
      </c>
      <c r="G949" s="2">
        <v>5127940000</v>
      </c>
      <c r="H949" s="2">
        <f t="shared" si="682"/>
        <v>48.322300763841014</v>
      </c>
      <c r="I949" s="2">
        <f t="shared" si="683"/>
        <v>2664.6455000000001</v>
      </c>
      <c r="J949" s="2">
        <f t="shared" si="684"/>
        <v>58.369488027835068</v>
      </c>
      <c r="K949" s="2">
        <f t="shared" si="685"/>
        <v>0.89000000000032742</v>
      </c>
      <c r="L949" s="18">
        <v>0.22550000000000001</v>
      </c>
      <c r="M949" s="19">
        <v>24.486273084025157</v>
      </c>
      <c r="N949" s="4">
        <f t="shared" si="658"/>
        <v>96.329999999999927</v>
      </c>
      <c r="O949" s="4">
        <f t="shared" si="686"/>
        <v>63.173999999999936</v>
      </c>
      <c r="P949" s="4">
        <f t="shared" si="659"/>
        <v>-7.1882255639097687</v>
      </c>
      <c r="Q949" s="4">
        <f t="shared" si="687"/>
        <v>-3.8733035714285662</v>
      </c>
      <c r="R949" s="18">
        <f t="shared" si="660"/>
        <v>2540.8233909774435</v>
      </c>
      <c r="S949" s="2">
        <f t="shared" si="661"/>
        <v>33.863390977443487</v>
      </c>
      <c r="T949" s="22">
        <f t="shared" si="662"/>
        <v>0</v>
      </c>
      <c r="U949" s="29">
        <f t="shared" si="663"/>
        <v>2545.7950882010368</v>
      </c>
      <c r="V949" s="30">
        <f t="shared" si="664"/>
        <v>38.835088201036797</v>
      </c>
      <c r="W949" s="31">
        <f t="shared" si="688"/>
        <v>0</v>
      </c>
      <c r="X949" s="35">
        <f t="shared" si="665"/>
        <v>2537.9320000000007</v>
      </c>
      <c r="Y949" s="30">
        <f t="shared" si="666"/>
        <v>30.972000000000662</v>
      </c>
      <c r="Z949" s="31">
        <f t="shared" si="689"/>
        <v>0</v>
      </c>
      <c r="AA949" s="29">
        <f t="shared" si="667"/>
        <v>2544.6942558528917</v>
      </c>
      <c r="AB949" s="30">
        <f t="shared" si="668"/>
        <v>37.734255852891692</v>
      </c>
      <c r="AC949" s="31">
        <f t="shared" si="690"/>
        <v>0</v>
      </c>
      <c r="AD949" s="32">
        <f t="shared" si="669"/>
        <v>-1</v>
      </c>
      <c r="AE949" s="33">
        <f t="shared" si="670"/>
        <v>-1</v>
      </c>
      <c r="AF949" s="33">
        <f t="shared" si="671"/>
        <v>0</v>
      </c>
      <c r="AG949" s="33">
        <f t="shared" si="672"/>
        <v>0</v>
      </c>
      <c r="AH949" s="38">
        <f t="shared" si="673"/>
        <v>-1</v>
      </c>
      <c r="AI949" s="33">
        <f t="shared" si="674"/>
        <v>-1</v>
      </c>
      <c r="AJ949" s="39">
        <f t="shared" si="675"/>
        <v>-1</v>
      </c>
      <c r="AK949" s="43">
        <f t="shared" si="676"/>
        <v>0</v>
      </c>
      <c r="AL949" s="4">
        <f t="shared" si="691"/>
        <v>38.239999999999782</v>
      </c>
      <c r="AM949" s="4">
        <f t="shared" si="692"/>
        <v>40.595744147108235</v>
      </c>
      <c r="AN949" s="4">
        <f t="shared" si="693"/>
        <v>38.239999999999782</v>
      </c>
      <c r="AO949" s="4">
        <f t="shared" si="694"/>
        <v>-58.090000000000146</v>
      </c>
      <c r="AP949" s="4">
        <f t="shared" si="695"/>
        <v>55.734255852891692</v>
      </c>
      <c r="AQ949" s="4">
        <f t="shared" si="696"/>
        <v>55.734255852891692</v>
      </c>
      <c r="AR949" s="4">
        <f t="shared" si="677"/>
        <v>40.090000000000146</v>
      </c>
      <c r="AS949">
        <f t="shared" si="697"/>
        <v>55.734255852891692</v>
      </c>
      <c r="AT949" s="6">
        <f t="shared" si="698"/>
        <v>2</v>
      </c>
      <c r="AU949" s="4">
        <f t="shared" si="699"/>
        <v>-24.64941940026911</v>
      </c>
      <c r="AV949" s="4">
        <f t="shared" si="700"/>
        <v>-15.303726915974988</v>
      </c>
      <c r="AW949">
        <f t="shared" si="701"/>
        <v>1</v>
      </c>
      <c r="AX949">
        <f t="shared" si="702"/>
        <v>0</v>
      </c>
      <c r="AY949">
        <f t="shared" si="703"/>
        <v>0</v>
      </c>
      <c r="AZ949" s="4">
        <f t="shared" si="678"/>
        <v>-11.085000000000001</v>
      </c>
      <c r="BA949" s="4">
        <f t="shared" si="704"/>
        <v>1106.6900000000071</v>
      </c>
      <c r="BB949" s="4">
        <f t="shared" si="679"/>
        <v>1044.8933333333457</v>
      </c>
      <c r="BC949" s="4">
        <f t="shared" si="680"/>
        <v>453.63200000000006</v>
      </c>
      <c r="BE949"/>
      <c r="BG949" s="6"/>
      <c r="BM949">
        <f t="shared" si="681"/>
        <v>1</v>
      </c>
    </row>
    <row r="950" spans="1:65" x14ac:dyDescent="0.25">
      <c r="A950">
        <v>1565</v>
      </c>
      <c r="B950" s="1">
        <v>43452</v>
      </c>
      <c r="C950" s="2">
        <v>2559.9</v>
      </c>
      <c r="D950" s="2">
        <v>2573.9899999999998</v>
      </c>
      <c r="E950" s="2">
        <v>2528.71</v>
      </c>
      <c r="F950" s="2">
        <v>2546.16</v>
      </c>
      <c r="G950" s="2">
        <v>4470880000</v>
      </c>
      <c r="H950" s="2">
        <f t="shared" si="682"/>
        <v>59.715806431612179</v>
      </c>
      <c r="I950" s="2">
        <f t="shared" si="683"/>
        <v>2673.83</v>
      </c>
      <c r="J950" s="2">
        <f t="shared" si="684"/>
        <v>62.09876102671155</v>
      </c>
      <c r="K950" s="2">
        <f t="shared" si="685"/>
        <v>13.960000000000036</v>
      </c>
      <c r="L950" s="18">
        <v>0.24895</v>
      </c>
      <c r="M950" s="19">
        <v>27.030292567497899</v>
      </c>
      <c r="N950" s="4">
        <f t="shared" si="658"/>
        <v>45.279999999999745</v>
      </c>
      <c r="O950" s="4">
        <f t="shared" si="686"/>
        <v>62.859999999999943</v>
      </c>
      <c r="P950" s="4">
        <f t="shared" si="659"/>
        <v>-5.3366090225563916</v>
      </c>
      <c r="Q950" s="4">
        <f t="shared" si="687"/>
        <v>-3.2177225614449148</v>
      </c>
      <c r="R950" s="18">
        <f t="shared" si="660"/>
        <v>2541.461834586466</v>
      </c>
      <c r="S950" s="2">
        <f t="shared" si="661"/>
        <v>4.6981654135338431</v>
      </c>
      <c r="T950" s="22">
        <f t="shared" si="662"/>
        <v>1</v>
      </c>
      <c r="U950" s="29">
        <f t="shared" si="663"/>
        <v>2558.7317512802206</v>
      </c>
      <c r="V950" s="30">
        <f t="shared" si="664"/>
        <v>12.571751280220724</v>
      </c>
      <c r="W950" s="31">
        <f t="shared" si="688"/>
        <v>1</v>
      </c>
      <c r="X950" s="35">
        <f t="shared" si="665"/>
        <v>2548.7841333333417</v>
      </c>
      <c r="Y950" s="30">
        <f t="shared" si="666"/>
        <v>2.6241333333418879</v>
      </c>
      <c r="Z950" s="31">
        <f t="shared" si="689"/>
        <v>1</v>
      </c>
      <c r="AA950" s="29">
        <f t="shared" si="667"/>
        <v>2557.3390847676578</v>
      </c>
      <c r="AB950" s="30">
        <f t="shared" si="668"/>
        <v>11.179084767657969</v>
      </c>
      <c r="AC950" s="31">
        <f t="shared" si="690"/>
        <v>1</v>
      </c>
      <c r="AD950" s="32">
        <f t="shared" si="669"/>
        <v>1</v>
      </c>
      <c r="AE950" s="33">
        <f t="shared" si="670"/>
        <v>0</v>
      </c>
      <c r="AF950" s="33">
        <f t="shared" si="671"/>
        <v>0</v>
      </c>
      <c r="AG950" s="33">
        <f t="shared" si="672"/>
        <v>0</v>
      </c>
      <c r="AH950" s="38">
        <f t="shared" si="673"/>
        <v>1</v>
      </c>
      <c r="AI950" s="33">
        <f t="shared" si="674"/>
        <v>0</v>
      </c>
      <c r="AJ950" s="39">
        <f t="shared" si="675"/>
        <v>1</v>
      </c>
      <c r="AK950" s="43">
        <f t="shared" si="676"/>
        <v>0</v>
      </c>
      <c r="AL950" s="4">
        <f t="shared" si="691"/>
        <v>14.089999999999691</v>
      </c>
      <c r="AM950" s="4">
        <f t="shared" si="692"/>
        <v>16.650915232341958</v>
      </c>
      <c r="AN950" s="4">
        <f t="shared" si="693"/>
        <v>14.089999999999691</v>
      </c>
      <c r="AO950" s="4">
        <f t="shared" si="694"/>
        <v>-31.190000000000055</v>
      </c>
      <c r="AP950" s="4">
        <f t="shared" si="695"/>
        <v>28.629084767657787</v>
      </c>
      <c r="AQ950" s="4">
        <f t="shared" si="696"/>
        <v>28.629084767657787</v>
      </c>
      <c r="AR950" s="4">
        <f t="shared" si="677"/>
        <v>13.740000000000236</v>
      </c>
      <c r="AS950">
        <f t="shared" si="697"/>
        <v>28.629084767657787</v>
      </c>
      <c r="AT950" s="6">
        <f t="shared" si="698"/>
        <v>0</v>
      </c>
      <c r="AU950" s="4">
        <f t="shared" si="699"/>
        <v>1.4766530274177683</v>
      </c>
      <c r="AV950" s="4">
        <f t="shared" si="700"/>
        <v>13.590292567497663</v>
      </c>
      <c r="AW950">
        <f t="shared" si="701"/>
        <v>0</v>
      </c>
      <c r="AX950">
        <f t="shared" si="702"/>
        <v>0</v>
      </c>
      <c r="AY950">
        <f t="shared" si="703"/>
        <v>0</v>
      </c>
      <c r="AZ950" s="4">
        <f t="shared" si="678"/>
        <v>6.94</v>
      </c>
      <c r="BA950" s="4">
        <f t="shared" si="704"/>
        <v>1117.7750000000071</v>
      </c>
      <c r="BB950" s="4">
        <f t="shared" si="679"/>
        <v>1052.2833333333458</v>
      </c>
      <c r="BC950" s="4">
        <f t="shared" si="680"/>
        <v>458.77200000000005</v>
      </c>
      <c r="BE950"/>
      <c r="BG950" s="6"/>
      <c r="BM950">
        <f t="shared" si="681"/>
        <v>1</v>
      </c>
    </row>
    <row r="951" spans="1:65" x14ac:dyDescent="0.25">
      <c r="A951">
        <v>1564</v>
      </c>
      <c r="B951" s="1">
        <v>43451</v>
      </c>
      <c r="C951" s="2">
        <v>2590.75</v>
      </c>
      <c r="D951" s="2">
        <v>2601.13</v>
      </c>
      <c r="E951" s="2">
        <v>2530.54</v>
      </c>
      <c r="F951" s="2">
        <v>2545.94</v>
      </c>
      <c r="G951" s="2">
        <v>4616350000</v>
      </c>
      <c r="H951" s="2">
        <f t="shared" si="682"/>
        <v>64.140358797458134</v>
      </c>
      <c r="I951" s="2">
        <f t="shared" si="683"/>
        <v>2681.7619999999997</v>
      </c>
      <c r="J951" s="2">
        <f t="shared" si="684"/>
        <v>69.024162863068184</v>
      </c>
      <c r="K951" s="2">
        <f t="shared" si="685"/>
        <v>-9.1999999999998181</v>
      </c>
      <c r="L951" s="18">
        <v>0.23609999999999998</v>
      </c>
      <c r="M951" s="19">
        <v>26.178902430500486</v>
      </c>
      <c r="N951" s="4">
        <f t="shared" si="658"/>
        <v>70.590000000000146</v>
      </c>
      <c r="O951" s="4">
        <f t="shared" si="686"/>
        <v>62.332999999999949</v>
      </c>
      <c r="P951" s="4">
        <f t="shared" si="659"/>
        <v>-4.4781654135338309</v>
      </c>
      <c r="Q951" s="4">
        <f t="shared" si="687"/>
        <v>-2.9955095378965613</v>
      </c>
      <c r="R951" s="18">
        <f t="shared" si="660"/>
        <v>2596.7063458646617</v>
      </c>
      <c r="S951" s="2">
        <f t="shared" si="661"/>
        <v>50.766345864661616</v>
      </c>
      <c r="T951" s="22">
        <f t="shared" si="662"/>
        <v>0</v>
      </c>
      <c r="U951" s="29">
        <f t="shared" si="663"/>
        <v>2589.6556151349614</v>
      </c>
      <c r="V951" s="30">
        <f t="shared" si="664"/>
        <v>43.715615134961354</v>
      </c>
      <c r="W951" s="31">
        <f t="shared" si="688"/>
        <v>0</v>
      </c>
      <c r="X951" s="35">
        <f t="shared" si="665"/>
        <v>2582.8886666666658</v>
      </c>
      <c r="Y951" s="30">
        <f t="shared" si="666"/>
        <v>36.948666666665758</v>
      </c>
      <c r="Z951" s="31">
        <f t="shared" si="689"/>
        <v>0</v>
      </c>
      <c r="AA951" s="29">
        <f t="shared" si="667"/>
        <v>2588.7082423494003</v>
      </c>
      <c r="AB951" s="30">
        <f t="shared" si="668"/>
        <v>42.768242349400225</v>
      </c>
      <c r="AC951" s="31">
        <f t="shared" si="690"/>
        <v>0</v>
      </c>
      <c r="AD951" s="32">
        <f t="shared" si="669"/>
        <v>-1</v>
      </c>
      <c r="AE951" s="33">
        <f t="shared" si="670"/>
        <v>0</v>
      </c>
      <c r="AF951" s="33">
        <f t="shared" si="671"/>
        <v>-1</v>
      </c>
      <c r="AG951" s="33">
        <f t="shared" si="672"/>
        <v>0</v>
      </c>
      <c r="AH951" s="38">
        <f t="shared" si="673"/>
        <v>-1</v>
      </c>
      <c r="AI951" s="33">
        <f t="shared" si="674"/>
        <v>-1</v>
      </c>
      <c r="AJ951" s="39">
        <f t="shared" si="675"/>
        <v>-1</v>
      </c>
      <c r="AK951" s="43">
        <f t="shared" si="676"/>
        <v>-1</v>
      </c>
      <c r="AL951" s="4">
        <f t="shared" si="691"/>
        <v>10.380000000000109</v>
      </c>
      <c r="AM951" s="4">
        <f t="shared" si="692"/>
        <v>12.42175765059983</v>
      </c>
      <c r="AN951" s="4">
        <f t="shared" si="693"/>
        <v>10.380000000000109</v>
      </c>
      <c r="AO951" s="4">
        <f t="shared" si="694"/>
        <v>-60.210000000000036</v>
      </c>
      <c r="AP951" s="4">
        <f t="shared" si="695"/>
        <v>58.168242349400316</v>
      </c>
      <c r="AQ951" s="4">
        <f t="shared" si="696"/>
        <v>58.168242349400316</v>
      </c>
      <c r="AR951" s="4">
        <f t="shared" si="677"/>
        <v>44.809999999999945</v>
      </c>
      <c r="AS951">
        <f t="shared" si="697"/>
        <v>58.168242349400316</v>
      </c>
      <c r="AT951" s="6">
        <f t="shared" si="698"/>
        <v>1</v>
      </c>
      <c r="AU951" s="4">
        <f t="shared" si="699"/>
        <v>-34.710860326830982</v>
      </c>
      <c r="AV951" s="4">
        <f t="shared" si="700"/>
        <v>-18.331097569499459</v>
      </c>
      <c r="AW951">
        <f t="shared" si="701"/>
        <v>1</v>
      </c>
      <c r="AX951">
        <f t="shared" si="702"/>
        <v>0</v>
      </c>
      <c r="AY951">
        <f t="shared" si="703"/>
        <v>0</v>
      </c>
      <c r="AZ951" s="4">
        <f t="shared" si="678"/>
        <v>-3.9100000000000006</v>
      </c>
      <c r="BA951" s="4">
        <f t="shared" si="704"/>
        <v>1110.8350000000071</v>
      </c>
      <c r="BB951" s="4">
        <f t="shared" si="679"/>
        <v>1049.9700000000125</v>
      </c>
      <c r="BC951" s="4">
        <f t="shared" si="680"/>
        <v>471.11199999999997</v>
      </c>
      <c r="BE951"/>
      <c r="BG951" s="6"/>
      <c r="BM951">
        <f t="shared" si="681"/>
        <v>1</v>
      </c>
    </row>
    <row r="952" spans="1:65" x14ac:dyDescent="0.25">
      <c r="A952">
        <v>1563</v>
      </c>
      <c r="B952" s="1">
        <v>43448</v>
      </c>
      <c r="C952" s="2">
        <v>2629.68</v>
      </c>
      <c r="D952" s="2">
        <v>2635.07</v>
      </c>
      <c r="E952" s="2">
        <v>2593.84</v>
      </c>
      <c r="F952" s="2">
        <v>2599.9499999999998</v>
      </c>
      <c r="G952" s="2">
        <v>4035020000</v>
      </c>
      <c r="H952" s="2">
        <f t="shared" si="682"/>
        <v>59.067594998348184</v>
      </c>
      <c r="I952" s="2">
        <f t="shared" si="683"/>
        <v>2686.9005000000002</v>
      </c>
      <c r="J952" s="2">
        <f t="shared" si="684"/>
        <v>64.034362508282214</v>
      </c>
      <c r="K952" s="2">
        <f t="shared" si="685"/>
        <v>-20.860000000000127</v>
      </c>
      <c r="L952" s="18">
        <v>0.18045</v>
      </c>
      <c r="M952" s="19">
        <v>20.397723497886378</v>
      </c>
      <c r="N952" s="4">
        <f t="shared" si="658"/>
        <v>56.699999999999818</v>
      </c>
      <c r="O952" s="4">
        <f t="shared" si="686"/>
        <v>58.08599999999992</v>
      </c>
      <c r="P952" s="4">
        <f t="shared" si="659"/>
        <v>-3.2436541353383426</v>
      </c>
      <c r="Q952" s="4">
        <f t="shared" si="687"/>
        <v>-2.8061150385604092</v>
      </c>
      <c r="R952" s="18">
        <f t="shared" si="660"/>
        <v>2648.3640075187968</v>
      </c>
      <c r="S952" s="2">
        <f t="shared" si="661"/>
        <v>48.414007518797007</v>
      </c>
      <c r="T952" s="22">
        <f t="shared" si="662"/>
        <v>0</v>
      </c>
      <c r="U952" s="29">
        <f t="shared" si="663"/>
        <v>2628.5570844499075</v>
      </c>
      <c r="V952" s="30">
        <f t="shared" si="664"/>
        <v>28.607084449907688</v>
      </c>
      <c r="W952" s="31">
        <f t="shared" si="688"/>
        <v>0</v>
      </c>
      <c r="X952" s="35">
        <f t="shared" si="665"/>
        <v>2630.5979999999981</v>
      </c>
      <c r="Y952" s="30">
        <f t="shared" si="666"/>
        <v>30.647999999998319</v>
      </c>
      <c r="Z952" s="31">
        <f t="shared" si="689"/>
        <v>0</v>
      </c>
      <c r="AA952" s="29">
        <f t="shared" si="667"/>
        <v>2628.8428126269205</v>
      </c>
      <c r="AB952" s="30">
        <f t="shared" si="668"/>
        <v>28.892812626920659</v>
      </c>
      <c r="AC952" s="31">
        <f t="shared" si="690"/>
        <v>0</v>
      </c>
      <c r="AD952" s="32">
        <f t="shared" si="669"/>
        <v>-1</v>
      </c>
      <c r="AE952" s="33">
        <f t="shared" si="670"/>
        <v>-1</v>
      </c>
      <c r="AF952" s="33">
        <f t="shared" si="671"/>
        <v>-1</v>
      </c>
      <c r="AG952" s="33">
        <f t="shared" si="672"/>
        <v>-1</v>
      </c>
      <c r="AH952" s="38">
        <f t="shared" si="673"/>
        <v>-1</v>
      </c>
      <c r="AI952" s="33">
        <f t="shared" si="674"/>
        <v>-1</v>
      </c>
      <c r="AJ952" s="39">
        <f t="shared" si="675"/>
        <v>-1</v>
      </c>
      <c r="AK952" s="43">
        <f t="shared" si="676"/>
        <v>-1</v>
      </c>
      <c r="AL952" s="4">
        <f t="shared" si="691"/>
        <v>5.3900000000003274</v>
      </c>
      <c r="AM952" s="4">
        <f t="shared" si="692"/>
        <v>6.2271873730796869</v>
      </c>
      <c r="AN952" s="4">
        <f t="shared" si="693"/>
        <v>5.3900000000003274</v>
      </c>
      <c r="AO952" s="4">
        <f t="shared" si="694"/>
        <v>-35.839999999999691</v>
      </c>
      <c r="AP952" s="4">
        <f t="shared" si="695"/>
        <v>35.002812626920331</v>
      </c>
      <c r="AQ952" s="4">
        <f t="shared" si="696"/>
        <v>35.002812626920331</v>
      </c>
      <c r="AR952" s="4">
        <f t="shared" si="677"/>
        <v>29.730000000000018</v>
      </c>
      <c r="AS952">
        <f t="shared" si="697"/>
        <v>35.002812626920331</v>
      </c>
      <c r="AT952" s="6">
        <f t="shared" si="698"/>
        <v>1</v>
      </c>
      <c r="AU952" s="4">
        <f t="shared" si="699"/>
        <v>-10.500581700013594</v>
      </c>
      <c r="AV952" s="4">
        <f t="shared" si="700"/>
        <v>-9.0322765021136391</v>
      </c>
      <c r="AW952">
        <f t="shared" si="701"/>
        <v>1</v>
      </c>
      <c r="AX952">
        <f t="shared" si="702"/>
        <v>0</v>
      </c>
      <c r="AY952">
        <f t="shared" si="703"/>
        <v>0</v>
      </c>
      <c r="AZ952" s="4">
        <f t="shared" si="678"/>
        <v>-3.9100000000000006</v>
      </c>
      <c r="BA952" s="4">
        <f t="shared" si="704"/>
        <v>1114.7450000000072</v>
      </c>
      <c r="BB952" s="4">
        <f t="shared" si="679"/>
        <v>1053.8800000000126</v>
      </c>
      <c r="BC952" s="4">
        <f t="shared" si="680"/>
        <v>486.68399999999997</v>
      </c>
      <c r="BE952"/>
      <c r="BG952" s="6"/>
      <c r="BM952">
        <f t="shared" si="681"/>
        <v>1</v>
      </c>
    </row>
    <row r="953" spans="1:65" x14ac:dyDescent="0.25">
      <c r="A953">
        <v>1562</v>
      </c>
      <c r="B953" s="1">
        <v>43447</v>
      </c>
      <c r="C953" s="2">
        <v>2658.7</v>
      </c>
      <c r="D953" s="2">
        <v>2670.19</v>
      </c>
      <c r="E953" s="2">
        <v>2637.27</v>
      </c>
      <c r="F953" s="2">
        <v>2650.54</v>
      </c>
      <c r="G953" s="2">
        <v>3927720000</v>
      </c>
      <c r="H953" s="2">
        <f t="shared" si="682"/>
        <v>56.430139346511105</v>
      </c>
      <c r="I953" s="2">
        <f t="shared" si="683"/>
        <v>2692.3114999999998</v>
      </c>
      <c r="J953" s="2">
        <f t="shared" si="684"/>
        <v>61.867786063252787</v>
      </c>
      <c r="K953" s="2">
        <f t="shared" si="685"/>
        <v>7.6299999999996544</v>
      </c>
      <c r="L953" s="18">
        <v>0.18845000000000001</v>
      </c>
      <c r="M953" s="19">
        <v>21.306287762527599</v>
      </c>
      <c r="N953" s="4">
        <f t="shared" si="658"/>
        <v>32.920000000000073</v>
      </c>
      <c r="O953" s="4">
        <f t="shared" si="686"/>
        <v>55.496999999999936</v>
      </c>
      <c r="P953" s="4">
        <f t="shared" si="659"/>
        <v>-2.1759924812030014</v>
      </c>
      <c r="Q953" s="4">
        <f t="shared" si="687"/>
        <v>-2.879270641262035</v>
      </c>
      <c r="R953" s="18">
        <f t="shared" si="660"/>
        <v>2649.0214210526319</v>
      </c>
      <c r="S953" s="2">
        <f t="shared" si="661"/>
        <v>1.5185789473680416</v>
      </c>
      <c r="T953" s="22">
        <f t="shared" si="662"/>
        <v>1</v>
      </c>
      <c r="U953" s="29">
        <f t="shared" si="663"/>
        <v>2657.5920601388316</v>
      </c>
      <c r="V953" s="30">
        <f t="shared" si="664"/>
        <v>7.0520601388316209</v>
      </c>
      <c r="W953" s="31">
        <f t="shared" si="688"/>
        <v>1</v>
      </c>
      <c r="X953" s="35">
        <f t="shared" si="665"/>
        <v>2656.7830666666669</v>
      </c>
      <c r="Y953" s="30">
        <f t="shared" si="666"/>
        <v>6.2430666666668913</v>
      </c>
      <c r="Z953" s="31">
        <f t="shared" si="689"/>
        <v>1</v>
      </c>
      <c r="AA953" s="29">
        <f t="shared" si="667"/>
        <v>2657.4788010527282</v>
      </c>
      <c r="AB953" s="30">
        <f t="shared" si="668"/>
        <v>6.9388010527281949</v>
      </c>
      <c r="AC953" s="31">
        <f t="shared" si="690"/>
        <v>1</v>
      </c>
      <c r="AD953" s="32">
        <f t="shared" si="669"/>
        <v>1</v>
      </c>
      <c r="AE953" s="33">
        <f t="shared" si="670"/>
        <v>1</v>
      </c>
      <c r="AF953" s="33">
        <f t="shared" si="671"/>
        <v>1</v>
      </c>
      <c r="AG953" s="33">
        <f t="shared" si="672"/>
        <v>1</v>
      </c>
      <c r="AH953" s="38">
        <f t="shared" si="673"/>
        <v>1</v>
      </c>
      <c r="AI953" s="33">
        <f t="shared" si="674"/>
        <v>1</v>
      </c>
      <c r="AJ953" s="39">
        <f t="shared" si="675"/>
        <v>1</v>
      </c>
      <c r="AK953" s="43">
        <f t="shared" si="676"/>
        <v>1</v>
      </c>
      <c r="AL953" s="4">
        <f t="shared" si="691"/>
        <v>11.490000000000236</v>
      </c>
      <c r="AM953" s="4">
        <f t="shared" si="692"/>
        <v>12.711198947271896</v>
      </c>
      <c r="AN953" s="4">
        <f t="shared" si="693"/>
        <v>11.490000000000236</v>
      </c>
      <c r="AO953" s="4">
        <f t="shared" si="694"/>
        <v>-21.429999999999836</v>
      </c>
      <c r="AP953" s="4">
        <f t="shared" si="695"/>
        <v>20.208801052728177</v>
      </c>
      <c r="AQ953" s="4">
        <f t="shared" si="696"/>
        <v>20.208801052728177</v>
      </c>
      <c r="AR953" s="4">
        <f t="shared" si="677"/>
        <v>8.1599999999998545</v>
      </c>
      <c r="AS953">
        <f t="shared" si="697"/>
        <v>20.208801052728177</v>
      </c>
      <c r="AT953" s="6">
        <f t="shared" si="698"/>
        <v>0</v>
      </c>
      <c r="AU953" s="4">
        <f t="shared" si="699"/>
        <v>6.0688106685711389</v>
      </c>
      <c r="AV953" s="4">
        <f t="shared" si="700"/>
        <v>13.446287762527746</v>
      </c>
      <c r="AW953">
        <f t="shared" si="701"/>
        <v>0</v>
      </c>
      <c r="AX953">
        <f t="shared" si="702"/>
        <v>0</v>
      </c>
      <c r="AY953">
        <f t="shared" si="703"/>
        <v>0</v>
      </c>
      <c r="AZ953" s="4">
        <f t="shared" si="678"/>
        <v>6.94</v>
      </c>
      <c r="BA953" s="4">
        <f t="shared" si="704"/>
        <v>1118.6550000000072</v>
      </c>
      <c r="BB953" s="4">
        <f t="shared" si="679"/>
        <v>1057.7900000000127</v>
      </c>
      <c r="BC953" s="4">
        <f t="shared" si="680"/>
        <v>498.29199999999992</v>
      </c>
      <c r="BE953"/>
      <c r="BG953" s="6"/>
      <c r="BM953">
        <f t="shared" si="681"/>
        <v>1</v>
      </c>
    </row>
    <row r="954" spans="1:65" x14ac:dyDescent="0.25">
      <c r="A954">
        <v>1561</v>
      </c>
      <c r="B954" s="1">
        <v>43446</v>
      </c>
      <c r="C954" s="2">
        <v>2658.23</v>
      </c>
      <c r="D954" s="2">
        <v>2685.44</v>
      </c>
      <c r="E954" s="2">
        <v>2650.26</v>
      </c>
      <c r="F954" s="2">
        <v>2651.07</v>
      </c>
      <c r="G954" s="2">
        <v>3958890000</v>
      </c>
      <c r="H954" s="2">
        <f t="shared" si="682"/>
        <v>54.592814840619958</v>
      </c>
      <c r="I954" s="2">
        <f t="shared" si="683"/>
        <v>2695.8789999999999</v>
      </c>
      <c r="J954" s="2">
        <f t="shared" si="684"/>
        <v>61.221472606903937</v>
      </c>
      <c r="K954" s="2">
        <f t="shared" si="685"/>
        <v>21.449999999999818</v>
      </c>
      <c r="L954" s="18">
        <v>0.20319999999999999</v>
      </c>
      <c r="M954" s="19">
        <v>22.850097148955928</v>
      </c>
      <c r="N954" s="4">
        <f t="shared" si="658"/>
        <v>48.659999999999854</v>
      </c>
      <c r="O954" s="4">
        <f t="shared" si="686"/>
        <v>58.38799999999992</v>
      </c>
      <c r="P954" s="4">
        <f t="shared" si="659"/>
        <v>-2.0485789473684135</v>
      </c>
      <c r="Q954" s="4">
        <f t="shared" si="687"/>
        <v>-2.8408714388934735</v>
      </c>
      <c r="R954" s="18">
        <f t="shared" si="660"/>
        <v>2634.9004812030075</v>
      </c>
      <c r="S954" s="2">
        <f t="shared" si="661"/>
        <v>16.169518796992634</v>
      </c>
      <c r="T954" s="22">
        <f t="shared" si="662"/>
        <v>1</v>
      </c>
      <c r="U954" s="29">
        <f t="shared" si="663"/>
        <v>2657.1867927838575</v>
      </c>
      <c r="V954" s="30">
        <f t="shared" si="664"/>
        <v>6.1167927838573632</v>
      </c>
      <c r="W954" s="31">
        <f t="shared" si="688"/>
        <v>1</v>
      </c>
      <c r="X954" s="35">
        <f t="shared" si="665"/>
        <v>2668.6934666666675</v>
      </c>
      <c r="Y954" s="30">
        <f t="shared" si="666"/>
        <v>17.623466666667355</v>
      </c>
      <c r="Z954" s="31">
        <f t="shared" si="689"/>
        <v>1</v>
      </c>
      <c r="AA954" s="29">
        <f t="shared" si="667"/>
        <v>2658.7977271274508</v>
      </c>
      <c r="AB954" s="30">
        <f t="shared" si="668"/>
        <v>7.7277271274506347</v>
      </c>
      <c r="AC954" s="31">
        <f t="shared" si="690"/>
        <v>1</v>
      </c>
      <c r="AD954" s="32">
        <f t="shared" si="669"/>
        <v>1</v>
      </c>
      <c r="AE954" s="33">
        <f t="shared" si="670"/>
        <v>1</v>
      </c>
      <c r="AF954" s="33">
        <f t="shared" si="671"/>
        <v>0</v>
      </c>
      <c r="AG954" s="33">
        <f t="shared" si="672"/>
        <v>0</v>
      </c>
      <c r="AH954" s="38">
        <f t="shared" si="673"/>
        <v>1</v>
      </c>
      <c r="AI954" s="33">
        <f t="shared" si="674"/>
        <v>1</v>
      </c>
      <c r="AJ954" s="39">
        <f t="shared" si="675"/>
        <v>1</v>
      </c>
      <c r="AK954" s="43">
        <f t="shared" si="676"/>
        <v>1</v>
      </c>
      <c r="AL954" s="4">
        <f t="shared" si="691"/>
        <v>27.210000000000036</v>
      </c>
      <c r="AM954" s="4">
        <f t="shared" si="692"/>
        <v>26.642272872549256</v>
      </c>
      <c r="AN954" s="4">
        <f t="shared" si="693"/>
        <v>26.642272872549256</v>
      </c>
      <c r="AO954" s="4">
        <f t="shared" si="694"/>
        <v>-7.9699999999997999</v>
      </c>
      <c r="AP954" s="4">
        <f t="shared" si="695"/>
        <v>8.5377271274505802</v>
      </c>
      <c r="AQ954" s="4">
        <f t="shared" si="696"/>
        <v>7.9699999999997999</v>
      </c>
      <c r="AR954" s="4">
        <f t="shared" si="677"/>
        <v>7.1599999999998545</v>
      </c>
      <c r="AS954">
        <f t="shared" si="697"/>
        <v>26.642272872549256</v>
      </c>
      <c r="AT954" s="6">
        <f t="shared" si="698"/>
        <v>0</v>
      </c>
      <c r="AU954" s="4">
        <f t="shared" si="699"/>
        <v>1.0159763005733389</v>
      </c>
      <c r="AV954" s="4">
        <f t="shared" si="700"/>
        <v>15.990097148956075</v>
      </c>
      <c r="AW954">
        <f t="shared" si="701"/>
        <v>0</v>
      </c>
      <c r="AX954">
        <f t="shared" si="702"/>
        <v>0</v>
      </c>
      <c r="AY954">
        <f t="shared" si="703"/>
        <v>0</v>
      </c>
      <c r="AZ954" s="4">
        <f t="shared" si="678"/>
        <v>6.94</v>
      </c>
      <c r="BA954" s="4">
        <f t="shared" si="704"/>
        <v>1111.7150000000072</v>
      </c>
      <c r="BB954" s="4">
        <f t="shared" si="679"/>
        <v>1050.8500000000126</v>
      </c>
      <c r="BC954" s="4">
        <f t="shared" si="680"/>
        <v>498.10400000000004</v>
      </c>
      <c r="BE954"/>
      <c r="BG954" s="6"/>
      <c r="BM954">
        <f t="shared" si="681"/>
        <v>1</v>
      </c>
    </row>
    <row r="955" spans="1:65" x14ac:dyDescent="0.25">
      <c r="A955">
        <v>1560</v>
      </c>
      <c r="B955" s="1">
        <v>43445</v>
      </c>
      <c r="C955" s="2">
        <v>2664.44</v>
      </c>
      <c r="D955" s="2">
        <v>2674.35</v>
      </c>
      <c r="E955" s="2">
        <v>2621.3000000000002</v>
      </c>
      <c r="F955" s="2">
        <v>2636.78</v>
      </c>
      <c r="G955" s="2">
        <v>3905870000</v>
      </c>
      <c r="H955" s="2">
        <f t="shared" si="682"/>
        <v>54.095923865748716</v>
      </c>
      <c r="I955" s="2">
        <f t="shared" si="683"/>
        <v>2701.6640000000002</v>
      </c>
      <c r="J955" s="2">
        <f t="shared" si="684"/>
        <v>61.03786123339647</v>
      </c>
      <c r="K955" s="2">
        <f t="shared" si="685"/>
        <v>26.720000000000255</v>
      </c>
      <c r="L955" s="18">
        <v>0.21379999999999999</v>
      </c>
      <c r="M955" s="19">
        <v>24.050651454889216</v>
      </c>
      <c r="N955" s="4">
        <f t="shared" si="658"/>
        <v>53.049999999999727</v>
      </c>
      <c r="O955" s="4">
        <f t="shared" si="686"/>
        <v>56.185999999999964</v>
      </c>
      <c r="P955" s="4">
        <f t="shared" si="659"/>
        <v>-1.8795187969924745</v>
      </c>
      <c r="Q955" s="4">
        <f t="shared" si="687"/>
        <v>-2.674890297800693</v>
      </c>
      <c r="R955" s="18">
        <f t="shared" si="660"/>
        <v>2635.5654661654135</v>
      </c>
      <c r="S955" s="2">
        <f t="shared" si="661"/>
        <v>1.2145338345867458</v>
      </c>
      <c r="T955" s="22">
        <f t="shared" si="662"/>
        <v>1</v>
      </c>
      <c r="U955" s="29">
        <f t="shared" si="663"/>
        <v>2663.565924396552</v>
      </c>
      <c r="V955" s="30">
        <f t="shared" si="664"/>
        <v>26.785924396551763</v>
      </c>
      <c r="W955" s="31">
        <f t="shared" si="688"/>
        <v>0</v>
      </c>
      <c r="X955" s="35">
        <f t="shared" si="665"/>
        <v>2645.021866666666</v>
      </c>
      <c r="Y955" s="30">
        <f t="shared" si="666"/>
        <v>8.2418666666658282</v>
      </c>
      <c r="Z955" s="31">
        <f t="shared" si="689"/>
        <v>1</v>
      </c>
      <c r="AA955" s="29">
        <f t="shared" si="667"/>
        <v>2660.9697563143682</v>
      </c>
      <c r="AB955" s="30">
        <f t="shared" si="668"/>
        <v>24.189756314367969</v>
      </c>
      <c r="AC955" s="31">
        <f t="shared" si="690"/>
        <v>1</v>
      </c>
      <c r="AD955" s="32">
        <f t="shared" si="669"/>
        <v>1</v>
      </c>
      <c r="AE955" s="33">
        <f t="shared" si="670"/>
        <v>1</v>
      </c>
      <c r="AF955" s="33">
        <f t="shared" si="671"/>
        <v>0</v>
      </c>
      <c r="AG955" s="33">
        <f t="shared" si="672"/>
        <v>0</v>
      </c>
      <c r="AH955" s="38">
        <f t="shared" si="673"/>
        <v>1</v>
      </c>
      <c r="AI955" s="33">
        <f t="shared" si="674"/>
        <v>1</v>
      </c>
      <c r="AJ955" s="39">
        <f t="shared" si="675"/>
        <v>0</v>
      </c>
      <c r="AK955" s="43">
        <f t="shared" si="676"/>
        <v>0</v>
      </c>
      <c r="AL955" s="4">
        <f t="shared" si="691"/>
        <v>9.9099999999998545</v>
      </c>
      <c r="AM955" s="4">
        <f t="shared" si="692"/>
        <v>13.38024368563174</v>
      </c>
      <c r="AN955" s="4">
        <f t="shared" si="693"/>
        <v>9.9099999999998545</v>
      </c>
      <c r="AO955" s="4">
        <f t="shared" si="694"/>
        <v>-43.139999999999873</v>
      </c>
      <c r="AP955" s="4">
        <f t="shared" si="695"/>
        <v>39.669756314367987</v>
      </c>
      <c r="AQ955" s="4">
        <f t="shared" si="696"/>
        <v>39.669756314367987</v>
      </c>
      <c r="AR955" s="4">
        <f t="shared" si="677"/>
        <v>27.659999999999854</v>
      </c>
      <c r="AS955">
        <f t="shared" si="697"/>
        <v>39.669756314367987</v>
      </c>
      <c r="AT955" s="6">
        <f t="shared" si="698"/>
        <v>1</v>
      </c>
      <c r="AU955" s="4">
        <f t="shared" si="699"/>
        <v>-9.419298926923144</v>
      </c>
      <c r="AV955" s="4">
        <f t="shared" si="700"/>
        <v>-3.3093485451106384</v>
      </c>
      <c r="AW955">
        <f t="shared" si="701"/>
        <v>1</v>
      </c>
      <c r="AX955">
        <f t="shared" si="702"/>
        <v>0</v>
      </c>
      <c r="AY955">
        <f t="shared" si="703"/>
        <v>0</v>
      </c>
      <c r="AZ955" s="4">
        <f t="shared" si="678"/>
        <v>-3.9100000000000006</v>
      </c>
      <c r="BA955" s="4">
        <f t="shared" si="704"/>
        <v>1104.7750000000071</v>
      </c>
      <c r="BB955" s="4">
        <f t="shared" si="679"/>
        <v>1043.9100000000126</v>
      </c>
      <c r="BC955" s="4">
        <f t="shared" si="680"/>
        <v>500.58800000000002</v>
      </c>
      <c r="BE955"/>
      <c r="BG955" s="6"/>
      <c r="BM955">
        <f t="shared" si="681"/>
        <v>1</v>
      </c>
    </row>
    <row r="956" spans="1:65" x14ac:dyDescent="0.25">
      <c r="A956">
        <v>1559</v>
      </c>
      <c r="B956" s="1">
        <v>43444</v>
      </c>
      <c r="C956" s="2">
        <v>2630.86</v>
      </c>
      <c r="D956" s="2">
        <v>2647.51</v>
      </c>
      <c r="E956" s="2">
        <v>2583.23</v>
      </c>
      <c r="F956" s="2">
        <v>2637.72</v>
      </c>
      <c r="G956" s="2">
        <v>4151030000</v>
      </c>
      <c r="H956" s="2">
        <f t="shared" si="682"/>
        <v>55.485783404400046</v>
      </c>
      <c r="I956" s="2">
        <f t="shared" si="683"/>
        <v>2708.1469999999999</v>
      </c>
      <c r="J956" s="2">
        <f t="shared" si="684"/>
        <v>59.445818842831457</v>
      </c>
      <c r="K956" s="2">
        <f t="shared" si="685"/>
        <v>-2.2199999999997999</v>
      </c>
      <c r="L956" s="18">
        <v>0.23425000000000001</v>
      </c>
      <c r="M956" s="19">
        <v>26.304745554299867</v>
      </c>
      <c r="N956" s="4">
        <f t="shared" si="658"/>
        <v>64.2800000000002</v>
      </c>
      <c r="O956" s="4">
        <f t="shared" si="686"/>
        <v>55.059999999999988</v>
      </c>
      <c r="P956" s="4">
        <f t="shared" si="659"/>
        <v>-2.1545338345864677</v>
      </c>
      <c r="Q956" s="4">
        <f t="shared" si="687"/>
        <v>-2.2412194960212193</v>
      </c>
      <c r="R956" s="18">
        <f t="shared" si="660"/>
        <v>2630.4836390977443</v>
      </c>
      <c r="S956" s="2">
        <f t="shared" si="661"/>
        <v>7.2363609022554556</v>
      </c>
      <c r="T956" s="22">
        <f t="shared" si="662"/>
        <v>1</v>
      </c>
      <c r="U956" s="29">
        <f t="shared" si="663"/>
        <v>2630.1281824982357</v>
      </c>
      <c r="V956" s="30">
        <f t="shared" si="664"/>
        <v>7.5918175017641261</v>
      </c>
      <c r="W956" s="31">
        <f t="shared" si="688"/>
        <v>1</v>
      </c>
      <c r="X956" s="35">
        <f t="shared" si="665"/>
        <v>2640.9806666666664</v>
      </c>
      <c r="Y956" s="30">
        <f t="shared" si="666"/>
        <v>3.260666666666566</v>
      </c>
      <c r="Z956" s="31">
        <f t="shared" si="689"/>
        <v>1</v>
      </c>
      <c r="AA956" s="29">
        <f t="shared" si="667"/>
        <v>2631.6475302818158</v>
      </c>
      <c r="AB956" s="30">
        <f t="shared" si="668"/>
        <v>6.0724697181840384</v>
      </c>
      <c r="AC956" s="31">
        <f t="shared" si="690"/>
        <v>1</v>
      </c>
      <c r="AD956" s="32">
        <f t="shared" si="669"/>
        <v>1</v>
      </c>
      <c r="AE956" s="33">
        <f t="shared" si="670"/>
        <v>0</v>
      </c>
      <c r="AF956" s="33">
        <f t="shared" si="671"/>
        <v>0</v>
      </c>
      <c r="AG956" s="33">
        <f t="shared" si="672"/>
        <v>0</v>
      </c>
      <c r="AH956" s="38">
        <f t="shared" si="673"/>
        <v>0</v>
      </c>
      <c r="AI956" s="33">
        <f t="shared" si="674"/>
        <v>0</v>
      </c>
      <c r="AJ956" s="39">
        <f t="shared" si="675"/>
        <v>0</v>
      </c>
      <c r="AK956" s="43">
        <f t="shared" si="676"/>
        <v>0</v>
      </c>
      <c r="AL956" s="4">
        <f t="shared" si="691"/>
        <v>16.650000000000091</v>
      </c>
      <c r="AM956" s="4">
        <f t="shared" si="692"/>
        <v>15.862469718184457</v>
      </c>
      <c r="AN956" s="4">
        <f t="shared" si="693"/>
        <v>15.862469718184457</v>
      </c>
      <c r="AO956" s="4">
        <f t="shared" si="694"/>
        <v>-47.630000000000109</v>
      </c>
      <c r="AP956" s="4">
        <f t="shared" si="695"/>
        <v>48.417530281815743</v>
      </c>
      <c r="AQ956" s="4">
        <f t="shared" si="696"/>
        <v>47.630000000000109</v>
      </c>
      <c r="AR956" s="4">
        <f t="shared" si="677"/>
        <v>6.8599999999996726</v>
      </c>
      <c r="AS956">
        <f t="shared" si="697"/>
        <v>47.630000000000109</v>
      </c>
      <c r="AT956" s="6">
        <f t="shared" si="698"/>
        <v>1</v>
      </c>
      <c r="AU956" s="4">
        <f t="shared" si="699"/>
        <v>-17.120026196391738</v>
      </c>
      <c r="AV956" s="4">
        <f t="shared" si="700"/>
        <v>19.744745554300195</v>
      </c>
      <c r="AW956">
        <f t="shared" si="701"/>
        <v>0</v>
      </c>
      <c r="AX956">
        <f t="shared" si="702"/>
        <v>1</v>
      </c>
      <c r="AY956">
        <f t="shared" si="703"/>
        <v>0</v>
      </c>
      <c r="AZ956" s="4">
        <f t="shared" si="678"/>
        <v>-3.9100000000000006</v>
      </c>
      <c r="BA956" s="4">
        <f t="shared" si="704"/>
        <v>1108.6850000000072</v>
      </c>
      <c r="BB956" s="4">
        <f t="shared" si="679"/>
        <v>1045.2133333333459</v>
      </c>
      <c r="BC956" s="4">
        <f t="shared" si="680"/>
        <v>487.15600000000006</v>
      </c>
      <c r="BE956"/>
      <c r="BG956" s="6"/>
      <c r="BM956">
        <f t="shared" si="681"/>
        <v>0</v>
      </c>
    </row>
    <row r="957" spans="1:65" x14ac:dyDescent="0.25">
      <c r="A957">
        <v>1558</v>
      </c>
      <c r="B957" s="1">
        <v>43441</v>
      </c>
      <c r="C957" s="2">
        <v>2691.26</v>
      </c>
      <c r="D957" s="2">
        <v>2708.54</v>
      </c>
      <c r="E957" s="2">
        <v>2623.14</v>
      </c>
      <c r="F957" s="2">
        <v>2633.08</v>
      </c>
      <c r="G957" s="2">
        <v>4216690000</v>
      </c>
      <c r="H957" s="2">
        <f t="shared" si="682"/>
        <v>55.12485267302052</v>
      </c>
      <c r="I957" s="2">
        <f t="shared" si="683"/>
        <v>2716.9229999999998</v>
      </c>
      <c r="J957" s="2">
        <f t="shared" si="684"/>
        <v>55.319771605876255</v>
      </c>
      <c r="K957" s="2">
        <f t="shared" si="685"/>
        <v>-4.6899999999995998</v>
      </c>
      <c r="L957" s="18">
        <v>0.23075000000000001</v>
      </c>
      <c r="M957" s="19">
        <v>26.530412003137716</v>
      </c>
      <c r="N957" s="4">
        <f t="shared" si="658"/>
        <v>85.400000000000091</v>
      </c>
      <c r="O957" s="4">
        <f t="shared" si="686"/>
        <v>50.515999999999941</v>
      </c>
      <c r="P957" s="4">
        <f t="shared" si="659"/>
        <v>-2.5963609022556384</v>
      </c>
      <c r="Q957" s="4">
        <f t="shared" si="687"/>
        <v>-1.8764551327289491</v>
      </c>
      <c r="R957" s="18">
        <f t="shared" si="660"/>
        <v>2693.1385187969922</v>
      </c>
      <c r="S957" s="2">
        <f t="shared" si="661"/>
        <v>60.058518796992303</v>
      </c>
      <c r="T957" s="22">
        <f t="shared" si="662"/>
        <v>0</v>
      </c>
      <c r="U957" s="29">
        <f t="shared" si="663"/>
        <v>2690.7695523305551</v>
      </c>
      <c r="V957" s="30">
        <f t="shared" si="664"/>
        <v>57.689552330555216</v>
      </c>
      <c r="W957" s="31">
        <f t="shared" si="688"/>
        <v>0</v>
      </c>
      <c r="X957" s="35">
        <f t="shared" si="665"/>
        <v>2654.0511999999871</v>
      </c>
      <c r="Y957" s="30">
        <f t="shared" si="666"/>
        <v>20.971199999987221</v>
      </c>
      <c r="Z957" s="31">
        <f t="shared" si="689"/>
        <v>1</v>
      </c>
      <c r="AA957" s="29">
        <f t="shared" si="667"/>
        <v>2685.6289830042756</v>
      </c>
      <c r="AB957" s="30">
        <f t="shared" si="668"/>
        <v>52.548983004275669</v>
      </c>
      <c r="AC957" s="31">
        <f t="shared" si="690"/>
        <v>0</v>
      </c>
      <c r="AD957" s="32">
        <f t="shared" si="669"/>
        <v>-1</v>
      </c>
      <c r="AE957" s="33">
        <f t="shared" si="670"/>
        <v>0</v>
      </c>
      <c r="AF957" s="33">
        <f t="shared" si="671"/>
        <v>0</v>
      </c>
      <c r="AG957" s="33">
        <f t="shared" si="672"/>
        <v>0</v>
      </c>
      <c r="AH957" s="38">
        <f t="shared" si="673"/>
        <v>-1</v>
      </c>
      <c r="AI957" s="33">
        <f t="shared" si="674"/>
        <v>0</v>
      </c>
      <c r="AJ957" s="39">
        <f t="shared" si="675"/>
        <v>-1</v>
      </c>
      <c r="AK957" s="43">
        <f t="shared" si="676"/>
        <v>0</v>
      </c>
      <c r="AL957" s="4">
        <f t="shared" si="691"/>
        <v>17.279999999999745</v>
      </c>
      <c r="AM957" s="4">
        <f t="shared" si="692"/>
        <v>22.911016995724367</v>
      </c>
      <c r="AN957" s="4">
        <f t="shared" si="693"/>
        <v>17.279999999999745</v>
      </c>
      <c r="AO957" s="4">
        <f t="shared" si="694"/>
        <v>-68.120000000000346</v>
      </c>
      <c r="AP957" s="4">
        <f t="shared" si="695"/>
        <v>62.488983004275724</v>
      </c>
      <c r="AQ957" s="4">
        <f t="shared" si="696"/>
        <v>62.488983004275724</v>
      </c>
      <c r="AR957" s="4">
        <f t="shared" si="677"/>
        <v>58.180000000000291</v>
      </c>
      <c r="AS957">
        <f t="shared" si="697"/>
        <v>62.488983004275724</v>
      </c>
      <c r="AT957" s="6">
        <f t="shared" si="698"/>
        <v>1</v>
      </c>
      <c r="AU957" s="4">
        <f t="shared" si="699"/>
        <v>-36.136910111394812</v>
      </c>
      <c r="AV957" s="4">
        <f t="shared" si="700"/>
        <v>-31.349587996862574</v>
      </c>
      <c r="AW957">
        <f t="shared" si="701"/>
        <v>1</v>
      </c>
      <c r="AX957">
        <f t="shared" si="702"/>
        <v>0</v>
      </c>
      <c r="AY957">
        <f t="shared" si="703"/>
        <v>0</v>
      </c>
      <c r="AZ957" s="4">
        <f t="shared" si="678"/>
        <v>-3.9100000000000006</v>
      </c>
      <c r="BA957" s="4">
        <f t="shared" si="704"/>
        <v>1112.5950000000073</v>
      </c>
      <c r="BB957" s="4">
        <f t="shared" si="679"/>
        <v>1045.2133333333459</v>
      </c>
      <c r="BC957" s="4">
        <f t="shared" si="680"/>
        <v>511.31600000000003</v>
      </c>
      <c r="BE957"/>
      <c r="BG957" s="6"/>
      <c r="BM957">
        <f t="shared" si="681"/>
        <v>1</v>
      </c>
    </row>
    <row r="958" spans="1:65" x14ac:dyDescent="0.25">
      <c r="A958">
        <v>1557</v>
      </c>
      <c r="B958" s="1">
        <v>43440</v>
      </c>
      <c r="C958" s="2">
        <v>2663.51</v>
      </c>
      <c r="D958" s="2">
        <v>2696.15</v>
      </c>
      <c r="E958" s="2">
        <v>2621.53</v>
      </c>
      <c r="F958" s="2">
        <v>2695.95</v>
      </c>
      <c r="G958" s="2">
        <v>5141470000</v>
      </c>
      <c r="H958" s="2">
        <f t="shared" si="682"/>
        <v>56.980017199014583</v>
      </c>
      <c r="I958" s="2">
        <f t="shared" si="683"/>
        <v>2721.0664999999999</v>
      </c>
      <c r="J958" s="2">
        <f t="shared" si="684"/>
        <v>54.088026350327112</v>
      </c>
      <c r="K958" s="2">
        <f t="shared" si="685"/>
        <v>-36.549999999999727</v>
      </c>
      <c r="L958" s="18">
        <v>0.19900000000000001</v>
      </c>
      <c r="M958" s="19">
        <v>22.914845993809486</v>
      </c>
      <c r="N958" s="4">
        <f t="shared" si="658"/>
        <v>78.529999999999745</v>
      </c>
      <c r="O958" s="4">
        <f t="shared" si="686"/>
        <v>44.859999999999943</v>
      </c>
      <c r="P958" s="4">
        <f t="shared" si="659"/>
        <v>-2.8114812030075167</v>
      </c>
      <c r="Q958" s="4">
        <f t="shared" si="687"/>
        <v>-1.2575581267821869</v>
      </c>
      <c r="R958" s="18">
        <f t="shared" si="660"/>
        <v>2697.1474661654133</v>
      </c>
      <c r="S958" s="2">
        <f t="shared" si="661"/>
        <v>1.1974661654135161</v>
      </c>
      <c r="T958" s="22">
        <f t="shared" si="662"/>
        <v>1</v>
      </c>
      <c r="U958" s="29">
        <f t="shared" si="663"/>
        <v>2663.1781490787484</v>
      </c>
      <c r="V958" s="30">
        <f t="shared" si="664"/>
        <v>32.771850921251371</v>
      </c>
      <c r="W958" s="31">
        <f t="shared" si="688"/>
        <v>0</v>
      </c>
      <c r="X958" s="35">
        <f t="shared" si="665"/>
        <v>2664.2063999999955</v>
      </c>
      <c r="Y958" s="30">
        <f t="shared" si="666"/>
        <v>31.743600000004335</v>
      </c>
      <c r="Z958" s="31">
        <f t="shared" si="689"/>
        <v>0</v>
      </c>
      <c r="AA958" s="29">
        <f t="shared" si="667"/>
        <v>2663.322104207723</v>
      </c>
      <c r="AB958" s="30">
        <f t="shared" si="668"/>
        <v>32.627895792276831</v>
      </c>
      <c r="AC958" s="31">
        <f t="shared" si="690"/>
        <v>0</v>
      </c>
      <c r="AD958" s="32">
        <f t="shared" si="669"/>
        <v>-1</v>
      </c>
      <c r="AE958" s="33">
        <f t="shared" si="670"/>
        <v>0</v>
      </c>
      <c r="AF958" s="33">
        <f t="shared" si="671"/>
        <v>-1</v>
      </c>
      <c r="AG958" s="33">
        <f t="shared" si="672"/>
        <v>0</v>
      </c>
      <c r="AH958" s="38">
        <f t="shared" si="673"/>
        <v>-1</v>
      </c>
      <c r="AI958" s="33">
        <f t="shared" si="674"/>
        <v>-1</v>
      </c>
      <c r="AJ958" s="39">
        <f t="shared" si="675"/>
        <v>-1</v>
      </c>
      <c r="AK958" s="43">
        <f t="shared" si="676"/>
        <v>-1</v>
      </c>
      <c r="AL958" s="4">
        <f t="shared" si="691"/>
        <v>32.639999999999873</v>
      </c>
      <c r="AM958" s="4">
        <f t="shared" si="692"/>
        <v>32.827895792277104</v>
      </c>
      <c r="AN958" s="4">
        <f t="shared" si="693"/>
        <v>32.639999999999873</v>
      </c>
      <c r="AO958" s="4">
        <f t="shared" si="694"/>
        <v>-41.980000000000018</v>
      </c>
      <c r="AP958" s="4">
        <f t="shared" si="695"/>
        <v>41.792104207722787</v>
      </c>
      <c r="AQ958" s="4">
        <f t="shared" si="696"/>
        <v>41.792104207722787</v>
      </c>
      <c r="AR958" s="4">
        <f t="shared" si="677"/>
        <v>32.4399999999996</v>
      </c>
      <c r="AS958">
        <f t="shared" si="697"/>
        <v>41.792104207722787</v>
      </c>
      <c r="AT958" s="6">
        <f t="shared" si="698"/>
        <v>2</v>
      </c>
      <c r="AU958" s="4">
        <f t="shared" si="699"/>
        <v>-13.053254548058238</v>
      </c>
      <c r="AV958" s="4">
        <f t="shared" si="700"/>
        <v>-9.2251540061901132</v>
      </c>
      <c r="AW958">
        <f t="shared" si="701"/>
        <v>1</v>
      </c>
      <c r="AX958">
        <f t="shared" si="702"/>
        <v>0</v>
      </c>
      <c r="AY958">
        <f t="shared" si="703"/>
        <v>0</v>
      </c>
      <c r="AZ958" s="4">
        <f t="shared" si="678"/>
        <v>-11.085000000000001</v>
      </c>
      <c r="BA958" s="4">
        <f t="shared" si="704"/>
        <v>1116.5050000000074</v>
      </c>
      <c r="BB958" s="4">
        <f t="shared" si="679"/>
        <v>1046.5166666666792</v>
      </c>
      <c r="BC958" s="4">
        <f t="shared" si="680"/>
        <v>500.21600000000007</v>
      </c>
      <c r="BE958"/>
      <c r="BG958" s="6"/>
      <c r="BM958">
        <f t="shared" si="681"/>
        <v>1</v>
      </c>
    </row>
    <row r="959" spans="1:65" x14ac:dyDescent="0.25">
      <c r="A959">
        <v>1556</v>
      </c>
      <c r="B959" s="1">
        <v>43438</v>
      </c>
      <c r="C959" s="2">
        <v>2782.43</v>
      </c>
      <c r="D959" s="2">
        <v>2785.93</v>
      </c>
      <c r="E959" s="2">
        <v>2697.18</v>
      </c>
      <c r="F959" s="2">
        <v>2700.06</v>
      </c>
      <c r="G959" s="2">
        <v>4499840000</v>
      </c>
      <c r="H959" s="2">
        <f t="shared" si="682"/>
        <v>57.692152759279153</v>
      </c>
      <c r="I959" s="2">
        <f t="shared" si="683"/>
        <v>2724.8109999999997</v>
      </c>
      <c r="J959" s="2">
        <f t="shared" si="684"/>
        <v>53.842051289909641</v>
      </c>
      <c r="K959" s="2">
        <f t="shared" si="685"/>
        <v>-7.9400000000000546</v>
      </c>
      <c r="L959" s="18">
        <v>0.21000000000000002</v>
      </c>
      <c r="M959" s="19">
        <v>24.990304051882219</v>
      </c>
      <c r="N959" s="4">
        <f t="shared" si="658"/>
        <v>93.190000000000055</v>
      </c>
      <c r="O959" s="4">
        <f t="shared" si="686"/>
        <v>42.927999999999976</v>
      </c>
      <c r="P959" s="4">
        <f t="shared" si="659"/>
        <v>-2.9125338345864602</v>
      </c>
      <c r="Q959" s="4">
        <f t="shared" si="687"/>
        <v>-0.85089979808177496</v>
      </c>
      <c r="R959" s="18">
        <f t="shared" si="660"/>
        <v>2787.6258496240603</v>
      </c>
      <c r="S959" s="2">
        <f t="shared" si="661"/>
        <v>87.56584962406032</v>
      </c>
      <c r="T959" s="22">
        <f t="shared" si="662"/>
        <v>0</v>
      </c>
      <c r="U959" s="29">
        <f t="shared" si="663"/>
        <v>2782.340885636926</v>
      </c>
      <c r="V959" s="30">
        <f t="shared" si="664"/>
        <v>82.280885636926087</v>
      </c>
      <c r="W959" s="31">
        <f t="shared" si="688"/>
        <v>0</v>
      </c>
      <c r="X959" s="35">
        <f t="shared" si="665"/>
        <v>2798.8187999999973</v>
      </c>
      <c r="Y959" s="30">
        <f t="shared" si="666"/>
        <v>98.758799999997336</v>
      </c>
      <c r="Z959" s="31">
        <f t="shared" si="689"/>
        <v>0</v>
      </c>
      <c r="AA959" s="29">
        <f t="shared" si="667"/>
        <v>2784.6477936477559</v>
      </c>
      <c r="AB959" s="30">
        <f t="shared" si="668"/>
        <v>84.587793647755916</v>
      </c>
      <c r="AC959" s="31">
        <f t="shared" si="690"/>
        <v>0</v>
      </c>
      <c r="AD959" s="32">
        <f t="shared" si="669"/>
        <v>-1</v>
      </c>
      <c r="AE959" s="33">
        <f t="shared" si="670"/>
        <v>-1</v>
      </c>
      <c r="AF959" s="33">
        <f t="shared" si="671"/>
        <v>-1</v>
      </c>
      <c r="AG959" s="33">
        <f t="shared" si="672"/>
        <v>-1</v>
      </c>
      <c r="AH959" s="38">
        <f t="shared" si="673"/>
        <v>-1</v>
      </c>
      <c r="AI959" s="33">
        <f t="shared" si="674"/>
        <v>-1</v>
      </c>
      <c r="AJ959" s="39">
        <f t="shared" si="675"/>
        <v>-1</v>
      </c>
      <c r="AK959" s="43">
        <f t="shared" si="676"/>
        <v>-1</v>
      </c>
      <c r="AL959" s="4">
        <f t="shared" si="691"/>
        <v>3.5</v>
      </c>
      <c r="AM959" s="4">
        <f t="shared" si="692"/>
        <v>1.2822063522439748</v>
      </c>
      <c r="AN959" s="4">
        <f t="shared" si="693"/>
        <v>1.2822063522439748</v>
      </c>
      <c r="AO959" s="4">
        <f t="shared" si="694"/>
        <v>-85.25</v>
      </c>
      <c r="AP959" s="4">
        <f t="shared" si="695"/>
        <v>87.467793647756025</v>
      </c>
      <c r="AQ959" s="4">
        <f t="shared" si="696"/>
        <v>85.25</v>
      </c>
      <c r="AR959" s="4">
        <f t="shared" si="677"/>
        <v>82.369999999999891</v>
      </c>
      <c r="AS959">
        <f t="shared" si="697"/>
        <v>85.25</v>
      </c>
      <c r="AT959" s="6">
        <f t="shared" si="698"/>
        <v>1</v>
      </c>
      <c r="AU959" s="4">
        <f t="shared" si="699"/>
        <v>-64.978263426916811</v>
      </c>
      <c r="AV959" s="4">
        <f t="shared" si="700"/>
        <v>-57.079695948117674</v>
      </c>
      <c r="AW959">
        <f t="shared" si="701"/>
        <v>1</v>
      </c>
      <c r="AX959">
        <f t="shared" si="702"/>
        <v>0</v>
      </c>
      <c r="AY959">
        <f t="shared" si="703"/>
        <v>0</v>
      </c>
      <c r="AZ959" s="4">
        <f t="shared" si="678"/>
        <v>-3.9100000000000006</v>
      </c>
      <c r="BA959" s="4">
        <f t="shared" si="704"/>
        <v>1127.5900000000074</v>
      </c>
      <c r="BB959" s="4">
        <f t="shared" si="679"/>
        <v>1057.6016666666792</v>
      </c>
      <c r="BC959" s="4">
        <f t="shared" si="680"/>
        <v>547.78399999999999</v>
      </c>
      <c r="BE959"/>
      <c r="BG959" s="6"/>
      <c r="BM959">
        <f t="shared" si="681"/>
        <v>1</v>
      </c>
    </row>
    <row r="960" spans="1:65" x14ac:dyDescent="0.25">
      <c r="A960">
        <v>1555</v>
      </c>
      <c r="B960" s="1">
        <v>43437</v>
      </c>
      <c r="C960" s="2">
        <v>2790.5</v>
      </c>
      <c r="D960" s="2">
        <v>2800.18</v>
      </c>
      <c r="E960" s="2">
        <v>2773.38</v>
      </c>
      <c r="F960" s="2">
        <v>2790.37</v>
      </c>
      <c r="G960" s="2">
        <v>4186060000</v>
      </c>
      <c r="H960" s="2">
        <f t="shared" si="682"/>
        <v>51.44935010927415</v>
      </c>
      <c r="I960" s="2">
        <f t="shared" si="683"/>
        <v>2722.0079999999998</v>
      </c>
      <c r="J960" s="2">
        <f t="shared" si="684"/>
        <v>50.801130268714942</v>
      </c>
      <c r="K960" s="2">
        <f t="shared" si="685"/>
        <v>30.329999999999927</v>
      </c>
      <c r="L960" s="18">
        <v>0.14974999999999999</v>
      </c>
      <c r="M960" s="19">
        <v>17.627597020072336</v>
      </c>
      <c r="N960" s="4">
        <f t="shared" si="658"/>
        <v>40.009999999999764</v>
      </c>
      <c r="O960" s="4">
        <f t="shared" si="686"/>
        <v>39.126999999999953</v>
      </c>
      <c r="P960" s="4">
        <f t="shared" si="659"/>
        <v>-2.744150375939844</v>
      </c>
      <c r="Q960" s="4">
        <f t="shared" si="687"/>
        <v>-0.22849836685576613</v>
      </c>
      <c r="R960" s="18">
        <f t="shared" si="660"/>
        <v>2756.4436616541352</v>
      </c>
      <c r="S960" s="2">
        <f t="shared" si="661"/>
        <v>33.926338345864679</v>
      </c>
      <c r="T960" s="22">
        <f t="shared" si="662"/>
        <v>0</v>
      </c>
      <c r="U960" s="29">
        <f t="shared" si="663"/>
        <v>2790.368775111278</v>
      </c>
      <c r="V960" s="30">
        <f t="shared" si="664"/>
        <v>1.224888721935713E-3</v>
      </c>
      <c r="W960" s="31">
        <f t="shared" si="688"/>
        <v>1</v>
      </c>
      <c r="X960" s="35">
        <f t="shared" si="665"/>
        <v>2789.3358666666682</v>
      </c>
      <c r="Y960" s="30">
        <f t="shared" si="666"/>
        <v>1.034133333331738</v>
      </c>
      <c r="Z960" s="31">
        <f t="shared" si="689"/>
        <v>1</v>
      </c>
      <c r="AA960" s="29">
        <f t="shared" si="667"/>
        <v>2790.2241679290328</v>
      </c>
      <c r="AB960" s="30">
        <f t="shared" si="668"/>
        <v>0.14583207096711703</v>
      </c>
      <c r="AC960" s="31">
        <f t="shared" si="690"/>
        <v>1</v>
      </c>
      <c r="AD960" s="32">
        <f t="shared" si="669"/>
        <v>1</v>
      </c>
      <c r="AE960" s="33">
        <f t="shared" si="670"/>
        <v>1</v>
      </c>
      <c r="AF960" s="33">
        <f t="shared" si="671"/>
        <v>1</v>
      </c>
      <c r="AG960" s="33">
        <f t="shared" si="672"/>
        <v>0</v>
      </c>
      <c r="AH960" s="38">
        <f t="shared" si="673"/>
        <v>1</v>
      </c>
      <c r="AI960" s="33">
        <f t="shared" si="674"/>
        <v>1</v>
      </c>
      <c r="AJ960" s="39">
        <f t="shared" si="675"/>
        <v>1</v>
      </c>
      <c r="AK960" s="43">
        <f t="shared" si="676"/>
        <v>1</v>
      </c>
      <c r="AL960" s="4">
        <f t="shared" si="691"/>
        <v>9.6799999999998363</v>
      </c>
      <c r="AM960" s="4">
        <f t="shared" si="692"/>
        <v>9.9558320709670625</v>
      </c>
      <c r="AN960" s="4">
        <f t="shared" si="693"/>
        <v>9.6799999999998363</v>
      </c>
      <c r="AO960" s="4">
        <f t="shared" si="694"/>
        <v>-17.119999999999891</v>
      </c>
      <c r="AP960" s="4">
        <f t="shared" si="695"/>
        <v>16.844167929032665</v>
      </c>
      <c r="AQ960" s="4">
        <f t="shared" si="696"/>
        <v>16.844167929032665</v>
      </c>
      <c r="AR960" s="4">
        <f t="shared" si="677"/>
        <v>0.13000000000010914</v>
      </c>
      <c r="AS960">
        <f t="shared" si="697"/>
        <v>16.844167929032665</v>
      </c>
      <c r="AT960" s="6">
        <f t="shared" si="698"/>
        <v>0</v>
      </c>
      <c r="AU960" s="4">
        <f t="shared" si="699"/>
        <v>8.27838664621612</v>
      </c>
      <c r="AV960" s="4">
        <f t="shared" si="700"/>
        <v>17.797597020072228</v>
      </c>
      <c r="AW960">
        <f t="shared" si="701"/>
        <v>0</v>
      </c>
      <c r="AX960">
        <f t="shared" si="702"/>
        <v>0</v>
      </c>
      <c r="AY960">
        <f t="shared" si="703"/>
        <v>0</v>
      </c>
      <c r="AZ960" s="4">
        <f t="shared" si="678"/>
        <v>6.94</v>
      </c>
      <c r="BA960" s="4">
        <f t="shared" si="704"/>
        <v>1131.5000000000075</v>
      </c>
      <c r="BB960" s="4">
        <f t="shared" si="679"/>
        <v>1061.5116666666793</v>
      </c>
      <c r="BC960" s="4">
        <f t="shared" si="680"/>
        <v>551.01199999999994</v>
      </c>
      <c r="BE960"/>
      <c r="BG960" s="6"/>
      <c r="BM960">
        <f t="shared" si="681"/>
        <v>1</v>
      </c>
    </row>
    <row r="961" spans="1:65" x14ac:dyDescent="0.25">
      <c r="A961">
        <v>1554</v>
      </c>
      <c r="B961" s="1">
        <v>43434</v>
      </c>
      <c r="C961" s="2">
        <v>2737.76</v>
      </c>
      <c r="D961" s="2">
        <v>2760.88</v>
      </c>
      <c r="E961" s="2">
        <v>2732.76</v>
      </c>
      <c r="F961" s="2">
        <v>2760.17</v>
      </c>
      <c r="G961" s="2">
        <v>4658580000</v>
      </c>
      <c r="H961" s="2">
        <f t="shared" si="682"/>
        <v>40.406131767894394</v>
      </c>
      <c r="I961" s="2">
        <f t="shared" si="683"/>
        <v>2719.7554999999998</v>
      </c>
      <c r="J961" s="2">
        <f t="shared" si="684"/>
        <v>42.741492055821993</v>
      </c>
      <c r="K961" s="2">
        <f t="shared" si="685"/>
        <v>-3.999999999996362E-2</v>
      </c>
      <c r="L961" s="18">
        <v>0.18709999999999999</v>
      </c>
      <c r="M961" s="19">
        <v>21.845699630651119</v>
      </c>
      <c r="N961" s="4">
        <f t="shared" si="658"/>
        <v>28.119999999999891</v>
      </c>
      <c r="O961" s="4">
        <f t="shared" si="686"/>
        <v>38.584999999999994</v>
      </c>
      <c r="P961" s="4">
        <f t="shared" si="659"/>
        <v>-3.7263383458646553</v>
      </c>
      <c r="Q961" s="4">
        <f t="shared" si="687"/>
        <v>-0.33647407364587456</v>
      </c>
      <c r="R961" s="18">
        <f t="shared" si="660"/>
        <v>2733.2198120300754</v>
      </c>
      <c r="S961" s="2">
        <f t="shared" si="661"/>
        <v>26.950187969924627</v>
      </c>
      <c r="T961" s="22">
        <f t="shared" si="662"/>
        <v>0</v>
      </c>
      <c r="U961" s="29">
        <f t="shared" si="663"/>
        <v>2737.5367444562658</v>
      </c>
      <c r="V961" s="30">
        <f t="shared" si="664"/>
        <v>22.633255543734322</v>
      </c>
      <c r="W961" s="31">
        <f t="shared" si="688"/>
        <v>0</v>
      </c>
      <c r="X961" s="35">
        <f t="shared" si="665"/>
        <v>2751.6984000000011</v>
      </c>
      <c r="Y961" s="30">
        <f t="shared" si="666"/>
        <v>8.4715999999989435</v>
      </c>
      <c r="Z961" s="31">
        <f t="shared" si="689"/>
        <v>1</v>
      </c>
      <c r="AA961" s="29">
        <f t="shared" si="667"/>
        <v>2739.5193762323888</v>
      </c>
      <c r="AB961" s="30">
        <f t="shared" si="668"/>
        <v>20.650623767611251</v>
      </c>
      <c r="AC961" s="31">
        <f t="shared" si="690"/>
        <v>1</v>
      </c>
      <c r="AD961" s="32">
        <f t="shared" si="669"/>
        <v>1</v>
      </c>
      <c r="AE961" s="33">
        <f t="shared" si="670"/>
        <v>1</v>
      </c>
      <c r="AF961" s="33">
        <f t="shared" si="671"/>
        <v>0</v>
      </c>
      <c r="AG961" s="33">
        <f t="shared" si="672"/>
        <v>0</v>
      </c>
      <c r="AH961" s="38">
        <f t="shared" si="673"/>
        <v>1</v>
      </c>
      <c r="AI961" s="33">
        <f t="shared" si="674"/>
        <v>1</v>
      </c>
      <c r="AJ961" s="39">
        <f t="shared" si="675"/>
        <v>1</v>
      </c>
      <c r="AK961" s="43">
        <f t="shared" si="676"/>
        <v>1</v>
      </c>
      <c r="AL961" s="4">
        <f t="shared" si="691"/>
        <v>23.119999999999891</v>
      </c>
      <c r="AM961" s="4">
        <f t="shared" si="692"/>
        <v>21.360623767611287</v>
      </c>
      <c r="AN961" s="4">
        <f t="shared" si="693"/>
        <v>21.360623767611287</v>
      </c>
      <c r="AO961" s="4">
        <f t="shared" si="694"/>
        <v>-5</v>
      </c>
      <c r="AP961" s="4">
        <f t="shared" si="695"/>
        <v>6.759376232388604</v>
      </c>
      <c r="AQ961" s="4">
        <f t="shared" si="696"/>
        <v>5</v>
      </c>
      <c r="AR961" s="4">
        <f t="shared" si="677"/>
        <v>22.409999999999854</v>
      </c>
      <c r="AS961">
        <f t="shared" si="697"/>
        <v>21.360623767611287</v>
      </c>
      <c r="AT961" s="6">
        <f t="shared" si="698"/>
        <v>0</v>
      </c>
      <c r="AU961" s="4">
        <f t="shared" si="699"/>
        <v>3.1373318720233705</v>
      </c>
      <c r="AV961" s="4">
        <f t="shared" si="700"/>
        <v>-0.26430036934873585</v>
      </c>
      <c r="AW961">
        <f t="shared" si="701"/>
        <v>0</v>
      </c>
      <c r="AX961">
        <f t="shared" si="702"/>
        <v>0</v>
      </c>
      <c r="AY961">
        <f t="shared" si="703"/>
        <v>1</v>
      </c>
      <c r="AZ961" s="4">
        <f t="shared" si="678"/>
        <v>-3.9100000000000006</v>
      </c>
      <c r="BA961" s="4">
        <f t="shared" si="704"/>
        <v>1124.5600000000074</v>
      </c>
      <c r="BB961" s="4">
        <f t="shared" si="679"/>
        <v>1054.5716666666792</v>
      </c>
      <c r="BC961" s="4">
        <f t="shared" si="680"/>
        <v>529.91600000000005</v>
      </c>
      <c r="BE961"/>
      <c r="BG961" s="6"/>
      <c r="BM961">
        <f t="shared" si="681"/>
        <v>1</v>
      </c>
    </row>
    <row r="962" spans="1:65" x14ac:dyDescent="0.25">
      <c r="A962">
        <v>1553</v>
      </c>
      <c r="B962" s="1">
        <v>43433</v>
      </c>
      <c r="C962" s="2">
        <v>2736.97</v>
      </c>
      <c r="D962" s="2">
        <v>2753.75</v>
      </c>
      <c r="E962" s="2">
        <v>2722.94</v>
      </c>
      <c r="F962" s="2">
        <v>2737.8</v>
      </c>
      <c r="G962" s="2">
        <v>3560770000</v>
      </c>
      <c r="H962" s="2">
        <f t="shared" si="682"/>
        <v>36.525930880220741</v>
      </c>
      <c r="I962" s="2">
        <f t="shared" si="683"/>
        <v>2718.7465000000002</v>
      </c>
      <c r="J962" s="2">
        <f t="shared" si="684"/>
        <v>39.873924585399209</v>
      </c>
      <c r="K962" s="2">
        <f t="shared" si="685"/>
        <v>-6.8200000000001637</v>
      </c>
      <c r="L962" s="18">
        <v>0.18204999999999999</v>
      </c>
      <c r="M962" s="19">
        <v>21.302570121421443</v>
      </c>
      <c r="N962" s="4">
        <f t="shared" ref="N962:N1025" si="705">MAX(D962-E962, ABS(D962-F963), ABS(E962-F963))</f>
        <v>30.809999999999945</v>
      </c>
      <c r="O962" s="4">
        <f t="shared" si="686"/>
        <v>42.236000000000011</v>
      </c>
      <c r="P962" s="4">
        <f t="shared" ref="P962:P1025" si="706">SLOPE(F962:F981,A962:A981)</f>
        <v>-4.5801879699248067</v>
      </c>
      <c r="Q962" s="4">
        <f t="shared" si="687"/>
        <v>-0.5724501121398593</v>
      </c>
      <c r="R962" s="18">
        <f t="shared" ref="R962:R1025" si="707">F963+P963</f>
        <v>2739.0883984962406</v>
      </c>
      <c r="S962" s="2">
        <f t="shared" ref="S962:S1025" si="708">ABS(R962-F962)</f>
        <v>1.2883984962404611</v>
      </c>
      <c r="T962" s="22">
        <f t="shared" ref="T962:T1025" si="709">IF(S962&gt;M963, 0, 1)</f>
        <v>1</v>
      </c>
      <c r="U962" s="29">
        <f t="shared" ref="U962:U1025" si="710">C962+Q963*$BK$6</f>
        <v>2736.8163074793124</v>
      </c>
      <c r="V962" s="30">
        <f t="shared" ref="V962:V1025" si="711">ABS(U962-F962)</f>
        <v>0.98369252068778223</v>
      </c>
      <c r="W962" s="31">
        <f t="shared" si="688"/>
        <v>1</v>
      </c>
      <c r="X962" s="35">
        <f t="shared" ref="X962:X1025" si="712">_xlfn.FORECAST.LINEAR(A962+$BK$7,C962:C964,A962:A964)</f>
        <v>2744.2508000000016</v>
      </c>
      <c r="Y962" s="30">
        <f t="shared" ref="Y962:Y1025" si="713">ABS(X962-F962)</f>
        <v>6.4508000000014363</v>
      </c>
      <c r="Z962" s="31">
        <f t="shared" si="689"/>
        <v>1</v>
      </c>
      <c r="AA962" s="29">
        <f t="shared" ref="AA962:AA1025" si="714">$BK$8*X962+(1-$BK$8)*U962</f>
        <v>2737.8571364322088</v>
      </c>
      <c r="AB962" s="30">
        <f t="shared" ref="AB962:AB1025" si="715">ABS(AA962-F962)</f>
        <v>5.7136432208608312E-2</v>
      </c>
      <c r="AC962" s="31">
        <f t="shared" si="690"/>
        <v>1</v>
      </c>
      <c r="AD962" s="32">
        <f t="shared" ref="AD962:AD1025" si="716">IF(AC962=1, 1, -1)</f>
        <v>1</v>
      </c>
      <c r="AE962" s="33">
        <f t="shared" ref="AE962:AE1025" si="717">IF(AC963=0,0,IF(0=AC962,-1,AC962))</f>
        <v>0</v>
      </c>
      <c r="AF962" s="33">
        <f t="shared" ref="AF962:AF1025" si="718">IF(COUNTIF(AD963:AD966, "&lt;0")&gt;=2,0,IF(AC962=1, 1, -1))</f>
        <v>0</v>
      </c>
      <c r="AG962" s="33">
        <f t="shared" ref="AG962:AG1025" si="719">IF(COUNTIF(AD963:AD965, "&lt;0")&gt;=1,0,IF(AC962=1, 1, -1))</f>
        <v>0</v>
      </c>
      <c r="AH962" s="38">
        <f t="shared" ref="AH962:AH1025" si="720">IF(SUM(AC963:AC965)=0,0,IF(AC962=1, 1, -1))</f>
        <v>1</v>
      </c>
      <c r="AI962" s="33">
        <f t="shared" ref="AI962:AI1025" si="721">IF(COUNTIF(AD963:AD964, "&lt;0")&gt;=2,0,IF(AC962=1, 1, -1))</f>
        <v>1</v>
      </c>
      <c r="AJ962" s="39">
        <f t="shared" ref="AJ962:AJ1025" si="722">IF(COUNTIF(AD963:AD966, "&lt;0")&gt;=3,0,IF(AC962=1, 1, -1))</f>
        <v>1</v>
      </c>
      <c r="AK962" s="43">
        <f t="shared" ref="AK962:AK1025" si="723">IF(COUNTIF(AD963:AD965, "&lt;0")&gt;=2,0,IF(AC962=1, 1, -1))</f>
        <v>0</v>
      </c>
      <c r="AL962" s="4">
        <f t="shared" si="691"/>
        <v>16.7800000000002</v>
      </c>
      <c r="AM962" s="4">
        <f t="shared" si="692"/>
        <v>15.89286356779121</v>
      </c>
      <c r="AN962" s="4">
        <f t="shared" si="693"/>
        <v>15.89286356779121</v>
      </c>
      <c r="AO962" s="4">
        <f t="shared" si="694"/>
        <v>-14.029999999999745</v>
      </c>
      <c r="AP962" s="4">
        <f t="shared" si="695"/>
        <v>14.917136432208736</v>
      </c>
      <c r="AQ962" s="4">
        <f t="shared" si="696"/>
        <v>14.029999999999745</v>
      </c>
      <c r="AR962" s="4">
        <f t="shared" ref="AR962:AR1025" si="724">ABS(C962-F962)</f>
        <v>0.83000000000038199</v>
      </c>
      <c r="AS962">
        <f t="shared" si="697"/>
        <v>15.89286356779121</v>
      </c>
      <c r="AT962" s="6">
        <f t="shared" si="698"/>
        <v>0</v>
      </c>
      <c r="AU962" s="4">
        <f t="shared" si="699"/>
        <v>8.285121184849654</v>
      </c>
      <c r="AV962" s="4">
        <f t="shared" si="700"/>
        <v>20.772570121421062</v>
      </c>
      <c r="AW962">
        <f t="shared" si="701"/>
        <v>0</v>
      </c>
      <c r="AX962">
        <f t="shared" si="702"/>
        <v>0</v>
      </c>
      <c r="AY962">
        <f t="shared" si="703"/>
        <v>0</v>
      </c>
      <c r="AZ962" s="4">
        <f t="shared" ref="AZ962:AZ1025" si="725">IF(OR(AT962=1,AY962=1),$BH$25,IF(AT962=0,$BH$24,$BH$26))</f>
        <v>6.94</v>
      </c>
      <c r="BA962" s="4">
        <f t="shared" si="704"/>
        <v>1128.4700000000075</v>
      </c>
      <c r="BB962" s="4">
        <f t="shared" ref="BB962:BB1025" si="726">(COUNTIF(AI962:AK962, "&lt;&gt;0")/3)*AZ962+BB963</f>
        <v>1058.4816666666793</v>
      </c>
      <c r="BC962" s="4">
        <f t="shared" ref="BC962:BC1025" si="727">(C962-$C$2494)*10/100*4</f>
        <v>529.59999999999991</v>
      </c>
      <c r="BE962"/>
      <c r="BG962" s="6"/>
      <c r="BM962">
        <f t="shared" ref="BM962:BM1025" si="728">IF(AND(AK962=0,AJ962=0,AI962=0),0,1)</f>
        <v>1</v>
      </c>
    </row>
    <row r="963" spans="1:65" x14ac:dyDescent="0.25">
      <c r="A963">
        <v>1552</v>
      </c>
      <c r="B963" s="1">
        <v>43432</v>
      </c>
      <c r="C963" s="2">
        <v>2691.45</v>
      </c>
      <c r="D963" s="2">
        <v>2744</v>
      </c>
      <c r="E963" s="2">
        <v>2684.38</v>
      </c>
      <c r="F963" s="2">
        <v>2743.79</v>
      </c>
      <c r="G963" s="2">
        <v>3951670000</v>
      </c>
      <c r="H963" s="2">
        <f t="shared" ref="H963:H1026" si="729">_xlfn.STDEV.S(C963:C972)</f>
        <v>36.679295113183407</v>
      </c>
      <c r="I963" s="2">
        <f t="shared" ref="I963:I1026" si="730">AVERAGE(C963:C982)</f>
        <v>2717.1779999999999</v>
      </c>
      <c r="J963" s="2">
        <f t="shared" ref="J963:J1026" si="731">_xlfn.STDEV.S(D963:E972)</f>
        <v>38.37049873823706</v>
      </c>
      <c r="K963" s="2">
        <f t="shared" ref="K963:K1026" si="732">C963-F964</f>
        <v>9.2799999999997453</v>
      </c>
      <c r="L963" s="18">
        <v>0.18380000000000002</v>
      </c>
      <c r="M963" s="19">
        <v>21.024334567513797</v>
      </c>
      <c r="N963" s="4">
        <f t="shared" si="705"/>
        <v>61.829999999999927</v>
      </c>
      <c r="O963" s="4">
        <f t="shared" ref="O963:O1026" si="733">AVERAGE(N963:N972)</f>
        <v>45.260000000000034</v>
      </c>
      <c r="P963" s="4">
        <f t="shared" si="706"/>
        <v>-4.7016015037593961</v>
      </c>
      <c r="Q963" s="4">
        <f t="shared" ref="Q963:Q1026" si="734">SLOPE(F963:F987,B963:B987)*1</f>
        <v>-0.39408338637810553</v>
      </c>
      <c r="R963" s="18">
        <f t="shared" si="707"/>
        <v>2677.6290751879701</v>
      </c>
      <c r="S963" s="2">
        <f t="shared" si="708"/>
        <v>66.160924812029862</v>
      </c>
      <c r="T963" s="22">
        <f t="shared" si="709"/>
        <v>0</v>
      </c>
      <c r="U963" s="29">
        <f t="shared" si="710"/>
        <v>2691.125399381443</v>
      </c>
      <c r="V963" s="30">
        <f t="shared" si="711"/>
        <v>52.66460061855696</v>
      </c>
      <c r="W963" s="31">
        <f t="shared" ref="W963:W1026" si="735">IF(V963/M964&gt;0.975, 0, 1)</f>
        <v>0</v>
      </c>
      <c r="X963" s="35">
        <f t="shared" si="712"/>
        <v>2694.9372000000003</v>
      </c>
      <c r="Y963" s="30">
        <f t="shared" si="713"/>
        <v>48.852799999999661</v>
      </c>
      <c r="Z963" s="31">
        <f t="shared" ref="Z963:Z1026" si="736">IF(Y963/M964&gt;0.975, 0, 1)</f>
        <v>0</v>
      </c>
      <c r="AA963" s="29">
        <f t="shared" si="714"/>
        <v>2691.6590514680411</v>
      </c>
      <c r="AB963" s="30">
        <f t="shared" si="715"/>
        <v>52.130948531958893</v>
      </c>
      <c r="AC963" s="31">
        <f t="shared" ref="AC963:AC1026" si="737">IF(AB963/M964&gt;0.975, 0, 1)</f>
        <v>0</v>
      </c>
      <c r="AD963" s="32">
        <f t="shared" si="716"/>
        <v>-1</v>
      </c>
      <c r="AE963" s="33">
        <f t="shared" si="717"/>
        <v>-1</v>
      </c>
      <c r="AF963" s="33">
        <f t="shared" si="718"/>
        <v>-1</v>
      </c>
      <c r="AG963" s="33">
        <f t="shared" si="719"/>
        <v>0</v>
      </c>
      <c r="AH963" s="38">
        <f t="shared" si="720"/>
        <v>-1</v>
      </c>
      <c r="AI963" s="33">
        <f t="shared" si="721"/>
        <v>-1</v>
      </c>
      <c r="AJ963" s="39">
        <f t="shared" si="722"/>
        <v>-1</v>
      </c>
      <c r="AK963" s="43">
        <f t="shared" si="723"/>
        <v>-1</v>
      </c>
      <c r="AL963" s="4">
        <f t="shared" ref="AL963:AL1026" si="738">D963-C963</f>
        <v>52.550000000000182</v>
      </c>
      <c r="AM963" s="4">
        <f t="shared" ref="AM963:AM1026" si="739">D963-AA963</f>
        <v>52.340948531958929</v>
      </c>
      <c r="AN963" s="4">
        <f t="shared" ref="AN963:AN1026" si="740">ABS(IF(AA963&gt;C963,AM963,AL963))</f>
        <v>52.340948531958929</v>
      </c>
      <c r="AO963" s="4">
        <f t="shared" ref="AO963:AO1026" si="741">E963-C963</f>
        <v>-7.069999999999709</v>
      </c>
      <c r="AP963" s="4">
        <f t="shared" ref="AP963:AP1026" si="742">AA963-E963</f>
        <v>7.2790514680409615</v>
      </c>
      <c r="AQ963" s="4">
        <f t="shared" ref="AQ963:AQ1026" si="743">ABS(IF(AA963&gt;C963,AO963,AP963))</f>
        <v>7.069999999999709</v>
      </c>
      <c r="AR963" s="4">
        <f t="shared" si="724"/>
        <v>52.340000000000146</v>
      </c>
      <c r="AS963">
        <f t="shared" ref="AS963:AS1026" si="744">IF(AN963&gt;AQ963, AN963, AQ963)</f>
        <v>52.340948531958929</v>
      </c>
      <c r="AT963" s="6">
        <f t="shared" ref="AT963:AT1026" si="745">IF(AN963&gt;M964*$BK$4,1,0)+IF(AQ963&gt;M964*$BK$4,1,0)</f>
        <v>1</v>
      </c>
      <c r="AU963" s="4">
        <f t="shared" ref="AU963:AU1026" si="746">$BK$4*M964-AS963</f>
        <v>-27.900663536713775</v>
      </c>
      <c r="AV963" s="4">
        <f t="shared" ref="AV963:AV1026" si="747">M963-AR963+0.3</f>
        <v>-31.015665432486347</v>
      </c>
      <c r="AW963">
        <f t="shared" ref="AW963:AW1026" si="748">IF(AND(AU963&lt;0,AV963&lt;0), 1, 0)</f>
        <v>1</v>
      </c>
      <c r="AX963">
        <f t="shared" ref="AX963:AX1026" si="749">IF(AND(AU963&lt;0,AV963&gt;0), 1, 0)</f>
        <v>0</v>
      </c>
      <c r="AY963">
        <f t="shared" ref="AY963:AY1026" si="750">IF(AND(AU963&gt;0,AV963&lt;0), 1, 0)</f>
        <v>0</v>
      </c>
      <c r="AZ963" s="4">
        <f t="shared" si="725"/>
        <v>-3.9100000000000006</v>
      </c>
      <c r="BA963" s="4">
        <f t="shared" ref="BA963:BA1026" si="751">AZ963+BA964</f>
        <v>1121.5300000000075</v>
      </c>
      <c r="BB963" s="4">
        <f t="shared" si="726"/>
        <v>1053.8550000000125</v>
      </c>
      <c r="BC963" s="4">
        <f t="shared" si="727"/>
        <v>511.39199999999988</v>
      </c>
      <c r="BE963"/>
      <c r="BG963" s="6"/>
      <c r="BM963">
        <f t="shared" si="728"/>
        <v>1</v>
      </c>
    </row>
    <row r="964" spans="1:65" x14ac:dyDescent="0.25">
      <c r="A964">
        <v>1551</v>
      </c>
      <c r="B964" s="1">
        <v>43431</v>
      </c>
      <c r="C964" s="2">
        <v>2663.75</v>
      </c>
      <c r="D964" s="2">
        <v>2682.53</v>
      </c>
      <c r="E964" s="2">
        <v>2655.89</v>
      </c>
      <c r="F964" s="2">
        <v>2682.17</v>
      </c>
      <c r="G964" s="2">
        <v>3485220000</v>
      </c>
      <c r="H964" s="2">
        <f t="shared" si="729"/>
        <v>39.566427702170863</v>
      </c>
      <c r="I964" s="2">
        <f t="shared" si="730"/>
        <v>2714.6395000000002</v>
      </c>
      <c r="J964" s="2">
        <f t="shared" si="731"/>
        <v>39.826927610534248</v>
      </c>
      <c r="K964" s="2">
        <f t="shared" si="732"/>
        <v>-9.6999999999998181</v>
      </c>
      <c r="L964" s="18">
        <v>0.18640000000000001</v>
      </c>
      <c r="M964" s="19">
        <v>21.252421734995789</v>
      </c>
      <c r="N964" s="4">
        <f t="shared" si="705"/>
        <v>26.640000000000327</v>
      </c>
      <c r="O964" s="4">
        <f t="shared" si="733"/>
        <v>43.03900000000003</v>
      </c>
      <c r="P964" s="4">
        <f t="shared" si="706"/>
        <v>-4.5409248120300765</v>
      </c>
      <c r="Q964" s="4">
        <f t="shared" si="734"/>
        <v>-0.83230927835051838</v>
      </c>
      <c r="R964" s="18">
        <f t="shared" si="707"/>
        <v>2670.5418721804508</v>
      </c>
      <c r="S964" s="2">
        <f t="shared" si="708"/>
        <v>11.628127819549263</v>
      </c>
      <c r="T964" s="22">
        <f t="shared" si="709"/>
        <v>1</v>
      </c>
      <c r="U964" s="29">
        <f t="shared" si="710"/>
        <v>2663.3859160220995</v>
      </c>
      <c r="V964" s="30">
        <f t="shared" si="711"/>
        <v>18.784083977900536</v>
      </c>
      <c r="W964" s="31">
        <f t="shared" si="735"/>
        <v>1</v>
      </c>
      <c r="X964" s="35">
        <f t="shared" si="712"/>
        <v>2668.4762666666684</v>
      </c>
      <c r="Y964" s="30">
        <f t="shared" si="713"/>
        <v>13.693733333331693</v>
      </c>
      <c r="Z964" s="31">
        <f t="shared" si="736"/>
        <v>1</v>
      </c>
      <c r="AA964" s="29">
        <f t="shared" si="714"/>
        <v>2664.0985651123392</v>
      </c>
      <c r="AB964" s="30">
        <f t="shared" si="715"/>
        <v>18.071434887660871</v>
      </c>
      <c r="AC964" s="31">
        <f t="shared" si="737"/>
        <v>1</v>
      </c>
      <c r="AD964" s="32">
        <f t="shared" si="716"/>
        <v>1</v>
      </c>
      <c r="AE964" s="33">
        <f t="shared" si="717"/>
        <v>0</v>
      </c>
      <c r="AF964" s="33">
        <f t="shared" si="718"/>
        <v>1</v>
      </c>
      <c r="AG964" s="33">
        <f t="shared" si="719"/>
        <v>0</v>
      </c>
      <c r="AH964" s="38">
        <f t="shared" si="720"/>
        <v>1</v>
      </c>
      <c r="AI964" s="33">
        <f t="shared" si="721"/>
        <v>1</v>
      </c>
      <c r="AJ964" s="39">
        <f t="shared" si="722"/>
        <v>1</v>
      </c>
      <c r="AK964" s="43">
        <f t="shared" si="723"/>
        <v>1</v>
      </c>
      <c r="AL964" s="4">
        <f t="shared" si="738"/>
        <v>18.7800000000002</v>
      </c>
      <c r="AM964" s="4">
        <f t="shared" si="739"/>
        <v>18.431434887660998</v>
      </c>
      <c r="AN964" s="4">
        <f t="shared" si="740"/>
        <v>18.431434887660998</v>
      </c>
      <c r="AO964" s="4">
        <f t="shared" si="741"/>
        <v>-7.8600000000001273</v>
      </c>
      <c r="AP964" s="4">
        <f t="shared" si="742"/>
        <v>8.2085651123393291</v>
      </c>
      <c r="AQ964" s="4">
        <f t="shared" si="743"/>
        <v>7.8600000000001273</v>
      </c>
      <c r="AR964" s="4">
        <f t="shared" si="724"/>
        <v>18.420000000000073</v>
      </c>
      <c r="AS964">
        <f t="shared" si="744"/>
        <v>18.431434887660998</v>
      </c>
      <c r="AT964" s="6">
        <f t="shared" si="745"/>
        <v>0</v>
      </c>
      <c r="AU964" s="4">
        <f t="shared" si="746"/>
        <v>4.1567074993362141</v>
      </c>
      <c r="AV964" s="4">
        <f t="shared" si="747"/>
        <v>3.1324217349957157</v>
      </c>
      <c r="AW964">
        <f t="shared" si="748"/>
        <v>0</v>
      </c>
      <c r="AX964">
        <f t="shared" si="749"/>
        <v>0</v>
      </c>
      <c r="AY964">
        <f t="shared" si="750"/>
        <v>0</v>
      </c>
      <c r="AZ964" s="4">
        <f t="shared" si="725"/>
        <v>6.94</v>
      </c>
      <c r="BA964" s="4">
        <f t="shared" si="751"/>
        <v>1125.4400000000076</v>
      </c>
      <c r="BB964" s="4">
        <f t="shared" si="726"/>
        <v>1057.7650000000126</v>
      </c>
      <c r="BC964" s="4">
        <f t="shared" si="727"/>
        <v>500.31199999999995</v>
      </c>
      <c r="BE964"/>
      <c r="BG964" s="6"/>
      <c r="BM964">
        <f t="shared" si="728"/>
        <v>1</v>
      </c>
    </row>
    <row r="965" spans="1:65" x14ac:dyDescent="0.25">
      <c r="A965">
        <v>1550</v>
      </c>
      <c r="B965" s="1">
        <v>43430</v>
      </c>
      <c r="C965" s="2">
        <v>2649.97</v>
      </c>
      <c r="D965" s="2">
        <v>2674.35</v>
      </c>
      <c r="E965" s="2">
        <v>2649.97</v>
      </c>
      <c r="F965" s="2">
        <v>2673.45</v>
      </c>
      <c r="G965" s="2">
        <v>3443950000</v>
      </c>
      <c r="H965" s="2">
        <f t="shared" si="729"/>
        <v>47.008359599354485</v>
      </c>
      <c r="I965" s="2">
        <f t="shared" si="730"/>
        <v>2715.5844999999999</v>
      </c>
      <c r="J965" s="2">
        <f t="shared" si="731"/>
        <v>44.100365364281892</v>
      </c>
      <c r="K965" s="2">
        <f t="shared" si="732"/>
        <v>17.409999999999854</v>
      </c>
      <c r="L965" s="18">
        <v>0.17494999999999999</v>
      </c>
      <c r="M965" s="19">
        <v>19.641862945214967</v>
      </c>
      <c r="N965" s="4">
        <f t="shared" si="705"/>
        <v>41.789999999999964</v>
      </c>
      <c r="O965" s="4">
        <f t="shared" si="733"/>
        <v>46.276000000000025</v>
      </c>
      <c r="P965" s="4">
        <f t="shared" si="706"/>
        <v>-2.9081278195488771</v>
      </c>
      <c r="Q965" s="4">
        <f t="shared" si="734"/>
        <v>-0.93354866128347314</v>
      </c>
      <c r="R965" s="18">
        <f t="shared" si="707"/>
        <v>2631.1116766917294</v>
      </c>
      <c r="S965" s="2">
        <f t="shared" si="708"/>
        <v>42.338323308270446</v>
      </c>
      <c r="T965" s="22">
        <f t="shared" si="709"/>
        <v>0</v>
      </c>
      <c r="U965" s="29">
        <f t="shared" si="710"/>
        <v>2649.5732973418385</v>
      </c>
      <c r="V965" s="30">
        <f t="shared" si="711"/>
        <v>23.876702658161321</v>
      </c>
      <c r="W965" s="31">
        <f t="shared" si="735"/>
        <v>0</v>
      </c>
      <c r="X965" s="35">
        <f t="shared" si="712"/>
        <v>2642.050533333334</v>
      </c>
      <c r="Y965" s="30">
        <f t="shared" si="713"/>
        <v>31.39946666666583</v>
      </c>
      <c r="Z965" s="31">
        <f t="shared" si="736"/>
        <v>0</v>
      </c>
      <c r="AA965" s="29">
        <f t="shared" si="714"/>
        <v>2648.5201103806476</v>
      </c>
      <c r="AB965" s="30">
        <f t="shared" si="715"/>
        <v>24.929889619352252</v>
      </c>
      <c r="AC965" s="31">
        <f t="shared" si="737"/>
        <v>0</v>
      </c>
      <c r="AD965" s="32">
        <f t="shared" si="716"/>
        <v>-1</v>
      </c>
      <c r="AE965" s="33">
        <f t="shared" si="717"/>
        <v>-1</v>
      </c>
      <c r="AF965" s="33">
        <f t="shared" si="718"/>
        <v>-1</v>
      </c>
      <c r="AG965" s="33">
        <f t="shared" si="719"/>
        <v>-1</v>
      </c>
      <c r="AH965" s="38">
        <f t="shared" si="720"/>
        <v>-1</v>
      </c>
      <c r="AI965" s="33">
        <f t="shared" si="721"/>
        <v>-1</v>
      </c>
      <c r="AJ965" s="39">
        <f t="shared" si="722"/>
        <v>-1</v>
      </c>
      <c r="AK965" s="43">
        <f t="shared" si="723"/>
        <v>-1</v>
      </c>
      <c r="AL965" s="4">
        <f t="shared" si="738"/>
        <v>24.380000000000109</v>
      </c>
      <c r="AM965" s="4">
        <f t="shared" si="739"/>
        <v>25.829889619352343</v>
      </c>
      <c r="AN965" s="4">
        <f t="shared" si="740"/>
        <v>24.380000000000109</v>
      </c>
      <c r="AO965" s="4">
        <f t="shared" si="741"/>
        <v>0</v>
      </c>
      <c r="AP965" s="4">
        <f t="shared" si="742"/>
        <v>-1.4498896193522341</v>
      </c>
      <c r="AQ965" s="4">
        <f t="shared" si="743"/>
        <v>1.4498896193522341</v>
      </c>
      <c r="AR965" s="4">
        <f t="shared" si="724"/>
        <v>23.480000000000018</v>
      </c>
      <c r="AS965">
        <f t="shared" si="744"/>
        <v>24.380000000000109</v>
      </c>
      <c r="AT965" s="6">
        <f t="shared" si="745"/>
        <v>1</v>
      </c>
      <c r="AU965" s="4">
        <f t="shared" si="746"/>
        <v>-0.31068803552914304</v>
      </c>
      <c r="AV965" s="4">
        <f t="shared" si="747"/>
        <v>-3.538137054785051</v>
      </c>
      <c r="AW965">
        <f t="shared" si="748"/>
        <v>1</v>
      </c>
      <c r="AX965">
        <f t="shared" si="749"/>
        <v>0</v>
      </c>
      <c r="AY965">
        <f t="shared" si="750"/>
        <v>0</v>
      </c>
      <c r="AZ965" s="4">
        <f t="shared" si="725"/>
        <v>-3.9100000000000006</v>
      </c>
      <c r="BA965" s="4">
        <f t="shared" si="751"/>
        <v>1118.5000000000075</v>
      </c>
      <c r="BB965" s="4">
        <f t="shared" si="726"/>
        <v>1050.8250000000126</v>
      </c>
      <c r="BC965" s="4">
        <f t="shared" si="727"/>
        <v>494.79999999999995</v>
      </c>
      <c r="BE965"/>
      <c r="BG965" s="6"/>
      <c r="BM965">
        <f t="shared" si="728"/>
        <v>1</v>
      </c>
    </row>
    <row r="966" spans="1:65" x14ac:dyDescent="0.25">
      <c r="A966">
        <v>1549</v>
      </c>
      <c r="B966" s="1">
        <v>43427</v>
      </c>
      <c r="C966" s="2">
        <v>2633.36</v>
      </c>
      <c r="D966" s="2">
        <v>2647.55</v>
      </c>
      <c r="E966" s="2">
        <v>2631.09</v>
      </c>
      <c r="F966" s="2">
        <v>2632.56</v>
      </c>
      <c r="G966" s="2">
        <v>1651650000</v>
      </c>
      <c r="H966" s="2">
        <f t="shared" si="729"/>
        <v>52.418155421359259</v>
      </c>
      <c r="I966" s="2">
        <f t="shared" si="730"/>
        <v>2716.4790000000003</v>
      </c>
      <c r="J966" s="2">
        <f t="shared" si="731"/>
        <v>49.35574338679492</v>
      </c>
      <c r="K966" s="2">
        <f t="shared" si="732"/>
        <v>-16.569999999999709</v>
      </c>
      <c r="L966" s="18">
        <v>0.1852</v>
      </c>
      <c r="M966" s="19">
        <v>20.92983649084432</v>
      </c>
      <c r="N966" s="4">
        <f t="shared" si="705"/>
        <v>18.839999999999691</v>
      </c>
      <c r="O966" s="4">
        <f t="shared" si="733"/>
        <v>46.356000000000037</v>
      </c>
      <c r="P966" s="4">
        <f t="shared" si="706"/>
        <v>-1.4483233082706801</v>
      </c>
      <c r="Q966" s="4">
        <f t="shared" si="734"/>
        <v>-1.0171863029778889</v>
      </c>
      <c r="R966" s="18">
        <f t="shared" si="707"/>
        <v>2649.8952030075188</v>
      </c>
      <c r="S966" s="2">
        <f t="shared" si="708"/>
        <v>17.335203007518885</v>
      </c>
      <c r="T966" s="22">
        <f t="shared" si="709"/>
        <v>1</v>
      </c>
      <c r="U966" s="29">
        <f t="shared" si="710"/>
        <v>2633.064504667183</v>
      </c>
      <c r="V966" s="30">
        <f t="shared" si="711"/>
        <v>0.50450466718302778</v>
      </c>
      <c r="W966" s="31">
        <f t="shared" si="735"/>
        <v>1</v>
      </c>
      <c r="X966" s="35">
        <f t="shared" si="712"/>
        <v>2634.9730666666655</v>
      </c>
      <c r="Y966" s="30">
        <f t="shared" si="713"/>
        <v>2.4130666666655998</v>
      </c>
      <c r="Z966" s="31">
        <f t="shared" si="736"/>
        <v>1</v>
      </c>
      <c r="AA966" s="29">
        <f t="shared" si="714"/>
        <v>2633.3317033471108</v>
      </c>
      <c r="AB966" s="30">
        <f t="shared" si="715"/>
        <v>0.77170334711081523</v>
      </c>
      <c r="AC966" s="31">
        <f t="shared" si="737"/>
        <v>1</v>
      </c>
      <c r="AD966" s="32">
        <f t="shared" si="716"/>
        <v>1</v>
      </c>
      <c r="AE966" s="33">
        <f t="shared" si="717"/>
        <v>1</v>
      </c>
      <c r="AF966" s="33">
        <f t="shared" si="718"/>
        <v>0</v>
      </c>
      <c r="AG966" s="33">
        <f t="shared" si="719"/>
        <v>0</v>
      </c>
      <c r="AH966" s="38">
        <f t="shared" si="720"/>
        <v>1</v>
      </c>
      <c r="AI966" s="33">
        <f t="shared" si="721"/>
        <v>1</v>
      </c>
      <c r="AJ966" s="39">
        <f t="shared" si="722"/>
        <v>1</v>
      </c>
      <c r="AK966" s="43">
        <f t="shared" si="723"/>
        <v>1</v>
      </c>
      <c r="AL966" s="4">
        <f t="shared" si="738"/>
        <v>14.190000000000055</v>
      </c>
      <c r="AM966" s="4">
        <f t="shared" si="739"/>
        <v>14.218296652889421</v>
      </c>
      <c r="AN966" s="4">
        <f t="shared" si="740"/>
        <v>14.190000000000055</v>
      </c>
      <c r="AO966" s="4">
        <f t="shared" si="741"/>
        <v>-2.2699999999999818</v>
      </c>
      <c r="AP966" s="4">
        <f t="shared" si="742"/>
        <v>2.2417033471106151</v>
      </c>
      <c r="AQ966" s="4">
        <f t="shared" si="743"/>
        <v>2.2417033471106151</v>
      </c>
      <c r="AR966" s="4">
        <f t="shared" si="724"/>
        <v>0.8000000000001819</v>
      </c>
      <c r="AS966">
        <f t="shared" si="744"/>
        <v>14.190000000000055</v>
      </c>
      <c r="AT966" s="6">
        <f t="shared" si="745"/>
        <v>0</v>
      </c>
      <c r="AU966" s="4">
        <f t="shared" si="746"/>
        <v>7.7655638992968719</v>
      </c>
      <c r="AV966" s="4">
        <f t="shared" si="747"/>
        <v>20.429836490844139</v>
      </c>
      <c r="AW966">
        <f t="shared" si="748"/>
        <v>0</v>
      </c>
      <c r="AX966">
        <f t="shared" si="749"/>
        <v>0</v>
      </c>
      <c r="AY966">
        <f t="shared" si="750"/>
        <v>0</v>
      </c>
      <c r="AZ966" s="4">
        <f t="shared" si="725"/>
        <v>6.94</v>
      </c>
      <c r="BA966" s="4">
        <f t="shared" si="751"/>
        <v>1122.4100000000076</v>
      </c>
      <c r="BB966" s="4">
        <f t="shared" si="726"/>
        <v>1054.7350000000126</v>
      </c>
      <c r="BC966" s="4">
        <f t="shared" si="727"/>
        <v>488.15600000000006</v>
      </c>
      <c r="BE966"/>
      <c r="BG966" s="6"/>
      <c r="BM966">
        <f t="shared" si="728"/>
        <v>1</v>
      </c>
    </row>
    <row r="967" spans="1:65" x14ac:dyDescent="0.25">
      <c r="A967">
        <v>1548</v>
      </c>
      <c r="B967" s="1">
        <v>43425</v>
      </c>
      <c r="C967" s="2">
        <v>2657.74</v>
      </c>
      <c r="D967" s="2">
        <v>2670.73</v>
      </c>
      <c r="E967" s="2">
        <v>2649.82</v>
      </c>
      <c r="F967" s="2">
        <v>2649.93</v>
      </c>
      <c r="G967" s="2">
        <v>3233550000</v>
      </c>
      <c r="H967" s="2">
        <f t="shared" si="729"/>
        <v>51.965462889628313</v>
      </c>
      <c r="I967" s="2">
        <f t="shared" si="730"/>
        <v>2718.5549999999998</v>
      </c>
      <c r="J967" s="2">
        <f t="shared" si="731"/>
        <v>51.772600556868362</v>
      </c>
      <c r="K967" s="2">
        <f t="shared" si="732"/>
        <v>15.849999999999909</v>
      </c>
      <c r="L967" s="18">
        <v>0.16944999999999999</v>
      </c>
      <c r="M967" s="19">
        <v>19.091794695040807</v>
      </c>
      <c r="N967" s="4">
        <f t="shared" si="705"/>
        <v>28.840000000000146</v>
      </c>
      <c r="O967" s="4">
        <f t="shared" si="733"/>
        <v>46.448000000000093</v>
      </c>
      <c r="P967" s="4">
        <f t="shared" si="706"/>
        <v>-3.4796992481210681E-2</v>
      </c>
      <c r="Q967" s="4">
        <f t="shared" si="734"/>
        <v>-0.75768034055728262</v>
      </c>
      <c r="R967" s="18">
        <f t="shared" si="707"/>
        <v>2643.8109699248121</v>
      </c>
      <c r="S967" s="2">
        <f t="shared" si="708"/>
        <v>6.1190300751877658</v>
      </c>
      <c r="T967" s="22">
        <f t="shared" si="709"/>
        <v>1</v>
      </c>
      <c r="U967" s="29">
        <f t="shared" si="710"/>
        <v>2657.4207164783279</v>
      </c>
      <c r="V967" s="30">
        <f t="shared" si="711"/>
        <v>7.4907164783280678</v>
      </c>
      <c r="W967" s="31">
        <f t="shared" si="735"/>
        <v>1</v>
      </c>
      <c r="X967" s="35">
        <f t="shared" si="712"/>
        <v>2634.3066666666637</v>
      </c>
      <c r="Y967" s="30">
        <f t="shared" si="713"/>
        <v>15.623333333336177</v>
      </c>
      <c r="Z967" s="31">
        <f t="shared" si="736"/>
        <v>1</v>
      </c>
      <c r="AA967" s="29">
        <f t="shared" si="714"/>
        <v>2654.184749504695</v>
      </c>
      <c r="AB967" s="30">
        <f t="shared" si="715"/>
        <v>4.2547495046951553</v>
      </c>
      <c r="AC967" s="31">
        <f t="shared" si="737"/>
        <v>1</v>
      </c>
      <c r="AD967" s="32">
        <f t="shared" si="716"/>
        <v>1</v>
      </c>
      <c r="AE967" s="33">
        <f t="shared" si="717"/>
        <v>1</v>
      </c>
      <c r="AF967" s="33">
        <f t="shared" si="718"/>
        <v>0</v>
      </c>
      <c r="AG967" s="33">
        <f t="shared" si="719"/>
        <v>0</v>
      </c>
      <c r="AH967" s="38">
        <f t="shared" si="720"/>
        <v>1</v>
      </c>
      <c r="AI967" s="33">
        <f t="shared" si="721"/>
        <v>1</v>
      </c>
      <c r="AJ967" s="39">
        <f t="shared" si="722"/>
        <v>0</v>
      </c>
      <c r="AK967" s="43">
        <f t="shared" si="723"/>
        <v>0</v>
      </c>
      <c r="AL967" s="4">
        <f t="shared" si="738"/>
        <v>12.990000000000236</v>
      </c>
      <c r="AM967" s="4">
        <f t="shared" si="739"/>
        <v>16.545250495305027</v>
      </c>
      <c r="AN967" s="4">
        <f t="shared" si="740"/>
        <v>12.990000000000236</v>
      </c>
      <c r="AO967" s="4">
        <f t="shared" si="741"/>
        <v>-7.919999999999618</v>
      </c>
      <c r="AP967" s="4">
        <f t="shared" si="742"/>
        <v>4.3647495046948279</v>
      </c>
      <c r="AQ967" s="4">
        <f t="shared" si="743"/>
        <v>4.3647495046948279</v>
      </c>
      <c r="AR967" s="4">
        <f t="shared" si="724"/>
        <v>7.8099999999999454</v>
      </c>
      <c r="AS967">
        <f t="shared" si="744"/>
        <v>12.990000000000236</v>
      </c>
      <c r="AT967" s="6">
        <f t="shared" si="745"/>
        <v>0</v>
      </c>
      <c r="AU967" s="4">
        <f t="shared" si="746"/>
        <v>13.746087482179011</v>
      </c>
      <c r="AV967" s="4">
        <f t="shared" si="747"/>
        <v>11.581794695040863</v>
      </c>
      <c r="AW967">
        <f t="shared" si="748"/>
        <v>0</v>
      </c>
      <c r="AX967">
        <f t="shared" si="749"/>
        <v>0</v>
      </c>
      <c r="AY967">
        <f t="shared" si="750"/>
        <v>0</v>
      </c>
      <c r="AZ967" s="4">
        <f t="shared" si="725"/>
        <v>6.94</v>
      </c>
      <c r="BA967" s="4">
        <f t="shared" si="751"/>
        <v>1115.4700000000075</v>
      </c>
      <c r="BB967" s="4">
        <f t="shared" si="726"/>
        <v>1047.7950000000126</v>
      </c>
      <c r="BC967" s="4">
        <f t="shared" si="727"/>
        <v>497.9079999999999</v>
      </c>
      <c r="BE967"/>
      <c r="BG967" s="6"/>
      <c r="BM967">
        <f t="shared" si="728"/>
        <v>1</v>
      </c>
    </row>
    <row r="968" spans="1:65" x14ac:dyDescent="0.25">
      <c r="A968">
        <v>1547</v>
      </c>
      <c r="B968" s="1">
        <v>43424</v>
      </c>
      <c r="C968" s="2">
        <v>2654.6</v>
      </c>
      <c r="D968" s="2">
        <v>2669.44</v>
      </c>
      <c r="E968" s="2">
        <v>2631.52</v>
      </c>
      <c r="F968" s="2">
        <v>2641.89</v>
      </c>
      <c r="G968" s="2">
        <v>4357900000</v>
      </c>
      <c r="H968" s="2">
        <f t="shared" si="729"/>
        <v>46.82492817814984</v>
      </c>
      <c r="I968" s="2">
        <f t="shared" si="730"/>
        <v>2722.5615000000003</v>
      </c>
      <c r="J968" s="2">
        <f t="shared" si="731"/>
        <v>51.346822612196931</v>
      </c>
      <c r="K968" s="2">
        <f t="shared" si="732"/>
        <v>-36.130000000000109</v>
      </c>
      <c r="L968" s="18">
        <v>0.2026</v>
      </c>
      <c r="M968" s="19">
        <v>23.248771723634128</v>
      </c>
      <c r="N968" s="4">
        <f t="shared" si="705"/>
        <v>59.210000000000036</v>
      </c>
      <c r="O968" s="4">
        <f t="shared" si="733"/>
        <v>49.534000000000106</v>
      </c>
      <c r="P968" s="4">
        <f t="shared" si="706"/>
        <v>1.9209699248120244</v>
      </c>
      <c r="Q968" s="4">
        <f t="shared" si="734"/>
        <v>-0.81867569659443451</v>
      </c>
      <c r="R968" s="18">
        <f t="shared" si="707"/>
        <v>2693.5345338345865</v>
      </c>
      <c r="S968" s="2">
        <f t="shared" si="708"/>
        <v>51.644533834586582</v>
      </c>
      <c r="T968" s="22">
        <f t="shared" si="709"/>
        <v>0</v>
      </c>
      <c r="U968" s="29">
        <f t="shared" si="710"/>
        <v>2654.3179570657276</v>
      </c>
      <c r="V968" s="30">
        <f t="shared" si="711"/>
        <v>12.427957065727696</v>
      </c>
      <c r="W968" s="31">
        <f t="shared" si="735"/>
        <v>1</v>
      </c>
      <c r="X968" s="35">
        <f t="shared" si="712"/>
        <v>2660.3717333333334</v>
      </c>
      <c r="Y968" s="30">
        <f t="shared" si="713"/>
        <v>18.481733333333523</v>
      </c>
      <c r="Z968" s="31">
        <f t="shared" si="736"/>
        <v>1</v>
      </c>
      <c r="AA968" s="29">
        <f t="shared" si="714"/>
        <v>2655.1654857431927</v>
      </c>
      <c r="AB968" s="30">
        <f t="shared" si="715"/>
        <v>13.275485743192803</v>
      </c>
      <c r="AC968" s="31">
        <f t="shared" si="737"/>
        <v>1</v>
      </c>
      <c r="AD968" s="32">
        <f t="shared" si="716"/>
        <v>1</v>
      </c>
      <c r="AE968" s="33">
        <f t="shared" si="717"/>
        <v>0</v>
      </c>
      <c r="AF968" s="33">
        <f t="shared" si="718"/>
        <v>0</v>
      </c>
      <c r="AG968" s="33">
        <f t="shared" si="719"/>
        <v>0</v>
      </c>
      <c r="AH968" s="38">
        <f t="shared" si="720"/>
        <v>0</v>
      </c>
      <c r="AI968" s="33">
        <f t="shared" si="721"/>
        <v>0</v>
      </c>
      <c r="AJ968" s="39">
        <f t="shared" si="722"/>
        <v>0</v>
      </c>
      <c r="AK968" s="43">
        <f t="shared" si="723"/>
        <v>0</v>
      </c>
      <c r="AL968" s="4">
        <f t="shared" si="738"/>
        <v>14.840000000000146</v>
      </c>
      <c r="AM968" s="4">
        <f t="shared" si="739"/>
        <v>14.274514256807379</v>
      </c>
      <c r="AN968" s="4">
        <f t="shared" si="740"/>
        <v>14.274514256807379</v>
      </c>
      <c r="AO968" s="4">
        <f t="shared" si="741"/>
        <v>-23.079999999999927</v>
      </c>
      <c r="AP968" s="4">
        <f t="shared" si="742"/>
        <v>23.645485743192694</v>
      </c>
      <c r="AQ968" s="4">
        <f t="shared" si="743"/>
        <v>23.079999999999927</v>
      </c>
      <c r="AR968" s="4">
        <f t="shared" si="724"/>
        <v>12.710000000000036</v>
      </c>
      <c r="AS968">
        <f t="shared" si="744"/>
        <v>23.079999999999927</v>
      </c>
      <c r="AT968" s="6">
        <f t="shared" si="745"/>
        <v>0</v>
      </c>
      <c r="AU968" s="4">
        <f t="shared" si="746"/>
        <v>1.6728893345076301</v>
      </c>
      <c r="AV968" s="4">
        <f t="shared" si="747"/>
        <v>10.838771723634093</v>
      </c>
      <c r="AW968">
        <f t="shared" si="748"/>
        <v>0</v>
      </c>
      <c r="AX968">
        <f t="shared" si="749"/>
        <v>0</v>
      </c>
      <c r="AY968">
        <f t="shared" si="750"/>
        <v>0</v>
      </c>
      <c r="AZ968" s="4">
        <f t="shared" si="725"/>
        <v>6.94</v>
      </c>
      <c r="BA968" s="4">
        <f t="shared" si="751"/>
        <v>1108.5300000000075</v>
      </c>
      <c r="BB968" s="4">
        <f t="shared" si="726"/>
        <v>1045.4816666666793</v>
      </c>
      <c r="BC968" s="4">
        <f t="shared" si="727"/>
        <v>496.65199999999999</v>
      </c>
      <c r="BE968"/>
      <c r="BG968" s="6"/>
      <c r="BM968">
        <f t="shared" si="728"/>
        <v>0</v>
      </c>
    </row>
    <row r="969" spans="1:65" x14ac:dyDescent="0.25">
      <c r="A969">
        <v>1546</v>
      </c>
      <c r="B969" s="1">
        <v>43423</v>
      </c>
      <c r="C969" s="2">
        <v>2730.74</v>
      </c>
      <c r="D969" s="2">
        <v>2733.16</v>
      </c>
      <c r="E969" s="2">
        <v>2681.09</v>
      </c>
      <c r="F969" s="2">
        <v>2690.73</v>
      </c>
      <c r="G969" s="2">
        <v>3772900000</v>
      </c>
      <c r="H969" s="2">
        <f t="shared" si="729"/>
        <v>35.757710419494771</v>
      </c>
      <c r="I969" s="2">
        <f t="shared" si="730"/>
        <v>2725.8830000000003</v>
      </c>
      <c r="J969" s="2">
        <f t="shared" si="731"/>
        <v>41.661788408817145</v>
      </c>
      <c r="K969" s="2">
        <f t="shared" si="732"/>
        <v>-5.5300000000002001</v>
      </c>
      <c r="L969" s="18">
        <v>0.18445</v>
      </c>
      <c r="M969" s="19">
        <v>21.524251595223966</v>
      </c>
      <c r="N969" s="4">
        <f t="shared" si="705"/>
        <v>55.179999999999836</v>
      </c>
      <c r="O969" s="4">
        <f t="shared" si="733"/>
        <v>45.587000000000124</v>
      </c>
      <c r="P969" s="4">
        <f t="shared" si="706"/>
        <v>2.8045338345864601</v>
      </c>
      <c r="Q969" s="4">
        <f t="shared" si="734"/>
        <v>-0.72318701095462323</v>
      </c>
      <c r="R969" s="18">
        <f t="shared" si="707"/>
        <v>2739.1185112781955</v>
      </c>
      <c r="S969" s="2">
        <f t="shared" si="708"/>
        <v>48.388511278195438</v>
      </c>
      <c r="T969" s="22">
        <f t="shared" si="709"/>
        <v>0</v>
      </c>
      <c r="U969" s="29">
        <f t="shared" si="710"/>
        <v>2730.5432996</v>
      </c>
      <c r="V969" s="30">
        <f t="shared" si="711"/>
        <v>39.813299599999937</v>
      </c>
      <c r="W969" s="31">
        <f t="shared" si="735"/>
        <v>0</v>
      </c>
      <c r="X969" s="35">
        <f t="shared" si="712"/>
        <v>2738.0874666666678</v>
      </c>
      <c r="Y969" s="30">
        <f t="shared" si="713"/>
        <v>47.357466666667733</v>
      </c>
      <c r="Z969" s="31">
        <f t="shared" si="736"/>
        <v>0</v>
      </c>
      <c r="AA969" s="29">
        <f t="shared" si="714"/>
        <v>2731.5994829893334</v>
      </c>
      <c r="AB969" s="30">
        <f t="shared" si="715"/>
        <v>40.869482989333392</v>
      </c>
      <c r="AC969" s="31">
        <f t="shared" si="737"/>
        <v>0</v>
      </c>
      <c r="AD969" s="32">
        <f t="shared" si="716"/>
        <v>-1</v>
      </c>
      <c r="AE969" s="33">
        <f t="shared" si="717"/>
        <v>0</v>
      </c>
      <c r="AF969" s="33">
        <f t="shared" si="718"/>
        <v>0</v>
      </c>
      <c r="AG969" s="33">
        <f t="shared" si="719"/>
        <v>0</v>
      </c>
      <c r="AH969" s="38">
        <f t="shared" si="720"/>
        <v>0</v>
      </c>
      <c r="AI969" s="33">
        <f t="shared" si="721"/>
        <v>0</v>
      </c>
      <c r="AJ969" s="39">
        <f t="shared" si="722"/>
        <v>0</v>
      </c>
      <c r="AK969" s="43">
        <f t="shared" si="723"/>
        <v>0</v>
      </c>
      <c r="AL969" s="4">
        <f t="shared" si="738"/>
        <v>2.4200000000000728</v>
      </c>
      <c r="AM969" s="4">
        <f t="shared" si="739"/>
        <v>1.5605170106664445</v>
      </c>
      <c r="AN969" s="4">
        <f t="shared" si="740"/>
        <v>1.5605170106664445</v>
      </c>
      <c r="AO969" s="4">
        <f t="shared" si="741"/>
        <v>-49.649999999999636</v>
      </c>
      <c r="AP969" s="4">
        <f t="shared" si="742"/>
        <v>50.509482989333264</v>
      </c>
      <c r="AQ969" s="4">
        <f t="shared" si="743"/>
        <v>49.649999999999636</v>
      </c>
      <c r="AR969" s="4">
        <f t="shared" si="724"/>
        <v>40.009999999999764</v>
      </c>
      <c r="AS969">
        <f t="shared" si="744"/>
        <v>49.649999999999636</v>
      </c>
      <c r="AT969" s="6">
        <f t="shared" si="745"/>
        <v>1</v>
      </c>
      <c r="AU969" s="4">
        <f t="shared" si="746"/>
        <v>-30.897210997822075</v>
      </c>
      <c r="AV969" s="4">
        <f t="shared" si="747"/>
        <v>-18.185748404775797</v>
      </c>
      <c r="AW969">
        <f t="shared" si="748"/>
        <v>1</v>
      </c>
      <c r="AX969">
        <f t="shared" si="749"/>
        <v>0</v>
      </c>
      <c r="AY969">
        <f t="shared" si="750"/>
        <v>0</v>
      </c>
      <c r="AZ969" s="4">
        <f t="shared" si="725"/>
        <v>-3.9100000000000006</v>
      </c>
      <c r="BA969" s="4">
        <f t="shared" si="751"/>
        <v>1101.5900000000074</v>
      </c>
      <c r="BB969" s="4">
        <f t="shared" si="726"/>
        <v>1045.4816666666793</v>
      </c>
      <c r="BC969" s="4">
        <f t="shared" si="727"/>
        <v>527.10799999999983</v>
      </c>
      <c r="BE969"/>
      <c r="BG969" s="6"/>
      <c r="BM969">
        <f t="shared" si="728"/>
        <v>0</v>
      </c>
    </row>
    <row r="970" spans="1:65" x14ac:dyDescent="0.25">
      <c r="A970">
        <v>1545</v>
      </c>
      <c r="B970" s="1">
        <v>43420</v>
      </c>
      <c r="C970" s="2">
        <v>2718.54</v>
      </c>
      <c r="D970" s="2">
        <v>2746.75</v>
      </c>
      <c r="E970" s="2">
        <v>2712.16</v>
      </c>
      <c r="F970" s="2">
        <v>2736.27</v>
      </c>
      <c r="G970" s="2">
        <v>3975180000</v>
      </c>
      <c r="H970" s="2">
        <f t="shared" si="729"/>
        <v>36.041681672443886</v>
      </c>
      <c r="I970" s="2">
        <f t="shared" si="730"/>
        <v>2728.0430000000001</v>
      </c>
      <c r="J970" s="2">
        <f t="shared" si="731"/>
        <v>39.218946183405293</v>
      </c>
      <c r="K970" s="2">
        <f t="shared" si="732"/>
        <v>-11.659999999999854</v>
      </c>
      <c r="L970" s="18">
        <v>0.14005000000000001</v>
      </c>
      <c r="M970" s="19">
        <v>16.306773045371795</v>
      </c>
      <c r="N970" s="4">
        <f t="shared" si="705"/>
        <v>34.590000000000146</v>
      </c>
      <c r="O970" s="4">
        <f t="shared" si="733"/>
        <v>42.702000000000133</v>
      </c>
      <c r="P970" s="4">
        <f t="shared" si="706"/>
        <v>2.8485112781954793</v>
      </c>
      <c r="Q970" s="4">
        <f t="shared" si="734"/>
        <v>-0.50436000000000714</v>
      </c>
      <c r="R970" s="18">
        <f t="shared" si="707"/>
        <v>2732.3014060150372</v>
      </c>
      <c r="S970" s="2">
        <f t="shared" si="708"/>
        <v>3.9685939849628085</v>
      </c>
      <c r="T970" s="22">
        <f t="shared" si="709"/>
        <v>1</v>
      </c>
      <c r="U970" s="29">
        <f t="shared" si="710"/>
        <v>2718.2706427464786</v>
      </c>
      <c r="V970" s="30">
        <f t="shared" si="711"/>
        <v>17.999357253521339</v>
      </c>
      <c r="W970" s="31">
        <f t="shared" si="735"/>
        <v>0</v>
      </c>
      <c r="X970" s="35">
        <f t="shared" si="712"/>
        <v>2704.2629333333334</v>
      </c>
      <c r="Y970" s="30">
        <f t="shared" si="713"/>
        <v>32.00706666666656</v>
      </c>
      <c r="Z970" s="31">
        <f t="shared" si="736"/>
        <v>0</v>
      </c>
      <c r="AA970" s="29">
        <f t="shared" si="714"/>
        <v>2716.3095634286383</v>
      </c>
      <c r="AB970" s="30">
        <f t="shared" si="715"/>
        <v>19.960436571361697</v>
      </c>
      <c r="AC970" s="31">
        <f t="shared" si="737"/>
        <v>0</v>
      </c>
      <c r="AD970" s="32">
        <f t="shared" si="716"/>
        <v>-1</v>
      </c>
      <c r="AE970" s="33">
        <f t="shared" si="717"/>
        <v>0</v>
      </c>
      <c r="AF970" s="33">
        <f t="shared" si="718"/>
        <v>0</v>
      </c>
      <c r="AG970" s="33">
        <f t="shared" si="719"/>
        <v>0</v>
      </c>
      <c r="AH970" s="38">
        <f t="shared" si="720"/>
        <v>-1</v>
      </c>
      <c r="AI970" s="33">
        <f t="shared" si="721"/>
        <v>0</v>
      </c>
      <c r="AJ970" s="39">
        <f t="shared" si="722"/>
        <v>0</v>
      </c>
      <c r="AK970" s="43">
        <f t="shared" si="723"/>
        <v>0</v>
      </c>
      <c r="AL970" s="4">
        <f t="shared" si="738"/>
        <v>28.210000000000036</v>
      </c>
      <c r="AM970" s="4">
        <f t="shared" si="739"/>
        <v>30.440436571361715</v>
      </c>
      <c r="AN970" s="4">
        <f t="shared" si="740"/>
        <v>28.210000000000036</v>
      </c>
      <c r="AO970" s="4">
        <f t="shared" si="741"/>
        <v>-6.3800000000001091</v>
      </c>
      <c r="AP970" s="4">
        <f t="shared" si="742"/>
        <v>4.1495634286384302</v>
      </c>
      <c r="AQ970" s="4">
        <f t="shared" si="743"/>
        <v>4.1495634286384302</v>
      </c>
      <c r="AR970" s="4">
        <f t="shared" si="724"/>
        <v>17.730000000000018</v>
      </c>
      <c r="AS970">
        <f t="shared" si="744"/>
        <v>28.210000000000036</v>
      </c>
      <c r="AT970" s="6">
        <f t="shared" si="745"/>
        <v>1</v>
      </c>
      <c r="AU970" s="4">
        <f t="shared" si="746"/>
        <v>-7.0436003933201938</v>
      </c>
      <c r="AV970" s="4">
        <f t="shared" si="747"/>
        <v>-1.1232269546282232</v>
      </c>
      <c r="AW970">
        <f t="shared" si="748"/>
        <v>1</v>
      </c>
      <c r="AX970">
        <f t="shared" si="749"/>
        <v>0</v>
      </c>
      <c r="AY970">
        <f t="shared" si="750"/>
        <v>0</v>
      </c>
      <c r="AZ970" s="4">
        <f t="shared" si="725"/>
        <v>-3.9100000000000006</v>
      </c>
      <c r="BA970" s="4">
        <f t="shared" si="751"/>
        <v>1105.5000000000075</v>
      </c>
      <c r="BB970" s="4">
        <f t="shared" si="726"/>
        <v>1045.4816666666793</v>
      </c>
      <c r="BC970" s="4">
        <f t="shared" si="727"/>
        <v>522.22799999999995</v>
      </c>
      <c r="BE970"/>
      <c r="BG970" s="6"/>
      <c r="BM970">
        <f t="shared" si="728"/>
        <v>0</v>
      </c>
    </row>
    <row r="971" spans="1:65" x14ac:dyDescent="0.25">
      <c r="A971">
        <v>1544</v>
      </c>
      <c r="B971" s="1">
        <v>43419</v>
      </c>
      <c r="C971" s="2">
        <v>2693.52</v>
      </c>
      <c r="D971" s="2">
        <v>2735.38</v>
      </c>
      <c r="E971" s="2">
        <v>2670.75</v>
      </c>
      <c r="F971" s="2">
        <v>2730.2</v>
      </c>
      <c r="G971" s="2">
        <v>4179140000</v>
      </c>
      <c r="H971" s="2">
        <f t="shared" si="729"/>
        <v>34.456950935591756</v>
      </c>
      <c r="I971" s="2">
        <f t="shared" si="730"/>
        <v>2730.8990000000003</v>
      </c>
      <c r="J971" s="2">
        <f t="shared" si="731"/>
        <v>39.918845104457652</v>
      </c>
      <c r="K971" s="2">
        <f t="shared" si="732"/>
        <v>-8.0599999999999454</v>
      </c>
      <c r="L971" s="18">
        <v>0.15975</v>
      </c>
      <c r="M971" s="19">
        <v>18.405564875373777</v>
      </c>
      <c r="N971" s="4">
        <f t="shared" si="705"/>
        <v>64.630000000000109</v>
      </c>
      <c r="O971" s="4">
        <f t="shared" si="733"/>
        <v>44.854000000000134</v>
      </c>
      <c r="P971" s="4">
        <f t="shared" si="706"/>
        <v>2.1014060150375808</v>
      </c>
      <c r="Q971" s="4">
        <f t="shared" si="734"/>
        <v>-0.69065962441315309</v>
      </c>
      <c r="R971" s="18">
        <f t="shared" si="707"/>
        <v>2703.0632406015038</v>
      </c>
      <c r="S971" s="2">
        <f t="shared" si="708"/>
        <v>27.136759398495997</v>
      </c>
      <c r="T971" s="22">
        <f t="shared" si="709"/>
        <v>0</v>
      </c>
      <c r="U971" s="29">
        <f t="shared" si="710"/>
        <v>2693.3027401160989</v>
      </c>
      <c r="V971" s="30">
        <f t="shared" si="711"/>
        <v>36.897259883900915</v>
      </c>
      <c r="W971" s="31">
        <f t="shared" si="735"/>
        <v>0</v>
      </c>
      <c r="X971" s="35">
        <f t="shared" si="712"/>
        <v>2697.1108000000022</v>
      </c>
      <c r="Y971" s="30">
        <f t="shared" si="713"/>
        <v>33.089199999997618</v>
      </c>
      <c r="Z971" s="31">
        <f t="shared" si="736"/>
        <v>0</v>
      </c>
      <c r="AA971" s="29">
        <f t="shared" si="714"/>
        <v>2693.8358684998452</v>
      </c>
      <c r="AB971" s="30">
        <f t="shared" si="715"/>
        <v>36.364131500154599</v>
      </c>
      <c r="AC971" s="31">
        <f t="shared" si="737"/>
        <v>0</v>
      </c>
      <c r="AD971" s="32">
        <f t="shared" si="716"/>
        <v>-1</v>
      </c>
      <c r="AE971" s="33">
        <f t="shared" si="717"/>
        <v>0</v>
      </c>
      <c r="AF971" s="33">
        <f t="shared" si="718"/>
        <v>0</v>
      </c>
      <c r="AG971" s="33">
        <f t="shared" si="719"/>
        <v>0</v>
      </c>
      <c r="AH971" s="38">
        <f t="shared" si="720"/>
        <v>-1</v>
      </c>
      <c r="AI971" s="33">
        <f t="shared" si="721"/>
        <v>-1</v>
      </c>
      <c r="AJ971" s="39">
        <f t="shared" si="722"/>
        <v>-1</v>
      </c>
      <c r="AK971" s="43">
        <f t="shared" si="723"/>
        <v>0</v>
      </c>
      <c r="AL971" s="4">
        <f t="shared" si="738"/>
        <v>41.860000000000127</v>
      </c>
      <c r="AM971" s="4">
        <f t="shared" si="739"/>
        <v>41.54413150015489</v>
      </c>
      <c r="AN971" s="4">
        <f t="shared" si="740"/>
        <v>41.54413150015489</v>
      </c>
      <c r="AO971" s="4">
        <f t="shared" si="741"/>
        <v>-22.769999999999982</v>
      </c>
      <c r="AP971" s="4">
        <f t="shared" si="742"/>
        <v>23.085868499845219</v>
      </c>
      <c r="AQ971" s="4">
        <f t="shared" si="743"/>
        <v>22.769999999999982</v>
      </c>
      <c r="AR971" s="4">
        <f t="shared" si="724"/>
        <v>36.679999999999836</v>
      </c>
      <c r="AS971">
        <f t="shared" si="744"/>
        <v>41.54413150015489</v>
      </c>
      <c r="AT971" s="6">
        <f t="shared" si="745"/>
        <v>1</v>
      </c>
      <c r="AU971" s="4">
        <f t="shared" si="746"/>
        <v>-17.913333002740096</v>
      </c>
      <c r="AV971" s="4">
        <f t="shared" si="747"/>
        <v>-17.974435124626059</v>
      </c>
      <c r="AW971">
        <f t="shared" si="748"/>
        <v>1</v>
      </c>
      <c r="AX971">
        <f t="shared" si="749"/>
        <v>0</v>
      </c>
      <c r="AY971">
        <f t="shared" si="750"/>
        <v>0</v>
      </c>
      <c r="AZ971" s="4">
        <f t="shared" si="725"/>
        <v>-3.9100000000000006</v>
      </c>
      <c r="BA971" s="4">
        <f t="shared" si="751"/>
        <v>1109.4100000000076</v>
      </c>
      <c r="BB971" s="4">
        <f t="shared" si="726"/>
        <v>1045.4816666666793</v>
      </c>
      <c r="BC971" s="4">
        <f t="shared" si="727"/>
        <v>512.22</v>
      </c>
      <c r="BE971"/>
      <c r="BG971" s="6"/>
      <c r="BM971">
        <f t="shared" si="728"/>
        <v>1</v>
      </c>
    </row>
    <row r="972" spans="1:65" x14ac:dyDescent="0.25">
      <c r="A972">
        <v>1543</v>
      </c>
      <c r="B972" s="1">
        <v>43418</v>
      </c>
      <c r="C972" s="2">
        <v>2737.9</v>
      </c>
      <c r="D972" s="2">
        <v>2746.8</v>
      </c>
      <c r="E972" s="2">
        <v>2685.75</v>
      </c>
      <c r="F972" s="2">
        <v>2701.58</v>
      </c>
      <c r="G972" s="2">
        <v>4402370000</v>
      </c>
      <c r="H972" s="2">
        <f t="shared" si="729"/>
        <v>30.534796344134637</v>
      </c>
      <c r="I972" s="2">
        <f t="shared" si="730"/>
        <v>2736.3230000000003</v>
      </c>
      <c r="J972" s="2">
        <f t="shared" si="731"/>
        <v>36.670678735842444</v>
      </c>
      <c r="K972" s="2">
        <f t="shared" si="732"/>
        <v>15.720000000000255</v>
      </c>
      <c r="L972" s="18">
        <v>0.17699999999999999</v>
      </c>
      <c r="M972" s="19">
        <v>20.548520432534605</v>
      </c>
      <c r="N972" s="4">
        <f t="shared" si="705"/>
        <v>61.050000000000182</v>
      </c>
      <c r="O972" s="4">
        <f t="shared" si="733"/>
        <v>41.673000000000137</v>
      </c>
      <c r="P972" s="4">
        <f t="shared" si="706"/>
        <v>1.4832406015037454</v>
      </c>
      <c r="Q972" s="4">
        <f t="shared" si="734"/>
        <v>-0.55707662538700287</v>
      </c>
      <c r="R972" s="18">
        <f t="shared" si="707"/>
        <v>2722.9774135338344</v>
      </c>
      <c r="S972" s="2">
        <f t="shared" si="708"/>
        <v>21.397413533834424</v>
      </c>
      <c r="T972" s="22">
        <f t="shared" si="709"/>
        <v>0</v>
      </c>
      <c r="U972" s="29">
        <f t="shared" si="710"/>
        <v>2737.6647225386996</v>
      </c>
      <c r="V972" s="30">
        <f t="shared" si="711"/>
        <v>36.08472253869968</v>
      </c>
      <c r="W972" s="31">
        <f t="shared" si="735"/>
        <v>0</v>
      </c>
      <c r="X972" s="35">
        <f t="shared" si="712"/>
        <v>2724.2341333333352</v>
      </c>
      <c r="Y972" s="30">
        <f t="shared" si="713"/>
        <v>22.654133333335267</v>
      </c>
      <c r="Z972" s="31">
        <f t="shared" si="736"/>
        <v>0</v>
      </c>
      <c r="AA972" s="29">
        <f t="shared" si="714"/>
        <v>2735.7844400499484</v>
      </c>
      <c r="AB972" s="30">
        <f t="shared" si="715"/>
        <v>34.204440049948516</v>
      </c>
      <c r="AC972" s="31">
        <f t="shared" si="737"/>
        <v>0</v>
      </c>
      <c r="AD972" s="32">
        <f t="shared" si="716"/>
        <v>-1</v>
      </c>
      <c r="AE972" s="33">
        <f t="shared" si="717"/>
        <v>-1</v>
      </c>
      <c r="AF972" s="33">
        <f t="shared" si="718"/>
        <v>-1</v>
      </c>
      <c r="AG972" s="33">
        <f t="shared" si="719"/>
        <v>0</v>
      </c>
      <c r="AH972" s="38">
        <f t="shared" si="720"/>
        <v>-1</v>
      </c>
      <c r="AI972" s="33">
        <f t="shared" si="721"/>
        <v>-1</v>
      </c>
      <c r="AJ972" s="39">
        <f t="shared" si="722"/>
        <v>-1</v>
      </c>
      <c r="AK972" s="43">
        <f t="shared" si="723"/>
        <v>-1</v>
      </c>
      <c r="AL972" s="4">
        <f t="shared" si="738"/>
        <v>8.9000000000000909</v>
      </c>
      <c r="AM972" s="4">
        <f t="shared" si="739"/>
        <v>11.015559950051738</v>
      </c>
      <c r="AN972" s="4">
        <f t="shared" si="740"/>
        <v>8.9000000000000909</v>
      </c>
      <c r="AO972" s="4">
        <f t="shared" si="741"/>
        <v>-52.150000000000091</v>
      </c>
      <c r="AP972" s="4">
        <f t="shared" si="742"/>
        <v>50.034440049948444</v>
      </c>
      <c r="AQ972" s="4">
        <f t="shared" si="743"/>
        <v>50.034440049948444</v>
      </c>
      <c r="AR972" s="4">
        <f t="shared" si="724"/>
        <v>36.320000000000164</v>
      </c>
      <c r="AS972">
        <f t="shared" si="744"/>
        <v>50.034440049948444</v>
      </c>
      <c r="AT972" s="6">
        <f t="shared" si="745"/>
        <v>1</v>
      </c>
      <c r="AU972" s="4">
        <f t="shared" si="746"/>
        <v>-27.538493880835748</v>
      </c>
      <c r="AV972" s="4">
        <f t="shared" si="747"/>
        <v>-15.471479567465558</v>
      </c>
      <c r="AW972">
        <f t="shared" si="748"/>
        <v>1</v>
      </c>
      <c r="AX972">
        <f t="shared" si="749"/>
        <v>0</v>
      </c>
      <c r="AY972">
        <f t="shared" si="750"/>
        <v>0</v>
      </c>
      <c r="AZ972" s="4">
        <f t="shared" si="725"/>
        <v>-3.9100000000000006</v>
      </c>
      <c r="BA972" s="4">
        <f t="shared" si="751"/>
        <v>1113.3200000000077</v>
      </c>
      <c r="BB972" s="4">
        <f t="shared" si="726"/>
        <v>1048.0883333333459</v>
      </c>
      <c r="BC972" s="4">
        <f t="shared" si="727"/>
        <v>529.97200000000009</v>
      </c>
      <c r="BE972"/>
      <c r="BG972" s="6"/>
      <c r="BM972">
        <f t="shared" si="728"/>
        <v>1</v>
      </c>
    </row>
    <row r="973" spans="1:65" x14ac:dyDescent="0.25">
      <c r="A973">
        <v>1542</v>
      </c>
      <c r="B973" s="1">
        <v>43417</v>
      </c>
      <c r="C973" s="2">
        <v>2730.05</v>
      </c>
      <c r="D973" s="2">
        <v>2754.6</v>
      </c>
      <c r="E973" s="2">
        <v>2714.98</v>
      </c>
      <c r="F973" s="2">
        <v>2722.18</v>
      </c>
      <c r="G973" s="2">
        <v>4091440000</v>
      </c>
      <c r="H973" s="2">
        <f t="shared" si="729"/>
        <v>33.990355641956263</v>
      </c>
      <c r="I973" s="2">
        <f t="shared" si="730"/>
        <v>2740.0114999999996</v>
      </c>
      <c r="J973" s="2">
        <f t="shared" si="731"/>
        <v>35.194911205127951</v>
      </c>
      <c r="K973" s="2">
        <f t="shared" si="732"/>
        <v>3.830000000000382</v>
      </c>
      <c r="L973" s="18">
        <v>0.16825000000000001</v>
      </c>
      <c r="M973" s="19">
        <v>19.561692320967563</v>
      </c>
      <c r="N973" s="4">
        <f t="shared" si="705"/>
        <v>39.619999999999891</v>
      </c>
      <c r="O973" s="4">
        <f t="shared" si="733"/>
        <v>40.974000000000117</v>
      </c>
      <c r="P973" s="4">
        <f t="shared" si="706"/>
        <v>0.7974135338345727</v>
      </c>
      <c r="Q973" s="4">
        <f t="shared" si="734"/>
        <v>-0.60327554179567022</v>
      </c>
      <c r="R973" s="18">
        <f t="shared" si="707"/>
        <v>2726.158030075188</v>
      </c>
      <c r="S973" s="2">
        <f t="shared" si="708"/>
        <v>3.9780300751881441</v>
      </c>
      <c r="T973" s="22">
        <f t="shared" si="709"/>
        <v>1</v>
      </c>
      <c r="U973" s="29">
        <f t="shared" si="710"/>
        <v>2729.5216925117375</v>
      </c>
      <c r="V973" s="30">
        <f t="shared" si="711"/>
        <v>7.3416925117376195</v>
      </c>
      <c r="W973" s="31">
        <f t="shared" si="735"/>
        <v>1</v>
      </c>
      <c r="X973" s="35">
        <f t="shared" si="712"/>
        <v>2725.0346666666665</v>
      </c>
      <c r="Y973" s="30">
        <f t="shared" si="713"/>
        <v>2.8546666666666169</v>
      </c>
      <c r="Z973" s="31">
        <f t="shared" si="736"/>
        <v>1</v>
      </c>
      <c r="AA973" s="29">
        <f t="shared" si="714"/>
        <v>2728.8935088934277</v>
      </c>
      <c r="AB973" s="30">
        <f t="shared" si="715"/>
        <v>6.7135088934278428</v>
      </c>
      <c r="AC973" s="31">
        <f t="shared" si="737"/>
        <v>1</v>
      </c>
      <c r="AD973" s="32">
        <f t="shared" si="716"/>
        <v>1</v>
      </c>
      <c r="AE973" s="33">
        <f t="shared" si="717"/>
        <v>0</v>
      </c>
      <c r="AF973" s="33">
        <f t="shared" si="718"/>
        <v>0</v>
      </c>
      <c r="AG973" s="33">
        <f t="shared" si="719"/>
        <v>0</v>
      </c>
      <c r="AH973" s="38">
        <f t="shared" si="720"/>
        <v>1</v>
      </c>
      <c r="AI973" s="33">
        <f t="shared" si="721"/>
        <v>1</v>
      </c>
      <c r="AJ973" s="39">
        <f t="shared" si="722"/>
        <v>1</v>
      </c>
      <c r="AK973" s="43">
        <f t="shared" si="723"/>
        <v>1</v>
      </c>
      <c r="AL973" s="4">
        <f t="shared" si="738"/>
        <v>24.549999999999727</v>
      </c>
      <c r="AM973" s="4">
        <f t="shared" si="739"/>
        <v>25.70649110657223</v>
      </c>
      <c r="AN973" s="4">
        <f t="shared" si="740"/>
        <v>24.549999999999727</v>
      </c>
      <c r="AO973" s="4">
        <f t="shared" si="741"/>
        <v>-15.070000000000164</v>
      </c>
      <c r="AP973" s="4">
        <f t="shared" si="742"/>
        <v>13.913508893427661</v>
      </c>
      <c r="AQ973" s="4">
        <f t="shared" si="743"/>
        <v>13.913508893427661</v>
      </c>
      <c r="AR973" s="4">
        <f t="shared" si="724"/>
        <v>7.8700000000003456</v>
      </c>
      <c r="AS973">
        <f t="shared" si="744"/>
        <v>24.549999999999727</v>
      </c>
      <c r="AT973" s="6">
        <f t="shared" si="745"/>
        <v>1</v>
      </c>
      <c r="AU973" s="4">
        <f t="shared" si="746"/>
        <v>-0.81086611448372636</v>
      </c>
      <c r="AV973" s="4">
        <f t="shared" si="747"/>
        <v>11.991692320967218</v>
      </c>
      <c r="AW973">
        <f t="shared" si="748"/>
        <v>0</v>
      </c>
      <c r="AX973">
        <f t="shared" si="749"/>
        <v>1</v>
      </c>
      <c r="AY973">
        <f t="shared" si="750"/>
        <v>0</v>
      </c>
      <c r="AZ973" s="4">
        <f t="shared" si="725"/>
        <v>-3.9100000000000006</v>
      </c>
      <c r="BA973" s="4">
        <f t="shared" si="751"/>
        <v>1117.2300000000077</v>
      </c>
      <c r="BB973" s="4">
        <f t="shared" si="726"/>
        <v>1051.998333333346</v>
      </c>
      <c r="BC973" s="4">
        <f t="shared" si="727"/>
        <v>526.83199999999999</v>
      </c>
      <c r="BE973"/>
      <c r="BG973" s="6"/>
      <c r="BM973">
        <f t="shared" si="728"/>
        <v>1</v>
      </c>
    </row>
    <row r="974" spans="1:65" x14ac:dyDescent="0.25">
      <c r="A974">
        <v>1541</v>
      </c>
      <c r="B974" s="1">
        <v>43416</v>
      </c>
      <c r="C974" s="2">
        <v>2773.93</v>
      </c>
      <c r="D974" s="2">
        <v>2775.99</v>
      </c>
      <c r="E974" s="2">
        <v>2722</v>
      </c>
      <c r="F974" s="2">
        <v>2726.22</v>
      </c>
      <c r="G974" s="2">
        <v>3670930000</v>
      </c>
      <c r="H974" s="2">
        <f t="shared" si="729"/>
        <v>48.724358453105076</v>
      </c>
      <c r="I974" s="2">
        <f t="shared" si="730"/>
        <v>2741.8615000000004</v>
      </c>
      <c r="J974" s="2">
        <f t="shared" si="731"/>
        <v>45.280007819764045</v>
      </c>
      <c r="K974" s="2">
        <f t="shared" si="732"/>
        <v>-7.080000000000382</v>
      </c>
      <c r="L974" s="18">
        <v>0.17405000000000001</v>
      </c>
      <c r="M974" s="19">
        <v>20.642725117840001</v>
      </c>
      <c r="N974" s="4">
        <f t="shared" si="705"/>
        <v>59.010000000000218</v>
      </c>
      <c r="O974" s="4">
        <f t="shared" si="733"/>
        <v>42.021000000000093</v>
      </c>
      <c r="P974" s="4">
        <f t="shared" si="706"/>
        <v>-6.1969924812042436E-2</v>
      </c>
      <c r="Q974" s="4">
        <f t="shared" si="734"/>
        <v>-1.3546345852895185</v>
      </c>
      <c r="R974" s="18">
        <f t="shared" si="707"/>
        <v>2781.0015112781957</v>
      </c>
      <c r="S974" s="2">
        <f t="shared" si="708"/>
        <v>54.781511278195921</v>
      </c>
      <c r="T974" s="22">
        <f t="shared" si="709"/>
        <v>0</v>
      </c>
      <c r="U974" s="29">
        <f t="shared" si="710"/>
        <v>2773.1151277599997</v>
      </c>
      <c r="V974" s="30">
        <f t="shared" si="711"/>
        <v>46.895127759999923</v>
      </c>
      <c r="W974" s="31">
        <f t="shared" si="735"/>
        <v>0</v>
      </c>
      <c r="X974" s="35">
        <f t="shared" si="712"/>
        <v>2770.7020000000011</v>
      </c>
      <c r="Y974" s="30">
        <f t="shared" si="713"/>
        <v>44.482000000001335</v>
      </c>
      <c r="Z974" s="31">
        <f t="shared" si="736"/>
        <v>0</v>
      </c>
      <c r="AA974" s="29">
        <f t="shared" si="714"/>
        <v>2772.7772898736002</v>
      </c>
      <c r="AB974" s="30">
        <f t="shared" si="715"/>
        <v>46.557289873600439</v>
      </c>
      <c r="AC974" s="31">
        <f t="shared" si="737"/>
        <v>0</v>
      </c>
      <c r="AD974" s="32">
        <f t="shared" si="716"/>
        <v>-1</v>
      </c>
      <c r="AE974" s="33">
        <f t="shared" si="717"/>
        <v>-1</v>
      </c>
      <c r="AF974" s="33">
        <f t="shared" si="718"/>
        <v>-1</v>
      </c>
      <c r="AG974" s="33">
        <f t="shared" si="719"/>
        <v>0</v>
      </c>
      <c r="AH974" s="38">
        <f t="shared" si="720"/>
        <v>-1</v>
      </c>
      <c r="AI974" s="33">
        <f t="shared" si="721"/>
        <v>-1</v>
      </c>
      <c r="AJ974" s="39">
        <f t="shared" si="722"/>
        <v>-1</v>
      </c>
      <c r="AK974" s="43">
        <f t="shared" si="723"/>
        <v>-1</v>
      </c>
      <c r="AL974" s="4">
        <f t="shared" si="738"/>
        <v>2.0599999999999454</v>
      </c>
      <c r="AM974" s="4">
        <f t="shared" si="739"/>
        <v>3.2127101263995428</v>
      </c>
      <c r="AN974" s="4">
        <f t="shared" si="740"/>
        <v>2.0599999999999454</v>
      </c>
      <c r="AO974" s="4">
        <f t="shared" si="741"/>
        <v>-51.929999999999836</v>
      </c>
      <c r="AP974" s="4">
        <f t="shared" si="742"/>
        <v>50.777289873600239</v>
      </c>
      <c r="AQ974" s="4">
        <f t="shared" si="743"/>
        <v>50.777289873600239</v>
      </c>
      <c r="AR974" s="4">
        <f t="shared" si="724"/>
        <v>47.710000000000036</v>
      </c>
      <c r="AS974">
        <f t="shared" si="744"/>
        <v>50.777289873600239</v>
      </c>
      <c r="AT974" s="6">
        <f t="shared" si="745"/>
        <v>1</v>
      </c>
      <c r="AU974" s="4">
        <f t="shared" si="746"/>
        <v>-32.771501337546908</v>
      </c>
      <c r="AV974" s="4">
        <f t="shared" si="747"/>
        <v>-26.767274882160034</v>
      </c>
      <c r="AW974">
        <f t="shared" si="748"/>
        <v>1</v>
      </c>
      <c r="AX974">
        <f t="shared" si="749"/>
        <v>0</v>
      </c>
      <c r="AY974">
        <f t="shared" si="750"/>
        <v>0</v>
      </c>
      <c r="AZ974" s="4">
        <f t="shared" si="725"/>
        <v>-3.9100000000000006</v>
      </c>
      <c r="BA974" s="4">
        <f t="shared" si="751"/>
        <v>1121.1400000000078</v>
      </c>
      <c r="BB974" s="4">
        <f t="shared" si="726"/>
        <v>1055.908333333346</v>
      </c>
      <c r="BC974" s="4">
        <f t="shared" si="727"/>
        <v>544.3839999999999</v>
      </c>
      <c r="BE974"/>
      <c r="BG974" s="6"/>
      <c r="BM974">
        <f t="shared" si="728"/>
        <v>1</v>
      </c>
    </row>
    <row r="975" spans="1:65" x14ac:dyDescent="0.25">
      <c r="A975">
        <v>1540</v>
      </c>
      <c r="B975" s="1">
        <v>43413</v>
      </c>
      <c r="C975" s="2">
        <v>2794.1</v>
      </c>
      <c r="D975" s="2">
        <v>2794.1</v>
      </c>
      <c r="E975" s="2">
        <v>2764.24</v>
      </c>
      <c r="F975" s="2">
        <v>2781.01</v>
      </c>
      <c r="G975" s="2">
        <v>4019090000</v>
      </c>
      <c r="H975" s="2">
        <f t="shared" si="729"/>
        <v>50.644833497603727</v>
      </c>
      <c r="I975" s="2">
        <f t="shared" si="730"/>
        <v>2741.3565000000003</v>
      </c>
      <c r="J975" s="2">
        <f t="shared" si="731"/>
        <v>54.693149698544225</v>
      </c>
      <c r="K975" s="2">
        <f t="shared" si="732"/>
        <v>-12.730000000000018</v>
      </c>
      <c r="L975" s="18">
        <v>0.1308</v>
      </c>
      <c r="M975" s="19">
        <v>15.657207422655075</v>
      </c>
      <c r="N975" s="4">
        <f t="shared" si="705"/>
        <v>42.590000000000146</v>
      </c>
      <c r="O975" s="4">
        <f t="shared" si="733"/>
        <v>46.451000000000064</v>
      </c>
      <c r="P975" s="4">
        <f t="shared" si="706"/>
        <v>-8.4887218045197992E-3</v>
      </c>
      <c r="Q975" s="4">
        <f t="shared" si="734"/>
        <v>-2.0894160000000017</v>
      </c>
      <c r="R975" s="18">
        <f t="shared" si="707"/>
        <v>2805.8134060150373</v>
      </c>
      <c r="S975" s="2">
        <f t="shared" si="708"/>
        <v>24.803406015037126</v>
      </c>
      <c r="T975" s="22">
        <f t="shared" si="709"/>
        <v>0</v>
      </c>
      <c r="U975" s="29">
        <f t="shared" si="710"/>
        <v>2792.8809164553991</v>
      </c>
      <c r="V975" s="30">
        <f t="shared" si="711"/>
        <v>11.870916455398856</v>
      </c>
      <c r="W975" s="31">
        <f t="shared" si="735"/>
        <v>1</v>
      </c>
      <c r="X975" s="35">
        <f t="shared" si="712"/>
        <v>2804.3174666666655</v>
      </c>
      <c r="Y975" s="30">
        <f t="shared" si="713"/>
        <v>23.307466666665277</v>
      </c>
      <c r="Z975" s="31">
        <f t="shared" si="736"/>
        <v>0</v>
      </c>
      <c r="AA975" s="29">
        <f t="shared" si="714"/>
        <v>2794.4820334849765</v>
      </c>
      <c r="AB975" s="30">
        <f t="shared" si="715"/>
        <v>13.472033484976237</v>
      </c>
      <c r="AC975" s="31">
        <f t="shared" si="737"/>
        <v>1</v>
      </c>
      <c r="AD975" s="32">
        <f t="shared" si="716"/>
        <v>1</v>
      </c>
      <c r="AE975" s="33">
        <f t="shared" si="717"/>
        <v>1</v>
      </c>
      <c r="AF975" s="33">
        <f t="shared" si="718"/>
        <v>1</v>
      </c>
      <c r="AG975" s="33">
        <f t="shared" si="719"/>
        <v>0</v>
      </c>
      <c r="AH975" s="38">
        <f t="shared" si="720"/>
        <v>1</v>
      </c>
      <c r="AI975" s="33">
        <f t="shared" si="721"/>
        <v>1</v>
      </c>
      <c r="AJ975" s="39">
        <f t="shared" si="722"/>
        <v>1</v>
      </c>
      <c r="AK975" s="43">
        <f t="shared" si="723"/>
        <v>1</v>
      </c>
      <c r="AL975" s="4">
        <f t="shared" si="738"/>
        <v>0</v>
      </c>
      <c r="AM975" s="4">
        <f t="shared" si="739"/>
        <v>-0.38203348497654588</v>
      </c>
      <c r="AN975" s="4">
        <f t="shared" si="740"/>
        <v>0.38203348497654588</v>
      </c>
      <c r="AO975" s="4">
        <f t="shared" si="741"/>
        <v>-29.860000000000127</v>
      </c>
      <c r="AP975" s="4">
        <f t="shared" si="742"/>
        <v>30.242033484976673</v>
      </c>
      <c r="AQ975" s="4">
        <f t="shared" si="743"/>
        <v>29.860000000000127</v>
      </c>
      <c r="AR975" s="4">
        <f t="shared" si="724"/>
        <v>13.089999999999691</v>
      </c>
      <c r="AS975">
        <f t="shared" si="744"/>
        <v>29.860000000000127</v>
      </c>
      <c r="AT975" s="6">
        <f t="shared" si="745"/>
        <v>1</v>
      </c>
      <c r="AU975" s="4">
        <f t="shared" si="746"/>
        <v>-12.899162601069015</v>
      </c>
      <c r="AV975" s="4">
        <f t="shared" si="747"/>
        <v>2.8672074226553841</v>
      </c>
      <c r="AW975">
        <f t="shared" si="748"/>
        <v>0</v>
      </c>
      <c r="AX975">
        <f t="shared" si="749"/>
        <v>1</v>
      </c>
      <c r="AY975">
        <f t="shared" si="750"/>
        <v>0</v>
      </c>
      <c r="AZ975" s="4">
        <f t="shared" si="725"/>
        <v>-3.9100000000000006</v>
      </c>
      <c r="BA975" s="4">
        <f t="shared" si="751"/>
        <v>1125.0500000000079</v>
      </c>
      <c r="BB975" s="4">
        <f t="shared" si="726"/>
        <v>1059.8183333333461</v>
      </c>
      <c r="BC975" s="4">
        <f t="shared" si="727"/>
        <v>552.452</v>
      </c>
      <c r="BE975"/>
      <c r="BG975" s="6"/>
      <c r="BM975">
        <f t="shared" si="728"/>
        <v>1</v>
      </c>
    </row>
    <row r="976" spans="1:65" x14ac:dyDescent="0.25">
      <c r="A976">
        <v>1539</v>
      </c>
      <c r="B976" s="1">
        <v>43412</v>
      </c>
      <c r="C976" s="2">
        <v>2806.38</v>
      </c>
      <c r="D976" s="2">
        <v>2814.75</v>
      </c>
      <c r="E976" s="2">
        <v>2794.99</v>
      </c>
      <c r="F976" s="2">
        <v>2806.83</v>
      </c>
      <c r="G976" s="2">
        <v>3630490000</v>
      </c>
      <c r="H976" s="2">
        <f t="shared" si="729"/>
        <v>49.479828213121394</v>
      </c>
      <c r="I976" s="2">
        <f t="shared" si="730"/>
        <v>2740.1785</v>
      </c>
      <c r="J976" s="2">
        <f t="shared" si="731"/>
        <v>57.472665198335832</v>
      </c>
      <c r="K976" s="2">
        <f t="shared" si="732"/>
        <v>-7.5099999999997635</v>
      </c>
      <c r="L976" s="18">
        <v>0.12290000000000001</v>
      </c>
      <c r="M976" s="19">
        <v>14.748554259940098</v>
      </c>
      <c r="N976" s="4">
        <f t="shared" si="705"/>
        <v>19.760000000000218</v>
      </c>
      <c r="O976" s="4">
        <f t="shared" si="733"/>
        <v>49.933000000000085</v>
      </c>
      <c r="P976" s="4">
        <f t="shared" si="706"/>
        <v>-1.016593984962419</v>
      </c>
      <c r="Q976" s="4">
        <f t="shared" si="734"/>
        <v>-3.1258552425665136</v>
      </c>
      <c r="R976" s="18">
        <f t="shared" si="707"/>
        <v>2811.9904586466164</v>
      </c>
      <c r="S976" s="2">
        <f t="shared" si="708"/>
        <v>5.1604586466164619</v>
      </c>
      <c r="T976" s="22">
        <f t="shared" si="709"/>
        <v>1</v>
      </c>
      <c r="U976" s="29">
        <f t="shared" si="710"/>
        <v>2804.6740355572756</v>
      </c>
      <c r="V976" s="30">
        <f t="shared" si="711"/>
        <v>2.1559644427243256</v>
      </c>
      <c r="W976" s="31">
        <f t="shared" si="735"/>
        <v>1</v>
      </c>
      <c r="X976" s="35">
        <f t="shared" si="712"/>
        <v>2816.4771999999939</v>
      </c>
      <c r="Y976" s="30">
        <f t="shared" si="713"/>
        <v>9.6471999999939726</v>
      </c>
      <c r="Z976" s="31">
        <f t="shared" si="736"/>
        <v>1</v>
      </c>
      <c r="AA976" s="29">
        <f t="shared" si="714"/>
        <v>2806.3264785792562</v>
      </c>
      <c r="AB976" s="30">
        <f t="shared" si="715"/>
        <v>0.50352142074370931</v>
      </c>
      <c r="AC976" s="31">
        <f t="shared" si="737"/>
        <v>1</v>
      </c>
      <c r="AD976" s="32">
        <f t="shared" si="716"/>
        <v>1</v>
      </c>
      <c r="AE976" s="33">
        <f t="shared" si="717"/>
        <v>0</v>
      </c>
      <c r="AF976" s="33">
        <f t="shared" si="718"/>
        <v>0</v>
      </c>
      <c r="AG976" s="33">
        <f t="shared" si="719"/>
        <v>0</v>
      </c>
      <c r="AH976" s="38">
        <f t="shared" si="720"/>
        <v>1</v>
      </c>
      <c r="AI976" s="33">
        <f t="shared" si="721"/>
        <v>1</v>
      </c>
      <c r="AJ976" s="39">
        <f t="shared" si="722"/>
        <v>1</v>
      </c>
      <c r="AK976" s="43">
        <f t="shared" si="723"/>
        <v>1</v>
      </c>
      <c r="AL976" s="4">
        <f t="shared" si="738"/>
        <v>8.3699999999998909</v>
      </c>
      <c r="AM976" s="4">
        <f t="shared" si="739"/>
        <v>8.4235214207437821</v>
      </c>
      <c r="AN976" s="4">
        <f t="shared" si="740"/>
        <v>8.3699999999998909</v>
      </c>
      <c r="AO976" s="4">
        <f t="shared" si="741"/>
        <v>-11.390000000000327</v>
      </c>
      <c r="AP976" s="4">
        <f t="shared" si="742"/>
        <v>11.336478579256436</v>
      </c>
      <c r="AQ976" s="4">
        <f t="shared" si="743"/>
        <v>11.336478579256436</v>
      </c>
      <c r="AR976" s="4">
        <f t="shared" si="724"/>
        <v>0.4499999999998181</v>
      </c>
      <c r="AS976">
        <f t="shared" si="744"/>
        <v>11.336478579256436</v>
      </c>
      <c r="AT976" s="6">
        <f t="shared" si="745"/>
        <v>0</v>
      </c>
      <c r="AU976" s="4">
        <f t="shared" si="746"/>
        <v>6.603228857348121</v>
      </c>
      <c r="AV976" s="4">
        <f t="shared" si="747"/>
        <v>14.598554259940281</v>
      </c>
      <c r="AW976">
        <f t="shared" si="748"/>
        <v>0</v>
      </c>
      <c r="AX976">
        <f t="shared" si="749"/>
        <v>0</v>
      </c>
      <c r="AY976">
        <f t="shared" si="750"/>
        <v>0</v>
      </c>
      <c r="AZ976" s="4">
        <f t="shared" si="725"/>
        <v>6.94</v>
      </c>
      <c r="BA976" s="4">
        <f t="shared" si="751"/>
        <v>1128.960000000008</v>
      </c>
      <c r="BB976" s="4">
        <f t="shared" si="726"/>
        <v>1063.7283333333462</v>
      </c>
      <c r="BC976" s="4">
        <f t="shared" si="727"/>
        <v>557.36400000000003</v>
      </c>
      <c r="BE976"/>
      <c r="BG976" s="6"/>
      <c r="BM976">
        <f t="shared" si="728"/>
        <v>1</v>
      </c>
    </row>
    <row r="977" spans="1:65" x14ac:dyDescent="0.25">
      <c r="A977">
        <v>1538</v>
      </c>
      <c r="B977" s="1">
        <v>43411</v>
      </c>
      <c r="C977" s="2">
        <v>2774.13</v>
      </c>
      <c r="D977" s="2">
        <v>2815.15</v>
      </c>
      <c r="E977" s="2">
        <v>2774.13</v>
      </c>
      <c r="F977" s="2">
        <v>2813.89</v>
      </c>
      <c r="G977" s="2">
        <v>3914750000</v>
      </c>
      <c r="H977" s="2">
        <f t="shared" si="729"/>
        <v>40.843190102852866</v>
      </c>
      <c r="I977" s="2">
        <f t="shared" si="730"/>
        <v>2738.7030000000004</v>
      </c>
      <c r="J977" s="2">
        <f t="shared" si="731"/>
        <v>51.15756272485401</v>
      </c>
      <c r="K977" s="2">
        <f t="shared" si="732"/>
        <v>18.680000000000291</v>
      </c>
      <c r="L977" s="18">
        <v>0.13274999999999998</v>
      </c>
      <c r="M977" s="19">
        <v>15.599745597047441</v>
      </c>
      <c r="N977" s="4">
        <f t="shared" si="705"/>
        <v>59.700000000000273</v>
      </c>
      <c r="O977" s="4">
        <f t="shared" si="733"/>
        <v>54.617000000000054</v>
      </c>
      <c r="P977" s="4">
        <f t="shared" si="706"/>
        <v>-1.8995413533834689</v>
      </c>
      <c r="Q977" s="4">
        <f t="shared" si="734"/>
        <v>-4.3742678018575898</v>
      </c>
      <c r="R977" s="18">
        <f t="shared" si="707"/>
        <v>2751.6193383458644</v>
      </c>
      <c r="S977" s="2">
        <f t="shared" si="708"/>
        <v>62.270661654135438</v>
      </c>
      <c r="T977" s="22">
        <f t="shared" si="709"/>
        <v>0</v>
      </c>
      <c r="U977" s="29">
        <f t="shared" si="710"/>
        <v>2771.8696997600618</v>
      </c>
      <c r="V977" s="30">
        <f t="shared" si="711"/>
        <v>42.020300239938024</v>
      </c>
      <c r="W977" s="31">
        <f t="shared" si="735"/>
        <v>0</v>
      </c>
      <c r="X977" s="35">
        <f t="shared" si="712"/>
        <v>2776.8664000000063</v>
      </c>
      <c r="Y977" s="30">
        <f t="shared" si="713"/>
        <v>37.023599999993621</v>
      </c>
      <c r="Z977" s="31">
        <f t="shared" si="736"/>
        <v>0</v>
      </c>
      <c r="AA977" s="29">
        <f t="shared" si="714"/>
        <v>2772.5692377936543</v>
      </c>
      <c r="AB977" s="30">
        <f t="shared" si="715"/>
        <v>41.320762206345535</v>
      </c>
      <c r="AC977" s="31">
        <f t="shared" si="737"/>
        <v>0</v>
      </c>
      <c r="AD977" s="32">
        <f t="shared" si="716"/>
        <v>-1</v>
      </c>
      <c r="AE977" s="33">
        <f t="shared" si="717"/>
        <v>-1</v>
      </c>
      <c r="AF977" s="33">
        <f t="shared" si="718"/>
        <v>0</v>
      </c>
      <c r="AG977" s="33">
        <f t="shared" si="719"/>
        <v>0</v>
      </c>
      <c r="AH977" s="38">
        <f t="shared" si="720"/>
        <v>-1</v>
      </c>
      <c r="AI977" s="33">
        <f t="shared" si="721"/>
        <v>-1</v>
      </c>
      <c r="AJ977" s="39">
        <f t="shared" si="722"/>
        <v>-1</v>
      </c>
      <c r="AK977" s="43">
        <f t="shared" si="723"/>
        <v>-1</v>
      </c>
      <c r="AL977" s="4">
        <f t="shared" si="738"/>
        <v>41.019999999999982</v>
      </c>
      <c r="AM977" s="4">
        <f t="shared" si="739"/>
        <v>42.580762206345753</v>
      </c>
      <c r="AN977" s="4">
        <f t="shared" si="740"/>
        <v>41.019999999999982</v>
      </c>
      <c r="AO977" s="4">
        <f t="shared" si="741"/>
        <v>0</v>
      </c>
      <c r="AP977" s="4">
        <f t="shared" si="742"/>
        <v>-1.5607622063457711</v>
      </c>
      <c r="AQ977" s="4">
        <f t="shared" si="743"/>
        <v>1.5607622063457711</v>
      </c>
      <c r="AR977" s="4">
        <f t="shared" si="724"/>
        <v>39.759999999999764</v>
      </c>
      <c r="AS977">
        <f t="shared" si="744"/>
        <v>41.019999999999982</v>
      </c>
      <c r="AT977" s="6">
        <f t="shared" si="745"/>
        <v>1</v>
      </c>
      <c r="AU977" s="4">
        <f t="shared" si="746"/>
        <v>-16.651551645690862</v>
      </c>
      <c r="AV977" s="4">
        <f t="shared" si="747"/>
        <v>-23.860254402952322</v>
      </c>
      <c r="AW977">
        <f t="shared" si="748"/>
        <v>1</v>
      </c>
      <c r="AX977">
        <f t="shared" si="749"/>
        <v>0</v>
      </c>
      <c r="AY977">
        <f t="shared" si="750"/>
        <v>0</v>
      </c>
      <c r="AZ977" s="4">
        <f t="shared" si="725"/>
        <v>-3.9100000000000006</v>
      </c>
      <c r="BA977" s="4">
        <f t="shared" si="751"/>
        <v>1122.0200000000079</v>
      </c>
      <c r="BB977" s="4">
        <f t="shared" si="726"/>
        <v>1056.7883333333461</v>
      </c>
      <c r="BC977" s="4">
        <f t="shared" si="727"/>
        <v>544.46400000000006</v>
      </c>
      <c r="BE977"/>
      <c r="BG977" s="6"/>
      <c r="BM977">
        <f t="shared" si="728"/>
        <v>1</v>
      </c>
    </row>
    <row r="978" spans="1:65" x14ac:dyDescent="0.25">
      <c r="A978">
        <v>1537</v>
      </c>
      <c r="B978" s="1">
        <v>43410</v>
      </c>
      <c r="C978" s="2">
        <v>2738.4</v>
      </c>
      <c r="D978" s="2">
        <v>2756.82</v>
      </c>
      <c r="E978" s="2">
        <v>2737.08</v>
      </c>
      <c r="F978" s="2">
        <v>2755.45</v>
      </c>
      <c r="G978" s="2">
        <v>3510860000</v>
      </c>
      <c r="H978" s="2">
        <f t="shared" si="729"/>
        <v>35.519390697977258</v>
      </c>
      <c r="I978" s="2">
        <f t="shared" si="730"/>
        <v>2743.6915000000004</v>
      </c>
      <c r="J978" s="2">
        <f t="shared" si="731"/>
        <v>44.619038569816134</v>
      </c>
      <c r="K978" s="2">
        <f t="shared" si="732"/>
        <v>9.0000000000145519E-2</v>
      </c>
      <c r="L978" s="18">
        <v>0.18145</v>
      </c>
      <c r="M978" s="19">
        <v>21.189955090703585</v>
      </c>
      <c r="N978" s="4">
        <f t="shared" si="705"/>
        <v>19.740000000000236</v>
      </c>
      <c r="O978" s="4">
        <f t="shared" si="733"/>
        <v>57.717000000000056</v>
      </c>
      <c r="P978" s="4">
        <f t="shared" si="706"/>
        <v>-3.8306616541353442</v>
      </c>
      <c r="Q978" s="4">
        <f t="shared" si="734"/>
        <v>-5.7956416408668776</v>
      </c>
      <c r="R978" s="18">
        <f t="shared" si="707"/>
        <v>2732.0762481203005</v>
      </c>
      <c r="S978" s="2">
        <f t="shared" si="708"/>
        <v>23.373751879699284</v>
      </c>
      <c r="T978" s="22">
        <f t="shared" si="709"/>
        <v>0</v>
      </c>
      <c r="U978" s="29">
        <f t="shared" si="710"/>
        <v>2735.7562461502348</v>
      </c>
      <c r="V978" s="30">
        <f t="shared" si="711"/>
        <v>19.693753849765017</v>
      </c>
      <c r="W978" s="31">
        <f t="shared" si="735"/>
        <v>1</v>
      </c>
      <c r="X978" s="35">
        <f t="shared" si="712"/>
        <v>2732.2280000000001</v>
      </c>
      <c r="Y978" s="30">
        <f t="shared" si="713"/>
        <v>23.221999999999753</v>
      </c>
      <c r="Z978" s="31">
        <f t="shared" si="736"/>
        <v>0</v>
      </c>
      <c r="AA978" s="29">
        <f t="shared" si="714"/>
        <v>2735.2622916892019</v>
      </c>
      <c r="AB978" s="30">
        <f t="shared" si="715"/>
        <v>20.187708310797916</v>
      </c>
      <c r="AC978" s="31">
        <f t="shared" si="737"/>
        <v>1</v>
      </c>
      <c r="AD978" s="32">
        <f t="shared" si="716"/>
        <v>1</v>
      </c>
      <c r="AE978" s="33">
        <f t="shared" si="717"/>
        <v>1</v>
      </c>
      <c r="AF978" s="33">
        <f t="shared" si="718"/>
        <v>0</v>
      </c>
      <c r="AG978" s="33">
        <f t="shared" si="719"/>
        <v>0</v>
      </c>
      <c r="AH978" s="38">
        <f t="shared" si="720"/>
        <v>1</v>
      </c>
      <c r="AI978" s="33">
        <f t="shared" si="721"/>
        <v>1</v>
      </c>
      <c r="AJ978" s="39">
        <f t="shared" si="722"/>
        <v>1</v>
      </c>
      <c r="AK978" s="43">
        <f t="shared" si="723"/>
        <v>0</v>
      </c>
      <c r="AL978" s="4">
        <f t="shared" si="738"/>
        <v>18.420000000000073</v>
      </c>
      <c r="AM978" s="4">
        <f t="shared" si="739"/>
        <v>21.557708310798262</v>
      </c>
      <c r="AN978" s="4">
        <f t="shared" si="740"/>
        <v>18.420000000000073</v>
      </c>
      <c r="AO978" s="4">
        <f t="shared" si="741"/>
        <v>-1.3200000000001637</v>
      </c>
      <c r="AP978" s="4">
        <f t="shared" si="742"/>
        <v>-1.8177083107980252</v>
      </c>
      <c r="AQ978" s="4">
        <f t="shared" si="743"/>
        <v>1.8177083107980252</v>
      </c>
      <c r="AR978" s="4">
        <f t="shared" si="724"/>
        <v>17.049999999999727</v>
      </c>
      <c r="AS978">
        <f t="shared" si="744"/>
        <v>18.420000000000073</v>
      </c>
      <c r="AT978" s="6">
        <f t="shared" si="745"/>
        <v>0</v>
      </c>
      <c r="AU978" s="4">
        <f t="shared" si="746"/>
        <v>7.4487309014275382</v>
      </c>
      <c r="AV978" s="4">
        <f t="shared" si="747"/>
        <v>4.4399550907038572</v>
      </c>
      <c r="AW978">
        <f t="shared" si="748"/>
        <v>0</v>
      </c>
      <c r="AX978">
        <f t="shared" si="749"/>
        <v>0</v>
      </c>
      <c r="AY978">
        <f t="shared" si="750"/>
        <v>0</v>
      </c>
      <c r="AZ978" s="4">
        <f t="shared" si="725"/>
        <v>6.94</v>
      </c>
      <c r="BA978" s="4">
        <f t="shared" si="751"/>
        <v>1125.930000000008</v>
      </c>
      <c r="BB978" s="4">
        <f t="shared" si="726"/>
        <v>1060.6983333333462</v>
      </c>
      <c r="BC978" s="4">
        <f t="shared" si="727"/>
        <v>530.17200000000003</v>
      </c>
      <c r="BE978"/>
      <c r="BG978" s="6"/>
      <c r="BM978">
        <f t="shared" si="728"/>
        <v>1</v>
      </c>
    </row>
    <row r="979" spans="1:65" x14ac:dyDescent="0.25">
      <c r="A979">
        <v>1536</v>
      </c>
      <c r="B979" s="1">
        <v>43409</v>
      </c>
      <c r="C979" s="2">
        <v>2726.37</v>
      </c>
      <c r="D979" s="2">
        <v>2744.27</v>
      </c>
      <c r="E979" s="2">
        <v>2717.94</v>
      </c>
      <c r="F979" s="2">
        <v>2738.31</v>
      </c>
      <c r="G979" s="2">
        <v>3623320000</v>
      </c>
      <c r="H979" s="2">
        <f t="shared" si="729"/>
        <v>34.029223405119801</v>
      </c>
      <c r="I979" s="2">
        <f t="shared" si="730"/>
        <v>2750.8969999999999</v>
      </c>
      <c r="J979" s="2">
        <f t="shared" si="731"/>
        <v>43.683744040787715</v>
      </c>
      <c r="K979" s="2">
        <f t="shared" si="732"/>
        <v>3.3099999999999454</v>
      </c>
      <c r="L979" s="18">
        <v>0.19370000000000001</v>
      </c>
      <c r="M979" s="19">
        <v>22.494548609937056</v>
      </c>
      <c r="N979" s="4">
        <f t="shared" si="705"/>
        <v>26.329999999999927</v>
      </c>
      <c r="O979" s="4">
        <f t="shared" si="733"/>
        <v>62.188000000000059</v>
      </c>
      <c r="P979" s="4">
        <f t="shared" si="706"/>
        <v>-6.2337518796992528</v>
      </c>
      <c r="Q979" s="4">
        <f t="shared" si="734"/>
        <v>-6.778856025039123</v>
      </c>
      <c r="R979" s="18">
        <f t="shared" si="707"/>
        <v>2714.8231654135338</v>
      </c>
      <c r="S979" s="2">
        <f t="shared" si="708"/>
        <v>23.486834586466102</v>
      </c>
      <c r="T979" s="22">
        <f t="shared" si="709"/>
        <v>0</v>
      </c>
      <c r="U979" s="29">
        <f t="shared" si="710"/>
        <v>2723.3953748399999</v>
      </c>
      <c r="V979" s="30">
        <f t="shared" si="711"/>
        <v>14.914625160000014</v>
      </c>
      <c r="W979" s="31">
        <f t="shared" si="735"/>
        <v>1</v>
      </c>
      <c r="X979" s="35">
        <f t="shared" si="712"/>
        <v>2735.4256</v>
      </c>
      <c r="Y979" s="30">
        <f t="shared" si="713"/>
        <v>2.8843999999999141</v>
      </c>
      <c r="Z979" s="31">
        <f t="shared" si="736"/>
        <v>1</v>
      </c>
      <c r="AA979" s="29">
        <f t="shared" si="714"/>
        <v>2725.0796063624002</v>
      </c>
      <c r="AB979" s="30">
        <f t="shared" si="715"/>
        <v>13.230393637599718</v>
      </c>
      <c r="AC979" s="31">
        <f t="shared" si="737"/>
        <v>1</v>
      </c>
      <c r="AD979" s="32">
        <f t="shared" si="716"/>
        <v>1</v>
      </c>
      <c r="AE979" s="33">
        <f t="shared" si="717"/>
        <v>0</v>
      </c>
      <c r="AF979" s="33">
        <f t="shared" si="718"/>
        <v>0</v>
      </c>
      <c r="AG979" s="33">
        <f t="shared" si="719"/>
        <v>0</v>
      </c>
      <c r="AH979" s="38">
        <f t="shared" si="720"/>
        <v>1</v>
      </c>
      <c r="AI979" s="33">
        <f t="shared" si="721"/>
        <v>0</v>
      </c>
      <c r="AJ979" s="39">
        <f t="shared" si="722"/>
        <v>0</v>
      </c>
      <c r="AK979" s="43">
        <f t="shared" si="723"/>
        <v>0</v>
      </c>
      <c r="AL979" s="4">
        <f t="shared" si="738"/>
        <v>17.900000000000091</v>
      </c>
      <c r="AM979" s="4">
        <f t="shared" si="739"/>
        <v>19.190393637599755</v>
      </c>
      <c r="AN979" s="4">
        <f t="shared" si="740"/>
        <v>17.900000000000091</v>
      </c>
      <c r="AO979" s="4">
        <f t="shared" si="741"/>
        <v>-8.4299999999998363</v>
      </c>
      <c r="AP979" s="4">
        <f t="shared" si="742"/>
        <v>7.1396063624001727</v>
      </c>
      <c r="AQ979" s="4">
        <f t="shared" si="743"/>
        <v>7.1396063624001727</v>
      </c>
      <c r="AR979" s="4">
        <f t="shared" si="724"/>
        <v>11.940000000000055</v>
      </c>
      <c r="AS979">
        <f t="shared" si="744"/>
        <v>17.900000000000091</v>
      </c>
      <c r="AT979" s="6">
        <f t="shared" si="745"/>
        <v>0</v>
      </c>
      <c r="AU979" s="4">
        <f t="shared" si="746"/>
        <v>7.2730172565600668</v>
      </c>
      <c r="AV979" s="4">
        <f t="shared" si="747"/>
        <v>10.854548609937002</v>
      </c>
      <c r="AW979">
        <f t="shared" si="748"/>
        <v>0</v>
      </c>
      <c r="AX979">
        <f t="shared" si="749"/>
        <v>0</v>
      </c>
      <c r="AY979">
        <f t="shared" si="750"/>
        <v>0</v>
      </c>
      <c r="AZ979" s="4">
        <f t="shared" si="725"/>
        <v>6.94</v>
      </c>
      <c r="BA979" s="4">
        <f t="shared" si="751"/>
        <v>1118.990000000008</v>
      </c>
      <c r="BB979" s="4">
        <f t="shared" si="726"/>
        <v>1056.0716666666794</v>
      </c>
      <c r="BC979" s="4">
        <f t="shared" si="727"/>
        <v>525.3599999999999</v>
      </c>
      <c r="BE979"/>
      <c r="BG979" s="6"/>
      <c r="BM979">
        <f t="shared" si="728"/>
        <v>0</v>
      </c>
    </row>
    <row r="980" spans="1:65" x14ac:dyDescent="0.25">
      <c r="A980">
        <v>1535</v>
      </c>
      <c r="B980" s="1">
        <v>43406</v>
      </c>
      <c r="C980" s="2">
        <v>2745.45</v>
      </c>
      <c r="D980" s="2">
        <v>2756.55</v>
      </c>
      <c r="E980" s="2">
        <v>2700.44</v>
      </c>
      <c r="F980" s="2">
        <v>2723.06</v>
      </c>
      <c r="G980" s="2">
        <v>4237930000</v>
      </c>
      <c r="H980" s="2">
        <f t="shared" si="729"/>
        <v>40.520713550808381</v>
      </c>
      <c r="I980" s="2">
        <f t="shared" si="730"/>
        <v>2758.4550000000004</v>
      </c>
      <c r="J980" s="2">
        <f t="shared" si="731"/>
        <v>47.269287068878064</v>
      </c>
      <c r="K980" s="2">
        <f t="shared" si="732"/>
        <v>5.0799999999999272</v>
      </c>
      <c r="L980" s="18">
        <v>0.18729999999999999</v>
      </c>
      <c r="M980" s="19">
        <v>21.889580223095791</v>
      </c>
      <c r="N980" s="4">
        <f t="shared" si="705"/>
        <v>56.110000000000127</v>
      </c>
      <c r="O980" s="4">
        <f t="shared" si="733"/>
        <v>62.527000000000086</v>
      </c>
      <c r="P980" s="4">
        <f t="shared" si="706"/>
        <v>-8.2368345864661663</v>
      </c>
      <c r="Q980" s="4">
        <f t="shared" si="734"/>
        <v>-7.6272440000000028</v>
      </c>
      <c r="R980" s="18">
        <f t="shared" si="707"/>
        <v>2730.5743157894735</v>
      </c>
      <c r="S980" s="2">
        <f t="shared" si="708"/>
        <v>7.514315789473585</v>
      </c>
      <c r="T980" s="22">
        <f t="shared" si="709"/>
        <v>1</v>
      </c>
      <c r="U980" s="29">
        <f t="shared" si="710"/>
        <v>2742.3381426995302</v>
      </c>
      <c r="V980" s="30">
        <f t="shared" si="711"/>
        <v>19.278142699530235</v>
      </c>
      <c r="W980" s="31">
        <f t="shared" si="735"/>
        <v>1</v>
      </c>
      <c r="X980" s="35">
        <f t="shared" si="712"/>
        <v>2748.3806666666642</v>
      </c>
      <c r="Y980" s="30">
        <f t="shared" si="713"/>
        <v>25.320666666664238</v>
      </c>
      <c r="Z980" s="31">
        <f t="shared" si="736"/>
        <v>0</v>
      </c>
      <c r="AA980" s="29">
        <f t="shared" si="714"/>
        <v>2743.1840960549289</v>
      </c>
      <c r="AB980" s="30">
        <f t="shared" si="715"/>
        <v>20.124096054928941</v>
      </c>
      <c r="AC980" s="31">
        <f t="shared" si="737"/>
        <v>0</v>
      </c>
      <c r="AD980" s="32">
        <f t="shared" si="716"/>
        <v>-1</v>
      </c>
      <c r="AE980" s="33">
        <f t="shared" si="717"/>
        <v>0</v>
      </c>
      <c r="AF980" s="33">
        <f t="shared" si="718"/>
        <v>0</v>
      </c>
      <c r="AG980" s="33">
        <f t="shared" si="719"/>
        <v>0</v>
      </c>
      <c r="AH980" s="38">
        <f t="shared" si="720"/>
        <v>-1</v>
      </c>
      <c r="AI980" s="33">
        <f t="shared" si="721"/>
        <v>-1</v>
      </c>
      <c r="AJ980" s="39">
        <f t="shared" si="722"/>
        <v>0</v>
      </c>
      <c r="AK980" s="43">
        <f t="shared" si="723"/>
        <v>0</v>
      </c>
      <c r="AL980" s="4">
        <f t="shared" si="738"/>
        <v>11.100000000000364</v>
      </c>
      <c r="AM980" s="4">
        <f t="shared" si="739"/>
        <v>13.365903945071295</v>
      </c>
      <c r="AN980" s="4">
        <f t="shared" si="740"/>
        <v>11.100000000000364</v>
      </c>
      <c r="AO980" s="4">
        <f t="shared" si="741"/>
        <v>-45.009999999999764</v>
      </c>
      <c r="AP980" s="4">
        <f t="shared" si="742"/>
        <v>42.744096054928832</v>
      </c>
      <c r="AQ980" s="4">
        <f t="shared" si="743"/>
        <v>42.744096054928832</v>
      </c>
      <c r="AR980" s="4">
        <f t="shared" si="724"/>
        <v>22.389999999999873</v>
      </c>
      <c r="AS980">
        <f t="shared" si="744"/>
        <v>42.744096054928832</v>
      </c>
      <c r="AT980" s="6">
        <f t="shared" si="745"/>
        <v>1</v>
      </c>
      <c r="AU980" s="4">
        <f t="shared" si="746"/>
        <v>-19.310321737871039</v>
      </c>
      <c r="AV980" s="4">
        <f t="shared" si="747"/>
        <v>-0.20041977690408147</v>
      </c>
      <c r="AW980">
        <f t="shared" si="748"/>
        <v>1</v>
      </c>
      <c r="AX980">
        <f t="shared" si="749"/>
        <v>0</v>
      </c>
      <c r="AY980">
        <f t="shared" si="750"/>
        <v>0</v>
      </c>
      <c r="AZ980" s="4">
        <f t="shared" si="725"/>
        <v>-3.9100000000000006</v>
      </c>
      <c r="BA980" s="4">
        <f t="shared" si="751"/>
        <v>1112.0500000000079</v>
      </c>
      <c r="BB980" s="4">
        <f t="shared" si="726"/>
        <v>1056.0716666666794</v>
      </c>
      <c r="BC980" s="4">
        <f t="shared" si="727"/>
        <v>532.99199999999985</v>
      </c>
      <c r="BE980"/>
      <c r="BG980" s="6"/>
      <c r="BM980">
        <f t="shared" si="728"/>
        <v>1</v>
      </c>
    </row>
    <row r="981" spans="1:65" x14ac:dyDescent="0.25">
      <c r="A981">
        <v>1534</v>
      </c>
      <c r="B981" s="1">
        <v>43405</v>
      </c>
      <c r="C981" s="2">
        <v>2717.58</v>
      </c>
      <c r="D981" s="2">
        <v>2741.67</v>
      </c>
      <c r="E981" s="2">
        <v>2708.85</v>
      </c>
      <c r="F981" s="2">
        <v>2740.37</v>
      </c>
      <c r="G981" s="2">
        <v>4708420000</v>
      </c>
      <c r="H981" s="2">
        <f t="shared" si="729"/>
        <v>44.642712544527711</v>
      </c>
      <c r="I981" s="2">
        <f t="shared" si="730"/>
        <v>2766.3095000000003</v>
      </c>
      <c r="J981" s="2">
        <f t="shared" si="731"/>
        <v>51.978158659494476</v>
      </c>
      <c r="K981" s="2">
        <f t="shared" si="732"/>
        <v>5.8400000000001455</v>
      </c>
      <c r="L981" s="18">
        <v>0.1762</v>
      </c>
      <c r="M981" s="19">
        <v>20.377195058311127</v>
      </c>
      <c r="N981" s="4">
        <f t="shared" si="705"/>
        <v>32.820000000000164</v>
      </c>
      <c r="O981" s="4">
        <f t="shared" si="733"/>
        <v>60.666000000000075</v>
      </c>
      <c r="P981" s="4">
        <f t="shared" si="706"/>
        <v>-9.7956842105263178</v>
      </c>
      <c r="Q981" s="4">
        <f t="shared" si="734"/>
        <v>-7.9791212832550835</v>
      </c>
      <c r="R981" s="18">
        <f t="shared" si="707"/>
        <v>2700.1273834586464</v>
      </c>
      <c r="S981" s="2">
        <f t="shared" si="708"/>
        <v>40.242616541353527</v>
      </c>
      <c r="T981" s="22">
        <f t="shared" si="709"/>
        <v>0</v>
      </c>
      <c r="U981" s="29">
        <f t="shared" si="710"/>
        <v>2714.3069636377709</v>
      </c>
      <c r="V981" s="30">
        <f t="shared" si="711"/>
        <v>26.063036362229013</v>
      </c>
      <c r="W981" s="31">
        <f t="shared" si="735"/>
        <v>0</v>
      </c>
      <c r="X981" s="35">
        <f t="shared" si="712"/>
        <v>2737.1693333333315</v>
      </c>
      <c r="Y981" s="30">
        <f t="shared" si="713"/>
        <v>3.2006666666684396</v>
      </c>
      <c r="Z981" s="31">
        <f t="shared" si="736"/>
        <v>1</v>
      </c>
      <c r="AA981" s="29">
        <f t="shared" si="714"/>
        <v>2717.5076953951493</v>
      </c>
      <c r="AB981" s="30">
        <f t="shared" si="715"/>
        <v>22.862304604850578</v>
      </c>
      <c r="AC981" s="31">
        <f t="shared" si="737"/>
        <v>0</v>
      </c>
      <c r="AD981" s="32">
        <f t="shared" si="716"/>
        <v>-1</v>
      </c>
      <c r="AE981" s="33">
        <f t="shared" si="717"/>
        <v>-1</v>
      </c>
      <c r="AF981" s="33">
        <f t="shared" si="718"/>
        <v>0</v>
      </c>
      <c r="AG981" s="33">
        <f t="shared" si="719"/>
        <v>0</v>
      </c>
      <c r="AH981" s="38">
        <f t="shared" si="720"/>
        <v>-1</v>
      </c>
      <c r="AI981" s="33">
        <f t="shared" si="721"/>
        <v>-1</v>
      </c>
      <c r="AJ981" s="39">
        <f t="shared" si="722"/>
        <v>-1</v>
      </c>
      <c r="AK981" s="43">
        <f t="shared" si="723"/>
        <v>0</v>
      </c>
      <c r="AL981" s="4">
        <f t="shared" si="738"/>
        <v>24.090000000000146</v>
      </c>
      <c r="AM981" s="4">
        <f t="shared" si="739"/>
        <v>24.16230460485076</v>
      </c>
      <c r="AN981" s="4">
        <f t="shared" si="740"/>
        <v>24.090000000000146</v>
      </c>
      <c r="AO981" s="4">
        <f t="shared" si="741"/>
        <v>-8.7300000000000182</v>
      </c>
      <c r="AP981" s="4">
        <f t="shared" si="742"/>
        <v>8.6576953951494033</v>
      </c>
      <c r="AQ981" s="4">
        <f t="shared" si="743"/>
        <v>8.6576953951494033</v>
      </c>
      <c r="AR981" s="4">
        <f t="shared" si="724"/>
        <v>22.789999999999964</v>
      </c>
      <c r="AS981">
        <f t="shared" si="744"/>
        <v>24.090000000000146</v>
      </c>
      <c r="AT981" s="6">
        <f t="shared" si="745"/>
        <v>0</v>
      </c>
      <c r="AU981" s="4">
        <f t="shared" si="746"/>
        <v>2.3550946729945608</v>
      </c>
      <c r="AV981" s="4">
        <f t="shared" si="747"/>
        <v>-2.1128049416888368</v>
      </c>
      <c r="AW981">
        <f t="shared" si="748"/>
        <v>0</v>
      </c>
      <c r="AX981">
        <f t="shared" si="749"/>
        <v>0</v>
      </c>
      <c r="AY981">
        <f t="shared" si="750"/>
        <v>1</v>
      </c>
      <c r="AZ981" s="4">
        <f t="shared" si="725"/>
        <v>-3.9100000000000006</v>
      </c>
      <c r="BA981" s="4">
        <f t="shared" si="751"/>
        <v>1115.960000000008</v>
      </c>
      <c r="BB981" s="4">
        <f t="shared" si="726"/>
        <v>1057.3750000000127</v>
      </c>
      <c r="BC981" s="4">
        <f t="shared" si="727"/>
        <v>521.84399999999994</v>
      </c>
      <c r="BE981"/>
      <c r="BG981" s="6"/>
      <c r="BM981">
        <f t="shared" si="728"/>
        <v>1</v>
      </c>
    </row>
    <row r="982" spans="1:65" x14ac:dyDescent="0.25">
      <c r="A982">
        <v>1533</v>
      </c>
      <c r="B982" s="1">
        <v>43404</v>
      </c>
      <c r="C982" s="2">
        <v>2705.6</v>
      </c>
      <c r="D982" s="2">
        <v>2736.69</v>
      </c>
      <c r="E982" s="2">
        <v>2705.6</v>
      </c>
      <c r="F982" s="2">
        <v>2711.74</v>
      </c>
      <c r="G982" s="2">
        <v>5112420000</v>
      </c>
      <c r="H982" s="2">
        <f t="shared" si="729"/>
        <v>53.404749070970567</v>
      </c>
      <c r="I982" s="2">
        <f t="shared" si="730"/>
        <v>2776.3980000000001</v>
      </c>
      <c r="J982" s="2">
        <f t="shared" si="731"/>
        <v>56.854026462511882</v>
      </c>
      <c r="K982" s="2">
        <f t="shared" si="732"/>
        <v>22.9699999999998</v>
      </c>
      <c r="L982" s="18">
        <v>0.20100000000000001</v>
      </c>
      <c r="M982" s="19">
        <v>22.995734498256269</v>
      </c>
      <c r="N982" s="4">
        <f t="shared" si="705"/>
        <v>54.059999999999945</v>
      </c>
      <c r="O982" s="4">
        <f t="shared" si="733"/>
        <v>62.787000000000077</v>
      </c>
      <c r="P982" s="4">
        <f t="shared" si="706"/>
        <v>-11.612616541353383</v>
      </c>
      <c r="Q982" s="4">
        <f t="shared" si="734"/>
        <v>-8.392400928792572</v>
      </c>
      <c r="R982" s="18">
        <f t="shared" si="707"/>
        <v>2669.5535413533835</v>
      </c>
      <c r="S982" s="2">
        <f t="shared" si="708"/>
        <v>42.186458646616302</v>
      </c>
      <c r="T982" s="22">
        <f t="shared" si="709"/>
        <v>0</v>
      </c>
      <c r="U982" s="29">
        <f t="shared" si="710"/>
        <v>2702.2782398993809</v>
      </c>
      <c r="V982" s="30">
        <f t="shared" si="711"/>
        <v>9.4617601006189034</v>
      </c>
      <c r="W982" s="31">
        <f t="shared" si="735"/>
        <v>1</v>
      </c>
      <c r="X982" s="35">
        <f t="shared" si="712"/>
        <v>2690.9980000000014</v>
      </c>
      <c r="Y982" s="30">
        <f t="shared" si="713"/>
        <v>20.74199999999837</v>
      </c>
      <c r="Z982" s="31">
        <f t="shared" si="736"/>
        <v>1</v>
      </c>
      <c r="AA982" s="29">
        <f t="shared" si="714"/>
        <v>2700.6990063134681</v>
      </c>
      <c r="AB982" s="30">
        <f t="shared" si="715"/>
        <v>11.040993686531692</v>
      </c>
      <c r="AC982" s="31">
        <f t="shared" si="737"/>
        <v>1</v>
      </c>
      <c r="AD982" s="32">
        <f t="shared" si="716"/>
        <v>1</v>
      </c>
      <c r="AE982" s="33">
        <f t="shared" si="717"/>
        <v>0</v>
      </c>
      <c r="AF982" s="33">
        <f t="shared" si="718"/>
        <v>0</v>
      </c>
      <c r="AG982" s="33">
        <f t="shared" si="719"/>
        <v>0</v>
      </c>
      <c r="AH982" s="38">
        <f t="shared" si="720"/>
        <v>1</v>
      </c>
      <c r="AI982" s="33">
        <f t="shared" si="721"/>
        <v>0</v>
      </c>
      <c r="AJ982" s="39">
        <f t="shared" si="722"/>
        <v>0</v>
      </c>
      <c r="AK982" s="43">
        <f t="shared" si="723"/>
        <v>0</v>
      </c>
      <c r="AL982" s="4">
        <f t="shared" si="738"/>
        <v>31.090000000000146</v>
      </c>
      <c r="AM982" s="4">
        <f t="shared" si="739"/>
        <v>35.990993686531965</v>
      </c>
      <c r="AN982" s="4">
        <f t="shared" si="740"/>
        <v>31.090000000000146</v>
      </c>
      <c r="AO982" s="4">
        <f t="shared" si="741"/>
        <v>0</v>
      </c>
      <c r="AP982" s="4">
        <f t="shared" si="742"/>
        <v>-4.9009936865318195</v>
      </c>
      <c r="AQ982" s="4">
        <f t="shared" si="743"/>
        <v>4.9009936865318195</v>
      </c>
      <c r="AR982" s="4">
        <f t="shared" si="724"/>
        <v>6.1399999999998727</v>
      </c>
      <c r="AS982">
        <f t="shared" si="744"/>
        <v>31.090000000000146</v>
      </c>
      <c r="AT982" s="6">
        <f t="shared" si="745"/>
        <v>0</v>
      </c>
      <c r="AU982" s="4">
        <f t="shared" si="746"/>
        <v>1.0937616202265019</v>
      </c>
      <c r="AV982" s="4">
        <f t="shared" si="747"/>
        <v>17.155734498256397</v>
      </c>
      <c r="AW982">
        <f t="shared" si="748"/>
        <v>0</v>
      </c>
      <c r="AX982">
        <f t="shared" si="749"/>
        <v>0</v>
      </c>
      <c r="AY982">
        <f t="shared" si="750"/>
        <v>0</v>
      </c>
      <c r="AZ982" s="4">
        <f t="shared" si="725"/>
        <v>6.94</v>
      </c>
      <c r="BA982" s="4">
        <f t="shared" si="751"/>
        <v>1119.8700000000081</v>
      </c>
      <c r="BB982" s="4">
        <f t="shared" si="726"/>
        <v>1059.9816666666793</v>
      </c>
      <c r="BC982" s="4">
        <f t="shared" si="727"/>
        <v>517.05200000000002</v>
      </c>
      <c r="BE982"/>
      <c r="BG982" s="6"/>
      <c r="BM982">
        <f t="shared" si="728"/>
        <v>0</v>
      </c>
    </row>
    <row r="983" spans="1:65" x14ac:dyDescent="0.25">
      <c r="A983">
        <v>1532</v>
      </c>
      <c r="B983" s="1">
        <v>43403</v>
      </c>
      <c r="C983" s="2">
        <v>2640.68</v>
      </c>
      <c r="D983" s="2">
        <v>2685.43</v>
      </c>
      <c r="E983" s="2">
        <v>2635.34</v>
      </c>
      <c r="F983" s="2">
        <v>2682.63</v>
      </c>
      <c r="G983" s="2">
        <v>5106380000</v>
      </c>
      <c r="H983" s="2">
        <f t="shared" si="729"/>
        <v>60.660984202734817</v>
      </c>
      <c r="I983" s="2">
        <f t="shared" si="730"/>
        <v>2787.7025000000003</v>
      </c>
      <c r="J983" s="2">
        <f t="shared" si="731"/>
        <v>62.800627089980054</v>
      </c>
      <c r="K983" s="2">
        <f t="shared" si="732"/>
        <v>-0.57000000000016371</v>
      </c>
      <c r="L983" s="18">
        <v>0.24845</v>
      </c>
      <c r="M983" s="19">
        <v>27.985879669762305</v>
      </c>
      <c r="N983" s="4">
        <f t="shared" si="705"/>
        <v>50.089999999999691</v>
      </c>
      <c r="O983" s="4">
        <f t="shared" si="733"/>
        <v>60.894000000000098</v>
      </c>
      <c r="P983" s="4">
        <f t="shared" si="706"/>
        <v>-13.07645864661654</v>
      </c>
      <c r="Q983" s="4">
        <f t="shared" si="734"/>
        <v>-8.5173335913312638</v>
      </c>
      <c r="R983" s="18">
        <f t="shared" si="707"/>
        <v>2627.5205037593987</v>
      </c>
      <c r="S983" s="2">
        <f t="shared" si="708"/>
        <v>55.109496240601402</v>
      </c>
      <c r="T983" s="22">
        <f t="shared" si="709"/>
        <v>0</v>
      </c>
      <c r="U983" s="29">
        <f t="shared" si="710"/>
        <v>2637.3845561502344</v>
      </c>
      <c r="V983" s="30">
        <f t="shared" si="711"/>
        <v>45.245443849765707</v>
      </c>
      <c r="W983" s="31">
        <f t="shared" si="735"/>
        <v>0</v>
      </c>
      <c r="X983" s="35">
        <f t="shared" si="712"/>
        <v>2646.3348000000005</v>
      </c>
      <c r="Y983" s="30">
        <f t="shared" si="713"/>
        <v>36.295199999999568</v>
      </c>
      <c r="Z983" s="31">
        <f t="shared" si="736"/>
        <v>0</v>
      </c>
      <c r="AA983" s="29">
        <f t="shared" si="714"/>
        <v>2638.6375902892014</v>
      </c>
      <c r="AB983" s="30">
        <f t="shared" si="715"/>
        <v>43.992409710798711</v>
      </c>
      <c r="AC983" s="31">
        <f t="shared" si="737"/>
        <v>0</v>
      </c>
      <c r="AD983" s="32">
        <f t="shared" si="716"/>
        <v>-1</v>
      </c>
      <c r="AE983" s="33">
        <f t="shared" si="717"/>
        <v>0</v>
      </c>
      <c r="AF983" s="33">
        <f t="shared" si="718"/>
        <v>0</v>
      </c>
      <c r="AG983" s="33">
        <f t="shared" si="719"/>
        <v>0</v>
      </c>
      <c r="AH983" s="38">
        <f t="shared" si="720"/>
        <v>-1</v>
      </c>
      <c r="AI983" s="33">
        <f t="shared" si="721"/>
        <v>-1</v>
      </c>
      <c r="AJ983" s="39">
        <f t="shared" si="722"/>
        <v>0</v>
      </c>
      <c r="AK983" s="43">
        <f t="shared" si="723"/>
        <v>0</v>
      </c>
      <c r="AL983" s="4">
        <f t="shared" si="738"/>
        <v>44.75</v>
      </c>
      <c r="AM983" s="4">
        <f t="shared" si="739"/>
        <v>46.792409710798438</v>
      </c>
      <c r="AN983" s="4">
        <f t="shared" si="740"/>
        <v>44.75</v>
      </c>
      <c r="AO983" s="4">
        <f t="shared" si="741"/>
        <v>-5.3399999999996908</v>
      </c>
      <c r="AP983" s="4">
        <f t="shared" si="742"/>
        <v>3.2975902892012527</v>
      </c>
      <c r="AQ983" s="4">
        <f t="shared" si="743"/>
        <v>3.2975902892012527</v>
      </c>
      <c r="AR983" s="4">
        <f t="shared" si="724"/>
        <v>41.950000000000273</v>
      </c>
      <c r="AS983">
        <f t="shared" si="744"/>
        <v>44.75</v>
      </c>
      <c r="AT983" s="6">
        <f t="shared" si="745"/>
        <v>1</v>
      </c>
      <c r="AU983" s="4">
        <f t="shared" si="746"/>
        <v>-6.8641641240094344</v>
      </c>
      <c r="AV983" s="4">
        <f t="shared" si="747"/>
        <v>-13.664120330237967</v>
      </c>
      <c r="AW983">
        <f t="shared" si="748"/>
        <v>1</v>
      </c>
      <c r="AX983">
        <f t="shared" si="749"/>
        <v>0</v>
      </c>
      <c r="AY983">
        <f t="shared" si="750"/>
        <v>0</v>
      </c>
      <c r="AZ983" s="4">
        <f t="shared" si="725"/>
        <v>-3.9100000000000006</v>
      </c>
      <c r="BA983" s="4">
        <f t="shared" si="751"/>
        <v>1112.930000000008</v>
      </c>
      <c r="BB983" s="4">
        <f t="shared" si="726"/>
        <v>1059.9816666666793</v>
      </c>
      <c r="BC983" s="4">
        <f t="shared" si="727"/>
        <v>491.08399999999995</v>
      </c>
      <c r="BE983"/>
      <c r="BG983" s="6"/>
      <c r="BM983">
        <f t="shared" si="728"/>
        <v>1</v>
      </c>
    </row>
    <row r="984" spans="1:65" x14ac:dyDescent="0.25">
      <c r="A984">
        <v>1531</v>
      </c>
      <c r="B984" s="1">
        <v>43402</v>
      </c>
      <c r="C984" s="2">
        <v>2682.65</v>
      </c>
      <c r="D984" s="2">
        <v>2706.85</v>
      </c>
      <c r="E984" s="2">
        <v>2603.54</v>
      </c>
      <c r="F984" s="2">
        <v>2641.25</v>
      </c>
      <c r="G984" s="2">
        <v>4673700000</v>
      </c>
      <c r="H984" s="2">
        <f t="shared" si="729"/>
        <v>52.928378955801058</v>
      </c>
      <c r="I984" s="2">
        <f t="shared" si="730"/>
        <v>2801.8585000000003</v>
      </c>
      <c r="J984" s="2">
        <f t="shared" si="731"/>
        <v>62.159905885842882</v>
      </c>
      <c r="K984" s="2">
        <f t="shared" si="732"/>
        <v>23.960000000000036</v>
      </c>
      <c r="L984" s="18">
        <v>0.29054999999999997</v>
      </c>
      <c r="M984" s="19">
        <v>32.944205109557018</v>
      </c>
      <c r="N984" s="4">
        <f t="shared" si="705"/>
        <v>103.30999999999995</v>
      </c>
      <c r="O984" s="4">
        <f t="shared" si="733"/>
        <v>62.152000000000136</v>
      </c>
      <c r="P984" s="4">
        <f t="shared" si="706"/>
        <v>-13.729496240601497</v>
      </c>
      <c r="Q984" s="4">
        <f t="shared" si="734"/>
        <v>-8.4498560250391179</v>
      </c>
      <c r="R984" s="18">
        <f t="shared" si="707"/>
        <v>2645.3063684210529</v>
      </c>
      <c r="S984" s="2">
        <f t="shared" si="708"/>
        <v>4.0563684210528663</v>
      </c>
      <c r="T984" s="22">
        <f t="shared" si="709"/>
        <v>1</v>
      </c>
      <c r="U984" s="29">
        <f t="shared" si="710"/>
        <v>2679.5233949600001</v>
      </c>
      <c r="V984" s="30">
        <f t="shared" si="711"/>
        <v>38.273394960000132</v>
      </c>
      <c r="W984" s="31">
        <f t="shared" si="735"/>
        <v>0</v>
      </c>
      <c r="X984" s="35">
        <f t="shared" si="712"/>
        <v>2680.1027999999997</v>
      </c>
      <c r="Y984" s="30">
        <f t="shared" si="713"/>
        <v>38.852799999999661</v>
      </c>
      <c r="Z984" s="31">
        <f t="shared" si="736"/>
        <v>0</v>
      </c>
      <c r="AA984" s="29">
        <f t="shared" si="714"/>
        <v>2679.6045116656001</v>
      </c>
      <c r="AB984" s="30">
        <f t="shared" si="715"/>
        <v>38.354511665600057</v>
      </c>
      <c r="AC984" s="31">
        <f t="shared" si="737"/>
        <v>0</v>
      </c>
      <c r="AD984" s="32">
        <f t="shared" si="716"/>
        <v>-1</v>
      </c>
      <c r="AE984" s="33">
        <f t="shared" si="717"/>
        <v>-1</v>
      </c>
      <c r="AF984" s="33">
        <f t="shared" si="718"/>
        <v>0</v>
      </c>
      <c r="AG984" s="33">
        <f t="shared" si="719"/>
        <v>0</v>
      </c>
      <c r="AH984" s="38">
        <f t="shared" si="720"/>
        <v>-1</v>
      </c>
      <c r="AI984" s="33">
        <f t="shared" si="721"/>
        <v>-1</v>
      </c>
      <c r="AJ984" s="39">
        <f t="shared" si="722"/>
        <v>0</v>
      </c>
      <c r="AK984" s="43">
        <f t="shared" si="723"/>
        <v>0</v>
      </c>
      <c r="AL984" s="4">
        <f t="shared" si="738"/>
        <v>24.199999999999818</v>
      </c>
      <c r="AM984" s="4">
        <f t="shared" si="739"/>
        <v>27.245488334399852</v>
      </c>
      <c r="AN984" s="4">
        <f t="shared" si="740"/>
        <v>24.199999999999818</v>
      </c>
      <c r="AO984" s="4">
        <f t="shared" si="741"/>
        <v>-79.110000000000127</v>
      </c>
      <c r="AP984" s="4">
        <f t="shared" si="742"/>
        <v>76.064511665600094</v>
      </c>
      <c r="AQ984" s="4">
        <f t="shared" si="743"/>
        <v>76.064511665600094</v>
      </c>
      <c r="AR984" s="4">
        <f t="shared" si="724"/>
        <v>41.400000000000091</v>
      </c>
      <c r="AS984">
        <f t="shared" si="744"/>
        <v>76.064511665600094</v>
      </c>
      <c r="AT984" s="6">
        <f t="shared" si="745"/>
        <v>1</v>
      </c>
      <c r="AU984" s="4">
        <f t="shared" si="746"/>
        <v>-40.648827156564742</v>
      </c>
      <c r="AV984" s="4">
        <f t="shared" si="747"/>
        <v>-8.1557948904430724</v>
      </c>
      <c r="AW984">
        <f t="shared" si="748"/>
        <v>1</v>
      </c>
      <c r="AX984">
        <f t="shared" si="749"/>
        <v>0</v>
      </c>
      <c r="AY984">
        <f t="shared" si="750"/>
        <v>0</v>
      </c>
      <c r="AZ984" s="4">
        <f t="shared" si="725"/>
        <v>-3.9100000000000006</v>
      </c>
      <c r="BA984" s="4">
        <f t="shared" si="751"/>
        <v>1116.8400000000081</v>
      </c>
      <c r="BB984" s="4">
        <f t="shared" si="726"/>
        <v>1061.2850000000126</v>
      </c>
      <c r="BC984" s="4">
        <f t="shared" si="727"/>
        <v>507.87200000000007</v>
      </c>
      <c r="BE984"/>
      <c r="BG984" s="6"/>
      <c r="BM984">
        <f t="shared" si="728"/>
        <v>1</v>
      </c>
    </row>
    <row r="985" spans="1:65" x14ac:dyDescent="0.25">
      <c r="A985">
        <v>1530</v>
      </c>
      <c r="B985" s="1">
        <v>43399</v>
      </c>
      <c r="C985" s="2">
        <v>2667.86</v>
      </c>
      <c r="D985" s="2">
        <v>2692.38</v>
      </c>
      <c r="E985" s="2">
        <v>2628.16</v>
      </c>
      <c r="F985" s="2">
        <v>2658.69</v>
      </c>
      <c r="G985" s="2">
        <v>4803150000</v>
      </c>
      <c r="H985" s="2">
        <f t="shared" si="729"/>
        <v>48.984508764392892</v>
      </c>
      <c r="I985" s="2">
        <f t="shared" si="730"/>
        <v>2814.0405000000001</v>
      </c>
      <c r="J985" s="2">
        <f t="shared" si="731"/>
        <v>53.89114858480449</v>
      </c>
      <c r="K985" s="2">
        <f t="shared" si="732"/>
        <v>-37.710000000000036</v>
      </c>
      <c r="L985" s="18">
        <v>0.26690000000000003</v>
      </c>
      <c r="M985" s="19">
        <v>30.796247399161174</v>
      </c>
      <c r="N985" s="4">
        <f t="shared" si="705"/>
        <v>77.410000000000309</v>
      </c>
      <c r="O985" s="4">
        <f t="shared" si="733"/>
        <v>54.517000000000095</v>
      </c>
      <c r="P985" s="4">
        <f t="shared" si="706"/>
        <v>-13.383631578947366</v>
      </c>
      <c r="Q985" s="4">
        <f t="shared" si="734"/>
        <v>-8.0169359999999958</v>
      </c>
      <c r="R985" s="18">
        <f t="shared" si="707"/>
        <v>2692.8345112781958</v>
      </c>
      <c r="S985" s="2">
        <f t="shared" si="708"/>
        <v>34.14451127819575</v>
      </c>
      <c r="T985" s="22">
        <f t="shared" si="709"/>
        <v>0</v>
      </c>
      <c r="U985" s="29">
        <f t="shared" si="710"/>
        <v>2664.9567875117373</v>
      </c>
      <c r="V985" s="30">
        <f t="shared" si="711"/>
        <v>6.2667875117372205</v>
      </c>
      <c r="W985" s="31">
        <f t="shared" si="735"/>
        <v>1</v>
      </c>
      <c r="X985" s="35">
        <f t="shared" si="712"/>
        <v>2648.7302666666728</v>
      </c>
      <c r="Y985" s="30">
        <f t="shared" si="713"/>
        <v>9.9597333333272218</v>
      </c>
      <c r="Z985" s="31">
        <f t="shared" si="736"/>
        <v>1</v>
      </c>
      <c r="AA985" s="29">
        <f t="shared" si="714"/>
        <v>2662.6850745934285</v>
      </c>
      <c r="AB985" s="30">
        <f t="shared" si="715"/>
        <v>3.9950745934283987</v>
      </c>
      <c r="AC985" s="31">
        <f t="shared" si="737"/>
        <v>1</v>
      </c>
      <c r="AD985" s="32">
        <f t="shared" si="716"/>
        <v>1</v>
      </c>
      <c r="AE985" s="33">
        <f t="shared" si="717"/>
        <v>0</v>
      </c>
      <c r="AF985" s="33">
        <f t="shared" si="718"/>
        <v>0</v>
      </c>
      <c r="AG985" s="33">
        <f t="shared" si="719"/>
        <v>0</v>
      </c>
      <c r="AH985" s="38">
        <f t="shared" si="720"/>
        <v>0</v>
      </c>
      <c r="AI985" s="33">
        <f t="shared" si="721"/>
        <v>0</v>
      </c>
      <c r="AJ985" s="39">
        <f t="shared" si="722"/>
        <v>0</v>
      </c>
      <c r="AK985" s="43">
        <f t="shared" si="723"/>
        <v>0</v>
      </c>
      <c r="AL985" s="4">
        <f t="shared" si="738"/>
        <v>24.519999999999982</v>
      </c>
      <c r="AM985" s="4">
        <f t="shared" si="739"/>
        <v>29.694925406571656</v>
      </c>
      <c r="AN985" s="4">
        <f t="shared" si="740"/>
        <v>24.519999999999982</v>
      </c>
      <c r="AO985" s="4">
        <f t="shared" si="741"/>
        <v>-39.700000000000273</v>
      </c>
      <c r="AP985" s="4">
        <f t="shared" si="742"/>
        <v>34.525074593428599</v>
      </c>
      <c r="AQ985" s="4">
        <f t="shared" si="743"/>
        <v>34.525074593428599</v>
      </c>
      <c r="AR985" s="4">
        <f t="shared" si="724"/>
        <v>9.1700000000000728</v>
      </c>
      <c r="AS985">
        <f t="shared" si="744"/>
        <v>34.525074593428599</v>
      </c>
      <c r="AT985" s="6">
        <f t="shared" si="745"/>
        <v>1</v>
      </c>
      <c r="AU985" s="4">
        <f t="shared" si="746"/>
        <v>-7.130031608701259</v>
      </c>
      <c r="AV985" s="4">
        <f t="shared" si="747"/>
        <v>21.926247399161102</v>
      </c>
      <c r="AW985">
        <f t="shared" si="748"/>
        <v>0</v>
      </c>
      <c r="AX985">
        <f t="shared" si="749"/>
        <v>1</v>
      </c>
      <c r="AY985">
        <f t="shared" si="750"/>
        <v>0</v>
      </c>
      <c r="AZ985" s="4">
        <f t="shared" si="725"/>
        <v>-3.9100000000000006</v>
      </c>
      <c r="BA985" s="4">
        <f t="shared" si="751"/>
        <v>1120.7500000000082</v>
      </c>
      <c r="BB985" s="4">
        <f t="shared" si="726"/>
        <v>1062.5883333333459</v>
      </c>
      <c r="BC985" s="4">
        <f t="shared" si="727"/>
        <v>501.95600000000007</v>
      </c>
      <c r="BE985"/>
      <c r="BG985" s="6"/>
      <c r="BM985">
        <f t="shared" si="728"/>
        <v>0</v>
      </c>
    </row>
    <row r="986" spans="1:65" x14ac:dyDescent="0.25">
      <c r="A986">
        <v>1529</v>
      </c>
      <c r="B986" s="1">
        <v>43398</v>
      </c>
      <c r="C986" s="2">
        <v>2674.88</v>
      </c>
      <c r="D986" s="2">
        <v>2722.7</v>
      </c>
      <c r="E986" s="2">
        <v>2667.84</v>
      </c>
      <c r="F986" s="2">
        <v>2705.57</v>
      </c>
      <c r="G986" s="2">
        <v>4634770000</v>
      </c>
      <c r="H986" s="2">
        <f t="shared" si="729"/>
        <v>39.864198934214947</v>
      </c>
      <c r="I986" s="2">
        <f t="shared" si="730"/>
        <v>2826.1490000000003</v>
      </c>
      <c r="J986" s="2">
        <f t="shared" si="731"/>
        <v>44.84162111194653</v>
      </c>
      <c r="K986" s="2">
        <f t="shared" si="732"/>
        <v>18.7800000000002</v>
      </c>
      <c r="L986" s="18">
        <v>0.21029999999999999</v>
      </c>
      <c r="M986" s="19">
        <v>23.821776508458559</v>
      </c>
      <c r="N986" s="4">
        <f t="shared" si="705"/>
        <v>66.599999999999909</v>
      </c>
      <c r="O986" s="4">
        <f t="shared" si="733"/>
        <v>51.516000000000076</v>
      </c>
      <c r="P986" s="4">
        <f t="shared" si="706"/>
        <v>-12.735488721804506</v>
      </c>
      <c r="Q986" s="4">
        <f t="shared" si="734"/>
        <v>-7.4441345852895076</v>
      </c>
      <c r="R986" s="18">
        <f t="shared" si="707"/>
        <v>2643.6560526315789</v>
      </c>
      <c r="S986" s="2">
        <f t="shared" si="708"/>
        <v>61.913947368421304</v>
      </c>
      <c r="T986" s="22">
        <f t="shared" si="709"/>
        <v>0</v>
      </c>
      <c r="U986" s="29">
        <f t="shared" si="710"/>
        <v>2672.1063284520123</v>
      </c>
      <c r="V986" s="30">
        <f t="shared" si="711"/>
        <v>33.463671547987815</v>
      </c>
      <c r="W986" s="31">
        <f t="shared" si="735"/>
        <v>0</v>
      </c>
      <c r="X986" s="35">
        <f t="shared" si="712"/>
        <v>2681.724000000002</v>
      </c>
      <c r="Y986" s="30">
        <f t="shared" si="713"/>
        <v>23.845999999998185</v>
      </c>
      <c r="Z986" s="31">
        <f t="shared" si="736"/>
        <v>1</v>
      </c>
      <c r="AA986" s="29">
        <f t="shared" si="714"/>
        <v>2673.4528024687306</v>
      </c>
      <c r="AB986" s="30">
        <f t="shared" si="715"/>
        <v>32.117197531269539</v>
      </c>
      <c r="AC986" s="31">
        <f t="shared" si="737"/>
        <v>0</v>
      </c>
      <c r="AD986" s="32">
        <f t="shared" si="716"/>
        <v>-1</v>
      </c>
      <c r="AE986" s="33">
        <f t="shared" si="717"/>
        <v>0</v>
      </c>
      <c r="AF986" s="33">
        <f t="shared" si="718"/>
        <v>0</v>
      </c>
      <c r="AG986" s="33">
        <f t="shared" si="719"/>
        <v>0</v>
      </c>
      <c r="AH986" s="38">
        <f t="shared" si="720"/>
        <v>-1</v>
      </c>
      <c r="AI986" s="33">
        <f t="shared" si="721"/>
        <v>0</v>
      </c>
      <c r="AJ986" s="39">
        <f t="shared" si="722"/>
        <v>-1</v>
      </c>
      <c r="AK986" s="43">
        <f t="shared" si="723"/>
        <v>0</v>
      </c>
      <c r="AL986" s="4">
        <f t="shared" si="738"/>
        <v>47.819999999999709</v>
      </c>
      <c r="AM986" s="4">
        <f t="shared" si="739"/>
        <v>49.247197531269194</v>
      </c>
      <c r="AN986" s="4">
        <f t="shared" si="740"/>
        <v>47.819999999999709</v>
      </c>
      <c r="AO986" s="4">
        <f t="shared" si="741"/>
        <v>-7.0399999999999636</v>
      </c>
      <c r="AP986" s="4">
        <f t="shared" si="742"/>
        <v>5.6128024687304787</v>
      </c>
      <c r="AQ986" s="4">
        <f t="shared" si="743"/>
        <v>5.6128024687304787</v>
      </c>
      <c r="AR986" s="4">
        <f t="shared" si="724"/>
        <v>30.690000000000055</v>
      </c>
      <c r="AS986">
        <f t="shared" si="744"/>
        <v>47.819999999999709</v>
      </c>
      <c r="AT986" s="6">
        <f t="shared" si="745"/>
        <v>1</v>
      </c>
      <c r="AU986" s="4">
        <f t="shared" si="746"/>
        <v>-16.003935032483565</v>
      </c>
      <c r="AV986" s="4">
        <f t="shared" si="747"/>
        <v>-6.5682234915414961</v>
      </c>
      <c r="AW986">
        <f t="shared" si="748"/>
        <v>1</v>
      </c>
      <c r="AX986">
        <f t="shared" si="749"/>
        <v>0</v>
      </c>
      <c r="AY986">
        <f t="shared" si="750"/>
        <v>0</v>
      </c>
      <c r="AZ986" s="4">
        <f t="shared" si="725"/>
        <v>-3.9100000000000006</v>
      </c>
      <c r="BA986" s="4">
        <f t="shared" si="751"/>
        <v>1124.6600000000083</v>
      </c>
      <c r="BB986" s="4">
        <f t="shared" si="726"/>
        <v>1062.5883333333459</v>
      </c>
      <c r="BC986" s="4">
        <f t="shared" si="727"/>
        <v>504.76400000000001</v>
      </c>
      <c r="BE986"/>
      <c r="BG986" s="6"/>
      <c r="BM986">
        <f t="shared" si="728"/>
        <v>1</v>
      </c>
    </row>
    <row r="987" spans="1:65" x14ac:dyDescent="0.25">
      <c r="A987">
        <v>1528</v>
      </c>
      <c r="B987" s="1">
        <v>43397</v>
      </c>
      <c r="C987" s="2">
        <v>2737.87</v>
      </c>
      <c r="D987" s="2">
        <v>2742.59</v>
      </c>
      <c r="E987" s="2">
        <v>2651.89</v>
      </c>
      <c r="F987" s="2">
        <v>2656.1</v>
      </c>
      <c r="G987" s="2">
        <v>4709310000</v>
      </c>
      <c r="H987" s="2">
        <f t="shared" si="729"/>
        <v>26.525846179821567</v>
      </c>
      <c r="I987" s="2">
        <f t="shared" si="730"/>
        <v>2837.9875000000002</v>
      </c>
      <c r="J987" s="2">
        <f t="shared" si="731"/>
        <v>41.450279206728993</v>
      </c>
      <c r="K987" s="2">
        <f t="shared" si="732"/>
        <v>-2.8200000000001637</v>
      </c>
      <c r="L987" s="18">
        <v>0.23669999999999999</v>
      </c>
      <c r="M987" s="19">
        <v>27.66614345001404</v>
      </c>
      <c r="N987" s="4">
        <f t="shared" si="705"/>
        <v>90.700000000000273</v>
      </c>
      <c r="O987" s="4">
        <f t="shared" si="733"/>
        <v>53.319000000000052</v>
      </c>
      <c r="P987" s="4">
        <f t="shared" si="706"/>
        <v>-12.44394736842105</v>
      </c>
      <c r="Q987" s="4">
        <f t="shared" si="734"/>
        <v>-7.1119783281733726</v>
      </c>
      <c r="R987" s="18">
        <f t="shared" si="707"/>
        <v>2729.7468421052631</v>
      </c>
      <c r="S987" s="2">
        <f t="shared" si="708"/>
        <v>73.646842105263204</v>
      </c>
      <c r="T987" s="22">
        <f t="shared" si="709"/>
        <v>0</v>
      </c>
      <c r="U987" s="29">
        <f t="shared" si="710"/>
        <v>2735.4492866021669</v>
      </c>
      <c r="V987" s="30">
        <f t="shared" si="711"/>
        <v>79.349286602167012</v>
      </c>
      <c r="W987" s="31">
        <f t="shared" si="735"/>
        <v>0</v>
      </c>
      <c r="X987" s="35">
        <f t="shared" si="712"/>
        <v>2721.1951999999983</v>
      </c>
      <c r="Y987" s="30">
        <f t="shared" si="713"/>
        <v>65.095199999998385</v>
      </c>
      <c r="Z987" s="31">
        <f t="shared" si="736"/>
        <v>0</v>
      </c>
      <c r="AA987" s="29">
        <f t="shared" si="714"/>
        <v>2733.4537144778633</v>
      </c>
      <c r="AB987" s="30">
        <f t="shared" si="715"/>
        <v>77.353714477863377</v>
      </c>
      <c r="AC987" s="31">
        <f t="shared" si="737"/>
        <v>0</v>
      </c>
      <c r="AD987" s="32">
        <f t="shared" si="716"/>
        <v>-1</v>
      </c>
      <c r="AE987" s="33">
        <f t="shared" si="717"/>
        <v>0</v>
      </c>
      <c r="AF987" s="33">
        <f t="shared" si="718"/>
        <v>0</v>
      </c>
      <c r="AG987" s="33">
        <f t="shared" si="719"/>
        <v>0</v>
      </c>
      <c r="AH987" s="38">
        <f t="shared" si="720"/>
        <v>-1</v>
      </c>
      <c r="AI987" s="33">
        <f t="shared" si="721"/>
        <v>-1</v>
      </c>
      <c r="AJ987" s="39">
        <f t="shared" si="722"/>
        <v>-1</v>
      </c>
      <c r="AK987" s="43">
        <f t="shared" si="723"/>
        <v>-1</v>
      </c>
      <c r="AL987" s="4">
        <f t="shared" si="738"/>
        <v>4.7200000000002547</v>
      </c>
      <c r="AM987" s="4">
        <f t="shared" si="739"/>
        <v>9.1362855221368591</v>
      </c>
      <c r="AN987" s="4">
        <f t="shared" si="740"/>
        <v>4.7200000000002547</v>
      </c>
      <c r="AO987" s="4">
        <f t="shared" si="741"/>
        <v>-85.980000000000018</v>
      </c>
      <c r="AP987" s="4">
        <f t="shared" si="742"/>
        <v>81.563714477863414</v>
      </c>
      <c r="AQ987" s="4">
        <f t="shared" si="743"/>
        <v>81.563714477863414</v>
      </c>
      <c r="AR987" s="4">
        <f t="shared" si="724"/>
        <v>81.769999999999982</v>
      </c>
      <c r="AS987">
        <f t="shared" si="744"/>
        <v>81.563714477863414</v>
      </c>
      <c r="AT987" s="6">
        <f t="shared" si="745"/>
        <v>1</v>
      </c>
      <c r="AU987" s="4">
        <f t="shared" si="746"/>
        <v>-56.822653027804861</v>
      </c>
      <c r="AV987" s="4">
        <f t="shared" si="747"/>
        <v>-53.803856549985944</v>
      </c>
      <c r="AW987">
        <f t="shared" si="748"/>
        <v>1</v>
      </c>
      <c r="AX987">
        <f t="shared" si="749"/>
        <v>0</v>
      </c>
      <c r="AY987">
        <f t="shared" si="750"/>
        <v>0</v>
      </c>
      <c r="AZ987" s="4">
        <f t="shared" si="725"/>
        <v>-3.9100000000000006</v>
      </c>
      <c r="BA987" s="4">
        <f t="shared" si="751"/>
        <v>1128.5700000000083</v>
      </c>
      <c r="BB987" s="4">
        <f t="shared" si="726"/>
        <v>1063.8916666666792</v>
      </c>
      <c r="BC987" s="4">
        <f t="shared" si="727"/>
        <v>529.95999999999992</v>
      </c>
      <c r="BE987"/>
      <c r="BG987" s="6"/>
      <c r="BM987">
        <f t="shared" si="728"/>
        <v>1</v>
      </c>
    </row>
    <row r="988" spans="1:65" x14ac:dyDescent="0.25">
      <c r="A988">
        <v>1527</v>
      </c>
      <c r="B988" s="1">
        <v>43396</v>
      </c>
      <c r="C988" s="2">
        <v>2721.03</v>
      </c>
      <c r="D988" s="2">
        <v>2753.59</v>
      </c>
      <c r="E988" s="2">
        <v>2691.43</v>
      </c>
      <c r="F988" s="2">
        <v>2740.69</v>
      </c>
      <c r="G988" s="2">
        <v>4348580000</v>
      </c>
      <c r="H988" s="2">
        <f t="shared" si="729"/>
        <v>39.766718203375369</v>
      </c>
      <c r="I988" s="2">
        <f t="shared" si="730"/>
        <v>2846.9430000000002</v>
      </c>
      <c r="J988" s="2">
        <f t="shared" si="731"/>
        <v>40.213871840710041</v>
      </c>
      <c r="K988" s="2">
        <f t="shared" si="732"/>
        <v>-34.849999999999909</v>
      </c>
      <c r="L988" s="18">
        <v>0.18304999999999999</v>
      </c>
      <c r="M988" s="19">
        <v>21.513966478311787</v>
      </c>
      <c r="N988" s="4">
        <f t="shared" si="705"/>
        <v>64.450000000000273</v>
      </c>
      <c r="O988" s="4">
        <f t="shared" si="733"/>
        <v>53.797000000000025</v>
      </c>
      <c r="P988" s="4">
        <f t="shared" si="706"/>
        <v>-10.943157894736835</v>
      </c>
      <c r="Q988" s="4">
        <f t="shared" si="734"/>
        <v>-6.2069574303405526</v>
      </c>
      <c r="R988" s="18">
        <f t="shared" si="707"/>
        <v>2745.3407443609026</v>
      </c>
      <c r="S988" s="2">
        <f t="shared" si="708"/>
        <v>4.6507443609025358</v>
      </c>
      <c r="T988" s="22">
        <f t="shared" si="709"/>
        <v>1</v>
      </c>
      <c r="U988" s="29">
        <f t="shared" si="710"/>
        <v>2718.7778030985919</v>
      </c>
      <c r="V988" s="30">
        <f t="shared" si="711"/>
        <v>21.912196901408151</v>
      </c>
      <c r="W988" s="31">
        <f t="shared" si="735"/>
        <v>0</v>
      </c>
      <c r="X988" s="35">
        <f t="shared" si="712"/>
        <v>2721.913466666665</v>
      </c>
      <c r="Y988" s="30">
        <f t="shared" si="713"/>
        <v>18.77653333333501</v>
      </c>
      <c r="Z988" s="31">
        <f t="shared" si="736"/>
        <v>1</v>
      </c>
      <c r="AA988" s="29">
        <f t="shared" si="714"/>
        <v>2719.2167959981225</v>
      </c>
      <c r="AB988" s="30">
        <f t="shared" si="715"/>
        <v>21.473204001877548</v>
      </c>
      <c r="AC988" s="31">
        <f t="shared" si="737"/>
        <v>0</v>
      </c>
      <c r="AD988" s="32">
        <f t="shared" si="716"/>
        <v>-1</v>
      </c>
      <c r="AE988" s="33">
        <f t="shared" si="717"/>
        <v>-1</v>
      </c>
      <c r="AF988" s="33">
        <f t="shared" si="718"/>
        <v>-1</v>
      </c>
      <c r="AG988" s="33">
        <f t="shared" si="719"/>
        <v>0</v>
      </c>
      <c r="AH988" s="38">
        <f t="shared" si="720"/>
        <v>-1</v>
      </c>
      <c r="AI988" s="33">
        <f t="shared" si="721"/>
        <v>-1</v>
      </c>
      <c r="AJ988" s="39">
        <f t="shared" si="722"/>
        <v>-1</v>
      </c>
      <c r="AK988" s="43">
        <f t="shared" si="723"/>
        <v>-1</v>
      </c>
      <c r="AL988" s="4">
        <f t="shared" si="738"/>
        <v>32.559999999999945</v>
      </c>
      <c r="AM988" s="4">
        <f t="shared" si="739"/>
        <v>34.373204001877639</v>
      </c>
      <c r="AN988" s="4">
        <f t="shared" si="740"/>
        <v>32.559999999999945</v>
      </c>
      <c r="AO988" s="4">
        <f t="shared" si="741"/>
        <v>-29.600000000000364</v>
      </c>
      <c r="AP988" s="4">
        <f t="shared" si="742"/>
        <v>27.78679599812267</v>
      </c>
      <c r="AQ988" s="4">
        <f t="shared" si="743"/>
        <v>27.78679599812267</v>
      </c>
      <c r="AR988" s="4">
        <f t="shared" si="724"/>
        <v>19.659999999999854</v>
      </c>
      <c r="AS988">
        <f t="shared" si="744"/>
        <v>32.559999999999945</v>
      </c>
      <c r="AT988" s="6">
        <f t="shared" si="745"/>
        <v>2</v>
      </c>
      <c r="AU988" s="4">
        <f t="shared" si="746"/>
        <v>-9.537859161619803</v>
      </c>
      <c r="AV988" s="4">
        <f t="shared" si="747"/>
        <v>2.1539664783119319</v>
      </c>
      <c r="AW988">
        <f t="shared" si="748"/>
        <v>0</v>
      </c>
      <c r="AX988">
        <f t="shared" si="749"/>
        <v>1</v>
      </c>
      <c r="AY988">
        <f t="shared" si="750"/>
        <v>0</v>
      </c>
      <c r="AZ988" s="4">
        <f t="shared" si="725"/>
        <v>-11.085000000000001</v>
      </c>
      <c r="BA988" s="4">
        <f t="shared" si="751"/>
        <v>1132.4800000000084</v>
      </c>
      <c r="BB988" s="4">
        <f t="shared" si="726"/>
        <v>1067.8016666666792</v>
      </c>
      <c r="BC988" s="4">
        <f t="shared" si="727"/>
        <v>523.22400000000005</v>
      </c>
      <c r="BE988"/>
      <c r="BG988" s="6"/>
      <c r="BM988">
        <f t="shared" si="728"/>
        <v>1</v>
      </c>
    </row>
    <row r="989" spans="1:65" x14ac:dyDescent="0.25">
      <c r="A989">
        <v>1526</v>
      </c>
      <c r="B989" s="1">
        <v>43395</v>
      </c>
      <c r="C989" s="2">
        <v>2773.94</v>
      </c>
      <c r="D989" s="2">
        <v>2778.94</v>
      </c>
      <c r="E989" s="2">
        <v>2749.22</v>
      </c>
      <c r="F989" s="2">
        <v>2755.88</v>
      </c>
      <c r="G989" s="2">
        <v>3307140000</v>
      </c>
      <c r="H989" s="2">
        <f t="shared" si="729"/>
        <v>44.067254169053989</v>
      </c>
      <c r="I989" s="2">
        <f t="shared" si="730"/>
        <v>2856.9790000000003</v>
      </c>
      <c r="J989" s="2">
        <f t="shared" si="731"/>
        <v>47.758984935876327</v>
      </c>
      <c r="K989" s="2">
        <f t="shared" si="732"/>
        <v>6.1599999999998545</v>
      </c>
      <c r="L989" s="18">
        <v>0.1696</v>
      </c>
      <c r="M989" s="19">
        <v>20.019252902939257</v>
      </c>
      <c r="N989" s="4">
        <f t="shared" si="705"/>
        <v>29.720000000000255</v>
      </c>
      <c r="O989" s="4">
        <f t="shared" si="733"/>
        <v>49.407999999999994</v>
      </c>
      <c r="P989" s="4">
        <f t="shared" si="706"/>
        <v>-10.539255639097737</v>
      </c>
      <c r="Q989" s="4">
        <f t="shared" si="734"/>
        <v>-5.7748638497652509</v>
      </c>
      <c r="R989" s="18">
        <f t="shared" si="707"/>
        <v>2757.613338345865</v>
      </c>
      <c r="S989" s="2">
        <f t="shared" si="708"/>
        <v>1.7333383458649223</v>
      </c>
      <c r="T989" s="22">
        <f t="shared" si="709"/>
        <v>1</v>
      </c>
      <c r="U989" s="29">
        <f t="shared" si="710"/>
        <v>2771.8763914400001</v>
      </c>
      <c r="V989" s="30">
        <f t="shared" si="711"/>
        <v>15.996391440000025</v>
      </c>
      <c r="W989" s="31">
        <f t="shared" si="735"/>
        <v>1</v>
      </c>
      <c r="X989" s="35">
        <f t="shared" si="712"/>
        <v>2765.9082666666654</v>
      </c>
      <c r="Y989" s="30">
        <f t="shared" si="713"/>
        <v>10.028266666665331</v>
      </c>
      <c r="Z989" s="31">
        <f t="shared" si="736"/>
        <v>1</v>
      </c>
      <c r="AA989" s="29">
        <f t="shared" si="714"/>
        <v>2771.0408539717332</v>
      </c>
      <c r="AB989" s="30">
        <f t="shared" si="715"/>
        <v>15.160853971733104</v>
      </c>
      <c r="AC989" s="31">
        <f t="shared" si="737"/>
        <v>1</v>
      </c>
      <c r="AD989" s="32">
        <f t="shared" si="716"/>
        <v>1</v>
      </c>
      <c r="AE989" s="33">
        <f t="shared" si="717"/>
        <v>1</v>
      </c>
      <c r="AF989" s="33">
        <f t="shared" si="718"/>
        <v>0</v>
      </c>
      <c r="AG989" s="33">
        <f t="shared" si="719"/>
        <v>0</v>
      </c>
      <c r="AH989" s="38">
        <f t="shared" si="720"/>
        <v>1</v>
      </c>
      <c r="AI989" s="33">
        <f t="shared" si="721"/>
        <v>1</v>
      </c>
      <c r="AJ989" s="39">
        <f t="shared" si="722"/>
        <v>1</v>
      </c>
      <c r="AK989" s="43">
        <f t="shared" si="723"/>
        <v>1</v>
      </c>
      <c r="AL989" s="4">
        <f t="shared" si="738"/>
        <v>5</v>
      </c>
      <c r="AM989" s="4">
        <f t="shared" si="739"/>
        <v>7.8991460282668413</v>
      </c>
      <c r="AN989" s="4">
        <f t="shared" si="740"/>
        <v>5</v>
      </c>
      <c r="AO989" s="4">
        <f t="shared" si="741"/>
        <v>-24.720000000000255</v>
      </c>
      <c r="AP989" s="4">
        <f t="shared" si="742"/>
        <v>21.820853971733413</v>
      </c>
      <c r="AQ989" s="4">
        <f t="shared" si="743"/>
        <v>21.820853971733413</v>
      </c>
      <c r="AR989" s="4">
        <f t="shared" si="724"/>
        <v>18.059999999999945</v>
      </c>
      <c r="AS989">
        <f t="shared" si="744"/>
        <v>21.820853971733413</v>
      </c>
      <c r="AT989" s="6">
        <f t="shared" si="745"/>
        <v>0</v>
      </c>
      <c r="AU989" s="4">
        <f t="shared" si="746"/>
        <v>0.17757950112935106</v>
      </c>
      <c r="AV989" s="4">
        <f t="shared" si="747"/>
        <v>2.2592529029393118</v>
      </c>
      <c r="AW989">
        <f t="shared" si="748"/>
        <v>0</v>
      </c>
      <c r="AX989">
        <f t="shared" si="749"/>
        <v>0</v>
      </c>
      <c r="AY989">
        <f t="shared" si="750"/>
        <v>0</v>
      </c>
      <c r="AZ989" s="4">
        <f t="shared" si="725"/>
        <v>6.94</v>
      </c>
      <c r="BA989" s="4">
        <f t="shared" si="751"/>
        <v>1143.5650000000085</v>
      </c>
      <c r="BB989" s="4">
        <f t="shared" si="726"/>
        <v>1078.8866666666793</v>
      </c>
      <c r="BC989" s="4">
        <f t="shared" si="727"/>
        <v>544.38800000000003</v>
      </c>
      <c r="BE989"/>
      <c r="BG989" s="6"/>
      <c r="BM989">
        <f t="shared" si="728"/>
        <v>1</v>
      </c>
    </row>
    <row r="990" spans="1:65" x14ac:dyDescent="0.25">
      <c r="A990">
        <v>1525</v>
      </c>
      <c r="B990" s="1">
        <v>43392</v>
      </c>
      <c r="C990" s="2">
        <v>2775.66</v>
      </c>
      <c r="D990" s="2">
        <v>2797.77</v>
      </c>
      <c r="E990" s="2">
        <v>2760.27</v>
      </c>
      <c r="F990" s="2">
        <v>2767.78</v>
      </c>
      <c r="G990" s="2">
        <v>3566490000</v>
      </c>
      <c r="H990" s="2">
        <f t="shared" si="729"/>
        <v>49.191295571472899</v>
      </c>
      <c r="I990" s="2">
        <f t="shared" si="730"/>
        <v>2864.3735000000006</v>
      </c>
      <c r="J990" s="2">
        <f t="shared" si="731"/>
        <v>53.487684984489619</v>
      </c>
      <c r="K990" s="2">
        <f t="shared" si="732"/>
        <v>6.8799999999996544</v>
      </c>
      <c r="L990" s="18">
        <v>0.16200000000000001</v>
      </c>
      <c r="M990" s="19">
        <v>19.129072585098058</v>
      </c>
      <c r="N990" s="4">
        <f t="shared" si="705"/>
        <v>37.5</v>
      </c>
      <c r="O990" s="4">
        <f t="shared" si="733"/>
        <v>49.172999999999959</v>
      </c>
      <c r="P990" s="4">
        <f t="shared" si="706"/>
        <v>-10.166661654135329</v>
      </c>
      <c r="Q990" s="4">
        <f t="shared" si="734"/>
        <v>-5.2913039999999967</v>
      </c>
      <c r="R990" s="18">
        <f t="shared" si="707"/>
        <v>2758.8967443609026</v>
      </c>
      <c r="S990" s="2">
        <f t="shared" si="708"/>
        <v>8.8832556390975697</v>
      </c>
      <c r="T990" s="22">
        <f t="shared" si="709"/>
        <v>1</v>
      </c>
      <c r="U990" s="29">
        <f t="shared" si="710"/>
        <v>2773.7963035211264</v>
      </c>
      <c r="V990" s="30">
        <f t="shared" si="711"/>
        <v>6.0163035211262468</v>
      </c>
      <c r="W990" s="31">
        <f t="shared" si="735"/>
        <v>1</v>
      </c>
      <c r="X990" s="35">
        <f t="shared" si="712"/>
        <v>2773.3969333333334</v>
      </c>
      <c r="Y990" s="30">
        <f t="shared" si="713"/>
        <v>5.6169333333332361</v>
      </c>
      <c r="Z990" s="31">
        <f t="shared" si="736"/>
        <v>1</v>
      </c>
      <c r="AA990" s="29">
        <f t="shared" si="714"/>
        <v>2773.7403916948356</v>
      </c>
      <c r="AB990" s="30">
        <f t="shared" si="715"/>
        <v>5.9603916948353799</v>
      </c>
      <c r="AC990" s="31">
        <f t="shared" si="737"/>
        <v>1</v>
      </c>
      <c r="AD990" s="32">
        <f t="shared" si="716"/>
        <v>1</v>
      </c>
      <c r="AE990" s="33">
        <f t="shared" si="717"/>
        <v>0</v>
      </c>
      <c r="AF990" s="33">
        <f t="shared" si="718"/>
        <v>0</v>
      </c>
      <c r="AG990" s="33">
        <f t="shared" si="719"/>
        <v>0</v>
      </c>
      <c r="AH990" s="38">
        <f t="shared" si="720"/>
        <v>1</v>
      </c>
      <c r="AI990" s="33">
        <f t="shared" si="721"/>
        <v>1</v>
      </c>
      <c r="AJ990" s="39">
        <f t="shared" si="722"/>
        <v>1</v>
      </c>
      <c r="AK990" s="43">
        <f t="shared" si="723"/>
        <v>0</v>
      </c>
      <c r="AL990" s="4">
        <f t="shared" si="738"/>
        <v>22.110000000000127</v>
      </c>
      <c r="AM990" s="4">
        <f t="shared" si="739"/>
        <v>24.029608305164402</v>
      </c>
      <c r="AN990" s="4">
        <f t="shared" si="740"/>
        <v>22.110000000000127</v>
      </c>
      <c r="AO990" s="4">
        <f t="shared" si="741"/>
        <v>-15.389999999999873</v>
      </c>
      <c r="AP990" s="4">
        <f t="shared" si="742"/>
        <v>13.470391694835598</v>
      </c>
      <c r="AQ990" s="4">
        <f t="shared" si="743"/>
        <v>13.470391694835598</v>
      </c>
      <c r="AR990" s="4">
        <f t="shared" si="724"/>
        <v>7.8799999999996544</v>
      </c>
      <c r="AS990">
        <f t="shared" si="744"/>
        <v>22.110000000000127</v>
      </c>
      <c r="AT990" s="6">
        <f t="shared" si="745"/>
        <v>0</v>
      </c>
      <c r="AU990" s="4">
        <f t="shared" si="746"/>
        <v>2.1454047896695805</v>
      </c>
      <c r="AV990" s="4">
        <f t="shared" si="747"/>
        <v>11.549072585098404</v>
      </c>
      <c r="AW990">
        <f t="shared" si="748"/>
        <v>0</v>
      </c>
      <c r="AX990">
        <f t="shared" si="749"/>
        <v>0</v>
      </c>
      <c r="AY990">
        <f t="shared" si="750"/>
        <v>0</v>
      </c>
      <c r="AZ990" s="4">
        <f t="shared" si="725"/>
        <v>6.94</v>
      </c>
      <c r="BA990" s="4">
        <f t="shared" si="751"/>
        <v>1136.6250000000084</v>
      </c>
      <c r="BB990" s="4">
        <f t="shared" si="726"/>
        <v>1071.9466666666792</v>
      </c>
      <c r="BC990" s="4">
        <f t="shared" si="727"/>
        <v>545.07599999999991</v>
      </c>
      <c r="BE990"/>
      <c r="BG990" s="6"/>
      <c r="BM990">
        <f t="shared" si="728"/>
        <v>1</v>
      </c>
    </row>
    <row r="991" spans="1:65" x14ac:dyDescent="0.25">
      <c r="A991">
        <v>1524</v>
      </c>
      <c r="B991" s="1">
        <v>43391</v>
      </c>
      <c r="C991" s="2">
        <v>2802</v>
      </c>
      <c r="D991" s="2">
        <v>2806.04</v>
      </c>
      <c r="E991" s="2">
        <v>2755.18</v>
      </c>
      <c r="F991" s="2">
        <v>2768.78</v>
      </c>
      <c r="G991" s="2">
        <v>3616440000</v>
      </c>
      <c r="H991" s="2">
        <f t="shared" si="729"/>
        <v>55.29017196171089</v>
      </c>
      <c r="I991" s="2">
        <f t="shared" si="730"/>
        <v>2872.4285000000009</v>
      </c>
      <c r="J991" s="2">
        <f t="shared" si="731"/>
        <v>59.317397474584887</v>
      </c>
      <c r="K991" s="2">
        <f t="shared" si="732"/>
        <v>-7.2100000000000364</v>
      </c>
      <c r="L991" s="18">
        <v>0.17604999999999998</v>
      </c>
      <c r="M991" s="19">
        <v>21.091656338843226</v>
      </c>
      <c r="N991" s="4">
        <f t="shared" si="705"/>
        <v>54.0300000000002</v>
      </c>
      <c r="O991" s="4">
        <f t="shared" si="733"/>
        <v>49.457999999999949</v>
      </c>
      <c r="P991" s="4">
        <f t="shared" si="706"/>
        <v>-9.8832556390977384</v>
      </c>
      <c r="Q991" s="4">
        <f t="shared" si="734"/>
        <v>-4.778708920187789</v>
      </c>
      <c r="R991" s="18">
        <f t="shared" si="707"/>
        <v>2799.8223759398497</v>
      </c>
      <c r="S991" s="2">
        <f t="shared" si="708"/>
        <v>31.042375939849535</v>
      </c>
      <c r="T991" s="22">
        <f t="shared" si="709"/>
        <v>0</v>
      </c>
      <c r="U991" s="29">
        <f t="shared" si="710"/>
        <v>2800.3461856811145</v>
      </c>
      <c r="V991" s="30">
        <f t="shared" si="711"/>
        <v>31.566185681114348</v>
      </c>
      <c r="W991" s="31">
        <f t="shared" si="735"/>
        <v>0</v>
      </c>
      <c r="X991" s="35">
        <f t="shared" si="712"/>
        <v>2815.9413333333323</v>
      </c>
      <c r="Y991" s="30">
        <f t="shared" si="713"/>
        <v>47.161333333332095</v>
      </c>
      <c r="Z991" s="31">
        <f t="shared" si="736"/>
        <v>0</v>
      </c>
      <c r="AA991" s="29">
        <f t="shared" si="714"/>
        <v>2802.5295063524254</v>
      </c>
      <c r="AB991" s="30">
        <f t="shared" si="715"/>
        <v>33.749506352425215</v>
      </c>
      <c r="AC991" s="31">
        <f t="shared" si="737"/>
        <v>0</v>
      </c>
      <c r="AD991" s="32">
        <f t="shared" si="716"/>
        <v>-1</v>
      </c>
      <c r="AE991" s="33">
        <f t="shared" si="717"/>
        <v>-1</v>
      </c>
      <c r="AF991" s="33">
        <f t="shared" si="718"/>
        <v>-1</v>
      </c>
      <c r="AG991" s="33">
        <f t="shared" si="719"/>
        <v>0</v>
      </c>
      <c r="AH991" s="38">
        <f t="shared" si="720"/>
        <v>-1</v>
      </c>
      <c r="AI991" s="33">
        <f t="shared" si="721"/>
        <v>-1</v>
      </c>
      <c r="AJ991" s="39">
        <f t="shared" si="722"/>
        <v>-1</v>
      </c>
      <c r="AK991" s="43">
        <f t="shared" si="723"/>
        <v>-1</v>
      </c>
      <c r="AL991" s="4">
        <f t="shared" si="738"/>
        <v>4.0399999999999636</v>
      </c>
      <c r="AM991" s="4">
        <f t="shared" si="739"/>
        <v>3.510493647574549</v>
      </c>
      <c r="AN991" s="4">
        <f t="shared" si="740"/>
        <v>3.510493647574549</v>
      </c>
      <c r="AO991" s="4">
        <f t="shared" si="741"/>
        <v>-46.820000000000164</v>
      </c>
      <c r="AP991" s="4">
        <f t="shared" si="742"/>
        <v>47.349506352425578</v>
      </c>
      <c r="AQ991" s="4">
        <f t="shared" si="743"/>
        <v>46.820000000000164</v>
      </c>
      <c r="AR991" s="4">
        <f t="shared" si="724"/>
        <v>33.2199999999998</v>
      </c>
      <c r="AS991">
        <f t="shared" si="744"/>
        <v>46.820000000000164</v>
      </c>
      <c r="AT991" s="6">
        <f t="shared" si="745"/>
        <v>1</v>
      </c>
      <c r="AU991" s="4">
        <f t="shared" si="746"/>
        <v>-27.161334947814034</v>
      </c>
      <c r="AV991" s="4">
        <f t="shared" si="747"/>
        <v>-11.828343661156573</v>
      </c>
      <c r="AW991">
        <f t="shared" si="748"/>
        <v>1</v>
      </c>
      <c r="AX991">
        <f t="shared" si="749"/>
        <v>0</v>
      </c>
      <c r="AY991">
        <f t="shared" si="750"/>
        <v>0</v>
      </c>
      <c r="AZ991" s="4">
        <f t="shared" si="725"/>
        <v>-3.9100000000000006</v>
      </c>
      <c r="BA991" s="4">
        <f t="shared" si="751"/>
        <v>1129.6850000000084</v>
      </c>
      <c r="BB991" s="4">
        <f t="shared" si="726"/>
        <v>1067.3200000000124</v>
      </c>
      <c r="BC991" s="4">
        <f t="shared" si="727"/>
        <v>555.61199999999997</v>
      </c>
      <c r="BE991"/>
      <c r="BG991" s="6"/>
      <c r="BM991">
        <f t="shared" si="728"/>
        <v>1</v>
      </c>
    </row>
    <row r="992" spans="1:65" x14ac:dyDescent="0.25">
      <c r="A992">
        <v>1523</v>
      </c>
      <c r="B992" s="1">
        <v>43390</v>
      </c>
      <c r="C992" s="2">
        <v>2811.67</v>
      </c>
      <c r="D992" s="2">
        <v>2816.94</v>
      </c>
      <c r="E992" s="2">
        <v>2781.81</v>
      </c>
      <c r="F992" s="2">
        <v>2809.21</v>
      </c>
      <c r="G992" s="2">
        <v>3321710000</v>
      </c>
      <c r="H992" s="2">
        <f t="shared" si="729"/>
        <v>62.374194708673862</v>
      </c>
      <c r="I992" s="2">
        <f t="shared" si="730"/>
        <v>2878.3150000000005</v>
      </c>
      <c r="J992" s="2">
        <f t="shared" si="731"/>
        <v>63.894302859446967</v>
      </c>
      <c r="K992" s="2">
        <f t="shared" si="732"/>
        <v>1.75</v>
      </c>
      <c r="L992" s="18">
        <v>0.14265</v>
      </c>
      <c r="M992" s="19">
        <v>17.094491349727072</v>
      </c>
      <c r="N992" s="4">
        <f t="shared" si="705"/>
        <v>35.130000000000109</v>
      </c>
      <c r="O992" s="4">
        <f t="shared" si="733"/>
        <v>48.213999999999942</v>
      </c>
      <c r="P992" s="4">
        <f t="shared" si="706"/>
        <v>-9.3876240601503742</v>
      </c>
      <c r="Q992" s="4">
        <f t="shared" si="734"/>
        <v>-4.2405495356037148</v>
      </c>
      <c r="R992" s="18">
        <f t="shared" si="707"/>
        <v>2800.9589172932333</v>
      </c>
      <c r="S992" s="2">
        <f t="shared" si="708"/>
        <v>8.2510827067667378</v>
      </c>
      <c r="T992" s="22">
        <f t="shared" si="709"/>
        <v>1</v>
      </c>
      <c r="U992" s="29">
        <f t="shared" si="710"/>
        <v>2810.1702933359134</v>
      </c>
      <c r="V992" s="30">
        <f t="shared" si="711"/>
        <v>0.96029333591332033</v>
      </c>
      <c r="W992" s="31">
        <f t="shared" si="735"/>
        <v>1</v>
      </c>
      <c r="X992" s="35">
        <f t="shared" si="712"/>
        <v>2811.4676000000036</v>
      </c>
      <c r="Y992" s="30">
        <f t="shared" si="713"/>
        <v>2.2576000000035492</v>
      </c>
      <c r="Z992" s="31">
        <f t="shared" si="736"/>
        <v>1</v>
      </c>
      <c r="AA992" s="29">
        <f t="shared" si="714"/>
        <v>2810.3519162688863</v>
      </c>
      <c r="AB992" s="30">
        <f t="shared" si="715"/>
        <v>1.1419162688862343</v>
      </c>
      <c r="AC992" s="31">
        <f t="shared" si="737"/>
        <v>1</v>
      </c>
      <c r="AD992" s="32">
        <f t="shared" si="716"/>
        <v>1</v>
      </c>
      <c r="AE992" s="33">
        <f t="shared" si="717"/>
        <v>0</v>
      </c>
      <c r="AF992" s="33">
        <f t="shared" si="718"/>
        <v>0</v>
      </c>
      <c r="AG992" s="33">
        <f t="shared" si="719"/>
        <v>0</v>
      </c>
      <c r="AH992" s="38">
        <f t="shared" si="720"/>
        <v>1</v>
      </c>
      <c r="AI992" s="33">
        <f t="shared" si="721"/>
        <v>1</v>
      </c>
      <c r="AJ992" s="39">
        <f t="shared" si="722"/>
        <v>1</v>
      </c>
      <c r="AK992" s="43">
        <f t="shared" si="723"/>
        <v>1</v>
      </c>
      <c r="AL992" s="4">
        <f t="shared" si="738"/>
        <v>5.2699999999999818</v>
      </c>
      <c r="AM992" s="4">
        <f t="shared" si="739"/>
        <v>6.5880837311137839</v>
      </c>
      <c r="AN992" s="4">
        <f t="shared" si="740"/>
        <v>5.2699999999999818</v>
      </c>
      <c r="AO992" s="4">
        <f t="shared" si="741"/>
        <v>-29.860000000000127</v>
      </c>
      <c r="AP992" s="4">
        <f t="shared" si="742"/>
        <v>28.541916268886325</v>
      </c>
      <c r="AQ992" s="4">
        <f t="shared" si="743"/>
        <v>28.541916268886325</v>
      </c>
      <c r="AR992" s="4">
        <f t="shared" si="724"/>
        <v>2.4600000000000364</v>
      </c>
      <c r="AS992">
        <f t="shared" si="744"/>
        <v>28.541916268886325</v>
      </c>
      <c r="AT992" s="6">
        <f t="shared" si="745"/>
        <v>1</v>
      </c>
      <c r="AU992" s="4">
        <f t="shared" si="746"/>
        <v>-8.757292505147511</v>
      </c>
      <c r="AV992" s="4">
        <f t="shared" si="747"/>
        <v>14.934491349727036</v>
      </c>
      <c r="AW992">
        <f t="shared" si="748"/>
        <v>0</v>
      </c>
      <c r="AX992">
        <f t="shared" si="749"/>
        <v>1</v>
      </c>
      <c r="AY992">
        <f t="shared" si="750"/>
        <v>0</v>
      </c>
      <c r="AZ992" s="4">
        <f t="shared" si="725"/>
        <v>-3.9100000000000006</v>
      </c>
      <c r="BA992" s="4">
        <f t="shared" si="751"/>
        <v>1133.5950000000084</v>
      </c>
      <c r="BB992" s="4">
        <f t="shared" si="726"/>
        <v>1071.2300000000125</v>
      </c>
      <c r="BC992" s="4">
        <f t="shared" si="727"/>
        <v>559.48</v>
      </c>
      <c r="BE992"/>
      <c r="BG992" s="6"/>
      <c r="BM992">
        <f t="shared" si="728"/>
        <v>1</v>
      </c>
    </row>
    <row r="993" spans="1:65" x14ac:dyDescent="0.25">
      <c r="A993">
        <v>1522</v>
      </c>
      <c r="B993" s="1">
        <v>43389</v>
      </c>
      <c r="C993" s="2">
        <v>2767.05</v>
      </c>
      <c r="D993" s="2">
        <v>2813.46</v>
      </c>
      <c r="E993" s="2">
        <v>2766.91</v>
      </c>
      <c r="F993" s="2">
        <v>2809.92</v>
      </c>
      <c r="G993" s="2">
        <v>3428340000</v>
      </c>
      <c r="H993" s="2">
        <f t="shared" si="729"/>
        <v>68.702341452901834</v>
      </c>
      <c r="I993" s="2">
        <f t="shared" si="730"/>
        <v>2883.0615000000003</v>
      </c>
      <c r="J993" s="2">
        <f t="shared" si="731"/>
        <v>70.811227066646765</v>
      </c>
      <c r="K993" s="2">
        <f t="shared" si="732"/>
        <v>16.260000000000218</v>
      </c>
      <c r="L993" s="18">
        <v>0.14665</v>
      </c>
      <c r="M993" s="19">
        <v>17.204020664120709</v>
      </c>
      <c r="N993" s="4">
        <f t="shared" si="705"/>
        <v>62.670000000000073</v>
      </c>
      <c r="O993" s="4">
        <f t="shared" si="733"/>
        <v>46.550999999999931</v>
      </c>
      <c r="P993" s="4">
        <f t="shared" si="706"/>
        <v>-8.9610827067669128</v>
      </c>
      <c r="Q993" s="4">
        <f t="shared" si="734"/>
        <v>-3.8454017027863769</v>
      </c>
      <c r="R993" s="18">
        <f t="shared" si="707"/>
        <v>2742.4447293233084</v>
      </c>
      <c r="S993" s="2">
        <f t="shared" si="708"/>
        <v>67.475270676691707</v>
      </c>
      <c r="T993" s="22">
        <f t="shared" si="709"/>
        <v>0</v>
      </c>
      <c r="U993" s="29">
        <f t="shared" si="710"/>
        <v>2765.7121150704229</v>
      </c>
      <c r="V993" s="30">
        <f t="shared" si="711"/>
        <v>44.207884929577176</v>
      </c>
      <c r="W993" s="31">
        <f t="shared" si="735"/>
        <v>0</v>
      </c>
      <c r="X993" s="35">
        <f t="shared" si="712"/>
        <v>2764.9064000000003</v>
      </c>
      <c r="Y993" s="30">
        <f t="shared" si="713"/>
        <v>45.013599999999769</v>
      </c>
      <c r="Z993" s="31">
        <f t="shared" si="736"/>
        <v>0</v>
      </c>
      <c r="AA993" s="29">
        <f t="shared" si="714"/>
        <v>2765.5993149605638</v>
      </c>
      <c r="AB993" s="30">
        <f t="shared" si="715"/>
        <v>44.320685039436285</v>
      </c>
      <c r="AC993" s="31">
        <f t="shared" si="737"/>
        <v>0</v>
      </c>
      <c r="AD993" s="32">
        <f t="shared" si="716"/>
        <v>-1</v>
      </c>
      <c r="AE993" s="33">
        <f t="shared" si="717"/>
        <v>-1</v>
      </c>
      <c r="AF993" s="33">
        <f t="shared" si="718"/>
        <v>0</v>
      </c>
      <c r="AG993" s="33">
        <f t="shared" si="719"/>
        <v>0</v>
      </c>
      <c r="AH993" s="38">
        <f t="shared" si="720"/>
        <v>-1</v>
      </c>
      <c r="AI993" s="33">
        <f t="shared" si="721"/>
        <v>-1</v>
      </c>
      <c r="AJ993" s="39">
        <f t="shared" si="722"/>
        <v>-1</v>
      </c>
      <c r="AK993" s="43">
        <f t="shared" si="723"/>
        <v>-1</v>
      </c>
      <c r="AL993" s="4">
        <f t="shared" si="738"/>
        <v>46.409999999999854</v>
      </c>
      <c r="AM993" s="4">
        <f t="shared" si="739"/>
        <v>47.860685039436248</v>
      </c>
      <c r="AN993" s="4">
        <f t="shared" si="740"/>
        <v>46.409999999999854</v>
      </c>
      <c r="AO993" s="4">
        <f t="shared" si="741"/>
        <v>-0.14000000000032742</v>
      </c>
      <c r="AP993" s="4">
        <f t="shared" si="742"/>
        <v>-1.3106850394360663</v>
      </c>
      <c r="AQ993" s="4">
        <f t="shared" si="743"/>
        <v>1.3106850394360663</v>
      </c>
      <c r="AR993" s="4">
        <f t="shared" si="724"/>
        <v>42.869999999999891</v>
      </c>
      <c r="AS993">
        <f t="shared" si="744"/>
        <v>46.409999999999854</v>
      </c>
      <c r="AT993" s="6">
        <f t="shared" si="745"/>
        <v>1</v>
      </c>
      <c r="AU993" s="4">
        <f t="shared" si="746"/>
        <v>-20.869024905459071</v>
      </c>
      <c r="AV993" s="4">
        <f t="shared" si="747"/>
        <v>-25.365979335879182</v>
      </c>
      <c r="AW993">
        <f t="shared" si="748"/>
        <v>1</v>
      </c>
      <c r="AX993">
        <f t="shared" si="749"/>
        <v>0</v>
      </c>
      <c r="AY993">
        <f t="shared" si="750"/>
        <v>0</v>
      </c>
      <c r="AZ993" s="4">
        <f t="shared" si="725"/>
        <v>-3.9100000000000006</v>
      </c>
      <c r="BA993" s="4">
        <f t="shared" si="751"/>
        <v>1137.5050000000085</v>
      </c>
      <c r="BB993" s="4">
        <f t="shared" si="726"/>
        <v>1075.1400000000126</v>
      </c>
      <c r="BC993" s="4">
        <f t="shared" si="727"/>
        <v>541.63200000000006</v>
      </c>
      <c r="BE993"/>
      <c r="BG993" s="6"/>
      <c r="BM993">
        <f t="shared" si="728"/>
        <v>1</v>
      </c>
    </row>
    <row r="994" spans="1:65" x14ac:dyDescent="0.25">
      <c r="A994">
        <v>1521</v>
      </c>
      <c r="B994" s="1">
        <v>43388</v>
      </c>
      <c r="C994" s="2">
        <v>2763.83</v>
      </c>
      <c r="D994" s="2">
        <v>2775.99</v>
      </c>
      <c r="E994" s="2">
        <v>2749.03</v>
      </c>
      <c r="F994" s="2">
        <v>2750.79</v>
      </c>
      <c r="G994" s="2">
        <v>3300140000</v>
      </c>
      <c r="H994" s="2">
        <f t="shared" si="729"/>
        <v>66.383267001389626</v>
      </c>
      <c r="I994" s="2">
        <f t="shared" si="730"/>
        <v>2889.2460000000001</v>
      </c>
      <c r="J994" s="2">
        <f t="shared" si="731"/>
        <v>73.218411135523311</v>
      </c>
      <c r="K994" s="2">
        <f t="shared" si="732"/>
        <v>-3.3000000000001819</v>
      </c>
      <c r="L994" s="18">
        <v>0.18819999999999998</v>
      </c>
      <c r="M994" s="19">
        <v>22.209543560470248</v>
      </c>
      <c r="N994" s="4">
        <f t="shared" si="705"/>
        <v>26.959999999999582</v>
      </c>
      <c r="O994" s="4">
        <f t="shared" si="733"/>
        <v>41.48899999999994</v>
      </c>
      <c r="P994" s="4">
        <f t="shared" si="706"/>
        <v>-8.3452706766917242</v>
      </c>
      <c r="Q994" s="4">
        <f t="shared" si="734"/>
        <v>-3.4304741784037525</v>
      </c>
      <c r="R994" s="18">
        <f t="shared" si="707"/>
        <v>2760.6976842105264</v>
      </c>
      <c r="S994" s="2">
        <f t="shared" si="708"/>
        <v>9.9076842105264404</v>
      </c>
      <c r="T994" s="22">
        <f t="shared" si="709"/>
        <v>1</v>
      </c>
      <c r="U994" s="29">
        <f t="shared" si="710"/>
        <v>2762.86840196</v>
      </c>
      <c r="V994" s="30">
        <f t="shared" si="711"/>
        <v>12.078401960000065</v>
      </c>
      <c r="W994" s="31">
        <f t="shared" si="735"/>
        <v>1</v>
      </c>
      <c r="X994" s="35">
        <f t="shared" si="712"/>
        <v>2762.0677333333333</v>
      </c>
      <c r="Y994" s="30">
        <f t="shared" si="713"/>
        <v>11.277733333333344</v>
      </c>
      <c r="Z994" s="31">
        <f t="shared" si="736"/>
        <v>1</v>
      </c>
      <c r="AA994" s="29">
        <f t="shared" si="714"/>
        <v>2762.7563083522668</v>
      </c>
      <c r="AB994" s="30">
        <f t="shared" si="715"/>
        <v>11.966308352266879</v>
      </c>
      <c r="AC994" s="31">
        <f t="shared" si="737"/>
        <v>1</v>
      </c>
      <c r="AD994" s="32">
        <f t="shared" si="716"/>
        <v>1</v>
      </c>
      <c r="AE994" s="33">
        <f t="shared" si="717"/>
        <v>1</v>
      </c>
      <c r="AF994" s="33">
        <f t="shared" si="718"/>
        <v>0</v>
      </c>
      <c r="AG994" s="33">
        <f t="shared" si="719"/>
        <v>0</v>
      </c>
      <c r="AH994" s="38">
        <f t="shared" si="720"/>
        <v>1</v>
      </c>
      <c r="AI994" s="33">
        <f t="shared" si="721"/>
        <v>1</v>
      </c>
      <c r="AJ994" s="39">
        <f t="shared" si="722"/>
        <v>1</v>
      </c>
      <c r="AK994" s="43">
        <f t="shared" si="723"/>
        <v>0</v>
      </c>
      <c r="AL994" s="4">
        <f t="shared" si="738"/>
        <v>12.159999999999854</v>
      </c>
      <c r="AM994" s="4">
        <f t="shared" si="739"/>
        <v>13.23369164773294</v>
      </c>
      <c r="AN994" s="4">
        <f t="shared" si="740"/>
        <v>12.159999999999854</v>
      </c>
      <c r="AO994" s="4">
        <f t="shared" si="741"/>
        <v>-14.799999999999727</v>
      </c>
      <c r="AP994" s="4">
        <f t="shared" si="742"/>
        <v>13.726308352266642</v>
      </c>
      <c r="AQ994" s="4">
        <f t="shared" si="743"/>
        <v>13.726308352266642</v>
      </c>
      <c r="AR994" s="4">
        <f t="shared" si="724"/>
        <v>13.039999999999964</v>
      </c>
      <c r="AS994">
        <f t="shared" si="744"/>
        <v>13.726308352266642</v>
      </c>
      <c r="AT994" s="6">
        <f t="shared" si="745"/>
        <v>0</v>
      </c>
      <c r="AU994" s="4">
        <f t="shared" si="746"/>
        <v>12.447107636269546</v>
      </c>
      <c r="AV994" s="4">
        <f t="shared" si="747"/>
        <v>9.4695435604702851</v>
      </c>
      <c r="AW994">
        <f t="shared" si="748"/>
        <v>0</v>
      </c>
      <c r="AX994">
        <f t="shared" si="749"/>
        <v>0</v>
      </c>
      <c r="AY994">
        <f t="shared" si="750"/>
        <v>0</v>
      </c>
      <c r="AZ994" s="4">
        <f t="shared" si="725"/>
        <v>6.94</v>
      </c>
      <c r="BA994" s="4">
        <f t="shared" si="751"/>
        <v>1141.4150000000086</v>
      </c>
      <c r="BB994" s="4">
        <f t="shared" si="726"/>
        <v>1079.0500000000127</v>
      </c>
      <c r="BC994" s="4">
        <f t="shared" si="727"/>
        <v>540.34399999999994</v>
      </c>
      <c r="BE994"/>
      <c r="BG994" s="6"/>
      <c r="BM994">
        <f t="shared" si="728"/>
        <v>1</v>
      </c>
    </row>
    <row r="995" spans="1:65" x14ac:dyDescent="0.25">
      <c r="A995">
        <v>1520</v>
      </c>
      <c r="B995" s="1">
        <v>43385</v>
      </c>
      <c r="C995" s="2">
        <v>2770.54</v>
      </c>
      <c r="D995" s="2">
        <v>2775.77</v>
      </c>
      <c r="E995" s="2">
        <v>2729.44</v>
      </c>
      <c r="F995" s="2">
        <v>2767.13</v>
      </c>
      <c r="G995" s="2">
        <v>3966040000</v>
      </c>
      <c r="H995" s="2">
        <f t="shared" si="729"/>
        <v>59.098781487720522</v>
      </c>
      <c r="I995" s="2">
        <f t="shared" si="730"/>
        <v>2896.2460000000001</v>
      </c>
      <c r="J995" s="2">
        <f t="shared" si="731"/>
        <v>69.812636309059755</v>
      </c>
      <c r="K995" s="2">
        <f t="shared" si="732"/>
        <v>42.170000000000073</v>
      </c>
      <c r="L995" s="18">
        <v>0.1956</v>
      </c>
      <c r="M995" s="19">
        <v>22.759492163944515</v>
      </c>
      <c r="N995" s="4">
        <f t="shared" si="705"/>
        <v>47.400000000000091</v>
      </c>
      <c r="O995" s="4">
        <f t="shared" si="733"/>
        <v>41.100999999999978</v>
      </c>
      <c r="P995" s="4">
        <f t="shared" si="706"/>
        <v>-6.4323157894736811</v>
      </c>
      <c r="Q995" s="4">
        <f t="shared" si="734"/>
        <v>-2.4656359999999995</v>
      </c>
      <c r="R995" s="18">
        <f t="shared" si="707"/>
        <v>2723.569030075188</v>
      </c>
      <c r="S995" s="2">
        <f t="shared" si="708"/>
        <v>43.560969924812071</v>
      </c>
      <c r="T995" s="22">
        <f t="shared" si="709"/>
        <v>0</v>
      </c>
      <c r="U995" s="29">
        <f t="shared" si="710"/>
        <v>2769.9642232863848</v>
      </c>
      <c r="V995" s="30">
        <f t="shared" si="711"/>
        <v>2.834223286384713</v>
      </c>
      <c r="W995" s="31">
        <f t="shared" si="735"/>
        <v>1</v>
      </c>
      <c r="X995" s="35">
        <f t="shared" si="712"/>
        <v>2740.9529333333339</v>
      </c>
      <c r="Y995" s="30">
        <f t="shared" si="713"/>
        <v>26.177066666666178</v>
      </c>
      <c r="Z995" s="31">
        <f t="shared" si="736"/>
        <v>1</v>
      </c>
      <c r="AA995" s="29">
        <f t="shared" si="714"/>
        <v>2765.9026426929577</v>
      </c>
      <c r="AB995" s="30">
        <f t="shared" si="715"/>
        <v>1.2273573070424391</v>
      </c>
      <c r="AC995" s="31">
        <f t="shared" si="737"/>
        <v>1</v>
      </c>
      <c r="AD995" s="32">
        <f t="shared" si="716"/>
        <v>1</v>
      </c>
      <c r="AE995" s="33">
        <f t="shared" si="717"/>
        <v>0</v>
      </c>
      <c r="AF995" s="33">
        <f t="shared" si="718"/>
        <v>0</v>
      </c>
      <c r="AG995" s="33">
        <f t="shared" si="719"/>
        <v>0</v>
      </c>
      <c r="AH995" s="38">
        <f t="shared" si="720"/>
        <v>1</v>
      </c>
      <c r="AI995" s="33">
        <f t="shared" si="721"/>
        <v>0</v>
      </c>
      <c r="AJ995" s="39">
        <f t="shared" si="722"/>
        <v>1</v>
      </c>
      <c r="AK995" s="43">
        <f t="shared" si="723"/>
        <v>0</v>
      </c>
      <c r="AL995" s="4">
        <f t="shared" si="738"/>
        <v>5.2300000000000182</v>
      </c>
      <c r="AM995" s="4">
        <f t="shared" si="739"/>
        <v>9.8673573070423117</v>
      </c>
      <c r="AN995" s="4">
        <f t="shared" si="740"/>
        <v>5.2300000000000182</v>
      </c>
      <c r="AO995" s="4">
        <f t="shared" si="741"/>
        <v>-41.099999999999909</v>
      </c>
      <c r="AP995" s="4">
        <f t="shared" si="742"/>
        <v>36.462642692957616</v>
      </c>
      <c r="AQ995" s="4">
        <f t="shared" si="743"/>
        <v>36.462642692957616</v>
      </c>
      <c r="AR995" s="4">
        <f t="shared" si="724"/>
        <v>3.4099999999998545</v>
      </c>
      <c r="AS995">
        <f t="shared" si="744"/>
        <v>36.462642692957616</v>
      </c>
      <c r="AT995" s="6">
        <f t="shared" si="745"/>
        <v>1</v>
      </c>
      <c r="AU995" s="4">
        <f t="shared" si="746"/>
        <v>-4.3975420456657659</v>
      </c>
      <c r="AV995" s="4">
        <f t="shared" si="747"/>
        <v>19.649492163944661</v>
      </c>
      <c r="AW995">
        <f t="shared" si="748"/>
        <v>0</v>
      </c>
      <c r="AX995">
        <f t="shared" si="749"/>
        <v>1</v>
      </c>
      <c r="AY995">
        <f t="shared" si="750"/>
        <v>0</v>
      </c>
      <c r="AZ995" s="4">
        <f t="shared" si="725"/>
        <v>-3.9100000000000006</v>
      </c>
      <c r="BA995" s="4">
        <f t="shared" si="751"/>
        <v>1134.4750000000085</v>
      </c>
      <c r="BB995" s="4">
        <f t="shared" si="726"/>
        <v>1074.4233333333459</v>
      </c>
      <c r="BC995" s="4">
        <f t="shared" si="727"/>
        <v>543.02799999999991</v>
      </c>
      <c r="BE995"/>
      <c r="BG995" s="6"/>
      <c r="BM995">
        <f t="shared" si="728"/>
        <v>1</v>
      </c>
    </row>
    <row r="996" spans="1:65" x14ac:dyDescent="0.25">
      <c r="A996">
        <v>1519</v>
      </c>
      <c r="B996" s="1">
        <v>43384</v>
      </c>
      <c r="C996" s="2">
        <v>2776.87</v>
      </c>
      <c r="D996" s="2">
        <v>2795.14</v>
      </c>
      <c r="E996" s="2">
        <v>2710.51</v>
      </c>
      <c r="F996" s="2">
        <v>2728.37</v>
      </c>
      <c r="G996" s="2">
        <v>4890630000</v>
      </c>
      <c r="H996" s="2">
        <f t="shared" si="729"/>
        <v>45.73652696575126</v>
      </c>
      <c r="I996" s="2">
        <f t="shared" si="730"/>
        <v>2903.038</v>
      </c>
      <c r="J996" s="2">
        <f t="shared" si="731"/>
        <v>58.333132230229772</v>
      </c>
      <c r="K996" s="2">
        <f t="shared" si="732"/>
        <v>-8.8099999999999454</v>
      </c>
      <c r="L996" s="18">
        <v>0.23470000000000002</v>
      </c>
      <c r="M996" s="19">
        <v>27.882696215036393</v>
      </c>
      <c r="N996" s="4">
        <f t="shared" si="705"/>
        <v>84.629999999999654</v>
      </c>
      <c r="O996" s="4">
        <f t="shared" si="733"/>
        <v>37.663999999999987</v>
      </c>
      <c r="P996" s="4">
        <f t="shared" si="706"/>
        <v>-4.8009699248120299</v>
      </c>
      <c r="Q996" s="4">
        <f t="shared" si="734"/>
        <v>-1.4763505477308279</v>
      </c>
      <c r="R996" s="18">
        <f t="shared" si="707"/>
        <v>2783.3410977443609</v>
      </c>
      <c r="S996" s="2">
        <f t="shared" si="708"/>
        <v>54.971097744361032</v>
      </c>
      <c r="T996" s="22">
        <f t="shared" si="709"/>
        <v>0</v>
      </c>
      <c r="U996" s="29">
        <f t="shared" si="710"/>
        <v>2776.7772602941177</v>
      </c>
      <c r="V996" s="30">
        <f t="shared" si="711"/>
        <v>48.407260294117805</v>
      </c>
      <c r="W996" s="31">
        <f t="shared" si="735"/>
        <v>0</v>
      </c>
      <c r="X996" s="35">
        <f t="shared" si="712"/>
        <v>2776.8170666666556</v>
      </c>
      <c r="Y996" s="30">
        <f t="shared" si="713"/>
        <v>48.447066666655701</v>
      </c>
      <c r="Z996" s="31">
        <f t="shared" si="736"/>
        <v>0</v>
      </c>
      <c r="AA996" s="29">
        <f t="shared" si="714"/>
        <v>2776.7828331862729</v>
      </c>
      <c r="AB996" s="30">
        <f t="shared" si="715"/>
        <v>48.412833186273019</v>
      </c>
      <c r="AC996" s="31">
        <f t="shared" si="737"/>
        <v>0</v>
      </c>
      <c r="AD996" s="32">
        <f t="shared" si="716"/>
        <v>-1</v>
      </c>
      <c r="AE996" s="33">
        <f t="shared" si="717"/>
        <v>0</v>
      </c>
      <c r="AF996" s="33">
        <f t="shared" si="718"/>
        <v>0</v>
      </c>
      <c r="AG996" s="33">
        <f t="shared" si="719"/>
        <v>0</v>
      </c>
      <c r="AH996" s="38">
        <f t="shared" si="720"/>
        <v>-1</v>
      </c>
      <c r="AI996" s="33">
        <f t="shared" si="721"/>
        <v>-1</v>
      </c>
      <c r="AJ996" s="39">
        <f t="shared" si="722"/>
        <v>-1</v>
      </c>
      <c r="AK996" s="43">
        <f t="shared" si="723"/>
        <v>-1</v>
      </c>
      <c r="AL996" s="4">
        <f t="shared" si="738"/>
        <v>18.269999999999982</v>
      </c>
      <c r="AM996" s="4">
        <f t="shared" si="739"/>
        <v>18.357166813726963</v>
      </c>
      <c r="AN996" s="4">
        <f t="shared" si="740"/>
        <v>18.269999999999982</v>
      </c>
      <c r="AO996" s="4">
        <f t="shared" si="741"/>
        <v>-66.359999999999673</v>
      </c>
      <c r="AP996" s="4">
        <f t="shared" si="742"/>
        <v>66.272833186272692</v>
      </c>
      <c r="AQ996" s="4">
        <f t="shared" si="743"/>
        <v>66.272833186272692</v>
      </c>
      <c r="AR996" s="4">
        <f t="shared" si="724"/>
        <v>48.5</v>
      </c>
      <c r="AS996">
        <f t="shared" si="744"/>
        <v>66.272833186272692</v>
      </c>
      <c r="AT996" s="6">
        <f t="shared" si="745"/>
        <v>1</v>
      </c>
      <c r="AU996" s="4">
        <f t="shared" si="746"/>
        <v>-40.718143351531332</v>
      </c>
      <c r="AV996" s="4">
        <f t="shared" si="747"/>
        <v>-20.317303784963606</v>
      </c>
      <c r="AW996">
        <f t="shared" si="748"/>
        <v>1</v>
      </c>
      <c r="AX996">
        <f t="shared" si="749"/>
        <v>0</v>
      </c>
      <c r="AY996">
        <f t="shared" si="750"/>
        <v>0</v>
      </c>
      <c r="AZ996" s="4">
        <f t="shared" si="725"/>
        <v>-3.9100000000000006</v>
      </c>
      <c r="BA996" s="4">
        <f t="shared" si="751"/>
        <v>1138.3850000000086</v>
      </c>
      <c r="BB996" s="4">
        <f t="shared" si="726"/>
        <v>1075.7266666666792</v>
      </c>
      <c r="BC996" s="4">
        <f t="shared" si="727"/>
        <v>545.55999999999995</v>
      </c>
      <c r="BE996"/>
      <c r="BG996" s="6"/>
      <c r="BM996">
        <f t="shared" si="728"/>
        <v>1</v>
      </c>
    </row>
    <row r="997" spans="1:65" x14ac:dyDescent="0.25">
      <c r="A997">
        <v>1518</v>
      </c>
      <c r="B997" s="1">
        <v>43383</v>
      </c>
      <c r="C997" s="2">
        <v>2873.9</v>
      </c>
      <c r="D997" s="2">
        <v>2874.02</v>
      </c>
      <c r="E997" s="2">
        <v>2784.86</v>
      </c>
      <c r="F997" s="2">
        <v>2785.68</v>
      </c>
      <c r="G997" s="2">
        <v>4501250000</v>
      </c>
      <c r="H997" s="2">
        <f t="shared" si="729"/>
        <v>21.133276261752542</v>
      </c>
      <c r="I997" s="2">
        <f t="shared" si="730"/>
        <v>2909.0370000000003</v>
      </c>
      <c r="J997" s="2">
        <f t="shared" si="731"/>
        <v>35.733135970913459</v>
      </c>
      <c r="K997" s="2">
        <f t="shared" si="732"/>
        <v>-6.4400000000000546</v>
      </c>
      <c r="L997" s="18">
        <v>0.18090000000000001</v>
      </c>
      <c r="M997" s="19">
        <v>22.221469421514229</v>
      </c>
      <c r="N997" s="4">
        <f t="shared" si="705"/>
        <v>95.480000000000018</v>
      </c>
      <c r="O997" s="4">
        <f t="shared" si="733"/>
        <v>31.326000000000022</v>
      </c>
      <c r="P997" s="4">
        <f t="shared" si="706"/>
        <v>-2.3389022556390939</v>
      </c>
      <c r="Q997" s="4">
        <f t="shared" si="734"/>
        <v>-0.23779411764705821</v>
      </c>
      <c r="R997" s="18">
        <f t="shared" si="707"/>
        <v>2880.0406466165414</v>
      </c>
      <c r="S997" s="2">
        <f t="shared" si="708"/>
        <v>94.360646616541544</v>
      </c>
      <c r="T997" s="22">
        <f t="shared" si="709"/>
        <v>0</v>
      </c>
      <c r="U997" s="29">
        <f t="shared" si="710"/>
        <v>2874.1405463854489</v>
      </c>
      <c r="V997" s="30">
        <f t="shared" si="711"/>
        <v>88.460546385449106</v>
      </c>
      <c r="W997" s="31">
        <f t="shared" si="735"/>
        <v>0</v>
      </c>
      <c r="X997" s="35">
        <f t="shared" si="712"/>
        <v>2875.6568000000002</v>
      </c>
      <c r="Y997" s="30">
        <f t="shared" si="713"/>
        <v>89.976800000000367</v>
      </c>
      <c r="Z997" s="31">
        <f t="shared" si="736"/>
        <v>0</v>
      </c>
      <c r="AA997" s="29">
        <f t="shared" si="714"/>
        <v>2874.3528218914862</v>
      </c>
      <c r="AB997" s="30">
        <f t="shared" si="715"/>
        <v>88.672821891486365</v>
      </c>
      <c r="AC997" s="31">
        <f t="shared" si="737"/>
        <v>0</v>
      </c>
      <c r="AD997" s="32">
        <f t="shared" si="716"/>
        <v>-1</v>
      </c>
      <c r="AE997" s="33">
        <f t="shared" si="717"/>
        <v>-1</v>
      </c>
      <c r="AF997" s="33">
        <f t="shared" si="718"/>
        <v>0</v>
      </c>
      <c r="AG997" s="33">
        <f t="shared" si="719"/>
        <v>0</v>
      </c>
      <c r="AH997" s="38">
        <f t="shared" si="720"/>
        <v>-1</v>
      </c>
      <c r="AI997" s="33">
        <f t="shared" si="721"/>
        <v>-1</v>
      </c>
      <c r="AJ997" s="39">
        <f t="shared" si="722"/>
        <v>-1</v>
      </c>
      <c r="AK997" s="43">
        <f t="shared" si="723"/>
        <v>-1</v>
      </c>
      <c r="AL997" s="4">
        <f t="shared" si="738"/>
        <v>0.11999999999989086</v>
      </c>
      <c r="AM997" s="4">
        <f t="shared" si="739"/>
        <v>-0.3328218914862191</v>
      </c>
      <c r="AN997" s="4">
        <f t="shared" si="740"/>
        <v>0.3328218914862191</v>
      </c>
      <c r="AO997" s="4">
        <f t="shared" si="741"/>
        <v>-89.039999999999964</v>
      </c>
      <c r="AP997" s="4">
        <f t="shared" si="742"/>
        <v>89.492821891486074</v>
      </c>
      <c r="AQ997" s="4">
        <f t="shared" si="743"/>
        <v>89.039999999999964</v>
      </c>
      <c r="AR997" s="4">
        <f t="shared" si="724"/>
        <v>88.220000000000255</v>
      </c>
      <c r="AS997">
        <f t="shared" si="744"/>
        <v>89.039999999999964</v>
      </c>
      <c r="AT997" s="6">
        <f t="shared" si="745"/>
        <v>1</v>
      </c>
      <c r="AU997" s="4">
        <f t="shared" si="746"/>
        <v>-71.102267257437973</v>
      </c>
      <c r="AV997" s="4">
        <f t="shared" si="747"/>
        <v>-65.698530578486029</v>
      </c>
      <c r="AW997">
        <f t="shared" si="748"/>
        <v>1</v>
      </c>
      <c r="AX997">
        <f t="shared" si="749"/>
        <v>0</v>
      </c>
      <c r="AY997">
        <f t="shared" si="750"/>
        <v>0</v>
      </c>
      <c r="AZ997" s="4">
        <f t="shared" si="725"/>
        <v>-3.9100000000000006</v>
      </c>
      <c r="BA997" s="4">
        <f t="shared" si="751"/>
        <v>1142.2950000000087</v>
      </c>
      <c r="BB997" s="4">
        <f t="shared" si="726"/>
        <v>1079.6366666666793</v>
      </c>
      <c r="BC997" s="4">
        <f t="shared" si="727"/>
        <v>584.37200000000007</v>
      </c>
      <c r="BE997"/>
      <c r="BG997" s="6"/>
      <c r="BM997">
        <f t="shared" si="728"/>
        <v>1</v>
      </c>
    </row>
    <row r="998" spans="1:65" x14ac:dyDescent="0.25">
      <c r="A998">
        <v>1517</v>
      </c>
      <c r="B998" s="1">
        <v>43382</v>
      </c>
      <c r="C998" s="2">
        <v>2882.51</v>
      </c>
      <c r="D998" s="2">
        <v>2894.83</v>
      </c>
      <c r="E998" s="2">
        <v>2874.27</v>
      </c>
      <c r="F998" s="2">
        <v>2880.34</v>
      </c>
      <c r="G998" s="2">
        <v>3520500000</v>
      </c>
      <c r="H998" s="2">
        <f t="shared" si="729"/>
        <v>18.04382753803139</v>
      </c>
      <c r="I998" s="2">
        <f t="shared" si="730"/>
        <v>2909.7565000000004</v>
      </c>
      <c r="J998" s="2">
        <f t="shared" si="731"/>
        <v>22.803443524585244</v>
      </c>
      <c r="K998" s="2">
        <f t="shared" si="732"/>
        <v>-1.919999999999618</v>
      </c>
      <c r="L998" s="18">
        <v>0.1268</v>
      </c>
      <c r="M998" s="19">
        <v>15.598028471793032</v>
      </c>
      <c r="N998" s="4">
        <f t="shared" si="705"/>
        <v>20.559999999999945</v>
      </c>
      <c r="O998" s="4">
        <f t="shared" si="733"/>
        <v>24.565000000000008</v>
      </c>
      <c r="P998" s="4">
        <f t="shared" si="706"/>
        <v>-0.29935338345864138</v>
      </c>
      <c r="Q998" s="4">
        <f t="shared" si="734"/>
        <v>0.61678560371517255</v>
      </c>
      <c r="R998" s="18">
        <f t="shared" si="707"/>
        <v>2884.8455263157894</v>
      </c>
      <c r="S998" s="2">
        <f t="shared" si="708"/>
        <v>4.5055263157892114</v>
      </c>
      <c r="T998" s="22">
        <f t="shared" si="709"/>
        <v>1</v>
      </c>
      <c r="U998" s="29">
        <f t="shared" si="710"/>
        <v>2882.8294185446011</v>
      </c>
      <c r="V998" s="30">
        <f t="shared" si="711"/>
        <v>2.4894185446009942</v>
      </c>
      <c r="W998" s="31">
        <f t="shared" si="735"/>
        <v>1</v>
      </c>
      <c r="X998" s="35">
        <f t="shared" si="712"/>
        <v>2874.7074666666667</v>
      </c>
      <c r="Y998" s="30">
        <f t="shared" si="713"/>
        <v>5.6325333333334129</v>
      </c>
      <c r="Z998" s="31">
        <f t="shared" si="736"/>
        <v>1</v>
      </c>
      <c r="AA998" s="29">
        <f t="shared" si="714"/>
        <v>2881.6923452816905</v>
      </c>
      <c r="AB998" s="30">
        <f t="shared" si="715"/>
        <v>1.3523452816903045</v>
      </c>
      <c r="AC998" s="31">
        <f t="shared" si="737"/>
        <v>1</v>
      </c>
      <c r="AD998" s="32">
        <f t="shared" si="716"/>
        <v>1</v>
      </c>
      <c r="AE998" s="33">
        <f t="shared" si="717"/>
        <v>1</v>
      </c>
      <c r="AF998" s="33">
        <f t="shared" si="718"/>
        <v>0</v>
      </c>
      <c r="AG998" s="33">
        <f t="shared" si="719"/>
        <v>0</v>
      </c>
      <c r="AH998" s="38">
        <f t="shared" si="720"/>
        <v>1</v>
      </c>
      <c r="AI998" s="33">
        <f t="shared" si="721"/>
        <v>1</v>
      </c>
      <c r="AJ998" s="39">
        <f t="shared" si="722"/>
        <v>1</v>
      </c>
      <c r="AK998" s="43">
        <f t="shared" si="723"/>
        <v>0</v>
      </c>
      <c r="AL998" s="4">
        <f t="shared" si="738"/>
        <v>12.319999999999709</v>
      </c>
      <c r="AM998" s="4">
        <f t="shared" si="739"/>
        <v>13.137654718309477</v>
      </c>
      <c r="AN998" s="4">
        <f t="shared" si="740"/>
        <v>12.319999999999709</v>
      </c>
      <c r="AO998" s="4">
        <f t="shared" si="741"/>
        <v>-8.2400000000002365</v>
      </c>
      <c r="AP998" s="4">
        <f t="shared" si="742"/>
        <v>7.4223452816904683</v>
      </c>
      <c r="AQ998" s="4">
        <f t="shared" si="743"/>
        <v>7.4223452816904683</v>
      </c>
      <c r="AR998" s="4">
        <f t="shared" si="724"/>
        <v>2.1700000000000728</v>
      </c>
      <c r="AS998">
        <f t="shared" si="744"/>
        <v>12.319999999999709</v>
      </c>
      <c r="AT998" s="6">
        <f t="shared" si="745"/>
        <v>0</v>
      </c>
      <c r="AU998" s="4">
        <f t="shared" si="746"/>
        <v>4.9950551653450077</v>
      </c>
      <c r="AV998" s="4">
        <f t="shared" si="747"/>
        <v>13.72802847179296</v>
      </c>
      <c r="AW998">
        <f t="shared" si="748"/>
        <v>0</v>
      </c>
      <c r="AX998">
        <f t="shared" si="749"/>
        <v>0</v>
      </c>
      <c r="AY998">
        <f t="shared" si="750"/>
        <v>0</v>
      </c>
      <c r="AZ998" s="4">
        <f t="shared" si="725"/>
        <v>6.94</v>
      </c>
      <c r="BA998" s="4">
        <f t="shared" si="751"/>
        <v>1146.2050000000088</v>
      </c>
      <c r="BB998" s="4">
        <f t="shared" si="726"/>
        <v>1083.5466666666794</v>
      </c>
      <c r="BC998" s="4">
        <f t="shared" si="727"/>
        <v>587.81600000000003</v>
      </c>
      <c r="BE998"/>
      <c r="BG998" s="6"/>
      <c r="BM998">
        <f t="shared" si="728"/>
        <v>1</v>
      </c>
    </row>
    <row r="999" spans="1:65" x14ac:dyDescent="0.25">
      <c r="A999">
        <v>1516</v>
      </c>
      <c r="B999" s="1">
        <v>43381</v>
      </c>
      <c r="C999" s="2">
        <v>2877.53</v>
      </c>
      <c r="D999" s="2">
        <v>2889.45</v>
      </c>
      <c r="E999" s="2">
        <v>2862.08</v>
      </c>
      <c r="F999" s="2">
        <v>2884.43</v>
      </c>
      <c r="G999" s="2">
        <v>3330320000</v>
      </c>
      <c r="H999" s="2">
        <f t="shared" si="729"/>
        <v>15.420052925402716</v>
      </c>
      <c r="I999" s="2">
        <f t="shared" si="730"/>
        <v>2909.2094999999999</v>
      </c>
      <c r="J999" s="2">
        <f t="shared" si="731"/>
        <v>21.222780486518445</v>
      </c>
      <c r="K999" s="2">
        <f t="shared" si="732"/>
        <v>-8.0399999999999636</v>
      </c>
      <c r="L999" s="18">
        <v>0.12235</v>
      </c>
      <c r="M999" s="19">
        <v>15.056569708995408</v>
      </c>
      <c r="N999" s="4">
        <f t="shared" si="705"/>
        <v>27.369999999999891</v>
      </c>
      <c r="O999" s="4">
        <f t="shared" si="733"/>
        <v>23.534000000000013</v>
      </c>
      <c r="P999" s="4">
        <f t="shared" si="706"/>
        <v>0.41552631578947852</v>
      </c>
      <c r="Q999" s="4">
        <f t="shared" si="734"/>
        <v>0.81902190923317919</v>
      </c>
      <c r="R999" s="18">
        <f t="shared" si="707"/>
        <v>2886.8008947368421</v>
      </c>
      <c r="S999" s="2">
        <f t="shared" si="708"/>
        <v>2.3708947368422741</v>
      </c>
      <c r="T999" s="22">
        <f t="shared" si="709"/>
        <v>1</v>
      </c>
      <c r="U999" s="29">
        <f t="shared" si="710"/>
        <v>2877.9004941304752</v>
      </c>
      <c r="V999" s="30">
        <f t="shared" si="711"/>
        <v>6.5295058695246553</v>
      </c>
      <c r="W999" s="31">
        <f t="shared" si="735"/>
        <v>1</v>
      </c>
      <c r="X999" s="35">
        <f t="shared" si="712"/>
        <v>2873.0418666666665</v>
      </c>
      <c r="Y999" s="30">
        <f t="shared" si="713"/>
        <v>11.388133333333371</v>
      </c>
      <c r="Z999" s="31">
        <f t="shared" si="736"/>
        <v>1</v>
      </c>
      <c r="AA999" s="29">
        <f t="shared" si="714"/>
        <v>2877.220286285542</v>
      </c>
      <c r="AB999" s="30">
        <f t="shared" si="715"/>
        <v>7.2097137144578483</v>
      </c>
      <c r="AC999" s="31">
        <f t="shared" si="737"/>
        <v>1</v>
      </c>
      <c r="AD999" s="32">
        <f t="shared" si="716"/>
        <v>1</v>
      </c>
      <c r="AE999" s="33">
        <f t="shared" si="717"/>
        <v>0</v>
      </c>
      <c r="AF999" s="33">
        <f t="shared" si="718"/>
        <v>0</v>
      </c>
      <c r="AG999" s="33">
        <f t="shared" si="719"/>
        <v>0</v>
      </c>
      <c r="AH999" s="38">
        <f t="shared" si="720"/>
        <v>1</v>
      </c>
      <c r="AI999" s="33">
        <f t="shared" si="721"/>
        <v>0</v>
      </c>
      <c r="AJ999" s="39">
        <f t="shared" si="722"/>
        <v>1</v>
      </c>
      <c r="AK999" s="43">
        <f t="shared" si="723"/>
        <v>0</v>
      </c>
      <c r="AL999" s="4">
        <f t="shared" si="738"/>
        <v>11.919999999999618</v>
      </c>
      <c r="AM999" s="4">
        <f t="shared" si="739"/>
        <v>12.22971371445783</v>
      </c>
      <c r="AN999" s="4">
        <f t="shared" si="740"/>
        <v>11.919999999999618</v>
      </c>
      <c r="AO999" s="4">
        <f t="shared" si="741"/>
        <v>-15.450000000000273</v>
      </c>
      <c r="AP999" s="4">
        <f t="shared" si="742"/>
        <v>15.140286285542061</v>
      </c>
      <c r="AQ999" s="4">
        <f t="shared" si="743"/>
        <v>15.140286285542061</v>
      </c>
      <c r="AR999" s="4">
        <f t="shared" si="724"/>
        <v>6.8999999999996362</v>
      </c>
      <c r="AS999">
        <f t="shared" si="744"/>
        <v>15.140286285542061</v>
      </c>
      <c r="AT999" s="6">
        <f t="shared" si="745"/>
        <v>0</v>
      </c>
      <c r="AU999" s="4">
        <f t="shared" si="746"/>
        <v>2.4915943614609404</v>
      </c>
      <c r="AV999" s="4">
        <f t="shared" si="747"/>
        <v>8.4565697089957723</v>
      </c>
      <c r="AW999">
        <f t="shared" si="748"/>
        <v>0</v>
      </c>
      <c r="AX999">
        <f t="shared" si="749"/>
        <v>0</v>
      </c>
      <c r="AY999">
        <f t="shared" si="750"/>
        <v>0</v>
      </c>
      <c r="AZ999" s="4">
        <f t="shared" si="725"/>
        <v>6.94</v>
      </c>
      <c r="BA999" s="4">
        <f t="shared" si="751"/>
        <v>1139.2650000000087</v>
      </c>
      <c r="BB999" s="4">
        <f t="shared" si="726"/>
        <v>1078.9200000000126</v>
      </c>
      <c r="BC999" s="4">
        <f t="shared" si="727"/>
        <v>585.82400000000007</v>
      </c>
      <c r="BE999"/>
      <c r="BG999" s="6"/>
      <c r="BM999">
        <f t="shared" si="728"/>
        <v>1</v>
      </c>
    </row>
    <row r="1000" spans="1:65" x14ac:dyDescent="0.25">
      <c r="A1000">
        <v>1515</v>
      </c>
      <c r="B1000" s="1">
        <v>43378</v>
      </c>
      <c r="C1000" s="2">
        <v>2902.54</v>
      </c>
      <c r="D1000" s="2">
        <v>2909.64</v>
      </c>
      <c r="E1000" s="2">
        <v>2869.29</v>
      </c>
      <c r="F1000" s="2">
        <v>2885.57</v>
      </c>
      <c r="G1000" s="2">
        <v>3328980000</v>
      </c>
      <c r="H1000" s="2">
        <f t="shared" si="729"/>
        <v>8.5682663227620104</v>
      </c>
      <c r="I1000" s="2">
        <f t="shared" si="730"/>
        <v>2909.4025000000001</v>
      </c>
      <c r="J1000" s="2">
        <f t="shared" si="731"/>
        <v>16.788911527051354</v>
      </c>
      <c r="K1000" s="2">
        <f t="shared" si="732"/>
        <v>0.92999999999983629</v>
      </c>
      <c r="L1000" s="18">
        <v>0.12390000000000001</v>
      </c>
      <c r="M1000" s="19">
        <v>15.332070127828699</v>
      </c>
      <c r="N1000" s="4">
        <f t="shared" si="705"/>
        <v>40.349999999999909</v>
      </c>
      <c r="O1000" s="4">
        <f t="shared" si="733"/>
        <v>22.501000000000023</v>
      </c>
      <c r="P1000" s="4">
        <f t="shared" si="706"/>
        <v>1.2308947368421108</v>
      </c>
      <c r="Q1000" s="4">
        <f t="shared" si="734"/>
        <v>0.94998494993550298</v>
      </c>
      <c r="R1000" s="18">
        <f t="shared" si="707"/>
        <v>2903.7051428571431</v>
      </c>
      <c r="S1000" s="2">
        <f t="shared" si="708"/>
        <v>18.13514285714291</v>
      </c>
      <c r="T1000" s="22">
        <f t="shared" si="709"/>
        <v>0</v>
      </c>
      <c r="U1000" s="29">
        <f t="shared" si="710"/>
        <v>2902.9516791113624</v>
      </c>
      <c r="V1000" s="30">
        <f t="shared" si="711"/>
        <v>17.381679111362246</v>
      </c>
      <c r="W1000" s="31">
        <f t="shared" si="735"/>
        <v>0</v>
      </c>
      <c r="X1000" s="35">
        <f t="shared" si="712"/>
        <v>2899.2040000000015</v>
      </c>
      <c r="Y1000" s="30">
        <f t="shared" si="713"/>
        <v>13.634000000001379</v>
      </c>
      <c r="Z1000" s="31">
        <f t="shared" si="736"/>
        <v>0</v>
      </c>
      <c r="AA1000" s="29">
        <f t="shared" si="714"/>
        <v>2902.4270040357719</v>
      </c>
      <c r="AB1000" s="30">
        <f t="shared" si="715"/>
        <v>16.857004035771752</v>
      </c>
      <c r="AC1000" s="31">
        <f t="shared" si="737"/>
        <v>0</v>
      </c>
      <c r="AD1000" s="32">
        <f t="shared" si="716"/>
        <v>-1</v>
      </c>
      <c r="AE1000" s="33">
        <f t="shared" si="717"/>
        <v>0</v>
      </c>
      <c r="AF1000" s="33">
        <f t="shared" si="718"/>
        <v>-1</v>
      </c>
      <c r="AG1000" s="33">
        <f t="shared" si="719"/>
        <v>0</v>
      </c>
      <c r="AH1000" s="38">
        <f t="shared" si="720"/>
        <v>-1</v>
      </c>
      <c r="AI1000" s="33">
        <f t="shared" si="721"/>
        <v>-1</v>
      </c>
      <c r="AJ1000" s="39">
        <f t="shared" si="722"/>
        <v>-1</v>
      </c>
      <c r="AK1000" s="43">
        <f t="shared" si="723"/>
        <v>-1</v>
      </c>
      <c r="AL1000" s="4">
        <f t="shared" si="738"/>
        <v>7.0999999999999091</v>
      </c>
      <c r="AM1000" s="4">
        <f t="shared" si="739"/>
        <v>7.2129959642279573</v>
      </c>
      <c r="AN1000" s="4">
        <f t="shared" si="740"/>
        <v>7.0999999999999091</v>
      </c>
      <c r="AO1000" s="4">
        <f t="shared" si="741"/>
        <v>-33.25</v>
      </c>
      <c r="AP1000" s="4">
        <f t="shared" si="742"/>
        <v>33.137004035771952</v>
      </c>
      <c r="AQ1000" s="4">
        <f t="shared" si="743"/>
        <v>33.137004035771952</v>
      </c>
      <c r="AR1000" s="4">
        <f t="shared" si="724"/>
        <v>16.9699999999998</v>
      </c>
      <c r="AS1000">
        <f t="shared" si="744"/>
        <v>33.137004035771952</v>
      </c>
      <c r="AT1000" s="6">
        <f t="shared" si="745"/>
        <v>1</v>
      </c>
      <c r="AU1000" s="4">
        <f t="shared" si="746"/>
        <v>-17.598173324385428</v>
      </c>
      <c r="AV1000" s="4">
        <f t="shared" si="747"/>
        <v>-1.3379298721711013</v>
      </c>
      <c r="AW1000">
        <f t="shared" si="748"/>
        <v>1</v>
      </c>
      <c r="AX1000">
        <f t="shared" si="749"/>
        <v>0</v>
      </c>
      <c r="AY1000">
        <f t="shared" si="750"/>
        <v>0</v>
      </c>
      <c r="AZ1000" s="4">
        <f t="shared" si="725"/>
        <v>-3.9100000000000006</v>
      </c>
      <c r="BA1000" s="4">
        <f t="shared" si="751"/>
        <v>1132.3250000000087</v>
      </c>
      <c r="BB1000" s="4">
        <f t="shared" si="726"/>
        <v>1076.6066666666793</v>
      </c>
      <c r="BC1000" s="4">
        <f t="shared" si="727"/>
        <v>595.82799999999997</v>
      </c>
      <c r="BE1000"/>
      <c r="BG1000" s="6"/>
      <c r="BM1000">
        <f t="shared" si="728"/>
        <v>1</v>
      </c>
    </row>
    <row r="1001" spans="1:65" x14ac:dyDescent="0.25">
      <c r="A1001">
        <v>1514</v>
      </c>
      <c r="B1001" s="1">
        <v>43377</v>
      </c>
      <c r="C1001" s="2">
        <v>2919.35</v>
      </c>
      <c r="D1001" s="2">
        <v>2919.78</v>
      </c>
      <c r="E1001" s="2">
        <v>2883.92</v>
      </c>
      <c r="F1001" s="2">
        <v>2901.61</v>
      </c>
      <c r="G1001" s="2">
        <v>3496860000</v>
      </c>
      <c r="H1001" s="2">
        <f t="shared" si="729"/>
        <v>8.273879984626328</v>
      </c>
      <c r="I1001" s="2">
        <f t="shared" si="730"/>
        <v>2907.6885000000002</v>
      </c>
      <c r="J1001" s="2">
        <f t="shared" si="731"/>
        <v>13.488529005671502</v>
      </c>
      <c r="K1001" s="2">
        <f t="shared" si="732"/>
        <v>-6.1600000000003092</v>
      </c>
      <c r="L1001" s="18">
        <v>0.10830000000000001</v>
      </c>
      <c r="M1001" s="19">
        <v>13.512026705553501</v>
      </c>
      <c r="N1001" s="4">
        <f t="shared" si="705"/>
        <v>41.590000000000146</v>
      </c>
      <c r="O1001" s="4">
        <f t="shared" si="733"/>
        <v>19.846000000000004</v>
      </c>
      <c r="P1001" s="4">
        <f t="shared" si="706"/>
        <v>2.0951428571428625</v>
      </c>
      <c r="Q1001" s="4">
        <f t="shared" si="734"/>
        <v>1.0555874650318446</v>
      </c>
      <c r="R1001" s="18">
        <f t="shared" si="707"/>
        <v>2928.104240601504</v>
      </c>
      <c r="S1001" s="2">
        <f t="shared" si="708"/>
        <v>26.494240601503861</v>
      </c>
      <c r="T1001" s="22">
        <f t="shared" si="709"/>
        <v>0</v>
      </c>
      <c r="U1001" s="29">
        <f t="shared" si="710"/>
        <v>2919.7355818978103</v>
      </c>
      <c r="V1001" s="30">
        <f t="shared" si="711"/>
        <v>18.125581897810207</v>
      </c>
      <c r="W1001" s="31">
        <f t="shared" si="735"/>
        <v>0</v>
      </c>
      <c r="X1001" s="35">
        <f t="shared" si="712"/>
        <v>2922.0986666666668</v>
      </c>
      <c r="Y1001" s="30">
        <f t="shared" si="713"/>
        <v>20.488666666666631</v>
      </c>
      <c r="Z1001" s="31">
        <f t="shared" si="736"/>
        <v>0</v>
      </c>
      <c r="AA1001" s="29">
        <f t="shared" si="714"/>
        <v>2920.0664137654503</v>
      </c>
      <c r="AB1001" s="30">
        <f t="shared" si="715"/>
        <v>18.456413765450179</v>
      </c>
      <c r="AC1001" s="31">
        <f t="shared" si="737"/>
        <v>0</v>
      </c>
      <c r="AD1001" s="32">
        <f t="shared" si="716"/>
        <v>-1</v>
      </c>
      <c r="AE1001" s="33">
        <f t="shared" si="717"/>
        <v>-1</v>
      </c>
      <c r="AF1001" s="33">
        <f t="shared" si="718"/>
        <v>-1</v>
      </c>
      <c r="AG1001" s="33">
        <f t="shared" si="719"/>
        <v>-1</v>
      </c>
      <c r="AH1001" s="38">
        <f t="shared" si="720"/>
        <v>-1</v>
      </c>
      <c r="AI1001" s="33">
        <f t="shared" si="721"/>
        <v>-1</v>
      </c>
      <c r="AJ1001" s="39">
        <f t="shared" si="722"/>
        <v>-1</v>
      </c>
      <c r="AK1001" s="43">
        <f t="shared" si="723"/>
        <v>-1</v>
      </c>
      <c r="AL1001" s="4">
        <f t="shared" si="738"/>
        <v>0.43000000000029104</v>
      </c>
      <c r="AM1001" s="4">
        <f t="shared" si="739"/>
        <v>-0.28641376545010644</v>
      </c>
      <c r="AN1001" s="4">
        <f t="shared" si="740"/>
        <v>0.28641376545010644</v>
      </c>
      <c r="AO1001" s="4">
        <f t="shared" si="741"/>
        <v>-35.429999999999836</v>
      </c>
      <c r="AP1001" s="4">
        <f t="shared" si="742"/>
        <v>36.146413765450234</v>
      </c>
      <c r="AQ1001" s="4">
        <f t="shared" si="743"/>
        <v>35.429999999999836</v>
      </c>
      <c r="AR1001" s="4">
        <f t="shared" si="724"/>
        <v>17.739999999999782</v>
      </c>
      <c r="AS1001">
        <f t="shared" si="744"/>
        <v>35.429999999999836</v>
      </c>
      <c r="AT1001" s="6">
        <f t="shared" si="745"/>
        <v>1</v>
      </c>
      <c r="AU1001" s="4">
        <f t="shared" si="746"/>
        <v>-23.7805784607161</v>
      </c>
      <c r="AV1001" s="4">
        <f t="shared" si="747"/>
        <v>-3.9279732944462813</v>
      </c>
      <c r="AW1001">
        <f t="shared" si="748"/>
        <v>1</v>
      </c>
      <c r="AX1001">
        <f t="shared" si="749"/>
        <v>0</v>
      </c>
      <c r="AY1001">
        <f t="shared" si="750"/>
        <v>0</v>
      </c>
      <c r="AZ1001" s="4">
        <f t="shared" si="725"/>
        <v>-3.9100000000000006</v>
      </c>
      <c r="BA1001" s="4">
        <f t="shared" si="751"/>
        <v>1136.2350000000088</v>
      </c>
      <c r="BB1001" s="4">
        <f t="shared" si="726"/>
        <v>1080.5166666666794</v>
      </c>
      <c r="BC1001" s="4">
        <f t="shared" si="727"/>
        <v>602.55200000000002</v>
      </c>
      <c r="BE1001"/>
      <c r="BG1001" s="6"/>
      <c r="BM1001">
        <f t="shared" si="728"/>
        <v>1</v>
      </c>
    </row>
    <row r="1002" spans="1:65" x14ac:dyDescent="0.25">
      <c r="A1002">
        <v>1513</v>
      </c>
      <c r="B1002" s="1">
        <v>43376</v>
      </c>
      <c r="C1002" s="2">
        <v>2931.69</v>
      </c>
      <c r="D1002" s="2">
        <v>2939.86</v>
      </c>
      <c r="E1002" s="2">
        <v>2921.36</v>
      </c>
      <c r="F1002" s="2">
        <v>2925.51</v>
      </c>
      <c r="G1002" s="2">
        <v>3598710000</v>
      </c>
      <c r="H1002" s="2">
        <f t="shared" si="729"/>
        <v>8.2611533362142939</v>
      </c>
      <c r="I1002" s="2">
        <f t="shared" si="730"/>
        <v>2906.1529999999998</v>
      </c>
      <c r="J1002" s="2">
        <f t="shared" si="731"/>
        <v>10.724808365359452</v>
      </c>
      <c r="K1002" s="2">
        <f t="shared" si="732"/>
        <v>8.2600000000002183</v>
      </c>
      <c r="L1002" s="18">
        <v>8.1250000000000003E-2</v>
      </c>
      <c r="M1002" s="19">
        <v>10.129931773290204</v>
      </c>
      <c r="N1002" s="4">
        <f t="shared" si="705"/>
        <v>18.5</v>
      </c>
      <c r="O1002" s="4">
        <f t="shared" si="733"/>
        <v>18.372000000000025</v>
      </c>
      <c r="P1002" s="4">
        <f t="shared" si="706"/>
        <v>2.5942406015037598</v>
      </c>
      <c r="Q1002" s="4">
        <f t="shared" si="734"/>
        <v>0.98867153284671616</v>
      </c>
      <c r="R1002" s="18">
        <f t="shared" si="707"/>
        <v>2925.9598270676688</v>
      </c>
      <c r="S1002" s="2">
        <f t="shared" si="708"/>
        <v>0.44982706766859337</v>
      </c>
      <c r="T1002" s="22">
        <f t="shared" si="709"/>
        <v>1</v>
      </c>
      <c r="U1002" s="29">
        <f t="shared" si="710"/>
        <v>2932.0366101544837</v>
      </c>
      <c r="V1002" s="30">
        <f t="shared" si="711"/>
        <v>6.5266101544834783</v>
      </c>
      <c r="W1002" s="31">
        <f t="shared" si="735"/>
        <v>1</v>
      </c>
      <c r="X1002" s="35">
        <f t="shared" si="712"/>
        <v>2930.7159999999999</v>
      </c>
      <c r="Y1002" s="30">
        <f t="shared" si="713"/>
        <v>5.2059999999996762</v>
      </c>
      <c r="Z1002" s="31">
        <f t="shared" si="736"/>
        <v>1</v>
      </c>
      <c r="AA1002" s="29">
        <f t="shared" si="714"/>
        <v>2931.8517247328559</v>
      </c>
      <c r="AB1002" s="30">
        <f t="shared" si="715"/>
        <v>6.3417247328557096</v>
      </c>
      <c r="AC1002" s="31">
        <f t="shared" si="737"/>
        <v>1</v>
      </c>
      <c r="AD1002" s="32">
        <f t="shared" si="716"/>
        <v>1</v>
      </c>
      <c r="AE1002" s="33">
        <f t="shared" si="717"/>
        <v>1</v>
      </c>
      <c r="AF1002" s="33">
        <f t="shared" si="718"/>
        <v>1</v>
      </c>
      <c r="AG1002" s="33">
        <f t="shared" si="719"/>
        <v>1</v>
      </c>
      <c r="AH1002" s="38">
        <f t="shared" si="720"/>
        <v>1</v>
      </c>
      <c r="AI1002" s="33">
        <f t="shared" si="721"/>
        <v>1</v>
      </c>
      <c r="AJ1002" s="39">
        <f t="shared" si="722"/>
        <v>1</v>
      </c>
      <c r="AK1002" s="43">
        <f t="shared" si="723"/>
        <v>1</v>
      </c>
      <c r="AL1002" s="4">
        <f t="shared" si="738"/>
        <v>8.1700000000000728</v>
      </c>
      <c r="AM1002" s="4">
        <f t="shared" si="739"/>
        <v>8.0082752671441995</v>
      </c>
      <c r="AN1002" s="4">
        <f t="shared" si="740"/>
        <v>8.0082752671441995</v>
      </c>
      <c r="AO1002" s="4">
        <f t="shared" si="741"/>
        <v>-10.329999999999927</v>
      </c>
      <c r="AP1002" s="4">
        <f t="shared" si="742"/>
        <v>10.491724732855801</v>
      </c>
      <c r="AQ1002" s="4">
        <f t="shared" si="743"/>
        <v>10.329999999999927</v>
      </c>
      <c r="AR1002" s="4">
        <f t="shared" si="724"/>
        <v>6.1799999999998363</v>
      </c>
      <c r="AS1002">
        <f t="shared" si="744"/>
        <v>10.329999999999927</v>
      </c>
      <c r="AT1002" s="6">
        <f t="shared" si="745"/>
        <v>0</v>
      </c>
      <c r="AU1002" s="4">
        <f t="shared" si="746"/>
        <v>0.90091251960312135</v>
      </c>
      <c r="AV1002" s="4">
        <f t="shared" si="747"/>
        <v>4.2499317732903679</v>
      </c>
      <c r="AW1002">
        <f t="shared" si="748"/>
        <v>0</v>
      </c>
      <c r="AX1002">
        <f t="shared" si="749"/>
        <v>0</v>
      </c>
      <c r="AY1002">
        <f t="shared" si="750"/>
        <v>0</v>
      </c>
      <c r="AZ1002" s="4">
        <f t="shared" si="725"/>
        <v>6.94</v>
      </c>
      <c r="BA1002" s="4">
        <f t="shared" si="751"/>
        <v>1140.1450000000088</v>
      </c>
      <c r="BB1002" s="4">
        <f t="shared" si="726"/>
        <v>1084.4266666666795</v>
      </c>
      <c r="BC1002" s="4">
        <f t="shared" si="727"/>
        <v>607.48800000000006</v>
      </c>
      <c r="BE1002"/>
      <c r="BG1002" s="6"/>
      <c r="BM1002">
        <f t="shared" si="728"/>
        <v>1</v>
      </c>
    </row>
    <row r="1003" spans="1:65" x14ac:dyDescent="0.25">
      <c r="A1003">
        <v>1512</v>
      </c>
      <c r="B1003" s="1">
        <v>43375</v>
      </c>
      <c r="C1003" s="2">
        <v>2923.8</v>
      </c>
      <c r="D1003" s="2">
        <v>2931.42</v>
      </c>
      <c r="E1003" s="2">
        <v>2919.37</v>
      </c>
      <c r="F1003" s="2">
        <v>2923.43</v>
      </c>
      <c r="G1003" s="2">
        <v>3401880000</v>
      </c>
      <c r="H1003" s="2">
        <f t="shared" si="729"/>
        <v>8.8008343038853436</v>
      </c>
      <c r="I1003" s="2">
        <f t="shared" si="730"/>
        <v>2904.1480000000001</v>
      </c>
      <c r="J1003" s="2">
        <f t="shared" si="731"/>
        <v>10.977481004790013</v>
      </c>
      <c r="K1003" s="2">
        <f t="shared" si="732"/>
        <v>-0.78999999999996362</v>
      </c>
      <c r="L1003" s="18">
        <v>7.8300000000000008E-2</v>
      </c>
      <c r="M1003" s="19">
        <v>9.7660108866113475</v>
      </c>
      <c r="N1003" s="4">
        <f t="shared" si="705"/>
        <v>12.050000000000182</v>
      </c>
      <c r="O1003" s="4">
        <f t="shared" si="733"/>
        <v>17.376000000000023</v>
      </c>
      <c r="P1003" s="4">
        <f t="shared" si="706"/>
        <v>2.5298270676691708</v>
      </c>
      <c r="Q1003" s="4">
        <f t="shared" si="734"/>
        <v>0.88874398585589121</v>
      </c>
      <c r="R1003" s="18">
        <f t="shared" si="707"/>
        <v>2926.9167518796994</v>
      </c>
      <c r="S1003" s="2">
        <f t="shared" si="708"/>
        <v>3.4867518796995682</v>
      </c>
      <c r="T1003" s="22">
        <f t="shared" si="709"/>
        <v>1</v>
      </c>
      <c r="U1003" s="29">
        <f t="shared" si="710"/>
        <v>2924.1117562358113</v>
      </c>
      <c r="V1003" s="30">
        <f t="shared" si="711"/>
        <v>0.68175623581146283</v>
      </c>
      <c r="W1003" s="31">
        <f t="shared" si="735"/>
        <v>1</v>
      </c>
      <c r="X1003" s="35">
        <f t="shared" si="712"/>
        <v>2928.8528000000006</v>
      </c>
      <c r="Y1003" s="30">
        <f t="shared" si="713"/>
        <v>5.4228000000007341</v>
      </c>
      <c r="Z1003" s="31">
        <f t="shared" si="736"/>
        <v>1</v>
      </c>
      <c r="AA1003" s="29">
        <f t="shared" si="714"/>
        <v>2924.7755023627979</v>
      </c>
      <c r="AB1003" s="30">
        <f t="shared" si="715"/>
        <v>1.3455023627980154</v>
      </c>
      <c r="AC1003" s="31">
        <f t="shared" si="737"/>
        <v>1</v>
      </c>
      <c r="AD1003" s="32">
        <f t="shared" si="716"/>
        <v>1</v>
      </c>
      <c r="AE1003" s="33">
        <f t="shared" si="717"/>
        <v>1</v>
      </c>
      <c r="AF1003" s="33">
        <f t="shared" si="718"/>
        <v>1</v>
      </c>
      <c r="AG1003" s="33">
        <f t="shared" si="719"/>
        <v>1</v>
      </c>
      <c r="AH1003" s="38">
        <f t="shared" si="720"/>
        <v>1</v>
      </c>
      <c r="AI1003" s="33">
        <f t="shared" si="721"/>
        <v>1</v>
      </c>
      <c r="AJ1003" s="39">
        <f t="shared" si="722"/>
        <v>1</v>
      </c>
      <c r="AK1003" s="43">
        <f t="shared" si="723"/>
        <v>1</v>
      </c>
      <c r="AL1003" s="4">
        <f t="shared" si="738"/>
        <v>7.6199999999998909</v>
      </c>
      <c r="AM1003" s="4">
        <f t="shared" si="739"/>
        <v>6.6444976372022211</v>
      </c>
      <c r="AN1003" s="4">
        <f t="shared" si="740"/>
        <v>6.6444976372022211</v>
      </c>
      <c r="AO1003" s="4">
        <f t="shared" si="741"/>
        <v>-4.430000000000291</v>
      </c>
      <c r="AP1003" s="4">
        <f t="shared" si="742"/>
        <v>5.4055023627979608</v>
      </c>
      <c r="AQ1003" s="4">
        <f t="shared" si="743"/>
        <v>4.430000000000291</v>
      </c>
      <c r="AR1003" s="4">
        <f t="shared" si="724"/>
        <v>0.37000000000034561</v>
      </c>
      <c r="AS1003">
        <f t="shared" si="744"/>
        <v>6.6444976372022211</v>
      </c>
      <c r="AT1003" s="6">
        <f t="shared" si="745"/>
        <v>0</v>
      </c>
      <c r="AU1003" s="4">
        <f t="shared" si="746"/>
        <v>5.2888236589170443</v>
      </c>
      <c r="AV1003" s="4">
        <f t="shared" si="747"/>
        <v>9.6960108866110026</v>
      </c>
      <c r="AW1003">
        <f t="shared" si="748"/>
        <v>0</v>
      </c>
      <c r="AX1003">
        <f t="shared" si="749"/>
        <v>0</v>
      </c>
      <c r="AY1003">
        <f t="shared" si="750"/>
        <v>0</v>
      </c>
      <c r="AZ1003" s="4">
        <f t="shared" si="725"/>
        <v>6.94</v>
      </c>
      <c r="BA1003" s="4">
        <f t="shared" si="751"/>
        <v>1133.2050000000088</v>
      </c>
      <c r="BB1003" s="4">
        <f t="shared" si="726"/>
        <v>1077.4866666666794</v>
      </c>
      <c r="BC1003" s="4">
        <f t="shared" si="727"/>
        <v>604.33199999999999</v>
      </c>
      <c r="BE1003"/>
      <c r="BG1003" s="6"/>
      <c r="BM1003">
        <f t="shared" si="728"/>
        <v>1</v>
      </c>
    </row>
    <row r="1004" spans="1:65" x14ac:dyDescent="0.25">
      <c r="A1004">
        <v>1511</v>
      </c>
      <c r="B1004" s="1">
        <v>43374</v>
      </c>
      <c r="C1004" s="2">
        <v>2926.29</v>
      </c>
      <c r="D1004" s="2">
        <v>2937.06</v>
      </c>
      <c r="E1004" s="2">
        <v>2917.91</v>
      </c>
      <c r="F1004" s="2">
        <v>2924.59</v>
      </c>
      <c r="G1004" s="2">
        <v>3364190000</v>
      </c>
      <c r="H1004" s="2">
        <f t="shared" si="729"/>
        <v>12.468718369494905</v>
      </c>
      <c r="I1004" s="2">
        <f t="shared" si="730"/>
        <v>2902.806</v>
      </c>
      <c r="J1004" s="2">
        <f t="shared" si="731"/>
        <v>12.724377929164561</v>
      </c>
      <c r="K1004" s="2">
        <f t="shared" si="732"/>
        <v>12.309999999999945</v>
      </c>
      <c r="L1004" s="18">
        <v>8.3499999999999991E-2</v>
      </c>
      <c r="M1004" s="19">
        <v>10.376801127060231</v>
      </c>
      <c r="N1004" s="4">
        <f t="shared" si="705"/>
        <v>23.079999999999927</v>
      </c>
      <c r="O1004" s="4">
        <f t="shared" si="733"/>
        <v>18.407999999999994</v>
      </c>
      <c r="P1004" s="4">
        <f t="shared" si="706"/>
        <v>2.326751879699251</v>
      </c>
      <c r="Q1004" s="4">
        <f t="shared" si="734"/>
        <v>0.79937496361837235</v>
      </c>
      <c r="R1004" s="18">
        <f t="shared" si="707"/>
        <v>2915.9766240601502</v>
      </c>
      <c r="S1004" s="2">
        <f t="shared" si="708"/>
        <v>8.6133759398499024</v>
      </c>
      <c r="T1004" s="22">
        <f t="shared" si="709"/>
        <v>1</v>
      </c>
      <c r="U1004" s="29">
        <f t="shared" si="710"/>
        <v>2926.6114788544669</v>
      </c>
      <c r="V1004" s="30">
        <f t="shared" si="711"/>
        <v>2.0214788544667499</v>
      </c>
      <c r="W1004" s="31">
        <f t="shared" si="735"/>
        <v>1</v>
      </c>
      <c r="X1004" s="35">
        <f t="shared" si="712"/>
        <v>2925.3595999999998</v>
      </c>
      <c r="Y1004" s="30">
        <f t="shared" si="713"/>
        <v>0.76959999999962747</v>
      </c>
      <c r="Z1004" s="31">
        <f t="shared" si="736"/>
        <v>1</v>
      </c>
      <c r="AA1004" s="29">
        <f t="shared" si="714"/>
        <v>2926.4362158148415</v>
      </c>
      <c r="AB1004" s="30">
        <f t="shared" si="715"/>
        <v>1.8462158148413437</v>
      </c>
      <c r="AC1004" s="31">
        <f t="shared" si="737"/>
        <v>1</v>
      </c>
      <c r="AD1004" s="32">
        <f t="shared" si="716"/>
        <v>1</v>
      </c>
      <c r="AE1004" s="33">
        <f t="shared" si="717"/>
        <v>1</v>
      </c>
      <c r="AF1004" s="33">
        <f t="shared" si="718"/>
        <v>1</v>
      </c>
      <c r="AG1004" s="33">
        <f t="shared" si="719"/>
        <v>0</v>
      </c>
      <c r="AH1004" s="38">
        <f t="shared" si="720"/>
        <v>1</v>
      </c>
      <c r="AI1004" s="33">
        <f t="shared" si="721"/>
        <v>1</v>
      </c>
      <c r="AJ1004" s="39">
        <f t="shared" si="722"/>
        <v>1</v>
      </c>
      <c r="AK1004" s="43">
        <f t="shared" si="723"/>
        <v>1</v>
      </c>
      <c r="AL1004" s="4">
        <f t="shared" si="738"/>
        <v>10.769999999999982</v>
      </c>
      <c r="AM1004" s="4">
        <f t="shared" si="739"/>
        <v>10.623784185158456</v>
      </c>
      <c r="AN1004" s="4">
        <f t="shared" si="740"/>
        <v>10.623784185158456</v>
      </c>
      <c r="AO1004" s="4">
        <f t="shared" si="741"/>
        <v>-8.3800000000001091</v>
      </c>
      <c r="AP1004" s="4">
        <f t="shared" si="742"/>
        <v>8.5262158148416347</v>
      </c>
      <c r="AQ1004" s="4">
        <f t="shared" si="743"/>
        <v>8.3800000000001091</v>
      </c>
      <c r="AR1004" s="4">
        <f t="shared" si="724"/>
        <v>1.6999999999998181</v>
      </c>
      <c r="AS1004">
        <f t="shared" si="744"/>
        <v>10.623784185158456</v>
      </c>
      <c r="AT1004" s="6">
        <f t="shared" si="745"/>
        <v>0</v>
      </c>
      <c r="AU1004" s="4">
        <f t="shared" si="746"/>
        <v>1.1166837535766927</v>
      </c>
      <c r="AV1004" s="4">
        <f t="shared" si="747"/>
        <v>8.9768011270604138</v>
      </c>
      <c r="AW1004">
        <f t="shared" si="748"/>
        <v>0</v>
      </c>
      <c r="AX1004">
        <f t="shared" si="749"/>
        <v>0</v>
      </c>
      <c r="AY1004">
        <f t="shared" si="750"/>
        <v>0</v>
      </c>
      <c r="AZ1004" s="4">
        <f t="shared" si="725"/>
        <v>6.94</v>
      </c>
      <c r="BA1004" s="4">
        <f t="shared" si="751"/>
        <v>1126.2650000000087</v>
      </c>
      <c r="BB1004" s="4">
        <f t="shared" si="726"/>
        <v>1070.5466666666794</v>
      </c>
      <c r="BC1004" s="4">
        <f t="shared" si="727"/>
        <v>605.32799999999997</v>
      </c>
      <c r="BE1004"/>
      <c r="BG1004" s="6"/>
      <c r="BM1004">
        <f t="shared" si="728"/>
        <v>1</v>
      </c>
    </row>
    <row r="1005" spans="1:65" x14ac:dyDescent="0.25">
      <c r="A1005">
        <v>1510</v>
      </c>
      <c r="B1005" s="1">
        <v>43371</v>
      </c>
      <c r="C1005" s="2">
        <v>2910.03</v>
      </c>
      <c r="D1005" s="2">
        <v>2920.53</v>
      </c>
      <c r="E1005" s="2">
        <v>2907.5</v>
      </c>
      <c r="F1005" s="2">
        <v>2913.98</v>
      </c>
      <c r="G1005" s="2">
        <v>3432300000</v>
      </c>
      <c r="H1005" s="2">
        <f t="shared" si="729"/>
        <v>12.479321562756082</v>
      </c>
      <c r="I1005" s="2">
        <f t="shared" si="730"/>
        <v>2901.4100000000008</v>
      </c>
      <c r="J1005" s="2">
        <f t="shared" si="731"/>
        <v>14.053578529103698</v>
      </c>
      <c r="K1005" s="2">
        <f t="shared" si="732"/>
        <v>-3.9699999999997999</v>
      </c>
      <c r="L1005" s="18">
        <v>8.2150000000000001E-2</v>
      </c>
      <c r="M1005" s="19">
        <v>10.20910255542187</v>
      </c>
      <c r="N1005" s="4">
        <f t="shared" si="705"/>
        <v>13.0300000000002</v>
      </c>
      <c r="O1005" s="4">
        <f t="shared" si="733"/>
        <v>17.982000000000017</v>
      </c>
      <c r="P1005" s="4">
        <f t="shared" si="706"/>
        <v>1.9966240601503757</v>
      </c>
      <c r="Q1005" s="4">
        <f t="shared" si="734"/>
        <v>0.82430475504322687</v>
      </c>
      <c r="R1005" s="18">
        <f t="shared" si="707"/>
        <v>2915.8049022556393</v>
      </c>
      <c r="S1005" s="2">
        <f t="shared" si="708"/>
        <v>1.8249022556392447</v>
      </c>
      <c r="T1005" s="22">
        <f t="shared" si="709"/>
        <v>1</v>
      </c>
      <c r="U1005" s="29">
        <f t="shared" si="710"/>
        <v>2910.4201546616141</v>
      </c>
      <c r="V1005" s="30">
        <f t="shared" si="711"/>
        <v>3.5598453383859123</v>
      </c>
      <c r="W1005" s="31">
        <f t="shared" si="735"/>
        <v>1</v>
      </c>
      <c r="X1005" s="35">
        <f t="shared" si="712"/>
        <v>2908.4386666666678</v>
      </c>
      <c r="Y1005" s="30">
        <f t="shared" si="713"/>
        <v>5.5413333333322043</v>
      </c>
      <c r="Z1005" s="31">
        <f t="shared" si="736"/>
        <v>1</v>
      </c>
      <c r="AA1005" s="29">
        <f t="shared" si="714"/>
        <v>2910.142746342322</v>
      </c>
      <c r="AB1005" s="30">
        <f t="shared" si="715"/>
        <v>3.8372536576780476</v>
      </c>
      <c r="AC1005" s="31">
        <f t="shared" si="737"/>
        <v>1</v>
      </c>
      <c r="AD1005" s="32">
        <f t="shared" si="716"/>
        <v>1</v>
      </c>
      <c r="AE1005" s="33">
        <f t="shared" si="717"/>
        <v>1</v>
      </c>
      <c r="AF1005" s="33">
        <f t="shared" si="718"/>
        <v>1</v>
      </c>
      <c r="AG1005" s="33">
        <f t="shared" si="719"/>
        <v>0</v>
      </c>
      <c r="AH1005" s="38">
        <f t="shared" si="720"/>
        <v>1</v>
      </c>
      <c r="AI1005" s="33">
        <f t="shared" si="721"/>
        <v>1</v>
      </c>
      <c r="AJ1005" s="39">
        <f t="shared" si="722"/>
        <v>1</v>
      </c>
      <c r="AK1005" s="43">
        <f t="shared" si="723"/>
        <v>1</v>
      </c>
      <c r="AL1005" s="4">
        <f t="shared" si="738"/>
        <v>10.5</v>
      </c>
      <c r="AM1005" s="4">
        <f t="shared" si="739"/>
        <v>10.38725365767823</v>
      </c>
      <c r="AN1005" s="4">
        <f t="shared" si="740"/>
        <v>10.38725365767823</v>
      </c>
      <c r="AO1005" s="4">
        <f t="shared" si="741"/>
        <v>-2.5300000000002001</v>
      </c>
      <c r="AP1005" s="4">
        <f t="shared" si="742"/>
        <v>2.6427463423219706</v>
      </c>
      <c r="AQ1005" s="4">
        <f t="shared" si="743"/>
        <v>2.5300000000002001</v>
      </c>
      <c r="AR1005" s="4">
        <f t="shared" si="724"/>
        <v>3.9499999999998181</v>
      </c>
      <c r="AS1005">
        <f t="shared" si="744"/>
        <v>10.38725365767823</v>
      </c>
      <c r="AT1005" s="6">
        <f t="shared" si="745"/>
        <v>0</v>
      </c>
      <c r="AU1005" s="4">
        <f t="shared" si="746"/>
        <v>1.3564918116609963</v>
      </c>
      <c r="AV1005" s="4">
        <f t="shared" si="747"/>
        <v>6.5591025554220517</v>
      </c>
      <c r="AW1005">
        <f t="shared" si="748"/>
        <v>0</v>
      </c>
      <c r="AX1005">
        <f t="shared" si="749"/>
        <v>0</v>
      </c>
      <c r="AY1005">
        <f t="shared" si="750"/>
        <v>0</v>
      </c>
      <c r="AZ1005" s="4">
        <f t="shared" si="725"/>
        <v>6.94</v>
      </c>
      <c r="BA1005" s="4">
        <f t="shared" si="751"/>
        <v>1119.3250000000087</v>
      </c>
      <c r="BB1005" s="4">
        <f t="shared" si="726"/>
        <v>1063.6066666666793</v>
      </c>
      <c r="BC1005" s="4">
        <f t="shared" si="727"/>
        <v>598.82400000000007</v>
      </c>
      <c r="BE1005"/>
      <c r="BG1005" s="6"/>
      <c r="BM1005">
        <f t="shared" si="728"/>
        <v>1</v>
      </c>
    </row>
    <row r="1006" spans="1:65" x14ac:dyDescent="0.25">
      <c r="A1006">
        <v>1509</v>
      </c>
      <c r="B1006" s="1">
        <v>43370</v>
      </c>
      <c r="C1006" s="2">
        <v>2911.65</v>
      </c>
      <c r="D1006" s="2">
        <v>2927.22</v>
      </c>
      <c r="E1006" s="2">
        <v>2909.27</v>
      </c>
      <c r="F1006" s="2">
        <v>2914</v>
      </c>
      <c r="G1006" s="2">
        <v>3060850000</v>
      </c>
      <c r="H1006" s="2">
        <f t="shared" si="729"/>
        <v>12.660083596353891</v>
      </c>
      <c r="I1006" s="2">
        <f t="shared" si="730"/>
        <v>2901.3555000000001</v>
      </c>
      <c r="J1006" s="2">
        <f t="shared" si="731"/>
        <v>14.620953961244874</v>
      </c>
      <c r="K1006" s="2">
        <f t="shared" si="732"/>
        <v>5.680000000000291</v>
      </c>
      <c r="L1006" s="18">
        <v>8.2400000000000001E-2</v>
      </c>
      <c r="M1006" s="19">
        <v>10.21195258203411</v>
      </c>
      <c r="N1006" s="4">
        <f t="shared" si="705"/>
        <v>21.25</v>
      </c>
      <c r="O1006" s="4">
        <f t="shared" si="733"/>
        <v>17.932000000000016</v>
      </c>
      <c r="P1006" s="4">
        <f t="shared" si="706"/>
        <v>1.8049022556390946</v>
      </c>
      <c r="Q1006" s="4">
        <f t="shared" si="734"/>
        <v>1.0003965682407292</v>
      </c>
      <c r="R1006" s="18">
        <f t="shared" si="707"/>
        <v>2907.3791127819545</v>
      </c>
      <c r="S1006" s="2">
        <f t="shared" si="708"/>
        <v>6.6208872180454819</v>
      </c>
      <c r="T1006" s="22">
        <f t="shared" si="709"/>
        <v>1</v>
      </c>
      <c r="U1006" s="29">
        <f t="shared" si="710"/>
        <v>2912.0846057609788</v>
      </c>
      <c r="V1006" s="30">
        <f t="shared" si="711"/>
        <v>1.9153942390212251</v>
      </c>
      <c r="W1006" s="31">
        <f t="shared" si="735"/>
        <v>1</v>
      </c>
      <c r="X1006" s="35">
        <f t="shared" si="712"/>
        <v>2910.329333333334</v>
      </c>
      <c r="Y1006" s="30">
        <f t="shared" si="713"/>
        <v>3.6706666666659657</v>
      </c>
      <c r="Z1006" s="31">
        <f t="shared" si="736"/>
        <v>1</v>
      </c>
      <c r="AA1006" s="29">
        <f t="shared" si="714"/>
        <v>2911.8388676211084</v>
      </c>
      <c r="AB1006" s="30">
        <f t="shared" si="715"/>
        <v>2.1611323788915797</v>
      </c>
      <c r="AC1006" s="31">
        <f t="shared" si="737"/>
        <v>1</v>
      </c>
      <c r="AD1006" s="32">
        <f t="shared" si="716"/>
        <v>1</v>
      </c>
      <c r="AE1006" s="33">
        <f t="shared" si="717"/>
        <v>0</v>
      </c>
      <c r="AF1006" s="33">
        <f t="shared" si="718"/>
        <v>1</v>
      </c>
      <c r="AG1006" s="33">
        <f t="shared" si="719"/>
        <v>0</v>
      </c>
      <c r="AH1006" s="38">
        <f t="shared" si="720"/>
        <v>1</v>
      </c>
      <c r="AI1006" s="33">
        <f t="shared" si="721"/>
        <v>1</v>
      </c>
      <c r="AJ1006" s="39">
        <f t="shared" si="722"/>
        <v>1</v>
      </c>
      <c r="AK1006" s="43">
        <f t="shared" si="723"/>
        <v>1</v>
      </c>
      <c r="AL1006" s="4">
        <f t="shared" si="738"/>
        <v>15.569999999999709</v>
      </c>
      <c r="AM1006" s="4">
        <f t="shared" si="739"/>
        <v>15.38113237889138</v>
      </c>
      <c r="AN1006" s="4">
        <f t="shared" si="740"/>
        <v>15.38113237889138</v>
      </c>
      <c r="AO1006" s="4">
        <f t="shared" si="741"/>
        <v>-2.3800000000001091</v>
      </c>
      <c r="AP1006" s="4">
        <f t="shared" si="742"/>
        <v>2.5688676211084385</v>
      </c>
      <c r="AQ1006" s="4">
        <f t="shared" si="743"/>
        <v>2.3800000000001091</v>
      </c>
      <c r="AR1006" s="4">
        <f t="shared" si="724"/>
        <v>2.3499999999999091</v>
      </c>
      <c r="AS1006">
        <f t="shared" si="744"/>
        <v>15.38113237889138</v>
      </c>
      <c r="AT1006" s="6">
        <f t="shared" si="745"/>
        <v>1</v>
      </c>
      <c r="AU1006" s="4">
        <f t="shared" si="746"/>
        <v>-3.4699389754669152</v>
      </c>
      <c r="AV1006" s="4">
        <f t="shared" si="747"/>
        <v>8.1619525820342016</v>
      </c>
      <c r="AW1006">
        <f t="shared" si="748"/>
        <v>0</v>
      </c>
      <c r="AX1006">
        <f t="shared" si="749"/>
        <v>1</v>
      </c>
      <c r="AY1006">
        <f t="shared" si="750"/>
        <v>0</v>
      </c>
      <c r="AZ1006" s="4">
        <f t="shared" si="725"/>
        <v>-3.9100000000000006</v>
      </c>
      <c r="BA1006" s="4">
        <f t="shared" si="751"/>
        <v>1112.3850000000086</v>
      </c>
      <c r="BB1006" s="4">
        <f t="shared" si="726"/>
        <v>1056.6666666666792</v>
      </c>
      <c r="BC1006" s="4">
        <f t="shared" si="727"/>
        <v>599.47200000000009</v>
      </c>
      <c r="BE1006"/>
      <c r="BG1006" s="6"/>
      <c r="BM1006">
        <f t="shared" si="728"/>
        <v>1</v>
      </c>
    </row>
    <row r="1007" spans="1:65" x14ac:dyDescent="0.25">
      <c r="A1007">
        <v>1508</v>
      </c>
      <c r="B1007" s="1">
        <v>43369</v>
      </c>
      <c r="C1007" s="2">
        <v>2916.98</v>
      </c>
      <c r="D1007" s="2">
        <v>2931.15</v>
      </c>
      <c r="E1007" s="2">
        <v>2903.28</v>
      </c>
      <c r="F1007" s="2">
        <v>2905.97</v>
      </c>
      <c r="G1007" s="2">
        <v>3388620000</v>
      </c>
      <c r="H1007" s="2">
        <f t="shared" si="729"/>
        <v>13.735984574184144</v>
      </c>
      <c r="I1007" s="2">
        <f t="shared" si="730"/>
        <v>2900.8040000000005</v>
      </c>
      <c r="J1007" s="2">
        <f t="shared" si="731"/>
        <v>14.818464690698363</v>
      </c>
      <c r="K1007" s="2">
        <f t="shared" si="732"/>
        <v>1.4200000000000728</v>
      </c>
      <c r="L1007" s="18">
        <v>8.3299999999999999E-2</v>
      </c>
      <c r="M1007" s="19">
        <v>10.357559481238665</v>
      </c>
      <c r="N1007" s="4">
        <f t="shared" si="705"/>
        <v>27.869999999999891</v>
      </c>
      <c r="O1007" s="4">
        <f t="shared" si="733"/>
        <v>17.59100000000003</v>
      </c>
      <c r="P1007" s="4">
        <f t="shared" si="706"/>
        <v>1.4091127819548837</v>
      </c>
      <c r="Q1007" s="4">
        <f t="shared" si="734"/>
        <v>1.1143737460989718</v>
      </c>
      <c r="R1007" s="18">
        <f t="shared" si="707"/>
        <v>2916.9361729323309</v>
      </c>
      <c r="S1007" s="2">
        <f t="shared" si="708"/>
        <v>10.966172932331119</v>
      </c>
      <c r="T1007" s="22">
        <f t="shared" si="709"/>
        <v>1</v>
      </c>
      <c r="U1007" s="29">
        <f t="shared" si="710"/>
        <v>2917.4677799919195</v>
      </c>
      <c r="V1007" s="30">
        <f t="shared" si="711"/>
        <v>11.497779991919742</v>
      </c>
      <c r="W1007" s="31">
        <f t="shared" si="735"/>
        <v>0</v>
      </c>
      <c r="X1007" s="35">
        <f t="shared" si="712"/>
        <v>2917.0826666666662</v>
      </c>
      <c r="Y1007" s="30">
        <f t="shared" si="713"/>
        <v>11.112666666666428</v>
      </c>
      <c r="Z1007" s="31">
        <f t="shared" si="736"/>
        <v>0</v>
      </c>
      <c r="AA1007" s="29">
        <f t="shared" si="714"/>
        <v>2917.4138641263839</v>
      </c>
      <c r="AB1007" s="30">
        <f t="shared" si="715"/>
        <v>11.443864126384142</v>
      </c>
      <c r="AC1007" s="31">
        <f t="shared" si="737"/>
        <v>0</v>
      </c>
      <c r="AD1007" s="32">
        <f t="shared" si="716"/>
        <v>-1</v>
      </c>
      <c r="AE1007" s="33">
        <f t="shared" si="717"/>
        <v>-1</v>
      </c>
      <c r="AF1007" s="33">
        <f t="shared" si="718"/>
        <v>-1</v>
      </c>
      <c r="AG1007" s="33">
        <f t="shared" si="719"/>
        <v>-1</v>
      </c>
      <c r="AH1007" s="38">
        <f t="shared" si="720"/>
        <v>-1</v>
      </c>
      <c r="AI1007" s="33">
        <f t="shared" si="721"/>
        <v>-1</v>
      </c>
      <c r="AJ1007" s="39">
        <f t="shared" si="722"/>
        <v>-1</v>
      </c>
      <c r="AK1007" s="43">
        <f t="shared" si="723"/>
        <v>-1</v>
      </c>
      <c r="AL1007" s="4">
        <f t="shared" si="738"/>
        <v>14.170000000000073</v>
      </c>
      <c r="AM1007" s="4">
        <f t="shared" si="739"/>
        <v>13.736135873616149</v>
      </c>
      <c r="AN1007" s="4">
        <f t="shared" si="740"/>
        <v>13.736135873616149</v>
      </c>
      <c r="AO1007" s="4">
        <f t="shared" si="741"/>
        <v>-13.699999999999818</v>
      </c>
      <c r="AP1007" s="4">
        <f t="shared" si="742"/>
        <v>14.133864126383742</v>
      </c>
      <c r="AQ1007" s="4">
        <f t="shared" si="743"/>
        <v>13.699999999999818</v>
      </c>
      <c r="AR1007" s="4">
        <f t="shared" si="724"/>
        <v>11.010000000000218</v>
      </c>
      <c r="AS1007">
        <f t="shared" si="744"/>
        <v>13.736135873616149</v>
      </c>
      <c r="AT1007" s="6">
        <f t="shared" si="745"/>
        <v>2</v>
      </c>
      <c r="AU1007" s="4">
        <f t="shared" si="746"/>
        <v>-0.87871769767199304</v>
      </c>
      <c r="AV1007" s="4">
        <f t="shared" si="747"/>
        <v>-0.35244051876155319</v>
      </c>
      <c r="AW1007">
        <f t="shared" si="748"/>
        <v>1</v>
      </c>
      <c r="AX1007">
        <f t="shared" si="749"/>
        <v>0</v>
      </c>
      <c r="AY1007">
        <f t="shared" si="750"/>
        <v>0</v>
      </c>
      <c r="AZ1007" s="4">
        <f t="shared" si="725"/>
        <v>-11.085000000000001</v>
      </c>
      <c r="BA1007" s="4">
        <f t="shared" si="751"/>
        <v>1116.2950000000087</v>
      </c>
      <c r="BB1007" s="4">
        <f t="shared" si="726"/>
        <v>1060.5766666666793</v>
      </c>
      <c r="BC1007" s="4">
        <f t="shared" si="727"/>
        <v>601.60400000000004</v>
      </c>
      <c r="BE1007"/>
      <c r="BG1007" s="6"/>
      <c r="BM1007">
        <f t="shared" si="728"/>
        <v>1</v>
      </c>
    </row>
    <row r="1008" spans="1:65" x14ac:dyDescent="0.25">
      <c r="A1008">
        <v>1507</v>
      </c>
      <c r="B1008" s="1">
        <v>43368</v>
      </c>
      <c r="C1008" s="2">
        <v>2921.75</v>
      </c>
      <c r="D1008" s="2">
        <v>2923.95</v>
      </c>
      <c r="E1008" s="2">
        <v>2913.7</v>
      </c>
      <c r="F1008" s="2">
        <v>2915.56</v>
      </c>
      <c r="G1008" s="2">
        <v>3285480000</v>
      </c>
      <c r="H1008" s="2">
        <f t="shared" si="729"/>
        <v>15.497195588593236</v>
      </c>
      <c r="I1008" s="2">
        <f t="shared" si="730"/>
        <v>2900.0275000000006</v>
      </c>
      <c r="J1008" s="2">
        <f t="shared" si="731"/>
        <v>16.164147591766849</v>
      </c>
      <c r="K1008" s="2">
        <f t="shared" si="732"/>
        <v>2.3800000000001091</v>
      </c>
      <c r="L1008" s="18">
        <v>8.9799999999999991E-2</v>
      </c>
      <c r="M1008" s="19">
        <v>11.180363631255789</v>
      </c>
      <c r="N1008" s="4">
        <f t="shared" si="705"/>
        <v>10.25</v>
      </c>
      <c r="O1008" s="4">
        <f t="shared" si="733"/>
        <v>16.349000000000068</v>
      </c>
      <c r="P1008" s="4">
        <f t="shared" si="706"/>
        <v>1.376172932330826</v>
      </c>
      <c r="Q1008" s="4">
        <f t="shared" si="734"/>
        <v>1.2507179279982144</v>
      </c>
      <c r="R1008" s="18">
        <f t="shared" si="707"/>
        <v>2920.5602481203005</v>
      </c>
      <c r="S1008" s="2">
        <f t="shared" si="708"/>
        <v>5.0002481203005118</v>
      </c>
      <c r="T1008" s="22">
        <f t="shared" si="709"/>
        <v>1</v>
      </c>
      <c r="U1008" s="29">
        <f t="shared" si="710"/>
        <v>2922.2743155077201</v>
      </c>
      <c r="V1008" s="30">
        <f t="shared" si="711"/>
        <v>6.71431550772013</v>
      </c>
      <c r="W1008" s="31">
        <f t="shared" si="735"/>
        <v>1</v>
      </c>
      <c r="X1008" s="35">
        <f t="shared" si="712"/>
        <v>2917.1736000000001</v>
      </c>
      <c r="Y1008" s="30">
        <f t="shared" si="713"/>
        <v>1.6136000000001332</v>
      </c>
      <c r="Z1008" s="31">
        <f t="shared" si="736"/>
        <v>1</v>
      </c>
      <c r="AA1008" s="29">
        <f t="shared" si="714"/>
        <v>2921.5602153366394</v>
      </c>
      <c r="AB1008" s="30">
        <f t="shared" si="715"/>
        <v>6.000215336639485</v>
      </c>
      <c r="AC1008" s="31">
        <f t="shared" si="737"/>
        <v>1</v>
      </c>
      <c r="AD1008" s="32">
        <f t="shared" si="716"/>
        <v>1</v>
      </c>
      <c r="AE1008" s="33">
        <f t="shared" si="717"/>
        <v>1</v>
      </c>
      <c r="AF1008" s="33">
        <f t="shared" si="718"/>
        <v>1</v>
      </c>
      <c r="AG1008" s="33">
        <f t="shared" si="719"/>
        <v>0</v>
      </c>
      <c r="AH1008" s="38">
        <f t="shared" si="720"/>
        <v>1</v>
      </c>
      <c r="AI1008" s="33">
        <f t="shared" si="721"/>
        <v>1</v>
      </c>
      <c r="AJ1008" s="39">
        <f t="shared" si="722"/>
        <v>1</v>
      </c>
      <c r="AK1008" s="43">
        <f t="shared" si="723"/>
        <v>1</v>
      </c>
      <c r="AL1008" s="4">
        <f t="shared" si="738"/>
        <v>2.1999999999998181</v>
      </c>
      <c r="AM1008" s="4">
        <f t="shared" si="739"/>
        <v>2.3897846633603876</v>
      </c>
      <c r="AN1008" s="4">
        <f t="shared" si="740"/>
        <v>2.1999999999998181</v>
      </c>
      <c r="AO1008" s="4">
        <f t="shared" si="741"/>
        <v>-8.0500000000001819</v>
      </c>
      <c r="AP1008" s="4">
        <f t="shared" si="742"/>
        <v>7.8602153366396124</v>
      </c>
      <c r="AQ1008" s="4">
        <f t="shared" si="743"/>
        <v>7.8602153366396124</v>
      </c>
      <c r="AR1008" s="4">
        <f t="shared" si="724"/>
        <v>6.1900000000000546</v>
      </c>
      <c r="AS1008">
        <f t="shared" si="744"/>
        <v>7.8602153366396124</v>
      </c>
      <c r="AT1008" s="6">
        <f t="shared" si="745"/>
        <v>0</v>
      </c>
      <c r="AU1008" s="4">
        <f t="shared" si="746"/>
        <v>5.4951689743705465</v>
      </c>
      <c r="AV1008" s="4">
        <f t="shared" si="747"/>
        <v>5.2903636312557341</v>
      </c>
      <c r="AW1008">
        <f t="shared" si="748"/>
        <v>0</v>
      </c>
      <c r="AX1008">
        <f t="shared" si="749"/>
        <v>0</v>
      </c>
      <c r="AY1008">
        <f t="shared" si="750"/>
        <v>0</v>
      </c>
      <c r="AZ1008" s="4">
        <f t="shared" si="725"/>
        <v>6.94</v>
      </c>
      <c r="BA1008" s="4">
        <f t="shared" si="751"/>
        <v>1127.3800000000087</v>
      </c>
      <c r="BB1008" s="4">
        <f t="shared" si="726"/>
        <v>1071.6616666666794</v>
      </c>
      <c r="BC1008" s="4">
        <f t="shared" si="727"/>
        <v>603.51199999999994</v>
      </c>
      <c r="BE1008"/>
      <c r="BG1008" s="6"/>
      <c r="BM1008">
        <f t="shared" si="728"/>
        <v>1</v>
      </c>
    </row>
    <row r="1009" spans="1:65" x14ac:dyDescent="0.25">
      <c r="A1009">
        <v>1506</v>
      </c>
      <c r="B1009" s="1">
        <v>43367</v>
      </c>
      <c r="C1009" s="2">
        <v>2921.83</v>
      </c>
      <c r="D1009" s="2">
        <v>2923.79</v>
      </c>
      <c r="E1009" s="2">
        <v>2912.63</v>
      </c>
      <c r="F1009" s="2">
        <v>2919.37</v>
      </c>
      <c r="G1009" s="2">
        <v>3372210000</v>
      </c>
      <c r="H1009" s="2">
        <f t="shared" si="729"/>
        <v>18.784763802377508</v>
      </c>
      <c r="I1009" s="2">
        <f t="shared" si="730"/>
        <v>2898.1745000000001</v>
      </c>
      <c r="J1009" s="2">
        <f t="shared" si="731"/>
        <v>18.517570113131413</v>
      </c>
      <c r="K1009" s="2">
        <f t="shared" si="732"/>
        <v>-7.8400000000001455</v>
      </c>
      <c r="L1009" s="18">
        <v>9.2950000000000005E-2</v>
      </c>
      <c r="M1009" s="19">
        <v>11.613377661747965</v>
      </c>
      <c r="N1009" s="4">
        <f t="shared" si="705"/>
        <v>17.039999999999964</v>
      </c>
      <c r="O1009" s="4">
        <f t="shared" si="733"/>
        <v>17.898000000000046</v>
      </c>
      <c r="P1009" s="4">
        <f t="shared" si="706"/>
        <v>1.190248120300754</v>
      </c>
      <c r="Q1009" s="4">
        <f t="shared" si="734"/>
        <v>1.3443987377437141</v>
      </c>
      <c r="R1009" s="18">
        <f t="shared" si="707"/>
        <v>2930.9008646616544</v>
      </c>
      <c r="S1009" s="2">
        <f t="shared" si="708"/>
        <v>11.530864661654505</v>
      </c>
      <c r="T1009" s="22">
        <f t="shared" si="709"/>
        <v>0</v>
      </c>
      <c r="U1009" s="29">
        <f t="shared" si="710"/>
        <v>2922.3852210526316</v>
      </c>
      <c r="V1009" s="30">
        <f t="shared" si="711"/>
        <v>3.0152210526316594</v>
      </c>
      <c r="W1009" s="31">
        <f t="shared" si="735"/>
        <v>1</v>
      </c>
      <c r="X1009" s="35">
        <f t="shared" si="712"/>
        <v>2927.4506666666666</v>
      </c>
      <c r="Y1009" s="30">
        <f t="shared" si="713"/>
        <v>8.0806666666667297</v>
      </c>
      <c r="Z1009" s="31">
        <f t="shared" si="736"/>
        <v>1</v>
      </c>
      <c r="AA1009" s="29">
        <f t="shared" si="714"/>
        <v>2923.0943834385967</v>
      </c>
      <c r="AB1009" s="30">
        <f t="shared" si="715"/>
        <v>3.7243834385967602</v>
      </c>
      <c r="AC1009" s="31">
        <f t="shared" si="737"/>
        <v>1</v>
      </c>
      <c r="AD1009" s="32">
        <f t="shared" si="716"/>
        <v>1</v>
      </c>
      <c r="AE1009" s="33">
        <f t="shared" si="717"/>
        <v>1</v>
      </c>
      <c r="AF1009" s="33">
        <f t="shared" si="718"/>
        <v>0</v>
      </c>
      <c r="AG1009" s="33">
        <f t="shared" si="719"/>
        <v>0</v>
      </c>
      <c r="AH1009" s="38">
        <f t="shared" si="720"/>
        <v>1</v>
      </c>
      <c r="AI1009" s="33">
        <f t="shared" si="721"/>
        <v>1</v>
      </c>
      <c r="AJ1009" s="39">
        <f t="shared" si="722"/>
        <v>1</v>
      </c>
      <c r="AK1009" s="43">
        <f t="shared" si="723"/>
        <v>1</v>
      </c>
      <c r="AL1009" s="4">
        <f t="shared" si="738"/>
        <v>1.9600000000000364</v>
      </c>
      <c r="AM1009" s="4">
        <f t="shared" si="739"/>
        <v>0.69561656140331252</v>
      </c>
      <c r="AN1009" s="4">
        <f t="shared" si="740"/>
        <v>0.69561656140331252</v>
      </c>
      <c r="AO1009" s="4">
        <f t="shared" si="741"/>
        <v>-9.1999999999998181</v>
      </c>
      <c r="AP1009" s="4">
        <f t="shared" si="742"/>
        <v>10.464383438596542</v>
      </c>
      <c r="AQ1009" s="4">
        <f t="shared" si="743"/>
        <v>9.1999999999998181</v>
      </c>
      <c r="AR1009" s="4">
        <f t="shared" si="724"/>
        <v>2.4600000000000364</v>
      </c>
      <c r="AS1009">
        <f t="shared" si="744"/>
        <v>9.1999999999998181</v>
      </c>
      <c r="AT1009" s="6">
        <f t="shared" si="745"/>
        <v>0</v>
      </c>
      <c r="AU1009" s="4">
        <f t="shared" si="746"/>
        <v>1.644918920366381</v>
      </c>
      <c r="AV1009" s="4">
        <f t="shared" si="747"/>
        <v>9.453377661747929</v>
      </c>
      <c r="AW1009">
        <f t="shared" si="748"/>
        <v>0</v>
      </c>
      <c r="AX1009">
        <f t="shared" si="749"/>
        <v>0</v>
      </c>
      <c r="AY1009">
        <f t="shared" si="750"/>
        <v>0</v>
      </c>
      <c r="AZ1009" s="4">
        <f t="shared" si="725"/>
        <v>6.94</v>
      </c>
      <c r="BA1009" s="4">
        <f t="shared" si="751"/>
        <v>1120.4400000000087</v>
      </c>
      <c r="BB1009" s="4">
        <f t="shared" si="726"/>
        <v>1064.7216666666793</v>
      </c>
      <c r="BC1009" s="4">
        <f t="shared" si="727"/>
        <v>603.54399999999998</v>
      </c>
      <c r="BE1009"/>
      <c r="BG1009" s="6"/>
      <c r="BM1009">
        <f t="shared" si="728"/>
        <v>1</v>
      </c>
    </row>
    <row r="1010" spans="1:65" x14ac:dyDescent="0.25">
      <c r="A1010">
        <v>1505</v>
      </c>
      <c r="B1010" s="1">
        <v>43364</v>
      </c>
      <c r="C1010" s="2">
        <v>2936.76</v>
      </c>
      <c r="D1010" s="2">
        <v>2940.91</v>
      </c>
      <c r="E1010" s="2">
        <v>2927.11</v>
      </c>
      <c r="F1010" s="2">
        <v>2929.67</v>
      </c>
      <c r="G1010" s="2">
        <v>5607610000</v>
      </c>
      <c r="H1010" s="2">
        <f t="shared" si="729"/>
        <v>18.933911493519936</v>
      </c>
      <c r="I1010" s="2">
        <f t="shared" si="730"/>
        <v>2895.2005000000004</v>
      </c>
      <c r="J1010" s="2">
        <f t="shared" si="731"/>
        <v>19.280041739417616</v>
      </c>
      <c r="K1010" s="2">
        <f t="shared" si="732"/>
        <v>6.0100000000002183</v>
      </c>
      <c r="L1010" s="18">
        <v>7.5450000000000003E-2</v>
      </c>
      <c r="M1010" s="19">
        <v>9.4303642785793045</v>
      </c>
      <c r="N1010" s="4">
        <f t="shared" si="705"/>
        <v>13.799999999999727</v>
      </c>
      <c r="O1010" s="4">
        <f t="shared" si="733"/>
        <v>17.719000000000051</v>
      </c>
      <c r="P1010" s="4">
        <f t="shared" si="706"/>
        <v>1.2308646616541374</v>
      </c>
      <c r="Q1010" s="4">
        <f t="shared" si="734"/>
        <v>1.4236437246963543</v>
      </c>
      <c r="R1010" s="18">
        <f t="shared" si="707"/>
        <v>2932.0446616541353</v>
      </c>
      <c r="S1010" s="2">
        <f t="shared" si="708"/>
        <v>2.3746616541352523</v>
      </c>
      <c r="T1010" s="22">
        <f t="shared" si="709"/>
        <v>1</v>
      </c>
      <c r="U1010" s="29">
        <f t="shared" si="710"/>
        <v>2937.3258334247262</v>
      </c>
      <c r="V1010" s="30">
        <f t="shared" si="711"/>
        <v>7.6558334247260973</v>
      </c>
      <c r="W1010" s="31">
        <f t="shared" si="735"/>
        <v>1</v>
      </c>
      <c r="X1010" s="35">
        <f t="shared" si="712"/>
        <v>2940.3323999999993</v>
      </c>
      <c r="Y1010" s="30">
        <f t="shared" si="713"/>
        <v>10.662399999999252</v>
      </c>
      <c r="Z1010" s="31">
        <f t="shared" si="736"/>
        <v>0</v>
      </c>
      <c r="AA1010" s="29">
        <f t="shared" si="714"/>
        <v>2937.7467527452645</v>
      </c>
      <c r="AB1010" s="30">
        <f t="shared" si="715"/>
        <v>8.0767527452644572</v>
      </c>
      <c r="AC1010" s="31">
        <f t="shared" si="737"/>
        <v>1</v>
      </c>
      <c r="AD1010" s="32">
        <f t="shared" si="716"/>
        <v>1</v>
      </c>
      <c r="AE1010" s="33">
        <f t="shared" si="717"/>
        <v>0</v>
      </c>
      <c r="AF1010" s="33">
        <f t="shared" si="718"/>
        <v>0</v>
      </c>
      <c r="AG1010" s="33">
        <f t="shared" si="719"/>
        <v>0</v>
      </c>
      <c r="AH1010" s="38">
        <f t="shared" si="720"/>
        <v>1</v>
      </c>
      <c r="AI1010" s="33">
        <f t="shared" si="721"/>
        <v>1</v>
      </c>
      <c r="AJ1010" s="39">
        <f t="shared" si="722"/>
        <v>0</v>
      </c>
      <c r="AK1010" s="43">
        <f t="shared" si="723"/>
        <v>0</v>
      </c>
      <c r="AL1010" s="4">
        <f t="shared" si="738"/>
        <v>4.1499999999996362</v>
      </c>
      <c r="AM1010" s="4">
        <f t="shared" si="739"/>
        <v>3.1632472547353245</v>
      </c>
      <c r="AN1010" s="4">
        <f t="shared" si="740"/>
        <v>3.1632472547353245</v>
      </c>
      <c r="AO1010" s="4">
        <f t="shared" si="741"/>
        <v>-9.6500000000000909</v>
      </c>
      <c r="AP1010" s="4">
        <f t="shared" si="742"/>
        <v>10.636752745264403</v>
      </c>
      <c r="AQ1010" s="4">
        <f t="shared" si="743"/>
        <v>9.6500000000000909</v>
      </c>
      <c r="AR1010" s="4">
        <f t="shared" si="724"/>
        <v>7.0900000000001455</v>
      </c>
      <c r="AS1010">
        <f t="shared" si="744"/>
        <v>9.6500000000000909</v>
      </c>
      <c r="AT1010" s="6">
        <f t="shared" si="745"/>
        <v>0</v>
      </c>
      <c r="AU1010" s="4">
        <f t="shared" si="746"/>
        <v>0.83244435459716115</v>
      </c>
      <c r="AV1010" s="4">
        <f t="shared" si="747"/>
        <v>2.6403642785791588</v>
      </c>
      <c r="AW1010">
        <f t="shared" si="748"/>
        <v>0</v>
      </c>
      <c r="AX1010">
        <f t="shared" si="749"/>
        <v>0</v>
      </c>
      <c r="AY1010">
        <f t="shared" si="750"/>
        <v>0</v>
      </c>
      <c r="AZ1010" s="4">
        <f t="shared" si="725"/>
        <v>6.94</v>
      </c>
      <c r="BA1010" s="4">
        <f t="shared" si="751"/>
        <v>1113.5000000000086</v>
      </c>
      <c r="BB1010" s="4">
        <f t="shared" si="726"/>
        <v>1057.7816666666793</v>
      </c>
      <c r="BC1010" s="4">
        <f t="shared" si="727"/>
        <v>609.51600000000008</v>
      </c>
      <c r="BE1010"/>
      <c r="BG1010" s="6"/>
      <c r="BM1010">
        <f t="shared" si="728"/>
        <v>1</v>
      </c>
    </row>
    <row r="1011" spans="1:65" x14ac:dyDescent="0.25">
      <c r="A1011">
        <v>1504</v>
      </c>
      <c r="B1011" s="1">
        <v>43363</v>
      </c>
      <c r="C1011" s="2">
        <v>2919.73</v>
      </c>
      <c r="D1011" s="2">
        <v>2934.8</v>
      </c>
      <c r="E1011" s="2">
        <v>2919.73</v>
      </c>
      <c r="F1011" s="2">
        <v>2930.75</v>
      </c>
      <c r="G1011" s="2">
        <v>3337730000</v>
      </c>
      <c r="H1011" s="2">
        <f t="shared" si="729"/>
        <v>16.474424758124623</v>
      </c>
      <c r="I1011" s="2">
        <f t="shared" si="730"/>
        <v>2891.377</v>
      </c>
      <c r="J1011" s="2">
        <f t="shared" si="731"/>
        <v>17.614855415693643</v>
      </c>
      <c r="K1011" s="2">
        <f t="shared" si="732"/>
        <v>11.7800000000002</v>
      </c>
      <c r="L1011" s="18">
        <v>7.350000000000001E-2</v>
      </c>
      <c r="M1011" s="19">
        <v>9.115169003997611</v>
      </c>
      <c r="N1011" s="4">
        <f t="shared" si="705"/>
        <v>26.850000000000364</v>
      </c>
      <c r="O1011" s="4">
        <f t="shared" si="733"/>
        <v>18.308000000000085</v>
      </c>
      <c r="P1011" s="4">
        <f t="shared" si="706"/>
        <v>1.2946616541353384</v>
      </c>
      <c r="Q1011" s="4">
        <f t="shared" si="734"/>
        <v>1.4508549351944129</v>
      </c>
      <c r="R1011" s="18">
        <f t="shared" si="707"/>
        <v>2909.1129548872177</v>
      </c>
      <c r="S1011" s="2">
        <f t="shared" si="708"/>
        <v>21.637045112782289</v>
      </c>
      <c r="T1011" s="22">
        <f t="shared" si="709"/>
        <v>0</v>
      </c>
      <c r="U1011" s="29">
        <f t="shared" si="710"/>
        <v>2920.3395815541212</v>
      </c>
      <c r="V1011" s="30">
        <f t="shared" si="711"/>
        <v>10.410418445878804</v>
      </c>
      <c r="W1011" s="31">
        <f t="shared" si="735"/>
        <v>0</v>
      </c>
      <c r="X1011" s="35">
        <f t="shared" si="712"/>
        <v>2924.243599999998</v>
      </c>
      <c r="Y1011" s="30">
        <f t="shared" si="713"/>
        <v>6.5064000000020314</v>
      </c>
      <c r="Z1011" s="31">
        <f t="shared" si="736"/>
        <v>1</v>
      </c>
      <c r="AA1011" s="29">
        <f t="shared" si="714"/>
        <v>2920.8861441365443</v>
      </c>
      <c r="AB1011" s="30">
        <f t="shared" si="715"/>
        <v>9.863855863455683</v>
      </c>
      <c r="AC1011" s="31">
        <f t="shared" si="737"/>
        <v>0</v>
      </c>
      <c r="AD1011" s="32">
        <f t="shared" si="716"/>
        <v>-1</v>
      </c>
      <c r="AE1011" s="33">
        <f t="shared" si="717"/>
        <v>-1</v>
      </c>
      <c r="AF1011" s="33">
        <f t="shared" si="718"/>
        <v>0</v>
      </c>
      <c r="AG1011" s="33">
        <f t="shared" si="719"/>
        <v>0</v>
      </c>
      <c r="AH1011" s="38">
        <f t="shared" si="720"/>
        <v>-1</v>
      </c>
      <c r="AI1011" s="33">
        <f t="shared" si="721"/>
        <v>-1</v>
      </c>
      <c r="AJ1011" s="39">
        <f t="shared" si="722"/>
        <v>-1</v>
      </c>
      <c r="AK1011" s="43">
        <f t="shared" si="723"/>
        <v>0</v>
      </c>
      <c r="AL1011" s="4">
        <f t="shared" si="738"/>
        <v>15.070000000000164</v>
      </c>
      <c r="AM1011" s="4">
        <f t="shared" si="739"/>
        <v>13.913855863455865</v>
      </c>
      <c r="AN1011" s="4">
        <f t="shared" si="740"/>
        <v>13.913855863455865</v>
      </c>
      <c r="AO1011" s="4">
        <f t="shared" si="741"/>
        <v>0</v>
      </c>
      <c r="AP1011" s="4">
        <f t="shared" si="742"/>
        <v>1.1561441365442988</v>
      </c>
      <c r="AQ1011" s="4">
        <f t="shared" si="743"/>
        <v>0</v>
      </c>
      <c r="AR1011" s="4">
        <f t="shared" si="724"/>
        <v>11.019999999999982</v>
      </c>
      <c r="AS1011">
        <f t="shared" si="744"/>
        <v>13.913855863455865</v>
      </c>
      <c r="AT1011" s="6">
        <f t="shared" si="745"/>
        <v>1</v>
      </c>
      <c r="AU1011" s="4">
        <f t="shared" si="746"/>
        <v>-3.1240433322438061</v>
      </c>
      <c r="AV1011" s="4">
        <f t="shared" si="747"/>
        <v>-1.6048309960023708</v>
      </c>
      <c r="AW1011">
        <f t="shared" si="748"/>
        <v>1</v>
      </c>
      <c r="AX1011">
        <f t="shared" si="749"/>
        <v>0</v>
      </c>
      <c r="AY1011">
        <f t="shared" si="750"/>
        <v>0</v>
      </c>
      <c r="AZ1011" s="4">
        <f t="shared" si="725"/>
        <v>-3.9100000000000006</v>
      </c>
      <c r="BA1011" s="4">
        <f t="shared" si="751"/>
        <v>1106.5600000000086</v>
      </c>
      <c r="BB1011" s="4">
        <f t="shared" si="726"/>
        <v>1055.468333333346</v>
      </c>
      <c r="BC1011" s="4">
        <f t="shared" si="727"/>
        <v>602.70400000000006</v>
      </c>
      <c r="BE1011"/>
      <c r="BG1011" s="6"/>
      <c r="BM1011">
        <f t="shared" si="728"/>
        <v>1</v>
      </c>
    </row>
    <row r="1012" spans="1:65" x14ac:dyDescent="0.25">
      <c r="A1012">
        <v>1503</v>
      </c>
      <c r="B1012" s="1">
        <v>43362</v>
      </c>
      <c r="C1012" s="2">
        <v>2906.6</v>
      </c>
      <c r="D1012" s="2">
        <v>2912.36</v>
      </c>
      <c r="E1012" s="2">
        <v>2903.82</v>
      </c>
      <c r="F1012" s="2">
        <v>2907.95</v>
      </c>
      <c r="G1012" s="2">
        <v>3280020000</v>
      </c>
      <c r="H1012" s="2">
        <f t="shared" si="729"/>
        <v>13.634724664131099</v>
      </c>
      <c r="I1012" s="2">
        <f t="shared" si="730"/>
        <v>2888.44</v>
      </c>
      <c r="J1012" s="2">
        <f t="shared" si="731"/>
        <v>14.795594828049028</v>
      </c>
      <c r="K1012" s="2">
        <f t="shared" si="732"/>
        <v>2.2899999999999636</v>
      </c>
      <c r="L1012" s="18">
        <v>7.5749999999999998E-2</v>
      </c>
      <c r="M1012" s="19">
        <v>9.3824456793148343</v>
      </c>
      <c r="N1012" s="4">
        <f t="shared" si="705"/>
        <v>8.5399999999999636</v>
      </c>
      <c r="O1012" s="4">
        <f t="shared" si="733"/>
        <v>18.099000000000068</v>
      </c>
      <c r="P1012" s="4">
        <f t="shared" si="706"/>
        <v>1.162954887218042</v>
      </c>
      <c r="Q1012" s="4">
        <f t="shared" si="734"/>
        <v>1.5630296259516687</v>
      </c>
      <c r="R1012" s="18">
        <f t="shared" si="707"/>
        <v>2905.5813082706768</v>
      </c>
      <c r="S1012" s="2">
        <f t="shared" si="708"/>
        <v>2.3686917293230181</v>
      </c>
      <c r="T1012" s="22">
        <f t="shared" si="709"/>
        <v>1</v>
      </c>
      <c r="U1012" s="29">
        <f t="shared" si="710"/>
        <v>2907.2405167708334</v>
      </c>
      <c r="V1012" s="30">
        <f t="shared" si="711"/>
        <v>0.70948322916638062</v>
      </c>
      <c r="W1012" s="31">
        <f t="shared" si="735"/>
        <v>1</v>
      </c>
      <c r="X1012" s="35">
        <f t="shared" si="712"/>
        <v>2902.1627999999996</v>
      </c>
      <c r="Y1012" s="30">
        <f t="shared" si="713"/>
        <v>5.7872000000002117</v>
      </c>
      <c r="Z1012" s="31">
        <f t="shared" si="736"/>
        <v>1</v>
      </c>
      <c r="AA1012" s="29">
        <f t="shared" si="714"/>
        <v>2906.5296364229166</v>
      </c>
      <c r="AB1012" s="30">
        <f t="shared" si="715"/>
        <v>1.4203635770832079</v>
      </c>
      <c r="AC1012" s="31">
        <f t="shared" si="737"/>
        <v>1</v>
      </c>
      <c r="AD1012" s="32">
        <f t="shared" si="716"/>
        <v>1</v>
      </c>
      <c r="AE1012" s="33">
        <f t="shared" si="717"/>
        <v>0</v>
      </c>
      <c r="AF1012" s="33">
        <f t="shared" si="718"/>
        <v>0</v>
      </c>
      <c r="AG1012" s="33">
        <f t="shared" si="719"/>
        <v>0</v>
      </c>
      <c r="AH1012" s="38">
        <f t="shared" si="720"/>
        <v>1</v>
      </c>
      <c r="AI1012" s="33">
        <f t="shared" si="721"/>
        <v>0</v>
      </c>
      <c r="AJ1012" s="39">
        <f t="shared" si="722"/>
        <v>1</v>
      </c>
      <c r="AK1012" s="43">
        <f t="shared" si="723"/>
        <v>0</v>
      </c>
      <c r="AL1012" s="4">
        <f t="shared" si="738"/>
        <v>5.7600000000002183</v>
      </c>
      <c r="AM1012" s="4">
        <f t="shared" si="739"/>
        <v>5.8303635770835172</v>
      </c>
      <c r="AN1012" s="4">
        <f t="shared" si="740"/>
        <v>5.7600000000002183</v>
      </c>
      <c r="AO1012" s="4">
        <f t="shared" si="741"/>
        <v>-2.7799999999997453</v>
      </c>
      <c r="AP1012" s="4">
        <f t="shared" si="742"/>
        <v>2.7096364229164465</v>
      </c>
      <c r="AQ1012" s="4">
        <f t="shared" si="743"/>
        <v>2.7096364229164465</v>
      </c>
      <c r="AR1012" s="4">
        <f t="shared" si="724"/>
        <v>1.3499999999999091</v>
      </c>
      <c r="AS1012">
        <f t="shared" si="744"/>
        <v>5.7600000000002183</v>
      </c>
      <c r="AT1012" s="6">
        <f t="shared" si="745"/>
        <v>0</v>
      </c>
      <c r="AU1012" s="4">
        <f t="shared" si="746"/>
        <v>6.1977154265308751</v>
      </c>
      <c r="AV1012" s="4">
        <f t="shared" si="747"/>
        <v>8.332445679314926</v>
      </c>
      <c r="AW1012">
        <f t="shared" si="748"/>
        <v>0</v>
      </c>
      <c r="AX1012">
        <f t="shared" si="749"/>
        <v>0</v>
      </c>
      <c r="AY1012">
        <f t="shared" si="750"/>
        <v>0</v>
      </c>
      <c r="AZ1012" s="4">
        <f t="shared" si="725"/>
        <v>6.94</v>
      </c>
      <c r="BA1012" s="4">
        <f t="shared" si="751"/>
        <v>1110.4700000000087</v>
      </c>
      <c r="BB1012" s="4">
        <f t="shared" si="726"/>
        <v>1058.0750000000126</v>
      </c>
      <c r="BC1012" s="4">
        <f t="shared" si="727"/>
        <v>597.452</v>
      </c>
      <c r="BE1012"/>
      <c r="BG1012" s="6"/>
      <c r="BM1012">
        <f t="shared" si="728"/>
        <v>1</v>
      </c>
    </row>
    <row r="1013" spans="1:65" x14ac:dyDescent="0.25">
      <c r="A1013">
        <v>1502</v>
      </c>
      <c r="B1013" s="1">
        <v>43361</v>
      </c>
      <c r="C1013" s="2">
        <v>2890.74</v>
      </c>
      <c r="D1013" s="2">
        <v>2911.17</v>
      </c>
      <c r="E1013" s="2">
        <v>2890.43</v>
      </c>
      <c r="F1013" s="2">
        <v>2904.31</v>
      </c>
      <c r="G1013" s="2">
        <v>3074610000</v>
      </c>
      <c r="H1013" s="2">
        <f t="shared" si="729"/>
        <v>12.406291593828906</v>
      </c>
      <c r="I1013" s="2">
        <f t="shared" si="730"/>
        <v>2886.1855</v>
      </c>
      <c r="J1013" s="2">
        <f t="shared" si="731"/>
        <v>13.844439839649899</v>
      </c>
      <c r="K1013" s="2">
        <f t="shared" si="732"/>
        <v>1.9399999999995998</v>
      </c>
      <c r="L1013" s="18">
        <v>8.4400000000000003E-2</v>
      </c>
      <c r="M1013" s="19">
        <v>10.398013414374864</v>
      </c>
      <c r="N1013" s="4">
        <f t="shared" si="705"/>
        <v>22.369999999999891</v>
      </c>
      <c r="O1013" s="4">
        <f t="shared" si="733"/>
        <v>19.225000000000044</v>
      </c>
      <c r="P1013" s="4">
        <f t="shared" si="706"/>
        <v>1.2713082706766905</v>
      </c>
      <c r="Q1013" s="4">
        <f t="shared" si="734"/>
        <v>1.6423506944444426</v>
      </c>
      <c r="R1013" s="18">
        <f t="shared" si="707"/>
        <v>2890.2539097744361</v>
      </c>
      <c r="S1013" s="2">
        <f t="shared" si="708"/>
        <v>14.056090225563821</v>
      </c>
      <c r="T1013" s="22">
        <f t="shared" si="709"/>
        <v>0</v>
      </c>
      <c r="U1013" s="29">
        <f t="shared" si="710"/>
        <v>2891.4527193185672</v>
      </c>
      <c r="V1013" s="30">
        <f t="shared" si="711"/>
        <v>12.857280681432712</v>
      </c>
      <c r="W1013" s="31">
        <f t="shared" si="735"/>
        <v>0</v>
      </c>
      <c r="X1013" s="35">
        <f t="shared" si="712"/>
        <v>2890.3070666666663</v>
      </c>
      <c r="Y1013" s="30">
        <f t="shared" si="713"/>
        <v>14.002933333333658</v>
      </c>
      <c r="Z1013" s="31">
        <f t="shared" si="736"/>
        <v>0</v>
      </c>
      <c r="AA1013" s="29">
        <f t="shared" si="714"/>
        <v>2891.2923279473011</v>
      </c>
      <c r="AB1013" s="30">
        <f t="shared" si="715"/>
        <v>13.017672052698799</v>
      </c>
      <c r="AC1013" s="31">
        <f t="shared" si="737"/>
        <v>0</v>
      </c>
      <c r="AD1013" s="32">
        <f t="shared" si="716"/>
        <v>-1</v>
      </c>
      <c r="AE1013" s="33">
        <f t="shared" si="717"/>
        <v>0</v>
      </c>
      <c r="AF1013" s="33">
        <f t="shared" si="718"/>
        <v>-1</v>
      </c>
      <c r="AG1013" s="33">
        <f t="shared" si="719"/>
        <v>0</v>
      </c>
      <c r="AH1013" s="38">
        <f t="shared" si="720"/>
        <v>-1</v>
      </c>
      <c r="AI1013" s="33">
        <f t="shared" si="721"/>
        <v>-1</v>
      </c>
      <c r="AJ1013" s="39">
        <f t="shared" si="722"/>
        <v>-1</v>
      </c>
      <c r="AK1013" s="43">
        <f t="shared" si="723"/>
        <v>-1</v>
      </c>
      <c r="AL1013" s="4">
        <f t="shared" si="738"/>
        <v>20.430000000000291</v>
      </c>
      <c r="AM1013" s="4">
        <f t="shared" si="739"/>
        <v>19.877672052698927</v>
      </c>
      <c r="AN1013" s="4">
        <f t="shared" si="740"/>
        <v>19.877672052698927</v>
      </c>
      <c r="AO1013" s="4">
        <f t="shared" si="741"/>
        <v>-0.30999999999994543</v>
      </c>
      <c r="AP1013" s="4">
        <f t="shared" si="742"/>
        <v>0.86232794730130991</v>
      </c>
      <c r="AQ1013" s="4">
        <f t="shared" si="743"/>
        <v>0.30999999999994543</v>
      </c>
      <c r="AR1013" s="4">
        <f t="shared" si="724"/>
        <v>13.570000000000164</v>
      </c>
      <c r="AS1013">
        <f t="shared" si="744"/>
        <v>19.877672052698927</v>
      </c>
      <c r="AT1013" s="6">
        <f t="shared" si="745"/>
        <v>1</v>
      </c>
      <c r="AU1013" s="4">
        <f t="shared" si="746"/>
        <v>-6.0222088774768707</v>
      </c>
      <c r="AV1013" s="4">
        <f t="shared" si="747"/>
        <v>-2.8719865856253</v>
      </c>
      <c r="AW1013">
        <f t="shared" si="748"/>
        <v>1</v>
      </c>
      <c r="AX1013">
        <f t="shared" si="749"/>
        <v>0</v>
      </c>
      <c r="AY1013">
        <f t="shared" si="750"/>
        <v>0</v>
      </c>
      <c r="AZ1013" s="4">
        <f t="shared" si="725"/>
        <v>-3.9100000000000006</v>
      </c>
      <c r="BA1013" s="4">
        <f t="shared" si="751"/>
        <v>1103.5300000000086</v>
      </c>
      <c r="BB1013" s="4">
        <f t="shared" si="726"/>
        <v>1055.7616666666793</v>
      </c>
      <c r="BC1013" s="4">
        <f t="shared" si="727"/>
        <v>591.10799999999983</v>
      </c>
      <c r="BE1013"/>
      <c r="BG1013" s="6"/>
      <c r="BM1013">
        <f t="shared" si="728"/>
        <v>1</v>
      </c>
    </row>
    <row r="1014" spans="1:65" x14ac:dyDescent="0.25">
      <c r="A1014">
        <v>1501</v>
      </c>
      <c r="B1014" s="1">
        <v>43360</v>
      </c>
      <c r="C1014" s="2">
        <v>2903.83</v>
      </c>
      <c r="D1014" s="2">
        <v>2904.65</v>
      </c>
      <c r="E1014" s="2">
        <v>2886.16</v>
      </c>
      <c r="F1014" s="2">
        <v>2888.8</v>
      </c>
      <c r="G1014" s="2">
        <v>2947760000</v>
      </c>
      <c r="H1014" s="2">
        <f t="shared" si="729"/>
        <v>12.670043584946468</v>
      </c>
      <c r="I1014" s="2">
        <f t="shared" si="730"/>
        <v>2884.3450000000003</v>
      </c>
      <c r="J1014" s="2">
        <f t="shared" si="731"/>
        <v>13.109170193337773</v>
      </c>
      <c r="K1014" s="2">
        <f t="shared" si="732"/>
        <v>-1.1500000000000909</v>
      </c>
      <c r="L1014" s="18">
        <v>9.7250000000000003E-2</v>
      </c>
      <c r="M1014" s="19">
        <v>12.04822884801918</v>
      </c>
      <c r="N1014" s="4">
        <f t="shared" si="705"/>
        <v>18.820000000000164</v>
      </c>
      <c r="O1014" s="4">
        <f t="shared" si="733"/>
        <v>18.627000000000045</v>
      </c>
      <c r="P1014" s="4">
        <f t="shared" si="706"/>
        <v>1.4539097744360869</v>
      </c>
      <c r="Q1014" s="4">
        <f t="shared" si="734"/>
        <v>1.8274854322244842</v>
      </c>
      <c r="R1014" s="18">
        <f t="shared" si="707"/>
        <v>2906.8891954887217</v>
      </c>
      <c r="S1014" s="2">
        <f t="shared" si="708"/>
        <v>18.089195488721543</v>
      </c>
      <c r="T1014" s="22">
        <f t="shared" si="709"/>
        <v>0</v>
      </c>
      <c r="U1014" s="29">
        <f t="shared" si="710"/>
        <v>2904.6143051177405</v>
      </c>
      <c r="V1014" s="30">
        <f t="shared" si="711"/>
        <v>15.814305117740332</v>
      </c>
      <c r="W1014" s="31">
        <f t="shared" si="735"/>
        <v>0</v>
      </c>
      <c r="X1014" s="35">
        <f t="shared" si="712"/>
        <v>2906.8205333333331</v>
      </c>
      <c r="Y1014" s="30">
        <f t="shared" si="713"/>
        <v>18.020533333332878</v>
      </c>
      <c r="Z1014" s="31">
        <f t="shared" si="736"/>
        <v>0</v>
      </c>
      <c r="AA1014" s="29">
        <f t="shared" si="714"/>
        <v>2904.9231770679235</v>
      </c>
      <c r="AB1014" s="30">
        <f t="shared" si="715"/>
        <v>16.12317706792328</v>
      </c>
      <c r="AC1014" s="31">
        <f t="shared" si="737"/>
        <v>0</v>
      </c>
      <c r="AD1014" s="32">
        <f t="shared" si="716"/>
        <v>-1</v>
      </c>
      <c r="AE1014" s="33">
        <f t="shared" si="717"/>
        <v>-1</v>
      </c>
      <c r="AF1014" s="33">
        <f t="shared" si="718"/>
        <v>-1</v>
      </c>
      <c r="AG1014" s="33">
        <f t="shared" si="719"/>
        <v>-1</v>
      </c>
      <c r="AH1014" s="38">
        <f t="shared" si="720"/>
        <v>-1</v>
      </c>
      <c r="AI1014" s="33">
        <f t="shared" si="721"/>
        <v>-1</v>
      </c>
      <c r="AJ1014" s="39">
        <f t="shared" si="722"/>
        <v>-1</v>
      </c>
      <c r="AK1014" s="43">
        <f t="shared" si="723"/>
        <v>-1</v>
      </c>
      <c r="AL1014" s="4">
        <f t="shared" si="738"/>
        <v>0.82000000000016371</v>
      </c>
      <c r="AM1014" s="4">
        <f t="shared" si="739"/>
        <v>-0.27317706792337049</v>
      </c>
      <c r="AN1014" s="4">
        <f t="shared" si="740"/>
        <v>0.27317706792337049</v>
      </c>
      <c r="AO1014" s="4">
        <f t="shared" si="741"/>
        <v>-17.670000000000073</v>
      </c>
      <c r="AP1014" s="4">
        <f t="shared" si="742"/>
        <v>18.763177067923607</v>
      </c>
      <c r="AQ1014" s="4">
        <f t="shared" si="743"/>
        <v>17.670000000000073</v>
      </c>
      <c r="AR1014" s="4">
        <f t="shared" si="724"/>
        <v>15.029999999999745</v>
      </c>
      <c r="AS1014">
        <f t="shared" si="744"/>
        <v>17.670000000000073</v>
      </c>
      <c r="AT1014" s="6">
        <f t="shared" si="745"/>
        <v>1</v>
      </c>
      <c r="AU1014" s="4">
        <f t="shared" si="746"/>
        <v>-6.6955070205321103</v>
      </c>
      <c r="AV1014" s="4">
        <f t="shared" si="747"/>
        <v>-2.6817711519805654</v>
      </c>
      <c r="AW1014">
        <f t="shared" si="748"/>
        <v>1</v>
      </c>
      <c r="AX1014">
        <f t="shared" si="749"/>
        <v>0</v>
      </c>
      <c r="AY1014">
        <f t="shared" si="750"/>
        <v>0</v>
      </c>
      <c r="AZ1014" s="4">
        <f t="shared" si="725"/>
        <v>-3.9100000000000006</v>
      </c>
      <c r="BA1014" s="4">
        <f t="shared" si="751"/>
        <v>1107.4400000000087</v>
      </c>
      <c r="BB1014" s="4">
        <f t="shared" si="726"/>
        <v>1059.6716666666794</v>
      </c>
      <c r="BC1014" s="4">
        <f t="shared" si="727"/>
        <v>596.34399999999994</v>
      </c>
      <c r="BE1014"/>
      <c r="BG1014" s="6"/>
      <c r="BM1014">
        <f t="shared" si="728"/>
        <v>1</v>
      </c>
    </row>
    <row r="1015" spans="1:65" x14ac:dyDescent="0.25">
      <c r="A1015">
        <v>1500</v>
      </c>
      <c r="B1015" s="1">
        <v>43357</v>
      </c>
      <c r="C1015" s="2">
        <v>2906.38</v>
      </c>
      <c r="D1015" s="2">
        <v>2908.3</v>
      </c>
      <c r="E1015" s="2">
        <v>2895.77</v>
      </c>
      <c r="F1015" s="2">
        <v>2904.98</v>
      </c>
      <c r="G1015" s="2">
        <v>3149800000</v>
      </c>
      <c r="H1015" s="2">
        <f t="shared" si="729"/>
        <v>12.081955323723193</v>
      </c>
      <c r="I1015" s="2">
        <f t="shared" si="730"/>
        <v>2881.0694999999996</v>
      </c>
      <c r="J1015" s="2">
        <f t="shared" si="731"/>
        <v>13.244829378408722</v>
      </c>
      <c r="K1015" s="2">
        <f t="shared" si="732"/>
        <v>2.2000000000002728</v>
      </c>
      <c r="L1015" s="18">
        <v>7.7050000000000007E-2</v>
      </c>
      <c r="M1015" s="19">
        <v>9.543037373450403</v>
      </c>
      <c r="N1015" s="4">
        <f t="shared" si="705"/>
        <v>12.5300000000002</v>
      </c>
      <c r="O1015" s="4">
        <f t="shared" si="733"/>
        <v>18.204000000000043</v>
      </c>
      <c r="P1015" s="4">
        <f t="shared" si="706"/>
        <v>1.909195488721797</v>
      </c>
      <c r="Q1015" s="4">
        <f t="shared" si="734"/>
        <v>2.0110387634377993</v>
      </c>
      <c r="R1015" s="18">
        <f t="shared" si="707"/>
        <v>2906.3657142857141</v>
      </c>
      <c r="S1015" s="2">
        <f t="shared" si="708"/>
        <v>1.3857142857141298</v>
      </c>
      <c r="T1015" s="22">
        <f t="shared" si="709"/>
        <v>1</v>
      </c>
      <c r="U1015" s="29">
        <f t="shared" si="710"/>
        <v>2907.1244041114246</v>
      </c>
      <c r="V1015" s="30">
        <f t="shared" si="711"/>
        <v>2.144404111424592</v>
      </c>
      <c r="W1015" s="31">
        <f t="shared" si="735"/>
        <v>1</v>
      </c>
      <c r="X1015" s="35">
        <f t="shared" si="712"/>
        <v>2908.7509333333346</v>
      </c>
      <c r="Y1015" s="30">
        <f t="shared" si="713"/>
        <v>3.7709333333345967</v>
      </c>
      <c r="Z1015" s="31">
        <f t="shared" si="736"/>
        <v>1</v>
      </c>
      <c r="AA1015" s="29">
        <f t="shared" si="714"/>
        <v>2907.352118202492</v>
      </c>
      <c r="AB1015" s="30">
        <f t="shared" si="715"/>
        <v>2.3721182024919472</v>
      </c>
      <c r="AC1015" s="31">
        <f t="shared" si="737"/>
        <v>1</v>
      </c>
      <c r="AD1015" s="32">
        <f t="shared" si="716"/>
        <v>1</v>
      </c>
      <c r="AE1015" s="33">
        <f t="shared" si="717"/>
        <v>1</v>
      </c>
      <c r="AF1015" s="33">
        <f t="shared" si="718"/>
        <v>1</v>
      </c>
      <c r="AG1015" s="33">
        <f t="shared" si="719"/>
        <v>0</v>
      </c>
      <c r="AH1015" s="38">
        <f t="shared" si="720"/>
        <v>1</v>
      </c>
      <c r="AI1015" s="33">
        <f t="shared" si="721"/>
        <v>1</v>
      </c>
      <c r="AJ1015" s="39">
        <f t="shared" si="722"/>
        <v>1</v>
      </c>
      <c r="AK1015" s="43">
        <f t="shared" si="723"/>
        <v>1</v>
      </c>
      <c r="AL1015" s="4">
        <f t="shared" si="738"/>
        <v>1.9200000000000728</v>
      </c>
      <c r="AM1015" s="4">
        <f t="shared" si="739"/>
        <v>0.94788179750821655</v>
      </c>
      <c r="AN1015" s="4">
        <f t="shared" si="740"/>
        <v>0.94788179750821655</v>
      </c>
      <c r="AO1015" s="4">
        <f t="shared" si="741"/>
        <v>-10.610000000000127</v>
      </c>
      <c r="AP1015" s="4">
        <f t="shared" si="742"/>
        <v>11.582118202491984</v>
      </c>
      <c r="AQ1015" s="4">
        <f t="shared" si="743"/>
        <v>10.610000000000127</v>
      </c>
      <c r="AR1015" s="4">
        <f t="shared" si="724"/>
        <v>1.4000000000000909</v>
      </c>
      <c r="AS1015">
        <f t="shared" si="744"/>
        <v>10.610000000000127</v>
      </c>
      <c r="AT1015" s="6">
        <f t="shared" si="745"/>
        <v>0</v>
      </c>
      <c r="AU1015" s="4">
        <f t="shared" si="746"/>
        <v>0.78855648364303477</v>
      </c>
      <c r="AV1015" s="4">
        <f t="shared" si="747"/>
        <v>8.4430373734503128</v>
      </c>
      <c r="AW1015">
        <f t="shared" si="748"/>
        <v>0</v>
      </c>
      <c r="AX1015">
        <f t="shared" si="749"/>
        <v>0</v>
      </c>
      <c r="AY1015">
        <f t="shared" si="750"/>
        <v>0</v>
      </c>
      <c r="AZ1015" s="4">
        <f t="shared" si="725"/>
        <v>6.94</v>
      </c>
      <c r="BA1015" s="4">
        <f t="shared" si="751"/>
        <v>1111.3500000000088</v>
      </c>
      <c r="BB1015" s="4">
        <f t="shared" si="726"/>
        <v>1063.5816666666794</v>
      </c>
      <c r="BC1015" s="4">
        <f t="shared" si="727"/>
        <v>597.36400000000003</v>
      </c>
      <c r="BE1015"/>
      <c r="BG1015" s="6"/>
      <c r="BM1015">
        <f t="shared" si="728"/>
        <v>1</v>
      </c>
    </row>
    <row r="1016" spans="1:65" x14ac:dyDescent="0.25">
      <c r="A1016">
        <v>1499</v>
      </c>
      <c r="B1016" s="1">
        <v>43356</v>
      </c>
      <c r="C1016" s="2">
        <v>2896.85</v>
      </c>
      <c r="D1016" s="2">
        <v>2906.76</v>
      </c>
      <c r="E1016" s="2">
        <v>2896.39</v>
      </c>
      <c r="F1016" s="2">
        <v>2904.18</v>
      </c>
      <c r="G1016" s="2">
        <v>3254930000</v>
      </c>
      <c r="H1016" s="2">
        <f t="shared" si="729"/>
        <v>12.514511754137397</v>
      </c>
      <c r="I1016" s="2">
        <f t="shared" si="730"/>
        <v>2877.3224999999998</v>
      </c>
      <c r="J1016" s="2">
        <f t="shared" si="731"/>
        <v>13.589053440952135</v>
      </c>
      <c r="K1016" s="2">
        <f t="shared" si="732"/>
        <v>7.9299999999998363</v>
      </c>
      <c r="L1016" s="18">
        <v>8.0449999999999994E-2</v>
      </c>
      <c r="M1016" s="19">
        <v>9.9117882466462284</v>
      </c>
      <c r="N1016" s="4">
        <f t="shared" si="705"/>
        <v>17.840000000000146</v>
      </c>
      <c r="O1016" s="4">
        <f t="shared" si="733"/>
        <v>18.833000000000037</v>
      </c>
      <c r="P1016" s="4">
        <f t="shared" si="706"/>
        <v>2.1857142857142771</v>
      </c>
      <c r="Q1016" s="4">
        <f t="shared" si="734"/>
        <v>1.9087284908321547</v>
      </c>
      <c r="R1016" s="18">
        <f t="shared" si="707"/>
        <v>2891.6170451127819</v>
      </c>
      <c r="S1016" s="2">
        <f t="shared" si="708"/>
        <v>12.562954887217984</v>
      </c>
      <c r="T1016" s="22">
        <f t="shared" si="709"/>
        <v>0</v>
      </c>
      <c r="U1016" s="29">
        <f t="shared" si="710"/>
        <v>2897.5420449139833</v>
      </c>
      <c r="V1016" s="30">
        <f t="shared" si="711"/>
        <v>6.6379550860165182</v>
      </c>
      <c r="W1016" s="31">
        <f t="shared" si="735"/>
        <v>1</v>
      </c>
      <c r="X1016" s="35">
        <f t="shared" si="712"/>
        <v>2901.7491999999984</v>
      </c>
      <c r="Y1016" s="30">
        <f t="shared" si="713"/>
        <v>2.4308000000014545</v>
      </c>
      <c r="Z1016" s="31">
        <f t="shared" si="736"/>
        <v>1</v>
      </c>
      <c r="AA1016" s="29">
        <f t="shared" si="714"/>
        <v>2898.1310466260252</v>
      </c>
      <c r="AB1016" s="30">
        <f t="shared" si="715"/>
        <v>6.0489533739746548</v>
      </c>
      <c r="AC1016" s="31">
        <f t="shared" si="737"/>
        <v>1</v>
      </c>
      <c r="AD1016" s="32">
        <f t="shared" si="716"/>
        <v>1</v>
      </c>
      <c r="AE1016" s="33">
        <f t="shared" si="717"/>
        <v>1</v>
      </c>
      <c r="AF1016" s="33">
        <f t="shared" si="718"/>
        <v>1</v>
      </c>
      <c r="AG1016" s="33">
        <f t="shared" si="719"/>
        <v>0</v>
      </c>
      <c r="AH1016" s="38">
        <f t="shared" si="720"/>
        <v>1</v>
      </c>
      <c r="AI1016" s="33">
        <f t="shared" si="721"/>
        <v>1</v>
      </c>
      <c r="AJ1016" s="39">
        <f t="shared" si="722"/>
        <v>1</v>
      </c>
      <c r="AK1016" s="43">
        <f t="shared" si="723"/>
        <v>1</v>
      </c>
      <c r="AL1016" s="4">
        <f t="shared" si="738"/>
        <v>9.9100000000003092</v>
      </c>
      <c r="AM1016" s="4">
        <f t="shared" si="739"/>
        <v>8.6289533739750368</v>
      </c>
      <c r="AN1016" s="4">
        <f t="shared" si="740"/>
        <v>8.6289533739750368</v>
      </c>
      <c r="AO1016" s="4">
        <f t="shared" si="741"/>
        <v>-0.46000000000003638</v>
      </c>
      <c r="AP1016" s="4">
        <f t="shared" si="742"/>
        <v>1.7410466260253088</v>
      </c>
      <c r="AQ1016" s="4">
        <f t="shared" si="743"/>
        <v>0.46000000000003638</v>
      </c>
      <c r="AR1016" s="4">
        <f t="shared" si="724"/>
        <v>7.3299999999999272</v>
      </c>
      <c r="AS1016">
        <f t="shared" si="744"/>
        <v>8.6289533739750368</v>
      </c>
      <c r="AT1016" s="6">
        <f t="shared" si="745"/>
        <v>0</v>
      </c>
      <c r="AU1016" s="4">
        <f t="shared" si="746"/>
        <v>3.6719996892829787</v>
      </c>
      <c r="AV1016" s="4">
        <f t="shared" si="747"/>
        <v>2.881788246646301</v>
      </c>
      <c r="AW1016">
        <f t="shared" si="748"/>
        <v>0</v>
      </c>
      <c r="AX1016">
        <f t="shared" si="749"/>
        <v>0</v>
      </c>
      <c r="AY1016">
        <f t="shared" si="750"/>
        <v>0</v>
      </c>
      <c r="AZ1016" s="4">
        <f t="shared" si="725"/>
        <v>6.94</v>
      </c>
      <c r="BA1016" s="4">
        <f t="shared" si="751"/>
        <v>1104.4100000000087</v>
      </c>
      <c r="BB1016" s="4">
        <f t="shared" si="726"/>
        <v>1056.6416666666794</v>
      </c>
      <c r="BC1016" s="4">
        <f t="shared" si="727"/>
        <v>593.55200000000002</v>
      </c>
      <c r="BE1016"/>
      <c r="BG1016" s="6"/>
      <c r="BM1016">
        <f t="shared" si="728"/>
        <v>1</v>
      </c>
    </row>
    <row r="1017" spans="1:65" x14ac:dyDescent="0.25">
      <c r="A1017">
        <v>1498</v>
      </c>
      <c r="B1017" s="1">
        <v>43355</v>
      </c>
      <c r="C1017" s="2">
        <v>2888.29</v>
      </c>
      <c r="D1017" s="2">
        <v>2894.65</v>
      </c>
      <c r="E1017" s="2">
        <v>2879.2</v>
      </c>
      <c r="F1017" s="2">
        <v>2888.92</v>
      </c>
      <c r="G1017" s="2">
        <v>3264930000</v>
      </c>
      <c r="H1017" s="2">
        <f t="shared" si="729"/>
        <v>12.827267873990532</v>
      </c>
      <c r="I1017" s="2">
        <f t="shared" si="730"/>
        <v>2873.8774999999996</v>
      </c>
      <c r="J1017" s="2">
        <f t="shared" si="731"/>
        <v>14.490733009682256</v>
      </c>
      <c r="K1017" s="2">
        <f t="shared" si="732"/>
        <v>0.40000000000009095</v>
      </c>
      <c r="L1017" s="18">
        <v>8.6850000000000011E-2</v>
      </c>
      <c r="M1017" s="19">
        <v>10.696480924572189</v>
      </c>
      <c r="N1017" s="4">
        <f t="shared" si="705"/>
        <v>15.450000000000273</v>
      </c>
      <c r="O1017" s="4">
        <f t="shared" si="733"/>
        <v>18.947000000000024</v>
      </c>
      <c r="P1017" s="4">
        <f t="shared" si="706"/>
        <v>2.6970451127819506</v>
      </c>
      <c r="Q1017" s="4">
        <f t="shared" si="734"/>
        <v>1.7744741384188778</v>
      </c>
      <c r="R1017" s="18">
        <f t="shared" si="707"/>
        <v>2890.9018571428569</v>
      </c>
      <c r="S1017" s="2">
        <f t="shared" si="708"/>
        <v>1.9818571428568248</v>
      </c>
      <c r="T1017" s="22">
        <f t="shared" si="709"/>
        <v>1</v>
      </c>
      <c r="U1017" s="29">
        <f t="shared" si="710"/>
        <v>2888.9638200427694</v>
      </c>
      <c r="V1017" s="30">
        <f t="shared" si="711"/>
        <v>4.382004276931184E-2</v>
      </c>
      <c r="W1017" s="31">
        <f t="shared" si="735"/>
        <v>1</v>
      </c>
      <c r="X1017" s="35">
        <f t="shared" si="712"/>
        <v>2884.8326666666667</v>
      </c>
      <c r="Y1017" s="30">
        <f t="shared" si="713"/>
        <v>4.0873333333333903</v>
      </c>
      <c r="Z1017" s="31">
        <f t="shared" si="736"/>
        <v>1</v>
      </c>
      <c r="AA1017" s="29">
        <f t="shared" si="714"/>
        <v>2888.3854585701151</v>
      </c>
      <c r="AB1017" s="30">
        <f t="shared" si="715"/>
        <v>0.53454142988493913</v>
      </c>
      <c r="AC1017" s="31">
        <f t="shared" si="737"/>
        <v>1</v>
      </c>
      <c r="AD1017" s="32">
        <f t="shared" si="716"/>
        <v>1</v>
      </c>
      <c r="AE1017" s="33">
        <f t="shared" si="717"/>
        <v>0</v>
      </c>
      <c r="AF1017" s="33">
        <f t="shared" si="718"/>
        <v>0</v>
      </c>
      <c r="AG1017" s="33">
        <f t="shared" si="719"/>
        <v>0</v>
      </c>
      <c r="AH1017" s="38">
        <f t="shared" si="720"/>
        <v>1</v>
      </c>
      <c r="AI1017" s="33">
        <f t="shared" si="721"/>
        <v>1</v>
      </c>
      <c r="AJ1017" s="39">
        <f t="shared" si="722"/>
        <v>1</v>
      </c>
      <c r="AK1017" s="43">
        <f t="shared" si="723"/>
        <v>1</v>
      </c>
      <c r="AL1017" s="4">
        <f t="shared" si="738"/>
        <v>6.3600000000001273</v>
      </c>
      <c r="AM1017" s="4">
        <f t="shared" si="739"/>
        <v>6.2645414298849573</v>
      </c>
      <c r="AN1017" s="4">
        <f t="shared" si="740"/>
        <v>6.2645414298849573</v>
      </c>
      <c r="AO1017" s="4">
        <f t="shared" si="741"/>
        <v>-9.0900000000001455</v>
      </c>
      <c r="AP1017" s="4">
        <f t="shared" si="742"/>
        <v>9.1854585701153155</v>
      </c>
      <c r="AQ1017" s="4">
        <f t="shared" si="743"/>
        <v>9.0900000000001455</v>
      </c>
      <c r="AR1017" s="4">
        <f t="shared" si="724"/>
        <v>0.63000000000010914</v>
      </c>
      <c r="AS1017">
        <f t="shared" si="744"/>
        <v>9.0900000000001455</v>
      </c>
      <c r="AT1017" s="6">
        <f t="shared" si="745"/>
        <v>0</v>
      </c>
      <c r="AU1017" s="4">
        <f t="shared" si="746"/>
        <v>4.2022554805539194</v>
      </c>
      <c r="AV1017" s="4">
        <f t="shared" si="747"/>
        <v>10.36648092457208</v>
      </c>
      <c r="AW1017">
        <f t="shared" si="748"/>
        <v>0</v>
      </c>
      <c r="AX1017">
        <f t="shared" si="749"/>
        <v>0</v>
      </c>
      <c r="AY1017">
        <f t="shared" si="750"/>
        <v>0</v>
      </c>
      <c r="AZ1017" s="4">
        <f t="shared" si="725"/>
        <v>6.94</v>
      </c>
      <c r="BA1017" s="4">
        <f t="shared" si="751"/>
        <v>1097.4700000000087</v>
      </c>
      <c r="BB1017" s="4">
        <f t="shared" si="726"/>
        <v>1049.7016666666793</v>
      </c>
      <c r="BC1017" s="4">
        <f t="shared" si="727"/>
        <v>590.12799999999993</v>
      </c>
      <c r="BE1017"/>
      <c r="BG1017" s="6"/>
      <c r="BM1017">
        <f t="shared" si="728"/>
        <v>1</v>
      </c>
    </row>
    <row r="1018" spans="1:65" x14ac:dyDescent="0.25">
      <c r="A1018">
        <v>1497</v>
      </c>
      <c r="B1018" s="1">
        <v>43354</v>
      </c>
      <c r="C1018" s="2">
        <v>2871.57</v>
      </c>
      <c r="D1018" s="2">
        <v>2892.52</v>
      </c>
      <c r="E1018" s="2">
        <v>2866.78</v>
      </c>
      <c r="F1018" s="2">
        <v>2887.89</v>
      </c>
      <c r="G1018" s="2">
        <v>2899660000</v>
      </c>
      <c r="H1018" s="2">
        <f t="shared" si="729"/>
        <v>13.357656522675516</v>
      </c>
      <c r="I1018" s="2">
        <f t="shared" si="730"/>
        <v>2870.8569999999995</v>
      </c>
      <c r="J1018" s="2">
        <f t="shared" si="731"/>
        <v>14.639201121430233</v>
      </c>
      <c r="K1018" s="2">
        <f t="shared" si="732"/>
        <v>-5.5599999999999454</v>
      </c>
      <c r="L1018" s="18">
        <v>9.4200000000000006E-2</v>
      </c>
      <c r="M1018" s="19">
        <v>11.558483026568753</v>
      </c>
      <c r="N1018" s="4">
        <f t="shared" si="705"/>
        <v>25.739999999999782</v>
      </c>
      <c r="O1018" s="4">
        <f t="shared" si="733"/>
        <v>18.428999999999995</v>
      </c>
      <c r="P1018" s="4">
        <f t="shared" si="706"/>
        <v>3.0118571428571372</v>
      </c>
      <c r="Q1018" s="4">
        <f t="shared" si="734"/>
        <v>1.7277436994086908</v>
      </c>
      <c r="R1018" s="18">
        <f t="shared" si="707"/>
        <v>2880.6568796992483</v>
      </c>
      <c r="S1018" s="2">
        <f t="shared" si="708"/>
        <v>7.2331203007515796</v>
      </c>
      <c r="T1018" s="22">
        <f t="shared" si="709"/>
        <v>1</v>
      </c>
      <c r="U1018" s="29">
        <f t="shared" si="710"/>
        <v>2872.2462179179684</v>
      </c>
      <c r="V1018" s="30">
        <f t="shared" si="711"/>
        <v>15.643782082031521</v>
      </c>
      <c r="W1018" s="31">
        <f t="shared" si="735"/>
        <v>0</v>
      </c>
      <c r="X1018" s="35">
        <f t="shared" si="712"/>
        <v>2875.8584000000001</v>
      </c>
      <c r="Y1018" s="30">
        <f t="shared" si="713"/>
        <v>12.031599999999798</v>
      </c>
      <c r="Z1018" s="31">
        <f t="shared" si="736"/>
        <v>1</v>
      </c>
      <c r="AA1018" s="29">
        <f t="shared" si="714"/>
        <v>2872.7519234094525</v>
      </c>
      <c r="AB1018" s="30">
        <f t="shared" si="715"/>
        <v>15.138076590547371</v>
      </c>
      <c r="AC1018" s="31">
        <f t="shared" si="737"/>
        <v>0</v>
      </c>
      <c r="AD1018" s="32">
        <f t="shared" si="716"/>
        <v>-1</v>
      </c>
      <c r="AE1018" s="33">
        <f t="shared" si="717"/>
        <v>-1</v>
      </c>
      <c r="AF1018" s="33">
        <f t="shared" si="718"/>
        <v>-1</v>
      </c>
      <c r="AG1018" s="33">
        <f t="shared" si="719"/>
        <v>0</v>
      </c>
      <c r="AH1018" s="38">
        <f t="shared" si="720"/>
        <v>-1</v>
      </c>
      <c r="AI1018" s="33">
        <f t="shared" si="721"/>
        <v>-1</v>
      </c>
      <c r="AJ1018" s="39">
        <f t="shared" si="722"/>
        <v>-1</v>
      </c>
      <c r="AK1018" s="43">
        <f t="shared" si="723"/>
        <v>-1</v>
      </c>
      <c r="AL1018" s="4">
        <f t="shared" si="738"/>
        <v>20.949999999999818</v>
      </c>
      <c r="AM1018" s="4">
        <f t="shared" si="739"/>
        <v>19.76807659054748</v>
      </c>
      <c r="AN1018" s="4">
        <f t="shared" si="740"/>
        <v>19.76807659054748</v>
      </c>
      <c r="AO1018" s="4">
        <f t="shared" si="741"/>
        <v>-4.7899999999999636</v>
      </c>
      <c r="AP1018" s="4">
        <f t="shared" si="742"/>
        <v>5.9719234094523017</v>
      </c>
      <c r="AQ1018" s="4">
        <f t="shared" si="743"/>
        <v>4.7899999999999636</v>
      </c>
      <c r="AR1018" s="4">
        <f t="shared" si="724"/>
        <v>16.319999999999709</v>
      </c>
      <c r="AS1018">
        <f t="shared" si="744"/>
        <v>19.76807659054748</v>
      </c>
      <c r="AT1018" s="6">
        <f t="shared" si="745"/>
        <v>1</v>
      </c>
      <c r="AU1018" s="4">
        <f t="shared" si="746"/>
        <v>-5.1207732917543503</v>
      </c>
      <c r="AV1018" s="4">
        <f t="shared" si="747"/>
        <v>-4.4615169734309559</v>
      </c>
      <c r="AW1018">
        <f t="shared" si="748"/>
        <v>1</v>
      </c>
      <c r="AX1018">
        <f t="shared" si="749"/>
        <v>0</v>
      </c>
      <c r="AY1018">
        <f t="shared" si="750"/>
        <v>0</v>
      </c>
      <c r="AZ1018" s="4">
        <f t="shared" si="725"/>
        <v>-3.9100000000000006</v>
      </c>
      <c r="BA1018" s="4">
        <f t="shared" si="751"/>
        <v>1090.5300000000086</v>
      </c>
      <c r="BB1018" s="4">
        <f t="shared" si="726"/>
        <v>1042.7616666666793</v>
      </c>
      <c r="BC1018" s="4">
        <f t="shared" si="727"/>
        <v>583.44000000000005</v>
      </c>
      <c r="BE1018"/>
      <c r="BG1018" s="6"/>
      <c r="BM1018">
        <f t="shared" si="728"/>
        <v>1</v>
      </c>
    </row>
    <row r="1019" spans="1:65" x14ac:dyDescent="0.25">
      <c r="A1019">
        <v>1496</v>
      </c>
      <c r="B1019" s="1">
        <v>43353</v>
      </c>
      <c r="C1019" s="2">
        <v>2881.39</v>
      </c>
      <c r="D1019" s="2">
        <v>2886.93</v>
      </c>
      <c r="E1019" s="2">
        <v>2875.94</v>
      </c>
      <c r="F1019" s="2">
        <v>2877.13</v>
      </c>
      <c r="G1019" s="2">
        <v>2731400000</v>
      </c>
      <c r="H1019" s="2">
        <f t="shared" si="729"/>
        <v>11.816747484443839</v>
      </c>
      <c r="I1019" s="2">
        <f t="shared" si="730"/>
        <v>2869.0514999999996</v>
      </c>
      <c r="J1019" s="2">
        <f t="shared" si="731"/>
        <v>13.737538621180342</v>
      </c>
      <c r="K1019" s="2">
        <f t="shared" si="732"/>
        <v>9.7100000000000364</v>
      </c>
      <c r="L1019" s="18">
        <v>0.104</v>
      </c>
      <c r="M1019" s="19">
        <v>12.736785477211418</v>
      </c>
      <c r="N1019" s="4">
        <f t="shared" si="705"/>
        <v>15.25</v>
      </c>
      <c r="O1019" s="4">
        <f t="shared" si="733"/>
        <v>18.211000000000013</v>
      </c>
      <c r="P1019" s="4">
        <f t="shared" si="706"/>
        <v>3.5268796992481191</v>
      </c>
      <c r="Q1019" s="4">
        <f t="shared" si="734"/>
        <v>1.7338920973539977</v>
      </c>
      <c r="R1019" s="18">
        <f t="shared" si="707"/>
        <v>2875.6304661654135</v>
      </c>
      <c r="S1019" s="2">
        <f t="shared" si="708"/>
        <v>1.4995338345866003</v>
      </c>
      <c r="T1019" s="22">
        <f t="shared" si="709"/>
        <v>1</v>
      </c>
      <c r="U1019" s="29">
        <f t="shared" si="710"/>
        <v>2882.1114163670031</v>
      </c>
      <c r="V1019" s="30">
        <f t="shared" si="711"/>
        <v>4.9814163670030212</v>
      </c>
      <c r="W1019" s="31">
        <f t="shared" si="735"/>
        <v>1</v>
      </c>
      <c r="X1019" s="35">
        <f t="shared" si="712"/>
        <v>2874.79</v>
      </c>
      <c r="Y1019" s="30">
        <f t="shared" si="713"/>
        <v>2.3400000000001455</v>
      </c>
      <c r="Z1019" s="31">
        <f t="shared" si="736"/>
        <v>1</v>
      </c>
      <c r="AA1019" s="29">
        <f t="shared" si="714"/>
        <v>2881.0864180756225</v>
      </c>
      <c r="AB1019" s="30">
        <f t="shared" si="715"/>
        <v>3.9564180756224232</v>
      </c>
      <c r="AC1019" s="31">
        <f t="shared" si="737"/>
        <v>1</v>
      </c>
      <c r="AD1019" s="32">
        <f t="shared" si="716"/>
        <v>1</v>
      </c>
      <c r="AE1019" s="33">
        <f t="shared" si="717"/>
        <v>1</v>
      </c>
      <c r="AF1019" s="33">
        <f t="shared" si="718"/>
        <v>1</v>
      </c>
      <c r="AG1019" s="33">
        <f t="shared" si="719"/>
        <v>0</v>
      </c>
      <c r="AH1019" s="38">
        <f t="shared" si="720"/>
        <v>1</v>
      </c>
      <c r="AI1019" s="33">
        <f t="shared" si="721"/>
        <v>1</v>
      </c>
      <c r="AJ1019" s="39">
        <f t="shared" si="722"/>
        <v>1</v>
      </c>
      <c r="AK1019" s="43">
        <f t="shared" si="723"/>
        <v>1</v>
      </c>
      <c r="AL1019" s="4">
        <f t="shared" si="738"/>
        <v>5.5399999999999636</v>
      </c>
      <c r="AM1019" s="4">
        <f t="shared" si="739"/>
        <v>5.8435819243773039</v>
      </c>
      <c r="AN1019" s="4">
        <f t="shared" si="740"/>
        <v>5.5399999999999636</v>
      </c>
      <c r="AO1019" s="4">
        <f t="shared" si="741"/>
        <v>-5.4499999999998181</v>
      </c>
      <c r="AP1019" s="4">
        <f t="shared" si="742"/>
        <v>5.1464180756224778</v>
      </c>
      <c r="AQ1019" s="4">
        <f t="shared" si="743"/>
        <v>5.1464180756224778</v>
      </c>
      <c r="AR1019" s="4">
        <f t="shared" si="724"/>
        <v>4.2599999999997635</v>
      </c>
      <c r="AS1019">
        <f t="shared" si="744"/>
        <v>5.5399999999999636</v>
      </c>
      <c r="AT1019" s="6">
        <f t="shared" si="745"/>
        <v>0</v>
      </c>
      <c r="AU1019" s="4">
        <f t="shared" si="746"/>
        <v>7.5941812065065672</v>
      </c>
      <c r="AV1019" s="4">
        <f t="shared" si="747"/>
        <v>8.7767854772116554</v>
      </c>
      <c r="AW1019">
        <f t="shared" si="748"/>
        <v>0</v>
      </c>
      <c r="AX1019">
        <f t="shared" si="749"/>
        <v>0</v>
      </c>
      <c r="AY1019">
        <f t="shared" si="750"/>
        <v>0</v>
      </c>
      <c r="AZ1019" s="4">
        <f t="shared" si="725"/>
        <v>6.94</v>
      </c>
      <c r="BA1019" s="4">
        <f t="shared" si="751"/>
        <v>1094.4400000000087</v>
      </c>
      <c r="BB1019" s="4">
        <f t="shared" si="726"/>
        <v>1046.6716666666794</v>
      </c>
      <c r="BC1019" s="4">
        <f t="shared" si="727"/>
        <v>587.36799999999994</v>
      </c>
      <c r="BE1019"/>
      <c r="BG1019" s="6"/>
      <c r="BM1019">
        <f t="shared" si="728"/>
        <v>1</v>
      </c>
    </row>
    <row r="1020" spans="1:65" x14ac:dyDescent="0.25">
      <c r="A1020">
        <v>1495</v>
      </c>
      <c r="B1020" s="1">
        <v>43350</v>
      </c>
      <c r="C1020" s="2">
        <v>2868.26</v>
      </c>
      <c r="D1020" s="2">
        <v>2883.81</v>
      </c>
      <c r="E1020" s="2">
        <v>2864.12</v>
      </c>
      <c r="F1020" s="2">
        <v>2871.68</v>
      </c>
      <c r="G1020" s="2">
        <v>2946270000</v>
      </c>
      <c r="H1020" s="2">
        <f t="shared" si="729"/>
        <v>14.871610575560068</v>
      </c>
      <c r="I1020" s="2">
        <f t="shared" si="730"/>
        <v>2866.9269999999997</v>
      </c>
      <c r="J1020" s="2">
        <f t="shared" si="731"/>
        <v>15.16881083359088</v>
      </c>
      <c r="K1020" s="2">
        <f t="shared" si="732"/>
        <v>-9.7899999999999636</v>
      </c>
      <c r="L1020" s="18">
        <v>9.3049999999999994E-2</v>
      </c>
      <c r="M1020" s="19">
        <v>11.421027136092636</v>
      </c>
      <c r="N1020" s="4">
        <f t="shared" si="705"/>
        <v>19.690000000000055</v>
      </c>
      <c r="O1020" s="4">
        <f t="shared" si="733"/>
        <v>18.603999999999996</v>
      </c>
      <c r="P1020" s="4">
        <f t="shared" si="706"/>
        <v>3.9504661654135278</v>
      </c>
      <c r="Q1020" s="4">
        <f t="shared" si="734"/>
        <v>1.8497855564183749</v>
      </c>
      <c r="R1020" s="18">
        <f t="shared" si="707"/>
        <v>2882.154165413534</v>
      </c>
      <c r="S1020" s="2">
        <f t="shared" si="708"/>
        <v>10.474165413534138</v>
      </c>
      <c r="T1020" s="22">
        <f t="shared" si="709"/>
        <v>1</v>
      </c>
      <c r="U1020" s="29">
        <f t="shared" si="710"/>
        <v>2869.057525798079</v>
      </c>
      <c r="V1020" s="30">
        <f t="shared" si="711"/>
        <v>2.6224742019207952</v>
      </c>
      <c r="W1020" s="31">
        <f t="shared" si="735"/>
        <v>1</v>
      </c>
      <c r="X1020" s="35">
        <f t="shared" si="712"/>
        <v>2867.898799999999</v>
      </c>
      <c r="Y1020" s="30">
        <f t="shared" si="713"/>
        <v>3.7812000000008084</v>
      </c>
      <c r="Z1020" s="31">
        <f t="shared" si="736"/>
        <v>1</v>
      </c>
      <c r="AA1020" s="29">
        <f t="shared" si="714"/>
        <v>2868.8953041863479</v>
      </c>
      <c r="AB1020" s="30">
        <f t="shared" si="715"/>
        <v>2.7846958136519788</v>
      </c>
      <c r="AC1020" s="31">
        <f t="shared" si="737"/>
        <v>1</v>
      </c>
      <c r="AD1020" s="32">
        <f t="shared" si="716"/>
        <v>1</v>
      </c>
      <c r="AE1020" s="33">
        <f t="shared" si="717"/>
        <v>0</v>
      </c>
      <c r="AF1020" s="33">
        <f t="shared" si="718"/>
        <v>1</v>
      </c>
      <c r="AG1020" s="33">
        <f t="shared" si="719"/>
        <v>0</v>
      </c>
      <c r="AH1020" s="38">
        <f t="shared" si="720"/>
        <v>1</v>
      </c>
      <c r="AI1020" s="33">
        <f t="shared" si="721"/>
        <v>1</v>
      </c>
      <c r="AJ1020" s="39">
        <f t="shared" si="722"/>
        <v>1</v>
      </c>
      <c r="AK1020" s="43">
        <f t="shared" si="723"/>
        <v>1</v>
      </c>
      <c r="AL1020" s="4">
        <f t="shared" si="738"/>
        <v>15.549999999999727</v>
      </c>
      <c r="AM1020" s="4">
        <f t="shared" si="739"/>
        <v>14.914695813652088</v>
      </c>
      <c r="AN1020" s="4">
        <f t="shared" si="740"/>
        <v>14.914695813652088</v>
      </c>
      <c r="AO1020" s="4">
        <f t="shared" si="741"/>
        <v>-4.1400000000003274</v>
      </c>
      <c r="AP1020" s="4">
        <f t="shared" si="742"/>
        <v>4.7753041863479666</v>
      </c>
      <c r="AQ1020" s="4">
        <f t="shared" si="743"/>
        <v>4.1400000000003274</v>
      </c>
      <c r="AR1020" s="4">
        <f t="shared" si="724"/>
        <v>3.419999999999618</v>
      </c>
      <c r="AS1020">
        <f t="shared" si="744"/>
        <v>14.914695813652088</v>
      </c>
      <c r="AT1020" s="6">
        <f t="shared" si="745"/>
        <v>1</v>
      </c>
      <c r="AU1020" s="4">
        <f t="shared" si="746"/>
        <v>-2.0936256227811985</v>
      </c>
      <c r="AV1020" s="4">
        <f t="shared" si="747"/>
        <v>8.301027136093019</v>
      </c>
      <c r="AW1020">
        <f t="shared" si="748"/>
        <v>0</v>
      </c>
      <c r="AX1020">
        <f t="shared" si="749"/>
        <v>1</v>
      </c>
      <c r="AY1020">
        <f t="shared" si="750"/>
        <v>0</v>
      </c>
      <c r="AZ1020" s="4">
        <f t="shared" si="725"/>
        <v>-3.9100000000000006</v>
      </c>
      <c r="BA1020" s="4">
        <f t="shared" si="751"/>
        <v>1087.5000000000086</v>
      </c>
      <c r="BB1020" s="4">
        <f t="shared" si="726"/>
        <v>1039.7316666666793</v>
      </c>
      <c r="BC1020" s="4">
        <f t="shared" si="727"/>
        <v>582.1160000000001</v>
      </c>
      <c r="BE1020"/>
      <c r="BG1020" s="6"/>
      <c r="BM1020">
        <f t="shared" si="728"/>
        <v>1</v>
      </c>
    </row>
    <row r="1021" spans="1:65" x14ac:dyDescent="0.25">
      <c r="A1021">
        <v>1494</v>
      </c>
      <c r="B1021" s="1">
        <v>43349</v>
      </c>
      <c r="C1021" s="2">
        <v>2888.64</v>
      </c>
      <c r="D1021" s="2">
        <v>2892.05</v>
      </c>
      <c r="E1021" s="2">
        <v>2867.29</v>
      </c>
      <c r="F1021" s="2">
        <v>2878.05</v>
      </c>
      <c r="G1021" s="2">
        <v>3139590000</v>
      </c>
      <c r="H1021" s="2">
        <f t="shared" si="729"/>
        <v>16.320295476628008</v>
      </c>
      <c r="I1021" s="2">
        <f t="shared" si="730"/>
        <v>2866.3735000000001</v>
      </c>
      <c r="J1021" s="2">
        <f t="shared" si="731"/>
        <v>16.833454190985268</v>
      </c>
      <c r="K1021" s="2">
        <f t="shared" si="732"/>
        <v>3.999999999996362E-2</v>
      </c>
      <c r="L1021" s="18">
        <v>9.0499999999999997E-2</v>
      </c>
      <c r="M1021" s="19">
        <v>11.148756687713817</v>
      </c>
      <c r="N1021" s="4">
        <f t="shared" si="705"/>
        <v>24.760000000000218</v>
      </c>
      <c r="O1021" s="4">
        <f t="shared" si="733"/>
        <v>18.109999999999992</v>
      </c>
      <c r="P1021" s="4">
        <f t="shared" si="706"/>
        <v>4.1041654135338321</v>
      </c>
      <c r="Q1021" s="4">
        <f t="shared" si="734"/>
        <v>2.0449379437913988</v>
      </c>
      <c r="R1021" s="18">
        <f t="shared" si="707"/>
        <v>2892.6712105263159</v>
      </c>
      <c r="S1021" s="2">
        <f t="shared" si="708"/>
        <v>14.621210526315735</v>
      </c>
      <c r="T1021" s="22">
        <f t="shared" si="709"/>
        <v>0</v>
      </c>
      <c r="U1021" s="29">
        <f t="shared" si="710"/>
        <v>2889.5281052053801</v>
      </c>
      <c r="V1021" s="30">
        <f t="shared" si="711"/>
        <v>11.478105205379961</v>
      </c>
      <c r="W1021" s="31">
        <f t="shared" si="735"/>
        <v>0</v>
      </c>
      <c r="X1021" s="35">
        <f t="shared" si="712"/>
        <v>2887.0718666666662</v>
      </c>
      <c r="Y1021" s="30">
        <f t="shared" si="713"/>
        <v>9.0218666666660283</v>
      </c>
      <c r="Z1021" s="31">
        <f t="shared" si="736"/>
        <v>1</v>
      </c>
      <c r="AA1021" s="29">
        <f t="shared" si="714"/>
        <v>2889.1842318099602</v>
      </c>
      <c r="AB1021" s="30">
        <f t="shared" si="715"/>
        <v>11.134231809960056</v>
      </c>
      <c r="AC1021" s="31">
        <f t="shared" si="737"/>
        <v>0</v>
      </c>
      <c r="AD1021" s="32">
        <f t="shared" si="716"/>
        <v>-1</v>
      </c>
      <c r="AE1021" s="33">
        <f t="shared" si="717"/>
        <v>-1</v>
      </c>
      <c r="AF1021" s="33">
        <f t="shared" si="718"/>
        <v>-1</v>
      </c>
      <c r="AG1021" s="33">
        <f t="shared" si="719"/>
        <v>-1</v>
      </c>
      <c r="AH1021" s="38">
        <f t="shared" si="720"/>
        <v>-1</v>
      </c>
      <c r="AI1021" s="33">
        <f t="shared" si="721"/>
        <v>-1</v>
      </c>
      <c r="AJ1021" s="39">
        <f t="shared" si="722"/>
        <v>-1</v>
      </c>
      <c r="AK1021" s="43">
        <f t="shared" si="723"/>
        <v>-1</v>
      </c>
      <c r="AL1021" s="4">
        <f t="shared" si="738"/>
        <v>3.4100000000003092</v>
      </c>
      <c r="AM1021" s="4">
        <f t="shared" si="739"/>
        <v>2.8657681900399439</v>
      </c>
      <c r="AN1021" s="4">
        <f t="shared" si="740"/>
        <v>2.8657681900399439</v>
      </c>
      <c r="AO1021" s="4">
        <f t="shared" si="741"/>
        <v>-21.349999999999909</v>
      </c>
      <c r="AP1021" s="4">
        <f t="shared" si="742"/>
        <v>21.894231809960274</v>
      </c>
      <c r="AQ1021" s="4">
        <f t="shared" si="743"/>
        <v>21.349999999999909</v>
      </c>
      <c r="AR1021" s="4">
        <f t="shared" si="724"/>
        <v>10.589999999999691</v>
      </c>
      <c r="AS1021">
        <f t="shared" si="744"/>
        <v>21.349999999999909</v>
      </c>
      <c r="AT1021" s="6">
        <f t="shared" si="745"/>
        <v>1</v>
      </c>
      <c r="AU1021" s="4">
        <f t="shared" si="746"/>
        <v>-8.8622646962127281</v>
      </c>
      <c r="AV1021" s="4">
        <f t="shared" si="747"/>
        <v>0.85875668771412639</v>
      </c>
      <c r="AW1021">
        <f t="shared" si="748"/>
        <v>0</v>
      </c>
      <c r="AX1021">
        <f t="shared" si="749"/>
        <v>1</v>
      </c>
      <c r="AY1021">
        <f t="shared" si="750"/>
        <v>0</v>
      </c>
      <c r="AZ1021" s="4">
        <f t="shared" si="725"/>
        <v>-3.9100000000000006</v>
      </c>
      <c r="BA1021" s="4">
        <f t="shared" si="751"/>
        <v>1091.4100000000087</v>
      </c>
      <c r="BB1021" s="4">
        <f t="shared" si="726"/>
        <v>1043.6416666666794</v>
      </c>
      <c r="BC1021" s="4">
        <f t="shared" si="727"/>
        <v>590.26799999999992</v>
      </c>
      <c r="BE1021"/>
      <c r="BG1021" s="6"/>
      <c r="BM1021">
        <f t="shared" si="728"/>
        <v>1</v>
      </c>
    </row>
    <row r="1022" spans="1:65" x14ac:dyDescent="0.25">
      <c r="A1022">
        <v>1493</v>
      </c>
      <c r="B1022" s="1">
        <v>43348</v>
      </c>
      <c r="C1022" s="2">
        <v>2891.59</v>
      </c>
      <c r="D1022" s="2">
        <v>2894.21</v>
      </c>
      <c r="E1022" s="2">
        <v>2876.92</v>
      </c>
      <c r="F1022" s="2">
        <v>2888.6</v>
      </c>
      <c r="G1022" s="2">
        <v>3241250000</v>
      </c>
      <c r="H1022" s="2">
        <f t="shared" si="729"/>
        <v>18.639008229457353</v>
      </c>
      <c r="I1022" s="2">
        <f t="shared" si="730"/>
        <v>2864.7809999999999</v>
      </c>
      <c r="J1022" s="2">
        <f t="shared" si="731"/>
        <v>18.322086606922745</v>
      </c>
      <c r="K1022" s="2">
        <f t="shared" si="732"/>
        <v>-5.1299999999996544</v>
      </c>
      <c r="L1022" s="18">
        <v>8.7900000000000006E-2</v>
      </c>
      <c r="M1022" s="19">
        <v>10.858900264162767</v>
      </c>
      <c r="N1022" s="4">
        <f t="shared" si="705"/>
        <v>19.799999999999727</v>
      </c>
      <c r="O1022" s="4">
        <f t="shared" si="733"/>
        <v>16.782999999999948</v>
      </c>
      <c r="P1022" s="4">
        <f t="shared" si="706"/>
        <v>4.0712105263157872</v>
      </c>
      <c r="Q1022" s="4">
        <f t="shared" si="734"/>
        <v>2.2771928343084618</v>
      </c>
      <c r="R1022" s="18">
        <f t="shared" si="707"/>
        <v>2900.5503609022553</v>
      </c>
      <c r="S1022" s="2">
        <f t="shared" si="708"/>
        <v>11.950360902255397</v>
      </c>
      <c r="T1022" s="22">
        <f t="shared" si="709"/>
        <v>0</v>
      </c>
      <c r="U1022" s="29">
        <f t="shared" si="710"/>
        <v>2892.5260660190729</v>
      </c>
      <c r="V1022" s="30">
        <f t="shared" si="711"/>
        <v>3.926066019073005</v>
      </c>
      <c r="W1022" s="31">
        <f t="shared" si="735"/>
        <v>1</v>
      </c>
      <c r="X1022" s="35">
        <f t="shared" si="712"/>
        <v>2891.3008</v>
      </c>
      <c r="Y1022" s="30">
        <f t="shared" si="713"/>
        <v>2.700800000000072</v>
      </c>
      <c r="Z1022" s="31">
        <f t="shared" si="736"/>
        <v>1</v>
      </c>
      <c r="AA1022" s="29">
        <f t="shared" si="714"/>
        <v>2892.3545287764027</v>
      </c>
      <c r="AB1022" s="30">
        <f t="shared" si="715"/>
        <v>3.7545287764028217</v>
      </c>
      <c r="AC1022" s="31">
        <f t="shared" si="737"/>
        <v>1</v>
      </c>
      <c r="AD1022" s="32">
        <f t="shared" si="716"/>
        <v>1</v>
      </c>
      <c r="AE1022" s="33">
        <f t="shared" si="717"/>
        <v>1</v>
      </c>
      <c r="AF1022" s="33">
        <f t="shared" si="718"/>
        <v>1</v>
      </c>
      <c r="AG1022" s="33">
        <f t="shared" si="719"/>
        <v>1</v>
      </c>
      <c r="AH1022" s="38">
        <f t="shared" si="720"/>
        <v>1</v>
      </c>
      <c r="AI1022" s="33">
        <f t="shared" si="721"/>
        <v>1</v>
      </c>
      <c r="AJ1022" s="39">
        <f t="shared" si="722"/>
        <v>1</v>
      </c>
      <c r="AK1022" s="43">
        <f t="shared" si="723"/>
        <v>1</v>
      </c>
      <c r="AL1022" s="4">
        <f t="shared" si="738"/>
        <v>2.6199999999998909</v>
      </c>
      <c r="AM1022" s="4">
        <f t="shared" si="739"/>
        <v>1.8554712235973057</v>
      </c>
      <c r="AN1022" s="4">
        <f t="shared" si="740"/>
        <v>1.8554712235973057</v>
      </c>
      <c r="AO1022" s="4">
        <f t="shared" si="741"/>
        <v>-14.670000000000073</v>
      </c>
      <c r="AP1022" s="4">
        <f t="shared" si="742"/>
        <v>15.434528776402658</v>
      </c>
      <c r="AQ1022" s="4">
        <f t="shared" si="743"/>
        <v>14.670000000000073</v>
      </c>
      <c r="AR1022" s="4">
        <f t="shared" si="724"/>
        <v>2.9900000000002365</v>
      </c>
      <c r="AS1022">
        <f t="shared" si="744"/>
        <v>14.670000000000073</v>
      </c>
      <c r="AT1022" s="6">
        <f t="shared" si="745"/>
        <v>1</v>
      </c>
      <c r="AU1022" s="4">
        <f t="shared" si="746"/>
        <v>-2.0406144415133749</v>
      </c>
      <c r="AV1022" s="4">
        <f t="shared" si="747"/>
        <v>8.1689002641625308</v>
      </c>
      <c r="AW1022">
        <f t="shared" si="748"/>
        <v>0</v>
      </c>
      <c r="AX1022">
        <f t="shared" si="749"/>
        <v>1</v>
      </c>
      <c r="AY1022">
        <f t="shared" si="750"/>
        <v>0</v>
      </c>
      <c r="AZ1022" s="4">
        <f t="shared" si="725"/>
        <v>-3.9100000000000006</v>
      </c>
      <c r="BA1022" s="4">
        <f t="shared" si="751"/>
        <v>1095.3200000000088</v>
      </c>
      <c r="BB1022" s="4">
        <f t="shared" si="726"/>
        <v>1047.5516666666795</v>
      </c>
      <c r="BC1022" s="4">
        <f t="shared" si="727"/>
        <v>591.44799999999998</v>
      </c>
      <c r="BE1022"/>
      <c r="BG1022" s="6"/>
      <c r="BM1022">
        <f t="shared" si="728"/>
        <v>1</v>
      </c>
    </row>
    <row r="1023" spans="1:65" x14ac:dyDescent="0.25">
      <c r="A1023">
        <v>1492</v>
      </c>
      <c r="B1023" s="1">
        <v>43347</v>
      </c>
      <c r="C1023" s="2">
        <v>2896.96</v>
      </c>
      <c r="D1023" s="2">
        <v>2900.18</v>
      </c>
      <c r="E1023" s="2">
        <v>2885.13</v>
      </c>
      <c r="F1023" s="2">
        <v>2896.72</v>
      </c>
      <c r="G1023" s="2">
        <v>3077060000</v>
      </c>
      <c r="H1023" s="2">
        <f t="shared" si="729"/>
        <v>20.117281156038725</v>
      </c>
      <c r="I1023" s="2">
        <f t="shared" si="730"/>
        <v>2862.9974999999999</v>
      </c>
      <c r="J1023" s="2">
        <f t="shared" si="731"/>
        <v>19.214672703568532</v>
      </c>
      <c r="K1023" s="2">
        <f t="shared" si="732"/>
        <v>-4.5599999999999454</v>
      </c>
      <c r="L1023" s="18">
        <v>8.8749999999999996E-2</v>
      </c>
      <c r="M1023" s="19">
        <v>10.982074398684086</v>
      </c>
      <c r="N1023" s="4">
        <f t="shared" si="705"/>
        <v>16.389999999999873</v>
      </c>
      <c r="O1023" s="4">
        <f t="shared" si="733"/>
        <v>16.420999999999957</v>
      </c>
      <c r="P1023" s="4">
        <f t="shared" si="706"/>
        <v>3.8303609022556406</v>
      </c>
      <c r="Q1023" s="4">
        <f t="shared" si="734"/>
        <v>2.4001692796740941</v>
      </c>
      <c r="R1023" s="18">
        <f t="shared" si="707"/>
        <v>2905.0509624060151</v>
      </c>
      <c r="S1023" s="2">
        <f t="shared" si="708"/>
        <v>8.3309624060152601</v>
      </c>
      <c r="T1023" s="22">
        <f t="shared" si="709"/>
        <v>1</v>
      </c>
      <c r="U1023" s="29">
        <f t="shared" si="710"/>
        <v>2897.9464457200002</v>
      </c>
      <c r="V1023" s="30">
        <f t="shared" si="711"/>
        <v>1.2264457200003562</v>
      </c>
      <c r="W1023" s="31">
        <f t="shared" si="735"/>
        <v>1</v>
      </c>
      <c r="X1023" s="35">
        <f t="shared" si="712"/>
        <v>2893.7561333333342</v>
      </c>
      <c r="Y1023" s="30">
        <f t="shared" si="713"/>
        <v>2.9638666666655809</v>
      </c>
      <c r="Z1023" s="31">
        <f t="shared" si="736"/>
        <v>1</v>
      </c>
      <c r="AA1023" s="29">
        <f t="shared" si="714"/>
        <v>2897.3598019858669</v>
      </c>
      <c r="AB1023" s="30">
        <f t="shared" si="715"/>
        <v>0.63980198586705228</v>
      </c>
      <c r="AC1023" s="31">
        <f t="shared" si="737"/>
        <v>1</v>
      </c>
      <c r="AD1023" s="32">
        <f t="shared" si="716"/>
        <v>1</v>
      </c>
      <c r="AE1023" s="33">
        <f t="shared" si="717"/>
        <v>1</v>
      </c>
      <c r="AF1023" s="33">
        <f t="shared" si="718"/>
        <v>1</v>
      </c>
      <c r="AG1023" s="33">
        <f t="shared" si="719"/>
        <v>0</v>
      </c>
      <c r="AH1023" s="38">
        <f t="shared" si="720"/>
        <v>1</v>
      </c>
      <c r="AI1023" s="33">
        <f t="shared" si="721"/>
        <v>1</v>
      </c>
      <c r="AJ1023" s="39">
        <f t="shared" si="722"/>
        <v>1</v>
      </c>
      <c r="AK1023" s="43">
        <f t="shared" si="723"/>
        <v>1</v>
      </c>
      <c r="AL1023" s="4">
        <f t="shared" si="738"/>
        <v>3.2199999999997999</v>
      </c>
      <c r="AM1023" s="4">
        <f t="shared" si="739"/>
        <v>2.8201980141329841</v>
      </c>
      <c r="AN1023" s="4">
        <f t="shared" si="740"/>
        <v>2.8201980141329841</v>
      </c>
      <c r="AO1023" s="4">
        <f t="shared" si="741"/>
        <v>-11.829999999999927</v>
      </c>
      <c r="AP1023" s="4">
        <f t="shared" si="742"/>
        <v>12.229801985866743</v>
      </c>
      <c r="AQ1023" s="4">
        <f t="shared" si="743"/>
        <v>11.829999999999927</v>
      </c>
      <c r="AR1023" s="4">
        <f t="shared" si="724"/>
        <v>0.24000000000023647</v>
      </c>
      <c r="AS1023">
        <f t="shared" si="744"/>
        <v>11.829999999999927</v>
      </c>
      <c r="AT1023" s="6">
        <f t="shared" si="745"/>
        <v>1</v>
      </c>
      <c r="AU1023" s="4">
        <f t="shared" si="746"/>
        <v>-1.1018008312415368</v>
      </c>
      <c r="AV1023" s="4">
        <f t="shared" si="747"/>
        <v>11.04207439868385</v>
      </c>
      <c r="AW1023">
        <f t="shared" si="748"/>
        <v>0</v>
      </c>
      <c r="AX1023">
        <f t="shared" si="749"/>
        <v>1</v>
      </c>
      <c r="AY1023">
        <f t="shared" si="750"/>
        <v>0</v>
      </c>
      <c r="AZ1023" s="4">
        <f t="shared" si="725"/>
        <v>-3.9100000000000006</v>
      </c>
      <c r="BA1023" s="4">
        <f t="shared" si="751"/>
        <v>1099.2300000000089</v>
      </c>
      <c r="BB1023" s="4">
        <f t="shared" si="726"/>
        <v>1051.4616666666795</v>
      </c>
      <c r="BC1023" s="4">
        <f t="shared" si="727"/>
        <v>593.596</v>
      </c>
      <c r="BE1023"/>
      <c r="BG1023" s="6"/>
      <c r="BM1023">
        <f t="shared" si="728"/>
        <v>1</v>
      </c>
    </row>
    <row r="1024" spans="1:65" x14ac:dyDescent="0.25">
      <c r="A1024">
        <v>1491</v>
      </c>
      <c r="B1024" s="1">
        <v>43343</v>
      </c>
      <c r="C1024" s="2">
        <v>2898.37</v>
      </c>
      <c r="D1024" s="2">
        <v>2906.32</v>
      </c>
      <c r="E1024" s="2">
        <v>2891.73</v>
      </c>
      <c r="F1024" s="2">
        <v>2901.52</v>
      </c>
      <c r="G1024" s="2">
        <v>2880260000</v>
      </c>
      <c r="H1024" s="2">
        <f t="shared" si="729"/>
        <v>21.500566504164489</v>
      </c>
      <c r="I1024" s="2">
        <f t="shared" si="730"/>
        <v>2860.1640000000002</v>
      </c>
      <c r="J1024" s="2">
        <f t="shared" si="731"/>
        <v>20.982163452749422</v>
      </c>
      <c r="K1024" s="2">
        <f t="shared" si="732"/>
        <v>-2.7600000000002183</v>
      </c>
      <c r="L1024" s="18">
        <v>7.5399999999999995E-2</v>
      </c>
      <c r="M1024" s="19">
        <v>9.3288688423986006</v>
      </c>
      <c r="N1024" s="4">
        <f t="shared" si="705"/>
        <v>14.590000000000146</v>
      </c>
      <c r="O1024" s="4">
        <f t="shared" si="733"/>
        <v>15.744999999999981</v>
      </c>
      <c r="P1024" s="4">
        <f t="shared" si="706"/>
        <v>3.5309624060150413</v>
      </c>
      <c r="Q1024" s="4">
        <f t="shared" si="734"/>
        <v>2.5293480000000024</v>
      </c>
      <c r="R1024" s="18">
        <f t="shared" si="707"/>
        <v>2904.3596917293235</v>
      </c>
      <c r="S1024" s="2">
        <f t="shared" si="708"/>
        <v>2.8396917293234765</v>
      </c>
      <c r="T1024" s="22">
        <f t="shared" si="709"/>
        <v>1</v>
      </c>
      <c r="U1024" s="29">
        <f t="shared" si="710"/>
        <v>2899.3028803051643</v>
      </c>
      <c r="V1024" s="30">
        <f t="shared" si="711"/>
        <v>2.2171196948356737</v>
      </c>
      <c r="W1024" s="31">
        <f t="shared" si="735"/>
        <v>1</v>
      </c>
      <c r="X1024" s="35">
        <f t="shared" si="712"/>
        <v>2901.2033333333334</v>
      </c>
      <c r="Y1024" s="30">
        <f t="shared" si="713"/>
        <v>0.31666666666660603</v>
      </c>
      <c r="Z1024" s="31">
        <f t="shared" si="736"/>
        <v>1</v>
      </c>
      <c r="AA1024" s="29">
        <f t="shared" si="714"/>
        <v>2899.5689437291076</v>
      </c>
      <c r="AB1024" s="30">
        <f t="shared" si="715"/>
        <v>1.9510562708924226</v>
      </c>
      <c r="AC1024" s="31">
        <f t="shared" si="737"/>
        <v>1</v>
      </c>
      <c r="AD1024" s="32">
        <f t="shared" si="716"/>
        <v>1</v>
      </c>
      <c r="AE1024" s="33">
        <f t="shared" si="717"/>
        <v>1</v>
      </c>
      <c r="AF1024" s="33">
        <f t="shared" si="718"/>
        <v>0</v>
      </c>
      <c r="AG1024" s="33">
        <f t="shared" si="719"/>
        <v>0</v>
      </c>
      <c r="AH1024" s="38">
        <f t="shared" si="720"/>
        <v>1</v>
      </c>
      <c r="AI1024" s="33">
        <f t="shared" si="721"/>
        <v>1</v>
      </c>
      <c r="AJ1024" s="39">
        <f t="shared" si="722"/>
        <v>1</v>
      </c>
      <c r="AK1024" s="43">
        <f t="shared" si="723"/>
        <v>1</v>
      </c>
      <c r="AL1024" s="4">
        <f t="shared" si="738"/>
        <v>7.9500000000002728</v>
      </c>
      <c r="AM1024" s="4">
        <f t="shared" si="739"/>
        <v>6.7510562708926045</v>
      </c>
      <c r="AN1024" s="4">
        <f t="shared" si="740"/>
        <v>6.7510562708926045</v>
      </c>
      <c r="AO1024" s="4">
        <f t="shared" si="741"/>
        <v>-6.6399999999998727</v>
      </c>
      <c r="AP1024" s="4">
        <f t="shared" si="742"/>
        <v>7.838943729107541</v>
      </c>
      <c r="AQ1024" s="4">
        <f t="shared" si="743"/>
        <v>6.6399999999998727</v>
      </c>
      <c r="AR1024" s="4">
        <f t="shared" si="724"/>
        <v>3.1500000000000909</v>
      </c>
      <c r="AS1024">
        <f t="shared" si="744"/>
        <v>6.7510562708926045</v>
      </c>
      <c r="AT1024" s="6">
        <f t="shared" si="745"/>
        <v>0</v>
      </c>
      <c r="AU1024" s="4">
        <f t="shared" si="746"/>
        <v>3.9962998847445732</v>
      </c>
      <c r="AV1024" s="4">
        <f t="shared" si="747"/>
        <v>6.4788688423985095</v>
      </c>
      <c r="AW1024">
        <f t="shared" si="748"/>
        <v>0</v>
      </c>
      <c r="AX1024">
        <f t="shared" si="749"/>
        <v>0</v>
      </c>
      <c r="AY1024">
        <f t="shared" si="750"/>
        <v>0</v>
      </c>
      <c r="AZ1024" s="4">
        <f t="shared" si="725"/>
        <v>6.94</v>
      </c>
      <c r="BA1024" s="4">
        <f t="shared" si="751"/>
        <v>1103.140000000009</v>
      </c>
      <c r="BB1024" s="4">
        <f t="shared" si="726"/>
        <v>1055.3716666666796</v>
      </c>
      <c r="BC1024" s="4">
        <f t="shared" si="727"/>
        <v>594.16</v>
      </c>
      <c r="BE1024"/>
      <c r="BG1024" s="6"/>
      <c r="BM1024">
        <f t="shared" si="728"/>
        <v>1</v>
      </c>
    </row>
    <row r="1025" spans="1:65" x14ac:dyDescent="0.25">
      <c r="A1025">
        <v>1490</v>
      </c>
      <c r="B1025" s="1">
        <v>43342</v>
      </c>
      <c r="C1025" s="2">
        <v>2908.94</v>
      </c>
      <c r="D1025" s="2">
        <v>2912.46</v>
      </c>
      <c r="E1025" s="2">
        <v>2895.22</v>
      </c>
      <c r="F1025" s="2">
        <v>2901.13</v>
      </c>
      <c r="G1025" s="2">
        <v>2802180000</v>
      </c>
      <c r="H1025" s="2">
        <f t="shared" si="729"/>
        <v>23.844975920865704</v>
      </c>
      <c r="I1025" s="2">
        <f t="shared" si="730"/>
        <v>2856.7265000000002</v>
      </c>
      <c r="J1025" s="2">
        <f t="shared" si="731"/>
        <v>22.955370997471974</v>
      </c>
      <c r="K1025" s="2">
        <f t="shared" si="732"/>
        <v>-5.0999999999999091</v>
      </c>
      <c r="L1025" s="18">
        <v>7.5200000000000003E-2</v>
      </c>
      <c r="M1025" s="19">
        <v>9.3455270918584166</v>
      </c>
      <c r="N1025" s="4">
        <f t="shared" si="705"/>
        <v>18.820000000000164</v>
      </c>
      <c r="O1025" s="4">
        <f t="shared" si="733"/>
        <v>16.475999999999978</v>
      </c>
      <c r="P1025" s="4">
        <f t="shared" si="706"/>
        <v>3.2296917293233136</v>
      </c>
      <c r="Q1025" s="4">
        <f t="shared" si="734"/>
        <v>2.3920007824726137</v>
      </c>
      <c r="R1025" s="18">
        <f t="shared" si="707"/>
        <v>2917.0701654135337</v>
      </c>
      <c r="S1025" s="2">
        <f t="shared" si="708"/>
        <v>15.940165413533578</v>
      </c>
      <c r="T1025" s="22">
        <f t="shared" si="709"/>
        <v>0</v>
      </c>
      <c r="U1025" s="29">
        <f t="shared" si="710"/>
        <v>2909.7614082198143</v>
      </c>
      <c r="V1025" s="30">
        <f t="shared" si="711"/>
        <v>8.6314082198141477</v>
      </c>
      <c r="W1025" s="31">
        <f t="shared" si="735"/>
        <v>0</v>
      </c>
      <c r="X1025" s="35">
        <f t="shared" si="712"/>
        <v>2908.4635999999996</v>
      </c>
      <c r="Y1025" s="30">
        <f t="shared" si="713"/>
        <v>7.3335999999994783</v>
      </c>
      <c r="Z1025" s="31">
        <f t="shared" si="736"/>
        <v>1</v>
      </c>
      <c r="AA1025" s="29">
        <f t="shared" si="714"/>
        <v>2909.5797150690405</v>
      </c>
      <c r="AB1025" s="30">
        <f t="shared" si="715"/>
        <v>8.4497150690403942</v>
      </c>
      <c r="AC1025" s="31">
        <f t="shared" si="737"/>
        <v>1</v>
      </c>
      <c r="AD1025" s="32">
        <f t="shared" si="716"/>
        <v>1</v>
      </c>
      <c r="AE1025" s="33">
        <f t="shared" si="717"/>
        <v>0</v>
      </c>
      <c r="AF1025" s="33">
        <f t="shared" si="718"/>
        <v>0</v>
      </c>
      <c r="AG1025" s="33">
        <f t="shared" si="719"/>
        <v>0</v>
      </c>
      <c r="AH1025" s="38">
        <f t="shared" si="720"/>
        <v>1</v>
      </c>
      <c r="AI1025" s="33">
        <f t="shared" si="721"/>
        <v>1</v>
      </c>
      <c r="AJ1025" s="39">
        <f t="shared" si="722"/>
        <v>0</v>
      </c>
      <c r="AK1025" s="43">
        <f t="shared" si="723"/>
        <v>0</v>
      </c>
      <c r="AL1025" s="4">
        <f t="shared" si="738"/>
        <v>3.5199999999999818</v>
      </c>
      <c r="AM1025" s="4">
        <f t="shared" si="739"/>
        <v>2.8802849309595331</v>
      </c>
      <c r="AN1025" s="4">
        <f t="shared" si="740"/>
        <v>2.8802849309595331</v>
      </c>
      <c r="AO1025" s="4">
        <f t="shared" si="741"/>
        <v>-13.720000000000255</v>
      </c>
      <c r="AP1025" s="4">
        <f t="shared" si="742"/>
        <v>14.359715069040703</v>
      </c>
      <c r="AQ1025" s="4">
        <f t="shared" si="743"/>
        <v>13.720000000000255</v>
      </c>
      <c r="AR1025" s="4">
        <f t="shared" si="724"/>
        <v>7.8099999999999454</v>
      </c>
      <c r="AS1025">
        <f t="shared" si="744"/>
        <v>13.720000000000255</v>
      </c>
      <c r="AT1025" s="6">
        <f t="shared" si="745"/>
        <v>1</v>
      </c>
      <c r="AU1025" s="4">
        <f t="shared" si="746"/>
        <v>-3.7085788437674694</v>
      </c>
      <c r="AV1025" s="4">
        <f t="shared" si="747"/>
        <v>1.8355270918584712</v>
      </c>
      <c r="AW1025">
        <f t="shared" si="748"/>
        <v>0</v>
      </c>
      <c r="AX1025">
        <f t="shared" si="749"/>
        <v>1</v>
      </c>
      <c r="AY1025">
        <f t="shared" si="750"/>
        <v>0</v>
      </c>
      <c r="AZ1025" s="4">
        <f t="shared" si="725"/>
        <v>-3.9100000000000006</v>
      </c>
      <c r="BA1025" s="4">
        <f t="shared" si="751"/>
        <v>1096.2000000000089</v>
      </c>
      <c r="BB1025" s="4">
        <f t="shared" si="726"/>
        <v>1048.4316666666796</v>
      </c>
      <c r="BC1025" s="4">
        <f t="shared" si="727"/>
        <v>598.38800000000003</v>
      </c>
      <c r="BE1025"/>
      <c r="BG1025" s="6"/>
      <c r="BM1025">
        <f t="shared" si="728"/>
        <v>1</v>
      </c>
    </row>
    <row r="1026" spans="1:65" x14ac:dyDescent="0.25">
      <c r="A1026">
        <v>1489</v>
      </c>
      <c r="B1026" s="1">
        <v>43341</v>
      </c>
      <c r="C1026" s="2">
        <v>2900.62</v>
      </c>
      <c r="D1026" s="2">
        <v>2916.5</v>
      </c>
      <c r="E1026" s="2">
        <v>2898.4</v>
      </c>
      <c r="F1026" s="2">
        <v>2914.04</v>
      </c>
      <c r="G1026" s="2">
        <v>2791860000</v>
      </c>
      <c r="H1026" s="2">
        <f t="shared" si="729"/>
        <v>23.57038134325925</v>
      </c>
      <c r="I1026" s="2">
        <f t="shared" si="730"/>
        <v>2851.3035000000004</v>
      </c>
      <c r="J1026" s="2">
        <f t="shared" si="731"/>
        <v>23.151693038011611</v>
      </c>
      <c r="K1026" s="2">
        <f t="shared" si="732"/>
        <v>3.0999999999999091</v>
      </c>
      <c r="L1026" s="18">
        <v>7.0450000000000013E-2</v>
      </c>
      <c r="M1026" s="19">
        <v>8.7055836141154668</v>
      </c>
      <c r="N1026" s="4">
        <f t="shared" ref="N1026:N1089" si="752">MAX(D1026-E1026, ABS(D1026-F1027), ABS(E1026-F1027))</f>
        <v>18.980000000000018</v>
      </c>
      <c r="O1026" s="4">
        <f t="shared" si="733"/>
        <v>17.805999999999948</v>
      </c>
      <c r="P1026" s="4">
        <f t="shared" ref="P1026:P1089" si="753">SLOPE(F1026:F1045,A1026:A1045)</f>
        <v>3.0301654135338407</v>
      </c>
      <c r="Q1026" s="4">
        <f t="shared" si="734"/>
        <v>2.1061749226006192</v>
      </c>
      <c r="R1026" s="18">
        <f t="shared" ref="R1026:R1089" si="754">F1027+P1027</f>
        <v>2900.2336541353384</v>
      </c>
      <c r="S1026" s="2">
        <f t="shared" ref="S1026:S1089" si="755">ABS(R1026-F1026)</f>
        <v>13.80634586466158</v>
      </c>
      <c r="T1026" s="22">
        <f t="shared" ref="T1026:T1089" si="756">IF(S1026&gt;M1027, 0, 1)</f>
        <v>0</v>
      </c>
      <c r="U1026" s="29">
        <f t="shared" ref="U1026:U1089" si="757">C1026+Q1027*$BK$6</f>
        <v>2901.2653971749223</v>
      </c>
      <c r="V1026" s="30">
        <f t="shared" ref="V1026:V1089" si="758">ABS(U1026-F1026)</f>
        <v>12.774602825077636</v>
      </c>
      <c r="W1026" s="31">
        <f t="shared" si="735"/>
        <v>0</v>
      </c>
      <c r="X1026" s="35">
        <f t="shared" ref="X1026:X1089" si="759">_xlfn.FORECAST.LINEAR(A1026+$BK$7,C1026:C1028,A1026:A1028)</f>
        <v>2905.7818666666662</v>
      </c>
      <c r="Y1026" s="30">
        <f t="shared" ref="Y1026:Y1089" si="760">ABS(X1026-F1026)</f>
        <v>8.258133333333717</v>
      </c>
      <c r="Z1026" s="31">
        <f t="shared" si="736"/>
        <v>1</v>
      </c>
      <c r="AA1026" s="29">
        <f t="shared" ref="AA1026:AA1089" si="761">$BK$8*X1026+(1-$BK$8)*U1026</f>
        <v>2901.8977029037665</v>
      </c>
      <c r="AB1026" s="30">
        <f t="shared" ref="AB1026:AB1089" si="762">ABS(AA1026-F1026)</f>
        <v>12.142297096233506</v>
      </c>
      <c r="AC1026" s="31">
        <f t="shared" si="737"/>
        <v>0</v>
      </c>
      <c r="AD1026" s="32">
        <f t="shared" ref="AD1026:AD1089" si="763">IF(AC1026=1, 1, -1)</f>
        <v>-1</v>
      </c>
      <c r="AE1026" s="33">
        <f t="shared" ref="AE1026:AE1089" si="764">IF(AC1027=0,0,IF(0=AC1026,-1,AC1026))</f>
        <v>-1</v>
      </c>
      <c r="AF1026" s="33">
        <f t="shared" ref="AF1026:AF1089" si="765">IF(COUNTIF(AD1027:AD1030, "&lt;0")&gt;=2,0,IF(AC1026=1, 1, -1))</f>
        <v>0</v>
      </c>
      <c r="AG1026" s="33">
        <f t="shared" ref="AG1026:AG1089" si="766">IF(COUNTIF(AD1027:AD1029, "&lt;0")&gt;=1,0,IF(AC1026=1, 1, -1))</f>
        <v>0</v>
      </c>
      <c r="AH1026" s="38">
        <f t="shared" ref="AH1026:AH1089" si="767">IF(SUM(AC1027:AC1029)=0,0,IF(AC1026=1, 1, -1))</f>
        <v>-1</v>
      </c>
      <c r="AI1026" s="33">
        <f t="shared" ref="AI1026:AI1089" si="768">IF(COUNTIF(AD1027:AD1028, "&lt;0")&gt;=2,0,IF(AC1026=1, 1, -1))</f>
        <v>-1</v>
      </c>
      <c r="AJ1026" s="39">
        <f t="shared" ref="AJ1026:AJ1089" si="769">IF(COUNTIF(AD1027:AD1030, "&lt;0")&gt;=3,0,IF(AC1026=1, 1, -1))</f>
        <v>-1</v>
      </c>
      <c r="AK1026" s="43">
        <f t="shared" ref="AK1026:AK1089" si="770">IF(COUNTIF(AD1027:AD1029, "&lt;0")&gt;=2,0,IF(AC1026=1, 1, -1))</f>
        <v>0</v>
      </c>
      <c r="AL1026" s="4">
        <f t="shared" si="738"/>
        <v>15.880000000000109</v>
      </c>
      <c r="AM1026" s="4">
        <f t="shared" si="739"/>
        <v>14.602297096233542</v>
      </c>
      <c r="AN1026" s="4">
        <f t="shared" si="740"/>
        <v>14.602297096233542</v>
      </c>
      <c r="AO1026" s="4">
        <f t="shared" si="741"/>
        <v>-2.2199999999997999</v>
      </c>
      <c r="AP1026" s="4">
        <f t="shared" si="742"/>
        <v>3.4977029037663669</v>
      </c>
      <c r="AQ1026" s="4">
        <f t="shared" si="743"/>
        <v>2.2199999999997999</v>
      </c>
      <c r="AR1026" s="4">
        <f t="shared" ref="AR1026:AR1089" si="771">ABS(C1026-F1026)</f>
        <v>13.420000000000073</v>
      </c>
      <c r="AS1026">
        <f t="shared" si="744"/>
        <v>14.602297096233542</v>
      </c>
      <c r="AT1026" s="6">
        <f t="shared" si="745"/>
        <v>1</v>
      </c>
      <c r="AU1026" s="4">
        <f t="shared" si="746"/>
        <v>-4.3307442389238133</v>
      </c>
      <c r="AV1026" s="4">
        <f t="shared" si="747"/>
        <v>-4.4144163858846062</v>
      </c>
      <c r="AW1026">
        <f t="shared" si="748"/>
        <v>1</v>
      </c>
      <c r="AX1026">
        <f t="shared" si="749"/>
        <v>0</v>
      </c>
      <c r="AY1026">
        <f t="shared" si="750"/>
        <v>0</v>
      </c>
      <c r="AZ1026" s="4">
        <f t="shared" ref="AZ1026:AZ1089" si="772">IF(OR(AT1026=1,AY1026=1),$BH$25,IF(AT1026=0,$BH$24,$BH$26))</f>
        <v>-3.9100000000000006</v>
      </c>
      <c r="BA1026" s="4">
        <f t="shared" si="751"/>
        <v>1100.110000000009</v>
      </c>
      <c r="BB1026" s="4">
        <f t="shared" ref="BB1026:BB1089" si="773">(COUNTIF(AI1026:AK1026, "&lt;&gt;0")/3)*AZ1026+BB1027</f>
        <v>1049.7350000000129</v>
      </c>
      <c r="BC1026" s="4">
        <f t="shared" ref="BC1026:BC1089" si="774">(C1026-$C$2494)*10/100*4</f>
        <v>595.05999999999995</v>
      </c>
      <c r="BE1026"/>
      <c r="BG1026" s="6"/>
      <c r="BM1026">
        <f t="shared" ref="BM1026:BM1089" si="775">IF(AND(AK1026=0,AJ1026=0,AI1026=0),0,1)</f>
        <v>1</v>
      </c>
    </row>
    <row r="1027" spans="1:65" x14ac:dyDescent="0.25">
      <c r="A1027">
        <v>1488</v>
      </c>
      <c r="B1027" s="1">
        <v>43340</v>
      </c>
      <c r="C1027" s="2">
        <v>2901.45</v>
      </c>
      <c r="D1027" s="2">
        <v>2903.77</v>
      </c>
      <c r="E1027" s="2">
        <v>2893.5</v>
      </c>
      <c r="F1027" s="2">
        <v>2897.52</v>
      </c>
      <c r="G1027" s="2">
        <v>2683190000</v>
      </c>
      <c r="H1027" s="2">
        <f t="shared" ref="H1027:H1090" si="776">_xlfn.STDEV.S(C1027:C1036)</f>
        <v>22.747737762980567</v>
      </c>
      <c r="I1027" s="2">
        <f t="shared" ref="I1027:I1090" si="777">AVERAGE(C1027:C1046)</f>
        <v>2847.3310000000006</v>
      </c>
      <c r="J1027" s="2">
        <f t="shared" ref="J1027:J1090" si="778">_xlfn.STDEV.S(D1027:E1036)</f>
        <v>24.889627917964919</v>
      </c>
      <c r="K1027" s="2">
        <f t="shared" ref="K1027:K1090" si="779">C1027-F1028</f>
        <v>4.7100000000000364</v>
      </c>
      <c r="L1027" s="18">
        <v>7.2300000000000003E-2</v>
      </c>
      <c r="M1027" s="19">
        <v>8.9317850933128078</v>
      </c>
      <c r="N1027" s="4">
        <f t="shared" si="752"/>
        <v>10.269999999999982</v>
      </c>
      <c r="O1027" s="4">
        <f t="shared" ref="O1027:O1090" si="780">AVERAGE(N1027:N1036)</f>
        <v>19.654999999999973</v>
      </c>
      <c r="P1027" s="4">
        <f t="shared" si="753"/>
        <v>2.7136541353383503</v>
      </c>
      <c r="Q1027" s="4">
        <f t="shared" ref="Q1027:Q1090" si="781">SLOPE(F1027:F1051,B1027:B1051)*1</f>
        <v>1.6548645510835907</v>
      </c>
      <c r="R1027" s="18">
        <f t="shared" si="754"/>
        <v>2899.2047293233081</v>
      </c>
      <c r="S1027" s="2">
        <f t="shared" si="755"/>
        <v>1.6847293233081473</v>
      </c>
      <c r="T1027" s="22">
        <f t="shared" si="756"/>
        <v>1</v>
      </c>
      <c r="U1027" s="29">
        <f t="shared" si="757"/>
        <v>2902.0169797417839</v>
      </c>
      <c r="V1027" s="30">
        <f t="shared" si="758"/>
        <v>4.496979741783889</v>
      </c>
      <c r="W1027" s="31">
        <f t="shared" ref="W1027:W1090" si="782">IF(V1027/M1028&gt;0.975, 0, 1)</f>
        <v>1</v>
      </c>
      <c r="X1027" s="35">
        <f t="shared" si="759"/>
        <v>2907.8539999999994</v>
      </c>
      <c r="Y1027" s="30">
        <f t="shared" si="760"/>
        <v>10.333999999999378</v>
      </c>
      <c r="Z1027" s="31">
        <f t="shared" ref="Z1027:Z1090" si="783">IF(Y1027/M1028&gt;0.975, 0, 1)</f>
        <v>0</v>
      </c>
      <c r="AA1027" s="29">
        <f t="shared" si="761"/>
        <v>2902.8341625779344</v>
      </c>
      <c r="AB1027" s="30">
        <f t="shared" si="762"/>
        <v>5.3141625779344395</v>
      </c>
      <c r="AC1027" s="31">
        <f t="shared" ref="AC1027:AC1090" si="784">IF(AB1027/M1028&gt;0.975, 0, 1)</f>
        <v>1</v>
      </c>
      <c r="AD1027" s="32">
        <f t="shared" si="763"/>
        <v>1</v>
      </c>
      <c r="AE1027" s="33">
        <f t="shared" si="764"/>
        <v>0</v>
      </c>
      <c r="AF1027" s="33">
        <f t="shared" si="765"/>
        <v>0</v>
      </c>
      <c r="AG1027" s="33">
        <f t="shared" si="766"/>
        <v>0</v>
      </c>
      <c r="AH1027" s="38">
        <f t="shared" si="767"/>
        <v>1</v>
      </c>
      <c r="AI1027" s="33">
        <f t="shared" si="768"/>
        <v>0</v>
      </c>
      <c r="AJ1027" s="39">
        <f t="shared" si="769"/>
        <v>1</v>
      </c>
      <c r="AK1027" s="43">
        <f t="shared" si="770"/>
        <v>0</v>
      </c>
      <c r="AL1027" s="4">
        <f t="shared" ref="AL1027:AL1090" si="785">D1027-C1027</f>
        <v>2.3200000000001637</v>
      </c>
      <c r="AM1027" s="4">
        <f t="shared" ref="AM1027:AM1090" si="786">D1027-AA1027</f>
        <v>0.93583742206556053</v>
      </c>
      <c r="AN1027" s="4">
        <f t="shared" ref="AN1027:AN1090" si="787">ABS(IF(AA1027&gt;C1027,AM1027,AL1027))</f>
        <v>0.93583742206556053</v>
      </c>
      <c r="AO1027" s="4">
        <f t="shared" ref="AO1027:AO1090" si="788">E1027-C1027</f>
        <v>-7.9499999999998181</v>
      </c>
      <c r="AP1027" s="4">
        <f t="shared" ref="AP1027:AP1090" si="789">AA1027-E1027</f>
        <v>9.3341625779344213</v>
      </c>
      <c r="AQ1027" s="4">
        <f t="shared" ref="AQ1027:AQ1090" si="790">ABS(IF(AA1027&gt;C1027,AO1027,AP1027))</f>
        <v>7.9499999999998181</v>
      </c>
      <c r="AR1027" s="4">
        <f t="shared" si="771"/>
        <v>3.9299999999998363</v>
      </c>
      <c r="AS1027">
        <f t="shared" ref="AS1027:AS1090" si="791">IF(AN1027&gt;AQ1027, AN1027, AQ1027)</f>
        <v>7.9499999999998181</v>
      </c>
      <c r="AT1027" s="6">
        <f t="shared" ref="AT1027:AT1090" si="792">IF(AN1027&gt;M1028*$BK$4,1,0)+IF(AQ1027&gt;M1028*$BK$4,1,0)</f>
        <v>0</v>
      </c>
      <c r="AU1027" s="4">
        <f t="shared" ref="AU1027:AU1090" si="793">$BK$4*M1028-AS1027</f>
        <v>2.5887840845797605</v>
      </c>
      <c r="AV1027" s="4">
        <f t="shared" ref="AV1027:AV1090" si="794">M1027-AR1027+0.3</f>
        <v>5.3017850933129713</v>
      </c>
      <c r="AW1027">
        <f t="shared" ref="AW1027:AW1090" si="795">IF(AND(AU1027&lt;0,AV1027&lt;0), 1, 0)</f>
        <v>0</v>
      </c>
      <c r="AX1027">
        <f t="shared" ref="AX1027:AX1090" si="796">IF(AND(AU1027&lt;0,AV1027&gt;0), 1, 0)</f>
        <v>0</v>
      </c>
      <c r="AY1027">
        <f t="shared" ref="AY1027:AY1090" si="797">IF(AND(AU1027&gt;0,AV1027&lt;0), 1, 0)</f>
        <v>0</v>
      </c>
      <c r="AZ1027" s="4">
        <f t="shared" si="772"/>
        <v>6.94</v>
      </c>
      <c r="BA1027" s="4">
        <f t="shared" ref="BA1027:BA1090" si="798">AZ1027+BA1028</f>
        <v>1104.0200000000091</v>
      </c>
      <c r="BB1027" s="4">
        <f t="shared" si="773"/>
        <v>1052.3416666666794</v>
      </c>
      <c r="BC1027" s="4">
        <f t="shared" si="774"/>
        <v>595.39199999999994</v>
      </c>
      <c r="BE1027"/>
      <c r="BG1027" s="6"/>
      <c r="BM1027">
        <f t="shared" si="775"/>
        <v>1</v>
      </c>
    </row>
    <row r="1028" spans="1:65" x14ac:dyDescent="0.25">
      <c r="A1028">
        <v>1487</v>
      </c>
      <c r="B1028" s="1">
        <v>43339</v>
      </c>
      <c r="C1028" s="2">
        <v>2884.69</v>
      </c>
      <c r="D1028" s="2">
        <v>2898.25</v>
      </c>
      <c r="E1028" s="2">
        <v>2884.69</v>
      </c>
      <c r="F1028" s="2">
        <v>2896.74</v>
      </c>
      <c r="G1028" s="2">
        <v>2854080000</v>
      </c>
      <c r="H1028" s="2">
        <f t="shared" si="776"/>
        <v>18.791719364301564</v>
      </c>
      <c r="I1028" s="2">
        <f t="shared" si="777"/>
        <v>2842.7450000000003</v>
      </c>
      <c r="J1028" s="2">
        <f t="shared" si="778"/>
        <v>22.326453509587935</v>
      </c>
      <c r="K1028" s="2">
        <f t="shared" si="779"/>
        <v>10</v>
      </c>
      <c r="L1028" s="18">
        <v>7.4750000000000011E-2</v>
      </c>
      <c r="M1028" s="19">
        <v>9.1641600735474604</v>
      </c>
      <c r="N1028" s="4">
        <f t="shared" si="752"/>
        <v>23.559999999999945</v>
      </c>
      <c r="O1028" s="4">
        <f t="shared" si="780"/>
        <v>20.746000000000002</v>
      </c>
      <c r="P1028" s="4">
        <f t="shared" si="753"/>
        <v>2.4647293233082754</v>
      </c>
      <c r="Q1028" s="4">
        <f t="shared" si="781"/>
        <v>1.453794209702659</v>
      </c>
      <c r="R1028" s="18">
        <f t="shared" si="754"/>
        <v>2876.9915413533836</v>
      </c>
      <c r="S1028" s="2">
        <f t="shared" si="755"/>
        <v>19.7484586466162</v>
      </c>
      <c r="T1028" s="22">
        <f t="shared" si="756"/>
        <v>0</v>
      </c>
      <c r="U1028" s="29">
        <f t="shared" si="757"/>
        <v>2885.1964306</v>
      </c>
      <c r="V1028" s="30">
        <f t="shared" si="758"/>
        <v>11.543569399999797</v>
      </c>
      <c r="W1028" s="31">
        <f t="shared" si="782"/>
        <v>0</v>
      </c>
      <c r="X1028" s="35">
        <f t="shared" si="759"/>
        <v>2884.7260000000024</v>
      </c>
      <c r="Y1028" s="30">
        <f t="shared" si="760"/>
        <v>12.013999999997395</v>
      </c>
      <c r="Z1028" s="31">
        <f t="shared" si="783"/>
        <v>0</v>
      </c>
      <c r="AA1028" s="29">
        <f t="shared" si="761"/>
        <v>2885.1305703160006</v>
      </c>
      <c r="AB1028" s="30">
        <f t="shared" si="762"/>
        <v>11.609429683999224</v>
      </c>
      <c r="AC1028" s="31">
        <f t="shared" si="784"/>
        <v>0</v>
      </c>
      <c r="AD1028" s="32">
        <f t="shared" si="763"/>
        <v>-1</v>
      </c>
      <c r="AE1028" s="33">
        <f t="shared" si="764"/>
        <v>0</v>
      </c>
      <c r="AF1028" s="33">
        <f t="shared" si="765"/>
        <v>-1</v>
      </c>
      <c r="AG1028" s="33">
        <f t="shared" si="766"/>
        <v>0</v>
      </c>
      <c r="AH1028" s="38">
        <f t="shared" si="767"/>
        <v>-1</v>
      </c>
      <c r="AI1028" s="33">
        <f t="shared" si="768"/>
        <v>-1</v>
      </c>
      <c r="AJ1028" s="39">
        <f t="shared" si="769"/>
        <v>-1</v>
      </c>
      <c r="AK1028" s="43">
        <f t="shared" si="770"/>
        <v>-1</v>
      </c>
      <c r="AL1028" s="4">
        <f t="shared" si="785"/>
        <v>13.559999999999945</v>
      </c>
      <c r="AM1028" s="4">
        <f t="shared" si="786"/>
        <v>13.119429683999442</v>
      </c>
      <c r="AN1028" s="4">
        <f t="shared" si="787"/>
        <v>13.119429683999442</v>
      </c>
      <c r="AO1028" s="4">
        <f t="shared" si="788"/>
        <v>0</v>
      </c>
      <c r="AP1028" s="4">
        <f t="shared" si="789"/>
        <v>0.44057031600050323</v>
      </c>
      <c r="AQ1028" s="4">
        <f t="shared" si="790"/>
        <v>0</v>
      </c>
      <c r="AR1028" s="4">
        <f t="shared" si="771"/>
        <v>12.049999999999727</v>
      </c>
      <c r="AS1028">
        <f t="shared" si="791"/>
        <v>13.119429683999442</v>
      </c>
      <c r="AT1028" s="6">
        <f t="shared" si="792"/>
        <v>1</v>
      </c>
      <c r="AU1028" s="4">
        <f t="shared" si="793"/>
        <v>-3.4792766088807348</v>
      </c>
      <c r="AV1028" s="4">
        <f t="shared" si="794"/>
        <v>-2.5858399264522669</v>
      </c>
      <c r="AW1028">
        <f t="shared" si="795"/>
        <v>1</v>
      </c>
      <c r="AX1028">
        <f t="shared" si="796"/>
        <v>0</v>
      </c>
      <c r="AY1028">
        <f t="shared" si="797"/>
        <v>0</v>
      </c>
      <c r="AZ1028" s="4">
        <f t="shared" si="772"/>
        <v>-3.9100000000000006</v>
      </c>
      <c r="BA1028" s="4">
        <f t="shared" si="798"/>
        <v>1097.080000000009</v>
      </c>
      <c r="BB1028" s="4">
        <f t="shared" si="773"/>
        <v>1050.0283333333462</v>
      </c>
      <c r="BC1028" s="4">
        <f t="shared" si="774"/>
        <v>588.68799999999999</v>
      </c>
      <c r="BE1028"/>
      <c r="BG1028" s="6"/>
      <c r="BM1028">
        <f t="shared" si="775"/>
        <v>1</v>
      </c>
    </row>
    <row r="1029" spans="1:65" x14ac:dyDescent="0.25">
      <c r="A1029">
        <v>1486</v>
      </c>
      <c r="B1029" s="1">
        <v>43336</v>
      </c>
      <c r="C1029" s="2">
        <v>2862.35</v>
      </c>
      <c r="D1029" s="2">
        <v>2876.16</v>
      </c>
      <c r="E1029" s="2">
        <v>2862.35</v>
      </c>
      <c r="F1029" s="2">
        <v>2874.69</v>
      </c>
      <c r="G1029" s="2">
        <v>2596190000</v>
      </c>
      <c r="H1029" s="2">
        <f t="shared" si="776"/>
        <v>15.040222959340255</v>
      </c>
      <c r="I1029" s="2">
        <f t="shared" si="777"/>
        <v>2839.4605000000001</v>
      </c>
      <c r="J1029" s="2">
        <f t="shared" si="778"/>
        <v>19.442042371596383</v>
      </c>
      <c r="K1029" s="2">
        <f t="shared" si="779"/>
        <v>5.3699999999998909</v>
      </c>
      <c r="L1029" s="18">
        <v>6.88E-2</v>
      </c>
      <c r="M1029" s="19">
        <v>8.3827418044510509</v>
      </c>
      <c r="N1029" s="4">
        <f t="shared" si="752"/>
        <v>19.179999999999836</v>
      </c>
      <c r="O1029" s="4">
        <f t="shared" si="780"/>
        <v>20.742000000000008</v>
      </c>
      <c r="P1029" s="4">
        <f t="shared" si="753"/>
        <v>2.3015413533834681</v>
      </c>
      <c r="Q1029" s="4">
        <f t="shared" si="781"/>
        <v>1.2985400000000007</v>
      </c>
      <c r="R1029" s="18">
        <f t="shared" si="754"/>
        <v>2859.0932330827068</v>
      </c>
      <c r="S1029" s="2">
        <f t="shared" si="755"/>
        <v>15.59676691729328</v>
      </c>
      <c r="T1029" s="22">
        <f t="shared" si="756"/>
        <v>0</v>
      </c>
      <c r="U1029" s="29">
        <f t="shared" si="757"/>
        <v>2862.8488008450704</v>
      </c>
      <c r="V1029" s="30">
        <f t="shared" si="758"/>
        <v>11.841199154929654</v>
      </c>
      <c r="W1029" s="31">
        <f t="shared" si="782"/>
        <v>0</v>
      </c>
      <c r="X1029" s="35">
        <f t="shared" si="759"/>
        <v>2862.0803999999998</v>
      </c>
      <c r="Y1029" s="30">
        <f t="shared" si="760"/>
        <v>12.609600000000228</v>
      </c>
      <c r="Z1029" s="31">
        <f t="shared" si="783"/>
        <v>0</v>
      </c>
      <c r="AA1029" s="29">
        <f t="shared" si="761"/>
        <v>2862.7412247267607</v>
      </c>
      <c r="AB1029" s="30">
        <f t="shared" si="762"/>
        <v>11.948775273239335</v>
      </c>
      <c r="AC1029" s="31">
        <f t="shared" si="784"/>
        <v>0</v>
      </c>
      <c r="AD1029" s="32">
        <f t="shared" si="763"/>
        <v>-1</v>
      </c>
      <c r="AE1029" s="33">
        <f t="shared" si="764"/>
        <v>-1</v>
      </c>
      <c r="AF1029" s="33">
        <f t="shared" si="765"/>
        <v>-1</v>
      </c>
      <c r="AG1029" s="33">
        <f t="shared" si="766"/>
        <v>-1</v>
      </c>
      <c r="AH1029" s="38">
        <f t="shared" si="767"/>
        <v>-1</v>
      </c>
      <c r="AI1029" s="33">
        <f t="shared" si="768"/>
        <v>-1</v>
      </c>
      <c r="AJ1029" s="39">
        <f t="shared" si="769"/>
        <v>-1</v>
      </c>
      <c r="AK1029" s="43">
        <f t="shared" si="770"/>
        <v>-1</v>
      </c>
      <c r="AL1029" s="4">
        <f t="shared" si="785"/>
        <v>13.809999999999945</v>
      </c>
      <c r="AM1029" s="4">
        <f t="shared" si="786"/>
        <v>13.418775273239135</v>
      </c>
      <c r="AN1029" s="4">
        <f t="shared" si="787"/>
        <v>13.418775273239135</v>
      </c>
      <c r="AO1029" s="4">
        <f t="shared" si="788"/>
        <v>0</v>
      </c>
      <c r="AP1029" s="4">
        <f t="shared" si="789"/>
        <v>0.39122472676081088</v>
      </c>
      <c r="AQ1029" s="4">
        <f t="shared" si="790"/>
        <v>0</v>
      </c>
      <c r="AR1029" s="4">
        <f t="shared" si="771"/>
        <v>12.340000000000146</v>
      </c>
      <c r="AS1029">
        <f t="shared" si="791"/>
        <v>13.418775273239135</v>
      </c>
      <c r="AT1029" s="6">
        <f t="shared" si="792"/>
        <v>1</v>
      </c>
      <c r="AU1029" s="4">
        <f t="shared" si="793"/>
        <v>-2.737692936517254</v>
      </c>
      <c r="AV1029" s="4">
        <f t="shared" si="794"/>
        <v>-3.6572581955490948</v>
      </c>
      <c r="AW1029">
        <f t="shared" si="795"/>
        <v>1</v>
      </c>
      <c r="AX1029">
        <f t="shared" si="796"/>
        <v>0</v>
      </c>
      <c r="AY1029">
        <f t="shared" si="797"/>
        <v>0</v>
      </c>
      <c r="AZ1029" s="4">
        <f t="shared" si="772"/>
        <v>-3.9100000000000006</v>
      </c>
      <c r="BA1029" s="4">
        <f t="shared" si="798"/>
        <v>1100.9900000000091</v>
      </c>
      <c r="BB1029" s="4">
        <f t="shared" si="773"/>
        <v>1053.9383333333462</v>
      </c>
      <c r="BC1029" s="4">
        <f t="shared" si="774"/>
        <v>579.75199999999995</v>
      </c>
      <c r="BE1029"/>
      <c r="BG1029" s="6"/>
      <c r="BM1029">
        <f t="shared" si="775"/>
        <v>1</v>
      </c>
    </row>
    <row r="1030" spans="1:65" x14ac:dyDescent="0.25">
      <c r="A1030">
        <v>1485</v>
      </c>
      <c r="B1030" s="1">
        <v>43335</v>
      </c>
      <c r="C1030" s="2">
        <v>2860.29</v>
      </c>
      <c r="D1030" s="2">
        <v>2868.78</v>
      </c>
      <c r="E1030" s="2">
        <v>2854.03</v>
      </c>
      <c r="F1030" s="2">
        <v>2856.98</v>
      </c>
      <c r="G1030" s="2">
        <v>2713910000</v>
      </c>
      <c r="H1030" s="2">
        <f t="shared" si="776"/>
        <v>14.002122101072128</v>
      </c>
      <c r="I1030" s="2">
        <f t="shared" si="777"/>
        <v>2838.4605000000001</v>
      </c>
      <c r="J1030" s="2">
        <f t="shared" si="778"/>
        <v>18.485399245435854</v>
      </c>
      <c r="K1030" s="2">
        <f t="shared" si="779"/>
        <v>-1.5300000000002001</v>
      </c>
      <c r="L1030" s="18">
        <v>7.6100000000000001E-2</v>
      </c>
      <c r="M1030" s="19">
        <v>9.2878976841059835</v>
      </c>
      <c r="N1030" s="4">
        <f t="shared" si="752"/>
        <v>14.75</v>
      </c>
      <c r="O1030" s="4">
        <f t="shared" si="780"/>
        <v>21.60100000000002</v>
      </c>
      <c r="P1030" s="4">
        <f t="shared" si="753"/>
        <v>2.1132330827067731</v>
      </c>
      <c r="Q1030" s="4">
        <f t="shared" si="781"/>
        <v>1.278976525821597</v>
      </c>
      <c r="R1030" s="18">
        <f t="shared" si="754"/>
        <v>2863.6745413533836</v>
      </c>
      <c r="S1030" s="2">
        <f t="shared" si="755"/>
        <v>6.6945413533835563</v>
      </c>
      <c r="T1030" s="22">
        <f t="shared" si="756"/>
        <v>1</v>
      </c>
      <c r="U1030" s="29">
        <f t="shared" si="757"/>
        <v>2860.8077032662536</v>
      </c>
      <c r="V1030" s="30">
        <f t="shared" si="758"/>
        <v>3.827703266253593</v>
      </c>
      <c r="W1030" s="31">
        <f t="shared" si="782"/>
        <v>1</v>
      </c>
      <c r="X1030" s="35">
        <f t="shared" si="759"/>
        <v>2860.1492000000003</v>
      </c>
      <c r="Y1030" s="30">
        <f t="shared" si="760"/>
        <v>3.1692000000002736</v>
      </c>
      <c r="Z1030" s="31">
        <f t="shared" si="783"/>
        <v>1</v>
      </c>
      <c r="AA1030" s="29">
        <f t="shared" si="761"/>
        <v>2860.715512808978</v>
      </c>
      <c r="AB1030" s="30">
        <f t="shared" si="762"/>
        <v>3.735512808978001</v>
      </c>
      <c r="AC1030" s="31">
        <f t="shared" si="784"/>
        <v>1</v>
      </c>
      <c r="AD1030" s="32">
        <f t="shared" si="763"/>
        <v>1</v>
      </c>
      <c r="AE1030" s="33">
        <f t="shared" si="764"/>
        <v>1</v>
      </c>
      <c r="AF1030" s="33">
        <f t="shared" si="765"/>
        <v>1</v>
      </c>
      <c r="AG1030" s="33">
        <f t="shared" si="766"/>
        <v>1</v>
      </c>
      <c r="AH1030" s="38">
        <f t="shared" si="767"/>
        <v>1</v>
      </c>
      <c r="AI1030" s="33">
        <f t="shared" si="768"/>
        <v>1</v>
      </c>
      <c r="AJ1030" s="39">
        <f t="shared" si="769"/>
        <v>1</v>
      </c>
      <c r="AK1030" s="43">
        <f t="shared" si="770"/>
        <v>1</v>
      </c>
      <c r="AL1030" s="4">
        <f t="shared" si="785"/>
        <v>8.4900000000002365</v>
      </c>
      <c r="AM1030" s="4">
        <f t="shared" si="786"/>
        <v>8.0644871910221809</v>
      </c>
      <c r="AN1030" s="4">
        <f t="shared" si="787"/>
        <v>8.0644871910221809</v>
      </c>
      <c r="AO1030" s="4">
        <f t="shared" si="788"/>
        <v>-6.2599999999997635</v>
      </c>
      <c r="AP1030" s="4">
        <f t="shared" si="789"/>
        <v>6.6855128089778191</v>
      </c>
      <c r="AQ1030" s="4">
        <f t="shared" si="790"/>
        <v>6.2599999999997635</v>
      </c>
      <c r="AR1030" s="4">
        <f t="shared" si="771"/>
        <v>3.3099999999999454</v>
      </c>
      <c r="AS1030">
        <f t="shared" si="791"/>
        <v>8.0644871910221809</v>
      </c>
      <c r="AT1030" s="6">
        <f t="shared" si="792"/>
        <v>0</v>
      </c>
      <c r="AU1030" s="4">
        <f t="shared" si="793"/>
        <v>2.7612617212110351</v>
      </c>
      <c r="AV1030" s="4">
        <f t="shared" si="794"/>
        <v>6.2778976841060379</v>
      </c>
      <c r="AW1030">
        <f t="shared" si="795"/>
        <v>0</v>
      </c>
      <c r="AX1030">
        <f t="shared" si="796"/>
        <v>0</v>
      </c>
      <c r="AY1030">
        <f t="shared" si="797"/>
        <v>0</v>
      </c>
      <c r="AZ1030" s="4">
        <f t="shared" si="772"/>
        <v>6.94</v>
      </c>
      <c r="BA1030" s="4">
        <f t="shared" si="798"/>
        <v>1104.9000000000092</v>
      </c>
      <c r="BB1030" s="4">
        <f t="shared" si="773"/>
        <v>1057.8483333333463</v>
      </c>
      <c r="BC1030" s="4">
        <f t="shared" si="774"/>
        <v>578.928</v>
      </c>
      <c r="BE1030"/>
      <c r="BG1030" s="6"/>
      <c r="BM1030">
        <f t="shared" si="775"/>
        <v>1</v>
      </c>
    </row>
    <row r="1031" spans="1:65" x14ac:dyDescent="0.25">
      <c r="A1031">
        <v>1484</v>
      </c>
      <c r="B1031" s="1">
        <v>43334</v>
      </c>
      <c r="C1031" s="2">
        <v>2860.99</v>
      </c>
      <c r="D1031" s="2">
        <v>2867.54</v>
      </c>
      <c r="E1031" s="2">
        <v>2856.05</v>
      </c>
      <c r="F1031" s="2">
        <v>2861.82</v>
      </c>
      <c r="G1031" s="2">
        <v>2689560000</v>
      </c>
      <c r="H1031" s="2">
        <f t="shared" si="776"/>
        <v>13.62237216248818</v>
      </c>
      <c r="I1031" s="2">
        <f t="shared" si="777"/>
        <v>2837.2205000000004</v>
      </c>
      <c r="J1031" s="2">
        <f t="shared" si="778"/>
        <v>18.051488486519588</v>
      </c>
      <c r="K1031" s="2">
        <f t="shared" si="779"/>
        <v>-1.9700000000002547</v>
      </c>
      <c r="L1031" s="18">
        <v>7.7100000000000002E-2</v>
      </c>
      <c r="M1031" s="19">
        <v>9.4136947062897534</v>
      </c>
      <c r="N1031" s="4">
        <f t="shared" si="752"/>
        <v>11.489999999999782</v>
      </c>
      <c r="O1031" s="4">
        <f t="shared" si="780"/>
        <v>21.176000000000023</v>
      </c>
      <c r="P1031" s="4">
        <f t="shared" si="753"/>
        <v>1.8545413533834638</v>
      </c>
      <c r="Q1031" s="4">
        <f t="shared" si="781"/>
        <v>1.3274442724458229</v>
      </c>
      <c r="R1031" s="18">
        <f t="shared" si="754"/>
        <v>2864.3267593984961</v>
      </c>
      <c r="S1031" s="2">
        <f t="shared" si="755"/>
        <v>2.5067593984958876</v>
      </c>
      <c r="T1031" s="22">
        <f t="shared" si="756"/>
        <v>1</v>
      </c>
      <c r="U1031" s="29">
        <f t="shared" si="757"/>
        <v>2861.4762343111452</v>
      </c>
      <c r="V1031" s="30">
        <f t="shared" si="758"/>
        <v>0.34376568885500092</v>
      </c>
      <c r="W1031" s="31">
        <f t="shared" si="782"/>
        <v>1</v>
      </c>
      <c r="X1031" s="35">
        <f t="shared" si="759"/>
        <v>2863.3283999999999</v>
      </c>
      <c r="Y1031" s="30">
        <f t="shared" si="760"/>
        <v>1.5083999999997104</v>
      </c>
      <c r="Z1031" s="31">
        <f t="shared" si="783"/>
        <v>1</v>
      </c>
      <c r="AA1031" s="29">
        <f t="shared" si="761"/>
        <v>2861.7355375075849</v>
      </c>
      <c r="AB1031" s="30">
        <f t="shared" si="762"/>
        <v>8.4462492415241286E-2</v>
      </c>
      <c r="AC1031" s="31">
        <f t="shared" si="784"/>
        <v>1</v>
      </c>
      <c r="AD1031" s="32">
        <f t="shared" si="763"/>
        <v>1</v>
      </c>
      <c r="AE1031" s="33">
        <f t="shared" si="764"/>
        <v>1</v>
      </c>
      <c r="AF1031" s="33">
        <f t="shared" si="765"/>
        <v>1</v>
      </c>
      <c r="AG1031" s="33">
        <f t="shared" si="766"/>
        <v>0</v>
      </c>
      <c r="AH1031" s="38">
        <f t="shared" si="767"/>
        <v>1</v>
      </c>
      <c r="AI1031" s="33">
        <f t="shared" si="768"/>
        <v>1</v>
      </c>
      <c r="AJ1031" s="39">
        <f t="shared" si="769"/>
        <v>1</v>
      </c>
      <c r="AK1031" s="43">
        <f t="shared" si="770"/>
        <v>1</v>
      </c>
      <c r="AL1031" s="4">
        <f t="shared" si="785"/>
        <v>6.5500000000001819</v>
      </c>
      <c r="AM1031" s="4">
        <f t="shared" si="786"/>
        <v>5.8044624924150412</v>
      </c>
      <c r="AN1031" s="4">
        <f t="shared" si="787"/>
        <v>5.8044624924150412</v>
      </c>
      <c r="AO1031" s="4">
        <f t="shared" si="788"/>
        <v>-4.9399999999995998</v>
      </c>
      <c r="AP1031" s="4">
        <f t="shared" si="789"/>
        <v>5.6855375075847405</v>
      </c>
      <c r="AQ1031" s="4">
        <f t="shared" si="790"/>
        <v>4.9399999999995998</v>
      </c>
      <c r="AR1031" s="4">
        <f t="shared" si="771"/>
        <v>0.83000000000038199</v>
      </c>
      <c r="AS1031">
        <f t="shared" si="791"/>
        <v>5.8044624924150412</v>
      </c>
      <c r="AT1031" s="6">
        <f t="shared" si="792"/>
        <v>0</v>
      </c>
      <c r="AU1031" s="4">
        <f t="shared" si="793"/>
        <v>5.4333168628327737</v>
      </c>
      <c r="AV1031" s="4">
        <f t="shared" si="794"/>
        <v>8.8836947062893721</v>
      </c>
      <c r="AW1031">
        <f t="shared" si="795"/>
        <v>0</v>
      </c>
      <c r="AX1031">
        <f t="shared" si="796"/>
        <v>0</v>
      </c>
      <c r="AY1031">
        <f t="shared" si="797"/>
        <v>0</v>
      </c>
      <c r="AZ1031" s="4">
        <f t="shared" si="772"/>
        <v>6.94</v>
      </c>
      <c r="BA1031" s="4">
        <f t="shared" si="798"/>
        <v>1097.9600000000091</v>
      </c>
      <c r="BB1031" s="4">
        <f t="shared" si="773"/>
        <v>1050.9083333333463</v>
      </c>
      <c r="BC1031" s="4">
        <f t="shared" si="774"/>
        <v>579.20799999999986</v>
      </c>
      <c r="BE1031"/>
      <c r="BG1031" s="6"/>
      <c r="BM1031">
        <f t="shared" si="775"/>
        <v>1</v>
      </c>
    </row>
    <row r="1032" spans="1:65" x14ac:dyDescent="0.25">
      <c r="A1032">
        <v>1483</v>
      </c>
      <c r="B1032" s="1">
        <v>43333</v>
      </c>
      <c r="C1032" s="2">
        <v>2861.51</v>
      </c>
      <c r="D1032" s="2">
        <v>2873.23</v>
      </c>
      <c r="E1032" s="2">
        <v>2861.32</v>
      </c>
      <c r="F1032" s="2">
        <v>2862.96</v>
      </c>
      <c r="G1032" s="2">
        <v>3147140000</v>
      </c>
      <c r="H1032" s="2">
        <f t="shared" si="776"/>
        <v>13.071937754849777</v>
      </c>
      <c r="I1032" s="2">
        <f t="shared" si="777"/>
        <v>2835.0575000000003</v>
      </c>
      <c r="J1032" s="2">
        <f t="shared" si="778"/>
        <v>17.645536270206126</v>
      </c>
      <c r="K1032" s="2">
        <f t="shared" si="779"/>
        <v>4.4600000000000364</v>
      </c>
      <c r="L1032" s="18">
        <v>8.0199999999999994E-2</v>
      </c>
      <c r="M1032" s="19">
        <v>9.7719820480415791</v>
      </c>
      <c r="N1032" s="4">
        <f t="shared" si="752"/>
        <v>16.179999999999836</v>
      </c>
      <c r="O1032" s="4">
        <f t="shared" si="780"/>
        <v>20.962000000000035</v>
      </c>
      <c r="P1032" s="4">
        <f t="shared" si="753"/>
        <v>1.366759398496241</v>
      </c>
      <c r="Q1032" s="4">
        <f t="shared" si="781"/>
        <v>1.2467546439628503</v>
      </c>
      <c r="R1032" s="18">
        <f t="shared" si="754"/>
        <v>2858.2540075187972</v>
      </c>
      <c r="S1032" s="2">
        <f t="shared" si="755"/>
        <v>4.7059924812028839</v>
      </c>
      <c r="T1032" s="22">
        <f t="shared" si="756"/>
        <v>1</v>
      </c>
      <c r="U1032" s="29">
        <f t="shared" si="757"/>
        <v>2861.9690123004698</v>
      </c>
      <c r="V1032" s="30">
        <f t="shared" si="758"/>
        <v>0.99098769953025112</v>
      </c>
      <c r="W1032" s="31">
        <f t="shared" si="782"/>
        <v>1</v>
      </c>
      <c r="X1032" s="35">
        <f t="shared" si="759"/>
        <v>2866.0949333333338</v>
      </c>
      <c r="Y1032" s="30">
        <f t="shared" si="760"/>
        <v>3.1349333333337199</v>
      </c>
      <c r="Z1032" s="31">
        <f t="shared" si="783"/>
        <v>1</v>
      </c>
      <c r="AA1032" s="29">
        <f t="shared" si="761"/>
        <v>2862.5466412450705</v>
      </c>
      <c r="AB1032" s="30">
        <f t="shared" si="762"/>
        <v>0.41335875492950436</v>
      </c>
      <c r="AC1032" s="31">
        <f t="shared" si="784"/>
        <v>1</v>
      </c>
      <c r="AD1032" s="32">
        <f t="shared" si="763"/>
        <v>1</v>
      </c>
      <c r="AE1032" s="33">
        <f t="shared" si="764"/>
        <v>1</v>
      </c>
      <c r="AF1032" s="33">
        <f t="shared" si="765"/>
        <v>1</v>
      </c>
      <c r="AG1032" s="33">
        <f t="shared" si="766"/>
        <v>0</v>
      </c>
      <c r="AH1032" s="38">
        <f t="shared" si="767"/>
        <v>1</v>
      </c>
      <c r="AI1032" s="33">
        <f t="shared" si="768"/>
        <v>1</v>
      </c>
      <c r="AJ1032" s="39">
        <f t="shared" si="769"/>
        <v>1</v>
      </c>
      <c r="AK1032" s="43">
        <f t="shared" si="770"/>
        <v>1</v>
      </c>
      <c r="AL1032" s="4">
        <f t="shared" si="785"/>
        <v>11.7199999999998</v>
      </c>
      <c r="AM1032" s="4">
        <f t="shared" si="786"/>
        <v>10.683358754929486</v>
      </c>
      <c r="AN1032" s="4">
        <f t="shared" si="787"/>
        <v>10.683358754929486</v>
      </c>
      <c r="AO1032" s="4">
        <f t="shared" si="788"/>
        <v>-0.19000000000005457</v>
      </c>
      <c r="AP1032" s="4">
        <f t="shared" si="789"/>
        <v>1.2266412450703683</v>
      </c>
      <c r="AQ1032" s="4">
        <f t="shared" si="790"/>
        <v>0.19000000000005457</v>
      </c>
      <c r="AR1032" s="4">
        <f t="shared" si="771"/>
        <v>1.4499999999998181</v>
      </c>
      <c r="AS1032">
        <f t="shared" si="791"/>
        <v>10.683358754929486</v>
      </c>
      <c r="AT1032" s="6">
        <f t="shared" si="792"/>
        <v>0</v>
      </c>
      <c r="AU1032" s="4">
        <f t="shared" si="793"/>
        <v>1.0583755069067173</v>
      </c>
      <c r="AV1032" s="4">
        <f t="shared" si="794"/>
        <v>8.6219820480417617</v>
      </c>
      <c r="AW1032">
        <f t="shared" si="795"/>
        <v>0</v>
      </c>
      <c r="AX1032">
        <f t="shared" si="796"/>
        <v>0</v>
      </c>
      <c r="AY1032">
        <f t="shared" si="797"/>
        <v>0</v>
      </c>
      <c r="AZ1032" s="4">
        <f t="shared" si="772"/>
        <v>6.94</v>
      </c>
      <c r="BA1032" s="4">
        <f t="shared" si="798"/>
        <v>1091.0200000000091</v>
      </c>
      <c r="BB1032" s="4">
        <f t="shared" si="773"/>
        <v>1043.9683333333462</v>
      </c>
      <c r="BC1032" s="4">
        <f t="shared" si="774"/>
        <v>579.41600000000005</v>
      </c>
      <c r="BE1032"/>
      <c r="BG1032" s="6"/>
      <c r="BM1032">
        <f t="shared" si="775"/>
        <v>1</v>
      </c>
    </row>
    <row r="1033" spans="1:65" x14ac:dyDescent="0.25">
      <c r="A1033">
        <v>1482</v>
      </c>
      <c r="B1033" s="1">
        <v>43332</v>
      </c>
      <c r="C1033" s="2">
        <v>2853.93</v>
      </c>
      <c r="D1033" s="2">
        <v>2859.76</v>
      </c>
      <c r="E1033" s="2">
        <v>2850.62</v>
      </c>
      <c r="F1033" s="2">
        <v>2857.05</v>
      </c>
      <c r="G1033" s="2">
        <v>2748020000</v>
      </c>
      <c r="H1033" s="2">
        <f t="shared" si="776"/>
        <v>12.285299073825311</v>
      </c>
      <c r="I1033" s="2">
        <f t="shared" si="777"/>
        <v>2833.0160000000005</v>
      </c>
      <c r="J1033" s="2">
        <f t="shared" si="778"/>
        <v>16.648084534991163</v>
      </c>
      <c r="K1033" s="2">
        <f t="shared" si="779"/>
        <v>3.7999999999997272</v>
      </c>
      <c r="L1033" s="18">
        <v>8.3999999999999991E-2</v>
      </c>
      <c r="M1033" s="19">
        <v>10.210203705944526</v>
      </c>
      <c r="N1033" s="4">
        <f t="shared" si="752"/>
        <v>9.6300000000001091</v>
      </c>
      <c r="O1033" s="4">
        <f t="shared" si="780"/>
        <v>20.647000000000027</v>
      </c>
      <c r="P1033" s="4">
        <f t="shared" si="753"/>
        <v>1.204007518796991</v>
      </c>
      <c r="Q1033" s="4">
        <f t="shared" si="781"/>
        <v>1.1769546165884197</v>
      </c>
      <c r="R1033" s="18">
        <f t="shared" si="754"/>
        <v>2851.3922857142857</v>
      </c>
      <c r="S1033" s="2">
        <f t="shared" si="755"/>
        <v>5.6577142857145191</v>
      </c>
      <c r="T1033" s="22">
        <f t="shared" si="756"/>
        <v>1</v>
      </c>
      <c r="U1033" s="29">
        <f t="shared" si="757"/>
        <v>2854.3962917999997</v>
      </c>
      <c r="V1033" s="30">
        <f t="shared" si="758"/>
        <v>2.6537082000004375</v>
      </c>
      <c r="W1033" s="31">
        <f t="shared" si="782"/>
        <v>1</v>
      </c>
      <c r="X1033" s="35">
        <f t="shared" si="759"/>
        <v>2855.623599999999</v>
      </c>
      <c r="Y1033" s="30">
        <f t="shared" si="760"/>
        <v>1.4264000000011947</v>
      </c>
      <c r="Z1033" s="31">
        <f t="shared" si="783"/>
        <v>1</v>
      </c>
      <c r="AA1033" s="29">
        <f t="shared" si="761"/>
        <v>2854.5681149479997</v>
      </c>
      <c r="AB1033" s="30">
        <f t="shared" si="762"/>
        <v>2.4818850520005071</v>
      </c>
      <c r="AC1033" s="31">
        <f t="shared" si="784"/>
        <v>1</v>
      </c>
      <c r="AD1033" s="32">
        <f t="shared" si="763"/>
        <v>1</v>
      </c>
      <c r="AE1033" s="33">
        <f t="shared" si="764"/>
        <v>0</v>
      </c>
      <c r="AF1033" s="33">
        <f t="shared" si="765"/>
        <v>1</v>
      </c>
      <c r="AG1033" s="33">
        <f t="shared" si="766"/>
        <v>0</v>
      </c>
      <c r="AH1033" s="38">
        <f t="shared" si="767"/>
        <v>1</v>
      </c>
      <c r="AI1033" s="33">
        <f t="shared" si="768"/>
        <v>1</v>
      </c>
      <c r="AJ1033" s="39">
        <f t="shared" si="769"/>
        <v>1</v>
      </c>
      <c r="AK1033" s="43">
        <f t="shared" si="770"/>
        <v>1</v>
      </c>
      <c r="AL1033" s="4">
        <f t="shared" si="785"/>
        <v>5.830000000000382</v>
      </c>
      <c r="AM1033" s="4">
        <f t="shared" si="786"/>
        <v>5.1918850520005435</v>
      </c>
      <c r="AN1033" s="4">
        <f t="shared" si="787"/>
        <v>5.1918850520005435</v>
      </c>
      <c r="AO1033" s="4">
        <f t="shared" si="788"/>
        <v>-3.3099999999999454</v>
      </c>
      <c r="AP1033" s="4">
        <f t="shared" si="789"/>
        <v>3.9481149479997839</v>
      </c>
      <c r="AQ1033" s="4">
        <f t="shared" si="790"/>
        <v>3.3099999999999454</v>
      </c>
      <c r="AR1033" s="4">
        <f t="shared" si="771"/>
        <v>3.1200000000003456</v>
      </c>
      <c r="AS1033">
        <f t="shared" si="791"/>
        <v>5.1918850520005435</v>
      </c>
      <c r="AT1033" s="6">
        <f t="shared" si="792"/>
        <v>0</v>
      </c>
      <c r="AU1033" s="4">
        <f t="shared" si="793"/>
        <v>5.8840209863301691</v>
      </c>
      <c r="AV1033" s="4">
        <f t="shared" si="794"/>
        <v>7.3902037059441801</v>
      </c>
      <c r="AW1033">
        <f t="shared" si="795"/>
        <v>0</v>
      </c>
      <c r="AX1033">
        <f t="shared" si="796"/>
        <v>0</v>
      </c>
      <c r="AY1033">
        <f t="shared" si="797"/>
        <v>0</v>
      </c>
      <c r="AZ1033" s="4">
        <f t="shared" si="772"/>
        <v>6.94</v>
      </c>
      <c r="BA1033" s="4">
        <f t="shared" si="798"/>
        <v>1084.080000000009</v>
      </c>
      <c r="BB1033" s="4">
        <f t="shared" si="773"/>
        <v>1037.0283333333462</v>
      </c>
      <c r="BC1033" s="4">
        <f t="shared" si="774"/>
        <v>576.3839999999999</v>
      </c>
      <c r="BE1033"/>
      <c r="BG1033" s="6"/>
      <c r="BM1033">
        <f t="shared" si="775"/>
        <v>1</v>
      </c>
    </row>
    <row r="1034" spans="1:65" x14ac:dyDescent="0.25">
      <c r="A1034">
        <v>1481</v>
      </c>
      <c r="B1034" s="1">
        <v>43329</v>
      </c>
      <c r="C1034" s="2">
        <v>2838.32</v>
      </c>
      <c r="D1034" s="2">
        <v>2855.63</v>
      </c>
      <c r="E1034" s="2">
        <v>2833.73</v>
      </c>
      <c r="F1034" s="2">
        <v>2850.13</v>
      </c>
      <c r="G1034" s="2">
        <v>3024100000</v>
      </c>
      <c r="H1034" s="2">
        <f t="shared" si="776"/>
        <v>11.598195453508186</v>
      </c>
      <c r="I1034" s="2">
        <f t="shared" si="777"/>
        <v>2830.2779999999998</v>
      </c>
      <c r="J1034" s="2">
        <f t="shared" si="778"/>
        <v>16.32735238149391</v>
      </c>
      <c r="K1034" s="2">
        <f t="shared" si="779"/>
        <v>-2.3699999999998909</v>
      </c>
      <c r="L1034" s="18">
        <v>7.9499999999999987E-2</v>
      </c>
      <c r="M1034" s="19">
        <v>9.6312226420267066</v>
      </c>
      <c r="N1034" s="4">
        <f t="shared" si="752"/>
        <v>21.900000000000091</v>
      </c>
      <c r="O1034" s="4">
        <f t="shared" si="780"/>
        <v>21.41500000000001</v>
      </c>
      <c r="P1034" s="4">
        <f t="shared" si="753"/>
        <v>1.26228571428571</v>
      </c>
      <c r="Q1034" s="4">
        <f t="shared" si="781"/>
        <v>1.1956200000000003</v>
      </c>
      <c r="R1034" s="18">
        <f t="shared" si="754"/>
        <v>2842.1181052631578</v>
      </c>
      <c r="S1034" s="2">
        <f t="shared" si="755"/>
        <v>8.0118947368423505</v>
      </c>
      <c r="T1034" s="22">
        <f t="shared" si="756"/>
        <v>1</v>
      </c>
      <c r="U1034" s="29">
        <f t="shared" si="757"/>
        <v>2838.7855660093896</v>
      </c>
      <c r="V1034" s="30">
        <f t="shared" si="758"/>
        <v>11.344433990610469</v>
      </c>
      <c r="W1034" s="31">
        <f t="shared" si="782"/>
        <v>0</v>
      </c>
      <c r="X1034" s="35">
        <f t="shared" si="759"/>
        <v>2839.2067999999999</v>
      </c>
      <c r="Y1034" s="30">
        <f t="shared" si="760"/>
        <v>10.923200000000179</v>
      </c>
      <c r="Z1034" s="31">
        <f t="shared" si="783"/>
        <v>0</v>
      </c>
      <c r="AA1034" s="29">
        <f t="shared" si="761"/>
        <v>2838.8445387680754</v>
      </c>
      <c r="AB1034" s="30">
        <f t="shared" si="762"/>
        <v>11.285461231924728</v>
      </c>
      <c r="AC1034" s="31">
        <f t="shared" si="784"/>
        <v>0</v>
      </c>
      <c r="AD1034" s="32">
        <f t="shared" si="763"/>
        <v>-1</v>
      </c>
      <c r="AE1034" s="33">
        <f t="shared" si="764"/>
        <v>-1</v>
      </c>
      <c r="AF1034" s="33">
        <f t="shared" si="765"/>
        <v>-1</v>
      </c>
      <c r="AG1034" s="33">
        <f t="shared" si="766"/>
        <v>-1</v>
      </c>
      <c r="AH1034" s="38">
        <f t="shared" si="767"/>
        <v>-1</v>
      </c>
      <c r="AI1034" s="33">
        <f t="shared" si="768"/>
        <v>-1</v>
      </c>
      <c r="AJ1034" s="39">
        <f t="shared" si="769"/>
        <v>-1</v>
      </c>
      <c r="AK1034" s="43">
        <f t="shared" si="770"/>
        <v>-1</v>
      </c>
      <c r="AL1034" s="4">
        <f t="shared" si="785"/>
        <v>17.309999999999945</v>
      </c>
      <c r="AM1034" s="4">
        <f t="shared" si="786"/>
        <v>16.785461231924728</v>
      </c>
      <c r="AN1034" s="4">
        <f t="shared" si="787"/>
        <v>16.785461231924728</v>
      </c>
      <c r="AO1034" s="4">
        <f t="shared" si="788"/>
        <v>-4.5900000000001455</v>
      </c>
      <c r="AP1034" s="4">
        <f t="shared" si="789"/>
        <v>5.1145387680753629</v>
      </c>
      <c r="AQ1034" s="4">
        <f t="shared" si="790"/>
        <v>4.5900000000001455</v>
      </c>
      <c r="AR1034" s="4">
        <f t="shared" si="771"/>
        <v>11.809999999999945</v>
      </c>
      <c r="AS1034">
        <f t="shared" si="791"/>
        <v>16.785461231924728</v>
      </c>
      <c r="AT1034" s="6">
        <f t="shared" si="792"/>
        <v>1</v>
      </c>
      <c r="AU1034" s="4">
        <f t="shared" si="793"/>
        <v>-5.0847230524668952</v>
      </c>
      <c r="AV1034" s="4">
        <f t="shared" si="794"/>
        <v>-1.8787773579732387</v>
      </c>
      <c r="AW1034">
        <f t="shared" si="795"/>
        <v>1</v>
      </c>
      <c r="AX1034">
        <f t="shared" si="796"/>
        <v>0</v>
      </c>
      <c r="AY1034">
        <f t="shared" si="797"/>
        <v>0</v>
      </c>
      <c r="AZ1034" s="4">
        <f t="shared" si="772"/>
        <v>-3.9100000000000006</v>
      </c>
      <c r="BA1034" s="4">
        <f t="shared" si="798"/>
        <v>1077.140000000009</v>
      </c>
      <c r="BB1034" s="4">
        <f t="shared" si="773"/>
        <v>1030.0883333333461</v>
      </c>
      <c r="BC1034" s="4">
        <f t="shared" si="774"/>
        <v>570.1400000000001</v>
      </c>
      <c r="BE1034"/>
      <c r="BG1034" s="6"/>
      <c r="BM1034">
        <f t="shared" si="775"/>
        <v>1</v>
      </c>
    </row>
    <row r="1035" spans="1:65" x14ac:dyDescent="0.25">
      <c r="A1035">
        <v>1480</v>
      </c>
      <c r="B1035" s="1">
        <v>43328</v>
      </c>
      <c r="C1035" s="2">
        <v>2831.44</v>
      </c>
      <c r="D1035" s="2">
        <v>2850.49</v>
      </c>
      <c r="E1035" s="2">
        <v>2831.44</v>
      </c>
      <c r="F1035" s="2">
        <v>2840.69</v>
      </c>
      <c r="G1035" s="2">
        <v>3219880000</v>
      </c>
      <c r="H1035" s="2">
        <f t="shared" si="776"/>
        <v>12.136537305911368</v>
      </c>
      <c r="I1035" s="2">
        <f t="shared" si="777"/>
        <v>2828.5895</v>
      </c>
      <c r="J1035" s="2">
        <f t="shared" si="778"/>
        <v>16.23359203205375</v>
      </c>
      <c r="K1035" s="2">
        <f t="shared" si="779"/>
        <v>13.070000000000164</v>
      </c>
      <c r="L1035" s="18">
        <v>8.4650000000000003E-2</v>
      </c>
      <c r="M1035" s="19">
        <v>10.174554938658986</v>
      </c>
      <c r="N1035" s="4">
        <f t="shared" si="752"/>
        <v>32.119999999999891</v>
      </c>
      <c r="O1035" s="4">
        <f t="shared" si="780"/>
        <v>20.541000000000032</v>
      </c>
      <c r="P1035" s="4">
        <f t="shared" si="753"/>
        <v>1.4281052631578897</v>
      </c>
      <c r="Q1035" s="4">
        <f t="shared" si="781"/>
        <v>1.1937589984350543</v>
      </c>
      <c r="R1035" s="18">
        <f t="shared" si="754"/>
        <v>2820.0023458646615</v>
      </c>
      <c r="S1035" s="2">
        <f t="shared" si="755"/>
        <v>20.687654135338562</v>
      </c>
      <c r="T1035" s="22">
        <f t="shared" si="756"/>
        <v>0</v>
      </c>
      <c r="U1035" s="29">
        <f t="shared" si="757"/>
        <v>2831.9298463390091</v>
      </c>
      <c r="V1035" s="30">
        <f t="shared" si="758"/>
        <v>8.760153660990909</v>
      </c>
      <c r="W1035" s="31">
        <f t="shared" si="782"/>
        <v>1</v>
      </c>
      <c r="X1035" s="35">
        <f t="shared" si="759"/>
        <v>2831.3683999999998</v>
      </c>
      <c r="Y1035" s="30">
        <f t="shared" si="760"/>
        <v>9.3216000000002168</v>
      </c>
      <c r="Z1035" s="31">
        <f t="shared" si="783"/>
        <v>1</v>
      </c>
      <c r="AA1035" s="29">
        <f t="shared" si="761"/>
        <v>2831.8512438515477</v>
      </c>
      <c r="AB1035" s="30">
        <f t="shared" si="762"/>
        <v>8.8387561484523758</v>
      </c>
      <c r="AC1035" s="31">
        <f t="shared" si="784"/>
        <v>1</v>
      </c>
      <c r="AD1035" s="32">
        <f t="shared" si="763"/>
        <v>1</v>
      </c>
      <c r="AE1035" s="33">
        <f t="shared" si="764"/>
        <v>1</v>
      </c>
      <c r="AF1035" s="33">
        <f t="shared" si="765"/>
        <v>1</v>
      </c>
      <c r="AG1035" s="33">
        <f t="shared" si="766"/>
        <v>0</v>
      </c>
      <c r="AH1035" s="38">
        <f t="shared" si="767"/>
        <v>1</v>
      </c>
      <c r="AI1035" s="33">
        <f t="shared" si="768"/>
        <v>1</v>
      </c>
      <c r="AJ1035" s="39">
        <f t="shared" si="769"/>
        <v>1</v>
      </c>
      <c r="AK1035" s="43">
        <f t="shared" si="770"/>
        <v>1</v>
      </c>
      <c r="AL1035" s="4">
        <f t="shared" si="785"/>
        <v>19.049999999999727</v>
      </c>
      <c r="AM1035" s="4">
        <f t="shared" si="786"/>
        <v>18.638756148452103</v>
      </c>
      <c r="AN1035" s="4">
        <f t="shared" si="787"/>
        <v>18.638756148452103</v>
      </c>
      <c r="AO1035" s="4">
        <f t="shared" si="788"/>
        <v>0</v>
      </c>
      <c r="AP1035" s="4">
        <f t="shared" si="789"/>
        <v>0.41124385154762422</v>
      </c>
      <c r="AQ1035" s="4">
        <f t="shared" si="790"/>
        <v>0</v>
      </c>
      <c r="AR1035" s="4">
        <f t="shared" si="771"/>
        <v>9.25</v>
      </c>
      <c r="AS1035">
        <f t="shared" si="791"/>
        <v>18.638756148452103</v>
      </c>
      <c r="AT1035" s="6">
        <f t="shared" si="792"/>
        <v>1</v>
      </c>
      <c r="AU1035" s="4">
        <f t="shared" si="793"/>
        <v>-3.7423568944730743</v>
      </c>
      <c r="AV1035" s="4">
        <f t="shared" si="794"/>
        <v>1.2245549386589858</v>
      </c>
      <c r="AW1035">
        <f t="shared" si="795"/>
        <v>0</v>
      </c>
      <c r="AX1035">
        <f t="shared" si="796"/>
        <v>1</v>
      </c>
      <c r="AY1035">
        <f t="shared" si="797"/>
        <v>0</v>
      </c>
      <c r="AZ1035" s="4">
        <f t="shared" si="772"/>
        <v>-3.9100000000000006</v>
      </c>
      <c r="BA1035" s="4">
        <f t="shared" si="798"/>
        <v>1081.050000000009</v>
      </c>
      <c r="BB1035" s="4">
        <f t="shared" si="773"/>
        <v>1033.9983333333462</v>
      </c>
      <c r="BC1035" s="4">
        <f t="shared" si="774"/>
        <v>567.38800000000003</v>
      </c>
      <c r="BE1035"/>
      <c r="BG1035" s="6"/>
      <c r="BM1035">
        <f t="shared" si="775"/>
        <v>1</v>
      </c>
    </row>
    <row r="1036" spans="1:65" x14ac:dyDescent="0.25">
      <c r="A1036">
        <v>1479</v>
      </c>
      <c r="B1036" s="1">
        <v>43327</v>
      </c>
      <c r="C1036" s="2">
        <v>2827.95</v>
      </c>
      <c r="D1036" s="2">
        <v>2827.95</v>
      </c>
      <c r="E1036" s="2">
        <v>2802.49</v>
      </c>
      <c r="F1036" s="2">
        <v>2818.37</v>
      </c>
      <c r="G1036" s="2">
        <v>3645070000</v>
      </c>
      <c r="H1036" s="2">
        <f t="shared" si="776"/>
        <v>17.407791869670845</v>
      </c>
      <c r="I1036" s="2">
        <f t="shared" si="777"/>
        <v>2827.4860000000003</v>
      </c>
      <c r="J1036" s="2">
        <f t="shared" si="778"/>
        <v>18.89929385341938</v>
      </c>
      <c r="K1036" s="2">
        <f t="shared" si="779"/>
        <v>-12.010000000000218</v>
      </c>
      <c r="L1036" s="18">
        <v>0.10695</v>
      </c>
      <c r="M1036" s="19">
        <v>12.953390655633939</v>
      </c>
      <c r="N1036" s="4">
        <f t="shared" si="752"/>
        <v>37.470000000000255</v>
      </c>
      <c r="O1036" s="4">
        <f t="shared" si="780"/>
        <v>20.686000000000014</v>
      </c>
      <c r="P1036" s="4">
        <f t="shared" si="753"/>
        <v>1.6323458646616511</v>
      </c>
      <c r="Q1036" s="4">
        <f t="shared" si="781"/>
        <v>1.2560162538699682</v>
      </c>
      <c r="R1036" s="18">
        <f t="shared" si="754"/>
        <v>2841.9355714285716</v>
      </c>
      <c r="S1036" s="2">
        <f t="shared" si="755"/>
        <v>23.565571428571729</v>
      </c>
      <c r="T1036" s="22">
        <f t="shared" si="756"/>
        <v>0</v>
      </c>
      <c r="U1036" s="29">
        <f t="shared" si="757"/>
        <v>2828.5805026160988</v>
      </c>
      <c r="V1036" s="30">
        <f t="shared" si="758"/>
        <v>10.210502616098893</v>
      </c>
      <c r="W1036" s="31">
        <f t="shared" si="782"/>
        <v>1</v>
      </c>
      <c r="X1036" s="35">
        <f t="shared" si="759"/>
        <v>2825.6235999999999</v>
      </c>
      <c r="Y1036" s="30">
        <f t="shared" si="760"/>
        <v>7.2536000000000058</v>
      </c>
      <c r="Z1036" s="31">
        <f t="shared" si="783"/>
        <v>1</v>
      </c>
      <c r="AA1036" s="29">
        <f t="shared" si="761"/>
        <v>2828.1665362498452</v>
      </c>
      <c r="AB1036" s="30">
        <f t="shared" si="762"/>
        <v>9.7965362498453032</v>
      </c>
      <c r="AC1036" s="31">
        <f t="shared" si="784"/>
        <v>1</v>
      </c>
      <c r="AD1036" s="32">
        <f t="shared" si="763"/>
        <v>1</v>
      </c>
      <c r="AE1036" s="33">
        <f t="shared" si="764"/>
        <v>1</v>
      </c>
      <c r="AF1036" s="33">
        <f t="shared" si="765"/>
        <v>1</v>
      </c>
      <c r="AG1036" s="33">
        <f t="shared" si="766"/>
        <v>0</v>
      </c>
      <c r="AH1036" s="38">
        <f t="shared" si="767"/>
        <v>1</v>
      </c>
      <c r="AI1036" s="33">
        <f t="shared" si="768"/>
        <v>1</v>
      </c>
      <c r="AJ1036" s="39">
        <f t="shared" si="769"/>
        <v>1</v>
      </c>
      <c r="AK1036" s="43">
        <f t="shared" si="770"/>
        <v>1</v>
      </c>
      <c r="AL1036" s="4">
        <f t="shared" si="785"/>
        <v>0</v>
      </c>
      <c r="AM1036" s="4">
        <f t="shared" si="786"/>
        <v>-0.21653624984537601</v>
      </c>
      <c r="AN1036" s="4">
        <f t="shared" si="787"/>
        <v>0.21653624984537601</v>
      </c>
      <c r="AO1036" s="4">
        <f t="shared" si="788"/>
        <v>-25.460000000000036</v>
      </c>
      <c r="AP1036" s="4">
        <f t="shared" si="789"/>
        <v>25.676536249845412</v>
      </c>
      <c r="AQ1036" s="4">
        <f t="shared" si="790"/>
        <v>25.460000000000036</v>
      </c>
      <c r="AR1036" s="4">
        <f t="shared" si="771"/>
        <v>9.5799999999999272</v>
      </c>
      <c r="AS1036">
        <f t="shared" si="791"/>
        <v>25.460000000000036</v>
      </c>
      <c r="AT1036" s="6">
        <f t="shared" si="792"/>
        <v>1</v>
      </c>
      <c r="AU1036" s="4">
        <f t="shared" si="793"/>
        <v>-13.094004472361897</v>
      </c>
      <c r="AV1036" s="4">
        <f t="shared" si="794"/>
        <v>3.6733906556340115</v>
      </c>
      <c r="AW1036">
        <f t="shared" si="795"/>
        <v>0</v>
      </c>
      <c r="AX1036">
        <f t="shared" si="796"/>
        <v>1</v>
      </c>
      <c r="AY1036">
        <f t="shared" si="797"/>
        <v>0</v>
      </c>
      <c r="AZ1036" s="4">
        <f t="shared" si="772"/>
        <v>-3.9100000000000006</v>
      </c>
      <c r="BA1036" s="4">
        <f t="shared" si="798"/>
        <v>1084.9600000000091</v>
      </c>
      <c r="BB1036" s="4">
        <f t="shared" si="773"/>
        <v>1037.9083333333463</v>
      </c>
      <c r="BC1036" s="4">
        <f t="shared" si="774"/>
        <v>565.99199999999985</v>
      </c>
      <c r="BE1036"/>
      <c r="BG1036" s="6"/>
      <c r="BM1036">
        <f t="shared" si="775"/>
        <v>1</v>
      </c>
    </row>
    <row r="1037" spans="1:65" x14ac:dyDescent="0.25">
      <c r="A1037">
        <v>1478</v>
      </c>
      <c r="B1037" s="1">
        <v>43326</v>
      </c>
      <c r="C1037" s="2">
        <v>2827.88</v>
      </c>
      <c r="D1037" s="2">
        <v>2843.11</v>
      </c>
      <c r="E1037" s="2">
        <v>2826.58</v>
      </c>
      <c r="F1037" s="2">
        <v>2839.96</v>
      </c>
      <c r="G1037" s="2">
        <v>2976970000</v>
      </c>
      <c r="H1037" s="2">
        <f t="shared" si="776"/>
        <v>17.925839202422605</v>
      </c>
      <c r="I1037" s="2">
        <f t="shared" si="777"/>
        <v>2826.6559999999999</v>
      </c>
      <c r="J1037" s="2">
        <f t="shared" si="778"/>
        <v>18.645833533470547</v>
      </c>
      <c r="K1037" s="2">
        <f t="shared" si="779"/>
        <v>5.9500000000002728</v>
      </c>
      <c r="L1037" s="18">
        <v>8.9350000000000013E-2</v>
      </c>
      <c r="M1037" s="19">
        <v>10.753039589250557</v>
      </c>
      <c r="N1037" s="4">
        <f t="shared" si="752"/>
        <v>21.180000000000291</v>
      </c>
      <c r="O1037" s="4">
        <f t="shared" si="780"/>
        <v>18.936999999999991</v>
      </c>
      <c r="P1037" s="4">
        <f t="shared" si="753"/>
        <v>1.9755714285714281</v>
      </c>
      <c r="Q1037" s="4">
        <f t="shared" si="781"/>
        <v>1.6166733746130026</v>
      </c>
      <c r="R1037" s="18">
        <f t="shared" si="754"/>
        <v>2823.9904812030072</v>
      </c>
      <c r="S1037" s="2">
        <f t="shared" si="755"/>
        <v>15.969518796992816</v>
      </c>
      <c r="T1037" s="22">
        <f t="shared" si="756"/>
        <v>0</v>
      </c>
      <c r="U1037" s="29">
        <f t="shared" si="757"/>
        <v>2828.536556455399</v>
      </c>
      <c r="V1037" s="30">
        <f t="shared" si="758"/>
        <v>11.423443544601014</v>
      </c>
      <c r="W1037" s="31">
        <f t="shared" si="782"/>
        <v>1</v>
      </c>
      <c r="X1037" s="35">
        <f t="shared" si="759"/>
        <v>2827.0272000000014</v>
      </c>
      <c r="Y1037" s="30">
        <f t="shared" si="760"/>
        <v>12.932799999998679</v>
      </c>
      <c r="Z1037" s="31">
        <f t="shared" si="783"/>
        <v>0</v>
      </c>
      <c r="AA1037" s="29">
        <f t="shared" si="761"/>
        <v>2828.3252465516434</v>
      </c>
      <c r="AB1037" s="30">
        <f t="shared" si="762"/>
        <v>11.634753448356605</v>
      </c>
      <c r="AC1037" s="31">
        <f t="shared" si="784"/>
        <v>1</v>
      </c>
      <c r="AD1037" s="32">
        <f t="shared" si="763"/>
        <v>1</v>
      </c>
      <c r="AE1037" s="33">
        <f t="shared" si="764"/>
        <v>0</v>
      </c>
      <c r="AF1037" s="33">
        <f t="shared" si="765"/>
        <v>1</v>
      </c>
      <c r="AG1037" s="33">
        <f t="shared" si="766"/>
        <v>0</v>
      </c>
      <c r="AH1037" s="38">
        <f t="shared" si="767"/>
        <v>1</v>
      </c>
      <c r="AI1037" s="33">
        <f t="shared" si="768"/>
        <v>1</v>
      </c>
      <c r="AJ1037" s="39">
        <f t="shared" si="769"/>
        <v>1</v>
      </c>
      <c r="AK1037" s="43">
        <f t="shared" si="770"/>
        <v>1</v>
      </c>
      <c r="AL1037" s="4">
        <f t="shared" si="785"/>
        <v>15.230000000000018</v>
      </c>
      <c r="AM1037" s="4">
        <f t="shared" si="786"/>
        <v>14.784753448356696</v>
      </c>
      <c r="AN1037" s="4">
        <f t="shared" si="787"/>
        <v>14.784753448356696</v>
      </c>
      <c r="AO1037" s="4">
        <f t="shared" si="788"/>
        <v>-1.3000000000001819</v>
      </c>
      <c r="AP1037" s="4">
        <f t="shared" si="789"/>
        <v>1.7452465516435041</v>
      </c>
      <c r="AQ1037" s="4">
        <f t="shared" si="790"/>
        <v>1.3000000000001819</v>
      </c>
      <c r="AR1037" s="4">
        <f t="shared" si="771"/>
        <v>12.079999999999927</v>
      </c>
      <c r="AS1037">
        <f t="shared" si="791"/>
        <v>14.784753448356696</v>
      </c>
      <c r="AT1037" s="6">
        <f t="shared" si="792"/>
        <v>0</v>
      </c>
      <c r="AU1037" s="4">
        <f t="shared" si="793"/>
        <v>0.31978057342933219</v>
      </c>
      <c r="AV1037" s="4">
        <f t="shared" si="794"/>
        <v>-1.0269604107493702</v>
      </c>
      <c r="AW1037">
        <f t="shared" si="795"/>
        <v>0</v>
      </c>
      <c r="AX1037">
        <f t="shared" si="796"/>
        <v>0</v>
      </c>
      <c r="AY1037">
        <f t="shared" si="797"/>
        <v>1</v>
      </c>
      <c r="AZ1037" s="4">
        <f t="shared" si="772"/>
        <v>-3.9100000000000006</v>
      </c>
      <c r="BA1037" s="4">
        <f t="shared" si="798"/>
        <v>1088.8700000000092</v>
      </c>
      <c r="BB1037" s="4">
        <f t="shared" si="773"/>
        <v>1041.8183333333463</v>
      </c>
      <c r="BC1037" s="4">
        <f t="shared" si="774"/>
        <v>565.96400000000006</v>
      </c>
      <c r="BE1037"/>
      <c r="BG1037" s="6"/>
      <c r="BM1037">
        <f t="shared" si="775"/>
        <v>1</v>
      </c>
    </row>
    <row r="1038" spans="1:65" x14ac:dyDescent="0.25">
      <c r="A1038">
        <v>1477</v>
      </c>
      <c r="B1038" s="1">
        <v>43325</v>
      </c>
      <c r="C1038" s="2">
        <v>2835.46</v>
      </c>
      <c r="D1038" s="2">
        <v>2843.4</v>
      </c>
      <c r="E1038" s="2">
        <v>2819.88</v>
      </c>
      <c r="F1038" s="2">
        <v>2821.93</v>
      </c>
      <c r="G1038" s="2">
        <v>3158450000</v>
      </c>
      <c r="H1038" s="2">
        <f t="shared" si="776"/>
        <v>19.710935064352253</v>
      </c>
      <c r="I1038" s="2">
        <f t="shared" si="777"/>
        <v>2824.7290000000003</v>
      </c>
      <c r="J1038" s="2">
        <f t="shared" si="778"/>
        <v>19.840667831502046</v>
      </c>
      <c r="K1038" s="2">
        <f t="shared" si="779"/>
        <v>2.1799999999998363</v>
      </c>
      <c r="L1038" s="18">
        <v>0.10869999999999999</v>
      </c>
      <c r="M1038" s="19">
        <v>13.134377410248721</v>
      </c>
      <c r="N1038" s="4">
        <f t="shared" si="752"/>
        <v>23.519999999999982</v>
      </c>
      <c r="O1038" s="4">
        <f t="shared" si="780"/>
        <v>19.004999999999974</v>
      </c>
      <c r="P1038" s="4">
        <f t="shared" si="753"/>
        <v>2.0604812030075146</v>
      </c>
      <c r="Q1038" s="4">
        <f t="shared" si="781"/>
        <v>1.683478090766821</v>
      </c>
      <c r="R1038" s="18">
        <f t="shared" si="754"/>
        <v>2835.8232030075192</v>
      </c>
      <c r="S1038" s="2">
        <f t="shared" si="755"/>
        <v>13.893203007519332</v>
      </c>
      <c r="T1038" s="22">
        <f t="shared" si="756"/>
        <v>0</v>
      </c>
      <c r="U1038" s="29">
        <f t="shared" si="757"/>
        <v>2836.21546588</v>
      </c>
      <c r="V1038" s="30">
        <f t="shared" si="758"/>
        <v>14.285465880000174</v>
      </c>
      <c r="W1038" s="31">
        <f t="shared" si="782"/>
        <v>0</v>
      </c>
      <c r="X1038" s="35">
        <f t="shared" si="759"/>
        <v>2829.9427999999971</v>
      </c>
      <c r="Y1038" s="30">
        <f t="shared" si="760"/>
        <v>8.0127999999972417</v>
      </c>
      <c r="Z1038" s="31">
        <f t="shared" si="783"/>
        <v>1</v>
      </c>
      <c r="AA1038" s="29">
        <f t="shared" si="761"/>
        <v>2835.3372926567995</v>
      </c>
      <c r="AB1038" s="30">
        <f t="shared" si="762"/>
        <v>13.407292656799655</v>
      </c>
      <c r="AC1038" s="31">
        <f t="shared" si="784"/>
        <v>0</v>
      </c>
      <c r="AD1038" s="32">
        <f t="shared" si="763"/>
        <v>-1</v>
      </c>
      <c r="AE1038" s="33">
        <f t="shared" si="764"/>
        <v>-1</v>
      </c>
      <c r="AF1038" s="33">
        <f t="shared" si="765"/>
        <v>-1</v>
      </c>
      <c r="AG1038" s="33">
        <f t="shared" si="766"/>
        <v>-1</v>
      </c>
      <c r="AH1038" s="38">
        <f t="shared" si="767"/>
        <v>-1</v>
      </c>
      <c r="AI1038" s="33">
        <f t="shared" si="768"/>
        <v>-1</v>
      </c>
      <c r="AJ1038" s="39">
        <f t="shared" si="769"/>
        <v>-1</v>
      </c>
      <c r="AK1038" s="43">
        <f t="shared" si="770"/>
        <v>-1</v>
      </c>
      <c r="AL1038" s="4">
        <f t="shared" si="785"/>
        <v>7.9400000000000546</v>
      </c>
      <c r="AM1038" s="4">
        <f t="shared" si="786"/>
        <v>8.0627073432006</v>
      </c>
      <c r="AN1038" s="4">
        <f t="shared" si="787"/>
        <v>7.9400000000000546</v>
      </c>
      <c r="AO1038" s="4">
        <f t="shared" si="788"/>
        <v>-15.579999999999927</v>
      </c>
      <c r="AP1038" s="4">
        <f t="shared" si="789"/>
        <v>15.457292656799382</v>
      </c>
      <c r="AQ1038" s="4">
        <f t="shared" si="790"/>
        <v>15.457292656799382</v>
      </c>
      <c r="AR1038" s="4">
        <f t="shared" si="771"/>
        <v>13.5300000000002</v>
      </c>
      <c r="AS1038">
        <f t="shared" si="791"/>
        <v>15.457292656799382</v>
      </c>
      <c r="AT1038" s="6">
        <f t="shared" si="792"/>
        <v>1</v>
      </c>
      <c r="AU1038" s="4">
        <f t="shared" si="793"/>
        <v>-3.1555335264101743</v>
      </c>
      <c r="AV1038" s="4">
        <f t="shared" si="794"/>
        <v>-9.5622589751479137E-2</v>
      </c>
      <c r="AW1038">
        <f t="shared" si="795"/>
        <v>1</v>
      </c>
      <c r="AX1038">
        <f t="shared" si="796"/>
        <v>0</v>
      </c>
      <c r="AY1038">
        <f t="shared" si="797"/>
        <v>0</v>
      </c>
      <c r="AZ1038" s="4">
        <f t="shared" si="772"/>
        <v>-3.9100000000000006</v>
      </c>
      <c r="BA1038" s="4">
        <f t="shared" si="798"/>
        <v>1092.7800000000093</v>
      </c>
      <c r="BB1038" s="4">
        <f t="shared" si="773"/>
        <v>1045.7283333333464</v>
      </c>
      <c r="BC1038" s="4">
        <f t="shared" si="774"/>
        <v>568.99599999999998</v>
      </c>
      <c r="BE1038"/>
      <c r="BG1038" s="6"/>
      <c r="BM1038">
        <f t="shared" si="775"/>
        <v>1</v>
      </c>
    </row>
    <row r="1039" spans="1:65" x14ac:dyDescent="0.25">
      <c r="A1039">
        <v>1476</v>
      </c>
      <c r="B1039" s="1">
        <v>43322</v>
      </c>
      <c r="C1039" s="2">
        <v>2838.9</v>
      </c>
      <c r="D1039" s="2">
        <v>2842.2</v>
      </c>
      <c r="E1039" s="2">
        <v>2825.81</v>
      </c>
      <c r="F1039" s="2">
        <v>2833.28</v>
      </c>
      <c r="G1039" s="2">
        <v>3256040000</v>
      </c>
      <c r="H1039" s="2">
        <f t="shared" si="776"/>
        <v>20.30526612044822</v>
      </c>
      <c r="I1039" s="2">
        <f t="shared" si="777"/>
        <v>2822.8240000000005</v>
      </c>
      <c r="J1039" s="2">
        <f t="shared" si="778"/>
        <v>21.453309467428632</v>
      </c>
      <c r="K1039" s="2">
        <f t="shared" si="779"/>
        <v>-14.679999999999836</v>
      </c>
      <c r="L1039" s="18">
        <v>8.7900000000000006E-2</v>
      </c>
      <c r="M1039" s="19">
        <v>10.697181852512355</v>
      </c>
      <c r="N1039" s="4">
        <f t="shared" si="752"/>
        <v>27.769999999999982</v>
      </c>
      <c r="O1039" s="4">
        <f t="shared" si="780"/>
        <v>19.015999999999941</v>
      </c>
      <c r="P1039" s="4">
        <f t="shared" si="753"/>
        <v>2.5432030075187968</v>
      </c>
      <c r="Q1039" s="4">
        <f t="shared" si="781"/>
        <v>1.9370919999999987</v>
      </c>
      <c r="R1039" s="18">
        <f t="shared" si="754"/>
        <v>2856.3502330827068</v>
      </c>
      <c r="S1039" s="2">
        <f t="shared" si="755"/>
        <v>23.070233082706636</v>
      </c>
      <c r="T1039" s="22">
        <f t="shared" si="756"/>
        <v>0</v>
      </c>
      <c r="U1039" s="29">
        <f t="shared" si="757"/>
        <v>2839.7576814084509</v>
      </c>
      <c r="V1039" s="30">
        <f t="shared" si="758"/>
        <v>6.477681408450735</v>
      </c>
      <c r="W1039" s="31">
        <f t="shared" si="782"/>
        <v>1</v>
      </c>
      <c r="X1039" s="35">
        <f t="shared" si="759"/>
        <v>2839.510400000001</v>
      </c>
      <c r="Y1039" s="30">
        <f t="shared" si="760"/>
        <v>6.2304000000008273</v>
      </c>
      <c r="Z1039" s="31">
        <f t="shared" si="783"/>
        <v>1</v>
      </c>
      <c r="AA1039" s="29">
        <f t="shared" si="761"/>
        <v>2839.7230620112678</v>
      </c>
      <c r="AB1039" s="30">
        <f t="shared" si="762"/>
        <v>6.443062011267557</v>
      </c>
      <c r="AC1039" s="31">
        <f t="shared" si="784"/>
        <v>1</v>
      </c>
      <c r="AD1039" s="32">
        <f t="shared" si="763"/>
        <v>1</v>
      </c>
      <c r="AE1039" s="33">
        <f t="shared" si="764"/>
        <v>1</v>
      </c>
      <c r="AF1039" s="33">
        <f t="shared" si="765"/>
        <v>1</v>
      </c>
      <c r="AG1039" s="33">
        <f t="shared" si="766"/>
        <v>1</v>
      </c>
      <c r="AH1039" s="38">
        <f t="shared" si="767"/>
        <v>1</v>
      </c>
      <c r="AI1039" s="33">
        <f t="shared" si="768"/>
        <v>1</v>
      </c>
      <c r="AJ1039" s="39">
        <f t="shared" si="769"/>
        <v>1</v>
      </c>
      <c r="AK1039" s="43">
        <f t="shared" si="770"/>
        <v>1</v>
      </c>
      <c r="AL1039" s="4">
        <f t="shared" si="785"/>
        <v>3.2999999999997272</v>
      </c>
      <c r="AM1039" s="4">
        <f t="shared" si="786"/>
        <v>2.4769379887320611</v>
      </c>
      <c r="AN1039" s="4">
        <f t="shared" si="787"/>
        <v>2.4769379887320611</v>
      </c>
      <c r="AO1039" s="4">
        <f t="shared" si="788"/>
        <v>-13.090000000000146</v>
      </c>
      <c r="AP1039" s="4">
        <f t="shared" si="789"/>
        <v>13.913062011267812</v>
      </c>
      <c r="AQ1039" s="4">
        <f t="shared" si="790"/>
        <v>13.090000000000146</v>
      </c>
      <c r="AR1039" s="4">
        <f t="shared" si="771"/>
        <v>5.6199999999998909</v>
      </c>
      <c r="AS1039">
        <f t="shared" si="791"/>
        <v>13.090000000000146</v>
      </c>
      <c r="AT1039" s="6">
        <f t="shared" si="792"/>
        <v>1</v>
      </c>
      <c r="AU1039" s="4">
        <f t="shared" si="793"/>
        <v>-4.0360634945007892</v>
      </c>
      <c r="AV1039" s="4">
        <f t="shared" si="794"/>
        <v>5.3771818525124635</v>
      </c>
      <c r="AW1039">
        <f t="shared" si="795"/>
        <v>0</v>
      </c>
      <c r="AX1039">
        <f t="shared" si="796"/>
        <v>1</v>
      </c>
      <c r="AY1039">
        <f t="shared" si="797"/>
        <v>0</v>
      </c>
      <c r="AZ1039" s="4">
        <f t="shared" si="772"/>
        <v>-3.9100000000000006</v>
      </c>
      <c r="BA1039" s="4">
        <f t="shared" si="798"/>
        <v>1096.6900000000094</v>
      </c>
      <c r="BB1039" s="4">
        <f t="shared" si="773"/>
        <v>1049.6383333333465</v>
      </c>
      <c r="BC1039" s="4">
        <f t="shared" si="774"/>
        <v>570.37200000000007</v>
      </c>
      <c r="BE1039"/>
      <c r="BG1039" s="6"/>
      <c r="BM1039">
        <f t="shared" si="775"/>
        <v>1</v>
      </c>
    </row>
    <row r="1040" spans="1:65" x14ac:dyDescent="0.25">
      <c r="A1040">
        <v>1475</v>
      </c>
      <c r="B1040" s="1">
        <v>43321</v>
      </c>
      <c r="C1040" s="2">
        <v>2857.19</v>
      </c>
      <c r="D1040" s="2">
        <v>2862.48</v>
      </c>
      <c r="E1040" s="2">
        <v>2851.98</v>
      </c>
      <c r="F1040" s="2">
        <v>2853.58</v>
      </c>
      <c r="G1040" s="2">
        <v>3047050000</v>
      </c>
      <c r="H1040" s="2">
        <f t="shared" si="776"/>
        <v>20.447180300037022</v>
      </c>
      <c r="I1040" s="2">
        <f t="shared" si="777"/>
        <v>2820.7255</v>
      </c>
      <c r="J1040" s="2">
        <f t="shared" si="778"/>
        <v>22.179823281294951</v>
      </c>
      <c r="K1040" s="2">
        <f t="shared" si="779"/>
        <v>-0.50999999999976353</v>
      </c>
      <c r="L1040" s="18">
        <v>6.4600000000000005E-2</v>
      </c>
      <c r="M1040" s="19">
        <v>7.8729882656516148</v>
      </c>
      <c r="N1040" s="4">
        <f t="shared" si="752"/>
        <v>10.5</v>
      </c>
      <c r="O1040" s="4">
        <f t="shared" si="780"/>
        <v>19.721999999999934</v>
      </c>
      <c r="P1040" s="4">
        <f t="shared" si="753"/>
        <v>2.7702330827067643</v>
      </c>
      <c r="Q1040" s="4">
        <f t="shared" si="781"/>
        <v>2.1991830985915444</v>
      </c>
      <c r="R1040" s="18">
        <f t="shared" si="754"/>
        <v>2860.3718045112778</v>
      </c>
      <c r="S1040" s="2">
        <f t="shared" si="755"/>
        <v>6.79180451127786</v>
      </c>
      <c r="T1040" s="22">
        <f t="shared" si="756"/>
        <v>1</v>
      </c>
      <c r="U1040" s="29">
        <f t="shared" si="757"/>
        <v>2858.1416268653252</v>
      </c>
      <c r="V1040" s="30">
        <f t="shared" si="758"/>
        <v>4.5616268653252519</v>
      </c>
      <c r="W1040" s="31">
        <f t="shared" si="782"/>
        <v>1</v>
      </c>
      <c r="X1040" s="35">
        <f t="shared" si="759"/>
        <v>2857.4461333333329</v>
      </c>
      <c r="Y1040" s="30">
        <f t="shared" si="760"/>
        <v>3.8661333333329821</v>
      </c>
      <c r="Z1040" s="31">
        <f t="shared" si="783"/>
        <v>1</v>
      </c>
      <c r="AA1040" s="29">
        <f t="shared" si="761"/>
        <v>2858.0442577708463</v>
      </c>
      <c r="AB1040" s="30">
        <f t="shared" si="762"/>
        <v>4.464257770846416</v>
      </c>
      <c r="AC1040" s="31">
        <f t="shared" si="784"/>
        <v>1</v>
      </c>
      <c r="AD1040" s="32">
        <f t="shared" si="763"/>
        <v>1</v>
      </c>
      <c r="AE1040" s="33">
        <f t="shared" si="764"/>
        <v>1</v>
      </c>
      <c r="AF1040" s="33">
        <f t="shared" si="765"/>
        <v>1</v>
      </c>
      <c r="AG1040" s="33">
        <f t="shared" si="766"/>
        <v>1</v>
      </c>
      <c r="AH1040" s="38">
        <f t="shared" si="767"/>
        <v>1</v>
      </c>
      <c r="AI1040" s="33">
        <f t="shared" si="768"/>
        <v>1</v>
      </c>
      <c r="AJ1040" s="39">
        <f t="shared" si="769"/>
        <v>1</v>
      </c>
      <c r="AK1040" s="43">
        <f t="shared" si="770"/>
        <v>1</v>
      </c>
      <c r="AL1040" s="4">
        <f t="shared" si="785"/>
        <v>5.2899999999999636</v>
      </c>
      <c r="AM1040" s="4">
        <f t="shared" si="786"/>
        <v>4.435742229153675</v>
      </c>
      <c r="AN1040" s="4">
        <f t="shared" si="787"/>
        <v>4.435742229153675</v>
      </c>
      <c r="AO1040" s="4">
        <f t="shared" si="788"/>
        <v>-5.2100000000000364</v>
      </c>
      <c r="AP1040" s="4">
        <f t="shared" si="789"/>
        <v>6.064257770846325</v>
      </c>
      <c r="AQ1040" s="4">
        <f t="shared" si="790"/>
        <v>5.2100000000000364</v>
      </c>
      <c r="AR1040" s="4">
        <f t="shared" si="771"/>
        <v>3.6100000000001273</v>
      </c>
      <c r="AS1040">
        <f t="shared" si="791"/>
        <v>5.2100000000000364</v>
      </c>
      <c r="AT1040" s="6">
        <f t="shared" si="792"/>
        <v>0</v>
      </c>
      <c r="AU1040" s="4">
        <f t="shared" si="793"/>
        <v>4.03557000923003</v>
      </c>
      <c r="AV1040" s="4">
        <f t="shared" si="794"/>
        <v>4.5629882656514873</v>
      </c>
      <c r="AW1040">
        <f t="shared" si="795"/>
        <v>0</v>
      </c>
      <c r="AX1040">
        <f t="shared" si="796"/>
        <v>0</v>
      </c>
      <c r="AY1040">
        <f t="shared" si="797"/>
        <v>0</v>
      </c>
      <c r="AZ1040" s="4">
        <f t="shared" si="772"/>
        <v>6.94</v>
      </c>
      <c r="BA1040" s="4">
        <f t="shared" si="798"/>
        <v>1100.6000000000095</v>
      </c>
      <c r="BB1040" s="4">
        <f t="shared" si="773"/>
        <v>1053.5483333333466</v>
      </c>
      <c r="BC1040" s="4">
        <f t="shared" si="774"/>
        <v>577.68799999999999</v>
      </c>
      <c r="BE1040"/>
      <c r="BG1040" s="6"/>
      <c r="BM1040">
        <f t="shared" si="775"/>
        <v>1</v>
      </c>
    </row>
    <row r="1041" spans="1:65" x14ac:dyDescent="0.25">
      <c r="A1041">
        <v>1474</v>
      </c>
      <c r="B1041" s="1">
        <v>43320</v>
      </c>
      <c r="C1041" s="2">
        <v>2856.79</v>
      </c>
      <c r="D1041" s="2">
        <v>2862.44</v>
      </c>
      <c r="E1041" s="2">
        <v>2853.09</v>
      </c>
      <c r="F1041" s="2">
        <v>2857.7</v>
      </c>
      <c r="G1041" s="2">
        <v>2972200000</v>
      </c>
      <c r="H1041" s="2">
        <f t="shared" si="776"/>
        <v>18.701643540371268</v>
      </c>
      <c r="I1041" s="2">
        <f t="shared" si="777"/>
        <v>2817.0230000000001</v>
      </c>
      <c r="J1041" s="2">
        <f t="shared" si="778"/>
        <v>20.839834351296403</v>
      </c>
      <c r="K1041" s="2">
        <f t="shared" si="779"/>
        <v>-1.6599999999998545</v>
      </c>
      <c r="L1041" s="18">
        <v>6.5949999999999995E-2</v>
      </c>
      <c r="M1041" s="19">
        <v>8.0396260949826672</v>
      </c>
      <c r="N1041" s="4">
        <f t="shared" si="752"/>
        <v>9.3499999999999091</v>
      </c>
      <c r="O1041" s="4">
        <f t="shared" si="780"/>
        <v>19.752999999999929</v>
      </c>
      <c r="P1041" s="4">
        <f t="shared" si="753"/>
        <v>2.6718045112781934</v>
      </c>
      <c r="Q1041" s="4">
        <f t="shared" si="781"/>
        <v>2.4400688854489117</v>
      </c>
      <c r="R1041" s="18">
        <f t="shared" si="754"/>
        <v>2861.2218947368419</v>
      </c>
      <c r="S1041" s="2">
        <f t="shared" si="755"/>
        <v>3.5218947368421141</v>
      </c>
      <c r="T1041" s="22">
        <f t="shared" si="756"/>
        <v>1</v>
      </c>
      <c r="U1041" s="29">
        <f t="shared" si="757"/>
        <v>2857.8606396599657</v>
      </c>
      <c r="V1041" s="30">
        <f t="shared" si="758"/>
        <v>0.16063965996590923</v>
      </c>
      <c r="W1041" s="31">
        <f t="shared" si="782"/>
        <v>1</v>
      </c>
      <c r="X1041" s="35">
        <f t="shared" si="759"/>
        <v>2861.5599999999995</v>
      </c>
      <c r="Y1041" s="30">
        <f t="shared" si="760"/>
        <v>3.8599999999996726</v>
      </c>
      <c r="Z1041" s="31">
        <f t="shared" si="783"/>
        <v>1</v>
      </c>
      <c r="AA1041" s="29">
        <f t="shared" si="761"/>
        <v>2858.3785501075704</v>
      </c>
      <c r="AB1041" s="30">
        <f t="shared" si="762"/>
        <v>0.67855010757057244</v>
      </c>
      <c r="AC1041" s="31">
        <f t="shared" si="784"/>
        <v>1</v>
      </c>
      <c r="AD1041" s="32">
        <f t="shared" si="763"/>
        <v>1</v>
      </c>
      <c r="AE1041" s="33">
        <f t="shared" si="764"/>
        <v>1</v>
      </c>
      <c r="AF1041" s="33">
        <f t="shared" si="765"/>
        <v>0</v>
      </c>
      <c r="AG1041" s="33">
        <f t="shared" si="766"/>
        <v>0</v>
      </c>
      <c r="AH1041" s="38">
        <f t="shared" si="767"/>
        <v>1</v>
      </c>
      <c r="AI1041" s="33">
        <f t="shared" si="768"/>
        <v>1</v>
      </c>
      <c r="AJ1041" s="39">
        <f t="shared" si="769"/>
        <v>1</v>
      </c>
      <c r="AK1041" s="43">
        <f t="shared" si="770"/>
        <v>1</v>
      </c>
      <c r="AL1041" s="4">
        <f t="shared" si="785"/>
        <v>5.6500000000000909</v>
      </c>
      <c r="AM1041" s="4">
        <f t="shared" si="786"/>
        <v>4.061449892429664</v>
      </c>
      <c r="AN1041" s="4">
        <f t="shared" si="787"/>
        <v>4.061449892429664</v>
      </c>
      <c r="AO1041" s="4">
        <f t="shared" si="788"/>
        <v>-3.6999999999998181</v>
      </c>
      <c r="AP1041" s="4">
        <f t="shared" si="789"/>
        <v>5.288550107570245</v>
      </c>
      <c r="AQ1041" s="4">
        <f t="shared" si="790"/>
        <v>3.6999999999998181</v>
      </c>
      <c r="AR1041" s="4">
        <f t="shared" si="771"/>
        <v>0.90999999999985448</v>
      </c>
      <c r="AS1041">
        <f t="shared" si="791"/>
        <v>4.061449892429664</v>
      </c>
      <c r="AT1041" s="6">
        <f t="shared" si="792"/>
        <v>0</v>
      </c>
      <c r="AU1041" s="4">
        <f t="shared" si="793"/>
        <v>5.9059901263362882</v>
      </c>
      <c r="AV1041" s="4">
        <f t="shared" si="794"/>
        <v>7.4296260949828126</v>
      </c>
      <c r="AW1041">
        <f t="shared" si="795"/>
        <v>0</v>
      </c>
      <c r="AX1041">
        <f t="shared" si="796"/>
        <v>0</v>
      </c>
      <c r="AY1041">
        <f t="shared" si="797"/>
        <v>0</v>
      </c>
      <c r="AZ1041" s="4">
        <f t="shared" si="772"/>
        <v>6.94</v>
      </c>
      <c r="BA1041" s="4">
        <f t="shared" si="798"/>
        <v>1093.6600000000094</v>
      </c>
      <c r="BB1041" s="4">
        <f t="shared" si="773"/>
        <v>1046.6083333333465</v>
      </c>
      <c r="BC1041" s="4">
        <f t="shared" si="774"/>
        <v>577.52799999999991</v>
      </c>
      <c r="BE1041"/>
      <c r="BG1041" s="6"/>
      <c r="BM1041">
        <f t="shared" si="775"/>
        <v>1</v>
      </c>
    </row>
    <row r="1042" spans="1:65" x14ac:dyDescent="0.25">
      <c r="A1042">
        <v>1473</v>
      </c>
      <c r="B1042" s="1">
        <v>43319</v>
      </c>
      <c r="C1042" s="2">
        <v>2855.92</v>
      </c>
      <c r="D1042" s="2">
        <v>2863.43</v>
      </c>
      <c r="E1042" s="2">
        <v>2855.92</v>
      </c>
      <c r="F1042" s="2">
        <v>2858.45</v>
      </c>
      <c r="G1042" s="2">
        <v>3162770000</v>
      </c>
      <c r="H1042" s="2">
        <f t="shared" si="776"/>
        <v>16.709032021966753</v>
      </c>
      <c r="I1042" s="2">
        <f t="shared" si="777"/>
        <v>2813.1745000000001</v>
      </c>
      <c r="J1042" s="2">
        <f t="shared" si="778"/>
        <v>19.452858340911721</v>
      </c>
      <c r="K1042" s="2">
        <f t="shared" si="779"/>
        <v>5.5199999999999818</v>
      </c>
      <c r="L1042" s="18">
        <v>7.1300000000000002E-2</v>
      </c>
      <c r="M1042" s="19">
        <v>8.6673391467530028</v>
      </c>
      <c r="N1042" s="4">
        <f t="shared" si="752"/>
        <v>13.029999999999745</v>
      </c>
      <c r="O1042" s="4">
        <f t="shared" si="780"/>
        <v>21.847999999999956</v>
      </c>
      <c r="P1042" s="4">
        <f t="shared" si="753"/>
        <v>2.7718947368421056</v>
      </c>
      <c r="Q1042" s="4">
        <f t="shared" si="781"/>
        <v>2.7452298973481599</v>
      </c>
      <c r="R1042" s="18">
        <f t="shared" si="754"/>
        <v>2852.8511654135341</v>
      </c>
      <c r="S1042" s="2">
        <f t="shared" si="755"/>
        <v>5.5988345864657276</v>
      </c>
      <c r="T1042" s="22">
        <f t="shared" si="756"/>
        <v>1</v>
      </c>
      <c r="U1042" s="29">
        <f t="shared" si="757"/>
        <v>2857.0436365005494</v>
      </c>
      <c r="V1042" s="30">
        <f t="shared" si="758"/>
        <v>1.4063634994504355</v>
      </c>
      <c r="W1042" s="31">
        <f t="shared" si="782"/>
        <v>1</v>
      </c>
      <c r="X1042" s="35">
        <f t="shared" si="759"/>
        <v>2858.7753333333312</v>
      </c>
      <c r="Y1042" s="30">
        <f t="shared" si="760"/>
        <v>0.32533333333140035</v>
      </c>
      <c r="Z1042" s="31">
        <f t="shared" si="783"/>
        <v>1</v>
      </c>
      <c r="AA1042" s="29">
        <f t="shared" si="761"/>
        <v>2857.2860740571386</v>
      </c>
      <c r="AB1042" s="30">
        <f t="shared" si="762"/>
        <v>1.1639259428611695</v>
      </c>
      <c r="AC1042" s="31">
        <f t="shared" si="784"/>
        <v>1</v>
      </c>
      <c r="AD1042" s="32">
        <f t="shared" si="763"/>
        <v>1</v>
      </c>
      <c r="AE1042" s="33">
        <f t="shared" si="764"/>
        <v>1</v>
      </c>
      <c r="AF1042" s="33">
        <f t="shared" si="765"/>
        <v>0</v>
      </c>
      <c r="AG1042" s="33">
        <f t="shared" si="766"/>
        <v>0</v>
      </c>
      <c r="AH1042" s="38">
        <f t="shared" si="767"/>
        <v>1</v>
      </c>
      <c r="AI1042" s="33">
        <f t="shared" si="768"/>
        <v>1</v>
      </c>
      <c r="AJ1042" s="39">
        <f t="shared" si="769"/>
        <v>1</v>
      </c>
      <c r="AK1042" s="43">
        <f t="shared" si="770"/>
        <v>0</v>
      </c>
      <c r="AL1042" s="4">
        <f t="shared" si="785"/>
        <v>7.5099999999997635</v>
      </c>
      <c r="AM1042" s="4">
        <f t="shared" si="786"/>
        <v>6.1439259428611877</v>
      </c>
      <c r="AN1042" s="4">
        <f t="shared" si="787"/>
        <v>6.1439259428611877</v>
      </c>
      <c r="AO1042" s="4">
        <f t="shared" si="788"/>
        <v>0</v>
      </c>
      <c r="AP1042" s="4">
        <f t="shared" si="789"/>
        <v>1.3660740571385759</v>
      </c>
      <c r="AQ1042" s="4">
        <f t="shared" si="790"/>
        <v>0</v>
      </c>
      <c r="AR1042" s="4">
        <f t="shared" si="771"/>
        <v>2.5299999999997453</v>
      </c>
      <c r="AS1042">
        <f t="shared" si="791"/>
        <v>6.1439259428611877</v>
      </c>
      <c r="AT1042" s="6">
        <f t="shared" si="792"/>
        <v>0</v>
      </c>
      <c r="AU1042" s="4">
        <f t="shared" si="793"/>
        <v>4.1853839258008971</v>
      </c>
      <c r="AV1042" s="4">
        <f t="shared" si="794"/>
        <v>6.4373391467532572</v>
      </c>
      <c r="AW1042">
        <f t="shared" si="795"/>
        <v>0</v>
      </c>
      <c r="AX1042">
        <f t="shared" si="796"/>
        <v>0</v>
      </c>
      <c r="AY1042">
        <f t="shared" si="797"/>
        <v>0</v>
      </c>
      <c r="AZ1042" s="4">
        <f t="shared" si="772"/>
        <v>6.94</v>
      </c>
      <c r="BA1042" s="4">
        <f t="shared" si="798"/>
        <v>1086.7200000000093</v>
      </c>
      <c r="BB1042" s="4">
        <f t="shared" si="773"/>
        <v>1039.6683333333465</v>
      </c>
      <c r="BC1042" s="4">
        <f t="shared" si="774"/>
        <v>577.17999999999995</v>
      </c>
      <c r="BE1042"/>
      <c r="BG1042" s="6"/>
      <c r="BM1042">
        <f t="shared" si="775"/>
        <v>1</v>
      </c>
    </row>
    <row r="1043" spans="1:65" x14ac:dyDescent="0.25">
      <c r="A1043">
        <v>1472</v>
      </c>
      <c r="B1043" s="1">
        <v>43318</v>
      </c>
      <c r="C1043" s="2">
        <v>2840.29</v>
      </c>
      <c r="D1043" s="2">
        <v>2853.29</v>
      </c>
      <c r="E1043" s="2">
        <v>2835.98</v>
      </c>
      <c r="F1043" s="2">
        <v>2850.4</v>
      </c>
      <c r="G1043" s="2">
        <v>2874540000</v>
      </c>
      <c r="H1043" s="2">
        <f t="shared" si="776"/>
        <v>13.352741874070443</v>
      </c>
      <c r="I1043" s="2">
        <f t="shared" si="777"/>
        <v>2809.8065000000001</v>
      </c>
      <c r="J1043" s="2">
        <f t="shared" si="778"/>
        <v>16.751542042136723</v>
      </c>
      <c r="K1043" s="2">
        <f t="shared" si="779"/>
        <v>-5.999999999994543E-2</v>
      </c>
      <c r="L1043" s="18">
        <v>7.4149999999999994E-2</v>
      </c>
      <c r="M1043" s="19">
        <v>8.9820085814452924</v>
      </c>
      <c r="N1043" s="4">
        <f t="shared" si="752"/>
        <v>17.309999999999945</v>
      </c>
      <c r="O1043" s="4">
        <f t="shared" si="780"/>
        <v>22.845999999999957</v>
      </c>
      <c r="P1043" s="4">
        <f t="shared" si="753"/>
        <v>2.4511654135338352</v>
      </c>
      <c r="Q1043" s="4">
        <f t="shared" si="781"/>
        <v>2.8811192321777348</v>
      </c>
      <c r="R1043" s="18">
        <f t="shared" si="754"/>
        <v>2842.6485263157892</v>
      </c>
      <c r="S1043" s="2">
        <f t="shared" si="755"/>
        <v>7.7514736842108505</v>
      </c>
      <c r="T1043" s="22">
        <f t="shared" si="756"/>
        <v>1</v>
      </c>
      <c r="U1043" s="29">
        <f t="shared" si="757"/>
        <v>2841.4782061486485</v>
      </c>
      <c r="V1043" s="30">
        <f t="shared" si="758"/>
        <v>8.9217938513515946</v>
      </c>
      <c r="W1043" s="31">
        <f t="shared" si="782"/>
        <v>0</v>
      </c>
      <c r="X1043" s="35">
        <f t="shared" si="759"/>
        <v>2848.9417333333331</v>
      </c>
      <c r="Y1043" s="30">
        <f t="shared" si="760"/>
        <v>1.4582666666669866</v>
      </c>
      <c r="Z1043" s="31">
        <f t="shared" si="783"/>
        <v>1</v>
      </c>
      <c r="AA1043" s="29">
        <f t="shared" si="761"/>
        <v>2842.5230999545047</v>
      </c>
      <c r="AB1043" s="30">
        <f t="shared" si="762"/>
        <v>7.8769000454954039</v>
      </c>
      <c r="AC1043" s="31">
        <f t="shared" si="784"/>
        <v>1</v>
      </c>
      <c r="AD1043" s="32">
        <f t="shared" si="763"/>
        <v>1</v>
      </c>
      <c r="AE1043" s="33">
        <f t="shared" si="764"/>
        <v>0</v>
      </c>
      <c r="AF1043" s="33">
        <f t="shared" si="765"/>
        <v>0</v>
      </c>
      <c r="AG1043" s="33">
        <f t="shared" si="766"/>
        <v>0</v>
      </c>
      <c r="AH1043" s="38">
        <f t="shared" si="767"/>
        <v>1</v>
      </c>
      <c r="AI1043" s="33">
        <f t="shared" si="768"/>
        <v>0</v>
      </c>
      <c r="AJ1043" s="39">
        <f t="shared" si="769"/>
        <v>1</v>
      </c>
      <c r="AK1043" s="43">
        <f t="shared" si="770"/>
        <v>0</v>
      </c>
      <c r="AL1043" s="4">
        <f t="shared" si="785"/>
        <v>13</v>
      </c>
      <c r="AM1043" s="4">
        <f t="shared" si="786"/>
        <v>10.766900045495277</v>
      </c>
      <c r="AN1043" s="4">
        <f t="shared" si="787"/>
        <v>10.766900045495277</v>
      </c>
      <c r="AO1043" s="4">
        <f t="shared" si="788"/>
        <v>-4.3099999999999454</v>
      </c>
      <c r="AP1043" s="4">
        <f t="shared" si="789"/>
        <v>6.5430999545046689</v>
      </c>
      <c r="AQ1043" s="4">
        <f t="shared" si="790"/>
        <v>4.3099999999999454</v>
      </c>
      <c r="AR1043" s="4">
        <f t="shared" si="771"/>
        <v>10.110000000000127</v>
      </c>
      <c r="AS1043">
        <f t="shared" si="791"/>
        <v>10.766900045495277</v>
      </c>
      <c r="AT1043" s="6">
        <f t="shared" si="792"/>
        <v>1</v>
      </c>
      <c r="AU1043" s="4">
        <f t="shared" si="793"/>
        <v>-1.4698176849240028</v>
      </c>
      <c r="AV1043" s="4">
        <f t="shared" si="794"/>
        <v>-0.82799141855483493</v>
      </c>
      <c r="AW1043">
        <f t="shared" si="795"/>
        <v>1</v>
      </c>
      <c r="AX1043">
        <f t="shared" si="796"/>
        <v>0</v>
      </c>
      <c r="AY1043">
        <f t="shared" si="797"/>
        <v>0</v>
      </c>
      <c r="AZ1043" s="4">
        <f t="shared" si="772"/>
        <v>-3.9100000000000006</v>
      </c>
      <c r="BA1043" s="4">
        <f t="shared" si="798"/>
        <v>1079.7800000000093</v>
      </c>
      <c r="BB1043" s="4">
        <f t="shared" si="773"/>
        <v>1035.0416666666797</v>
      </c>
      <c r="BC1043" s="4">
        <f t="shared" si="774"/>
        <v>570.928</v>
      </c>
      <c r="BE1043"/>
      <c r="BG1043" s="6"/>
      <c r="BM1043">
        <f t="shared" si="775"/>
        <v>1</v>
      </c>
    </row>
    <row r="1044" spans="1:65" x14ac:dyDescent="0.25">
      <c r="A1044">
        <v>1471</v>
      </c>
      <c r="B1044" s="1">
        <v>43315</v>
      </c>
      <c r="C1044" s="2">
        <v>2829.62</v>
      </c>
      <c r="D1044" s="2">
        <v>2840.38</v>
      </c>
      <c r="E1044" s="2">
        <v>2827.37</v>
      </c>
      <c r="F1044" s="2">
        <v>2840.35</v>
      </c>
      <c r="G1044" s="2">
        <v>3030390000</v>
      </c>
      <c r="H1044" s="2">
        <f t="shared" si="776"/>
        <v>13.977306051040111</v>
      </c>
      <c r="I1044" s="2">
        <f t="shared" si="777"/>
        <v>2806.5729999999999</v>
      </c>
      <c r="J1044" s="2">
        <f t="shared" si="778"/>
        <v>16.640466363340739</v>
      </c>
      <c r="K1044" s="2">
        <f t="shared" si="779"/>
        <v>2.4000000000000909</v>
      </c>
      <c r="L1044" s="18">
        <v>6.7049999999999998E-2</v>
      </c>
      <c r="M1044" s="19">
        <v>8.0844194439750208</v>
      </c>
      <c r="N1044" s="4">
        <f t="shared" si="752"/>
        <v>13.160000000000309</v>
      </c>
      <c r="O1044" s="4">
        <f t="shared" si="780"/>
        <v>22.461999999999989</v>
      </c>
      <c r="P1044" s="4">
        <f t="shared" si="753"/>
        <v>2.2985263157894718</v>
      </c>
      <c r="Q1044" s="4">
        <f t="shared" si="781"/>
        <v>3.0466824324324322</v>
      </c>
      <c r="R1044" s="18">
        <f t="shared" si="754"/>
        <v>2829.7728345864662</v>
      </c>
      <c r="S1044" s="2">
        <f t="shared" si="755"/>
        <v>10.577165413533749</v>
      </c>
      <c r="T1044" s="22">
        <f t="shared" si="756"/>
        <v>0</v>
      </c>
      <c r="U1044" s="29">
        <f t="shared" si="757"/>
        <v>2830.8643401654413</v>
      </c>
      <c r="V1044" s="30">
        <f t="shared" si="758"/>
        <v>9.4856598345586463</v>
      </c>
      <c r="W1044" s="31">
        <f t="shared" si="782"/>
        <v>0</v>
      </c>
      <c r="X1044" s="35">
        <f t="shared" si="759"/>
        <v>2822.4979999999996</v>
      </c>
      <c r="Y1044" s="30">
        <f t="shared" si="760"/>
        <v>17.852000000000317</v>
      </c>
      <c r="Z1044" s="31">
        <f t="shared" si="783"/>
        <v>0</v>
      </c>
      <c r="AA1044" s="29">
        <f t="shared" si="761"/>
        <v>2829.6930525422795</v>
      </c>
      <c r="AB1044" s="30">
        <f t="shared" si="762"/>
        <v>10.656947457720435</v>
      </c>
      <c r="AC1044" s="31">
        <f t="shared" si="784"/>
        <v>0</v>
      </c>
      <c r="AD1044" s="32">
        <f t="shared" si="763"/>
        <v>-1</v>
      </c>
      <c r="AE1044" s="33">
        <f t="shared" si="764"/>
        <v>0</v>
      </c>
      <c r="AF1044" s="33">
        <f t="shared" si="765"/>
        <v>0</v>
      </c>
      <c r="AG1044" s="33">
        <f t="shared" si="766"/>
        <v>0</v>
      </c>
      <c r="AH1044" s="38">
        <f t="shared" si="767"/>
        <v>-1</v>
      </c>
      <c r="AI1044" s="33">
        <f t="shared" si="768"/>
        <v>-1</v>
      </c>
      <c r="AJ1044" s="39">
        <f t="shared" si="769"/>
        <v>-1</v>
      </c>
      <c r="AK1044" s="43">
        <f t="shared" si="770"/>
        <v>-1</v>
      </c>
      <c r="AL1044" s="4">
        <f t="shared" si="785"/>
        <v>10.760000000000218</v>
      </c>
      <c r="AM1044" s="4">
        <f t="shared" si="786"/>
        <v>10.686947457720635</v>
      </c>
      <c r="AN1044" s="4">
        <f t="shared" si="787"/>
        <v>10.686947457720635</v>
      </c>
      <c r="AO1044" s="4">
        <f t="shared" si="788"/>
        <v>-2.25</v>
      </c>
      <c r="AP1044" s="4">
        <f t="shared" si="789"/>
        <v>2.3230525422795836</v>
      </c>
      <c r="AQ1044" s="4">
        <f t="shared" si="790"/>
        <v>2.25</v>
      </c>
      <c r="AR1044" s="4">
        <f t="shared" si="771"/>
        <v>10.730000000000018</v>
      </c>
      <c r="AS1044">
        <f t="shared" si="791"/>
        <v>10.686947457720635</v>
      </c>
      <c r="AT1044" s="6">
        <f t="shared" si="792"/>
        <v>1</v>
      </c>
      <c r="AU1044" s="4">
        <f t="shared" si="793"/>
        <v>-0.29711423554836891</v>
      </c>
      <c r="AV1044" s="4">
        <f t="shared" si="794"/>
        <v>-2.3455805560249976</v>
      </c>
      <c r="AW1044">
        <f t="shared" si="795"/>
        <v>1</v>
      </c>
      <c r="AX1044">
        <f t="shared" si="796"/>
        <v>0</v>
      </c>
      <c r="AY1044">
        <f t="shared" si="797"/>
        <v>0</v>
      </c>
      <c r="AZ1044" s="4">
        <f t="shared" si="772"/>
        <v>-3.9100000000000006</v>
      </c>
      <c r="BA1044" s="4">
        <f t="shared" si="798"/>
        <v>1083.6900000000094</v>
      </c>
      <c r="BB1044" s="4">
        <f t="shared" si="773"/>
        <v>1036.345000000013</v>
      </c>
      <c r="BC1044" s="4">
        <f t="shared" si="774"/>
        <v>566.66</v>
      </c>
      <c r="BE1044"/>
      <c r="BG1044" s="6"/>
      <c r="BM1044">
        <f t="shared" si="775"/>
        <v>1</v>
      </c>
    </row>
    <row r="1045" spans="1:65" x14ac:dyDescent="0.25">
      <c r="A1045">
        <v>1470</v>
      </c>
      <c r="B1045" s="1">
        <v>43314</v>
      </c>
      <c r="C1045" s="2">
        <v>2800.48</v>
      </c>
      <c r="D1045" s="2">
        <v>2829.91</v>
      </c>
      <c r="E1045" s="2">
        <v>2796.34</v>
      </c>
      <c r="F1045" s="2">
        <v>2827.22</v>
      </c>
      <c r="G1045" s="2">
        <v>3467380000</v>
      </c>
      <c r="H1045" s="2">
        <f t="shared" si="776"/>
        <v>14.215129850503098</v>
      </c>
      <c r="I1045" s="2">
        <f t="shared" si="777"/>
        <v>2801.9760000000001</v>
      </c>
      <c r="J1045" s="2">
        <f t="shared" si="778"/>
        <v>16.623914376900732</v>
      </c>
      <c r="K1045" s="2">
        <f t="shared" si="779"/>
        <v>-12.880000000000109</v>
      </c>
      <c r="L1045" s="18">
        <v>7.5300000000000006E-2</v>
      </c>
      <c r="M1045" s="19">
        <v>9.0346375844976237</v>
      </c>
      <c r="N1045" s="4">
        <f t="shared" si="752"/>
        <v>33.569999999999709</v>
      </c>
      <c r="O1045" s="4">
        <f t="shared" si="780"/>
        <v>22.114999999999917</v>
      </c>
      <c r="P1045" s="4">
        <f t="shared" si="753"/>
        <v>2.5528345864661621</v>
      </c>
      <c r="Q1045" s="4">
        <f t="shared" si="781"/>
        <v>3.1906158088235297</v>
      </c>
      <c r="R1045" s="18">
        <f t="shared" si="754"/>
        <v>2816.5849323308271</v>
      </c>
      <c r="S1045" s="2">
        <f t="shared" si="755"/>
        <v>10.635067669172713</v>
      </c>
      <c r="T1045" s="22">
        <f t="shared" si="756"/>
        <v>1</v>
      </c>
      <c r="U1045" s="29">
        <f t="shared" si="757"/>
        <v>2801.8345226110537</v>
      </c>
      <c r="V1045" s="30">
        <f t="shared" si="758"/>
        <v>25.385477388946128</v>
      </c>
      <c r="W1045" s="31">
        <f t="shared" si="782"/>
        <v>0</v>
      </c>
      <c r="X1045" s="35">
        <f t="shared" si="759"/>
        <v>2804.5399999999991</v>
      </c>
      <c r="Y1045" s="30">
        <f t="shared" si="760"/>
        <v>22.680000000000746</v>
      </c>
      <c r="Z1045" s="31">
        <f t="shared" si="783"/>
        <v>0</v>
      </c>
      <c r="AA1045" s="29">
        <f t="shared" si="761"/>
        <v>2802.2132894455062</v>
      </c>
      <c r="AB1045" s="30">
        <f t="shared" si="762"/>
        <v>25.006710554493566</v>
      </c>
      <c r="AC1045" s="31">
        <f t="shared" si="784"/>
        <v>0</v>
      </c>
      <c r="AD1045" s="32">
        <f t="shared" si="763"/>
        <v>-1</v>
      </c>
      <c r="AE1045" s="33">
        <f t="shared" si="764"/>
        <v>-1</v>
      </c>
      <c r="AF1045" s="33">
        <f t="shared" si="765"/>
        <v>0</v>
      </c>
      <c r="AG1045" s="33">
        <f t="shared" si="766"/>
        <v>0</v>
      </c>
      <c r="AH1045" s="38">
        <f t="shared" si="767"/>
        <v>-1</v>
      </c>
      <c r="AI1045" s="33">
        <f t="shared" si="768"/>
        <v>-1</v>
      </c>
      <c r="AJ1045" s="39">
        <f t="shared" si="769"/>
        <v>-1</v>
      </c>
      <c r="AK1045" s="43">
        <f t="shared" si="770"/>
        <v>-1</v>
      </c>
      <c r="AL1045" s="4">
        <f t="shared" si="785"/>
        <v>29.429999999999836</v>
      </c>
      <c r="AM1045" s="4">
        <f t="shared" si="786"/>
        <v>27.69671055449362</v>
      </c>
      <c r="AN1045" s="4">
        <f t="shared" si="787"/>
        <v>27.69671055449362</v>
      </c>
      <c r="AO1045" s="4">
        <f t="shared" si="788"/>
        <v>-4.1399999999998727</v>
      </c>
      <c r="AP1045" s="4">
        <f t="shared" si="789"/>
        <v>5.8732894455060887</v>
      </c>
      <c r="AQ1045" s="4">
        <f t="shared" si="790"/>
        <v>4.1399999999998727</v>
      </c>
      <c r="AR1045" s="4">
        <f t="shared" si="771"/>
        <v>26.739999999999782</v>
      </c>
      <c r="AS1045">
        <f t="shared" si="791"/>
        <v>27.69671055449362</v>
      </c>
      <c r="AT1045" s="6">
        <f t="shared" si="792"/>
        <v>1</v>
      </c>
      <c r="AU1045" s="4">
        <f t="shared" si="793"/>
        <v>-15.410679260012477</v>
      </c>
      <c r="AV1045" s="4">
        <f t="shared" si="794"/>
        <v>-17.405362415502157</v>
      </c>
      <c r="AW1045">
        <f t="shared" si="795"/>
        <v>1</v>
      </c>
      <c r="AX1045">
        <f t="shared" si="796"/>
        <v>0</v>
      </c>
      <c r="AY1045">
        <f t="shared" si="797"/>
        <v>0</v>
      </c>
      <c r="AZ1045" s="4">
        <f t="shared" si="772"/>
        <v>-3.9100000000000006</v>
      </c>
      <c r="BA1045" s="4">
        <f t="shared" si="798"/>
        <v>1087.6000000000095</v>
      </c>
      <c r="BB1045" s="4">
        <f t="shared" si="773"/>
        <v>1040.2550000000131</v>
      </c>
      <c r="BC1045" s="4">
        <f t="shared" si="774"/>
        <v>555.00400000000002</v>
      </c>
      <c r="BE1045"/>
      <c r="BG1045" s="6"/>
      <c r="BM1045">
        <f t="shared" si="775"/>
        <v>1</v>
      </c>
    </row>
    <row r="1046" spans="1:65" x14ac:dyDescent="0.25">
      <c r="A1046">
        <v>1469</v>
      </c>
      <c r="B1046" s="1">
        <v>43313</v>
      </c>
      <c r="C1046" s="2">
        <v>2821.17</v>
      </c>
      <c r="D1046" s="2">
        <v>2825.83</v>
      </c>
      <c r="E1046" s="2">
        <v>2805.85</v>
      </c>
      <c r="F1046" s="2">
        <v>2813.36</v>
      </c>
      <c r="G1046" s="2">
        <v>3496990000</v>
      </c>
      <c r="H1046" s="2">
        <f t="shared" si="776"/>
        <v>13.314195598850214</v>
      </c>
      <c r="I1046" s="2">
        <f t="shared" si="777"/>
        <v>2798.1614999999997</v>
      </c>
      <c r="J1046" s="2">
        <f t="shared" si="778"/>
        <v>16.224319335329227</v>
      </c>
      <c r="K1046" s="2">
        <f t="shared" si="779"/>
        <v>4.8800000000001091</v>
      </c>
      <c r="L1046" s="18">
        <v>8.8950000000000001E-2</v>
      </c>
      <c r="M1046" s="19">
        <v>10.683505473461864</v>
      </c>
      <c r="N1046" s="4">
        <f t="shared" si="752"/>
        <v>19.980000000000018</v>
      </c>
      <c r="O1046" s="4">
        <f t="shared" si="780"/>
        <v>20.34299999999994</v>
      </c>
      <c r="P1046" s="4">
        <f t="shared" si="753"/>
        <v>3.2249323308270661</v>
      </c>
      <c r="Q1046" s="4">
        <f t="shared" si="781"/>
        <v>3.4731349001377434</v>
      </c>
      <c r="R1046" s="18">
        <f t="shared" si="754"/>
        <v>2820.6037593984961</v>
      </c>
      <c r="S1046" s="2">
        <f t="shared" si="755"/>
        <v>7.2437593984959676</v>
      </c>
      <c r="T1046" s="22">
        <f t="shared" si="756"/>
        <v>1</v>
      </c>
      <c r="U1046" s="29">
        <f t="shared" si="757"/>
        <v>2822.5929811022611</v>
      </c>
      <c r="V1046" s="30">
        <f t="shared" si="758"/>
        <v>9.2329811022609647</v>
      </c>
      <c r="W1046" s="31">
        <f t="shared" si="782"/>
        <v>1</v>
      </c>
      <c r="X1046" s="35">
        <f t="shared" si="759"/>
        <v>2818.0221333333329</v>
      </c>
      <c r="Y1046" s="30">
        <f t="shared" si="760"/>
        <v>4.6621333333328039</v>
      </c>
      <c r="Z1046" s="31">
        <f t="shared" si="783"/>
        <v>1</v>
      </c>
      <c r="AA1046" s="29">
        <f t="shared" si="761"/>
        <v>2821.9530624146109</v>
      </c>
      <c r="AB1046" s="30">
        <f t="shared" si="762"/>
        <v>8.593062414610813</v>
      </c>
      <c r="AC1046" s="31">
        <f t="shared" si="784"/>
        <v>1</v>
      </c>
      <c r="AD1046" s="32">
        <f t="shared" si="763"/>
        <v>1</v>
      </c>
      <c r="AE1046" s="33">
        <f t="shared" si="764"/>
        <v>1</v>
      </c>
      <c r="AF1046" s="33">
        <f t="shared" si="765"/>
        <v>0</v>
      </c>
      <c r="AG1046" s="33">
        <f t="shared" si="766"/>
        <v>0</v>
      </c>
      <c r="AH1046" s="38">
        <f t="shared" si="767"/>
        <v>1</v>
      </c>
      <c r="AI1046" s="33">
        <f t="shared" si="768"/>
        <v>1</v>
      </c>
      <c r="AJ1046" s="39">
        <f t="shared" si="769"/>
        <v>1</v>
      </c>
      <c r="AK1046" s="43">
        <f t="shared" si="770"/>
        <v>0</v>
      </c>
      <c r="AL1046" s="4">
        <f t="shared" si="785"/>
        <v>4.6599999999998545</v>
      </c>
      <c r="AM1046" s="4">
        <f t="shared" si="786"/>
        <v>3.8769375853889869</v>
      </c>
      <c r="AN1046" s="4">
        <f t="shared" si="787"/>
        <v>3.8769375853889869</v>
      </c>
      <c r="AO1046" s="4">
        <f t="shared" si="788"/>
        <v>-15.320000000000164</v>
      </c>
      <c r="AP1046" s="4">
        <f t="shared" si="789"/>
        <v>16.103062414611031</v>
      </c>
      <c r="AQ1046" s="4">
        <f t="shared" si="790"/>
        <v>15.320000000000164</v>
      </c>
      <c r="AR1046" s="4">
        <f t="shared" si="771"/>
        <v>7.8099999999999454</v>
      </c>
      <c r="AS1046">
        <f t="shared" si="791"/>
        <v>15.320000000000164</v>
      </c>
      <c r="AT1046" s="6">
        <f t="shared" si="792"/>
        <v>1</v>
      </c>
      <c r="AU1046" s="4">
        <f t="shared" si="793"/>
        <v>-2.9424945419278909</v>
      </c>
      <c r="AV1046" s="4">
        <f t="shared" si="794"/>
        <v>3.1735054734619181</v>
      </c>
      <c r="AW1046">
        <f t="shared" si="795"/>
        <v>0</v>
      </c>
      <c r="AX1046">
        <f t="shared" si="796"/>
        <v>1</v>
      </c>
      <c r="AY1046">
        <f t="shared" si="797"/>
        <v>0</v>
      </c>
      <c r="AZ1046" s="4">
        <f t="shared" si="772"/>
        <v>-3.9100000000000006</v>
      </c>
      <c r="BA1046" s="4">
        <f t="shared" si="798"/>
        <v>1091.5100000000095</v>
      </c>
      <c r="BB1046" s="4">
        <f t="shared" si="773"/>
        <v>1044.1650000000132</v>
      </c>
      <c r="BC1046" s="4">
        <f t="shared" si="774"/>
        <v>563.28</v>
      </c>
      <c r="BE1046"/>
      <c r="BG1046" s="6"/>
      <c r="BM1046">
        <f t="shared" si="775"/>
        <v>1</v>
      </c>
    </row>
    <row r="1047" spans="1:65" x14ac:dyDescent="0.25">
      <c r="A1047">
        <v>1468</v>
      </c>
      <c r="B1047" s="1">
        <v>43312</v>
      </c>
      <c r="C1047" s="2">
        <v>2809.73</v>
      </c>
      <c r="D1047" s="2">
        <v>2824.46</v>
      </c>
      <c r="E1047" s="2">
        <v>2808.06</v>
      </c>
      <c r="F1047" s="2">
        <v>2816.29</v>
      </c>
      <c r="G1047" s="2">
        <v>3892100000</v>
      </c>
      <c r="H1047" s="2">
        <f t="shared" si="776"/>
        <v>13.409979534328494</v>
      </c>
      <c r="I1047" s="2">
        <f t="shared" si="777"/>
        <v>2793.7664999999997</v>
      </c>
      <c r="J1047" s="2">
        <f t="shared" si="778"/>
        <v>16.101936946251335</v>
      </c>
      <c r="K1047" s="2">
        <f t="shared" si="779"/>
        <v>7.1300000000001091</v>
      </c>
      <c r="L1047" s="18">
        <v>9.0049999999999991E-2</v>
      </c>
      <c r="M1047" s="19">
        <v>10.763048224410673</v>
      </c>
      <c r="N1047" s="4">
        <f t="shared" si="752"/>
        <v>21.860000000000127</v>
      </c>
      <c r="O1047" s="4">
        <f t="shared" si="780"/>
        <v>19.43199999999997</v>
      </c>
      <c r="P1047" s="4">
        <f t="shared" si="753"/>
        <v>4.3137593984962397</v>
      </c>
      <c r="Q1047" s="4">
        <f t="shared" si="781"/>
        <v>3.6486694929770471</v>
      </c>
      <c r="R1047" s="18">
        <f t="shared" si="754"/>
        <v>2807.6130225563907</v>
      </c>
      <c r="S1047" s="2">
        <f t="shared" si="755"/>
        <v>8.676977443609303</v>
      </c>
      <c r="T1047" s="22">
        <f t="shared" si="756"/>
        <v>1</v>
      </c>
      <c r="U1047" s="29">
        <f t="shared" si="757"/>
        <v>2811.2204380687695</v>
      </c>
      <c r="V1047" s="30">
        <f t="shared" si="758"/>
        <v>5.0695619312305098</v>
      </c>
      <c r="W1047" s="31">
        <f t="shared" si="782"/>
        <v>1</v>
      </c>
      <c r="X1047" s="35">
        <f t="shared" si="759"/>
        <v>2802.8165333333345</v>
      </c>
      <c r="Y1047" s="30">
        <f t="shared" si="760"/>
        <v>13.473466666665445</v>
      </c>
      <c r="Z1047" s="31">
        <f t="shared" si="783"/>
        <v>0</v>
      </c>
      <c r="AA1047" s="29">
        <f t="shared" si="761"/>
        <v>2810.0438914058086</v>
      </c>
      <c r="AB1047" s="30">
        <f t="shared" si="762"/>
        <v>6.2461085941913552</v>
      </c>
      <c r="AC1047" s="31">
        <f t="shared" si="784"/>
        <v>1</v>
      </c>
      <c r="AD1047" s="32">
        <f t="shared" si="763"/>
        <v>1</v>
      </c>
      <c r="AE1047" s="33">
        <f t="shared" si="764"/>
        <v>0</v>
      </c>
      <c r="AF1047" s="33">
        <f t="shared" si="765"/>
        <v>0</v>
      </c>
      <c r="AG1047" s="33">
        <f t="shared" si="766"/>
        <v>0</v>
      </c>
      <c r="AH1047" s="38">
        <f t="shared" si="767"/>
        <v>1</v>
      </c>
      <c r="AI1047" s="33">
        <f t="shared" si="768"/>
        <v>0</v>
      </c>
      <c r="AJ1047" s="39">
        <f t="shared" si="769"/>
        <v>0</v>
      </c>
      <c r="AK1047" s="43">
        <f t="shared" si="770"/>
        <v>0</v>
      </c>
      <c r="AL1047" s="4">
        <f t="shared" si="785"/>
        <v>14.730000000000018</v>
      </c>
      <c r="AM1047" s="4">
        <f t="shared" si="786"/>
        <v>14.416108594191428</v>
      </c>
      <c r="AN1047" s="4">
        <f t="shared" si="787"/>
        <v>14.416108594191428</v>
      </c>
      <c r="AO1047" s="4">
        <f t="shared" si="788"/>
        <v>-1.6700000000000728</v>
      </c>
      <c r="AP1047" s="4">
        <f t="shared" si="789"/>
        <v>1.983891405808663</v>
      </c>
      <c r="AQ1047" s="4">
        <f t="shared" si="790"/>
        <v>1.6700000000000728</v>
      </c>
      <c r="AR1047" s="4">
        <f t="shared" si="771"/>
        <v>6.5599999999999454</v>
      </c>
      <c r="AS1047">
        <f t="shared" si="791"/>
        <v>14.416108594191428</v>
      </c>
      <c r="AT1047" s="6">
        <f t="shared" si="792"/>
        <v>0</v>
      </c>
      <c r="AU1047" s="4">
        <f t="shared" si="793"/>
        <v>0.16894722423420383</v>
      </c>
      <c r="AV1047" s="4">
        <f t="shared" si="794"/>
        <v>4.5030482244107271</v>
      </c>
      <c r="AW1047">
        <f t="shared" si="795"/>
        <v>0</v>
      </c>
      <c r="AX1047">
        <f t="shared" si="796"/>
        <v>0</v>
      </c>
      <c r="AY1047">
        <f t="shared" si="797"/>
        <v>0</v>
      </c>
      <c r="AZ1047" s="4">
        <f t="shared" si="772"/>
        <v>6.94</v>
      </c>
      <c r="BA1047" s="4">
        <f t="shared" si="798"/>
        <v>1095.4200000000096</v>
      </c>
      <c r="BB1047" s="4">
        <f t="shared" si="773"/>
        <v>1046.7716666666797</v>
      </c>
      <c r="BC1047" s="4">
        <f t="shared" si="774"/>
        <v>558.70400000000006</v>
      </c>
      <c r="BE1047"/>
      <c r="BG1047" s="6"/>
      <c r="BM1047">
        <f t="shared" si="775"/>
        <v>0</v>
      </c>
    </row>
    <row r="1048" spans="1:65" x14ac:dyDescent="0.25">
      <c r="A1048">
        <v>1467</v>
      </c>
      <c r="B1048" s="1">
        <v>43311</v>
      </c>
      <c r="C1048" s="2">
        <v>2819</v>
      </c>
      <c r="D1048" s="2">
        <v>2821.74</v>
      </c>
      <c r="E1048" s="2">
        <v>2798.11</v>
      </c>
      <c r="F1048" s="2">
        <v>2802.6</v>
      </c>
      <c r="G1048" s="2">
        <v>3245770000</v>
      </c>
      <c r="H1048" s="2">
        <f t="shared" si="776"/>
        <v>15.939922661181308</v>
      </c>
      <c r="I1048" s="2">
        <f t="shared" si="777"/>
        <v>2788.5274999999992</v>
      </c>
      <c r="J1048" s="2">
        <f t="shared" si="778"/>
        <v>17.053131800655503</v>
      </c>
      <c r="K1048" s="2">
        <f t="shared" si="779"/>
        <v>0.17999999999983629</v>
      </c>
      <c r="L1048" s="18">
        <v>0.1055</v>
      </c>
      <c r="M1048" s="19">
        <v>12.682657233413593</v>
      </c>
      <c r="N1048" s="4">
        <f t="shared" si="752"/>
        <v>23.629999999999654</v>
      </c>
      <c r="O1048" s="4">
        <f t="shared" si="780"/>
        <v>19.740999999999985</v>
      </c>
      <c r="P1048" s="4">
        <f t="shared" si="753"/>
        <v>5.013022556390978</v>
      </c>
      <c r="Q1048" s="4">
        <f t="shared" si="781"/>
        <v>3.8216360737676669</v>
      </c>
      <c r="R1048" s="18">
        <f t="shared" si="754"/>
        <v>2824.7328796992483</v>
      </c>
      <c r="S1048" s="2">
        <f t="shared" si="755"/>
        <v>22.132879699248406</v>
      </c>
      <c r="T1048" s="22">
        <f t="shared" si="756"/>
        <v>0</v>
      </c>
      <c r="U1048" s="29">
        <f t="shared" si="757"/>
        <v>2820.466691682821</v>
      </c>
      <c r="V1048" s="30">
        <f t="shared" si="758"/>
        <v>17.866691682821056</v>
      </c>
      <c r="W1048" s="31">
        <f t="shared" si="782"/>
        <v>0</v>
      </c>
      <c r="X1048" s="35">
        <f t="shared" si="759"/>
        <v>2821.7264000000014</v>
      </c>
      <c r="Y1048" s="30">
        <f t="shared" si="760"/>
        <v>19.126400000001468</v>
      </c>
      <c r="Z1048" s="31">
        <f t="shared" si="783"/>
        <v>0</v>
      </c>
      <c r="AA1048" s="29">
        <f t="shared" si="761"/>
        <v>2820.6430508472263</v>
      </c>
      <c r="AB1048" s="30">
        <f t="shared" si="762"/>
        <v>18.043050847226368</v>
      </c>
      <c r="AC1048" s="31">
        <f t="shared" si="784"/>
        <v>0</v>
      </c>
      <c r="AD1048" s="32">
        <f t="shared" si="763"/>
        <v>-1</v>
      </c>
      <c r="AE1048" s="33">
        <f t="shared" si="764"/>
        <v>0</v>
      </c>
      <c r="AF1048" s="33">
        <f t="shared" si="765"/>
        <v>0</v>
      </c>
      <c r="AG1048" s="33">
        <f t="shared" si="766"/>
        <v>0</v>
      </c>
      <c r="AH1048" s="38">
        <f t="shared" si="767"/>
        <v>-1</v>
      </c>
      <c r="AI1048" s="33">
        <f t="shared" si="768"/>
        <v>-1</v>
      </c>
      <c r="AJ1048" s="39">
        <f t="shared" si="769"/>
        <v>-1</v>
      </c>
      <c r="AK1048" s="43">
        <f t="shared" si="770"/>
        <v>0</v>
      </c>
      <c r="AL1048" s="4">
        <f t="shared" si="785"/>
        <v>2.7399999999997817</v>
      </c>
      <c r="AM1048" s="4">
        <f t="shared" si="786"/>
        <v>1.0969491527735045</v>
      </c>
      <c r="AN1048" s="4">
        <f t="shared" si="787"/>
        <v>1.0969491527735045</v>
      </c>
      <c r="AO1048" s="4">
        <f t="shared" si="788"/>
        <v>-20.889999999999873</v>
      </c>
      <c r="AP1048" s="4">
        <f t="shared" si="789"/>
        <v>22.53305084722615</v>
      </c>
      <c r="AQ1048" s="4">
        <f t="shared" si="790"/>
        <v>20.889999999999873</v>
      </c>
      <c r="AR1048" s="4">
        <f t="shared" si="771"/>
        <v>16.400000000000091</v>
      </c>
      <c r="AS1048">
        <f t="shared" si="791"/>
        <v>20.889999999999873</v>
      </c>
      <c r="AT1048" s="6">
        <f t="shared" si="792"/>
        <v>1</v>
      </c>
      <c r="AU1048" s="4">
        <f t="shared" si="793"/>
        <v>-9.4092852386509609</v>
      </c>
      <c r="AV1048" s="4">
        <f t="shared" si="794"/>
        <v>-3.4173427665864979</v>
      </c>
      <c r="AW1048">
        <f t="shared" si="795"/>
        <v>1</v>
      </c>
      <c r="AX1048">
        <f t="shared" si="796"/>
        <v>0</v>
      </c>
      <c r="AY1048">
        <f t="shared" si="797"/>
        <v>0</v>
      </c>
      <c r="AZ1048" s="4">
        <f t="shared" si="772"/>
        <v>-3.9100000000000006</v>
      </c>
      <c r="BA1048" s="4">
        <f t="shared" si="798"/>
        <v>1088.4800000000096</v>
      </c>
      <c r="BB1048" s="4">
        <f t="shared" si="773"/>
        <v>1046.7716666666797</v>
      </c>
      <c r="BC1048" s="4">
        <f t="shared" si="774"/>
        <v>562.41199999999992</v>
      </c>
      <c r="BE1048"/>
      <c r="BG1048" s="6"/>
      <c r="BM1048">
        <f t="shared" si="775"/>
        <v>1</v>
      </c>
    </row>
    <row r="1049" spans="1:65" x14ac:dyDescent="0.25">
      <c r="A1049">
        <v>1466</v>
      </c>
      <c r="B1049" s="1">
        <v>43308</v>
      </c>
      <c r="C1049" s="2">
        <v>2842.35</v>
      </c>
      <c r="D1049" s="2">
        <v>2843.17</v>
      </c>
      <c r="E1049" s="2">
        <v>2808.34</v>
      </c>
      <c r="F1049" s="2">
        <v>2818.82</v>
      </c>
      <c r="G1049" s="2">
        <v>3415710000</v>
      </c>
      <c r="H1049" s="2">
        <f t="shared" si="776"/>
        <v>16.769259872357605</v>
      </c>
      <c r="I1049" s="2">
        <f t="shared" si="777"/>
        <v>2783.9339999999997</v>
      </c>
      <c r="J1049" s="2">
        <f t="shared" si="778"/>
        <v>17.542111699984673</v>
      </c>
      <c r="K1049" s="2">
        <f t="shared" si="779"/>
        <v>4.9099999999998545</v>
      </c>
      <c r="L1049" s="18">
        <v>8.2500000000000004E-2</v>
      </c>
      <c r="M1049" s="19">
        <v>9.9832302272599236</v>
      </c>
      <c r="N1049" s="4">
        <f t="shared" si="752"/>
        <v>34.829999999999927</v>
      </c>
      <c r="O1049" s="4">
        <f t="shared" si="780"/>
        <v>18.170000000000027</v>
      </c>
      <c r="P1049" s="4">
        <f t="shared" si="753"/>
        <v>5.9128796992481236</v>
      </c>
      <c r="Q1049" s="4">
        <f t="shared" si="781"/>
        <v>3.7607479046695924</v>
      </c>
      <c r="R1049" s="18">
        <f t="shared" si="754"/>
        <v>2843.8993984962408</v>
      </c>
      <c r="S1049" s="2">
        <f t="shared" si="755"/>
        <v>25.079398496240628</v>
      </c>
      <c r="T1049" s="22">
        <f t="shared" si="756"/>
        <v>0</v>
      </c>
      <c r="U1049" s="29">
        <f t="shared" si="757"/>
        <v>2843.7427808271409</v>
      </c>
      <c r="V1049" s="30">
        <f t="shared" si="758"/>
        <v>24.922780827140741</v>
      </c>
      <c r="W1049" s="31">
        <f t="shared" si="782"/>
        <v>0</v>
      </c>
      <c r="X1049" s="35">
        <f t="shared" si="759"/>
        <v>2847.6134666666658</v>
      </c>
      <c r="Y1049" s="30">
        <f t="shared" si="760"/>
        <v>28.793466666665608</v>
      </c>
      <c r="Z1049" s="31">
        <f t="shared" si="783"/>
        <v>0</v>
      </c>
      <c r="AA1049" s="29">
        <f t="shared" si="761"/>
        <v>2844.2846768446743</v>
      </c>
      <c r="AB1049" s="30">
        <f t="shared" si="762"/>
        <v>25.464676844674159</v>
      </c>
      <c r="AC1049" s="31">
        <f t="shared" si="784"/>
        <v>0</v>
      </c>
      <c r="AD1049" s="32">
        <f t="shared" si="763"/>
        <v>-1</v>
      </c>
      <c r="AE1049" s="33">
        <f t="shared" si="764"/>
        <v>-1</v>
      </c>
      <c r="AF1049" s="33">
        <f t="shared" si="765"/>
        <v>-1</v>
      </c>
      <c r="AG1049" s="33">
        <f t="shared" si="766"/>
        <v>0</v>
      </c>
      <c r="AH1049" s="38">
        <f t="shared" si="767"/>
        <v>-1</v>
      </c>
      <c r="AI1049" s="33">
        <f t="shared" si="768"/>
        <v>-1</v>
      </c>
      <c r="AJ1049" s="39">
        <f t="shared" si="769"/>
        <v>-1</v>
      </c>
      <c r="AK1049" s="43">
        <f t="shared" si="770"/>
        <v>-1</v>
      </c>
      <c r="AL1049" s="4">
        <f t="shared" si="785"/>
        <v>0.82000000000016371</v>
      </c>
      <c r="AM1049" s="4">
        <f t="shared" si="786"/>
        <v>-1.1146768446742499</v>
      </c>
      <c r="AN1049" s="4">
        <f t="shared" si="787"/>
        <v>1.1146768446742499</v>
      </c>
      <c r="AO1049" s="4">
        <f t="shared" si="788"/>
        <v>-34.009999999999764</v>
      </c>
      <c r="AP1049" s="4">
        <f t="shared" si="789"/>
        <v>35.944676844674177</v>
      </c>
      <c r="AQ1049" s="4">
        <f t="shared" si="790"/>
        <v>34.009999999999764</v>
      </c>
      <c r="AR1049" s="4">
        <f t="shared" si="771"/>
        <v>23.529999999999745</v>
      </c>
      <c r="AS1049">
        <f t="shared" si="791"/>
        <v>34.009999999999764</v>
      </c>
      <c r="AT1049" s="6">
        <f t="shared" si="792"/>
        <v>1</v>
      </c>
      <c r="AU1049" s="4">
        <f t="shared" si="793"/>
        <v>-22.878221378376793</v>
      </c>
      <c r="AV1049" s="4">
        <f t="shared" si="794"/>
        <v>-13.246769772739821</v>
      </c>
      <c r="AW1049">
        <f t="shared" si="795"/>
        <v>1</v>
      </c>
      <c r="AX1049">
        <f t="shared" si="796"/>
        <v>0</v>
      </c>
      <c r="AY1049">
        <f t="shared" si="797"/>
        <v>0</v>
      </c>
      <c r="AZ1049" s="4">
        <f t="shared" si="772"/>
        <v>-3.9100000000000006</v>
      </c>
      <c r="BA1049" s="4">
        <f t="shared" si="798"/>
        <v>1092.3900000000096</v>
      </c>
      <c r="BB1049" s="4">
        <f t="shared" si="773"/>
        <v>1049.3783333333463</v>
      </c>
      <c r="BC1049" s="4">
        <f t="shared" si="774"/>
        <v>571.75199999999995</v>
      </c>
      <c r="BE1049"/>
      <c r="BG1049" s="6"/>
      <c r="BM1049">
        <f t="shared" si="775"/>
        <v>1</v>
      </c>
    </row>
    <row r="1050" spans="1:65" x14ac:dyDescent="0.25">
      <c r="A1050">
        <v>1465</v>
      </c>
      <c r="B1050" s="1">
        <v>43307</v>
      </c>
      <c r="C1050" s="2">
        <v>2835.49</v>
      </c>
      <c r="D1050" s="2">
        <v>2845.57</v>
      </c>
      <c r="E1050" s="2">
        <v>2835.26</v>
      </c>
      <c r="F1050" s="2">
        <v>2837.44</v>
      </c>
      <c r="G1050" s="2">
        <v>3653330000</v>
      </c>
      <c r="H1050" s="2">
        <f t="shared" si="776"/>
        <v>13.734337382390557</v>
      </c>
      <c r="I1050" s="2">
        <f t="shared" si="777"/>
        <v>2776.7509999999997</v>
      </c>
      <c r="J1050" s="2">
        <f t="shared" si="778"/>
        <v>16.90049145968689</v>
      </c>
      <c r="K1050" s="2">
        <f t="shared" si="779"/>
        <v>-10.580000000000382</v>
      </c>
      <c r="L1050" s="18">
        <v>7.9749999999999988E-2</v>
      </c>
      <c r="M1050" s="19">
        <v>9.679807497063452</v>
      </c>
      <c r="N1050" s="4">
        <f t="shared" si="752"/>
        <v>10.809999999999945</v>
      </c>
      <c r="O1050" s="4">
        <f t="shared" si="780"/>
        <v>15.97100000000005</v>
      </c>
      <c r="P1050" s="4">
        <f t="shared" si="753"/>
        <v>6.4593984962406044</v>
      </c>
      <c r="Q1050" s="4">
        <f t="shared" si="781"/>
        <v>3.5712328901055912</v>
      </c>
      <c r="R1050" s="18">
        <f t="shared" si="754"/>
        <v>2852.8660526315789</v>
      </c>
      <c r="S1050" s="2">
        <f t="shared" si="755"/>
        <v>15.426052631578841</v>
      </c>
      <c r="T1050" s="22">
        <f t="shared" si="756"/>
        <v>0</v>
      </c>
      <c r="U1050" s="29">
        <f t="shared" si="757"/>
        <v>2836.7208104493106</v>
      </c>
      <c r="V1050" s="30">
        <f t="shared" si="758"/>
        <v>0.71918955068940704</v>
      </c>
      <c r="W1050" s="31">
        <f t="shared" si="782"/>
        <v>1</v>
      </c>
      <c r="X1050" s="35">
        <f t="shared" si="759"/>
        <v>2834.1117333333332</v>
      </c>
      <c r="Y1050" s="30">
        <f t="shared" si="760"/>
        <v>3.3282666666668774</v>
      </c>
      <c r="Z1050" s="31">
        <f t="shared" si="783"/>
        <v>1</v>
      </c>
      <c r="AA1050" s="29">
        <f t="shared" si="761"/>
        <v>2836.3555396530737</v>
      </c>
      <c r="AB1050" s="30">
        <f t="shared" si="762"/>
        <v>1.0844603469263348</v>
      </c>
      <c r="AC1050" s="31">
        <f t="shared" si="784"/>
        <v>1</v>
      </c>
      <c r="AD1050" s="32">
        <f t="shared" si="763"/>
        <v>1</v>
      </c>
      <c r="AE1050" s="33">
        <f t="shared" si="764"/>
        <v>0</v>
      </c>
      <c r="AF1050" s="33">
        <f t="shared" si="765"/>
        <v>1</v>
      </c>
      <c r="AG1050" s="33">
        <f t="shared" si="766"/>
        <v>0</v>
      </c>
      <c r="AH1050" s="38">
        <f t="shared" si="767"/>
        <v>1</v>
      </c>
      <c r="AI1050" s="33">
        <f t="shared" si="768"/>
        <v>1</v>
      </c>
      <c r="AJ1050" s="39">
        <f t="shared" si="769"/>
        <v>1</v>
      </c>
      <c r="AK1050" s="43">
        <f t="shared" si="770"/>
        <v>1</v>
      </c>
      <c r="AL1050" s="4">
        <f t="shared" si="785"/>
        <v>10.080000000000382</v>
      </c>
      <c r="AM1050" s="4">
        <f t="shared" si="786"/>
        <v>9.2144603469264439</v>
      </c>
      <c r="AN1050" s="4">
        <f t="shared" si="787"/>
        <v>9.2144603469264439</v>
      </c>
      <c r="AO1050" s="4">
        <f t="shared" si="788"/>
        <v>-0.22999999999956344</v>
      </c>
      <c r="AP1050" s="4">
        <f t="shared" si="789"/>
        <v>1.0955396530735015</v>
      </c>
      <c r="AQ1050" s="4">
        <f t="shared" si="790"/>
        <v>0.22999999999956344</v>
      </c>
      <c r="AR1050" s="4">
        <f t="shared" si="771"/>
        <v>1.9500000000002728</v>
      </c>
      <c r="AS1050">
        <f t="shared" si="791"/>
        <v>9.2144603469264439</v>
      </c>
      <c r="AT1050" s="6">
        <f t="shared" si="792"/>
        <v>0</v>
      </c>
      <c r="AU1050" s="4">
        <f t="shared" si="793"/>
        <v>1.4434396452542906</v>
      </c>
      <c r="AV1050" s="4">
        <f t="shared" si="794"/>
        <v>8.0298074970631799</v>
      </c>
      <c r="AW1050">
        <f t="shared" si="795"/>
        <v>0</v>
      </c>
      <c r="AX1050">
        <f t="shared" si="796"/>
        <v>0</v>
      </c>
      <c r="AY1050">
        <f t="shared" si="797"/>
        <v>0</v>
      </c>
      <c r="AZ1050" s="4">
        <f t="shared" si="772"/>
        <v>6.94</v>
      </c>
      <c r="BA1050" s="4">
        <f t="shared" si="798"/>
        <v>1096.3000000000097</v>
      </c>
      <c r="BB1050" s="4">
        <f t="shared" si="773"/>
        <v>1053.2883333333464</v>
      </c>
      <c r="BC1050" s="4">
        <f t="shared" si="774"/>
        <v>569.00799999999992</v>
      </c>
      <c r="BE1050"/>
      <c r="BG1050" s="6"/>
      <c r="BM1050">
        <f t="shared" si="775"/>
        <v>1</v>
      </c>
    </row>
    <row r="1051" spans="1:65" x14ac:dyDescent="0.25">
      <c r="A1051">
        <v>1464</v>
      </c>
      <c r="B1051" s="1">
        <v>43306</v>
      </c>
      <c r="C1051" s="2">
        <v>2817.73</v>
      </c>
      <c r="D1051" s="2">
        <v>2848.03</v>
      </c>
      <c r="E1051" s="2">
        <v>2817.73</v>
      </c>
      <c r="F1051" s="2">
        <v>2846.07</v>
      </c>
      <c r="G1051" s="2">
        <v>3553010000</v>
      </c>
      <c r="H1051" s="2">
        <f t="shared" si="776"/>
        <v>12.048888192138971</v>
      </c>
      <c r="I1051" s="2">
        <f t="shared" si="777"/>
        <v>2771.3989999999999</v>
      </c>
      <c r="J1051" s="2">
        <f t="shared" si="778"/>
        <v>14.953262238687186</v>
      </c>
      <c r="K1051" s="2">
        <f t="shared" si="779"/>
        <v>-2.6700000000000728</v>
      </c>
      <c r="L1051" s="18">
        <v>7.7050000000000007E-2</v>
      </c>
      <c r="M1051" s="19">
        <v>9.2677391236354225</v>
      </c>
      <c r="N1051" s="4">
        <f t="shared" si="752"/>
        <v>30.300000000000182</v>
      </c>
      <c r="O1051" s="4">
        <f t="shared" si="780"/>
        <v>17.410000000000036</v>
      </c>
      <c r="P1051" s="4">
        <f t="shared" si="753"/>
        <v>6.7960526315789478</v>
      </c>
      <c r="Q1051" s="4">
        <f t="shared" si="781"/>
        <v>3.1559242290017133</v>
      </c>
      <c r="R1051" s="18">
        <f t="shared" si="754"/>
        <v>2826.8544962406017</v>
      </c>
      <c r="S1051" s="2">
        <f t="shared" si="755"/>
        <v>19.215503759398416</v>
      </c>
      <c r="T1051" s="22">
        <f t="shared" si="756"/>
        <v>0</v>
      </c>
      <c r="U1051" s="29">
        <f t="shared" si="757"/>
        <v>2818.7847274133151</v>
      </c>
      <c r="V1051" s="30">
        <f t="shared" si="758"/>
        <v>27.285272586685096</v>
      </c>
      <c r="W1051" s="31">
        <f t="shared" si="782"/>
        <v>0</v>
      </c>
      <c r="X1051" s="35">
        <f t="shared" si="759"/>
        <v>2824.4050666666662</v>
      </c>
      <c r="Y1051" s="30">
        <f t="shared" si="760"/>
        <v>21.66493333333392</v>
      </c>
      <c r="Z1051" s="31">
        <f t="shared" si="783"/>
        <v>0</v>
      </c>
      <c r="AA1051" s="29">
        <f t="shared" si="761"/>
        <v>2819.571574908784</v>
      </c>
      <c r="AB1051" s="30">
        <f t="shared" si="762"/>
        <v>26.498425091216177</v>
      </c>
      <c r="AC1051" s="31">
        <f t="shared" si="784"/>
        <v>0</v>
      </c>
      <c r="AD1051" s="32">
        <f t="shared" si="763"/>
        <v>-1</v>
      </c>
      <c r="AE1051" s="33">
        <f t="shared" si="764"/>
        <v>-1</v>
      </c>
      <c r="AF1051" s="33">
        <f t="shared" si="765"/>
        <v>-1</v>
      </c>
      <c r="AG1051" s="33">
        <f t="shared" si="766"/>
        <v>-1</v>
      </c>
      <c r="AH1051" s="38">
        <f t="shared" si="767"/>
        <v>-1</v>
      </c>
      <c r="AI1051" s="33">
        <f t="shared" si="768"/>
        <v>-1</v>
      </c>
      <c r="AJ1051" s="39">
        <f t="shared" si="769"/>
        <v>-1</v>
      </c>
      <c r="AK1051" s="43">
        <f t="shared" si="770"/>
        <v>-1</v>
      </c>
      <c r="AL1051" s="4">
        <f t="shared" si="785"/>
        <v>30.300000000000182</v>
      </c>
      <c r="AM1051" s="4">
        <f t="shared" si="786"/>
        <v>28.458425091216213</v>
      </c>
      <c r="AN1051" s="4">
        <f t="shared" si="787"/>
        <v>28.458425091216213</v>
      </c>
      <c r="AO1051" s="4">
        <f t="shared" si="788"/>
        <v>0</v>
      </c>
      <c r="AP1051" s="4">
        <f t="shared" si="789"/>
        <v>1.8415749087839686</v>
      </c>
      <c r="AQ1051" s="4">
        <f t="shared" si="790"/>
        <v>0</v>
      </c>
      <c r="AR1051" s="4">
        <f t="shared" si="771"/>
        <v>28.340000000000146</v>
      </c>
      <c r="AS1051">
        <f t="shared" si="791"/>
        <v>28.458425091216213</v>
      </c>
      <c r="AT1051" s="6">
        <f t="shared" si="792"/>
        <v>1</v>
      </c>
      <c r="AU1051" s="4">
        <f t="shared" si="793"/>
        <v>-16.708607205348834</v>
      </c>
      <c r="AV1051" s="4">
        <f t="shared" si="794"/>
        <v>-18.772260876364722</v>
      </c>
      <c r="AW1051">
        <f t="shared" si="795"/>
        <v>1</v>
      </c>
      <c r="AX1051">
        <f t="shared" si="796"/>
        <v>0</v>
      </c>
      <c r="AY1051">
        <f t="shared" si="797"/>
        <v>0</v>
      </c>
      <c r="AZ1051" s="4">
        <f t="shared" si="772"/>
        <v>-3.9100000000000006</v>
      </c>
      <c r="BA1051" s="4">
        <f t="shared" si="798"/>
        <v>1089.3600000000097</v>
      </c>
      <c r="BB1051" s="4">
        <f t="shared" si="773"/>
        <v>1046.3483333333463</v>
      </c>
      <c r="BC1051" s="4">
        <f t="shared" si="774"/>
        <v>561.904</v>
      </c>
      <c r="BE1051"/>
      <c r="BG1051" s="6"/>
      <c r="BM1051">
        <f t="shared" si="775"/>
        <v>1</v>
      </c>
    </row>
    <row r="1052" spans="1:65" x14ac:dyDescent="0.25">
      <c r="A1052">
        <v>1463</v>
      </c>
      <c r="B1052" s="1">
        <v>43305</v>
      </c>
      <c r="C1052" s="2">
        <v>2820.68</v>
      </c>
      <c r="D1052" s="2">
        <v>2829.99</v>
      </c>
      <c r="E1052" s="2">
        <v>2811.12</v>
      </c>
      <c r="F1052" s="2">
        <v>2820.4</v>
      </c>
      <c r="G1052" s="2">
        <v>3417530000</v>
      </c>
      <c r="H1052" s="2">
        <f t="shared" si="776"/>
        <v>12.824988152474431</v>
      </c>
      <c r="I1052" s="2">
        <f t="shared" si="777"/>
        <v>2766.6184999999996</v>
      </c>
      <c r="J1052" s="2">
        <f t="shared" si="778"/>
        <v>13.573980721644592</v>
      </c>
      <c r="K1052" s="2">
        <f t="shared" si="779"/>
        <v>13.699999999999818</v>
      </c>
      <c r="L1052" s="18">
        <v>8.5349999999999995E-2</v>
      </c>
      <c r="M1052" s="19">
        <v>10.217232944232506</v>
      </c>
      <c r="N1052" s="4">
        <f t="shared" si="752"/>
        <v>23.009999999999764</v>
      </c>
      <c r="O1052" s="4">
        <f t="shared" si="780"/>
        <v>16.687000000000033</v>
      </c>
      <c r="P1052" s="4">
        <f t="shared" si="753"/>
        <v>6.4544962406015021</v>
      </c>
      <c r="Q1052" s="4">
        <f t="shared" si="781"/>
        <v>2.7044292649098431</v>
      </c>
      <c r="R1052" s="18">
        <f t="shared" si="754"/>
        <v>2813.3988496240599</v>
      </c>
      <c r="S1052" s="2">
        <f t="shared" si="755"/>
        <v>7.0011503759401421</v>
      </c>
      <c r="T1052" s="22">
        <f t="shared" si="756"/>
        <v>1</v>
      </c>
      <c r="U1052" s="29">
        <f t="shared" si="757"/>
        <v>2821.5882487521781</v>
      </c>
      <c r="V1052" s="30">
        <f t="shared" si="758"/>
        <v>1.1882487521779694</v>
      </c>
      <c r="W1052" s="31">
        <f t="shared" si="782"/>
        <v>1</v>
      </c>
      <c r="X1052" s="35">
        <f t="shared" si="759"/>
        <v>2818.4565333333321</v>
      </c>
      <c r="Y1052" s="30">
        <f t="shared" si="760"/>
        <v>1.9434666666679732</v>
      </c>
      <c r="Z1052" s="31">
        <f t="shared" si="783"/>
        <v>1</v>
      </c>
      <c r="AA1052" s="29">
        <f t="shared" si="761"/>
        <v>2821.14980859354</v>
      </c>
      <c r="AB1052" s="30">
        <f t="shared" si="762"/>
        <v>0.74980859353991036</v>
      </c>
      <c r="AC1052" s="31">
        <f t="shared" si="784"/>
        <v>1</v>
      </c>
      <c r="AD1052" s="32">
        <f t="shared" si="763"/>
        <v>1</v>
      </c>
      <c r="AE1052" s="33">
        <f t="shared" si="764"/>
        <v>1</v>
      </c>
      <c r="AF1052" s="33">
        <f t="shared" si="765"/>
        <v>1</v>
      </c>
      <c r="AG1052" s="33">
        <f t="shared" si="766"/>
        <v>1</v>
      </c>
      <c r="AH1052" s="38">
        <f t="shared" si="767"/>
        <v>1</v>
      </c>
      <c r="AI1052" s="33">
        <f t="shared" si="768"/>
        <v>1</v>
      </c>
      <c r="AJ1052" s="39">
        <f t="shared" si="769"/>
        <v>1</v>
      </c>
      <c r="AK1052" s="43">
        <f t="shared" si="770"/>
        <v>1</v>
      </c>
      <c r="AL1052" s="4">
        <f t="shared" si="785"/>
        <v>9.3099999999999454</v>
      </c>
      <c r="AM1052" s="4">
        <f t="shared" si="786"/>
        <v>8.8401914064597804</v>
      </c>
      <c r="AN1052" s="4">
        <f t="shared" si="787"/>
        <v>8.8401914064597804</v>
      </c>
      <c r="AO1052" s="4">
        <f t="shared" si="788"/>
        <v>-9.5599999999999454</v>
      </c>
      <c r="AP1052" s="4">
        <f t="shared" si="789"/>
        <v>10.02980859354011</v>
      </c>
      <c r="AQ1052" s="4">
        <f t="shared" si="790"/>
        <v>9.5599999999999454</v>
      </c>
      <c r="AR1052" s="4">
        <f t="shared" si="771"/>
        <v>0.27999999999974534</v>
      </c>
      <c r="AS1052">
        <f t="shared" si="791"/>
        <v>9.5599999999999454</v>
      </c>
      <c r="AT1052" s="6">
        <f t="shared" si="792"/>
        <v>0</v>
      </c>
      <c r="AU1052" s="4">
        <f t="shared" si="793"/>
        <v>2.4293464070972579</v>
      </c>
      <c r="AV1052" s="4">
        <f t="shared" si="794"/>
        <v>10.237232944232762</v>
      </c>
      <c r="AW1052">
        <f t="shared" si="795"/>
        <v>0</v>
      </c>
      <c r="AX1052">
        <f t="shared" si="796"/>
        <v>0</v>
      </c>
      <c r="AY1052">
        <f t="shared" si="797"/>
        <v>0</v>
      </c>
      <c r="AZ1052" s="4">
        <f t="shared" si="772"/>
        <v>6.94</v>
      </c>
      <c r="BA1052" s="4">
        <f t="shared" si="798"/>
        <v>1093.2700000000098</v>
      </c>
      <c r="BB1052" s="4">
        <f t="shared" si="773"/>
        <v>1050.2583333333464</v>
      </c>
      <c r="BC1052" s="4">
        <f t="shared" si="774"/>
        <v>563.08399999999995</v>
      </c>
      <c r="BE1052"/>
      <c r="BG1052" s="6"/>
      <c r="BM1052">
        <f t="shared" si="775"/>
        <v>1</v>
      </c>
    </row>
    <row r="1053" spans="1:65" x14ac:dyDescent="0.25">
      <c r="A1053">
        <v>1462</v>
      </c>
      <c r="B1053" s="1">
        <v>43304</v>
      </c>
      <c r="C1053" s="2">
        <v>2799.17</v>
      </c>
      <c r="D1053" s="2">
        <v>2808.61</v>
      </c>
      <c r="E1053" s="2">
        <v>2795.14</v>
      </c>
      <c r="F1053" s="2">
        <v>2806.98</v>
      </c>
      <c r="G1053" s="2">
        <v>2907430000</v>
      </c>
      <c r="H1053" s="2">
        <f t="shared" si="776"/>
        <v>10.682850691125862</v>
      </c>
      <c r="I1053" s="2">
        <f t="shared" si="777"/>
        <v>2762.7314999999999</v>
      </c>
      <c r="J1053" s="2">
        <f t="shared" si="778"/>
        <v>11.773276374015374</v>
      </c>
      <c r="K1053" s="2">
        <f t="shared" si="779"/>
        <v>-2.6599999999998545</v>
      </c>
      <c r="L1053" s="18">
        <v>8.7249999999999994E-2</v>
      </c>
      <c r="M1053" s="19">
        <v>10.425518614867133</v>
      </c>
      <c r="N1053" s="4">
        <f t="shared" si="752"/>
        <v>13.470000000000255</v>
      </c>
      <c r="O1053" s="4">
        <f t="shared" si="780"/>
        <v>15.527000000000044</v>
      </c>
      <c r="P1053" s="4">
        <f t="shared" si="753"/>
        <v>6.4188496240601447</v>
      </c>
      <c r="Q1053" s="4">
        <f t="shared" si="781"/>
        <v>2.3288429543027322</v>
      </c>
      <c r="R1053" s="18">
        <f t="shared" si="754"/>
        <v>2807.7295714285715</v>
      </c>
      <c r="S1053" s="2">
        <f t="shared" si="755"/>
        <v>0.74957142857147119</v>
      </c>
      <c r="T1053" s="22">
        <f t="shared" si="756"/>
        <v>1</v>
      </c>
      <c r="U1053" s="29">
        <f t="shared" si="757"/>
        <v>2799.9243447473441</v>
      </c>
      <c r="V1053" s="30">
        <f t="shared" si="758"/>
        <v>7.0556552526559244</v>
      </c>
      <c r="W1053" s="31">
        <f t="shared" si="782"/>
        <v>1</v>
      </c>
      <c r="X1053" s="35">
        <f t="shared" si="759"/>
        <v>2797.8353333333334</v>
      </c>
      <c r="Y1053" s="30">
        <f t="shared" si="760"/>
        <v>9.1446666666665806</v>
      </c>
      <c r="Z1053" s="31">
        <f t="shared" si="783"/>
        <v>1</v>
      </c>
      <c r="AA1053" s="29">
        <f t="shared" si="761"/>
        <v>2799.6318831493827</v>
      </c>
      <c r="AB1053" s="30">
        <f t="shared" si="762"/>
        <v>7.3481168506173162</v>
      </c>
      <c r="AC1053" s="31">
        <f t="shared" si="784"/>
        <v>1</v>
      </c>
      <c r="AD1053" s="32">
        <f t="shared" si="763"/>
        <v>1</v>
      </c>
      <c r="AE1053" s="33">
        <f t="shared" si="764"/>
        <v>1</v>
      </c>
      <c r="AF1053" s="33">
        <f t="shared" si="765"/>
        <v>1</v>
      </c>
      <c r="AG1053" s="33">
        <f t="shared" si="766"/>
        <v>1</v>
      </c>
      <c r="AH1053" s="38">
        <f t="shared" si="767"/>
        <v>1</v>
      </c>
      <c r="AI1053" s="33">
        <f t="shared" si="768"/>
        <v>1</v>
      </c>
      <c r="AJ1053" s="39">
        <f t="shared" si="769"/>
        <v>1</v>
      </c>
      <c r="AK1053" s="43">
        <f t="shared" si="770"/>
        <v>1</v>
      </c>
      <c r="AL1053" s="4">
        <f t="shared" si="785"/>
        <v>9.4400000000000546</v>
      </c>
      <c r="AM1053" s="4">
        <f t="shared" si="786"/>
        <v>8.9781168506174254</v>
      </c>
      <c r="AN1053" s="4">
        <f t="shared" si="787"/>
        <v>8.9781168506174254</v>
      </c>
      <c r="AO1053" s="4">
        <f t="shared" si="788"/>
        <v>-4.0300000000002001</v>
      </c>
      <c r="AP1053" s="4">
        <f t="shared" si="789"/>
        <v>4.4918831493828293</v>
      </c>
      <c r="AQ1053" s="4">
        <f t="shared" si="790"/>
        <v>4.0300000000002001</v>
      </c>
      <c r="AR1053" s="4">
        <f t="shared" si="771"/>
        <v>7.8099999999999454</v>
      </c>
      <c r="AS1053">
        <f t="shared" si="791"/>
        <v>8.9781168506174254</v>
      </c>
      <c r="AT1053" s="6">
        <f t="shared" si="792"/>
        <v>0</v>
      </c>
      <c r="AU1053" s="4">
        <f t="shared" si="793"/>
        <v>2.1835925583190381</v>
      </c>
      <c r="AV1053" s="4">
        <f t="shared" si="794"/>
        <v>2.9155186148671879</v>
      </c>
      <c r="AW1053">
        <f t="shared" si="795"/>
        <v>0</v>
      </c>
      <c r="AX1053">
        <f t="shared" si="796"/>
        <v>0</v>
      </c>
      <c r="AY1053">
        <f t="shared" si="797"/>
        <v>0</v>
      </c>
      <c r="AZ1053" s="4">
        <f t="shared" si="772"/>
        <v>6.94</v>
      </c>
      <c r="BA1053" s="4">
        <f t="shared" si="798"/>
        <v>1086.3300000000097</v>
      </c>
      <c r="BB1053" s="4">
        <f t="shared" si="773"/>
        <v>1043.3183333333463</v>
      </c>
      <c r="BC1053" s="4">
        <f t="shared" si="774"/>
        <v>554.48</v>
      </c>
      <c r="BE1053"/>
      <c r="BG1053" s="6"/>
      <c r="BM1053">
        <f t="shared" si="775"/>
        <v>1</v>
      </c>
    </row>
    <row r="1054" spans="1:65" x14ac:dyDescent="0.25">
      <c r="A1054">
        <v>1461</v>
      </c>
      <c r="B1054" s="1">
        <v>43301</v>
      </c>
      <c r="C1054" s="2">
        <v>2804.55</v>
      </c>
      <c r="D1054" s="2">
        <v>2809.7</v>
      </c>
      <c r="E1054" s="2">
        <v>2800.01</v>
      </c>
      <c r="F1054" s="2">
        <v>2801.83</v>
      </c>
      <c r="G1054" s="2">
        <v>3230210000</v>
      </c>
      <c r="H1054" s="2">
        <f t="shared" si="776"/>
        <v>12.360393017843542</v>
      </c>
      <c r="I1054" s="2">
        <f t="shared" si="777"/>
        <v>2760.8125</v>
      </c>
      <c r="J1054" s="2">
        <f t="shared" si="778"/>
        <v>13.227864767822142</v>
      </c>
      <c r="K1054" s="2">
        <f t="shared" si="779"/>
        <v>6.0000000000400178E-2</v>
      </c>
      <c r="L1054" s="18">
        <v>8.115E-2</v>
      </c>
      <c r="M1054" s="19">
        <v>9.7058342686404036</v>
      </c>
      <c r="N1054" s="4">
        <f t="shared" si="752"/>
        <v>9.6899999999995998</v>
      </c>
      <c r="O1054" s="4">
        <f t="shared" si="780"/>
        <v>16.663000000000011</v>
      </c>
      <c r="P1054" s="4">
        <f t="shared" si="753"/>
        <v>5.8995714285714209</v>
      </c>
      <c r="Q1054" s="4">
        <f t="shared" si="781"/>
        <v>1.9342173008824644</v>
      </c>
      <c r="R1054" s="18">
        <f t="shared" si="754"/>
        <v>2809.9464060150372</v>
      </c>
      <c r="S1054" s="2">
        <f t="shared" si="755"/>
        <v>8.1164060150372279</v>
      </c>
      <c r="T1054" s="22">
        <f t="shared" si="756"/>
        <v>1</v>
      </c>
      <c r="U1054" s="29">
        <f t="shared" si="757"/>
        <v>2805.1531049791956</v>
      </c>
      <c r="V1054" s="30">
        <f t="shared" si="758"/>
        <v>3.3231049791957048</v>
      </c>
      <c r="W1054" s="31">
        <f t="shared" si="782"/>
        <v>1</v>
      </c>
      <c r="X1054" s="35">
        <f t="shared" si="759"/>
        <v>2804.0713333333333</v>
      </c>
      <c r="Y1054" s="30">
        <f t="shared" si="760"/>
        <v>2.2413333333333867</v>
      </c>
      <c r="Z1054" s="31">
        <f t="shared" si="783"/>
        <v>1</v>
      </c>
      <c r="AA1054" s="29">
        <f t="shared" si="761"/>
        <v>2805.0016569487752</v>
      </c>
      <c r="AB1054" s="30">
        <f t="shared" si="762"/>
        <v>3.1716569487753077</v>
      </c>
      <c r="AC1054" s="31">
        <f t="shared" si="784"/>
        <v>1</v>
      </c>
      <c r="AD1054" s="32">
        <f t="shared" si="763"/>
        <v>1</v>
      </c>
      <c r="AE1054" s="33">
        <f t="shared" si="764"/>
        <v>1</v>
      </c>
      <c r="AF1054" s="33">
        <f t="shared" si="765"/>
        <v>1</v>
      </c>
      <c r="AG1054" s="33">
        <f t="shared" si="766"/>
        <v>0</v>
      </c>
      <c r="AH1054" s="38">
        <f t="shared" si="767"/>
        <v>1</v>
      </c>
      <c r="AI1054" s="33">
        <f t="shared" si="768"/>
        <v>1</v>
      </c>
      <c r="AJ1054" s="39">
        <f t="shared" si="769"/>
        <v>1</v>
      </c>
      <c r="AK1054" s="43">
        <f t="shared" si="770"/>
        <v>1</v>
      </c>
      <c r="AL1054" s="4">
        <f t="shared" si="785"/>
        <v>5.1499999999996362</v>
      </c>
      <c r="AM1054" s="4">
        <f t="shared" si="786"/>
        <v>4.6983430512245832</v>
      </c>
      <c r="AN1054" s="4">
        <f t="shared" si="787"/>
        <v>4.6983430512245832</v>
      </c>
      <c r="AO1054" s="4">
        <f t="shared" si="788"/>
        <v>-4.5399999999999636</v>
      </c>
      <c r="AP1054" s="4">
        <f t="shared" si="789"/>
        <v>4.9916569487750166</v>
      </c>
      <c r="AQ1054" s="4">
        <f t="shared" si="790"/>
        <v>4.5399999999999636</v>
      </c>
      <c r="AR1054" s="4">
        <f t="shared" si="771"/>
        <v>2.7200000000002547</v>
      </c>
      <c r="AS1054">
        <f t="shared" si="791"/>
        <v>4.6983430512245832</v>
      </c>
      <c r="AT1054" s="6">
        <f t="shared" si="792"/>
        <v>0</v>
      </c>
      <c r="AU1054" s="4">
        <f t="shared" si="793"/>
        <v>6.2314830537665156</v>
      </c>
      <c r="AV1054" s="4">
        <f t="shared" si="794"/>
        <v>7.2858342686401487</v>
      </c>
      <c r="AW1054">
        <f t="shared" si="795"/>
        <v>0</v>
      </c>
      <c r="AX1054">
        <f t="shared" si="796"/>
        <v>0</v>
      </c>
      <c r="AY1054">
        <f t="shared" si="797"/>
        <v>0</v>
      </c>
      <c r="AZ1054" s="4">
        <f t="shared" si="772"/>
        <v>6.94</v>
      </c>
      <c r="BA1054" s="4">
        <f t="shared" si="798"/>
        <v>1079.3900000000096</v>
      </c>
      <c r="BB1054" s="4">
        <f t="shared" si="773"/>
        <v>1036.3783333333463</v>
      </c>
      <c r="BC1054" s="4">
        <f t="shared" si="774"/>
        <v>556.63200000000006</v>
      </c>
      <c r="BE1054"/>
      <c r="BG1054" s="6"/>
      <c r="BM1054">
        <f t="shared" si="775"/>
        <v>1</v>
      </c>
    </row>
    <row r="1055" spans="1:65" x14ac:dyDescent="0.25">
      <c r="A1055">
        <v>1460</v>
      </c>
      <c r="B1055" s="1">
        <v>43300</v>
      </c>
      <c r="C1055" s="2">
        <v>2809.37</v>
      </c>
      <c r="D1055" s="2">
        <v>2812.05</v>
      </c>
      <c r="E1055" s="2">
        <v>2799.77</v>
      </c>
      <c r="F1055" s="2">
        <v>2804.49</v>
      </c>
      <c r="G1055" s="2">
        <v>3266700000</v>
      </c>
      <c r="H1055" s="2">
        <f t="shared" si="776"/>
        <v>20.911275560222442</v>
      </c>
      <c r="I1055" s="2">
        <f t="shared" si="777"/>
        <v>2759.049</v>
      </c>
      <c r="J1055" s="2">
        <f t="shared" si="778"/>
        <v>19.628018131983556</v>
      </c>
      <c r="K1055" s="2">
        <f t="shared" si="779"/>
        <v>-6.25</v>
      </c>
      <c r="L1055" s="18">
        <v>7.9149999999999998E-2</v>
      </c>
      <c r="M1055" s="19">
        <v>9.504196613035738</v>
      </c>
      <c r="N1055" s="4">
        <f t="shared" si="752"/>
        <v>15.849999999999909</v>
      </c>
      <c r="O1055" s="4">
        <f t="shared" si="780"/>
        <v>18.783000000000037</v>
      </c>
      <c r="P1055" s="4">
        <f t="shared" si="753"/>
        <v>5.456406015037583</v>
      </c>
      <c r="Q1055" s="4">
        <f t="shared" si="781"/>
        <v>1.5464230235783616</v>
      </c>
      <c r="R1055" s="18">
        <f t="shared" si="754"/>
        <v>2820.2620827067667</v>
      </c>
      <c r="S1055" s="2">
        <f t="shared" si="755"/>
        <v>15.772082706766923</v>
      </c>
      <c r="T1055" s="22">
        <f t="shared" si="756"/>
        <v>0</v>
      </c>
      <c r="U1055" s="29">
        <f t="shared" si="757"/>
        <v>2809.8352115248322</v>
      </c>
      <c r="V1055" s="30">
        <f t="shared" si="758"/>
        <v>5.3452115248323935</v>
      </c>
      <c r="W1055" s="31">
        <f t="shared" si="782"/>
        <v>1</v>
      </c>
      <c r="X1055" s="35">
        <f t="shared" si="759"/>
        <v>2816.1725333333325</v>
      </c>
      <c r="Y1055" s="30">
        <f t="shared" si="760"/>
        <v>11.682533333332685</v>
      </c>
      <c r="Z1055" s="31">
        <f t="shared" si="783"/>
        <v>0</v>
      </c>
      <c r="AA1055" s="29">
        <f t="shared" si="761"/>
        <v>2810.7224365780221</v>
      </c>
      <c r="AB1055" s="30">
        <f t="shared" si="762"/>
        <v>6.2324365780223161</v>
      </c>
      <c r="AC1055" s="31">
        <f t="shared" si="784"/>
        <v>1</v>
      </c>
      <c r="AD1055" s="32">
        <f t="shared" si="763"/>
        <v>1</v>
      </c>
      <c r="AE1055" s="33">
        <f t="shared" si="764"/>
        <v>1</v>
      </c>
      <c r="AF1055" s="33">
        <f t="shared" si="765"/>
        <v>1</v>
      </c>
      <c r="AG1055" s="33">
        <f t="shared" si="766"/>
        <v>0</v>
      </c>
      <c r="AH1055" s="38">
        <f t="shared" si="767"/>
        <v>1</v>
      </c>
      <c r="AI1055" s="33">
        <f t="shared" si="768"/>
        <v>1</v>
      </c>
      <c r="AJ1055" s="39">
        <f t="shared" si="769"/>
        <v>1</v>
      </c>
      <c r="AK1055" s="43">
        <f t="shared" si="770"/>
        <v>1</v>
      </c>
      <c r="AL1055" s="4">
        <f t="shared" si="785"/>
        <v>2.680000000000291</v>
      </c>
      <c r="AM1055" s="4">
        <f t="shared" si="786"/>
        <v>1.3275634219780841</v>
      </c>
      <c r="AN1055" s="4">
        <f t="shared" si="787"/>
        <v>1.3275634219780841</v>
      </c>
      <c r="AO1055" s="4">
        <f t="shared" si="788"/>
        <v>-9.5999999999999091</v>
      </c>
      <c r="AP1055" s="4">
        <f t="shared" si="789"/>
        <v>10.952436578022116</v>
      </c>
      <c r="AQ1055" s="4">
        <f t="shared" si="790"/>
        <v>9.5999999999999091</v>
      </c>
      <c r="AR1055" s="4">
        <f t="shared" si="771"/>
        <v>4.8800000000001091</v>
      </c>
      <c r="AS1055">
        <f t="shared" si="791"/>
        <v>9.5999999999999091</v>
      </c>
      <c r="AT1055" s="6">
        <f t="shared" si="792"/>
        <v>0</v>
      </c>
      <c r="AU1055" s="4">
        <f t="shared" si="793"/>
        <v>0.69997698006770115</v>
      </c>
      <c r="AV1055" s="4">
        <f t="shared" si="794"/>
        <v>4.9241966130356287</v>
      </c>
      <c r="AW1055">
        <f t="shared" si="795"/>
        <v>0</v>
      </c>
      <c r="AX1055">
        <f t="shared" si="796"/>
        <v>0</v>
      </c>
      <c r="AY1055">
        <f t="shared" si="797"/>
        <v>0</v>
      </c>
      <c r="AZ1055" s="4">
        <f t="shared" si="772"/>
        <v>6.94</v>
      </c>
      <c r="BA1055" s="4">
        <f t="shared" si="798"/>
        <v>1072.4500000000096</v>
      </c>
      <c r="BB1055" s="4">
        <f t="shared" si="773"/>
        <v>1029.4383333333462</v>
      </c>
      <c r="BC1055" s="4">
        <f t="shared" si="774"/>
        <v>558.55999999999995</v>
      </c>
      <c r="BE1055"/>
      <c r="BG1055" s="6"/>
      <c r="BM1055">
        <f t="shared" si="775"/>
        <v>1</v>
      </c>
    </row>
    <row r="1056" spans="1:65" x14ac:dyDescent="0.25">
      <c r="A1056">
        <v>1459</v>
      </c>
      <c r="B1056" s="1">
        <v>43299</v>
      </c>
      <c r="C1056" s="2">
        <v>2811.35</v>
      </c>
      <c r="D1056" s="2">
        <v>2816.76</v>
      </c>
      <c r="E1056" s="2">
        <v>2805.89</v>
      </c>
      <c r="F1056" s="2">
        <v>2815.62</v>
      </c>
      <c r="G1056" s="2">
        <v>3089780000</v>
      </c>
      <c r="H1056" s="2">
        <f t="shared" si="776"/>
        <v>27.163106290211612</v>
      </c>
      <c r="I1056" s="2">
        <f t="shared" si="777"/>
        <v>2757.067</v>
      </c>
      <c r="J1056" s="2">
        <f t="shared" si="778"/>
        <v>26.857513792331272</v>
      </c>
      <c r="K1056" s="2">
        <f t="shared" si="779"/>
        <v>1.7999999999997272</v>
      </c>
      <c r="L1056" s="18">
        <v>7.4750000000000011E-2</v>
      </c>
      <c r="M1056" s="19">
        <v>8.9565017217979221</v>
      </c>
      <c r="N1056" s="4">
        <f t="shared" si="752"/>
        <v>10.870000000000346</v>
      </c>
      <c r="O1056" s="4">
        <f t="shared" si="780"/>
        <v>19.659000000000059</v>
      </c>
      <c r="P1056" s="4">
        <f t="shared" si="753"/>
        <v>4.6420827067669101</v>
      </c>
      <c r="Q1056" s="4">
        <f t="shared" si="781"/>
        <v>1.1928500636731065</v>
      </c>
      <c r="R1056" s="18">
        <f t="shared" si="754"/>
        <v>2813.2136992481205</v>
      </c>
      <c r="S1056" s="2">
        <f t="shared" si="755"/>
        <v>2.4063007518793711</v>
      </c>
      <c r="T1056" s="22">
        <f t="shared" si="756"/>
        <v>1</v>
      </c>
      <c r="U1056" s="29">
        <f t="shared" si="757"/>
        <v>2811.6193325423205</v>
      </c>
      <c r="V1056" s="30">
        <f t="shared" si="758"/>
        <v>4.0006674576793557</v>
      </c>
      <c r="W1056" s="31">
        <f t="shared" si="782"/>
        <v>1</v>
      </c>
      <c r="X1056" s="35">
        <f t="shared" si="759"/>
        <v>2808.3035999999993</v>
      </c>
      <c r="Y1056" s="30">
        <f t="shared" si="760"/>
        <v>7.3164000000006126</v>
      </c>
      <c r="Z1056" s="31">
        <f t="shared" si="783"/>
        <v>1</v>
      </c>
      <c r="AA1056" s="29">
        <f t="shared" si="761"/>
        <v>2811.1551299863954</v>
      </c>
      <c r="AB1056" s="30">
        <f t="shared" si="762"/>
        <v>4.4648700136044681</v>
      </c>
      <c r="AC1056" s="31">
        <f t="shared" si="784"/>
        <v>1</v>
      </c>
      <c r="AD1056" s="32">
        <f t="shared" si="763"/>
        <v>1</v>
      </c>
      <c r="AE1056" s="33">
        <f t="shared" si="764"/>
        <v>0</v>
      </c>
      <c r="AF1056" s="33">
        <f t="shared" si="765"/>
        <v>0</v>
      </c>
      <c r="AG1056" s="33">
        <f t="shared" si="766"/>
        <v>0</v>
      </c>
      <c r="AH1056" s="38">
        <f t="shared" si="767"/>
        <v>1</v>
      </c>
      <c r="AI1056" s="33">
        <f t="shared" si="768"/>
        <v>1</v>
      </c>
      <c r="AJ1056" s="39">
        <f t="shared" si="769"/>
        <v>1</v>
      </c>
      <c r="AK1056" s="43">
        <f t="shared" si="770"/>
        <v>1</v>
      </c>
      <c r="AL1056" s="4">
        <f t="shared" si="785"/>
        <v>5.4100000000003092</v>
      </c>
      <c r="AM1056" s="4">
        <f t="shared" si="786"/>
        <v>5.6048700136047955</v>
      </c>
      <c r="AN1056" s="4">
        <f t="shared" si="787"/>
        <v>5.4100000000003092</v>
      </c>
      <c r="AO1056" s="4">
        <f t="shared" si="788"/>
        <v>-5.4600000000000364</v>
      </c>
      <c r="AP1056" s="4">
        <f t="shared" si="789"/>
        <v>5.2651299863955501</v>
      </c>
      <c r="AQ1056" s="4">
        <f t="shared" si="790"/>
        <v>5.2651299863955501</v>
      </c>
      <c r="AR1056" s="4">
        <f t="shared" si="771"/>
        <v>4.2699999999999818</v>
      </c>
      <c r="AS1056">
        <f t="shared" si="791"/>
        <v>5.4100000000003092</v>
      </c>
      <c r="AT1056" s="6">
        <f t="shared" si="792"/>
        <v>0</v>
      </c>
      <c r="AU1056" s="4">
        <f t="shared" si="793"/>
        <v>5.5766192983113179</v>
      </c>
      <c r="AV1056" s="4">
        <f t="shared" si="794"/>
        <v>4.9865017217979402</v>
      </c>
      <c r="AW1056">
        <f t="shared" si="795"/>
        <v>0</v>
      </c>
      <c r="AX1056">
        <f t="shared" si="796"/>
        <v>0</v>
      </c>
      <c r="AY1056">
        <f t="shared" si="797"/>
        <v>0</v>
      </c>
      <c r="AZ1056" s="4">
        <f t="shared" si="772"/>
        <v>6.94</v>
      </c>
      <c r="BA1056" s="4">
        <f t="shared" si="798"/>
        <v>1065.5100000000095</v>
      </c>
      <c r="BB1056" s="4">
        <f t="shared" si="773"/>
        <v>1022.4983333333462</v>
      </c>
      <c r="BC1056" s="4">
        <f t="shared" si="774"/>
        <v>559.35199999999998</v>
      </c>
      <c r="BE1056"/>
      <c r="BG1056" s="6"/>
      <c r="BM1056">
        <f t="shared" si="775"/>
        <v>1</v>
      </c>
    </row>
    <row r="1057" spans="1:65" x14ac:dyDescent="0.25">
      <c r="A1057">
        <v>1458</v>
      </c>
      <c r="B1057" s="1">
        <v>43298</v>
      </c>
      <c r="C1057" s="2">
        <v>2789.34</v>
      </c>
      <c r="D1057" s="2">
        <v>2814.19</v>
      </c>
      <c r="E1057" s="2">
        <v>2789.24</v>
      </c>
      <c r="F1057" s="2">
        <v>2809.55</v>
      </c>
      <c r="G1057" s="2">
        <v>3050730000</v>
      </c>
      <c r="H1057" s="2">
        <f t="shared" si="776"/>
        <v>27.85222650186358</v>
      </c>
      <c r="I1057" s="2">
        <f t="shared" si="777"/>
        <v>2754.1000000000004</v>
      </c>
      <c r="J1057" s="2">
        <f t="shared" si="778"/>
        <v>30.379492026521365</v>
      </c>
      <c r="K1057" s="2">
        <f t="shared" si="779"/>
        <v>-9.0899999999996908</v>
      </c>
      <c r="L1057" s="18">
        <v>8.005000000000001E-2</v>
      </c>
      <c r="M1057" s="19">
        <v>9.5535819985318504</v>
      </c>
      <c r="N1057" s="4">
        <f t="shared" si="752"/>
        <v>24.950000000000273</v>
      </c>
      <c r="O1057" s="4">
        <f t="shared" si="780"/>
        <v>21.114000000000033</v>
      </c>
      <c r="P1057" s="4">
        <f t="shared" si="753"/>
        <v>3.6636992481202935</v>
      </c>
      <c r="Q1057" s="4">
        <f t="shared" si="781"/>
        <v>0.69059626236102667</v>
      </c>
      <c r="R1057" s="18">
        <f t="shared" si="754"/>
        <v>2800.9719849624057</v>
      </c>
      <c r="S1057" s="2">
        <f t="shared" si="755"/>
        <v>8.5780150375944686</v>
      </c>
      <c r="T1057" s="22">
        <f t="shared" si="756"/>
        <v>1</v>
      </c>
      <c r="U1057" s="29">
        <f t="shared" si="757"/>
        <v>2789.4307222518387</v>
      </c>
      <c r="V1057" s="30">
        <f t="shared" si="758"/>
        <v>20.119277748161494</v>
      </c>
      <c r="W1057" s="31">
        <f t="shared" si="782"/>
        <v>0</v>
      </c>
      <c r="X1057" s="35">
        <f t="shared" si="759"/>
        <v>2789.6857333333337</v>
      </c>
      <c r="Y1057" s="30">
        <f t="shared" si="760"/>
        <v>19.864266666666481</v>
      </c>
      <c r="Z1057" s="31">
        <f t="shared" si="783"/>
        <v>0</v>
      </c>
      <c r="AA1057" s="29">
        <f t="shared" si="761"/>
        <v>2789.4664238032478</v>
      </c>
      <c r="AB1057" s="30">
        <f t="shared" si="762"/>
        <v>20.083576196752347</v>
      </c>
      <c r="AC1057" s="31">
        <f t="shared" si="784"/>
        <v>0</v>
      </c>
      <c r="AD1057" s="32">
        <f t="shared" si="763"/>
        <v>-1</v>
      </c>
      <c r="AE1057" s="33">
        <f t="shared" si="764"/>
        <v>-1</v>
      </c>
      <c r="AF1057" s="33">
        <f t="shared" si="765"/>
        <v>-1</v>
      </c>
      <c r="AG1057" s="33">
        <f t="shared" si="766"/>
        <v>0</v>
      </c>
      <c r="AH1057" s="38">
        <f t="shared" si="767"/>
        <v>-1</v>
      </c>
      <c r="AI1057" s="33">
        <f t="shared" si="768"/>
        <v>-1</v>
      </c>
      <c r="AJ1057" s="39">
        <f t="shared" si="769"/>
        <v>-1</v>
      </c>
      <c r="AK1057" s="43">
        <f t="shared" si="770"/>
        <v>-1</v>
      </c>
      <c r="AL1057" s="4">
        <f t="shared" si="785"/>
        <v>24.849999999999909</v>
      </c>
      <c r="AM1057" s="4">
        <f t="shared" si="786"/>
        <v>24.723576196752219</v>
      </c>
      <c r="AN1057" s="4">
        <f t="shared" si="787"/>
        <v>24.723576196752219</v>
      </c>
      <c r="AO1057" s="4">
        <f t="shared" si="788"/>
        <v>-0.1000000000003638</v>
      </c>
      <c r="AP1057" s="4">
        <f t="shared" si="789"/>
        <v>0.22642380324805345</v>
      </c>
      <c r="AQ1057" s="4">
        <f t="shared" si="790"/>
        <v>0.1000000000003638</v>
      </c>
      <c r="AR1057" s="4">
        <f t="shared" si="771"/>
        <v>20.210000000000036</v>
      </c>
      <c r="AS1057">
        <f t="shared" si="791"/>
        <v>24.723576196752219</v>
      </c>
      <c r="AT1057" s="6">
        <f t="shared" si="792"/>
        <v>1</v>
      </c>
      <c r="AU1057" s="4">
        <f t="shared" si="793"/>
        <v>-12.798279622493553</v>
      </c>
      <c r="AV1057" s="4">
        <f t="shared" si="794"/>
        <v>-10.356418001468185</v>
      </c>
      <c r="AW1057">
        <f t="shared" si="795"/>
        <v>1</v>
      </c>
      <c r="AX1057">
        <f t="shared" si="796"/>
        <v>0</v>
      </c>
      <c r="AY1057">
        <f t="shared" si="797"/>
        <v>0</v>
      </c>
      <c r="AZ1057" s="4">
        <f t="shared" si="772"/>
        <v>-3.9100000000000006</v>
      </c>
      <c r="BA1057" s="4">
        <f t="shared" si="798"/>
        <v>1058.5700000000095</v>
      </c>
      <c r="BB1057" s="4">
        <f t="shared" si="773"/>
        <v>1015.5583333333461</v>
      </c>
      <c r="BC1057" s="4">
        <f t="shared" si="774"/>
        <v>550.548</v>
      </c>
      <c r="BE1057"/>
      <c r="BG1057" s="6"/>
      <c r="BM1057">
        <f t="shared" si="775"/>
        <v>1</v>
      </c>
    </row>
    <row r="1058" spans="1:65" x14ac:dyDescent="0.25">
      <c r="A1058">
        <v>1457</v>
      </c>
      <c r="B1058" s="1">
        <v>43297</v>
      </c>
      <c r="C1058" s="2">
        <v>2797.36</v>
      </c>
      <c r="D1058" s="2">
        <v>2801.19</v>
      </c>
      <c r="E1058" s="2">
        <v>2793.39</v>
      </c>
      <c r="F1058" s="2">
        <v>2798.43</v>
      </c>
      <c r="G1058" s="2">
        <v>2812230000</v>
      </c>
      <c r="H1058" s="2">
        <f t="shared" si="776"/>
        <v>33.709160245316795</v>
      </c>
      <c r="I1058" s="2">
        <f t="shared" si="777"/>
        <v>2752.9225000000006</v>
      </c>
      <c r="J1058" s="2">
        <f t="shared" si="778"/>
        <v>33.817402496036692</v>
      </c>
      <c r="K1058" s="2">
        <f t="shared" si="779"/>
        <v>-3.9499999999998181</v>
      </c>
      <c r="L1058" s="18">
        <v>8.6799999999999988E-2</v>
      </c>
      <c r="M1058" s="19">
        <v>10.369823108051015</v>
      </c>
      <c r="N1058" s="4">
        <f t="shared" si="752"/>
        <v>7.9200000000000728</v>
      </c>
      <c r="O1058" s="4">
        <f t="shared" si="780"/>
        <v>21.450000000000045</v>
      </c>
      <c r="P1058" s="4">
        <f t="shared" si="753"/>
        <v>2.5419849624060058</v>
      </c>
      <c r="Q1058" s="4">
        <f t="shared" si="781"/>
        <v>0.23262115856092128</v>
      </c>
      <c r="R1058" s="18">
        <f t="shared" si="754"/>
        <v>2802.7675864661655</v>
      </c>
      <c r="S1058" s="2">
        <f t="shared" si="755"/>
        <v>4.3375864661657033</v>
      </c>
      <c r="T1058" s="22">
        <f t="shared" si="756"/>
        <v>1</v>
      </c>
      <c r="U1058" s="29">
        <f t="shared" si="757"/>
        <v>2797.2905517795589</v>
      </c>
      <c r="V1058" s="30">
        <f t="shared" si="758"/>
        <v>1.1394482204409542</v>
      </c>
      <c r="W1058" s="31">
        <f t="shared" si="782"/>
        <v>1</v>
      </c>
      <c r="X1058" s="35">
        <f t="shared" si="759"/>
        <v>2801.5774666666675</v>
      </c>
      <c r="Y1058" s="30">
        <f t="shared" si="760"/>
        <v>3.1474666666676967</v>
      </c>
      <c r="Z1058" s="31">
        <f t="shared" si="783"/>
        <v>1</v>
      </c>
      <c r="AA1058" s="29">
        <f t="shared" si="761"/>
        <v>2797.8907198637544</v>
      </c>
      <c r="AB1058" s="30">
        <f t="shared" si="762"/>
        <v>0.53928013624545201</v>
      </c>
      <c r="AC1058" s="31">
        <f t="shared" si="784"/>
        <v>1</v>
      </c>
      <c r="AD1058" s="32">
        <f t="shared" si="763"/>
        <v>1</v>
      </c>
      <c r="AE1058" s="33">
        <f t="shared" si="764"/>
        <v>1</v>
      </c>
      <c r="AF1058" s="33">
        <f t="shared" si="765"/>
        <v>1</v>
      </c>
      <c r="AG1058" s="33">
        <f t="shared" si="766"/>
        <v>0</v>
      </c>
      <c r="AH1058" s="38">
        <f t="shared" si="767"/>
        <v>1</v>
      </c>
      <c r="AI1058" s="33">
        <f t="shared" si="768"/>
        <v>1</v>
      </c>
      <c r="AJ1058" s="39">
        <f t="shared" si="769"/>
        <v>1</v>
      </c>
      <c r="AK1058" s="43">
        <f t="shared" si="770"/>
        <v>1</v>
      </c>
      <c r="AL1058" s="4">
        <f t="shared" si="785"/>
        <v>3.8299999999999272</v>
      </c>
      <c r="AM1058" s="4">
        <f t="shared" si="786"/>
        <v>3.2992801362456703</v>
      </c>
      <c r="AN1058" s="4">
        <f t="shared" si="787"/>
        <v>3.2992801362456703</v>
      </c>
      <c r="AO1058" s="4">
        <f t="shared" si="788"/>
        <v>-3.9700000000002547</v>
      </c>
      <c r="AP1058" s="4">
        <f t="shared" si="789"/>
        <v>4.5007198637545116</v>
      </c>
      <c r="AQ1058" s="4">
        <f t="shared" si="790"/>
        <v>3.9700000000002547</v>
      </c>
      <c r="AR1058" s="4">
        <f t="shared" si="771"/>
        <v>1.069999999999709</v>
      </c>
      <c r="AS1058">
        <f t="shared" si="791"/>
        <v>3.9700000000002547</v>
      </c>
      <c r="AT1058" s="6">
        <f t="shared" si="792"/>
        <v>0</v>
      </c>
      <c r="AU1058" s="4">
        <f t="shared" si="793"/>
        <v>6.7004174390927265</v>
      </c>
      <c r="AV1058" s="4">
        <f t="shared" si="794"/>
        <v>9.5998231080513072</v>
      </c>
      <c r="AW1058">
        <f t="shared" si="795"/>
        <v>0</v>
      </c>
      <c r="AX1058">
        <f t="shared" si="796"/>
        <v>0</v>
      </c>
      <c r="AY1058">
        <f t="shared" si="797"/>
        <v>0</v>
      </c>
      <c r="AZ1058" s="4">
        <f t="shared" si="772"/>
        <v>6.94</v>
      </c>
      <c r="BA1058" s="4">
        <f t="shared" si="798"/>
        <v>1062.4800000000096</v>
      </c>
      <c r="BB1058" s="4">
        <f t="shared" si="773"/>
        <v>1019.4683333333461</v>
      </c>
      <c r="BC1058" s="4">
        <f t="shared" si="774"/>
        <v>553.75600000000009</v>
      </c>
      <c r="BE1058"/>
      <c r="BG1058" s="6"/>
      <c r="BM1058">
        <f t="shared" si="775"/>
        <v>1</v>
      </c>
    </row>
    <row r="1059" spans="1:65" x14ac:dyDescent="0.25">
      <c r="A1059">
        <v>1456</v>
      </c>
      <c r="B1059" s="1">
        <v>43294</v>
      </c>
      <c r="C1059" s="2">
        <v>2796.93</v>
      </c>
      <c r="D1059" s="2">
        <v>2804.53</v>
      </c>
      <c r="E1059" s="2">
        <v>2791.69</v>
      </c>
      <c r="F1059" s="2">
        <v>2801.31</v>
      </c>
      <c r="G1059" s="2">
        <v>2614000000</v>
      </c>
      <c r="H1059" s="2">
        <f t="shared" si="776"/>
        <v>32.864163680891743</v>
      </c>
      <c r="I1059" s="2">
        <f t="shared" si="777"/>
        <v>2751.9435000000003</v>
      </c>
      <c r="J1059" s="2">
        <f t="shared" si="778"/>
        <v>33.470865771986183</v>
      </c>
      <c r="K1059" s="2">
        <f t="shared" si="779"/>
        <v>-1.3600000000001273</v>
      </c>
      <c r="L1059" s="18">
        <v>7.775E-2</v>
      </c>
      <c r="M1059" s="19">
        <v>9.2786238600808542</v>
      </c>
      <c r="N1059" s="4">
        <f t="shared" si="752"/>
        <v>12.840000000000146</v>
      </c>
      <c r="O1059" s="4">
        <f t="shared" si="780"/>
        <v>23.353000000000065</v>
      </c>
      <c r="P1059" s="4">
        <f t="shared" si="753"/>
        <v>1.4575864661654105</v>
      </c>
      <c r="Q1059" s="4">
        <f t="shared" si="781"/>
        <v>-0.17807236010571117</v>
      </c>
      <c r="R1059" s="18">
        <f t="shared" si="754"/>
        <v>2798.5490601503757</v>
      </c>
      <c r="S1059" s="2">
        <f t="shared" si="755"/>
        <v>2.7609398496242648</v>
      </c>
      <c r="T1059" s="22">
        <f t="shared" si="756"/>
        <v>1</v>
      </c>
      <c r="U1059" s="29">
        <f t="shared" si="757"/>
        <v>2796.7207076267555</v>
      </c>
      <c r="V1059" s="30">
        <f t="shared" si="758"/>
        <v>4.5892923732444615</v>
      </c>
      <c r="W1059" s="31">
        <f t="shared" si="782"/>
        <v>1</v>
      </c>
      <c r="X1059" s="35">
        <f t="shared" si="759"/>
        <v>2797.5803999999989</v>
      </c>
      <c r="Y1059" s="30">
        <f t="shared" si="760"/>
        <v>3.7296000000010281</v>
      </c>
      <c r="Z1059" s="31">
        <f t="shared" si="783"/>
        <v>1</v>
      </c>
      <c r="AA1059" s="29">
        <f t="shared" si="761"/>
        <v>2796.8410645590097</v>
      </c>
      <c r="AB1059" s="30">
        <f t="shared" si="762"/>
        <v>4.468935440990208</v>
      </c>
      <c r="AC1059" s="31">
        <f t="shared" si="784"/>
        <v>1</v>
      </c>
      <c r="AD1059" s="32">
        <f t="shared" si="763"/>
        <v>1</v>
      </c>
      <c r="AE1059" s="33">
        <f t="shared" si="764"/>
        <v>0</v>
      </c>
      <c r="AF1059" s="33">
        <f t="shared" si="765"/>
        <v>1</v>
      </c>
      <c r="AG1059" s="33">
        <f t="shared" si="766"/>
        <v>0</v>
      </c>
      <c r="AH1059" s="38">
        <f t="shared" si="767"/>
        <v>1</v>
      </c>
      <c r="AI1059" s="33">
        <f t="shared" si="768"/>
        <v>1</v>
      </c>
      <c r="AJ1059" s="39">
        <f t="shared" si="769"/>
        <v>1</v>
      </c>
      <c r="AK1059" s="43">
        <f t="shared" si="770"/>
        <v>1</v>
      </c>
      <c r="AL1059" s="4">
        <f t="shared" si="785"/>
        <v>7.6000000000003638</v>
      </c>
      <c r="AM1059" s="4">
        <f t="shared" si="786"/>
        <v>7.6889354409904627</v>
      </c>
      <c r="AN1059" s="4">
        <f t="shared" si="787"/>
        <v>7.6000000000003638</v>
      </c>
      <c r="AO1059" s="4">
        <f t="shared" si="788"/>
        <v>-5.2399999999997817</v>
      </c>
      <c r="AP1059" s="4">
        <f t="shared" si="789"/>
        <v>5.1510645590096829</v>
      </c>
      <c r="AQ1059" s="4">
        <f t="shared" si="790"/>
        <v>5.1510645590096829</v>
      </c>
      <c r="AR1059" s="4">
        <f t="shared" si="771"/>
        <v>4.3800000000001091</v>
      </c>
      <c r="AS1059">
        <f t="shared" si="791"/>
        <v>7.6000000000003638</v>
      </c>
      <c r="AT1059" s="6">
        <f t="shared" si="792"/>
        <v>0</v>
      </c>
      <c r="AU1059" s="4">
        <f t="shared" si="793"/>
        <v>3.1411310152458913</v>
      </c>
      <c r="AV1059" s="4">
        <f t="shared" si="794"/>
        <v>5.1986238600807448</v>
      </c>
      <c r="AW1059">
        <f t="shared" si="795"/>
        <v>0</v>
      </c>
      <c r="AX1059">
        <f t="shared" si="796"/>
        <v>0</v>
      </c>
      <c r="AY1059">
        <f t="shared" si="797"/>
        <v>0</v>
      </c>
      <c r="AZ1059" s="4">
        <f t="shared" si="772"/>
        <v>6.94</v>
      </c>
      <c r="BA1059" s="4">
        <f t="shared" si="798"/>
        <v>1055.5400000000095</v>
      </c>
      <c r="BB1059" s="4">
        <f t="shared" si="773"/>
        <v>1012.528333333346</v>
      </c>
      <c r="BC1059" s="4">
        <f t="shared" si="774"/>
        <v>553.58399999999995</v>
      </c>
      <c r="BE1059"/>
      <c r="BG1059" s="6"/>
      <c r="BM1059">
        <f t="shared" si="775"/>
        <v>1</v>
      </c>
    </row>
    <row r="1060" spans="1:65" x14ac:dyDescent="0.25">
      <c r="A1060">
        <v>1455</v>
      </c>
      <c r="B1060" s="1">
        <v>43293</v>
      </c>
      <c r="C1060" s="2">
        <v>2783.14</v>
      </c>
      <c r="D1060" s="2">
        <v>2799.22</v>
      </c>
      <c r="E1060" s="2">
        <v>2781.53</v>
      </c>
      <c r="F1060" s="2">
        <v>2798.29</v>
      </c>
      <c r="G1060" s="2">
        <v>2821690000</v>
      </c>
      <c r="H1060" s="2">
        <f t="shared" si="776"/>
        <v>33.654134053469399</v>
      </c>
      <c r="I1060" s="2">
        <f t="shared" si="777"/>
        <v>2751.2575000000006</v>
      </c>
      <c r="J1060" s="2">
        <f t="shared" si="778"/>
        <v>33.888050820621892</v>
      </c>
      <c r="K1060" s="2">
        <f t="shared" si="779"/>
        <v>9.1199999999998909</v>
      </c>
      <c r="L1060" s="18">
        <v>7.8950000000000006E-2</v>
      </c>
      <c r="M1060" s="19">
        <v>9.3401139263010915</v>
      </c>
      <c r="N1060" s="4">
        <f t="shared" si="752"/>
        <v>25.199999999999818</v>
      </c>
      <c r="O1060" s="4">
        <f t="shared" si="780"/>
        <v>25.304000000000087</v>
      </c>
      <c r="P1060" s="4">
        <f t="shared" si="753"/>
        <v>0.25906015037594204</v>
      </c>
      <c r="Q1060" s="4">
        <f t="shared" si="781"/>
        <v>-0.53664711088272099</v>
      </c>
      <c r="R1060" s="18">
        <f t="shared" si="754"/>
        <v>2773.1979172932329</v>
      </c>
      <c r="S1060" s="2">
        <f t="shared" si="755"/>
        <v>25.092082706767087</v>
      </c>
      <c r="T1060" s="22">
        <f t="shared" si="756"/>
        <v>0</v>
      </c>
      <c r="U1060" s="29">
        <f t="shared" si="757"/>
        <v>2782.7837547305439</v>
      </c>
      <c r="V1060" s="30">
        <f t="shared" si="758"/>
        <v>15.506245269456031</v>
      </c>
      <c r="W1060" s="31">
        <f t="shared" si="782"/>
        <v>0</v>
      </c>
      <c r="X1060" s="35">
        <f t="shared" si="759"/>
        <v>2780.3712</v>
      </c>
      <c r="Y1060" s="30">
        <f t="shared" si="760"/>
        <v>17.918799999999919</v>
      </c>
      <c r="Z1060" s="31">
        <f t="shared" si="783"/>
        <v>0</v>
      </c>
      <c r="AA1060" s="29">
        <f t="shared" si="761"/>
        <v>2782.4459970682678</v>
      </c>
      <c r="AB1060" s="30">
        <f t="shared" si="762"/>
        <v>15.84400293173212</v>
      </c>
      <c r="AC1060" s="31">
        <f t="shared" si="784"/>
        <v>0</v>
      </c>
      <c r="AD1060" s="32">
        <f t="shared" si="763"/>
        <v>-1</v>
      </c>
      <c r="AE1060" s="33">
        <f t="shared" si="764"/>
        <v>-1</v>
      </c>
      <c r="AF1060" s="33">
        <f t="shared" si="765"/>
        <v>-1</v>
      </c>
      <c r="AG1060" s="33">
        <f t="shared" si="766"/>
        <v>-1</v>
      </c>
      <c r="AH1060" s="38">
        <f t="shared" si="767"/>
        <v>-1</v>
      </c>
      <c r="AI1060" s="33">
        <f t="shared" si="768"/>
        <v>-1</v>
      </c>
      <c r="AJ1060" s="39">
        <f t="shared" si="769"/>
        <v>-1</v>
      </c>
      <c r="AK1060" s="43">
        <f t="shared" si="770"/>
        <v>-1</v>
      </c>
      <c r="AL1060" s="4">
        <f t="shared" si="785"/>
        <v>16.079999999999927</v>
      </c>
      <c r="AM1060" s="4">
        <f t="shared" si="786"/>
        <v>16.774002931731957</v>
      </c>
      <c r="AN1060" s="4">
        <f t="shared" si="787"/>
        <v>16.079999999999927</v>
      </c>
      <c r="AO1060" s="4">
        <f t="shared" si="788"/>
        <v>-1.6099999999996726</v>
      </c>
      <c r="AP1060" s="4">
        <f t="shared" si="789"/>
        <v>0.91599706826764304</v>
      </c>
      <c r="AQ1060" s="4">
        <f t="shared" si="790"/>
        <v>0.91599706826764304</v>
      </c>
      <c r="AR1060" s="4">
        <f t="shared" si="771"/>
        <v>15.150000000000091</v>
      </c>
      <c r="AS1060">
        <f t="shared" si="791"/>
        <v>16.079999999999927</v>
      </c>
      <c r="AT1060" s="6">
        <f t="shared" si="792"/>
        <v>1</v>
      </c>
      <c r="AU1060" s="4">
        <f t="shared" si="793"/>
        <v>-3.4945431996976488</v>
      </c>
      <c r="AV1060" s="4">
        <f t="shared" si="794"/>
        <v>-5.5098860736989996</v>
      </c>
      <c r="AW1060">
        <f t="shared" si="795"/>
        <v>1</v>
      </c>
      <c r="AX1060">
        <f t="shared" si="796"/>
        <v>0</v>
      </c>
      <c r="AY1060">
        <f t="shared" si="797"/>
        <v>0</v>
      </c>
      <c r="AZ1060" s="4">
        <f t="shared" si="772"/>
        <v>-3.9100000000000006</v>
      </c>
      <c r="BA1060" s="4">
        <f t="shared" si="798"/>
        <v>1048.6000000000095</v>
      </c>
      <c r="BB1060" s="4">
        <f t="shared" si="773"/>
        <v>1005.588333333346</v>
      </c>
      <c r="BC1060" s="4">
        <f t="shared" si="774"/>
        <v>548.06799999999998</v>
      </c>
      <c r="BE1060"/>
      <c r="BG1060" s="6"/>
      <c r="BM1060">
        <f t="shared" si="775"/>
        <v>1</v>
      </c>
    </row>
    <row r="1061" spans="1:65" x14ac:dyDescent="0.25">
      <c r="A1061">
        <v>1454</v>
      </c>
      <c r="B1061" s="1">
        <v>43292</v>
      </c>
      <c r="C1061" s="2">
        <v>2779.82</v>
      </c>
      <c r="D1061" s="2">
        <v>2785.91</v>
      </c>
      <c r="E1061" s="2">
        <v>2770.77</v>
      </c>
      <c r="F1061" s="2">
        <v>2774.02</v>
      </c>
      <c r="G1061" s="2">
        <v>2964740000</v>
      </c>
      <c r="H1061" s="2">
        <f t="shared" si="776"/>
        <v>31.174973652310005</v>
      </c>
      <c r="I1061" s="2">
        <f t="shared" si="777"/>
        <v>2751.4975000000004</v>
      </c>
      <c r="J1061" s="2">
        <f t="shared" si="778"/>
        <v>32.255234173370162</v>
      </c>
      <c r="K1061" s="2">
        <f t="shared" si="779"/>
        <v>-14.019999999999982</v>
      </c>
      <c r="L1061" s="18">
        <v>9.1849999999999987E-2</v>
      </c>
      <c r="M1061" s="19">
        <v>10.94387547852372</v>
      </c>
      <c r="N1061" s="4">
        <f t="shared" si="752"/>
        <v>23.070000000000164</v>
      </c>
      <c r="O1061" s="4">
        <f t="shared" si="780"/>
        <v>27.455000000000108</v>
      </c>
      <c r="P1061" s="4">
        <f t="shared" si="753"/>
        <v>-0.82208270676691519</v>
      </c>
      <c r="Q1061" s="4">
        <f t="shared" si="781"/>
        <v>-0.91344940886133841</v>
      </c>
      <c r="R1061" s="18">
        <f t="shared" si="754"/>
        <v>2792.1256240601506</v>
      </c>
      <c r="S1061" s="2">
        <f t="shared" si="755"/>
        <v>18.105624060150603</v>
      </c>
      <c r="T1061" s="22">
        <f t="shared" si="756"/>
        <v>0</v>
      </c>
      <c r="U1061" s="29">
        <f t="shared" si="757"/>
        <v>2779.4250846594891</v>
      </c>
      <c r="V1061" s="30">
        <f t="shared" si="758"/>
        <v>5.4050846594891482</v>
      </c>
      <c r="W1061" s="31">
        <f t="shared" si="782"/>
        <v>1</v>
      </c>
      <c r="X1061" s="35">
        <f t="shared" si="759"/>
        <v>2784.0213333333336</v>
      </c>
      <c r="Y1061" s="30">
        <f t="shared" si="760"/>
        <v>10.001333333333605</v>
      </c>
      <c r="Z1061" s="31">
        <f t="shared" si="783"/>
        <v>0</v>
      </c>
      <c r="AA1061" s="29">
        <f t="shared" si="761"/>
        <v>2780.068559473827</v>
      </c>
      <c r="AB1061" s="30">
        <f t="shared" si="762"/>
        <v>6.0485594738270265</v>
      </c>
      <c r="AC1061" s="31">
        <f t="shared" si="784"/>
        <v>1</v>
      </c>
      <c r="AD1061" s="32">
        <f t="shared" si="763"/>
        <v>1</v>
      </c>
      <c r="AE1061" s="33">
        <f t="shared" si="764"/>
        <v>1</v>
      </c>
      <c r="AF1061" s="33">
        <f t="shared" si="765"/>
        <v>1</v>
      </c>
      <c r="AG1061" s="33">
        <f t="shared" si="766"/>
        <v>0</v>
      </c>
      <c r="AH1061" s="38">
        <f t="shared" si="767"/>
        <v>1</v>
      </c>
      <c r="AI1061" s="33">
        <f t="shared" si="768"/>
        <v>1</v>
      </c>
      <c r="AJ1061" s="39">
        <f t="shared" si="769"/>
        <v>1</v>
      </c>
      <c r="AK1061" s="43">
        <f t="shared" si="770"/>
        <v>1</v>
      </c>
      <c r="AL1061" s="4">
        <f t="shared" si="785"/>
        <v>6.0899999999996908</v>
      </c>
      <c r="AM1061" s="4">
        <f t="shared" si="786"/>
        <v>5.8414405261728461</v>
      </c>
      <c r="AN1061" s="4">
        <f t="shared" si="787"/>
        <v>5.8414405261728461</v>
      </c>
      <c r="AO1061" s="4">
        <f t="shared" si="788"/>
        <v>-9.0500000000001819</v>
      </c>
      <c r="AP1061" s="4">
        <f t="shared" si="789"/>
        <v>9.2985594738270265</v>
      </c>
      <c r="AQ1061" s="4">
        <f t="shared" si="790"/>
        <v>9.0500000000001819</v>
      </c>
      <c r="AR1061" s="4">
        <f t="shared" si="771"/>
        <v>5.8000000000001819</v>
      </c>
      <c r="AS1061">
        <f t="shared" si="791"/>
        <v>9.0500000000001819</v>
      </c>
      <c r="AT1061" s="6">
        <f t="shared" si="792"/>
        <v>0</v>
      </c>
      <c r="AU1061" s="4">
        <f t="shared" si="793"/>
        <v>2.1742119440399161</v>
      </c>
      <c r="AV1061" s="4">
        <f t="shared" si="794"/>
        <v>5.4438754785235384</v>
      </c>
      <c r="AW1061">
        <f t="shared" si="795"/>
        <v>0</v>
      </c>
      <c r="AX1061">
        <f t="shared" si="796"/>
        <v>0</v>
      </c>
      <c r="AY1061">
        <f t="shared" si="797"/>
        <v>0</v>
      </c>
      <c r="AZ1061" s="4">
        <f t="shared" si="772"/>
        <v>6.94</v>
      </c>
      <c r="BA1061" s="4">
        <f t="shared" si="798"/>
        <v>1052.5100000000095</v>
      </c>
      <c r="BB1061" s="4">
        <f t="shared" si="773"/>
        <v>1009.498333333346</v>
      </c>
      <c r="BC1061" s="4">
        <f t="shared" si="774"/>
        <v>546.74000000000012</v>
      </c>
      <c r="BE1061"/>
      <c r="BG1061" s="6"/>
      <c r="BM1061">
        <f t="shared" si="775"/>
        <v>1</v>
      </c>
    </row>
    <row r="1062" spans="1:65" x14ac:dyDescent="0.25">
      <c r="A1062">
        <v>1453</v>
      </c>
      <c r="B1062" s="1">
        <v>43291</v>
      </c>
      <c r="C1062" s="2">
        <v>2788.56</v>
      </c>
      <c r="D1062" s="2">
        <v>2795.58</v>
      </c>
      <c r="E1062" s="2">
        <v>2786.24</v>
      </c>
      <c r="F1062" s="2">
        <v>2793.84</v>
      </c>
      <c r="G1062" s="2">
        <v>3063850000</v>
      </c>
      <c r="H1062" s="2">
        <f t="shared" si="776"/>
        <v>28.144701968379199</v>
      </c>
      <c r="I1062" s="2">
        <f t="shared" si="777"/>
        <v>2751.7865000000002</v>
      </c>
      <c r="J1062" s="2">
        <f t="shared" si="778"/>
        <v>30.11867584197028</v>
      </c>
      <c r="K1062" s="2">
        <f t="shared" si="779"/>
        <v>4.3899999999998727</v>
      </c>
      <c r="L1062" s="18">
        <v>8.2199999999999995E-2</v>
      </c>
      <c r="M1062" s="19">
        <v>9.7601842991653029</v>
      </c>
      <c r="N1062" s="4">
        <f t="shared" si="752"/>
        <v>11.409999999999854</v>
      </c>
      <c r="O1062" s="4">
        <f t="shared" si="780"/>
        <v>26.879000000000087</v>
      </c>
      <c r="P1062" s="4">
        <f t="shared" si="753"/>
        <v>-1.7143759398496192</v>
      </c>
      <c r="Q1062" s="4">
        <f t="shared" si="781"/>
        <v>-1.0126034372082149</v>
      </c>
      <c r="R1062" s="18">
        <f t="shared" si="754"/>
        <v>2781.3389624060151</v>
      </c>
      <c r="S1062" s="2">
        <f t="shared" si="755"/>
        <v>12.501037593985075</v>
      </c>
      <c r="T1062" s="22">
        <f t="shared" si="756"/>
        <v>0</v>
      </c>
      <c r="U1062" s="29">
        <f t="shared" si="757"/>
        <v>2788.0601054954955</v>
      </c>
      <c r="V1062" s="30">
        <f t="shared" si="758"/>
        <v>5.7798945045046821</v>
      </c>
      <c r="W1062" s="31">
        <f t="shared" si="782"/>
        <v>1</v>
      </c>
      <c r="X1062" s="35">
        <f t="shared" si="759"/>
        <v>2799.849866666671</v>
      </c>
      <c r="Y1062" s="30">
        <f t="shared" si="760"/>
        <v>6.0098666666708596</v>
      </c>
      <c r="Z1062" s="31">
        <f t="shared" si="783"/>
        <v>1</v>
      </c>
      <c r="AA1062" s="29">
        <f t="shared" si="761"/>
        <v>2789.7106720594602</v>
      </c>
      <c r="AB1062" s="30">
        <f t="shared" si="762"/>
        <v>4.1293279405399517</v>
      </c>
      <c r="AC1062" s="31">
        <f t="shared" si="784"/>
        <v>1</v>
      </c>
      <c r="AD1062" s="32">
        <f t="shared" si="763"/>
        <v>1</v>
      </c>
      <c r="AE1062" s="33">
        <f t="shared" si="764"/>
        <v>1</v>
      </c>
      <c r="AF1062" s="33">
        <f t="shared" si="765"/>
        <v>0</v>
      </c>
      <c r="AG1062" s="33">
        <f t="shared" si="766"/>
        <v>0</v>
      </c>
      <c r="AH1062" s="38">
        <f t="shared" si="767"/>
        <v>1</v>
      </c>
      <c r="AI1062" s="33">
        <f t="shared" si="768"/>
        <v>1</v>
      </c>
      <c r="AJ1062" s="39">
        <f t="shared" si="769"/>
        <v>1</v>
      </c>
      <c r="AK1062" s="43">
        <f t="shared" si="770"/>
        <v>1</v>
      </c>
      <c r="AL1062" s="4">
        <f t="shared" si="785"/>
        <v>7.0199999999999818</v>
      </c>
      <c r="AM1062" s="4">
        <f t="shared" si="786"/>
        <v>5.8693279405397334</v>
      </c>
      <c r="AN1062" s="4">
        <f t="shared" si="787"/>
        <v>5.8693279405397334</v>
      </c>
      <c r="AO1062" s="4">
        <f t="shared" si="788"/>
        <v>-2.3200000000001637</v>
      </c>
      <c r="AP1062" s="4">
        <f t="shared" si="789"/>
        <v>3.4706720594604121</v>
      </c>
      <c r="AQ1062" s="4">
        <f t="shared" si="790"/>
        <v>2.3200000000001637</v>
      </c>
      <c r="AR1062" s="4">
        <f t="shared" si="771"/>
        <v>5.2800000000002001</v>
      </c>
      <c r="AS1062">
        <f t="shared" si="791"/>
        <v>5.8693279405397334</v>
      </c>
      <c r="AT1062" s="6">
        <f t="shared" si="792"/>
        <v>0</v>
      </c>
      <c r="AU1062" s="4">
        <f t="shared" si="793"/>
        <v>6.136515316649291</v>
      </c>
      <c r="AV1062" s="4">
        <f t="shared" si="794"/>
        <v>4.7801842991651027</v>
      </c>
      <c r="AW1062">
        <f t="shared" si="795"/>
        <v>0</v>
      </c>
      <c r="AX1062">
        <f t="shared" si="796"/>
        <v>0</v>
      </c>
      <c r="AY1062">
        <f t="shared" si="797"/>
        <v>0</v>
      </c>
      <c r="AZ1062" s="4">
        <f t="shared" si="772"/>
        <v>6.94</v>
      </c>
      <c r="BA1062" s="4">
        <f t="shared" si="798"/>
        <v>1045.5700000000095</v>
      </c>
      <c r="BB1062" s="4">
        <f t="shared" si="773"/>
        <v>1002.5583333333459</v>
      </c>
      <c r="BC1062" s="4">
        <f t="shared" si="774"/>
        <v>550.23599999999999</v>
      </c>
      <c r="BE1062"/>
      <c r="BG1062" s="6"/>
      <c r="BM1062">
        <f t="shared" si="775"/>
        <v>1</v>
      </c>
    </row>
    <row r="1063" spans="1:65" x14ac:dyDescent="0.25">
      <c r="A1063">
        <v>1452</v>
      </c>
      <c r="B1063" s="1">
        <v>43290</v>
      </c>
      <c r="C1063" s="2">
        <v>2775.62</v>
      </c>
      <c r="D1063" s="2">
        <v>2784.65</v>
      </c>
      <c r="E1063" s="2">
        <v>2770.73</v>
      </c>
      <c r="F1063" s="2">
        <v>2784.17</v>
      </c>
      <c r="G1063" s="2">
        <v>3050040000</v>
      </c>
      <c r="H1063" s="2">
        <f t="shared" si="776"/>
        <v>21.161158443399692</v>
      </c>
      <c r="I1063" s="2">
        <f t="shared" si="777"/>
        <v>2751.3675000000003</v>
      </c>
      <c r="J1063" s="2">
        <f t="shared" si="778"/>
        <v>24.946468455896799</v>
      </c>
      <c r="K1063" s="2">
        <f t="shared" si="779"/>
        <v>15.799999999999727</v>
      </c>
      <c r="L1063" s="18">
        <v>8.8700000000000001E-2</v>
      </c>
      <c r="M1063" s="19">
        <v>10.4398637019035</v>
      </c>
      <c r="N1063" s="4">
        <f t="shared" si="752"/>
        <v>24.829999999999927</v>
      </c>
      <c r="O1063" s="4">
        <f t="shared" si="780"/>
        <v>31.359000000000105</v>
      </c>
      <c r="P1063" s="4">
        <f t="shared" si="753"/>
        <v>-2.8310375939849588</v>
      </c>
      <c r="Q1063" s="4">
        <f t="shared" si="781"/>
        <v>-1.2817807807807788</v>
      </c>
      <c r="R1063" s="18">
        <f t="shared" si="754"/>
        <v>2756.0496090225565</v>
      </c>
      <c r="S1063" s="2">
        <f t="shared" si="755"/>
        <v>28.120390977443549</v>
      </c>
      <c r="T1063" s="22">
        <f t="shared" si="756"/>
        <v>0</v>
      </c>
      <c r="U1063" s="29">
        <f t="shared" si="757"/>
        <v>2775.0666301330566</v>
      </c>
      <c r="V1063" s="30">
        <f t="shared" si="758"/>
        <v>9.1033698669434671</v>
      </c>
      <c r="W1063" s="31">
        <f t="shared" si="782"/>
        <v>1</v>
      </c>
      <c r="X1063" s="35">
        <f t="shared" si="759"/>
        <v>2778.7452000000048</v>
      </c>
      <c r="Y1063" s="30">
        <f t="shared" si="760"/>
        <v>5.4247999999952299</v>
      </c>
      <c r="Z1063" s="31">
        <f t="shared" si="783"/>
        <v>1</v>
      </c>
      <c r="AA1063" s="29">
        <f t="shared" si="761"/>
        <v>2775.5816299144294</v>
      </c>
      <c r="AB1063" s="30">
        <f t="shared" si="762"/>
        <v>8.5883700855706593</v>
      </c>
      <c r="AC1063" s="31">
        <f t="shared" si="784"/>
        <v>1</v>
      </c>
      <c r="AD1063" s="32">
        <f t="shared" si="763"/>
        <v>1</v>
      </c>
      <c r="AE1063" s="33">
        <f t="shared" si="764"/>
        <v>0</v>
      </c>
      <c r="AF1063" s="33">
        <f t="shared" si="765"/>
        <v>0</v>
      </c>
      <c r="AG1063" s="33">
        <f t="shared" si="766"/>
        <v>0</v>
      </c>
      <c r="AH1063" s="38">
        <f t="shared" si="767"/>
        <v>1</v>
      </c>
      <c r="AI1063" s="33">
        <f t="shared" si="768"/>
        <v>1</v>
      </c>
      <c r="AJ1063" s="39">
        <f t="shared" si="769"/>
        <v>0</v>
      </c>
      <c r="AK1063" s="43">
        <f t="shared" si="770"/>
        <v>0</v>
      </c>
      <c r="AL1063" s="4">
        <f t="shared" si="785"/>
        <v>9.0300000000002001</v>
      </c>
      <c r="AM1063" s="4">
        <f t="shared" si="786"/>
        <v>9.0683700855706775</v>
      </c>
      <c r="AN1063" s="4">
        <f t="shared" si="787"/>
        <v>9.0300000000002001</v>
      </c>
      <c r="AO1063" s="4">
        <f t="shared" si="788"/>
        <v>-4.8899999999998727</v>
      </c>
      <c r="AP1063" s="4">
        <f t="shared" si="789"/>
        <v>4.8516299144293953</v>
      </c>
      <c r="AQ1063" s="4">
        <f t="shared" si="790"/>
        <v>4.8516299144293953</v>
      </c>
      <c r="AR1063" s="4">
        <f t="shared" si="771"/>
        <v>8.5500000000001819</v>
      </c>
      <c r="AS1063">
        <f t="shared" si="791"/>
        <v>9.0300000000002001</v>
      </c>
      <c r="AT1063" s="6">
        <f t="shared" si="792"/>
        <v>0</v>
      </c>
      <c r="AU1063" s="4">
        <f t="shared" si="793"/>
        <v>3.0225110398716044</v>
      </c>
      <c r="AV1063" s="4">
        <f t="shared" si="794"/>
        <v>2.1898637019033176</v>
      </c>
      <c r="AW1063">
        <f t="shared" si="795"/>
        <v>0</v>
      </c>
      <c r="AX1063">
        <f t="shared" si="796"/>
        <v>0</v>
      </c>
      <c r="AY1063">
        <f t="shared" si="797"/>
        <v>0</v>
      </c>
      <c r="AZ1063" s="4">
        <f t="shared" si="772"/>
        <v>6.94</v>
      </c>
      <c r="BA1063" s="4">
        <f t="shared" si="798"/>
        <v>1038.6300000000094</v>
      </c>
      <c r="BB1063" s="4">
        <f t="shared" si="773"/>
        <v>995.61833333334584</v>
      </c>
      <c r="BC1063" s="4">
        <f t="shared" si="774"/>
        <v>545.05999999999995</v>
      </c>
      <c r="BE1063"/>
      <c r="BG1063" s="6"/>
      <c r="BM1063">
        <f t="shared" si="775"/>
        <v>1</v>
      </c>
    </row>
    <row r="1064" spans="1:65" x14ac:dyDescent="0.25">
      <c r="A1064">
        <v>1451</v>
      </c>
      <c r="B1064" s="1">
        <v>43287</v>
      </c>
      <c r="C1064" s="2">
        <v>2737.68</v>
      </c>
      <c r="D1064" s="2">
        <v>2764.41</v>
      </c>
      <c r="E1064" s="2">
        <v>2733.52</v>
      </c>
      <c r="F1064" s="2">
        <v>2759.82</v>
      </c>
      <c r="G1064" s="2">
        <v>2554780000</v>
      </c>
      <c r="H1064" s="2">
        <f t="shared" si="776"/>
        <v>17.827217300147179</v>
      </c>
      <c r="I1064" s="2">
        <f t="shared" si="777"/>
        <v>2750.8785000000003</v>
      </c>
      <c r="J1064" s="2">
        <f t="shared" si="778"/>
        <v>21.477653374465397</v>
      </c>
      <c r="K1064" s="2">
        <f t="shared" si="779"/>
        <v>1.069999999999709</v>
      </c>
      <c r="L1064" s="18">
        <v>8.9800000000000005E-2</v>
      </c>
      <c r="M1064" s="19">
        <v>10.480444382497222</v>
      </c>
      <c r="N1064" s="4">
        <f t="shared" si="752"/>
        <v>30.889999999999873</v>
      </c>
      <c r="O1064" s="4">
        <f t="shared" si="780"/>
        <v>30.3170000000001</v>
      </c>
      <c r="P1064" s="4">
        <f t="shared" si="753"/>
        <v>-3.7703909774436082</v>
      </c>
      <c r="Q1064" s="4">
        <f t="shared" si="781"/>
        <v>-1.4188970947265607</v>
      </c>
      <c r="R1064" s="18">
        <f t="shared" si="754"/>
        <v>2732.4007142857145</v>
      </c>
      <c r="S1064" s="2">
        <f t="shared" si="755"/>
        <v>27.419285714285706</v>
      </c>
      <c r="T1064" s="22">
        <f t="shared" si="756"/>
        <v>0</v>
      </c>
      <c r="U1064" s="29">
        <f t="shared" si="757"/>
        <v>2737.2193916152387</v>
      </c>
      <c r="V1064" s="30">
        <f t="shared" si="758"/>
        <v>22.600608384761472</v>
      </c>
      <c r="W1064" s="31">
        <f t="shared" si="782"/>
        <v>0</v>
      </c>
      <c r="X1064" s="35">
        <f t="shared" si="759"/>
        <v>2734.5357333333332</v>
      </c>
      <c r="Y1064" s="30">
        <f t="shared" si="760"/>
        <v>25.284266666667008</v>
      </c>
      <c r="Z1064" s="31">
        <f t="shared" si="783"/>
        <v>0</v>
      </c>
      <c r="AA1064" s="29">
        <f t="shared" si="761"/>
        <v>2736.843679455772</v>
      </c>
      <c r="AB1064" s="30">
        <f t="shared" si="762"/>
        <v>22.976320544228201</v>
      </c>
      <c r="AC1064" s="31">
        <f t="shared" si="784"/>
        <v>0</v>
      </c>
      <c r="AD1064" s="32">
        <f t="shared" si="763"/>
        <v>-1</v>
      </c>
      <c r="AE1064" s="33">
        <f t="shared" si="764"/>
        <v>-1</v>
      </c>
      <c r="AF1064" s="33">
        <f t="shared" si="765"/>
        <v>0</v>
      </c>
      <c r="AG1064" s="33">
        <f t="shared" si="766"/>
        <v>0</v>
      </c>
      <c r="AH1064" s="38">
        <f t="shared" si="767"/>
        <v>-1</v>
      </c>
      <c r="AI1064" s="33">
        <f t="shared" si="768"/>
        <v>-1</v>
      </c>
      <c r="AJ1064" s="39">
        <f t="shared" si="769"/>
        <v>-1</v>
      </c>
      <c r="AK1064" s="43">
        <f t="shared" si="770"/>
        <v>0</v>
      </c>
      <c r="AL1064" s="4">
        <f t="shared" si="785"/>
        <v>26.730000000000018</v>
      </c>
      <c r="AM1064" s="4">
        <f t="shared" si="786"/>
        <v>27.566320544227892</v>
      </c>
      <c r="AN1064" s="4">
        <f t="shared" si="787"/>
        <v>26.730000000000018</v>
      </c>
      <c r="AO1064" s="4">
        <f t="shared" si="788"/>
        <v>-4.1599999999998545</v>
      </c>
      <c r="AP1064" s="4">
        <f t="shared" si="789"/>
        <v>3.3236794557719804</v>
      </c>
      <c r="AQ1064" s="4">
        <f t="shared" si="790"/>
        <v>3.3236794557719804</v>
      </c>
      <c r="AR1064" s="4">
        <f t="shared" si="771"/>
        <v>22.140000000000327</v>
      </c>
      <c r="AS1064">
        <f t="shared" si="791"/>
        <v>26.730000000000018</v>
      </c>
      <c r="AT1064" s="6">
        <f t="shared" si="792"/>
        <v>1</v>
      </c>
      <c r="AU1064" s="4">
        <f t="shared" si="793"/>
        <v>-12.598189076588097</v>
      </c>
      <c r="AV1064" s="4">
        <f t="shared" si="794"/>
        <v>-11.359555617503105</v>
      </c>
      <c r="AW1064">
        <f t="shared" si="795"/>
        <v>1</v>
      </c>
      <c r="AX1064">
        <f t="shared" si="796"/>
        <v>0</v>
      </c>
      <c r="AY1064">
        <f t="shared" si="797"/>
        <v>0</v>
      </c>
      <c r="AZ1064" s="4">
        <f t="shared" si="772"/>
        <v>-3.9100000000000006</v>
      </c>
      <c r="BA1064" s="4">
        <f t="shared" si="798"/>
        <v>1031.6900000000094</v>
      </c>
      <c r="BB1064" s="4">
        <f t="shared" si="773"/>
        <v>993.30500000001246</v>
      </c>
      <c r="BC1064" s="4">
        <f t="shared" si="774"/>
        <v>529.8839999999999</v>
      </c>
      <c r="BE1064"/>
      <c r="BG1064" s="6"/>
      <c r="BM1064">
        <f t="shared" si="775"/>
        <v>1</v>
      </c>
    </row>
    <row r="1065" spans="1:65" x14ac:dyDescent="0.25">
      <c r="A1065">
        <v>1450</v>
      </c>
      <c r="B1065" s="1">
        <v>43286</v>
      </c>
      <c r="C1065" s="2">
        <v>2724.19</v>
      </c>
      <c r="D1065" s="2">
        <v>2737.83</v>
      </c>
      <c r="E1065" s="2">
        <v>2716.02</v>
      </c>
      <c r="F1065" s="2">
        <v>2736.61</v>
      </c>
      <c r="G1065" s="2">
        <v>2953420000</v>
      </c>
      <c r="H1065" s="2">
        <f t="shared" si="776"/>
        <v>22.033912977751218</v>
      </c>
      <c r="I1065" s="2">
        <f t="shared" si="777"/>
        <v>2752.7365</v>
      </c>
      <c r="J1065" s="2">
        <f t="shared" si="778"/>
        <v>22.213383181506213</v>
      </c>
      <c r="K1065" s="2">
        <f t="shared" si="779"/>
        <v>10.970000000000255</v>
      </c>
      <c r="L1065" s="18">
        <v>0.1062</v>
      </c>
      <c r="M1065" s="19">
        <v>12.288531237749497</v>
      </c>
      <c r="N1065" s="4">
        <f t="shared" si="752"/>
        <v>24.610000000000127</v>
      </c>
      <c r="O1065" s="4">
        <f t="shared" si="780"/>
        <v>29.717000000000144</v>
      </c>
      <c r="P1065" s="4">
        <f t="shared" si="753"/>
        <v>-4.2092857142857136</v>
      </c>
      <c r="Q1065" s="4">
        <f t="shared" si="781"/>
        <v>-1.18104714041305</v>
      </c>
      <c r="R1065" s="18">
        <f t="shared" si="754"/>
        <v>2708.9258721804508</v>
      </c>
      <c r="S1065" s="2">
        <f t="shared" si="755"/>
        <v>27.684127819549303</v>
      </c>
      <c r="T1065" s="22">
        <f t="shared" si="756"/>
        <v>0</v>
      </c>
      <c r="U1065" s="29">
        <f t="shared" si="757"/>
        <v>2723.8221131811147</v>
      </c>
      <c r="V1065" s="30">
        <f t="shared" si="758"/>
        <v>12.787886818885454</v>
      </c>
      <c r="W1065" s="31">
        <f t="shared" si="782"/>
        <v>1</v>
      </c>
      <c r="X1065" s="35">
        <f t="shared" si="759"/>
        <v>2733.1169333333328</v>
      </c>
      <c r="Y1065" s="30">
        <f t="shared" si="760"/>
        <v>3.493066666667346</v>
      </c>
      <c r="Z1065" s="31">
        <f t="shared" si="783"/>
        <v>1</v>
      </c>
      <c r="AA1065" s="29">
        <f t="shared" si="761"/>
        <v>2725.1233880024251</v>
      </c>
      <c r="AB1065" s="30">
        <f t="shared" si="762"/>
        <v>11.486611997574983</v>
      </c>
      <c r="AC1065" s="31">
        <f t="shared" si="784"/>
        <v>1</v>
      </c>
      <c r="AD1065" s="32">
        <f t="shared" si="763"/>
        <v>1</v>
      </c>
      <c r="AE1065" s="33">
        <f t="shared" si="764"/>
        <v>0</v>
      </c>
      <c r="AF1065" s="33">
        <f t="shared" si="765"/>
        <v>0</v>
      </c>
      <c r="AG1065" s="33">
        <f t="shared" si="766"/>
        <v>0</v>
      </c>
      <c r="AH1065" s="38">
        <f t="shared" si="767"/>
        <v>1</v>
      </c>
      <c r="AI1065" s="33">
        <f t="shared" si="768"/>
        <v>0</v>
      </c>
      <c r="AJ1065" s="39">
        <f t="shared" si="769"/>
        <v>0</v>
      </c>
      <c r="AK1065" s="43">
        <f t="shared" si="770"/>
        <v>0</v>
      </c>
      <c r="AL1065" s="4">
        <f t="shared" si="785"/>
        <v>13.639999999999873</v>
      </c>
      <c r="AM1065" s="4">
        <f t="shared" si="786"/>
        <v>12.706611997574782</v>
      </c>
      <c r="AN1065" s="4">
        <f t="shared" si="787"/>
        <v>12.706611997574782</v>
      </c>
      <c r="AO1065" s="4">
        <f t="shared" si="788"/>
        <v>-8.1700000000000728</v>
      </c>
      <c r="AP1065" s="4">
        <f t="shared" si="789"/>
        <v>9.103388002425163</v>
      </c>
      <c r="AQ1065" s="4">
        <f t="shared" si="790"/>
        <v>8.1700000000000728</v>
      </c>
      <c r="AR1065" s="4">
        <f t="shared" si="771"/>
        <v>12.420000000000073</v>
      </c>
      <c r="AS1065">
        <f t="shared" si="791"/>
        <v>12.706611997574782</v>
      </c>
      <c r="AT1065" s="6">
        <f t="shared" si="792"/>
        <v>0</v>
      </c>
      <c r="AU1065" s="4">
        <f t="shared" si="793"/>
        <v>3.4479124112292965</v>
      </c>
      <c r="AV1065" s="4">
        <f t="shared" si="794"/>
        <v>0.16853123774942452</v>
      </c>
      <c r="AW1065">
        <f t="shared" si="795"/>
        <v>0</v>
      </c>
      <c r="AX1065">
        <f t="shared" si="796"/>
        <v>0</v>
      </c>
      <c r="AY1065">
        <f t="shared" si="797"/>
        <v>0</v>
      </c>
      <c r="AZ1065" s="4">
        <f t="shared" si="772"/>
        <v>6.94</v>
      </c>
      <c r="BA1065" s="4">
        <f t="shared" si="798"/>
        <v>1035.6000000000095</v>
      </c>
      <c r="BB1065" s="4">
        <f t="shared" si="773"/>
        <v>995.91166666667914</v>
      </c>
      <c r="BC1065" s="4">
        <f t="shared" si="774"/>
        <v>524.48800000000006</v>
      </c>
      <c r="BE1065"/>
      <c r="BG1065" s="6"/>
      <c r="BM1065">
        <f t="shared" si="775"/>
        <v>0</v>
      </c>
    </row>
    <row r="1066" spans="1:65" x14ac:dyDescent="0.25">
      <c r="A1066">
        <v>1449</v>
      </c>
      <c r="B1066" s="1">
        <v>43284</v>
      </c>
      <c r="C1066" s="2">
        <v>2733.27</v>
      </c>
      <c r="D1066" s="2">
        <v>2736.58</v>
      </c>
      <c r="E1066" s="2">
        <v>2711.16</v>
      </c>
      <c r="F1066" s="2">
        <v>2713.22</v>
      </c>
      <c r="G1066" s="2">
        <v>1911470000</v>
      </c>
      <c r="H1066" s="2">
        <f t="shared" si="776"/>
        <v>24.942605339280696</v>
      </c>
      <c r="I1066" s="2">
        <f t="shared" si="777"/>
        <v>2754.1894999999995</v>
      </c>
      <c r="J1066" s="2">
        <f t="shared" si="778"/>
        <v>25.300310768842383</v>
      </c>
      <c r="K1066" s="2">
        <f t="shared" si="779"/>
        <v>6.5599999999999454</v>
      </c>
      <c r="L1066" s="18">
        <v>0.12079999999999999</v>
      </c>
      <c r="M1066" s="19">
        <v>14.047412529394851</v>
      </c>
      <c r="N1066" s="4">
        <f t="shared" si="752"/>
        <v>25.420000000000073</v>
      </c>
      <c r="O1066" s="4">
        <f t="shared" si="780"/>
        <v>28.483000000000128</v>
      </c>
      <c r="P1066" s="4">
        <f t="shared" si="753"/>
        <v>-4.2941278195488728</v>
      </c>
      <c r="Q1066" s="4">
        <f t="shared" si="781"/>
        <v>-0.9432995356037156</v>
      </c>
      <c r="R1066" s="18">
        <f t="shared" si="754"/>
        <v>2723.0905187969925</v>
      </c>
      <c r="S1066" s="2">
        <f t="shared" si="755"/>
        <v>9.8705187969926556</v>
      </c>
      <c r="T1066" s="22">
        <f t="shared" si="756"/>
        <v>1</v>
      </c>
      <c r="U1066" s="29">
        <f t="shared" si="757"/>
        <v>2733.1445448122067</v>
      </c>
      <c r="V1066" s="30">
        <f t="shared" si="758"/>
        <v>19.924544812206932</v>
      </c>
      <c r="W1066" s="31">
        <f t="shared" si="782"/>
        <v>0</v>
      </c>
      <c r="X1066" s="35">
        <f t="shared" si="759"/>
        <v>2725.7129333333328</v>
      </c>
      <c r="Y1066" s="30">
        <f t="shared" si="760"/>
        <v>12.492933333332985</v>
      </c>
      <c r="Z1066" s="31">
        <f t="shared" si="783"/>
        <v>1</v>
      </c>
      <c r="AA1066" s="29">
        <f t="shared" si="761"/>
        <v>2732.1041192051644</v>
      </c>
      <c r="AB1066" s="30">
        <f t="shared" si="762"/>
        <v>18.884119205164552</v>
      </c>
      <c r="AC1066" s="31">
        <f t="shared" si="784"/>
        <v>0</v>
      </c>
      <c r="AD1066" s="32">
        <f t="shared" si="763"/>
        <v>-1</v>
      </c>
      <c r="AE1066" s="33">
        <f t="shared" si="764"/>
        <v>0</v>
      </c>
      <c r="AF1066" s="33">
        <f t="shared" si="765"/>
        <v>0</v>
      </c>
      <c r="AG1066" s="33">
        <f t="shared" si="766"/>
        <v>0</v>
      </c>
      <c r="AH1066" s="38">
        <f t="shared" si="767"/>
        <v>-1</v>
      </c>
      <c r="AI1066" s="33">
        <f t="shared" si="768"/>
        <v>-1</v>
      </c>
      <c r="AJ1066" s="39">
        <f t="shared" si="769"/>
        <v>0</v>
      </c>
      <c r="AK1066" s="43">
        <f t="shared" si="770"/>
        <v>0</v>
      </c>
      <c r="AL1066" s="4">
        <f t="shared" si="785"/>
        <v>3.3099999999999454</v>
      </c>
      <c r="AM1066" s="4">
        <f t="shared" si="786"/>
        <v>4.4758807948355752</v>
      </c>
      <c r="AN1066" s="4">
        <f t="shared" si="787"/>
        <v>3.3099999999999454</v>
      </c>
      <c r="AO1066" s="4">
        <f t="shared" si="788"/>
        <v>-22.110000000000127</v>
      </c>
      <c r="AP1066" s="4">
        <f t="shared" si="789"/>
        <v>20.944119205164498</v>
      </c>
      <c r="AQ1066" s="4">
        <f t="shared" si="790"/>
        <v>20.944119205164498</v>
      </c>
      <c r="AR1066" s="4">
        <f t="shared" si="771"/>
        <v>20.050000000000182</v>
      </c>
      <c r="AS1066">
        <f t="shared" si="791"/>
        <v>20.944119205164498</v>
      </c>
      <c r="AT1066" s="6">
        <f t="shared" si="792"/>
        <v>1</v>
      </c>
      <c r="AU1066" s="4">
        <f t="shared" si="793"/>
        <v>-4.6923530018690016</v>
      </c>
      <c r="AV1066" s="4">
        <f t="shared" si="794"/>
        <v>-5.702587470605331</v>
      </c>
      <c r="AW1066">
        <f t="shared" si="795"/>
        <v>1</v>
      </c>
      <c r="AX1066">
        <f t="shared" si="796"/>
        <v>0</v>
      </c>
      <c r="AY1066">
        <f t="shared" si="797"/>
        <v>0</v>
      </c>
      <c r="AZ1066" s="4">
        <f t="shared" si="772"/>
        <v>-3.9100000000000006</v>
      </c>
      <c r="BA1066" s="4">
        <f t="shared" si="798"/>
        <v>1028.6600000000094</v>
      </c>
      <c r="BB1066" s="4">
        <f t="shared" si="773"/>
        <v>995.91166666667914</v>
      </c>
      <c r="BC1066" s="4">
        <f t="shared" si="774"/>
        <v>528.12</v>
      </c>
      <c r="BE1066"/>
      <c r="BG1066" s="6"/>
      <c r="BM1066">
        <f t="shared" si="775"/>
        <v>1</v>
      </c>
    </row>
    <row r="1067" spans="1:65" x14ac:dyDescent="0.25">
      <c r="A1067">
        <v>1448</v>
      </c>
      <c r="B1067" s="1">
        <v>43283</v>
      </c>
      <c r="C1067" s="2">
        <v>2704.95</v>
      </c>
      <c r="D1067" s="2">
        <v>2727.26</v>
      </c>
      <c r="E1067" s="2">
        <v>2698.95</v>
      </c>
      <c r="F1067" s="2">
        <v>2726.71</v>
      </c>
      <c r="G1067" s="2">
        <v>3073650000</v>
      </c>
      <c r="H1067" s="2">
        <f t="shared" si="776"/>
        <v>25.435938464219461</v>
      </c>
      <c r="I1067" s="2">
        <f t="shared" si="777"/>
        <v>2754.9489999999996</v>
      </c>
      <c r="J1067" s="2">
        <f t="shared" si="778"/>
        <v>25.79444082804628</v>
      </c>
      <c r="K1067" s="2">
        <f t="shared" si="779"/>
        <v>-13.420000000000073</v>
      </c>
      <c r="L1067" s="18">
        <v>0.12189999999999999</v>
      </c>
      <c r="M1067" s="19">
        <v>14.131970611561302</v>
      </c>
      <c r="N1067" s="4">
        <f t="shared" si="752"/>
        <v>28.3100000000004</v>
      </c>
      <c r="O1067" s="4">
        <f t="shared" si="780"/>
        <v>28.997000000000117</v>
      </c>
      <c r="P1067" s="4">
        <f t="shared" si="753"/>
        <v>-3.6194812030075174</v>
      </c>
      <c r="Q1067" s="4">
        <f t="shared" si="781"/>
        <v>-0.32167996870109489</v>
      </c>
      <c r="R1067" s="18">
        <f t="shared" si="754"/>
        <v>2715.2932406015038</v>
      </c>
      <c r="S1067" s="2">
        <f t="shared" si="755"/>
        <v>11.416759398496197</v>
      </c>
      <c r="T1067" s="22">
        <f t="shared" si="756"/>
        <v>1</v>
      </c>
      <c r="U1067" s="29">
        <f t="shared" si="757"/>
        <v>2704.9603338979664</v>
      </c>
      <c r="V1067" s="30">
        <f t="shared" si="758"/>
        <v>21.749666102033643</v>
      </c>
      <c r="W1067" s="31">
        <f t="shared" si="782"/>
        <v>0</v>
      </c>
      <c r="X1067" s="35">
        <f t="shared" si="759"/>
        <v>2714.2630666666669</v>
      </c>
      <c r="Y1067" s="30">
        <f t="shared" si="760"/>
        <v>12.446933333333163</v>
      </c>
      <c r="Z1067" s="31">
        <f t="shared" si="783"/>
        <v>1</v>
      </c>
      <c r="AA1067" s="29">
        <f t="shared" si="761"/>
        <v>2706.2627164855849</v>
      </c>
      <c r="AB1067" s="30">
        <f t="shared" si="762"/>
        <v>20.447283514415176</v>
      </c>
      <c r="AC1067" s="31">
        <f t="shared" si="784"/>
        <v>0</v>
      </c>
      <c r="AD1067" s="32">
        <f t="shared" si="763"/>
        <v>-1</v>
      </c>
      <c r="AE1067" s="33">
        <f t="shared" si="764"/>
        <v>-1</v>
      </c>
      <c r="AF1067" s="33">
        <f t="shared" si="765"/>
        <v>0</v>
      </c>
      <c r="AG1067" s="33">
        <f t="shared" si="766"/>
        <v>0</v>
      </c>
      <c r="AH1067" s="38">
        <f t="shared" si="767"/>
        <v>-1</v>
      </c>
      <c r="AI1067" s="33">
        <f t="shared" si="768"/>
        <v>-1</v>
      </c>
      <c r="AJ1067" s="39">
        <f t="shared" si="769"/>
        <v>-1</v>
      </c>
      <c r="AK1067" s="43">
        <f t="shared" si="770"/>
        <v>0</v>
      </c>
      <c r="AL1067" s="4">
        <f t="shared" si="785"/>
        <v>22.3100000000004</v>
      </c>
      <c r="AM1067" s="4">
        <f t="shared" si="786"/>
        <v>20.997283514415358</v>
      </c>
      <c r="AN1067" s="4">
        <f t="shared" si="787"/>
        <v>20.997283514415358</v>
      </c>
      <c r="AO1067" s="4">
        <f t="shared" si="788"/>
        <v>-6</v>
      </c>
      <c r="AP1067" s="4">
        <f t="shared" si="789"/>
        <v>7.3127164855850424</v>
      </c>
      <c r="AQ1067" s="4">
        <f t="shared" si="790"/>
        <v>6</v>
      </c>
      <c r="AR1067" s="4">
        <f t="shared" si="771"/>
        <v>21.760000000000218</v>
      </c>
      <c r="AS1067">
        <f t="shared" si="791"/>
        <v>20.997283514415358</v>
      </c>
      <c r="AT1067" s="6">
        <f t="shared" si="792"/>
        <v>1</v>
      </c>
      <c r="AU1067" s="4">
        <f t="shared" si="793"/>
        <v>-6.1166713663470134</v>
      </c>
      <c r="AV1067" s="4">
        <f t="shared" si="794"/>
        <v>-7.3280293884389165</v>
      </c>
      <c r="AW1067">
        <f t="shared" si="795"/>
        <v>1</v>
      </c>
      <c r="AX1067">
        <f t="shared" si="796"/>
        <v>0</v>
      </c>
      <c r="AY1067">
        <f t="shared" si="797"/>
        <v>0</v>
      </c>
      <c r="AZ1067" s="4">
        <f t="shared" si="772"/>
        <v>-3.9100000000000006</v>
      </c>
      <c r="BA1067" s="4">
        <f t="shared" si="798"/>
        <v>1032.5700000000095</v>
      </c>
      <c r="BB1067" s="4">
        <f t="shared" si="773"/>
        <v>997.21500000001242</v>
      </c>
      <c r="BC1067" s="4">
        <f t="shared" si="774"/>
        <v>516.79199999999992</v>
      </c>
      <c r="BE1067"/>
      <c r="BG1067" s="6"/>
      <c r="BM1067">
        <f t="shared" si="775"/>
        <v>1</v>
      </c>
    </row>
    <row r="1068" spans="1:65" x14ac:dyDescent="0.25">
      <c r="A1068">
        <v>1447</v>
      </c>
      <c r="B1068" s="1">
        <v>43280</v>
      </c>
      <c r="C1068" s="2">
        <v>2727.13</v>
      </c>
      <c r="D1068" s="2">
        <v>2743.26</v>
      </c>
      <c r="E1068" s="2">
        <v>2718.03</v>
      </c>
      <c r="F1068" s="2">
        <v>2718.37</v>
      </c>
      <c r="G1068" s="2">
        <v>3565620000</v>
      </c>
      <c r="H1068" s="2">
        <f t="shared" si="776"/>
        <v>23.991411912506464</v>
      </c>
      <c r="I1068" s="2">
        <f t="shared" si="777"/>
        <v>2756.7849999999994</v>
      </c>
      <c r="J1068" s="2">
        <f t="shared" si="778"/>
        <v>25.782954155798368</v>
      </c>
      <c r="K1068" s="2">
        <f t="shared" si="779"/>
        <v>10.820000000000164</v>
      </c>
      <c r="L1068" s="18">
        <v>0.11169999999999999</v>
      </c>
      <c r="M1068" s="19">
        <v>12.939662737450735</v>
      </c>
      <c r="N1068" s="4">
        <f t="shared" si="752"/>
        <v>26.950000000000273</v>
      </c>
      <c r="O1068" s="4">
        <f t="shared" si="780"/>
        <v>28.420000000000073</v>
      </c>
      <c r="P1068" s="4">
        <f t="shared" si="753"/>
        <v>-3.0767593984962378</v>
      </c>
      <c r="Q1068" s="4">
        <f t="shared" si="781"/>
        <v>2.6497174273605002E-2</v>
      </c>
      <c r="R1068" s="18">
        <f t="shared" si="754"/>
        <v>2714.112962406015</v>
      </c>
      <c r="S1068" s="2">
        <f t="shared" si="755"/>
        <v>4.2570375939849328</v>
      </c>
      <c r="T1068" s="22">
        <f t="shared" si="756"/>
        <v>1</v>
      </c>
      <c r="U1068" s="29">
        <f t="shared" si="757"/>
        <v>2727.265860948753</v>
      </c>
      <c r="V1068" s="30">
        <f t="shared" si="758"/>
        <v>8.8958609487531248</v>
      </c>
      <c r="W1068" s="31">
        <f t="shared" si="782"/>
        <v>1</v>
      </c>
      <c r="X1068" s="35">
        <f t="shared" si="759"/>
        <v>2717.2451999999998</v>
      </c>
      <c r="Y1068" s="30">
        <f t="shared" si="760"/>
        <v>1.1248000000000502</v>
      </c>
      <c r="Z1068" s="31">
        <f t="shared" si="783"/>
        <v>1</v>
      </c>
      <c r="AA1068" s="29">
        <f t="shared" si="761"/>
        <v>2725.8629684159273</v>
      </c>
      <c r="AB1068" s="30">
        <f t="shared" si="762"/>
        <v>7.4929684159274075</v>
      </c>
      <c r="AC1068" s="31">
        <f t="shared" si="784"/>
        <v>1</v>
      </c>
      <c r="AD1068" s="32">
        <f t="shared" si="763"/>
        <v>1</v>
      </c>
      <c r="AE1068" s="33">
        <f t="shared" si="764"/>
        <v>0</v>
      </c>
      <c r="AF1068" s="33">
        <f t="shared" si="765"/>
        <v>0</v>
      </c>
      <c r="AG1068" s="33">
        <f t="shared" si="766"/>
        <v>0</v>
      </c>
      <c r="AH1068" s="38">
        <f t="shared" si="767"/>
        <v>1</v>
      </c>
      <c r="AI1068" s="33">
        <f t="shared" si="768"/>
        <v>0</v>
      </c>
      <c r="AJ1068" s="39">
        <f t="shared" si="769"/>
        <v>0</v>
      </c>
      <c r="AK1068" s="43">
        <f t="shared" si="770"/>
        <v>0</v>
      </c>
      <c r="AL1068" s="4">
        <f t="shared" si="785"/>
        <v>16.130000000000109</v>
      </c>
      <c r="AM1068" s="4">
        <f t="shared" si="786"/>
        <v>17.39703158407292</v>
      </c>
      <c r="AN1068" s="4">
        <f t="shared" si="787"/>
        <v>16.130000000000109</v>
      </c>
      <c r="AO1068" s="4">
        <f t="shared" si="788"/>
        <v>-9.0999999999999091</v>
      </c>
      <c r="AP1068" s="4">
        <f t="shared" si="789"/>
        <v>7.8329684159270982</v>
      </c>
      <c r="AQ1068" s="4">
        <f t="shared" si="790"/>
        <v>7.8329684159270982</v>
      </c>
      <c r="AR1068" s="4">
        <f t="shared" si="771"/>
        <v>8.7600000000002183</v>
      </c>
      <c r="AS1068">
        <f t="shared" si="791"/>
        <v>16.130000000000109</v>
      </c>
      <c r="AT1068" s="6">
        <f t="shared" si="792"/>
        <v>1</v>
      </c>
      <c r="AU1068" s="4">
        <f t="shared" si="793"/>
        <v>-0.15577256051598987</v>
      </c>
      <c r="AV1068" s="4">
        <f t="shared" si="794"/>
        <v>4.4796627374505169</v>
      </c>
      <c r="AW1068">
        <f t="shared" si="795"/>
        <v>0</v>
      </c>
      <c r="AX1068">
        <f t="shared" si="796"/>
        <v>1</v>
      </c>
      <c r="AY1068">
        <f t="shared" si="797"/>
        <v>0</v>
      </c>
      <c r="AZ1068" s="4">
        <f t="shared" si="772"/>
        <v>-3.9100000000000006</v>
      </c>
      <c r="BA1068" s="4">
        <f t="shared" si="798"/>
        <v>1036.4800000000096</v>
      </c>
      <c r="BB1068" s="4">
        <f t="shared" si="773"/>
        <v>999.82166666667911</v>
      </c>
      <c r="BC1068" s="4">
        <f t="shared" si="774"/>
        <v>525.66399999999999</v>
      </c>
      <c r="BE1068"/>
      <c r="BG1068" s="6"/>
      <c r="BM1068">
        <f t="shared" si="775"/>
        <v>0</v>
      </c>
    </row>
    <row r="1069" spans="1:65" x14ac:dyDescent="0.25">
      <c r="A1069">
        <v>1446</v>
      </c>
      <c r="B1069" s="1">
        <v>43279</v>
      </c>
      <c r="C1069" s="2">
        <v>2698.69</v>
      </c>
      <c r="D1069" s="2">
        <v>2724.34</v>
      </c>
      <c r="E1069" s="2">
        <v>2691.99</v>
      </c>
      <c r="F1069" s="2">
        <v>2716.31</v>
      </c>
      <c r="G1069" s="2">
        <v>3428140000</v>
      </c>
      <c r="H1069" s="2">
        <f t="shared" si="776"/>
        <v>25.410712876440357</v>
      </c>
      <c r="I1069" s="2">
        <f t="shared" si="777"/>
        <v>2756.363499999999</v>
      </c>
      <c r="J1069" s="2">
        <f t="shared" si="778"/>
        <v>27.052852656274641</v>
      </c>
      <c r="K1069" s="2">
        <f t="shared" si="779"/>
        <v>-0.94000000000005457</v>
      </c>
      <c r="L1069" s="18">
        <v>0.12065000000000001</v>
      </c>
      <c r="M1069" s="19">
        <v>13.890632556073149</v>
      </c>
      <c r="N1069" s="4">
        <f t="shared" si="752"/>
        <v>32.350000000000364</v>
      </c>
      <c r="O1069" s="4">
        <f t="shared" si="780"/>
        <v>27.833000000000037</v>
      </c>
      <c r="P1069" s="4">
        <f t="shared" si="753"/>
        <v>-2.1970375939849554</v>
      </c>
      <c r="Q1069" s="4">
        <f t="shared" si="781"/>
        <v>0.34836140705910396</v>
      </c>
      <c r="R1069" s="18">
        <f t="shared" si="754"/>
        <v>2698.7889323308273</v>
      </c>
      <c r="S1069" s="2">
        <f t="shared" si="755"/>
        <v>17.52106766917268</v>
      </c>
      <c r="T1069" s="22">
        <f t="shared" si="756"/>
        <v>0</v>
      </c>
      <c r="U1069" s="29">
        <f t="shared" si="757"/>
        <v>2698.94038</v>
      </c>
      <c r="V1069" s="30">
        <f t="shared" si="758"/>
        <v>17.369619999999941</v>
      </c>
      <c r="W1069" s="31">
        <f t="shared" si="782"/>
        <v>0</v>
      </c>
      <c r="X1069" s="35">
        <f t="shared" si="759"/>
        <v>2701.4248000000007</v>
      </c>
      <c r="Y1069" s="30">
        <f t="shared" si="760"/>
        <v>14.885199999999259</v>
      </c>
      <c r="Z1069" s="31">
        <f t="shared" si="783"/>
        <v>1</v>
      </c>
      <c r="AA1069" s="29">
        <f t="shared" si="761"/>
        <v>2699.2881988000004</v>
      </c>
      <c r="AB1069" s="30">
        <f t="shared" si="762"/>
        <v>17.021801199999572</v>
      </c>
      <c r="AC1069" s="31">
        <f t="shared" si="784"/>
        <v>0</v>
      </c>
      <c r="AD1069" s="32">
        <f t="shared" si="763"/>
        <v>-1</v>
      </c>
      <c r="AE1069" s="33">
        <f t="shared" si="764"/>
        <v>0</v>
      </c>
      <c r="AF1069" s="33">
        <f t="shared" si="765"/>
        <v>0</v>
      </c>
      <c r="AG1069" s="33">
        <f t="shared" si="766"/>
        <v>0</v>
      </c>
      <c r="AH1069" s="38">
        <f t="shared" si="767"/>
        <v>-1</v>
      </c>
      <c r="AI1069" s="33">
        <f t="shared" si="768"/>
        <v>-1</v>
      </c>
      <c r="AJ1069" s="39">
        <f t="shared" si="769"/>
        <v>-1</v>
      </c>
      <c r="AK1069" s="43">
        <f t="shared" si="770"/>
        <v>0</v>
      </c>
      <c r="AL1069" s="4">
        <f t="shared" si="785"/>
        <v>25.650000000000091</v>
      </c>
      <c r="AM1069" s="4">
        <f t="shared" si="786"/>
        <v>25.051801199999773</v>
      </c>
      <c r="AN1069" s="4">
        <f t="shared" si="787"/>
        <v>25.051801199999773</v>
      </c>
      <c r="AO1069" s="4">
        <f t="shared" si="788"/>
        <v>-6.7000000000002728</v>
      </c>
      <c r="AP1069" s="4">
        <f t="shared" si="789"/>
        <v>7.2981988000005913</v>
      </c>
      <c r="AQ1069" s="4">
        <f t="shared" si="790"/>
        <v>6.7000000000002728</v>
      </c>
      <c r="AR1069" s="4">
        <f t="shared" si="771"/>
        <v>17.619999999999891</v>
      </c>
      <c r="AS1069">
        <f t="shared" si="791"/>
        <v>25.051801199999773</v>
      </c>
      <c r="AT1069" s="6">
        <f t="shared" si="792"/>
        <v>1</v>
      </c>
      <c r="AU1069" s="4">
        <f t="shared" si="793"/>
        <v>-6.575090202516499</v>
      </c>
      <c r="AV1069" s="4">
        <f t="shared" si="794"/>
        <v>-3.4293674439267425</v>
      </c>
      <c r="AW1069">
        <f t="shared" si="795"/>
        <v>1</v>
      </c>
      <c r="AX1069">
        <f t="shared" si="796"/>
        <v>0</v>
      </c>
      <c r="AY1069">
        <f t="shared" si="797"/>
        <v>0</v>
      </c>
      <c r="AZ1069" s="4">
        <f t="shared" si="772"/>
        <v>-3.9100000000000006</v>
      </c>
      <c r="BA1069" s="4">
        <f t="shared" si="798"/>
        <v>1040.3900000000096</v>
      </c>
      <c r="BB1069" s="4">
        <f t="shared" si="773"/>
        <v>999.82166666667911</v>
      </c>
      <c r="BC1069" s="4">
        <f t="shared" si="774"/>
        <v>514.28800000000001</v>
      </c>
      <c r="BE1069"/>
      <c r="BG1069" s="6"/>
      <c r="BM1069">
        <f t="shared" si="775"/>
        <v>1</v>
      </c>
    </row>
    <row r="1070" spans="1:65" x14ac:dyDescent="0.25">
      <c r="A1070">
        <v>1445</v>
      </c>
      <c r="B1070" s="1">
        <v>43278</v>
      </c>
      <c r="C1070" s="2">
        <v>2728.45</v>
      </c>
      <c r="D1070" s="2">
        <v>2746.09</v>
      </c>
      <c r="E1070" s="2">
        <v>2699.38</v>
      </c>
      <c r="F1070" s="2">
        <v>2699.63</v>
      </c>
      <c r="G1070" s="2">
        <v>3776090000</v>
      </c>
      <c r="H1070" s="2">
        <f t="shared" si="776"/>
        <v>20.486070063989089</v>
      </c>
      <c r="I1070" s="2">
        <f t="shared" si="777"/>
        <v>2757.4780000000001</v>
      </c>
      <c r="J1070" s="2">
        <f t="shared" si="778"/>
        <v>25.544963016734144</v>
      </c>
      <c r="K1070" s="2">
        <f t="shared" si="779"/>
        <v>5.3899999999998727</v>
      </c>
      <c r="L1070" s="18">
        <v>0.13835</v>
      </c>
      <c r="M1070" s="19">
        <v>16.066705215202848</v>
      </c>
      <c r="N1070" s="4">
        <f t="shared" si="752"/>
        <v>46.710000000000036</v>
      </c>
      <c r="O1070" s="4">
        <f t="shared" si="780"/>
        <v>25.940999999999985</v>
      </c>
      <c r="P1070" s="4">
        <f t="shared" si="753"/>
        <v>-0.84106766917292375</v>
      </c>
      <c r="Q1070" s="4">
        <f t="shared" si="781"/>
        <v>0.64200000000000146</v>
      </c>
      <c r="R1070" s="18">
        <f t="shared" si="754"/>
        <v>2723.553954887218</v>
      </c>
      <c r="S1070" s="2">
        <f t="shared" si="755"/>
        <v>23.92395488721786</v>
      </c>
      <c r="T1070" s="22">
        <f t="shared" si="756"/>
        <v>0</v>
      </c>
      <c r="U1070" s="29">
        <f t="shared" si="757"/>
        <v>2728.8847140730973</v>
      </c>
      <c r="V1070" s="30">
        <f t="shared" si="758"/>
        <v>29.254714073097148</v>
      </c>
      <c r="W1070" s="31">
        <f t="shared" si="782"/>
        <v>0</v>
      </c>
      <c r="X1070" s="35">
        <f t="shared" si="759"/>
        <v>2721.8963999999996</v>
      </c>
      <c r="Y1070" s="30">
        <f t="shared" si="760"/>
        <v>22.266399999999521</v>
      </c>
      <c r="Z1070" s="31">
        <f t="shared" si="783"/>
        <v>0</v>
      </c>
      <c r="AA1070" s="29">
        <f t="shared" si="761"/>
        <v>2727.9063501028636</v>
      </c>
      <c r="AB1070" s="30">
        <f t="shared" si="762"/>
        <v>28.276350102863489</v>
      </c>
      <c r="AC1070" s="31">
        <f t="shared" si="784"/>
        <v>0</v>
      </c>
      <c r="AD1070" s="32">
        <f t="shared" si="763"/>
        <v>-1</v>
      </c>
      <c r="AE1070" s="33">
        <f t="shared" si="764"/>
        <v>-1</v>
      </c>
      <c r="AF1070" s="33">
        <f t="shared" si="765"/>
        <v>0</v>
      </c>
      <c r="AG1070" s="33">
        <f t="shared" si="766"/>
        <v>0</v>
      </c>
      <c r="AH1070" s="38">
        <f t="shared" si="767"/>
        <v>-1</v>
      </c>
      <c r="AI1070" s="33">
        <f t="shared" si="768"/>
        <v>-1</v>
      </c>
      <c r="AJ1070" s="39">
        <f t="shared" si="769"/>
        <v>-1</v>
      </c>
      <c r="AK1070" s="43">
        <f t="shared" si="770"/>
        <v>-1</v>
      </c>
      <c r="AL1070" s="4">
        <f t="shared" si="785"/>
        <v>17.640000000000327</v>
      </c>
      <c r="AM1070" s="4">
        <f t="shared" si="786"/>
        <v>18.183649897136547</v>
      </c>
      <c r="AN1070" s="4">
        <f t="shared" si="787"/>
        <v>17.640000000000327</v>
      </c>
      <c r="AO1070" s="4">
        <f t="shared" si="788"/>
        <v>-29.069999999999709</v>
      </c>
      <c r="AP1070" s="4">
        <f t="shared" si="789"/>
        <v>28.526350102863489</v>
      </c>
      <c r="AQ1070" s="4">
        <f t="shared" si="790"/>
        <v>28.526350102863489</v>
      </c>
      <c r="AR1070" s="4">
        <f t="shared" si="771"/>
        <v>28.819999999999709</v>
      </c>
      <c r="AS1070">
        <f t="shared" si="791"/>
        <v>28.526350102863489</v>
      </c>
      <c r="AT1070" s="6">
        <f t="shared" si="792"/>
        <v>2</v>
      </c>
      <c r="AU1070" s="4">
        <f t="shared" si="793"/>
        <v>-12.90866252893572</v>
      </c>
      <c r="AV1070" s="4">
        <f t="shared" si="794"/>
        <v>-12.45329478479686</v>
      </c>
      <c r="AW1070">
        <f t="shared" si="795"/>
        <v>1</v>
      </c>
      <c r="AX1070">
        <f t="shared" si="796"/>
        <v>0</v>
      </c>
      <c r="AY1070">
        <f t="shared" si="797"/>
        <v>0</v>
      </c>
      <c r="AZ1070" s="4">
        <f t="shared" si="772"/>
        <v>-11.085000000000001</v>
      </c>
      <c r="BA1070" s="4">
        <f t="shared" si="798"/>
        <v>1044.3000000000097</v>
      </c>
      <c r="BB1070" s="4">
        <f t="shared" si="773"/>
        <v>1002.4283333333458</v>
      </c>
      <c r="BC1070" s="4">
        <f t="shared" si="774"/>
        <v>526.19199999999989</v>
      </c>
      <c r="BE1070"/>
      <c r="BG1070" s="6"/>
      <c r="BM1070">
        <f t="shared" si="775"/>
        <v>1</v>
      </c>
    </row>
    <row r="1071" spans="1:65" x14ac:dyDescent="0.25">
      <c r="A1071">
        <v>1444</v>
      </c>
      <c r="B1071" s="1">
        <v>43277</v>
      </c>
      <c r="C1071" s="2">
        <v>2722.12</v>
      </c>
      <c r="D1071" s="2">
        <v>2732.91</v>
      </c>
      <c r="E1071" s="2">
        <v>2715.6</v>
      </c>
      <c r="F1071" s="2">
        <v>2723.06</v>
      </c>
      <c r="G1071" s="2">
        <v>3555090000</v>
      </c>
      <c r="H1071" s="2">
        <f t="shared" si="776"/>
        <v>19.833755989894307</v>
      </c>
      <c r="I1071" s="2">
        <f t="shared" si="777"/>
        <v>2756.1769999999992</v>
      </c>
      <c r="J1071" s="2">
        <f t="shared" si="778"/>
        <v>23.789039493010218</v>
      </c>
      <c r="K1071" s="2">
        <f t="shared" si="779"/>
        <v>5.0499999999997272</v>
      </c>
      <c r="L1071" s="18">
        <v>0.1172</v>
      </c>
      <c r="M1071" s="19">
        <v>13.580597890371974</v>
      </c>
      <c r="N1071" s="4">
        <f t="shared" si="752"/>
        <v>17.309999999999945</v>
      </c>
      <c r="O1071" s="4">
        <f t="shared" si="780"/>
        <v>22.951999999999952</v>
      </c>
      <c r="P1071" s="4">
        <f t="shared" si="753"/>
        <v>0.49395488721804959</v>
      </c>
      <c r="Q1071" s="4">
        <f t="shared" si="781"/>
        <v>1.1146514694800307</v>
      </c>
      <c r="R1071" s="18">
        <f t="shared" si="754"/>
        <v>2719.0535488721807</v>
      </c>
      <c r="S1071" s="2">
        <f t="shared" si="755"/>
        <v>4.0064511278192185</v>
      </c>
      <c r="T1071" s="22">
        <f t="shared" si="756"/>
        <v>1</v>
      </c>
      <c r="U1071" s="29">
        <f t="shared" si="757"/>
        <v>2722.6665140331215</v>
      </c>
      <c r="V1071" s="30">
        <f t="shared" si="758"/>
        <v>0.39348596687841564</v>
      </c>
      <c r="W1071" s="31">
        <f t="shared" si="782"/>
        <v>1</v>
      </c>
      <c r="X1071" s="35">
        <f t="shared" si="759"/>
        <v>2717.2012000000032</v>
      </c>
      <c r="Y1071" s="30">
        <f t="shared" si="760"/>
        <v>5.8587999999967906</v>
      </c>
      <c r="Z1071" s="31">
        <f t="shared" si="783"/>
        <v>1</v>
      </c>
      <c r="AA1071" s="29">
        <f t="shared" si="761"/>
        <v>2721.901370068485</v>
      </c>
      <c r="AB1071" s="30">
        <f t="shared" si="762"/>
        <v>1.1586299315149517</v>
      </c>
      <c r="AC1071" s="31">
        <f t="shared" si="784"/>
        <v>1</v>
      </c>
      <c r="AD1071" s="32">
        <f t="shared" si="763"/>
        <v>1</v>
      </c>
      <c r="AE1071" s="33">
        <f t="shared" si="764"/>
        <v>0</v>
      </c>
      <c r="AF1071" s="33">
        <f t="shared" si="765"/>
        <v>0</v>
      </c>
      <c r="AG1071" s="33">
        <f t="shared" si="766"/>
        <v>0</v>
      </c>
      <c r="AH1071" s="38">
        <f t="shared" si="767"/>
        <v>1</v>
      </c>
      <c r="AI1071" s="33">
        <f t="shared" si="768"/>
        <v>1</v>
      </c>
      <c r="AJ1071" s="39">
        <f t="shared" si="769"/>
        <v>1</v>
      </c>
      <c r="AK1071" s="43">
        <f t="shared" si="770"/>
        <v>0</v>
      </c>
      <c r="AL1071" s="4">
        <f t="shared" si="785"/>
        <v>10.789999999999964</v>
      </c>
      <c r="AM1071" s="4">
        <f t="shared" si="786"/>
        <v>11.008629931514861</v>
      </c>
      <c r="AN1071" s="4">
        <f t="shared" si="787"/>
        <v>10.789999999999964</v>
      </c>
      <c r="AO1071" s="4">
        <f t="shared" si="788"/>
        <v>-6.5199999999999818</v>
      </c>
      <c r="AP1071" s="4">
        <f t="shared" si="789"/>
        <v>6.3013700684850846</v>
      </c>
      <c r="AQ1071" s="4">
        <f t="shared" si="790"/>
        <v>6.3013700684850846</v>
      </c>
      <c r="AR1071" s="4">
        <f t="shared" si="771"/>
        <v>0.94000000000005457</v>
      </c>
      <c r="AS1071">
        <f t="shared" si="791"/>
        <v>10.789999999999964</v>
      </c>
      <c r="AT1071" s="6">
        <f t="shared" si="792"/>
        <v>0</v>
      </c>
      <c r="AU1071" s="4">
        <f t="shared" si="793"/>
        <v>7.5378185222817251</v>
      </c>
      <c r="AV1071" s="4">
        <f t="shared" si="794"/>
        <v>12.940597890371921</v>
      </c>
      <c r="AW1071">
        <f t="shared" si="795"/>
        <v>0</v>
      </c>
      <c r="AX1071">
        <f t="shared" si="796"/>
        <v>0</v>
      </c>
      <c r="AY1071">
        <f t="shared" si="797"/>
        <v>0</v>
      </c>
      <c r="AZ1071" s="4">
        <f t="shared" si="772"/>
        <v>6.94</v>
      </c>
      <c r="BA1071" s="4">
        <f t="shared" si="798"/>
        <v>1055.3850000000098</v>
      </c>
      <c r="BB1071" s="4">
        <f t="shared" si="773"/>
        <v>1013.5133333333458</v>
      </c>
      <c r="BC1071" s="4">
        <f t="shared" si="774"/>
        <v>523.66</v>
      </c>
      <c r="BE1071"/>
      <c r="BG1071" s="6"/>
      <c r="BM1071">
        <f t="shared" si="775"/>
        <v>1</v>
      </c>
    </row>
    <row r="1072" spans="1:65" x14ac:dyDescent="0.25">
      <c r="A1072">
        <v>1443</v>
      </c>
      <c r="B1072" s="1">
        <v>43276</v>
      </c>
      <c r="C1072" s="2">
        <v>2742.94</v>
      </c>
      <c r="D1072" s="2">
        <v>2742.94</v>
      </c>
      <c r="E1072" s="2">
        <v>2698.67</v>
      </c>
      <c r="F1072" s="2">
        <v>2717.07</v>
      </c>
      <c r="G1072" s="2">
        <v>3655080000</v>
      </c>
      <c r="H1072" s="2">
        <f t="shared" si="776"/>
        <v>14.745352601187014</v>
      </c>
      <c r="I1072" s="2">
        <f t="shared" si="777"/>
        <v>2755.3264999999997</v>
      </c>
      <c r="J1072" s="2">
        <f t="shared" si="778"/>
        <v>21.588590620973847</v>
      </c>
      <c r="K1072" s="2">
        <f t="shared" si="779"/>
        <v>-11.940000000000055</v>
      </c>
      <c r="L1072" s="18">
        <v>0.13564999999999999</v>
      </c>
      <c r="M1072" s="19">
        <v>15.937233497636251</v>
      </c>
      <c r="N1072" s="4">
        <f t="shared" si="752"/>
        <v>56.210000000000036</v>
      </c>
      <c r="O1072" s="4">
        <f t="shared" si="780"/>
        <v>22.322999999999958</v>
      </c>
      <c r="P1072" s="4">
        <f t="shared" si="753"/>
        <v>1.9835488721804555</v>
      </c>
      <c r="Q1072" s="4">
        <f t="shared" si="781"/>
        <v>1.4013180336457298</v>
      </c>
      <c r="R1072" s="18">
        <f t="shared" si="754"/>
        <v>2757.94822556391</v>
      </c>
      <c r="S1072" s="2">
        <f t="shared" si="755"/>
        <v>40.878225563909837</v>
      </c>
      <c r="T1072" s="22">
        <f t="shared" si="756"/>
        <v>0</v>
      </c>
      <c r="U1072" s="29">
        <f t="shared" si="757"/>
        <v>2743.666149373199</v>
      </c>
      <c r="V1072" s="30">
        <f t="shared" si="758"/>
        <v>26.596149373198841</v>
      </c>
      <c r="W1072" s="31">
        <f t="shared" si="782"/>
        <v>0</v>
      </c>
      <c r="X1072" s="35">
        <f t="shared" si="759"/>
        <v>2740.8124000000025</v>
      </c>
      <c r="Y1072" s="30">
        <f t="shared" si="760"/>
        <v>23.742400000002363</v>
      </c>
      <c r="Z1072" s="31">
        <f t="shared" si="783"/>
        <v>0</v>
      </c>
      <c r="AA1072" s="29">
        <f t="shared" si="761"/>
        <v>2743.2666244609518</v>
      </c>
      <c r="AB1072" s="30">
        <f t="shared" si="762"/>
        <v>26.196624460951625</v>
      </c>
      <c r="AC1072" s="31">
        <f t="shared" si="784"/>
        <v>0</v>
      </c>
      <c r="AD1072" s="32">
        <f t="shared" si="763"/>
        <v>-1</v>
      </c>
      <c r="AE1072" s="33">
        <f t="shared" si="764"/>
        <v>-1</v>
      </c>
      <c r="AF1072" s="33">
        <f t="shared" si="765"/>
        <v>-1</v>
      </c>
      <c r="AG1072" s="33">
        <f t="shared" si="766"/>
        <v>0</v>
      </c>
      <c r="AH1072" s="38">
        <f t="shared" si="767"/>
        <v>-1</v>
      </c>
      <c r="AI1072" s="33">
        <f t="shared" si="768"/>
        <v>-1</v>
      </c>
      <c r="AJ1072" s="39">
        <f t="shared" si="769"/>
        <v>-1</v>
      </c>
      <c r="AK1072" s="43">
        <f t="shared" si="770"/>
        <v>-1</v>
      </c>
      <c r="AL1072" s="4">
        <f t="shared" si="785"/>
        <v>0</v>
      </c>
      <c r="AM1072" s="4">
        <f t="shared" si="786"/>
        <v>-0.32662446095173436</v>
      </c>
      <c r="AN1072" s="4">
        <f t="shared" si="787"/>
        <v>0.32662446095173436</v>
      </c>
      <c r="AO1072" s="4">
        <f t="shared" si="788"/>
        <v>-44.269999999999982</v>
      </c>
      <c r="AP1072" s="4">
        <f t="shared" si="789"/>
        <v>44.596624460951716</v>
      </c>
      <c r="AQ1072" s="4">
        <f t="shared" si="790"/>
        <v>44.269999999999982</v>
      </c>
      <c r="AR1072" s="4">
        <f t="shared" si="771"/>
        <v>25.869999999999891</v>
      </c>
      <c r="AS1072">
        <f t="shared" si="791"/>
        <v>44.269999999999982</v>
      </c>
      <c r="AT1072" s="6">
        <f t="shared" si="792"/>
        <v>1</v>
      </c>
      <c r="AU1072" s="4">
        <f t="shared" si="793"/>
        <v>-32.011228075862817</v>
      </c>
      <c r="AV1072" s="4">
        <f t="shared" si="794"/>
        <v>-9.6327665023636388</v>
      </c>
      <c r="AW1072">
        <f t="shared" si="795"/>
        <v>1</v>
      </c>
      <c r="AX1072">
        <f t="shared" si="796"/>
        <v>0</v>
      </c>
      <c r="AY1072">
        <f t="shared" si="797"/>
        <v>0</v>
      </c>
      <c r="AZ1072" s="4">
        <f t="shared" si="772"/>
        <v>-3.9100000000000006</v>
      </c>
      <c r="BA1072" s="4">
        <f t="shared" si="798"/>
        <v>1048.4450000000097</v>
      </c>
      <c r="BB1072" s="4">
        <f t="shared" si="773"/>
        <v>1008.8866666666792</v>
      </c>
      <c r="BC1072" s="4">
        <f t="shared" si="774"/>
        <v>531.98800000000006</v>
      </c>
      <c r="BE1072"/>
      <c r="BG1072" s="6"/>
      <c r="BM1072">
        <f t="shared" si="775"/>
        <v>1</v>
      </c>
    </row>
    <row r="1073" spans="1:65" x14ac:dyDescent="0.25">
      <c r="A1073">
        <v>1442</v>
      </c>
      <c r="B1073" s="1">
        <v>43273</v>
      </c>
      <c r="C1073" s="2">
        <v>2760.79</v>
      </c>
      <c r="D1073" s="2">
        <v>2764.17</v>
      </c>
      <c r="E1073" s="2">
        <v>2752.68</v>
      </c>
      <c r="F1073" s="2">
        <v>2754.88</v>
      </c>
      <c r="G1073" s="2">
        <v>5450550000</v>
      </c>
      <c r="H1073" s="2">
        <f t="shared" si="776"/>
        <v>11.672638899961216</v>
      </c>
      <c r="I1073" s="2">
        <f t="shared" si="777"/>
        <v>2754.3594999999996</v>
      </c>
      <c r="J1073" s="2">
        <f t="shared" si="778"/>
        <v>14.611025253122008</v>
      </c>
      <c r="K1073" s="2">
        <f t="shared" si="779"/>
        <v>11.029999999999745</v>
      </c>
      <c r="L1073" s="18">
        <v>9.0900000000000009E-2</v>
      </c>
      <c r="M1073" s="19">
        <v>10.659801673162756</v>
      </c>
      <c r="N1073" s="4">
        <f t="shared" si="752"/>
        <v>14.409999999999854</v>
      </c>
      <c r="O1073" s="4">
        <f t="shared" si="780"/>
        <v>17.819999999999936</v>
      </c>
      <c r="P1073" s="4">
        <f t="shared" si="753"/>
        <v>3.0682255639097784</v>
      </c>
      <c r="Q1073" s="4">
        <f t="shared" si="781"/>
        <v>1.8619214697406345</v>
      </c>
      <c r="R1073" s="18">
        <f t="shared" si="754"/>
        <v>2753.2304511278198</v>
      </c>
      <c r="S1073" s="2">
        <f t="shared" si="755"/>
        <v>1.6495488721802758</v>
      </c>
      <c r="T1073" s="22">
        <f t="shared" si="756"/>
        <v>1</v>
      </c>
      <c r="U1073" s="29">
        <f t="shared" si="757"/>
        <v>2761.560300601544</v>
      </c>
      <c r="V1073" s="30">
        <f t="shared" si="758"/>
        <v>6.6803006015438768</v>
      </c>
      <c r="W1073" s="31">
        <f t="shared" si="782"/>
        <v>1</v>
      </c>
      <c r="X1073" s="35">
        <f t="shared" si="759"/>
        <v>2760.8783999999996</v>
      </c>
      <c r="Y1073" s="30">
        <f t="shared" si="760"/>
        <v>5.9983999999994921</v>
      </c>
      <c r="Z1073" s="31">
        <f t="shared" si="783"/>
        <v>1</v>
      </c>
      <c r="AA1073" s="29">
        <f t="shared" si="761"/>
        <v>2761.4648345173282</v>
      </c>
      <c r="AB1073" s="30">
        <f t="shared" si="762"/>
        <v>6.5848345173280904</v>
      </c>
      <c r="AC1073" s="31">
        <f t="shared" si="784"/>
        <v>1</v>
      </c>
      <c r="AD1073" s="32">
        <f t="shared" si="763"/>
        <v>1</v>
      </c>
      <c r="AE1073" s="33">
        <f t="shared" si="764"/>
        <v>0</v>
      </c>
      <c r="AF1073" s="33">
        <f t="shared" si="765"/>
        <v>1</v>
      </c>
      <c r="AG1073" s="33">
        <f t="shared" si="766"/>
        <v>0</v>
      </c>
      <c r="AH1073" s="38">
        <f t="shared" si="767"/>
        <v>1</v>
      </c>
      <c r="AI1073" s="33">
        <f t="shared" si="768"/>
        <v>1</v>
      </c>
      <c r="AJ1073" s="39">
        <f t="shared" si="769"/>
        <v>1</v>
      </c>
      <c r="AK1073" s="43">
        <f t="shared" si="770"/>
        <v>1</v>
      </c>
      <c r="AL1073" s="4">
        <f t="shared" si="785"/>
        <v>3.3800000000001091</v>
      </c>
      <c r="AM1073" s="4">
        <f t="shared" si="786"/>
        <v>2.7051654826718732</v>
      </c>
      <c r="AN1073" s="4">
        <f t="shared" si="787"/>
        <v>2.7051654826718732</v>
      </c>
      <c r="AO1073" s="4">
        <f t="shared" si="788"/>
        <v>-8.1100000000001273</v>
      </c>
      <c r="AP1073" s="4">
        <f t="shared" si="789"/>
        <v>8.7848345173283633</v>
      </c>
      <c r="AQ1073" s="4">
        <f t="shared" si="790"/>
        <v>8.1100000000001273</v>
      </c>
      <c r="AR1073" s="4">
        <f t="shared" si="771"/>
        <v>5.9099999999998545</v>
      </c>
      <c r="AS1073">
        <f t="shared" si="791"/>
        <v>8.1100000000001273</v>
      </c>
      <c r="AT1073" s="6">
        <f t="shared" si="792"/>
        <v>0</v>
      </c>
      <c r="AU1073" s="4">
        <f t="shared" si="793"/>
        <v>6.7718289854989049</v>
      </c>
      <c r="AV1073" s="4">
        <f t="shared" si="794"/>
        <v>5.049801673162901</v>
      </c>
      <c r="AW1073">
        <f t="shared" si="795"/>
        <v>0</v>
      </c>
      <c r="AX1073">
        <f t="shared" si="796"/>
        <v>0</v>
      </c>
      <c r="AY1073">
        <f t="shared" si="797"/>
        <v>0</v>
      </c>
      <c r="AZ1073" s="4">
        <f t="shared" si="772"/>
        <v>6.94</v>
      </c>
      <c r="BA1073" s="4">
        <f t="shared" si="798"/>
        <v>1052.3550000000098</v>
      </c>
      <c r="BB1073" s="4">
        <f t="shared" si="773"/>
        <v>1012.7966666666791</v>
      </c>
      <c r="BC1073" s="4">
        <f t="shared" si="774"/>
        <v>539.12799999999993</v>
      </c>
      <c r="BE1073"/>
      <c r="BG1073" s="6"/>
      <c r="BM1073">
        <f t="shared" si="775"/>
        <v>1</v>
      </c>
    </row>
    <row r="1074" spans="1:65" x14ac:dyDescent="0.25">
      <c r="A1074">
        <v>1441</v>
      </c>
      <c r="B1074" s="1">
        <v>43272</v>
      </c>
      <c r="C1074" s="2">
        <v>2769.28</v>
      </c>
      <c r="D1074" s="2">
        <v>2769.28</v>
      </c>
      <c r="E1074" s="2">
        <v>2744.39</v>
      </c>
      <c r="F1074" s="2">
        <v>2749.76</v>
      </c>
      <c r="G1074" s="2">
        <v>3300060000</v>
      </c>
      <c r="H1074" s="2">
        <f t="shared" si="776"/>
        <v>11.173145583148047</v>
      </c>
      <c r="I1074" s="2">
        <f t="shared" si="777"/>
        <v>2752.8669999999997</v>
      </c>
      <c r="J1074" s="2">
        <f t="shared" si="778"/>
        <v>14.053286289203529</v>
      </c>
      <c r="K1074" s="2">
        <f t="shared" si="779"/>
        <v>1.9600000000000364</v>
      </c>
      <c r="L1074" s="18">
        <v>0.10965</v>
      </c>
      <c r="M1074" s="19">
        <v>12.94072085695568</v>
      </c>
      <c r="N1074" s="4">
        <f t="shared" si="752"/>
        <v>24.890000000000327</v>
      </c>
      <c r="O1074" s="4">
        <f t="shared" si="780"/>
        <v>17.958999999999925</v>
      </c>
      <c r="P1074" s="4">
        <f t="shared" si="753"/>
        <v>3.4704511278195489</v>
      </c>
      <c r="Q1074" s="4">
        <f t="shared" si="781"/>
        <v>1.9751297475487437</v>
      </c>
      <c r="R1074" s="18">
        <f t="shared" si="754"/>
        <v>2771.1537368421054</v>
      </c>
      <c r="S1074" s="2">
        <f t="shared" si="755"/>
        <v>21.393736842105227</v>
      </c>
      <c r="T1074" s="22">
        <f t="shared" si="756"/>
        <v>0</v>
      </c>
      <c r="U1074" s="29">
        <f t="shared" si="757"/>
        <v>2770.0997208718795</v>
      </c>
      <c r="V1074" s="30">
        <f t="shared" si="758"/>
        <v>20.339720871879308</v>
      </c>
      <c r="W1074" s="31">
        <f t="shared" si="782"/>
        <v>0</v>
      </c>
      <c r="X1074" s="35">
        <f t="shared" si="759"/>
        <v>2774.7261333333336</v>
      </c>
      <c r="Y1074" s="30">
        <f t="shared" si="760"/>
        <v>24.966133333333346</v>
      </c>
      <c r="Z1074" s="31">
        <f t="shared" si="783"/>
        <v>0</v>
      </c>
      <c r="AA1074" s="29">
        <f t="shared" si="761"/>
        <v>2770.7474186164832</v>
      </c>
      <c r="AB1074" s="30">
        <f t="shared" si="762"/>
        <v>20.987418616482955</v>
      </c>
      <c r="AC1074" s="31">
        <f t="shared" si="784"/>
        <v>0</v>
      </c>
      <c r="AD1074" s="32">
        <f t="shared" si="763"/>
        <v>-1</v>
      </c>
      <c r="AE1074" s="33">
        <f t="shared" si="764"/>
        <v>-1</v>
      </c>
      <c r="AF1074" s="33">
        <f t="shared" si="765"/>
        <v>-1</v>
      </c>
      <c r="AG1074" s="33">
        <f t="shared" si="766"/>
        <v>-1</v>
      </c>
      <c r="AH1074" s="38">
        <f t="shared" si="767"/>
        <v>-1</v>
      </c>
      <c r="AI1074" s="33">
        <f t="shared" si="768"/>
        <v>-1</v>
      </c>
      <c r="AJ1074" s="39">
        <f t="shared" si="769"/>
        <v>-1</v>
      </c>
      <c r="AK1074" s="43">
        <f t="shared" si="770"/>
        <v>-1</v>
      </c>
      <c r="AL1074" s="4">
        <f t="shared" si="785"/>
        <v>0</v>
      </c>
      <c r="AM1074" s="4">
        <f t="shared" si="786"/>
        <v>-1.4674186164829734</v>
      </c>
      <c r="AN1074" s="4">
        <f t="shared" si="787"/>
        <v>1.4674186164829734</v>
      </c>
      <c r="AO1074" s="4">
        <f t="shared" si="788"/>
        <v>-24.890000000000327</v>
      </c>
      <c r="AP1074" s="4">
        <f t="shared" si="789"/>
        <v>26.357418616483301</v>
      </c>
      <c r="AQ1074" s="4">
        <f t="shared" si="790"/>
        <v>24.890000000000327</v>
      </c>
      <c r="AR1074" s="4">
        <f t="shared" si="771"/>
        <v>19.519999999999982</v>
      </c>
      <c r="AS1074">
        <f t="shared" si="791"/>
        <v>24.890000000000327</v>
      </c>
      <c r="AT1074" s="6">
        <f t="shared" si="792"/>
        <v>1</v>
      </c>
      <c r="AU1074" s="4">
        <f t="shared" si="793"/>
        <v>-12.817910928175275</v>
      </c>
      <c r="AV1074" s="4">
        <f t="shared" si="794"/>
        <v>-6.2792791430443016</v>
      </c>
      <c r="AW1074">
        <f t="shared" si="795"/>
        <v>1</v>
      </c>
      <c r="AX1074">
        <f t="shared" si="796"/>
        <v>0</v>
      </c>
      <c r="AY1074">
        <f t="shared" si="797"/>
        <v>0</v>
      </c>
      <c r="AZ1074" s="4">
        <f t="shared" si="772"/>
        <v>-3.9100000000000006</v>
      </c>
      <c r="BA1074" s="4">
        <f t="shared" si="798"/>
        <v>1045.4150000000097</v>
      </c>
      <c r="BB1074" s="4">
        <f t="shared" si="773"/>
        <v>1005.8566666666791</v>
      </c>
      <c r="BC1074" s="4">
        <f t="shared" si="774"/>
        <v>542.52400000000011</v>
      </c>
      <c r="BE1074"/>
      <c r="BG1074" s="6"/>
      <c r="BM1074">
        <f t="shared" si="775"/>
        <v>1</v>
      </c>
    </row>
    <row r="1075" spans="1:65" x14ac:dyDescent="0.25">
      <c r="A1075">
        <v>1440</v>
      </c>
      <c r="B1075" s="1">
        <v>43271</v>
      </c>
      <c r="C1075" s="2">
        <v>2769.73</v>
      </c>
      <c r="D1075" s="2">
        <v>2774.86</v>
      </c>
      <c r="E1075" s="2">
        <v>2763.91</v>
      </c>
      <c r="F1075" s="2">
        <v>2767.32</v>
      </c>
      <c r="G1075" s="2">
        <v>3327600000</v>
      </c>
      <c r="H1075" s="2">
        <f t="shared" si="776"/>
        <v>11.064578919537125</v>
      </c>
      <c r="I1075" s="2">
        <f t="shared" si="777"/>
        <v>2750.1019999999999</v>
      </c>
      <c r="J1075" s="2">
        <f t="shared" si="778"/>
        <v>12.817578225973401</v>
      </c>
      <c r="K1075" s="2">
        <f t="shared" si="779"/>
        <v>7.1399999999998727</v>
      </c>
      <c r="L1075" s="18">
        <v>8.9099999999999999E-2</v>
      </c>
      <c r="M1075" s="19">
        <v>10.497468758108742</v>
      </c>
      <c r="N1075" s="4">
        <f t="shared" si="752"/>
        <v>12.269999999999982</v>
      </c>
      <c r="O1075" s="4">
        <f t="shared" si="780"/>
        <v>17.443999999999914</v>
      </c>
      <c r="P1075" s="4">
        <f t="shared" si="753"/>
        <v>3.8337368421052611</v>
      </c>
      <c r="Q1075" s="4">
        <f t="shared" si="781"/>
        <v>2.1018483894337918</v>
      </c>
      <c r="R1075" s="18">
        <f t="shared" si="754"/>
        <v>2766.6114210526316</v>
      </c>
      <c r="S1075" s="2">
        <f t="shared" si="755"/>
        <v>0.70857894736855087</v>
      </c>
      <c r="T1075" s="22">
        <f t="shared" si="756"/>
        <v>1</v>
      </c>
      <c r="U1075" s="29">
        <f t="shared" si="757"/>
        <v>2770.5818593582812</v>
      </c>
      <c r="V1075" s="30">
        <f t="shared" si="758"/>
        <v>3.2618593582810718</v>
      </c>
      <c r="W1075" s="31">
        <f t="shared" si="782"/>
        <v>1</v>
      </c>
      <c r="X1075" s="35">
        <f t="shared" si="759"/>
        <v>2765.0315999999998</v>
      </c>
      <c r="Y1075" s="30">
        <f t="shared" si="760"/>
        <v>2.2884000000003653</v>
      </c>
      <c r="Z1075" s="31">
        <f t="shared" si="783"/>
        <v>1</v>
      </c>
      <c r="AA1075" s="29">
        <f t="shared" si="761"/>
        <v>2769.8048230481218</v>
      </c>
      <c r="AB1075" s="30">
        <f t="shared" si="762"/>
        <v>2.4848230481215978</v>
      </c>
      <c r="AC1075" s="31">
        <f t="shared" si="784"/>
        <v>1</v>
      </c>
      <c r="AD1075" s="32">
        <f t="shared" si="763"/>
        <v>1</v>
      </c>
      <c r="AE1075" s="33">
        <f t="shared" si="764"/>
        <v>1</v>
      </c>
      <c r="AF1075" s="33">
        <f t="shared" si="765"/>
        <v>1</v>
      </c>
      <c r="AG1075" s="33">
        <f t="shared" si="766"/>
        <v>1</v>
      </c>
      <c r="AH1075" s="38">
        <f t="shared" si="767"/>
        <v>1</v>
      </c>
      <c r="AI1075" s="33">
        <f t="shared" si="768"/>
        <v>1</v>
      </c>
      <c r="AJ1075" s="39">
        <f t="shared" si="769"/>
        <v>1</v>
      </c>
      <c r="AK1075" s="43">
        <f t="shared" si="770"/>
        <v>1</v>
      </c>
      <c r="AL1075" s="4">
        <f t="shared" si="785"/>
        <v>5.1300000000001091</v>
      </c>
      <c r="AM1075" s="4">
        <f t="shared" si="786"/>
        <v>5.0551769518783658</v>
      </c>
      <c r="AN1075" s="4">
        <f t="shared" si="787"/>
        <v>5.0551769518783658</v>
      </c>
      <c r="AO1075" s="4">
        <f t="shared" si="788"/>
        <v>-5.8200000000001637</v>
      </c>
      <c r="AP1075" s="4">
        <f t="shared" si="789"/>
        <v>5.894823048121907</v>
      </c>
      <c r="AQ1075" s="4">
        <f t="shared" si="790"/>
        <v>5.8200000000001637</v>
      </c>
      <c r="AR1075" s="4">
        <f t="shared" si="771"/>
        <v>2.4099999999998545</v>
      </c>
      <c r="AS1075">
        <f t="shared" si="791"/>
        <v>5.8200000000001637</v>
      </c>
      <c r="AT1075" s="6">
        <f t="shared" si="792"/>
        <v>0</v>
      </c>
      <c r="AU1075" s="4">
        <f t="shared" si="793"/>
        <v>7.7360421324295032</v>
      </c>
      <c r="AV1075" s="4">
        <f t="shared" si="794"/>
        <v>8.3874687581088878</v>
      </c>
      <c r="AW1075">
        <f t="shared" si="795"/>
        <v>0</v>
      </c>
      <c r="AX1075">
        <f t="shared" si="796"/>
        <v>0</v>
      </c>
      <c r="AY1075">
        <f t="shared" si="797"/>
        <v>0</v>
      </c>
      <c r="AZ1075" s="4">
        <f t="shared" si="772"/>
        <v>6.94</v>
      </c>
      <c r="BA1075" s="4">
        <f t="shared" si="798"/>
        <v>1049.3250000000098</v>
      </c>
      <c r="BB1075" s="4">
        <f t="shared" si="773"/>
        <v>1009.766666666679</v>
      </c>
      <c r="BC1075" s="4">
        <f t="shared" si="774"/>
        <v>542.70400000000006</v>
      </c>
      <c r="BE1075"/>
      <c r="BG1075" s="6"/>
      <c r="BM1075">
        <f t="shared" si="775"/>
        <v>1</v>
      </c>
    </row>
    <row r="1076" spans="1:65" x14ac:dyDescent="0.25">
      <c r="A1076">
        <v>1439</v>
      </c>
      <c r="B1076" s="1">
        <v>43270</v>
      </c>
      <c r="C1076" s="2">
        <v>2752.01</v>
      </c>
      <c r="D1076" s="2">
        <v>2765.05</v>
      </c>
      <c r="E1076" s="2">
        <v>2743.19</v>
      </c>
      <c r="F1076" s="2">
        <v>2762.59</v>
      </c>
      <c r="G1076" s="2">
        <v>3661470000</v>
      </c>
      <c r="H1076" s="2">
        <f t="shared" si="776"/>
        <v>12.895386944347319</v>
      </c>
      <c r="I1076" s="2">
        <f t="shared" si="777"/>
        <v>2748.5325000000003</v>
      </c>
      <c r="J1076" s="2">
        <f t="shared" si="778"/>
        <v>13.866021931705072</v>
      </c>
      <c r="K1076" s="2">
        <f t="shared" si="779"/>
        <v>-21.739999999999782</v>
      </c>
      <c r="L1076" s="18">
        <v>9.9650000000000002E-2</v>
      </c>
      <c r="M1076" s="19">
        <v>11.787862723851886</v>
      </c>
      <c r="N1076" s="4">
        <f t="shared" si="752"/>
        <v>30.559999999999945</v>
      </c>
      <c r="O1076" s="4">
        <f t="shared" si="780"/>
        <v>18.6099999999999</v>
      </c>
      <c r="P1076" s="4">
        <f t="shared" si="753"/>
        <v>4.0214210526315748</v>
      </c>
      <c r="Q1076" s="4">
        <f t="shared" si="781"/>
        <v>2.184254764823895</v>
      </c>
      <c r="R1076" s="18">
        <f t="shared" si="754"/>
        <v>2777.8468796992479</v>
      </c>
      <c r="S1076" s="2">
        <f t="shared" si="755"/>
        <v>15.256879699247747</v>
      </c>
      <c r="T1076" s="22">
        <f t="shared" si="756"/>
        <v>0</v>
      </c>
      <c r="U1076" s="29">
        <f t="shared" si="757"/>
        <v>2752.8586739870957</v>
      </c>
      <c r="V1076" s="30">
        <f t="shared" si="758"/>
        <v>9.7313260129044465</v>
      </c>
      <c r="W1076" s="31">
        <f t="shared" si="782"/>
        <v>1</v>
      </c>
      <c r="X1076" s="35">
        <f t="shared" si="759"/>
        <v>2748.7005333333327</v>
      </c>
      <c r="Y1076" s="30">
        <f t="shared" si="760"/>
        <v>13.889466666667431</v>
      </c>
      <c r="Z1076" s="31">
        <f t="shared" si="783"/>
        <v>0</v>
      </c>
      <c r="AA1076" s="29">
        <f t="shared" si="761"/>
        <v>2752.276534295569</v>
      </c>
      <c r="AB1076" s="30">
        <f t="shared" si="762"/>
        <v>10.31346570443111</v>
      </c>
      <c r="AC1076" s="31">
        <f t="shared" si="784"/>
        <v>1</v>
      </c>
      <c r="AD1076" s="32">
        <f t="shared" si="763"/>
        <v>1</v>
      </c>
      <c r="AE1076" s="33">
        <f t="shared" si="764"/>
        <v>1</v>
      </c>
      <c r="AF1076" s="33">
        <f t="shared" si="765"/>
        <v>1</v>
      </c>
      <c r="AG1076" s="33">
        <f t="shared" si="766"/>
        <v>1</v>
      </c>
      <c r="AH1076" s="38">
        <f t="shared" si="767"/>
        <v>1</v>
      </c>
      <c r="AI1076" s="33">
        <f t="shared" si="768"/>
        <v>1</v>
      </c>
      <c r="AJ1076" s="39">
        <f t="shared" si="769"/>
        <v>1</v>
      </c>
      <c r="AK1076" s="43">
        <f t="shared" si="770"/>
        <v>1</v>
      </c>
      <c r="AL1076" s="4">
        <f t="shared" si="785"/>
        <v>13.039999999999964</v>
      </c>
      <c r="AM1076" s="4">
        <f t="shared" si="786"/>
        <v>12.773465704431146</v>
      </c>
      <c r="AN1076" s="4">
        <f t="shared" si="787"/>
        <v>12.773465704431146</v>
      </c>
      <c r="AO1076" s="4">
        <f t="shared" si="788"/>
        <v>-8.8200000000001637</v>
      </c>
      <c r="AP1076" s="4">
        <f t="shared" si="789"/>
        <v>9.0865342955689812</v>
      </c>
      <c r="AQ1076" s="4">
        <f t="shared" si="790"/>
        <v>8.8200000000001637</v>
      </c>
      <c r="AR1076" s="4">
        <f t="shared" si="771"/>
        <v>10.579999999999927</v>
      </c>
      <c r="AS1076">
        <f t="shared" si="791"/>
        <v>12.773465704431146</v>
      </c>
      <c r="AT1076" s="6">
        <f t="shared" si="792"/>
        <v>0</v>
      </c>
      <c r="AU1076" s="4">
        <f t="shared" si="793"/>
        <v>6.1664939713102385E-2</v>
      </c>
      <c r="AV1076" s="4">
        <f t="shared" si="794"/>
        <v>1.5078627238519584</v>
      </c>
      <c r="AW1076">
        <f t="shared" si="795"/>
        <v>0</v>
      </c>
      <c r="AX1076">
        <f t="shared" si="796"/>
        <v>0</v>
      </c>
      <c r="AY1076">
        <f t="shared" si="797"/>
        <v>0</v>
      </c>
      <c r="AZ1076" s="4">
        <f t="shared" si="772"/>
        <v>6.94</v>
      </c>
      <c r="BA1076" s="4">
        <f t="shared" si="798"/>
        <v>1042.3850000000098</v>
      </c>
      <c r="BB1076" s="4">
        <f t="shared" si="773"/>
        <v>1002.826666666679</v>
      </c>
      <c r="BC1076" s="4">
        <f t="shared" si="774"/>
        <v>535.6160000000001</v>
      </c>
      <c r="BE1076"/>
      <c r="BG1076" s="6"/>
      <c r="BM1076">
        <f t="shared" si="775"/>
        <v>1</v>
      </c>
    </row>
    <row r="1077" spans="1:65" x14ac:dyDescent="0.25">
      <c r="A1077">
        <v>1438</v>
      </c>
      <c r="B1077" s="1">
        <v>43269</v>
      </c>
      <c r="C1077" s="2">
        <v>2765.79</v>
      </c>
      <c r="D1077" s="2">
        <v>2774.99</v>
      </c>
      <c r="E1077" s="2">
        <v>2757.12</v>
      </c>
      <c r="F1077" s="2">
        <v>2773.75</v>
      </c>
      <c r="G1077" s="2">
        <v>3287150000</v>
      </c>
      <c r="H1077" s="2">
        <f t="shared" si="776"/>
        <v>13.558362282288281</v>
      </c>
      <c r="I1077" s="2">
        <f t="shared" si="777"/>
        <v>2747.7015000000001</v>
      </c>
      <c r="J1077" s="2">
        <f t="shared" si="778"/>
        <v>14.911427761778409</v>
      </c>
      <c r="K1077" s="2">
        <f t="shared" si="779"/>
        <v>-13.869999999999891</v>
      </c>
      <c r="L1077" s="18">
        <v>9.4150000000000011E-2</v>
      </c>
      <c r="M1077" s="19">
        <v>11.160983168821087</v>
      </c>
      <c r="N1077" s="4">
        <f t="shared" si="752"/>
        <v>22.539999999999964</v>
      </c>
      <c r="O1077" s="4">
        <f t="shared" si="780"/>
        <v>16.863999999999898</v>
      </c>
      <c r="P1077" s="4">
        <f t="shared" si="753"/>
        <v>4.0968796992481096</v>
      </c>
      <c r="Q1077" s="4">
        <f t="shared" si="781"/>
        <v>2.1760871463991864</v>
      </c>
      <c r="R1077" s="18">
        <f t="shared" si="754"/>
        <v>2783.8979323308267</v>
      </c>
      <c r="S1077" s="2">
        <f t="shared" si="755"/>
        <v>10.147932330826734</v>
      </c>
      <c r="T1077" s="22">
        <f t="shared" si="756"/>
        <v>0</v>
      </c>
      <c r="U1077" s="29">
        <f t="shared" si="757"/>
        <v>2766.5951027960527</v>
      </c>
      <c r="V1077" s="30">
        <f t="shared" si="758"/>
        <v>7.1548972039472574</v>
      </c>
      <c r="W1077" s="31">
        <f t="shared" si="782"/>
        <v>1</v>
      </c>
      <c r="X1077" s="35">
        <f t="shared" si="759"/>
        <v>2764.4445333333315</v>
      </c>
      <c r="Y1077" s="30">
        <f t="shared" si="760"/>
        <v>9.305466666668508</v>
      </c>
      <c r="Z1077" s="31">
        <f t="shared" si="783"/>
        <v>0</v>
      </c>
      <c r="AA1077" s="29">
        <f t="shared" si="761"/>
        <v>2766.2940230712716</v>
      </c>
      <c r="AB1077" s="30">
        <f t="shared" si="762"/>
        <v>7.4559769287284325</v>
      </c>
      <c r="AC1077" s="31">
        <f t="shared" si="784"/>
        <v>1</v>
      </c>
      <c r="AD1077" s="32">
        <f t="shared" si="763"/>
        <v>1</v>
      </c>
      <c r="AE1077" s="33">
        <f t="shared" si="764"/>
        <v>1</v>
      </c>
      <c r="AF1077" s="33">
        <f t="shared" si="765"/>
        <v>1</v>
      </c>
      <c r="AG1077" s="33">
        <f t="shared" si="766"/>
        <v>0</v>
      </c>
      <c r="AH1077" s="38">
        <f t="shared" si="767"/>
        <v>1</v>
      </c>
      <c r="AI1077" s="33">
        <f t="shared" si="768"/>
        <v>1</v>
      </c>
      <c r="AJ1077" s="39">
        <f t="shared" si="769"/>
        <v>1</v>
      </c>
      <c r="AK1077" s="43">
        <f t="shared" si="770"/>
        <v>1</v>
      </c>
      <c r="AL1077" s="4">
        <f t="shared" si="785"/>
        <v>9.1999999999998181</v>
      </c>
      <c r="AM1077" s="4">
        <f t="shared" si="786"/>
        <v>8.6959769287282143</v>
      </c>
      <c r="AN1077" s="4">
        <f t="shared" si="787"/>
        <v>8.6959769287282143</v>
      </c>
      <c r="AO1077" s="4">
        <f t="shared" si="788"/>
        <v>-8.6700000000000728</v>
      </c>
      <c r="AP1077" s="4">
        <f t="shared" si="789"/>
        <v>9.1740230712716766</v>
      </c>
      <c r="AQ1077" s="4">
        <f t="shared" si="790"/>
        <v>8.6700000000000728</v>
      </c>
      <c r="AR1077" s="4">
        <f t="shared" si="771"/>
        <v>7.9600000000000364</v>
      </c>
      <c r="AS1077">
        <f t="shared" si="791"/>
        <v>8.6959769287282143</v>
      </c>
      <c r="AT1077" s="6">
        <f t="shared" si="792"/>
        <v>0</v>
      </c>
      <c r="AU1077" s="4">
        <f t="shared" si="793"/>
        <v>1.9551316333758333</v>
      </c>
      <c r="AV1077" s="4">
        <f t="shared" si="794"/>
        <v>3.5009831688210502</v>
      </c>
      <c r="AW1077">
        <f t="shared" si="795"/>
        <v>0</v>
      </c>
      <c r="AX1077">
        <f t="shared" si="796"/>
        <v>0</v>
      </c>
      <c r="AY1077">
        <f t="shared" si="797"/>
        <v>0</v>
      </c>
      <c r="AZ1077" s="4">
        <f t="shared" si="772"/>
        <v>6.94</v>
      </c>
      <c r="BA1077" s="4">
        <f t="shared" si="798"/>
        <v>1035.4450000000097</v>
      </c>
      <c r="BB1077" s="4">
        <f t="shared" si="773"/>
        <v>995.88666666667893</v>
      </c>
      <c r="BC1077" s="4">
        <f t="shared" si="774"/>
        <v>541.12799999999993</v>
      </c>
      <c r="BE1077"/>
      <c r="BG1077" s="6"/>
      <c r="BM1077">
        <f t="shared" si="775"/>
        <v>1</v>
      </c>
    </row>
    <row r="1078" spans="1:65" x14ac:dyDescent="0.25">
      <c r="A1078">
        <v>1437</v>
      </c>
      <c r="B1078" s="1">
        <v>43266</v>
      </c>
      <c r="C1078" s="2">
        <v>2777.78</v>
      </c>
      <c r="D1078" s="2">
        <v>2782.81</v>
      </c>
      <c r="E1078" s="2">
        <v>2761.73</v>
      </c>
      <c r="F1078" s="2">
        <v>2779.66</v>
      </c>
      <c r="G1078" s="2">
        <v>5428790000</v>
      </c>
      <c r="H1078" s="2">
        <f t="shared" si="776"/>
        <v>16.638547646287435</v>
      </c>
      <c r="I1078" s="2">
        <f t="shared" si="777"/>
        <v>2745.2795000000001</v>
      </c>
      <c r="J1078" s="2">
        <f t="shared" si="778"/>
        <v>16.905083780673152</v>
      </c>
      <c r="K1078" s="2">
        <f t="shared" si="779"/>
        <v>-4.7099999999995816</v>
      </c>
      <c r="L1078" s="18">
        <v>7.8050000000000008E-2</v>
      </c>
      <c r="M1078" s="19">
        <v>9.2618335322643901</v>
      </c>
      <c r="N1078" s="4">
        <f t="shared" si="752"/>
        <v>21.079999999999927</v>
      </c>
      <c r="O1078" s="4">
        <f t="shared" si="780"/>
        <v>16.063999999999897</v>
      </c>
      <c r="P1078" s="4">
        <f t="shared" si="753"/>
        <v>4.2379323308270607</v>
      </c>
      <c r="Q1078" s="4">
        <f t="shared" si="781"/>
        <v>2.0643661437246963</v>
      </c>
      <c r="R1078" s="18">
        <f t="shared" si="754"/>
        <v>2786.5819849624058</v>
      </c>
      <c r="S1078" s="2">
        <f t="shared" si="755"/>
        <v>6.9219849624059862</v>
      </c>
      <c r="T1078" s="22">
        <f t="shared" si="756"/>
        <v>1</v>
      </c>
      <c r="U1078" s="29">
        <f t="shared" si="757"/>
        <v>2778.5251695912266</v>
      </c>
      <c r="V1078" s="30">
        <f t="shared" si="758"/>
        <v>1.1348304087732686</v>
      </c>
      <c r="W1078" s="31">
        <f t="shared" si="782"/>
        <v>1</v>
      </c>
      <c r="X1078" s="35">
        <f t="shared" si="759"/>
        <v>2776.474266666668</v>
      </c>
      <c r="Y1078" s="30">
        <f t="shared" si="760"/>
        <v>3.185733333331882</v>
      </c>
      <c r="Z1078" s="31">
        <f t="shared" si="783"/>
        <v>1</v>
      </c>
      <c r="AA1078" s="29">
        <f t="shared" si="761"/>
        <v>2778.2380431817883</v>
      </c>
      <c r="AB1078" s="30">
        <f t="shared" si="762"/>
        <v>1.4219568182115836</v>
      </c>
      <c r="AC1078" s="31">
        <f t="shared" si="784"/>
        <v>1</v>
      </c>
      <c r="AD1078" s="32">
        <f t="shared" si="763"/>
        <v>1</v>
      </c>
      <c r="AE1078" s="33">
        <f t="shared" si="764"/>
        <v>1</v>
      </c>
      <c r="AF1078" s="33">
        <f t="shared" si="765"/>
        <v>1</v>
      </c>
      <c r="AG1078" s="33">
        <f t="shared" si="766"/>
        <v>0</v>
      </c>
      <c r="AH1078" s="38">
        <f t="shared" si="767"/>
        <v>1</v>
      </c>
      <c r="AI1078" s="33">
        <f t="shared" si="768"/>
        <v>1</v>
      </c>
      <c r="AJ1078" s="39">
        <f t="shared" si="769"/>
        <v>1</v>
      </c>
      <c r="AK1078" s="43">
        <f t="shared" si="770"/>
        <v>1</v>
      </c>
      <c r="AL1078" s="4">
        <f t="shared" si="785"/>
        <v>5.0299999999997453</v>
      </c>
      <c r="AM1078" s="4">
        <f t="shared" si="786"/>
        <v>4.5719568182116745</v>
      </c>
      <c r="AN1078" s="4">
        <f t="shared" si="787"/>
        <v>4.5719568182116745</v>
      </c>
      <c r="AO1078" s="4">
        <f t="shared" si="788"/>
        <v>-16.050000000000182</v>
      </c>
      <c r="AP1078" s="4">
        <f t="shared" si="789"/>
        <v>16.508043181788253</v>
      </c>
      <c r="AQ1078" s="4">
        <f t="shared" si="790"/>
        <v>16.050000000000182</v>
      </c>
      <c r="AR1078" s="4">
        <f t="shared" si="771"/>
        <v>1.8799999999996544</v>
      </c>
      <c r="AS1078">
        <f t="shared" si="791"/>
        <v>16.050000000000182</v>
      </c>
      <c r="AT1078" s="6">
        <f t="shared" si="792"/>
        <v>1</v>
      </c>
      <c r="AU1078" s="4">
        <f t="shared" si="793"/>
        <v>-5.2481834908807681</v>
      </c>
      <c r="AV1078" s="4">
        <f t="shared" si="794"/>
        <v>7.6818335322647355</v>
      </c>
      <c r="AW1078">
        <f t="shared" si="795"/>
        <v>0</v>
      </c>
      <c r="AX1078">
        <f t="shared" si="796"/>
        <v>1</v>
      </c>
      <c r="AY1078">
        <f t="shared" si="797"/>
        <v>0</v>
      </c>
      <c r="AZ1078" s="4">
        <f t="shared" si="772"/>
        <v>-3.9100000000000006</v>
      </c>
      <c r="BA1078" s="4">
        <f t="shared" si="798"/>
        <v>1028.5050000000097</v>
      </c>
      <c r="BB1078" s="4">
        <f t="shared" si="773"/>
        <v>988.94666666667888</v>
      </c>
      <c r="BC1078" s="4">
        <f t="shared" si="774"/>
        <v>545.92400000000009</v>
      </c>
      <c r="BE1078"/>
      <c r="BG1078" s="6"/>
      <c r="BM1078">
        <f t="shared" si="775"/>
        <v>1</v>
      </c>
    </row>
    <row r="1079" spans="1:65" x14ac:dyDescent="0.25">
      <c r="A1079">
        <v>1436</v>
      </c>
      <c r="B1079" s="1">
        <v>43265</v>
      </c>
      <c r="C1079" s="2">
        <v>2783.21</v>
      </c>
      <c r="D1079" s="2">
        <v>2789.06</v>
      </c>
      <c r="E1079" s="2">
        <v>2776.52</v>
      </c>
      <c r="F1079" s="2">
        <v>2782.49</v>
      </c>
      <c r="G1079" s="2">
        <v>3526890000</v>
      </c>
      <c r="H1079" s="2">
        <f t="shared" si="776"/>
        <v>22.850126889995384</v>
      </c>
      <c r="I1079" s="2">
        <f t="shared" si="777"/>
        <v>2742.3760000000002</v>
      </c>
      <c r="J1079" s="2">
        <f t="shared" si="778"/>
        <v>21.195236058580441</v>
      </c>
      <c r="K1079" s="2">
        <f t="shared" si="779"/>
        <v>7.5799999999999272</v>
      </c>
      <c r="L1079" s="18">
        <v>7.9350000000000004E-2</v>
      </c>
      <c r="M1079" s="19">
        <v>9.3928839209734036</v>
      </c>
      <c r="N1079" s="4">
        <f t="shared" si="752"/>
        <v>13.429999999999836</v>
      </c>
      <c r="O1079" s="4">
        <f t="shared" si="780"/>
        <v>17.12199999999989</v>
      </c>
      <c r="P1079" s="4">
        <f t="shared" si="753"/>
        <v>4.0919849624060092</v>
      </c>
      <c r="Q1079" s="4">
        <f t="shared" si="781"/>
        <v>1.9106912595546677</v>
      </c>
      <c r="R1079" s="18">
        <f t="shared" si="754"/>
        <v>2779.4085488721807</v>
      </c>
      <c r="S1079" s="2">
        <f t="shared" si="755"/>
        <v>3.0814511278190366</v>
      </c>
      <c r="T1079" s="22">
        <f t="shared" si="756"/>
        <v>1</v>
      </c>
      <c r="U1079" s="29">
        <f t="shared" si="757"/>
        <v>2783.9424249917247</v>
      </c>
      <c r="V1079" s="30">
        <f t="shared" si="758"/>
        <v>1.4524249917249108</v>
      </c>
      <c r="W1079" s="31">
        <f t="shared" si="782"/>
        <v>1</v>
      </c>
      <c r="X1079" s="35">
        <f t="shared" si="759"/>
        <v>2784.0537333333332</v>
      </c>
      <c r="Y1079" s="30">
        <f t="shared" si="760"/>
        <v>1.5637333333334027</v>
      </c>
      <c r="Z1079" s="31">
        <f t="shared" si="783"/>
        <v>1</v>
      </c>
      <c r="AA1079" s="29">
        <f t="shared" si="761"/>
        <v>2783.9580081595495</v>
      </c>
      <c r="AB1079" s="30">
        <f t="shared" si="762"/>
        <v>1.4680081595497541</v>
      </c>
      <c r="AC1079" s="31">
        <f t="shared" si="784"/>
        <v>1</v>
      </c>
      <c r="AD1079" s="32">
        <f t="shared" si="763"/>
        <v>1</v>
      </c>
      <c r="AE1079" s="33">
        <f t="shared" si="764"/>
        <v>0</v>
      </c>
      <c r="AF1079" s="33">
        <f t="shared" si="765"/>
        <v>0</v>
      </c>
      <c r="AG1079" s="33">
        <f t="shared" si="766"/>
        <v>0</v>
      </c>
      <c r="AH1079" s="38">
        <f t="shared" si="767"/>
        <v>1</v>
      </c>
      <c r="AI1079" s="33">
        <f t="shared" si="768"/>
        <v>1</v>
      </c>
      <c r="AJ1079" s="39">
        <f t="shared" si="769"/>
        <v>1</v>
      </c>
      <c r="AK1079" s="43">
        <f t="shared" si="770"/>
        <v>1</v>
      </c>
      <c r="AL1079" s="4">
        <f t="shared" si="785"/>
        <v>5.8499999999999091</v>
      </c>
      <c r="AM1079" s="4">
        <f t="shared" si="786"/>
        <v>5.1019918404504097</v>
      </c>
      <c r="AN1079" s="4">
        <f t="shared" si="787"/>
        <v>5.1019918404504097</v>
      </c>
      <c r="AO1079" s="4">
        <f t="shared" si="788"/>
        <v>-6.6900000000000546</v>
      </c>
      <c r="AP1079" s="4">
        <f t="shared" si="789"/>
        <v>7.438008159549554</v>
      </c>
      <c r="AQ1079" s="4">
        <f t="shared" si="790"/>
        <v>6.6900000000000546</v>
      </c>
      <c r="AR1079" s="4">
        <f t="shared" si="771"/>
        <v>0.72000000000025466</v>
      </c>
      <c r="AS1079">
        <f t="shared" si="791"/>
        <v>6.6900000000000546</v>
      </c>
      <c r="AT1079" s="6">
        <f t="shared" si="792"/>
        <v>0</v>
      </c>
      <c r="AU1079" s="4">
        <f t="shared" si="793"/>
        <v>5.4129280364438266</v>
      </c>
      <c r="AV1079" s="4">
        <f t="shared" si="794"/>
        <v>8.9728839209731497</v>
      </c>
      <c r="AW1079">
        <f t="shared" si="795"/>
        <v>0</v>
      </c>
      <c r="AX1079">
        <f t="shared" si="796"/>
        <v>0</v>
      </c>
      <c r="AY1079">
        <f t="shared" si="797"/>
        <v>0</v>
      </c>
      <c r="AZ1079" s="4">
        <f t="shared" si="772"/>
        <v>6.94</v>
      </c>
      <c r="BA1079" s="4">
        <f t="shared" si="798"/>
        <v>1032.4150000000097</v>
      </c>
      <c r="BB1079" s="4">
        <f t="shared" si="773"/>
        <v>992.85666666667885</v>
      </c>
      <c r="BC1079" s="4">
        <f t="shared" si="774"/>
        <v>548.096</v>
      </c>
      <c r="BE1079"/>
      <c r="BG1079" s="6"/>
      <c r="BM1079">
        <f t="shared" si="775"/>
        <v>1</v>
      </c>
    </row>
    <row r="1080" spans="1:65" x14ac:dyDescent="0.25">
      <c r="A1080">
        <v>1435</v>
      </c>
      <c r="B1080" s="1">
        <v>43264</v>
      </c>
      <c r="C1080" s="2">
        <v>2787.94</v>
      </c>
      <c r="D1080" s="2">
        <v>2791.47</v>
      </c>
      <c r="E1080" s="2">
        <v>2774.65</v>
      </c>
      <c r="F1080" s="2">
        <v>2775.63</v>
      </c>
      <c r="G1080" s="2">
        <v>3779230000</v>
      </c>
      <c r="H1080" s="2">
        <f t="shared" si="776"/>
        <v>25.363437026116525</v>
      </c>
      <c r="I1080" s="2">
        <f t="shared" si="777"/>
        <v>2738.8465000000001</v>
      </c>
      <c r="J1080" s="2">
        <f t="shared" si="778"/>
        <v>26.08108106412935</v>
      </c>
      <c r="K1080" s="2">
        <f t="shared" si="779"/>
        <v>1.0900000000001455</v>
      </c>
      <c r="L1080" s="18">
        <v>8.8550000000000004E-2</v>
      </c>
      <c r="M1080" s="19">
        <v>10.524285249081636</v>
      </c>
      <c r="N1080" s="4">
        <f t="shared" si="752"/>
        <v>16.819999999999709</v>
      </c>
      <c r="O1080" s="4">
        <f t="shared" si="780"/>
        <v>18.111999999999945</v>
      </c>
      <c r="P1080" s="4">
        <f t="shared" si="753"/>
        <v>3.7785488721804494</v>
      </c>
      <c r="Q1080" s="4">
        <f t="shared" si="781"/>
        <v>1.878012799293832</v>
      </c>
      <c r="R1080" s="18">
        <f t="shared" si="754"/>
        <v>2790.4904436090223</v>
      </c>
      <c r="S1080" s="2">
        <f t="shared" si="755"/>
        <v>14.860443609022241</v>
      </c>
      <c r="T1080" s="22">
        <f t="shared" si="756"/>
        <v>0</v>
      </c>
      <c r="U1080" s="29">
        <f t="shared" si="757"/>
        <v>2788.7233407291669</v>
      </c>
      <c r="V1080" s="30">
        <f t="shared" si="758"/>
        <v>13.093340729166812</v>
      </c>
      <c r="W1080" s="31">
        <f t="shared" si="782"/>
        <v>0</v>
      </c>
      <c r="X1080" s="35">
        <f t="shared" si="759"/>
        <v>2789.5397333333335</v>
      </c>
      <c r="Y1080" s="30">
        <f t="shared" si="760"/>
        <v>13.909733333333406</v>
      </c>
      <c r="Z1080" s="31">
        <f t="shared" si="783"/>
        <v>0</v>
      </c>
      <c r="AA1080" s="29">
        <f t="shared" si="761"/>
        <v>2788.8376356937506</v>
      </c>
      <c r="AB1080" s="30">
        <f t="shared" si="762"/>
        <v>13.20763569375049</v>
      </c>
      <c r="AC1080" s="31">
        <f t="shared" si="784"/>
        <v>0</v>
      </c>
      <c r="AD1080" s="32">
        <f t="shared" si="763"/>
        <v>-1</v>
      </c>
      <c r="AE1080" s="33">
        <f t="shared" si="764"/>
        <v>-1</v>
      </c>
      <c r="AF1080" s="33">
        <f t="shared" si="765"/>
        <v>-1</v>
      </c>
      <c r="AG1080" s="33">
        <f t="shared" si="766"/>
        <v>0</v>
      </c>
      <c r="AH1080" s="38">
        <f t="shared" si="767"/>
        <v>-1</v>
      </c>
      <c r="AI1080" s="33">
        <f t="shared" si="768"/>
        <v>-1</v>
      </c>
      <c r="AJ1080" s="39">
        <f t="shared" si="769"/>
        <v>-1</v>
      </c>
      <c r="AK1080" s="43">
        <f t="shared" si="770"/>
        <v>-1</v>
      </c>
      <c r="AL1080" s="4">
        <f t="shared" si="785"/>
        <v>3.5299999999997453</v>
      </c>
      <c r="AM1080" s="4">
        <f t="shared" si="786"/>
        <v>2.632364306249201</v>
      </c>
      <c r="AN1080" s="4">
        <f t="shared" si="787"/>
        <v>2.632364306249201</v>
      </c>
      <c r="AO1080" s="4">
        <f t="shared" si="788"/>
        <v>-13.289999999999964</v>
      </c>
      <c r="AP1080" s="4">
        <f t="shared" si="789"/>
        <v>14.187635693750508</v>
      </c>
      <c r="AQ1080" s="4">
        <f t="shared" si="790"/>
        <v>13.289999999999964</v>
      </c>
      <c r="AR1080" s="4">
        <f t="shared" si="771"/>
        <v>12.309999999999945</v>
      </c>
      <c r="AS1080">
        <f t="shared" si="791"/>
        <v>13.289999999999964</v>
      </c>
      <c r="AT1080" s="6">
        <f t="shared" si="792"/>
        <v>1</v>
      </c>
      <c r="AU1080" s="4">
        <f t="shared" si="793"/>
        <v>-1.0375834287956813</v>
      </c>
      <c r="AV1080" s="4">
        <f t="shared" si="794"/>
        <v>-1.4857147509183093</v>
      </c>
      <c r="AW1080">
        <f t="shared" si="795"/>
        <v>1</v>
      </c>
      <c r="AX1080">
        <f t="shared" si="796"/>
        <v>0</v>
      </c>
      <c r="AY1080">
        <f t="shared" si="797"/>
        <v>0</v>
      </c>
      <c r="AZ1080" s="4">
        <f t="shared" si="772"/>
        <v>-3.9100000000000006</v>
      </c>
      <c r="BA1080" s="4">
        <f t="shared" si="798"/>
        <v>1025.4750000000097</v>
      </c>
      <c r="BB1080" s="4">
        <f t="shared" si="773"/>
        <v>985.91666666667879</v>
      </c>
      <c r="BC1080" s="4">
        <f t="shared" si="774"/>
        <v>549.98800000000006</v>
      </c>
      <c r="BE1080"/>
      <c r="BG1080" s="6"/>
      <c r="BM1080">
        <f t="shared" si="775"/>
        <v>1</v>
      </c>
    </row>
    <row r="1081" spans="1:65" x14ac:dyDescent="0.25">
      <c r="A1081">
        <v>1434</v>
      </c>
      <c r="B1081" s="1">
        <v>43263</v>
      </c>
      <c r="C1081" s="2">
        <v>2785.6</v>
      </c>
      <c r="D1081" s="2">
        <v>2789.8</v>
      </c>
      <c r="E1081" s="2">
        <v>2778.78</v>
      </c>
      <c r="F1081" s="2">
        <v>2786.85</v>
      </c>
      <c r="G1081" s="2">
        <v>3401010000</v>
      </c>
      <c r="H1081" s="2">
        <f t="shared" si="776"/>
        <v>28.297470735032174</v>
      </c>
      <c r="I1081" s="2">
        <f t="shared" si="777"/>
        <v>2735.3789999999999</v>
      </c>
      <c r="J1081" s="2">
        <f t="shared" si="778"/>
        <v>27.779839315021686</v>
      </c>
      <c r="K1081" s="2">
        <f t="shared" si="779"/>
        <v>3.5999999999999091</v>
      </c>
      <c r="L1081" s="18">
        <v>8.9799999999999991E-2</v>
      </c>
      <c r="M1081" s="19">
        <v>10.654275279308072</v>
      </c>
      <c r="N1081" s="4">
        <f t="shared" si="752"/>
        <v>11.019999999999982</v>
      </c>
      <c r="O1081" s="4">
        <f t="shared" si="780"/>
        <v>20.377999999999975</v>
      </c>
      <c r="P1081" s="4">
        <f t="shared" si="753"/>
        <v>3.6404436090225558</v>
      </c>
      <c r="Q1081" s="4">
        <f t="shared" si="781"/>
        <v>2.0085659722222222</v>
      </c>
      <c r="R1081" s="18">
        <f t="shared" si="754"/>
        <v>2784.9618120300752</v>
      </c>
      <c r="S1081" s="2">
        <f t="shared" si="755"/>
        <v>1.8881879699247293</v>
      </c>
      <c r="T1081" s="22">
        <f t="shared" si="756"/>
        <v>1</v>
      </c>
      <c r="U1081" s="29">
        <f t="shared" si="757"/>
        <v>2786.3857411702306</v>
      </c>
      <c r="V1081" s="30">
        <f t="shared" si="758"/>
        <v>0.46425882976927824</v>
      </c>
      <c r="W1081" s="31">
        <f t="shared" si="782"/>
        <v>1</v>
      </c>
      <c r="X1081" s="35">
        <f t="shared" si="759"/>
        <v>2789.8530666666666</v>
      </c>
      <c r="Y1081" s="30">
        <f t="shared" si="760"/>
        <v>3.0030666666666548</v>
      </c>
      <c r="Z1081" s="31">
        <f t="shared" si="783"/>
        <v>1</v>
      </c>
      <c r="AA1081" s="29">
        <f t="shared" si="761"/>
        <v>2786.8711667397315</v>
      </c>
      <c r="AB1081" s="30">
        <f t="shared" si="762"/>
        <v>2.1166739731597772E-2</v>
      </c>
      <c r="AC1081" s="31">
        <f t="shared" si="784"/>
        <v>1</v>
      </c>
      <c r="AD1081" s="32">
        <f t="shared" si="763"/>
        <v>1</v>
      </c>
      <c r="AE1081" s="33">
        <f t="shared" si="764"/>
        <v>1</v>
      </c>
      <c r="AF1081" s="33">
        <f t="shared" si="765"/>
        <v>0</v>
      </c>
      <c r="AG1081" s="33">
        <f t="shared" si="766"/>
        <v>0</v>
      </c>
      <c r="AH1081" s="38">
        <f t="shared" si="767"/>
        <v>1</v>
      </c>
      <c r="AI1081" s="33">
        <f t="shared" si="768"/>
        <v>1</v>
      </c>
      <c r="AJ1081" s="39">
        <f t="shared" si="769"/>
        <v>1</v>
      </c>
      <c r="AK1081" s="43">
        <f t="shared" si="770"/>
        <v>1</v>
      </c>
      <c r="AL1081" s="4">
        <f t="shared" si="785"/>
        <v>4.2000000000002728</v>
      </c>
      <c r="AM1081" s="4">
        <f t="shared" si="786"/>
        <v>2.9288332602686751</v>
      </c>
      <c r="AN1081" s="4">
        <f t="shared" si="787"/>
        <v>2.9288332602686751</v>
      </c>
      <c r="AO1081" s="4">
        <f t="shared" si="788"/>
        <v>-6.819999999999709</v>
      </c>
      <c r="AP1081" s="4">
        <f t="shared" si="789"/>
        <v>8.0911667397313067</v>
      </c>
      <c r="AQ1081" s="4">
        <f t="shared" si="790"/>
        <v>6.819999999999709</v>
      </c>
      <c r="AR1081" s="4">
        <f t="shared" si="771"/>
        <v>1.25</v>
      </c>
      <c r="AS1081">
        <f t="shared" si="791"/>
        <v>6.819999999999709</v>
      </c>
      <c r="AT1081" s="6">
        <f t="shared" si="792"/>
        <v>0</v>
      </c>
      <c r="AU1081" s="4">
        <f t="shared" si="793"/>
        <v>6.4006637912344377</v>
      </c>
      <c r="AV1081" s="4">
        <f t="shared" si="794"/>
        <v>9.7042752793080727</v>
      </c>
      <c r="AW1081">
        <f t="shared" si="795"/>
        <v>0</v>
      </c>
      <c r="AX1081">
        <f t="shared" si="796"/>
        <v>0</v>
      </c>
      <c r="AY1081">
        <f t="shared" si="797"/>
        <v>0</v>
      </c>
      <c r="AZ1081" s="4">
        <f t="shared" si="772"/>
        <v>6.94</v>
      </c>
      <c r="BA1081" s="4">
        <f t="shared" si="798"/>
        <v>1029.3850000000098</v>
      </c>
      <c r="BB1081" s="4">
        <f t="shared" si="773"/>
        <v>989.82666666667876</v>
      </c>
      <c r="BC1081" s="4">
        <f t="shared" si="774"/>
        <v>549.05200000000002</v>
      </c>
      <c r="BE1081"/>
      <c r="BG1081" s="6"/>
      <c r="BM1081">
        <f t="shared" si="775"/>
        <v>1</v>
      </c>
    </row>
    <row r="1082" spans="1:65" x14ac:dyDescent="0.25">
      <c r="A1082">
        <v>1433</v>
      </c>
      <c r="B1082" s="1">
        <v>43262</v>
      </c>
      <c r="C1082" s="2">
        <v>2780.18</v>
      </c>
      <c r="D1082" s="2">
        <v>2790.21</v>
      </c>
      <c r="E1082" s="2">
        <v>2780.17</v>
      </c>
      <c r="F1082" s="2">
        <v>2782</v>
      </c>
      <c r="G1082" s="2">
        <v>3232330000</v>
      </c>
      <c r="H1082" s="2">
        <f t="shared" si="776"/>
        <v>28.239099844010639</v>
      </c>
      <c r="I1082" s="2">
        <f t="shared" si="777"/>
        <v>2733.0225000000005</v>
      </c>
      <c r="J1082" s="2">
        <f t="shared" si="778"/>
        <v>30.909446329050006</v>
      </c>
      <c r="K1082" s="2">
        <f t="shared" si="779"/>
        <v>1.1499999999996362</v>
      </c>
      <c r="L1082" s="18">
        <v>9.7000000000000003E-2</v>
      </c>
      <c r="M1082" s="19">
        <v>11.496229383681868</v>
      </c>
      <c r="N1082" s="4">
        <f t="shared" si="752"/>
        <v>11.179999999999836</v>
      </c>
      <c r="O1082" s="4">
        <f t="shared" si="780"/>
        <v>23.727999999999973</v>
      </c>
      <c r="P1082" s="4">
        <f t="shared" si="753"/>
        <v>2.9618120300751878</v>
      </c>
      <c r="Q1082" s="4">
        <f t="shared" si="781"/>
        <v>2.0147209493097988</v>
      </c>
      <c r="R1082" s="18">
        <f t="shared" si="754"/>
        <v>2781.3388947368421</v>
      </c>
      <c r="S1082" s="2">
        <f t="shared" si="755"/>
        <v>0.66110526315787865</v>
      </c>
      <c r="T1082" s="22">
        <f t="shared" si="756"/>
        <v>1</v>
      </c>
      <c r="U1082" s="29">
        <f t="shared" si="757"/>
        <v>2780.9785508432396</v>
      </c>
      <c r="V1082" s="30">
        <f t="shared" si="758"/>
        <v>1.0214491567603545</v>
      </c>
      <c r="W1082" s="31">
        <f t="shared" si="782"/>
        <v>1</v>
      </c>
      <c r="X1082" s="35">
        <f t="shared" si="759"/>
        <v>2777.0376000000001</v>
      </c>
      <c r="Y1082" s="30">
        <f t="shared" si="760"/>
        <v>4.9623999999998887</v>
      </c>
      <c r="Z1082" s="31">
        <f t="shared" si="783"/>
        <v>1</v>
      </c>
      <c r="AA1082" s="29">
        <f t="shared" si="761"/>
        <v>2780.4268177251861</v>
      </c>
      <c r="AB1082" s="30">
        <f t="shared" si="762"/>
        <v>1.5731822748139166</v>
      </c>
      <c r="AC1082" s="31">
        <f t="shared" si="784"/>
        <v>1</v>
      </c>
      <c r="AD1082" s="32">
        <f t="shared" si="763"/>
        <v>1</v>
      </c>
      <c r="AE1082" s="33">
        <f t="shared" si="764"/>
        <v>0</v>
      </c>
      <c r="AF1082" s="33">
        <f t="shared" si="765"/>
        <v>0</v>
      </c>
      <c r="AG1082" s="33">
        <f t="shared" si="766"/>
        <v>0</v>
      </c>
      <c r="AH1082" s="38">
        <f t="shared" si="767"/>
        <v>1</v>
      </c>
      <c r="AI1082" s="33">
        <f t="shared" si="768"/>
        <v>1</v>
      </c>
      <c r="AJ1082" s="39">
        <f t="shared" si="769"/>
        <v>1</v>
      </c>
      <c r="AK1082" s="43">
        <f t="shared" si="770"/>
        <v>0</v>
      </c>
      <c r="AL1082" s="4">
        <f t="shared" si="785"/>
        <v>10.0300000000002</v>
      </c>
      <c r="AM1082" s="4">
        <f t="shared" si="786"/>
        <v>9.783182274813953</v>
      </c>
      <c r="AN1082" s="4">
        <f t="shared" si="787"/>
        <v>9.783182274813953</v>
      </c>
      <c r="AO1082" s="4">
        <f t="shared" si="788"/>
        <v>-9.9999999997635314E-3</v>
      </c>
      <c r="AP1082" s="4">
        <f t="shared" si="789"/>
        <v>0.25681772518601065</v>
      </c>
      <c r="AQ1082" s="4">
        <f t="shared" si="790"/>
        <v>9.9999999997635314E-3</v>
      </c>
      <c r="AR1082" s="4">
        <f t="shared" si="771"/>
        <v>1.8200000000001637</v>
      </c>
      <c r="AS1082">
        <f t="shared" si="791"/>
        <v>9.783182274813953</v>
      </c>
      <c r="AT1082" s="6">
        <f t="shared" si="792"/>
        <v>0</v>
      </c>
      <c r="AU1082" s="4">
        <f t="shared" si="793"/>
        <v>3.0430193201397078</v>
      </c>
      <c r="AV1082" s="4">
        <f t="shared" si="794"/>
        <v>9.9762293836817051</v>
      </c>
      <c r="AW1082">
        <f t="shared" si="795"/>
        <v>0</v>
      </c>
      <c r="AX1082">
        <f t="shared" si="796"/>
        <v>0</v>
      </c>
      <c r="AY1082">
        <f t="shared" si="797"/>
        <v>0</v>
      </c>
      <c r="AZ1082" s="4">
        <f t="shared" si="772"/>
        <v>6.94</v>
      </c>
      <c r="BA1082" s="4">
        <f t="shared" si="798"/>
        <v>1022.4450000000098</v>
      </c>
      <c r="BB1082" s="4">
        <f t="shared" si="773"/>
        <v>982.88666666667871</v>
      </c>
      <c r="BC1082" s="4">
        <f t="shared" si="774"/>
        <v>546.8839999999999</v>
      </c>
      <c r="BE1082"/>
      <c r="BG1082" s="6"/>
      <c r="BM1082">
        <f t="shared" si="775"/>
        <v>1</v>
      </c>
    </row>
    <row r="1083" spans="1:65" x14ac:dyDescent="0.25">
      <c r="A1083">
        <v>1432</v>
      </c>
      <c r="B1083" s="1">
        <v>43259</v>
      </c>
      <c r="C1083" s="2">
        <v>2765.84</v>
      </c>
      <c r="D1083" s="2">
        <v>2779.39</v>
      </c>
      <c r="E1083" s="2">
        <v>2763.59</v>
      </c>
      <c r="F1083" s="2">
        <v>2779.03</v>
      </c>
      <c r="G1083" s="2">
        <v>3123210000</v>
      </c>
      <c r="H1083" s="2">
        <f t="shared" si="776"/>
        <v>25.035752568410448</v>
      </c>
      <c r="I1083" s="2">
        <f t="shared" si="777"/>
        <v>2730.1485000000002</v>
      </c>
      <c r="J1083" s="2">
        <f t="shared" si="778"/>
        <v>27.793201251195864</v>
      </c>
      <c r="K1083" s="2">
        <f t="shared" si="779"/>
        <v>-4.5299999999997453</v>
      </c>
      <c r="L1083" s="18">
        <v>9.4400000000000012E-2</v>
      </c>
      <c r="M1083" s="19">
        <v>11.153218778220575</v>
      </c>
      <c r="N1083" s="4">
        <f t="shared" si="752"/>
        <v>15.799999999999727</v>
      </c>
      <c r="O1083" s="4">
        <f t="shared" si="780"/>
        <v>23.887000000000036</v>
      </c>
      <c r="P1083" s="4">
        <f t="shared" si="753"/>
        <v>2.3088947368421091</v>
      </c>
      <c r="Q1083" s="4">
        <f t="shared" si="781"/>
        <v>2.047566264717593</v>
      </c>
      <c r="R1083" s="18">
        <f t="shared" si="754"/>
        <v>2772.0576766917293</v>
      </c>
      <c r="S1083" s="2">
        <f t="shared" si="755"/>
        <v>6.9723233082709157</v>
      </c>
      <c r="T1083" s="22">
        <f t="shared" si="756"/>
        <v>1</v>
      </c>
      <c r="U1083" s="29">
        <f t="shared" si="757"/>
        <v>2766.7139919252468</v>
      </c>
      <c r="V1083" s="30">
        <f t="shared" si="758"/>
        <v>12.316008074753427</v>
      </c>
      <c r="W1083" s="31">
        <f t="shared" si="782"/>
        <v>0</v>
      </c>
      <c r="X1083" s="35">
        <f t="shared" si="759"/>
        <v>2772.7009333333335</v>
      </c>
      <c r="Y1083" s="30">
        <f t="shared" si="760"/>
        <v>6.3290666666666766</v>
      </c>
      <c r="Z1083" s="31">
        <f t="shared" si="783"/>
        <v>1</v>
      </c>
      <c r="AA1083" s="29">
        <f t="shared" si="761"/>
        <v>2767.5521637223787</v>
      </c>
      <c r="AB1083" s="30">
        <f t="shared" si="762"/>
        <v>11.477836277621464</v>
      </c>
      <c r="AC1083" s="31">
        <f t="shared" si="784"/>
        <v>0</v>
      </c>
      <c r="AD1083" s="32">
        <f t="shared" si="763"/>
        <v>-1</v>
      </c>
      <c r="AE1083" s="33">
        <f t="shared" si="764"/>
        <v>-1</v>
      </c>
      <c r="AF1083" s="33">
        <f t="shared" si="765"/>
        <v>-1</v>
      </c>
      <c r="AG1083" s="33">
        <f t="shared" si="766"/>
        <v>0</v>
      </c>
      <c r="AH1083" s="38">
        <f t="shared" si="767"/>
        <v>-1</v>
      </c>
      <c r="AI1083" s="33">
        <f t="shared" si="768"/>
        <v>-1</v>
      </c>
      <c r="AJ1083" s="39">
        <f t="shared" si="769"/>
        <v>-1</v>
      </c>
      <c r="AK1083" s="43">
        <f t="shared" si="770"/>
        <v>-1</v>
      </c>
      <c r="AL1083" s="4">
        <f t="shared" si="785"/>
        <v>13.549999999999727</v>
      </c>
      <c r="AM1083" s="4">
        <f t="shared" si="786"/>
        <v>11.837836277621136</v>
      </c>
      <c r="AN1083" s="4">
        <f t="shared" si="787"/>
        <v>11.837836277621136</v>
      </c>
      <c r="AO1083" s="4">
        <f t="shared" si="788"/>
        <v>-2.25</v>
      </c>
      <c r="AP1083" s="4">
        <f t="shared" si="789"/>
        <v>3.962163722378591</v>
      </c>
      <c r="AQ1083" s="4">
        <f t="shared" si="790"/>
        <v>2.25</v>
      </c>
      <c r="AR1083" s="4">
        <f t="shared" si="771"/>
        <v>13.190000000000055</v>
      </c>
      <c r="AS1083">
        <f t="shared" si="791"/>
        <v>11.837836277621136</v>
      </c>
      <c r="AT1083" s="6">
        <f t="shared" si="792"/>
        <v>0</v>
      </c>
      <c r="AU1083" s="4">
        <f t="shared" si="793"/>
        <v>1.371443970267622</v>
      </c>
      <c r="AV1083" s="4">
        <f t="shared" si="794"/>
        <v>-1.7367812217794796</v>
      </c>
      <c r="AW1083">
        <f t="shared" si="795"/>
        <v>0</v>
      </c>
      <c r="AX1083">
        <f t="shared" si="796"/>
        <v>0</v>
      </c>
      <c r="AY1083">
        <f t="shared" si="797"/>
        <v>1</v>
      </c>
      <c r="AZ1083" s="4">
        <f t="shared" si="772"/>
        <v>-3.9100000000000006</v>
      </c>
      <c r="BA1083" s="4">
        <f t="shared" si="798"/>
        <v>1015.5050000000098</v>
      </c>
      <c r="BB1083" s="4">
        <f t="shared" si="773"/>
        <v>978.26000000001204</v>
      </c>
      <c r="BC1083" s="4">
        <f t="shared" si="774"/>
        <v>541.14800000000002</v>
      </c>
      <c r="BE1083"/>
      <c r="BG1083" s="6"/>
      <c r="BM1083">
        <f t="shared" si="775"/>
        <v>1</v>
      </c>
    </row>
    <row r="1084" spans="1:65" x14ac:dyDescent="0.25">
      <c r="A1084">
        <v>1431</v>
      </c>
      <c r="B1084" s="1">
        <v>43258</v>
      </c>
      <c r="C1084" s="2">
        <v>2774.84</v>
      </c>
      <c r="D1084" s="2">
        <v>2779.9</v>
      </c>
      <c r="E1084" s="2">
        <v>2760.16</v>
      </c>
      <c r="F1084" s="2">
        <v>2770.37</v>
      </c>
      <c r="G1084" s="2">
        <v>3711330000</v>
      </c>
      <c r="H1084" s="2">
        <f t="shared" si="776"/>
        <v>22.653769762325368</v>
      </c>
      <c r="I1084" s="2">
        <f t="shared" si="777"/>
        <v>2727.1074999999992</v>
      </c>
      <c r="J1084" s="2">
        <f t="shared" si="778"/>
        <v>25.541180880873039</v>
      </c>
      <c r="K1084" s="2">
        <f t="shared" si="779"/>
        <v>2.4900000000002365</v>
      </c>
      <c r="L1084" s="18">
        <v>9.715E-2</v>
      </c>
      <c r="M1084" s="19">
        <v>11.486330650338051</v>
      </c>
      <c r="N1084" s="4">
        <f t="shared" si="752"/>
        <v>19.740000000000236</v>
      </c>
      <c r="O1084" s="4">
        <f t="shared" si="780"/>
        <v>24.898000000000046</v>
      </c>
      <c r="P1084" s="4">
        <f t="shared" si="753"/>
        <v>1.687676691729322</v>
      </c>
      <c r="Q1084" s="4">
        <f t="shared" si="781"/>
        <v>2.2410049365303224</v>
      </c>
      <c r="R1084" s="18">
        <f t="shared" si="754"/>
        <v>2773.8301879699247</v>
      </c>
      <c r="S1084" s="2">
        <f t="shared" si="755"/>
        <v>3.4601879699248457</v>
      </c>
      <c r="T1084" s="22">
        <f t="shared" si="756"/>
        <v>1</v>
      </c>
      <c r="U1084" s="29">
        <f t="shared" si="757"/>
        <v>2775.7685698390019</v>
      </c>
      <c r="V1084" s="30">
        <f t="shared" si="758"/>
        <v>5.3985698390019934</v>
      </c>
      <c r="W1084" s="31">
        <f t="shared" si="782"/>
        <v>1</v>
      </c>
      <c r="X1084" s="35">
        <f t="shared" si="759"/>
        <v>2775.7332000000006</v>
      </c>
      <c r="Y1084" s="30">
        <f t="shared" si="760"/>
        <v>5.3632000000006883</v>
      </c>
      <c r="Z1084" s="31">
        <f t="shared" si="783"/>
        <v>1</v>
      </c>
      <c r="AA1084" s="29">
        <f t="shared" si="761"/>
        <v>2775.7636180615418</v>
      </c>
      <c r="AB1084" s="30">
        <f t="shared" si="762"/>
        <v>5.3936180615419289</v>
      </c>
      <c r="AC1084" s="31">
        <f t="shared" si="784"/>
        <v>1</v>
      </c>
      <c r="AD1084" s="32">
        <f t="shared" si="763"/>
        <v>1</v>
      </c>
      <c r="AE1084" s="33">
        <f t="shared" si="764"/>
        <v>0</v>
      </c>
      <c r="AF1084" s="33">
        <f t="shared" si="765"/>
        <v>0</v>
      </c>
      <c r="AG1084" s="33">
        <f t="shared" si="766"/>
        <v>0</v>
      </c>
      <c r="AH1084" s="38">
        <f t="shared" si="767"/>
        <v>1</v>
      </c>
      <c r="AI1084" s="33">
        <f t="shared" si="768"/>
        <v>1</v>
      </c>
      <c r="AJ1084" s="39">
        <f t="shared" si="769"/>
        <v>1</v>
      </c>
      <c r="AK1084" s="43">
        <f t="shared" si="770"/>
        <v>1</v>
      </c>
      <c r="AL1084" s="4">
        <f t="shared" si="785"/>
        <v>5.0599999999999454</v>
      </c>
      <c r="AM1084" s="4">
        <f t="shared" si="786"/>
        <v>4.1363819384582712</v>
      </c>
      <c r="AN1084" s="4">
        <f t="shared" si="787"/>
        <v>4.1363819384582712</v>
      </c>
      <c r="AO1084" s="4">
        <f t="shared" si="788"/>
        <v>-14.680000000000291</v>
      </c>
      <c r="AP1084" s="4">
        <f t="shared" si="789"/>
        <v>15.603618061541965</v>
      </c>
      <c r="AQ1084" s="4">
        <f t="shared" si="790"/>
        <v>14.680000000000291</v>
      </c>
      <c r="AR1084" s="4">
        <f t="shared" si="771"/>
        <v>4.4700000000002547</v>
      </c>
      <c r="AS1084">
        <f t="shared" si="791"/>
        <v>14.680000000000291</v>
      </c>
      <c r="AT1084" s="6">
        <f t="shared" si="792"/>
        <v>1</v>
      </c>
      <c r="AU1084" s="4">
        <f t="shared" si="793"/>
        <v>-1.670555665100018</v>
      </c>
      <c r="AV1084" s="4">
        <f t="shared" si="794"/>
        <v>7.3163306503377958</v>
      </c>
      <c r="AW1084">
        <f t="shared" si="795"/>
        <v>0</v>
      </c>
      <c r="AX1084">
        <f t="shared" si="796"/>
        <v>1</v>
      </c>
      <c r="AY1084">
        <f t="shared" si="797"/>
        <v>0</v>
      </c>
      <c r="AZ1084" s="4">
        <f t="shared" si="772"/>
        <v>-3.9100000000000006</v>
      </c>
      <c r="BA1084" s="4">
        <f t="shared" si="798"/>
        <v>1019.4150000000097</v>
      </c>
      <c r="BB1084" s="4">
        <f t="shared" si="773"/>
        <v>982.17000000001201</v>
      </c>
      <c r="BC1084" s="4">
        <f t="shared" si="774"/>
        <v>544.74800000000005</v>
      </c>
      <c r="BE1084"/>
      <c r="BG1084" s="6"/>
      <c r="BM1084">
        <f t="shared" si="775"/>
        <v>1</v>
      </c>
    </row>
    <row r="1085" spans="1:65" x14ac:dyDescent="0.25">
      <c r="A1085">
        <v>1430</v>
      </c>
      <c r="B1085" s="1">
        <v>43257</v>
      </c>
      <c r="C1085" s="2">
        <v>2753.25</v>
      </c>
      <c r="D1085" s="2">
        <v>2772.39</v>
      </c>
      <c r="E1085" s="2">
        <v>2748.46</v>
      </c>
      <c r="F1085" s="2">
        <v>2772.35</v>
      </c>
      <c r="G1085" s="2">
        <v>3651640000</v>
      </c>
      <c r="H1085" s="2">
        <f t="shared" si="776"/>
        <v>17.440556056374938</v>
      </c>
      <c r="I1085" s="2">
        <f t="shared" si="777"/>
        <v>2722.2714999999998</v>
      </c>
      <c r="J1085" s="2">
        <f t="shared" si="778"/>
        <v>21.970119540675686</v>
      </c>
      <c r="K1085" s="2">
        <f t="shared" si="779"/>
        <v>4.4499999999998181</v>
      </c>
      <c r="L1085" s="18">
        <v>9.6500000000000002E-2</v>
      </c>
      <c r="M1085" s="19">
        <v>11.312560291217629</v>
      </c>
      <c r="N1085" s="4">
        <f t="shared" si="752"/>
        <v>23.929999999999836</v>
      </c>
      <c r="O1085" s="4">
        <f t="shared" si="780"/>
        <v>25.303000000000019</v>
      </c>
      <c r="P1085" s="4">
        <f t="shared" si="753"/>
        <v>1.4801879699248135</v>
      </c>
      <c r="Q1085" s="4">
        <f t="shared" si="781"/>
        <v>2.3809483051327027</v>
      </c>
      <c r="R1085" s="18">
        <f t="shared" si="754"/>
        <v>2750.3018646616542</v>
      </c>
      <c r="S1085" s="2">
        <f t="shared" si="755"/>
        <v>22.048135338345674</v>
      </c>
      <c r="T1085" s="22">
        <f t="shared" si="756"/>
        <v>0</v>
      </c>
      <c r="U1085" s="29">
        <f t="shared" si="757"/>
        <v>2754.1591252296344</v>
      </c>
      <c r="V1085" s="30">
        <f t="shared" si="758"/>
        <v>18.190874770365554</v>
      </c>
      <c r="W1085" s="31">
        <f t="shared" si="782"/>
        <v>0</v>
      </c>
      <c r="X1085" s="35">
        <f t="shared" si="759"/>
        <v>2755.2045333333317</v>
      </c>
      <c r="Y1085" s="30">
        <f t="shared" si="760"/>
        <v>17.145466666668199</v>
      </c>
      <c r="Z1085" s="31">
        <f t="shared" si="783"/>
        <v>0</v>
      </c>
      <c r="AA1085" s="29">
        <f t="shared" si="761"/>
        <v>2754.3054823641519</v>
      </c>
      <c r="AB1085" s="30">
        <f t="shared" si="762"/>
        <v>18.044517635848024</v>
      </c>
      <c r="AC1085" s="31">
        <f t="shared" si="784"/>
        <v>0</v>
      </c>
      <c r="AD1085" s="32">
        <f t="shared" si="763"/>
        <v>-1</v>
      </c>
      <c r="AE1085" s="33">
        <f t="shared" si="764"/>
        <v>-1</v>
      </c>
      <c r="AF1085" s="33">
        <f t="shared" si="765"/>
        <v>0</v>
      </c>
      <c r="AG1085" s="33">
        <f t="shared" si="766"/>
        <v>0</v>
      </c>
      <c r="AH1085" s="38">
        <f t="shared" si="767"/>
        <v>-1</v>
      </c>
      <c r="AI1085" s="33">
        <f t="shared" si="768"/>
        <v>-1</v>
      </c>
      <c r="AJ1085" s="39">
        <f t="shared" si="769"/>
        <v>-1</v>
      </c>
      <c r="AK1085" s="43">
        <f t="shared" si="770"/>
        <v>-1</v>
      </c>
      <c r="AL1085" s="4">
        <f t="shared" si="785"/>
        <v>19.139999999999873</v>
      </c>
      <c r="AM1085" s="4">
        <f t="shared" si="786"/>
        <v>18.084517635847988</v>
      </c>
      <c r="AN1085" s="4">
        <f t="shared" si="787"/>
        <v>18.084517635847988</v>
      </c>
      <c r="AO1085" s="4">
        <f t="shared" si="788"/>
        <v>-4.7899999999999636</v>
      </c>
      <c r="AP1085" s="4">
        <f t="shared" si="789"/>
        <v>5.8454823641518487</v>
      </c>
      <c r="AQ1085" s="4">
        <f t="shared" si="790"/>
        <v>4.7899999999999636</v>
      </c>
      <c r="AR1085" s="4">
        <f t="shared" si="771"/>
        <v>19.099999999999909</v>
      </c>
      <c r="AS1085">
        <f t="shared" si="791"/>
        <v>18.084517635847988</v>
      </c>
      <c r="AT1085" s="6">
        <f t="shared" si="792"/>
        <v>1</v>
      </c>
      <c r="AU1085" s="4">
        <f t="shared" si="793"/>
        <v>-3.8986870462591998</v>
      </c>
      <c r="AV1085" s="4">
        <f t="shared" si="794"/>
        <v>-7.4874397087822802</v>
      </c>
      <c r="AW1085">
        <f t="shared" si="795"/>
        <v>1</v>
      </c>
      <c r="AX1085">
        <f t="shared" si="796"/>
        <v>0</v>
      </c>
      <c r="AY1085">
        <f t="shared" si="797"/>
        <v>0</v>
      </c>
      <c r="AZ1085" s="4">
        <f t="shared" si="772"/>
        <v>-3.9100000000000006</v>
      </c>
      <c r="BA1085" s="4">
        <f t="shared" si="798"/>
        <v>1023.3250000000097</v>
      </c>
      <c r="BB1085" s="4">
        <f t="shared" si="773"/>
        <v>986.08000000001198</v>
      </c>
      <c r="BC1085" s="4">
        <f t="shared" si="774"/>
        <v>536.11199999999997</v>
      </c>
      <c r="BE1085"/>
      <c r="BG1085" s="6"/>
      <c r="BM1085">
        <f t="shared" si="775"/>
        <v>1</v>
      </c>
    </row>
    <row r="1086" spans="1:65" x14ac:dyDescent="0.25">
      <c r="A1086">
        <v>1429</v>
      </c>
      <c r="B1086" s="1">
        <v>43256</v>
      </c>
      <c r="C1086" s="2">
        <v>2748.46</v>
      </c>
      <c r="D1086" s="2">
        <v>2752.61</v>
      </c>
      <c r="E1086" s="2">
        <v>2739.51</v>
      </c>
      <c r="F1086" s="2">
        <v>2748.8</v>
      </c>
      <c r="G1086" s="2">
        <v>3517790000</v>
      </c>
      <c r="H1086" s="2">
        <f t="shared" si="776"/>
        <v>15.356558823150788</v>
      </c>
      <c r="I1086" s="2">
        <f t="shared" si="777"/>
        <v>2718.1219999999998</v>
      </c>
      <c r="J1086" s="2">
        <f t="shared" si="778"/>
        <v>18.728556095466978</v>
      </c>
      <c r="K1086" s="2">
        <f t="shared" si="779"/>
        <v>1.5900000000001455</v>
      </c>
      <c r="L1086" s="18">
        <v>0.1053</v>
      </c>
      <c r="M1086" s="19">
        <v>12.335504860511991</v>
      </c>
      <c r="N1086" s="4">
        <f t="shared" si="752"/>
        <v>13.099999999999909</v>
      </c>
      <c r="O1086" s="4">
        <f t="shared" si="780"/>
        <v>24.946000000000005</v>
      </c>
      <c r="P1086" s="4">
        <f t="shared" si="753"/>
        <v>1.5018646616541378</v>
      </c>
      <c r="Q1086" s="4">
        <f t="shared" si="781"/>
        <v>2.3310903323956587</v>
      </c>
      <c r="R1086" s="18">
        <f t="shared" si="754"/>
        <v>2748.6042180451127</v>
      </c>
      <c r="S1086" s="2">
        <f t="shared" si="755"/>
        <v>0.19578195488747951</v>
      </c>
      <c r="T1086" s="22">
        <f t="shared" si="756"/>
        <v>1</v>
      </c>
      <c r="U1086" s="29">
        <f t="shared" si="757"/>
        <v>2749.410234000236</v>
      </c>
      <c r="V1086" s="30">
        <f t="shared" si="758"/>
        <v>0.61023400023577778</v>
      </c>
      <c r="W1086" s="31">
        <f t="shared" si="782"/>
        <v>1</v>
      </c>
      <c r="X1086" s="35">
        <f t="shared" si="759"/>
        <v>2755.3230666666677</v>
      </c>
      <c r="Y1086" s="30">
        <f t="shared" si="760"/>
        <v>6.5230666666675461</v>
      </c>
      <c r="Z1086" s="31">
        <f t="shared" si="783"/>
        <v>1</v>
      </c>
      <c r="AA1086" s="29">
        <f t="shared" si="761"/>
        <v>2750.2380305735364</v>
      </c>
      <c r="AB1086" s="30">
        <f t="shared" si="762"/>
        <v>1.4380305735362526</v>
      </c>
      <c r="AC1086" s="31">
        <f t="shared" si="784"/>
        <v>1</v>
      </c>
      <c r="AD1086" s="32">
        <f t="shared" si="763"/>
        <v>1</v>
      </c>
      <c r="AE1086" s="33">
        <f t="shared" si="764"/>
        <v>1</v>
      </c>
      <c r="AF1086" s="33">
        <f t="shared" si="765"/>
        <v>0</v>
      </c>
      <c r="AG1086" s="33">
        <f t="shared" si="766"/>
        <v>0</v>
      </c>
      <c r="AH1086" s="38">
        <f t="shared" si="767"/>
        <v>1</v>
      </c>
      <c r="AI1086" s="33">
        <f t="shared" si="768"/>
        <v>1</v>
      </c>
      <c r="AJ1086" s="39">
        <f t="shared" si="769"/>
        <v>0</v>
      </c>
      <c r="AK1086" s="43">
        <f t="shared" si="770"/>
        <v>0</v>
      </c>
      <c r="AL1086" s="4">
        <f t="shared" si="785"/>
        <v>4.1500000000000909</v>
      </c>
      <c r="AM1086" s="4">
        <f t="shared" si="786"/>
        <v>2.3719694264636928</v>
      </c>
      <c r="AN1086" s="4">
        <f t="shared" si="787"/>
        <v>2.3719694264636928</v>
      </c>
      <c r="AO1086" s="4">
        <f t="shared" si="788"/>
        <v>-8.9499999999998181</v>
      </c>
      <c r="AP1086" s="4">
        <f t="shared" si="789"/>
        <v>10.728030573536216</v>
      </c>
      <c r="AQ1086" s="4">
        <f t="shared" si="790"/>
        <v>8.9499999999998181</v>
      </c>
      <c r="AR1086" s="4">
        <f t="shared" si="771"/>
        <v>0.34000000000014552</v>
      </c>
      <c r="AS1086">
        <f t="shared" si="791"/>
        <v>8.9499999999998181</v>
      </c>
      <c r="AT1086" s="6">
        <f t="shared" si="792"/>
        <v>0</v>
      </c>
      <c r="AU1086" s="4">
        <f t="shared" si="793"/>
        <v>5.5682136254431995</v>
      </c>
      <c r="AV1086" s="4">
        <f t="shared" si="794"/>
        <v>12.295504860511846</v>
      </c>
      <c r="AW1086">
        <f t="shared" si="795"/>
        <v>0</v>
      </c>
      <c r="AX1086">
        <f t="shared" si="796"/>
        <v>0</v>
      </c>
      <c r="AY1086">
        <f t="shared" si="797"/>
        <v>0</v>
      </c>
      <c r="AZ1086" s="4">
        <f t="shared" si="772"/>
        <v>6.94</v>
      </c>
      <c r="BA1086" s="4">
        <f t="shared" si="798"/>
        <v>1027.2350000000097</v>
      </c>
      <c r="BB1086" s="4">
        <f t="shared" si="773"/>
        <v>989.99000000001195</v>
      </c>
      <c r="BC1086" s="4">
        <f t="shared" si="774"/>
        <v>534.19600000000003</v>
      </c>
      <c r="BE1086"/>
      <c r="BG1086" s="6"/>
      <c r="BM1086">
        <f t="shared" si="775"/>
        <v>1</v>
      </c>
    </row>
    <row r="1087" spans="1:65" x14ac:dyDescent="0.25">
      <c r="A1087">
        <v>1428</v>
      </c>
      <c r="B1087" s="1">
        <v>43255</v>
      </c>
      <c r="C1087" s="2">
        <v>2741.67</v>
      </c>
      <c r="D1087" s="2">
        <v>2749.16</v>
      </c>
      <c r="E1087" s="2">
        <v>2740.54</v>
      </c>
      <c r="F1087" s="2">
        <v>2746.87</v>
      </c>
      <c r="G1087" s="2">
        <v>3376510000</v>
      </c>
      <c r="H1087" s="2">
        <f t="shared" si="776"/>
        <v>13.530944124076848</v>
      </c>
      <c r="I1087" s="2">
        <f t="shared" si="777"/>
        <v>2714.7160000000003</v>
      </c>
      <c r="J1087" s="2">
        <f t="shared" si="778"/>
        <v>17.4276758422676</v>
      </c>
      <c r="K1087" s="2">
        <f t="shared" si="779"/>
        <v>7.0500000000001819</v>
      </c>
      <c r="L1087" s="18">
        <v>0.10825000000000001</v>
      </c>
      <c r="M1087" s="19">
        <v>12.624533587341755</v>
      </c>
      <c r="N1087" s="4">
        <f t="shared" si="752"/>
        <v>14.539999999999964</v>
      </c>
      <c r="O1087" s="4">
        <f t="shared" si="780"/>
        <v>26.258000000000038</v>
      </c>
      <c r="P1087" s="4">
        <f t="shared" si="753"/>
        <v>1.7342180451127807</v>
      </c>
      <c r="Q1087" s="4">
        <f t="shared" si="781"/>
        <v>2.436497436501853</v>
      </c>
      <c r="R1087" s="18">
        <f t="shared" si="754"/>
        <v>2736.6340751879698</v>
      </c>
      <c r="S1087" s="2">
        <f t="shared" si="755"/>
        <v>10.235924812030134</v>
      </c>
      <c r="T1087" s="22">
        <f t="shared" si="756"/>
        <v>0</v>
      </c>
      <c r="U1087" s="29">
        <f t="shared" si="757"/>
        <v>2742.5866702944868</v>
      </c>
      <c r="V1087" s="30">
        <f t="shared" si="758"/>
        <v>4.283329705513097</v>
      </c>
      <c r="W1087" s="31">
        <f t="shared" si="782"/>
        <v>1</v>
      </c>
      <c r="X1087" s="35">
        <f t="shared" si="759"/>
        <v>2740.3582666666662</v>
      </c>
      <c r="Y1087" s="30">
        <f t="shared" si="760"/>
        <v>6.5117333333337228</v>
      </c>
      <c r="Z1087" s="31">
        <f t="shared" si="783"/>
        <v>1</v>
      </c>
      <c r="AA1087" s="29">
        <f t="shared" si="761"/>
        <v>2742.2746937865923</v>
      </c>
      <c r="AB1087" s="30">
        <f t="shared" si="762"/>
        <v>4.595306213407639</v>
      </c>
      <c r="AC1087" s="31">
        <f t="shared" si="784"/>
        <v>1</v>
      </c>
      <c r="AD1087" s="32">
        <f t="shared" si="763"/>
        <v>1</v>
      </c>
      <c r="AE1087" s="33">
        <f t="shared" si="764"/>
        <v>0</v>
      </c>
      <c r="AF1087" s="33">
        <f t="shared" si="765"/>
        <v>0</v>
      </c>
      <c r="AG1087" s="33">
        <f t="shared" si="766"/>
        <v>0</v>
      </c>
      <c r="AH1087" s="38">
        <f t="shared" si="767"/>
        <v>0</v>
      </c>
      <c r="AI1087" s="33">
        <f t="shared" si="768"/>
        <v>0</v>
      </c>
      <c r="AJ1087" s="39">
        <f t="shared" si="769"/>
        <v>0</v>
      </c>
      <c r="AK1087" s="43">
        <f t="shared" si="770"/>
        <v>0</v>
      </c>
      <c r="AL1087" s="4">
        <f t="shared" si="785"/>
        <v>7.4899999999997817</v>
      </c>
      <c r="AM1087" s="4">
        <f t="shared" si="786"/>
        <v>6.8853062134076026</v>
      </c>
      <c r="AN1087" s="4">
        <f t="shared" si="787"/>
        <v>6.8853062134076026</v>
      </c>
      <c r="AO1087" s="4">
        <f t="shared" si="788"/>
        <v>-1.1300000000001091</v>
      </c>
      <c r="AP1087" s="4">
        <f t="shared" si="789"/>
        <v>1.7346937865922882</v>
      </c>
      <c r="AQ1087" s="4">
        <f t="shared" si="790"/>
        <v>1.1300000000001091</v>
      </c>
      <c r="AR1087" s="4">
        <f t="shared" si="771"/>
        <v>5.1999999999998181</v>
      </c>
      <c r="AS1087">
        <f t="shared" si="791"/>
        <v>6.8853062134076026</v>
      </c>
      <c r="AT1087" s="6">
        <f t="shared" si="792"/>
        <v>0</v>
      </c>
      <c r="AU1087" s="4">
        <f t="shared" si="793"/>
        <v>4.85669656581738</v>
      </c>
      <c r="AV1087" s="4">
        <f t="shared" si="794"/>
        <v>7.724533587341937</v>
      </c>
      <c r="AW1087">
        <f t="shared" si="795"/>
        <v>0</v>
      </c>
      <c r="AX1087">
        <f t="shared" si="796"/>
        <v>0</v>
      </c>
      <c r="AY1087">
        <f t="shared" si="797"/>
        <v>0</v>
      </c>
      <c r="AZ1087" s="4">
        <f t="shared" si="772"/>
        <v>6.94</v>
      </c>
      <c r="BA1087" s="4">
        <f t="shared" si="798"/>
        <v>1020.2950000000097</v>
      </c>
      <c r="BB1087" s="4">
        <f t="shared" si="773"/>
        <v>987.67666666667856</v>
      </c>
      <c r="BC1087" s="4">
        <f t="shared" si="774"/>
        <v>531.48</v>
      </c>
      <c r="BE1087"/>
      <c r="BG1087" s="6"/>
      <c r="BM1087">
        <f t="shared" si="775"/>
        <v>0</v>
      </c>
    </row>
    <row r="1088" spans="1:65" x14ac:dyDescent="0.25">
      <c r="A1088">
        <v>1427</v>
      </c>
      <c r="B1088" s="1">
        <v>43252</v>
      </c>
      <c r="C1088" s="2">
        <v>2718.7</v>
      </c>
      <c r="D1088" s="2">
        <v>2736.93</v>
      </c>
      <c r="E1088" s="2">
        <v>2718.7</v>
      </c>
      <c r="F1088" s="2">
        <v>2734.62</v>
      </c>
      <c r="G1088" s="2">
        <v>3684130000</v>
      </c>
      <c r="H1088" s="2">
        <f t="shared" si="776"/>
        <v>11.914185569218668</v>
      </c>
      <c r="I1088" s="2">
        <f t="shared" si="777"/>
        <v>2708.7049999999995</v>
      </c>
      <c r="J1088" s="2">
        <f t="shared" si="778"/>
        <v>15.697743183420718</v>
      </c>
      <c r="K1088" s="2">
        <f t="shared" si="779"/>
        <v>13.429999999999836</v>
      </c>
      <c r="L1088" s="18">
        <v>8.8499999999999995E-2</v>
      </c>
      <c r="M1088" s="19">
        <v>10.210437199326073</v>
      </c>
      <c r="N1088" s="4">
        <f t="shared" si="752"/>
        <v>31.659999999999854</v>
      </c>
      <c r="O1088" s="4">
        <f t="shared" si="780"/>
        <v>25.899000000000068</v>
      </c>
      <c r="P1088" s="4">
        <f t="shared" si="753"/>
        <v>2.014075187969925</v>
      </c>
      <c r="Q1088" s="4">
        <f t="shared" si="781"/>
        <v>2.350436652529718</v>
      </c>
      <c r="R1088" s="18">
        <f t="shared" si="754"/>
        <v>2708.1131503759398</v>
      </c>
      <c r="S1088" s="2">
        <f t="shared" si="755"/>
        <v>26.506849624060123</v>
      </c>
      <c r="T1088" s="22">
        <f t="shared" si="756"/>
        <v>0</v>
      </c>
      <c r="U1088" s="29">
        <f t="shared" si="757"/>
        <v>2719.6018585357119</v>
      </c>
      <c r="V1088" s="30">
        <f t="shared" si="758"/>
        <v>15.018141464287964</v>
      </c>
      <c r="W1088" s="31">
        <f t="shared" si="782"/>
        <v>0</v>
      </c>
      <c r="X1088" s="35">
        <f t="shared" si="759"/>
        <v>2724.4494666666669</v>
      </c>
      <c r="Y1088" s="30">
        <f t="shared" si="760"/>
        <v>10.170533333332969</v>
      </c>
      <c r="Z1088" s="31">
        <f t="shared" si="783"/>
        <v>1</v>
      </c>
      <c r="AA1088" s="29">
        <f t="shared" si="761"/>
        <v>2720.2805236740455</v>
      </c>
      <c r="AB1088" s="30">
        <f t="shared" si="762"/>
        <v>14.339476325954365</v>
      </c>
      <c r="AC1088" s="31">
        <f t="shared" si="784"/>
        <v>0</v>
      </c>
      <c r="AD1088" s="32">
        <f t="shared" si="763"/>
        <v>-1</v>
      </c>
      <c r="AE1088" s="33">
        <f t="shared" si="764"/>
        <v>0</v>
      </c>
      <c r="AF1088" s="33">
        <f t="shared" si="765"/>
        <v>0</v>
      </c>
      <c r="AG1088" s="33">
        <f t="shared" si="766"/>
        <v>0</v>
      </c>
      <c r="AH1088" s="38">
        <f t="shared" si="767"/>
        <v>0</v>
      </c>
      <c r="AI1088" s="33">
        <f t="shared" si="768"/>
        <v>0</v>
      </c>
      <c r="AJ1088" s="39">
        <f t="shared" si="769"/>
        <v>0</v>
      </c>
      <c r="AK1088" s="43">
        <f t="shared" si="770"/>
        <v>0</v>
      </c>
      <c r="AL1088" s="4">
        <f t="shared" si="785"/>
        <v>18.230000000000018</v>
      </c>
      <c r="AM1088" s="4">
        <f t="shared" si="786"/>
        <v>16.649476325954311</v>
      </c>
      <c r="AN1088" s="4">
        <f t="shared" si="787"/>
        <v>16.649476325954311</v>
      </c>
      <c r="AO1088" s="4">
        <f t="shared" si="788"/>
        <v>0</v>
      </c>
      <c r="AP1088" s="4">
        <f t="shared" si="789"/>
        <v>1.5805236740457076</v>
      </c>
      <c r="AQ1088" s="4">
        <f t="shared" si="790"/>
        <v>0</v>
      </c>
      <c r="AR1088" s="4">
        <f t="shared" si="771"/>
        <v>15.920000000000073</v>
      </c>
      <c r="AS1088">
        <f t="shared" si="791"/>
        <v>16.649476325954311</v>
      </c>
      <c r="AT1088" s="6">
        <f t="shared" si="792"/>
        <v>1</v>
      </c>
      <c r="AU1088" s="4">
        <f t="shared" si="793"/>
        <v>-3.4100049882788284</v>
      </c>
      <c r="AV1088" s="4">
        <f t="shared" si="794"/>
        <v>-5.4095628006740002</v>
      </c>
      <c r="AW1088">
        <f t="shared" si="795"/>
        <v>1</v>
      </c>
      <c r="AX1088">
        <f t="shared" si="796"/>
        <v>0</v>
      </c>
      <c r="AY1088">
        <f t="shared" si="797"/>
        <v>0</v>
      </c>
      <c r="AZ1088" s="4">
        <f t="shared" si="772"/>
        <v>-3.9100000000000006</v>
      </c>
      <c r="BA1088" s="4">
        <f t="shared" si="798"/>
        <v>1013.3550000000097</v>
      </c>
      <c r="BB1088" s="4">
        <f t="shared" si="773"/>
        <v>987.67666666667856</v>
      </c>
      <c r="BC1088" s="4">
        <f t="shared" si="774"/>
        <v>522.29199999999992</v>
      </c>
      <c r="BE1088"/>
      <c r="BG1088" s="6"/>
      <c r="BM1088">
        <f t="shared" si="775"/>
        <v>0</v>
      </c>
    </row>
    <row r="1089" spans="1:65" x14ac:dyDescent="0.25">
      <c r="A1089">
        <v>1426</v>
      </c>
      <c r="B1089" s="1">
        <v>43251</v>
      </c>
      <c r="C1089" s="2">
        <v>2720.98</v>
      </c>
      <c r="D1089" s="2">
        <v>2722.5</v>
      </c>
      <c r="E1089" s="2">
        <v>2700.68</v>
      </c>
      <c r="F1089" s="2">
        <v>2705.27</v>
      </c>
      <c r="G1089" s="2">
        <v>4235370000</v>
      </c>
      <c r="H1089" s="2">
        <f t="shared" si="776"/>
        <v>11.899789027074782</v>
      </c>
      <c r="I1089" s="2">
        <f t="shared" si="777"/>
        <v>2704.174</v>
      </c>
      <c r="J1089" s="2">
        <f t="shared" si="778"/>
        <v>15.52508512562475</v>
      </c>
      <c r="K1089" s="2">
        <f t="shared" si="779"/>
        <v>-3.0300000000002001</v>
      </c>
      <c r="L1089" s="18">
        <v>9.9099999999999994E-2</v>
      </c>
      <c r="M1089" s="19">
        <v>11.512583771891725</v>
      </c>
      <c r="N1089" s="4">
        <f t="shared" si="752"/>
        <v>23.330000000000382</v>
      </c>
      <c r="O1089" s="4">
        <f t="shared" si="780"/>
        <v>24.793000000000074</v>
      </c>
      <c r="P1089" s="4">
        <f t="shared" si="753"/>
        <v>2.8431503759398522</v>
      </c>
      <c r="Q1089" s="4">
        <f t="shared" si="781"/>
        <v>2.312457783877321</v>
      </c>
      <c r="R1089" s="18">
        <f t="shared" si="754"/>
        <v>2727.9030601503759</v>
      </c>
      <c r="S1089" s="2">
        <f t="shared" si="755"/>
        <v>22.633060150375968</v>
      </c>
      <c r="T1089" s="22">
        <f t="shared" si="756"/>
        <v>0</v>
      </c>
      <c r="U1089" s="29">
        <f t="shared" si="757"/>
        <v>2722.0098186531154</v>
      </c>
      <c r="V1089" s="30">
        <f t="shared" si="758"/>
        <v>16.739818653115435</v>
      </c>
      <c r="W1089" s="31">
        <f t="shared" si="782"/>
        <v>0</v>
      </c>
      <c r="X1089" s="35">
        <f t="shared" si="759"/>
        <v>2719.6634666666669</v>
      </c>
      <c r="Y1089" s="30">
        <f t="shared" si="760"/>
        <v>14.393466666666882</v>
      </c>
      <c r="Z1089" s="31">
        <f t="shared" si="783"/>
        <v>0</v>
      </c>
      <c r="AA1089" s="29">
        <f t="shared" si="761"/>
        <v>2721.6813293750124</v>
      </c>
      <c r="AB1089" s="30">
        <f t="shared" si="762"/>
        <v>16.411329375012428</v>
      </c>
      <c r="AC1089" s="31">
        <f t="shared" si="784"/>
        <v>0</v>
      </c>
      <c r="AD1089" s="32">
        <f t="shared" si="763"/>
        <v>-1</v>
      </c>
      <c r="AE1089" s="33">
        <f t="shared" si="764"/>
        <v>0</v>
      </c>
      <c r="AF1089" s="33">
        <f t="shared" si="765"/>
        <v>0</v>
      </c>
      <c r="AG1089" s="33">
        <f t="shared" si="766"/>
        <v>0</v>
      </c>
      <c r="AH1089" s="38">
        <f t="shared" si="767"/>
        <v>-1</v>
      </c>
      <c r="AI1089" s="33">
        <f t="shared" si="768"/>
        <v>0</v>
      </c>
      <c r="AJ1089" s="39">
        <f t="shared" si="769"/>
        <v>-1</v>
      </c>
      <c r="AK1089" s="43">
        <f t="shared" si="770"/>
        <v>0</v>
      </c>
      <c r="AL1089" s="4">
        <f t="shared" si="785"/>
        <v>1.5199999999999818</v>
      </c>
      <c r="AM1089" s="4">
        <f t="shared" si="786"/>
        <v>0.81867062498758969</v>
      </c>
      <c r="AN1089" s="4">
        <f t="shared" si="787"/>
        <v>0.81867062498758969</v>
      </c>
      <c r="AO1089" s="4">
        <f t="shared" si="788"/>
        <v>-20.300000000000182</v>
      </c>
      <c r="AP1089" s="4">
        <f t="shared" si="789"/>
        <v>21.001329375012574</v>
      </c>
      <c r="AQ1089" s="4">
        <f t="shared" si="790"/>
        <v>20.300000000000182</v>
      </c>
      <c r="AR1089" s="4">
        <f t="shared" si="771"/>
        <v>15.710000000000036</v>
      </c>
      <c r="AS1089">
        <f t="shared" si="791"/>
        <v>20.300000000000182</v>
      </c>
      <c r="AT1089" s="6">
        <f t="shared" si="792"/>
        <v>1</v>
      </c>
      <c r="AU1089" s="4">
        <f t="shared" si="793"/>
        <v>-7.0879891387056997</v>
      </c>
      <c r="AV1089" s="4">
        <f t="shared" si="794"/>
        <v>-3.8974162281083116</v>
      </c>
      <c r="AW1089">
        <f t="shared" si="795"/>
        <v>1</v>
      </c>
      <c r="AX1089">
        <f t="shared" si="796"/>
        <v>0</v>
      </c>
      <c r="AY1089">
        <f t="shared" si="797"/>
        <v>0</v>
      </c>
      <c r="AZ1089" s="4">
        <f t="shared" si="772"/>
        <v>-3.9100000000000006</v>
      </c>
      <c r="BA1089" s="4">
        <f t="shared" si="798"/>
        <v>1017.2650000000096</v>
      </c>
      <c r="BB1089" s="4">
        <f t="shared" si="773"/>
        <v>987.67666666667856</v>
      </c>
      <c r="BC1089" s="4">
        <f t="shared" si="774"/>
        <v>523.20400000000006</v>
      </c>
      <c r="BE1089"/>
      <c r="BG1089" s="6"/>
      <c r="BM1089">
        <f t="shared" si="775"/>
        <v>1</v>
      </c>
    </row>
    <row r="1090" spans="1:65" x14ac:dyDescent="0.25">
      <c r="A1090">
        <v>1425</v>
      </c>
      <c r="B1090" s="1">
        <v>43250</v>
      </c>
      <c r="C1090" s="2">
        <v>2702.43</v>
      </c>
      <c r="D1090" s="2">
        <v>2729.34</v>
      </c>
      <c r="E1090" s="2">
        <v>2702.43</v>
      </c>
      <c r="F1090" s="2">
        <v>2724.01</v>
      </c>
      <c r="G1090" s="2">
        <v>3561050000</v>
      </c>
      <c r="H1090" s="2">
        <f t="shared" si="776"/>
        <v>12.174890417029111</v>
      </c>
      <c r="I1090" s="2">
        <f t="shared" si="777"/>
        <v>2700.837</v>
      </c>
      <c r="J1090" s="2">
        <f t="shared" si="778"/>
        <v>15.150310609982473</v>
      </c>
      <c r="K1090" s="2">
        <f t="shared" si="779"/>
        <v>12.569999999999709</v>
      </c>
      <c r="L1090" s="18">
        <v>0.10014999999999999</v>
      </c>
      <c r="M1090" s="19">
        <v>11.488705096777812</v>
      </c>
      <c r="N1090" s="4">
        <f t="shared" ref="N1090:N1153" si="799">MAX(D1090-E1090, ABS(D1090-F1091), ABS(E1090-F1091))</f>
        <v>39.480000000000018</v>
      </c>
      <c r="O1090" s="4">
        <f t="shared" si="780"/>
        <v>24.091000000000076</v>
      </c>
      <c r="P1090" s="4">
        <f t="shared" ref="P1090:P1153" si="800">SLOPE(F1090:F1109,A1090:A1109)</f>
        <v>3.893060150375943</v>
      </c>
      <c r="Q1090" s="4">
        <f t="shared" si="781"/>
        <v>2.6405606490138127</v>
      </c>
      <c r="R1090" s="18">
        <f t="shared" ref="R1090:R1153" si="801">F1091+P1091</f>
        <v>2694.129127819549</v>
      </c>
      <c r="S1090" s="2">
        <f t="shared" ref="S1090:S1153" si="802">ABS(R1090-F1090)</f>
        <v>29.880872180451206</v>
      </c>
      <c r="T1090" s="22">
        <f t="shared" ref="T1090:T1153" si="803">IF(S1090&gt;M1091, 0, 1)</f>
        <v>0</v>
      </c>
      <c r="U1090" s="29">
        <f t="shared" ref="U1090:U1153" si="804">C1090+Q1091*$BK$6</f>
        <v>2703.5429624699091</v>
      </c>
      <c r="V1090" s="30">
        <f t="shared" ref="V1090:V1153" si="805">ABS(U1090-F1090)</f>
        <v>20.467037530091147</v>
      </c>
      <c r="W1090" s="31">
        <f t="shared" si="782"/>
        <v>0</v>
      </c>
      <c r="X1090" s="35">
        <f t="shared" ref="X1090:X1153" si="806">_xlfn.FORECAST.LINEAR(A1090+$BK$7,C1090:C1092,A1090:A1092)</f>
        <v>2696.8312000000005</v>
      </c>
      <c r="Y1090" s="30">
        <f t="shared" ref="Y1090:Y1153" si="807">ABS(X1090-F1090)</f>
        <v>27.178799999999683</v>
      </c>
      <c r="Z1090" s="31">
        <f t="shared" si="783"/>
        <v>0</v>
      </c>
      <c r="AA1090" s="29">
        <f t="shared" ref="AA1090:AA1153" si="808">$BK$8*X1090+(1-$BK$8)*U1090</f>
        <v>2702.6033157241218</v>
      </c>
      <c r="AB1090" s="30">
        <f t="shared" ref="AB1090:AB1153" si="809">ABS(AA1090-F1090)</f>
        <v>21.406684275878433</v>
      </c>
      <c r="AC1090" s="31">
        <f t="shared" si="784"/>
        <v>0</v>
      </c>
      <c r="AD1090" s="32">
        <f t="shared" ref="AD1090:AD1153" si="810">IF(AC1090=1, 1, -1)</f>
        <v>-1</v>
      </c>
      <c r="AE1090" s="33">
        <f t="shared" ref="AE1090:AE1153" si="811">IF(AC1091=0,0,IF(0=AC1090,-1,AC1090))</f>
        <v>0</v>
      </c>
      <c r="AF1090" s="33">
        <f t="shared" ref="AF1090:AF1153" si="812">IF(COUNTIF(AD1091:AD1094, "&lt;0")&gt;=2,0,IF(AC1090=1, 1, -1))</f>
        <v>0</v>
      </c>
      <c r="AG1090" s="33">
        <f t="shared" ref="AG1090:AG1153" si="813">IF(COUNTIF(AD1091:AD1093, "&lt;0")&gt;=1,0,IF(AC1090=1, 1, -1))</f>
        <v>0</v>
      </c>
      <c r="AH1090" s="38">
        <f t="shared" ref="AH1090:AH1153" si="814">IF(SUM(AC1091:AC1093)=0,0,IF(AC1090=1, 1, -1))</f>
        <v>-1</v>
      </c>
      <c r="AI1090" s="33">
        <f t="shared" ref="AI1090:AI1153" si="815">IF(COUNTIF(AD1091:AD1092, "&lt;0")&gt;=2,0,IF(AC1090=1, 1, -1))</f>
        <v>-1</v>
      </c>
      <c r="AJ1090" s="39">
        <f t="shared" ref="AJ1090:AJ1153" si="816">IF(COUNTIF(AD1091:AD1094, "&lt;0")&gt;=3,0,IF(AC1090=1, 1, -1))</f>
        <v>-1</v>
      </c>
      <c r="AK1090" s="43">
        <f t="shared" ref="AK1090:AK1153" si="817">IF(COUNTIF(AD1091:AD1093, "&lt;0")&gt;=2,0,IF(AC1090=1, 1, -1))</f>
        <v>-1</v>
      </c>
      <c r="AL1090" s="4">
        <f t="shared" si="785"/>
        <v>26.910000000000309</v>
      </c>
      <c r="AM1090" s="4">
        <f t="shared" si="786"/>
        <v>26.73668427587836</v>
      </c>
      <c r="AN1090" s="4">
        <f t="shared" si="787"/>
        <v>26.73668427587836</v>
      </c>
      <c r="AO1090" s="4">
        <f t="shared" si="788"/>
        <v>0</v>
      </c>
      <c r="AP1090" s="4">
        <f t="shared" si="789"/>
        <v>0.17331572412194873</v>
      </c>
      <c r="AQ1090" s="4">
        <f t="shared" si="790"/>
        <v>0</v>
      </c>
      <c r="AR1090" s="4">
        <f t="shared" ref="AR1090:AR1153" si="818">ABS(C1090-F1090)</f>
        <v>21.580000000000382</v>
      </c>
      <c r="AS1090">
        <f t="shared" si="791"/>
        <v>26.73668427587836</v>
      </c>
      <c r="AT1090" s="6">
        <f t="shared" si="792"/>
        <v>1</v>
      </c>
      <c r="AU1090" s="4">
        <f t="shared" si="793"/>
        <v>-8.8122476806560819</v>
      </c>
      <c r="AV1090" s="4">
        <f t="shared" si="794"/>
        <v>-9.7912949032225693</v>
      </c>
      <c r="AW1090">
        <f t="shared" si="795"/>
        <v>1</v>
      </c>
      <c r="AX1090">
        <f t="shared" si="796"/>
        <v>0</v>
      </c>
      <c r="AY1090">
        <f t="shared" si="797"/>
        <v>0</v>
      </c>
      <c r="AZ1090" s="4">
        <f t="shared" ref="AZ1090:AZ1153" si="819">IF(OR(AT1090=1,AY1090=1),$BH$25,IF(AT1090=0,$BH$24,$BH$26))</f>
        <v>-3.9100000000000006</v>
      </c>
      <c r="BA1090" s="4">
        <f t="shared" si="798"/>
        <v>1021.1750000000096</v>
      </c>
      <c r="BB1090" s="4">
        <f t="shared" ref="BB1090:BB1153" si="820">(COUNTIF(AI1090:AK1090, "&lt;&gt;0")/3)*AZ1090+BB1091</f>
        <v>988.98000000001184</v>
      </c>
      <c r="BC1090" s="4">
        <f t="shared" ref="BC1090:BC1153" si="821">(C1090-$C$2494)*10/100*4</f>
        <v>515.78399999999999</v>
      </c>
      <c r="BE1090"/>
      <c r="BG1090" s="6"/>
      <c r="BM1090">
        <f t="shared" ref="BM1090:BM1153" si="822">IF(AND(AK1090=0,AJ1090=0,AI1090=0),0,1)</f>
        <v>1</v>
      </c>
    </row>
    <row r="1091" spans="1:65" x14ac:dyDescent="0.25">
      <c r="A1091">
        <v>1424</v>
      </c>
      <c r="B1091" s="1">
        <v>43249</v>
      </c>
      <c r="C1091" s="2">
        <v>2705.11</v>
      </c>
      <c r="D1091" s="2">
        <v>2710.67</v>
      </c>
      <c r="E1091" s="2">
        <v>2676.81</v>
      </c>
      <c r="F1091" s="2">
        <v>2689.86</v>
      </c>
      <c r="G1091" s="2">
        <v>3736890000</v>
      </c>
      <c r="H1091" s="2">
        <f t="shared" ref="H1091:H1154" si="823">_xlfn.STDEV.S(C1091:C1100)</f>
        <v>10.55637358818516</v>
      </c>
      <c r="I1091" s="2">
        <f t="shared" ref="I1091:I1154" si="824">AVERAGE(C1091:C1110)</f>
        <v>2697.8635000000004</v>
      </c>
      <c r="J1091" s="2">
        <f t="shared" ref="J1091:J1154" si="825">_xlfn.STDEV.S(D1091:E1100)</f>
        <v>14.992762982255977</v>
      </c>
      <c r="K1091" s="2">
        <f t="shared" ref="K1091:K1154" si="826">C1091-F1092</f>
        <v>-16.2199999999998</v>
      </c>
      <c r="L1091" s="18">
        <v>0.1343</v>
      </c>
      <c r="M1091" s="19">
        <v>15.586466604541112</v>
      </c>
      <c r="N1091" s="4">
        <f t="shared" si="799"/>
        <v>44.519999999999982</v>
      </c>
      <c r="O1091" s="4">
        <f t="shared" ref="O1091:O1154" si="827">AVERAGE(N1091:N1100)</f>
        <v>22.965000000000099</v>
      </c>
      <c r="P1091" s="4">
        <f t="shared" si="800"/>
        <v>4.2691278195488698</v>
      </c>
      <c r="Q1091" s="4">
        <f t="shared" ref="Q1091:Q1154" si="828">SLOPE(F1091:F1115,B1091:B1115)*1</f>
        <v>2.8537499228442682</v>
      </c>
      <c r="R1091" s="18">
        <f t="shared" si="801"/>
        <v>2726.5067593984963</v>
      </c>
      <c r="S1091" s="2">
        <f t="shared" si="802"/>
        <v>36.646759398496215</v>
      </c>
      <c r="T1091" s="22">
        <f t="shared" si="803"/>
        <v>0</v>
      </c>
      <c r="U1091" s="29">
        <f t="shared" si="804"/>
        <v>2706.3164182</v>
      </c>
      <c r="V1091" s="30">
        <f t="shared" si="805"/>
        <v>16.456418199999916</v>
      </c>
      <c r="W1091" s="31">
        <f t="shared" ref="W1091:W1154" si="829">IF(V1091/M1092&gt;0.975, 0, 1)</f>
        <v>0</v>
      </c>
      <c r="X1091" s="35">
        <f t="shared" si="806"/>
        <v>2703.3521333333301</v>
      </c>
      <c r="Y1091" s="30">
        <f t="shared" si="807"/>
        <v>13.492133333330003</v>
      </c>
      <c r="Z1091" s="31">
        <f t="shared" ref="Z1091:Z1154" si="830">IF(Y1091/M1092&gt;0.975, 0, 1)</f>
        <v>0</v>
      </c>
      <c r="AA1091" s="29">
        <f t="shared" si="808"/>
        <v>2705.9014183186664</v>
      </c>
      <c r="AB1091" s="30">
        <f t="shared" si="809"/>
        <v>16.041418318666274</v>
      </c>
      <c r="AC1091" s="31">
        <f t="shared" ref="AC1091:AC1154" si="831">IF(AB1091/M1092&gt;0.975, 0, 1)</f>
        <v>0</v>
      </c>
      <c r="AD1091" s="32">
        <f t="shared" si="810"/>
        <v>-1</v>
      </c>
      <c r="AE1091" s="33">
        <f t="shared" si="811"/>
        <v>-1</v>
      </c>
      <c r="AF1091" s="33">
        <f t="shared" si="812"/>
        <v>0</v>
      </c>
      <c r="AG1091" s="33">
        <f t="shared" si="813"/>
        <v>0</v>
      </c>
      <c r="AH1091" s="38">
        <f t="shared" si="814"/>
        <v>-1</v>
      </c>
      <c r="AI1091" s="33">
        <f t="shared" si="815"/>
        <v>-1</v>
      </c>
      <c r="AJ1091" s="39">
        <f t="shared" si="816"/>
        <v>-1</v>
      </c>
      <c r="AK1091" s="43">
        <f t="shared" si="817"/>
        <v>-1</v>
      </c>
      <c r="AL1091" s="4">
        <f t="shared" ref="AL1091:AL1154" si="832">D1091-C1091</f>
        <v>5.5599999999999454</v>
      </c>
      <c r="AM1091" s="4">
        <f t="shared" ref="AM1091:AM1154" si="833">D1091-AA1091</f>
        <v>4.7685816813336714</v>
      </c>
      <c r="AN1091" s="4">
        <f t="shared" ref="AN1091:AN1154" si="834">ABS(IF(AA1091&gt;C1091,AM1091,AL1091))</f>
        <v>4.7685816813336714</v>
      </c>
      <c r="AO1091" s="4">
        <f t="shared" ref="AO1091:AO1154" si="835">E1091-C1091</f>
        <v>-28.300000000000182</v>
      </c>
      <c r="AP1091" s="4">
        <f t="shared" ref="AP1091:AP1154" si="836">AA1091-E1091</f>
        <v>29.091418318666456</v>
      </c>
      <c r="AQ1091" s="4">
        <f t="shared" ref="AQ1091:AQ1154" si="837">ABS(IF(AA1091&gt;C1091,AO1091,AP1091))</f>
        <v>28.300000000000182</v>
      </c>
      <c r="AR1091" s="4">
        <f t="shared" si="818"/>
        <v>15.25</v>
      </c>
      <c r="AS1091">
        <f t="shared" ref="AS1091:AS1154" si="838">IF(AN1091&gt;AQ1091, AN1091, AQ1091)</f>
        <v>28.300000000000182</v>
      </c>
      <c r="AT1091" s="6">
        <f t="shared" ref="AT1091:AT1154" si="839">IF(AN1091&gt;M1092*$BK$4,1,0)+IF(AQ1091&gt;M1092*$BK$4,1,0)</f>
        <v>1</v>
      </c>
      <c r="AU1091" s="4">
        <f t="shared" ref="AU1091:AU1154" si="840">$BK$4*M1092-AS1091</f>
        <v>-17.03563953216695</v>
      </c>
      <c r="AV1091" s="4">
        <f t="shared" ref="AV1091:AV1154" si="841">M1091-AR1091+0.3</f>
        <v>0.63646660454111204</v>
      </c>
      <c r="AW1091">
        <f t="shared" ref="AW1091:AW1154" si="842">IF(AND(AU1091&lt;0,AV1091&lt;0), 1, 0)</f>
        <v>0</v>
      </c>
      <c r="AX1091">
        <f t="shared" ref="AX1091:AX1154" si="843">IF(AND(AU1091&lt;0,AV1091&gt;0), 1, 0)</f>
        <v>1</v>
      </c>
      <c r="AY1091">
        <f t="shared" ref="AY1091:AY1154" si="844">IF(AND(AU1091&gt;0,AV1091&lt;0), 1, 0)</f>
        <v>0</v>
      </c>
      <c r="AZ1091" s="4">
        <f t="shared" si="819"/>
        <v>-3.9100000000000006</v>
      </c>
      <c r="BA1091" s="4">
        <f t="shared" ref="BA1091:BA1154" si="845">AZ1091+BA1092</f>
        <v>1025.0850000000096</v>
      </c>
      <c r="BB1091" s="4">
        <f t="shared" si="820"/>
        <v>992.89000000001181</v>
      </c>
      <c r="BC1091" s="4">
        <f t="shared" si="821"/>
        <v>516.85600000000011</v>
      </c>
      <c r="BE1091"/>
      <c r="BG1091" s="6"/>
      <c r="BM1091">
        <f t="shared" si="822"/>
        <v>1</v>
      </c>
    </row>
    <row r="1092" spans="1:65" x14ac:dyDescent="0.25">
      <c r="A1092">
        <v>1423</v>
      </c>
      <c r="B1092" s="1">
        <v>43245</v>
      </c>
      <c r="C1092" s="2">
        <v>2723.6</v>
      </c>
      <c r="D1092" s="2">
        <v>2727.36</v>
      </c>
      <c r="E1092" s="2">
        <v>2714.99</v>
      </c>
      <c r="F1092" s="2">
        <v>2721.33</v>
      </c>
      <c r="G1092" s="2">
        <v>2995260000</v>
      </c>
      <c r="H1092" s="2">
        <f t="shared" si="823"/>
        <v>10.037649625285781</v>
      </c>
      <c r="I1092" s="2">
        <f t="shared" si="824"/>
        <v>2696.7335000000003</v>
      </c>
      <c r="J1092" s="2">
        <f t="shared" si="825"/>
        <v>11.983277778462329</v>
      </c>
      <c r="K1092" s="2">
        <f t="shared" si="826"/>
        <v>-4.1600000000003092</v>
      </c>
      <c r="L1092" s="18">
        <v>8.4199999999999997E-2</v>
      </c>
      <c r="M1092" s="19">
        <v>9.7950960589854201</v>
      </c>
      <c r="N1092" s="4">
        <f t="shared" si="799"/>
        <v>12.770000000000437</v>
      </c>
      <c r="O1092" s="4">
        <f t="shared" si="827"/>
        <v>20.176000000000112</v>
      </c>
      <c r="P1092" s="4">
        <f t="shared" si="800"/>
        <v>5.1767593984962357</v>
      </c>
      <c r="Q1092" s="4">
        <f t="shared" si="828"/>
        <v>3.0933800000000007</v>
      </c>
      <c r="R1092" s="18">
        <f t="shared" si="801"/>
        <v>2732.972338345865</v>
      </c>
      <c r="S1092" s="2">
        <f t="shared" si="802"/>
        <v>11.642338345865028</v>
      </c>
      <c r="T1092" s="22">
        <f t="shared" si="803"/>
        <v>0</v>
      </c>
      <c r="U1092" s="29">
        <f t="shared" si="804"/>
        <v>2724.7486174413143</v>
      </c>
      <c r="V1092" s="30">
        <f t="shared" si="805"/>
        <v>3.4186174413143817</v>
      </c>
      <c r="W1092" s="31">
        <f t="shared" si="829"/>
        <v>1</v>
      </c>
      <c r="X1092" s="35">
        <f t="shared" si="806"/>
        <v>2728.9967999999999</v>
      </c>
      <c r="Y1092" s="30">
        <f t="shared" si="807"/>
        <v>7.6667999999999665</v>
      </c>
      <c r="Z1092" s="31">
        <f t="shared" si="830"/>
        <v>1</v>
      </c>
      <c r="AA1092" s="29">
        <f t="shared" si="808"/>
        <v>2725.3433629995307</v>
      </c>
      <c r="AB1092" s="30">
        <f t="shared" si="809"/>
        <v>4.0133629995307274</v>
      </c>
      <c r="AC1092" s="31">
        <f t="shared" si="831"/>
        <v>1</v>
      </c>
      <c r="AD1092" s="32">
        <f t="shared" si="810"/>
        <v>1</v>
      </c>
      <c r="AE1092" s="33">
        <f t="shared" si="811"/>
        <v>1</v>
      </c>
      <c r="AF1092" s="33">
        <f t="shared" si="812"/>
        <v>0</v>
      </c>
      <c r="AG1092" s="33">
        <f t="shared" si="813"/>
        <v>0</v>
      </c>
      <c r="AH1092" s="38">
        <f t="shared" si="814"/>
        <v>1</v>
      </c>
      <c r="AI1092" s="33">
        <f t="shared" si="815"/>
        <v>1</v>
      </c>
      <c r="AJ1092" s="39">
        <f t="shared" si="816"/>
        <v>1</v>
      </c>
      <c r="AK1092" s="43">
        <f t="shared" si="817"/>
        <v>0</v>
      </c>
      <c r="AL1092" s="4">
        <f t="shared" si="832"/>
        <v>3.7600000000002183</v>
      </c>
      <c r="AM1092" s="4">
        <f t="shared" si="833"/>
        <v>2.0166370004694727</v>
      </c>
      <c r="AN1092" s="4">
        <f t="shared" si="834"/>
        <v>2.0166370004694727</v>
      </c>
      <c r="AO1092" s="4">
        <f t="shared" si="835"/>
        <v>-8.6100000000001273</v>
      </c>
      <c r="AP1092" s="4">
        <f t="shared" si="836"/>
        <v>10.353362999530873</v>
      </c>
      <c r="AQ1092" s="4">
        <f t="shared" si="837"/>
        <v>8.6100000000001273</v>
      </c>
      <c r="AR1092" s="4">
        <f t="shared" si="818"/>
        <v>2.2699999999999818</v>
      </c>
      <c r="AS1092">
        <f t="shared" si="838"/>
        <v>8.6100000000001273</v>
      </c>
      <c r="AT1092" s="6">
        <f t="shared" si="839"/>
        <v>0</v>
      </c>
      <c r="AU1092" s="4">
        <f t="shared" si="840"/>
        <v>1.6114816228545816</v>
      </c>
      <c r="AV1092" s="4">
        <f t="shared" si="841"/>
        <v>7.8250960589854381</v>
      </c>
      <c r="AW1092">
        <f t="shared" si="842"/>
        <v>0</v>
      </c>
      <c r="AX1092">
        <f t="shared" si="843"/>
        <v>0</v>
      </c>
      <c r="AY1092">
        <f t="shared" si="844"/>
        <v>0</v>
      </c>
      <c r="AZ1092" s="4">
        <f t="shared" si="819"/>
        <v>6.94</v>
      </c>
      <c r="BA1092" s="4">
        <f t="shared" si="845"/>
        <v>1028.9950000000097</v>
      </c>
      <c r="BB1092" s="4">
        <f t="shared" si="820"/>
        <v>996.80000000001178</v>
      </c>
      <c r="BC1092" s="4">
        <f t="shared" si="821"/>
        <v>524.25199999999995</v>
      </c>
      <c r="BE1092"/>
      <c r="BG1092" s="6"/>
      <c r="BM1092">
        <f t="shared" si="822"/>
        <v>1</v>
      </c>
    </row>
    <row r="1093" spans="1:65" x14ac:dyDescent="0.25">
      <c r="A1093">
        <v>1422</v>
      </c>
      <c r="B1093" s="1">
        <v>43244</v>
      </c>
      <c r="C1093" s="2">
        <v>2730.94</v>
      </c>
      <c r="D1093" s="2">
        <v>2731.97</v>
      </c>
      <c r="E1093" s="2">
        <v>2707.38</v>
      </c>
      <c r="F1093" s="2">
        <v>2727.76</v>
      </c>
      <c r="G1093" s="2">
        <v>3256030000</v>
      </c>
      <c r="H1093" s="2">
        <f t="shared" si="823"/>
        <v>10.054611379859486</v>
      </c>
      <c r="I1093" s="2">
        <f t="shared" si="824"/>
        <v>2694.3270000000002</v>
      </c>
      <c r="J1093" s="2">
        <f t="shared" si="825"/>
        <v>12.085603919757702</v>
      </c>
      <c r="K1093" s="2">
        <f t="shared" si="826"/>
        <v>-2.3499999999999091</v>
      </c>
      <c r="L1093" s="18">
        <v>7.6249999999999998E-2</v>
      </c>
      <c r="M1093" s="19">
        <v>8.8882448894388784</v>
      </c>
      <c r="N1093" s="4">
        <f t="shared" si="799"/>
        <v>25.909999999999854</v>
      </c>
      <c r="O1093" s="4">
        <f t="shared" si="827"/>
        <v>20.440000000000101</v>
      </c>
      <c r="P1093" s="4">
        <f t="shared" si="800"/>
        <v>5.2123383458646613</v>
      </c>
      <c r="Q1093" s="4">
        <f t="shared" si="828"/>
        <v>2.9451729264475759</v>
      </c>
      <c r="R1093" s="18">
        <f t="shared" si="801"/>
        <v>2738.4014962406013</v>
      </c>
      <c r="S1093" s="2">
        <f t="shared" si="802"/>
        <v>10.6414962406011</v>
      </c>
      <c r="T1093" s="22">
        <f t="shared" si="803"/>
        <v>0</v>
      </c>
      <c r="U1093" s="29">
        <f t="shared" si="804"/>
        <v>2731.9542792182665</v>
      </c>
      <c r="V1093" s="30">
        <f t="shared" si="805"/>
        <v>4.1942792182662743</v>
      </c>
      <c r="W1093" s="31">
        <f t="shared" si="829"/>
        <v>1</v>
      </c>
      <c r="X1093" s="35">
        <f t="shared" si="806"/>
        <v>2723.0173333333341</v>
      </c>
      <c r="Y1093" s="30">
        <f t="shared" si="807"/>
        <v>4.7426666666660822</v>
      </c>
      <c r="Z1093" s="31">
        <f t="shared" si="830"/>
        <v>1</v>
      </c>
      <c r="AA1093" s="29">
        <f t="shared" si="808"/>
        <v>2730.7031067943758</v>
      </c>
      <c r="AB1093" s="30">
        <f t="shared" si="809"/>
        <v>2.9431067943755806</v>
      </c>
      <c r="AC1093" s="31">
        <f t="shared" si="831"/>
        <v>1</v>
      </c>
      <c r="AD1093" s="32">
        <f t="shared" si="810"/>
        <v>1</v>
      </c>
      <c r="AE1093" s="33">
        <f t="shared" si="811"/>
        <v>0</v>
      </c>
      <c r="AF1093" s="33">
        <f t="shared" si="812"/>
        <v>0</v>
      </c>
      <c r="AG1093" s="33">
        <f t="shared" si="813"/>
        <v>0</v>
      </c>
      <c r="AH1093" s="38">
        <f t="shared" si="814"/>
        <v>1</v>
      </c>
      <c r="AI1093" s="33">
        <f t="shared" si="815"/>
        <v>0</v>
      </c>
      <c r="AJ1093" s="39">
        <f t="shared" si="816"/>
        <v>1</v>
      </c>
      <c r="AK1093" s="43">
        <f t="shared" si="817"/>
        <v>0</v>
      </c>
      <c r="AL1093" s="4">
        <f t="shared" si="832"/>
        <v>1.0299999999997453</v>
      </c>
      <c r="AM1093" s="4">
        <f t="shared" si="833"/>
        <v>1.266893205624001</v>
      </c>
      <c r="AN1093" s="4">
        <f t="shared" si="834"/>
        <v>1.0299999999997453</v>
      </c>
      <c r="AO1093" s="4">
        <f t="shared" si="835"/>
        <v>-23.559999999999945</v>
      </c>
      <c r="AP1093" s="4">
        <f t="shared" si="836"/>
        <v>23.32310679437569</v>
      </c>
      <c r="AQ1093" s="4">
        <f t="shared" si="837"/>
        <v>23.32310679437569</v>
      </c>
      <c r="AR1093" s="4">
        <f t="shared" si="818"/>
        <v>3.1799999999998363</v>
      </c>
      <c r="AS1093">
        <f t="shared" si="838"/>
        <v>23.32310679437569</v>
      </c>
      <c r="AT1093" s="6">
        <f t="shared" si="839"/>
        <v>1</v>
      </c>
      <c r="AU1093" s="4">
        <f t="shared" si="840"/>
        <v>-12.453268160657602</v>
      </c>
      <c r="AV1093" s="4">
        <f t="shared" si="841"/>
        <v>6.0082448894390419</v>
      </c>
      <c r="AW1093">
        <f t="shared" si="842"/>
        <v>0</v>
      </c>
      <c r="AX1093">
        <f t="shared" si="843"/>
        <v>1</v>
      </c>
      <c r="AY1093">
        <f t="shared" si="844"/>
        <v>0</v>
      </c>
      <c r="AZ1093" s="4">
        <f t="shared" si="819"/>
        <v>-3.9100000000000006</v>
      </c>
      <c r="BA1093" s="4">
        <f t="shared" si="845"/>
        <v>1022.0550000000097</v>
      </c>
      <c r="BB1093" s="4">
        <f t="shared" si="820"/>
        <v>992.17333333334511</v>
      </c>
      <c r="BC1093" s="4">
        <f t="shared" si="821"/>
        <v>527.18799999999999</v>
      </c>
      <c r="BE1093"/>
      <c r="BG1093" s="6"/>
      <c r="BM1093">
        <f t="shared" si="822"/>
        <v>1</v>
      </c>
    </row>
    <row r="1094" spans="1:65" x14ac:dyDescent="0.25">
      <c r="A1094">
        <v>1421</v>
      </c>
      <c r="B1094" s="1">
        <v>43243</v>
      </c>
      <c r="C1094" s="2">
        <v>2713.98</v>
      </c>
      <c r="D1094" s="2">
        <v>2733.33</v>
      </c>
      <c r="E1094" s="2">
        <v>2709.54</v>
      </c>
      <c r="F1094" s="2">
        <v>2733.29</v>
      </c>
      <c r="G1094" s="2">
        <v>3326290000</v>
      </c>
      <c r="H1094" s="2">
        <f t="shared" si="823"/>
        <v>11.531057627121617</v>
      </c>
      <c r="I1094" s="2">
        <f t="shared" si="824"/>
        <v>2690.3625000000002</v>
      </c>
      <c r="J1094" s="2">
        <f t="shared" si="825"/>
        <v>12.13678254424606</v>
      </c>
      <c r="K1094" s="2">
        <f t="shared" si="826"/>
        <v>-10.460000000000036</v>
      </c>
      <c r="L1094" s="18">
        <v>8.1350000000000006E-2</v>
      </c>
      <c r="M1094" s="19">
        <v>9.4520335945374683</v>
      </c>
      <c r="N1094" s="4">
        <f t="shared" si="799"/>
        <v>23.789999999999964</v>
      </c>
      <c r="O1094" s="4">
        <f t="shared" si="827"/>
        <v>20.681000000000132</v>
      </c>
      <c r="P1094" s="4">
        <f t="shared" si="800"/>
        <v>5.1114962406015003</v>
      </c>
      <c r="Q1094" s="4">
        <f t="shared" si="828"/>
        <v>2.6007159442724466</v>
      </c>
      <c r="R1094" s="18">
        <f t="shared" si="801"/>
        <v>2729.6653082706766</v>
      </c>
      <c r="S1094" s="2">
        <f t="shared" si="802"/>
        <v>3.6246917293233309</v>
      </c>
      <c r="T1094" s="22">
        <f t="shared" si="803"/>
        <v>1</v>
      </c>
      <c r="U1094" s="29">
        <f t="shared" si="804"/>
        <v>2714.808461726006</v>
      </c>
      <c r="V1094" s="30">
        <f t="shared" si="805"/>
        <v>18.48153827399392</v>
      </c>
      <c r="W1094" s="31">
        <f t="shared" si="829"/>
        <v>0</v>
      </c>
      <c r="X1094" s="35">
        <f t="shared" si="806"/>
        <v>2715.5342666666675</v>
      </c>
      <c r="Y1094" s="30">
        <f t="shared" si="807"/>
        <v>17.7557333333325</v>
      </c>
      <c r="Z1094" s="31">
        <f t="shared" si="830"/>
        <v>0</v>
      </c>
      <c r="AA1094" s="29">
        <f t="shared" si="808"/>
        <v>2714.9100744176985</v>
      </c>
      <c r="AB1094" s="30">
        <f t="shared" si="809"/>
        <v>18.379925582301439</v>
      </c>
      <c r="AC1094" s="31">
        <f t="shared" si="831"/>
        <v>0</v>
      </c>
      <c r="AD1094" s="32">
        <f t="shared" si="810"/>
        <v>-1</v>
      </c>
      <c r="AE1094" s="33">
        <f t="shared" si="811"/>
        <v>0</v>
      </c>
      <c r="AF1094" s="33">
        <f t="shared" si="812"/>
        <v>-1</v>
      </c>
      <c r="AG1094" s="33">
        <f t="shared" si="813"/>
        <v>0</v>
      </c>
      <c r="AH1094" s="38">
        <f t="shared" si="814"/>
        <v>-1</v>
      </c>
      <c r="AI1094" s="33">
        <f t="shared" si="815"/>
        <v>-1</v>
      </c>
      <c r="AJ1094" s="39">
        <f t="shared" si="816"/>
        <v>-1</v>
      </c>
      <c r="AK1094" s="43">
        <f t="shared" si="817"/>
        <v>-1</v>
      </c>
      <c r="AL1094" s="4">
        <f t="shared" si="832"/>
        <v>19.349999999999909</v>
      </c>
      <c r="AM1094" s="4">
        <f t="shared" si="833"/>
        <v>18.419925582301403</v>
      </c>
      <c r="AN1094" s="4">
        <f t="shared" si="834"/>
        <v>18.419925582301403</v>
      </c>
      <c r="AO1094" s="4">
        <f t="shared" si="835"/>
        <v>-4.4400000000000546</v>
      </c>
      <c r="AP1094" s="4">
        <f t="shared" si="836"/>
        <v>5.3700744176985609</v>
      </c>
      <c r="AQ1094" s="4">
        <f t="shared" si="837"/>
        <v>4.4400000000000546</v>
      </c>
      <c r="AR1094" s="4">
        <f t="shared" si="818"/>
        <v>19.309999999999945</v>
      </c>
      <c r="AS1094">
        <f t="shared" si="838"/>
        <v>18.419925582301403</v>
      </c>
      <c r="AT1094" s="6">
        <f t="shared" si="839"/>
        <v>1</v>
      </c>
      <c r="AU1094" s="4">
        <f t="shared" si="840"/>
        <v>-6.611135000191366</v>
      </c>
      <c r="AV1094" s="4">
        <f t="shared" si="841"/>
        <v>-9.5579664054624764</v>
      </c>
      <c r="AW1094">
        <f t="shared" si="842"/>
        <v>1</v>
      </c>
      <c r="AX1094">
        <f t="shared" si="843"/>
        <v>0</v>
      </c>
      <c r="AY1094">
        <f t="shared" si="844"/>
        <v>0</v>
      </c>
      <c r="AZ1094" s="4">
        <f t="shared" si="819"/>
        <v>-3.9100000000000006</v>
      </c>
      <c r="BA1094" s="4">
        <f t="shared" si="845"/>
        <v>1025.9650000000097</v>
      </c>
      <c r="BB1094" s="4">
        <f t="shared" si="820"/>
        <v>993.4766666666784</v>
      </c>
      <c r="BC1094" s="4">
        <f t="shared" si="821"/>
        <v>520.404</v>
      </c>
      <c r="BE1094"/>
      <c r="BG1094" s="6"/>
      <c r="BM1094">
        <f t="shared" si="822"/>
        <v>1</v>
      </c>
    </row>
    <row r="1095" spans="1:65" x14ac:dyDescent="0.25">
      <c r="A1095">
        <v>1420</v>
      </c>
      <c r="B1095" s="1">
        <v>43242</v>
      </c>
      <c r="C1095" s="2">
        <v>2738.34</v>
      </c>
      <c r="D1095" s="2">
        <v>2742.24</v>
      </c>
      <c r="E1095" s="2">
        <v>2721.88</v>
      </c>
      <c r="F1095" s="2">
        <v>2724.44</v>
      </c>
      <c r="G1095" s="2">
        <v>3366310000</v>
      </c>
      <c r="H1095" s="2">
        <f t="shared" si="823"/>
        <v>18.088642507877093</v>
      </c>
      <c r="I1095" s="2">
        <f t="shared" si="824"/>
        <v>2686.4095000000002</v>
      </c>
      <c r="J1095" s="2">
        <f t="shared" si="825"/>
        <v>16.374717964626239</v>
      </c>
      <c r="K1095" s="2">
        <f t="shared" si="826"/>
        <v>5.3299999999999272</v>
      </c>
      <c r="L1095" s="18">
        <v>8.8100000000000012E-2</v>
      </c>
      <c r="M1095" s="19">
        <v>10.268513549660902</v>
      </c>
      <c r="N1095" s="4">
        <f t="shared" si="799"/>
        <v>20.359999999999673</v>
      </c>
      <c r="O1095" s="4">
        <f t="shared" si="827"/>
        <v>21.237000000000126</v>
      </c>
      <c r="P1095" s="4">
        <f t="shared" si="800"/>
        <v>5.2253082706766873</v>
      </c>
      <c r="Q1095" s="4">
        <f t="shared" si="828"/>
        <v>2.1242608359133146</v>
      </c>
      <c r="R1095" s="18">
        <f t="shared" si="801"/>
        <v>2738.4168120300756</v>
      </c>
      <c r="S1095" s="2">
        <f t="shared" si="802"/>
        <v>13.976812030075507</v>
      </c>
      <c r="T1095" s="22">
        <f t="shared" si="803"/>
        <v>0</v>
      </c>
      <c r="U1095" s="29">
        <f t="shared" si="804"/>
        <v>2739.0136609154929</v>
      </c>
      <c r="V1095" s="30">
        <f t="shared" si="805"/>
        <v>14.573660915492837</v>
      </c>
      <c r="W1095" s="31">
        <f t="shared" si="829"/>
        <v>0</v>
      </c>
      <c r="X1095" s="35">
        <f t="shared" si="806"/>
        <v>2743.7936000000009</v>
      </c>
      <c r="Y1095" s="30">
        <f t="shared" si="807"/>
        <v>19.353600000000824</v>
      </c>
      <c r="Z1095" s="31">
        <f t="shared" si="830"/>
        <v>0</v>
      </c>
      <c r="AA1095" s="29">
        <f t="shared" si="808"/>
        <v>2739.6828523873237</v>
      </c>
      <c r="AB1095" s="30">
        <f t="shared" si="809"/>
        <v>15.242852387323637</v>
      </c>
      <c r="AC1095" s="31">
        <f t="shared" si="831"/>
        <v>0</v>
      </c>
      <c r="AD1095" s="32">
        <f t="shared" si="810"/>
        <v>-1</v>
      </c>
      <c r="AE1095" s="33">
        <f t="shared" si="811"/>
        <v>-1</v>
      </c>
      <c r="AF1095" s="33">
        <f t="shared" si="812"/>
        <v>-1</v>
      </c>
      <c r="AG1095" s="33">
        <f t="shared" si="813"/>
        <v>-1</v>
      </c>
      <c r="AH1095" s="38">
        <f t="shared" si="814"/>
        <v>-1</v>
      </c>
      <c r="AI1095" s="33">
        <f t="shared" si="815"/>
        <v>-1</v>
      </c>
      <c r="AJ1095" s="39">
        <f t="shared" si="816"/>
        <v>-1</v>
      </c>
      <c r="AK1095" s="43">
        <f t="shared" si="817"/>
        <v>-1</v>
      </c>
      <c r="AL1095" s="4">
        <f t="shared" si="832"/>
        <v>3.8999999999996362</v>
      </c>
      <c r="AM1095" s="4">
        <f t="shared" si="833"/>
        <v>2.5571476126760899</v>
      </c>
      <c r="AN1095" s="4">
        <f t="shared" si="834"/>
        <v>2.5571476126760899</v>
      </c>
      <c r="AO1095" s="4">
        <f t="shared" si="835"/>
        <v>-16.460000000000036</v>
      </c>
      <c r="AP1095" s="4">
        <f t="shared" si="836"/>
        <v>17.802852387323583</v>
      </c>
      <c r="AQ1095" s="4">
        <f t="shared" si="837"/>
        <v>16.460000000000036</v>
      </c>
      <c r="AR1095" s="4">
        <f t="shared" si="818"/>
        <v>13.900000000000091</v>
      </c>
      <c r="AS1095">
        <f t="shared" si="838"/>
        <v>16.460000000000036</v>
      </c>
      <c r="AT1095" s="6">
        <f t="shared" si="839"/>
        <v>1</v>
      </c>
      <c r="AU1095" s="4">
        <f t="shared" si="840"/>
        <v>-4.2587979587957072</v>
      </c>
      <c r="AV1095" s="4">
        <f t="shared" si="841"/>
        <v>-3.331486450339189</v>
      </c>
      <c r="AW1095">
        <f t="shared" si="842"/>
        <v>1</v>
      </c>
      <c r="AX1095">
        <f t="shared" si="843"/>
        <v>0</v>
      </c>
      <c r="AY1095">
        <f t="shared" si="844"/>
        <v>0</v>
      </c>
      <c r="AZ1095" s="4">
        <f t="shared" si="819"/>
        <v>-3.9100000000000006</v>
      </c>
      <c r="BA1095" s="4">
        <f t="shared" si="845"/>
        <v>1029.8750000000098</v>
      </c>
      <c r="BB1095" s="4">
        <f t="shared" si="820"/>
        <v>997.38666666667837</v>
      </c>
      <c r="BC1095" s="4">
        <f t="shared" si="821"/>
        <v>530.14800000000002</v>
      </c>
      <c r="BE1095"/>
      <c r="BG1095" s="6"/>
      <c r="BM1095">
        <f t="shared" si="822"/>
        <v>1</v>
      </c>
    </row>
    <row r="1096" spans="1:65" x14ac:dyDescent="0.25">
      <c r="A1096">
        <v>1419</v>
      </c>
      <c r="B1096" s="1">
        <v>43241</v>
      </c>
      <c r="C1096" s="2">
        <v>2735.39</v>
      </c>
      <c r="D1096" s="2">
        <v>2739.19</v>
      </c>
      <c r="E1096" s="2">
        <v>2725.7</v>
      </c>
      <c r="F1096" s="2">
        <v>2733.01</v>
      </c>
      <c r="G1096" s="2">
        <v>3019890000</v>
      </c>
      <c r="H1096" s="2">
        <f t="shared" si="823"/>
        <v>22.192619418776669</v>
      </c>
      <c r="I1096" s="2">
        <f t="shared" si="824"/>
        <v>2683.5325000000003</v>
      </c>
      <c r="J1096" s="2">
        <f t="shared" si="825"/>
        <v>22.511839224353913</v>
      </c>
      <c r="K1096" s="2">
        <f t="shared" si="826"/>
        <v>22.420000000000073</v>
      </c>
      <c r="L1096" s="18">
        <v>9.1700000000000004E-2</v>
      </c>
      <c r="M1096" s="19">
        <v>10.60974090539507</v>
      </c>
      <c r="N1096" s="4">
        <f t="shared" si="799"/>
        <v>26.220000000000255</v>
      </c>
      <c r="O1096" s="4">
        <f t="shared" si="827"/>
        <v>21.31500000000019</v>
      </c>
      <c r="P1096" s="4">
        <f t="shared" si="800"/>
        <v>5.4068120300751854</v>
      </c>
      <c r="Q1096" s="4">
        <f t="shared" si="828"/>
        <v>1.7273356807511751</v>
      </c>
      <c r="R1096" s="18">
        <f t="shared" si="801"/>
        <v>2717.7774135338345</v>
      </c>
      <c r="S1096" s="2">
        <f t="shared" si="802"/>
        <v>15.232586466165685</v>
      </c>
      <c r="T1096" s="22">
        <f t="shared" si="803"/>
        <v>0</v>
      </c>
      <c r="U1096" s="29">
        <f t="shared" si="804"/>
        <v>2735.9519946800001</v>
      </c>
      <c r="V1096" s="30">
        <f t="shared" si="805"/>
        <v>2.9419946799998797</v>
      </c>
      <c r="W1096" s="31">
        <f t="shared" si="829"/>
        <v>1</v>
      </c>
      <c r="X1096" s="35">
        <f t="shared" si="806"/>
        <v>2734.1851999999981</v>
      </c>
      <c r="Y1096" s="30">
        <f t="shared" si="807"/>
        <v>1.175199999997858</v>
      </c>
      <c r="Z1096" s="31">
        <f t="shared" si="830"/>
        <v>1</v>
      </c>
      <c r="AA1096" s="29">
        <f t="shared" si="808"/>
        <v>2735.7046434248</v>
      </c>
      <c r="AB1096" s="30">
        <f t="shared" si="809"/>
        <v>2.6946434247997786</v>
      </c>
      <c r="AC1096" s="31">
        <f t="shared" si="831"/>
        <v>1</v>
      </c>
      <c r="AD1096" s="32">
        <f t="shared" si="810"/>
        <v>1</v>
      </c>
      <c r="AE1096" s="33">
        <f t="shared" si="811"/>
        <v>1</v>
      </c>
      <c r="AF1096" s="33">
        <f t="shared" si="812"/>
        <v>1</v>
      </c>
      <c r="AG1096" s="33">
        <f t="shared" si="813"/>
        <v>1</v>
      </c>
      <c r="AH1096" s="38">
        <f t="shared" si="814"/>
        <v>1</v>
      </c>
      <c r="AI1096" s="33">
        <f t="shared" si="815"/>
        <v>1</v>
      </c>
      <c r="AJ1096" s="39">
        <f t="shared" si="816"/>
        <v>1</v>
      </c>
      <c r="AK1096" s="43">
        <f t="shared" si="817"/>
        <v>1</v>
      </c>
      <c r="AL1096" s="4">
        <f t="shared" si="832"/>
        <v>3.8000000000001819</v>
      </c>
      <c r="AM1096" s="4">
        <f t="shared" si="833"/>
        <v>3.4853565752000577</v>
      </c>
      <c r="AN1096" s="4">
        <f t="shared" si="834"/>
        <v>3.4853565752000577</v>
      </c>
      <c r="AO1096" s="4">
        <f t="shared" si="835"/>
        <v>-9.6900000000000546</v>
      </c>
      <c r="AP1096" s="4">
        <f t="shared" si="836"/>
        <v>10.004643424800179</v>
      </c>
      <c r="AQ1096" s="4">
        <f t="shared" si="837"/>
        <v>9.6900000000000546</v>
      </c>
      <c r="AR1096" s="4">
        <f t="shared" si="818"/>
        <v>2.3799999999996544</v>
      </c>
      <c r="AS1096">
        <f t="shared" si="838"/>
        <v>9.6900000000000546</v>
      </c>
      <c r="AT1096" s="6">
        <f t="shared" si="839"/>
        <v>0</v>
      </c>
      <c r="AU1096" s="4">
        <f t="shared" si="840"/>
        <v>1.9097208588251746</v>
      </c>
      <c r="AV1096" s="4">
        <f t="shared" si="841"/>
        <v>8.5297409053954159</v>
      </c>
      <c r="AW1096">
        <f t="shared" si="842"/>
        <v>0</v>
      </c>
      <c r="AX1096">
        <f t="shared" si="843"/>
        <v>0</v>
      </c>
      <c r="AY1096">
        <f t="shared" si="844"/>
        <v>0</v>
      </c>
      <c r="AZ1096" s="4">
        <f t="shared" si="819"/>
        <v>6.94</v>
      </c>
      <c r="BA1096" s="4">
        <f t="shared" si="845"/>
        <v>1033.7850000000099</v>
      </c>
      <c r="BB1096" s="4">
        <f t="shared" si="820"/>
        <v>1001.2966666666783</v>
      </c>
      <c r="BC1096" s="4">
        <f t="shared" si="821"/>
        <v>528.96799999999996</v>
      </c>
      <c r="BE1096"/>
      <c r="BG1096" s="6"/>
      <c r="BM1096">
        <f t="shared" si="822"/>
        <v>1</v>
      </c>
    </row>
    <row r="1097" spans="1:65" x14ac:dyDescent="0.25">
      <c r="A1097">
        <v>1418</v>
      </c>
      <c r="B1097" s="1">
        <v>43238</v>
      </c>
      <c r="C1097" s="2">
        <v>2717.35</v>
      </c>
      <c r="D1097" s="2">
        <v>2719.5</v>
      </c>
      <c r="E1097" s="2">
        <v>2709.18</v>
      </c>
      <c r="F1097" s="2">
        <v>2712.97</v>
      </c>
      <c r="G1097" s="2">
        <v>3368690000</v>
      </c>
      <c r="H1097" s="2">
        <f t="shared" si="823"/>
        <v>22.522425269051205</v>
      </c>
      <c r="I1097" s="2">
        <f t="shared" si="824"/>
        <v>2680.5330000000004</v>
      </c>
      <c r="J1097" s="2">
        <f t="shared" si="825"/>
        <v>24.308302155523183</v>
      </c>
      <c r="K1097" s="2">
        <f t="shared" si="826"/>
        <v>-2.7800000000002001</v>
      </c>
      <c r="L1097" s="18">
        <v>8.695E-2</v>
      </c>
      <c r="M1097" s="19">
        <v>10.086713790282809</v>
      </c>
      <c r="N1097" s="4">
        <f t="shared" si="799"/>
        <v>10.950000000000273</v>
      </c>
      <c r="O1097" s="4">
        <f t="shared" si="827"/>
        <v>20.686000000000149</v>
      </c>
      <c r="P1097" s="4">
        <f t="shared" si="800"/>
        <v>4.8074135338345831</v>
      </c>
      <c r="Q1097" s="4">
        <f t="shared" si="828"/>
        <v>1.441012</v>
      </c>
      <c r="R1097" s="18">
        <f t="shared" si="801"/>
        <v>2724.5622631578949</v>
      </c>
      <c r="S1097" s="2">
        <f t="shared" si="802"/>
        <v>11.592263157895104</v>
      </c>
      <c r="T1097" s="22">
        <f t="shared" si="803"/>
        <v>0</v>
      </c>
      <c r="U1097" s="29">
        <f t="shared" si="804"/>
        <v>2717.8884355868545</v>
      </c>
      <c r="V1097" s="30">
        <f t="shared" si="805"/>
        <v>4.9184355868546845</v>
      </c>
      <c r="W1097" s="31">
        <f t="shared" si="829"/>
        <v>1</v>
      </c>
      <c r="X1097" s="35">
        <f t="shared" si="806"/>
        <v>2719.5871999999999</v>
      </c>
      <c r="Y1097" s="30">
        <f t="shared" si="807"/>
        <v>6.617200000000139</v>
      </c>
      <c r="Z1097" s="31">
        <f t="shared" si="830"/>
        <v>1</v>
      </c>
      <c r="AA1097" s="29">
        <f t="shared" si="808"/>
        <v>2718.1262626046951</v>
      </c>
      <c r="AB1097" s="30">
        <f t="shared" si="809"/>
        <v>5.1562626046952573</v>
      </c>
      <c r="AC1097" s="31">
        <f t="shared" si="831"/>
        <v>1</v>
      </c>
      <c r="AD1097" s="32">
        <f t="shared" si="810"/>
        <v>1</v>
      </c>
      <c r="AE1097" s="33">
        <f t="shared" si="811"/>
        <v>1</v>
      </c>
      <c r="AF1097" s="33">
        <f t="shared" si="812"/>
        <v>1</v>
      </c>
      <c r="AG1097" s="33">
        <f t="shared" si="813"/>
        <v>1</v>
      </c>
      <c r="AH1097" s="38">
        <f t="shared" si="814"/>
        <v>1</v>
      </c>
      <c r="AI1097" s="33">
        <f t="shared" si="815"/>
        <v>1</v>
      </c>
      <c r="AJ1097" s="39">
        <f t="shared" si="816"/>
        <v>1</v>
      </c>
      <c r="AK1097" s="43">
        <f t="shared" si="817"/>
        <v>1</v>
      </c>
      <c r="AL1097" s="4">
        <f t="shared" si="832"/>
        <v>2.1500000000000909</v>
      </c>
      <c r="AM1097" s="4">
        <f t="shared" si="833"/>
        <v>1.3737373953049428</v>
      </c>
      <c r="AN1097" s="4">
        <f t="shared" si="834"/>
        <v>1.3737373953049428</v>
      </c>
      <c r="AO1097" s="4">
        <f t="shared" si="835"/>
        <v>-8.1700000000000728</v>
      </c>
      <c r="AP1097" s="4">
        <f t="shared" si="836"/>
        <v>8.9462626046952209</v>
      </c>
      <c r="AQ1097" s="4">
        <f t="shared" si="837"/>
        <v>8.1700000000000728</v>
      </c>
      <c r="AR1097" s="4">
        <f t="shared" si="818"/>
        <v>4.3800000000001091</v>
      </c>
      <c r="AS1097">
        <f t="shared" si="838"/>
        <v>8.1700000000000728</v>
      </c>
      <c r="AT1097" s="6">
        <f t="shared" si="839"/>
        <v>0</v>
      </c>
      <c r="AU1097" s="4">
        <f t="shared" si="840"/>
        <v>4.1139383056546173</v>
      </c>
      <c r="AV1097" s="4">
        <f t="shared" si="841"/>
        <v>6.0067137902827001</v>
      </c>
      <c r="AW1097">
        <f t="shared" si="842"/>
        <v>0</v>
      </c>
      <c r="AX1097">
        <f t="shared" si="843"/>
        <v>0</v>
      </c>
      <c r="AY1097">
        <f t="shared" si="844"/>
        <v>0</v>
      </c>
      <c r="AZ1097" s="4">
        <f t="shared" si="819"/>
        <v>6.94</v>
      </c>
      <c r="BA1097" s="4">
        <f t="shared" si="845"/>
        <v>1026.8450000000098</v>
      </c>
      <c r="BB1097" s="4">
        <f t="shared" si="820"/>
        <v>994.35666666667828</v>
      </c>
      <c r="BC1097" s="4">
        <f t="shared" si="821"/>
        <v>521.75199999999995</v>
      </c>
      <c r="BE1097"/>
      <c r="BG1097" s="6"/>
      <c r="BM1097">
        <f t="shared" si="822"/>
        <v>1</v>
      </c>
    </row>
    <row r="1098" spans="1:65" x14ac:dyDescent="0.25">
      <c r="A1098">
        <v>1417</v>
      </c>
      <c r="B1098" s="1">
        <v>43237</v>
      </c>
      <c r="C1098" s="2">
        <v>2719.71</v>
      </c>
      <c r="D1098" s="2">
        <v>2731.96</v>
      </c>
      <c r="E1098" s="2">
        <v>2711.36</v>
      </c>
      <c r="F1098" s="2">
        <v>2720.13</v>
      </c>
      <c r="G1098" s="2">
        <v>3475400000</v>
      </c>
      <c r="H1098" s="2">
        <f t="shared" si="823"/>
        <v>34.522984549749197</v>
      </c>
      <c r="I1098" s="2">
        <f t="shared" si="824"/>
        <v>2679.2935000000002</v>
      </c>
      <c r="J1098" s="2">
        <f t="shared" si="825"/>
        <v>32.200347705706882</v>
      </c>
      <c r="K1098" s="2">
        <f t="shared" si="826"/>
        <v>-2.75</v>
      </c>
      <c r="L1098" s="18">
        <v>9.1999999999999998E-2</v>
      </c>
      <c r="M1098" s="19">
        <v>10.681685483177992</v>
      </c>
      <c r="N1098" s="4">
        <f t="shared" si="799"/>
        <v>20.599999999999909</v>
      </c>
      <c r="O1098" s="4">
        <f t="shared" si="827"/>
        <v>25.15200000000009</v>
      </c>
      <c r="P1098" s="4">
        <f t="shared" si="800"/>
        <v>4.4322631578947398</v>
      </c>
      <c r="Q1098" s="4">
        <f t="shared" si="828"/>
        <v>1.38060406885759</v>
      </c>
      <c r="R1098" s="18">
        <f t="shared" si="801"/>
        <v>2726.0112255639096</v>
      </c>
      <c r="S1098" s="2">
        <f t="shared" si="802"/>
        <v>5.8812255639095383</v>
      </c>
      <c r="T1098" s="22">
        <f t="shared" si="803"/>
        <v>1</v>
      </c>
      <c r="U1098" s="29">
        <f t="shared" si="804"/>
        <v>2720.1768825232198</v>
      </c>
      <c r="V1098" s="30">
        <f t="shared" si="805"/>
        <v>4.6882523219665018E-2</v>
      </c>
      <c r="W1098" s="31">
        <f t="shared" si="829"/>
        <v>1</v>
      </c>
      <c r="X1098" s="35">
        <f t="shared" si="806"/>
        <v>2717.6901333333335</v>
      </c>
      <c r="Y1098" s="30">
        <f t="shared" si="807"/>
        <v>2.4398666666666031</v>
      </c>
      <c r="Z1098" s="31">
        <f t="shared" si="830"/>
        <v>1</v>
      </c>
      <c r="AA1098" s="29">
        <f t="shared" si="808"/>
        <v>2719.8287376366357</v>
      </c>
      <c r="AB1098" s="30">
        <f t="shared" si="809"/>
        <v>0.301262363364458</v>
      </c>
      <c r="AC1098" s="31">
        <f t="shared" si="831"/>
        <v>1</v>
      </c>
      <c r="AD1098" s="32">
        <f t="shared" si="810"/>
        <v>1</v>
      </c>
      <c r="AE1098" s="33">
        <f t="shared" si="811"/>
        <v>1</v>
      </c>
      <c r="AF1098" s="33">
        <f t="shared" si="812"/>
        <v>1</v>
      </c>
      <c r="AG1098" s="33">
        <f t="shared" si="813"/>
        <v>1</v>
      </c>
      <c r="AH1098" s="38">
        <f t="shared" si="814"/>
        <v>1</v>
      </c>
      <c r="AI1098" s="33">
        <f t="shared" si="815"/>
        <v>1</v>
      </c>
      <c r="AJ1098" s="39">
        <f t="shared" si="816"/>
        <v>1</v>
      </c>
      <c r="AK1098" s="43">
        <f t="shared" si="817"/>
        <v>1</v>
      </c>
      <c r="AL1098" s="4">
        <f t="shared" si="832"/>
        <v>12.25</v>
      </c>
      <c r="AM1098" s="4">
        <f t="shared" si="833"/>
        <v>12.131262363364385</v>
      </c>
      <c r="AN1098" s="4">
        <f t="shared" si="834"/>
        <v>12.131262363364385</v>
      </c>
      <c r="AO1098" s="4">
        <f t="shared" si="835"/>
        <v>-8.3499999999999091</v>
      </c>
      <c r="AP1098" s="4">
        <f t="shared" si="836"/>
        <v>8.4687376366355238</v>
      </c>
      <c r="AQ1098" s="4">
        <f t="shared" si="837"/>
        <v>8.3499999999999091</v>
      </c>
      <c r="AR1098" s="4">
        <f t="shared" si="818"/>
        <v>0.42000000000007276</v>
      </c>
      <c r="AS1098">
        <f t="shared" si="838"/>
        <v>12.131262363364385</v>
      </c>
      <c r="AT1098" s="6">
        <f t="shared" si="839"/>
        <v>0</v>
      </c>
      <c r="AU1098" s="4">
        <f t="shared" si="840"/>
        <v>0.76125441934793869</v>
      </c>
      <c r="AV1098" s="4">
        <f t="shared" si="841"/>
        <v>10.56168548317792</v>
      </c>
      <c r="AW1098">
        <f t="shared" si="842"/>
        <v>0</v>
      </c>
      <c r="AX1098">
        <f t="shared" si="843"/>
        <v>0</v>
      </c>
      <c r="AY1098">
        <f t="shared" si="844"/>
        <v>0</v>
      </c>
      <c r="AZ1098" s="4">
        <f t="shared" si="819"/>
        <v>6.94</v>
      </c>
      <c r="BA1098" s="4">
        <f t="shared" si="845"/>
        <v>1019.9050000000099</v>
      </c>
      <c r="BB1098" s="4">
        <f t="shared" si="820"/>
        <v>987.41666666667822</v>
      </c>
      <c r="BC1098" s="4">
        <f t="shared" si="821"/>
        <v>522.69600000000003</v>
      </c>
      <c r="BE1098"/>
      <c r="BG1098" s="6"/>
      <c r="BM1098">
        <f t="shared" si="822"/>
        <v>1</v>
      </c>
    </row>
    <row r="1099" spans="1:65" x14ac:dyDescent="0.25">
      <c r="A1099">
        <v>1416</v>
      </c>
      <c r="B1099" s="1">
        <v>43236</v>
      </c>
      <c r="C1099" s="2">
        <v>2712.62</v>
      </c>
      <c r="D1099" s="2">
        <v>2727.76</v>
      </c>
      <c r="E1099" s="2">
        <v>2712.17</v>
      </c>
      <c r="F1099" s="2">
        <v>2722.46</v>
      </c>
      <c r="G1099" s="2">
        <v>3202670000</v>
      </c>
      <c r="H1099" s="2">
        <f t="shared" si="823"/>
        <v>39.540834097311482</v>
      </c>
      <c r="I1099" s="2">
        <f t="shared" si="824"/>
        <v>2678.3660000000004</v>
      </c>
      <c r="J1099" s="2">
        <f t="shared" si="825"/>
        <v>40.543321375510139</v>
      </c>
      <c r="K1099" s="2">
        <f t="shared" si="826"/>
        <v>1.1700000000000728</v>
      </c>
      <c r="L1099" s="18">
        <v>9.6950000000000008E-2</v>
      </c>
      <c r="M1099" s="19">
        <v>11.210884158880283</v>
      </c>
      <c r="N1099" s="4">
        <f t="shared" si="799"/>
        <v>16.3100000000004</v>
      </c>
      <c r="O1099" s="4">
        <f t="shared" si="827"/>
        <v>27.344000000000097</v>
      </c>
      <c r="P1099" s="4">
        <f t="shared" si="800"/>
        <v>3.5512255639097732</v>
      </c>
      <c r="Q1099" s="4">
        <f t="shared" si="828"/>
        <v>1.1971346749226015</v>
      </c>
      <c r="R1099" s="18">
        <f t="shared" si="801"/>
        <v>2713.8212255639096</v>
      </c>
      <c r="S1099" s="2">
        <f t="shared" si="802"/>
        <v>8.6387744360904435</v>
      </c>
      <c r="T1099" s="22">
        <f t="shared" si="803"/>
        <v>1</v>
      </c>
      <c r="U1099" s="29">
        <f t="shared" si="804"/>
        <v>2713.0547881191951</v>
      </c>
      <c r="V1099" s="30">
        <f t="shared" si="805"/>
        <v>9.4052118808049272</v>
      </c>
      <c r="W1099" s="31">
        <f t="shared" si="829"/>
        <v>1</v>
      </c>
      <c r="X1099" s="35">
        <f t="shared" si="806"/>
        <v>2706.6826666666639</v>
      </c>
      <c r="Y1099" s="30">
        <f t="shared" si="807"/>
        <v>15.777333333336173</v>
      </c>
      <c r="Z1099" s="31">
        <f t="shared" si="830"/>
        <v>0</v>
      </c>
      <c r="AA1099" s="29">
        <f t="shared" si="808"/>
        <v>2712.162691115841</v>
      </c>
      <c r="AB1099" s="30">
        <f t="shared" si="809"/>
        <v>10.297308884159065</v>
      </c>
      <c r="AC1099" s="31">
        <f t="shared" si="831"/>
        <v>1</v>
      </c>
      <c r="AD1099" s="32">
        <f t="shared" si="810"/>
        <v>1</v>
      </c>
      <c r="AE1099" s="33">
        <f t="shared" si="811"/>
        <v>1</v>
      </c>
      <c r="AF1099" s="33">
        <f t="shared" si="812"/>
        <v>1</v>
      </c>
      <c r="AG1099" s="33">
        <f t="shared" si="813"/>
        <v>1</v>
      </c>
      <c r="AH1099" s="38">
        <f t="shared" si="814"/>
        <v>1</v>
      </c>
      <c r="AI1099" s="33">
        <f t="shared" si="815"/>
        <v>1</v>
      </c>
      <c r="AJ1099" s="39">
        <f t="shared" si="816"/>
        <v>1</v>
      </c>
      <c r="AK1099" s="43">
        <f t="shared" si="817"/>
        <v>1</v>
      </c>
      <c r="AL1099" s="4">
        <f t="shared" si="832"/>
        <v>15.140000000000327</v>
      </c>
      <c r="AM1099" s="4">
        <f t="shared" si="833"/>
        <v>15.597308884159247</v>
      </c>
      <c r="AN1099" s="4">
        <f t="shared" si="834"/>
        <v>15.140000000000327</v>
      </c>
      <c r="AO1099" s="4">
        <f t="shared" si="835"/>
        <v>-0.4499999999998181</v>
      </c>
      <c r="AP1099" s="4">
        <f t="shared" si="836"/>
        <v>-7.3088841591015807E-3</v>
      </c>
      <c r="AQ1099" s="4">
        <f t="shared" si="837"/>
        <v>7.3088841591015807E-3</v>
      </c>
      <c r="AR1099" s="4">
        <f t="shared" si="818"/>
        <v>9.8400000000001455</v>
      </c>
      <c r="AS1099">
        <f t="shared" si="838"/>
        <v>15.140000000000327</v>
      </c>
      <c r="AT1099" s="6">
        <f t="shared" si="839"/>
        <v>0</v>
      </c>
      <c r="AU1099" s="4">
        <f t="shared" si="840"/>
        <v>0.27157210592833181</v>
      </c>
      <c r="AV1099" s="4">
        <f t="shared" si="841"/>
        <v>1.6708841588801377</v>
      </c>
      <c r="AW1099">
        <f t="shared" si="842"/>
        <v>0</v>
      </c>
      <c r="AX1099">
        <f t="shared" si="843"/>
        <v>0</v>
      </c>
      <c r="AY1099">
        <f t="shared" si="844"/>
        <v>0</v>
      </c>
      <c r="AZ1099" s="4">
        <f t="shared" si="819"/>
        <v>6.94</v>
      </c>
      <c r="BA1099" s="4">
        <f t="shared" si="845"/>
        <v>1012.9650000000098</v>
      </c>
      <c r="BB1099" s="4">
        <f t="shared" si="820"/>
        <v>980.47666666667817</v>
      </c>
      <c r="BC1099" s="4">
        <f t="shared" si="821"/>
        <v>519.8599999999999</v>
      </c>
      <c r="BE1099"/>
      <c r="BG1099" s="6"/>
      <c r="BM1099">
        <f t="shared" si="822"/>
        <v>1</v>
      </c>
    </row>
    <row r="1100" spans="1:65" x14ac:dyDescent="0.25">
      <c r="A1100">
        <v>1415</v>
      </c>
      <c r="B1100" s="1">
        <v>43235</v>
      </c>
      <c r="C1100" s="2">
        <v>2718.59</v>
      </c>
      <c r="D1100" s="2">
        <v>2718.59</v>
      </c>
      <c r="E1100" s="2">
        <v>2701.91</v>
      </c>
      <c r="F1100" s="2">
        <v>2711.45</v>
      </c>
      <c r="G1100" s="2">
        <v>3290680000</v>
      </c>
      <c r="H1100" s="2">
        <f t="shared" si="823"/>
        <v>39.739817997122806</v>
      </c>
      <c r="I1100" s="2">
        <f t="shared" si="824"/>
        <v>2678.2404999999999</v>
      </c>
      <c r="J1100" s="2">
        <f t="shared" si="825"/>
        <v>41.173662439528165</v>
      </c>
      <c r="K1100" s="2">
        <f t="shared" si="826"/>
        <v>-11.539999999999964</v>
      </c>
      <c r="L1100" s="18">
        <v>0.11510000000000001</v>
      </c>
      <c r="M1100" s="19">
        <v>13.401367048633618</v>
      </c>
      <c r="N1100" s="4">
        <f t="shared" si="799"/>
        <v>28.220000000000255</v>
      </c>
      <c r="O1100" s="4">
        <f t="shared" si="827"/>
        <v>28.630000000000063</v>
      </c>
      <c r="P1100" s="4">
        <f t="shared" si="800"/>
        <v>2.3712255639097757</v>
      </c>
      <c r="Q1100" s="4">
        <f t="shared" si="828"/>
        <v>1.1148413312693508</v>
      </c>
      <c r="R1100" s="18">
        <f t="shared" si="801"/>
        <v>2731.5064285714288</v>
      </c>
      <c r="S1100" s="2">
        <f t="shared" si="802"/>
        <v>20.056428571429024</v>
      </c>
      <c r="T1100" s="22">
        <f t="shared" si="803"/>
        <v>0</v>
      </c>
      <c r="U1100" s="29">
        <f t="shared" si="804"/>
        <v>2718.9695713145543</v>
      </c>
      <c r="V1100" s="30">
        <f t="shared" si="805"/>
        <v>7.5195713145544687</v>
      </c>
      <c r="W1100" s="31">
        <f t="shared" si="829"/>
        <v>1</v>
      </c>
      <c r="X1100" s="35">
        <f t="shared" si="806"/>
        <v>2723.9562666666675</v>
      </c>
      <c r="Y1100" s="30">
        <f t="shared" si="807"/>
        <v>12.506266666667671</v>
      </c>
      <c r="Z1100" s="31">
        <f t="shared" si="830"/>
        <v>0</v>
      </c>
      <c r="AA1100" s="29">
        <f t="shared" si="808"/>
        <v>2719.6677086638501</v>
      </c>
      <c r="AB1100" s="30">
        <f t="shared" si="809"/>
        <v>8.217708663850317</v>
      </c>
      <c r="AC1100" s="31">
        <f t="shared" si="831"/>
        <v>1</v>
      </c>
      <c r="AD1100" s="32">
        <f t="shared" si="810"/>
        <v>1</v>
      </c>
      <c r="AE1100" s="33">
        <f t="shared" si="811"/>
        <v>1</v>
      </c>
      <c r="AF1100" s="33">
        <f t="shared" si="812"/>
        <v>0</v>
      </c>
      <c r="AG1100" s="33">
        <f t="shared" si="813"/>
        <v>0</v>
      </c>
      <c r="AH1100" s="38">
        <f t="shared" si="814"/>
        <v>1</v>
      </c>
      <c r="AI1100" s="33">
        <f t="shared" si="815"/>
        <v>1</v>
      </c>
      <c r="AJ1100" s="39">
        <f t="shared" si="816"/>
        <v>1</v>
      </c>
      <c r="AK1100" s="43">
        <f t="shared" si="817"/>
        <v>1</v>
      </c>
      <c r="AL1100" s="4">
        <f t="shared" si="832"/>
        <v>0</v>
      </c>
      <c r="AM1100" s="4">
        <f t="shared" si="833"/>
        <v>-1.0777086638499895</v>
      </c>
      <c r="AN1100" s="4">
        <f t="shared" si="834"/>
        <v>1.0777086638499895</v>
      </c>
      <c r="AO1100" s="4">
        <f t="shared" si="835"/>
        <v>-16.680000000000291</v>
      </c>
      <c r="AP1100" s="4">
        <f t="shared" si="836"/>
        <v>17.757708663850281</v>
      </c>
      <c r="AQ1100" s="4">
        <f t="shared" si="837"/>
        <v>16.680000000000291</v>
      </c>
      <c r="AR1100" s="4">
        <f t="shared" si="818"/>
        <v>7.1400000000003274</v>
      </c>
      <c r="AS1100">
        <f t="shared" si="838"/>
        <v>16.680000000000291</v>
      </c>
      <c r="AT1100" s="6">
        <f t="shared" si="839"/>
        <v>1</v>
      </c>
      <c r="AU1100" s="4">
        <f t="shared" si="840"/>
        <v>-3.4091190921242891</v>
      </c>
      <c r="AV1100" s="4">
        <f t="shared" si="841"/>
        <v>6.5613670486332909</v>
      </c>
      <c r="AW1100">
        <f t="shared" si="842"/>
        <v>0</v>
      </c>
      <c r="AX1100">
        <f t="shared" si="843"/>
        <v>1</v>
      </c>
      <c r="AY1100">
        <f t="shared" si="844"/>
        <v>0</v>
      </c>
      <c r="AZ1100" s="4">
        <f t="shared" si="819"/>
        <v>-3.9100000000000006</v>
      </c>
      <c r="BA1100" s="4">
        <f t="shared" si="845"/>
        <v>1006.0250000000098</v>
      </c>
      <c r="BB1100" s="4">
        <f t="shared" si="820"/>
        <v>973.53666666667812</v>
      </c>
      <c r="BC1100" s="4">
        <f t="shared" si="821"/>
        <v>522.24800000000005</v>
      </c>
      <c r="BE1100"/>
      <c r="BG1100" s="6"/>
      <c r="BM1100">
        <f t="shared" si="822"/>
        <v>1</v>
      </c>
    </row>
    <row r="1101" spans="1:65" x14ac:dyDescent="0.25">
      <c r="A1101">
        <v>1414</v>
      </c>
      <c r="B1101" s="1">
        <v>43234</v>
      </c>
      <c r="C1101" s="2">
        <v>2738.47</v>
      </c>
      <c r="D1101" s="2">
        <v>2742.1</v>
      </c>
      <c r="E1101" s="2">
        <v>2725.47</v>
      </c>
      <c r="F1101" s="2">
        <v>2730.13</v>
      </c>
      <c r="G1101" s="2">
        <v>2972660000</v>
      </c>
      <c r="H1101" s="2">
        <f t="shared" si="823"/>
        <v>39.136922095523936</v>
      </c>
      <c r="I1101" s="2">
        <f t="shared" si="824"/>
        <v>2676.9479999999999</v>
      </c>
      <c r="J1101" s="2">
        <f t="shared" si="825"/>
        <v>41.888937928640246</v>
      </c>
      <c r="K1101" s="2">
        <f t="shared" si="826"/>
        <v>10.75</v>
      </c>
      <c r="L1101" s="18">
        <v>9.920000000000001E-2</v>
      </c>
      <c r="M1101" s="19">
        <v>11.539896441631306</v>
      </c>
      <c r="N1101" s="4">
        <f t="shared" si="799"/>
        <v>16.630000000000109</v>
      </c>
      <c r="O1101" s="4">
        <f t="shared" si="827"/>
        <v>28.79400000000005</v>
      </c>
      <c r="P1101" s="4">
        <f t="shared" si="800"/>
        <v>1.3764285714285776</v>
      </c>
      <c r="Q1101" s="4">
        <f t="shared" si="828"/>
        <v>0.97325978090767074</v>
      </c>
      <c r="R1101" s="18">
        <f t="shared" si="801"/>
        <v>2728.2069323308269</v>
      </c>
      <c r="S1101" s="2">
        <f t="shared" si="802"/>
        <v>1.9230676691731787</v>
      </c>
      <c r="T1101" s="22">
        <f t="shared" si="803"/>
        <v>1</v>
      </c>
      <c r="U1101" s="29">
        <f t="shared" si="804"/>
        <v>2738.835157</v>
      </c>
      <c r="V1101" s="30">
        <f t="shared" si="805"/>
        <v>8.7051569999998719</v>
      </c>
      <c r="W1101" s="31">
        <f t="shared" si="829"/>
        <v>1</v>
      </c>
      <c r="X1101" s="35">
        <f t="shared" si="806"/>
        <v>2743.4713333333311</v>
      </c>
      <c r="Y1101" s="30">
        <f t="shared" si="807"/>
        <v>13.341333333331022</v>
      </c>
      <c r="Z1101" s="31">
        <f t="shared" si="830"/>
        <v>0</v>
      </c>
      <c r="AA1101" s="29">
        <f t="shared" si="808"/>
        <v>2739.4842216866664</v>
      </c>
      <c r="AB1101" s="30">
        <f t="shared" si="809"/>
        <v>9.3542216866662784</v>
      </c>
      <c r="AC1101" s="31">
        <f t="shared" si="831"/>
        <v>1</v>
      </c>
      <c r="AD1101" s="32">
        <f t="shared" si="810"/>
        <v>1</v>
      </c>
      <c r="AE1101" s="33">
        <f t="shared" si="811"/>
        <v>1</v>
      </c>
      <c r="AF1101" s="33">
        <f t="shared" si="812"/>
        <v>0</v>
      </c>
      <c r="AG1101" s="33">
        <f t="shared" si="813"/>
        <v>0</v>
      </c>
      <c r="AH1101" s="38">
        <f t="shared" si="814"/>
        <v>1</v>
      </c>
      <c r="AI1101" s="33">
        <f t="shared" si="815"/>
        <v>1</v>
      </c>
      <c r="AJ1101" s="39">
        <f t="shared" si="816"/>
        <v>1</v>
      </c>
      <c r="AK1101" s="43">
        <f t="shared" si="817"/>
        <v>0</v>
      </c>
      <c r="AL1101" s="4">
        <f t="shared" si="832"/>
        <v>3.6300000000001091</v>
      </c>
      <c r="AM1101" s="4">
        <f t="shared" si="833"/>
        <v>2.6157783133335215</v>
      </c>
      <c r="AN1101" s="4">
        <f t="shared" si="834"/>
        <v>2.6157783133335215</v>
      </c>
      <c r="AO1101" s="4">
        <f t="shared" si="835"/>
        <v>-13</v>
      </c>
      <c r="AP1101" s="4">
        <f t="shared" si="836"/>
        <v>14.014221686666588</v>
      </c>
      <c r="AQ1101" s="4">
        <f t="shared" si="837"/>
        <v>13</v>
      </c>
      <c r="AR1101" s="4">
        <f t="shared" si="818"/>
        <v>8.3399999999996908</v>
      </c>
      <c r="AS1101">
        <f t="shared" si="838"/>
        <v>13</v>
      </c>
      <c r="AT1101" s="6">
        <f t="shared" si="839"/>
        <v>1</v>
      </c>
      <c r="AU1101" s="4">
        <f t="shared" si="840"/>
        <v>-0.76005217474594389</v>
      </c>
      <c r="AV1101" s="4">
        <f t="shared" si="841"/>
        <v>3.4998964416316154</v>
      </c>
      <c r="AW1101">
        <f t="shared" si="842"/>
        <v>0</v>
      </c>
      <c r="AX1101">
        <f t="shared" si="843"/>
        <v>1</v>
      </c>
      <c r="AY1101">
        <f t="shared" si="844"/>
        <v>0</v>
      </c>
      <c r="AZ1101" s="4">
        <f t="shared" si="819"/>
        <v>-3.9100000000000006</v>
      </c>
      <c r="BA1101" s="4">
        <f t="shared" si="845"/>
        <v>1009.9350000000097</v>
      </c>
      <c r="BB1101" s="4">
        <f t="shared" si="820"/>
        <v>977.44666666667808</v>
      </c>
      <c r="BC1101" s="4">
        <f t="shared" si="821"/>
        <v>530.19999999999993</v>
      </c>
      <c r="BE1101"/>
      <c r="BG1101" s="6"/>
      <c r="BM1101">
        <f t="shared" si="822"/>
        <v>1</v>
      </c>
    </row>
    <row r="1102" spans="1:65" x14ac:dyDescent="0.25">
      <c r="A1102">
        <v>1413</v>
      </c>
      <c r="B1102" s="1">
        <v>43231</v>
      </c>
      <c r="C1102" s="2">
        <v>2722.7</v>
      </c>
      <c r="D1102" s="2">
        <v>2732.86</v>
      </c>
      <c r="E1102" s="2">
        <v>2717.45</v>
      </c>
      <c r="F1102" s="2">
        <v>2727.72</v>
      </c>
      <c r="G1102" s="2">
        <v>2862700000</v>
      </c>
      <c r="H1102" s="2">
        <f t="shared" si="823"/>
        <v>32.329088999777845</v>
      </c>
      <c r="I1102" s="2">
        <f t="shared" si="824"/>
        <v>2673.5294999999996</v>
      </c>
      <c r="J1102" s="2">
        <f t="shared" si="825"/>
        <v>37.044162303789193</v>
      </c>
      <c r="K1102" s="2">
        <f t="shared" si="826"/>
        <v>-0.37000000000034561</v>
      </c>
      <c r="L1102" s="18">
        <v>9.1650000000000009E-2</v>
      </c>
      <c r="M1102" s="19">
        <v>10.643432891525267</v>
      </c>
      <c r="N1102" s="4">
        <f t="shared" si="799"/>
        <v>15.410000000000309</v>
      </c>
      <c r="O1102" s="4">
        <f t="shared" si="827"/>
        <v>30.614000000000033</v>
      </c>
      <c r="P1102" s="4">
        <f t="shared" si="800"/>
        <v>0.48693233082707066</v>
      </c>
      <c r="Q1102" s="4">
        <f t="shared" si="828"/>
        <v>0.93630000000000346</v>
      </c>
      <c r="R1102" s="18">
        <f t="shared" si="801"/>
        <v>2722.9345714285714</v>
      </c>
      <c r="S1102" s="2">
        <f t="shared" si="802"/>
        <v>4.7854285714283833</v>
      </c>
      <c r="T1102" s="22">
        <f t="shared" si="803"/>
        <v>1</v>
      </c>
      <c r="U1102" s="29">
        <f t="shared" si="804"/>
        <v>2723.0680464788729</v>
      </c>
      <c r="V1102" s="30">
        <f t="shared" si="805"/>
        <v>4.6519535211268703</v>
      </c>
      <c r="W1102" s="31">
        <f t="shared" si="829"/>
        <v>1</v>
      </c>
      <c r="X1102" s="35">
        <f t="shared" si="806"/>
        <v>2730.4778666666643</v>
      </c>
      <c r="Y1102" s="30">
        <f t="shared" si="807"/>
        <v>2.7578666666645404</v>
      </c>
      <c r="Z1102" s="31">
        <f t="shared" si="830"/>
        <v>1</v>
      </c>
      <c r="AA1102" s="29">
        <f t="shared" si="808"/>
        <v>2724.1054213051634</v>
      </c>
      <c r="AB1102" s="30">
        <f t="shared" si="809"/>
        <v>3.6145786948363821</v>
      </c>
      <c r="AC1102" s="31">
        <f t="shared" si="831"/>
        <v>1</v>
      </c>
      <c r="AD1102" s="32">
        <f t="shared" si="810"/>
        <v>1</v>
      </c>
      <c r="AE1102" s="33">
        <f t="shared" si="811"/>
        <v>0</v>
      </c>
      <c r="AF1102" s="33">
        <f t="shared" si="812"/>
        <v>0</v>
      </c>
      <c r="AG1102" s="33">
        <f t="shared" si="813"/>
        <v>0</v>
      </c>
      <c r="AH1102" s="38">
        <f t="shared" si="814"/>
        <v>1</v>
      </c>
      <c r="AI1102" s="33">
        <f t="shared" si="815"/>
        <v>0</v>
      </c>
      <c r="AJ1102" s="39">
        <f t="shared" si="816"/>
        <v>1</v>
      </c>
      <c r="AK1102" s="43">
        <f t="shared" si="817"/>
        <v>0</v>
      </c>
      <c r="AL1102" s="4">
        <f t="shared" si="832"/>
        <v>10.160000000000309</v>
      </c>
      <c r="AM1102" s="4">
        <f t="shared" si="833"/>
        <v>8.7545786948367095</v>
      </c>
      <c r="AN1102" s="4">
        <f t="shared" si="834"/>
        <v>8.7545786948367095</v>
      </c>
      <c r="AO1102" s="4">
        <f t="shared" si="835"/>
        <v>-5.25</v>
      </c>
      <c r="AP1102" s="4">
        <f t="shared" si="836"/>
        <v>6.6554213051635998</v>
      </c>
      <c r="AQ1102" s="4">
        <f t="shared" si="837"/>
        <v>5.25</v>
      </c>
      <c r="AR1102" s="4">
        <f t="shared" si="818"/>
        <v>5.0199999999999818</v>
      </c>
      <c r="AS1102">
        <f t="shared" si="838"/>
        <v>8.7545786948367095</v>
      </c>
      <c r="AT1102" s="6">
        <f t="shared" si="839"/>
        <v>0</v>
      </c>
      <c r="AU1102" s="4">
        <f t="shared" si="840"/>
        <v>3.9208291256257208</v>
      </c>
      <c r="AV1102" s="4">
        <f t="shared" si="841"/>
        <v>5.9234328915252847</v>
      </c>
      <c r="AW1102">
        <f t="shared" si="842"/>
        <v>0</v>
      </c>
      <c r="AX1102">
        <f t="shared" si="843"/>
        <v>0</v>
      </c>
      <c r="AY1102">
        <f t="shared" si="844"/>
        <v>0</v>
      </c>
      <c r="AZ1102" s="4">
        <f t="shared" si="819"/>
        <v>6.94</v>
      </c>
      <c r="BA1102" s="4">
        <f t="shared" si="845"/>
        <v>1013.8450000000097</v>
      </c>
      <c r="BB1102" s="4">
        <f t="shared" si="820"/>
        <v>980.05333333334477</v>
      </c>
      <c r="BC1102" s="4">
        <f t="shared" si="821"/>
        <v>523.89199999999994</v>
      </c>
      <c r="BE1102"/>
      <c r="BG1102" s="6"/>
      <c r="BM1102">
        <f t="shared" si="822"/>
        <v>1</v>
      </c>
    </row>
    <row r="1103" spans="1:65" x14ac:dyDescent="0.25">
      <c r="A1103">
        <v>1412</v>
      </c>
      <c r="B1103" s="1">
        <v>43230</v>
      </c>
      <c r="C1103" s="2">
        <v>2705.02</v>
      </c>
      <c r="D1103" s="2">
        <v>2726.11</v>
      </c>
      <c r="E1103" s="2">
        <v>2704.54</v>
      </c>
      <c r="F1103" s="2">
        <v>2723.07</v>
      </c>
      <c r="G1103" s="2">
        <v>3333050000</v>
      </c>
      <c r="H1103" s="2">
        <f t="shared" si="823"/>
        <v>26.459249275484471</v>
      </c>
      <c r="I1103" s="2">
        <f t="shared" si="824"/>
        <v>2671.2395000000001</v>
      </c>
      <c r="J1103" s="2">
        <f t="shared" si="825"/>
        <v>31.555057130772514</v>
      </c>
      <c r="K1103" s="2">
        <f t="shared" si="826"/>
        <v>7.2300000000000182</v>
      </c>
      <c r="L1103" s="18">
        <v>9.5799999999999996E-2</v>
      </c>
      <c r="M1103" s="19">
        <v>11.022093756923853</v>
      </c>
      <c r="N1103" s="4">
        <f t="shared" si="799"/>
        <v>28.320000000000164</v>
      </c>
      <c r="O1103" s="4">
        <f t="shared" si="827"/>
        <v>30.906999999999972</v>
      </c>
      <c r="P1103" s="4">
        <f t="shared" si="800"/>
        <v>-0.13542857142856723</v>
      </c>
      <c r="Q1103" s="4">
        <f t="shared" si="828"/>
        <v>0.94370892018779928</v>
      </c>
      <c r="R1103" s="18">
        <f t="shared" si="801"/>
        <v>2696.8883759398495</v>
      </c>
      <c r="S1103" s="2">
        <f t="shared" si="802"/>
        <v>26.181624060150625</v>
      </c>
      <c r="T1103" s="22">
        <f t="shared" si="803"/>
        <v>0</v>
      </c>
      <c r="U1103" s="29">
        <f t="shared" si="804"/>
        <v>2705.2223118962847</v>
      </c>
      <c r="V1103" s="30">
        <f t="shared" si="805"/>
        <v>17.847688103715427</v>
      </c>
      <c r="W1103" s="31">
        <f t="shared" si="829"/>
        <v>0</v>
      </c>
      <c r="X1103" s="35">
        <f t="shared" si="806"/>
        <v>2706.7130666666671</v>
      </c>
      <c r="Y1103" s="30">
        <f t="shared" si="807"/>
        <v>16.356933333333018</v>
      </c>
      <c r="Z1103" s="31">
        <f t="shared" si="830"/>
        <v>0</v>
      </c>
      <c r="AA1103" s="29">
        <f t="shared" si="808"/>
        <v>2705.4310175641381</v>
      </c>
      <c r="AB1103" s="30">
        <f t="shared" si="809"/>
        <v>17.63898243586209</v>
      </c>
      <c r="AC1103" s="31">
        <f t="shared" si="831"/>
        <v>0</v>
      </c>
      <c r="AD1103" s="32">
        <f t="shared" si="810"/>
        <v>-1</v>
      </c>
      <c r="AE1103" s="33">
        <f t="shared" si="811"/>
        <v>0</v>
      </c>
      <c r="AF1103" s="33">
        <f t="shared" si="812"/>
        <v>0</v>
      </c>
      <c r="AG1103" s="33">
        <f t="shared" si="813"/>
        <v>0</v>
      </c>
      <c r="AH1103" s="38">
        <f t="shared" si="814"/>
        <v>-1</v>
      </c>
      <c r="AI1103" s="33">
        <f t="shared" si="815"/>
        <v>-1</v>
      </c>
      <c r="AJ1103" s="39">
        <f t="shared" si="816"/>
        <v>-1</v>
      </c>
      <c r="AK1103" s="43">
        <f t="shared" si="817"/>
        <v>-1</v>
      </c>
      <c r="AL1103" s="4">
        <f t="shared" si="832"/>
        <v>21.090000000000146</v>
      </c>
      <c r="AM1103" s="4">
        <f t="shared" si="833"/>
        <v>20.678982435862054</v>
      </c>
      <c r="AN1103" s="4">
        <f t="shared" si="834"/>
        <v>20.678982435862054</v>
      </c>
      <c r="AO1103" s="4">
        <f t="shared" si="835"/>
        <v>-0.48000000000001819</v>
      </c>
      <c r="AP1103" s="4">
        <f t="shared" si="836"/>
        <v>0.89101756413811017</v>
      </c>
      <c r="AQ1103" s="4">
        <f t="shared" si="837"/>
        <v>0.48000000000001819</v>
      </c>
      <c r="AR1103" s="4">
        <f t="shared" si="818"/>
        <v>18.050000000000182</v>
      </c>
      <c r="AS1103">
        <f t="shared" si="838"/>
        <v>20.678982435862054</v>
      </c>
      <c r="AT1103" s="6">
        <f t="shared" si="839"/>
        <v>1</v>
      </c>
      <c r="AU1103" s="4">
        <f t="shared" si="840"/>
        <v>-6.991606781075383</v>
      </c>
      <c r="AV1103" s="4">
        <f t="shared" si="841"/>
        <v>-6.7279062430763288</v>
      </c>
      <c r="AW1103">
        <f t="shared" si="842"/>
        <v>1</v>
      </c>
      <c r="AX1103">
        <f t="shared" si="843"/>
        <v>0</v>
      </c>
      <c r="AY1103">
        <f t="shared" si="844"/>
        <v>0</v>
      </c>
      <c r="AZ1103" s="4">
        <f t="shared" si="819"/>
        <v>-3.9100000000000006</v>
      </c>
      <c r="BA1103" s="4">
        <f t="shared" si="845"/>
        <v>1006.9050000000096</v>
      </c>
      <c r="BB1103" s="4">
        <f t="shared" si="820"/>
        <v>977.74000000001138</v>
      </c>
      <c r="BC1103" s="4">
        <f t="shared" si="821"/>
        <v>516.82000000000005</v>
      </c>
      <c r="BE1103"/>
      <c r="BG1103" s="6"/>
      <c r="BM1103">
        <f t="shared" si="822"/>
        <v>1</v>
      </c>
    </row>
    <row r="1104" spans="1:65" x14ac:dyDescent="0.25">
      <c r="A1104">
        <v>1411</v>
      </c>
      <c r="B1104" s="1">
        <v>43229</v>
      </c>
      <c r="C1104" s="2">
        <v>2678.12</v>
      </c>
      <c r="D1104" s="2">
        <v>2701.27</v>
      </c>
      <c r="E1104" s="2">
        <v>2674.14</v>
      </c>
      <c r="F1104" s="2">
        <v>2697.79</v>
      </c>
      <c r="G1104" s="2">
        <v>3909500000</v>
      </c>
      <c r="H1104" s="2">
        <f t="shared" si="823"/>
        <v>22.284345676331299</v>
      </c>
      <c r="I1104" s="2">
        <f t="shared" si="824"/>
        <v>2668.68</v>
      </c>
      <c r="J1104" s="2">
        <f t="shared" si="825"/>
        <v>26.057665257735788</v>
      </c>
      <c r="K1104" s="2">
        <f t="shared" si="826"/>
        <v>6.1999999999998181</v>
      </c>
      <c r="L1104" s="18">
        <v>0.10444999999999999</v>
      </c>
      <c r="M1104" s="19">
        <v>11.902065786771018</v>
      </c>
      <c r="N1104" s="4">
        <f t="shared" si="799"/>
        <v>29.349999999999909</v>
      </c>
      <c r="O1104" s="4">
        <f t="shared" si="827"/>
        <v>31.782999999999948</v>
      </c>
      <c r="P1104" s="4">
        <f t="shared" si="800"/>
        <v>-0.90162406015037</v>
      </c>
      <c r="Q1104" s="4">
        <f t="shared" si="828"/>
        <v>0.51874845201238817</v>
      </c>
      <c r="R1104" s="18">
        <f t="shared" si="801"/>
        <v>2670.8739248120301</v>
      </c>
      <c r="S1104" s="2">
        <f t="shared" si="802"/>
        <v>26.916075187969909</v>
      </c>
      <c r="T1104" s="22">
        <f t="shared" si="803"/>
        <v>0</v>
      </c>
      <c r="U1104" s="29">
        <f t="shared" si="804"/>
        <v>2678.259665580495</v>
      </c>
      <c r="V1104" s="30">
        <f t="shared" si="805"/>
        <v>19.530334419504925</v>
      </c>
      <c r="W1104" s="31">
        <f t="shared" si="829"/>
        <v>0</v>
      </c>
      <c r="X1104" s="35">
        <f t="shared" si="806"/>
        <v>2674.8192000000008</v>
      </c>
      <c r="Y1104" s="30">
        <f t="shared" si="807"/>
        <v>22.970799999999144</v>
      </c>
      <c r="Z1104" s="31">
        <f t="shared" si="830"/>
        <v>0</v>
      </c>
      <c r="AA1104" s="29">
        <f t="shared" si="808"/>
        <v>2677.7780003992261</v>
      </c>
      <c r="AB1104" s="30">
        <f t="shared" si="809"/>
        <v>20.011999600773834</v>
      </c>
      <c r="AC1104" s="31">
        <f t="shared" si="831"/>
        <v>0</v>
      </c>
      <c r="AD1104" s="32">
        <f t="shared" si="810"/>
        <v>-1</v>
      </c>
      <c r="AE1104" s="33">
        <f t="shared" si="811"/>
        <v>-1</v>
      </c>
      <c r="AF1104" s="33">
        <f t="shared" si="812"/>
        <v>-1</v>
      </c>
      <c r="AG1104" s="33">
        <f t="shared" si="813"/>
        <v>0</v>
      </c>
      <c r="AH1104" s="38">
        <f t="shared" si="814"/>
        <v>-1</v>
      </c>
      <c r="AI1104" s="33">
        <f t="shared" si="815"/>
        <v>-1</v>
      </c>
      <c r="AJ1104" s="39">
        <f t="shared" si="816"/>
        <v>-1</v>
      </c>
      <c r="AK1104" s="43">
        <f t="shared" si="817"/>
        <v>-1</v>
      </c>
      <c r="AL1104" s="4">
        <f t="shared" si="832"/>
        <v>23.150000000000091</v>
      </c>
      <c r="AM1104" s="4">
        <f t="shared" si="833"/>
        <v>23.491999600773852</v>
      </c>
      <c r="AN1104" s="4">
        <f t="shared" si="834"/>
        <v>23.150000000000091</v>
      </c>
      <c r="AO1104" s="4">
        <f t="shared" si="835"/>
        <v>-3.9800000000000182</v>
      </c>
      <c r="AP1104" s="4">
        <f t="shared" si="836"/>
        <v>3.6380003992262573</v>
      </c>
      <c r="AQ1104" s="4">
        <f t="shared" si="837"/>
        <v>3.6380003992262573</v>
      </c>
      <c r="AR1104" s="4">
        <f t="shared" si="818"/>
        <v>19.670000000000073</v>
      </c>
      <c r="AS1104">
        <f t="shared" si="838"/>
        <v>23.150000000000091</v>
      </c>
      <c r="AT1104" s="6">
        <f t="shared" si="839"/>
        <v>1</v>
      </c>
      <c r="AU1104" s="4">
        <f t="shared" si="840"/>
        <v>-7.3814137458834512</v>
      </c>
      <c r="AV1104" s="4">
        <f t="shared" si="841"/>
        <v>-7.4679342132290545</v>
      </c>
      <c r="AW1104">
        <f t="shared" si="842"/>
        <v>1</v>
      </c>
      <c r="AX1104">
        <f t="shared" si="843"/>
        <v>0</v>
      </c>
      <c r="AY1104">
        <f t="shared" si="844"/>
        <v>0</v>
      </c>
      <c r="AZ1104" s="4">
        <f t="shared" si="819"/>
        <v>-3.9100000000000006</v>
      </c>
      <c r="BA1104" s="4">
        <f t="shared" si="845"/>
        <v>1010.8150000000096</v>
      </c>
      <c r="BB1104" s="4">
        <f t="shared" si="820"/>
        <v>981.65000000001135</v>
      </c>
      <c r="BC1104" s="4">
        <f t="shared" si="821"/>
        <v>506.05999999999995</v>
      </c>
      <c r="BE1104"/>
      <c r="BG1104" s="6"/>
      <c r="BM1104">
        <f t="shared" si="822"/>
        <v>1</v>
      </c>
    </row>
    <row r="1105" spans="1:65" x14ac:dyDescent="0.25">
      <c r="A1105">
        <v>1410</v>
      </c>
      <c r="B1105" s="1">
        <v>43228</v>
      </c>
      <c r="C1105" s="2">
        <v>2670.26</v>
      </c>
      <c r="D1105" s="2">
        <v>2676.34</v>
      </c>
      <c r="E1105" s="2">
        <v>2655.2</v>
      </c>
      <c r="F1105" s="2">
        <v>2671.92</v>
      </c>
      <c r="G1105" s="2">
        <v>3717570000</v>
      </c>
      <c r="H1105" s="2">
        <f t="shared" si="823"/>
        <v>22.24726639886855</v>
      </c>
      <c r="I1105" s="2">
        <f t="shared" si="824"/>
        <v>2666.9684999999999</v>
      </c>
      <c r="J1105" s="2">
        <f t="shared" si="825"/>
        <v>25.159093422500437</v>
      </c>
      <c r="K1105" s="2">
        <f t="shared" si="826"/>
        <v>-2.3699999999998909</v>
      </c>
      <c r="L1105" s="18">
        <v>0.12029999999999999</v>
      </c>
      <c r="M1105" s="19">
        <v>13.711814134014471</v>
      </c>
      <c r="N1105" s="4">
        <f t="shared" si="799"/>
        <v>21.140000000000327</v>
      </c>
      <c r="O1105" s="4">
        <f t="shared" si="827"/>
        <v>32.110999999999969</v>
      </c>
      <c r="P1105" s="4">
        <f t="shared" si="800"/>
        <v>-1.0460751879699184</v>
      </c>
      <c r="Q1105" s="4">
        <f t="shared" si="828"/>
        <v>0.3581168730650196</v>
      </c>
      <c r="R1105" s="18">
        <f t="shared" si="801"/>
        <v>2671.5546240601507</v>
      </c>
      <c r="S1105" s="2">
        <f t="shared" si="802"/>
        <v>0.36537593984940031</v>
      </c>
      <c r="T1105" s="22">
        <f t="shared" si="803"/>
        <v>1</v>
      </c>
      <c r="U1105" s="29">
        <f t="shared" si="804"/>
        <v>2670.4723699530518</v>
      </c>
      <c r="V1105" s="30">
        <f t="shared" si="805"/>
        <v>1.4476300469482339</v>
      </c>
      <c r="W1105" s="31">
        <f t="shared" si="829"/>
        <v>1</v>
      </c>
      <c r="X1105" s="35">
        <f t="shared" si="806"/>
        <v>2688.5884000000005</v>
      </c>
      <c r="Y1105" s="30">
        <f t="shared" si="807"/>
        <v>16.668400000000474</v>
      </c>
      <c r="Z1105" s="31">
        <f t="shared" si="830"/>
        <v>0</v>
      </c>
      <c r="AA1105" s="29">
        <f t="shared" si="808"/>
        <v>2673.0086141596244</v>
      </c>
      <c r="AB1105" s="30">
        <f t="shared" si="809"/>
        <v>1.0886141596242851</v>
      </c>
      <c r="AC1105" s="31">
        <f t="shared" si="831"/>
        <v>1</v>
      </c>
      <c r="AD1105" s="32">
        <f t="shared" si="810"/>
        <v>1</v>
      </c>
      <c r="AE1105" s="33">
        <f t="shared" si="811"/>
        <v>1</v>
      </c>
      <c r="AF1105" s="33">
        <f t="shared" si="812"/>
        <v>0</v>
      </c>
      <c r="AG1105" s="33">
        <f t="shared" si="813"/>
        <v>0</v>
      </c>
      <c r="AH1105" s="38">
        <f t="shared" si="814"/>
        <v>1</v>
      </c>
      <c r="AI1105" s="33">
        <f t="shared" si="815"/>
        <v>1</v>
      </c>
      <c r="AJ1105" s="39">
        <f t="shared" si="816"/>
        <v>1</v>
      </c>
      <c r="AK1105" s="43">
        <f t="shared" si="817"/>
        <v>1</v>
      </c>
      <c r="AL1105" s="4">
        <f t="shared" si="832"/>
        <v>6.0799999999999272</v>
      </c>
      <c r="AM1105" s="4">
        <f t="shared" si="833"/>
        <v>3.3313858403757877</v>
      </c>
      <c r="AN1105" s="4">
        <f t="shared" si="834"/>
        <v>3.3313858403757877</v>
      </c>
      <c r="AO1105" s="4">
        <f t="shared" si="835"/>
        <v>-15.0600000000004</v>
      </c>
      <c r="AP1105" s="4">
        <f t="shared" si="836"/>
        <v>17.80861415962454</v>
      </c>
      <c r="AQ1105" s="4">
        <f t="shared" si="837"/>
        <v>15.0600000000004</v>
      </c>
      <c r="AR1105" s="4">
        <f t="shared" si="818"/>
        <v>1.6599999999998545</v>
      </c>
      <c r="AS1105">
        <f t="shared" si="838"/>
        <v>15.0600000000004</v>
      </c>
      <c r="AT1105" s="6">
        <f t="shared" si="839"/>
        <v>0</v>
      </c>
      <c r="AU1105" s="4">
        <f t="shared" si="840"/>
        <v>1.2224679175189515</v>
      </c>
      <c r="AV1105" s="4">
        <f t="shared" si="841"/>
        <v>12.351814134014617</v>
      </c>
      <c r="AW1105">
        <f t="shared" si="842"/>
        <v>0</v>
      </c>
      <c r="AX1105">
        <f t="shared" si="843"/>
        <v>0</v>
      </c>
      <c r="AY1105">
        <f t="shared" si="844"/>
        <v>0</v>
      </c>
      <c r="AZ1105" s="4">
        <f t="shared" si="819"/>
        <v>6.94</v>
      </c>
      <c r="BA1105" s="4">
        <f t="shared" si="845"/>
        <v>1014.7250000000096</v>
      </c>
      <c r="BB1105" s="4">
        <f t="shared" si="820"/>
        <v>985.56000000001131</v>
      </c>
      <c r="BC1105" s="4">
        <f t="shared" si="821"/>
        <v>502.91600000000005</v>
      </c>
      <c r="BE1105"/>
      <c r="BG1105" s="6"/>
      <c r="BM1105">
        <f t="shared" si="822"/>
        <v>1</v>
      </c>
    </row>
    <row r="1106" spans="1:65" x14ac:dyDescent="0.25">
      <c r="A1106">
        <v>1409</v>
      </c>
      <c r="B1106" s="1">
        <v>43227</v>
      </c>
      <c r="C1106" s="2">
        <v>2680.34</v>
      </c>
      <c r="D1106" s="2">
        <v>2683.35</v>
      </c>
      <c r="E1106" s="2">
        <v>2664.7</v>
      </c>
      <c r="F1106" s="2">
        <v>2672.63</v>
      </c>
      <c r="G1106" s="2">
        <v>3237960000</v>
      </c>
      <c r="H1106" s="2">
        <f t="shared" si="823"/>
        <v>23.317251505650948</v>
      </c>
      <c r="I1106" s="2">
        <f t="shared" si="824"/>
        <v>2665.3760000000002</v>
      </c>
      <c r="J1106" s="2">
        <f t="shared" si="825"/>
        <v>26.668381061119025</v>
      </c>
      <c r="K1106" s="2">
        <f t="shared" si="826"/>
        <v>16.920000000000073</v>
      </c>
      <c r="L1106" s="18">
        <v>0.12465</v>
      </c>
      <c r="M1106" s="19">
        <v>14.158667754364654</v>
      </c>
      <c r="N1106" s="4">
        <f t="shared" si="799"/>
        <v>19.929999999999836</v>
      </c>
      <c r="O1106" s="4">
        <f t="shared" si="827"/>
        <v>36.619999999999933</v>
      </c>
      <c r="P1106" s="4">
        <f t="shared" si="800"/>
        <v>-1.0753759398496165</v>
      </c>
      <c r="Q1106" s="4">
        <f t="shared" si="828"/>
        <v>0.54453834115806432</v>
      </c>
      <c r="R1106" s="18">
        <f t="shared" si="801"/>
        <v>2662.9059097744362</v>
      </c>
      <c r="S1106" s="2">
        <f t="shared" si="802"/>
        <v>9.7240902255639412</v>
      </c>
      <c r="T1106" s="22">
        <f t="shared" si="803"/>
        <v>1</v>
      </c>
      <c r="U1106" s="29">
        <f t="shared" si="804"/>
        <v>2680.6929484400002</v>
      </c>
      <c r="V1106" s="30">
        <f t="shared" si="805"/>
        <v>8.0629484400001274</v>
      </c>
      <c r="W1106" s="31">
        <f t="shared" si="829"/>
        <v>1</v>
      </c>
      <c r="X1106" s="35">
        <f t="shared" si="806"/>
        <v>2676.7364000000016</v>
      </c>
      <c r="Y1106" s="30">
        <f t="shared" si="807"/>
        <v>4.1064000000014858</v>
      </c>
      <c r="Z1106" s="31">
        <f t="shared" si="830"/>
        <v>1</v>
      </c>
      <c r="AA1106" s="29">
        <f t="shared" si="808"/>
        <v>2680.1390316584002</v>
      </c>
      <c r="AB1106" s="30">
        <f t="shared" si="809"/>
        <v>7.5090316584000902</v>
      </c>
      <c r="AC1106" s="31">
        <f t="shared" si="831"/>
        <v>1</v>
      </c>
      <c r="AD1106" s="32">
        <f t="shared" si="810"/>
        <v>1</v>
      </c>
      <c r="AE1106" s="33">
        <f t="shared" si="811"/>
        <v>0</v>
      </c>
      <c r="AF1106" s="33">
        <f t="shared" si="812"/>
        <v>0</v>
      </c>
      <c r="AG1106" s="33">
        <f t="shared" si="813"/>
        <v>0</v>
      </c>
      <c r="AH1106" s="38">
        <f t="shared" si="814"/>
        <v>1</v>
      </c>
      <c r="AI1106" s="33">
        <f t="shared" si="815"/>
        <v>1</v>
      </c>
      <c r="AJ1106" s="39">
        <f t="shared" si="816"/>
        <v>1</v>
      </c>
      <c r="AK1106" s="43">
        <f t="shared" si="817"/>
        <v>0</v>
      </c>
      <c r="AL1106" s="4">
        <f t="shared" si="832"/>
        <v>3.0099999999997635</v>
      </c>
      <c r="AM1106" s="4">
        <f t="shared" si="833"/>
        <v>3.2109683415997097</v>
      </c>
      <c r="AN1106" s="4">
        <f t="shared" si="834"/>
        <v>3.0099999999997635</v>
      </c>
      <c r="AO1106" s="4">
        <f t="shared" si="835"/>
        <v>-15.640000000000327</v>
      </c>
      <c r="AP1106" s="4">
        <f t="shared" si="836"/>
        <v>15.439031658400381</v>
      </c>
      <c r="AQ1106" s="4">
        <f t="shared" si="837"/>
        <v>15.439031658400381</v>
      </c>
      <c r="AR1106" s="4">
        <f t="shared" si="818"/>
        <v>7.7100000000000364</v>
      </c>
      <c r="AS1106">
        <f t="shared" si="838"/>
        <v>15.439031658400381</v>
      </c>
      <c r="AT1106" s="6">
        <f t="shared" si="839"/>
        <v>1</v>
      </c>
      <c r="AU1106" s="4">
        <f t="shared" si="840"/>
        <v>-0.67160103650835978</v>
      </c>
      <c r="AV1106" s="4">
        <f t="shared" si="841"/>
        <v>6.7486677543646172</v>
      </c>
      <c r="AW1106">
        <f t="shared" si="842"/>
        <v>0</v>
      </c>
      <c r="AX1106">
        <f t="shared" si="843"/>
        <v>1</v>
      </c>
      <c r="AY1106">
        <f t="shared" si="844"/>
        <v>0</v>
      </c>
      <c r="AZ1106" s="4">
        <f t="shared" si="819"/>
        <v>-3.9100000000000006</v>
      </c>
      <c r="BA1106" s="4">
        <f t="shared" si="845"/>
        <v>1007.7850000000095</v>
      </c>
      <c r="BB1106" s="4">
        <f t="shared" si="820"/>
        <v>978.62000000001126</v>
      </c>
      <c r="BC1106" s="4">
        <f t="shared" si="821"/>
        <v>506.94800000000004</v>
      </c>
      <c r="BE1106"/>
      <c r="BG1106" s="6"/>
      <c r="BM1106">
        <f t="shared" si="822"/>
        <v>1</v>
      </c>
    </row>
    <row r="1107" spans="1:65" x14ac:dyDescent="0.25">
      <c r="A1107">
        <v>1408</v>
      </c>
      <c r="B1107" s="1">
        <v>43224</v>
      </c>
      <c r="C1107" s="2">
        <v>2621.45</v>
      </c>
      <c r="D1107" s="2">
        <v>2670.93</v>
      </c>
      <c r="E1107" s="2">
        <v>2615.3200000000002</v>
      </c>
      <c r="F1107" s="2">
        <v>2663.42</v>
      </c>
      <c r="G1107" s="2">
        <v>3327220000</v>
      </c>
      <c r="H1107" s="2">
        <f t="shared" si="823"/>
        <v>22.77240767049269</v>
      </c>
      <c r="I1107" s="2">
        <f t="shared" si="824"/>
        <v>2662.2179999999998</v>
      </c>
      <c r="J1107" s="2">
        <f t="shared" si="825"/>
        <v>26.475099343782603</v>
      </c>
      <c r="K1107" s="2">
        <f t="shared" si="826"/>
        <v>-8.2800000000002001</v>
      </c>
      <c r="L1107" s="18">
        <v>0.11449999999999999</v>
      </c>
      <c r="M1107" s="19">
        <v>12.841244019036541</v>
      </c>
      <c r="N1107" s="4">
        <f t="shared" si="799"/>
        <v>55.609999999999673</v>
      </c>
      <c r="O1107" s="4">
        <f t="shared" si="827"/>
        <v>37.11399999999999</v>
      </c>
      <c r="P1107" s="4">
        <f t="shared" si="800"/>
        <v>-0.51409022556390138</v>
      </c>
      <c r="Q1107" s="4">
        <f t="shared" si="828"/>
        <v>0.90499600000000358</v>
      </c>
      <c r="R1107" s="18">
        <f t="shared" si="801"/>
        <v>2629.9573308270678</v>
      </c>
      <c r="S1107" s="2">
        <f t="shared" si="802"/>
        <v>33.462669172932237</v>
      </c>
      <c r="T1107" s="22">
        <f t="shared" si="803"/>
        <v>0</v>
      </c>
      <c r="U1107" s="29">
        <f t="shared" si="804"/>
        <v>2621.7936268671683</v>
      </c>
      <c r="V1107" s="30">
        <f t="shared" si="805"/>
        <v>41.626373132831759</v>
      </c>
      <c r="W1107" s="31">
        <f t="shared" si="829"/>
        <v>0</v>
      </c>
      <c r="X1107" s="35">
        <f t="shared" si="806"/>
        <v>2613.6044000000002</v>
      </c>
      <c r="Y1107" s="30">
        <f t="shared" si="807"/>
        <v>49.815599999999904</v>
      </c>
      <c r="Z1107" s="31">
        <f t="shared" si="830"/>
        <v>0</v>
      </c>
      <c r="AA1107" s="29">
        <f t="shared" si="808"/>
        <v>2620.6471351057644</v>
      </c>
      <c r="AB1107" s="30">
        <f t="shared" si="809"/>
        <v>42.772864894235681</v>
      </c>
      <c r="AC1107" s="31">
        <f t="shared" si="831"/>
        <v>0</v>
      </c>
      <c r="AD1107" s="32">
        <f t="shared" si="810"/>
        <v>-1</v>
      </c>
      <c r="AE1107" s="33">
        <f t="shared" si="811"/>
        <v>-1</v>
      </c>
      <c r="AF1107" s="33">
        <f t="shared" si="812"/>
        <v>0</v>
      </c>
      <c r="AG1107" s="33">
        <f t="shared" si="813"/>
        <v>0</v>
      </c>
      <c r="AH1107" s="38">
        <f t="shared" si="814"/>
        <v>-1</v>
      </c>
      <c r="AI1107" s="33">
        <f t="shared" si="815"/>
        <v>-1</v>
      </c>
      <c r="AJ1107" s="39">
        <f t="shared" si="816"/>
        <v>-1</v>
      </c>
      <c r="AK1107" s="43">
        <f t="shared" si="817"/>
        <v>-1</v>
      </c>
      <c r="AL1107" s="4">
        <f t="shared" si="832"/>
        <v>49.480000000000018</v>
      </c>
      <c r="AM1107" s="4">
        <f t="shared" si="833"/>
        <v>50.282864894235445</v>
      </c>
      <c r="AN1107" s="4">
        <f t="shared" si="834"/>
        <v>49.480000000000018</v>
      </c>
      <c r="AO1107" s="4">
        <f t="shared" si="835"/>
        <v>-6.1299999999996544</v>
      </c>
      <c r="AP1107" s="4">
        <f t="shared" si="836"/>
        <v>5.3271351057642278</v>
      </c>
      <c r="AQ1107" s="4">
        <f t="shared" si="837"/>
        <v>5.3271351057642278</v>
      </c>
      <c r="AR1107" s="4">
        <f t="shared" si="818"/>
        <v>41.970000000000255</v>
      </c>
      <c r="AS1107">
        <f t="shared" si="838"/>
        <v>49.480000000000018</v>
      </c>
      <c r="AT1107" s="6">
        <f t="shared" si="839"/>
        <v>1</v>
      </c>
      <c r="AU1107" s="4">
        <f t="shared" si="840"/>
        <v>-32.106849025472492</v>
      </c>
      <c r="AV1107" s="4">
        <f t="shared" si="841"/>
        <v>-28.828755980963713</v>
      </c>
      <c r="AW1107">
        <f t="shared" si="842"/>
        <v>1</v>
      </c>
      <c r="AX1107">
        <f t="shared" si="843"/>
        <v>0</v>
      </c>
      <c r="AY1107">
        <f t="shared" si="844"/>
        <v>0</v>
      </c>
      <c r="AZ1107" s="4">
        <f t="shared" si="819"/>
        <v>-3.9100000000000006</v>
      </c>
      <c r="BA1107" s="4">
        <f t="shared" si="845"/>
        <v>1011.6950000000095</v>
      </c>
      <c r="BB1107" s="4">
        <f t="shared" si="820"/>
        <v>981.22666666667794</v>
      </c>
      <c r="BC1107" s="4">
        <f t="shared" si="821"/>
        <v>483.39199999999988</v>
      </c>
      <c r="BE1107"/>
      <c r="BG1107" s="6"/>
      <c r="BM1107">
        <f t="shared" si="822"/>
        <v>1</v>
      </c>
    </row>
    <row r="1108" spans="1:65" x14ac:dyDescent="0.25">
      <c r="A1108">
        <v>1407</v>
      </c>
      <c r="B1108" s="1">
        <v>43223</v>
      </c>
      <c r="C1108" s="2">
        <v>2628.08</v>
      </c>
      <c r="D1108" s="2">
        <v>2637.14</v>
      </c>
      <c r="E1108" s="2">
        <v>2594.62</v>
      </c>
      <c r="F1108" s="2">
        <v>2629.73</v>
      </c>
      <c r="G1108" s="2">
        <v>3851470000</v>
      </c>
      <c r="H1108" s="2">
        <f t="shared" si="823"/>
        <v>22.31733329848252</v>
      </c>
      <c r="I1108" s="2">
        <f t="shared" si="824"/>
        <v>2663.4365000000007</v>
      </c>
      <c r="J1108" s="2">
        <f t="shared" si="825"/>
        <v>26.764928859276026</v>
      </c>
      <c r="K1108" s="2">
        <f t="shared" si="826"/>
        <v>-7.5900000000001455</v>
      </c>
      <c r="L1108" s="18">
        <v>0.13440000000000002</v>
      </c>
      <c r="M1108" s="19">
        <v>15.107087803936981</v>
      </c>
      <c r="N1108" s="4">
        <f t="shared" si="799"/>
        <v>42.519999999999982</v>
      </c>
      <c r="O1108" s="4">
        <f t="shared" si="827"/>
        <v>34.88600000000001</v>
      </c>
      <c r="P1108" s="4">
        <f t="shared" si="800"/>
        <v>0.22733082706767938</v>
      </c>
      <c r="Q1108" s="4">
        <f t="shared" si="828"/>
        <v>0.88109453120178116</v>
      </c>
      <c r="R1108" s="18">
        <f t="shared" si="801"/>
        <v>2636.2481954887221</v>
      </c>
      <c r="S1108" s="2">
        <f t="shared" si="802"/>
        <v>6.5181954887220854</v>
      </c>
      <c r="T1108" s="22">
        <f t="shared" si="803"/>
        <v>1</v>
      </c>
      <c r="U1108" s="29">
        <f t="shared" si="804"/>
        <v>2628.5968360968695</v>
      </c>
      <c r="V1108" s="30">
        <f t="shared" si="805"/>
        <v>1.1331639031304803</v>
      </c>
      <c r="W1108" s="31">
        <f t="shared" si="829"/>
        <v>1</v>
      </c>
      <c r="X1108" s="35">
        <f t="shared" si="806"/>
        <v>2632.2367999999988</v>
      </c>
      <c r="Y1108" s="30">
        <f t="shared" si="807"/>
        <v>2.5067999999987478</v>
      </c>
      <c r="Z1108" s="31">
        <f t="shared" si="830"/>
        <v>1</v>
      </c>
      <c r="AA1108" s="29">
        <f t="shared" si="808"/>
        <v>2629.1064310433076</v>
      </c>
      <c r="AB1108" s="30">
        <f t="shared" si="809"/>
        <v>0.62356895669245205</v>
      </c>
      <c r="AC1108" s="31">
        <f t="shared" si="831"/>
        <v>1</v>
      </c>
      <c r="AD1108" s="32">
        <f t="shared" si="810"/>
        <v>1</v>
      </c>
      <c r="AE1108" s="33">
        <f t="shared" si="811"/>
        <v>0</v>
      </c>
      <c r="AF1108" s="33">
        <f t="shared" si="812"/>
        <v>0</v>
      </c>
      <c r="AG1108" s="33">
        <f t="shared" si="813"/>
        <v>0</v>
      </c>
      <c r="AH1108" s="38">
        <f t="shared" si="814"/>
        <v>1</v>
      </c>
      <c r="AI1108" s="33">
        <f t="shared" si="815"/>
        <v>1</v>
      </c>
      <c r="AJ1108" s="39">
        <f t="shared" si="816"/>
        <v>1</v>
      </c>
      <c r="AK1108" s="43">
        <f t="shared" si="817"/>
        <v>0</v>
      </c>
      <c r="AL1108" s="4">
        <f t="shared" si="832"/>
        <v>9.0599999999999454</v>
      </c>
      <c r="AM1108" s="4">
        <f t="shared" si="833"/>
        <v>8.0335689566923065</v>
      </c>
      <c r="AN1108" s="4">
        <f t="shared" si="834"/>
        <v>8.0335689566923065</v>
      </c>
      <c r="AO1108" s="4">
        <f t="shared" si="835"/>
        <v>-33.460000000000036</v>
      </c>
      <c r="AP1108" s="4">
        <f t="shared" si="836"/>
        <v>34.486431043307675</v>
      </c>
      <c r="AQ1108" s="4">
        <f t="shared" si="837"/>
        <v>33.460000000000036</v>
      </c>
      <c r="AR1108" s="4">
        <f t="shared" si="818"/>
        <v>1.6500000000000909</v>
      </c>
      <c r="AS1108">
        <f t="shared" si="838"/>
        <v>33.460000000000036</v>
      </c>
      <c r="AT1108" s="6">
        <f t="shared" si="839"/>
        <v>1</v>
      </c>
      <c r="AU1108" s="4">
        <f t="shared" si="840"/>
        <v>-16.624786609987865</v>
      </c>
      <c r="AV1108" s="4">
        <f t="shared" si="841"/>
        <v>13.757087803936891</v>
      </c>
      <c r="AW1108">
        <f t="shared" si="842"/>
        <v>0</v>
      </c>
      <c r="AX1108">
        <f t="shared" si="843"/>
        <v>1</v>
      </c>
      <c r="AY1108">
        <f t="shared" si="844"/>
        <v>0</v>
      </c>
      <c r="AZ1108" s="4">
        <f t="shared" si="819"/>
        <v>-3.9100000000000006</v>
      </c>
      <c r="BA1108" s="4">
        <f t="shared" si="845"/>
        <v>1015.6050000000095</v>
      </c>
      <c r="BB1108" s="4">
        <f t="shared" si="820"/>
        <v>985.13666666667791</v>
      </c>
      <c r="BC1108" s="4">
        <f t="shared" si="821"/>
        <v>486.04399999999993</v>
      </c>
      <c r="BE1108"/>
      <c r="BG1108" s="6"/>
      <c r="BM1108">
        <f t="shared" si="822"/>
        <v>1</v>
      </c>
    </row>
    <row r="1109" spans="1:65" x14ac:dyDescent="0.25">
      <c r="A1109">
        <v>1406</v>
      </c>
      <c r="B1109" s="1">
        <v>43222</v>
      </c>
      <c r="C1109" s="2">
        <v>2654.24</v>
      </c>
      <c r="D1109" s="2">
        <v>2660.87</v>
      </c>
      <c r="E1109" s="2">
        <v>2631.7</v>
      </c>
      <c r="F1109" s="2">
        <v>2635.67</v>
      </c>
      <c r="G1109" s="2">
        <v>4010770000</v>
      </c>
      <c r="H1109" s="2">
        <f t="shared" si="823"/>
        <v>21.990021499661037</v>
      </c>
      <c r="I1109" s="2">
        <f t="shared" si="824"/>
        <v>2664.9005000000006</v>
      </c>
      <c r="J1109" s="2">
        <f t="shared" si="825"/>
        <v>25.392422015031865</v>
      </c>
      <c r="K1109" s="2">
        <f t="shared" si="826"/>
        <v>-0.56000000000040018</v>
      </c>
      <c r="L1109" s="18">
        <v>0.1293</v>
      </c>
      <c r="M1109" s="19">
        <v>14.639315991314932</v>
      </c>
      <c r="N1109" s="4">
        <f t="shared" si="799"/>
        <v>29.170000000000073</v>
      </c>
      <c r="O1109" s="4">
        <f t="shared" si="827"/>
        <v>33.307999999999993</v>
      </c>
      <c r="P1109" s="4">
        <f t="shared" si="800"/>
        <v>0.57819548872181203</v>
      </c>
      <c r="Q1109" s="4">
        <f t="shared" si="828"/>
        <v>1.3252207612039357</v>
      </c>
      <c r="R1109" s="18">
        <f t="shared" si="801"/>
        <v>2655.944345864662</v>
      </c>
      <c r="S1109" s="2">
        <f t="shared" si="802"/>
        <v>20.274345864661882</v>
      </c>
      <c r="T1109" s="22">
        <f t="shared" si="803"/>
        <v>0</v>
      </c>
      <c r="U1109" s="29">
        <f t="shared" si="804"/>
        <v>2654.8882005250907</v>
      </c>
      <c r="V1109" s="30">
        <f t="shared" si="805"/>
        <v>19.218200525090651</v>
      </c>
      <c r="W1109" s="31">
        <f t="shared" si="829"/>
        <v>0</v>
      </c>
      <c r="X1109" s="35">
        <f t="shared" si="806"/>
        <v>2641.8105333333333</v>
      </c>
      <c r="Y1109" s="30">
        <f t="shared" si="807"/>
        <v>6.1405333333332237</v>
      </c>
      <c r="Z1109" s="31">
        <f t="shared" si="830"/>
        <v>1</v>
      </c>
      <c r="AA1109" s="29">
        <f t="shared" si="808"/>
        <v>2653.0573271182448</v>
      </c>
      <c r="AB1109" s="30">
        <f t="shared" si="809"/>
        <v>17.387327118244684</v>
      </c>
      <c r="AC1109" s="31">
        <f t="shared" si="831"/>
        <v>0</v>
      </c>
      <c r="AD1109" s="32">
        <f t="shared" si="810"/>
        <v>-1</v>
      </c>
      <c r="AE1109" s="33">
        <f t="shared" si="811"/>
        <v>-1</v>
      </c>
      <c r="AF1109" s="33">
        <f t="shared" si="812"/>
        <v>-1</v>
      </c>
      <c r="AG1109" s="33">
        <f t="shared" si="813"/>
        <v>0</v>
      </c>
      <c r="AH1109" s="38">
        <f t="shared" si="814"/>
        <v>-1</v>
      </c>
      <c r="AI1109" s="33">
        <f t="shared" si="815"/>
        <v>-1</v>
      </c>
      <c r="AJ1109" s="39">
        <f t="shared" si="816"/>
        <v>-1</v>
      </c>
      <c r="AK1109" s="43">
        <f t="shared" si="817"/>
        <v>-1</v>
      </c>
      <c r="AL1109" s="4">
        <f t="shared" si="832"/>
        <v>6.6300000000001091</v>
      </c>
      <c r="AM1109" s="4">
        <f t="shared" si="833"/>
        <v>7.8126728817551339</v>
      </c>
      <c r="AN1109" s="4">
        <f t="shared" si="834"/>
        <v>6.6300000000001091</v>
      </c>
      <c r="AO1109" s="4">
        <f t="shared" si="835"/>
        <v>-22.539999999999964</v>
      </c>
      <c r="AP1109" s="4">
        <f t="shared" si="836"/>
        <v>21.357327118244939</v>
      </c>
      <c r="AQ1109" s="4">
        <f t="shared" si="837"/>
        <v>21.357327118244939</v>
      </c>
      <c r="AR1109" s="4">
        <f t="shared" si="818"/>
        <v>18.569999999999709</v>
      </c>
      <c r="AS1109">
        <f t="shared" si="838"/>
        <v>21.357327118244939</v>
      </c>
      <c r="AT1109" s="6">
        <f t="shared" si="839"/>
        <v>1</v>
      </c>
      <c r="AU1109" s="4">
        <f t="shared" si="840"/>
        <v>-3.4739961948266469</v>
      </c>
      <c r="AV1109" s="4">
        <f t="shared" si="841"/>
        <v>-3.6306840086847769</v>
      </c>
      <c r="AW1109">
        <f t="shared" si="842"/>
        <v>1</v>
      </c>
      <c r="AX1109">
        <f t="shared" si="843"/>
        <v>0</v>
      </c>
      <c r="AY1109">
        <f t="shared" si="844"/>
        <v>0</v>
      </c>
      <c r="AZ1109" s="4">
        <f t="shared" si="819"/>
        <v>-3.9100000000000006</v>
      </c>
      <c r="BA1109" s="4">
        <f t="shared" si="845"/>
        <v>1019.5150000000094</v>
      </c>
      <c r="BB1109" s="4">
        <f t="shared" si="820"/>
        <v>987.74333333334459</v>
      </c>
      <c r="BC1109" s="4">
        <f t="shared" si="821"/>
        <v>496.50799999999987</v>
      </c>
      <c r="BE1109"/>
      <c r="BG1109" s="6"/>
      <c r="BM1109">
        <f t="shared" si="822"/>
        <v>1</v>
      </c>
    </row>
    <row r="1110" spans="1:65" x14ac:dyDescent="0.25">
      <c r="A1110">
        <v>1405</v>
      </c>
      <c r="B1110" s="1">
        <v>43221</v>
      </c>
      <c r="C1110" s="2">
        <v>2642.96</v>
      </c>
      <c r="D1110" s="2">
        <v>2655.27</v>
      </c>
      <c r="E1110" s="2">
        <v>2625.41</v>
      </c>
      <c r="F1110" s="2">
        <v>2654.8</v>
      </c>
      <c r="G1110" s="2">
        <v>3559850000</v>
      </c>
      <c r="H1110" s="2">
        <f t="shared" si="823"/>
        <v>24.705864441014345</v>
      </c>
      <c r="I1110" s="2">
        <f t="shared" si="824"/>
        <v>2661.3905000000004</v>
      </c>
      <c r="J1110" s="2">
        <f t="shared" si="825"/>
        <v>28.829021465950078</v>
      </c>
      <c r="K1110" s="2">
        <f t="shared" si="826"/>
        <v>-5.0900000000001455</v>
      </c>
      <c r="L1110" s="18">
        <v>0.13769999999999999</v>
      </c>
      <c r="M1110" s="19">
        <v>15.550722542102864</v>
      </c>
      <c r="N1110" s="4">
        <f t="shared" si="799"/>
        <v>29.860000000000127</v>
      </c>
      <c r="O1110" s="4">
        <f t="shared" si="827"/>
        <v>31.776999999999951</v>
      </c>
      <c r="P1110" s="4">
        <f t="shared" si="800"/>
        <v>1.1443458646616596</v>
      </c>
      <c r="Q1110" s="4">
        <f t="shared" si="828"/>
        <v>1.6620526284384549</v>
      </c>
      <c r="R1110" s="18">
        <f t="shared" si="801"/>
        <v>2649.9040075187972</v>
      </c>
      <c r="S1110" s="2">
        <f t="shared" si="802"/>
        <v>4.8959924812029385</v>
      </c>
      <c r="T1110" s="22">
        <f t="shared" si="803"/>
        <v>1</v>
      </c>
      <c r="U1110" s="29">
        <f t="shared" si="804"/>
        <v>2643.5721063511737</v>
      </c>
      <c r="V1110" s="30">
        <f t="shared" si="805"/>
        <v>11.227893648826466</v>
      </c>
      <c r="W1110" s="31">
        <f t="shared" si="829"/>
        <v>1</v>
      </c>
      <c r="X1110" s="35">
        <f t="shared" si="806"/>
        <v>2646.1735999999983</v>
      </c>
      <c r="Y1110" s="30">
        <f t="shared" si="807"/>
        <v>8.6264000000019223</v>
      </c>
      <c r="Z1110" s="31">
        <f t="shared" si="830"/>
        <v>1</v>
      </c>
      <c r="AA1110" s="29">
        <f t="shared" si="808"/>
        <v>2643.9363154620091</v>
      </c>
      <c r="AB1110" s="30">
        <f t="shared" si="809"/>
        <v>10.863684537991048</v>
      </c>
      <c r="AC1110" s="31">
        <f t="shared" si="831"/>
        <v>1</v>
      </c>
      <c r="AD1110" s="32">
        <f t="shared" si="810"/>
        <v>1</v>
      </c>
      <c r="AE1110" s="33">
        <f t="shared" si="811"/>
        <v>0</v>
      </c>
      <c r="AF1110" s="33">
        <f t="shared" si="812"/>
        <v>1</v>
      </c>
      <c r="AG1110" s="33">
        <f t="shared" si="813"/>
        <v>0</v>
      </c>
      <c r="AH1110" s="38">
        <f t="shared" si="814"/>
        <v>1</v>
      </c>
      <c r="AI1110" s="33">
        <f t="shared" si="815"/>
        <v>1</v>
      </c>
      <c r="AJ1110" s="39">
        <f t="shared" si="816"/>
        <v>1</v>
      </c>
      <c r="AK1110" s="43">
        <f t="shared" si="817"/>
        <v>1</v>
      </c>
      <c r="AL1110" s="4">
        <f t="shared" si="832"/>
        <v>12.309999999999945</v>
      </c>
      <c r="AM1110" s="4">
        <f t="shared" si="833"/>
        <v>11.333684537990848</v>
      </c>
      <c r="AN1110" s="4">
        <f t="shared" si="834"/>
        <v>11.333684537990848</v>
      </c>
      <c r="AO1110" s="4">
        <f t="shared" si="835"/>
        <v>-17.550000000000182</v>
      </c>
      <c r="AP1110" s="4">
        <f t="shared" si="836"/>
        <v>18.526315462009279</v>
      </c>
      <c r="AQ1110" s="4">
        <f t="shared" si="837"/>
        <v>17.550000000000182</v>
      </c>
      <c r="AR1110" s="4">
        <f t="shared" si="818"/>
        <v>11.840000000000146</v>
      </c>
      <c r="AS1110">
        <f t="shared" si="838"/>
        <v>17.550000000000182</v>
      </c>
      <c r="AT1110" s="6">
        <f t="shared" si="839"/>
        <v>0</v>
      </c>
      <c r="AU1110" s="4">
        <f t="shared" si="840"/>
        <v>0.91962186867583284</v>
      </c>
      <c r="AV1110" s="4">
        <f t="shared" si="841"/>
        <v>4.0107225421027186</v>
      </c>
      <c r="AW1110">
        <f t="shared" si="842"/>
        <v>0</v>
      </c>
      <c r="AX1110">
        <f t="shared" si="843"/>
        <v>0</v>
      </c>
      <c r="AY1110">
        <f t="shared" si="844"/>
        <v>0</v>
      </c>
      <c r="AZ1110" s="4">
        <f t="shared" si="819"/>
        <v>6.94</v>
      </c>
      <c r="BA1110" s="4">
        <f t="shared" si="845"/>
        <v>1023.4250000000094</v>
      </c>
      <c r="BB1110" s="4">
        <f t="shared" si="820"/>
        <v>991.65333333334456</v>
      </c>
      <c r="BC1110" s="4">
        <f t="shared" si="821"/>
        <v>491.99599999999998</v>
      </c>
      <c r="BE1110"/>
      <c r="BG1110" s="6"/>
      <c r="BM1110">
        <f t="shared" si="822"/>
        <v>1</v>
      </c>
    </row>
    <row r="1111" spans="1:65" x14ac:dyDescent="0.25">
      <c r="A1111">
        <v>1404</v>
      </c>
      <c r="B1111" s="1">
        <v>43220</v>
      </c>
      <c r="C1111" s="2">
        <v>2682.51</v>
      </c>
      <c r="D1111" s="2">
        <v>2682.87</v>
      </c>
      <c r="E1111" s="2">
        <v>2648.04</v>
      </c>
      <c r="F1111" s="2">
        <v>2648.05</v>
      </c>
      <c r="G1111" s="2">
        <v>3734530000</v>
      </c>
      <c r="H1111" s="2">
        <f t="shared" si="823"/>
        <v>22.504939112213631</v>
      </c>
      <c r="I1111" s="2">
        <f t="shared" si="824"/>
        <v>2658.8509999999997</v>
      </c>
      <c r="J1111" s="2">
        <f t="shared" si="825"/>
        <v>29.041457662415883</v>
      </c>
      <c r="K1111" s="2">
        <f t="shared" si="826"/>
        <v>12.600000000000364</v>
      </c>
      <c r="L1111" s="18">
        <v>0.14105000000000001</v>
      </c>
      <c r="M1111" s="19">
        <v>16.06054075537045</v>
      </c>
      <c r="N1111" s="4">
        <f t="shared" si="799"/>
        <v>34.829999999999927</v>
      </c>
      <c r="O1111" s="4">
        <f t="shared" si="827"/>
        <v>32.340999999999937</v>
      </c>
      <c r="P1111" s="4">
        <f t="shared" si="800"/>
        <v>1.8540075187969975</v>
      </c>
      <c r="Q1111" s="4">
        <f t="shared" si="828"/>
        <v>1.5695034645481167</v>
      </c>
      <c r="R1111" s="18">
        <f t="shared" si="801"/>
        <v>2672.984857142857</v>
      </c>
      <c r="S1111" s="2">
        <f t="shared" si="802"/>
        <v>24.934857142856799</v>
      </c>
      <c r="T1111" s="22">
        <f t="shared" si="803"/>
        <v>0</v>
      </c>
      <c r="U1111" s="29">
        <f t="shared" si="804"/>
        <v>2683.2838112867585</v>
      </c>
      <c r="V1111" s="30">
        <f t="shared" si="805"/>
        <v>35.233811286758282</v>
      </c>
      <c r="W1111" s="31">
        <f t="shared" si="829"/>
        <v>0</v>
      </c>
      <c r="X1111" s="35">
        <f t="shared" si="806"/>
        <v>2689.6270666666678</v>
      </c>
      <c r="Y1111" s="30">
        <f t="shared" si="807"/>
        <v>41.577066666667633</v>
      </c>
      <c r="Z1111" s="31">
        <f t="shared" si="830"/>
        <v>0</v>
      </c>
      <c r="AA1111" s="29">
        <f t="shared" si="808"/>
        <v>2684.1718670399459</v>
      </c>
      <c r="AB1111" s="30">
        <f t="shared" si="809"/>
        <v>36.121867039945755</v>
      </c>
      <c r="AC1111" s="31">
        <f t="shared" si="831"/>
        <v>0</v>
      </c>
      <c r="AD1111" s="32">
        <f t="shared" si="810"/>
        <v>-1</v>
      </c>
      <c r="AE1111" s="33">
        <f t="shared" si="811"/>
        <v>-1</v>
      </c>
      <c r="AF1111" s="33">
        <f t="shared" si="812"/>
        <v>-1</v>
      </c>
      <c r="AG1111" s="33">
        <f t="shared" si="813"/>
        <v>-1</v>
      </c>
      <c r="AH1111" s="38">
        <f t="shared" si="814"/>
        <v>-1</v>
      </c>
      <c r="AI1111" s="33">
        <f t="shared" si="815"/>
        <v>-1</v>
      </c>
      <c r="AJ1111" s="39">
        <f t="shared" si="816"/>
        <v>-1</v>
      </c>
      <c r="AK1111" s="43">
        <f t="shared" si="817"/>
        <v>-1</v>
      </c>
      <c r="AL1111" s="4">
        <f t="shared" si="832"/>
        <v>0.35999999999967258</v>
      </c>
      <c r="AM1111" s="4">
        <f t="shared" si="833"/>
        <v>-1.3018670399460461</v>
      </c>
      <c r="AN1111" s="4">
        <f t="shared" si="834"/>
        <v>1.3018670399460461</v>
      </c>
      <c r="AO1111" s="4">
        <f t="shared" si="835"/>
        <v>-34.470000000000255</v>
      </c>
      <c r="AP1111" s="4">
        <f t="shared" si="836"/>
        <v>36.131867039945973</v>
      </c>
      <c r="AQ1111" s="4">
        <f t="shared" si="837"/>
        <v>34.470000000000255</v>
      </c>
      <c r="AR1111" s="4">
        <f t="shared" si="818"/>
        <v>34.460000000000036</v>
      </c>
      <c r="AS1111">
        <f t="shared" si="838"/>
        <v>34.470000000000255</v>
      </c>
      <c r="AT1111" s="6">
        <f t="shared" si="839"/>
        <v>1</v>
      </c>
      <c r="AU1111" s="4">
        <f t="shared" si="840"/>
        <v>-18.963881621809342</v>
      </c>
      <c r="AV1111" s="4">
        <f t="shared" si="841"/>
        <v>-18.099459244629585</v>
      </c>
      <c r="AW1111">
        <f t="shared" si="842"/>
        <v>1</v>
      </c>
      <c r="AX1111">
        <f t="shared" si="843"/>
        <v>0</v>
      </c>
      <c r="AY1111">
        <f t="shared" si="844"/>
        <v>0</v>
      </c>
      <c r="AZ1111" s="4">
        <f t="shared" si="819"/>
        <v>-3.9100000000000006</v>
      </c>
      <c r="BA1111" s="4">
        <f t="shared" si="845"/>
        <v>1016.4850000000093</v>
      </c>
      <c r="BB1111" s="4">
        <f t="shared" si="820"/>
        <v>984.71333333334451</v>
      </c>
      <c r="BC1111" s="4">
        <f t="shared" si="821"/>
        <v>507.81600000000003</v>
      </c>
      <c r="BE1111"/>
      <c r="BG1111" s="6"/>
      <c r="BM1111">
        <f t="shared" si="822"/>
        <v>1</v>
      </c>
    </row>
    <row r="1112" spans="1:65" x14ac:dyDescent="0.25">
      <c r="A1112">
        <v>1403</v>
      </c>
      <c r="B1112" s="1">
        <v>43217</v>
      </c>
      <c r="C1112" s="2">
        <v>2675.47</v>
      </c>
      <c r="D1112" s="2">
        <v>2677.35</v>
      </c>
      <c r="E1112" s="2">
        <v>2659.01</v>
      </c>
      <c r="F1112" s="2">
        <v>2669.91</v>
      </c>
      <c r="G1112" s="2">
        <v>3219030000</v>
      </c>
      <c r="H1112" s="2">
        <f t="shared" si="823"/>
        <v>22.676242805583474</v>
      </c>
      <c r="I1112" s="2">
        <f t="shared" si="824"/>
        <v>2656.3980000000001</v>
      </c>
      <c r="J1112" s="2">
        <f t="shared" si="825"/>
        <v>28.593066163522554</v>
      </c>
      <c r="K1112" s="2">
        <f t="shared" si="826"/>
        <v>8.5299999999997453</v>
      </c>
      <c r="L1112" s="18">
        <v>0.11854999999999999</v>
      </c>
      <c r="M1112" s="19">
        <v>13.483581198426881</v>
      </c>
      <c r="N1112" s="4">
        <f t="shared" si="799"/>
        <v>18.339999999999691</v>
      </c>
      <c r="O1112" s="4">
        <f t="shared" si="827"/>
        <v>31.876999999999907</v>
      </c>
      <c r="P1112" s="4">
        <f t="shared" si="800"/>
        <v>3.0748571428571427</v>
      </c>
      <c r="Q1112" s="4">
        <f t="shared" si="828"/>
        <v>1.984131504508218</v>
      </c>
      <c r="R1112" s="18">
        <f t="shared" si="801"/>
        <v>2669.9483308270678</v>
      </c>
      <c r="S1112" s="2">
        <f t="shared" si="802"/>
        <v>3.8330827067966311E-2</v>
      </c>
      <c r="T1112" s="22">
        <f t="shared" si="803"/>
        <v>1</v>
      </c>
      <c r="U1112" s="29">
        <f t="shared" si="804"/>
        <v>2676.177168188472</v>
      </c>
      <c r="V1112" s="30">
        <f t="shared" si="805"/>
        <v>6.2671681884721693</v>
      </c>
      <c r="W1112" s="31">
        <f t="shared" si="829"/>
        <v>1</v>
      </c>
      <c r="X1112" s="35">
        <f t="shared" si="806"/>
        <v>2679.9653333333299</v>
      </c>
      <c r="Y1112" s="30">
        <f t="shared" si="807"/>
        <v>10.055333333330054</v>
      </c>
      <c r="Z1112" s="31">
        <f t="shared" si="830"/>
        <v>1</v>
      </c>
      <c r="AA1112" s="29">
        <f t="shared" si="808"/>
        <v>2676.7075113087521</v>
      </c>
      <c r="AB1112" s="30">
        <f t="shared" si="809"/>
        <v>6.7975113087522914</v>
      </c>
      <c r="AC1112" s="31">
        <f t="shared" si="831"/>
        <v>1</v>
      </c>
      <c r="AD1112" s="32">
        <f t="shared" si="810"/>
        <v>1</v>
      </c>
      <c r="AE1112" s="33">
        <f t="shared" si="811"/>
        <v>1</v>
      </c>
      <c r="AF1112" s="33">
        <f t="shared" si="812"/>
        <v>1</v>
      </c>
      <c r="AG1112" s="33">
        <f t="shared" si="813"/>
        <v>0</v>
      </c>
      <c r="AH1112" s="38">
        <f t="shared" si="814"/>
        <v>1</v>
      </c>
      <c r="AI1112" s="33">
        <f t="shared" si="815"/>
        <v>1</v>
      </c>
      <c r="AJ1112" s="39">
        <f t="shared" si="816"/>
        <v>1</v>
      </c>
      <c r="AK1112" s="43">
        <f t="shared" si="817"/>
        <v>1</v>
      </c>
      <c r="AL1112" s="4">
        <f t="shared" si="832"/>
        <v>1.8800000000001091</v>
      </c>
      <c r="AM1112" s="4">
        <f t="shared" si="833"/>
        <v>0.6424886912477632</v>
      </c>
      <c r="AN1112" s="4">
        <f t="shared" si="834"/>
        <v>0.6424886912477632</v>
      </c>
      <c r="AO1112" s="4">
        <f t="shared" si="835"/>
        <v>-16.459999999999582</v>
      </c>
      <c r="AP1112" s="4">
        <f t="shared" si="836"/>
        <v>17.697511308751928</v>
      </c>
      <c r="AQ1112" s="4">
        <f t="shared" si="837"/>
        <v>16.459999999999582</v>
      </c>
      <c r="AR1112" s="4">
        <f t="shared" si="818"/>
        <v>5.5599999999999454</v>
      </c>
      <c r="AS1112">
        <f t="shared" si="838"/>
        <v>16.459999999999582</v>
      </c>
      <c r="AT1112" s="6">
        <f t="shared" si="839"/>
        <v>0</v>
      </c>
      <c r="AU1112" s="4">
        <f t="shared" si="840"/>
        <v>0.57528459289562406</v>
      </c>
      <c r="AV1112" s="4">
        <f t="shared" si="841"/>
        <v>8.2235811984269365</v>
      </c>
      <c r="AW1112">
        <f t="shared" si="842"/>
        <v>0</v>
      </c>
      <c r="AX1112">
        <f t="shared" si="843"/>
        <v>0</v>
      </c>
      <c r="AY1112">
        <f t="shared" si="844"/>
        <v>0</v>
      </c>
      <c r="AZ1112" s="4">
        <f t="shared" si="819"/>
        <v>6.94</v>
      </c>
      <c r="BA1112" s="4">
        <f t="shared" si="845"/>
        <v>1020.3950000000093</v>
      </c>
      <c r="BB1112" s="4">
        <f t="shared" si="820"/>
        <v>988.62333333334448</v>
      </c>
      <c r="BC1112" s="4">
        <f t="shared" si="821"/>
        <v>504.99999999999994</v>
      </c>
      <c r="BE1112"/>
      <c r="BG1112" s="6"/>
      <c r="BM1112">
        <f t="shared" si="822"/>
        <v>1</v>
      </c>
    </row>
    <row r="1113" spans="1:65" x14ac:dyDescent="0.25">
      <c r="A1113">
        <v>1402</v>
      </c>
      <c r="B1113" s="1">
        <v>43216</v>
      </c>
      <c r="C1113" s="2">
        <v>2651.65</v>
      </c>
      <c r="D1113" s="2">
        <v>2676.48</v>
      </c>
      <c r="E1113" s="2">
        <v>2647.16</v>
      </c>
      <c r="F1113" s="2">
        <v>2666.94</v>
      </c>
      <c r="G1113" s="2">
        <v>3665720000</v>
      </c>
      <c r="H1113" s="2">
        <f t="shared" si="823"/>
        <v>22.659577911141888</v>
      </c>
      <c r="I1113" s="2">
        <f t="shared" si="824"/>
        <v>2653.3449999999998</v>
      </c>
      <c r="J1113" s="2">
        <f t="shared" si="825"/>
        <v>29.169024030548847</v>
      </c>
      <c r="K1113" s="2">
        <f t="shared" si="826"/>
        <v>12.25</v>
      </c>
      <c r="L1113" s="18">
        <v>0.13159999999999999</v>
      </c>
      <c r="M1113" s="19">
        <v>14.813290950343658</v>
      </c>
      <c r="N1113" s="4">
        <f t="shared" si="799"/>
        <v>37.079999999999927</v>
      </c>
      <c r="O1113" s="4">
        <f t="shared" si="827"/>
        <v>33.563999999999943</v>
      </c>
      <c r="P1113" s="4">
        <f t="shared" si="800"/>
        <v>3.0083308270676721</v>
      </c>
      <c r="Q1113" s="4">
        <f t="shared" si="828"/>
        <v>1.8132517653137354</v>
      </c>
      <c r="R1113" s="18">
        <f t="shared" si="801"/>
        <v>2642.8574586466166</v>
      </c>
      <c r="S1113" s="2">
        <f t="shared" si="802"/>
        <v>24.082541353383476</v>
      </c>
      <c r="T1113" s="22">
        <f t="shared" si="803"/>
        <v>0</v>
      </c>
      <c r="U1113" s="29">
        <f t="shared" si="804"/>
        <v>2652.1338107138818</v>
      </c>
      <c r="V1113" s="30">
        <f t="shared" si="805"/>
        <v>14.806189286118297</v>
      </c>
      <c r="W1113" s="31">
        <f t="shared" si="829"/>
        <v>1</v>
      </c>
      <c r="X1113" s="35">
        <f t="shared" si="806"/>
        <v>2637.1340000000018</v>
      </c>
      <c r="Y1113" s="30">
        <f t="shared" si="807"/>
        <v>29.805999999998221</v>
      </c>
      <c r="Z1113" s="31">
        <f t="shared" si="830"/>
        <v>0</v>
      </c>
      <c r="AA1113" s="29">
        <f t="shared" si="808"/>
        <v>2650.0338372139386</v>
      </c>
      <c r="AB1113" s="30">
        <f t="shared" si="809"/>
        <v>16.906162786061486</v>
      </c>
      <c r="AC1113" s="31">
        <f t="shared" si="831"/>
        <v>1</v>
      </c>
      <c r="AD1113" s="32">
        <f t="shared" si="810"/>
        <v>1</v>
      </c>
      <c r="AE1113" s="33">
        <f t="shared" si="811"/>
        <v>1</v>
      </c>
      <c r="AF1113" s="33">
        <f t="shared" si="812"/>
        <v>0</v>
      </c>
      <c r="AG1113" s="33">
        <f t="shared" si="813"/>
        <v>0</v>
      </c>
      <c r="AH1113" s="38">
        <f t="shared" si="814"/>
        <v>1</v>
      </c>
      <c r="AI1113" s="33">
        <f t="shared" si="815"/>
        <v>1</v>
      </c>
      <c r="AJ1113" s="39">
        <f t="shared" si="816"/>
        <v>1</v>
      </c>
      <c r="AK1113" s="43">
        <f t="shared" si="817"/>
        <v>1</v>
      </c>
      <c r="AL1113" s="4">
        <f t="shared" si="832"/>
        <v>24.829999999999927</v>
      </c>
      <c r="AM1113" s="4">
        <f t="shared" si="833"/>
        <v>26.44616278606145</v>
      </c>
      <c r="AN1113" s="4">
        <f t="shared" si="834"/>
        <v>24.829999999999927</v>
      </c>
      <c r="AO1113" s="4">
        <f t="shared" si="835"/>
        <v>-4.4900000000002365</v>
      </c>
      <c r="AP1113" s="4">
        <f t="shared" si="836"/>
        <v>2.8738372139387138</v>
      </c>
      <c r="AQ1113" s="4">
        <f t="shared" si="837"/>
        <v>2.8738372139387138</v>
      </c>
      <c r="AR1113" s="4">
        <f t="shared" si="818"/>
        <v>15.289999999999964</v>
      </c>
      <c r="AS1113">
        <f t="shared" si="838"/>
        <v>24.829999999999927</v>
      </c>
      <c r="AT1113" s="6">
        <f t="shared" si="839"/>
        <v>1</v>
      </c>
      <c r="AU1113" s="4">
        <f t="shared" si="840"/>
        <v>-3.5491003118931026</v>
      </c>
      <c r="AV1113" s="4">
        <f t="shared" si="841"/>
        <v>-0.17670904965630535</v>
      </c>
      <c r="AW1113">
        <f t="shared" si="842"/>
        <v>1</v>
      </c>
      <c r="AX1113">
        <f t="shared" si="843"/>
        <v>0</v>
      </c>
      <c r="AY1113">
        <f t="shared" si="844"/>
        <v>0</v>
      </c>
      <c r="AZ1113" s="4">
        <f t="shared" si="819"/>
        <v>-3.9100000000000006</v>
      </c>
      <c r="BA1113" s="4">
        <f t="shared" si="845"/>
        <v>1013.4550000000092</v>
      </c>
      <c r="BB1113" s="4">
        <f t="shared" si="820"/>
        <v>981.68333333334442</v>
      </c>
      <c r="BC1113" s="4">
        <f t="shared" si="821"/>
        <v>495.47200000000004</v>
      </c>
      <c r="BE1113"/>
      <c r="BG1113" s="6"/>
      <c r="BM1113">
        <f t="shared" si="822"/>
        <v>1</v>
      </c>
    </row>
    <row r="1114" spans="1:65" x14ac:dyDescent="0.25">
      <c r="A1114">
        <v>1401</v>
      </c>
      <c r="B1114" s="1">
        <v>43215</v>
      </c>
      <c r="C1114" s="2">
        <v>2634.92</v>
      </c>
      <c r="D1114" s="2">
        <v>2645.3</v>
      </c>
      <c r="E1114" s="2">
        <v>2612.67</v>
      </c>
      <c r="F1114" s="2">
        <v>2639.4</v>
      </c>
      <c r="G1114" s="2">
        <v>3499440000</v>
      </c>
      <c r="H1114" s="2">
        <f t="shared" si="823"/>
        <v>22.379889682977023</v>
      </c>
      <c r="I1114" s="2">
        <f t="shared" si="824"/>
        <v>2651.3275000000003</v>
      </c>
      <c r="J1114" s="2">
        <f t="shared" si="825"/>
        <v>28.884746475386756</v>
      </c>
      <c r="K1114" s="2">
        <f t="shared" si="826"/>
        <v>0.36000000000012733</v>
      </c>
      <c r="L1114" s="18">
        <v>0.16470000000000001</v>
      </c>
      <c r="M1114" s="19">
        <v>18.505130163571152</v>
      </c>
      <c r="N1114" s="4">
        <f t="shared" si="799"/>
        <v>32.630000000000109</v>
      </c>
      <c r="O1114" s="4">
        <f t="shared" si="827"/>
        <v>33.108999999999924</v>
      </c>
      <c r="P1114" s="4">
        <f t="shared" si="800"/>
        <v>3.4574586466165429</v>
      </c>
      <c r="Q1114" s="4">
        <f t="shared" si="828"/>
        <v>1.2405402920038469</v>
      </c>
      <c r="R1114" s="18">
        <f t="shared" si="801"/>
        <v>2638.6994285714286</v>
      </c>
      <c r="S1114" s="2">
        <f t="shared" si="802"/>
        <v>0.70057142857149302</v>
      </c>
      <c r="T1114" s="22">
        <f t="shared" si="803"/>
        <v>1</v>
      </c>
      <c r="U1114" s="29">
        <f t="shared" si="804"/>
        <v>2635.259799739069</v>
      </c>
      <c r="V1114" s="30">
        <f t="shared" si="805"/>
        <v>4.1402002609311239</v>
      </c>
      <c r="W1114" s="31">
        <f t="shared" si="829"/>
        <v>1</v>
      </c>
      <c r="X1114" s="35">
        <f t="shared" si="806"/>
        <v>2637.7994666666673</v>
      </c>
      <c r="Y1114" s="30">
        <f t="shared" si="807"/>
        <v>1.6005333333328053</v>
      </c>
      <c r="Z1114" s="31">
        <f t="shared" si="830"/>
        <v>1</v>
      </c>
      <c r="AA1114" s="29">
        <f t="shared" si="808"/>
        <v>2635.6153531089326</v>
      </c>
      <c r="AB1114" s="30">
        <f t="shared" si="809"/>
        <v>3.7846468910674957</v>
      </c>
      <c r="AC1114" s="31">
        <f t="shared" si="831"/>
        <v>1</v>
      </c>
      <c r="AD1114" s="32">
        <f t="shared" si="810"/>
        <v>1</v>
      </c>
      <c r="AE1114" s="33">
        <f t="shared" si="811"/>
        <v>0</v>
      </c>
      <c r="AF1114" s="33">
        <f t="shared" si="812"/>
        <v>0</v>
      </c>
      <c r="AG1114" s="33">
        <f t="shared" si="813"/>
        <v>0</v>
      </c>
      <c r="AH1114" s="38">
        <f t="shared" si="814"/>
        <v>1</v>
      </c>
      <c r="AI1114" s="33">
        <f t="shared" si="815"/>
        <v>1</v>
      </c>
      <c r="AJ1114" s="39">
        <f t="shared" si="816"/>
        <v>1</v>
      </c>
      <c r="AK1114" s="43">
        <f t="shared" si="817"/>
        <v>0</v>
      </c>
      <c r="AL1114" s="4">
        <f t="shared" si="832"/>
        <v>10.380000000000109</v>
      </c>
      <c r="AM1114" s="4">
        <f t="shared" si="833"/>
        <v>9.6846468910675867</v>
      </c>
      <c r="AN1114" s="4">
        <f t="shared" si="834"/>
        <v>9.6846468910675867</v>
      </c>
      <c r="AO1114" s="4">
        <f t="shared" si="835"/>
        <v>-22.25</v>
      </c>
      <c r="AP1114" s="4">
        <f t="shared" si="836"/>
        <v>22.945353108932522</v>
      </c>
      <c r="AQ1114" s="4">
        <f t="shared" si="837"/>
        <v>22.25</v>
      </c>
      <c r="AR1114" s="4">
        <f t="shared" si="818"/>
        <v>4.4800000000000182</v>
      </c>
      <c r="AS1114">
        <f t="shared" si="838"/>
        <v>22.25</v>
      </c>
      <c r="AT1114" s="6">
        <f t="shared" si="839"/>
        <v>0</v>
      </c>
      <c r="AU1114" s="4">
        <f t="shared" si="840"/>
        <v>0.14457533736807093</v>
      </c>
      <c r="AV1114" s="4">
        <f t="shared" si="841"/>
        <v>14.325130163571135</v>
      </c>
      <c r="AW1114">
        <f t="shared" si="842"/>
        <v>0</v>
      </c>
      <c r="AX1114">
        <f t="shared" si="843"/>
        <v>0</v>
      </c>
      <c r="AY1114">
        <f t="shared" si="844"/>
        <v>0</v>
      </c>
      <c r="AZ1114" s="4">
        <f t="shared" si="819"/>
        <v>6.94</v>
      </c>
      <c r="BA1114" s="4">
        <f t="shared" si="845"/>
        <v>1017.3650000000092</v>
      </c>
      <c r="BB1114" s="4">
        <f t="shared" si="820"/>
        <v>985.59333333334439</v>
      </c>
      <c r="BC1114" s="4">
        <f t="shared" si="821"/>
        <v>488.78</v>
      </c>
      <c r="BE1114"/>
      <c r="BG1114" s="6"/>
      <c r="BM1114">
        <f t="shared" si="822"/>
        <v>1</v>
      </c>
    </row>
    <row r="1115" spans="1:65" x14ac:dyDescent="0.25">
      <c r="A1115">
        <v>1400</v>
      </c>
      <c r="B1115" s="1">
        <v>43214</v>
      </c>
      <c r="C1115" s="2">
        <v>2680.8</v>
      </c>
      <c r="D1115" s="2">
        <v>2683.55</v>
      </c>
      <c r="E1115" s="2">
        <v>2617.3200000000002</v>
      </c>
      <c r="F1115" s="2">
        <v>2634.56</v>
      </c>
      <c r="G1115" s="2">
        <v>3706740000</v>
      </c>
      <c r="H1115" s="2">
        <f t="shared" si="823"/>
        <v>20.52643252545905</v>
      </c>
      <c r="I1115" s="2">
        <f t="shared" si="824"/>
        <v>2652.96</v>
      </c>
      <c r="J1115" s="2">
        <f t="shared" si="825"/>
        <v>25.731389079242664</v>
      </c>
      <c r="K1115" s="2">
        <f t="shared" si="826"/>
        <v>10.510000000000218</v>
      </c>
      <c r="L1115" s="18">
        <v>0.17099999999999999</v>
      </c>
      <c r="M1115" s="19">
        <v>19.47354377162441</v>
      </c>
      <c r="N1115" s="4">
        <f t="shared" si="799"/>
        <v>66.230000000000018</v>
      </c>
      <c r="O1115" s="4">
        <f t="shared" si="827"/>
        <v>32.063999999999893</v>
      </c>
      <c r="P1115" s="4">
        <f t="shared" si="800"/>
        <v>4.1394285714285717</v>
      </c>
      <c r="Q1115" s="4">
        <f t="shared" si="828"/>
        <v>0.87128138222848839</v>
      </c>
      <c r="R1115" s="18">
        <f t="shared" si="801"/>
        <v>2674.4914060150377</v>
      </c>
      <c r="S1115" s="2">
        <f t="shared" si="802"/>
        <v>39.931406015037737</v>
      </c>
      <c r="T1115" s="22">
        <f t="shared" si="803"/>
        <v>0</v>
      </c>
      <c r="U1115" s="29">
        <f t="shared" si="804"/>
        <v>2681.0413184616918</v>
      </c>
      <c r="V1115" s="30">
        <f t="shared" si="805"/>
        <v>46.481318461691899</v>
      </c>
      <c r="W1115" s="31">
        <f t="shared" si="829"/>
        <v>0</v>
      </c>
      <c r="X1115" s="35">
        <f t="shared" si="806"/>
        <v>2675.3936000000012</v>
      </c>
      <c r="Y1115" s="30">
        <f t="shared" si="807"/>
        <v>40.833600000001297</v>
      </c>
      <c r="Z1115" s="31">
        <f t="shared" si="830"/>
        <v>0</v>
      </c>
      <c r="AA1115" s="29">
        <f t="shared" si="808"/>
        <v>2680.2506378770549</v>
      </c>
      <c r="AB1115" s="30">
        <f t="shared" si="809"/>
        <v>45.690637877054996</v>
      </c>
      <c r="AC1115" s="31">
        <f t="shared" si="831"/>
        <v>0</v>
      </c>
      <c r="AD1115" s="32">
        <f t="shared" si="810"/>
        <v>-1</v>
      </c>
      <c r="AE1115" s="33">
        <f t="shared" si="811"/>
        <v>-1</v>
      </c>
      <c r="AF1115" s="33">
        <f t="shared" si="812"/>
        <v>-1</v>
      </c>
      <c r="AG1115" s="33">
        <f t="shared" si="813"/>
        <v>0</v>
      </c>
      <c r="AH1115" s="38">
        <f t="shared" si="814"/>
        <v>-1</v>
      </c>
      <c r="AI1115" s="33">
        <f t="shared" si="815"/>
        <v>-1</v>
      </c>
      <c r="AJ1115" s="39">
        <f t="shared" si="816"/>
        <v>-1</v>
      </c>
      <c r="AK1115" s="43">
        <f t="shared" si="817"/>
        <v>-1</v>
      </c>
      <c r="AL1115" s="4">
        <f t="shared" si="832"/>
        <v>2.75</v>
      </c>
      <c r="AM1115" s="4">
        <f t="shared" si="833"/>
        <v>3.2993621229452401</v>
      </c>
      <c r="AN1115" s="4">
        <f t="shared" si="834"/>
        <v>2.75</v>
      </c>
      <c r="AO1115" s="4">
        <f t="shared" si="835"/>
        <v>-63.480000000000018</v>
      </c>
      <c r="AP1115" s="4">
        <f t="shared" si="836"/>
        <v>62.930637877054778</v>
      </c>
      <c r="AQ1115" s="4">
        <f t="shared" si="837"/>
        <v>62.930637877054778</v>
      </c>
      <c r="AR1115" s="4">
        <f t="shared" si="818"/>
        <v>46.240000000000236</v>
      </c>
      <c r="AS1115">
        <f t="shared" si="838"/>
        <v>62.930637877054778</v>
      </c>
      <c r="AT1115" s="6">
        <f t="shared" si="839"/>
        <v>1</v>
      </c>
      <c r="AU1115" s="4">
        <f t="shared" si="840"/>
        <v>-43.876674867195611</v>
      </c>
      <c r="AV1115" s="4">
        <f t="shared" si="841"/>
        <v>-26.466456228375826</v>
      </c>
      <c r="AW1115">
        <f t="shared" si="842"/>
        <v>1</v>
      </c>
      <c r="AX1115">
        <f t="shared" si="843"/>
        <v>0</v>
      </c>
      <c r="AY1115">
        <f t="shared" si="844"/>
        <v>0</v>
      </c>
      <c r="AZ1115" s="4">
        <f t="shared" si="819"/>
        <v>-3.9100000000000006</v>
      </c>
      <c r="BA1115" s="4">
        <f t="shared" si="845"/>
        <v>1010.4250000000092</v>
      </c>
      <c r="BB1115" s="4">
        <f t="shared" si="820"/>
        <v>980.96666666667772</v>
      </c>
      <c r="BC1115" s="4">
        <f t="shared" si="821"/>
        <v>507.13200000000006</v>
      </c>
      <c r="BE1115"/>
      <c r="BG1115" s="6"/>
      <c r="BM1115">
        <f t="shared" si="822"/>
        <v>1</v>
      </c>
    </row>
    <row r="1116" spans="1:65" x14ac:dyDescent="0.25">
      <c r="A1116">
        <v>1399</v>
      </c>
      <c r="B1116" s="1">
        <v>43213</v>
      </c>
      <c r="C1116" s="2">
        <v>2675.4</v>
      </c>
      <c r="D1116" s="2">
        <v>2682.86</v>
      </c>
      <c r="E1116" s="2">
        <v>2657.99</v>
      </c>
      <c r="F1116" s="2">
        <v>2670.29</v>
      </c>
      <c r="G1116" s="2">
        <v>3017480000</v>
      </c>
      <c r="H1116" s="2">
        <f t="shared" si="823"/>
        <v>24.313066902845144</v>
      </c>
      <c r="I1116" s="2">
        <f t="shared" si="824"/>
        <v>2649.8874999999998</v>
      </c>
      <c r="J1116" s="2">
        <f t="shared" si="825"/>
        <v>23.85130389793353</v>
      </c>
      <c r="K1116" s="2">
        <f t="shared" si="826"/>
        <v>5.2600000000002183</v>
      </c>
      <c r="L1116" s="18">
        <v>0.14550000000000002</v>
      </c>
      <c r="M1116" s="19">
        <v>16.568663486834058</v>
      </c>
      <c r="N1116" s="4">
        <f t="shared" si="799"/>
        <v>24.870000000000346</v>
      </c>
      <c r="O1116" s="4">
        <f t="shared" si="827"/>
        <v>30.669999999999892</v>
      </c>
      <c r="P1116" s="4">
        <f t="shared" si="800"/>
        <v>4.201406015037592</v>
      </c>
      <c r="Q1116" s="4">
        <f t="shared" si="828"/>
        <v>0.61876528638871275</v>
      </c>
      <c r="R1116" s="18">
        <f t="shared" si="801"/>
        <v>2674.8794436090225</v>
      </c>
      <c r="S1116" s="2">
        <f t="shared" si="802"/>
        <v>4.5894436090225099</v>
      </c>
      <c r="T1116" s="22">
        <f t="shared" si="803"/>
        <v>1</v>
      </c>
      <c r="U1116" s="29">
        <f t="shared" si="804"/>
        <v>2675.3485445901224</v>
      </c>
      <c r="V1116" s="30">
        <f t="shared" si="805"/>
        <v>5.0585445901224375</v>
      </c>
      <c r="W1116" s="31">
        <f t="shared" si="829"/>
        <v>1</v>
      </c>
      <c r="X1116" s="35">
        <f t="shared" si="806"/>
        <v>2673.2202666666635</v>
      </c>
      <c r="Y1116" s="30">
        <f t="shared" si="807"/>
        <v>2.930266666663556</v>
      </c>
      <c r="Z1116" s="31">
        <f t="shared" si="830"/>
        <v>1</v>
      </c>
      <c r="AA1116" s="29">
        <f t="shared" si="808"/>
        <v>2675.0505856808381</v>
      </c>
      <c r="AB1116" s="30">
        <f t="shared" si="809"/>
        <v>4.7605856808381759</v>
      </c>
      <c r="AC1116" s="31">
        <f t="shared" si="831"/>
        <v>1</v>
      </c>
      <c r="AD1116" s="32">
        <f t="shared" si="810"/>
        <v>1</v>
      </c>
      <c r="AE1116" s="33">
        <f t="shared" si="811"/>
        <v>0</v>
      </c>
      <c r="AF1116" s="33">
        <f t="shared" si="812"/>
        <v>0</v>
      </c>
      <c r="AG1116" s="33">
        <f t="shared" si="813"/>
        <v>0</v>
      </c>
      <c r="AH1116" s="38">
        <f t="shared" si="814"/>
        <v>1</v>
      </c>
      <c r="AI1116" s="33">
        <f t="shared" si="815"/>
        <v>1</v>
      </c>
      <c r="AJ1116" s="39">
        <f t="shared" si="816"/>
        <v>1</v>
      </c>
      <c r="AK1116" s="43">
        <f t="shared" si="817"/>
        <v>1</v>
      </c>
      <c r="AL1116" s="4">
        <f t="shared" si="832"/>
        <v>7.4600000000000364</v>
      </c>
      <c r="AM1116" s="4">
        <f t="shared" si="833"/>
        <v>7.8094143191619878</v>
      </c>
      <c r="AN1116" s="4">
        <f t="shared" si="834"/>
        <v>7.4600000000000364</v>
      </c>
      <c r="AO1116" s="4">
        <f t="shared" si="835"/>
        <v>-17.410000000000309</v>
      </c>
      <c r="AP1116" s="4">
        <f t="shared" si="836"/>
        <v>17.060585680838358</v>
      </c>
      <c r="AQ1116" s="4">
        <f t="shared" si="837"/>
        <v>17.060585680838358</v>
      </c>
      <c r="AR1116" s="4">
        <f t="shared" si="818"/>
        <v>5.1100000000001273</v>
      </c>
      <c r="AS1116">
        <f t="shared" si="838"/>
        <v>17.060585680838358</v>
      </c>
      <c r="AT1116" s="6">
        <f t="shared" si="839"/>
        <v>0</v>
      </c>
      <c r="AU1116" s="4">
        <f t="shared" si="840"/>
        <v>1.4177700653481295</v>
      </c>
      <c r="AV1116" s="4">
        <f t="shared" si="841"/>
        <v>11.758663486833932</v>
      </c>
      <c r="AW1116">
        <f t="shared" si="842"/>
        <v>0</v>
      </c>
      <c r="AX1116">
        <f t="shared" si="843"/>
        <v>0</v>
      </c>
      <c r="AY1116">
        <f t="shared" si="844"/>
        <v>0</v>
      </c>
      <c r="AZ1116" s="4">
        <f t="shared" si="819"/>
        <v>6.94</v>
      </c>
      <c r="BA1116" s="4">
        <f t="shared" si="845"/>
        <v>1014.3350000000091</v>
      </c>
      <c r="BB1116" s="4">
        <f t="shared" si="820"/>
        <v>984.87666666667769</v>
      </c>
      <c r="BC1116" s="4">
        <f t="shared" si="821"/>
        <v>504.97200000000004</v>
      </c>
      <c r="BE1116"/>
      <c r="BG1116" s="6"/>
      <c r="BM1116">
        <f t="shared" si="822"/>
        <v>1</v>
      </c>
    </row>
    <row r="1117" spans="1:65" x14ac:dyDescent="0.25">
      <c r="A1117">
        <v>1398</v>
      </c>
      <c r="B1117" s="1">
        <v>43210</v>
      </c>
      <c r="C1117" s="2">
        <v>2692.56</v>
      </c>
      <c r="D1117" s="2">
        <v>2693.94</v>
      </c>
      <c r="E1117" s="2">
        <v>2660.61</v>
      </c>
      <c r="F1117" s="2">
        <v>2670.14</v>
      </c>
      <c r="G1117" s="2">
        <v>3388590000</v>
      </c>
      <c r="H1117" s="2">
        <f t="shared" si="823"/>
        <v>30.520570403873197</v>
      </c>
      <c r="I1117" s="2">
        <f t="shared" si="824"/>
        <v>2648.4529999999995</v>
      </c>
      <c r="J1117" s="2">
        <f t="shared" si="825"/>
        <v>27.962076498451665</v>
      </c>
      <c r="K1117" s="2">
        <f t="shared" si="826"/>
        <v>-0.57000000000016371</v>
      </c>
      <c r="L1117" s="18">
        <v>0.13990000000000002</v>
      </c>
      <c r="M1117" s="19">
        <v>16.068135431466512</v>
      </c>
      <c r="N1117" s="4">
        <f t="shared" si="799"/>
        <v>33.329999999999927</v>
      </c>
      <c r="O1117" s="4">
        <f t="shared" si="827"/>
        <v>33.090999999999894</v>
      </c>
      <c r="P1117" s="4">
        <f t="shared" si="800"/>
        <v>4.7394436090225511</v>
      </c>
      <c r="Q1117" s="4">
        <f t="shared" si="828"/>
        <v>-0.13193694840461975</v>
      </c>
      <c r="R1117" s="18">
        <f t="shared" si="801"/>
        <v>2697.4946390977443</v>
      </c>
      <c r="S1117" s="2">
        <f t="shared" si="802"/>
        <v>27.354639097744439</v>
      </c>
      <c r="T1117" s="22">
        <f t="shared" si="803"/>
        <v>0</v>
      </c>
      <c r="U1117" s="29">
        <f t="shared" si="804"/>
        <v>2692.2601428124999</v>
      </c>
      <c r="V1117" s="30">
        <f t="shared" si="805"/>
        <v>22.120142812500035</v>
      </c>
      <c r="W1117" s="31">
        <f t="shared" si="829"/>
        <v>0</v>
      </c>
      <c r="X1117" s="35">
        <f t="shared" si="806"/>
        <v>2690.0446666666667</v>
      </c>
      <c r="Y1117" s="30">
        <f t="shared" si="807"/>
        <v>19.904666666666799</v>
      </c>
      <c r="Z1117" s="31">
        <f t="shared" si="830"/>
        <v>0</v>
      </c>
      <c r="AA1117" s="29">
        <f t="shared" si="808"/>
        <v>2691.9499761520833</v>
      </c>
      <c r="AB1117" s="30">
        <f t="shared" si="809"/>
        <v>21.809976152083436</v>
      </c>
      <c r="AC1117" s="31">
        <f t="shared" si="831"/>
        <v>0</v>
      </c>
      <c r="AD1117" s="32">
        <f t="shared" si="810"/>
        <v>-1</v>
      </c>
      <c r="AE1117" s="33">
        <f t="shared" si="811"/>
        <v>-1</v>
      </c>
      <c r="AF1117" s="33">
        <f t="shared" si="812"/>
        <v>-1</v>
      </c>
      <c r="AG1117" s="33">
        <f t="shared" si="813"/>
        <v>0</v>
      </c>
      <c r="AH1117" s="38">
        <f t="shared" si="814"/>
        <v>-1</v>
      </c>
      <c r="AI1117" s="33">
        <f t="shared" si="815"/>
        <v>-1</v>
      </c>
      <c r="AJ1117" s="39">
        <f t="shared" si="816"/>
        <v>-1</v>
      </c>
      <c r="AK1117" s="43">
        <f t="shared" si="817"/>
        <v>-1</v>
      </c>
      <c r="AL1117" s="4">
        <f t="shared" si="832"/>
        <v>1.3800000000001091</v>
      </c>
      <c r="AM1117" s="4">
        <f t="shared" si="833"/>
        <v>1.9900238479167456</v>
      </c>
      <c r="AN1117" s="4">
        <f t="shared" si="834"/>
        <v>1.3800000000001091</v>
      </c>
      <c r="AO1117" s="4">
        <f t="shared" si="835"/>
        <v>-31.949999999999818</v>
      </c>
      <c r="AP1117" s="4">
        <f t="shared" si="836"/>
        <v>31.339976152083182</v>
      </c>
      <c r="AQ1117" s="4">
        <f t="shared" si="837"/>
        <v>31.339976152083182</v>
      </c>
      <c r="AR1117" s="4">
        <f t="shared" si="818"/>
        <v>22.420000000000073</v>
      </c>
      <c r="AS1117">
        <f t="shared" si="838"/>
        <v>31.339976152083182</v>
      </c>
      <c r="AT1117" s="6">
        <f t="shared" si="839"/>
        <v>1</v>
      </c>
      <c r="AU1117" s="4">
        <f t="shared" si="840"/>
        <v>-15.232728851996256</v>
      </c>
      <c r="AV1117" s="4">
        <f t="shared" si="841"/>
        <v>-6.0518645685335608</v>
      </c>
      <c r="AW1117">
        <f t="shared" si="842"/>
        <v>1</v>
      </c>
      <c r="AX1117">
        <f t="shared" si="843"/>
        <v>0</v>
      </c>
      <c r="AY1117">
        <f t="shared" si="844"/>
        <v>0</v>
      </c>
      <c r="AZ1117" s="4">
        <f t="shared" si="819"/>
        <v>-3.9100000000000006</v>
      </c>
      <c r="BA1117" s="4">
        <f t="shared" si="845"/>
        <v>1007.3950000000091</v>
      </c>
      <c r="BB1117" s="4">
        <f t="shared" si="820"/>
        <v>977.93666666667764</v>
      </c>
      <c r="BC1117" s="4">
        <f t="shared" si="821"/>
        <v>511.83600000000001</v>
      </c>
      <c r="BE1117"/>
      <c r="BG1117" s="6"/>
      <c r="BM1117">
        <f t="shared" si="822"/>
        <v>1</v>
      </c>
    </row>
    <row r="1118" spans="1:65" x14ac:dyDescent="0.25">
      <c r="A1118">
        <v>1397</v>
      </c>
      <c r="B1118" s="1">
        <v>43209</v>
      </c>
      <c r="C1118" s="2">
        <v>2701.16</v>
      </c>
      <c r="D1118" s="2">
        <v>2702.84</v>
      </c>
      <c r="E1118" s="2">
        <v>2681.9</v>
      </c>
      <c r="F1118" s="2">
        <v>2693.13</v>
      </c>
      <c r="G1118" s="2">
        <v>3349370000</v>
      </c>
      <c r="H1118" s="2">
        <f t="shared" si="823"/>
        <v>30.206028169519065</v>
      </c>
      <c r="I1118" s="2">
        <f t="shared" si="824"/>
        <v>2648.3929999999996</v>
      </c>
      <c r="J1118" s="2">
        <f t="shared" si="825"/>
        <v>33.383851059740657</v>
      </c>
      <c r="K1118" s="2">
        <f t="shared" si="826"/>
        <v>-7.4800000000000182</v>
      </c>
      <c r="L1118" s="18">
        <v>0.12125</v>
      </c>
      <c r="M1118" s="19">
        <v>14.006302000075587</v>
      </c>
      <c r="N1118" s="4">
        <f t="shared" si="799"/>
        <v>26.739999999999782</v>
      </c>
      <c r="O1118" s="4">
        <f t="shared" si="827"/>
        <v>37.414999999999921</v>
      </c>
      <c r="P1118" s="4">
        <f t="shared" si="800"/>
        <v>4.3646390977443561</v>
      </c>
      <c r="Q1118" s="4">
        <f t="shared" si="828"/>
        <v>-0.76886458333333585</v>
      </c>
      <c r="R1118" s="18">
        <f t="shared" si="801"/>
        <v>2711.2522030075188</v>
      </c>
      <c r="S1118" s="2">
        <f t="shared" si="802"/>
        <v>18.122203007518692</v>
      </c>
      <c r="T1118" s="22">
        <f t="shared" si="803"/>
        <v>0</v>
      </c>
      <c r="U1118" s="29">
        <f t="shared" si="804"/>
        <v>2700.572061229725</v>
      </c>
      <c r="V1118" s="30">
        <f t="shared" si="805"/>
        <v>7.4420612297249136</v>
      </c>
      <c r="W1118" s="31">
        <f t="shared" si="829"/>
        <v>1</v>
      </c>
      <c r="X1118" s="35">
        <f t="shared" si="806"/>
        <v>2706.7254666666663</v>
      </c>
      <c r="Y1118" s="30">
        <f t="shared" si="807"/>
        <v>13.595466666666198</v>
      </c>
      <c r="Z1118" s="31">
        <f t="shared" si="830"/>
        <v>0</v>
      </c>
      <c r="AA1118" s="29">
        <f t="shared" si="808"/>
        <v>2701.4335379908971</v>
      </c>
      <c r="AB1118" s="30">
        <f t="shared" si="809"/>
        <v>8.3035379908969844</v>
      </c>
      <c r="AC1118" s="31">
        <f t="shared" si="831"/>
        <v>1</v>
      </c>
      <c r="AD1118" s="32">
        <f t="shared" si="810"/>
        <v>1</v>
      </c>
      <c r="AE1118" s="33">
        <f t="shared" si="811"/>
        <v>1</v>
      </c>
      <c r="AF1118" s="33">
        <f t="shared" si="812"/>
        <v>0</v>
      </c>
      <c r="AG1118" s="33">
        <f t="shared" si="813"/>
        <v>0</v>
      </c>
      <c r="AH1118" s="38">
        <f t="shared" si="814"/>
        <v>1</v>
      </c>
      <c r="AI1118" s="33">
        <f t="shared" si="815"/>
        <v>1</v>
      </c>
      <c r="AJ1118" s="39">
        <f t="shared" si="816"/>
        <v>1</v>
      </c>
      <c r="AK1118" s="43">
        <f t="shared" si="817"/>
        <v>1</v>
      </c>
      <c r="AL1118" s="4">
        <f t="shared" si="832"/>
        <v>1.680000000000291</v>
      </c>
      <c r="AM1118" s="4">
        <f t="shared" si="833"/>
        <v>1.406462009103052</v>
      </c>
      <c r="AN1118" s="4">
        <f t="shared" si="834"/>
        <v>1.406462009103052</v>
      </c>
      <c r="AO1118" s="4">
        <f t="shared" si="835"/>
        <v>-19.259999999999764</v>
      </c>
      <c r="AP1118" s="4">
        <f t="shared" si="836"/>
        <v>19.533537990897003</v>
      </c>
      <c r="AQ1118" s="4">
        <f t="shared" si="837"/>
        <v>19.259999999999764</v>
      </c>
      <c r="AR1118" s="4">
        <f t="shared" si="818"/>
        <v>8.0299999999997453</v>
      </c>
      <c r="AS1118">
        <f t="shared" si="838"/>
        <v>19.259999999999764</v>
      </c>
      <c r="AT1118" s="6">
        <f t="shared" si="839"/>
        <v>1</v>
      </c>
      <c r="AU1118" s="4">
        <f t="shared" si="840"/>
        <v>-4.2744525315476949</v>
      </c>
      <c r="AV1118" s="4">
        <f t="shared" si="841"/>
        <v>6.2763020000758418</v>
      </c>
      <c r="AW1118">
        <f t="shared" si="842"/>
        <v>0</v>
      </c>
      <c r="AX1118">
        <f t="shared" si="843"/>
        <v>1</v>
      </c>
      <c r="AY1118">
        <f t="shared" si="844"/>
        <v>0</v>
      </c>
      <c r="AZ1118" s="4">
        <f t="shared" si="819"/>
        <v>-3.9100000000000006</v>
      </c>
      <c r="BA1118" s="4">
        <f t="shared" si="845"/>
        <v>1011.305000000009</v>
      </c>
      <c r="BB1118" s="4">
        <f t="shared" si="820"/>
        <v>981.84666666667761</v>
      </c>
      <c r="BC1118" s="4">
        <f t="shared" si="821"/>
        <v>515.27599999999995</v>
      </c>
      <c r="BE1118"/>
      <c r="BG1118" s="6"/>
      <c r="BM1118">
        <f t="shared" si="822"/>
        <v>1</v>
      </c>
    </row>
    <row r="1119" spans="1:65" x14ac:dyDescent="0.25">
      <c r="A1119">
        <v>1396</v>
      </c>
      <c r="B1119" s="1">
        <v>43208</v>
      </c>
      <c r="C1119" s="2">
        <v>2710.11</v>
      </c>
      <c r="D1119" s="2">
        <v>2717.49</v>
      </c>
      <c r="E1119" s="2">
        <v>2703.63</v>
      </c>
      <c r="F1119" s="2">
        <v>2708.64</v>
      </c>
      <c r="G1119" s="2">
        <v>3383410000</v>
      </c>
      <c r="H1119" s="2">
        <f t="shared" si="823"/>
        <v>27.430404136853568</v>
      </c>
      <c r="I1119" s="2">
        <f t="shared" si="824"/>
        <v>2649.0844999999999</v>
      </c>
      <c r="J1119" s="2">
        <f t="shared" si="825"/>
        <v>32.209543273612816</v>
      </c>
      <c r="K1119" s="2">
        <f t="shared" si="826"/>
        <v>3.7200000000002547</v>
      </c>
      <c r="L1119" s="18">
        <v>0.1129</v>
      </c>
      <c r="M1119" s="19">
        <v>13.030910842132235</v>
      </c>
      <c r="N1119" s="4">
        <f t="shared" si="799"/>
        <v>13.859999999999673</v>
      </c>
      <c r="O1119" s="4">
        <f t="shared" si="827"/>
        <v>37.479999999999926</v>
      </c>
      <c r="P1119" s="4">
        <f t="shared" si="800"/>
        <v>2.6122030075187928</v>
      </c>
      <c r="Q1119" s="4">
        <f t="shared" si="828"/>
        <v>-1.5075353083967815</v>
      </c>
      <c r="R1119" s="18">
        <f t="shared" si="801"/>
        <v>2706.9615714285715</v>
      </c>
      <c r="S1119" s="2">
        <f t="shared" si="802"/>
        <v>1.6784285714284124</v>
      </c>
      <c r="T1119" s="22">
        <f t="shared" si="803"/>
        <v>1</v>
      </c>
      <c r="U1119" s="29">
        <f t="shared" si="804"/>
        <v>2709.1665714440014</v>
      </c>
      <c r="V1119" s="30">
        <f t="shared" si="805"/>
        <v>0.52657144400154721</v>
      </c>
      <c r="W1119" s="31">
        <f t="shared" si="829"/>
        <v>1</v>
      </c>
      <c r="X1119" s="35">
        <f t="shared" si="806"/>
        <v>2716.5897333333342</v>
      </c>
      <c r="Y1119" s="30">
        <f t="shared" si="807"/>
        <v>7.9497333333342795</v>
      </c>
      <c r="Z1119" s="31">
        <f t="shared" si="830"/>
        <v>1</v>
      </c>
      <c r="AA1119" s="29">
        <f t="shared" si="808"/>
        <v>2710.2058141085081</v>
      </c>
      <c r="AB1119" s="30">
        <f t="shared" si="809"/>
        <v>1.5658141085082207</v>
      </c>
      <c r="AC1119" s="31">
        <f t="shared" si="831"/>
        <v>1</v>
      </c>
      <c r="AD1119" s="32">
        <f t="shared" si="810"/>
        <v>1</v>
      </c>
      <c r="AE1119" s="33">
        <f t="shared" si="811"/>
        <v>0</v>
      </c>
      <c r="AF1119" s="33">
        <f t="shared" si="812"/>
        <v>0</v>
      </c>
      <c r="AG1119" s="33">
        <f t="shared" si="813"/>
        <v>0</v>
      </c>
      <c r="AH1119" s="38">
        <f t="shared" si="814"/>
        <v>1</v>
      </c>
      <c r="AI1119" s="33">
        <f t="shared" si="815"/>
        <v>1</v>
      </c>
      <c r="AJ1119" s="39">
        <f t="shared" si="816"/>
        <v>1</v>
      </c>
      <c r="AK1119" s="43">
        <f t="shared" si="817"/>
        <v>0</v>
      </c>
      <c r="AL1119" s="4">
        <f t="shared" si="832"/>
        <v>7.3799999999996544</v>
      </c>
      <c r="AM1119" s="4">
        <f t="shared" si="833"/>
        <v>7.2841858914916884</v>
      </c>
      <c r="AN1119" s="4">
        <f t="shared" si="834"/>
        <v>7.2841858914916884</v>
      </c>
      <c r="AO1119" s="4">
        <f t="shared" si="835"/>
        <v>-6.4800000000000182</v>
      </c>
      <c r="AP1119" s="4">
        <f t="shared" si="836"/>
        <v>6.5758141085079842</v>
      </c>
      <c r="AQ1119" s="4">
        <f t="shared" si="837"/>
        <v>6.4800000000000182</v>
      </c>
      <c r="AR1119" s="4">
        <f t="shared" si="818"/>
        <v>1.4700000000002547</v>
      </c>
      <c r="AS1119">
        <f t="shared" si="838"/>
        <v>7.2841858914916884</v>
      </c>
      <c r="AT1119" s="6">
        <f t="shared" si="839"/>
        <v>0</v>
      </c>
      <c r="AU1119" s="4">
        <f t="shared" si="840"/>
        <v>8.1342746295613839</v>
      </c>
      <c r="AV1119" s="4">
        <f t="shared" si="841"/>
        <v>11.860910842131981</v>
      </c>
      <c r="AW1119">
        <f t="shared" si="842"/>
        <v>0</v>
      </c>
      <c r="AX1119">
        <f t="shared" si="843"/>
        <v>0</v>
      </c>
      <c r="AY1119">
        <f t="shared" si="844"/>
        <v>0</v>
      </c>
      <c r="AZ1119" s="4">
        <f t="shared" si="819"/>
        <v>6.94</v>
      </c>
      <c r="BA1119" s="4">
        <f t="shared" si="845"/>
        <v>1015.215000000009</v>
      </c>
      <c r="BB1119" s="4">
        <f t="shared" si="820"/>
        <v>985.75666666667757</v>
      </c>
      <c r="BC1119" s="4">
        <f t="shared" si="821"/>
        <v>518.85600000000011</v>
      </c>
      <c r="BE1119"/>
      <c r="BG1119" s="6"/>
      <c r="BM1119">
        <f t="shared" si="822"/>
        <v>1</v>
      </c>
    </row>
    <row r="1120" spans="1:65" x14ac:dyDescent="0.25">
      <c r="A1120">
        <v>1395</v>
      </c>
      <c r="B1120" s="1">
        <v>43207</v>
      </c>
      <c r="C1120" s="2">
        <v>2692.74</v>
      </c>
      <c r="D1120" s="2">
        <v>2713.34</v>
      </c>
      <c r="E1120" s="2">
        <v>2692.05</v>
      </c>
      <c r="F1120" s="2">
        <v>2706.39</v>
      </c>
      <c r="G1120" s="2">
        <v>3234360000</v>
      </c>
      <c r="H1120" s="2">
        <f t="shared" si="823"/>
        <v>30.914299837525753</v>
      </c>
      <c r="I1120" s="2">
        <f t="shared" si="824"/>
        <v>2649.3315000000002</v>
      </c>
      <c r="J1120" s="2">
        <f t="shared" si="825"/>
        <v>33.531221629212489</v>
      </c>
      <c r="K1120" s="2">
        <f t="shared" si="826"/>
        <v>14.899999999999636</v>
      </c>
      <c r="L1120" s="18">
        <v>0.1174</v>
      </c>
      <c r="M1120" s="19">
        <v>13.40735697482876</v>
      </c>
      <c r="N1120" s="4">
        <f t="shared" si="799"/>
        <v>35.5</v>
      </c>
      <c r="O1120" s="4">
        <f t="shared" si="827"/>
        <v>43.718999999999959</v>
      </c>
      <c r="P1120" s="4">
        <f t="shared" si="800"/>
        <v>0.57157142857142518</v>
      </c>
      <c r="Q1120" s="4">
        <f t="shared" si="828"/>
        <v>-2.4190475794837725</v>
      </c>
      <c r="R1120" s="18">
        <f t="shared" si="801"/>
        <v>2676.4763759398497</v>
      </c>
      <c r="S1120" s="2">
        <f t="shared" si="802"/>
        <v>29.913624060150141</v>
      </c>
      <c r="T1120" s="22">
        <f t="shared" si="803"/>
        <v>0</v>
      </c>
      <c r="U1120" s="29">
        <f t="shared" si="804"/>
        <v>2691.4038137609646</v>
      </c>
      <c r="V1120" s="30">
        <f t="shared" si="805"/>
        <v>14.986186239035305</v>
      </c>
      <c r="W1120" s="31">
        <f t="shared" si="829"/>
        <v>0</v>
      </c>
      <c r="X1120" s="35">
        <f t="shared" si="806"/>
        <v>2690.0509333333339</v>
      </c>
      <c r="Y1120" s="30">
        <f t="shared" si="807"/>
        <v>16.339066666665985</v>
      </c>
      <c r="Z1120" s="31">
        <f t="shared" si="830"/>
        <v>0</v>
      </c>
      <c r="AA1120" s="29">
        <f t="shared" si="808"/>
        <v>2691.2144105010962</v>
      </c>
      <c r="AB1120" s="30">
        <f t="shared" si="809"/>
        <v>15.175589498903719</v>
      </c>
      <c r="AC1120" s="31">
        <f t="shared" si="831"/>
        <v>0</v>
      </c>
      <c r="AD1120" s="32">
        <f t="shared" si="810"/>
        <v>-1</v>
      </c>
      <c r="AE1120" s="33">
        <f t="shared" si="811"/>
        <v>-1</v>
      </c>
      <c r="AF1120" s="33">
        <f t="shared" si="812"/>
        <v>-1</v>
      </c>
      <c r="AG1120" s="33">
        <f t="shared" si="813"/>
        <v>0</v>
      </c>
      <c r="AH1120" s="38">
        <f t="shared" si="814"/>
        <v>-1</v>
      </c>
      <c r="AI1120" s="33">
        <f t="shared" si="815"/>
        <v>-1</v>
      </c>
      <c r="AJ1120" s="39">
        <f t="shared" si="816"/>
        <v>-1</v>
      </c>
      <c r="AK1120" s="43">
        <f t="shared" si="817"/>
        <v>-1</v>
      </c>
      <c r="AL1120" s="4">
        <f t="shared" si="832"/>
        <v>20.600000000000364</v>
      </c>
      <c r="AM1120" s="4">
        <f t="shared" si="833"/>
        <v>22.125589498903992</v>
      </c>
      <c r="AN1120" s="4">
        <f t="shared" si="834"/>
        <v>20.600000000000364</v>
      </c>
      <c r="AO1120" s="4">
        <f t="shared" si="835"/>
        <v>-0.68999999999959982</v>
      </c>
      <c r="AP1120" s="4">
        <f t="shared" si="836"/>
        <v>-0.83558949890402801</v>
      </c>
      <c r="AQ1120" s="4">
        <f t="shared" si="837"/>
        <v>0.83558949890402801</v>
      </c>
      <c r="AR1120" s="4">
        <f t="shared" si="818"/>
        <v>13.650000000000091</v>
      </c>
      <c r="AS1120">
        <f t="shared" si="838"/>
        <v>20.600000000000364</v>
      </c>
      <c r="AT1120" s="6">
        <f t="shared" si="839"/>
        <v>1</v>
      </c>
      <c r="AU1120" s="4">
        <f t="shared" si="840"/>
        <v>-3.4556389845773374</v>
      </c>
      <c r="AV1120" s="4">
        <f t="shared" si="841"/>
        <v>5.7356974828669027E-2</v>
      </c>
      <c r="AW1120">
        <f t="shared" si="842"/>
        <v>0</v>
      </c>
      <c r="AX1120">
        <f t="shared" si="843"/>
        <v>1</v>
      </c>
      <c r="AY1120">
        <f t="shared" si="844"/>
        <v>0</v>
      </c>
      <c r="AZ1120" s="4">
        <f t="shared" si="819"/>
        <v>-3.9100000000000006</v>
      </c>
      <c r="BA1120" s="4">
        <f t="shared" si="845"/>
        <v>1008.275000000009</v>
      </c>
      <c r="BB1120" s="4">
        <f t="shared" si="820"/>
        <v>981.13000000001091</v>
      </c>
      <c r="BC1120" s="4">
        <f t="shared" si="821"/>
        <v>511.9079999999999</v>
      </c>
      <c r="BE1120"/>
      <c r="BG1120" s="6"/>
      <c r="BM1120">
        <f t="shared" si="822"/>
        <v>1</v>
      </c>
    </row>
    <row r="1121" spans="1:65" x14ac:dyDescent="0.25">
      <c r="A1121">
        <v>1394</v>
      </c>
      <c r="B1121" s="1">
        <v>43206</v>
      </c>
      <c r="C1121" s="2">
        <v>2670.1</v>
      </c>
      <c r="D1121" s="2">
        <v>2686.49</v>
      </c>
      <c r="E1121" s="2">
        <v>2665.16</v>
      </c>
      <c r="F1121" s="2">
        <v>2677.84</v>
      </c>
      <c r="G1121" s="2">
        <v>3019700000</v>
      </c>
      <c r="H1121" s="2">
        <f t="shared" si="823"/>
        <v>31.11013589741383</v>
      </c>
      <c r="I1121" s="2">
        <f t="shared" si="824"/>
        <v>2651.7635</v>
      </c>
      <c r="J1121" s="2">
        <f t="shared" si="825"/>
        <v>33.438434437508853</v>
      </c>
      <c r="K1121" s="2">
        <f t="shared" si="826"/>
        <v>13.799999999999727</v>
      </c>
      <c r="L1121" s="18">
        <v>0.13159999999999999</v>
      </c>
      <c r="M1121" s="19">
        <v>14.908140013411328</v>
      </c>
      <c r="N1121" s="4">
        <f t="shared" si="799"/>
        <v>30.1899999999996</v>
      </c>
      <c r="O1121" s="4">
        <f t="shared" si="827"/>
        <v>44.53399999999997</v>
      </c>
      <c r="P1121" s="4">
        <f t="shared" si="800"/>
        <v>-1.3636240601503786</v>
      </c>
      <c r="Q1121" s="4">
        <f t="shared" si="828"/>
        <v>-3.4261185616284324</v>
      </c>
      <c r="R1121" s="18">
        <f t="shared" si="801"/>
        <v>2652.9033609022558</v>
      </c>
      <c r="S1121" s="2">
        <f t="shared" si="802"/>
        <v>24.936639097744319</v>
      </c>
      <c r="T1121" s="22">
        <f t="shared" si="803"/>
        <v>0</v>
      </c>
      <c r="U1121" s="29">
        <f t="shared" si="804"/>
        <v>2668.4397605389945</v>
      </c>
      <c r="V1121" s="30">
        <f t="shared" si="805"/>
        <v>9.4002394610056399</v>
      </c>
      <c r="W1121" s="31">
        <f t="shared" si="829"/>
        <v>1</v>
      </c>
      <c r="X1121" s="35">
        <f t="shared" si="806"/>
        <v>2677.3561333333328</v>
      </c>
      <c r="Y1121" s="30">
        <f t="shared" si="807"/>
        <v>0.48386666666738165</v>
      </c>
      <c r="Z1121" s="31">
        <f t="shared" si="830"/>
        <v>1</v>
      </c>
      <c r="AA1121" s="29">
        <f t="shared" si="808"/>
        <v>2669.6880527302019</v>
      </c>
      <c r="AB1121" s="30">
        <f t="shared" si="809"/>
        <v>8.1519472697982565</v>
      </c>
      <c r="AC1121" s="31">
        <f t="shared" si="831"/>
        <v>1</v>
      </c>
      <c r="AD1121" s="32">
        <f t="shared" si="810"/>
        <v>1</v>
      </c>
      <c r="AE1121" s="33">
        <f t="shared" si="811"/>
        <v>0</v>
      </c>
      <c r="AF1121" s="33">
        <f t="shared" si="812"/>
        <v>1</v>
      </c>
      <c r="AG1121" s="33">
        <f t="shared" si="813"/>
        <v>0</v>
      </c>
      <c r="AH1121" s="38">
        <f t="shared" si="814"/>
        <v>1</v>
      </c>
      <c r="AI1121" s="33">
        <f t="shared" si="815"/>
        <v>1</v>
      </c>
      <c r="AJ1121" s="39">
        <f t="shared" si="816"/>
        <v>1</v>
      </c>
      <c r="AK1121" s="43">
        <f t="shared" si="817"/>
        <v>1</v>
      </c>
      <c r="AL1121" s="4">
        <f t="shared" si="832"/>
        <v>16.389999999999873</v>
      </c>
      <c r="AM1121" s="4">
        <f t="shared" si="833"/>
        <v>16.801947269797893</v>
      </c>
      <c r="AN1121" s="4">
        <f t="shared" si="834"/>
        <v>16.389999999999873</v>
      </c>
      <c r="AO1121" s="4">
        <f t="shared" si="835"/>
        <v>-4.9400000000000546</v>
      </c>
      <c r="AP1121" s="4">
        <f t="shared" si="836"/>
        <v>4.5280527302020346</v>
      </c>
      <c r="AQ1121" s="4">
        <f t="shared" si="837"/>
        <v>4.5280527302020346</v>
      </c>
      <c r="AR1121" s="4">
        <f t="shared" si="818"/>
        <v>7.7400000000002365</v>
      </c>
      <c r="AS1121">
        <f t="shared" si="838"/>
        <v>16.389999999999873</v>
      </c>
      <c r="AT1121" s="6">
        <f t="shared" si="839"/>
        <v>0</v>
      </c>
      <c r="AU1121" s="4">
        <f t="shared" si="840"/>
        <v>1.3527385046200067</v>
      </c>
      <c r="AV1121" s="4">
        <f t="shared" si="841"/>
        <v>7.4681400134110918</v>
      </c>
      <c r="AW1121">
        <f t="shared" si="842"/>
        <v>0</v>
      </c>
      <c r="AX1121">
        <f t="shared" si="843"/>
        <v>0</v>
      </c>
      <c r="AY1121">
        <f t="shared" si="844"/>
        <v>0</v>
      </c>
      <c r="AZ1121" s="4">
        <f t="shared" si="819"/>
        <v>6.94</v>
      </c>
      <c r="BA1121" s="4">
        <f t="shared" si="845"/>
        <v>1012.1850000000089</v>
      </c>
      <c r="BB1121" s="4">
        <f t="shared" si="820"/>
        <v>985.04000000001088</v>
      </c>
      <c r="BC1121" s="4">
        <f t="shared" si="821"/>
        <v>502.85199999999998</v>
      </c>
      <c r="BE1121"/>
      <c r="BG1121" s="6"/>
      <c r="BM1121">
        <f t="shared" si="822"/>
        <v>1</v>
      </c>
    </row>
    <row r="1122" spans="1:65" x14ac:dyDescent="0.25">
      <c r="A1122">
        <v>1393</v>
      </c>
      <c r="B1122" s="1">
        <v>43203</v>
      </c>
      <c r="C1122" s="2">
        <v>2676.9</v>
      </c>
      <c r="D1122" s="2">
        <v>2680.26</v>
      </c>
      <c r="E1122" s="2">
        <v>2645.05</v>
      </c>
      <c r="F1122" s="2">
        <v>2656.3</v>
      </c>
      <c r="G1122" s="2">
        <v>2960910000</v>
      </c>
      <c r="H1122" s="2">
        <f t="shared" si="823"/>
        <v>28.991064236339394</v>
      </c>
      <c r="I1122" s="2">
        <f t="shared" si="824"/>
        <v>2655.7869999999998</v>
      </c>
      <c r="J1122" s="2">
        <f t="shared" si="825"/>
        <v>36.62245721728101</v>
      </c>
      <c r="K1122" s="2">
        <f t="shared" si="826"/>
        <v>12.910000000000309</v>
      </c>
      <c r="L1122" s="18">
        <v>0.1358</v>
      </c>
      <c r="M1122" s="19">
        <v>15.428468264886854</v>
      </c>
      <c r="N1122" s="4">
        <f t="shared" si="799"/>
        <v>35.210000000000036</v>
      </c>
      <c r="O1122" s="4">
        <f t="shared" si="827"/>
        <v>50.22199999999998</v>
      </c>
      <c r="P1122" s="4">
        <f t="shared" si="800"/>
        <v>-3.396639097744369</v>
      </c>
      <c r="Q1122" s="4">
        <f t="shared" si="828"/>
        <v>-4.2570242589879435</v>
      </c>
      <c r="R1122" s="18">
        <f t="shared" si="801"/>
        <v>2659.078842105263</v>
      </c>
      <c r="S1122" s="2">
        <f t="shared" si="802"/>
        <v>2.7788421052628109</v>
      </c>
      <c r="T1122" s="22">
        <f t="shared" si="803"/>
        <v>1</v>
      </c>
      <c r="U1122" s="29">
        <f t="shared" si="804"/>
        <v>2675.1388645201741</v>
      </c>
      <c r="V1122" s="30">
        <f t="shared" si="805"/>
        <v>18.838864520173956</v>
      </c>
      <c r="W1122" s="31">
        <f t="shared" si="829"/>
        <v>0</v>
      </c>
      <c r="X1122" s="35">
        <f t="shared" si="806"/>
        <v>2679.3330666666661</v>
      </c>
      <c r="Y1122" s="30">
        <f t="shared" si="807"/>
        <v>23.033066666665945</v>
      </c>
      <c r="Z1122" s="31">
        <f t="shared" si="830"/>
        <v>0</v>
      </c>
      <c r="AA1122" s="29">
        <f t="shared" si="808"/>
        <v>2675.726052820683</v>
      </c>
      <c r="AB1122" s="30">
        <f t="shared" si="809"/>
        <v>19.426052820682798</v>
      </c>
      <c r="AC1122" s="31">
        <f t="shared" si="831"/>
        <v>0</v>
      </c>
      <c r="AD1122" s="32">
        <f t="shared" si="810"/>
        <v>-1</v>
      </c>
      <c r="AE1122" s="33">
        <f t="shared" si="811"/>
        <v>-1</v>
      </c>
      <c r="AF1122" s="33">
        <f t="shared" si="812"/>
        <v>-1</v>
      </c>
      <c r="AG1122" s="33">
        <f t="shared" si="813"/>
        <v>-1</v>
      </c>
      <c r="AH1122" s="38">
        <f t="shared" si="814"/>
        <v>-1</v>
      </c>
      <c r="AI1122" s="33">
        <f t="shared" si="815"/>
        <v>-1</v>
      </c>
      <c r="AJ1122" s="39">
        <f t="shared" si="816"/>
        <v>-1</v>
      </c>
      <c r="AK1122" s="43">
        <f t="shared" si="817"/>
        <v>-1</v>
      </c>
      <c r="AL1122" s="4">
        <f t="shared" si="832"/>
        <v>3.3600000000001273</v>
      </c>
      <c r="AM1122" s="4">
        <f t="shared" si="833"/>
        <v>4.5339471793172379</v>
      </c>
      <c r="AN1122" s="4">
        <f t="shared" si="834"/>
        <v>3.3600000000001273</v>
      </c>
      <c r="AO1122" s="4">
        <f t="shared" si="835"/>
        <v>-31.849999999999909</v>
      </c>
      <c r="AP1122" s="4">
        <f t="shared" si="836"/>
        <v>30.676052820682798</v>
      </c>
      <c r="AQ1122" s="4">
        <f t="shared" si="837"/>
        <v>30.676052820682798</v>
      </c>
      <c r="AR1122" s="4">
        <f t="shared" si="818"/>
        <v>20.599999999999909</v>
      </c>
      <c r="AS1122">
        <f t="shared" si="838"/>
        <v>30.676052820682798</v>
      </c>
      <c r="AT1122" s="6">
        <f t="shared" si="839"/>
        <v>1</v>
      </c>
      <c r="AU1122" s="4">
        <f t="shared" si="840"/>
        <v>-11.756747235143813</v>
      </c>
      <c r="AV1122" s="4">
        <f t="shared" si="841"/>
        <v>-4.8715317351130549</v>
      </c>
      <c r="AW1122">
        <f t="shared" si="842"/>
        <v>1</v>
      </c>
      <c r="AX1122">
        <f t="shared" si="843"/>
        <v>0</v>
      </c>
      <c r="AY1122">
        <f t="shared" si="844"/>
        <v>0</v>
      </c>
      <c r="AZ1122" s="4">
        <f t="shared" si="819"/>
        <v>-3.9100000000000006</v>
      </c>
      <c r="BA1122" s="4">
        <f t="shared" si="845"/>
        <v>1005.2450000000089</v>
      </c>
      <c r="BB1122" s="4">
        <f t="shared" si="820"/>
        <v>978.10000000001082</v>
      </c>
      <c r="BC1122" s="4">
        <f t="shared" si="821"/>
        <v>505.57200000000006</v>
      </c>
      <c r="BE1122"/>
      <c r="BG1122" s="6"/>
      <c r="BM1122">
        <f t="shared" si="822"/>
        <v>1</v>
      </c>
    </row>
    <row r="1123" spans="1:65" x14ac:dyDescent="0.25">
      <c r="A1123">
        <v>1392</v>
      </c>
      <c r="B1123" s="1">
        <v>43202</v>
      </c>
      <c r="C1123" s="2">
        <v>2653.83</v>
      </c>
      <c r="D1123" s="2">
        <v>2674.72</v>
      </c>
      <c r="E1123" s="2">
        <v>2653.83</v>
      </c>
      <c r="F1123" s="2">
        <v>2663.99</v>
      </c>
      <c r="G1123" s="2">
        <v>3021320000</v>
      </c>
      <c r="H1123" s="2">
        <f t="shared" si="823"/>
        <v>25.287926939329953</v>
      </c>
      <c r="I1123" s="2">
        <f t="shared" si="824"/>
        <v>2659.6554999999998</v>
      </c>
      <c r="J1123" s="2">
        <f t="shared" si="825"/>
        <v>35.809840605768201</v>
      </c>
      <c r="K1123" s="2">
        <f t="shared" si="826"/>
        <v>11.639999999999873</v>
      </c>
      <c r="L1123" s="18">
        <v>0.14600000000000002</v>
      </c>
      <c r="M1123" s="19">
        <v>16.451570074381728</v>
      </c>
      <c r="N1123" s="4">
        <f t="shared" si="799"/>
        <v>32.529999999999745</v>
      </c>
      <c r="O1123" s="4">
        <f t="shared" si="827"/>
        <v>52.10799999999999</v>
      </c>
      <c r="P1123" s="4">
        <f t="shared" si="800"/>
        <v>-4.9111578947368519</v>
      </c>
      <c r="Q1123" s="4">
        <f t="shared" si="828"/>
        <v>-4.5157319995541689</v>
      </c>
      <c r="R1123" s="18">
        <f t="shared" si="801"/>
        <v>2635.74907518797</v>
      </c>
      <c r="S1123" s="2">
        <f t="shared" si="802"/>
        <v>28.240924812029789</v>
      </c>
      <c r="T1123" s="22">
        <f t="shared" si="803"/>
        <v>0</v>
      </c>
      <c r="U1123" s="29">
        <f t="shared" si="804"/>
        <v>2651.9797726454526</v>
      </c>
      <c r="V1123" s="30">
        <f t="shared" si="805"/>
        <v>12.010227354547169</v>
      </c>
      <c r="W1123" s="31">
        <f t="shared" si="829"/>
        <v>1</v>
      </c>
      <c r="X1123" s="35">
        <f t="shared" si="806"/>
        <v>2655.2454666666654</v>
      </c>
      <c r="Y1123" s="30">
        <f t="shared" si="807"/>
        <v>8.7445333333344024</v>
      </c>
      <c r="Z1123" s="31">
        <f t="shared" si="830"/>
        <v>1</v>
      </c>
      <c r="AA1123" s="29">
        <f t="shared" si="808"/>
        <v>2652.4369698084224</v>
      </c>
      <c r="AB1123" s="30">
        <f t="shared" si="809"/>
        <v>11.553030191577363</v>
      </c>
      <c r="AC1123" s="31">
        <f t="shared" si="831"/>
        <v>1</v>
      </c>
      <c r="AD1123" s="32">
        <f t="shared" si="810"/>
        <v>1</v>
      </c>
      <c r="AE1123" s="33">
        <f t="shared" si="811"/>
        <v>1</v>
      </c>
      <c r="AF1123" s="33">
        <f t="shared" si="812"/>
        <v>1</v>
      </c>
      <c r="AG1123" s="33">
        <f t="shared" si="813"/>
        <v>1</v>
      </c>
      <c r="AH1123" s="38">
        <f t="shared" si="814"/>
        <v>1</v>
      </c>
      <c r="AI1123" s="33">
        <f t="shared" si="815"/>
        <v>1</v>
      </c>
      <c r="AJ1123" s="39">
        <f t="shared" si="816"/>
        <v>1</v>
      </c>
      <c r="AK1123" s="43">
        <f t="shared" si="817"/>
        <v>1</v>
      </c>
      <c r="AL1123" s="4">
        <f t="shared" si="832"/>
        <v>20.889999999999873</v>
      </c>
      <c r="AM1123" s="4">
        <f t="shared" si="833"/>
        <v>22.283030191577382</v>
      </c>
      <c r="AN1123" s="4">
        <f t="shared" si="834"/>
        <v>20.889999999999873</v>
      </c>
      <c r="AO1123" s="4">
        <f t="shared" si="835"/>
        <v>0</v>
      </c>
      <c r="AP1123" s="4">
        <f t="shared" si="836"/>
        <v>-1.393030191577509</v>
      </c>
      <c r="AQ1123" s="4">
        <f t="shared" si="837"/>
        <v>1.393030191577509</v>
      </c>
      <c r="AR1123" s="4">
        <f t="shared" si="818"/>
        <v>10.159999999999854</v>
      </c>
      <c r="AS1123">
        <f t="shared" si="838"/>
        <v>20.889999999999873</v>
      </c>
      <c r="AT1123" s="6">
        <f t="shared" si="839"/>
        <v>0</v>
      </c>
      <c r="AU1123" s="4">
        <f t="shared" si="840"/>
        <v>1.5549078797040252</v>
      </c>
      <c r="AV1123" s="4">
        <f t="shared" si="841"/>
        <v>6.591570074381873</v>
      </c>
      <c r="AW1123">
        <f t="shared" si="842"/>
        <v>0</v>
      </c>
      <c r="AX1123">
        <f t="shared" si="843"/>
        <v>0</v>
      </c>
      <c r="AY1123">
        <f t="shared" si="844"/>
        <v>0</v>
      </c>
      <c r="AZ1123" s="4">
        <f t="shared" si="819"/>
        <v>6.94</v>
      </c>
      <c r="BA1123" s="4">
        <f t="shared" si="845"/>
        <v>1009.1550000000088</v>
      </c>
      <c r="BB1123" s="4">
        <f t="shared" si="820"/>
        <v>982.01000000001079</v>
      </c>
      <c r="BC1123" s="4">
        <f t="shared" si="821"/>
        <v>496.34399999999994</v>
      </c>
      <c r="BE1123"/>
      <c r="BG1123" s="6"/>
      <c r="BM1123">
        <f t="shared" si="822"/>
        <v>1</v>
      </c>
    </row>
    <row r="1124" spans="1:65" x14ac:dyDescent="0.25">
      <c r="A1124">
        <v>1391</v>
      </c>
      <c r="B1124" s="1">
        <v>43201</v>
      </c>
      <c r="C1124" s="2">
        <v>2643.89</v>
      </c>
      <c r="D1124" s="2">
        <v>2661.43</v>
      </c>
      <c r="E1124" s="2">
        <v>2639.25</v>
      </c>
      <c r="F1124" s="2">
        <v>2642.19</v>
      </c>
      <c r="G1124" s="2">
        <v>3020760000</v>
      </c>
      <c r="H1124" s="2">
        <f t="shared" si="823"/>
        <v>24.015961382195616</v>
      </c>
      <c r="I1124" s="2">
        <f t="shared" si="824"/>
        <v>2665.6669999999999</v>
      </c>
      <c r="J1124" s="2">
        <f t="shared" si="825"/>
        <v>34.820250399655905</v>
      </c>
      <c r="K1124" s="2">
        <f t="shared" si="826"/>
        <v>-12.980000000000018</v>
      </c>
      <c r="L1124" s="18">
        <v>0.17225000000000001</v>
      </c>
      <c r="M1124" s="19">
        <v>19.517311199742522</v>
      </c>
      <c r="N1124" s="4">
        <f t="shared" si="799"/>
        <v>22.179999999999836</v>
      </c>
      <c r="O1124" s="4">
        <f t="shared" si="827"/>
        <v>52.814000000000036</v>
      </c>
      <c r="P1124" s="4">
        <f t="shared" si="800"/>
        <v>-6.4409248120300822</v>
      </c>
      <c r="Q1124" s="4">
        <f t="shared" si="828"/>
        <v>-4.7441727039679007</v>
      </c>
      <c r="R1124" s="18">
        <f t="shared" si="801"/>
        <v>2649.1459323308268</v>
      </c>
      <c r="S1124" s="2">
        <f t="shared" si="802"/>
        <v>6.9559323308267267</v>
      </c>
      <c r="T1124" s="22">
        <f t="shared" si="803"/>
        <v>1</v>
      </c>
      <c r="U1124" s="29">
        <f t="shared" si="804"/>
        <v>2641.9995804336186</v>
      </c>
      <c r="V1124" s="30">
        <f t="shared" si="805"/>
        <v>0.19041956638147894</v>
      </c>
      <c r="W1124" s="31">
        <f t="shared" si="829"/>
        <v>1</v>
      </c>
      <c r="X1124" s="35">
        <f t="shared" si="806"/>
        <v>2650.254399999998</v>
      </c>
      <c r="Y1124" s="30">
        <f t="shared" si="807"/>
        <v>8.0643999999979314</v>
      </c>
      <c r="Z1124" s="31">
        <f t="shared" si="830"/>
        <v>1</v>
      </c>
      <c r="AA1124" s="29">
        <f t="shared" si="808"/>
        <v>2643.1552551729114</v>
      </c>
      <c r="AB1124" s="30">
        <f t="shared" si="809"/>
        <v>0.96525517291138385</v>
      </c>
      <c r="AC1124" s="31">
        <f t="shared" si="831"/>
        <v>1</v>
      </c>
      <c r="AD1124" s="32">
        <f t="shared" si="810"/>
        <v>1</v>
      </c>
      <c r="AE1124" s="33">
        <f t="shared" si="811"/>
        <v>1</v>
      </c>
      <c r="AF1124" s="33">
        <f t="shared" si="812"/>
        <v>1</v>
      </c>
      <c r="AG1124" s="33">
        <f t="shared" si="813"/>
        <v>0</v>
      </c>
      <c r="AH1124" s="38">
        <f t="shared" si="814"/>
        <v>1</v>
      </c>
      <c r="AI1124" s="33">
        <f t="shared" si="815"/>
        <v>1</v>
      </c>
      <c r="AJ1124" s="39">
        <f t="shared" si="816"/>
        <v>1</v>
      </c>
      <c r="AK1124" s="43">
        <f t="shared" si="817"/>
        <v>1</v>
      </c>
      <c r="AL1124" s="4">
        <f t="shared" si="832"/>
        <v>17.539999999999964</v>
      </c>
      <c r="AM1124" s="4">
        <f t="shared" si="833"/>
        <v>18.274744827088398</v>
      </c>
      <c r="AN1124" s="4">
        <f t="shared" si="834"/>
        <v>17.539999999999964</v>
      </c>
      <c r="AO1124" s="4">
        <f t="shared" si="835"/>
        <v>-4.6399999999998727</v>
      </c>
      <c r="AP1124" s="4">
        <f t="shared" si="836"/>
        <v>3.9052551729114384</v>
      </c>
      <c r="AQ1124" s="4">
        <f t="shared" si="837"/>
        <v>3.9052551729114384</v>
      </c>
      <c r="AR1124" s="4">
        <f t="shared" si="818"/>
        <v>1.6999999999998181</v>
      </c>
      <c r="AS1124">
        <f t="shared" si="838"/>
        <v>17.539999999999964</v>
      </c>
      <c r="AT1124" s="6">
        <f t="shared" si="839"/>
        <v>0</v>
      </c>
      <c r="AU1124" s="4">
        <f t="shared" si="840"/>
        <v>5.8941528407485357</v>
      </c>
      <c r="AV1124" s="4">
        <f t="shared" si="841"/>
        <v>18.117311199742705</v>
      </c>
      <c r="AW1124">
        <f t="shared" si="842"/>
        <v>0</v>
      </c>
      <c r="AX1124">
        <f t="shared" si="843"/>
        <v>0</v>
      </c>
      <c r="AY1124">
        <f t="shared" si="844"/>
        <v>0</v>
      </c>
      <c r="AZ1124" s="4">
        <f t="shared" si="819"/>
        <v>6.94</v>
      </c>
      <c r="BA1124" s="4">
        <f t="shared" si="845"/>
        <v>1002.2150000000088</v>
      </c>
      <c r="BB1124" s="4">
        <f t="shared" si="820"/>
        <v>975.07000000001074</v>
      </c>
      <c r="BC1124" s="4">
        <f t="shared" si="821"/>
        <v>492.36799999999994</v>
      </c>
      <c r="BE1124"/>
      <c r="BG1124" s="6"/>
      <c r="BM1124">
        <f t="shared" si="822"/>
        <v>1</v>
      </c>
    </row>
    <row r="1125" spans="1:65" x14ac:dyDescent="0.25">
      <c r="A1125">
        <v>1390</v>
      </c>
      <c r="B1125" s="1">
        <v>43200</v>
      </c>
      <c r="C1125" s="2">
        <v>2638.41</v>
      </c>
      <c r="D1125" s="2">
        <v>2665.45</v>
      </c>
      <c r="E1125" s="2">
        <v>2635.78</v>
      </c>
      <c r="F1125" s="2">
        <v>2656.87</v>
      </c>
      <c r="G1125" s="2">
        <v>3543930000</v>
      </c>
      <c r="H1125" s="2">
        <f t="shared" si="823"/>
        <v>27.176145769569519</v>
      </c>
      <c r="I1125" s="2">
        <f t="shared" si="824"/>
        <v>2673.0879999999993</v>
      </c>
      <c r="J1125" s="2">
        <f t="shared" si="825"/>
        <v>36.187082007403255</v>
      </c>
      <c r="K1125" s="2">
        <f t="shared" si="826"/>
        <v>25.25</v>
      </c>
      <c r="L1125" s="18">
        <v>0.18285000000000001</v>
      </c>
      <c r="M1125" s="19">
        <v>20.377524209346522</v>
      </c>
      <c r="N1125" s="4">
        <f t="shared" si="799"/>
        <v>52.289999999999964</v>
      </c>
      <c r="O1125" s="4">
        <f t="shared" si="827"/>
        <v>58.462000000000081</v>
      </c>
      <c r="P1125" s="4">
        <f t="shared" si="800"/>
        <v>-7.7240676691729391</v>
      </c>
      <c r="Q1125" s="4">
        <f t="shared" si="828"/>
        <v>-4.847229657387583</v>
      </c>
      <c r="R1125" s="18">
        <f t="shared" si="801"/>
        <v>2603.8531428571428</v>
      </c>
      <c r="S1125" s="2">
        <f t="shared" si="802"/>
        <v>53.016857142857134</v>
      </c>
      <c r="T1125" s="22">
        <f t="shared" si="803"/>
        <v>0</v>
      </c>
      <c r="U1125" s="29">
        <f t="shared" si="804"/>
        <v>2636.4552545317001</v>
      </c>
      <c r="V1125" s="30">
        <f t="shared" si="805"/>
        <v>20.41474546829977</v>
      </c>
      <c r="W1125" s="31">
        <f t="shared" si="829"/>
        <v>1</v>
      </c>
      <c r="X1125" s="35">
        <f t="shared" si="806"/>
        <v>2629.0609333333332</v>
      </c>
      <c r="Y1125" s="30">
        <f t="shared" si="807"/>
        <v>27.809066666666695</v>
      </c>
      <c r="Z1125" s="31">
        <f t="shared" si="830"/>
        <v>0</v>
      </c>
      <c r="AA1125" s="29">
        <f t="shared" si="808"/>
        <v>2635.4200495639288</v>
      </c>
      <c r="AB1125" s="30">
        <f t="shared" si="809"/>
        <v>21.449950436071049</v>
      </c>
      <c r="AC1125" s="31">
        <f t="shared" si="831"/>
        <v>1</v>
      </c>
      <c r="AD1125" s="32">
        <f t="shared" si="810"/>
        <v>1</v>
      </c>
      <c r="AE1125" s="33">
        <f t="shared" si="811"/>
        <v>1</v>
      </c>
      <c r="AF1125" s="33">
        <f t="shared" si="812"/>
        <v>0</v>
      </c>
      <c r="AG1125" s="33">
        <f t="shared" si="813"/>
        <v>0</v>
      </c>
      <c r="AH1125" s="38">
        <f t="shared" si="814"/>
        <v>1</v>
      </c>
      <c r="AI1125" s="33">
        <f t="shared" si="815"/>
        <v>1</v>
      </c>
      <c r="AJ1125" s="39">
        <f t="shared" si="816"/>
        <v>1</v>
      </c>
      <c r="AK1125" s="43">
        <f t="shared" si="817"/>
        <v>1</v>
      </c>
      <c r="AL1125" s="4">
        <f t="shared" si="832"/>
        <v>27.039999999999964</v>
      </c>
      <c r="AM1125" s="4">
        <f t="shared" si="833"/>
        <v>30.029950436070976</v>
      </c>
      <c r="AN1125" s="4">
        <f t="shared" si="834"/>
        <v>27.039999999999964</v>
      </c>
      <c r="AO1125" s="4">
        <f t="shared" si="835"/>
        <v>-2.6299999999996544</v>
      </c>
      <c r="AP1125" s="4">
        <f t="shared" si="836"/>
        <v>-0.35995043607135813</v>
      </c>
      <c r="AQ1125" s="4">
        <f t="shared" si="837"/>
        <v>0.35995043607135813</v>
      </c>
      <c r="AR1125" s="4">
        <f t="shared" si="818"/>
        <v>18.460000000000036</v>
      </c>
      <c r="AS1125">
        <f t="shared" si="838"/>
        <v>27.039999999999964</v>
      </c>
      <c r="AT1125" s="6">
        <f t="shared" si="839"/>
        <v>1</v>
      </c>
      <c r="AU1125" s="4">
        <f t="shared" si="840"/>
        <v>-1.3909455529795629</v>
      </c>
      <c r="AV1125" s="4">
        <f t="shared" si="841"/>
        <v>2.2175242093464851</v>
      </c>
      <c r="AW1125">
        <f t="shared" si="842"/>
        <v>0</v>
      </c>
      <c r="AX1125">
        <f t="shared" si="843"/>
        <v>1</v>
      </c>
      <c r="AY1125">
        <f t="shared" si="844"/>
        <v>0</v>
      </c>
      <c r="AZ1125" s="4">
        <f t="shared" si="819"/>
        <v>-3.9100000000000006</v>
      </c>
      <c r="BA1125" s="4">
        <f t="shared" si="845"/>
        <v>995.27500000000873</v>
      </c>
      <c r="BB1125" s="4">
        <f t="shared" si="820"/>
        <v>968.13000000001068</v>
      </c>
      <c r="BC1125" s="4">
        <f t="shared" si="821"/>
        <v>490.17599999999993</v>
      </c>
      <c r="BE1125"/>
      <c r="BG1125" s="6"/>
      <c r="BM1125">
        <f t="shared" si="822"/>
        <v>1</v>
      </c>
    </row>
    <row r="1126" spans="1:65" x14ac:dyDescent="0.25">
      <c r="A1126">
        <v>1389</v>
      </c>
      <c r="B1126" s="1">
        <v>43199</v>
      </c>
      <c r="C1126" s="2">
        <v>2617.1799999999998</v>
      </c>
      <c r="D1126" s="2">
        <v>2653.55</v>
      </c>
      <c r="E1126" s="2">
        <v>2610.79</v>
      </c>
      <c r="F1126" s="2">
        <v>2613.16</v>
      </c>
      <c r="G1126" s="2">
        <v>3062960000</v>
      </c>
      <c r="H1126" s="2">
        <f t="shared" si="823"/>
        <v>26.889259834447795</v>
      </c>
      <c r="I1126" s="2">
        <f t="shared" si="824"/>
        <v>2680.6944999999996</v>
      </c>
      <c r="J1126" s="2">
        <f t="shared" si="825"/>
        <v>36.229051791127709</v>
      </c>
      <c r="K1126" s="2">
        <f t="shared" si="826"/>
        <v>12.710000000000036</v>
      </c>
      <c r="L1126" s="18">
        <v>0.20079999999999998</v>
      </c>
      <c r="M1126" s="19">
        <v>22.303525606104699</v>
      </c>
      <c r="N1126" s="4">
        <f t="shared" si="799"/>
        <v>49.080000000000382</v>
      </c>
      <c r="O1126" s="4">
        <f t="shared" si="827"/>
        <v>60.543000000000077</v>
      </c>
      <c r="P1126" s="4">
        <f t="shared" si="800"/>
        <v>-9.3068571428571474</v>
      </c>
      <c r="Q1126" s="4">
        <f t="shared" si="828"/>
        <v>-5.0121678674351591</v>
      </c>
      <c r="R1126" s="18">
        <f t="shared" si="801"/>
        <v>2594.4094962406011</v>
      </c>
      <c r="S1126" s="2">
        <f t="shared" si="802"/>
        <v>18.750503759398725</v>
      </c>
      <c r="T1126" s="22">
        <f t="shared" si="803"/>
        <v>1</v>
      </c>
      <c r="U1126" s="29">
        <f t="shared" si="804"/>
        <v>2615.3919711158974</v>
      </c>
      <c r="V1126" s="30">
        <f t="shared" si="805"/>
        <v>2.2319711158975224</v>
      </c>
      <c r="W1126" s="31">
        <f t="shared" si="829"/>
        <v>1</v>
      </c>
      <c r="X1126" s="35">
        <f t="shared" si="806"/>
        <v>2614.4048000000003</v>
      </c>
      <c r="Y1126" s="30">
        <f t="shared" si="807"/>
        <v>1.2448000000003958</v>
      </c>
      <c r="Z1126" s="31">
        <f t="shared" si="830"/>
        <v>1</v>
      </c>
      <c r="AA1126" s="29">
        <f t="shared" si="808"/>
        <v>2615.253767159672</v>
      </c>
      <c r="AB1126" s="30">
        <f t="shared" si="809"/>
        <v>2.0937671596720975</v>
      </c>
      <c r="AC1126" s="31">
        <f t="shared" si="831"/>
        <v>1</v>
      </c>
      <c r="AD1126" s="32">
        <f t="shared" si="810"/>
        <v>1</v>
      </c>
      <c r="AE1126" s="33">
        <f t="shared" si="811"/>
        <v>0</v>
      </c>
      <c r="AF1126" s="33">
        <f t="shared" si="812"/>
        <v>0</v>
      </c>
      <c r="AG1126" s="33">
        <f t="shared" si="813"/>
        <v>0</v>
      </c>
      <c r="AH1126" s="38">
        <f t="shared" si="814"/>
        <v>1</v>
      </c>
      <c r="AI1126" s="33">
        <f t="shared" si="815"/>
        <v>1</v>
      </c>
      <c r="AJ1126" s="39">
        <f t="shared" si="816"/>
        <v>1</v>
      </c>
      <c r="AK1126" s="43">
        <f t="shared" si="817"/>
        <v>0</v>
      </c>
      <c r="AL1126" s="4">
        <f t="shared" si="832"/>
        <v>36.370000000000346</v>
      </c>
      <c r="AM1126" s="4">
        <f t="shared" si="833"/>
        <v>38.29623284032823</v>
      </c>
      <c r="AN1126" s="4">
        <f t="shared" si="834"/>
        <v>36.370000000000346</v>
      </c>
      <c r="AO1126" s="4">
        <f t="shared" si="835"/>
        <v>-6.3899999999998727</v>
      </c>
      <c r="AP1126" s="4">
        <f t="shared" si="836"/>
        <v>4.4637671596719883</v>
      </c>
      <c r="AQ1126" s="4">
        <f t="shared" si="837"/>
        <v>4.4637671596719883</v>
      </c>
      <c r="AR1126" s="4">
        <f t="shared" si="818"/>
        <v>4.0199999999999818</v>
      </c>
      <c r="AS1126">
        <f t="shared" si="838"/>
        <v>36.370000000000346</v>
      </c>
      <c r="AT1126" s="6">
        <f t="shared" si="839"/>
        <v>1</v>
      </c>
      <c r="AU1126" s="4">
        <f t="shared" si="840"/>
        <v>-11.164769533799937</v>
      </c>
      <c r="AV1126" s="4">
        <f t="shared" si="841"/>
        <v>18.583525606104718</v>
      </c>
      <c r="AW1126">
        <f t="shared" si="842"/>
        <v>0</v>
      </c>
      <c r="AX1126">
        <f t="shared" si="843"/>
        <v>1</v>
      </c>
      <c r="AY1126">
        <f t="shared" si="844"/>
        <v>0</v>
      </c>
      <c r="AZ1126" s="4">
        <f t="shared" si="819"/>
        <v>-3.9100000000000006</v>
      </c>
      <c r="BA1126" s="4">
        <f t="shared" si="845"/>
        <v>999.1850000000087</v>
      </c>
      <c r="BB1126" s="4">
        <f t="shared" si="820"/>
        <v>972.04000000001065</v>
      </c>
      <c r="BC1126" s="4">
        <f t="shared" si="821"/>
        <v>481.68399999999997</v>
      </c>
      <c r="BE1126"/>
      <c r="BG1126" s="6"/>
      <c r="BM1126">
        <f t="shared" si="822"/>
        <v>1</v>
      </c>
    </row>
    <row r="1127" spans="1:65" x14ac:dyDescent="0.25">
      <c r="A1127">
        <v>1388</v>
      </c>
      <c r="B1127" s="1">
        <v>43196</v>
      </c>
      <c r="C1127" s="2">
        <v>2645.82</v>
      </c>
      <c r="D1127" s="2">
        <v>2656.88</v>
      </c>
      <c r="E1127" s="2">
        <v>2586.27</v>
      </c>
      <c r="F1127" s="2">
        <v>2604.4699999999998</v>
      </c>
      <c r="G1127" s="2">
        <v>3299700000</v>
      </c>
      <c r="H1127" s="2">
        <f t="shared" si="823"/>
        <v>27.635865103159016</v>
      </c>
      <c r="I1127" s="2">
        <f t="shared" si="824"/>
        <v>2687.4809999999998</v>
      </c>
      <c r="J1127" s="2">
        <f t="shared" si="825"/>
        <v>37.296804872324039</v>
      </c>
      <c r="K1127" s="2">
        <f t="shared" si="826"/>
        <v>-17.019999999999982</v>
      </c>
      <c r="L1127" s="18">
        <v>0.193</v>
      </c>
      <c r="M1127" s="19">
        <v>21.917591709739487</v>
      </c>
      <c r="N1127" s="4">
        <f t="shared" si="799"/>
        <v>76.570000000000164</v>
      </c>
      <c r="O1127" s="4">
        <f t="shared" si="827"/>
        <v>62.813000000000059</v>
      </c>
      <c r="P1127" s="4">
        <f t="shared" si="800"/>
        <v>-10.060503759398502</v>
      </c>
      <c r="Q1127" s="4">
        <f t="shared" si="828"/>
        <v>-4.5846894464171362</v>
      </c>
      <c r="R1127" s="18">
        <f t="shared" si="801"/>
        <v>2653.1038270676695</v>
      </c>
      <c r="S1127" s="2">
        <f t="shared" si="802"/>
        <v>48.633827067669699</v>
      </c>
      <c r="T1127" s="22">
        <f t="shared" si="803"/>
        <v>0</v>
      </c>
      <c r="U1127" s="29">
        <f t="shared" si="804"/>
        <v>2644.2816863602111</v>
      </c>
      <c r="V1127" s="30">
        <f t="shared" si="805"/>
        <v>39.811686360211297</v>
      </c>
      <c r="W1127" s="31">
        <f t="shared" si="829"/>
        <v>0</v>
      </c>
      <c r="X1127" s="35">
        <f t="shared" si="806"/>
        <v>2668.612533333333</v>
      </c>
      <c r="Y1127" s="30">
        <f t="shared" si="807"/>
        <v>64.142533333333176</v>
      </c>
      <c r="Z1127" s="31">
        <f t="shared" si="830"/>
        <v>0</v>
      </c>
      <c r="AA1127" s="29">
        <f t="shared" si="808"/>
        <v>2647.6880049364481</v>
      </c>
      <c r="AB1127" s="30">
        <f t="shared" si="809"/>
        <v>43.218004936448324</v>
      </c>
      <c r="AC1127" s="31">
        <f t="shared" si="831"/>
        <v>0</v>
      </c>
      <c r="AD1127" s="32">
        <f t="shared" si="810"/>
        <v>-1</v>
      </c>
      <c r="AE1127" s="33">
        <f t="shared" si="811"/>
        <v>-1</v>
      </c>
      <c r="AF1127" s="33">
        <f t="shared" si="812"/>
        <v>0</v>
      </c>
      <c r="AG1127" s="33">
        <f t="shared" si="813"/>
        <v>0</v>
      </c>
      <c r="AH1127" s="38">
        <f t="shared" si="814"/>
        <v>-1</v>
      </c>
      <c r="AI1127" s="33">
        <f t="shared" si="815"/>
        <v>-1</v>
      </c>
      <c r="AJ1127" s="39">
        <f t="shared" si="816"/>
        <v>-1</v>
      </c>
      <c r="AK1127" s="43">
        <f t="shared" si="817"/>
        <v>-1</v>
      </c>
      <c r="AL1127" s="4">
        <f t="shared" si="832"/>
        <v>11.059999999999945</v>
      </c>
      <c r="AM1127" s="4">
        <f t="shared" si="833"/>
        <v>9.1919950635519854</v>
      </c>
      <c r="AN1127" s="4">
        <f t="shared" si="834"/>
        <v>9.1919950635519854</v>
      </c>
      <c r="AO1127" s="4">
        <f t="shared" si="835"/>
        <v>-59.550000000000182</v>
      </c>
      <c r="AP1127" s="4">
        <f t="shared" si="836"/>
        <v>61.418004936448142</v>
      </c>
      <c r="AQ1127" s="4">
        <f t="shared" si="837"/>
        <v>59.550000000000182</v>
      </c>
      <c r="AR1127" s="4">
        <f t="shared" si="818"/>
        <v>41.350000000000364</v>
      </c>
      <c r="AS1127">
        <f t="shared" si="838"/>
        <v>59.550000000000182</v>
      </c>
      <c r="AT1127" s="6">
        <f t="shared" si="839"/>
        <v>1</v>
      </c>
      <c r="AU1127" s="4">
        <f t="shared" si="840"/>
        <v>-38.089994137495694</v>
      </c>
      <c r="AV1127" s="4">
        <f t="shared" si="841"/>
        <v>-19.132408290260877</v>
      </c>
      <c r="AW1127">
        <f t="shared" si="842"/>
        <v>1</v>
      </c>
      <c r="AX1127">
        <f t="shared" si="843"/>
        <v>0</v>
      </c>
      <c r="AY1127">
        <f t="shared" si="844"/>
        <v>0</v>
      </c>
      <c r="AZ1127" s="4">
        <f t="shared" si="819"/>
        <v>-3.9100000000000006</v>
      </c>
      <c r="BA1127" s="4">
        <f t="shared" si="845"/>
        <v>1003.0950000000087</v>
      </c>
      <c r="BB1127" s="4">
        <f t="shared" si="820"/>
        <v>974.64666666667733</v>
      </c>
      <c r="BC1127" s="4">
        <f t="shared" si="821"/>
        <v>493.1400000000001</v>
      </c>
      <c r="BE1127"/>
      <c r="BG1127" s="6"/>
      <c r="BM1127">
        <f t="shared" si="822"/>
        <v>1</v>
      </c>
    </row>
    <row r="1128" spans="1:65" x14ac:dyDescent="0.25">
      <c r="A1128">
        <v>1387</v>
      </c>
      <c r="B1128" s="1">
        <v>43195</v>
      </c>
      <c r="C1128" s="2">
        <v>2657.36</v>
      </c>
      <c r="D1128" s="2">
        <v>2672.08</v>
      </c>
      <c r="E1128" s="2">
        <v>2649.58</v>
      </c>
      <c r="F1128" s="2">
        <v>2662.84</v>
      </c>
      <c r="G1128" s="2">
        <v>3178970000</v>
      </c>
      <c r="H1128" s="2">
        <f t="shared" si="823"/>
        <v>34.049705431912379</v>
      </c>
      <c r="I1128" s="2">
        <f t="shared" si="824"/>
        <v>2691.8274999999994</v>
      </c>
      <c r="J1128" s="2">
        <f t="shared" si="825"/>
        <v>39.228825478480168</v>
      </c>
      <c r="K1128" s="2">
        <f t="shared" si="826"/>
        <v>12.670000000000073</v>
      </c>
      <c r="L1128" s="18">
        <v>0.16544999999999999</v>
      </c>
      <c r="M1128" s="19">
        <v>18.66087466304738</v>
      </c>
      <c r="N1128" s="4">
        <f t="shared" si="799"/>
        <v>27.389999999999873</v>
      </c>
      <c r="O1128" s="4">
        <f t="shared" si="827"/>
        <v>62.190000000000012</v>
      </c>
      <c r="P1128" s="4">
        <f t="shared" si="800"/>
        <v>-9.7361729323308239</v>
      </c>
      <c r="Q1128" s="4">
        <f t="shared" si="828"/>
        <v>-3.9443939481769155</v>
      </c>
      <c r="R1128" s="18">
        <f t="shared" si="801"/>
        <v>2634.7326390977446</v>
      </c>
      <c r="S1128" s="2">
        <f t="shared" si="802"/>
        <v>28.10736090225555</v>
      </c>
      <c r="T1128" s="22">
        <f t="shared" si="803"/>
        <v>0</v>
      </c>
      <c r="U1128" s="29">
        <f t="shared" si="804"/>
        <v>2655.828639379562</v>
      </c>
      <c r="V1128" s="30">
        <f t="shared" si="805"/>
        <v>7.011360620438154</v>
      </c>
      <c r="W1128" s="31">
        <f t="shared" si="829"/>
        <v>1</v>
      </c>
      <c r="X1128" s="35">
        <f t="shared" si="806"/>
        <v>2652.9116000000067</v>
      </c>
      <c r="Y1128" s="30">
        <f t="shared" si="807"/>
        <v>9.9283999999934167</v>
      </c>
      <c r="Z1128" s="31">
        <f t="shared" si="830"/>
        <v>1</v>
      </c>
      <c r="AA1128" s="29">
        <f t="shared" si="808"/>
        <v>2655.420253866424</v>
      </c>
      <c r="AB1128" s="30">
        <f t="shared" si="809"/>
        <v>7.4197461335761545</v>
      </c>
      <c r="AC1128" s="31">
        <f t="shared" si="831"/>
        <v>1</v>
      </c>
      <c r="AD1128" s="32">
        <f t="shared" si="810"/>
        <v>1</v>
      </c>
      <c r="AE1128" s="33">
        <f t="shared" si="811"/>
        <v>0</v>
      </c>
      <c r="AF1128" s="33">
        <f t="shared" si="812"/>
        <v>0</v>
      </c>
      <c r="AG1128" s="33">
        <f t="shared" si="813"/>
        <v>0</v>
      </c>
      <c r="AH1128" s="38">
        <f t="shared" si="814"/>
        <v>1</v>
      </c>
      <c r="AI1128" s="33">
        <f t="shared" si="815"/>
        <v>1</v>
      </c>
      <c r="AJ1128" s="39">
        <f t="shared" si="816"/>
        <v>0</v>
      </c>
      <c r="AK1128" s="43">
        <f t="shared" si="817"/>
        <v>0</v>
      </c>
      <c r="AL1128" s="4">
        <f t="shared" si="832"/>
        <v>14.7199999999998</v>
      </c>
      <c r="AM1128" s="4">
        <f t="shared" si="833"/>
        <v>16.659746133575936</v>
      </c>
      <c r="AN1128" s="4">
        <f t="shared" si="834"/>
        <v>14.7199999999998</v>
      </c>
      <c r="AO1128" s="4">
        <f t="shared" si="835"/>
        <v>-7.7800000000002001</v>
      </c>
      <c r="AP1128" s="4">
        <f t="shared" si="836"/>
        <v>5.8402538664240637</v>
      </c>
      <c r="AQ1128" s="4">
        <f t="shared" si="837"/>
        <v>5.8402538664240637</v>
      </c>
      <c r="AR1128" s="4">
        <f t="shared" si="818"/>
        <v>5.4800000000000182</v>
      </c>
      <c r="AS1128">
        <f t="shared" si="838"/>
        <v>14.7199999999998</v>
      </c>
      <c r="AT1128" s="6">
        <f t="shared" si="839"/>
        <v>0</v>
      </c>
      <c r="AU1128" s="4">
        <f t="shared" si="840"/>
        <v>9.6168766192236887</v>
      </c>
      <c r="AV1128" s="4">
        <f t="shared" si="841"/>
        <v>13.480874663047363</v>
      </c>
      <c r="AW1128">
        <f t="shared" si="842"/>
        <v>0</v>
      </c>
      <c r="AX1128">
        <f t="shared" si="843"/>
        <v>0</v>
      </c>
      <c r="AY1128">
        <f t="shared" si="844"/>
        <v>0</v>
      </c>
      <c r="AZ1128" s="4">
        <f t="shared" si="819"/>
        <v>6.94</v>
      </c>
      <c r="BA1128" s="4">
        <f t="shared" si="845"/>
        <v>1007.0050000000086</v>
      </c>
      <c r="BB1128" s="4">
        <f t="shared" si="820"/>
        <v>978.5566666666773</v>
      </c>
      <c r="BC1128" s="4">
        <f t="shared" si="821"/>
        <v>497.75600000000009</v>
      </c>
      <c r="BE1128"/>
      <c r="BG1128" s="6"/>
      <c r="BM1128">
        <f t="shared" si="822"/>
        <v>1</v>
      </c>
    </row>
    <row r="1129" spans="1:65" x14ac:dyDescent="0.25">
      <c r="A1129">
        <v>1386</v>
      </c>
      <c r="B1129" s="1">
        <v>43194</v>
      </c>
      <c r="C1129" s="2">
        <v>2584.04</v>
      </c>
      <c r="D1129" s="2">
        <v>2649.86</v>
      </c>
      <c r="E1129" s="2">
        <v>2573.61</v>
      </c>
      <c r="F1129" s="2">
        <v>2644.69</v>
      </c>
      <c r="G1129" s="2">
        <v>3350340000</v>
      </c>
      <c r="H1129" s="2">
        <f t="shared" si="823"/>
        <v>42.652093930622748</v>
      </c>
      <c r="I1129" s="2">
        <f t="shared" si="824"/>
        <v>2694.4684999999995</v>
      </c>
      <c r="J1129" s="2">
        <f t="shared" si="825"/>
        <v>48.828753638016465</v>
      </c>
      <c r="K1129" s="2">
        <f t="shared" si="826"/>
        <v>-30.409999999999854</v>
      </c>
      <c r="L1129" s="18">
        <v>0.1898</v>
      </c>
      <c r="M1129" s="19">
        <v>21.162501408020425</v>
      </c>
      <c r="N1129" s="4">
        <f t="shared" si="799"/>
        <v>76.25</v>
      </c>
      <c r="O1129" s="4">
        <f t="shared" si="827"/>
        <v>62.38600000000001</v>
      </c>
      <c r="P1129" s="4">
        <f t="shared" si="800"/>
        <v>-9.9573609022556422</v>
      </c>
      <c r="Q1129" s="4">
        <f t="shared" si="828"/>
        <v>-3.9265656934306574</v>
      </c>
      <c r="R1129" s="18">
        <f t="shared" si="801"/>
        <v>2604.6353533834586</v>
      </c>
      <c r="S1129" s="2">
        <f t="shared" si="802"/>
        <v>40.054646616541504</v>
      </c>
      <c r="T1129" s="22">
        <f t="shared" si="803"/>
        <v>0</v>
      </c>
      <c r="U1129" s="29">
        <f t="shared" si="804"/>
        <v>2582.4896715984169</v>
      </c>
      <c r="V1129" s="30">
        <f t="shared" si="805"/>
        <v>62.200328401583192</v>
      </c>
      <c r="W1129" s="31">
        <f t="shared" si="829"/>
        <v>0</v>
      </c>
      <c r="X1129" s="35">
        <f t="shared" si="806"/>
        <v>2571.597600000001</v>
      </c>
      <c r="Y1129" s="30">
        <f t="shared" si="807"/>
        <v>73.092399999999088</v>
      </c>
      <c r="Z1129" s="31">
        <f t="shared" si="830"/>
        <v>0</v>
      </c>
      <c r="AA1129" s="29">
        <f t="shared" si="808"/>
        <v>2580.9647815746389</v>
      </c>
      <c r="AB1129" s="30">
        <f t="shared" si="809"/>
        <v>63.725218425361163</v>
      </c>
      <c r="AC1129" s="31">
        <f t="shared" si="831"/>
        <v>0</v>
      </c>
      <c r="AD1129" s="32">
        <f t="shared" si="810"/>
        <v>-1</v>
      </c>
      <c r="AE1129" s="33">
        <f t="shared" si="811"/>
        <v>-1</v>
      </c>
      <c r="AF1129" s="33">
        <f t="shared" si="812"/>
        <v>0</v>
      </c>
      <c r="AG1129" s="33">
        <f t="shared" si="813"/>
        <v>0</v>
      </c>
      <c r="AH1129" s="38">
        <f t="shared" si="814"/>
        <v>-1</v>
      </c>
      <c r="AI1129" s="33">
        <f t="shared" si="815"/>
        <v>-1</v>
      </c>
      <c r="AJ1129" s="39">
        <f t="shared" si="816"/>
        <v>-1</v>
      </c>
      <c r="AK1129" s="43">
        <f t="shared" si="817"/>
        <v>0</v>
      </c>
      <c r="AL1129" s="4">
        <f t="shared" si="832"/>
        <v>65.820000000000164</v>
      </c>
      <c r="AM1129" s="4">
        <f t="shared" si="833"/>
        <v>68.895218425361236</v>
      </c>
      <c r="AN1129" s="4">
        <f t="shared" si="834"/>
        <v>65.820000000000164</v>
      </c>
      <c r="AO1129" s="4">
        <f t="shared" si="835"/>
        <v>-10.429999999999836</v>
      </c>
      <c r="AP1129" s="4">
        <f t="shared" si="836"/>
        <v>7.3547815746387641</v>
      </c>
      <c r="AQ1129" s="4">
        <f t="shared" si="837"/>
        <v>7.3547815746387641</v>
      </c>
      <c r="AR1129" s="4">
        <f t="shared" si="818"/>
        <v>60.650000000000091</v>
      </c>
      <c r="AS1129">
        <f t="shared" si="838"/>
        <v>65.820000000000164</v>
      </c>
      <c r="AT1129" s="6">
        <f t="shared" si="839"/>
        <v>1</v>
      </c>
      <c r="AU1129" s="4">
        <f t="shared" si="840"/>
        <v>-39.867914238720417</v>
      </c>
      <c r="AV1129" s="4">
        <f t="shared" si="841"/>
        <v>-39.187498591979669</v>
      </c>
      <c r="AW1129">
        <f t="shared" si="842"/>
        <v>1</v>
      </c>
      <c r="AX1129">
        <f t="shared" si="843"/>
        <v>0</v>
      </c>
      <c r="AY1129">
        <f t="shared" si="844"/>
        <v>0</v>
      </c>
      <c r="AZ1129" s="4">
        <f t="shared" si="819"/>
        <v>-3.9100000000000006</v>
      </c>
      <c r="BA1129" s="4">
        <f t="shared" si="845"/>
        <v>1000.0650000000086</v>
      </c>
      <c r="BB1129" s="4">
        <f t="shared" si="820"/>
        <v>976.24333333334391</v>
      </c>
      <c r="BC1129" s="4">
        <f t="shared" si="821"/>
        <v>468.42799999999994</v>
      </c>
      <c r="BE1129"/>
      <c r="BG1129" s="6"/>
      <c r="BM1129">
        <f t="shared" si="822"/>
        <v>1</v>
      </c>
    </row>
    <row r="1130" spans="1:65" x14ac:dyDescent="0.25">
      <c r="A1130">
        <v>1385</v>
      </c>
      <c r="B1130" s="1">
        <v>43193</v>
      </c>
      <c r="C1130" s="2">
        <v>2592.17</v>
      </c>
      <c r="D1130" s="2">
        <v>2619.14</v>
      </c>
      <c r="E1130" s="2">
        <v>2575.4899999999998</v>
      </c>
      <c r="F1130" s="2">
        <v>2614.4499999999998</v>
      </c>
      <c r="G1130" s="2">
        <v>3392810000</v>
      </c>
      <c r="H1130" s="2">
        <f t="shared" si="823"/>
        <v>44.476346072940856</v>
      </c>
      <c r="I1130" s="2">
        <f t="shared" si="824"/>
        <v>2701.7754999999997</v>
      </c>
      <c r="J1130" s="2">
        <f t="shared" si="825"/>
        <v>52.987293042269762</v>
      </c>
      <c r="K1130" s="2">
        <f t="shared" si="826"/>
        <v>10.289999999999964</v>
      </c>
      <c r="L1130" s="18">
        <v>0.20495000000000002</v>
      </c>
      <c r="M1130" s="19">
        <v>22.567031096764996</v>
      </c>
      <c r="N1130" s="4">
        <f t="shared" si="799"/>
        <v>43.650000000000091</v>
      </c>
      <c r="O1130" s="4">
        <f t="shared" si="827"/>
        <v>56.177999999999976</v>
      </c>
      <c r="P1130" s="4">
        <f t="shared" si="800"/>
        <v>-9.8146466165413564</v>
      </c>
      <c r="Q1130" s="4">
        <f t="shared" si="828"/>
        <v>-3.9752010297006133</v>
      </c>
      <c r="R1130" s="18">
        <f t="shared" si="801"/>
        <v>2572.9135714285717</v>
      </c>
      <c r="S1130" s="2">
        <f t="shared" si="802"/>
        <v>41.536428571428132</v>
      </c>
      <c r="T1130" s="22">
        <f t="shared" si="803"/>
        <v>0</v>
      </c>
      <c r="U1130" s="29">
        <f t="shared" si="804"/>
        <v>2590.6136593494689</v>
      </c>
      <c r="V1130" s="30">
        <f t="shared" si="805"/>
        <v>23.836340650530929</v>
      </c>
      <c r="W1130" s="31">
        <f t="shared" si="829"/>
        <v>1</v>
      </c>
      <c r="X1130" s="35">
        <f t="shared" si="806"/>
        <v>2599.1097333333346</v>
      </c>
      <c r="Y1130" s="30">
        <f t="shared" si="807"/>
        <v>15.340266666665229</v>
      </c>
      <c r="Z1130" s="31">
        <f t="shared" si="830"/>
        <v>1</v>
      </c>
      <c r="AA1130" s="29">
        <f t="shared" si="808"/>
        <v>2591.8031097072098</v>
      </c>
      <c r="AB1130" s="30">
        <f t="shared" si="809"/>
        <v>22.646890292789976</v>
      </c>
      <c r="AC1130" s="31">
        <f t="shared" si="831"/>
        <v>1</v>
      </c>
      <c r="AD1130" s="32">
        <f t="shared" si="810"/>
        <v>1</v>
      </c>
      <c r="AE1130" s="33">
        <f t="shared" si="811"/>
        <v>0</v>
      </c>
      <c r="AF1130" s="33">
        <f t="shared" si="812"/>
        <v>0</v>
      </c>
      <c r="AG1130" s="33">
        <f t="shared" si="813"/>
        <v>0</v>
      </c>
      <c r="AH1130" s="38">
        <f t="shared" si="814"/>
        <v>1</v>
      </c>
      <c r="AI1130" s="33">
        <f t="shared" si="815"/>
        <v>0</v>
      </c>
      <c r="AJ1130" s="39">
        <f t="shared" si="816"/>
        <v>0</v>
      </c>
      <c r="AK1130" s="43">
        <f t="shared" si="817"/>
        <v>0</v>
      </c>
      <c r="AL1130" s="4">
        <f t="shared" si="832"/>
        <v>26.9699999999998</v>
      </c>
      <c r="AM1130" s="4">
        <f t="shared" si="833"/>
        <v>27.336890292790031</v>
      </c>
      <c r="AN1130" s="4">
        <f t="shared" si="834"/>
        <v>26.9699999999998</v>
      </c>
      <c r="AO1130" s="4">
        <f t="shared" si="835"/>
        <v>-16.680000000000291</v>
      </c>
      <c r="AP1130" s="4">
        <f t="shared" si="836"/>
        <v>16.31310970721006</v>
      </c>
      <c r="AQ1130" s="4">
        <f t="shared" si="837"/>
        <v>16.31310970721006</v>
      </c>
      <c r="AR1130" s="4">
        <f t="shared" si="818"/>
        <v>22.279999999999745</v>
      </c>
      <c r="AS1130">
        <f t="shared" si="838"/>
        <v>26.9699999999998</v>
      </c>
      <c r="AT1130" s="6">
        <f t="shared" si="839"/>
        <v>0</v>
      </c>
      <c r="AU1130" s="4">
        <f t="shared" si="840"/>
        <v>4.4320140231091969</v>
      </c>
      <c r="AV1130" s="4">
        <f t="shared" si="841"/>
        <v>0.58703109676525078</v>
      </c>
      <c r="AW1130">
        <f t="shared" si="842"/>
        <v>0</v>
      </c>
      <c r="AX1130">
        <f t="shared" si="843"/>
        <v>0</v>
      </c>
      <c r="AY1130">
        <f t="shared" si="844"/>
        <v>0</v>
      </c>
      <c r="AZ1130" s="4">
        <f t="shared" si="819"/>
        <v>6.94</v>
      </c>
      <c r="BA1130" s="4">
        <f t="shared" si="845"/>
        <v>1003.9750000000085</v>
      </c>
      <c r="BB1130" s="4">
        <f t="shared" si="820"/>
        <v>978.8500000000106</v>
      </c>
      <c r="BC1130" s="4">
        <f t="shared" si="821"/>
        <v>471.68</v>
      </c>
      <c r="BE1130"/>
      <c r="BG1130" s="6"/>
      <c r="BM1130">
        <f t="shared" si="822"/>
        <v>0</v>
      </c>
    </row>
    <row r="1131" spans="1:65" x14ac:dyDescent="0.25">
      <c r="A1131">
        <v>1384</v>
      </c>
      <c r="B1131" s="1">
        <v>43192</v>
      </c>
      <c r="C1131" s="2">
        <v>2633.45</v>
      </c>
      <c r="D1131" s="2">
        <v>2638.3</v>
      </c>
      <c r="E1131" s="2">
        <v>2553.8000000000002</v>
      </c>
      <c r="F1131" s="2">
        <v>2581.88</v>
      </c>
      <c r="G1131" s="2">
        <v>3598520000</v>
      </c>
      <c r="H1131" s="2">
        <f t="shared" si="823"/>
        <v>47.601524497062577</v>
      </c>
      <c r="I1131" s="2">
        <f t="shared" si="824"/>
        <v>2706.22</v>
      </c>
      <c r="J1131" s="2">
        <f t="shared" si="825"/>
        <v>54.858624066537473</v>
      </c>
      <c r="K1131" s="2">
        <f t="shared" si="826"/>
        <v>-7.4200000000000728</v>
      </c>
      <c r="L1131" s="18">
        <v>0.24245</v>
      </c>
      <c r="M1131" s="19">
        <v>27.306099150529565</v>
      </c>
      <c r="N1131" s="4">
        <f t="shared" si="799"/>
        <v>87.069999999999709</v>
      </c>
      <c r="O1131" s="4">
        <f t="shared" si="827"/>
        <v>57.554999999999971</v>
      </c>
      <c r="P1131" s="4">
        <f t="shared" si="800"/>
        <v>-8.966428571428569</v>
      </c>
      <c r="Q1131" s="4">
        <f t="shared" si="828"/>
        <v>-3.9906170526445095</v>
      </c>
      <c r="R1131" s="18">
        <f t="shared" si="801"/>
        <v>2633.8503308270674</v>
      </c>
      <c r="S1131" s="2">
        <f t="shared" si="802"/>
        <v>51.970330827067301</v>
      </c>
      <c r="T1131" s="22">
        <f t="shared" si="803"/>
        <v>0</v>
      </c>
      <c r="U1131" s="29">
        <f t="shared" si="804"/>
        <v>2632.1227433333333</v>
      </c>
      <c r="V1131" s="30">
        <f t="shared" si="805"/>
        <v>50.242743333333237</v>
      </c>
      <c r="W1131" s="31">
        <f t="shared" si="829"/>
        <v>0</v>
      </c>
      <c r="X1131" s="35">
        <f t="shared" si="806"/>
        <v>2633.8959999999988</v>
      </c>
      <c r="Y1131" s="30">
        <f t="shared" si="807"/>
        <v>52.015999999998712</v>
      </c>
      <c r="Z1131" s="31">
        <f t="shared" si="830"/>
        <v>0</v>
      </c>
      <c r="AA1131" s="29">
        <f t="shared" si="808"/>
        <v>2632.3709992666663</v>
      </c>
      <c r="AB1131" s="30">
        <f t="shared" si="809"/>
        <v>50.490999266666222</v>
      </c>
      <c r="AC1131" s="31">
        <f t="shared" si="831"/>
        <v>0</v>
      </c>
      <c r="AD1131" s="32">
        <f t="shared" si="810"/>
        <v>-1</v>
      </c>
      <c r="AE1131" s="33">
        <f t="shared" si="811"/>
        <v>0</v>
      </c>
      <c r="AF1131" s="33">
        <f t="shared" si="812"/>
        <v>0</v>
      </c>
      <c r="AG1131" s="33">
        <f t="shared" si="813"/>
        <v>0</v>
      </c>
      <c r="AH1131" s="38">
        <f t="shared" si="814"/>
        <v>-1</v>
      </c>
      <c r="AI1131" s="33">
        <f t="shared" si="815"/>
        <v>-1</v>
      </c>
      <c r="AJ1131" s="39">
        <f t="shared" si="816"/>
        <v>0</v>
      </c>
      <c r="AK1131" s="43">
        <f t="shared" si="817"/>
        <v>0</v>
      </c>
      <c r="AL1131" s="4">
        <f t="shared" si="832"/>
        <v>4.8500000000003638</v>
      </c>
      <c r="AM1131" s="4">
        <f t="shared" si="833"/>
        <v>5.9290007333338508</v>
      </c>
      <c r="AN1131" s="4">
        <f t="shared" si="834"/>
        <v>4.8500000000003638</v>
      </c>
      <c r="AO1131" s="4">
        <f t="shared" si="835"/>
        <v>-79.649999999999636</v>
      </c>
      <c r="AP1131" s="4">
        <f t="shared" si="836"/>
        <v>78.570999266666149</v>
      </c>
      <c r="AQ1131" s="4">
        <f t="shared" si="837"/>
        <v>78.570999266666149</v>
      </c>
      <c r="AR1131" s="4">
        <f t="shared" si="818"/>
        <v>51.569999999999709</v>
      </c>
      <c r="AS1131">
        <f t="shared" si="838"/>
        <v>78.570999266666149</v>
      </c>
      <c r="AT1131" s="6">
        <f t="shared" si="839"/>
        <v>1</v>
      </c>
      <c r="AU1131" s="4">
        <f t="shared" si="840"/>
        <v>-56.928399642543269</v>
      </c>
      <c r="AV1131" s="4">
        <f t="shared" si="841"/>
        <v>-23.963900849470143</v>
      </c>
      <c r="AW1131">
        <f t="shared" si="842"/>
        <v>1</v>
      </c>
      <c r="AX1131">
        <f t="shared" si="843"/>
        <v>0</v>
      </c>
      <c r="AY1131">
        <f t="shared" si="844"/>
        <v>0</v>
      </c>
      <c r="AZ1131" s="4">
        <f t="shared" si="819"/>
        <v>-3.9100000000000006</v>
      </c>
      <c r="BA1131" s="4">
        <f t="shared" si="845"/>
        <v>997.03500000000849</v>
      </c>
      <c r="BB1131" s="4">
        <f t="shared" si="820"/>
        <v>978.8500000000106</v>
      </c>
      <c r="BC1131" s="4">
        <f t="shared" si="821"/>
        <v>488.19199999999989</v>
      </c>
      <c r="BE1131"/>
      <c r="BG1131" s="6"/>
      <c r="BM1131">
        <f t="shared" si="822"/>
        <v>1</v>
      </c>
    </row>
    <row r="1132" spans="1:65" x14ac:dyDescent="0.25">
      <c r="A1132">
        <v>1383</v>
      </c>
      <c r="B1132" s="1">
        <v>43188</v>
      </c>
      <c r="C1132" s="2">
        <v>2614.41</v>
      </c>
      <c r="D1132" s="2">
        <v>2659.07</v>
      </c>
      <c r="E1132" s="2">
        <v>2609.7199999999998</v>
      </c>
      <c r="F1132" s="2">
        <v>2640.87</v>
      </c>
      <c r="G1132" s="2">
        <v>3565990000</v>
      </c>
      <c r="H1132" s="2">
        <f t="shared" si="823"/>
        <v>52.933698036107231</v>
      </c>
      <c r="I1132" s="2">
        <f t="shared" si="824"/>
        <v>2707.4919999999997</v>
      </c>
      <c r="J1132" s="2">
        <f t="shared" si="825"/>
        <v>56.81173539581598</v>
      </c>
      <c r="K1132" s="2">
        <f t="shared" si="826"/>
        <v>9.4099999999998545</v>
      </c>
      <c r="L1132" s="18">
        <v>0.1694</v>
      </c>
      <c r="M1132" s="19">
        <v>18.819651847063376</v>
      </c>
      <c r="N1132" s="4">
        <f t="shared" si="799"/>
        <v>54.070000000000164</v>
      </c>
      <c r="O1132" s="4">
        <f t="shared" si="827"/>
        <v>50.3</v>
      </c>
      <c r="P1132" s="4">
        <f t="shared" si="800"/>
        <v>-7.0196691729323293</v>
      </c>
      <c r="Q1132" s="4">
        <f t="shared" si="828"/>
        <v>-3.4032222222222219</v>
      </c>
      <c r="R1132" s="18">
        <f t="shared" si="801"/>
        <v>2599.3541353383457</v>
      </c>
      <c r="S1132" s="2">
        <f t="shared" si="802"/>
        <v>41.515864661654177</v>
      </c>
      <c r="T1132" s="22">
        <f t="shared" si="803"/>
        <v>0</v>
      </c>
      <c r="U1132" s="29">
        <f t="shared" si="804"/>
        <v>2613.2971008900927</v>
      </c>
      <c r="V1132" s="30">
        <f t="shared" si="805"/>
        <v>27.572899109907212</v>
      </c>
      <c r="W1132" s="31">
        <f t="shared" si="829"/>
        <v>0</v>
      </c>
      <c r="X1132" s="35">
        <f t="shared" si="806"/>
        <v>2597.0709333333361</v>
      </c>
      <c r="Y1132" s="30">
        <f t="shared" si="807"/>
        <v>43.799066666663748</v>
      </c>
      <c r="Z1132" s="31">
        <f t="shared" si="830"/>
        <v>0</v>
      </c>
      <c r="AA1132" s="29">
        <f t="shared" si="808"/>
        <v>2611.0254374321466</v>
      </c>
      <c r="AB1132" s="30">
        <f t="shared" si="809"/>
        <v>29.844562567853245</v>
      </c>
      <c r="AC1132" s="31">
        <f t="shared" si="831"/>
        <v>0</v>
      </c>
      <c r="AD1132" s="32">
        <f t="shared" si="810"/>
        <v>-1</v>
      </c>
      <c r="AE1132" s="33">
        <f t="shared" si="811"/>
        <v>-1</v>
      </c>
      <c r="AF1132" s="33">
        <f t="shared" si="812"/>
        <v>0</v>
      </c>
      <c r="AG1132" s="33">
        <f t="shared" si="813"/>
        <v>0</v>
      </c>
      <c r="AH1132" s="38">
        <f t="shared" si="814"/>
        <v>-1</v>
      </c>
      <c r="AI1132" s="33">
        <f t="shared" si="815"/>
        <v>-1</v>
      </c>
      <c r="AJ1132" s="39">
        <f t="shared" si="816"/>
        <v>0</v>
      </c>
      <c r="AK1132" s="43">
        <f t="shared" si="817"/>
        <v>0</v>
      </c>
      <c r="AL1132" s="4">
        <f t="shared" si="832"/>
        <v>44.660000000000309</v>
      </c>
      <c r="AM1132" s="4">
        <f t="shared" si="833"/>
        <v>48.044562567853518</v>
      </c>
      <c r="AN1132" s="4">
        <f t="shared" si="834"/>
        <v>44.660000000000309</v>
      </c>
      <c r="AO1132" s="4">
        <f t="shared" si="835"/>
        <v>-4.6900000000000546</v>
      </c>
      <c r="AP1132" s="4">
        <f t="shared" si="836"/>
        <v>1.3054374321468458</v>
      </c>
      <c r="AQ1132" s="4">
        <f t="shared" si="837"/>
        <v>1.3054374321468458</v>
      </c>
      <c r="AR1132" s="4">
        <f t="shared" si="818"/>
        <v>26.460000000000036</v>
      </c>
      <c r="AS1132">
        <f t="shared" si="838"/>
        <v>44.660000000000309</v>
      </c>
      <c r="AT1132" s="6">
        <f t="shared" si="839"/>
        <v>1</v>
      </c>
      <c r="AU1132" s="4">
        <f t="shared" si="840"/>
        <v>-17.290567835982657</v>
      </c>
      <c r="AV1132" s="4">
        <f t="shared" si="841"/>
        <v>-7.3403481529366603</v>
      </c>
      <c r="AW1132">
        <f t="shared" si="842"/>
        <v>1</v>
      </c>
      <c r="AX1132">
        <f t="shared" si="843"/>
        <v>0</v>
      </c>
      <c r="AY1132">
        <f t="shared" si="844"/>
        <v>0</v>
      </c>
      <c r="AZ1132" s="4">
        <f t="shared" si="819"/>
        <v>-3.9100000000000006</v>
      </c>
      <c r="BA1132" s="4">
        <f t="shared" si="845"/>
        <v>1000.9450000000085</v>
      </c>
      <c r="BB1132" s="4">
        <f t="shared" si="820"/>
        <v>980.15333333334388</v>
      </c>
      <c r="BC1132" s="4">
        <f t="shared" si="821"/>
        <v>480.57599999999991</v>
      </c>
      <c r="BE1132"/>
      <c r="BG1132" s="6"/>
      <c r="BM1132">
        <f t="shared" si="822"/>
        <v>1</v>
      </c>
    </row>
    <row r="1133" spans="1:65" x14ac:dyDescent="0.25">
      <c r="A1133">
        <v>1382</v>
      </c>
      <c r="B1133" s="1">
        <v>43187</v>
      </c>
      <c r="C1133" s="2">
        <v>2611.3000000000002</v>
      </c>
      <c r="D1133" s="2">
        <v>2632.65</v>
      </c>
      <c r="E1133" s="2">
        <v>2593.06</v>
      </c>
      <c r="F1133" s="2">
        <v>2605</v>
      </c>
      <c r="G1133" s="2">
        <v>3864500000</v>
      </c>
      <c r="H1133" s="2">
        <f t="shared" si="823"/>
        <v>52.95659191996571</v>
      </c>
      <c r="I1133" s="2">
        <f t="shared" si="824"/>
        <v>2712.5325000000003</v>
      </c>
      <c r="J1133" s="2">
        <f t="shared" si="825"/>
        <v>59.649545769656243</v>
      </c>
      <c r="K1133" s="2">
        <f t="shared" si="826"/>
        <v>-1.319999999999709</v>
      </c>
      <c r="L1133" s="18">
        <v>0.21360000000000001</v>
      </c>
      <c r="M1133" s="19">
        <v>23.799506229580569</v>
      </c>
      <c r="N1133" s="4">
        <f t="shared" si="799"/>
        <v>39.590000000000146</v>
      </c>
      <c r="O1133" s="4">
        <f t="shared" si="827"/>
        <v>47.049000000000021</v>
      </c>
      <c r="P1133" s="4">
        <f t="shared" si="800"/>
        <v>-5.6458646616541337</v>
      </c>
      <c r="Q1133" s="4">
        <f t="shared" si="828"/>
        <v>-2.8535874613003096</v>
      </c>
      <c r="R1133" s="18">
        <f t="shared" si="801"/>
        <v>2608.4530751879697</v>
      </c>
      <c r="S1133" s="2">
        <f t="shared" si="802"/>
        <v>3.4530751879697164</v>
      </c>
      <c r="T1133" s="22">
        <f t="shared" si="803"/>
        <v>1</v>
      </c>
      <c r="U1133" s="29">
        <f t="shared" si="804"/>
        <v>2610.5094162693499</v>
      </c>
      <c r="V1133" s="30">
        <f t="shared" si="805"/>
        <v>5.5094162693499129</v>
      </c>
      <c r="W1133" s="31">
        <f t="shared" si="829"/>
        <v>1</v>
      </c>
      <c r="X1133" s="35">
        <f t="shared" si="806"/>
        <v>2627.5880000000006</v>
      </c>
      <c r="Y1133" s="30">
        <f t="shared" si="807"/>
        <v>22.588000000000648</v>
      </c>
      <c r="Z1133" s="31">
        <f t="shared" si="830"/>
        <v>1</v>
      </c>
      <c r="AA1133" s="29">
        <f t="shared" si="808"/>
        <v>2612.900417991641</v>
      </c>
      <c r="AB1133" s="30">
        <f t="shared" si="809"/>
        <v>7.9004179916410067</v>
      </c>
      <c r="AC1133" s="31">
        <f t="shared" si="831"/>
        <v>1</v>
      </c>
      <c r="AD1133" s="32">
        <f t="shared" si="810"/>
        <v>1</v>
      </c>
      <c r="AE1133" s="33">
        <f t="shared" si="811"/>
        <v>0</v>
      </c>
      <c r="AF1133" s="33">
        <f t="shared" si="812"/>
        <v>0</v>
      </c>
      <c r="AG1133" s="33">
        <f t="shared" si="813"/>
        <v>0</v>
      </c>
      <c r="AH1133" s="38">
        <f t="shared" si="814"/>
        <v>0</v>
      </c>
      <c r="AI1133" s="33">
        <f t="shared" si="815"/>
        <v>0</v>
      </c>
      <c r="AJ1133" s="39">
        <f t="shared" si="816"/>
        <v>0</v>
      </c>
      <c r="AK1133" s="43">
        <f t="shared" si="817"/>
        <v>0</v>
      </c>
      <c r="AL1133" s="4">
        <f t="shared" si="832"/>
        <v>21.349999999999909</v>
      </c>
      <c r="AM1133" s="4">
        <f t="shared" si="833"/>
        <v>19.749582008359084</v>
      </c>
      <c r="AN1133" s="4">
        <f t="shared" si="834"/>
        <v>19.749582008359084</v>
      </c>
      <c r="AO1133" s="4">
        <f t="shared" si="835"/>
        <v>-18.240000000000236</v>
      </c>
      <c r="AP1133" s="4">
        <f t="shared" si="836"/>
        <v>19.840417991641061</v>
      </c>
      <c r="AQ1133" s="4">
        <f t="shared" si="837"/>
        <v>18.240000000000236</v>
      </c>
      <c r="AR1133" s="4">
        <f t="shared" si="818"/>
        <v>6.3000000000001819</v>
      </c>
      <c r="AS1133">
        <f t="shared" si="838"/>
        <v>19.749582008359084</v>
      </c>
      <c r="AT1133" s="6">
        <f t="shared" si="839"/>
        <v>0</v>
      </c>
      <c r="AU1133" s="4">
        <f t="shared" si="840"/>
        <v>7.0579130509432844</v>
      </c>
      <c r="AV1133" s="4">
        <f t="shared" si="841"/>
        <v>17.799506229580388</v>
      </c>
      <c r="AW1133">
        <f t="shared" si="842"/>
        <v>0</v>
      </c>
      <c r="AX1133">
        <f t="shared" si="843"/>
        <v>0</v>
      </c>
      <c r="AY1133">
        <f t="shared" si="844"/>
        <v>0</v>
      </c>
      <c r="AZ1133" s="4">
        <f t="shared" si="819"/>
        <v>6.94</v>
      </c>
      <c r="BA1133" s="4">
        <f t="shared" si="845"/>
        <v>1004.8550000000084</v>
      </c>
      <c r="BB1133" s="4">
        <f t="shared" si="820"/>
        <v>981.45666666667717</v>
      </c>
      <c r="BC1133" s="4">
        <f t="shared" si="821"/>
        <v>479.33200000000005</v>
      </c>
      <c r="BE1133"/>
      <c r="BG1133" s="6"/>
      <c r="BM1133">
        <f t="shared" si="822"/>
        <v>0</v>
      </c>
    </row>
    <row r="1134" spans="1:65" x14ac:dyDescent="0.25">
      <c r="A1134">
        <v>1381</v>
      </c>
      <c r="B1134" s="1">
        <v>43186</v>
      </c>
      <c r="C1134" s="2">
        <v>2667.57</v>
      </c>
      <c r="D1134" s="2">
        <v>2674.78</v>
      </c>
      <c r="E1134" s="2">
        <v>2596.12</v>
      </c>
      <c r="F1134" s="2">
        <v>2612.62</v>
      </c>
      <c r="G1134" s="2">
        <v>3706350000</v>
      </c>
      <c r="H1134" s="2">
        <f t="shared" si="823"/>
        <v>50.612240383791224</v>
      </c>
      <c r="I1134" s="2">
        <f t="shared" si="824"/>
        <v>2719.6565000000001</v>
      </c>
      <c r="J1134" s="2">
        <f t="shared" si="825"/>
        <v>58.378381038117013</v>
      </c>
      <c r="K1134" s="2">
        <f t="shared" si="826"/>
        <v>9.0199999999999818</v>
      </c>
      <c r="L1134" s="18">
        <v>0.2056</v>
      </c>
      <c r="M1134" s="19">
        <v>23.310865268958583</v>
      </c>
      <c r="N1134" s="4">
        <f t="shared" si="799"/>
        <v>78.660000000000309</v>
      </c>
      <c r="O1134" s="4">
        <f t="shared" si="827"/>
        <v>46.363000000000014</v>
      </c>
      <c r="P1134" s="4">
        <f t="shared" si="800"/>
        <v>-4.1669248120300715</v>
      </c>
      <c r="Q1134" s="4">
        <f t="shared" si="828"/>
        <v>-2.0271377708978315</v>
      </c>
      <c r="R1134" s="18">
        <f t="shared" si="801"/>
        <v>2655.470353383459</v>
      </c>
      <c r="S1134" s="2">
        <f t="shared" si="802"/>
        <v>42.850353383459151</v>
      </c>
      <c r="T1134" s="22">
        <f t="shared" si="803"/>
        <v>0</v>
      </c>
      <c r="U1134" s="29">
        <f t="shared" si="804"/>
        <v>2667.0640729577467</v>
      </c>
      <c r="V1134" s="30">
        <f t="shared" si="805"/>
        <v>54.444072957746812</v>
      </c>
      <c r="W1134" s="31">
        <f t="shared" si="829"/>
        <v>0</v>
      </c>
      <c r="X1134" s="35">
        <f t="shared" si="806"/>
        <v>2657.8937333333324</v>
      </c>
      <c r="Y1134" s="30">
        <f t="shared" si="807"/>
        <v>45.27373333333253</v>
      </c>
      <c r="Z1134" s="31">
        <f t="shared" si="830"/>
        <v>0</v>
      </c>
      <c r="AA1134" s="29">
        <f t="shared" si="808"/>
        <v>2665.780225410329</v>
      </c>
      <c r="AB1134" s="30">
        <f t="shared" si="809"/>
        <v>53.160225410329076</v>
      </c>
      <c r="AC1134" s="31">
        <f t="shared" si="831"/>
        <v>0</v>
      </c>
      <c r="AD1134" s="32">
        <f t="shared" si="810"/>
        <v>-1</v>
      </c>
      <c r="AE1134" s="33">
        <f t="shared" si="811"/>
        <v>0</v>
      </c>
      <c r="AF1134" s="33">
        <f t="shared" si="812"/>
        <v>0</v>
      </c>
      <c r="AG1134" s="33">
        <f t="shared" si="813"/>
        <v>0</v>
      </c>
      <c r="AH1134" s="38">
        <f t="shared" si="814"/>
        <v>0</v>
      </c>
      <c r="AI1134" s="33">
        <f t="shared" si="815"/>
        <v>0</v>
      </c>
      <c r="AJ1134" s="39">
        <f t="shared" si="816"/>
        <v>0</v>
      </c>
      <c r="AK1134" s="43">
        <f t="shared" si="817"/>
        <v>0</v>
      </c>
      <c r="AL1134" s="4">
        <f t="shared" si="832"/>
        <v>7.2100000000000364</v>
      </c>
      <c r="AM1134" s="4">
        <f t="shared" si="833"/>
        <v>8.9997745896712331</v>
      </c>
      <c r="AN1134" s="4">
        <f t="shared" si="834"/>
        <v>7.2100000000000364</v>
      </c>
      <c r="AO1134" s="4">
        <f t="shared" si="835"/>
        <v>-71.450000000000273</v>
      </c>
      <c r="AP1134" s="4">
        <f t="shared" si="836"/>
        <v>69.660225410329076</v>
      </c>
      <c r="AQ1134" s="4">
        <f t="shared" si="837"/>
        <v>69.660225410329076</v>
      </c>
      <c r="AR1134" s="4">
        <f t="shared" si="818"/>
        <v>54.950000000000273</v>
      </c>
      <c r="AS1134">
        <f t="shared" si="838"/>
        <v>69.660225410329076</v>
      </c>
      <c r="AT1134" s="6">
        <f t="shared" si="839"/>
        <v>1</v>
      </c>
      <c r="AU1134" s="4">
        <f t="shared" si="840"/>
        <v>-46.151062004064897</v>
      </c>
      <c r="AV1134" s="4">
        <f t="shared" si="841"/>
        <v>-31.339134731041689</v>
      </c>
      <c r="AW1134">
        <f t="shared" si="842"/>
        <v>1</v>
      </c>
      <c r="AX1134">
        <f t="shared" si="843"/>
        <v>0</v>
      </c>
      <c r="AY1134">
        <f t="shared" si="844"/>
        <v>0</v>
      </c>
      <c r="AZ1134" s="4">
        <f t="shared" si="819"/>
        <v>-3.9100000000000006</v>
      </c>
      <c r="BA1134" s="4">
        <f t="shared" si="845"/>
        <v>997.91500000000838</v>
      </c>
      <c r="BB1134" s="4">
        <f t="shared" si="820"/>
        <v>981.45666666667717</v>
      </c>
      <c r="BC1134" s="4">
        <f t="shared" si="821"/>
        <v>501.84000000000009</v>
      </c>
      <c r="BE1134"/>
      <c r="BG1134" s="6"/>
      <c r="BM1134">
        <f t="shared" si="822"/>
        <v>0</v>
      </c>
    </row>
    <row r="1135" spans="1:65" x14ac:dyDescent="0.25">
      <c r="A1135">
        <v>1380</v>
      </c>
      <c r="B1135" s="1">
        <v>43185</v>
      </c>
      <c r="C1135" s="2">
        <v>2619.35</v>
      </c>
      <c r="D1135" s="2">
        <v>2661.36</v>
      </c>
      <c r="E1135" s="2">
        <v>2601.81</v>
      </c>
      <c r="F1135" s="2">
        <v>2658.55</v>
      </c>
      <c r="G1135" s="2">
        <v>3511100000</v>
      </c>
      <c r="H1135" s="2">
        <f t="shared" si="823"/>
        <v>54.86243447630325</v>
      </c>
      <c r="I1135" s="2">
        <f t="shared" si="824"/>
        <v>2725.3004999999998</v>
      </c>
      <c r="J1135" s="2">
        <f t="shared" si="825"/>
        <v>57.934344290938974</v>
      </c>
      <c r="K1135" s="2">
        <f t="shared" si="826"/>
        <v>31.089999999999691</v>
      </c>
      <c r="L1135" s="18">
        <v>0.18519999999999998</v>
      </c>
      <c r="M1135" s="19">
        <v>20.442750788055807</v>
      </c>
      <c r="N1135" s="4">
        <f t="shared" si="799"/>
        <v>73.099999999999909</v>
      </c>
      <c r="O1135" s="4">
        <f t="shared" si="827"/>
        <v>42.819000000000003</v>
      </c>
      <c r="P1135" s="4">
        <f t="shared" si="800"/>
        <v>-3.079646616541349</v>
      </c>
      <c r="Q1135" s="4">
        <f t="shared" si="828"/>
        <v>-1.2972488262910791</v>
      </c>
      <c r="R1135" s="18">
        <f t="shared" si="801"/>
        <v>2585.2358345864664</v>
      </c>
      <c r="S1135" s="2">
        <f t="shared" si="802"/>
        <v>73.314165413533829</v>
      </c>
      <c r="T1135" s="22">
        <f t="shared" si="803"/>
        <v>0</v>
      </c>
      <c r="U1135" s="29">
        <f t="shared" si="804"/>
        <v>2618.9963384698076</v>
      </c>
      <c r="V1135" s="30">
        <f t="shared" si="805"/>
        <v>39.553661530192585</v>
      </c>
      <c r="W1135" s="31">
        <f t="shared" si="829"/>
        <v>0</v>
      </c>
      <c r="X1135" s="35">
        <f t="shared" si="806"/>
        <v>2606.386933333335</v>
      </c>
      <c r="Y1135" s="30">
        <f t="shared" si="807"/>
        <v>52.163066666665145</v>
      </c>
      <c r="Z1135" s="31">
        <f t="shared" si="830"/>
        <v>0</v>
      </c>
      <c r="AA1135" s="29">
        <f t="shared" si="808"/>
        <v>2617.2310217507015</v>
      </c>
      <c r="AB1135" s="30">
        <f t="shared" si="809"/>
        <v>41.318978249298652</v>
      </c>
      <c r="AC1135" s="31">
        <f t="shared" si="831"/>
        <v>0</v>
      </c>
      <c r="AD1135" s="32">
        <f t="shared" si="810"/>
        <v>-1</v>
      </c>
      <c r="AE1135" s="33">
        <f t="shared" si="811"/>
        <v>0</v>
      </c>
      <c r="AF1135" s="33">
        <f t="shared" si="812"/>
        <v>0</v>
      </c>
      <c r="AG1135" s="33">
        <f t="shared" si="813"/>
        <v>0</v>
      </c>
      <c r="AH1135" s="38">
        <f t="shared" si="814"/>
        <v>-1</v>
      </c>
      <c r="AI1135" s="33">
        <f t="shared" si="815"/>
        <v>0</v>
      </c>
      <c r="AJ1135" s="39">
        <f t="shared" si="816"/>
        <v>-1</v>
      </c>
      <c r="AK1135" s="43">
        <f t="shared" si="817"/>
        <v>0</v>
      </c>
      <c r="AL1135" s="4">
        <f t="shared" si="832"/>
        <v>42.010000000000218</v>
      </c>
      <c r="AM1135" s="4">
        <f t="shared" si="833"/>
        <v>44.128978249298598</v>
      </c>
      <c r="AN1135" s="4">
        <f t="shared" si="834"/>
        <v>42.010000000000218</v>
      </c>
      <c r="AO1135" s="4">
        <f t="shared" si="835"/>
        <v>-17.539999999999964</v>
      </c>
      <c r="AP1135" s="4">
        <f t="shared" si="836"/>
        <v>15.421021750701584</v>
      </c>
      <c r="AQ1135" s="4">
        <f t="shared" si="837"/>
        <v>15.421021750701584</v>
      </c>
      <c r="AR1135" s="4">
        <f t="shared" si="818"/>
        <v>39.200000000000273</v>
      </c>
      <c r="AS1135">
        <f t="shared" si="838"/>
        <v>42.010000000000218</v>
      </c>
      <c r="AT1135" s="6">
        <f t="shared" si="839"/>
        <v>1</v>
      </c>
      <c r="AU1135" s="4">
        <f t="shared" si="840"/>
        <v>-14.360463222996984</v>
      </c>
      <c r="AV1135" s="4">
        <f t="shared" si="841"/>
        <v>-18.457249211944465</v>
      </c>
      <c r="AW1135">
        <f t="shared" si="842"/>
        <v>1</v>
      </c>
      <c r="AX1135">
        <f t="shared" si="843"/>
        <v>0</v>
      </c>
      <c r="AY1135">
        <f t="shared" si="844"/>
        <v>0</v>
      </c>
      <c r="AZ1135" s="4">
        <f t="shared" si="819"/>
        <v>-3.9100000000000006</v>
      </c>
      <c r="BA1135" s="4">
        <f t="shared" si="845"/>
        <v>1001.8250000000083</v>
      </c>
      <c r="BB1135" s="4">
        <f t="shared" si="820"/>
        <v>981.45666666667717</v>
      </c>
      <c r="BC1135" s="4">
        <f t="shared" si="821"/>
        <v>482.55199999999996</v>
      </c>
      <c r="BE1135"/>
      <c r="BG1135" s="6"/>
      <c r="BM1135">
        <f t="shared" si="822"/>
        <v>1</v>
      </c>
    </row>
    <row r="1136" spans="1:65" x14ac:dyDescent="0.25">
      <c r="A1136">
        <v>1379</v>
      </c>
      <c r="B1136" s="1">
        <v>43182</v>
      </c>
      <c r="C1136" s="2">
        <v>2646.71</v>
      </c>
      <c r="D1136" s="2">
        <v>2657.67</v>
      </c>
      <c r="E1136" s="2">
        <v>2585.89</v>
      </c>
      <c r="F1136" s="2">
        <v>2588.2600000000002</v>
      </c>
      <c r="G1136" s="2">
        <v>3815080000</v>
      </c>
      <c r="H1136" s="2">
        <f t="shared" si="823"/>
        <v>45.949411844863548</v>
      </c>
      <c r="I1136" s="2">
        <f t="shared" si="824"/>
        <v>2732.2015000000001</v>
      </c>
      <c r="J1136" s="2">
        <f t="shared" si="825"/>
        <v>53.917587627102876</v>
      </c>
      <c r="K1136" s="2">
        <f t="shared" si="826"/>
        <v>3.0199999999999818</v>
      </c>
      <c r="L1136" s="18">
        <v>0.21325</v>
      </c>
      <c r="M1136" s="19">
        <v>24.043075458263683</v>
      </c>
      <c r="N1136" s="4">
        <f t="shared" si="799"/>
        <v>71.7800000000002</v>
      </c>
      <c r="O1136" s="4">
        <f t="shared" si="827"/>
        <v>37.280999999999992</v>
      </c>
      <c r="P1136" s="4">
        <f t="shared" si="800"/>
        <v>-3.0241654135338316</v>
      </c>
      <c r="Q1136" s="4">
        <f t="shared" si="828"/>
        <v>-0.90682443639043997</v>
      </c>
      <c r="R1136" s="18">
        <f t="shared" si="801"/>
        <v>2642.4746165413535</v>
      </c>
      <c r="S1136" s="2">
        <f t="shared" si="802"/>
        <v>54.21461654135328</v>
      </c>
      <c r="T1136" s="22">
        <f t="shared" si="803"/>
        <v>0</v>
      </c>
      <c r="U1136" s="29">
        <f t="shared" si="804"/>
        <v>2646.6896975299092</v>
      </c>
      <c r="V1136" s="30">
        <f t="shared" si="805"/>
        <v>58.429697529908935</v>
      </c>
      <c r="W1136" s="31">
        <f t="shared" si="829"/>
        <v>0</v>
      </c>
      <c r="X1136" s="35">
        <f t="shared" si="806"/>
        <v>2640.6541333333298</v>
      </c>
      <c r="Y1136" s="30">
        <f t="shared" si="807"/>
        <v>52.394133333329592</v>
      </c>
      <c r="Z1136" s="31">
        <f t="shared" si="830"/>
        <v>0</v>
      </c>
      <c r="AA1136" s="29">
        <f t="shared" si="808"/>
        <v>2645.8447185423884</v>
      </c>
      <c r="AB1136" s="30">
        <f t="shared" si="809"/>
        <v>57.584718542388146</v>
      </c>
      <c r="AC1136" s="31">
        <f t="shared" si="831"/>
        <v>0</v>
      </c>
      <c r="AD1136" s="32">
        <f t="shared" si="810"/>
        <v>-1</v>
      </c>
      <c r="AE1136" s="33">
        <f t="shared" si="811"/>
        <v>0</v>
      </c>
      <c r="AF1136" s="33">
        <f t="shared" si="812"/>
        <v>0</v>
      </c>
      <c r="AG1136" s="33">
        <f t="shared" si="813"/>
        <v>0</v>
      </c>
      <c r="AH1136" s="38">
        <f t="shared" si="814"/>
        <v>-1</v>
      </c>
      <c r="AI1136" s="33">
        <f t="shared" si="815"/>
        <v>-1</v>
      </c>
      <c r="AJ1136" s="39">
        <f t="shared" si="816"/>
        <v>-1</v>
      </c>
      <c r="AK1136" s="43">
        <f t="shared" si="817"/>
        <v>-1</v>
      </c>
      <c r="AL1136" s="4">
        <f t="shared" si="832"/>
        <v>10.960000000000036</v>
      </c>
      <c r="AM1136" s="4">
        <f t="shared" si="833"/>
        <v>11.825281457611709</v>
      </c>
      <c r="AN1136" s="4">
        <f t="shared" si="834"/>
        <v>10.960000000000036</v>
      </c>
      <c r="AO1136" s="4">
        <f t="shared" si="835"/>
        <v>-60.820000000000164</v>
      </c>
      <c r="AP1136" s="4">
        <f t="shared" si="836"/>
        <v>59.954718542388491</v>
      </c>
      <c r="AQ1136" s="4">
        <f t="shared" si="837"/>
        <v>59.954718542388491</v>
      </c>
      <c r="AR1136" s="4">
        <f t="shared" si="818"/>
        <v>58.449999999999818</v>
      </c>
      <c r="AS1136">
        <f t="shared" si="838"/>
        <v>59.954718542388491</v>
      </c>
      <c r="AT1136" s="6">
        <f t="shared" si="839"/>
        <v>1</v>
      </c>
      <c r="AU1136" s="4">
        <f t="shared" si="840"/>
        <v>-35.987283791769755</v>
      </c>
      <c r="AV1136" s="4">
        <f t="shared" si="841"/>
        <v>-34.106924541736134</v>
      </c>
      <c r="AW1136">
        <f t="shared" si="842"/>
        <v>1</v>
      </c>
      <c r="AX1136">
        <f t="shared" si="843"/>
        <v>0</v>
      </c>
      <c r="AY1136">
        <f t="shared" si="844"/>
        <v>0</v>
      </c>
      <c r="AZ1136" s="4">
        <f t="shared" si="819"/>
        <v>-3.9100000000000006</v>
      </c>
      <c r="BA1136" s="4">
        <f t="shared" si="845"/>
        <v>1005.7350000000083</v>
      </c>
      <c r="BB1136" s="4">
        <f t="shared" si="820"/>
        <v>982.76000000001045</v>
      </c>
      <c r="BC1136" s="4">
        <f t="shared" si="821"/>
        <v>493.49599999999998</v>
      </c>
      <c r="BE1136"/>
      <c r="BG1136" s="6"/>
      <c r="BM1136">
        <f t="shared" si="822"/>
        <v>1</v>
      </c>
    </row>
    <row r="1137" spans="1:65" x14ac:dyDescent="0.25">
      <c r="A1137">
        <v>1378</v>
      </c>
      <c r="B1137" s="1">
        <v>43181</v>
      </c>
      <c r="C1137" s="2">
        <v>2691.36</v>
      </c>
      <c r="D1137" s="2">
        <v>2695.68</v>
      </c>
      <c r="E1137" s="2">
        <v>2641.59</v>
      </c>
      <c r="F1137" s="2">
        <v>2643.69</v>
      </c>
      <c r="G1137" s="2">
        <v>3739800000</v>
      </c>
      <c r="H1137" s="2">
        <f t="shared" si="823"/>
        <v>33.247887886133249</v>
      </c>
      <c r="I1137" s="2">
        <f t="shared" si="824"/>
        <v>2735.6559999999999</v>
      </c>
      <c r="J1137" s="2">
        <f t="shared" si="825"/>
        <v>39.275760959494711</v>
      </c>
      <c r="K1137" s="2">
        <f t="shared" si="826"/>
        <v>-20.569999999999709</v>
      </c>
      <c r="L1137" s="18">
        <v>0.1802</v>
      </c>
      <c r="M1137" s="19">
        <v>20.841247609233687</v>
      </c>
      <c r="N1137" s="4">
        <f t="shared" si="799"/>
        <v>70.339999999999691</v>
      </c>
      <c r="O1137" s="4">
        <f t="shared" si="827"/>
        <v>34.863000000000014</v>
      </c>
      <c r="P1137" s="4">
        <f t="shared" si="800"/>
        <v>-1.215383458646619</v>
      </c>
      <c r="Q1137" s="4">
        <f t="shared" si="828"/>
        <v>-5.205761561811674E-2</v>
      </c>
      <c r="R1137" s="18">
        <f t="shared" si="801"/>
        <v>2712.5064887218045</v>
      </c>
      <c r="S1137" s="2">
        <f t="shared" si="802"/>
        <v>68.81648872180449</v>
      </c>
      <c r="T1137" s="22">
        <f t="shared" si="803"/>
        <v>0</v>
      </c>
      <c r="U1137" s="29">
        <f t="shared" si="804"/>
        <v>2691.6360345985404</v>
      </c>
      <c r="V1137" s="30">
        <f t="shared" si="805"/>
        <v>47.946034598540336</v>
      </c>
      <c r="W1137" s="31">
        <f t="shared" si="829"/>
        <v>0</v>
      </c>
      <c r="X1137" s="35">
        <f t="shared" si="806"/>
        <v>2691.9717333333319</v>
      </c>
      <c r="Y1137" s="30">
        <f t="shared" si="807"/>
        <v>48.281733333331886</v>
      </c>
      <c r="Z1137" s="31">
        <f t="shared" si="830"/>
        <v>0</v>
      </c>
      <c r="AA1137" s="29">
        <f t="shared" si="808"/>
        <v>2691.6830324214116</v>
      </c>
      <c r="AB1137" s="30">
        <f t="shared" si="809"/>
        <v>47.993032421411499</v>
      </c>
      <c r="AC1137" s="31">
        <f t="shared" si="831"/>
        <v>0</v>
      </c>
      <c r="AD1137" s="32">
        <f t="shared" si="810"/>
        <v>-1</v>
      </c>
      <c r="AE1137" s="33">
        <f t="shared" si="811"/>
        <v>-1</v>
      </c>
      <c r="AF1137" s="33">
        <f t="shared" si="812"/>
        <v>-1</v>
      </c>
      <c r="AG1137" s="33">
        <f t="shared" si="813"/>
        <v>0</v>
      </c>
      <c r="AH1137" s="38">
        <f t="shared" si="814"/>
        <v>-1</v>
      </c>
      <c r="AI1137" s="33">
        <f t="shared" si="815"/>
        <v>-1</v>
      </c>
      <c r="AJ1137" s="39">
        <f t="shared" si="816"/>
        <v>-1</v>
      </c>
      <c r="AK1137" s="43">
        <f t="shared" si="817"/>
        <v>-1</v>
      </c>
      <c r="AL1137" s="4">
        <f t="shared" si="832"/>
        <v>4.319999999999709</v>
      </c>
      <c r="AM1137" s="4">
        <f t="shared" si="833"/>
        <v>3.9969675785882828</v>
      </c>
      <c r="AN1137" s="4">
        <f t="shared" si="834"/>
        <v>3.9969675785882828</v>
      </c>
      <c r="AO1137" s="4">
        <f t="shared" si="835"/>
        <v>-49.769999999999982</v>
      </c>
      <c r="AP1137" s="4">
        <f t="shared" si="836"/>
        <v>50.093032421411408</v>
      </c>
      <c r="AQ1137" s="4">
        <f t="shared" si="837"/>
        <v>49.769999999999982</v>
      </c>
      <c r="AR1137" s="4">
        <f t="shared" si="818"/>
        <v>47.670000000000073</v>
      </c>
      <c r="AS1137">
        <f t="shared" si="838"/>
        <v>49.769999999999982</v>
      </c>
      <c r="AT1137" s="6">
        <f t="shared" si="839"/>
        <v>1</v>
      </c>
      <c r="AU1137" s="4">
        <f t="shared" si="840"/>
        <v>-31.994404089228141</v>
      </c>
      <c r="AV1137" s="4">
        <f t="shared" si="841"/>
        <v>-26.528752390766385</v>
      </c>
      <c r="AW1137">
        <f t="shared" si="842"/>
        <v>1</v>
      </c>
      <c r="AX1137">
        <f t="shared" si="843"/>
        <v>0</v>
      </c>
      <c r="AY1137">
        <f t="shared" si="844"/>
        <v>0</v>
      </c>
      <c r="AZ1137" s="4">
        <f t="shared" si="819"/>
        <v>-3.9100000000000006</v>
      </c>
      <c r="BA1137" s="4">
        <f t="shared" si="845"/>
        <v>1009.6450000000083</v>
      </c>
      <c r="BB1137" s="4">
        <f t="shared" si="820"/>
        <v>986.67000000001042</v>
      </c>
      <c r="BC1137" s="4">
        <f t="shared" si="821"/>
        <v>511.35600000000005</v>
      </c>
      <c r="BE1137"/>
      <c r="BG1137" s="6"/>
      <c r="BM1137">
        <f t="shared" si="822"/>
        <v>1</v>
      </c>
    </row>
    <row r="1138" spans="1:65" x14ac:dyDescent="0.25">
      <c r="A1138">
        <v>1377</v>
      </c>
      <c r="B1138" s="1">
        <v>43180</v>
      </c>
      <c r="C1138" s="2">
        <v>2714.99</v>
      </c>
      <c r="D1138" s="2">
        <v>2739.14</v>
      </c>
      <c r="E1138" s="2">
        <v>2709.79</v>
      </c>
      <c r="F1138" s="2">
        <v>2711.93</v>
      </c>
      <c r="G1138" s="2">
        <v>3415510000</v>
      </c>
      <c r="H1138" s="2">
        <f t="shared" si="823"/>
        <v>27.534119863664891</v>
      </c>
      <c r="I1138" s="2">
        <f t="shared" si="824"/>
        <v>2736.6089999999999</v>
      </c>
      <c r="J1138" s="2">
        <f t="shared" si="825"/>
        <v>29.289306199218515</v>
      </c>
      <c r="K1138" s="2">
        <f t="shared" si="826"/>
        <v>-1.9500000000002728</v>
      </c>
      <c r="L1138" s="18">
        <v>0.13339999999999999</v>
      </c>
      <c r="M1138" s="19">
        <v>15.457039922410297</v>
      </c>
      <c r="N1138" s="4">
        <f t="shared" si="799"/>
        <v>29.349999999999909</v>
      </c>
      <c r="O1138" s="4">
        <f t="shared" si="827"/>
        <v>29.609000000000016</v>
      </c>
      <c r="P1138" s="4">
        <f t="shared" si="800"/>
        <v>0.57648872180450816</v>
      </c>
      <c r="Q1138" s="4">
        <f t="shared" si="828"/>
        <v>0.70778102189781056</v>
      </c>
      <c r="R1138" s="18">
        <f t="shared" si="801"/>
        <v>2718.3590902255642</v>
      </c>
      <c r="S1138" s="2">
        <f t="shared" si="802"/>
        <v>6.4290902255643232</v>
      </c>
      <c r="T1138" s="22">
        <f t="shared" si="803"/>
        <v>1</v>
      </c>
      <c r="U1138" s="29">
        <f t="shared" si="804"/>
        <v>2715.4831571024865</v>
      </c>
      <c r="V1138" s="30">
        <f t="shared" si="805"/>
        <v>3.5531571024866935</v>
      </c>
      <c r="W1138" s="31">
        <f t="shared" si="829"/>
        <v>1</v>
      </c>
      <c r="X1138" s="35">
        <f t="shared" si="806"/>
        <v>2706.9170666666687</v>
      </c>
      <c r="Y1138" s="30">
        <f t="shared" si="807"/>
        <v>5.0129333333311479</v>
      </c>
      <c r="Z1138" s="31">
        <f t="shared" si="830"/>
        <v>1</v>
      </c>
      <c r="AA1138" s="29">
        <f t="shared" si="808"/>
        <v>2714.2839044414718</v>
      </c>
      <c r="AB1138" s="30">
        <f t="shared" si="809"/>
        <v>2.3539044414719683</v>
      </c>
      <c r="AC1138" s="31">
        <f t="shared" si="831"/>
        <v>1</v>
      </c>
      <c r="AD1138" s="32">
        <f t="shared" si="810"/>
        <v>1</v>
      </c>
      <c r="AE1138" s="33">
        <f t="shared" si="811"/>
        <v>1</v>
      </c>
      <c r="AF1138" s="33">
        <f t="shared" si="812"/>
        <v>1</v>
      </c>
      <c r="AG1138" s="33">
        <f t="shared" si="813"/>
        <v>0</v>
      </c>
      <c r="AH1138" s="38">
        <f t="shared" si="814"/>
        <v>1</v>
      </c>
      <c r="AI1138" s="33">
        <f t="shared" si="815"/>
        <v>1</v>
      </c>
      <c r="AJ1138" s="39">
        <f t="shared" si="816"/>
        <v>1</v>
      </c>
      <c r="AK1138" s="43">
        <f t="shared" si="817"/>
        <v>1</v>
      </c>
      <c r="AL1138" s="4">
        <f t="shared" si="832"/>
        <v>24.150000000000091</v>
      </c>
      <c r="AM1138" s="4">
        <f t="shared" si="833"/>
        <v>24.856095558528068</v>
      </c>
      <c r="AN1138" s="4">
        <f t="shared" si="834"/>
        <v>24.150000000000091</v>
      </c>
      <c r="AO1138" s="4">
        <f t="shared" si="835"/>
        <v>-5.1999999999998181</v>
      </c>
      <c r="AP1138" s="4">
        <f t="shared" si="836"/>
        <v>4.493904441471841</v>
      </c>
      <c r="AQ1138" s="4">
        <f t="shared" si="837"/>
        <v>4.493904441471841</v>
      </c>
      <c r="AR1138" s="4">
        <f t="shared" si="818"/>
        <v>3.0599999999999454</v>
      </c>
      <c r="AS1138">
        <f t="shared" si="838"/>
        <v>24.150000000000091</v>
      </c>
      <c r="AT1138" s="6">
        <f t="shared" si="839"/>
        <v>1</v>
      </c>
      <c r="AU1138" s="4">
        <f t="shared" si="840"/>
        <v>-5.8884501960294209</v>
      </c>
      <c r="AV1138" s="4">
        <f t="shared" si="841"/>
        <v>12.697039922410353</v>
      </c>
      <c r="AW1138">
        <f t="shared" si="842"/>
        <v>0</v>
      </c>
      <c r="AX1138">
        <f t="shared" si="843"/>
        <v>1</v>
      </c>
      <c r="AY1138">
        <f t="shared" si="844"/>
        <v>0</v>
      </c>
      <c r="AZ1138" s="4">
        <f t="shared" si="819"/>
        <v>-3.9100000000000006</v>
      </c>
      <c r="BA1138" s="4">
        <f t="shared" si="845"/>
        <v>1013.5550000000082</v>
      </c>
      <c r="BB1138" s="4">
        <f t="shared" si="820"/>
        <v>990.58000000001039</v>
      </c>
      <c r="BC1138" s="4">
        <f t="shared" si="821"/>
        <v>520.80799999999988</v>
      </c>
      <c r="BE1138"/>
      <c r="BG1138" s="6"/>
      <c r="BM1138">
        <f t="shared" si="822"/>
        <v>1</v>
      </c>
    </row>
    <row r="1139" spans="1:65" x14ac:dyDescent="0.25">
      <c r="A1139">
        <v>1376</v>
      </c>
      <c r="B1139" s="1">
        <v>43179</v>
      </c>
      <c r="C1139" s="2">
        <v>2715.05</v>
      </c>
      <c r="D1139" s="2">
        <v>2724.22</v>
      </c>
      <c r="E1139" s="2">
        <v>2710.05</v>
      </c>
      <c r="F1139" s="2">
        <v>2716.94</v>
      </c>
      <c r="G1139" s="2">
        <v>3261030000</v>
      </c>
      <c r="H1139" s="2">
        <f t="shared" si="823"/>
        <v>28.282077088581083</v>
      </c>
      <c r="I1139" s="2">
        <f t="shared" si="824"/>
        <v>2736.886</v>
      </c>
      <c r="J1139" s="2">
        <f t="shared" si="825"/>
        <v>30.129518468735895</v>
      </c>
      <c r="K1139" s="2">
        <f t="shared" si="826"/>
        <v>2.1300000000001091</v>
      </c>
      <c r="L1139" s="18">
        <v>0.13725000000000001</v>
      </c>
      <c r="M1139" s="19">
        <v>15.879608525191887</v>
      </c>
      <c r="N1139" s="4">
        <f t="shared" si="799"/>
        <v>14.169999999999618</v>
      </c>
      <c r="O1139" s="4">
        <f t="shared" si="827"/>
        <v>29.560000000000038</v>
      </c>
      <c r="P1139" s="4">
        <f t="shared" si="800"/>
        <v>1.4190902255639111</v>
      </c>
      <c r="Q1139" s="4">
        <f t="shared" si="828"/>
        <v>1.2645053909918276</v>
      </c>
      <c r="R1139" s="18">
        <f t="shared" si="801"/>
        <v>2714.8733609022556</v>
      </c>
      <c r="S1139" s="2">
        <f t="shared" si="802"/>
        <v>2.066639097744428</v>
      </c>
      <c r="T1139" s="22">
        <f t="shared" si="803"/>
        <v>1</v>
      </c>
      <c r="U1139" s="29">
        <f t="shared" si="804"/>
        <v>2715.7556501062345</v>
      </c>
      <c r="V1139" s="30">
        <f t="shared" si="805"/>
        <v>1.1843498937655568</v>
      </c>
      <c r="W1139" s="31">
        <f t="shared" si="829"/>
        <v>1</v>
      </c>
      <c r="X1139" s="35">
        <f t="shared" si="806"/>
        <v>2712.9338666666699</v>
      </c>
      <c r="Y1139" s="30">
        <f t="shared" si="807"/>
        <v>4.0061333333301263</v>
      </c>
      <c r="Z1139" s="31">
        <f t="shared" si="830"/>
        <v>1</v>
      </c>
      <c r="AA1139" s="29">
        <f t="shared" si="808"/>
        <v>2715.3606004246953</v>
      </c>
      <c r="AB1139" s="30">
        <f t="shared" si="809"/>
        <v>1.5793995753047056</v>
      </c>
      <c r="AC1139" s="31">
        <f t="shared" si="831"/>
        <v>1</v>
      </c>
      <c r="AD1139" s="32">
        <f t="shared" si="810"/>
        <v>1</v>
      </c>
      <c r="AE1139" s="33">
        <f t="shared" si="811"/>
        <v>0</v>
      </c>
      <c r="AF1139" s="33">
        <f t="shared" si="812"/>
        <v>0</v>
      </c>
      <c r="AG1139" s="33">
        <f t="shared" si="813"/>
        <v>0</v>
      </c>
      <c r="AH1139" s="38">
        <f t="shared" si="814"/>
        <v>1</v>
      </c>
      <c r="AI1139" s="33">
        <f t="shared" si="815"/>
        <v>1</v>
      </c>
      <c r="AJ1139" s="39">
        <f t="shared" si="816"/>
        <v>1</v>
      </c>
      <c r="AK1139" s="43">
        <f t="shared" si="817"/>
        <v>1</v>
      </c>
      <c r="AL1139" s="4">
        <f t="shared" si="832"/>
        <v>9.169999999999618</v>
      </c>
      <c r="AM1139" s="4">
        <f t="shared" si="833"/>
        <v>8.859399575304451</v>
      </c>
      <c r="AN1139" s="4">
        <f t="shared" si="834"/>
        <v>8.859399575304451</v>
      </c>
      <c r="AO1139" s="4">
        <f t="shared" si="835"/>
        <v>-5</v>
      </c>
      <c r="AP1139" s="4">
        <f t="shared" si="836"/>
        <v>5.310600424695167</v>
      </c>
      <c r="AQ1139" s="4">
        <f t="shared" si="837"/>
        <v>5</v>
      </c>
      <c r="AR1139" s="4">
        <f t="shared" si="818"/>
        <v>1.8899999999998727</v>
      </c>
      <c r="AS1139">
        <f t="shared" si="838"/>
        <v>8.859399575304451</v>
      </c>
      <c r="AT1139" s="6">
        <f t="shared" si="839"/>
        <v>0</v>
      </c>
      <c r="AU1139" s="4">
        <f t="shared" si="840"/>
        <v>11.757317839584754</v>
      </c>
      <c r="AV1139" s="4">
        <f t="shared" si="841"/>
        <v>14.289608525192016</v>
      </c>
      <c r="AW1139">
        <f t="shared" si="842"/>
        <v>0</v>
      </c>
      <c r="AX1139">
        <f t="shared" si="843"/>
        <v>0</v>
      </c>
      <c r="AY1139">
        <f t="shared" si="844"/>
        <v>0</v>
      </c>
      <c r="AZ1139" s="4">
        <f t="shared" si="819"/>
        <v>6.94</v>
      </c>
      <c r="BA1139" s="4">
        <f t="shared" si="845"/>
        <v>1017.4650000000082</v>
      </c>
      <c r="BB1139" s="4">
        <f t="shared" si="820"/>
        <v>994.49000000001035</v>
      </c>
      <c r="BC1139" s="4">
        <f t="shared" si="821"/>
        <v>520.83199999999999</v>
      </c>
      <c r="BE1139"/>
      <c r="BG1139" s="6"/>
      <c r="BM1139">
        <f t="shared" si="822"/>
        <v>1</v>
      </c>
    </row>
    <row r="1140" spans="1:65" x14ac:dyDescent="0.25">
      <c r="A1140">
        <v>1375</v>
      </c>
      <c r="B1140" s="1">
        <v>43178</v>
      </c>
      <c r="C1140" s="2">
        <v>2741.38</v>
      </c>
      <c r="D1140" s="2">
        <v>2741.38</v>
      </c>
      <c r="E1140" s="2">
        <v>2694.59</v>
      </c>
      <c r="F1140" s="2">
        <v>2712.92</v>
      </c>
      <c r="G1140" s="2">
        <v>3302130000</v>
      </c>
      <c r="H1140" s="2">
        <f t="shared" si="823"/>
        <v>26.467793112048899</v>
      </c>
      <c r="I1140" s="2">
        <f t="shared" si="824"/>
        <v>2737.2830000000004</v>
      </c>
      <c r="J1140" s="2">
        <f t="shared" si="825"/>
        <v>29.7575578148689</v>
      </c>
      <c r="K1140" s="2">
        <f t="shared" si="826"/>
        <v>-10.630000000000109</v>
      </c>
      <c r="L1140" s="18">
        <v>0.15275</v>
      </c>
      <c r="M1140" s="19">
        <v>17.927580360773224</v>
      </c>
      <c r="N1140" s="4">
        <f t="shared" si="799"/>
        <v>57.420000000000073</v>
      </c>
      <c r="O1140" s="4">
        <f t="shared" si="827"/>
        <v>30.225000000000044</v>
      </c>
      <c r="P1140" s="4">
        <f t="shared" si="800"/>
        <v>1.9533609022556373</v>
      </c>
      <c r="Q1140" s="4">
        <f t="shared" si="828"/>
        <v>1.8093592467547595</v>
      </c>
      <c r="R1140" s="18">
        <f t="shared" si="801"/>
        <v>2754.3320827067673</v>
      </c>
      <c r="S1140" s="2">
        <f t="shared" si="802"/>
        <v>41.412082706767251</v>
      </c>
      <c r="T1140" s="22">
        <f t="shared" si="803"/>
        <v>0</v>
      </c>
      <c r="U1140" s="29">
        <f t="shared" si="804"/>
        <v>2742.3963416858792</v>
      </c>
      <c r="V1140" s="30">
        <f t="shared" si="805"/>
        <v>29.476341685879106</v>
      </c>
      <c r="W1140" s="31">
        <f t="shared" si="829"/>
        <v>0</v>
      </c>
      <c r="X1140" s="35">
        <f t="shared" si="806"/>
        <v>2740.4904000000006</v>
      </c>
      <c r="Y1140" s="30">
        <f t="shared" si="807"/>
        <v>27.570400000000518</v>
      </c>
      <c r="Z1140" s="31">
        <f t="shared" si="830"/>
        <v>0</v>
      </c>
      <c r="AA1140" s="29">
        <f t="shared" si="808"/>
        <v>2742.1295098498563</v>
      </c>
      <c r="AB1140" s="30">
        <f t="shared" si="809"/>
        <v>29.209509849856204</v>
      </c>
      <c r="AC1140" s="31">
        <f t="shared" si="831"/>
        <v>0</v>
      </c>
      <c r="AD1140" s="32">
        <f t="shared" si="810"/>
        <v>-1</v>
      </c>
      <c r="AE1140" s="33">
        <f t="shared" si="811"/>
        <v>-1</v>
      </c>
      <c r="AF1140" s="33">
        <f t="shared" si="812"/>
        <v>0</v>
      </c>
      <c r="AG1140" s="33">
        <f t="shared" si="813"/>
        <v>0</v>
      </c>
      <c r="AH1140" s="38">
        <f t="shared" si="814"/>
        <v>-1</v>
      </c>
      <c r="AI1140" s="33">
        <f t="shared" si="815"/>
        <v>-1</v>
      </c>
      <c r="AJ1140" s="39">
        <f t="shared" si="816"/>
        <v>-1</v>
      </c>
      <c r="AK1140" s="43">
        <f t="shared" si="817"/>
        <v>-1</v>
      </c>
      <c r="AL1140" s="4">
        <f t="shared" si="832"/>
        <v>0</v>
      </c>
      <c r="AM1140" s="4">
        <f t="shared" si="833"/>
        <v>-0.74950984985616742</v>
      </c>
      <c r="AN1140" s="4">
        <f t="shared" si="834"/>
        <v>0.74950984985616742</v>
      </c>
      <c r="AO1140" s="4">
        <f t="shared" si="835"/>
        <v>-46.789999999999964</v>
      </c>
      <c r="AP1140" s="4">
        <f t="shared" si="836"/>
        <v>47.539509849856131</v>
      </c>
      <c r="AQ1140" s="4">
        <f t="shared" si="837"/>
        <v>46.789999999999964</v>
      </c>
      <c r="AR1140" s="4">
        <f t="shared" si="818"/>
        <v>28.460000000000036</v>
      </c>
      <c r="AS1140">
        <f t="shared" si="838"/>
        <v>46.789999999999964</v>
      </c>
      <c r="AT1140" s="6">
        <f t="shared" si="839"/>
        <v>1</v>
      </c>
      <c r="AU1140" s="4">
        <f t="shared" si="840"/>
        <v>-33.194653322130549</v>
      </c>
      <c r="AV1140" s="4">
        <f t="shared" si="841"/>
        <v>-10.232419639226812</v>
      </c>
      <c r="AW1140">
        <f t="shared" si="842"/>
        <v>1</v>
      </c>
      <c r="AX1140">
        <f t="shared" si="843"/>
        <v>0</v>
      </c>
      <c r="AY1140">
        <f t="shared" si="844"/>
        <v>0</v>
      </c>
      <c r="AZ1140" s="4">
        <f t="shared" si="819"/>
        <v>-3.9100000000000006</v>
      </c>
      <c r="BA1140" s="4">
        <f t="shared" si="845"/>
        <v>1010.5250000000082</v>
      </c>
      <c r="BB1140" s="4">
        <f t="shared" si="820"/>
        <v>987.5500000000103</v>
      </c>
      <c r="BC1140" s="4">
        <f t="shared" si="821"/>
        <v>531.36400000000003</v>
      </c>
      <c r="BE1140"/>
      <c r="BG1140" s="6"/>
      <c r="BM1140">
        <f t="shared" si="822"/>
        <v>1</v>
      </c>
    </row>
    <row r="1141" spans="1:65" x14ac:dyDescent="0.25">
      <c r="A1141">
        <v>1374</v>
      </c>
      <c r="B1141" s="1">
        <v>43175</v>
      </c>
      <c r="C1141" s="2">
        <v>2750.57</v>
      </c>
      <c r="D1141" s="2">
        <v>2761.85</v>
      </c>
      <c r="E1141" s="2">
        <v>2749.97</v>
      </c>
      <c r="F1141" s="2">
        <v>2752.01</v>
      </c>
      <c r="G1141" s="2">
        <v>5372340000</v>
      </c>
      <c r="H1141" s="2">
        <f t="shared" si="823"/>
        <v>34.914389281339155</v>
      </c>
      <c r="I1141" s="2">
        <f t="shared" si="824"/>
        <v>2736.5709999999999</v>
      </c>
      <c r="J1141" s="2">
        <f t="shared" si="825"/>
        <v>32.103007991545994</v>
      </c>
      <c r="K1141" s="2">
        <f t="shared" si="826"/>
        <v>3.2400000000002365</v>
      </c>
      <c r="L1141" s="18">
        <v>0.1009</v>
      </c>
      <c r="M1141" s="19">
        <v>11.822040589451664</v>
      </c>
      <c r="N1141" s="4">
        <f t="shared" si="799"/>
        <v>14.519999999999982</v>
      </c>
      <c r="O1141" s="4">
        <f t="shared" si="827"/>
        <v>29.717000000000052</v>
      </c>
      <c r="P1141" s="4">
        <f t="shared" si="800"/>
        <v>2.3220827067669183</v>
      </c>
      <c r="Q1141" s="4">
        <f t="shared" si="828"/>
        <v>2.606004322766569</v>
      </c>
      <c r="R1141" s="18">
        <f t="shared" si="801"/>
        <v>2749.4471879699249</v>
      </c>
      <c r="S1141" s="2">
        <f t="shared" si="802"/>
        <v>2.5628120300752926</v>
      </c>
      <c r="T1141" s="22">
        <f t="shared" si="803"/>
        <v>1</v>
      </c>
      <c r="U1141" s="29">
        <f t="shared" si="804"/>
        <v>2751.8466904710922</v>
      </c>
      <c r="V1141" s="30">
        <f t="shared" si="805"/>
        <v>0.16330952890803019</v>
      </c>
      <c r="W1141" s="31">
        <f t="shared" si="829"/>
        <v>1</v>
      </c>
      <c r="X1141" s="35">
        <f t="shared" si="806"/>
        <v>2744.5997333333307</v>
      </c>
      <c r="Y1141" s="30">
        <f t="shared" si="807"/>
        <v>7.4102666666694859</v>
      </c>
      <c r="Z1141" s="31">
        <f t="shared" si="830"/>
        <v>1</v>
      </c>
      <c r="AA1141" s="29">
        <f t="shared" si="808"/>
        <v>2750.8321164718059</v>
      </c>
      <c r="AB1141" s="30">
        <f t="shared" si="809"/>
        <v>1.1778835281943429</v>
      </c>
      <c r="AC1141" s="31">
        <f t="shared" si="831"/>
        <v>1</v>
      </c>
      <c r="AD1141" s="32">
        <f t="shared" si="810"/>
        <v>1</v>
      </c>
      <c r="AE1141" s="33">
        <f t="shared" si="811"/>
        <v>1</v>
      </c>
      <c r="AF1141" s="33">
        <f t="shared" si="812"/>
        <v>0</v>
      </c>
      <c r="AG1141" s="33">
        <f t="shared" si="813"/>
        <v>0</v>
      </c>
      <c r="AH1141" s="38">
        <f t="shared" si="814"/>
        <v>1</v>
      </c>
      <c r="AI1141" s="33">
        <f t="shared" si="815"/>
        <v>1</v>
      </c>
      <c r="AJ1141" s="39">
        <f t="shared" si="816"/>
        <v>1</v>
      </c>
      <c r="AK1141" s="43">
        <f t="shared" si="817"/>
        <v>0</v>
      </c>
      <c r="AL1141" s="4">
        <f t="shared" si="832"/>
        <v>11.279999999999745</v>
      </c>
      <c r="AM1141" s="4">
        <f t="shared" si="833"/>
        <v>11.017883528194034</v>
      </c>
      <c r="AN1141" s="4">
        <f t="shared" si="834"/>
        <v>11.017883528194034</v>
      </c>
      <c r="AO1141" s="4">
        <f t="shared" si="835"/>
        <v>-0.6000000000003638</v>
      </c>
      <c r="AP1141" s="4">
        <f t="shared" si="836"/>
        <v>0.86211647180607542</v>
      </c>
      <c r="AQ1141" s="4">
        <f t="shared" si="837"/>
        <v>0.6000000000003638</v>
      </c>
      <c r="AR1141" s="4">
        <f t="shared" si="818"/>
        <v>1.4400000000000546</v>
      </c>
      <c r="AS1141">
        <f t="shared" si="838"/>
        <v>11.017883528194034</v>
      </c>
      <c r="AT1141" s="6">
        <f t="shared" si="839"/>
        <v>0</v>
      </c>
      <c r="AU1141" s="4">
        <f t="shared" si="840"/>
        <v>3.1881683580185474</v>
      </c>
      <c r="AV1141" s="4">
        <f t="shared" si="841"/>
        <v>10.68204058945161</v>
      </c>
      <c r="AW1141">
        <f t="shared" si="842"/>
        <v>0</v>
      </c>
      <c r="AX1141">
        <f t="shared" si="843"/>
        <v>0</v>
      </c>
      <c r="AY1141">
        <f t="shared" si="844"/>
        <v>0</v>
      </c>
      <c r="AZ1141" s="4">
        <f t="shared" si="819"/>
        <v>6.94</v>
      </c>
      <c r="BA1141" s="4">
        <f t="shared" si="845"/>
        <v>1014.4350000000081</v>
      </c>
      <c r="BB1141" s="4">
        <f t="shared" si="820"/>
        <v>991.46000000001027</v>
      </c>
      <c r="BC1141" s="4">
        <f t="shared" si="821"/>
        <v>535.04000000000008</v>
      </c>
      <c r="BE1141"/>
      <c r="BG1141" s="6"/>
      <c r="BM1141">
        <f t="shared" si="822"/>
        <v>1</v>
      </c>
    </row>
    <row r="1142" spans="1:65" x14ac:dyDescent="0.25">
      <c r="A1142">
        <v>1373</v>
      </c>
      <c r="B1142" s="1">
        <v>43174</v>
      </c>
      <c r="C1142" s="2">
        <v>2754.27</v>
      </c>
      <c r="D1142" s="2">
        <v>2763.03</v>
      </c>
      <c r="E1142" s="2">
        <v>2741.47</v>
      </c>
      <c r="F1142" s="2">
        <v>2747.33</v>
      </c>
      <c r="G1142" s="2">
        <v>3500330000</v>
      </c>
      <c r="H1142" s="2">
        <f t="shared" si="823"/>
        <v>44.546833096067459</v>
      </c>
      <c r="I1142" s="2">
        <f t="shared" si="824"/>
        <v>2734.7154999999998</v>
      </c>
      <c r="J1142" s="2">
        <f t="shared" si="825"/>
        <v>40.201341752287469</v>
      </c>
      <c r="K1142" s="2">
        <f t="shared" si="826"/>
        <v>4.7899999999999636</v>
      </c>
      <c r="L1142" s="18">
        <v>0.10535</v>
      </c>
      <c r="M1142" s="19">
        <v>12.353088596706593</v>
      </c>
      <c r="N1142" s="4">
        <f t="shared" si="799"/>
        <v>21.5600000000004</v>
      </c>
      <c r="O1142" s="4">
        <f t="shared" si="827"/>
        <v>33.158000000000037</v>
      </c>
      <c r="P1142" s="4">
        <f t="shared" si="800"/>
        <v>2.1171879699248128</v>
      </c>
      <c r="Q1142" s="4">
        <f t="shared" si="828"/>
        <v>3.2735653104925042</v>
      </c>
      <c r="R1142" s="18">
        <f t="shared" si="801"/>
        <v>2751.9001804511277</v>
      </c>
      <c r="S1142" s="2">
        <f t="shared" si="802"/>
        <v>4.570180451127726</v>
      </c>
      <c r="T1142" s="22">
        <f t="shared" si="803"/>
        <v>1</v>
      </c>
      <c r="U1142" s="29">
        <f t="shared" si="804"/>
        <v>2755.5381614286111</v>
      </c>
      <c r="V1142" s="30">
        <f t="shared" si="805"/>
        <v>8.2081614286112199</v>
      </c>
      <c r="W1142" s="31">
        <f t="shared" si="829"/>
        <v>1</v>
      </c>
      <c r="X1142" s="35">
        <f t="shared" si="806"/>
        <v>2749.2010666666647</v>
      </c>
      <c r="Y1142" s="30">
        <f t="shared" si="807"/>
        <v>1.8710666666647739</v>
      </c>
      <c r="Z1142" s="31">
        <f t="shared" si="830"/>
        <v>1</v>
      </c>
      <c r="AA1142" s="29">
        <f t="shared" si="808"/>
        <v>2754.6509681619391</v>
      </c>
      <c r="AB1142" s="30">
        <f t="shared" si="809"/>
        <v>7.3209681619391631</v>
      </c>
      <c r="AC1142" s="31">
        <f t="shared" si="831"/>
        <v>1</v>
      </c>
      <c r="AD1142" s="32">
        <f t="shared" si="810"/>
        <v>1</v>
      </c>
      <c r="AE1142" s="33">
        <f t="shared" si="811"/>
        <v>0</v>
      </c>
      <c r="AF1142" s="33">
        <f t="shared" si="812"/>
        <v>0</v>
      </c>
      <c r="AG1142" s="33">
        <f t="shared" si="813"/>
        <v>0</v>
      </c>
      <c r="AH1142" s="38">
        <f t="shared" si="814"/>
        <v>1</v>
      </c>
      <c r="AI1142" s="33">
        <f t="shared" si="815"/>
        <v>0</v>
      </c>
      <c r="AJ1142" s="39">
        <f t="shared" si="816"/>
        <v>0</v>
      </c>
      <c r="AK1142" s="43">
        <f t="shared" si="817"/>
        <v>0</v>
      </c>
      <c r="AL1142" s="4">
        <f t="shared" si="832"/>
        <v>8.7600000000002183</v>
      </c>
      <c r="AM1142" s="4">
        <f t="shared" si="833"/>
        <v>8.3790318380611097</v>
      </c>
      <c r="AN1142" s="4">
        <f t="shared" si="834"/>
        <v>8.3790318380611097</v>
      </c>
      <c r="AO1142" s="4">
        <f t="shared" si="835"/>
        <v>-12.800000000000182</v>
      </c>
      <c r="AP1142" s="4">
        <f t="shared" si="836"/>
        <v>13.18096816193929</v>
      </c>
      <c r="AQ1142" s="4">
        <f t="shared" si="837"/>
        <v>12.800000000000182</v>
      </c>
      <c r="AR1142" s="4">
        <f t="shared" si="818"/>
        <v>6.9400000000000546</v>
      </c>
      <c r="AS1142">
        <f t="shared" si="838"/>
        <v>12.800000000000182</v>
      </c>
      <c r="AT1142" s="6">
        <f t="shared" si="839"/>
        <v>0</v>
      </c>
      <c r="AU1142" s="4">
        <f t="shared" si="840"/>
        <v>3.6645855328235939</v>
      </c>
      <c r="AV1142" s="4">
        <f t="shared" si="841"/>
        <v>5.7130885967065383</v>
      </c>
      <c r="AW1142">
        <f t="shared" si="842"/>
        <v>0</v>
      </c>
      <c r="AX1142">
        <f t="shared" si="843"/>
        <v>0</v>
      </c>
      <c r="AY1142">
        <f t="shared" si="844"/>
        <v>0</v>
      </c>
      <c r="AZ1142" s="4">
        <f t="shared" si="819"/>
        <v>6.94</v>
      </c>
      <c r="BA1142" s="4">
        <f t="shared" si="845"/>
        <v>1007.4950000000081</v>
      </c>
      <c r="BB1142" s="4">
        <f t="shared" si="820"/>
        <v>986.8333333333436</v>
      </c>
      <c r="BC1142" s="4">
        <f t="shared" si="821"/>
        <v>536.52</v>
      </c>
      <c r="BE1142"/>
      <c r="BG1142" s="6"/>
      <c r="BM1142">
        <f t="shared" si="822"/>
        <v>0</v>
      </c>
    </row>
    <row r="1143" spans="1:65" x14ac:dyDescent="0.25">
      <c r="A1143">
        <v>1372</v>
      </c>
      <c r="B1143" s="1">
        <v>43173</v>
      </c>
      <c r="C1143" s="2">
        <v>2774.06</v>
      </c>
      <c r="D1143" s="2">
        <v>2777.11</v>
      </c>
      <c r="E1143" s="2">
        <v>2744.38</v>
      </c>
      <c r="F1143" s="2">
        <v>2749.48</v>
      </c>
      <c r="G1143" s="2">
        <v>3391360000</v>
      </c>
      <c r="H1143" s="2">
        <f t="shared" si="823"/>
        <v>44.645828223673711</v>
      </c>
      <c r="I1143" s="2">
        <f t="shared" si="824"/>
        <v>2729.5625</v>
      </c>
      <c r="J1143" s="2">
        <f t="shared" si="825"/>
        <v>43.478454419220228</v>
      </c>
      <c r="K1143" s="2">
        <f t="shared" si="826"/>
        <v>8.75</v>
      </c>
      <c r="L1143" s="18">
        <v>0.12140000000000001</v>
      </c>
      <c r="M1143" s="19">
        <v>14.317030898107634</v>
      </c>
      <c r="N1143" s="4">
        <f t="shared" si="799"/>
        <v>32.730000000000018</v>
      </c>
      <c r="O1143" s="4">
        <f t="shared" si="827"/>
        <v>38.125999999999976</v>
      </c>
      <c r="P1143" s="4">
        <f t="shared" si="800"/>
        <v>2.4201804511278202</v>
      </c>
      <c r="Q1143" s="4">
        <f t="shared" si="828"/>
        <v>3.2516959707980377</v>
      </c>
      <c r="R1143" s="18">
        <f t="shared" si="801"/>
        <v>2768.4358496240602</v>
      </c>
      <c r="S1143" s="2">
        <f t="shared" si="802"/>
        <v>18.955849624060193</v>
      </c>
      <c r="T1143" s="22">
        <f t="shared" si="803"/>
        <v>0</v>
      </c>
      <c r="U1143" s="29">
        <f t="shared" si="804"/>
        <v>2775.279840246043</v>
      </c>
      <c r="V1143" s="30">
        <f t="shared" si="805"/>
        <v>25.799840246043004</v>
      </c>
      <c r="W1143" s="31">
        <f t="shared" si="829"/>
        <v>0</v>
      </c>
      <c r="X1143" s="35">
        <f t="shared" si="806"/>
        <v>2775.0894666666663</v>
      </c>
      <c r="Y1143" s="30">
        <f t="shared" si="807"/>
        <v>25.609466666666322</v>
      </c>
      <c r="Z1143" s="31">
        <f t="shared" si="830"/>
        <v>0</v>
      </c>
      <c r="AA1143" s="29">
        <f t="shared" si="808"/>
        <v>2775.2531879449307</v>
      </c>
      <c r="AB1143" s="30">
        <f t="shared" si="809"/>
        <v>25.773187944930669</v>
      </c>
      <c r="AC1143" s="31">
        <f t="shared" si="831"/>
        <v>0</v>
      </c>
      <c r="AD1143" s="32">
        <f t="shared" si="810"/>
        <v>-1</v>
      </c>
      <c r="AE1143" s="33">
        <f t="shared" si="811"/>
        <v>0</v>
      </c>
      <c r="AF1143" s="33">
        <f t="shared" si="812"/>
        <v>0</v>
      </c>
      <c r="AG1143" s="33">
        <f t="shared" si="813"/>
        <v>0</v>
      </c>
      <c r="AH1143" s="38">
        <f t="shared" si="814"/>
        <v>-1</v>
      </c>
      <c r="AI1143" s="33">
        <f t="shared" si="815"/>
        <v>-1</v>
      </c>
      <c r="AJ1143" s="39">
        <f t="shared" si="816"/>
        <v>-1</v>
      </c>
      <c r="AK1143" s="43">
        <f t="shared" si="817"/>
        <v>0</v>
      </c>
      <c r="AL1143" s="4">
        <f t="shared" si="832"/>
        <v>3.0500000000001819</v>
      </c>
      <c r="AM1143" s="4">
        <f t="shared" si="833"/>
        <v>1.8568120550694402</v>
      </c>
      <c r="AN1143" s="4">
        <f t="shared" si="834"/>
        <v>1.8568120550694402</v>
      </c>
      <c r="AO1143" s="4">
        <f t="shared" si="835"/>
        <v>-29.679999999999836</v>
      </c>
      <c r="AP1143" s="4">
        <f t="shared" si="836"/>
        <v>30.873187944930578</v>
      </c>
      <c r="AQ1143" s="4">
        <f t="shared" si="837"/>
        <v>29.679999999999836</v>
      </c>
      <c r="AR1143" s="4">
        <f t="shared" si="818"/>
        <v>24.579999999999927</v>
      </c>
      <c r="AS1143">
        <f t="shared" si="838"/>
        <v>29.679999999999836</v>
      </c>
      <c r="AT1143" s="6">
        <f t="shared" si="839"/>
        <v>1</v>
      </c>
      <c r="AU1143" s="4">
        <f t="shared" si="840"/>
        <v>-12.557180258735137</v>
      </c>
      <c r="AV1143" s="4">
        <f t="shared" si="841"/>
        <v>-9.962969101892293</v>
      </c>
      <c r="AW1143">
        <f t="shared" si="842"/>
        <v>1</v>
      </c>
      <c r="AX1143">
        <f t="shared" si="843"/>
        <v>0</v>
      </c>
      <c r="AY1143">
        <f t="shared" si="844"/>
        <v>0</v>
      </c>
      <c r="AZ1143" s="4">
        <f t="shared" si="819"/>
        <v>-3.9100000000000006</v>
      </c>
      <c r="BA1143" s="4">
        <f t="shared" si="845"/>
        <v>1000.555000000008</v>
      </c>
      <c r="BB1143" s="4">
        <f t="shared" si="820"/>
        <v>986.8333333333436</v>
      </c>
      <c r="BC1143" s="4">
        <f t="shared" si="821"/>
        <v>544.43600000000004</v>
      </c>
      <c r="BE1143"/>
      <c r="BG1143" s="6"/>
      <c r="BM1143">
        <f t="shared" si="822"/>
        <v>1</v>
      </c>
    </row>
    <row r="1144" spans="1:65" x14ac:dyDescent="0.25">
      <c r="A1144">
        <v>1371</v>
      </c>
      <c r="B1144" s="1">
        <v>43172</v>
      </c>
      <c r="C1144" s="2">
        <v>2792.31</v>
      </c>
      <c r="D1144" s="2">
        <v>2801.9</v>
      </c>
      <c r="E1144" s="2">
        <v>2758.68</v>
      </c>
      <c r="F1144" s="2">
        <v>2765.31</v>
      </c>
      <c r="G1144" s="2">
        <v>3301650000</v>
      </c>
      <c r="H1144" s="2">
        <f t="shared" si="823"/>
        <v>43.046306281078841</v>
      </c>
      <c r="I1144" s="2">
        <f t="shared" si="824"/>
        <v>2723.1729999999998</v>
      </c>
      <c r="J1144" s="2">
        <f t="shared" si="825"/>
        <v>42.911964765086211</v>
      </c>
      <c r="K1144" s="2">
        <f t="shared" si="826"/>
        <v>9.2899999999999636</v>
      </c>
      <c r="L1144" s="18">
        <v>0.12545000000000001</v>
      </c>
      <c r="M1144" s="19">
        <v>14.889408470664955</v>
      </c>
      <c r="N1144" s="4">
        <f t="shared" si="799"/>
        <v>43.220000000000255</v>
      </c>
      <c r="O1144" s="4">
        <f t="shared" si="827"/>
        <v>39.650999999999975</v>
      </c>
      <c r="P1144" s="4">
        <f t="shared" si="800"/>
        <v>3.1258496240601499</v>
      </c>
      <c r="Q1144" s="4">
        <f t="shared" si="828"/>
        <v>3.1277955026749891</v>
      </c>
      <c r="R1144" s="18">
        <f t="shared" si="801"/>
        <v>2786.5705789473686</v>
      </c>
      <c r="S1144" s="2">
        <f t="shared" si="802"/>
        <v>21.260578947368685</v>
      </c>
      <c r="T1144" s="22">
        <f t="shared" si="803"/>
        <v>0</v>
      </c>
      <c r="U1144" s="29">
        <f t="shared" si="804"/>
        <v>2793.5457612391524</v>
      </c>
      <c r="V1144" s="30">
        <f t="shared" si="805"/>
        <v>28.235761239152453</v>
      </c>
      <c r="W1144" s="31">
        <f t="shared" si="829"/>
        <v>0</v>
      </c>
      <c r="X1144" s="35">
        <f t="shared" si="806"/>
        <v>2803.8026666666665</v>
      </c>
      <c r="Y1144" s="30">
        <f t="shared" si="807"/>
        <v>38.492666666666537</v>
      </c>
      <c r="Z1144" s="31">
        <f t="shared" si="830"/>
        <v>0</v>
      </c>
      <c r="AA1144" s="29">
        <f t="shared" si="808"/>
        <v>2794.9817279990043</v>
      </c>
      <c r="AB1144" s="30">
        <f t="shared" si="809"/>
        <v>29.671727999004361</v>
      </c>
      <c r="AC1144" s="31">
        <f t="shared" si="831"/>
        <v>0</v>
      </c>
      <c r="AD1144" s="32">
        <f t="shared" si="810"/>
        <v>-1</v>
      </c>
      <c r="AE1144" s="33">
        <f t="shared" si="811"/>
        <v>-1</v>
      </c>
      <c r="AF1144" s="33">
        <f t="shared" si="812"/>
        <v>-1</v>
      </c>
      <c r="AG1144" s="33">
        <f t="shared" si="813"/>
        <v>0</v>
      </c>
      <c r="AH1144" s="38">
        <f t="shared" si="814"/>
        <v>-1</v>
      </c>
      <c r="AI1144" s="33">
        <f t="shared" si="815"/>
        <v>-1</v>
      </c>
      <c r="AJ1144" s="39">
        <f t="shared" si="816"/>
        <v>-1</v>
      </c>
      <c r="AK1144" s="43">
        <f t="shared" si="817"/>
        <v>-1</v>
      </c>
      <c r="AL1144" s="4">
        <f t="shared" si="832"/>
        <v>9.5900000000001455</v>
      </c>
      <c r="AM1144" s="4">
        <f t="shared" si="833"/>
        <v>6.9182720009957848</v>
      </c>
      <c r="AN1144" s="4">
        <f t="shared" si="834"/>
        <v>6.9182720009957848</v>
      </c>
      <c r="AO1144" s="4">
        <f t="shared" si="835"/>
        <v>-33.630000000000109</v>
      </c>
      <c r="AP1144" s="4">
        <f t="shared" si="836"/>
        <v>36.30172799900447</v>
      </c>
      <c r="AQ1144" s="4">
        <f t="shared" si="837"/>
        <v>33.630000000000109</v>
      </c>
      <c r="AR1144" s="4">
        <f t="shared" si="818"/>
        <v>27</v>
      </c>
      <c r="AS1144">
        <f t="shared" si="838"/>
        <v>33.630000000000109</v>
      </c>
      <c r="AT1144" s="6">
        <f t="shared" si="839"/>
        <v>1</v>
      </c>
      <c r="AU1144" s="4">
        <f t="shared" si="840"/>
        <v>-17.175498263749351</v>
      </c>
      <c r="AV1144" s="4">
        <f t="shared" si="841"/>
        <v>-11.810591529335044</v>
      </c>
      <c r="AW1144">
        <f t="shared" si="842"/>
        <v>1</v>
      </c>
      <c r="AX1144">
        <f t="shared" si="843"/>
        <v>0</v>
      </c>
      <c r="AY1144">
        <f t="shared" si="844"/>
        <v>0</v>
      </c>
      <c r="AZ1144" s="4">
        <f t="shared" si="819"/>
        <v>-3.9100000000000006</v>
      </c>
      <c r="BA1144" s="4">
        <f t="shared" si="845"/>
        <v>1004.465000000008</v>
      </c>
      <c r="BB1144" s="4">
        <f t="shared" si="820"/>
        <v>989.44000000001029</v>
      </c>
      <c r="BC1144" s="4">
        <f t="shared" si="821"/>
        <v>551.73599999999999</v>
      </c>
      <c r="BE1144"/>
      <c r="BG1144" s="6"/>
      <c r="BM1144">
        <f t="shared" si="822"/>
        <v>1</v>
      </c>
    </row>
    <row r="1145" spans="1:65" x14ac:dyDescent="0.25">
      <c r="A1145">
        <v>1370</v>
      </c>
      <c r="B1145" s="1">
        <v>43171</v>
      </c>
      <c r="C1145" s="2">
        <v>2790.54</v>
      </c>
      <c r="D1145" s="2">
        <v>2796.98</v>
      </c>
      <c r="E1145" s="2">
        <v>2779.26</v>
      </c>
      <c r="F1145" s="2">
        <v>2783.02</v>
      </c>
      <c r="G1145" s="2">
        <v>3185020000</v>
      </c>
      <c r="H1145" s="2">
        <f t="shared" si="823"/>
        <v>41.322216031788273</v>
      </c>
      <c r="I1145" s="2">
        <f t="shared" si="824"/>
        <v>2715.3949999999995</v>
      </c>
      <c r="J1145" s="2">
        <f t="shared" si="825"/>
        <v>41.505714314892515</v>
      </c>
      <c r="K1145" s="2">
        <f t="shared" si="826"/>
        <v>3.9699999999997999</v>
      </c>
      <c r="L1145" s="18">
        <v>0.12040000000000001</v>
      </c>
      <c r="M1145" s="19">
        <v>14.308262379348488</v>
      </c>
      <c r="N1145" s="4">
        <f t="shared" si="799"/>
        <v>17.7199999999998</v>
      </c>
      <c r="O1145" s="4">
        <f t="shared" si="827"/>
        <v>39.821999999999981</v>
      </c>
      <c r="P1145" s="4">
        <f t="shared" si="800"/>
        <v>3.5505789473684222</v>
      </c>
      <c r="Q1145" s="4">
        <f t="shared" si="828"/>
        <v>3.16861856192945</v>
      </c>
      <c r="R1145" s="18">
        <f t="shared" si="801"/>
        <v>2790.6220150375943</v>
      </c>
      <c r="S1145" s="2">
        <f t="shared" si="802"/>
        <v>7.6020150375943558</v>
      </c>
      <c r="T1145" s="22">
        <f t="shared" si="803"/>
        <v>1</v>
      </c>
      <c r="U1145" s="29">
        <f t="shared" si="804"/>
        <v>2791.428008114035</v>
      </c>
      <c r="V1145" s="30">
        <f t="shared" si="805"/>
        <v>8.4080081140350558</v>
      </c>
      <c r="W1145" s="31">
        <f t="shared" si="829"/>
        <v>1</v>
      </c>
      <c r="X1145" s="35">
        <f t="shared" si="806"/>
        <v>2795.7189333333372</v>
      </c>
      <c r="Y1145" s="30">
        <f t="shared" si="807"/>
        <v>12.698933333337209</v>
      </c>
      <c r="Z1145" s="31">
        <f t="shared" si="830"/>
        <v>1</v>
      </c>
      <c r="AA1145" s="29">
        <f t="shared" si="808"/>
        <v>2792.0287376447377</v>
      </c>
      <c r="AB1145" s="30">
        <f t="shared" si="809"/>
        <v>9.008737644737721</v>
      </c>
      <c r="AC1145" s="31">
        <f t="shared" si="831"/>
        <v>1</v>
      </c>
      <c r="AD1145" s="32">
        <f t="shared" si="810"/>
        <v>1</v>
      </c>
      <c r="AE1145" s="33">
        <f t="shared" si="811"/>
        <v>0</v>
      </c>
      <c r="AF1145" s="33">
        <f t="shared" si="812"/>
        <v>1</v>
      </c>
      <c r="AG1145" s="33">
        <f t="shared" si="813"/>
        <v>0</v>
      </c>
      <c r="AH1145" s="38">
        <f t="shared" si="814"/>
        <v>1</v>
      </c>
      <c r="AI1145" s="33">
        <f t="shared" si="815"/>
        <v>1</v>
      </c>
      <c r="AJ1145" s="39">
        <f t="shared" si="816"/>
        <v>1</v>
      </c>
      <c r="AK1145" s="43">
        <f t="shared" si="817"/>
        <v>1</v>
      </c>
      <c r="AL1145" s="4">
        <f t="shared" si="832"/>
        <v>6.4400000000000546</v>
      </c>
      <c r="AM1145" s="4">
        <f t="shared" si="833"/>
        <v>4.9512623552623154</v>
      </c>
      <c r="AN1145" s="4">
        <f t="shared" si="834"/>
        <v>4.9512623552623154</v>
      </c>
      <c r="AO1145" s="4">
        <f t="shared" si="835"/>
        <v>-11.279999999999745</v>
      </c>
      <c r="AP1145" s="4">
        <f t="shared" si="836"/>
        <v>12.768737644737485</v>
      </c>
      <c r="AQ1145" s="4">
        <f t="shared" si="837"/>
        <v>11.279999999999745</v>
      </c>
      <c r="AR1145" s="4">
        <f t="shared" si="818"/>
        <v>7.5199999999999818</v>
      </c>
      <c r="AS1145">
        <f t="shared" si="838"/>
        <v>11.279999999999745</v>
      </c>
      <c r="AT1145" s="6">
        <f t="shared" si="839"/>
        <v>0</v>
      </c>
      <c r="AU1145" s="4">
        <f t="shared" si="840"/>
        <v>4.0337099994862093</v>
      </c>
      <c r="AV1145" s="4">
        <f t="shared" si="841"/>
        <v>7.0882623793485058</v>
      </c>
      <c r="AW1145">
        <f t="shared" si="842"/>
        <v>0</v>
      </c>
      <c r="AX1145">
        <f t="shared" si="843"/>
        <v>0</v>
      </c>
      <c r="AY1145">
        <f t="shared" si="844"/>
        <v>0</v>
      </c>
      <c r="AZ1145" s="4">
        <f t="shared" si="819"/>
        <v>6.94</v>
      </c>
      <c r="BA1145" s="4">
        <f t="shared" si="845"/>
        <v>1008.375000000008</v>
      </c>
      <c r="BB1145" s="4">
        <f t="shared" si="820"/>
        <v>993.35000000001025</v>
      </c>
      <c r="BC1145" s="4">
        <f t="shared" si="821"/>
        <v>551.02799999999991</v>
      </c>
      <c r="BE1145"/>
      <c r="BG1145" s="6"/>
      <c r="BM1145">
        <f t="shared" si="822"/>
        <v>1</v>
      </c>
    </row>
    <row r="1146" spans="1:65" x14ac:dyDescent="0.25">
      <c r="A1146">
        <v>1369</v>
      </c>
      <c r="B1146" s="1">
        <v>43168</v>
      </c>
      <c r="C1146" s="2">
        <v>2752.91</v>
      </c>
      <c r="D1146" s="2">
        <v>2786.57</v>
      </c>
      <c r="E1146" s="2">
        <v>2751.54</v>
      </c>
      <c r="F1146" s="2">
        <v>2786.57</v>
      </c>
      <c r="G1146" s="2">
        <v>3364100000</v>
      </c>
      <c r="H1146" s="2">
        <f t="shared" si="823"/>
        <v>37.09038343470359</v>
      </c>
      <c r="I1146" s="2">
        <f t="shared" si="824"/>
        <v>2705.9569999999994</v>
      </c>
      <c r="J1146" s="2">
        <f t="shared" si="825"/>
        <v>38.973200842981413</v>
      </c>
      <c r="K1146" s="2">
        <f t="shared" si="826"/>
        <v>13.940000000000055</v>
      </c>
      <c r="L1146" s="18">
        <v>0.114</v>
      </c>
      <c r="M1146" s="19">
        <v>13.316269564770396</v>
      </c>
      <c r="N1146" s="4">
        <f t="shared" si="799"/>
        <v>47.600000000000364</v>
      </c>
      <c r="O1146" s="4">
        <f t="shared" si="827"/>
        <v>41.383999999999972</v>
      </c>
      <c r="P1146" s="4">
        <f t="shared" si="800"/>
        <v>4.0520150375939838</v>
      </c>
      <c r="Q1146" s="4">
        <f t="shared" si="828"/>
        <v>2.2769438821412522</v>
      </c>
      <c r="R1146" s="18">
        <f t="shared" si="801"/>
        <v>2743.7722932330826</v>
      </c>
      <c r="S1146" s="2">
        <f t="shared" si="802"/>
        <v>42.797706766917599</v>
      </c>
      <c r="T1146" s="22">
        <f t="shared" si="803"/>
        <v>0</v>
      </c>
      <c r="U1146" s="29">
        <f t="shared" si="804"/>
        <v>2753.3069225864074</v>
      </c>
      <c r="V1146" s="30">
        <f t="shared" si="805"/>
        <v>33.263077413592782</v>
      </c>
      <c r="W1146" s="31">
        <f t="shared" si="829"/>
        <v>0</v>
      </c>
      <c r="X1146" s="35">
        <f t="shared" si="806"/>
        <v>2759.2938666666632</v>
      </c>
      <c r="Y1146" s="30">
        <f t="shared" si="807"/>
        <v>27.276133333336929</v>
      </c>
      <c r="Z1146" s="31">
        <f t="shared" si="830"/>
        <v>0</v>
      </c>
      <c r="AA1146" s="29">
        <f t="shared" si="808"/>
        <v>2754.1450947576432</v>
      </c>
      <c r="AB1146" s="30">
        <f t="shared" si="809"/>
        <v>32.424905242356999</v>
      </c>
      <c r="AC1146" s="31">
        <f t="shared" si="831"/>
        <v>0</v>
      </c>
      <c r="AD1146" s="32">
        <f t="shared" si="810"/>
        <v>-1</v>
      </c>
      <c r="AE1146" s="33">
        <f t="shared" si="811"/>
        <v>-1</v>
      </c>
      <c r="AF1146" s="33">
        <f t="shared" si="812"/>
        <v>-1</v>
      </c>
      <c r="AG1146" s="33">
        <f t="shared" si="813"/>
        <v>-1</v>
      </c>
      <c r="AH1146" s="38">
        <f t="shared" si="814"/>
        <v>-1</v>
      </c>
      <c r="AI1146" s="33">
        <f t="shared" si="815"/>
        <v>-1</v>
      </c>
      <c r="AJ1146" s="39">
        <f t="shared" si="816"/>
        <v>-1</v>
      </c>
      <c r="AK1146" s="43">
        <f t="shared" si="817"/>
        <v>-1</v>
      </c>
      <c r="AL1146" s="4">
        <f t="shared" si="832"/>
        <v>33.660000000000309</v>
      </c>
      <c r="AM1146" s="4">
        <f t="shared" si="833"/>
        <v>32.424905242356999</v>
      </c>
      <c r="AN1146" s="4">
        <f t="shared" si="834"/>
        <v>32.424905242356999</v>
      </c>
      <c r="AO1146" s="4">
        <f t="shared" si="835"/>
        <v>-1.3699999999998909</v>
      </c>
      <c r="AP1146" s="4">
        <f t="shared" si="836"/>
        <v>2.6050947576432009</v>
      </c>
      <c r="AQ1146" s="4">
        <f t="shared" si="837"/>
        <v>1.3699999999998909</v>
      </c>
      <c r="AR1146" s="4">
        <f t="shared" si="818"/>
        <v>33.660000000000309</v>
      </c>
      <c r="AS1146">
        <f t="shared" si="838"/>
        <v>32.424905242356999</v>
      </c>
      <c r="AT1146" s="6">
        <f t="shared" si="839"/>
        <v>1</v>
      </c>
      <c r="AU1146" s="4">
        <f t="shared" si="840"/>
        <v>-15.226723042925578</v>
      </c>
      <c r="AV1146" s="4">
        <f t="shared" si="841"/>
        <v>-20.043730435229914</v>
      </c>
      <c r="AW1146">
        <f t="shared" si="842"/>
        <v>1</v>
      </c>
      <c r="AX1146">
        <f t="shared" si="843"/>
        <v>0</v>
      </c>
      <c r="AY1146">
        <f t="shared" si="844"/>
        <v>0</v>
      </c>
      <c r="AZ1146" s="4">
        <f t="shared" si="819"/>
        <v>-3.9100000000000006</v>
      </c>
      <c r="BA1146" s="4">
        <f t="shared" si="845"/>
        <v>1001.4350000000079</v>
      </c>
      <c r="BB1146" s="4">
        <f t="shared" si="820"/>
        <v>986.4100000000102</v>
      </c>
      <c r="BC1146" s="4">
        <f t="shared" si="821"/>
        <v>535.97599999999989</v>
      </c>
      <c r="BE1146"/>
      <c r="BG1146" s="6"/>
      <c r="BM1146">
        <f t="shared" si="822"/>
        <v>1</v>
      </c>
    </row>
    <row r="1147" spans="1:65" x14ac:dyDescent="0.25">
      <c r="A1147">
        <v>1368</v>
      </c>
      <c r="B1147" s="1">
        <v>43167</v>
      </c>
      <c r="C1147" s="2">
        <v>2732.75</v>
      </c>
      <c r="D1147" s="2">
        <v>2740.45</v>
      </c>
      <c r="E1147" s="2">
        <v>2722.65</v>
      </c>
      <c r="F1147" s="2">
        <v>2738.97</v>
      </c>
      <c r="G1147" s="2">
        <v>3212320000</v>
      </c>
      <c r="H1147" s="2">
        <f t="shared" si="823"/>
        <v>36.083811328627704</v>
      </c>
      <c r="I1147" s="2">
        <f t="shared" si="824"/>
        <v>2702.5619999999994</v>
      </c>
      <c r="J1147" s="2">
        <f t="shared" si="825"/>
        <v>36.387804839707364</v>
      </c>
      <c r="K1147" s="2">
        <f t="shared" si="826"/>
        <v>5.9499999999998181</v>
      </c>
      <c r="L1147" s="18">
        <v>0.12859999999999999</v>
      </c>
      <c r="M1147" s="19">
        <v>14.954941042983846</v>
      </c>
      <c r="N1147" s="4">
        <f t="shared" si="799"/>
        <v>17.799999999999727</v>
      </c>
      <c r="O1147" s="4">
        <f t="shared" si="827"/>
        <v>41.003999999999948</v>
      </c>
      <c r="P1147" s="4">
        <f t="shared" si="800"/>
        <v>4.8022932330827039</v>
      </c>
      <c r="Q1147" s="4">
        <f t="shared" si="828"/>
        <v>1.0177502215575491</v>
      </c>
      <c r="R1147" s="18">
        <f t="shared" si="801"/>
        <v>2731.3570225563913</v>
      </c>
      <c r="S1147" s="2">
        <f t="shared" si="802"/>
        <v>7.6129774436085427</v>
      </c>
      <c r="T1147" s="22">
        <f t="shared" si="803"/>
        <v>1</v>
      </c>
      <c r="U1147" s="29">
        <f t="shared" si="804"/>
        <v>2732.7929019902349</v>
      </c>
      <c r="V1147" s="30">
        <f t="shared" si="805"/>
        <v>6.1770980097649044</v>
      </c>
      <c r="W1147" s="31">
        <f t="shared" si="829"/>
        <v>1</v>
      </c>
      <c r="X1147" s="35">
        <f t="shared" si="806"/>
        <v>2726.0148000000004</v>
      </c>
      <c r="Y1147" s="30">
        <f t="shared" si="807"/>
        <v>12.955199999999422</v>
      </c>
      <c r="Z1147" s="31">
        <f t="shared" si="830"/>
        <v>1</v>
      </c>
      <c r="AA1147" s="29">
        <f t="shared" si="808"/>
        <v>2731.8439677116021</v>
      </c>
      <c r="AB1147" s="30">
        <f t="shared" si="809"/>
        <v>7.1260322883977096</v>
      </c>
      <c r="AC1147" s="31">
        <f t="shared" si="831"/>
        <v>1</v>
      </c>
      <c r="AD1147" s="32">
        <f t="shared" si="810"/>
        <v>1</v>
      </c>
      <c r="AE1147" s="33">
        <f t="shared" si="811"/>
        <v>1</v>
      </c>
      <c r="AF1147" s="33">
        <f t="shared" si="812"/>
        <v>0</v>
      </c>
      <c r="AG1147" s="33">
        <f t="shared" si="813"/>
        <v>0</v>
      </c>
      <c r="AH1147" s="38">
        <f t="shared" si="814"/>
        <v>1</v>
      </c>
      <c r="AI1147" s="33">
        <f t="shared" si="815"/>
        <v>1</v>
      </c>
      <c r="AJ1147" s="39">
        <f t="shared" si="816"/>
        <v>1</v>
      </c>
      <c r="AK1147" s="43">
        <f t="shared" si="817"/>
        <v>1</v>
      </c>
      <c r="AL1147" s="4">
        <f t="shared" si="832"/>
        <v>7.6999999999998181</v>
      </c>
      <c r="AM1147" s="4">
        <f t="shared" si="833"/>
        <v>8.6060322883977278</v>
      </c>
      <c r="AN1147" s="4">
        <f t="shared" si="834"/>
        <v>7.6999999999998181</v>
      </c>
      <c r="AO1147" s="4">
        <f t="shared" si="835"/>
        <v>-10.099999999999909</v>
      </c>
      <c r="AP1147" s="4">
        <f t="shared" si="836"/>
        <v>9.1939677116019993</v>
      </c>
      <c r="AQ1147" s="4">
        <f t="shared" si="837"/>
        <v>9.1939677116019993</v>
      </c>
      <c r="AR1147" s="4">
        <f t="shared" si="818"/>
        <v>6.2199999999997999</v>
      </c>
      <c r="AS1147">
        <f t="shared" si="838"/>
        <v>9.1939677116019993</v>
      </c>
      <c r="AT1147" s="6">
        <f t="shared" si="839"/>
        <v>0</v>
      </c>
      <c r="AU1147" s="4">
        <f t="shared" si="840"/>
        <v>9.0896190569833273</v>
      </c>
      <c r="AV1147" s="4">
        <f t="shared" si="841"/>
        <v>9.0349410429840464</v>
      </c>
      <c r="AW1147">
        <f t="shared" si="842"/>
        <v>0</v>
      </c>
      <c r="AX1147">
        <f t="shared" si="843"/>
        <v>0</v>
      </c>
      <c r="AY1147">
        <f t="shared" si="844"/>
        <v>0</v>
      </c>
      <c r="AZ1147" s="4">
        <f t="shared" si="819"/>
        <v>6.94</v>
      </c>
      <c r="BA1147" s="4">
        <f t="shared" si="845"/>
        <v>1005.3450000000079</v>
      </c>
      <c r="BB1147" s="4">
        <f t="shared" si="820"/>
        <v>990.32000000001017</v>
      </c>
      <c r="BC1147" s="4">
        <f t="shared" si="821"/>
        <v>527.91199999999992</v>
      </c>
      <c r="BE1147"/>
      <c r="BG1147" s="6"/>
      <c r="BM1147">
        <f t="shared" si="822"/>
        <v>1</v>
      </c>
    </row>
    <row r="1148" spans="1:65" x14ac:dyDescent="0.25">
      <c r="A1148">
        <v>1367</v>
      </c>
      <c r="B1148" s="1">
        <v>43166</v>
      </c>
      <c r="C1148" s="2">
        <v>2710.18</v>
      </c>
      <c r="D1148" s="2">
        <v>2730.6</v>
      </c>
      <c r="E1148" s="2">
        <v>2701.74</v>
      </c>
      <c r="F1148" s="2">
        <v>2726.8</v>
      </c>
      <c r="G1148" s="2">
        <v>3393270000</v>
      </c>
      <c r="H1148" s="2">
        <f t="shared" si="823"/>
        <v>36.143342479017569</v>
      </c>
      <c r="I1148" s="2">
        <f t="shared" si="824"/>
        <v>2700.4719999999993</v>
      </c>
      <c r="J1148" s="2">
        <f t="shared" si="825"/>
        <v>36.685944027795244</v>
      </c>
      <c r="K1148" s="2">
        <f t="shared" si="826"/>
        <v>-17.940000000000055</v>
      </c>
      <c r="L1148" s="18">
        <v>0.13664999999999999</v>
      </c>
      <c r="M1148" s="19">
        <v>15.898771103117676</v>
      </c>
      <c r="N1148" s="4">
        <f t="shared" si="799"/>
        <v>28.860000000000127</v>
      </c>
      <c r="O1148" s="4">
        <f t="shared" si="827"/>
        <v>42.573</v>
      </c>
      <c r="P1148" s="4">
        <f t="shared" si="800"/>
        <v>4.5570225563909812</v>
      </c>
      <c r="Q1148" s="4">
        <f t="shared" si="828"/>
        <v>0.11000510316672317</v>
      </c>
      <c r="R1148" s="18">
        <f t="shared" si="801"/>
        <v>2732.3451578947365</v>
      </c>
      <c r="S1148" s="2">
        <f t="shared" si="802"/>
        <v>5.5451578947363487</v>
      </c>
      <c r="T1148" s="22">
        <f t="shared" si="803"/>
        <v>1</v>
      </c>
      <c r="U1148" s="29">
        <f t="shared" si="804"/>
        <v>2709.9243793749997</v>
      </c>
      <c r="V1148" s="30">
        <f t="shared" si="805"/>
        <v>16.875620625000465</v>
      </c>
      <c r="W1148" s="31">
        <f t="shared" si="829"/>
        <v>0</v>
      </c>
      <c r="X1148" s="35">
        <f t="shared" si="806"/>
        <v>2725.7767999999996</v>
      </c>
      <c r="Y1148" s="30">
        <f t="shared" si="807"/>
        <v>1.0232000000005428</v>
      </c>
      <c r="Z1148" s="31">
        <f t="shared" si="830"/>
        <v>1</v>
      </c>
      <c r="AA1148" s="29">
        <f t="shared" si="808"/>
        <v>2712.1437182625</v>
      </c>
      <c r="AB1148" s="30">
        <f t="shared" si="809"/>
        <v>14.656281737500194</v>
      </c>
      <c r="AC1148" s="31">
        <f t="shared" si="831"/>
        <v>1</v>
      </c>
      <c r="AD1148" s="32">
        <f t="shared" si="810"/>
        <v>1</v>
      </c>
      <c r="AE1148" s="33">
        <f t="shared" si="811"/>
        <v>1</v>
      </c>
      <c r="AF1148" s="33">
        <f t="shared" si="812"/>
        <v>0</v>
      </c>
      <c r="AG1148" s="33">
        <f t="shared" si="813"/>
        <v>0</v>
      </c>
      <c r="AH1148" s="38">
        <f t="shared" si="814"/>
        <v>1</v>
      </c>
      <c r="AI1148" s="33">
        <f t="shared" si="815"/>
        <v>1</v>
      </c>
      <c r="AJ1148" s="39">
        <f t="shared" si="816"/>
        <v>0</v>
      </c>
      <c r="AK1148" s="43">
        <f t="shared" si="817"/>
        <v>0</v>
      </c>
      <c r="AL1148" s="4">
        <f t="shared" si="832"/>
        <v>20.420000000000073</v>
      </c>
      <c r="AM1148" s="4">
        <f t="shared" si="833"/>
        <v>18.456281737499921</v>
      </c>
      <c r="AN1148" s="4">
        <f t="shared" si="834"/>
        <v>18.456281737499921</v>
      </c>
      <c r="AO1148" s="4">
        <f t="shared" si="835"/>
        <v>-8.4400000000000546</v>
      </c>
      <c r="AP1148" s="4">
        <f t="shared" si="836"/>
        <v>10.403718262500206</v>
      </c>
      <c r="AQ1148" s="4">
        <f t="shared" si="837"/>
        <v>8.4400000000000546</v>
      </c>
      <c r="AR1148" s="4">
        <f t="shared" si="818"/>
        <v>16.620000000000346</v>
      </c>
      <c r="AS1148">
        <f t="shared" si="838"/>
        <v>18.456281737499921</v>
      </c>
      <c r="AT1148" s="6">
        <f t="shared" si="839"/>
        <v>0</v>
      </c>
      <c r="AU1148" s="4">
        <f t="shared" si="840"/>
        <v>0.71331103954569741</v>
      </c>
      <c r="AV1148" s="4">
        <f t="shared" si="841"/>
        <v>-0.42122889688266946</v>
      </c>
      <c r="AW1148">
        <f t="shared" si="842"/>
        <v>0</v>
      </c>
      <c r="AX1148">
        <f t="shared" si="843"/>
        <v>0</v>
      </c>
      <c r="AY1148">
        <f t="shared" si="844"/>
        <v>1</v>
      </c>
      <c r="AZ1148" s="4">
        <f t="shared" si="819"/>
        <v>-3.9100000000000006</v>
      </c>
      <c r="BA1148" s="4">
        <f t="shared" si="845"/>
        <v>998.40500000000782</v>
      </c>
      <c r="BB1148" s="4">
        <f t="shared" si="820"/>
        <v>983.38000000001011</v>
      </c>
      <c r="BC1148" s="4">
        <f t="shared" si="821"/>
        <v>518.8839999999999</v>
      </c>
      <c r="BE1148"/>
      <c r="BG1148" s="6"/>
      <c r="BM1148">
        <f t="shared" si="822"/>
        <v>1</v>
      </c>
    </row>
    <row r="1149" spans="1:65" x14ac:dyDescent="0.25">
      <c r="A1149">
        <v>1366</v>
      </c>
      <c r="B1149" s="1">
        <v>43165</v>
      </c>
      <c r="C1149" s="2">
        <v>2730.18</v>
      </c>
      <c r="D1149" s="2">
        <v>2732.08</v>
      </c>
      <c r="E1149" s="2">
        <v>2711.26</v>
      </c>
      <c r="F1149" s="2">
        <v>2728.12</v>
      </c>
      <c r="G1149" s="2">
        <v>3370690000</v>
      </c>
      <c r="H1149" s="2">
        <f t="shared" si="823"/>
        <v>35.936011959531008</v>
      </c>
      <c r="I1149" s="2">
        <f t="shared" si="824"/>
        <v>2695.7019999999993</v>
      </c>
      <c r="J1149" s="2">
        <f t="shared" si="825"/>
        <v>37.100999486465795</v>
      </c>
      <c r="K1149" s="2">
        <f t="shared" si="826"/>
        <v>9.2399999999997817</v>
      </c>
      <c r="L1149" s="18">
        <v>0.14365</v>
      </c>
      <c r="M1149" s="19">
        <v>16.669211110474453</v>
      </c>
      <c r="N1149" s="4">
        <f t="shared" si="799"/>
        <v>20.819999999999709</v>
      </c>
      <c r="O1149" s="4">
        <f t="shared" si="827"/>
        <v>44.332999999999991</v>
      </c>
      <c r="P1149" s="4">
        <f t="shared" si="800"/>
        <v>4.225157894736844</v>
      </c>
      <c r="Q1149" s="4">
        <f t="shared" si="828"/>
        <v>-0.65543749999999834</v>
      </c>
      <c r="R1149" s="18">
        <f t="shared" si="801"/>
        <v>2725.424842105263</v>
      </c>
      <c r="S1149" s="2">
        <f t="shared" si="802"/>
        <v>2.6951578947368944</v>
      </c>
      <c r="T1149" s="22">
        <f t="shared" si="803"/>
        <v>1</v>
      </c>
      <c r="U1149" s="29">
        <f t="shared" si="804"/>
        <v>2729.5656268839102</v>
      </c>
      <c r="V1149" s="30">
        <f t="shared" si="805"/>
        <v>1.4456268839103359</v>
      </c>
      <c r="W1149" s="31">
        <f t="shared" si="829"/>
        <v>1</v>
      </c>
      <c r="X1149" s="35">
        <f t="shared" si="806"/>
        <v>2735.6689333333343</v>
      </c>
      <c r="Y1149" s="30">
        <f t="shared" si="807"/>
        <v>7.5489333333343893</v>
      </c>
      <c r="Z1149" s="31">
        <f t="shared" si="830"/>
        <v>1</v>
      </c>
      <c r="AA1149" s="29">
        <f t="shared" si="808"/>
        <v>2730.4200897868295</v>
      </c>
      <c r="AB1149" s="30">
        <f t="shared" si="809"/>
        <v>2.3000897868296306</v>
      </c>
      <c r="AC1149" s="31">
        <f t="shared" si="831"/>
        <v>1</v>
      </c>
      <c r="AD1149" s="32">
        <f t="shared" si="810"/>
        <v>1</v>
      </c>
      <c r="AE1149" s="33">
        <f t="shared" si="811"/>
        <v>0</v>
      </c>
      <c r="AF1149" s="33">
        <f t="shared" si="812"/>
        <v>0</v>
      </c>
      <c r="AG1149" s="33">
        <f t="shared" si="813"/>
        <v>0</v>
      </c>
      <c r="AH1149" s="38">
        <f t="shared" si="814"/>
        <v>0</v>
      </c>
      <c r="AI1149" s="33">
        <f t="shared" si="815"/>
        <v>0</v>
      </c>
      <c r="AJ1149" s="39">
        <f t="shared" si="816"/>
        <v>0</v>
      </c>
      <c r="AK1149" s="43">
        <f t="shared" si="817"/>
        <v>0</v>
      </c>
      <c r="AL1149" s="4">
        <f t="shared" si="832"/>
        <v>1.9000000000000909</v>
      </c>
      <c r="AM1149" s="4">
        <f t="shared" si="833"/>
        <v>1.6599102131704058</v>
      </c>
      <c r="AN1149" s="4">
        <f t="shared" si="834"/>
        <v>1.6599102131704058</v>
      </c>
      <c r="AO1149" s="4">
        <f t="shared" si="835"/>
        <v>-18.919999999999618</v>
      </c>
      <c r="AP1149" s="4">
        <f t="shared" si="836"/>
        <v>19.160089786829303</v>
      </c>
      <c r="AQ1149" s="4">
        <f t="shared" si="837"/>
        <v>18.919999999999618</v>
      </c>
      <c r="AR1149" s="4">
        <f t="shared" si="818"/>
        <v>2.0599999999999454</v>
      </c>
      <c r="AS1149">
        <f t="shared" si="838"/>
        <v>18.919999999999618</v>
      </c>
      <c r="AT1149" s="6">
        <f t="shared" si="839"/>
        <v>0</v>
      </c>
      <c r="AU1149" s="4">
        <f t="shared" si="840"/>
        <v>1.5781086250601177</v>
      </c>
      <c r="AV1149" s="4">
        <f t="shared" si="841"/>
        <v>14.909211110474509</v>
      </c>
      <c r="AW1149">
        <f t="shared" si="842"/>
        <v>0</v>
      </c>
      <c r="AX1149">
        <f t="shared" si="843"/>
        <v>0</v>
      </c>
      <c r="AY1149">
        <f t="shared" si="844"/>
        <v>0</v>
      </c>
      <c r="AZ1149" s="4">
        <f t="shared" si="819"/>
        <v>6.94</v>
      </c>
      <c r="BA1149" s="4">
        <f t="shared" si="845"/>
        <v>1002.3150000000078</v>
      </c>
      <c r="BB1149" s="4">
        <f t="shared" si="820"/>
        <v>984.6833333333434</v>
      </c>
      <c r="BC1149" s="4">
        <f t="shared" si="821"/>
        <v>526.8839999999999</v>
      </c>
      <c r="BE1149"/>
      <c r="BG1149" s="6"/>
      <c r="BM1149">
        <f t="shared" si="822"/>
        <v>0</v>
      </c>
    </row>
    <row r="1150" spans="1:65" x14ac:dyDescent="0.25">
      <c r="A1150">
        <v>1365</v>
      </c>
      <c r="B1150" s="1">
        <v>43164</v>
      </c>
      <c r="C1150" s="2">
        <v>2681.06</v>
      </c>
      <c r="D1150" s="2">
        <v>2728.09</v>
      </c>
      <c r="E1150" s="2">
        <v>2675.75</v>
      </c>
      <c r="F1150" s="2">
        <v>2720.94</v>
      </c>
      <c r="G1150" s="2">
        <v>3710810000</v>
      </c>
      <c r="H1150" s="2">
        <f t="shared" si="823"/>
        <v>35.834172532808836</v>
      </c>
      <c r="I1150" s="2">
        <f t="shared" si="824"/>
        <v>2696.2459999999992</v>
      </c>
      <c r="J1150" s="2">
        <f t="shared" si="825"/>
        <v>37.282274788712279</v>
      </c>
      <c r="K1150" s="2">
        <f t="shared" si="826"/>
        <v>-10.190000000000055</v>
      </c>
      <c r="L1150" s="18">
        <v>0.15529999999999999</v>
      </c>
      <c r="M1150" s="19">
        <v>17.824442282660641</v>
      </c>
      <c r="N1150" s="4">
        <f t="shared" si="799"/>
        <v>52.340000000000146</v>
      </c>
      <c r="O1150" s="4">
        <f t="shared" si="827"/>
        <v>45.334999999999994</v>
      </c>
      <c r="P1150" s="4">
        <f t="shared" si="800"/>
        <v>4.4848421052631622</v>
      </c>
      <c r="Q1150" s="4">
        <f t="shared" si="828"/>
        <v>-1.5753156822810577</v>
      </c>
      <c r="R1150" s="18">
        <f t="shared" si="801"/>
        <v>2694.3718270676691</v>
      </c>
      <c r="S1150" s="2">
        <f t="shared" si="802"/>
        <v>26.568172932330981</v>
      </c>
      <c r="T1150" s="22">
        <f t="shared" si="803"/>
        <v>0</v>
      </c>
      <c r="U1150" s="29">
        <f t="shared" si="804"/>
        <v>2680.0547395071385</v>
      </c>
      <c r="V1150" s="30">
        <f t="shared" si="805"/>
        <v>40.885260492861562</v>
      </c>
      <c r="W1150" s="31">
        <f t="shared" si="829"/>
        <v>0</v>
      </c>
      <c r="X1150" s="35">
        <f t="shared" si="806"/>
        <v>2663.1942666666691</v>
      </c>
      <c r="Y1150" s="30">
        <f t="shared" si="807"/>
        <v>57.745733333330918</v>
      </c>
      <c r="Z1150" s="31">
        <f t="shared" si="830"/>
        <v>0</v>
      </c>
      <c r="AA1150" s="29">
        <f t="shared" si="808"/>
        <v>2677.6942733094729</v>
      </c>
      <c r="AB1150" s="30">
        <f t="shared" si="809"/>
        <v>43.245726690527135</v>
      </c>
      <c r="AC1150" s="31">
        <f t="shared" si="831"/>
        <v>0</v>
      </c>
      <c r="AD1150" s="32">
        <f t="shared" si="810"/>
        <v>-1</v>
      </c>
      <c r="AE1150" s="33">
        <f t="shared" si="811"/>
        <v>0</v>
      </c>
      <c r="AF1150" s="33">
        <f t="shared" si="812"/>
        <v>0</v>
      </c>
      <c r="AG1150" s="33">
        <f t="shared" si="813"/>
        <v>0</v>
      </c>
      <c r="AH1150" s="38">
        <f t="shared" si="814"/>
        <v>0</v>
      </c>
      <c r="AI1150" s="33">
        <f t="shared" si="815"/>
        <v>0</v>
      </c>
      <c r="AJ1150" s="39">
        <f t="shared" si="816"/>
        <v>0</v>
      </c>
      <c r="AK1150" s="43">
        <f t="shared" si="817"/>
        <v>0</v>
      </c>
      <c r="AL1150" s="4">
        <f t="shared" si="832"/>
        <v>47.0300000000002</v>
      </c>
      <c r="AM1150" s="4">
        <f t="shared" si="833"/>
        <v>50.395726690527226</v>
      </c>
      <c r="AN1150" s="4">
        <f t="shared" si="834"/>
        <v>47.0300000000002</v>
      </c>
      <c r="AO1150" s="4">
        <f t="shared" si="835"/>
        <v>-5.3099999999999454</v>
      </c>
      <c r="AP1150" s="4">
        <f t="shared" si="836"/>
        <v>1.9442733094729192</v>
      </c>
      <c r="AQ1150" s="4">
        <f t="shared" si="837"/>
        <v>1.9442733094729192</v>
      </c>
      <c r="AR1150" s="4">
        <f t="shared" si="818"/>
        <v>39.880000000000109</v>
      </c>
      <c r="AS1150">
        <f t="shared" si="838"/>
        <v>47.0300000000002</v>
      </c>
      <c r="AT1150" s="6">
        <f t="shared" si="839"/>
        <v>1</v>
      </c>
      <c r="AU1150" s="4">
        <f t="shared" si="840"/>
        <v>-26.58936093781508</v>
      </c>
      <c r="AV1150" s="4">
        <f t="shared" si="841"/>
        <v>-21.755557717339467</v>
      </c>
      <c r="AW1150">
        <f t="shared" si="842"/>
        <v>1</v>
      </c>
      <c r="AX1150">
        <f t="shared" si="843"/>
        <v>0</v>
      </c>
      <c r="AY1150">
        <f t="shared" si="844"/>
        <v>0</v>
      </c>
      <c r="AZ1150" s="4">
        <f t="shared" si="819"/>
        <v>-3.9100000000000006</v>
      </c>
      <c r="BA1150" s="4">
        <f t="shared" si="845"/>
        <v>995.37500000000773</v>
      </c>
      <c r="BB1150" s="4">
        <f t="shared" si="820"/>
        <v>984.6833333333434</v>
      </c>
      <c r="BC1150" s="4">
        <f t="shared" si="821"/>
        <v>507.23599999999999</v>
      </c>
      <c r="BE1150"/>
      <c r="BG1150" s="6"/>
      <c r="BM1150">
        <f t="shared" si="822"/>
        <v>0</v>
      </c>
    </row>
    <row r="1151" spans="1:65" x14ac:dyDescent="0.25">
      <c r="A1151">
        <v>1364</v>
      </c>
      <c r="B1151" s="1">
        <v>43161</v>
      </c>
      <c r="C1151" s="2">
        <v>2658.89</v>
      </c>
      <c r="D1151" s="2">
        <v>2696.25</v>
      </c>
      <c r="E1151" s="2">
        <v>2647.32</v>
      </c>
      <c r="F1151" s="2">
        <v>2691.25</v>
      </c>
      <c r="G1151" s="2">
        <v>3882450000</v>
      </c>
      <c r="H1151" s="2">
        <f t="shared" si="823"/>
        <v>32.875107925467113</v>
      </c>
      <c r="I1151" s="2">
        <f t="shared" si="824"/>
        <v>2702.6389999999992</v>
      </c>
      <c r="J1151" s="2">
        <f t="shared" si="825"/>
        <v>36.143238415475352</v>
      </c>
      <c r="K1151" s="2">
        <f t="shared" si="826"/>
        <v>-18.7800000000002</v>
      </c>
      <c r="L1151" s="18">
        <v>0.15565000000000001</v>
      </c>
      <c r="M1151" s="19">
        <v>17.774468749726193</v>
      </c>
      <c r="N1151" s="4">
        <f t="shared" si="799"/>
        <v>48.929999999999836</v>
      </c>
      <c r="O1151" s="4">
        <f t="shared" si="827"/>
        <v>43.031999999999968</v>
      </c>
      <c r="P1151" s="4">
        <f t="shared" si="800"/>
        <v>3.1218270676691748</v>
      </c>
      <c r="Q1151" s="4">
        <f t="shared" si="828"/>
        <v>-2.5775910073374653</v>
      </c>
      <c r="R1151" s="18">
        <f t="shared" si="801"/>
        <v>2679.1045413533834</v>
      </c>
      <c r="S1151" s="2">
        <f t="shared" si="802"/>
        <v>12.145458646616589</v>
      </c>
      <c r="T1151" s="22">
        <f t="shared" si="803"/>
        <v>1</v>
      </c>
      <c r="U1151" s="29">
        <f t="shared" si="804"/>
        <v>2657.7046577080396</v>
      </c>
      <c r="V1151" s="30">
        <f t="shared" si="805"/>
        <v>33.545342291960424</v>
      </c>
      <c r="W1151" s="31">
        <f t="shared" si="829"/>
        <v>0</v>
      </c>
      <c r="X1151" s="35">
        <f t="shared" si="806"/>
        <v>2648.5670666666629</v>
      </c>
      <c r="Y1151" s="30">
        <f t="shared" si="807"/>
        <v>42.682933333337132</v>
      </c>
      <c r="Z1151" s="31">
        <f t="shared" si="830"/>
        <v>0</v>
      </c>
      <c r="AA1151" s="29">
        <f t="shared" si="808"/>
        <v>2656.4253949622466</v>
      </c>
      <c r="AB1151" s="30">
        <f t="shared" si="809"/>
        <v>34.824605037753372</v>
      </c>
      <c r="AC1151" s="31">
        <f t="shared" si="831"/>
        <v>0</v>
      </c>
      <c r="AD1151" s="32">
        <f t="shared" si="810"/>
        <v>-1</v>
      </c>
      <c r="AE1151" s="33">
        <f t="shared" si="811"/>
        <v>0</v>
      </c>
      <c r="AF1151" s="33">
        <f t="shared" si="812"/>
        <v>0</v>
      </c>
      <c r="AG1151" s="33">
        <f t="shared" si="813"/>
        <v>0</v>
      </c>
      <c r="AH1151" s="38">
        <f t="shared" si="814"/>
        <v>0</v>
      </c>
      <c r="AI1151" s="33">
        <f t="shared" si="815"/>
        <v>0</v>
      </c>
      <c r="AJ1151" s="39">
        <f t="shared" si="816"/>
        <v>0</v>
      </c>
      <c r="AK1151" s="43">
        <f t="shared" si="817"/>
        <v>0</v>
      </c>
      <c r="AL1151" s="4">
        <f t="shared" si="832"/>
        <v>37.360000000000127</v>
      </c>
      <c r="AM1151" s="4">
        <f t="shared" si="833"/>
        <v>39.824605037753372</v>
      </c>
      <c r="AN1151" s="4">
        <f t="shared" si="834"/>
        <v>37.360000000000127</v>
      </c>
      <c r="AO1151" s="4">
        <f t="shared" si="835"/>
        <v>-11.569999999999709</v>
      </c>
      <c r="AP1151" s="4">
        <f t="shared" si="836"/>
        <v>9.1053949622464643</v>
      </c>
      <c r="AQ1151" s="4">
        <f t="shared" si="837"/>
        <v>9.1053949622464643</v>
      </c>
      <c r="AR1151" s="4">
        <f t="shared" si="818"/>
        <v>32.360000000000127</v>
      </c>
      <c r="AS1151">
        <f t="shared" si="838"/>
        <v>37.360000000000127</v>
      </c>
      <c r="AT1151" s="6">
        <f t="shared" si="839"/>
        <v>1</v>
      </c>
      <c r="AU1151" s="4">
        <f t="shared" si="840"/>
        <v>-14.913053251823847</v>
      </c>
      <c r="AV1151" s="4">
        <f t="shared" si="841"/>
        <v>-14.285531250273934</v>
      </c>
      <c r="AW1151">
        <f t="shared" si="842"/>
        <v>1</v>
      </c>
      <c r="AX1151">
        <f t="shared" si="843"/>
        <v>0</v>
      </c>
      <c r="AY1151">
        <f t="shared" si="844"/>
        <v>0</v>
      </c>
      <c r="AZ1151" s="4">
        <f t="shared" si="819"/>
        <v>-3.9100000000000006</v>
      </c>
      <c r="BA1151" s="4">
        <f t="shared" si="845"/>
        <v>999.2850000000077</v>
      </c>
      <c r="BB1151" s="4">
        <f t="shared" si="820"/>
        <v>984.6833333333434</v>
      </c>
      <c r="BC1151" s="4">
        <f t="shared" si="821"/>
        <v>498.36799999999994</v>
      </c>
      <c r="BE1151"/>
      <c r="BG1151" s="6"/>
      <c r="BM1151">
        <f t="shared" si="822"/>
        <v>0</v>
      </c>
    </row>
    <row r="1152" spans="1:65" x14ac:dyDescent="0.25">
      <c r="A1152">
        <v>1363</v>
      </c>
      <c r="B1152" s="1">
        <v>43160</v>
      </c>
      <c r="C1152" s="2">
        <v>2715.22</v>
      </c>
      <c r="D1152" s="2">
        <v>2730.89</v>
      </c>
      <c r="E1152" s="2">
        <v>2659.65</v>
      </c>
      <c r="F1152" s="2">
        <v>2677.67</v>
      </c>
      <c r="G1152" s="2">
        <v>4503970000</v>
      </c>
      <c r="H1152" s="2">
        <f t="shared" si="823"/>
        <v>23.698097063782196</v>
      </c>
      <c r="I1152" s="2">
        <f t="shared" si="824"/>
        <v>2710.5169999999994</v>
      </c>
      <c r="J1152" s="2">
        <f t="shared" si="825"/>
        <v>31.307448903449551</v>
      </c>
      <c r="K1152" s="2">
        <f t="shared" si="826"/>
        <v>1.3899999999998727</v>
      </c>
      <c r="L1152" s="18">
        <v>0.16864999999999999</v>
      </c>
      <c r="M1152" s="19">
        <v>19.519084128848942</v>
      </c>
      <c r="N1152" s="4">
        <f t="shared" si="799"/>
        <v>71.239999999999782</v>
      </c>
      <c r="O1152" s="4">
        <f t="shared" si="827"/>
        <v>42.307999999999993</v>
      </c>
      <c r="P1152" s="4">
        <f t="shared" si="800"/>
        <v>1.434541353383461</v>
      </c>
      <c r="Q1152" s="4">
        <f t="shared" si="828"/>
        <v>-3.0393392101551453</v>
      </c>
      <c r="R1152" s="18">
        <f t="shared" si="801"/>
        <v>2713.9621203007518</v>
      </c>
      <c r="S1152" s="2">
        <f t="shared" si="802"/>
        <v>36.292120300751776</v>
      </c>
      <c r="T1152" s="22">
        <f t="shared" si="803"/>
        <v>0</v>
      </c>
      <c r="U1152" s="29">
        <f t="shared" si="804"/>
        <v>2713.9199300011314</v>
      </c>
      <c r="V1152" s="30">
        <f t="shared" si="805"/>
        <v>36.249930001131361</v>
      </c>
      <c r="W1152" s="31">
        <f t="shared" si="829"/>
        <v>0</v>
      </c>
      <c r="X1152" s="35">
        <f t="shared" si="806"/>
        <v>2708.0694666666677</v>
      </c>
      <c r="Y1152" s="30">
        <f t="shared" si="807"/>
        <v>30.399466666667649</v>
      </c>
      <c r="Z1152" s="31">
        <f t="shared" si="830"/>
        <v>0</v>
      </c>
      <c r="AA1152" s="29">
        <f t="shared" si="808"/>
        <v>2713.1008651343068</v>
      </c>
      <c r="AB1152" s="30">
        <f t="shared" si="809"/>
        <v>35.430865134306714</v>
      </c>
      <c r="AC1152" s="31">
        <f t="shared" si="831"/>
        <v>0</v>
      </c>
      <c r="AD1152" s="32">
        <f t="shared" si="810"/>
        <v>-1</v>
      </c>
      <c r="AE1152" s="33">
        <f t="shared" si="811"/>
        <v>0</v>
      </c>
      <c r="AF1152" s="33">
        <f t="shared" si="812"/>
        <v>0</v>
      </c>
      <c r="AG1152" s="33">
        <f t="shared" si="813"/>
        <v>0</v>
      </c>
      <c r="AH1152" s="38">
        <f t="shared" si="814"/>
        <v>0</v>
      </c>
      <c r="AI1152" s="33">
        <f t="shared" si="815"/>
        <v>0</v>
      </c>
      <c r="AJ1152" s="39">
        <f t="shared" si="816"/>
        <v>0</v>
      </c>
      <c r="AK1152" s="43">
        <f t="shared" si="817"/>
        <v>0</v>
      </c>
      <c r="AL1152" s="4">
        <f t="shared" si="832"/>
        <v>15.670000000000073</v>
      </c>
      <c r="AM1152" s="4">
        <f t="shared" si="833"/>
        <v>17.789134865693086</v>
      </c>
      <c r="AN1152" s="4">
        <f t="shared" si="834"/>
        <v>15.670000000000073</v>
      </c>
      <c r="AO1152" s="4">
        <f t="shared" si="835"/>
        <v>-55.569999999999709</v>
      </c>
      <c r="AP1152" s="4">
        <f t="shared" si="836"/>
        <v>53.450865134306696</v>
      </c>
      <c r="AQ1152" s="4">
        <f t="shared" si="837"/>
        <v>53.450865134306696</v>
      </c>
      <c r="AR1152" s="4">
        <f t="shared" si="818"/>
        <v>37.549999999999727</v>
      </c>
      <c r="AS1152">
        <f t="shared" si="838"/>
        <v>53.450865134306696</v>
      </c>
      <c r="AT1152" s="6">
        <f t="shared" si="839"/>
        <v>1</v>
      </c>
      <c r="AU1152" s="4">
        <f t="shared" si="840"/>
        <v>-34.31199442485778</v>
      </c>
      <c r="AV1152" s="4">
        <f t="shared" si="841"/>
        <v>-17.730915871150785</v>
      </c>
      <c r="AW1152">
        <f t="shared" si="842"/>
        <v>1</v>
      </c>
      <c r="AX1152">
        <f t="shared" si="843"/>
        <v>0</v>
      </c>
      <c r="AY1152">
        <f t="shared" si="844"/>
        <v>0</v>
      </c>
      <c r="AZ1152" s="4">
        <f t="shared" si="819"/>
        <v>-3.9100000000000006</v>
      </c>
      <c r="BA1152" s="4">
        <f t="shared" si="845"/>
        <v>1003.1950000000077</v>
      </c>
      <c r="BB1152" s="4">
        <f t="shared" si="820"/>
        <v>984.6833333333434</v>
      </c>
      <c r="BC1152" s="4">
        <f t="shared" si="821"/>
        <v>520.9</v>
      </c>
      <c r="BE1152"/>
      <c r="BG1152" s="6"/>
      <c r="BM1152">
        <f t="shared" si="822"/>
        <v>0</v>
      </c>
    </row>
    <row r="1153" spans="1:65" x14ac:dyDescent="0.25">
      <c r="A1153">
        <v>1362</v>
      </c>
      <c r="B1153" s="1">
        <v>43159</v>
      </c>
      <c r="C1153" s="2">
        <v>2753.78</v>
      </c>
      <c r="D1153" s="2">
        <v>2761.52</v>
      </c>
      <c r="E1153" s="2">
        <v>2713.54</v>
      </c>
      <c r="F1153" s="2">
        <v>2713.83</v>
      </c>
      <c r="G1153" s="2">
        <v>4230660000</v>
      </c>
      <c r="H1153" s="2">
        <f t="shared" si="823"/>
        <v>34.727139962858978</v>
      </c>
      <c r="I1153" s="2">
        <f t="shared" si="824"/>
        <v>2716.3764999999994</v>
      </c>
      <c r="J1153" s="2">
        <f t="shared" si="825"/>
        <v>33.267015507698837</v>
      </c>
      <c r="K1153" s="2">
        <f t="shared" si="826"/>
        <v>9.5</v>
      </c>
      <c r="L1153" s="18">
        <v>0.14219999999999999</v>
      </c>
      <c r="M1153" s="19">
        <v>16.642496269086017</v>
      </c>
      <c r="N1153" s="4">
        <f t="shared" si="799"/>
        <v>47.980000000000018</v>
      </c>
      <c r="O1153" s="4">
        <f t="shared" si="827"/>
        <v>40.507000000000019</v>
      </c>
      <c r="P1153" s="4">
        <f t="shared" si="800"/>
        <v>0.13212030075188194</v>
      </c>
      <c r="Q1153" s="4">
        <f t="shared" si="828"/>
        <v>-3.3335128176107736</v>
      </c>
      <c r="R1153" s="18">
        <f t="shared" si="801"/>
        <v>2742.7782255639099</v>
      </c>
      <c r="S1153" s="2">
        <f t="shared" si="802"/>
        <v>28.94822556391</v>
      </c>
      <c r="T1153" s="22">
        <f t="shared" si="803"/>
        <v>0</v>
      </c>
      <c r="U1153" s="29">
        <f t="shared" si="804"/>
        <v>2752.2891901285952</v>
      </c>
      <c r="V1153" s="30">
        <f t="shared" si="805"/>
        <v>38.45919012859531</v>
      </c>
      <c r="W1153" s="31">
        <f t="shared" si="829"/>
        <v>0</v>
      </c>
      <c r="X1153" s="35">
        <f t="shared" si="806"/>
        <v>2761.5690666666674</v>
      </c>
      <c r="Y1153" s="30">
        <f t="shared" si="807"/>
        <v>47.739066666667441</v>
      </c>
      <c r="Z1153" s="31">
        <f t="shared" si="830"/>
        <v>0</v>
      </c>
      <c r="AA1153" s="29">
        <f t="shared" si="808"/>
        <v>2753.5883728439253</v>
      </c>
      <c r="AB1153" s="30">
        <f t="shared" si="809"/>
        <v>39.758372843925372</v>
      </c>
      <c r="AC1153" s="31">
        <f t="shared" si="831"/>
        <v>0</v>
      </c>
      <c r="AD1153" s="32">
        <f t="shared" si="810"/>
        <v>-1</v>
      </c>
      <c r="AE1153" s="33">
        <f t="shared" si="811"/>
        <v>0</v>
      </c>
      <c r="AF1153" s="33">
        <f t="shared" si="812"/>
        <v>0</v>
      </c>
      <c r="AG1153" s="33">
        <f t="shared" si="813"/>
        <v>0</v>
      </c>
      <c r="AH1153" s="38">
        <f t="shared" si="814"/>
        <v>0</v>
      </c>
      <c r="AI1153" s="33">
        <f t="shared" si="815"/>
        <v>0</v>
      </c>
      <c r="AJ1153" s="39">
        <f t="shared" si="816"/>
        <v>0</v>
      </c>
      <c r="AK1153" s="43">
        <f t="shared" si="817"/>
        <v>0</v>
      </c>
      <c r="AL1153" s="4">
        <f t="shared" si="832"/>
        <v>7.7399999999997817</v>
      </c>
      <c r="AM1153" s="4">
        <f t="shared" si="833"/>
        <v>7.9316271560746827</v>
      </c>
      <c r="AN1153" s="4">
        <f t="shared" si="834"/>
        <v>7.7399999999997817</v>
      </c>
      <c r="AO1153" s="4">
        <f t="shared" si="835"/>
        <v>-40.240000000000236</v>
      </c>
      <c r="AP1153" s="4">
        <f t="shared" si="836"/>
        <v>40.048372843925335</v>
      </c>
      <c r="AQ1153" s="4">
        <f t="shared" si="837"/>
        <v>40.048372843925335</v>
      </c>
      <c r="AR1153" s="4">
        <f t="shared" si="818"/>
        <v>39.950000000000273</v>
      </c>
      <c r="AS1153">
        <f t="shared" si="838"/>
        <v>40.048372843925335</v>
      </c>
      <c r="AT1153" s="6">
        <f t="shared" si="839"/>
        <v>1</v>
      </c>
      <c r="AU1153" s="4">
        <f t="shared" si="840"/>
        <v>-20.581383007623188</v>
      </c>
      <c r="AV1153" s="4">
        <f t="shared" si="841"/>
        <v>-23.007503730914255</v>
      </c>
      <c r="AW1153">
        <f t="shared" si="842"/>
        <v>1</v>
      </c>
      <c r="AX1153">
        <f t="shared" si="843"/>
        <v>0</v>
      </c>
      <c r="AY1153">
        <f t="shared" si="844"/>
        <v>0</v>
      </c>
      <c r="AZ1153" s="4">
        <f t="shared" si="819"/>
        <v>-3.9100000000000006</v>
      </c>
      <c r="BA1153" s="4">
        <f t="shared" si="845"/>
        <v>1007.1050000000076</v>
      </c>
      <c r="BB1153" s="4">
        <f t="shared" si="820"/>
        <v>984.6833333333434</v>
      </c>
      <c r="BC1153" s="4">
        <f t="shared" si="821"/>
        <v>536.32400000000007</v>
      </c>
      <c r="BE1153"/>
      <c r="BG1153" s="6"/>
      <c r="BM1153">
        <f t="shared" si="822"/>
        <v>0</v>
      </c>
    </row>
    <row r="1154" spans="1:65" x14ac:dyDescent="0.25">
      <c r="A1154">
        <v>1361</v>
      </c>
      <c r="B1154" s="1">
        <v>43158</v>
      </c>
      <c r="C1154" s="2">
        <v>2780.45</v>
      </c>
      <c r="D1154" s="2">
        <v>2789.15</v>
      </c>
      <c r="E1154" s="2">
        <v>2744.22</v>
      </c>
      <c r="F1154" s="2">
        <v>2744.28</v>
      </c>
      <c r="G1154" s="2">
        <v>3745080000</v>
      </c>
      <c r="H1154" s="2">
        <f t="shared" si="823"/>
        <v>41.009191435850305</v>
      </c>
      <c r="I1154" s="2">
        <f t="shared" si="824"/>
        <v>2720.3244999999993</v>
      </c>
      <c r="J1154" s="2">
        <f t="shared" si="825"/>
        <v>39.963940756505423</v>
      </c>
      <c r="K1154" s="2">
        <f t="shared" si="826"/>
        <v>0.84999999999990905</v>
      </c>
      <c r="L1154" s="18">
        <v>0.14279999999999998</v>
      </c>
      <c r="M1154" s="19">
        <v>16.927817248958391</v>
      </c>
      <c r="N1154" s="4">
        <f t="shared" ref="N1154:N1217" si="846">MAX(D1154-E1154, ABS(D1154-F1155), ABS(E1154-F1155))</f>
        <v>44.930000000000291</v>
      </c>
      <c r="O1154" s="4">
        <f t="shared" si="827"/>
        <v>38.885000000000034</v>
      </c>
      <c r="P1154" s="4">
        <f t="shared" ref="P1154:P1217" si="847">SLOPE(F1154:F1173,A1154:A1173)</f>
        <v>-1.5017744360902194</v>
      </c>
      <c r="Q1154" s="4">
        <f t="shared" si="828"/>
        <v>-3.8225894138584273</v>
      </c>
      <c r="R1154" s="18">
        <f t="shared" ref="R1154:R1217" si="848">F1155+P1155</f>
        <v>2775.7025639097742</v>
      </c>
      <c r="S1154" s="2">
        <f t="shared" ref="S1154:S1217" si="849">ABS(R1154-F1154)</f>
        <v>31.422563909773999</v>
      </c>
      <c r="T1154" s="22">
        <f t="shared" ref="T1154:T1217" si="850">IF(S1154&gt;M1155, 0, 1)</f>
        <v>0</v>
      </c>
      <c r="U1154" s="29">
        <f t="shared" ref="U1154:U1217" si="851">C1154+Q1155*$BK$6</f>
        <v>2778.7051522614765</v>
      </c>
      <c r="V1154" s="30">
        <f t="shared" ref="V1154:V1217" si="852">ABS(U1154-F1154)</f>
        <v>34.425152261476342</v>
      </c>
      <c r="W1154" s="31">
        <f t="shared" si="829"/>
        <v>0</v>
      </c>
      <c r="X1154" s="35">
        <f t="shared" ref="X1154:X1217" si="853">_xlfn.FORECAST.LINEAR(A1154+$BK$7,C1154:C1156,A1154:A1156)</f>
        <v>2792.5826666666617</v>
      </c>
      <c r="Y1154" s="30">
        <f t="shared" ref="Y1154:Y1217" si="854">ABS(X1154-F1154)</f>
        <v>48.30266666666148</v>
      </c>
      <c r="Z1154" s="31">
        <f t="shared" si="830"/>
        <v>0</v>
      </c>
      <c r="AA1154" s="29">
        <f t="shared" ref="AA1154:AA1217" si="855">$BK$8*X1154+(1-$BK$8)*U1154</f>
        <v>2780.6480042782023</v>
      </c>
      <c r="AB1154" s="30">
        <f t="shared" ref="AB1154:AB1217" si="856">ABS(AA1154-F1154)</f>
        <v>36.368004278202079</v>
      </c>
      <c r="AC1154" s="31">
        <f t="shared" si="831"/>
        <v>0</v>
      </c>
      <c r="AD1154" s="32">
        <f t="shared" ref="AD1154:AD1217" si="857">IF(AC1154=1, 1, -1)</f>
        <v>-1</v>
      </c>
      <c r="AE1154" s="33">
        <f t="shared" ref="AE1154:AE1208" si="858">IF(AC1155=0,0,IF(0=AC1154,-1,AC1154))</f>
        <v>0</v>
      </c>
      <c r="AF1154" s="33">
        <f t="shared" ref="AF1154:AF1217" si="859">IF(COUNTIF(AD1155:AD1158, "&lt;0")&gt;=2,0,IF(AC1154=1, 1, -1))</f>
        <v>0</v>
      </c>
      <c r="AG1154" s="33">
        <f t="shared" ref="AG1154:AG1217" si="860">IF(COUNTIF(AD1155:AD1157, "&lt;0")&gt;=1,0,IF(AC1154=1, 1, -1))</f>
        <v>0</v>
      </c>
      <c r="AH1154" s="38">
        <f t="shared" ref="AH1154:AH1217" si="861">IF(SUM(AC1155:AC1157)=0,0,IF(AC1154=1, 1, -1))</f>
        <v>-1</v>
      </c>
      <c r="AI1154" s="33">
        <f t="shared" ref="AI1154:AI1217" si="862">IF(COUNTIF(AD1155:AD1156, "&lt;0")&gt;=2,0,IF(AC1154=1, 1, -1))</f>
        <v>0</v>
      </c>
      <c r="AJ1154" s="39">
        <f t="shared" ref="AJ1154:AJ1217" si="863">IF(COUNTIF(AD1155:AD1158, "&lt;0")&gt;=3,0,IF(AC1154=1, 1, -1))</f>
        <v>-1</v>
      </c>
      <c r="AK1154" s="43">
        <f t="shared" ref="AK1154:AK1217" si="864">IF(COUNTIF(AD1155:AD1157, "&lt;0")&gt;=2,0,IF(AC1154=1, 1, -1))</f>
        <v>0</v>
      </c>
      <c r="AL1154" s="4">
        <f t="shared" si="832"/>
        <v>8.7000000000002728</v>
      </c>
      <c r="AM1154" s="4">
        <f t="shared" si="833"/>
        <v>8.5019957217978117</v>
      </c>
      <c r="AN1154" s="4">
        <f t="shared" si="834"/>
        <v>8.5019957217978117</v>
      </c>
      <c r="AO1154" s="4">
        <f t="shared" si="835"/>
        <v>-36.230000000000018</v>
      </c>
      <c r="AP1154" s="4">
        <f t="shared" si="836"/>
        <v>36.428004278202479</v>
      </c>
      <c r="AQ1154" s="4">
        <f t="shared" si="837"/>
        <v>36.230000000000018</v>
      </c>
      <c r="AR1154" s="4">
        <f t="shared" ref="AR1154:AR1217" si="865">ABS(C1154-F1154)</f>
        <v>36.169999999999618</v>
      </c>
      <c r="AS1154">
        <f t="shared" si="838"/>
        <v>36.230000000000018</v>
      </c>
      <c r="AT1154" s="6">
        <f t="shared" si="839"/>
        <v>1</v>
      </c>
      <c r="AU1154" s="4">
        <f t="shared" si="840"/>
        <v>-19.906330381992259</v>
      </c>
      <c r="AV1154" s="4">
        <f t="shared" si="841"/>
        <v>-18.942182751041226</v>
      </c>
      <c r="AW1154">
        <f t="shared" si="842"/>
        <v>1</v>
      </c>
      <c r="AX1154">
        <f t="shared" si="843"/>
        <v>0</v>
      </c>
      <c r="AY1154">
        <f t="shared" si="844"/>
        <v>0</v>
      </c>
      <c r="AZ1154" s="4">
        <f t="shared" ref="AZ1154:AZ1217" si="866">IF(OR(AT1154=1,AY1154=1),$BH$25,IF(AT1154=0,$BH$24,$BH$26))</f>
        <v>-3.9100000000000006</v>
      </c>
      <c r="BA1154" s="4">
        <f t="shared" si="845"/>
        <v>1011.0150000000076</v>
      </c>
      <c r="BB1154" s="4">
        <f t="shared" ref="BB1154:BB1217" si="867">(COUNTIF(AI1154:AK1154, "&lt;&gt;0")/3)*AZ1154+BB1155</f>
        <v>984.6833333333434</v>
      </c>
      <c r="BC1154" s="4">
        <f t="shared" ref="BC1154:BC1217" si="868">(C1154-$C$2494)*10/100*4</f>
        <v>546.99199999999985</v>
      </c>
      <c r="BE1154"/>
      <c r="BG1154" s="6"/>
      <c r="BM1154">
        <f t="shared" ref="BM1154:BM1217" si="869">IF(AND(AK1154=0,AJ1154=0,AI1154=0),0,1)</f>
        <v>1</v>
      </c>
    </row>
    <row r="1155" spans="1:65" x14ac:dyDescent="0.25">
      <c r="A1155">
        <v>1360</v>
      </c>
      <c r="B1155" s="1">
        <v>43157</v>
      </c>
      <c r="C1155" s="2">
        <v>2757.37</v>
      </c>
      <c r="D1155" s="2">
        <v>2780.64</v>
      </c>
      <c r="E1155" s="2">
        <v>2753.78</v>
      </c>
      <c r="F1155" s="2">
        <v>2779.6</v>
      </c>
      <c r="G1155" s="2">
        <v>3424650000</v>
      </c>
      <c r="H1155" s="2">
        <f t="shared" ref="H1155:H1218" si="870">_xlfn.STDEV.S(C1155:C1164)</f>
        <v>40.531015065283285</v>
      </c>
      <c r="I1155" s="2">
        <f t="shared" ref="I1155:I1218" si="871">AVERAGE(C1155:C1174)</f>
        <v>2724.6634999999997</v>
      </c>
      <c r="J1155" s="2">
        <f t="shared" ref="J1155:J1218" si="872">_xlfn.STDEV.S(D1155:E1164)</f>
        <v>42.379733935232018</v>
      </c>
      <c r="K1155" s="2">
        <f t="shared" ref="K1155:K1218" si="873">C1155-F1156</f>
        <v>10.069999999999709</v>
      </c>
      <c r="L1155" s="18">
        <v>0.12114999999999999</v>
      </c>
      <c r="M1155" s="19">
        <v>14.19449532000675</v>
      </c>
      <c r="N1155" s="4">
        <f t="shared" si="846"/>
        <v>33.339999999999691</v>
      </c>
      <c r="O1155" s="4">
        <f t="shared" ref="O1155:O1218" si="874">AVERAGE(N1155:N1164)</f>
        <v>39.698</v>
      </c>
      <c r="P1155" s="4">
        <f t="shared" si="847"/>
        <v>-3.8974360902255638</v>
      </c>
      <c r="Q1155" s="4">
        <f t="shared" ref="Q1155:Q1218" si="875">SLOPE(F1155:F1179,B1155:B1179)*1</f>
        <v>-4.4739685603158659</v>
      </c>
      <c r="R1155" s="18">
        <f t="shared" si="848"/>
        <v>2740.3372180451129</v>
      </c>
      <c r="S1155" s="2">
        <f t="shared" si="849"/>
        <v>39.262781954887032</v>
      </c>
      <c r="T1155" s="22">
        <f t="shared" si="850"/>
        <v>0</v>
      </c>
      <c r="U1155" s="29">
        <f t="shared" si="851"/>
        <v>2755.338616066842</v>
      </c>
      <c r="V1155" s="30">
        <f t="shared" si="852"/>
        <v>24.261383933157958</v>
      </c>
      <c r="W1155" s="31">
        <f t="shared" ref="W1155:W1218" si="876">IF(V1155/M1156&gt;0.975, 0, 1)</f>
        <v>0</v>
      </c>
      <c r="X1155" s="35">
        <f t="shared" si="853"/>
        <v>2757.9113333333335</v>
      </c>
      <c r="Y1155" s="30">
        <f t="shared" si="854"/>
        <v>21.68866666666645</v>
      </c>
      <c r="Z1155" s="31">
        <f t="shared" ref="Z1155:Z1218" si="877">IF(Y1155/M1156&gt;0.975, 0, 1)</f>
        <v>0</v>
      </c>
      <c r="AA1155" s="29">
        <f t="shared" si="855"/>
        <v>2755.698796484151</v>
      </c>
      <c r="AB1155" s="30">
        <f t="shared" si="856"/>
        <v>23.90120351584892</v>
      </c>
      <c r="AC1155" s="31">
        <f t="shared" ref="AC1155:AC1218" si="878">IF(AB1155/M1156&gt;0.975, 0, 1)</f>
        <v>0</v>
      </c>
      <c r="AD1155" s="32">
        <f t="shared" si="857"/>
        <v>-1</v>
      </c>
      <c r="AE1155" s="33">
        <f t="shared" si="858"/>
        <v>0</v>
      </c>
      <c r="AF1155" s="33">
        <f t="shared" si="859"/>
        <v>-1</v>
      </c>
      <c r="AG1155" s="33">
        <f t="shared" si="860"/>
        <v>0</v>
      </c>
      <c r="AH1155" s="38">
        <f t="shared" si="861"/>
        <v>-1</v>
      </c>
      <c r="AI1155" s="33">
        <f t="shared" si="862"/>
        <v>-1</v>
      </c>
      <c r="AJ1155" s="39">
        <f t="shared" si="863"/>
        <v>-1</v>
      </c>
      <c r="AK1155" s="43">
        <f t="shared" si="864"/>
        <v>-1</v>
      </c>
      <c r="AL1155" s="4">
        <f t="shared" ref="AL1155:AL1218" si="879">D1155-C1155</f>
        <v>23.269999999999982</v>
      </c>
      <c r="AM1155" s="4">
        <f t="shared" ref="AM1155:AM1218" si="880">D1155-AA1155</f>
        <v>24.941203515848883</v>
      </c>
      <c r="AN1155" s="4">
        <f t="shared" ref="AN1155:AN1218" si="881">ABS(IF(AA1155&gt;C1155,AM1155,AL1155))</f>
        <v>23.269999999999982</v>
      </c>
      <c r="AO1155" s="4">
        <f t="shared" ref="AO1155:AO1218" si="882">E1155-C1155</f>
        <v>-3.5899999999996908</v>
      </c>
      <c r="AP1155" s="4">
        <f t="shared" ref="AP1155:AP1218" si="883">AA1155-E1155</f>
        <v>1.9187964841507892</v>
      </c>
      <c r="AQ1155" s="4">
        <f t="shared" ref="AQ1155:AQ1218" si="884">ABS(IF(AA1155&gt;C1155,AO1155,AP1155))</f>
        <v>1.9187964841507892</v>
      </c>
      <c r="AR1155" s="4">
        <f t="shared" si="865"/>
        <v>22.230000000000018</v>
      </c>
      <c r="AS1155">
        <f t="shared" ref="AS1155:AS1218" si="885">IF(AN1155&gt;AQ1155, AN1155, AQ1155)</f>
        <v>23.269999999999982</v>
      </c>
      <c r="AT1155" s="6">
        <f t="shared" ref="AT1155:AT1218" si="886">IF(AN1155&gt;M1156*$BK$4,1,0)+IF(AQ1155&gt;M1156*$BK$4,1,0)</f>
        <v>1</v>
      </c>
      <c r="AU1155" s="4">
        <f t="shared" ref="AU1155:AU1218" si="887">$BK$4*M1156-AS1155</f>
        <v>-8.1652939309080494</v>
      </c>
      <c r="AV1155" s="4">
        <f t="shared" ref="AV1155:AV1218" si="888">M1155-AR1155+0.3</f>
        <v>-7.7355046799932685</v>
      </c>
      <c r="AW1155">
        <f t="shared" ref="AW1155:AW1218" si="889">IF(AND(AU1155&lt;0,AV1155&lt;0), 1, 0)</f>
        <v>1</v>
      </c>
      <c r="AX1155">
        <f t="shared" ref="AX1155:AX1218" si="890">IF(AND(AU1155&lt;0,AV1155&gt;0), 1, 0)</f>
        <v>0</v>
      </c>
      <c r="AY1155">
        <f t="shared" ref="AY1155:AY1218" si="891">IF(AND(AU1155&gt;0,AV1155&lt;0), 1, 0)</f>
        <v>0</v>
      </c>
      <c r="AZ1155" s="4">
        <f t="shared" si="866"/>
        <v>-3.9100000000000006</v>
      </c>
      <c r="BA1155" s="4">
        <f t="shared" ref="BA1155:BA1218" si="892">AZ1155+BA1156</f>
        <v>1014.9250000000076</v>
      </c>
      <c r="BB1155" s="4">
        <f t="shared" si="867"/>
        <v>985.98666666667668</v>
      </c>
      <c r="BC1155" s="4">
        <f t="shared" si="868"/>
        <v>537.75999999999988</v>
      </c>
      <c r="BE1155"/>
      <c r="BG1155" s="6"/>
      <c r="BM1155">
        <f t="shared" si="869"/>
        <v>1</v>
      </c>
    </row>
    <row r="1156" spans="1:65" x14ac:dyDescent="0.25">
      <c r="A1156">
        <v>1359</v>
      </c>
      <c r="B1156" s="1">
        <v>43154</v>
      </c>
      <c r="C1156" s="2">
        <v>2715.8</v>
      </c>
      <c r="D1156" s="2">
        <v>2747.76</v>
      </c>
      <c r="E1156" s="2">
        <v>2713.74</v>
      </c>
      <c r="F1156" s="2">
        <v>2747.3</v>
      </c>
      <c r="G1156" s="2">
        <v>3189190000</v>
      </c>
      <c r="H1156" s="2">
        <f t="shared" si="870"/>
        <v>45.68036807839637</v>
      </c>
      <c r="I1156" s="2">
        <f t="shared" si="871"/>
        <v>2729.1689999999999</v>
      </c>
      <c r="J1156" s="2">
        <f t="shared" si="872"/>
        <v>54.34161384001073</v>
      </c>
      <c r="K1156" s="2">
        <f t="shared" si="873"/>
        <v>11.840000000000146</v>
      </c>
      <c r="L1156" s="18">
        <v>0.1139</v>
      </c>
      <c r="M1156" s="19">
        <v>13.134527016601682</v>
      </c>
      <c r="N1156" s="4">
        <f t="shared" si="846"/>
        <v>43.800000000000182</v>
      </c>
      <c r="O1156" s="4">
        <f t="shared" si="874"/>
        <v>46.962000000000032</v>
      </c>
      <c r="P1156" s="4">
        <f t="shared" si="847"/>
        <v>-6.9627819548872152</v>
      </c>
      <c r="Q1156" s="4">
        <f t="shared" si="875"/>
        <v>-5.2086767516874737</v>
      </c>
      <c r="R1156" s="18">
        <f t="shared" si="848"/>
        <v>2695.0624135338348</v>
      </c>
      <c r="S1156" s="2">
        <f t="shared" si="849"/>
        <v>52.23758646616534</v>
      </c>
      <c r="T1156" s="22">
        <f t="shared" si="850"/>
        <v>0</v>
      </c>
      <c r="U1156" s="29">
        <f t="shared" si="851"/>
        <v>2713.6450085625634</v>
      </c>
      <c r="V1156" s="30">
        <f t="shared" si="852"/>
        <v>33.65499143743682</v>
      </c>
      <c r="W1156" s="31">
        <f t="shared" si="876"/>
        <v>0</v>
      </c>
      <c r="X1156" s="35">
        <f t="shared" si="853"/>
        <v>2712.5561333333335</v>
      </c>
      <c r="Y1156" s="30">
        <f t="shared" si="854"/>
        <v>34.74386666666669</v>
      </c>
      <c r="Z1156" s="31">
        <f t="shared" si="877"/>
        <v>0</v>
      </c>
      <c r="AA1156" s="29">
        <f t="shared" si="855"/>
        <v>2713.4925660304712</v>
      </c>
      <c r="AB1156" s="30">
        <f t="shared" si="856"/>
        <v>33.807433969529029</v>
      </c>
      <c r="AC1156" s="31">
        <f t="shared" si="878"/>
        <v>0</v>
      </c>
      <c r="AD1156" s="32">
        <f t="shared" si="857"/>
        <v>-1</v>
      </c>
      <c r="AE1156" s="33">
        <f t="shared" si="858"/>
        <v>-1</v>
      </c>
      <c r="AF1156" s="33">
        <f t="shared" si="859"/>
        <v>-1</v>
      </c>
      <c r="AG1156" s="33">
        <f t="shared" si="860"/>
        <v>-1</v>
      </c>
      <c r="AH1156" s="38">
        <f t="shared" si="861"/>
        <v>-1</v>
      </c>
      <c r="AI1156" s="33">
        <f t="shared" si="862"/>
        <v>-1</v>
      </c>
      <c r="AJ1156" s="39">
        <f t="shared" si="863"/>
        <v>-1</v>
      </c>
      <c r="AK1156" s="43">
        <f t="shared" si="864"/>
        <v>-1</v>
      </c>
      <c r="AL1156" s="4">
        <f t="shared" si="879"/>
        <v>31.960000000000036</v>
      </c>
      <c r="AM1156" s="4">
        <f t="shared" si="880"/>
        <v>34.267433969529066</v>
      </c>
      <c r="AN1156" s="4">
        <f t="shared" si="881"/>
        <v>31.960000000000036</v>
      </c>
      <c r="AO1156" s="4">
        <f t="shared" si="882"/>
        <v>-2.0600000000004002</v>
      </c>
      <c r="AP1156" s="4">
        <f t="shared" si="883"/>
        <v>-0.24743396952862895</v>
      </c>
      <c r="AQ1156" s="4">
        <f t="shared" si="884"/>
        <v>0.24743396952862895</v>
      </c>
      <c r="AR1156" s="4">
        <f t="shared" si="865"/>
        <v>31.5</v>
      </c>
      <c r="AS1156">
        <f t="shared" si="885"/>
        <v>31.960000000000036</v>
      </c>
      <c r="AT1156" s="6">
        <f t="shared" si="886"/>
        <v>1</v>
      </c>
      <c r="AU1156" s="4">
        <f t="shared" si="887"/>
        <v>-12.206521825668116</v>
      </c>
      <c r="AV1156" s="4">
        <f t="shared" si="888"/>
        <v>-18.065472983398319</v>
      </c>
      <c r="AW1156">
        <f t="shared" si="889"/>
        <v>1</v>
      </c>
      <c r="AX1156">
        <f t="shared" si="890"/>
        <v>0</v>
      </c>
      <c r="AY1156">
        <f t="shared" si="891"/>
        <v>0</v>
      </c>
      <c r="AZ1156" s="4">
        <f t="shared" si="866"/>
        <v>-3.9100000000000006</v>
      </c>
      <c r="BA1156" s="4">
        <f t="shared" si="892"/>
        <v>1018.8350000000075</v>
      </c>
      <c r="BB1156" s="4">
        <f t="shared" si="867"/>
        <v>989.89666666667665</v>
      </c>
      <c r="BC1156" s="4">
        <f t="shared" si="868"/>
        <v>521.13200000000006</v>
      </c>
      <c r="BE1156"/>
      <c r="BG1156" s="6"/>
      <c r="BM1156">
        <f t="shared" si="869"/>
        <v>1</v>
      </c>
    </row>
    <row r="1157" spans="1:65" x14ac:dyDescent="0.25">
      <c r="A1157">
        <v>1358</v>
      </c>
      <c r="B1157" s="1">
        <v>43153</v>
      </c>
      <c r="C1157" s="2">
        <v>2710.42</v>
      </c>
      <c r="D1157" s="2">
        <v>2731.26</v>
      </c>
      <c r="E1157" s="2">
        <v>2697.77</v>
      </c>
      <c r="F1157" s="2">
        <v>2703.96</v>
      </c>
      <c r="G1157" s="2">
        <v>3701270000</v>
      </c>
      <c r="H1157" s="2">
        <f t="shared" si="870"/>
        <v>44.365082916886536</v>
      </c>
      <c r="I1157" s="2">
        <f t="shared" si="871"/>
        <v>2735.6909999999998</v>
      </c>
      <c r="J1157" s="2">
        <f t="shared" si="872"/>
        <v>57.331467181736514</v>
      </c>
      <c r="K1157" s="2">
        <f t="shared" si="873"/>
        <v>9.0900000000001455</v>
      </c>
      <c r="L1157" s="18">
        <v>0.14910000000000001</v>
      </c>
      <c r="M1157" s="19">
        <v>17.176937542897324</v>
      </c>
      <c r="N1157" s="4">
        <f t="shared" si="846"/>
        <v>33.490000000000236</v>
      </c>
      <c r="O1157" s="4">
        <f t="shared" si="874"/>
        <v>53.053000000000019</v>
      </c>
      <c r="P1157" s="4">
        <f t="shared" si="847"/>
        <v>-8.8975864661654107</v>
      </c>
      <c r="Q1157" s="4">
        <f t="shared" si="875"/>
        <v>-5.5256190703502615</v>
      </c>
      <c r="R1157" s="18">
        <f t="shared" si="848"/>
        <v>2691.3446240601502</v>
      </c>
      <c r="S1157" s="2">
        <f t="shared" si="849"/>
        <v>12.615375939849855</v>
      </c>
      <c r="T1157" s="22">
        <f t="shared" si="850"/>
        <v>1</v>
      </c>
      <c r="U1157" s="29">
        <f t="shared" si="851"/>
        <v>2708.2390686712106</v>
      </c>
      <c r="V1157" s="30">
        <f t="shared" si="852"/>
        <v>4.2790686712105526</v>
      </c>
      <c r="W1157" s="31">
        <f t="shared" si="876"/>
        <v>1</v>
      </c>
      <c r="X1157" s="35">
        <f t="shared" si="853"/>
        <v>2709.9351999999999</v>
      </c>
      <c r="Y1157" s="30">
        <f t="shared" si="854"/>
        <v>5.9751999999998588</v>
      </c>
      <c r="Z1157" s="31">
        <f t="shared" si="877"/>
        <v>1</v>
      </c>
      <c r="AA1157" s="29">
        <f t="shared" si="855"/>
        <v>2708.4765270572407</v>
      </c>
      <c r="AB1157" s="30">
        <f t="shared" si="856"/>
        <v>4.5165270572406371</v>
      </c>
      <c r="AC1157" s="31">
        <f t="shared" si="878"/>
        <v>1</v>
      </c>
      <c r="AD1157" s="32">
        <f t="shared" si="857"/>
        <v>1</v>
      </c>
      <c r="AE1157" s="33">
        <f t="shared" si="858"/>
        <v>1</v>
      </c>
      <c r="AF1157" s="33">
        <f t="shared" si="859"/>
        <v>1</v>
      </c>
      <c r="AG1157" s="33">
        <f t="shared" si="860"/>
        <v>1</v>
      </c>
      <c r="AH1157" s="38">
        <f t="shared" si="861"/>
        <v>1</v>
      </c>
      <c r="AI1157" s="33">
        <f t="shared" si="862"/>
        <v>1</v>
      </c>
      <c r="AJ1157" s="39">
        <f t="shared" si="863"/>
        <v>1</v>
      </c>
      <c r="AK1157" s="43">
        <f t="shared" si="864"/>
        <v>1</v>
      </c>
      <c r="AL1157" s="4">
        <f t="shared" si="879"/>
        <v>20.840000000000146</v>
      </c>
      <c r="AM1157" s="4">
        <f t="shared" si="880"/>
        <v>22.783472942759545</v>
      </c>
      <c r="AN1157" s="4">
        <f t="shared" si="881"/>
        <v>20.840000000000146</v>
      </c>
      <c r="AO1157" s="4">
        <f t="shared" si="882"/>
        <v>-12.650000000000091</v>
      </c>
      <c r="AP1157" s="4">
        <f t="shared" si="883"/>
        <v>10.706527057240692</v>
      </c>
      <c r="AQ1157" s="4">
        <f t="shared" si="884"/>
        <v>10.706527057240692</v>
      </c>
      <c r="AR1157" s="4">
        <f t="shared" si="865"/>
        <v>6.4600000000000364</v>
      </c>
      <c r="AS1157">
        <f t="shared" si="885"/>
        <v>20.840000000000146</v>
      </c>
      <c r="AT1157" s="6">
        <f t="shared" si="886"/>
        <v>1</v>
      </c>
      <c r="AU1157" s="4">
        <f t="shared" si="887"/>
        <v>-0.27795696779584489</v>
      </c>
      <c r="AV1157" s="4">
        <f t="shared" si="888"/>
        <v>11.016937542897288</v>
      </c>
      <c r="AW1157">
        <f t="shared" si="889"/>
        <v>0</v>
      </c>
      <c r="AX1157">
        <f t="shared" si="890"/>
        <v>1</v>
      </c>
      <c r="AY1157">
        <f t="shared" si="891"/>
        <v>0</v>
      </c>
      <c r="AZ1157" s="4">
        <f t="shared" si="866"/>
        <v>-3.9100000000000006</v>
      </c>
      <c r="BA1157" s="4">
        <f t="shared" si="892"/>
        <v>1022.7450000000075</v>
      </c>
      <c r="BB1157" s="4">
        <f t="shared" si="867"/>
        <v>993.80666666667662</v>
      </c>
      <c r="BC1157" s="4">
        <f t="shared" si="868"/>
        <v>518.98</v>
      </c>
      <c r="BE1157"/>
      <c r="BG1157" s="6"/>
      <c r="BM1157">
        <f t="shared" si="869"/>
        <v>1</v>
      </c>
    </row>
    <row r="1158" spans="1:65" x14ac:dyDescent="0.25">
      <c r="A1158">
        <v>1357</v>
      </c>
      <c r="B1158" s="1">
        <v>43152</v>
      </c>
      <c r="C1158" s="2">
        <v>2720.53</v>
      </c>
      <c r="D1158" s="2">
        <v>2747.75</v>
      </c>
      <c r="E1158" s="2">
        <v>2701.29</v>
      </c>
      <c r="F1158" s="2">
        <v>2701.33</v>
      </c>
      <c r="G1158" s="2">
        <v>3779400000</v>
      </c>
      <c r="H1158" s="2">
        <f t="shared" si="870"/>
        <v>43.373768173350477</v>
      </c>
      <c r="I1158" s="2">
        <f t="shared" si="871"/>
        <v>2742.4409999999998</v>
      </c>
      <c r="J1158" s="2">
        <f t="shared" si="872"/>
        <v>57.025719036053815</v>
      </c>
      <c r="K1158" s="2">
        <f t="shared" si="873"/>
        <v>4.2699999999999818</v>
      </c>
      <c r="L1158" s="18">
        <v>0.15434999999999999</v>
      </c>
      <c r="M1158" s="19">
        <v>17.880037419308088</v>
      </c>
      <c r="N1158" s="4">
        <f t="shared" si="846"/>
        <v>46.460000000000036</v>
      </c>
      <c r="O1158" s="4">
        <f t="shared" si="874"/>
        <v>54.338000000000008</v>
      </c>
      <c r="P1158" s="4">
        <f t="shared" si="847"/>
        <v>-9.9853759398496234</v>
      </c>
      <c r="Q1158" s="4">
        <f t="shared" si="875"/>
        <v>-5.5921316122805962</v>
      </c>
      <c r="R1158" s="18">
        <f t="shared" si="848"/>
        <v>2705.4065187969927</v>
      </c>
      <c r="S1158" s="2">
        <f t="shared" si="849"/>
        <v>4.0765187969927865</v>
      </c>
      <c r="T1158" s="22">
        <f t="shared" si="850"/>
        <v>1</v>
      </c>
      <c r="U1158" s="29">
        <f t="shared" si="851"/>
        <v>2718.3958664264555</v>
      </c>
      <c r="V1158" s="30">
        <f t="shared" si="852"/>
        <v>17.065866426455614</v>
      </c>
      <c r="W1158" s="31">
        <f t="shared" si="876"/>
        <v>1</v>
      </c>
      <c r="X1158" s="35">
        <f t="shared" si="853"/>
        <v>2719.3229333333338</v>
      </c>
      <c r="Y1158" s="30">
        <f t="shared" si="854"/>
        <v>17.992933333333895</v>
      </c>
      <c r="Z1158" s="31">
        <f t="shared" si="877"/>
        <v>0</v>
      </c>
      <c r="AA1158" s="29">
        <f t="shared" si="855"/>
        <v>2718.5256557934181</v>
      </c>
      <c r="AB1158" s="30">
        <f t="shared" si="856"/>
        <v>17.195655793418155</v>
      </c>
      <c r="AC1158" s="31">
        <f t="shared" si="878"/>
        <v>1</v>
      </c>
      <c r="AD1158" s="32">
        <f t="shared" si="857"/>
        <v>1</v>
      </c>
      <c r="AE1158" s="33">
        <f t="shared" si="858"/>
        <v>1</v>
      </c>
      <c r="AF1158" s="33">
        <f t="shared" si="859"/>
        <v>0</v>
      </c>
      <c r="AG1158" s="33">
        <f t="shared" si="860"/>
        <v>0</v>
      </c>
      <c r="AH1158" s="38">
        <f t="shared" si="861"/>
        <v>1</v>
      </c>
      <c r="AI1158" s="33">
        <f t="shared" si="862"/>
        <v>1</v>
      </c>
      <c r="AJ1158" s="39">
        <f t="shared" si="863"/>
        <v>1</v>
      </c>
      <c r="AK1158" s="43">
        <f t="shared" si="864"/>
        <v>1</v>
      </c>
      <c r="AL1158" s="4">
        <f t="shared" si="879"/>
        <v>27.2199999999998</v>
      </c>
      <c r="AM1158" s="4">
        <f t="shared" si="880"/>
        <v>29.224344206581918</v>
      </c>
      <c r="AN1158" s="4">
        <f t="shared" si="881"/>
        <v>27.2199999999998</v>
      </c>
      <c r="AO1158" s="4">
        <f t="shared" si="882"/>
        <v>-19.240000000000236</v>
      </c>
      <c r="AP1158" s="4">
        <f t="shared" si="883"/>
        <v>17.235655793418118</v>
      </c>
      <c r="AQ1158" s="4">
        <f t="shared" si="884"/>
        <v>17.235655793418118</v>
      </c>
      <c r="AR1158" s="4">
        <f t="shared" si="865"/>
        <v>19.200000000000273</v>
      </c>
      <c r="AS1158">
        <f t="shared" si="885"/>
        <v>27.2199999999998</v>
      </c>
      <c r="AT1158" s="6">
        <f t="shared" si="886"/>
        <v>1</v>
      </c>
      <c r="AU1158" s="4">
        <f t="shared" si="887"/>
        <v>-6.1887407075414949</v>
      </c>
      <c r="AV1158" s="4">
        <f t="shared" si="888"/>
        <v>-1.0199625806921844</v>
      </c>
      <c r="AW1158">
        <f t="shared" si="889"/>
        <v>1</v>
      </c>
      <c r="AX1158">
        <f t="shared" si="890"/>
        <v>0</v>
      </c>
      <c r="AY1158">
        <f t="shared" si="891"/>
        <v>0</v>
      </c>
      <c r="AZ1158" s="4">
        <f t="shared" si="866"/>
        <v>-3.9100000000000006</v>
      </c>
      <c r="BA1158" s="4">
        <f t="shared" si="892"/>
        <v>1026.6550000000075</v>
      </c>
      <c r="BB1158" s="4">
        <f t="shared" si="867"/>
        <v>997.71666666667659</v>
      </c>
      <c r="BC1158" s="4">
        <f t="shared" si="868"/>
        <v>523.02400000000011</v>
      </c>
      <c r="BE1158"/>
      <c r="BG1158" s="6"/>
      <c r="BM1158">
        <f t="shared" si="869"/>
        <v>1</v>
      </c>
    </row>
    <row r="1159" spans="1:65" x14ac:dyDescent="0.25">
      <c r="A1159">
        <v>1356</v>
      </c>
      <c r="B1159" s="1">
        <v>43151</v>
      </c>
      <c r="C1159" s="2">
        <v>2722.99</v>
      </c>
      <c r="D1159" s="2">
        <v>2737.6</v>
      </c>
      <c r="E1159" s="2">
        <v>2706.76</v>
      </c>
      <c r="F1159" s="2">
        <v>2716.26</v>
      </c>
      <c r="G1159" s="2">
        <v>3627610000</v>
      </c>
      <c r="H1159" s="2">
        <f t="shared" si="870"/>
        <v>45.143620984094156</v>
      </c>
      <c r="I1159" s="2">
        <f t="shared" si="871"/>
        <v>2748.1669999999999</v>
      </c>
      <c r="J1159" s="2">
        <f t="shared" si="872"/>
        <v>57.776788207084678</v>
      </c>
      <c r="K1159" s="2">
        <f t="shared" si="873"/>
        <v>-9.2300000000000182</v>
      </c>
      <c r="L1159" s="18">
        <v>0.15695000000000001</v>
      </c>
      <c r="M1159" s="19">
        <v>18.288051558659397</v>
      </c>
      <c r="N1159" s="4">
        <f t="shared" si="846"/>
        <v>30.839999999999691</v>
      </c>
      <c r="O1159" s="4">
        <f t="shared" si="874"/>
        <v>60.48899999999999</v>
      </c>
      <c r="P1159" s="4">
        <f t="shared" si="847"/>
        <v>-10.853481203007519</v>
      </c>
      <c r="Q1159" s="4">
        <f t="shared" si="875"/>
        <v>-5.4721373680637004</v>
      </c>
      <c r="R1159" s="18">
        <f t="shared" si="848"/>
        <v>2720.5578947368417</v>
      </c>
      <c r="S1159" s="2">
        <f t="shared" si="849"/>
        <v>4.2978947368414993</v>
      </c>
      <c r="T1159" s="22">
        <f t="shared" si="850"/>
        <v>1</v>
      </c>
      <c r="U1159" s="29">
        <f t="shared" si="851"/>
        <v>2720.9041783494072</v>
      </c>
      <c r="V1159" s="30">
        <f t="shared" si="852"/>
        <v>4.6441783494069568</v>
      </c>
      <c r="W1159" s="31">
        <f t="shared" si="876"/>
        <v>1</v>
      </c>
      <c r="X1159" s="35">
        <f t="shared" si="853"/>
        <v>2727.2958666666659</v>
      </c>
      <c r="Y1159" s="30">
        <f t="shared" si="854"/>
        <v>11.035866666665697</v>
      </c>
      <c r="Z1159" s="31">
        <f t="shared" si="877"/>
        <v>1</v>
      </c>
      <c r="AA1159" s="29">
        <f t="shared" si="855"/>
        <v>2721.7990147138235</v>
      </c>
      <c r="AB1159" s="30">
        <f t="shared" si="856"/>
        <v>5.5390147138232351</v>
      </c>
      <c r="AC1159" s="31">
        <f t="shared" si="878"/>
        <v>1</v>
      </c>
      <c r="AD1159" s="32">
        <f t="shared" si="857"/>
        <v>1</v>
      </c>
      <c r="AE1159" s="33">
        <f t="shared" si="858"/>
        <v>1</v>
      </c>
      <c r="AF1159" s="33">
        <f t="shared" si="859"/>
        <v>0</v>
      </c>
      <c r="AG1159" s="33">
        <f t="shared" si="860"/>
        <v>0</v>
      </c>
      <c r="AH1159" s="38">
        <f t="shared" si="861"/>
        <v>1</v>
      </c>
      <c r="AI1159" s="33">
        <f t="shared" si="862"/>
        <v>1</v>
      </c>
      <c r="AJ1159" s="39">
        <f t="shared" si="863"/>
        <v>1</v>
      </c>
      <c r="AK1159" s="43">
        <f t="shared" si="864"/>
        <v>0</v>
      </c>
      <c r="AL1159" s="4">
        <f t="shared" si="879"/>
        <v>14.610000000000127</v>
      </c>
      <c r="AM1159" s="4">
        <f t="shared" si="880"/>
        <v>15.800985286176456</v>
      </c>
      <c r="AN1159" s="4">
        <f t="shared" si="881"/>
        <v>14.610000000000127</v>
      </c>
      <c r="AO1159" s="4">
        <f t="shared" si="882"/>
        <v>-16.229999999999563</v>
      </c>
      <c r="AP1159" s="4">
        <f t="shared" si="883"/>
        <v>15.039014713823235</v>
      </c>
      <c r="AQ1159" s="4">
        <f t="shared" si="884"/>
        <v>15.039014713823235</v>
      </c>
      <c r="AR1159" s="4">
        <f t="shared" si="865"/>
        <v>6.7299999999995634</v>
      </c>
      <c r="AS1159">
        <f t="shared" si="885"/>
        <v>15.039014713823235</v>
      </c>
      <c r="AT1159" s="6">
        <f t="shared" si="886"/>
        <v>0</v>
      </c>
      <c r="AU1159" s="4">
        <f t="shared" si="887"/>
        <v>4.3903915160188198</v>
      </c>
      <c r="AV1159" s="4">
        <f t="shared" si="888"/>
        <v>11.858051558659835</v>
      </c>
      <c r="AW1159">
        <f t="shared" si="889"/>
        <v>0</v>
      </c>
      <c r="AX1159">
        <f t="shared" si="890"/>
        <v>0</v>
      </c>
      <c r="AY1159">
        <f t="shared" si="891"/>
        <v>0</v>
      </c>
      <c r="AZ1159" s="4">
        <f t="shared" si="866"/>
        <v>6.94</v>
      </c>
      <c r="BA1159" s="4">
        <f t="shared" si="892"/>
        <v>1030.5650000000076</v>
      </c>
      <c r="BB1159" s="4">
        <f t="shared" si="867"/>
        <v>1001.6266666666766</v>
      </c>
      <c r="BC1159" s="4">
        <f t="shared" si="868"/>
        <v>524.00799999999992</v>
      </c>
      <c r="BE1159"/>
      <c r="BG1159" s="6"/>
      <c r="BM1159">
        <f t="shared" si="869"/>
        <v>1</v>
      </c>
    </row>
    <row r="1160" spans="1:65" x14ac:dyDescent="0.25">
      <c r="A1160">
        <v>1355</v>
      </c>
      <c r="B1160" s="1">
        <v>43147</v>
      </c>
      <c r="C1160" s="2">
        <v>2727.14</v>
      </c>
      <c r="D1160" s="2">
        <v>2754.42</v>
      </c>
      <c r="E1160" s="2">
        <v>2725.11</v>
      </c>
      <c r="F1160" s="2">
        <v>2732.22</v>
      </c>
      <c r="G1160" s="2">
        <v>3637460000</v>
      </c>
      <c r="H1160" s="2">
        <f t="shared" si="870"/>
        <v>47.825331374817502</v>
      </c>
      <c r="I1160" s="2">
        <f t="shared" si="871"/>
        <v>2752.4755000000005</v>
      </c>
      <c r="J1160" s="2">
        <f t="shared" si="872"/>
        <v>59.518927044923686</v>
      </c>
      <c r="K1160" s="2">
        <f t="shared" si="873"/>
        <v>-4.0599999999999454</v>
      </c>
      <c r="L1160" s="18">
        <v>0.14505000000000001</v>
      </c>
      <c r="M1160" s="19">
        <v>16.895135852036571</v>
      </c>
      <c r="N1160" s="4">
        <f t="shared" si="846"/>
        <v>29.309999999999945</v>
      </c>
      <c r="O1160" s="4">
        <f t="shared" si="874"/>
        <v>69.926999999999992</v>
      </c>
      <c r="P1160" s="4">
        <f t="shared" si="847"/>
        <v>-11.662105263157896</v>
      </c>
      <c r="Q1160" s="4">
        <f t="shared" si="875"/>
        <v>-5.3482606425456112</v>
      </c>
      <c r="R1160" s="18">
        <f t="shared" si="848"/>
        <v>2718.976631578947</v>
      </c>
      <c r="S1160" s="2">
        <f t="shared" si="849"/>
        <v>13.243368421052764</v>
      </c>
      <c r="T1160" s="22">
        <f t="shared" si="850"/>
        <v>1</v>
      </c>
      <c r="U1160" s="29">
        <f t="shared" si="851"/>
        <v>2725.1667049223261</v>
      </c>
      <c r="V1160" s="30">
        <f t="shared" si="852"/>
        <v>7.053295077673738</v>
      </c>
      <c r="W1160" s="31">
        <f t="shared" si="876"/>
        <v>1</v>
      </c>
      <c r="X1160" s="35">
        <f t="shared" si="853"/>
        <v>2745.8651999999929</v>
      </c>
      <c r="Y1160" s="30">
        <f t="shared" si="854"/>
        <v>13.64519999999311</v>
      </c>
      <c r="Z1160" s="31">
        <f t="shared" si="877"/>
        <v>1</v>
      </c>
      <c r="AA1160" s="29">
        <f t="shared" si="855"/>
        <v>2728.0644942331996</v>
      </c>
      <c r="AB1160" s="30">
        <f t="shared" si="856"/>
        <v>4.1555057668001609</v>
      </c>
      <c r="AC1160" s="31">
        <f t="shared" si="878"/>
        <v>1</v>
      </c>
      <c r="AD1160" s="32">
        <f t="shared" si="857"/>
        <v>1</v>
      </c>
      <c r="AE1160" s="33">
        <f t="shared" si="858"/>
        <v>0</v>
      </c>
      <c r="AF1160" s="33">
        <f t="shared" si="859"/>
        <v>0</v>
      </c>
      <c r="AG1160" s="33">
        <f t="shared" si="860"/>
        <v>0</v>
      </c>
      <c r="AH1160" s="38">
        <f t="shared" si="861"/>
        <v>1</v>
      </c>
      <c r="AI1160" s="33">
        <f t="shared" si="862"/>
        <v>0</v>
      </c>
      <c r="AJ1160" s="39">
        <f t="shared" si="863"/>
        <v>1</v>
      </c>
      <c r="AK1160" s="43">
        <f t="shared" si="864"/>
        <v>0</v>
      </c>
      <c r="AL1160" s="4">
        <f t="shared" si="879"/>
        <v>27.2800000000002</v>
      </c>
      <c r="AM1160" s="4">
        <f t="shared" si="880"/>
        <v>26.355505766800434</v>
      </c>
      <c r="AN1160" s="4">
        <f t="shared" si="881"/>
        <v>26.355505766800434</v>
      </c>
      <c r="AO1160" s="4">
        <f t="shared" si="882"/>
        <v>-2.0299999999997453</v>
      </c>
      <c r="AP1160" s="4">
        <f t="shared" si="883"/>
        <v>2.9544942331995117</v>
      </c>
      <c r="AQ1160" s="4">
        <f t="shared" si="884"/>
        <v>2.0299999999997453</v>
      </c>
      <c r="AR1160" s="4">
        <f t="shared" si="865"/>
        <v>5.0799999999999272</v>
      </c>
      <c r="AS1160">
        <f t="shared" si="885"/>
        <v>26.355505766800434</v>
      </c>
      <c r="AT1160" s="6">
        <f t="shared" si="886"/>
        <v>1</v>
      </c>
      <c r="AU1160" s="4">
        <f t="shared" si="887"/>
        <v>-7.8460305227597189</v>
      </c>
      <c r="AV1160" s="4">
        <f t="shared" si="888"/>
        <v>12.115135852036644</v>
      </c>
      <c r="AW1160">
        <f t="shared" si="889"/>
        <v>0</v>
      </c>
      <c r="AX1160">
        <f t="shared" si="890"/>
        <v>1</v>
      </c>
      <c r="AY1160">
        <f t="shared" si="891"/>
        <v>0</v>
      </c>
      <c r="AZ1160" s="4">
        <f t="shared" si="866"/>
        <v>-3.9100000000000006</v>
      </c>
      <c r="BA1160" s="4">
        <f t="shared" si="892"/>
        <v>1023.6250000000076</v>
      </c>
      <c r="BB1160" s="4">
        <f t="shared" si="867"/>
        <v>997.00000000000989</v>
      </c>
      <c r="BC1160" s="4">
        <f t="shared" si="868"/>
        <v>525.66800000000001</v>
      </c>
      <c r="BE1160"/>
      <c r="BG1160" s="6"/>
      <c r="BM1160">
        <f t="shared" si="869"/>
        <v>1</v>
      </c>
    </row>
    <row r="1161" spans="1:65" x14ac:dyDescent="0.25">
      <c r="A1161">
        <v>1354</v>
      </c>
      <c r="B1161" s="1">
        <v>43146</v>
      </c>
      <c r="C1161" s="2">
        <v>2713.46</v>
      </c>
      <c r="D1161" s="2">
        <v>2731.51</v>
      </c>
      <c r="E1161" s="2">
        <v>2689.82</v>
      </c>
      <c r="F1161" s="2">
        <v>2731.2</v>
      </c>
      <c r="G1161" s="2">
        <v>3684910000</v>
      </c>
      <c r="H1161" s="2">
        <f t="shared" si="870"/>
        <v>63.080897698466842</v>
      </c>
      <c r="I1161" s="2">
        <f t="shared" si="871"/>
        <v>2756.2485000000006</v>
      </c>
      <c r="J1161" s="2">
        <f t="shared" si="872"/>
        <v>66.564348785295905</v>
      </c>
      <c r="K1161" s="2">
        <f t="shared" si="873"/>
        <v>14.829999999999927</v>
      </c>
      <c r="L1161" s="18">
        <v>0.13985</v>
      </c>
      <c r="M1161" s="19">
        <v>16.095195864383232</v>
      </c>
      <c r="N1161" s="4">
        <f t="shared" si="846"/>
        <v>41.690000000000055</v>
      </c>
      <c r="O1161" s="4">
        <f t="shared" si="874"/>
        <v>73.197000000000031</v>
      </c>
      <c r="P1161" s="4">
        <f t="shared" si="847"/>
        <v>-12.223368421052632</v>
      </c>
      <c r="Q1161" s="4">
        <f t="shared" si="875"/>
        <v>-5.0597309683947351</v>
      </c>
      <c r="R1161" s="18">
        <f t="shared" si="848"/>
        <v>2686.1541729323308</v>
      </c>
      <c r="S1161" s="2">
        <f t="shared" si="849"/>
        <v>45.045827067669052</v>
      </c>
      <c r="T1161" s="22">
        <f t="shared" si="850"/>
        <v>0</v>
      </c>
      <c r="U1161" s="29">
        <f t="shared" si="851"/>
        <v>2711.6324514598541</v>
      </c>
      <c r="V1161" s="30">
        <f t="shared" si="852"/>
        <v>19.567548540145708</v>
      </c>
      <c r="W1161" s="31">
        <f t="shared" si="876"/>
        <v>0</v>
      </c>
      <c r="X1161" s="35">
        <f t="shared" si="853"/>
        <v>2713.3149333333276</v>
      </c>
      <c r="Y1161" s="30">
        <f t="shared" si="854"/>
        <v>17.885066666672174</v>
      </c>
      <c r="Z1161" s="31">
        <f t="shared" si="877"/>
        <v>0</v>
      </c>
      <c r="AA1161" s="29">
        <f t="shared" si="855"/>
        <v>2711.8679989221405</v>
      </c>
      <c r="AB1161" s="30">
        <f t="shared" si="856"/>
        <v>19.332001077859331</v>
      </c>
      <c r="AC1161" s="31">
        <f t="shared" si="878"/>
        <v>0</v>
      </c>
      <c r="AD1161" s="32">
        <f t="shared" si="857"/>
        <v>-1</v>
      </c>
      <c r="AE1161" s="33">
        <f t="shared" si="858"/>
        <v>0</v>
      </c>
      <c r="AF1161" s="33">
        <f t="shared" si="859"/>
        <v>-1</v>
      </c>
      <c r="AG1161" s="33">
        <f t="shared" si="860"/>
        <v>0</v>
      </c>
      <c r="AH1161" s="38">
        <f t="shared" si="861"/>
        <v>-1</v>
      </c>
      <c r="AI1161" s="33">
        <f t="shared" si="862"/>
        <v>-1</v>
      </c>
      <c r="AJ1161" s="39">
        <f t="shared" si="863"/>
        <v>-1</v>
      </c>
      <c r="AK1161" s="43">
        <f t="shared" si="864"/>
        <v>-1</v>
      </c>
      <c r="AL1161" s="4">
        <f t="shared" si="879"/>
        <v>18.050000000000182</v>
      </c>
      <c r="AM1161" s="4">
        <f t="shared" si="880"/>
        <v>19.642001077859732</v>
      </c>
      <c r="AN1161" s="4">
        <f t="shared" si="881"/>
        <v>18.050000000000182</v>
      </c>
      <c r="AO1161" s="4">
        <f t="shared" si="882"/>
        <v>-23.639999999999873</v>
      </c>
      <c r="AP1161" s="4">
        <f t="shared" si="883"/>
        <v>22.047998922140323</v>
      </c>
      <c r="AQ1161" s="4">
        <f t="shared" si="884"/>
        <v>22.047998922140323</v>
      </c>
      <c r="AR1161" s="4">
        <f t="shared" si="865"/>
        <v>17.739999999999782</v>
      </c>
      <c r="AS1161">
        <f t="shared" si="885"/>
        <v>22.047998922140323</v>
      </c>
      <c r="AT1161" s="6">
        <f t="shared" si="886"/>
        <v>1</v>
      </c>
      <c r="AU1161" s="4">
        <f t="shared" si="887"/>
        <v>-2.2748631660460923</v>
      </c>
      <c r="AV1161" s="4">
        <f t="shared" si="888"/>
        <v>-1.3448041356165497</v>
      </c>
      <c r="AW1161">
        <f t="shared" si="889"/>
        <v>1</v>
      </c>
      <c r="AX1161">
        <f t="shared" si="890"/>
        <v>0</v>
      </c>
      <c r="AY1161">
        <f t="shared" si="891"/>
        <v>0</v>
      </c>
      <c r="AZ1161" s="4">
        <f t="shared" si="866"/>
        <v>-3.9100000000000006</v>
      </c>
      <c r="BA1161" s="4">
        <f t="shared" si="892"/>
        <v>1027.5350000000076</v>
      </c>
      <c r="BB1161" s="4">
        <f t="shared" si="867"/>
        <v>998.30333333334318</v>
      </c>
      <c r="BC1161" s="4">
        <f t="shared" si="868"/>
        <v>520.19600000000003</v>
      </c>
      <c r="BE1161"/>
      <c r="BG1161" s="6"/>
      <c r="BM1161">
        <f t="shared" si="869"/>
        <v>1</v>
      </c>
    </row>
    <row r="1162" spans="1:65" x14ac:dyDescent="0.25">
      <c r="A1162">
        <v>1353</v>
      </c>
      <c r="B1162" s="1">
        <v>43145</v>
      </c>
      <c r="C1162" s="2">
        <v>2651.21</v>
      </c>
      <c r="D1162" s="2">
        <v>2702.1</v>
      </c>
      <c r="E1162" s="2">
        <v>2648.87</v>
      </c>
      <c r="F1162" s="2">
        <v>2698.63</v>
      </c>
      <c r="G1162" s="2">
        <v>4003740000</v>
      </c>
      <c r="H1162" s="2">
        <f t="shared" si="870"/>
        <v>76.342212118271107</v>
      </c>
      <c r="I1162" s="2">
        <f t="shared" si="871"/>
        <v>2760.6955000000003</v>
      </c>
      <c r="J1162" s="2">
        <f t="shared" si="872"/>
        <v>80.596766527800838</v>
      </c>
      <c r="K1162" s="2">
        <f t="shared" si="873"/>
        <v>-11.730000000000018</v>
      </c>
      <c r="L1162" s="18">
        <v>0.15140000000000001</v>
      </c>
      <c r="M1162" s="19">
        <v>17.194031092255855</v>
      </c>
      <c r="N1162" s="4">
        <f t="shared" si="846"/>
        <v>53.230000000000018</v>
      </c>
      <c r="O1162" s="4">
        <f t="shared" si="874"/>
        <v>71.354000000000042</v>
      </c>
      <c r="P1162" s="4">
        <f t="shared" si="847"/>
        <v>-12.475827067669174</v>
      </c>
      <c r="Q1162" s="4">
        <f t="shared" si="875"/>
        <v>-4.6860218978102166</v>
      </c>
      <c r="R1162" s="18">
        <f t="shared" si="848"/>
        <v>2650.7617593984965</v>
      </c>
      <c r="S1162" s="2">
        <f t="shared" si="849"/>
        <v>47.868240601503658</v>
      </c>
      <c r="T1162" s="22">
        <f t="shared" si="850"/>
        <v>0</v>
      </c>
      <c r="U1162" s="29">
        <f t="shared" si="851"/>
        <v>2649.5852128862093</v>
      </c>
      <c r="V1162" s="30">
        <f t="shared" si="852"/>
        <v>49.04478711379079</v>
      </c>
      <c r="W1162" s="31">
        <f t="shared" si="876"/>
        <v>0</v>
      </c>
      <c r="X1162" s="35">
        <f t="shared" si="853"/>
        <v>2653.9977333333336</v>
      </c>
      <c r="Y1162" s="30">
        <f t="shared" si="854"/>
        <v>44.63226666666651</v>
      </c>
      <c r="Z1162" s="31">
        <f t="shared" si="877"/>
        <v>0</v>
      </c>
      <c r="AA1162" s="29">
        <f t="shared" si="855"/>
        <v>2650.2029657488065</v>
      </c>
      <c r="AB1162" s="30">
        <f t="shared" si="856"/>
        <v>48.427034251193618</v>
      </c>
      <c r="AC1162" s="31">
        <f t="shared" si="878"/>
        <v>0</v>
      </c>
      <c r="AD1162" s="32">
        <f t="shared" si="857"/>
        <v>-1</v>
      </c>
      <c r="AE1162" s="33">
        <f t="shared" si="858"/>
        <v>-1</v>
      </c>
      <c r="AF1162" s="33">
        <f t="shared" si="859"/>
        <v>-1</v>
      </c>
      <c r="AG1162" s="33">
        <f t="shared" si="860"/>
        <v>-1</v>
      </c>
      <c r="AH1162" s="38">
        <f t="shared" si="861"/>
        <v>-1</v>
      </c>
      <c r="AI1162" s="33">
        <f t="shared" si="862"/>
        <v>-1</v>
      </c>
      <c r="AJ1162" s="39">
        <f t="shared" si="863"/>
        <v>-1</v>
      </c>
      <c r="AK1162" s="43">
        <f t="shared" si="864"/>
        <v>-1</v>
      </c>
      <c r="AL1162" s="4">
        <f t="shared" si="879"/>
        <v>50.889999999999873</v>
      </c>
      <c r="AM1162" s="4">
        <f t="shared" si="880"/>
        <v>51.897034251193418</v>
      </c>
      <c r="AN1162" s="4">
        <f t="shared" si="881"/>
        <v>50.889999999999873</v>
      </c>
      <c r="AO1162" s="4">
        <f t="shared" si="882"/>
        <v>-2.3400000000001455</v>
      </c>
      <c r="AP1162" s="4">
        <f t="shared" si="883"/>
        <v>1.3329657488066005</v>
      </c>
      <c r="AQ1162" s="4">
        <f t="shared" si="884"/>
        <v>1.3329657488066005</v>
      </c>
      <c r="AR1162" s="4">
        <f t="shared" si="865"/>
        <v>47.420000000000073</v>
      </c>
      <c r="AS1162">
        <f t="shared" si="885"/>
        <v>50.889999999999873</v>
      </c>
      <c r="AT1162" s="6">
        <f t="shared" si="886"/>
        <v>1</v>
      </c>
      <c r="AU1162" s="4">
        <f t="shared" si="887"/>
        <v>-26.78509346856092</v>
      </c>
      <c r="AV1162" s="4">
        <f t="shared" si="888"/>
        <v>-29.925968907744217</v>
      </c>
      <c r="AW1162">
        <f t="shared" si="889"/>
        <v>1</v>
      </c>
      <c r="AX1162">
        <f t="shared" si="890"/>
        <v>0</v>
      </c>
      <c r="AY1162">
        <f t="shared" si="891"/>
        <v>0</v>
      </c>
      <c r="AZ1162" s="4">
        <f t="shared" si="866"/>
        <v>-3.9100000000000006</v>
      </c>
      <c r="BA1162" s="4">
        <f t="shared" si="892"/>
        <v>1031.4450000000077</v>
      </c>
      <c r="BB1162" s="4">
        <f t="shared" si="867"/>
        <v>1002.2133333333431</v>
      </c>
      <c r="BC1162" s="4">
        <f t="shared" si="868"/>
        <v>495.29599999999999</v>
      </c>
      <c r="BE1162"/>
      <c r="BG1162" s="6"/>
      <c r="BM1162">
        <f t="shared" si="869"/>
        <v>1</v>
      </c>
    </row>
    <row r="1163" spans="1:65" x14ac:dyDescent="0.25">
      <c r="A1163">
        <v>1352</v>
      </c>
      <c r="B1163" s="1">
        <v>43144</v>
      </c>
      <c r="C1163" s="2">
        <v>2646.27</v>
      </c>
      <c r="D1163" s="2">
        <v>2668.84</v>
      </c>
      <c r="E1163" s="2">
        <v>2637.08</v>
      </c>
      <c r="F1163" s="2">
        <v>2662.94</v>
      </c>
      <c r="G1163" s="2">
        <v>3472870000</v>
      </c>
      <c r="H1163" s="2">
        <f t="shared" si="870"/>
        <v>87.045937399615397</v>
      </c>
      <c r="I1163" s="2">
        <f t="shared" si="871"/>
        <v>2767.3845000000006</v>
      </c>
      <c r="J1163" s="2">
        <f t="shared" si="872"/>
        <v>90.939899093331206</v>
      </c>
      <c r="K1163" s="2">
        <f t="shared" si="873"/>
        <v>-9.7300000000000182</v>
      </c>
      <c r="L1163" s="18">
        <v>0.18504999999999999</v>
      </c>
      <c r="M1163" s="19">
        <v>20.960788288207787</v>
      </c>
      <c r="N1163" s="4">
        <f t="shared" si="846"/>
        <v>31.760000000000218</v>
      </c>
      <c r="O1163" s="4">
        <f t="shared" si="874"/>
        <v>68.653000000000063</v>
      </c>
      <c r="P1163" s="4">
        <f t="shared" si="847"/>
        <v>-12.178240601503761</v>
      </c>
      <c r="Q1163" s="4">
        <f t="shared" si="875"/>
        <v>-4.1661208045910358</v>
      </c>
      <c r="R1163" s="18">
        <f t="shared" si="848"/>
        <v>2645.2125864661652</v>
      </c>
      <c r="S1163" s="2">
        <f t="shared" si="849"/>
        <v>17.727413533834806</v>
      </c>
      <c r="T1163" s="22">
        <f t="shared" si="850"/>
        <v>1</v>
      </c>
      <c r="U1163" s="29">
        <f t="shared" si="851"/>
        <v>2644.9469617207055</v>
      </c>
      <c r="V1163" s="30">
        <f t="shared" si="852"/>
        <v>17.993038279294524</v>
      </c>
      <c r="W1163" s="31">
        <f t="shared" si="876"/>
        <v>1</v>
      </c>
      <c r="X1163" s="35">
        <f t="shared" si="853"/>
        <v>2656.740266666664</v>
      </c>
      <c r="Y1163" s="30">
        <f t="shared" si="854"/>
        <v>6.1997333333360984</v>
      </c>
      <c r="Z1163" s="31">
        <f t="shared" si="877"/>
        <v>1</v>
      </c>
      <c r="AA1163" s="29">
        <f t="shared" si="855"/>
        <v>2646.5980244131397</v>
      </c>
      <c r="AB1163" s="30">
        <f t="shared" si="856"/>
        <v>16.341975586860372</v>
      </c>
      <c r="AC1163" s="31">
        <f t="shared" si="878"/>
        <v>1</v>
      </c>
      <c r="AD1163" s="32">
        <f t="shared" si="857"/>
        <v>1</v>
      </c>
      <c r="AE1163" s="33">
        <f t="shared" si="858"/>
        <v>1</v>
      </c>
      <c r="AF1163" s="33">
        <f t="shared" si="859"/>
        <v>1</v>
      </c>
      <c r="AG1163" s="33">
        <f t="shared" si="860"/>
        <v>0</v>
      </c>
      <c r="AH1163" s="38">
        <f t="shared" si="861"/>
        <v>1</v>
      </c>
      <c r="AI1163" s="33">
        <f t="shared" si="862"/>
        <v>1</v>
      </c>
      <c r="AJ1163" s="39">
        <f t="shared" si="863"/>
        <v>1</v>
      </c>
      <c r="AK1163" s="43">
        <f t="shared" si="864"/>
        <v>1</v>
      </c>
      <c r="AL1163" s="4">
        <f t="shared" si="879"/>
        <v>22.570000000000164</v>
      </c>
      <c r="AM1163" s="4">
        <f t="shared" si="880"/>
        <v>22.241975586860462</v>
      </c>
      <c r="AN1163" s="4">
        <f t="shared" si="881"/>
        <v>22.241975586860462</v>
      </c>
      <c r="AO1163" s="4">
        <f t="shared" si="882"/>
        <v>-9.1900000000000546</v>
      </c>
      <c r="AP1163" s="4">
        <f t="shared" si="883"/>
        <v>9.5180244131397558</v>
      </c>
      <c r="AQ1163" s="4">
        <f t="shared" si="884"/>
        <v>9.1900000000000546</v>
      </c>
      <c r="AR1163" s="4">
        <f t="shared" si="865"/>
        <v>16.670000000000073</v>
      </c>
      <c r="AS1163">
        <f t="shared" si="885"/>
        <v>22.241975586860462</v>
      </c>
      <c r="AT1163" s="6">
        <f t="shared" si="886"/>
        <v>0</v>
      </c>
      <c r="AU1163" s="4">
        <f t="shared" si="887"/>
        <v>3.0866582371926121</v>
      </c>
      <c r="AV1163" s="4">
        <f t="shared" si="888"/>
        <v>4.5907882882077145</v>
      </c>
      <c r="AW1163">
        <f t="shared" si="889"/>
        <v>0</v>
      </c>
      <c r="AX1163">
        <f t="shared" si="890"/>
        <v>0</v>
      </c>
      <c r="AY1163">
        <f t="shared" si="891"/>
        <v>0</v>
      </c>
      <c r="AZ1163" s="4">
        <f t="shared" si="866"/>
        <v>6.94</v>
      </c>
      <c r="BA1163" s="4">
        <f t="shared" si="892"/>
        <v>1035.3550000000077</v>
      </c>
      <c r="BB1163" s="4">
        <f t="shared" si="867"/>
        <v>1006.1233333333431</v>
      </c>
      <c r="BC1163" s="4">
        <f t="shared" si="868"/>
        <v>493.32</v>
      </c>
      <c r="BE1163"/>
      <c r="BG1163" s="6"/>
      <c r="BM1163">
        <f t="shared" si="869"/>
        <v>1</v>
      </c>
    </row>
    <row r="1164" spans="1:65" x14ac:dyDescent="0.25">
      <c r="A1164">
        <v>1351</v>
      </c>
      <c r="B1164" s="1">
        <v>43143</v>
      </c>
      <c r="C1164" s="2">
        <v>2636.75</v>
      </c>
      <c r="D1164" s="2">
        <v>2672.61</v>
      </c>
      <c r="E1164" s="2">
        <v>2622.45</v>
      </c>
      <c r="F1164" s="2">
        <v>2656</v>
      </c>
      <c r="G1164" s="2">
        <v>4055790000</v>
      </c>
      <c r="H1164" s="2">
        <f t="shared" si="870"/>
        <v>92.300787194187265</v>
      </c>
      <c r="I1164" s="2">
        <f t="shared" si="871"/>
        <v>2775.0189999999993</v>
      </c>
      <c r="J1164" s="2">
        <f t="shared" si="872"/>
        <v>96.951275254227824</v>
      </c>
      <c r="K1164" s="2">
        <f t="shared" si="873"/>
        <v>17.199999999999818</v>
      </c>
      <c r="L1164" s="18">
        <v>0.19714999999999999</v>
      </c>
      <c r="M1164" s="19">
        <v>22.024898977437459</v>
      </c>
      <c r="N1164" s="4">
        <f t="shared" si="846"/>
        <v>53.059999999999945</v>
      </c>
      <c r="O1164" s="4">
        <f t="shared" si="874"/>
        <v>69.003000000000071</v>
      </c>
      <c r="P1164" s="4">
        <f t="shared" si="847"/>
        <v>-10.787413533834592</v>
      </c>
      <c r="Q1164" s="4">
        <f t="shared" si="875"/>
        <v>-3.3924058443448386</v>
      </c>
      <c r="R1164" s="18">
        <f t="shared" si="848"/>
        <v>2610.2933533834589</v>
      </c>
      <c r="S1164" s="2">
        <f t="shared" si="849"/>
        <v>45.706646616541093</v>
      </c>
      <c r="T1164" s="22">
        <f t="shared" si="850"/>
        <v>0</v>
      </c>
      <c r="U1164" s="29">
        <f t="shared" si="851"/>
        <v>2635.8051263760808</v>
      </c>
      <c r="V1164" s="30">
        <f t="shared" si="852"/>
        <v>20.194873623919193</v>
      </c>
      <c r="W1164" s="31">
        <f t="shared" si="876"/>
        <v>1</v>
      </c>
      <c r="X1164" s="35">
        <f t="shared" si="853"/>
        <v>2610.2935999999972</v>
      </c>
      <c r="Y1164" s="30">
        <f t="shared" si="854"/>
        <v>45.706400000002759</v>
      </c>
      <c r="Z1164" s="31">
        <f t="shared" si="877"/>
        <v>0</v>
      </c>
      <c r="AA1164" s="29">
        <f t="shared" si="855"/>
        <v>2632.2335126834291</v>
      </c>
      <c r="AB1164" s="30">
        <f t="shared" si="856"/>
        <v>23.766487316570874</v>
      </c>
      <c r="AC1164" s="31">
        <f t="shared" si="878"/>
        <v>1</v>
      </c>
      <c r="AD1164" s="32">
        <f t="shared" si="857"/>
        <v>1</v>
      </c>
      <c r="AE1164" s="33">
        <f t="shared" si="858"/>
        <v>1</v>
      </c>
      <c r="AF1164" s="33">
        <f t="shared" si="859"/>
        <v>0</v>
      </c>
      <c r="AG1164" s="33">
        <f t="shared" si="860"/>
        <v>0</v>
      </c>
      <c r="AH1164" s="38">
        <f t="shared" si="861"/>
        <v>1</v>
      </c>
      <c r="AI1164" s="33">
        <f t="shared" si="862"/>
        <v>1</v>
      </c>
      <c r="AJ1164" s="39">
        <f t="shared" si="863"/>
        <v>1</v>
      </c>
      <c r="AK1164" s="43">
        <f t="shared" si="864"/>
        <v>1</v>
      </c>
      <c r="AL1164" s="4">
        <f t="shared" si="879"/>
        <v>35.860000000000127</v>
      </c>
      <c r="AM1164" s="4">
        <f t="shared" si="880"/>
        <v>40.376487316571001</v>
      </c>
      <c r="AN1164" s="4">
        <f t="shared" si="881"/>
        <v>35.860000000000127</v>
      </c>
      <c r="AO1164" s="4">
        <f t="shared" si="882"/>
        <v>-14.300000000000182</v>
      </c>
      <c r="AP1164" s="4">
        <f t="shared" si="883"/>
        <v>9.7835126834293078</v>
      </c>
      <c r="AQ1164" s="4">
        <f t="shared" si="884"/>
        <v>9.7835126834293078</v>
      </c>
      <c r="AR1164" s="4">
        <f t="shared" si="865"/>
        <v>19.25</v>
      </c>
      <c r="AS1164">
        <f t="shared" si="885"/>
        <v>35.860000000000127</v>
      </c>
      <c r="AT1164" s="6">
        <f t="shared" si="886"/>
        <v>1</v>
      </c>
      <c r="AU1164" s="4">
        <f t="shared" si="887"/>
        <v>-4.4800083998791607</v>
      </c>
      <c r="AV1164" s="4">
        <f t="shared" si="888"/>
        <v>3.0748989774374591</v>
      </c>
      <c r="AW1164">
        <f t="shared" si="889"/>
        <v>0</v>
      </c>
      <c r="AX1164">
        <f t="shared" si="890"/>
        <v>1</v>
      </c>
      <c r="AY1164">
        <f t="shared" si="891"/>
        <v>0</v>
      </c>
      <c r="AZ1164" s="4">
        <f t="shared" si="866"/>
        <v>-3.9100000000000006</v>
      </c>
      <c r="BA1164" s="4">
        <f t="shared" si="892"/>
        <v>1028.4150000000077</v>
      </c>
      <c r="BB1164" s="4">
        <f t="shared" si="867"/>
        <v>999.18333333334306</v>
      </c>
      <c r="BC1164" s="4">
        <f t="shared" si="868"/>
        <v>489.51199999999994</v>
      </c>
      <c r="BE1164"/>
      <c r="BG1164" s="6"/>
      <c r="BM1164">
        <f t="shared" si="869"/>
        <v>1</v>
      </c>
    </row>
    <row r="1165" spans="1:65" x14ac:dyDescent="0.25">
      <c r="A1165">
        <v>1350</v>
      </c>
      <c r="B1165" s="1">
        <v>43140</v>
      </c>
      <c r="C1165" s="2">
        <v>2601.7800000000002</v>
      </c>
      <c r="D1165" s="2">
        <v>2638.67</v>
      </c>
      <c r="E1165" s="2">
        <v>2532.69</v>
      </c>
      <c r="F1165" s="2">
        <v>2619.5500000000002</v>
      </c>
      <c r="G1165" s="2">
        <v>5680070000</v>
      </c>
      <c r="H1165" s="2">
        <f t="shared" si="870"/>
        <v>96.208098302008153</v>
      </c>
      <c r="I1165" s="2">
        <f t="shared" si="871"/>
        <v>2781.6904999999997</v>
      </c>
      <c r="J1165" s="2">
        <f t="shared" si="872"/>
        <v>102.41141580461263</v>
      </c>
      <c r="K1165" s="2">
        <f t="shared" si="873"/>
        <v>20.7800000000002</v>
      </c>
      <c r="L1165" s="18">
        <v>0.24790000000000001</v>
      </c>
      <c r="M1165" s="19">
        <v>27.286949217496495</v>
      </c>
      <c r="N1165" s="4">
        <f t="shared" si="846"/>
        <v>105.98000000000002</v>
      </c>
      <c r="O1165" s="4">
        <f t="shared" si="874"/>
        <v>65.836000000000055</v>
      </c>
      <c r="P1165" s="4">
        <f t="shared" si="847"/>
        <v>-9.256646616541353</v>
      </c>
      <c r="Q1165" s="4">
        <f t="shared" si="875"/>
        <v>-2.4227528818443798</v>
      </c>
      <c r="R1165" s="18">
        <f t="shared" si="848"/>
        <v>2574.3123533834587</v>
      </c>
      <c r="S1165" s="2">
        <f t="shared" si="849"/>
        <v>45.237646616541497</v>
      </c>
      <c r="T1165" s="22">
        <f t="shared" si="850"/>
        <v>0</v>
      </c>
      <c r="U1165" s="29">
        <f t="shared" si="851"/>
        <v>2601.3422956004174</v>
      </c>
      <c r="V1165" s="30">
        <f t="shared" si="852"/>
        <v>18.207704399582781</v>
      </c>
      <c r="W1165" s="31">
        <f t="shared" si="876"/>
        <v>1</v>
      </c>
      <c r="X1165" s="35">
        <f t="shared" si="853"/>
        <v>2602.1778666666651</v>
      </c>
      <c r="Y1165" s="30">
        <f t="shared" si="854"/>
        <v>17.372133333335114</v>
      </c>
      <c r="Z1165" s="31">
        <f t="shared" si="877"/>
        <v>1</v>
      </c>
      <c r="AA1165" s="29">
        <f t="shared" si="855"/>
        <v>2601.4592755496919</v>
      </c>
      <c r="AB1165" s="30">
        <f t="shared" si="856"/>
        <v>18.090724450308244</v>
      </c>
      <c r="AC1165" s="31">
        <f t="shared" si="878"/>
        <v>1</v>
      </c>
      <c r="AD1165" s="32">
        <f t="shared" si="857"/>
        <v>1</v>
      </c>
      <c r="AE1165" s="33">
        <f t="shared" si="858"/>
        <v>0</v>
      </c>
      <c r="AF1165" s="33">
        <f t="shared" si="859"/>
        <v>0</v>
      </c>
      <c r="AG1165" s="33">
        <f t="shared" si="860"/>
        <v>0</v>
      </c>
      <c r="AH1165" s="38">
        <f t="shared" si="861"/>
        <v>1</v>
      </c>
      <c r="AI1165" s="33">
        <f t="shared" si="862"/>
        <v>1</v>
      </c>
      <c r="AJ1165" s="39">
        <f t="shared" si="863"/>
        <v>0</v>
      </c>
      <c r="AK1165" s="43">
        <f t="shared" si="864"/>
        <v>0</v>
      </c>
      <c r="AL1165" s="4">
        <f t="shared" si="879"/>
        <v>36.889999999999873</v>
      </c>
      <c r="AM1165" s="4">
        <f t="shared" si="880"/>
        <v>37.210724450308135</v>
      </c>
      <c r="AN1165" s="4">
        <f t="shared" si="881"/>
        <v>36.889999999999873</v>
      </c>
      <c r="AO1165" s="4">
        <f t="shared" si="882"/>
        <v>-69.090000000000146</v>
      </c>
      <c r="AP1165" s="4">
        <f t="shared" si="883"/>
        <v>68.769275549691883</v>
      </c>
      <c r="AQ1165" s="4">
        <f t="shared" si="884"/>
        <v>68.769275549691883</v>
      </c>
      <c r="AR1165" s="4">
        <f t="shared" si="865"/>
        <v>17.769999999999982</v>
      </c>
      <c r="AS1165">
        <f t="shared" si="885"/>
        <v>68.769275549691883</v>
      </c>
      <c r="AT1165" s="6">
        <f t="shared" si="886"/>
        <v>1</v>
      </c>
      <c r="AU1165" s="4">
        <f t="shared" si="887"/>
        <v>-29.523688975705419</v>
      </c>
      <c r="AV1165" s="4">
        <f t="shared" si="888"/>
        <v>9.8169492174965143</v>
      </c>
      <c r="AW1165">
        <f t="shared" si="889"/>
        <v>0</v>
      </c>
      <c r="AX1165">
        <f t="shared" si="890"/>
        <v>1</v>
      </c>
      <c r="AY1165">
        <f t="shared" si="891"/>
        <v>0</v>
      </c>
      <c r="AZ1165" s="4">
        <f t="shared" si="866"/>
        <v>-3.9100000000000006</v>
      </c>
      <c r="BA1165" s="4">
        <f t="shared" si="892"/>
        <v>1032.3250000000078</v>
      </c>
      <c r="BB1165" s="4">
        <f t="shared" si="867"/>
        <v>1003.093333333343</v>
      </c>
      <c r="BC1165" s="4">
        <f t="shared" si="868"/>
        <v>475.52400000000011</v>
      </c>
      <c r="BE1165"/>
      <c r="BG1165" s="6"/>
      <c r="BM1165">
        <f t="shared" si="869"/>
        <v>1</v>
      </c>
    </row>
    <row r="1166" spans="1:65" x14ac:dyDescent="0.25">
      <c r="A1166">
        <v>1349</v>
      </c>
      <c r="B1166" s="1">
        <v>43139</v>
      </c>
      <c r="C1166" s="2">
        <v>2685.01</v>
      </c>
      <c r="D1166" s="2">
        <v>2685.27</v>
      </c>
      <c r="E1166" s="2">
        <v>2580.56</v>
      </c>
      <c r="F1166" s="2">
        <v>2581</v>
      </c>
      <c r="G1166" s="2">
        <v>5305440000</v>
      </c>
      <c r="H1166" s="2">
        <f t="shared" si="870"/>
        <v>85.131506382119639</v>
      </c>
      <c r="I1166" s="2">
        <f t="shared" si="871"/>
        <v>2789.2499999999995</v>
      </c>
      <c r="J1166" s="2">
        <f t="shared" si="872"/>
        <v>91.914168165053212</v>
      </c>
      <c r="K1166" s="2">
        <f t="shared" si="873"/>
        <v>3.3500000000003638</v>
      </c>
      <c r="L1166" s="18">
        <v>0.2984</v>
      </c>
      <c r="M1166" s="19">
        <v>34.126597020857801</v>
      </c>
      <c r="N1166" s="4">
        <f t="shared" si="846"/>
        <v>104.71000000000004</v>
      </c>
      <c r="O1166" s="4">
        <f t="shared" si="874"/>
        <v>58.600000000000044</v>
      </c>
      <c r="P1166" s="4">
        <f t="shared" si="847"/>
        <v>-6.6876466165413531</v>
      </c>
      <c r="Q1166" s="4">
        <f t="shared" si="875"/>
        <v>-1.1223189732897549</v>
      </c>
      <c r="R1166" s="18">
        <f t="shared" si="848"/>
        <v>2678.6487518796989</v>
      </c>
      <c r="S1166" s="2">
        <f t="shared" si="849"/>
        <v>97.648751879698921</v>
      </c>
      <c r="T1166" s="22">
        <f t="shared" si="850"/>
        <v>0</v>
      </c>
      <c r="U1166" s="29">
        <f t="shared" si="851"/>
        <v>2685.2065523169308</v>
      </c>
      <c r="V1166" s="30">
        <f t="shared" si="852"/>
        <v>104.20655231693081</v>
      </c>
      <c r="W1166" s="31">
        <f t="shared" si="876"/>
        <v>0</v>
      </c>
      <c r="X1166" s="35">
        <f t="shared" si="853"/>
        <v>2708.5272000000041</v>
      </c>
      <c r="Y1166" s="30">
        <f t="shared" si="854"/>
        <v>127.52720000000409</v>
      </c>
      <c r="Z1166" s="31">
        <f t="shared" si="877"/>
        <v>0</v>
      </c>
      <c r="AA1166" s="29">
        <f t="shared" si="855"/>
        <v>2688.4714429925607</v>
      </c>
      <c r="AB1166" s="30">
        <f t="shared" si="856"/>
        <v>107.4714429925607</v>
      </c>
      <c r="AC1166" s="31">
        <f t="shared" si="878"/>
        <v>0</v>
      </c>
      <c r="AD1166" s="32">
        <f t="shared" si="857"/>
        <v>-1</v>
      </c>
      <c r="AE1166" s="33">
        <f t="shared" si="858"/>
        <v>-1</v>
      </c>
      <c r="AF1166" s="33">
        <f t="shared" si="859"/>
        <v>0</v>
      </c>
      <c r="AG1166" s="33">
        <f t="shared" si="860"/>
        <v>0</v>
      </c>
      <c r="AH1166" s="38">
        <f t="shared" si="861"/>
        <v>-1</v>
      </c>
      <c r="AI1166" s="33">
        <f t="shared" si="862"/>
        <v>-1</v>
      </c>
      <c r="AJ1166" s="39">
        <f t="shared" si="863"/>
        <v>0</v>
      </c>
      <c r="AK1166" s="43">
        <f t="shared" si="864"/>
        <v>0</v>
      </c>
      <c r="AL1166" s="4">
        <f t="shared" si="879"/>
        <v>0.25999999999976353</v>
      </c>
      <c r="AM1166" s="4">
        <f t="shared" si="880"/>
        <v>-3.2014429925607146</v>
      </c>
      <c r="AN1166" s="4">
        <f t="shared" si="881"/>
        <v>3.2014429925607146</v>
      </c>
      <c r="AO1166" s="4">
        <f t="shared" si="882"/>
        <v>-104.45000000000027</v>
      </c>
      <c r="AP1166" s="4">
        <f t="shared" si="883"/>
        <v>107.91144299256075</v>
      </c>
      <c r="AQ1166" s="4">
        <f t="shared" si="884"/>
        <v>104.45000000000027</v>
      </c>
      <c r="AR1166" s="4">
        <f t="shared" si="865"/>
        <v>104.01000000000022</v>
      </c>
      <c r="AS1166">
        <f t="shared" si="885"/>
        <v>104.45000000000027</v>
      </c>
      <c r="AT1166" s="6">
        <f t="shared" si="886"/>
        <v>1</v>
      </c>
      <c r="AU1166" s="4">
        <f t="shared" si="887"/>
        <v>-77.366076416592179</v>
      </c>
      <c r="AV1166" s="4">
        <f t="shared" si="888"/>
        <v>-69.58340297914242</v>
      </c>
      <c r="AW1166">
        <f t="shared" si="889"/>
        <v>1</v>
      </c>
      <c r="AX1166">
        <f t="shared" si="890"/>
        <v>0</v>
      </c>
      <c r="AY1166">
        <f t="shared" si="891"/>
        <v>0</v>
      </c>
      <c r="AZ1166" s="4">
        <f t="shared" si="866"/>
        <v>-3.9100000000000006</v>
      </c>
      <c r="BA1166" s="4">
        <f t="shared" si="892"/>
        <v>1036.2350000000079</v>
      </c>
      <c r="BB1166" s="4">
        <f t="shared" si="867"/>
        <v>1004.3966666666763</v>
      </c>
      <c r="BC1166" s="4">
        <f t="shared" si="868"/>
        <v>508.81600000000003</v>
      </c>
      <c r="BE1166"/>
      <c r="BG1166" s="6"/>
      <c r="BM1166">
        <f t="shared" si="869"/>
        <v>1</v>
      </c>
    </row>
    <row r="1167" spans="1:65" x14ac:dyDescent="0.25">
      <c r="A1167">
        <v>1348</v>
      </c>
      <c r="B1167" s="1">
        <v>43138</v>
      </c>
      <c r="C1167" s="2">
        <v>2690.95</v>
      </c>
      <c r="D1167" s="2">
        <v>2727.67</v>
      </c>
      <c r="E1167" s="2">
        <v>2681.33</v>
      </c>
      <c r="F1167" s="2">
        <v>2681.66</v>
      </c>
      <c r="G1167" s="2">
        <v>4626570000</v>
      </c>
      <c r="H1167" s="2">
        <f t="shared" si="870"/>
        <v>81.664637553023255</v>
      </c>
      <c r="I1167" s="2">
        <f t="shared" si="871"/>
        <v>2792.277</v>
      </c>
      <c r="J1167" s="2">
        <f t="shared" si="872"/>
        <v>79.922070364297895</v>
      </c>
      <c r="K1167" s="2">
        <f t="shared" si="873"/>
        <v>-4.1900000000000546</v>
      </c>
      <c r="L1167" s="18">
        <v>0.2049</v>
      </c>
      <c r="M1167" s="19">
        <v>23.551237898615732</v>
      </c>
      <c r="N1167" s="4">
        <f t="shared" si="846"/>
        <v>46.340000000000146</v>
      </c>
      <c r="O1167" s="4">
        <f t="shared" si="874"/>
        <v>49.891000000000034</v>
      </c>
      <c r="P1167" s="4">
        <f t="shared" si="847"/>
        <v>-3.0112481203007553</v>
      </c>
      <c r="Q1167" s="4">
        <f t="shared" si="875"/>
        <v>0.50398029982166703</v>
      </c>
      <c r="R1167" s="18">
        <f t="shared" si="848"/>
        <v>2694.4235413533834</v>
      </c>
      <c r="S1167" s="2">
        <f t="shared" si="849"/>
        <v>12.763541353383516</v>
      </c>
      <c r="T1167" s="22">
        <f t="shared" si="850"/>
        <v>1</v>
      </c>
      <c r="U1167" s="29">
        <f t="shared" si="851"/>
        <v>2691.594225979436</v>
      </c>
      <c r="V1167" s="30">
        <f t="shared" si="852"/>
        <v>9.934225979436178</v>
      </c>
      <c r="W1167" s="31">
        <f t="shared" si="876"/>
        <v>1</v>
      </c>
      <c r="X1167" s="35">
        <f t="shared" si="853"/>
        <v>2650.1929333333392</v>
      </c>
      <c r="Y1167" s="30">
        <f t="shared" si="854"/>
        <v>31.467066666660685</v>
      </c>
      <c r="Z1167" s="31">
        <f t="shared" si="877"/>
        <v>0</v>
      </c>
      <c r="AA1167" s="29">
        <f t="shared" si="855"/>
        <v>2685.7980450089826</v>
      </c>
      <c r="AB1167" s="30">
        <f t="shared" si="856"/>
        <v>4.1380450089827718</v>
      </c>
      <c r="AC1167" s="31">
        <f t="shared" si="878"/>
        <v>1</v>
      </c>
      <c r="AD1167" s="32">
        <f t="shared" si="857"/>
        <v>1</v>
      </c>
      <c r="AE1167" s="33">
        <f t="shared" si="858"/>
        <v>0</v>
      </c>
      <c r="AF1167" s="33">
        <f t="shared" si="859"/>
        <v>0</v>
      </c>
      <c r="AG1167" s="33">
        <f t="shared" si="860"/>
        <v>0</v>
      </c>
      <c r="AH1167" s="38">
        <f t="shared" si="861"/>
        <v>0</v>
      </c>
      <c r="AI1167" s="33">
        <f t="shared" si="862"/>
        <v>0</v>
      </c>
      <c r="AJ1167" s="39">
        <f t="shared" si="863"/>
        <v>0</v>
      </c>
      <c r="AK1167" s="43">
        <f t="shared" si="864"/>
        <v>0</v>
      </c>
      <c r="AL1167" s="4">
        <f t="shared" si="879"/>
        <v>36.720000000000255</v>
      </c>
      <c r="AM1167" s="4">
        <f t="shared" si="880"/>
        <v>41.871954991017446</v>
      </c>
      <c r="AN1167" s="4">
        <f t="shared" si="881"/>
        <v>36.720000000000255</v>
      </c>
      <c r="AO1167" s="4">
        <f t="shared" si="882"/>
        <v>-9.6199999999998909</v>
      </c>
      <c r="AP1167" s="4">
        <f t="shared" si="883"/>
        <v>4.4680450089826991</v>
      </c>
      <c r="AQ1167" s="4">
        <f t="shared" si="884"/>
        <v>4.4680450089826991</v>
      </c>
      <c r="AR1167" s="4">
        <f t="shared" si="865"/>
        <v>9.2899999999999636</v>
      </c>
      <c r="AS1167">
        <f t="shared" si="885"/>
        <v>36.720000000000255</v>
      </c>
      <c r="AT1167" s="6">
        <f t="shared" si="886"/>
        <v>1</v>
      </c>
      <c r="AU1167" s="4">
        <f t="shared" si="887"/>
        <v>-3.1433820135212613</v>
      </c>
      <c r="AV1167" s="4">
        <f t="shared" si="888"/>
        <v>14.561237898615769</v>
      </c>
      <c r="AW1167">
        <f t="shared" si="889"/>
        <v>0</v>
      </c>
      <c r="AX1167">
        <f t="shared" si="890"/>
        <v>1</v>
      </c>
      <c r="AY1167">
        <f t="shared" si="891"/>
        <v>0</v>
      </c>
      <c r="AZ1167" s="4">
        <f t="shared" si="866"/>
        <v>-3.9100000000000006</v>
      </c>
      <c r="BA1167" s="4">
        <f t="shared" si="892"/>
        <v>1040.1450000000079</v>
      </c>
      <c r="BB1167" s="4">
        <f t="shared" si="867"/>
        <v>1005.7000000000096</v>
      </c>
      <c r="BC1167" s="4">
        <f t="shared" si="868"/>
        <v>511.19199999999989</v>
      </c>
      <c r="BE1167"/>
      <c r="BG1167" s="6"/>
      <c r="BM1167">
        <f t="shared" si="869"/>
        <v>0</v>
      </c>
    </row>
    <row r="1168" spans="1:65" x14ac:dyDescent="0.25">
      <c r="A1168">
        <v>1347</v>
      </c>
      <c r="B1168" s="1">
        <v>43137</v>
      </c>
      <c r="C1168" s="2">
        <v>2614.7800000000002</v>
      </c>
      <c r="D1168" s="2">
        <v>2701.04</v>
      </c>
      <c r="E1168" s="2">
        <v>2593.0700000000002</v>
      </c>
      <c r="F1168" s="2">
        <v>2695.14</v>
      </c>
      <c r="G1168" s="2">
        <v>5891660000</v>
      </c>
      <c r="H1168" s="2">
        <f t="shared" si="870"/>
        <v>75.240465331717104</v>
      </c>
      <c r="I1168" s="2">
        <f t="shared" si="871"/>
        <v>2795.2869999999998</v>
      </c>
      <c r="J1168" s="2">
        <f t="shared" si="872"/>
        <v>75.583954456721742</v>
      </c>
      <c r="K1168" s="2">
        <f t="shared" si="873"/>
        <v>-34.159999999999854</v>
      </c>
      <c r="L1168" s="18">
        <v>0.25845000000000001</v>
      </c>
      <c r="M1168" s="19">
        <v>29.197059118677387</v>
      </c>
      <c r="N1168" s="4">
        <f t="shared" si="846"/>
        <v>107.9699999999998</v>
      </c>
      <c r="O1168" s="4">
        <f t="shared" si="874"/>
        <v>48.073</v>
      </c>
      <c r="P1168" s="4">
        <f t="shared" si="847"/>
        <v>-0.71645864661654057</v>
      </c>
      <c r="Q1168" s="4">
        <f t="shared" si="875"/>
        <v>1.6518614857333933</v>
      </c>
      <c r="R1168" s="18">
        <f t="shared" si="848"/>
        <v>2650.4613383458645</v>
      </c>
      <c r="S1168" s="2">
        <f t="shared" si="849"/>
        <v>44.67866165413534</v>
      </c>
      <c r="T1168" s="22">
        <f t="shared" si="850"/>
        <v>0</v>
      </c>
      <c r="U1168" s="29">
        <f t="shared" si="851"/>
        <v>2615.9039122792506</v>
      </c>
      <c r="V1168" s="30">
        <f t="shared" si="852"/>
        <v>79.23608772074931</v>
      </c>
      <c r="W1168" s="31">
        <f t="shared" si="876"/>
        <v>0</v>
      </c>
      <c r="X1168" s="35">
        <f t="shared" si="853"/>
        <v>2597.3370666666742</v>
      </c>
      <c r="Y1168" s="30">
        <f t="shared" si="854"/>
        <v>97.802933333325655</v>
      </c>
      <c r="Z1168" s="31">
        <f t="shared" si="877"/>
        <v>0</v>
      </c>
      <c r="AA1168" s="29">
        <f t="shared" si="855"/>
        <v>2613.3045538934903</v>
      </c>
      <c r="AB1168" s="30">
        <f t="shared" si="856"/>
        <v>81.835446106509607</v>
      </c>
      <c r="AC1168" s="31">
        <f t="shared" si="878"/>
        <v>0</v>
      </c>
      <c r="AD1168" s="32">
        <f t="shared" si="857"/>
        <v>-1</v>
      </c>
      <c r="AE1168" s="33">
        <f t="shared" si="858"/>
        <v>0</v>
      </c>
      <c r="AF1168" s="33">
        <f t="shared" si="859"/>
        <v>0</v>
      </c>
      <c r="AG1168" s="33">
        <f t="shared" si="860"/>
        <v>0</v>
      </c>
      <c r="AH1168" s="38">
        <f t="shared" si="861"/>
        <v>-1</v>
      </c>
      <c r="AI1168" s="33">
        <f t="shared" si="862"/>
        <v>0</v>
      </c>
      <c r="AJ1168" s="39">
        <f t="shared" si="863"/>
        <v>-1</v>
      </c>
      <c r="AK1168" s="43">
        <f t="shared" si="864"/>
        <v>0</v>
      </c>
      <c r="AL1168" s="4">
        <f t="shared" si="879"/>
        <v>86.259999999999764</v>
      </c>
      <c r="AM1168" s="4">
        <f t="shared" si="880"/>
        <v>87.735446106509698</v>
      </c>
      <c r="AN1168" s="4">
        <f t="shared" si="881"/>
        <v>86.259999999999764</v>
      </c>
      <c r="AO1168" s="4">
        <f t="shared" si="882"/>
        <v>-21.710000000000036</v>
      </c>
      <c r="AP1168" s="4">
        <f t="shared" si="883"/>
        <v>20.234553893490101</v>
      </c>
      <c r="AQ1168" s="4">
        <f t="shared" si="884"/>
        <v>20.234553893490101</v>
      </c>
      <c r="AR1168" s="4">
        <f t="shared" si="865"/>
        <v>80.359999999999673</v>
      </c>
      <c r="AS1168">
        <f t="shared" si="885"/>
        <v>86.259999999999764</v>
      </c>
      <c r="AT1168" s="6">
        <f t="shared" si="886"/>
        <v>1</v>
      </c>
      <c r="AU1168" s="4">
        <f t="shared" si="887"/>
        <v>-37.729070915422923</v>
      </c>
      <c r="AV1168" s="4">
        <f t="shared" si="888"/>
        <v>-50.862940881322288</v>
      </c>
      <c r="AW1168">
        <f t="shared" si="889"/>
        <v>1</v>
      </c>
      <c r="AX1168">
        <f t="shared" si="890"/>
        <v>0</v>
      </c>
      <c r="AY1168">
        <f t="shared" si="891"/>
        <v>0</v>
      </c>
      <c r="AZ1168" s="4">
        <f t="shared" si="866"/>
        <v>-3.9100000000000006</v>
      </c>
      <c r="BA1168" s="4">
        <f t="shared" si="892"/>
        <v>1044.055000000008</v>
      </c>
      <c r="BB1168" s="4">
        <f t="shared" si="867"/>
        <v>1005.7000000000096</v>
      </c>
      <c r="BC1168" s="4">
        <f t="shared" si="868"/>
        <v>480.7240000000001</v>
      </c>
      <c r="BE1168"/>
      <c r="BG1168" s="6"/>
      <c r="BM1168">
        <f t="shared" si="869"/>
        <v>1</v>
      </c>
    </row>
    <row r="1169" spans="1:65" x14ac:dyDescent="0.25">
      <c r="A1169">
        <v>1346</v>
      </c>
      <c r="B1169" s="1">
        <v>43136</v>
      </c>
      <c r="C1169" s="2">
        <v>2741.06</v>
      </c>
      <c r="D1169" s="2">
        <v>2763.39</v>
      </c>
      <c r="E1169" s="2">
        <v>2638.17</v>
      </c>
      <c r="F1169" s="2">
        <v>2648.94</v>
      </c>
      <c r="G1169" s="2">
        <v>5283460000</v>
      </c>
      <c r="H1169" s="2">
        <f t="shared" si="870"/>
        <v>34.475994869216215</v>
      </c>
      <c r="I1169" s="2">
        <f t="shared" si="871"/>
        <v>2801.6814999999997</v>
      </c>
      <c r="J1169" s="2">
        <f t="shared" si="872"/>
        <v>51.669426313113966</v>
      </c>
      <c r="K1169" s="2">
        <f t="shared" si="873"/>
        <v>-21.070000000000164</v>
      </c>
      <c r="L1169" s="18">
        <v>0.35825000000000001</v>
      </c>
      <c r="M1169" s="19">
        <v>42.200807899632039</v>
      </c>
      <c r="N1169" s="4">
        <f t="shared" si="846"/>
        <v>125.2199999999998</v>
      </c>
      <c r="O1169" s="4">
        <f t="shared" si="874"/>
        <v>38.440999999999988</v>
      </c>
      <c r="P1169" s="4">
        <f t="shared" si="847"/>
        <v>1.5213383458646639</v>
      </c>
      <c r="Q1169" s="4">
        <f t="shared" si="875"/>
        <v>2.8818263570517861</v>
      </c>
      <c r="R1169" s="18">
        <f t="shared" si="848"/>
        <v>2766.7628045112783</v>
      </c>
      <c r="S1169" s="2">
        <f t="shared" si="849"/>
        <v>117.82280451127826</v>
      </c>
      <c r="T1169" s="22">
        <f t="shared" si="850"/>
        <v>0</v>
      </c>
      <c r="U1169" s="29">
        <f t="shared" si="851"/>
        <v>2742.7409609178912</v>
      </c>
      <c r="V1169" s="30">
        <f t="shared" si="852"/>
        <v>93.800960917891189</v>
      </c>
      <c r="W1169" s="31">
        <f t="shared" si="876"/>
        <v>0</v>
      </c>
      <c r="X1169" s="35">
        <f t="shared" si="853"/>
        <v>2740.5604000000021</v>
      </c>
      <c r="Y1169" s="30">
        <f t="shared" si="854"/>
        <v>91.620400000002064</v>
      </c>
      <c r="Z1169" s="31">
        <f t="shared" si="877"/>
        <v>0</v>
      </c>
      <c r="AA1169" s="29">
        <f t="shared" si="855"/>
        <v>2742.4356823893868</v>
      </c>
      <c r="AB1169" s="30">
        <f t="shared" si="856"/>
        <v>93.495682389386729</v>
      </c>
      <c r="AC1169" s="31">
        <f t="shared" si="878"/>
        <v>0</v>
      </c>
      <c r="AD1169" s="32">
        <f t="shared" si="857"/>
        <v>-1</v>
      </c>
      <c r="AE1169" s="33">
        <f t="shared" si="858"/>
        <v>0</v>
      </c>
      <c r="AF1169" s="33">
        <f t="shared" si="859"/>
        <v>-1</v>
      </c>
      <c r="AG1169" s="33">
        <f t="shared" si="860"/>
        <v>0</v>
      </c>
      <c r="AH1169" s="38">
        <f t="shared" si="861"/>
        <v>-1</v>
      </c>
      <c r="AI1169" s="33">
        <f t="shared" si="862"/>
        <v>-1</v>
      </c>
      <c r="AJ1169" s="39">
        <f t="shared" si="863"/>
        <v>-1</v>
      </c>
      <c r="AK1169" s="43">
        <f t="shared" si="864"/>
        <v>-1</v>
      </c>
      <c r="AL1169" s="4">
        <f t="shared" si="879"/>
        <v>22.329999999999927</v>
      </c>
      <c r="AM1169" s="4">
        <f t="shared" si="880"/>
        <v>20.954317610613089</v>
      </c>
      <c r="AN1169" s="4">
        <f t="shared" si="881"/>
        <v>20.954317610613089</v>
      </c>
      <c r="AO1169" s="4">
        <f t="shared" si="882"/>
        <v>-102.88999999999987</v>
      </c>
      <c r="AP1169" s="4">
        <f t="shared" si="883"/>
        <v>104.26568238938671</v>
      </c>
      <c r="AQ1169" s="4">
        <f t="shared" si="884"/>
        <v>102.88999999999987</v>
      </c>
      <c r="AR1169" s="4">
        <f t="shared" si="865"/>
        <v>92.119999999999891</v>
      </c>
      <c r="AS1169">
        <f t="shared" si="885"/>
        <v>102.88999999999987</v>
      </c>
      <c r="AT1169" s="6">
        <f t="shared" si="886"/>
        <v>2</v>
      </c>
      <c r="AU1169" s="4">
        <f t="shared" si="887"/>
        <v>-82.24042839135852</v>
      </c>
      <c r="AV1169" s="4">
        <f t="shared" si="888"/>
        <v>-49.619192100367854</v>
      </c>
      <c r="AW1169">
        <f t="shared" si="889"/>
        <v>1</v>
      </c>
      <c r="AX1169">
        <f t="shared" si="890"/>
        <v>0</v>
      </c>
      <c r="AY1169">
        <f t="shared" si="891"/>
        <v>0</v>
      </c>
      <c r="AZ1169" s="4">
        <f t="shared" si="866"/>
        <v>-11.085000000000001</v>
      </c>
      <c r="BA1169" s="4">
        <f t="shared" si="892"/>
        <v>1047.9650000000081</v>
      </c>
      <c r="BB1169" s="4">
        <f t="shared" si="867"/>
        <v>1007.0033333333429</v>
      </c>
      <c r="BC1169" s="4">
        <f t="shared" si="868"/>
        <v>531.23599999999999</v>
      </c>
      <c r="BE1169"/>
      <c r="BG1169" s="6"/>
      <c r="BM1169">
        <f t="shared" si="869"/>
        <v>1</v>
      </c>
    </row>
    <row r="1170" spans="1:65" x14ac:dyDescent="0.25">
      <c r="A1170">
        <v>1345</v>
      </c>
      <c r="B1170" s="1">
        <v>43133</v>
      </c>
      <c r="C1170" s="2">
        <v>2808.92</v>
      </c>
      <c r="D1170" s="2">
        <v>2808.92</v>
      </c>
      <c r="E1170" s="2">
        <v>2759.97</v>
      </c>
      <c r="F1170" s="2">
        <v>2762.13</v>
      </c>
      <c r="G1170" s="2">
        <v>4301130000</v>
      </c>
      <c r="H1170" s="2">
        <f t="shared" si="870"/>
        <v>18.634821049732587</v>
      </c>
      <c r="I1170" s="2">
        <f t="shared" si="871"/>
        <v>2801.1950000000002</v>
      </c>
      <c r="J1170" s="2">
        <f t="shared" si="872"/>
        <v>25.057990510435054</v>
      </c>
      <c r="K1170" s="2">
        <f t="shared" si="873"/>
        <v>-13.059999999999945</v>
      </c>
      <c r="L1170" s="18">
        <v>0.1492</v>
      </c>
      <c r="M1170" s="19">
        <v>17.956149224905527</v>
      </c>
      <c r="N1170" s="4">
        <f t="shared" si="846"/>
        <v>62.010000000000218</v>
      </c>
      <c r="O1170" s="4">
        <f t="shared" si="874"/>
        <v>28.410000000000036</v>
      </c>
      <c r="P1170" s="4">
        <f t="shared" si="847"/>
        <v>4.6328045112781959</v>
      </c>
      <c r="Q1170" s="4">
        <f t="shared" si="875"/>
        <v>4.3101561997211206</v>
      </c>
      <c r="R1170" s="18">
        <f t="shared" si="848"/>
        <v>2828.3524436090224</v>
      </c>
      <c r="S1170" s="2">
        <f t="shared" si="849"/>
        <v>66.222443609022321</v>
      </c>
      <c r="T1170" s="22">
        <f t="shared" si="850"/>
        <v>0</v>
      </c>
      <c r="U1170" s="29">
        <f t="shared" si="851"/>
        <v>2810.8436805980127</v>
      </c>
      <c r="V1170" s="30">
        <f t="shared" si="852"/>
        <v>48.713680598012616</v>
      </c>
      <c r="W1170" s="31">
        <f t="shared" si="876"/>
        <v>0</v>
      </c>
      <c r="X1170" s="35">
        <f t="shared" si="853"/>
        <v>2804.2263999999996</v>
      </c>
      <c r="Y1170" s="30">
        <f t="shared" si="854"/>
        <v>42.096399999999448</v>
      </c>
      <c r="Z1170" s="31">
        <f t="shared" si="877"/>
        <v>0</v>
      </c>
      <c r="AA1170" s="29">
        <f t="shared" si="855"/>
        <v>2809.917261314291</v>
      </c>
      <c r="AB1170" s="30">
        <f t="shared" si="856"/>
        <v>47.787261314290845</v>
      </c>
      <c r="AC1170" s="31">
        <f t="shared" si="878"/>
        <v>0</v>
      </c>
      <c r="AD1170" s="32">
        <f t="shared" si="857"/>
        <v>-1</v>
      </c>
      <c r="AE1170" s="33">
        <f t="shared" si="858"/>
        <v>-1</v>
      </c>
      <c r="AF1170" s="33">
        <f t="shared" si="859"/>
        <v>-1</v>
      </c>
      <c r="AG1170" s="33">
        <f t="shared" si="860"/>
        <v>-1</v>
      </c>
      <c r="AH1170" s="38">
        <f t="shared" si="861"/>
        <v>-1</v>
      </c>
      <c r="AI1170" s="33">
        <f t="shared" si="862"/>
        <v>-1</v>
      </c>
      <c r="AJ1170" s="39">
        <f t="shared" si="863"/>
        <v>-1</v>
      </c>
      <c r="AK1170" s="43">
        <f t="shared" si="864"/>
        <v>-1</v>
      </c>
      <c r="AL1170" s="4">
        <f t="shared" si="879"/>
        <v>0</v>
      </c>
      <c r="AM1170" s="4">
        <f t="shared" si="880"/>
        <v>-0.99726131429088127</v>
      </c>
      <c r="AN1170" s="4">
        <f t="shared" si="881"/>
        <v>0.99726131429088127</v>
      </c>
      <c r="AO1170" s="4">
        <f t="shared" si="882"/>
        <v>-48.950000000000273</v>
      </c>
      <c r="AP1170" s="4">
        <f t="shared" si="883"/>
        <v>49.947261314291154</v>
      </c>
      <c r="AQ1170" s="4">
        <f t="shared" si="884"/>
        <v>48.950000000000273</v>
      </c>
      <c r="AR1170" s="4">
        <f t="shared" si="865"/>
        <v>46.789999999999964</v>
      </c>
      <c r="AS1170">
        <f t="shared" si="885"/>
        <v>48.950000000000273</v>
      </c>
      <c r="AT1170" s="6">
        <f t="shared" si="886"/>
        <v>1</v>
      </c>
      <c r="AU1170" s="4">
        <f t="shared" si="887"/>
        <v>-33.535873177947138</v>
      </c>
      <c r="AV1170" s="4">
        <f t="shared" si="888"/>
        <v>-28.533850775094436</v>
      </c>
      <c r="AW1170">
        <f t="shared" si="889"/>
        <v>1</v>
      </c>
      <c r="AX1170">
        <f t="shared" si="890"/>
        <v>0</v>
      </c>
      <c r="AY1170">
        <f t="shared" si="891"/>
        <v>0</v>
      </c>
      <c r="AZ1170" s="4">
        <f t="shared" si="866"/>
        <v>-3.9100000000000006</v>
      </c>
      <c r="BA1170" s="4">
        <f t="shared" si="892"/>
        <v>1059.0500000000081</v>
      </c>
      <c r="BB1170" s="4">
        <f t="shared" si="867"/>
        <v>1018.0883333333429</v>
      </c>
      <c r="BC1170" s="4">
        <f t="shared" si="868"/>
        <v>558.38</v>
      </c>
      <c r="BE1170"/>
      <c r="BG1170" s="6"/>
      <c r="BM1170">
        <f t="shared" si="869"/>
        <v>1</v>
      </c>
    </row>
    <row r="1171" spans="1:65" x14ac:dyDescent="0.25">
      <c r="A1171">
        <v>1344</v>
      </c>
      <c r="B1171" s="1">
        <v>43132</v>
      </c>
      <c r="C1171" s="2">
        <v>2816.45</v>
      </c>
      <c r="D1171" s="2">
        <v>2835.96</v>
      </c>
      <c r="E1171" s="2">
        <v>2812.7</v>
      </c>
      <c r="F1171" s="2">
        <v>2821.98</v>
      </c>
      <c r="G1171" s="2">
        <v>3938450000</v>
      </c>
      <c r="H1171" s="2">
        <f t="shared" si="870"/>
        <v>19.662877488076692</v>
      </c>
      <c r="I1171" s="2">
        <f t="shared" si="871"/>
        <v>2796.7144999999996</v>
      </c>
      <c r="J1171" s="2">
        <f t="shared" si="872"/>
        <v>20.206836779456072</v>
      </c>
      <c r="K1171" s="2">
        <f t="shared" si="873"/>
        <v>-7.3600000000001273</v>
      </c>
      <c r="L1171" s="18">
        <v>0.11130000000000001</v>
      </c>
      <c r="M1171" s="19">
        <v>13.403588540915768</v>
      </c>
      <c r="N1171" s="4">
        <f t="shared" si="846"/>
        <v>23.260000000000218</v>
      </c>
      <c r="O1171" s="4">
        <f t="shared" si="874"/>
        <v>23.438999999999986</v>
      </c>
      <c r="P1171" s="4">
        <f t="shared" si="847"/>
        <v>6.3724436090225582</v>
      </c>
      <c r="Q1171" s="4">
        <f t="shared" si="875"/>
        <v>4.9325143538788279</v>
      </c>
      <c r="R1171" s="18">
        <f t="shared" si="848"/>
        <v>2831.0758721804509</v>
      </c>
      <c r="S1171" s="2">
        <f t="shared" si="849"/>
        <v>9.0958721804508968</v>
      </c>
      <c r="T1171" s="22">
        <f t="shared" si="850"/>
        <v>1</v>
      </c>
      <c r="U1171" s="29">
        <f t="shared" si="851"/>
        <v>2818.4735182879376</v>
      </c>
      <c r="V1171" s="30">
        <f t="shared" si="852"/>
        <v>3.5064817120623957</v>
      </c>
      <c r="W1171" s="31">
        <f t="shared" si="876"/>
        <v>1</v>
      </c>
      <c r="X1171" s="35">
        <f t="shared" si="853"/>
        <v>2816.7743999999984</v>
      </c>
      <c r="Y1171" s="30">
        <f t="shared" si="854"/>
        <v>5.2056000000015956</v>
      </c>
      <c r="Z1171" s="31">
        <f t="shared" si="877"/>
        <v>1</v>
      </c>
      <c r="AA1171" s="29">
        <f t="shared" si="855"/>
        <v>2818.235641727626</v>
      </c>
      <c r="AB1171" s="30">
        <f t="shared" si="856"/>
        <v>3.7443582723740292</v>
      </c>
      <c r="AC1171" s="31">
        <f t="shared" si="878"/>
        <v>1</v>
      </c>
      <c r="AD1171" s="32">
        <f t="shared" si="857"/>
        <v>1</v>
      </c>
      <c r="AE1171" s="33">
        <f t="shared" si="858"/>
        <v>1</v>
      </c>
      <c r="AF1171" s="33">
        <f t="shared" si="859"/>
        <v>0</v>
      </c>
      <c r="AG1171" s="33">
        <f t="shared" si="860"/>
        <v>0</v>
      </c>
      <c r="AH1171" s="38">
        <f t="shared" si="861"/>
        <v>1</v>
      </c>
      <c r="AI1171" s="33">
        <f t="shared" si="862"/>
        <v>1</v>
      </c>
      <c r="AJ1171" s="39">
        <f t="shared" si="863"/>
        <v>1</v>
      </c>
      <c r="AK1171" s="43">
        <f t="shared" si="864"/>
        <v>1</v>
      </c>
      <c r="AL1171" s="4">
        <f t="shared" si="879"/>
        <v>19.510000000000218</v>
      </c>
      <c r="AM1171" s="4">
        <f t="shared" si="880"/>
        <v>17.724358272374047</v>
      </c>
      <c r="AN1171" s="4">
        <f t="shared" si="881"/>
        <v>17.724358272374047</v>
      </c>
      <c r="AO1171" s="4">
        <f t="shared" si="882"/>
        <v>-3.75</v>
      </c>
      <c r="AP1171" s="4">
        <f t="shared" si="883"/>
        <v>5.5356417276261709</v>
      </c>
      <c r="AQ1171" s="4">
        <f t="shared" si="884"/>
        <v>3.75</v>
      </c>
      <c r="AR1171" s="4">
        <f t="shared" si="865"/>
        <v>5.5300000000002001</v>
      </c>
      <c r="AS1171">
        <f t="shared" si="885"/>
        <v>17.724358272374047</v>
      </c>
      <c r="AT1171" s="6">
        <f t="shared" si="886"/>
        <v>1</v>
      </c>
      <c r="AU1171" s="4">
        <f t="shared" si="887"/>
        <v>-1.5841170268821259</v>
      </c>
      <c r="AV1171" s="4">
        <f t="shared" si="888"/>
        <v>8.1735885409155689</v>
      </c>
      <c r="AW1171">
        <f t="shared" si="889"/>
        <v>0</v>
      </c>
      <c r="AX1171">
        <f t="shared" si="890"/>
        <v>1</v>
      </c>
      <c r="AY1171">
        <f t="shared" si="891"/>
        <v>0</v>
      </c>
      <c r="AZ1171" s="4">
        <f t="shared" si="866"/>
        <v>-3.9100000000000006</v>
      </c>
      <c r="BA1171" s="4">
        <f t="shared" si="892"/>
        <v>1062.9600000000082</v>
      </c>
      <c r="BB1171" s="4">
        <f t="shared" si="867"/>
        <v>1021.9983333333429</v>
      </c>
      <c r="BC1171" s="4">
        <f t="shared" si="868"/>
        <v>561.39199999999994</v>
      </c>
      <c r="BE1171"/>
      <c r="BG1171" s="6"/>
      <c r="BM1171">
        <f t="shared" si="869"/>
        <v>1</v>
      </c>
    </row>
    <row r="1172" spans="1:65" x14ac:dyDescent="0.25">
      <c r="A1172">
        <v>1343</v>
      </c>
      <c r="B1172" s="1">
        <v>43131</v>
      </c>
      <c r="C1172" s="2">
        <v>2832.41</v>
      </c>
      <c r="D1172" s="2">
        <v>2839.26</v>
      </c>
      <c r="E1172" s="2">
        <v>2813.04</v>
      </c>
      <c r="F1172" s="2">
        <v>2823.81</v>
      </c>
      <c r="G1172" s="2">
        <v>4261280000</v>
      </c>
      <c r="H1172" s="2">
        <f t="shared" si="870"/>
        <v>21.436748846574464</v>
      </c>
      <c r="I1172" s="2">
        <f t="shared" si="871"/>
        <v>2790.7844999999998</v>
      </c>
      <c r="J1172" s="2">
        <f t="shared" si="872"/>
        <v>22.564395166069172</v>
      </c>
      <c r="K1172" s="2">
        <f t="shared" si="873"/>
        <v>9.9800000000000182</v>
      </c>
      <c r="L1172" s="18">
        <v>0.11660000000000001</v>
      </c>
      <c r="M1172" s="19">
        <v>14.03499238738428</v>
      </c>
      <c r="N1172" s="4">
        <f t="shared" si="846"/>
        <v>26.220000000000255</v>
      </c>
      <c r="O1172" s="4">
        <f t="shared" si="874"/>
        <v>22.439999999999962</v>
      </c>
      <c r="P1172" s="4">
        <f t="shared" si="847"/>
        <v>7.2658721804511295</v>
      </c>
      <c r="Q1172" s="4">
        <f t="shared" si="875"/>
        <v>5.1885084306095983</v>
      </c>
      <c r="R1172" s="18">
        <f t="shared" si="848"/>
        <v>2830.6430451127817</v>
      </c>
      <c r="S1172" s="2">
        <f t="shared" si="849"/>
        <v>6.8330451127817469</v>
      </c>
      <c r="T1172" s="22">
        <f t="shared" si="850"/>
        <v>1</v>
      </c>
      <c r="U1172" s="29">
        <f t="shared" si="851"/>
        <v>2834.4648072528157</v>
      </c>
      <c r="V1172" s="30">
        <f t="shared" si="852"/>
        <v>10.654807252815772</v>
      </c>
      <c r="W1172" s="31">
        <f t="shared" si="876"/>
        <v>1</v>
      </c>
      <c r="X1172" s="35">
        <f t="shared" si="853"/>
        <v>2821.8418666666694</v>
      </c>
      <c r="Y1172" s="30">
        <f t="shared" si="854"/>
        <v>1.9681333333305702</v>
      </c>
      <c r="Z1172" s="31">
        <f t="shared" si="877"/>
        <v>1</v>
      </c>
      <c r="AA1172" s="29">
        <f t="shared" si="855"/>
        <v>2832.6975955707553</v>
      </c>
      <c r="AB1172" s="30">
        <f t="shared" si="856"/>
        <v>8.8875955707553658</v>
      </c>
      <c r="AC1172" s="31">
        <f t="shared" si="878"/>
        <v>1</v>
      </c>
      <c r="AD1172" s="32">
        <f t="shared" si="857"/>
        <v>1</v>
      </c>
      <c r="AE1172" s="33">
        <f t="shared" si="858"/>
        <v>1</v>
      </c>
      <c r="AF1172" s="33">
        <f t="shared" si="859"/>
        <v>0</v>
      </c>
      <c r="AG1172" s="33">
        <f t="shared" si="860"/>
        <v>0</v>
      </c>
      <c r="AH1172" s="38">
        <f t="shared" si="861"/>
        <v>1</v>
      </c>
      <c r="AI1172" s="33">
        <f t="shared" si="862"/>
        <v>1</v>
      </c>
      <c r="AJ1172" s="39">
        <f t="shared" si="863"/>
        <v>1</v>
      </c>
      <c r="AK1172" s="43">
        <f t="shared" si="864"/>
        <v>0</v>
      </c>
      <c r="AL1172" s="4">
        <f t="shared" si="879"/>
        <v>6.8500000000003638</v>
      </c>
      <c r="AM1172" s="4">
        <f t="shared" si="880"/>
        <v>6.5624044292449071</v>
      </c>
      <c r="AN1172" s="4">
        <f t="shared" si="881"/>
        <v>6.5624044292449071</v>
      </c>
      <c r="AO1172" s="4">
        <f t="shared" si="882"/>
        <v>-19.369999999999891</v>
      </c>
      <c r="AP1172" s="4">
        <f t="shared" si="883"/>
        <v>19.657595570755348</v>
      </c>
      <c r="AQ1172" s="4">
        <f t="shared" si="884"/>
        <v>19.369999999999891</v>
      </c>
      <c r="AR1172" s="4">
        <f t="shared" si="865"/>
        <v>8.5999999999999091</v>
      </c>
      <c r="AS1172">
        <f t="shared" si="885"/>
        <v>19.369999999999891</v>
      </c>
      <c r="AT1172" s="6">
        <f t="shared" si="886"/>
        <v>1</v>
      </c>
      <c r="AU1172" s="4">
        <f t="shared" si="887"/>
        <v>-1.7223931110276673</v>
      </c>
      <c r="AV1172" s="4">
        <f t="shared" si="888"/>
        <v>5.7349923873843709</v>
      </c>
      <c r="AW1172">
        <f t="shared" si="889"/>
        <v>0</v>
      </c>
      <c r="AX1172">
        <f t="shared" si="890"/>
        <v>1</v>
      </c>
      <c r="AY1172">
        <f t="shared" si="891"/>
        <v>0</v>
      </c>
      <c r="AZ1172" s="4">
        <f t="shared" si="866"/>
        <v>-3.9100000000000006</v>
      </c>
      <c r="BA1172" s="4">
        <f t="shared" si="892"/>
        <v>1066.8700000000083</v>
      </c>
      <c r="BB1172" s="4">
        <f t="shared" si="867"/>
        <v>1025.9083333333429</v>
      </c>
      <c r="BC1172" s="4">
        <f t="shared" si="868"/>
        <v>567.77599999999995</v>
      </c>
      <c r="BE1172"/>
      <c r="BG1172" s="6"/>
      <c r="BM1172">
        <f t="shared" si="869"/>
        <v>1</v>
      </c>
    </row>
    <row r="1173" spans="1:65" x14ac:dyDescent="0.25">
      <c r="A1173">
        <v>1342</v>
      </c>
      <c r="B1173" s="1">
        <v>43130</v>
      </c>
      <c r="C1173" s="2">
        <v>2832.74</v>
      </c>
      <c r="D1173" s="2">
        <v>2837.75</v>
      </c>
      <c r="E1173" s="2">
        <v>2818.27</v>
      </c>
      <c r="F1173" s="2">
        <v>2822.43</v>
      </c>
      <c r="G1173" s="2">
        <v>3990650000</v>
      </c>
      <c r="H1173" s="2">
        <f t="shared" si="870"/>
        <v>26.093075901472446</v>
      </c>
      <c r="I1173" s="2">
        <f t="shared" si="871"/>
        <v>2783.3505</v>
      </c>
      <c r="J1173" s="2">
        <f t="shared" si="872"/>
        <v>25.600943007919366</v>
      </c>
      <c r="K1173" s="2">
        <f t="shared" si="873"/>
        <v>-20.790000000000418</v>
      </c>
      <c r="L1173" s="18">
        <v>0.12609999999999999</v>
      </c>
      <c r="M1173" s="19">
        <v>15.345745120845413</v>
      </c>
      <c r="N1173" s="4">
        <f t="shared" si="846"/>
        <v>35.260000000000218</v>
      </c>
      <c r="O1173" s="4">
        <f t="shared" si="874"/>
        <v>22.879999999999928</v>
      </c>
      <c r="P1173" s="4">
        <f t="shared" si="847"/>
        <v>8.2130451127819573</v>
      </c>
      <c r="Q1173" s="4">
        <f t="shared" si="875"/>
        <v>5.2687365456821018</v>
      </c>
      <c r="R1173" s="18">
        <f t="shared" si="848"/>
        <v>2862.8366691729325</v>
      </c>
      <c r="S1173" s="2">
        <f t="shared" si="849"/>
        <v>40.406669172932652</v>
      </c>
      <c r="T1173" s="22">
        <f t="shared" si="850"/>
        <v>0</v>
      </c>
      <c r="U1173" s="29">
        <f t="shared" si="851"/>
        <v>2834.8180503987728</v>
      </c>
      <c r="V1173" s="30">
        <f t="shared" si="852"/>
        <v>12.388050398772975</v>
      </c>
      <c r="W1173" s="31">
        <f t="shared" si="876"/>
        <v>1</v>
      </c>
      <c r="X1173" s="35">
        <f t="shared" si="853"/>
        <v>2839.7163999999993</v>
      </c>
      <c r="Y1173" s="30">
        <f t="shared" si="854"/>
        <v>17.286399999999503</v>
      </c>
      <c r="Z1173" s="31">
        <f t="shared" si="877"/>
        <v>0</v>
      </c>
      <c r="AA1173" s="29">
        <f t="shared" si="855"/>
        <v>2835.5038193429446</v>
      </c>
      <c r="AB1173" s="30">
        <f t="shared" si="856"/>
        <v>13.073819342944716</v>
      </c>
      <c r="AC1173" s="31">
        <f t="shared" si="878"/>
        <v>1</v>
      </c>
      <c r="AD1173" s="32">
        <f t="shared" si="857"/>
        <v>1</v>
      </c>
      <c r="AE1173" s="33">
        <f t="shared" si="858"/>
        <v>0</v>
      </c>
      <c r="AF1173" s="33">
        <f t="shared" si="859"/>
        <v>0</v>
      </c>
      <c r="AG1173" s="33">
        <f t="shared" si="860"/>
        <v>0</v>
      </c>
      <c r="AH1173" s="38">
        <f t="shared" si="861"/>
        <v>1</v>
      </c>
      <c r="AI1173" s="33">
        <f t="shared" si="862"/>
        <v>0</v>
      </c>
      <c r="AJ1173" s="39">
        <f t="shared" si="863"/>
        <v>1</v>
      </c>
      <c r="AK1173" s="43">
        <f t="shared" si="864"/>
        <v>0</v>
      </c>
      <c r="AL1173" s="4">
        <f t="shared" si="879"/>
        <v>5.0100000000002183</v>
      </c>
      <c r="AM1173" s="4">
        <f t="shared" si="880"/>
        <v>2.2461806570554472</v>
      </c>
      <c r="AN1173" s="4">
        <f t="shared" si="881"/>
        <v>2.2461806570554472</v>
      </c>
      <c r="AO1173" s="4">
        <f t="shared" si="882"/>
        <v>-14.4699999999998</v>
      </c>
      <c r="AP1173" s="4">
        <f t="shared" si="883"/>
        <v>17.233819342944571</v>
      </c>
      <c r="AQ1173" s="4">
        <f t="shared" si="884"/>
        <v>14.4699999999998</v>
      </c>
      <c r="AR1173" s="4">
        <f t="shared" si="865"/>
        <v>10.309999999999945</v>
      </c>
      <c r="AS1173">
        <f t="shared" si="885"/>
        <v>14.4699999999998</v>
      </c>
      <c r="AT1173" s="6">
        <f t="shared" si="886"/>
        <v>0</v>
      </c>
      <c r="AU1173" s="4">
        <f t="shared" si="887"/>
        <v>3.0435987127239592</v>
      </c>
      <c r="AV1173" s="4">
        <f t="shared" si="888"/>
        <v>5.3357451208454671</v>
      </c>
      <c r="AW1173">
        <f t="shared" si="889"/>
        <v>0</v>
      </c>
      <c r="AX1173">
        <f t="shared" si="890"/>
        <v>0</v>
      </c>
      <c r="AY1173">
        <f t="shared" si="891"/>
        <v>0</v>
      </c>
      <c r="AZ1173" s="4">
        <f t="shared" si="866"/>
        <v>6.94</v>
      </c>
      <c r="BA1173" s="4">
        <f t="shared" si="892"/>
        <v>1070.7800000000084</v>
      </c>
      <c r="BB1173" s="4">
        <f t="shared" si="867"/>
        <v>1028.5150000000094</v>
      </c>
      <c r="BC1173" s="4">
        <f t="shared" si="868"/>
        <v>567.9079999999999</v>
      </c>
      <c r="BE1173"/>
      <c r="BG1173" s="6"/>
      <c r="BM1173">
        <f t="shared" si="869"/>
        <v>1</v>
      </c>
    </row>
    <row r="1174" spans="1:65" x14ac:dyDescent="0.25">
      <c r="A1174">
        <v>1341</v>
      </c>
      <c r="B1174" s="1">
        <v>43129</v>
      </c>
      <c r="C1174" s="2">
        <v>2867.23</v>
      </c>
      <c r="D1174" s="2">
        <v>2870.62</v>
      </c>
      <c r="E1174" s="2">
        <v>2851.48</v>
      </c>
      <c r="F1174" s="2">
        <v>2853.53</v>
      </c>
      <c r="G1174" s="2">
        <v>3573830000</v>
      </c>
      <c r="H1174" s="2">
        <f t="shared" si="870"/>
        <v>27.465503636379985</v>
      </c>
      <c r="I1174" s="2">
        <f t="shared" si="871"/>
        <v>2776.1710000000003</v>
      </c>
      <c r="J1174" s="2">
        <f t="shared" si="872"/>
        <v>28.920682359825012</v>
      </c>
      <c r="K1174" s="2">
        <f t="shared" si="873"/>
        <v>-5.6399999999998727</v>
      </c>
      <c r="L1174" s="18">
        <v>0.12429999999999999</v>
      </c>
      <c r="M1174" s="19">
        <v>15.229216271933705</v>
      </c>
      <c r="N1174" s="4">
        <f t="shared" si="846"/>
        <v>21.389999999999873</v>
      </c>
      <c r="O1174" s="4">
        <f t="shared" si="874"/>
        <v>23.243999999999915</v>
      </c>
      <c r="P1174" s="4">
        <f t="shared" si="847"/>
        <v>9.3066691729323328</v>
      </c>
      <c r="Q1174" s="4">
        <f t="shared" si="875"/>
        <v>5.3283343558282192</v>
      </c>
      <c r="R1174" s="18">
        <f t="shared" si="848"/>
        <v>2882.3564511278196</v>
      </c>
      <c r="S1174" s="2">
        <f t="shared" si="849"/>
        <v>28.826451127819382</v>
      </c>
      <c r="T1174" s="22">
        <f t="shared" si="850"/>
        <v>0</v>
      </c>
      <c r="U1174" s="29">
        <f t="shared" si="851"/>
        <v>2869.2610850000001</v>
      </c>
      <c r="V1174" s="30">
        <f t="shared" si="852"/>
        <v>15.731084999999894</v>
      </c>
      <c r="W1174" s="31">
        <f t="shared" si="876"/>
        <v>0</v>
      </c>
      <c r="X1174" s="35">
        <f t="shared" si="853"/>
        <v>2867.0835999999981</v>
      </c>
      <c r="Y1174" s="30">
        <f t="shared" si="854"/>
        <v>13.553599999997914</v>
      </c>
      <c r="Z1174" s="31">
        <f t="shared" si="877"/>
        <v>0</v>
      </c>
      <c r="AA1174" s="29">
        <f t="shared" si="855"/>
        <v>2868.9562370999997</v>
      </c>
      <c r="AB1174" s="30">
        <f t="shared" si="856"/>
        <v>15.426237099999526</v>
      </c>
      <c r="AC1174" s="31">
        <f t="shared" si="878"/>
        <v>0</v>
      </c>
      <c r="AD1174" s="32">
        <f t="shared" si="857"/>
        <v>-1</v>
      </c>
      <c r="AE1174" s="33">
        <f t="shared" si="858"/>
        <v>0</v>
      </c>
      <c r="AF1174" s="33">
        <f t="shared" si="859"/>
        <v>-1</v>
      </c>
      <c r="AG1174" s="33">
        <f t="shared" si="860"/>
        <v>0</v>
      </c>
      <c r="AH1174" s="38">
        <f t="shared" si="861"/>
        <v>-1</v>
      </c>
      <c r="AI1174" s="33">
        <f t="shared" si="862"/>
        <v>-1</v>
      </c>
      <c r="AJ1174" s="39">
        <f t="shared" si="863"/>
        <v>-1</v>
      </c>
      <c r="AK1174" s="43">
        <f t="shared" si="864"/>
        <v>-1</v>
      </c>
      <c r="AL1174" s="4">
        <f t="shared" si="879"/>
        <v>3.3899999999998727</v>
      </c>
      <c r="AM1174" s="4">
        <f t="shared" si="880"/>
        <v>1.6637629000001652</v>
      </c>
      <c r="AN1174" s="4">
        <f t="shared" si="881"/>
        <v>1.6637629000001652</v>
      </c>
      <c r="AO1174" s="4">
        <f t="shared" si="882"/>
        <v>-15.75</v>
      </c>
      <c r="AP1174" s="4">
        <f t="shared" si="883"/>
        <v>17.476237099999707</v>
      </c>
      <c r="AQ1174" s="4">
        <f t="shared" si="884"/>
        <v>15.75</v>
      </c>
      <c r="AR1174" s="4">
        <f t="shared" si="865"/>
        <v>13.699999999999818</v>
      </c>
      <c r="AS1174">
        <f t="shared" si="885"/>
        <v>15.75</v>
      </c>
      <c r="AT1174" s="6">
        <f t="shared" si="886"/>
        <v>1</v>
      </c>
      <c r="AU1174" s="4">
        <f t="shared" si="887"/>
        <v>-3.3846933236831553</v>
      </c>
      <c r="AV1174" s="4">
        <f t="shared" si="888"/>
        <v>1.8292162719338869</v>
      </c>
      <c r="AW1174">
        <f t="shared" si="889"/>
        <v>0</v>
      </c>
      <c r="AX1174">
        <f t="shared" si="890"/>
        <v>1</v>
      </c>
      <c r="AY1174">
        <f t="shared" si="891"/>
        <v>0</v>
      </c>
      <c r="AZ1174" s="4">
        <f t="shared" si="866"/>
        <v>-3.9100000000000006</v>
      </c>
      <c r="BA1174" s="4">
        <f t="shared" si="892"/>
        <v>1063.8400000000083</v>
      </c>
      <c r="BB1174" s="4">
        <f t="shared" si="867"/>
        <v>1026.2016666666761</v>
      </c>
      <c r="BC1174" s="4">
        <f t="shared" si="868"/>
        <v>581.70400000000006</v>
      </c>
      <c r="BE1174"/>
      <c r="BG1174" s="6"/>
      <c r="BM1174">
        <f t="shared" si="869"/>
        <v>1</v>
      </c>
    </row>
    <row r="1175" spans="1:65" x14ac:dyDescent="0.25">
      <c r="A1175">
        <v>1340</v>
      </c>
      <c r="B1175" s="1">
        <v>43126</v>
      </c>
      <c r="C1175" s="2">
        <v>2847.48</v>
      </c>
      <c r="D1175" s="2">
        <v>2872.87</v>
      </c>
      <c r="E1175" s="2">
        <v>2846.18</v>
      </c>
      <c r="F1175" s="2">
        <v>2872.87</v>
      </c>
      <c r="G1175" s="2">
        <v>3443230000</v>
      </c>
      <c r="H1175" s="2">
        <f t="shared" si="870"/>
        <v>27.620345882458995</v>
      </c>
      <c r="I1175" s="2">
        <f t="shared" si="871"/>
        <v>2767.1145000000001</v>
      </c>
      <c r="J1175" s="2">
        <f t="shared" si="872"/>
        <v>28.913190943344791</v>
      </c>
      <c r="K1175" s="2">
        <f t="shared" si="873"/>
        <v>8.2300000000000182</v>
      </c>
      <c r="L1175" s="18">
        <v>8.8800000000000004E-2</v>
      </c>
      <c r="M1175" s="19">
        <v>10.752440588101605</v>
      </c>
      <c r="N1175" s="4">
        <f t="shared" si="846"/>
        <v>33.619999999999891</v>
      </c>
      <c r="O1175" s="4">
        <f t="shared" si="874"/>
        <v>23.133999999999922</v>
      </c>
      <c r="P1175" s="4">
        <f t="shared" si="847"/>
        <v>9.4864511278195494</v>
      </c>
      <c r="Q1175" s="4">
        <f t="shared" si="875"/>
        <v>5.2079102564102531</v>
      </c>
      <c r="R1175" s="18">
        <f t="shared" si="848"/>
        <v>2848.4315413533836</v>
      </c>
      <c r="S1175" s="2">
        <f t="shared" si="849"/>
        <v>24.438458646616255</v>
      </c>
      <c r="T1175" s="22">
        <f t="shared" si="850"/>
        <v>0</v>
      </c>
      <c r="U1175" s="29">
        <f t="shared" si="851"/>
        <v>2849.3767368653448</v>
      </c>
      <c r="V1175" s="30">
        <f t="shared" si="852"/>
        <v>23.493263134655081</v>
      </c>
      <c r="W1175" s="31">
        <f t="shared" si="876"/>
        <v>0</v>
      </c>
      <c r="X1175" s="35">
        <f t="shared" si="853"/>
        <v>2847.6983999999993</v>
      </c>
      <c r="Y1175" s="30">
        <f t="shared" si="854"/>
        <v>25.171600000000581</v>
      </c>
      <c r="Z1175" s="31">
        <f t="shared" si="877"/>
        <v>0</v>
      </c>
      <c r="AA1175" s="29">
        <f t="shared" si="855"/>
        <v>2849.1417697041966</v>
      </c>
      <c r="AB1175" s="30">
        <f t="shared" si="856"/>
        <v>23.728230295803314</v>
      </c>
      <c r="AC1175" s="31">
        <f t="shared" si="878"/>
        <v>0</v>
      </c>
      <c r="AD1175" s="32">
        <f t="shared" si="857"/>
        <v>-1</v>
      </c>
      <c r="AE1175" s="33">
        <f t="shared" si="858"/>
        <v>-1</v>
      </c>
      <c r="AF1175" s="33">
        <f t="shared" si="859"/>
        <v>-1</v>
      </c>
      <c r="AG1175" s="33">
        <f t="shared" si="860"/>
        <v>-1</v>
      </c>
      <c r="AH1175" s="38">
        <f t="shared" si="861"/>
        <v>-1</v>
      </c>
      <c r="AI1175" s="33">
        <f t="shared" si="862"/>
        <v>-1</v>
      </c>
      <c r="AJ1175" s="39">
        <f t="shared" si="863"/>
        <v>-1</v>
      </c>
      <c r="AK1175" s="43">
        <f t="shared" si="864"/>
        <v>-1</v>
      </c>
      <c r="AL1175" s="4">
        <f t="shared" si="879"/>
        <v>25.389999999999873</v>
      </c>
      <c r="AM1175" s="4">
        <f t="shared" si="880"/>
        <v>23.728230295803314</v>
      </c>
      <c r="AN1175" s="4">
        <f t="shared" si="881"/>
        <v>23.728230295803314</v>
      </c>
      <c r="AO1175" s="4">
        <f t="shared" si="882"/>
        <v>-1.3000000000001819</v>
      </c>
      <c r="AP1175" s="4">
        <f t="shared" si="883"/>
        <v>2.9617697041967403</v>
      </c>
      <c r="AQ1175" s="4">
        <f t="shared" si="884"/>
        <v>1.3000000000001819</v>
      </c>
      <c r="AR1175" s="4">
        <f t="shared" si="865"/>
        <v>25.389999999999873</v>
      </c>
      <c r="AS1175">
        <f t="shared" si="885"/>
        <v>23.728230295803314</v>
      </c>
      <c r="AT1175" s="6">
        <f t="shared" si="886"/>
        <v>1</v>
      </c>
      <c r="AU1175" s="4">
        <f t="shared" si="887"/>
        <v>-10.270966735603642</v>
      </c>
      <c r="AV1175" s="4">
        <f t="shared" si="888"/>
        <v>-14.337559411898267</v>
      </c>
      <c r="AW1175">
        <f t="shared" si="889"/>
        <v>1</v>
      </c>
      <c r="AX1175">
        <f t="shared" si="890"/>
        <v>0</v>
      </c>
      <c r="AY1175">
        <f t="shared" si="891"/>
        <v>0</v>
      </c>
      <c r="AZ1175" s="4">
        <f t="shared" si="866"/>
        <v>-3.9100000000000006</v>
      </c>
      <c r="BA1175" s="4">
        <f t="shared" si="892"/>
        <v>1067.7500000000084</v>
      </c>
      <c r="BB1175" s="4">
        <f t="shared" si="867"/>
        <v>1030.1116666666762</v>
      </c>
      <c r="BC1175" s="4">
        <f t="shared" si="868"/>
        <v>573.80399999999997</v>
      </c>
      <c r="BE1175"/>
      <c r="BG1175" s="6"/>
      <c r="BM1175">
        <f t="shared" si="869"/>
        <v>1</v>
      </c>
    </row>
    <row r="1176" spans="1:65" x14ac:dyDescent="0.25">
      <c r="A1176">
        <v>1339</v>
      </c>
      <c r="B1176" s="1">
        <v>43125</v>
      </c>
      <c r="C1176" s="2">
        <v>2846.24</v>
      </c>
      <c r="D1176" s="2">
        <v>2848.56</v>
      </c>
      <c r="E1176" s="2">
        <v>2830.94</v>
      </c>
      <c r="F1176" s="2">
        <v>2839.25</v>
      </c>
      <c r="G1176" s="2">
        <v>3835150000</v>
      </c>
      <c r="H1176" s="2">
        <f t="shared" si="870"/>
        <v>30.954025065858268</v>
      </c>
      <c r="I1176" s="2">
        <f t="shared" si="871"/>
        <v>2758.8454999999999</v>
      </c>
      <c r="J1176" s="2">
        <f t="shared" si="872"/>
        <v>29.047927088828452</v>
      </c>
      <c r="K1176" s="2">
        <f t="shared" si="873"/>
        <v>8.6999999999998181</v>
      </c>
      <c r="L1176" s="18">
        <v>9.6700000000000008E-2</v>
      </c>
      <c r="M1176" s="19">
        <v>11.701968313217108</v>
      </c>
      <c r="N1176" s="4">
        <f t="shared" si="846"/>
        <v>17.619999999999891</v>
      </c>
      <c r="O1176" s="4">
        <f t="shared" si="874"/>
        <v>21.704999999999927</v>
      </c>
      <c r="P1176" s="4">
        <f t="shared" si="847"/>
        <v>9.1815413533834604</v>
      </c>
      <c r="Q1176" s="4">
        <f t="shared" si="875"/>
        <v>4.8634278598585112</v>
      </c>
      <c r="R1176" s="18">
        <f t="shared" si="848"/>
        <v>2846.6916691729325</v>
      </c>
      <c r="S1176" s="2">
        <f t="shared" si="849"/>
        <v>7.4416691729325066</v>
      </c>
      <c r="T1176" s="22">
        <f t="shared" si="850"/>
        <v>1</v>
      </c>
      <c r="U1176" s="29">
        <f t="shared" si="851"/>
        <v>2848.040103810712</v>
      </c>
      <c r="V1176" s="30">
        <f t="shared" si="852"/>
        <v>8.7901038107120257</v>
      </c>
      <c r="W1176" s="31">
        <f t="shared" si="876"/>
        <v>1</v>
      </c>
      <c r="X1176" s="35">
        <f t="shared" si="853"/>
        <v>2849.3982666666661</v>
      </c>
      <c r="Y1176" s="30">
        <f t="shared" si="854"/>
        <v>10.148266666666132</v>
      </c>
      <c r="Z1176" s="31">
        <f t="shared" si="877"/>
        <v>1</v>
      </c>
      <c r="AA1176" s="29">
        <f t="shared" si="855"/>
        <v>2848.2302466105457</v>
      </c>
      <c r="AB1176" s="30">
        <f t="shared" si="856"/>
        <v>8.9802466105456915</v>
      </c>
      <c r="AC1176" s="31">
        <f t="shared" si="878"/>
        <v>1</v>
      </c>
      <c r="AD1176" s="32">
        <f t="shared" si="857"/>
        <v>1</v>
      </c>
      <c r="AE1176" s="33">
        <f t="shared" si="858"/>
        <v>1</v>
      </c>
      <c r="AF1176" s="33">
        <f t="shared" si="859"/>
        <v>1</v>
      </c>
      <c r="AG1176" s="33">
        <f t="shared" si="860"/>
        <v>0</v>
      </c>
      <c r="AH1176" s="38">
        <f t="shared" si="861"/>
        <v>1</v>
      </c>
      <c r="AI1176" s="33">
        <f t="shared" si="862"/>
        <v>1</v>
      </c>
      <c r="AJ1176" s="39">
        <f t="shared" si="863"/>
        <v>1</v>
      </c>
      <c r="AK1176" s="43">
        <f t="shared" si="864"/>
        <v>1</v>
      </c>
      <c r="AL1176" s="4">
        <f t="shared" si="879"/>
        <v>2.3200000000001637</v>
      </c>
      <c r="AM1176" s="4">
        <f t="shared" si="880"/>
        <v>0.32975338945425392</v>
      </c>
      <c r="AN1176" s="4">
        <f t="shared" si="881"/>
        <v>0.32975338945425392</v>
      </c>
      <c r="AO1176" s="4">
        <f t="shared" si="882"/>
        <v>-15.299999999999727</v>
      </c>
      <c r="AP1176" s="4">
        <f t="shared" si="883"/>
        <v>17.290246610545637</v>
      </c>
      <c r="AQ1176" s="4">
        <f t="shared" si="884"/>
        <v>15.299999999999727</v>
      </c>
      <c r="AR1176" s="4">
        <f t="shared" si="865"/>
        <v>6.9899999999997817</v>
      </c>
      <c r="AS1176">
        <f t="shared" si="885"/>
        <v>15.299999999999727</v>
      </c>
      <c r="AT1176" s="6">
        <f t="shared" si="886"/>
        <v>1</v>
      </c>
      <c r="AU1176" s="4">
        <f t="shared" si="887"/>
        <v>-1.8839308081698132</v>
      </c>
      <c r="AV1176" s="4">
        <f t="shared" si="888"/>
        <v>5.0119683132173263</v>
      </c>
      <c r="AW1176">
        <f t="shared" si="889"/>
        <v>0</v>
      </c>
      <c r="AX1176">
        <f t="shared" si="890"/>
        <v>1</v>
      </c>
      <c r="AY1176">
        <f t="shared" si="891"/>
        <v>0</v>
      </c>
      <c r="AZ1176" s="4">
        <f t="shared" si="866"/>
        <v>-3.9100000000000006</v>
      </c>
      <c r="BA1176" s="4">
        <f t="shared" si="892"/>
        <v>1071.6600000000085</v>
      </c>
      <c r="BB1176" s="4">
        <f t="shared" si="867"/>
        <v>1034.0216666666763</v>
      </c>
      <c r="BC1176" s="4">
        <f t="shared" si="868"/>
        <v>573.30799999999988</v>
      </c>
      <c r="BE1176"/>
      <c r="BG1176" s="6"/>
      <c r="BM1176">
        <f t="shared" si="869"/>
        <v>1</v>
      </c>
    </row>
    <row r="1177" spans="1:65" x14ac:dyDescent="0.25">
      <c r="A1177">
        <v>1338</v>
      </c>
      <c r="B1177" s="1">
        <v>43124</v>
      </c>
      <c r="C1177" s="2">
        <v>2845.42</v>
      </c>
      <c r="D1177" s="2">
        <v>2852.97</v>
      </c>
      <c r="E1177" s="2">
        <v>2824.81</v>
      </c>
      <c r="F1177" s="2">
        <v>2837.54</v>
      </c>
      <c r="G1177" s="2">
        <v>4014070000</v>
      </c>
      <c r="H1177" s="2">
        <f t="shared" si="870"/>
        <v>32.321651085439498</v>
      </c>
      <c r="I1177" s="2">
        <f t="shared" si="871"/>
        <v>2750.4880000000003</v>
      </c>
      <c r="J1177" s="2">
        <f t="shared" si="872"/>
        <v>32.145462620800174</v>
      </c>
      <c r="K1177" s="2">
        <f t="shared" si="873"/>
        <v>6.2899999999999636</v>
      </c>
      <c r="L1177" s="18">
        <v>9.6349999999999991E-2</v>
      </c>
      <c r="M1177" s="19">
        <v>11.666147123330362</v>
      </c>
      <c r="N1177" s="4">
        <f t="shared" si="846"/>
        <v>28.159999999999854</v>
      </c>
      <c r="O1177" s="4">
        <f t="shared" si="874"/>
        <v>21.465999999999941</v>
      </c>
      <c r="P1177" s="4">
        <f t="shared" si="847"/>
        <v>9.1516691729323352</v>
      </c>
      <c r="Q1177" s="4">
        <f t="shared" si="875"/>
        <v>4.6156507966980254</v>
      </c>
      <c r="R1177" s="18">
        <f t="shared" si="848"/>
        <v>2847.9995037593985</v>
      </c>
      <c r="S1177" s="2">
        <f t="shared" si="849"/>
        <v>10.459503759398558</v>
      </c>
      <c r="T1177" s="22">
        <f t="shared" si="850"/>
        <v>1</v>
      </c>
      <c r="U1177" s="29">
        <f t="shared" si="851"/>
        <v>2847.1179083846373</v>
      </c>
      <c r="V1177" s="30">
        <f t="shared" si="852"/>
        <v>9.5779083846373396</v>
      </c>
      <c r="W1177" s="31">
        <f t="shared" si="876"/>
        <v>1</v>
      </c>
      <c r="X1177" s="35">
        <f t="shared" si="853"/>
        <v>2853.0830666666661</v>
      </c>
      <c r="Y1177" s="30">
        <f t="shared" si="854"/>
        <v>15.543066666666164</v>
      </c>
      <c r="Z1177" s="31">
        <f t="shared" si="877"/>
        <v>0</v>
      </c>
      <c r="AA1177" s="29">
        <f t="shared" si="855"/>
        <v>2847.9530305441212</v>
      </c>
      <c r="AB1177" s="30">
        <f t="shared" si="856"/>
        <v>10.413030544121284</v>
      </c>
      <c r="AC1177" s="31">
        <f t="shared" si="878"/>
        <v>1</v>
      </c>
      <c r="AD1177" s="32">
        <f t="shared" si="857"/>
        <v>1</v>
      </c>
      <c r="AE1177" s="33">
        <f t="shared" si="858"/>
        <v>1</v>
      </c>
      <c r="AF1177" s="33">
        <f t="shared" si="859"/>
        <v>1</v>
      </c>
      <c r="AG1177" s="33">
        <f t="shared" si="860"/>
        <v>0</v>
      </c>
      <c r="AH1177" s="38">
        <f t="shared" si="861"/>
        <v>1</v>
      </c>
      <c r="AI1177" s="33">
        <f t="shared" si="862"/>
        <v>1</v>
      </c>
      <c r="AJ1177" s="39">
        <f t="shared" si="863"/>
        <v>1</v>
      </c>
      <c r="AK1177" s="43">
        <f t="shared" si="864"/>
        <v>1</v>
      </c>
      <c r="AL1177" s="4">
        <f t="shared" si="879"/>
        <v>7.5499999999997272</v>
      </c>
      <c r="AM1177" s="4">
        <f t="shared" si="880"/>
        <v>5.0169694558785523</v>
      </c>
      <c r="AN1177" s="4">
        <f t="shared" si="881"/>
        <v>5.0169694558785523</v>
      </c>
      <c r="AO1177" s="4">
        <f t="shared" si="882"/>
        <v>-20.610000000000127</v>
      </c>
      <c r="AP1177" s="4">
        <f t="shared" si="883"/>
        <v>23.143030544121302</v>
      </c>
      <c r="AQ1177" s="4">
        <f t="shared" si="884"/>
        <v>20.610000000000127</v>
      </c>
      <c r="AR1177" s="4">
        <f t="shared" si="865"/>
        <v>7.8800000000001091</v>
      </c>
      <c r="AS1177">
        <f t="shared" si="885"/>
        <v>20.610000000000127</v>
      </c>
      <c r="AT1177" s="6">
        <f t="shared" si="886"/>
        <v>1</v>
      </c>
      <c r="AU1177" s="4">
        <f t="shared" si="887"/>
        <v>-8.0566850744445855</v>
      </c>
      <c r="AV1177" s="4">
        <f t="shared" si="888"/>
        <v>4.0861471233302522</v>
      </c>
      <c r="AW1177">
        <f t="shared" si="889"/>
        <v>0</v>
      </c>
      <c r="AX1177">
        <f t="shared" si="890"/>
        <v>1</v>
      </c>
      <c r="AY1177">
        <f t="shared" si="891"/>
        <v>0</v>
      </c>
      <c r="AZ1177" s="4">
        <f t="shared" si="866"/>
        <v>-3.9100000000000006</v>
      </c>
      <c r="BA1177" s="4">
        <f t="shared" si="892"/>
        <v>1075.5700000000086</v>
      </c>
      <c r="BB1177" s="4">
        <f t="shared" si="867"/>
        <v>1037.9316666666764</v>
      </c>
      <c r="BC1177" s="4">
        <f t="shared" si="868"/>
        <v>572.98</v>
      </c>
      <c r="BE1177"/>
      <c r="BG1177" s="6"/>
      <c r="BM1177">
        <f t="shared" si="869"/>
        <v>1</v>
      </c>
    </row>
    <row r="1178" spans="1:65" x14ac:dyDescent="0.25">
      <c r="A1178">
        <v>1337</v>
      </c>
      <c r="B1178" s="1">
        <v>43123</v>
      </c>
      <c r="C1178" s="2">
        <v>2835.05</v>
      </c>
      <c r="D1178" s="2">
        <v>2842.24</v>
      </c>
      <c r="E1178" s="2">
        <v>2830.59</v>
      </c>
      <c r="F1178" s="2">
        <v>2839.13</v>
      </c>
      <c r="G1178" s="2">
        <v>3519650000</v>
      </c>
      <c r="H1178" s="2">
        <f t="shared" si="870"/>
        <v>29.520015977863807</v>
      </c>
      <c r="I1178" s="2">
        <f t="shared" si="871"/>
        <v>2742.4279999999999</v>
      </c>
      <c r="J1178" s="2">
        <f t="shared" si="872"/>
        <v>30.657998574253774</v>
      </c>
      <c r="K1178" s="2">
        <f t="shared" si="873"/>
        <v>2.080000000000382</v>
      </c>
      <c r="L1178" s="18">
        <v>9.035E-2</v>
      </c>
      <c r="M1178" s="19">
        <v>10.915926022222211</v>
      </c>
      <c r="N1178" s="4">
        <f t="shared" si="846"/>
        <v>11.649999999999636</v>
      </c>
      <c r="O1178" s="4">
        <f t="shared" si="874"/>
        <v>19.792999999999939</v>
      </c>
      <c r="P1178" s="4">
        <f t="shared" si="847"/>
        <v>8.869503759398496</v>
      </c>
      <c r="Q1178" s="4">
        <f t="shared" si="875"/>
        <v>4.3536112426595963</v>
      </c>
      <c r="R1178" s="18">
        <f t="shared" si="848"/>
        <v>2841.282781954887</v>
      </c>
      <c r="S1178" s="2">
        <f t="shared" si="849"/>
        <v>2.1527819548869047</v>
      </c>
      <c r="T1178" s="22">
        <f t="shared" si="850"/>
        <v>1</v>
      </c>
      <c r="U1178" s="29">
        <f t="shared" si="851"/>
        <v>2836.6788670008536</v>
      </c>
      <c r="V1178" s="30">
        <f t="shared" si="852"/>
        <v>2.4511329991464663</v>
      </c>
      <c r="W1178" s="31">
        <f t="shared" si="876"/>
        <v>1</v>
      </c>
      <c r="X1178" s="35">
        <f t="shared" si="853"/>
        <v>2836.3713333333326</v>
      </c>
      <c r="Y1178" s="30">
        <f t="shared" si="854"/>
        <v>2.7586666666675228</v>
      </c>
      <c r="Z1178" s="31">
        <f t="shared" si="877"/>
        <v>1</v>
      </c>
      <c r="AA1178" s="29">
        <f t="shared" si="855"/>
        <v>2836.6358122874008</v>
      </c>
      <c r="AB1178" s="30">
        <f t="shared" si="856"/>
        <v>2.4941877125993415</v>
      </c>
      <c r="AC1178" s="31">
        <f t="shared" si="878"/>
        <v>1</v>
      </c>
      <c r="AD1178" s="32">
        <f t="shared" si="857"/>
        <v>1</v>
      </c>
      <c r="AE1178" s="33">
        <f t="shared" si="858"/>
        <v>0</v>
      </c>
      <c r="AF1178" s="33">
        <f t="shared" si="859"/>
        <v>0</v>
      </c>
      <c r="AG1178" s="33">
        <f t="shared" si="860"/>
        <v>0</v>
      </c>
      <c r="AH1178" s="38">
        <f t="shared" si="861"/>
        <v>1</v>
      </c>
      <c r="AI1178" s="33">
        <f t="shared" si="862"/>
        <v>1</v>
      </c>
      <c r="AJ1178" s="39">
        <f t="shared" si="863"/>
        <v>1</v>
      </c>
      <c r="AK1178" s="43">
        <f t="shared" si="864"/>
        <v>1</v>
      </c>
      <c r="AL1178" s="4">
        <f t="shared" si="879"/>
        <v>7.1899999999995998</v>
      </c>
      <c r="AM1178" s="4">
        <f t="shared" si="880"/>
        <v>5.604187712599014</v>
      </c>
      <c r="AN1178" s="4">
        <f t="shared" si="881"/>
        <v>5.604187712599014</v>
      </c>
      <c r="AO1178" s="4">
        <f t="shared" si="882"/>
        <v>-4.4600000000000364</v>
      </c>
      <c r="AP1178" s="4">
        <f t="shared" si="883"/>
        <v>6.0458122874006222</v>
      </c>
      <c r="AQ1178" s="4">
        <f t="shared" si="884"/>
        <v>4.4600000000000364</v>
      </c>
      <c r="AR1178" s="4">
        <f t="shared" si="865"/>
        <v>4.0799999999999272</v>
      </c>
      <c r="AS1178">
        <f t="shared" si="885"/>
        <v>5.604187712599014</v>
      </c>
      <c r="AT1178" s="6">
        <f t="shared" si="886"/>
        <v>0</v>
      </c>
      <c r="AU1178" s="4">
        <f t="shared" si="887"/>
        <v>6.3318138529808525</v>
      </c>
      <c r="AV1178" s="4">
        <f t="shared" si="888"/>
        <v>7.1359260222222831</v>
      </c>
      <c r="AW1178">
        <f t="shared" si="889"/>
        <v>0</v>
      </c>
      <c r="AX1178">
        <f t="shared" si="890"/>
        <v>0</v>
      </c>
      <c r="AY1178">
        <f t="shared" si="891"/>
        <v>0</v>
      </c>
      <c r="AZ1178" s="4">
        <f t="shared" si="866"/>
        <v>6.94</v>
      </c>
      <c r="BA1178" s="4">
        <f t="shared" si="892"/>
        <v>1079.4800000000087</v>
      </c>
      <c r="BB1178" s="4">
        <f t="shared" si="867"/>
        <v>1041.8416666666765</v>
      </c>
      <c r="BC1178" s="4">
        <f t="shared" si="868"/>
        <v>568.83199999999999</v>
      </c>
      <c r="BE1178"/>
      <c r="BG1178" s="6"/>
      <c r="BM1178">
        <f t="shared" si="869"/>
        <v>1</v>
      </c>
    </row>
    <row r="1179" spans="1:65" x14ac:dyDescent="0.25">
      <c r="A1179">
        <v>1336</v>
      </c>
      <c r="B1179" s="1">
        <v>43122</v>
      </c>
      <c r="C1179" s="2">
        <v>2809.16</v>
      </c>
      <c r="D1179" s="2">
        <v>2833.03</v>
      </c>
      <c r="E1179" s="2">
        <v>2808.12</v>
      </c>
      <c r="F1179" s="2">
        <v>2832.97</v>
      </c>
      <c r="G1179" s="2">
        <v>3471780000</v>
      </c>
      <c r="H1179" s="2">
        <f t="shared" si="870"/>
        <v>26.524443255231532</v>
      </c>
      <c r="I1179" s="2">
        <f t="shared" si="871"/>
        <v>2734.8265000000001</v>
      </c>
      <c r="J1179" s="2">
        <f t="shared" si="872"/>
        <v>28.421763505973246</v>
      </c>
      <c r="K1179" s="2">
        <f t="shared" si="873"/>
        <v>-1.1400000000003274</v>
      </c>
      <c r="L1179" s="18">
        <v>8.660000000000001E-2</v>
      </c>
      <c r="M1179" s="19">
        <v>10.379131796156406</v>
      </c>
      <c r="N1179" s="4">
        <f t="shared" si="846"/>
        <v>24.910000000000309</v>
      </c>
      <c r="O1179" s="4">
        <f t="shared" si="874"/>
        <v>19.719000000000005</v>
      </c>
      <c r="P1179" s="4">
        <f t="shared" si="847"/>
        <v>8.3127819548872157</v>
      </c>
      <c r="Q1179" s="4">
        <f t="shared" si="875"/>
        <v>4.1765820534698506</v>
      </c>
      <c r="R1179" s="18">
        <f t="shared" si="848"/>
        <v>2817.9969022556393</v>
      </c>
      <c r="S1179" s="2">
        <f t="shared" si="849"/>
        <v>14.97309774436053</v>
      </c>
      <c r="T1179" s="22">
        <f t="shared" si="850"/>
        <v>0</v>
      </c>
      <c r="U1179" s="29">
        <f t="shared" si="851"/>
        <v>2810.685809205333</v>
      </c>
      <c r="V1179" s="30">
        <f t="shared" si="852"/>
        <v>22.284190794666756</v>
      </c>
      <c r="W1179" s="31">
        <f t="shared" si="876"/>
        <v>0</v>
      </c>
      <c r="X1179" s="35">
        <f t="shared" si="853"/>
        <v>2809.0463999999997</v>
      </c>
      <c r="Y1179" s="30">
        <f t="shared" si="854"/>
        <v>23.923600000000079</v>
      </c>
      <c r="Z1179" s="31">
        <f t="shared" si="877"/>
        <v>0</v>
      </c>
      <c r="AA1179" s="29">
        <f t="shared" si="855"/>
        <v>2810.4562919165865</v>
      </c>
      <c r="AB1179" s="30">
        <f t="shared" si="856"/>
        <v>22.513708083413349</v>
      </c>
      <c r="AC1179" s="31">
        <f t="shared" si="878"/>
        <v>0</v>
      </c>
      <c r="AD1179" s="32">
        <f t="shared" si="857"/>
        <v>-1</v>
      </c>
      <c r="AE1179" s="33">
        <f t="shared" si="858"/>
        <v>-1</v>
      </c>
      <c r="AF1179" s="33">
        <f t="shared" si="859"/>
        <v>0</v>
      </c>
      <c r="AG1179" s="33">
        <f t="shared" si="860"/>
        <v>0</v>
      </c>
      <c r="AH1179" s="38">
        <f t="shared" si="861"/>
        <v>-1</v>
      </c>
      <c r="AI1179" s="33">
        <f t="shared" si="862"/>
        <v>-1</v>
      </c>
      <c r="AJ1179" s="39">
        <f t="shared" si="863"/>
        <v>-1</v>
      </c>
      <c r="AK1179" s="43">
        <f t="shared" si="864"/>
        <v>-1</v>
      </c>
      <c r="AL1179" s="4">
        <f t="shared" si="879"/>
        <v>23.870000000000346</v>
      </c>
      <c r="AM1179" s="4">
        <f t="shared" si="880"/>
        <v>22.573708083413749</v>
      </c>
      <c r="AN1179" s="4">
        <f t="shared" si="881"/>
        <v>22.573708083413749</v>
      </c>
      <c r="AO1179" s="4">
        <f t="shared" si="882"/>
        <v>-1.0399999999999636</v>
      </c>
      <c r="AP1179" s="4">
        <f t="shared" si="883"/>
        <v>2.3362919165865605</v>
      </c>
      <c r="AQ1179" s="4">
        <f t="shared" si="884"/>
        <v>1.0399999999999636</v>
      </c>
      <c r="AR1179" s="4">
        <f t="shared" si="865"/>
        <v>23.809999999999945</v>
      </c>
      <c r="AS1179">
        <f t="shared" si="885"/>
        <v>22.573708083413749</v>
      </c>
      <c r="AT1179" s="6">
        <f t="shared" si="886"/>
        <v>1</v>
      </c>
      <c r="AU1179" s="4">
        <f t="shared" si="887"/>
        <v>-11.1563930485569</v>
      </c>
      <c r="AV1179" s="4">
        <f t="shared" si="888"/>
        <v>-13.130868203843539</v>
      </c>
      <c r="AW1179">
        <f t="shared" si="889"/>
        <v>1</v>
      </c>
      <c r="AX1179">
        <f t="shared" si="890"/>
        <v>0</v>
      </c>
      <c r="AY1179">
        <f t="shared" si="891"/>
        <v>0</v>
      </c>
      <c r="AZ1179" s="4">
        <f t="shared" si="866"/>
        <v>-3.9100000000000006</v>
      </c>
      <c r="BA1179" s="4">
        <f t="shared" si="892"/>
        <v>1072.5400000000086</v>
      </c>
      <c r="BB1179" s="4">
        <f t="shared" si="867"/>
        <v>1034.9016666666764</v>
      </c>
      <c r="BC1179" s="4">
        <f t="shared" si="868"/>
        <v>558.47599999999989</v>
      </c>
      <c r="BE1179"/>
      <c r="BG1179" s="6"/>
      <c r="BM1179">
        <f t="shared" si="869"/>
        <v>1</v>
      </c>
    </row>
    <row r="1180" spans="1:65" x14ac:dyDescent="0.25">
      <c r="A1180">
        <v>1335</v>
      </c>
      <c r="B1180" s="1">
        <v>43119</v>
      </c>
      <c r="C1180" s="2">
        <v>2802.6</v>
      </c>
      <c r="D1180" s="2">
        <v>2810.33</v>
      </c>
      <c r="E1180" s="2">
        <v>2798.08</v>
      </c>
      <c r="F1180" s="2">
        <v>2810.3</v>
      </c>
      <c r="G1180" s="2">
        <v>3639430000</v>
      </c>
      <c r="H1180" s="2">
        <f t="shared" si="870"/>
        <v>27.145275422765131</v>
      </c>
      <c r="I1180" s="2">
        <f t="shared" si="871"/>
        <v>2728.7775000000001</v>
      </c>
      <c r="J1180" s="2">
        <f t="shared" si="872"/>
        <v>26.948152612201905</v>
      </c>
      <c r="K1180" s="2">
        <f t="shared" si="873"/>
        <v>4.569999999999709</v>
      </c>
      <c r="L1180" s="18">
        <v>8.3199999999999996E-2</v>
      </c>
      <c r="M1180" s="19">
        <v>9.9281000303103042</v>
      </c>
      <c r="N1180" s="4">
        <f t="shared" si="846"/>
        <v>12.299999999999727</v>
      </c>
      <c r="O1180" s="4">
        <f t="shared" si="874"/>
        <v>19.173999999999978</v>
      </c>
      <c r="P1180" s="4">
        <f t="shared" si="847"/>
        <v>7.6969022556390971</v>
      </c>
      <c r="Q1180" s="4">
        <f t="shared" si="875"/>
        <v>3.9123312957258394</v>
      </c>
      <c r="R1180" s="18">
        <f t="shared" si="848"/>
        <v>2805.2060977443612</v>
      </c>
      <c r="S1180" s="2">
        <f t="shared" si="849"/>
        <v>5.0939022556390228</v>
      </c>
      <c r="T1180" s="22">
        <f t="shared" si="850"/>
        <v>1</v>
      </c>
      <c r="U1180" s="29">
        <f t="shared" si="851"/>
        <v>2804.038876298293</v>
      </c>
      <c r="V1180" s="30">
        <f t="shared" si="852"/>
        <v>6.2611237017072199</v>
      </c>
      <c r="W1180" s="31">
        <f t="shared" si="876"/>
        <v>1</v>
      </c>
      <c r="X1180" s="35">
        <f t="shared" si="853"/>
        <v>2807.9337333333333</v>
      </c>
      <c r="Y1180" s="30">
        <f t="shared" si="854"/>
        <v>2.3662666666668883</v>
      </c>
      <c r="Z1180" s="31">
        <f t="shared" si="877"/>
        <v>1</v>
      </c>
      <c r="AA1180" s="29">
        <f t="shared" si="855"/>
        <v>2804.5841562831988</v>
      </c>
      <c r="AB1180" s="30">
        <f t="shared" si="856"/>
        <v>5.7158437168013734</v>
      </c>
      <c r="AC1180" s="31">
        <f t="shared" si="878"/>
        <v>1</v>
      </c>
      <c r="AD1180" s="32">
        <f t="shared" si="857"/>
        <v>1</v>
      </c>
      <c r="AE1180" s="33">
        <f t="shared" si="858"/>
        <v>1</v>
      </c>
      <c r="AF1180" s="33">
        <f t="shared" si="859"/>
        <v>0</v>
      </c>
      <c r="AG1180" s="33">
        <f t="shared" si="860"/>
        <v>0</v>
      </c>
      <c r="AH1180" s="38">
        <f t="shared" si="861"/>
        <v>1</v>
      </c>
      <c r="AI1180" s="33">
        <f t="shared" si="862"/>
        <v>1</v>
      </c>
      <c r="AJ1180" s="39">
        <f t="shared" si="863"/>
        <v>0</v>
      </c>
      <c r="AK1180" s="43">
        <f t="shared" si="864"/>
        <v>0</v>
      </c>
      <c r="AL1180" s="4">
        <f t="shared" si="879"/>
        <v>7.7300000000000182</v>
      </c>
      <c r="AM1180" s="4">
        <f t="shared" si="880"/>
        <v>5.7458437168011187</v>
      </c>
      <c r="AN1180" s="4">
        <f t="shared" si="881"/>
        <v>5.7458437168011187</v>
      </c>
      <c r="AO1180" s="4">
        <f t="shared" si="882"/>
        <v>-4.5199999999999818</v>
      </c>
      <c r="AP1180" s="4">
        <f t="shared" si="883"/>
        <v>6.5041562831988813</v>
      </c>
      <c r="AQ1180" s="4">
        <f t="shared" si="884"/>
        <v>4.5199999999999818</v>
      </c>
      <c r="AR1180" s="4">
        <f t="shared" si="865"/>
        <v>7.7000000000002728</v>
      </c>
      <c r="AS1180">
        <f t="shared" si="885"/>
        <v>5.7458437168011187</v>
      </c>
      <c r="AT1180" s="6">
        <f t="shared" si="886"/>
        <v>0</v>
      </c>
      <c r="AU1180" s="4">
        <f t="shared" si="887"/>
        <v>7.229390472839011</v>
      </c>
      <c r="AV1180" s="4">
        <f t="shared" si="888"/>
        <v>2.5281000303100312</v>
      </c>
      <c r="AW1180">
        <f t="shared" si="889"/>
        <v>0</v>
      </c>
      <c r="AX1180">
        <f t="shared" si="890"/>
        <v>0</v>
      </c>
      <c r="AY1180">
        <f t="shared" si="891"/>
        <v>0</v>
      </c>
      <c r="AZ1180" s="4">
        <f t="shared" si="866"/>
        <v>6.94</v>
      </c>
      <c r="BA1180" s="4">
        <f t="shared" si="892"/>
        <v>1076.4500000000087</v>
      </c>
      <c r="BB1180" s="4">
        <f t="shared" si="867"/>
        <v>1038.8116666666765</v>
      </c>
      <c r="BC1180" s="4">
        <f t="shared" si="868"/>
        <v>555.85199999999998</v>
      </c>
      <c r="BE1180"/>
      <c r="BG1180" s="6"/>
      <c r="BM1180">
        <f t="shared" si="869"/>
        <v>1</v>
      </c>
    </row>
    <row r="1181" spans="1:65" x14ac:dyDescent="0.25">
      <c r="A1181">
        <v>1334</v>
      </c>
      <c r="B1181" s="1">
        <v>43118</v>
      </c>
      <c r="C1181" s="2">
        <v>2802.4</v>
      </c>
      <c r="D1181" s="2">
        <v>2805.83</v>
      </c>
      <c r="E1181" s="2">
        <v>2792.56</v>
      </c>
      <c r="F1181" s="2">
        <v>2798.03</v>
      </c>
      <c r="G1181" s="2">
        <v>3681470000</v>
      </c>
      <c r="H1181" s="2">
        <f t="shared" si="870"/>
        <v>28.202186459760721</v>
      </c>
      <c r="I1181" s="2">
        <f t="shared" si="871"/>
        <v>2723.2829999999999</v>
      </c>
      <c r="J1181" s="2">
        <f t="shared" si="872"/>
        <v>27.447880830863081</v>
      </c>
      <c r="K1181" s="2">
        <f t="shared" si="873"/>
        <v>-0.15999999999985448</v>
      </c>
      <c r="L1181" s="18">
        <v>9.4399999999999998E-2</v>
      </c>
      <c r="M1181" s="19">
        <v>11.282812338817505</v>
      </c>
      <c r="N1181" s="4">
        <f t="shared" si="846"/>
        <v>13.269999999999982</v>
      </c>
      <c r="O1181" s="4">
        <f t="shared" si="874"/>
        <v>19.567000000000007</v>
      </c>
      <c r="P1181" s="4">
        <f t="shared" si="847"/>
        <v>7.1760977443609031</v>
      </c>
      <c r="Q1181" s="4">
        <f t="shared" si="875"/>
        <v>3.6894264058797934</v>
      </c>
      <c r="R1181" s="18">
        <f t="shared" si="848"/>
        <v>2809.0911578947366</v>
      </c>
      <c r="S1181" s="2">
        <f t="shared" si="849"/>
        <v>11.061157894736425</v>
      </c>
      <c r="T1181" s="22">
        <f t="shared" si="850"/>
        <v>0</v>
      </c>
      <c r="U1181" s="29">
        <f t="shared" si="851"/>
        <v>2803.7705748869171</v>
      </c>
      <c r="V1181" s="30">
        <f t="shared" si="852"/>
        <v>5.7405748869168747</v>
      </c>
      <c r="W1181" s="31">
        <f t="shared" si="876"/>
        <v>1</v>
      </c>
      <c r="X1181" s="35">
        <f t="shared" si="853"/>
        <v>2797.6515999999992</v>
      </c>
      <c r="Y1181" s="30">
        <f t="shared" si="854"/>
        <v>0.37840000000096552</v>
      </c>
      <c r="Z1181" s="31">
        <f t="shared" si="877"/>
        <v>1</v>
      </c>
      <c r="AA1181" s="29">
        <f t="shared" si="855"/>
        <v>2802.913918402749</v>
      </c>
      <c r="AB1181" s="30">
        <f t="shared" si="856"/>
        <v>4.8839184027488045</v>
      </c>
      <c r="AC1181" s="31">
        <f t="shared" si="878"/>
        <v>1</v>
      </c>
      <c r="AD1181" s="32">
        <f t="shared" si="857"/>
        <v>1</v>
      </c>
      <c r="AE1181" s="33">
        <f t="shared" si="858"/>
        <v>0</v>
      </c>
      <c r="AF1181" s="33">
        <f t="shared" si="859"/>
        <v>0</v>
      </c>
      <c r="AG1181" s="33">
        <f t="shared" si="860"/>
        <v>0</v>
      </c>
      <c r="AH1181" s="38">
        <f t="shared" si="861"/>
        <v>0</v>
      </c>
      <c r="AI1181" s="33">
        <f t="shared" si="862"/>
        <v>0</v>
      </c>
      <c r="AJ1181" s="39">
        <f t="shared" si="863"/>
        <v>0</v>
      </c>
      <c r="AK1181" s="43">
        <f t="shared" si="864"/>
        <v>0</v>
      </c>
      <c r="AL1181" s="4">
        <f t="shared" si="879"/>
        <v>3.4299999999998363</v>
      </c>
      <c r="AM1181" s="4">
        <f t="shared" si="880"/>
        <v>2.9160815972509226</v>
      </c>
      <c r="AN1181" s="4">
        <f t="shared" si="881"/>
        <v>2.9160815972509226</v>
      </c>
      <c r="AO1181" s="4">
        <f t="shared" si="882"/>
        <v>-9.8400000000001455</v>
      </c>
      <c r="AP1181" s="4">
        <f t="shared" si="883"/>
        <v>10.353918402749059</v>
      </c>
      <c r="AQ1181" s="4">
        <f t="shared" si="884"/>
        <v>9.8400000000001455</v>
      </c>
      <c r="AR1181" s="4">
        <f t="shared" si="865"/>
        <v>4.3699999999998909</v>
      </c>
      <c r="AS1181">
        <f t="shared" si="885"/>
        <v>9.8400000000001455</v>
      </c>
      <c r="AT1181" s="6">
        <f t="shared" si="886"/>
        <v>0</v>
      </c>
      <c r="AU1181" s="4">
        <f t="shared" si="887"/>
        <v>2.1291230260917118</v>
      </c>
      <c r="AV1181" s="4">
        <f t="shared" si="888"/>
        <v>7.2128123388176144</v>
      </c>
      <c r="AW1181">
        <f t="shared" si="889"/>
        <v>0</v>
      </c>
      <c r="AX1181">
        <f t="shared" si="890"/>
        <v>0</v>
      </c>
      <c r="AY1181">
        <f t="shared" si="891"/>
        <v>0</v>
      </c>
      <c r="AZ1181" s="4">
        <f t="shared" si="866"/>
        <v>6.94</v>
      </c>
      <c r="BA1181" s="4">
        <f t="shared" si="892"/>
        <v>1069.5100000000086</v>
      </c>
      <c r="BB1181" s="4">
        <f t="shared" si="867"/>
        <v>1036.4983333333432</v>
      </c>
      <c r="BC1181" s="4">
        <f t="shared" si="868"/>
        <v>555.77200000000005</v>
      </c>
      <c r="BE1181"/>
      <c r="BG1181" s="6"/>
      <c r="BM1181">
        <f t="shared" si="869"/>
        <v>0</v>
      </c>
    </row>
    <row r="1182" spans="1:65" x14ac:dyDescent="0.25">
      <c r="A1182">
        <v>1333</v>
      </c>
      <c r="B1182" s="1">
        <v>43117</v>
      </c>
      <c r="C1182" s="2">
        <v>2784.99</v>
      </c>
      <c r="D1182" s="2">
        <v>2807.04</v>
      </c>
      <c r="E1182" s="2">
        <v>2778.38</v>
      </c>
      <c r="F1182" s="2">
        <v>2802.56</v>
      </c>
      <c r="G1182" s="2">
        <v>3778050000</v>
      </c>
      <c r="H1182" s="2">
        <f t="shared" si="870"/>
        <v>30.036674323973415</v>
      </c>
      <c r="I1182" s="2">
        <f t="shared" si="871"/>
        <v>2717.4589999999998</v>
      </c>
      <c r="J1182" s="2">
        <f t="shared" si="872"/>
        <v>29.08501264894813</v>
      </c>
      <c r="K1182" s="2">
        <f t="shared" si="873"/>
        <v>8.569999999999709</v>
      </c>
      <c r="L1182" s="18">
        <v>8.7900000000000006E-2</v>
      </c>
      <c r="M1182" s="19">
        <v>10.407933066166834</v>
      </c>
      <c r="N1182" s="4">
        <f t="shared" si="846"/>
        <v>30.619999999999891</v>
      </c>
      <c r="O1182" s="4">
        <f t="shared" si="874"/>
        <v>20.096000000000004</v>
      </c>
      <c r="P1182" s="4">
        <f t="shared" si="847"/>
        <v>6.5311578947368414</v>
      </c>
      <c r="Q1182" s="4">
        <f t="shared" si="875"/>
        <v>3.5142945818378473</v>
      </c>
      <c r="R1182" s="18">
        <f t="shared" si="848"/>
        <v>2782.2774812030075</v>
      </c>
      <c r="S1182" s="2">
        <f t="shared" si="849"/>
        <v>20.282518796992463</v>
      </c>
      <c r="T1182" s="22">
        <f t="shared" si="850"/>
        <v>0</v>
      </c>
      <c r="U1182" s="29">
        <f t="shared" si="851"/>
        <v>2786.2612038801421</v>
      </c>
      <c r="V1182" s="30">
        <f t="shared" si="852"/>
        <v>16.298796119857798</v>
      </c>
      <c r="W1182" s="31">
        <f t="shared" si="876"/>
        <v>0</v>
      </c>
      <c r="X1182" s="35">
        <f t="shared" si="853"/>
        <v>2794.1883999999991</v>
      </c>
      <c r="Y1182" s="30">
        <f t="shared" si="854"/>
        <v>8.3716000000008535</v>
      </c>
      <c r="Z1182" s="31">
        <f t="shared" si="877"/>
        <v>1</v>
      </c>
      <c r="AA1182" s="29">
        <f t="shared" si="855"/>
        <v>2787.3710113369225</v>
      </c>
      <c r="AB1182" s="30">
        <f t="shared" si="856"/>
        <v>15.188988663077453</v>
      </c>
      <c r="AC1182" s="31">
        <f t="shared" si="878"/>
        <v>0</v>
      </c>
      <c r="AD1182" s="32">
        <f t="shared" si="857"/>
        <v>-1</v>
      </c>
      <c r="AE1182" s="33">
        <f t="shared" si="858"/>
        <v>0</v>
      </c>
      <c r="AF1182" s="33">
        <f t="shared" si="859"/>
        <v>0</v>
      </c>
      <c r="AG1182" s="33">
        <f t="shared" si="860"/>
        <v>0</v>
      </c>
      <c r="AH1182" s="38">
        <f t="shared" si="861"/>
        <v>0</v>
      </c>
      <c r="AI1182" s="33">
        <f t="shared" si="862"/>
        <v>0</v>
      </c>
      <c r="AJ1182" s="39">
        <f t="shared" si="863"/>
        <v>0</v>
      </c>
      <c r="AK1182" s="43">
        <f t="shared" si="864"/>
        <v>0</v>
      </c>
      <c r="AL1182" s="4">
        <f t="shared" si="879"/>
        <v>22.050000000000182</v>
      </c>
      <c r="AM1182" s="4">
        <f t="shared" si="880"/>
        <v>19.668988663077471</v>
      </c>
      <c r="AN1182" s="4">
        <f t="shared" si="881"/>
        <v>19.668988663077471</v>
      </c>
      <c r="AO1182" s="4">
        <f t="shared" si="882"/>
        <v>-6.6099999999996726</v>
      </c>
      <c r="AP1182" s="4">
        <f t="shared" si="883"/>
        <v>8.9910113369223836</v>
      </c>
      <c r="AQ1182" s="4">
        <f t="shared" si="884"/>
        <v>6.6099999999996726</v>
      </c>
      <c r="AR1182" s="4">
        <f t="shared" si="865"/>
        <v>17.570000000000164</v>
      </c>
      <c r="AS1182">
        <f t="shared" si="885"/>
        <v>19.668988663077471</v>
      </c>
      <c r="AT1182" s="6">
        <f t="shared" si="886"/>
        <v>1</v>
      </c>
      <c r="AU1182" s="4">
        <f t="shared" si="887"/>
        <v>-7.0767729735729255</v>
      </c>
      <c r="AV1182" s="4">
        <f t="shared" si="888"/>
        <v>-6.8620669338333302</v>
      </c>
      <c r="AW1182">
        <f t="shared" si="889"/>
        <v>1</v>
      </c>
      <c r="AX1182">
        <f t="shared" si="890"/>
        <v>0</v>
      </c>
      <c r="AY1182">
        <f t="shared" si="891"/>
        <v>0</v>
      </c>
      <c r="AZ1182" s="4">
        <f t="shared" si="866"/>
        <v>-3.9100000000000006</v>
      </c>
      <c r="BA1182" s="4">
        <f t="shared" si="892"/>
        <v>1062.5700000000086</v>
      </c>
      <c r="BB1182" s="4">
        <f t="shared" si="867"/>
        <v>1036.4983333333432</v>
      </c>
      <c r="BC1182" s="4">
        <f t="shared" si="868"/>
        <v>548.80799999999988</v>
      </c>
      <c r="BE1182"/>
      <c r="BG1182" s="6"/>
      <c r="BM1182">
        <f t="shared" si="869"/>
        <v>0</v>
      </c>
    </row>
    <row r="1183" spans="1:65" x14ac:dyDescent="0.25">
      <c r="A1183">
        <v>1332</v>
      </c>
      <c r="B1183" s="1">
        <v>43116</v>
      </c>
      <c r="C1183" s="2">
        <v>2798.96</v>
      </c>
      <c r="D1183" s="2">
        <v>2807.54</v>
      </c>
      <c r="E1183" s="2">
        <v>2768.64</v>
      </c>
      <c r="F1183" s="2">
        <v>2776.42</v>
      </c>
      <c r="G1183" s="2">
        <v>4325970000</v>
      </c>
      <c r="H1183" s="2">
        <f t="shared" si="870"/>
        <v>33.598611413105886</v>
      </c>
      <c r="I1183" s="2">
        <f t="shared" si="871"/>
        <v>2711.2409999999995</v>
      </c>
      <c r="J1183" s="2">
        <f t="shared" si="872"/>
        <v>31.147431337870657</v>
      </c>
      <c r="K1183" s="2">
        <f t="shared" si="873"/>
        <v>12.720000000000255</v>
      </c>
      <c r="L1183" s="18">
        <v>9.215000000000001E-2</v>
      </c>
      <c r="M1183" s="19">
        <v>10.949752773482214</v>
      </c>
      <c r="N1183" s="4">
        <f t="shared" si="846"/>
        <v>38.900000000000091</v>
      </c>
      <c r="O1183" s="4">
        <f t="shared" si="874"/>
        <v>19.26199999999999</v>
      </c>
      <c r="P1183" s="4">
        <f t="shared" si="847"/>
        <v>5.8574812030075183</v>
      </c>
      <c r="Q1183" s="4">
        <f t="shared" si="875"/>
        <v>3.2594971285707217</v>
      </c>
      <c r="R1183" s="18">
        <f t="shared" si="848"/>
        <v>2791.9859398496237</v>
      </c>
      <c r="S1183" s="2">
        <f t="shared" si="849"/>
        <v>15.565939849623646</v>
      </c>
      <c r="T1183" s="22">
        <f t="shared" si="850"/>
        <v>0</v>
      </c>
      <c r="U1183" s="29">
        <f t="shared" si="851"/>
        <v>2800.2099454109521</v>
      </c>
      <c r="V1183" s="30">
        <f t="shared" si="852"/>
        <v>23.789945410951987</v>
      </c>
      <c r="W1183" s="31">
        <f t="shared" si="876"/>
        <v>0</v>
      </c>
      <c r="X1183" s="35">
        <f t="shared" si="853"/>
        <v>2803.4702666666672</v>
      </c>
      <c r="Y1183" s="30">
        <f t="shared" si="854"/>
        <v>27.050266666667085</v>
      </c>
      <c r="Z1183" s="31">
        <f t="shared" si="877"/>
        <v>0</v>
      </c>
      <c r="AA1183" s="29">
        <f t="shared" si="855"/>
        <v>2800.6663903867525</v>
      </c>
      <c r="AB1183" s="30">
        <f t="shared" si="856"/>
        <v>24.24639038675241</v>
      </c>
      <c r="AC1183" s="31">
        <f t="shared" si="878"/>
        <v>0</v>
      </c>
      <c r="AD1183" s="32">
        <f t="shared" si="857"/>
        <v>-1</v>
      </c>
      <c r="AE1183" s="33">
        <f t="shared" si="858"/>
        <v>0</v>
      </c>
      <c r="AF1183" s="33">
        <f t="shared" si="859"/>
        <v>0</v>
      </c>
      <c r="AG1183" s="33">
        <f t="shared" si="860"/>
        <v>0</v>
      </c>
      <c r="AH1183" s="38">
        <f t="shared" si="861"/>
        <v>-1</v>
      </c>
      <c r="AI1183" s="33">
        <f t="shared" si="862"/>
        <v>0</v>
      </c>
      <c r="AJ1183" s="39">
        <f t="shared" si="863"/>
        <v>-1</v>
      </c>
      <c r="AK1183" s="43">
        <f t="shared" si="864"/>
        <v>0</v>
      </c>
      <c r="AL1183" s="4">
        <f t="shared" si="879"/>
        <v>8.5799999999999272</v>
      </c>
      <c r="AM1183" s="4">
        <f t="shared" si="880"/>
        <v>6.8736096132474813</v>
      </c>
      <c r="AN1183" s="4">
        <f t="shared" si="881"/>
        <v>6.8736096132474813</v>
      </c>
      <c r="AO1183" s="4">
        <f t="shared" si="882"/>
        <v>-30.320000000000164</v>
      </c>
      <c r="AP1183" s="4">
        <f t="shared" si="883"/>
        <v>32.02639038675261</v>
      </c>
      <c r="AQ1183" s="4">
        <f t="shared" si="884"/>
        <v>30.320000000000164</v>
      </c>
      <c r="AR1183" s="4">
        <f t="shared" si="865"/>
        <v>22.539999999999964</v>
      </c>
      <c r="AS1183">
        <f t="shared" si="885"/>
        <v>30.320000000000164</v>
      </c>
      <c r="AT1183" s="6">
        <f t="shared" si="886"/>
        <v>1</v>
      </c>
      <c r="AU1183" s="4">
        <f t="shared" si="887"/>
        <v>-20.67617282229461</v>
      </c>
      <c r="AV1183" s="4">
        <f t="shared" si="888"/>
        <v>-11.290247226517749</v>
      </c>
      <c r="AW1183">
        <f t="shared" si="889"/>
        <v>1</v>
      </c>
      <c r="AX1183">
        <f t="shared" si="890"/>
        <v>0</v>
      </c>
      <c r="AY1183">
        <f t="shared" si="891"/>
        <v>0</v>
      </c>
      <c r="AZ1183" s="4">
        <f t="shared" si="866"/>
        <v>-3.9100000000000006</v>
      </c>
      <c r="BA1183" s="4">
        <f t="shared" si="892"/>
        <v>1066.4800000000087</v>
      </c>
      <c r="BB1183" s="4">
        <f t="shared" si="867"/>
        <v>1036.4983333333432</v>
      </c>
      <c r="BC1183" s="4">
        <f t="shared" si="868"/>
        <v>554.39599999999996</v>
      </c>
      <c r="BE1183"/>
      <c r="BG1183" s="6"/>
      <c r="BM1183">
        <f t="shared" si="869"/>
        <v>1</v>
      </c>
    </row>
    <row r="1184" spans="1:65" x14ac:dyDescent="0.25">
      <c r="A1184">
        <v>1331</v>
      </c>
      <c r="B1184" s="1">
        <v>43112</v>
      </c>
      <c r="C1184" s="2">
        <v>2770.18</v>
      </c>
      <c r="D1184" s="2">
        <v>2787.85</v>
      </c>
      <c r="E1184" s="2">
        <v>2769.64</v>
      </c>
      <c r="F1184" s="2">
        <v>2786.24</v>
      </c>
      <c r="G1184" s="2">
        <v>3573970000</v>
      </c>
      <c r="H1184" s="2">
        <f t="shared" si="870"/>
        <v>29.674262866441438</v>
      </c>
      <c r="I1184" s="2">
        <f t="shared" si="871"/>
        <v>2704.5864999999994</v>
      </c>
      <c r="J1184" s="2">
        <f t="shared" si="872"/>
        <v>31.174328824075396</v>
      </c>
      <c r="K1184" s="2">
        <f t="shared" si="873"/>
        <v>2.6199999999998909</v>
      </c>
      <c r="L1184" s="18">
        <v>7.1050000000000002E-2</v>
      </c>
      <c r="M1184" s="19">
        <v>8.3859366762657004</v>
      </c>
      <c r="N1184" s="4">
        <f t="shared" si="846"/>
        <v>20.289999999999964</v>
      </c>
      <c r="O1184" s="4">
        <f t="shared" si="874"/>
        <v>17.222999999999956</v>
      </c>
      <c r="P1184" s="4">
        <f t="shared" si="847"/>
        <v>5.7459398496240546</v>
      </c>
      <c r="Q1184" s="4">
        <f t="shared" si="875"/>
        <v>3.2049882332101824</v>
      </c>
      <c r="R1184" s="18">
        <f t="shared" si="848"/>
        <v>2772.6974060150374</v>
      </c>
      <c r="S1184" s="2">
        <f t="shared" si="849"/>
        <v>13.542593984962423</v>
      </c>
      <c r="T1184" s="22">
        <f t="shared" si="850"/>
        <v>0</v>
      </c>
      <c r="U1184" s="29">
        <f t="shared" si="851"/>
        <v>2771.3655539982824</v>
      </c>
      <c r="V1184" s="30">
        <f t="shared" si="852"/>
        <v>14.874446001717388</v>
      </c>
      <c r="W1184" s="31">
        <f t="shared" si="876"/>
        <v>0</v>
      </c>
      <c r="X1184" s="35">
        <f t="shared" si="853"/>
        <v>2771.996533333333</v>
      </c>
      <c r="Y1184" s="30">
        <f t="shared" si="854"/>
        <v>14.243466666666791</v>
      </c>
      <c r="Z1184" s="31">
        <f t="shared" si="877"/>
        <v>0</v>
      </c>
      <c r="AA1184" s="29">
        <f t="shared" si="855"/>
        <v>2771.4538911051895</v>
      </c>
      <c r="AB1184" s="30">
        <f t="shared" si="856"/>
        <v>14.786108894810241</v>
      </c>
      <c r="AC1184" s="31">
        <f t="shared" si="878"/>
        <v>0</v>
      </c>
      <c r="AD1184" s="32">
        <f t="shared" si="857"/>
        <v>-1</v>
      </c>
      <c r="AE1184" s="33">
        <f t="shared" si="858"/>
        <v>0</v>
      </c>
      <c r="AF1184" s="33">
        <f t="shared" si="859"/>
        <v>-1</v>
      </c>
      <c r="AG1184" s="33">
        <f t="shared" si="860"/>
        <v>0</v>
      </c>
      <c r="AH1184" s="38">
        <f t="shared" si="861"/>
        <v>-1</v>
      </c>
      <c r="AI1184" s="33">
        <f t="shared" si="862"/>
        <v>-1</v>
      </c>
      <c r="AJ1184" s="39">
        <f t="shared" si="863"/>
        <v>-1</v>
      </c>
      <c r="AK1184" s="43">
        <f t="shared" si="864"/>
        <v>-1</v>
      </c>
      <c r="AL1184" s="4">
        <f t="shared" si="879"/>
        <v>17.670000000000073</v>
      </c>
      <c r="AM1184" s="4">
        <f t="shared" si="880"/>
        <v>16.396108894810368</v>
      </c>
      <c r="AN1184" s="4">
        <f t="shared" si="881"/>
        <v>16.396108894810368</v>
      </c>
      <c r="AO1184" s="4">
        <f t="shared" si="882"/>
        <v>-0.53999999999996362</v>
      </c>
      <c r="AP1184" s="4">
        <f t="shared" si="883"/>
        <v>1.8138911051896685</v>
      </c>
      <c r="AQ1184" s="4">
        <f t="shared" si="884"/>
        <v>0.53999999999996362</v>
      </c>
      <c r="AR1184" s="4">
        <f t="shared" si="865"/>
        <v>16.059999999999945</v>
      </c>
      <c r="AS1184">
        <f t="shared" si="885"/>
        <v>16.396108894810368</v>
      </c>
      <c r="AT1184" s="6">
        <f t="shared" si="886"/>
        <v>1</v>
      </c>
      <c r="AU1184" s="4">
        <f t="shared" si="887"/>
        <v>-7.5811738562726116</v>
      </c>
      <c r="AV1184" s="4">
        <f t="shared" si="888"/>
        <v>-7.3740633237342452</v>
      </c>
      <c r="AW1184">
        <f t="shared" si="889"/>
        <v>1</v>
      </c>
      <c r="AX1184">
        <f t="shared" si="890"/>
        <v>0</v>
      </c>
      <c r="AY1184">
        <f t="shared" si="891"/>
        <v>0</v>
      </c>
      <c r="AZ1184" s="4">
        <f t="shared" si="866"/>
        <v>-3.9100000000000006</v>
      </c>
      <c r="BA1184" s="4">
        <f t="shared" si="892"/>
        <v>1070.3900000000087</v>
      </c>
      <c r="BB1184" s="4">
        <f t="shared" si="867"/>
        <v>1037.8016666666765</v>
      </c>
      <c r="BC1184" s="4">
        <f t="shared" si="868"/>
        <v>542.8839999999999</v>
      </c>
      <c r="BE1184"/>
      <c r="BG1184" s="6"/>
      <c r="BM1184">
        <f t="shared" si="869"/>
        <v>1</v>
      </c>
    </row>
    <row r="1185" spans="1:65" x14ac:dyDescent="0.25">
      <c r="A1185">
        <v>1330</v>
      </c>
      <c r="B1185" s="1">
        <v>43111</v>
      </c>
      <c r="C1185" s="2">
        <v>2752.97</v>
      </c>
      <c r="D1185" s="2">
        <v>2767.56</v>
      </c>
      <c r="E1185" s="2">
        <v>2752.78</v>
      </c>
      <c r="F1185" s="2">
        <v>2767.56</v>
      </c>
      <c r="G1185" s="2">
        <v>3641320000</v>
      </c>
      <c r="H1185" s="2">
        <f t="shared" si="870"/>
        <v>28.401846751380262</v>
      </c>
      <c r="I1185" s="2">
        <f t="shared" si="871"/>
        <v>2699.4569999999994</v>
      </c>
      <c r="J1185" s="2">
        <f t="shared" si="872"/>
        <v>29.430161305600841</v>
      </c>
      <c r="K1185" s="2">
        <f t="shared" si="873"/>
        <v>4.7399999999997817</v>
      </c>
      <c r="L1185" s="18">
        <v>6.54E-2</v>
      </c>
      <c r="M1185" s="19">
        <v>7.6651609030763099</v>
      </c>
      <c r="N1185" s="4">
        <f t="shared" si="846"/>
        <v>19.329999999999927</v>
      </c>
      <c r="O1185" s="4">
        <f t="shared" si="874"/>
        <v>15.697999999999956</v>
      </c>
      <c r="P1185" s="4">
        <f t="shared" si="847"/>
        <v>5.1374060150375929</v>
      </c>
      <c r="Q1185" s="4">
        <f t="shared" si="875"/>
        <v>3.0398820468781564</v>
      </c>
      <c r="R1185" s="18">
        <f t="shared" si="848"/>
        <v>2752.8502706766917</v>
      </c>
      <c r="S1185" s="2">
        <f t="shared" si="849"/>
        <v>14.709729323308238</v>
      </c>
      <c r="T1185" s="22">
        <f t="shared" si="850"/>
        <v>0</v>
      </c>
      <c r="U1185" s="29">
        <f t="shared" si="851"/>
        <v>2754.1108098592626</v>
      </c>
      <c r="V1185" s="30">
        <f t="shared" si="852"/>
        <v>13.449190140737301</v>
      </c>
      <c r="W1185" s="31">
        <f t="shared" si="876"/>
        <v>0</v>
      </c>
      <c r="X1185" s="35">
        <f t="shared" si="853"/>
        <v>2751.0547999999999</v>
      </c>
      <c r="Y1185" s="30">
        <f t="shared" si="854"/>
        <v>16.505200000000059</v>
      </c>
      <c r="Z1185" s="31">
        <f t="shared" si="877"/>
        <v>0</v>
      </c>
      <c r="AA1185" s="29">
        <f t="shared" si="855"/>
        <v>2753.6829684789659</v>
      </c>
      <c r="AB1185" s="30">
        <f t="shared" si="856"/>
        <v>13.877031521034041</v>
      </c>
      <c r="AC1185" s="31">
        <f t="shared" si="878"/>
        <v>0</v>
      </c>
      <c r="AD1185" s="32">
        <f t="shared" si="857"/>
        <v>-1</v>
      </c>
      <c r="AE1185" s="33">
        <f t="shared" si="858"/>
        <v>-1</v>
      </c>
      <c r="AF1185" s="33">
        <f t="shared" si="859"/>
        <v>-1</v>
      </c>
      <c r="AG1185" s="33">
        <f t="shared" si="860"/>
        <v>-1</v>
      </c>
      <c r="AH1185" s="38">
        <f t="shared" si="861"/>
        <v>-1</v>
      </c>
      <c r="AI1185" s="33">
        <f t="shared" si="862"/>
        <v>-1</v>
      </c>
      <c r="AJ1185" s="39">
        <f t="shared" si="863"/>
        <v>-1</v>
      </c>
      <c r="AK1185" s="43">
        <f t="shared" si="864"/>
        <v>-1</v>
      </c>
      <c r="AL1185" s="4">
        <f t="shared" si="879"/>
        <v>14.590000000000146</v>
      </c>
      <c r="AM1185" s="4">
        <f t="shared" si="880"/>
        <v>13.877031521034041</v>
      </c>
      <c r="AN1185" s="4">
        <f t="shared" si="881"/>
        <v>13.877031521034041</v>
      </c>
      <c r="AO1185" s="4">
        <f t="shared" si="882"/>
        <v>-0.18999999999959982</v>
      </c>
      <c r="AP1185" s="4">
        <f t="shared" si="883"/>
        <v>0.90296847896570398</v>
      </c>
      <c r="AQ1185" s="4">
        <f t="shared" si="884"/>
        <v>0.18999999999959982</v>
      </c>
      <c r="AR1185" s="4">
        <f t="shared" si="865"/>
        <v>14.590000000000146</v>
      </c>
      <c r="AS1185">
        <f t="shared" si="885"/>
        <v>13.877031521034041</v>
      </c>
      <c r="AT1185" s="6">
        <f t="shared" si="886"/>
        <v>1</v>
      </c>
      <c r="AU1185" s="4">
        <f t="shared" si="887"/>
        <v>-4.7554245138435611</v>
      </c>
      <c r="AV1185" s="4">
        <f t="shared" si="888"/>
        <v>-6.6248390969238358</v>
      </c>
      <c r="AW1185">
        <f t="shared" si="889"/>
        <v>1</v>
      </c>
      <c r="AX1185">
        <f t="shared" si="890"/>
        <v>0</v>
      </c>
      <c r="AY1185">
        <f t="shared" si="891"/>
        <v>0</v>
      </c>
      <c r="AZ1185" s="4">
        <f t="shared" si="866"/>
        <v>-3.9100000000000006</v>
      </c>
      <c r="BA1185" s="4">
        <f t="shared" si="892"/>
        <v>1074.3000000000088</v>
      </c>
      <c r="BB1185" s="4">
        <f t="shared" si="867"/>
        <v>1041.7116666666766</v>
      </c>
      <c r="BC1185" s="4">
        <f t="shared" si="868"/>
        <v>535.99999999999989</v>
      </c>
      <c r="BE1185"/>
      <c r="BG1185" s="6"/>
      <c r="BM1185">
        <f t="shared" si="869"/>
        <v>1</v>
      </c>
    </row>
    <row r="1186" spans="1:65" x14ac:dyDescent="0.25">
      <c r="A1186">
        <v>1329</v>
      </c>
      <c r="B1186" s="1">
        <v>43110</v>
      </c>
      <c r="C1186" s="2">
        <v>2745.55</v>
      </c>
      <c r="D1186" s="2">
        <v>2750.8</v>
      </c>
      <c r="E1186" s="2">
        <v>2736.06</v>
      </c>
      <c r="F1186" s="2">
        <v>2748.23</v>
      </c>
      <c r="G1186" s="2">
        <v>3576350000</v>
      </c>
      <c r="H1186" s="2">
        <f t="shared" si="870"/>
        <v>28.095915954695911</v>
      </c>
      <c r="I1186" s="2">
        <f t="shared" si="871"/>
        <v>2694.895</v>
      </c>
      <c r="J1186" s="2">
        <f t="shared" si="872"/>
        <v>28.562141192033998</v>
      </c>
      <c r="K1186" s="2">
        <f t="shared" si="873"/>
        <v>-5.7399999999997817</v>
      </c>
      <c r="L1186" s="18">
        <v>6.7599999999999993E-2</v>
      </c>
      <c r="M1186" s="19">
        <v>7.9318321801656353</v>
      </c>
      <c r="N1186" s="4">
        <f t="shared" si="846"/>
        <v>15.230000000000018</v>
      </c>
      <c r="O1186" s="4">
        <f t="shared" si="874"/>
        <v>14.437999999999965</v>
      </c>
      <c r="P1186" s="4">
        <f t="shared" si="847"/>
        <v>4.6202706766917272</v>
      </c>
      <c r="Q1186" s="4">
        <f t="shared" si="875"/>
        <v>2.9251534852888694</v>
      </c>
      <c r="R1186" s="18">
        <f t="shared" si="848"/>
        <v>2755.6016390977443</v>
      </c>
      <c r="S1186" s="2">
        <f t="shared" si="849"/>
        <v>7.3716390977442643</v>
      </c>
      <c r="T1186" s="22">
        <f t="shared" si="850"/>
        <v>1</v>
      </c>
      <c r="U1186" s="29">
        <f t="shared" si="851"/>
        <v>2746.6517632003752</v>
      </c>
      <c r="V1186" s="30">
        <f t="shared" si="852"/>
        <v>1.5782367996248468</v>
      </c>
      <c r="W1186" s="31">
        <f t="shared" si="876"/>
        <v>1</v>
      </c>
      <c r="X1186" s="35">
        <f t="shared" si="853"/>
        <v>2748.2998666666672</v>
      </c>
      <c r="Y1186" s="30">
        <f t="shared" si="854"/>
        <v>6.986666666716701E-2</v>
      </c>
      <c r="Z1186" s="31">
        <f t="shared" si="877"/>
        <v>1</v>
      </c>
      <c r="AA1186" s="29">
        <f t="shared" si="855"/>
        <v>2746.8824976856563</v>
      </c>
      <c r="AB1186" s="30">
        <f t="shared" si="856"/>
        <v>1.3475023143437284</v>
      </c>
      <c r="AC1186" s="31">
        <f t="shared" si="878"/>
        <v>1</v>
      </c>
      <c r="AD1186" s="32">
        <f t="shared" si="857"/>
        <v>1</v>
      </c>
      <c r="AE1186" s="33">
        <f t="shared" si="858"/>
        <v>1</v>
      </c>
      <c r="AF1186" s="33">
        <f t="shared" si="859"/>
        <v>1</v>
      </c>
      <c r="AG1186" s="33">
        <f t="shared" si="860"/>
        <v>0</v>
      </c>
      <c r="AH1186" s="38">
        <f t="shared" si="861"/>
        <v>1</v>
      </c>
      <c r="AI1186" s="33">
        <f t="shared" si="862"/>
        <v>1</v>
      </c>
      <c r="AJ1186" s="39">
        <f t="shared" si="863"/>
        <v>1</v>
      </c>
      <c r="AK1186" s="43">
        <f t="shared" si="864"/>
        <v>1</v>
      </c>
      <c r="AL1186" s="4">
        <f t="shared" si="879"/>
        <v>5.25</v>
      </c>
      <c r="AM1186" s="4">
        <f t="shared" si="880"/>
        <v>3.9175023143438921</v>
      </c>
      <c r="AN1186" s="4">
        <f t="shared" si="881"/>
        <v>3.9175023143438921</v>
      </c>
      <c r="AO1186" s="4">
        <f t="shared" si="882"/>
        <v>-9.4900000000002365</v>
      </c>
      <c r="AP1186" s="4">
        <f t="shared" si="883"/>
        <v>10.822497685656344</v>
      </c>
      <c r="AQ1186" s="4">
        <f t="shared" si="884"/>
        <v>9.4900000000002365</v>
      </c>
      <c r="AR1186" s="4">
        <f t="shared" si="865"/>
        <v>2.6799999999998363</v>
      </c>
      <c r="AS1186">
        <f t="shared" si="885"/>
        <v>9.4900000000002365</v>
      </c>
      <c r="AT1186" s="6">
        <f t="shared" si="886"/>
        <v>1</v>
      </c>
      <c r="AU1186" s="4">
        <f t="shared" si="887"/>
        <v>-0.15790902889977509</v>
      </c>
      <c r="AV1186" s="4">
        <f t="shared" si="888"/>
        <v>5.5518321801657988</v>
      </c>
      <c r="AW1186">
        <f t="shared" si="889"/>
        <v>0</v>
      </c>
      <c r="AX1186">
        <f t="shared" si="890"/>
        <v>1</v>
      </c>
      <c r="AY1186">
        <f t="shared" si="891"/>
        <v>0</v>
      </c>
      <c r="AZ1186" s="4">
        <f t="shared" si="866"/>
        <v>-3.9100000000000006</v>
      </c>
      <c r="BA1186" s="4">
        <f t="shared" si="892"/>
        <v>1078.2100000000089</v>
      </c>
      <c r="BB1186" s="4">
        <f t="shared" si="867"/>
        <v>1045.6216666666767</v>
      </c>
      <c r="BC1186" s="4">
        <f t="shared" si="868"/>
        <v>533.03200000000004</v>
      </c>
      <c r="BE1186"/>
      <c r="BG1186" s="6"/>
      <c r="BM1186">
        <f t="shared" si="869"/>
        <v>1</v>
      </c>
    </row>
    <row r="1187" spans="1:65" x14ac:dyDescent="0.25">
      <c r="A1187">
        <v>1328</v>
      </c>
      <c r="B1187" s="1">
        <v>43109</v>
      </c>
      <c r="C1187" s="2">
        <v>2751.15</v>
      </c>
      <c r="D1187" s="2">
        <v>2759.14</v>
      </c>
      <c r="E1187" s="2">
        <v>2747.86</v>
      </c>
      <c r="F1187" s="2">
        <v>2751.29</v>
      </c>
      <c r="G1187" s="2">
        <v>3453480000</v>
      </c>
      <c r="H1187" s="2">
        <f t="shared" si="870"/>
        <v>27.363859701763172</v>
      </c>
      <c r="I1187" s="2">
        <f t="shared" si="871"/>
        <v>2690.2269999999999</v>
      </c>
      <c r="J1187" s="2">
        <f t="shared" si="872"/>
        <v>28.353718887243748</v>
      </c>
      <c r="K1187" s="2">
        <f t="shared" si="873"/>
        <v>3.4400000000000546</v>
      </c>
      <c r="L1187" s="18">
        <v>6.9250000000000006E-2</v>
      </c>
      <c r="M1187" s="19">
        <v>8.1148617140004013</v>
      </c>
      <c r="N1187" s="4">
        <f t="shared" si="846"/>
        <v>11.429999999999836</v>
      </c>
      <c r="O1187" s="4">
        <f t="shared" si="874"/>
        <v>13.452999999999975</v>
      </c>
      <c r="P1187" s="4">
        <f t="shared" si="847"/>
        <v>4.3116390977443624</v>
      </c>
      <c r="Q1187" s="4">
        <f t="shared" si="875"/>
        <v>2.8250338471151819</v>
      </c>
      <c r="R1187" s="18">
        <f t="shared" si="848"/>
        <v>2751.6532857142856</v>
      </c>
      <c r="S1187" s="2">
        <f t="shared" si="849"/>
        <v>0.36328571428566647</v>
      </c>
      <c r="T1187" s="22">
        <f t="shared" si="850"/>
        <v>1</v>
      </c>
      <c r="U1187" s="29">
        <f t="shared" si="851"/>
        <v>2752.1666923417856</v>
      </c>
      <c r="V1187" s="30">
        <f t="shared" si="852"/>
        <v>0.87669234178565603</v>
      </c>
      <c r="W1187" s="31">
        <f t="shared" si="876"/>
        <v>1</v>
      </c>
      <c r="X1187" s="35">
        <f t="shared" si="853"/>
        <v>2754.4014666666662</v>
      </c>
      <c r="Y1187" s="30">
        <f t="shared" si="854"/>
        <v>3.1114666666662743</v>
      </c>
      <c r="Z1187" s="31">
        <f t="shared" si="877"/>
        <v>1</v>
      </c>
      <c r="AA1187" s="29">
        <f t="shared" si="855"/>
        <v>2752.4795607472688</v>
      </c>
      <c r="AB1187" s="30">
        <f t="shared" si="856"/>
        <v>1.1895607472688425</v>
      </c>
      <c r="AC1187" s="31">
        <f t="shared" si="878"/>
        <v>1</v>
      </c>
      <c r="AD1187" s="32">
        <f t="shared" si="857"/>
        <v>1</v>
      </c>
      <c r="AE1187" s="33">
        <f t="shared" si="858"/>
        <v>1</v>
      </c>
      <c r="AF1187" s="33">
        <f t="shared" si="859"/>
        <v>0</v>
      </c>
      <c r="AG1187" s="33">
        <f t="shared" si="860"/>
        <v>0</v>
      </c>
      <c r="AH1187" s="38">
        <f t="shared" si="861"/>
        <v>1</v>
      </c>
      <c r="AI1187" s="33">
        <f t="shared" si="862"/>
        <v>1</v>
      </c>
      <c r="AJ1187" s="39">
        <f t="shared" si="863"/>
        <v>1</v>
      </c>
      <c r="AK1187" s="43">
        <f t="shared" si="864"/>
        <v>1</v>
      </c>
      <c r="AL1187" s="4">
        <f t="shared" si="879"/>
        <v>7.9899999999997817</v>
      </c>
      <c r="AM1187" s="4">
        <f t="shared" si="880"/>
        <v>6.6604392527310665</v>
      </c>
      <c r="AN1187" s="4">
        <f t="shared" si="881"/>
        <v>6.6604392527310665</v>
      </c>
      <c r="AO1187" s="4">
        <f t="shared" si="882"/>
        <v>-3.2899999999999636</v>
      </c>
      <c r="AP1187" s="4">
        <f t="shared" si="883"/>
        <v>4.6195607472686788</v>
      </c>
      <c r="AQ1187" s="4">
        <f t="shared" si="884"/>
        <v>3.2899999999999636</v>
      </c>
      <c r="AR1187" s="4">
        <f t="shared" si="865"/>
        <v>0.13999999999987267</v>
      </c>
      <c r="AS1187">
        <f t="shared" si="885"/>
        <v>6.6604392527310665</v>
      </c>
      <c r="AT1187" s="6">
        <f t="shared" si="886"/>
        <v>0</v>
      </c>
      <c r="AU1187" s="4">
        <f t="shared" si="887"/>
        <v>1.8422229613003491</v>
      </c>
      <c r="AV1187" s="4">
        <f t="shared" si="888"/>
        <v>8.2748617140005294</v>
      </c>
      <c r="AW1187">
        <f t="shared" si="889"/>
        <v>0</v>
      </c>
      <c r="AX1187">
        <f t="shared" si="890"/>
        <v>0</v>
      </c>
      <c r="AY1187">
        <f t="shared" si="891"/>
        <v>0</v>
      </c>
      <c r="AZ1187" s="4">
        <f t="shared" si="866"/>
        <v>6.94</v>
      </c>
      <c r="BA1187" s="4">
        <f t="shared" si="892"/>
        <v>1082.120000000009</v>
      </c>
      <c r="BB1187" s="4">
        <f t="shared" si="867"/>
        <v>1049.5316666666768</v>
      </c>
      <c r="BC1187" s="4">
        <f t="shared" si="868"/>
        <v>535.27200000000005</v>
      </c>
      <c r="BE1187"/>
      <c r="BG1187" s="6"/>
      <c r="BM1187">
        <f t="shared" si="869"/>
        <v>1</v>
      </c>
    </row>
    <row r="1188" spans="1:65" x14ac:dyDescent="0.25">
      <c r="A1188">
        <v>1327</v>
      </c>
      <c r="B1188" s="1">
        <v>43108</v>
      </c>
      <c r="C1188" s="2">
        <v>2742.67</v>
      </c>
      <c r="D1188" s="2">
        <v>2748.51</v>
      </c>
      <c r="E1188" s="2">
        <v>2737.6</v>
      </c>
      <c r="F1188" s="2">
        <v>2747.71</v>
      </c>
      <c r="G1188" s="2">
        <v>3242650000</v>
      </c>
      <c r="H1188" s="2">
        <f t="shared" si="870"/>
        <v>22.997845430484237</v>
      </c>
      <c r="I1188" s="2">
        <f t="shared" si="871"/>
        <v>2684.9800000000005</v>
      </c>
      <c r="J1188" s="2">
        <f t="shared" si="872"/>
        <v>24.614287592457579</v>
      </c>
      <c r="K1188" s="2">
        <f t="shared" si="873"/>
        <v>-0.48000000000001819</v>
      </c>
      <c r="L1188" s="18">
        <v>6.3200000000000006E-2</v>
      </c>
      <c r="M1188" s="19">
        <v>7.3936193165490582</v>
      </c>
      <c r="N1188" s="4">
        <f t="shared" si="846"/>
        <v>10.910000000000309</v>
      </c>
      <c r="O1188" s="4">
        <f t="shared" si="874"/>
        <v>13.031999999999972</v>
      </c>
      <c r="P1188" s="4">
        <f t="shared" si="847"/>
        <v>3.9432857142857154</v>
      </c>
      <c r="Q1188" s="4">
        <f t="shared" si="875"/>
        <v>2.6069034404755653</v>
      </c>
      <c r="R1188" s="18">
        <f t="shared" si="848"/>
        <v>2746.8388270676692</v>
      </c>
      <c r="S1188" s="2">
        <f t="shared" si="849"/>
        <v>0.87117293233086457</v>
      </c>
      <c r="T1188" s="22">
        <f t="shared" si="850"/>
        <v>1</v>
      </c>
      <c r="U1188" s="29">
        <f t="shared" si="851"/>
        <v>2743.5806326991533</v>
      </c>
      <c r="V1188" s="30">
        <f t="shared" si="852"/>
        <v>4.1293673008467522</v>
      </c>
      <c r="W1188" s="31">
        <f t="shared" si="876"/>
        <v>1</v>
      </c>
      <c r="X1188" s="35">
        <f t="shared" si="853"/>
        <v>2746.0537333333323</v>
      </c>
      <c r="Y1188" s="30">
        <f t="shared" si="854"/>
        <v>1.6562666666677615</v>
      </c>
      <c r="Z1188" s="31">
        <f t="shared" si="877"/>
        <v>1</v>
      </c>
      <c r="AA1188" s="29">
        <f t="shared" si="855"/>
        <v>2743.9268667879383</v>
      </c>
      <c r="AB1188" s="30">
        <f t="shared" si="856"/>
        <v>3.7831332120617844</v>
      </c>
      <c r="AC1188" s="31">
        <f t="shared" si="878"/>
        <v>1</v>
      </c>
      <c r="AD1188" s="32">
        <f t="shared" si="857"/>
        <v>1</v>
      </c>
      <c r="AE1188" s="33">
        <f t="shared" si="858"/>
        <v>0</v>
      </c>
      <c r="AF1188" s="33">
        <f t="shared" si="859"/>
        <v>0</v>
      </c>
      <c r="AG1188" s="33">
        <f t="shared" si="860"/>
        <v>0</v>
      </c>
      <c r="AH1188" s="38">
        <f t="shared" si="861"/>
        <v>1</v>
      </c>
      <c r="AI1188" s="33">
        <f t="shared" si="862"/>
        <v>1</v>
      </c>
      <c r="AJ1188" s="39">
        <f t="shared" si="863"/>
        <v>0</v>
      </c>
      <c r="AK1188" s="43">
        <f t="shared" si="864"/>
        <v>0</v>
      </c>
      <c r="AL1188" s="4">
        <f t="shared" si="879"/>
        <v>5.8400000000001455</v>
      </c>
      <c r="AM1188" s="4">
        <f t="shared" si="880"/>
        <v>4.5831332120619663</v>
      </c>
      <c r="AN1188" s="4">
        <f t="shared" si="881"/>
        <v>4.5831332120619663</v>
      </c>
      <c r="AO1188" s="4">
        <f t="shared" si="882"/>
        <v>-5.0700000000001637</v>
      </c>
      <c r="AP1188" s="4">
        <f t="shared" si="883"/>
        <v>6.3268667879383429</v>
      </c>
      <c r="AQ1188" s="4">
        <f t="shared" si="884"/>
        <v>5.0700000000001637</v>
      </c>
      <c r="AR1188" s="4">
        <f t="shared" si="865"/>
        <v>5.0399999999999636</v>
      </c>
      <c r="AS1188">
        <f t="shared" si="885"/>
        <v>5.0700000000001637</v>
      </c>
      <c r="AT1188" s="6">
        <f t="shared" si="886"/>
        <v>0</v>
      </c>
      <c r="AU1188" s="4">
        <f t="shared" si="887"/>
        <v>2.8722885180941962</v>
      </c>
      <c r="AV1188" s="4">
        <f t="shared" si="888"/>
        <v>2.6536193165490944</v>
      </c>
      <c r="AW1188">
        <f t="shared" si="889"/>
        <v>0</v>
      </c>
      <c r="AX1188">
        <f t="shared" si="890"/>
        <v>0</v>
      </c>
      <c r="AY1188">
        <f t="shared" si="891"/>
        <v>0</v>
      </c>
      <c r="AZ1188" s="4">
        <f t="shared" si="866"/>
        <v>6.94</v>
      </c>
      <c r="BA1188" s="4">
        <f t="shared" si="892"/>
        <v>1075.1800000000089</v>
      </c>
      <c r="BB1188" s="4">
        <f t="shared" si="867"/>
        <v>1042.5916666666767</v>
      </c>
      <c r="BC1188" s="4">
        <f t="shared" si="868"/>
        <v>531.88</v>
      </c>
      <c r="BE1188"/>
      <c r="BG1188" s="6"/>
      <c r="BM1188">
        <f t="shared" si="869"/>
        <v>1</v>
      </c>
    </row>
    <row r="1189" spans="1:65" x14ac:dyDescent="0.25">
      <c r="A1189">
        <v>1326</v>
      </c>
      <c r="B1189" s="1">
        <v>43105</v>
      </c>
      <c r="C1189" s="2">
        <v>2731.33</v>
      </c>
      <c r="D1189" s="2">
        <v>2743.45</v>
      </c>
      <c r="E1189" s="2">
        <v>2727.92</v>
      </c>
      <c r="F1189" s="2">
        <v>2743.15</v>
      </c>
      <c r="G1189" s="2">
        <v>3236620000</v>
      </c>
      <c r="H1189" s="2">
        <f t="shared" si="870"/>
        <v>17.697453677483267</v>
      </c>
      <c r="I1189" s="2">
        <f t="shared" si="871"/>
        <v>2679.2655000000004</v>
      </c>
      <c r="J1189" s="2">
        <f t="shared" si="872"/>
        <v>20.164081477768949</v>
      </c>
      <c r="K1189" s="2">
        <f t="shared" si="873"/>
        <v>7.3400000000001455</v>
      </c>
      <c r="L1189" s="18">
        <v>5.9450000000000003E-2</v>
      </c>
      <c r="M1189" s="19">
        <v>6.9063378418211832</v>
      </c>
      <c r="N1189" s="4">
        <f t="shared" si="846"/>
        <v>19.460000000000036</v>
      </c>
      <c r="O1189" s="4">
        <f t="shared" si="874"/>
        <v>13.279999999999927</v>
      </c>
      <c r="P1189" s="4">
        <f t="shared" si="847"/>
        <v>3.6888270676691723</v>
      </c>
      <c r="Q1189" s="4">
        <f t="shared" si="875"/>
        <v>2.334955638854431</v>
      </c>
      <c r="R1189" s="18">
        <f t="shared" si="848"/>
        <v>2727.4399999999996</v>
      </c>
      <c r="S1189" s="2">
        <f t="shared" si="849"/>
        <v>15.710000000000491</v>
      </c>
      <c r="T1189" s="22">
        <f t="shared" si="850"/>
        <v>0</v>
      </c>
      <c r="U1189" s="29">
        <f t="shared" si="851"/>
        <v>2732.1726293929801</v>
      </c>
      <c r="V1189" s="30">
        <f t="shared" si="852"/>
        <v>10.977370607020021</v>
      </c>
      <c r="W1189" s="31">
        <f t="shared" si="876"/>
        <v>0</v>
      </c>
      <c r="X1189" s="35">
        <f t="shared" si="853"/>
        <v>2737.5905333333358</v>
      </c>
      <c r="Y1189" s="30">
        <f t="shared" si="854"/>
        <v>5.5594666666643207</v>
      </c>
      <c r="Z1189" s="31">
        <f t="shared" si="877"/>
        <v>1</v>
      </c>
      <c r="AA1189" s="29">
        <f t="shared" si="855"/>
        <v>2732.9311359446297</v>
      </c>
      <c r="AB1189" s="30">
        <f t="shared" si="856"/>
        <v>10.218864055370432</v>
      </c>
      <c r="AC1189" s="31">
        <f t="shared" si="878"/>
        <v>0</v>
      </c>
      <c r="AD1189" s="32">
        <f t="shared" si="857"/>
        <v>-1</v>
      </c>
      <c r="AE1189" s="33">
        <f t="shared" si="858"/>
        <v>-1</v>
      </c>
      <c r="AF1189" s="33">
        <f t="shared" si="859"/>
        <v>0</v>
      </c>
      <c r="AG1189" s="33">
        <f t="shared" si="860"/>
        <v>0</v>
      </c>
      <c r="AH1189" s="38">
        <f t="shared" si="861"/>
        <v>-1</v>
      </c>
      <c r="AI1189" s="33">
        <f t="shared" si="862"/>
        <v>-1</v>
      </c>
      <c r="AJ1189" s="39">
        <f t="shared" si="863"/>
        <v>0</v>
      </c>
      <c r="AK1189" s="43">
        <f t="shared" si="864"/>
        <v>0</v>
      </c>
      <c r="AL1189" s="4">
        <f t="shared" si="879"/>
        <v>12.119999999999891</v>
      </c>
      <c r="AM1189" s="4">
        <f t="shared" si="880"/>
        <v>10.518864055370159</v>
      </c>
      <c r="AN1189" s="4">
        <f t="shared" si="881"/>
        <v>10.518864055370159</v>
      </c>
      <c r="AO1189" s="4">
        <f t="shared" si="882"/>
        <v>-3.4099999999998545</v>
      </c>
      <c r="AP1189" s="4">
        <f t="shared" si="883"/>
        <v>5.0111359446295864</v>
      </c>
      <c r="AQ1189" s="4">
        <f t="shared" si="884"/>
        <v>3.4099999999998545</v>
      </c>
      <c r="AR1189" s="4">
        <f t="shared" si="865"/>
        <v>11.820000000000164</v>
      </c>
      <c r="AS1189">
        <f t="shared" si="885"/>
        <v>10.518864055370159</v>
      </c>
      <c r="AT1189" s="6">
        <f t="shared" si="886"/>
        <v>1</v>
      </c>
      <c r="AU1189" s="4">
        <f t="shared" si="887"/>
        <v>-2.6417089542582044</v>
      </c>
      <c r="AV1189" s="4">
        <f t="shared" si="888"/>
        <v>-4.6136621581789807</v>
      </c>
      <c r="AW1189">
        <f t="shared" si="889"/>
        <v>1</v>
      </c>
      <c r="AX1189">
        <f t="shared" si="890"/>
        <v>0</v>
      </c>
      <c r="AY1189">
        <f t="shared" si="891"/>
        <v>0</v>
      </c>
      <c r="AZ1189" s="4">
        <f t="shared" si="866"/>
        <v>-3.9100000000000006</v>
      </c>
      <c r="BA1189" s="4">
        <f t="shared" si="892"/>
        <v>1068.2400000000089</v>
      </c>
      <c r="BB1189" s="4">
        <f t="shared" si="867"/>
        <v>1040.2783333333434</v>
      </c>
      <c r="BC1189" s="4">
        <f t="shared" si="868"/>
        <v>527.34399999999994</v>
      </c>
      <c r="BE1189"/>
      <c r="BG1189" s="6"/>
      <c r="BM1189">
        <f t="shared" si="869"/>
        <v>1</v>
      </c>
    </row>
    <row r="1190" spans="1:65" x14ac:dyDescent="0.25">
      <c r="A1190">
        <v>1325</v>
      </c>
      <c r="B1190" s="1">
        <v>43104</v>
      </c>
      <c r="C1190" s="2">
        <v>2719.31</v>
      </c>
      <c r="D1190" s="2">
        <v>2729.29</v>
      </c>
      <c r="E1190" s="2">
        <v>2719.07</v>
      </c>
      <c r="F1190" s="2">
        <v>2723.99</v>
      </c>
      <c r="G1190" s="2">
        <v>3695260000</v>
      </c>
      <c r="H1190" s="2">
        <f t="shared" si="870"/>
        <v>11.72635706432307</v>
      </c>
      <c r="I1190" s="2">
        <f t="shared" si="871"/>
        <v>2674.011</v>
      </c>
      <c r="J1190" s="2">
        <f t="shared" si="872"/>
        <v>14.916206093056166</v>
      </c>
      <c r="K1190" s="2">
        <f t="shared" si="873"/>
        <v>6.25</v>
      </c>
      <c r="L1190" s="18">
        <v>5.9200000000000003E-2</v>
      </c>
      <c r="M1190" s="19">
        <v>6.8497000879234395</v>
      </c>
      <c r="N1190" s="4">
        <f t="shared" si="846"/>
        <v>16.230000000000018</v>
      </c>
      <c r="O1190" s="4">
        <f t="shared" si="874"/>
        <v>12.823999999999932</v>
      </c>
      <c r="P1190" s="4">
        <f t="shared" si="847"/>
        <v>3.449999999999998</v>
      </c>
      <c r="Q1190" s="4">
        <f t="shared" si="875"/>
        <v>2.1605881871281145</v>
      </c>
      <c r="R1190" s="18">
        <f t="shared" si="848"/>
        <v>2716.3981654135337</v>
      </c>
      <c r="S1190" s="2">
        <f t="shared" si="849"/>
        <v>7.5918345864661205</v>
      </c>
      <c r="T1190" s="22">
        <f t="shared" si="850"/>
        <v>0</v>
      </c>
      <c r="U1190" s="29">
        <f t="shared" si="851"/>
        <v>2720.1118200909091</v>
      </c>
      <c r="V1190" s="30">
        <f t="shared" si="852"/>
        <v>3.8781799090907043</v>
      </c>
      <c r="W1190" s="31">
        <f t="shared" si="876"/>
        <v>1</v>
      </c>
      <c r="X1190" s="35">
        <f t="shared" si="853"/>
        <v>2723.0678666666645</v>
      </c>
      <c r="Y1190" s="30">
        <f t="shared" si="854"/>
        <v>0.9221333333352959</v>
      </c>
      <c r="Z1190" s="31">
        <f t="shared" si="877"/>
        <v>1</v>
      </c>
      <c r="AA1190" s="29">
        <f t="shared" si="855"/>
        <v>2720.5256666115151</v>
      </c>
      <c r="AB1190" s="30">
        <f t="shared" si="856"/>
        <v>3.464333388484647</v>
      </c>
      <c r="AC1190" s="31">
        <f t="shared" si="878"/>
        <v>1</v>
      </c>
      <c r="AD1190" s="32">
        <f t="shared" si="857"/>
        <v>1</v>
      </c>
      <c r="AE1190" s="33">
        <f t="shared" si="858"/>
        <v>0</v>
      </c>
      <c r="AF1190" s="33">
        <f t="shared" si="859"/>
        <v>0</v>
      </c>
      <c r="AG1190" s="33">
        <f t="shared" si="860"/>
        <v>0</v>
      </c>
      <c r="AH1190" s="38">
        <f t="shared" si="861"/>
        <v>0</v>
      </c>
      <c r="AI1190" s="33">
        <f t="shared" si="862"/>
        <v>0</v>
      </c>
      <c r="AJ1190" s="39">
        <f t="shared" si="863"/>
        <v>0</v>
      </c>
      <c r="AK1190" s="43">
        <f t="shared" si="864"/>
        <v>0</v>
      </c>
      <c r="AL1190" s="4">
        <f t="shared" si="879"/>
        <v>9.9800000000000182</v>
      </c>
      <c r="AM1190" s="4">
        <f t="shared" si="880"/>
        <v>8.7643333884848289</v>
      </c>
      <c r="AN1190" s="4">
        <f t="shared" si="881"/>
        <v>8.7643333884848289</v>
      </c>
      <c r="AO1190" s="4">
        <f t="shared" si="882"/>
        <v>-0.23999999999978172</v>
      </c>
      <c r="AP1190" s="4">
        <f t="shared" si="883"/>
        <v>1.455666611514971</v>
      </c>
      <c r="AQ1190" s="4">
        <f t="shared" si="884"/>
        <v>0.23999999999978172</v>
      </c>
      <c r="AR1190" s="4">
        <f t="shared" si="865"/>
        <v>4.6799999999998363</v>
      </c>
      <c r="AS1190">
        <f t="shared" si="885"/>
        <v>8.7643333884848289</v>
      </c>
      <c r="AT1190" s="6">
        <f t="shared" si="886"/>
        <v>1</v>
      </c>
      <c r="AU1190" s="4">
        <f t="shared" si="887"/>
        <v>-1.0165907210765139</v>
      </c>
      <c r="AV1190" s="4">
        <f t="shared" si="888"/>
        <v>2.4697000879236031</v>
      </c>
      <c r="AW1190">
        <f t="shared" si="889"/>
        <v>0</v>
      </c>
      <c r="AX1190">
        <f t="shared" si="890"/>
        <v>1</v>
      </c>
      <c r="AY1190">
        <f t="shared" si="891"/>
        <v>0</v>
      </c>
      <c r="AZ1190" s="4">
        <f t="shared" si="866"/>
        <v>-3.9100000000000006</v>
      </c>
      <c r="BA1190" s="4">
        <f t="shared" si="892"/>
        <v>1072.150000000009</v>
      </c>
      <c r="BB1190" s="4">
        <f t="shared" si="867"/>
        <v>1041.5816666666767</v>
      </c>
      <c r="BC1190" s="4">
        <f t="shared" si="868"/>
        <v>522.53599999999994</v>
      </c>
      <c r="BE1190"/>
      <c r="BG1190" s="6"/>
      <c r="BM1190">
        <f t="shared" si="869"/>
        <v>0</v>
      </c>
    </row>
    <row r="1191" spans="1:65" x14ac:dyDescent="0.25">
      <c r="A1191">
        <v>1324</v>
      </c>
      <c r="B1191" s="1">
        <v>43103</v>
      </c>
      <c r="C1191" s="2">
        <v>2697.85</v>
      </c>
      <c r="D1191" s="2">
        <v>2714.37</v>
      </c>
      <c r="E1191" s="2">
        <v>2697.77</v>
      </c>
      <c r="F1191" s="2">
        <v>2713.06</v>
      </c>
      <c r="G1191" s="2">
        <v>3538660000</v>
      </c>
      <c r="H1191" s="2">
        <f t="shared" si="870"/>
        <v>5.5428537575672658</v>
      </c>
      <c r="I1191" s="2">
        <f t="shared" si="871"/>
        <v>2670.0345000000002</v>
      </c>
      <c r="J1191" s="2">
        <f t="shared" si="872"/>
        <v>9.5094313848493179</v>
      </c>
      <c r="K1191" s="2">
        <f t="shared" si="873"/>
        <v>2.0399999999999636</v>
      </c>
      <c r="L1191" s="18">
        <v>5.8599999999999999E-2</v>
      </c>
      <c r="M1191" s="19">
        <v>6.7371675368767958</v>
      </c>
      <c r="N1191" s="4">
        <f t="shared" si="846"/>
        <v>18.559999999999945</v>
      </c>
      <c r="O1191" s="4">
        <f t="shared" si="874"/>
        <v>12.570999999999959</v>
      </c>
      <c r="P1191" s="4">
        <f t="shared" si="847"/>
        <v>3.3381654135338334</v>
      </c>
      <c r="Q1191" s="4">
        <f t="shared" si="875"/>
        <v>2.0559489510489506</v>
      </c>
      <c r="R1191" s="18">
        <f t="shared" si="848"/>
        <v>2698.9259248120302</v>
      </c>
      <c r="S1191" s="2">
        <f t="shared" si="849"/>
        <v>14.134075187969756</v>
      </c>
      <c r="T1191" s="22">
        <f t="shared" si="850"/>
        <v>0</v>
      </c>
      <c r="U1191" s="29">
        <f t="shared" si="851"/>
        <v>2698.683045461677</v>
      </c>
      <c r="V1191" s="30">
        <f t="shared" si="852"/>
        <v>14.376954538322934</v>
      </c>
      <c r="W1191" s="31">
        <f t="shared" si="876"/>
        <v>0</v>
      </c>
      <c r="X1191" s="35">
        <f t="shared" si="853"/>
        <v>2695.8113333333336</v>
      </c>
      <c r="Y1191" s="30">
        <f t="shared" si="854"/>
        <v>17.248666666666395</v>
      </c>
      <c r="Z1191" s="31">
        <f t="shared" si="877"/>
        <v>0</v>
      </c>
      <c r="AA1191" s="29">
        <f t="shared" si="855"/>
        <v>2698.2810057637089</v>
      </c>
      <c r="AB1191" s="30">
        <f t="shared" si="856"/>
        <v>14.778994236291055</v>
      </c>
      <c r="AC1191" s="31">
        <f t="shared" si="878"/>
        <v>0</v>
      </c>
      <c r="AD1191" s="32">
        <f t="shared" si="857"/>
        <v>-1</v>
      </c>
      <c r="AE1191" s="33">
        <f t="shared" si="858"/>
        <v>0</v>
      </c>
      <c r="AF1191" s="33">
        <f t="shared" si="859"/>
        <v>0</v>
      </c>
      <c r="AG1191" s="33">
        <f t="shared" si="860"/>
        <v>0</v>
      </c>
      <c r="AH1191" s="38">
        <f t="shared" si="861"/>
        <v>-1</v>
      </c>
      <c r="AI1191" s="33">
        <f t="shared" si="862"/>
        <v>0</v>
      </c>
      <c r="AJ1191" s="39">
        <f t="shared" si="863"/>
        <v>-1</v>
      </c>
      <c r="AK1191" s="43">
        <f t="shared" si="864"/>
        <v>0</v>
      </c>
      <c r="AL1191" s="4">
        <f t="shared" si="879"/>
        <v>16.519999999999982</v>
      </c>
      <c r="AM1191" s="4">
        <f t="shared" si="880"/>
        <v>16.088994236291001</v>
      </c>
      <c r="AN1191" s="4">
        <f t="shared" si="881"/>
        <v>16.088994236291001</v>
      </c>
      <c r="AO1191" s="4">
        <f t="shared" si="882"/>
        <v>-7.999999999992724E-2</v>
      </c>
      <c r="AP1191" s="4">
        <f t="shared" si="883"/>
        <v>0.51100576370890849</v>
      </c>
      <c r="AQ1191" s="4">
        <f t="shared" si="884"/>
        <v>7.999999999992724E-2</v>
      </c>
      <c r="AR1191" s="4">
        <f t="shared" si="865"/>
        <v>15.210000000000036</v>
      </c>
      <c r="AS1191">
        <f t="shared" si="885"/>
        <v>16.088994236291001</v>
      </c>
      <c r="AT1191" s="6">
        <f t="shared" si="886"/>
        <v>1</v>
      </c>
      <c r="AU1191" s="4">
        <f t="shared" si="887"/>
        <v>-7.9657846359943214</v>
      </c>
      <c r="AV1191" s="4">
        <f t="shared" si="888"/>
        <v>-8.172832463123239</v>
      </c>
      <c r="AW1191">
        <f t="shared" si="889"/>
        <v>1</v>
      </c>
      <c r="AX1191">
        <f t="shared" si="890"/>
        <v>0</v>
      </c>
      <c r="AY1191">
        <f t="shared" si="891"/>
        <v>0</v>
      </c>
      <c r="AZ1191" s="4">
        <f t="shared" si="866"/>
        <v>-3.9100000000000006</v>
      </c>
      <c r="BA1191" s="4">
        <f t="shared" si="892"/>
        <v>1076.060000000009</v>
      </c>
      <c r="BB1191" s="4">
        <f t="shared" si="867"/>
        <v>1041.5816666666767</v>
      </c>
      <c r="BC1191" s="4">
        <f t="shared" si="868"/>
        <v>513.952</v>
      </c>
      <c r="BE1191"/>
      <c r="BG1191" s="6"/>
      <c r="BM1191">
        <f t="shared" si="869"/>
        <v>1</v>
      </c>
    </row>
    <row r="1192" spans="1:65" x14ac:dyDescent="0.25">
      <c r="A1192">
        <v>1323</v>
      </c>
      <c r="B1192" s="1">
        <v>43102</v>
      </c>
      <c r="C1192" s="2">
        <v>2683.73</v>
      </c>
      <c r="D1192" s="2">
        <v>2695.89</v>
      </c>
      <c r="E1192" s="2">
        <v>2682.36</v>
      </c>
      <c r="F1192" s="2">
        <v>2695.81</v>
      </c>
      <c r="G1192" s="2">
        <v>3367250000</v>
      </c>
      <c r="H1192" s="2">
        <f t="shared" si="870"/>
        <v>3.8949306084248012</v>
      </c>
      <c r="I1192" s="2">
        <f t="shared" si="871"/>
        <v>2668.0014999999999</v>
      </c>
      <c r="J1192" s="2">
        <f t="shared" si="872"/>
        <v>6.6712000616948437</v>
      </c>
      <c r="K1192" s="2">
        <f t="shared" si="873"/>
        <v>10.119999999999891</v>
      </c>
      <c r="L1192" s="18">
        <v>6.1950000000000005E-2</v>
      </c>
      <c r="M1192" s="19">
        <v>7.0636605219971127</v>
      </c>
      <c r="N1192" s="4">
        <f t="shared" si="846"/>
        <v>22.279999999999745</v>
      </c>
      <c r="O1192" s="4">
        <f t="shared" si="874"/>
        <v>12.630999999999949</v>
      </c>
      <c r="P1192" s="4">
        <f t="shared" si="847"/>
        <v>3.115924812030074</v>
      </c>
      <c r="Q1192" s="4">
        <f t="shared" si="875"/>
        <v>2.1360140043000762</v>
      </c>
      <c r="R1192" s="18">
        <f t="shared" si="848"/>
        <v>2676.6256315789474</v>
      </c>
      <c r="S1192" s="2">
        <f t="shared" si="849"/>
        <v>19.184368421052568</v>
      </c>
      <c r="T1192" s="22">
        <f t="shared" si="850"/>
        <v>0</v>
      </c>
      <c r="U1192" s="29">
        <f t="shared" si="851"/>
        <v>2684.6210148826235</v>
      </c>
      <c r="V1192" s="30">
        <f t="shared" si="852"/>
        <v>11.188985117376433</v>
      </c>
      <c r="W1192" s="31">
        <f t="shared" si="876"/>
        <v>0</v>
      </c>
      <c r="X1192" s="35">
        <f t="shared" si="853"/>
        <v>2684.8098666666669</v>
      </c>
      <c r="Y1192" s="30">
        <f t="shared" si="854"/>
        <v>11.000133333332997</v>
      </c>
      <c r="Z1192" s="31">
        <f t="shared" si="877"/>
        <v>0</v>
      </c>
      <c r="AA1192" s="29">
        <f t="shared" si="855"/>
        <v>2684.6474541323896</v>
      </c>
      <c r="AB1192" s="30">
        <f t="shared" si="856"/>
        <v>11.162545867610334</v>
      </c>
      <c r="AC1192" s="31">
        <f t="shared" si="878"/>
        <v>0</v>
      </c>
      <c r="AD1192" s="32">
        <f t="shared" si="857"/>
        <v>-1</v>
      </c>
      <c r="AE1192" s="33">
        <f t="shared" si="858"/>
        <v>0</v>
      </c>
      <c r="AF1192" s="33">
        <f t="shared" si="859"/>
        <v>-1</v>
      </c>
      <c r="AG1192" s="33">
        <f t="shared" si="860"/>
        <v>0</v>
      </c>
      <c r="AH1192" s="38">
        <f t="shared" si="861"/>
        <v>-1</v>
      </c>
      <c r="AI1192" s="33">
        <f t="shared" si="862"/>
        <v>-1</v>
      </c>
      <c r="AJ1192" s="39">
        <f t="shared" si="863"/>
        <v>-1</v>
      </c>
      <c r="AK1192" s="43">
        <f t="shared" si="864"/>
        <v>-1</v>
      </c>
      <c r="AL1192" s="4">
        <f t="shared" si="879"/>
        <v>12.159999999999854</v>
      </c>
      <c r="AM1192" s="4">
        <f t="shared" si="880"/>
        <v>11.242545867610261</v>
      </c>
      <c r="AN1192" s="4">
        <f t="shared" si="881"/>
        <v>11.242545867610261</v>
      </c>
      <c r="AO1192" s="4">
        <f t="shared" si="882"/>
        <v>-1.3699999999998909</v>
      </c>
      <c r="AP1192" s="4">
        <f t="shared" si="883"/>
        <v>2.2874541323894846</v>
      </c>
      <c r="AQ1192" s="4">
        <f t="shared" si="884"/>
        <v>1.3699999999998909</v>
      </c>
      <c r="AR1192" s="4">
        <f t="shared" si="865"/>
        <v>12.079999999999927</v>
      </c>
      <c r="AS1192">
        <f t="shared" si="885"/>
        <v>11.242545867610261</v>
      </c>
      <c r="AT1192" s="6">
        <f t="shared" si="886"/>
        <v>1</v>
      </c>
      <c r="AU1192" s="4">
        <f t="shared" si="887"/>
        <v>-2.4443323264518657</v>
      </c>
      <c r="AV1192" s="4">
        <f t="shared" si="888"/>
        <v>-4.7163394780028147</v>
      </c>
      <c r="AW1192">
        <f t="shared" si="889"/>
        <v>1</v>
      </c>
      <c r="AX1192">
        <f t="shared" si="890"/>
        <v>0</v>
      </c>
      <c r="AY1192">
        <f t="shared" si="891"/>
        <v>0</v>
      </c>
      <c r="AZ1192" s="4">
        <f t="shared" si="866"/>
        <v>-3.9100000000000006</v>
      </c>
      <c r="BA1192" s="4">
        <f t="shared" si="892"/>
        <v>1079.9700000000091</v>
      </c>
      <c r="BB1192" s="4">
        <f t="shared" si="867"/>
        <v>1042.88500000001</v>
      </c>
      <c r="BC1192" s="4">
        <f t="shared" si="868"/>
        <v>508.30400000000003</v>
      </c>
      <c r="BE1192"/>
      <c r="BG1192" s="6"/>
      <c r="BM1192">
        <f t="shared" si="869"/>
        <v>1</v>
      </c>
    </row>
    <row r="1193" spans="1:65" x14ac:dyDescent="0.25">
      <c r="A1193">
        <v>1322</v>
      </c>
      <c r="B1193" s="1">
        <v>43098</v>
      </c>
      <c r="C1193" s="2">
        <v>2689.15</v>
      </c>
      <c r="D1193" s="2">
        <v>2692.12</v>
      </c>
      <c r="E1193" s="2">
        <v>2673.61</v>
      </c>
      <c r="F1193" s="2">
        <v>2673.61</v>
      </c>
      <c r="G1193" s="2">
        <v>2443490000</v>
      </c>
      <c r="H1193" s="2">
        <f t="shared" si="870"/>
        <v>8.7873252155843051</v>
      </c>
      <c r="I1193" s="2">
        <f t="shared" si="871"/>
        <v>2666.0699999999997</v>
      </c>
      <c r="J1193" s="2">
        <f t="shared" si="872"/>
        <v>8.4129208114035592</v>
      </c>
      <c r="K1193" s="2">
        <f t="shared" si="873"/>
        <v>1.6100000000001273</v>
      </c>
      <c r="L1193" s="18">
        <v>6.6750000000000004E-2</v>
      </c>
      <c r="M1193" s="19">
        <v>7.6506204705725187</v>
      </c>
      <c r="N1193" s="4">
        <f t="shared" si="846"/>
        <v>18.509999999999764</v>
      </c>
      <c r="O1193" s="4">
        <f t="shared" si="874"/>
        <v>13.164999999999964</v>
      </c>
      <c r="P1193" s="4">
        <f t="shared" si="847"/>
        <v>3.0156315789473709</v>
      </c>
      <c r="Q1193" s="4">
        <f t="shared" si="875"/>
        <v>2.2846535451884598</v>
      </c>
      <c r="R1193" s="18">
        <f t="shared" si="848"/>
        <v>2690.6487067669173</v>
      </c>
      <c r="S1193" s="2">
        <f t="shared" si="849"/>
        <v>17.03870676691713</v>
      </c>
      <c r="T1193" s="22">
        <f t="shared" si="850"/>
        <v>0</v>
      </c>
      <c r="U1193" s="29">
        <f t="shared" si="851"/>
        <v>2690.1338366928717</v>
      </c>
      <c r="V1193" s="30">
        <f t="shared" si="852"/>
        <v>16.523836692871555</v>
      </c>
      <c r="W1193" s="31">
        <f t="shared" si="876"/>
        <v>0</v>
      </c>
      <c r="X1193" s="35">
        <f t="shared" si="853"/>
        <v>2690.2953333333339</v>
      </c>
      <c r="Y1193" s="30">
        <f t="shared" si="854"/>
        <v>16.685333333333801</v>
      </c>
      <c r="Z1193" s="31">
        <f t="shared" si="877"/>
        <v>0</v>
      </c>
      <c r="AA1193" s="29">
        <f t="shared" si="855"/>
        <v>2690.1564462225365</v>
      </c>
      <c r="AB1193" s="30">
        <f t="shared" si="856"/>
        <v>16.54644622253636</v>
      </c>
      <c r="AC1193" s="31">
        <f t="shared" si="878"/>
        <v>0</v>
      </c>
      <c r="AD1193" s="32">
        <f t="shared" si="857"/>
        <v>-1</v>
      </c>
      <c r="AE1193" s="33">
        <f t="shared" si="858"/>
        <v>-1</v>
      </c>
      <c r="AF1193" s="33">
        <f t="shared" si="859"/>
        <v>-1</v>
      </c>
      <c r="AG1193" s="33">
        <f t="shared" si="860"/>
        <v>-1</v>
      </c>
      <c r="AH1193" s="38">
        <f t="shared" si="861"/>
        <v>-1</v>
      </c>
      <c r="AI1193" s="33">
        <f t="shared" si="862"/>
        <v>-1</v>
      </c>
      <c r="AJ1193" s="39">
        <f t="shared" si="863"/>
        <v>-1</v>
      </c>
      <c r="AK1193" s="43">
        <f t="shared" si="864"/>
        <v>-1</v>
      </c>
      <c r="AL1193" s="4">
        <f t="shared" si="879"/>
        <v>2.9699999999997999</v>
      </c>
      <c r="AM1193" s="4">
        <f t="shared" si="880"/>
        <v>1.9635537774634031</v>
      </c>
      <c r="AN1193" s="4">
        <f t="shared" si="881"/>
        <v>1.9635537774634031</v>
      </c>
      <c r="AO1193" s="4">
        <f t="shared" si="882"/>
        <v>-15.539999999999964</v>
      </c>
      <c r="AP1193" s="4">
        <f t="shared" si="883"/>
        <v>16.54644622253636</v>
      </c>
      <c r="AQ1193" s="4">
        <f t="shared" si="884"/>
        <v>15.539999999999964</v>
      </c>
      <c r="AR1193" s="4">
        <f t="shared" si="865"/>
        <v>15.539999999999964</v>
      </c>
      <c r="AS1193">
        <f t="shared" si="885"/>
        <v>15.539999999999964</v>
      </c>
      <c r="AT1193" s="6">
        <f t="shared" si="886"/>
        <v>1</v>
      </c>
      <c r="AU1193" s="4">
        <f t="shared" si="887"/>
        <v>-7.7051765303572548</v>
      </c>
      <c r="AV1193" s="4">
        <f t="shared" si="888"/>
        <v>-7.5893795294274451</v>
      </c>
      <c r="AW1193">
        <f t="shared" si="889"/>
        <v>1</v>
      </c>
      <c r="AX1193">
        <f t="shared" si="890"/>
        <v>0</v>
      </c>
      <c r="AY1193">
        <f t="shared" si="891"/>
        <v>0</v>
      </c>
      <c r="AZ1193" s="4">
        <f t="shared" si="866"/>
        <v>-3.9100000000000006</v>
      </c>
      <c r="BA1193" s="4">
        <f t="shared" si="892"/>
        <v>1083.8800000000092</v>
      </c>
      <c r="BB1193" s="4">
        <f t="shared" si="867"/>
        <v>1046.7950000000101</v>
      </c>
      <c r="BC1193" s="4">
        <f t="shared" si="868"/>
        <v>510.47200000000004</v>
      </c>
      <c r="BE1193"/>
      <c r="BG1193" s="6"/>
      <c r="BM1193">
        <f t="shared" si="869"/>
        <v>1</v>
      </c>
    </row>
    <row r="1194" spans="1:65" x14ac:dyDescent="0.25">
      <c r="A1194">
        <v>1321</v>
      </c>
      <c r="B1194" s="1">
        <v>43097</v>
      </c>
      <c r="C1194" s="2">
        <v>2686.1</v>
      </c>
      <c r="D1194" s="2">
        <v>2687.66</v>
      </c>
      <c r="E1194" s="2">
        <v>2682.69</v>
      </c>
      <c r="F1194" s="2">
        <v>2687.54</v>
      </c>
      <c r="G1194" s="2">
        <v>2153330000</v>
      </c>
      <c r="H1194" s="2">
        <f t="shared" si="870"/>
        <v>10.00881300543562</v>
      </c>
      <c r="I1194" s="2">
        <f t="shared" si="871"/>
        <v>2663.3090000000002</v>
      </c>
      <c r="J1194" s="2">
        <f t="shared" si="872"/>
        <v>10.906934973965637</v>
      </c>
      <c r="K1194" s="2">
        <f t="shared" si="873"/>
        <v>3.4800000000000182</v>
      </c>
      <c r="L1194" s="18">
        <v>5.9549999999999999E-2</v>
      </c>
      <c r="M1194" s="19">
        <v>6.8128899736023563</v>
      </c>
      <c r="N1194" s="4">
        <f t="shared" si="846"/>
        <v>5.0399999999999636</v>
      </c>
      <c r="O1194" s="4">
        <f t="shared" si="874"/>
        <v>12.921999999999979</v>
      </c>
      <c r="P1194" s="4">
        <f t="shared" si="847"/>
        <v>3.1087067669172948</v>
      </c>
      <c r="Q1194" s="4">
        <f t="shared" si="875"/>
        <v>2.5226581868503937</v>
      </c>
      <c r="R1194" s="18">
        <f t="shared" si="848"/>
        <v>2685.8699774436091</v>
      </c>
      <c r="S1194" s="2">
        <f t="shared" si="849"/>
        <v>1.6700225563909044</v>
      </c>
      <c r="T1194" s="22">
        <f t="shared" si="850"/>
        <v>1</v>
      </c>
      <c r="U1194" s="29">
        <f t="shared" si="851"/>
        <v>2687.123259632353</v>
      </c>
      <c r="V1194" s="30">
        <f t="shared" si="852"/>
        <v>0.4167403676469803</v>
      </c>
      <c r="W1194" s="31">
        <f t="shared" si="876"/>
        <v>1</v>
      </c>
      <c r="X1194" s="35">
        <f t="shared" si="853"/>
        <v>2686.9163999999996</v>
      </c>
      <c r="Y1194" s="30">
        <f t="shared" si="854"/>
        <v>0.62360000000035143</v>
      </c>
      <c r="Z1194" s="31">
        <f t="shared" si="877"/>
        <v>1</v>
      </c>
      <c r="AA1194" s="29">
        <f t="shared" si="855"/>
        <v>2687.0942992838231</v>
      </c>
      <c r="AB1194" s="30">
        <f t="shared" si="856"/>
        <v>0.44570071617681606</v>
      </c>
      <c r="AC1194" s="31">
        <f t="shared" si="878"/>
        <v>1</v>
      </c>
      <c r="AD1194" s="32">
        <f t="shared" si="857"/>
        <v>1</v>
      </c>
      <c r="AE1194" s="33">
        <f t="shared" si="858"/>
        <v>1</v>
      </c>
      <c r="AF1194" s="33">
        <f t="shared" si="859"/>
        <v>1</v>
      </c>
      <c r="AG1194" s="33">
        <f t="shared" si="860"/>
        <v>1</v>
      </c>
      <c r="AH1194" s="38">
        <f t="shared" si="861"/>
        <v>1</v>
      </c>
      <c r="AI1194" s="33">
        <f t="shared" si="862"/>
        <v>1</v>
      </c>
      <c r="AJ1194" s="39">
        <f t="shared" si="863"/>
        <v>1</v>
      </c>
      <c r="AK1194" s="43">
        <f t="shared" si="864"/>
        <v>1</v>
      </c>
      <c r="AL1194" s="4">
        <f t="shared" si="879"/>
        <v>1.5599999999999454</v>
      </c>
      <c r="AM1194" s="4">
        <f t="shared" si="880"/>
        <v>0.56570071617670692</v>
      </c>
      <c r="AN1194" s="4">
        <f t="shared" si="881"/>
        <v>0.56570071617670692</v>
      </c>
      <c r="AO1194" s="4">
        <f t="shared" si="882"/>
        <v>-3.4099999999998545</v>
      </c>
      <c r="AP1194" s="4">
        <f t="shared" si="883"/>
        <v>4.404299283823093</v>
      </c>
      <c r="AQ1194" s="4">
        <f t="shared" si="884"/>
        <v>3.4099999999998545</v>
      </c>
      <c r="AR1194" s="4">
        <f t="shared" si="865"/>
        <v>1.4400000000000546</v>
      </c>
      <c r="AS1194">
        <f t="shared" si="885"/>
        <v>3.4099999999998545</v>
      </c>
      <c r="AT1194" s="6">
        <f t="shared" si="886"/>
        <v>0</v>
      </c>
      <c r="AU1194" s="4">
        <f t="shared" si="887"/>
        <v>5.4637640350638197</v>
      </c>
      <c r="AV1194" s="4">
        <f t="shared" si="888"/>
        <v>5.6728899736023015</v>
      </c>
      <c r="AW1194">
        <f t="shared" si="889"/>
        <v>0</v>
      </c>
      <c r="AX1194">
        <f t="shared" si="890"/>
        <v>0</v>
      </c>
      <c r="AY1194">
        <f t="shared" si="891"/>
        <v>0</v>
      </c>
      <c r="AZ1194" s="4">
        <f t="shared" si="866"/>
        <v>6.94</v>
      </c>
      <c r="BA1194" s="4">
        <f t="shared" si="892"/>
        <v>1087.7900000000093</v>
      </c>
      <c r="BB1194" s="4">
        <f t="shared" si="867"/>
        <v>1050.7050000000102</v>
      </c>
      <c r="BC1194" s="4">
        <f t="shared" si="868"/>
        <v>509.25199999999995</v>
      </c>
      <c r="BE1194"/>
      <c r="BG1194" s="6"/>
      <c r="BM1194">
        <f t="shared" si="869"/>
        <v>1</v>
      </c>
    </row>
    <row r="1195" spans="1:65" x14ac:dyDescent="0.25">
      <c r="A1195">
        <v>1320</v>
      </c>
      <c r="B1195" s="1">
        <v>43096</v>
      </c>
      <c r="C1195" s="2">
        <v>2682.1</v>
      </c>
      <c r="D1195" s="2">
        <v>2685.64</v>
      </c>
      <c r="E1195" s="2">
        <v>2678.91</v>
      </c>
      <c r="F1195" s="2">
        <v>2682.62</v>
      </c>
      <c r="G1195" s="2">
        <v>2202080000</v>
      </c>
      <c r="H1195" s="2">
        <f t="shared" si="870"/>
        <v>10.609989056440014</v>
      </c>
      <c r="I1195" s="2">
        <f t="shared" si="871"/>
        <v>2660.3949999999995</v>
      </c>
      <c r="J1195" s="2">
        <f t="shared" si="872"/>
        <v>11.581751799138214</v>
      </c>
      <c r="K1195" s="2">
        <f t="shared" si="873"/>
        <v>1.5999999999999091</v>
      </c>
      <c r="L1195" s="18">
        <v>6.7500000000000004E-2</v>
      </c>
      <c r="M1195" s="19">
        <v>7.7163165522292818</v>
      </c>
      <c r="N1195" s="4">
        <f t="shared" si="846"/>
        <v>6.7300000000000182</v>
      </c>
      <c r="O1195" s="4">
        <f t="shared" si="874"/>
        <v>13.321000000000003</v>
      </c>
      <c r="P1195" s="4">
        <f t="shared" si="847"/>
        <v>3.2499774436090219</v>
      </c>
      <c r="Q1195" s="4">
        <f t="shared" si="875"/>
        <v>2.6237426470588217</v>
      </c>
      <c r="R1195" s="18">
        <f t="shared" si="848"/>
        <v>2683.8626390977442</v>
      </c>
      <c r="S1195" s="2">
        <f t="shared" si="849"/>
        <v>1.2426390977443589</v>
      </c>
      <c r="T1195" s="22">
        <f t="shared" si="850"/>
        <v>1</v>
      </c>
      <c r="U1195" s="29">
        <f t="shared" si="851"/>
        <v>2683.207969764534</v>
      </c>
      <c r="V1195" s="30">
        <f t="shared" si="852"/>
        <v>0.58796976453413663</v>
      </c>
      <c r="W1195" s="31">
        <f t="shared" si="876"/>
        <v>1</v>
      </c>
      <c r="X1195" s="35">
        <f t="shared" si="853"/>
        <v>2680.4465333333337</v>
      </c>
      <c r="Y1195" s="30">
        <f t="shared" si="854"/>
        <v>2.1734666666661724</v>
      </c>
      <c r="Z1195" s="31">
        <f t="shared" si="877"/>
        <v>1</v>
      </c>
      <c r="AA1195" s="29">
        <f t="shared" si="855"/>
        <v>2682.8213686641661</v>
      </c>
      <c r="AB1195" s="30">
        <f t="shared" si="856"/>
        <v>0.20136866416623889</v>
      </c>
      <c r="AC1195" s="31">
        <f t="shared" si="878"/>
        <v>1</v>
      </c>
      <c r="AD1195" s="32">
        <f t="shared" si="857"/>
        <v>1</v>
      </c>
      <c r="AE1195" s="33">
        <f t="shared" si="858"/>
        <v>1</v>
      </c>
      <c r="AF1195" s="33">
        <f t="shared" si="859"/>
        <v>1</v>
      </c>
      <c r="AG1195" s="33">
        <f t="shared" si="860"/>
        <v>1</v>
      </c>
      <c r="AH1195" s="38">
        <f t="shared" si="861"/>
        <v>1</v>
      </c>
      <c r="AI1195" s="33">
        <f t="shared" si="862"/>
        <v>1</v>
      </c>
      <c r="AJ1195" s="39">
        <f t="shared" si="863"/>
        <v>1</v>
      </c>
      <c r="AK1195" s="43">
        <f t="shared" si="864"/>
        <v>1</v>
      </c>
      <c r="AL1195" s="4">
        <f t="shared" si="879"/>
        <v>3.5399999999999636</v>
      </c>
      <c r="AM1195" s="4">
        <f t="shared" si="880"/>
        <v>2.8186313358337429</v>
      </c>
      <c r="AN1195" s="4">
        <f t="shared" si="881"/>
        <v>2.8186313358337429</v>
      </c>
      <c r="AO1195" s="4">
        <f t="shared" si="882"/>
        <v>-3.1900000000000546</v>
      </c>
      <c r="AP1195" s="4">
        <f t="shared" si="883"/>
        <v>3.9113686641662753</v>
      </c>
      <c r="AQ1195" s="4">
        <f t="shared" si="884"/>
        <v>3.1900000000000546</v>
      </c>
      <c r="AR1195" s="4">
        <f t="shared" si="865"/>
        <v>0.51999999999998181</v>
      </c>
      <c r="AS1195">
        <f t="shared" si="885"/>
        <v>3.1900000000000546</v>
      </c>
      <c r="AT1195" s="6">
        <f t="shared" si="886"/>
        <v>0</v>
      </c>
      <c r="AU1195" s="4">
        <f t="shared" si="887"/>
        <v>5.3115186977872035</v>
      </c>
      <c r="AV1195" s="4">
        <f t="shared" si="888"/>
        <v>7.4963165522292998</v>
      </c>
      <c r="AW1195">
        <f t="shared" si="889"/>
        <v>0</v>
      </c>
      <c r="AX1195">
        <f t="shared" si="890"/>
        <v>0</v>
      </c>
      <c r="AY1195">
        <f t="shared" si="891"/>
        <v>0</v>
      </c>
      <c r="AZ1195" s="4">
        <f t="shared" si="866"/>
        <v>6.94</v>
      </c>
      <c r="BA1195" s="4">
        <f t="shared" si="892"/>
        <v>1080.8500000000092</v>
      </c>
      <c r="BB1195" s="4">
        <f t="shared" si="867"/>
        <v>1043.7650000000101</v>
      </c>
      <c r="BC1195" s="4">
        <f t="shared" si="868"/>
        <v>507.65199999999999</v>
      </c>
      <c r="BE1195"/>
      <c r="BG1195" s="6"/>
      <c r="BM1195">
        <f t="shared" si="869"/>
        <v>1</v>
      </c>
    </row>
    <row r="1196" spans="1:65" x14ac:dyDescent="0.25">
      <c r="A1196">
        <v>1319</v>
      </c>
      <c r="B1196" s="1">
        <v>43095</v>
      </c>
      <c r="C1196" s="2">
        <v>2679.09</v>
      </c>
      <c r="D1196" s="2">
        <v>2682.74</v>
      </c>
      <c r="E1196" s="2">
        <v>2677.96</v>
      </c>
      <c r="F1196" s="2">
        <v>2680.5</v>
      </c>
      <c r="G1196" s="2">
        <v>1968780000</v>
      </c>
      <c r="H1196" s="2">
        <f t="shared" si="870"/>
        <v>11.820727745974168</v>
      </c>
      <c r="I1196" s="2">
        <f t="shared" si="871"/>
        <v>2656.587</v>
      </c>
      <c r="J1196" s="2">
        <f t="shared" si="872"/>
        <v>12.355627942039384</v>
      </c>
      <c r="K1196" s="2">
        <f t="shared" si="873"/>
        <v>-4.25</v>
      </c>
      <c r="L1196" s="18">
        <v>6.4600000000000005E-2</v>
      </c>
      <c r="M1196" s="19">
        <v>7.3926249545976166</v>
      </c>
      <c r="N1196" s="4">
        <f t="shared" si="846"/>
        <v>5.3800000000001091</v>
      </c>
      <c r="O1196" s="4">
        <f t="shared" si="874"/>
        <v>13.641999999999962</v>
      </c>
      <c r="P1196" s="4">
        <f t="shared" si="847"/>
        <v>3.3626390977443621</v>
      </c>
      <c r="Q1196" s="4">
        <f t="shared" si="875"/>
        <v>2.8409481141904571</v>
      </c>
      <c r="R1196" s="18">
        <f t="shared" si="848"/>
        <v>2687.1311954887219</v>
      </c>
      <c r="S1196" s="2">
        <f t="shared" si="849"/>
        <v>6.6311954887219144</v>
      </c>
      <c r="T1196" s="22">
        <f t="shared" si="850"/>
        <v>0</v>
      </c>
      <c r="U1196" s="29">
        <f t="shared" si="851"/>
        <v>2680.2726007269862</v>
      </c>
      <c r="V1196" s="30">
        <f t="shared" si="852"/>
        <v>0.22739927301381613</v>
      </c>
      <c r="W1196" s="31">
        <f t="shared" si="876"/>
        <v>1</v>
      </c>
      <c r="X1196" s="35">
        <f t="shared" si="853"/>
        <v>2679.5948000000003</v>
      </c>
      <c r="Y1196" s="30">
        <f t="shared" si="854"/>
        <v>0.90519999999969514</v>
      </c>
      <c r="Z1196" s="31">
        <f t="shared" si="877"/>
        <v>1</v>
      </c>
      <c r="AA1196" s="29">
        <f t="shared" si="855"/>
        <v>2680.1777086252082</v>
      </c>
      <c r="AB1196" s="30">
        <f t="shared" si="856"/>
        <v>0.32229137479180281</v>
      </c>
      <c r="AC1196" s="31">
        <f t="shared" si="878"/>
        <v>1</v>
      </c>
      <c r="AD1196" s="32">
        <f t="shared" si="857"/>
        <v>1</v>
      </c>
      <c r="AE1196" s="33">
        <f t="shared" si="858"/>
        <v>1</v>
      </c>
      <c r="AF1196" s="33">
        <f t="shared" si="859"/>
        <v>0</v>
      </c>
      <c r="AG1196" s="33">
        <f t="shared" si="860"/>
        <v>0</v>
      </c>
      <c r="AH1196" s="38">
        <f t="shared" si="861"/>
        <v>1</v>
      </c>
      <c r="AI1196" s="33">
        <f t="shared" si="862"/>
        <v>1</v>
      </c>
      <c r="AJ1196" s="39">
        <f t="shared" si="863"/>
        <v>1</v>
      </c>
      <c r="AK1196" s="43">
        <f t="shared" si="864"/>
        <v>1</v>
      </c>
      <c r="AL1196" s="4">
        <f t="shared" si="879"/>
        <v>3.6499999999996362</v>
      </c>
      <c r="AM1196" s="4">
        <f t="shared" si="880"/>
        <v>2.5622913747915845</v>
      </c>
      <c r="AN1196" s="4">
        <f t="shared" si="881"/>
        <v>2.5622913747915845</v>
      </c>
      <c r="AO1196" s="4">
        <f t="shared" si="882"/>
        <v>-1.1300000000001091</v>
      </c>
      <c r="AP1196" s="4">
        <f t="shared" si="883"/>
        <v>2.2177086252081608</v>
      </c>
      <c r="AQ1196" s="4">
        <f t="shared" si="884"/>
        <v>1.1300000000001091</v>
      </c>
      <c r="AR1196" s="4">
        <f t="shared" si="865"/>
        <v>1.4099999999998545</v>
      </c>
      <c r="AS1196">
        <f t="shared" si="885"/>
        <v>2.5622913747915845</v>
      </c>
      <c r="AT1196" s="6">
        <f t="shared" si="886"/>
        <v>0</v>
      </c>
      <c r="AU1196" s="4">
        <f t="shared" si="887"/>
        <v>4.6462458891500296</v>
      </c>
      <c r="AV1196" s="4">
        <f t="shared" si="888"/>
        <v>6.2826249545977619</v>
      </c>
      <c r="AW1196">
        <f t="shared" si="889"/>
        <v>0</v>
      </c>
      <c r="AX1196">
        <f t="shared" si="890"/>
        <v>0</v>
      </c>
      <c r="AY1196">
        <f t="shared" si="891"/>
        <v>0</v>
      </c>
      <c r="AZ1196" s="4">
        <f t="shared" si="866"/>
        <v>6.94</v>
      </c>
      <c r="BA1196" s="4">
        <f t="shared" si="892"/>
        <v>1073.9100000000092</v>
      </c>
      <c r="BB1196" s="4">
        <f t="shared" si="867"/>
        <v>1036.82500000001</v>
      </c>
      <c r="BC1196" s="4">
        <f t="shared" si="868"/>
        <v>506.44800000000004</v>
      </c>
      <c r="BE1196"/>
      <c r="BG1196" s="6"/>
      <c r="BM1196">
        <f t="shared" si="869"/>
        <v>1</v>
      </c>
    </row>
    <row r="1197" spans="1:65" x14ac:dyDescent="0.25">
      <c r="A1197">
        <v>1318</v>
      </c>
      <c r="B1197" s="1">
        <v>43091</v>
      </c>
      <c r="C1197" s="2">
        <v>2684.22</v>
      </c>
      <c r="D1197" s="2">
        <v>2685.35</v>
      </c>
      <c r="E1197" s="2">
        <v>2678.13</v>
      </c>
      <c r="F1197" s="2">
        <v>2683.34</v>
      </c>
      <c r="G1197" s="2">
        <v>2399830000</v>
      </c>
      <c r="H1197" s="2">
        <f t="shared" si="870"/>
        <v>14.105862610985502</v>
      </c>
      <c r="I1197" s="2">
        <f t="shared" si="871"/>
        <v>2652.7655</v>
      </c>
      <c r="J1197" s="2">
        <f t="shared" si="872"/>
        <v>13.961890414530847</v>
      </c>
      <c r="K1197" s="2">
        <f t="shared" si="873"/>
        <v>-0.3500000000003638</v>
      </c>
      <c r="L1197" s="18">
        <v>5.475E-2</v>
      </c>
      <c r="M1197" s="19">
        <v>6.2682932729927083</v>
      </c>
      <c r="N1197" s="4">
        <f t="shared" si="846"/>
        <v>7.2199999999997999</v>
      </c>
      <c r="O1197" s="4">
        <f t="shared" si="874"/>
        <v>13.989999999999963</v>
      </c>
      <c r="P1197" s="4">
        <f t="shared" si="847"/>
        <v>3.7911954887218053</v>
      </c>
      <c r="Q1197" s="4">
        <f t="shared" si="875"/>
        <v>3.0323095563748828</v>
      </c>
      <c r="R1197" s="18">
        <f t="shared" si="848"/>
        <v>2688.6117067669175</v>
      </c>
      <c r="S1197" s="2">
        <f t="shared" si="849"/>
        <v>5.2717067669173048</v>
      </c>
      <c r="T1197" s="22">
        <f t="shared" si="850"/>
        <v>1</v>
      </c>
      <c r="U1197" s="29">
        <f t="shared" si="851"/>
        <v>2685.4078708068155</v>
      </c>
      <c r="V1197" s="30">
        <f t="shared" si="852"/>
        <v>2.0678708068153355</v>
      </c>
      <c r="W1197" s="31">
        <f t="shared" si="876"/>
        <v>1</v>
      </c>
      <c r="X1197" s="35">
        <f t="shared" si="853"/>
        <v>2682.6055999999999</v>
      </c>
      <c r="Y1197" s="30">
        <f t="shared" si="854"/>
        <v>0.73440000000027794</v>
      </c>
      <c r="Z1197" s="31">
        <f t="shared" si="877"/>
        <v>1</v>
      </c>
      <c r="AA1197" s="29">
        <f t="shared" si="855"/>
        <v>2685.0155528938612</v>
      </c>
      <c r="AB1197" s="30">
        <f t="shared" si="856"/>
        <v>1.6755528938610951</v>
      </c>
      <c r="AC1197" s="31">
        <f t="shared" si="878"/>
        <v>1</v>
      </c>
      <c r="AD1197" s="32">
        <f t="shared" si="857"/>
        <v>1</v>
      </c>
      <c r="AE1197" s="33">
        <f t="shared" si="858"/>
        <v>1</v>
      </c>
      <c r="AF1197" s="33">
        <f t="shared" si="859"/>
        <v>0</v>
      </c>
      <c r="AG1197" s="33">
        <f t="shared" si="860"/>
        <v>0</v>
      </c>
      <c r="AH1197" s="38">
        <f t="shared" si="861"/>
        <v>1</v>
      </c>
      <c r="AI1197" s="33">
        <f t="shared" si="862"/>
        <v>1</v>
      </c>
      <c r="AJ1197" s="39">
        <f t="shared" si="863"/>
        <v>1</v>
      </c>
      <c r="AK1197" s="43">
        <f t="shared" si="864"/>
        <v>0</v>
      </c>
      <c r="AL1197" s="4">
        <f t="shared" si="879"/>
        <v>1.1300000000001091</v>
      </c>
      <c r="AM1197" s="4">
        <f t="shared" si="880"/>
        <v>0.33444710613866846</v>
      </c>
      <c r="AN1197" s="4">
        <f t="shared" si="881"/>
        <v>0.33444710613866846</v>
      </c>
      <c r="AO1197" s="4">
        <f t="shared" si="882"/>
        <v>-6.0899999999996908</v>
      </c>
      <c r="AP1197" s="4">
        <f t="shared" si="883"/>
        <v>6.8855528938611315</v>
      </c>
      <c r="AQ1197" s="4">
        <f t="shared" si="884"/>
        <v>6.0899999999996908</v>
      </c>
      <c r="AR1197" s="4">
        <f t="shared" si="865"/>
        <v>0.87999999999965439</v>
      </c>
      <c r="AS1197">
        <f t="shared" si="885"/>
        <v>6.0899999999996908</v>
      </c>
      <c r="AT1197" s="6">
        <f t="shared" si="886"/>
        <v>0</v>
      </c>
      <c r="AU1197" s="4">
        <f t="shared" si="887"/>
        <v>1.5641586682836355</v>
      </c>
      <c r="AV1197" s="4">
        <f t="shared" si="888"/>
        <v>5.6882932729930538</v>
      </c>
      <c r="AW1197">
        <f t="shared" si="889"/>
        <v>0</v>
      </c>
      <c r="AX1197">
        <f t="shared" si="890"/>
        <v>0</v>
      </c>
      <c r="AY1197">
        <f t="shared" si="891"/>
        <v>0</v>
      </c>
      <c r="AZ1197" s="4">
        <f t="shared" si="866"/>
        <v>6.94</v>
      </c>
      <c r="BA1197" s="4">
        <f t="shared" si="892"/>
        <v>1066.9700000000091</v>
      </c>
      <c r="BB1197" s="4">
        <f t="shared" si="867"/>
        <v>1029.88500000001</v>
      </c>
      <c r="BC1197" s="4">
        <f t="shared" si="868"/>
        <v>508.49999999999994</v>
      </c>
      <c r="BE1197"/>
      <c r="BG1197" s="6"/>
      <c r="BM1197">
        <f t="shared" si="869"/>
        <v>1</v>
      </c>
    </row>
    <row r="1198" spans="1:65" x14ac:dyDescent="0.25">
      <c r="A1198">
        <v>1317</v>
      </c>
      <c r="B1198" s="1">
        <v>43090</v>
      </c>
      <c r="C1198" s="2">
        <v>2683.02</v>
      </c>
      <c r="D1198" s="2">
        <v>2692.64</v>
      </c>
      <c r="E1198" s="2">
        <v>2682.4</v>
      </c>
      <c r="F1198" s="2">
        <v>2684.57</v>
      </c>
      <c r="G1198" s="2">
        <v>3273390000</v>
      </c>
      <c r="H1198" s="2">
        <f t="shared" si="870"/>
        <v>16.089327207810744</v>
      </c>
      <c r="I1198" s="2">
        <f t="shared" si="871"/>
        <v>2648.5754999999999</v>
      </c>
      <c r="J1198" s="2">
        <f t="shared" si="872"/>
        <v>15.951469623764917</v>
      </c>
      <c r="K1198" s="2">
        <f t="shared" si="873"/>
        <v>3.7699999999999818</v>
      </c>
      <c r="L1198" s="18">
        <v>5.8250000000000003E-2</v>
      </c>
      <c r="M1198" s="19">
        <v>6.6557901463333273</v>
      </c>
      <c r="N1198" s="4">
        <f t="shared" si="846"/>
        <v>13.389999999999873</v>
      </c>
      <c r="O1198" s="4">
        <f t="shared" si="874"/>
        <v>14.734999999999991</v>
      </c>
      <c r="P1198" s="4">
        <f t="shared" si="847"/>
        <v>4.0417067669172901</v>
      </c>
      <c r="Q1198" s="4">
        <f t="shared" si="875"/>
        <v>3.04582258157834</v>
      </c>
      <c r="R1198" s="18">
        <f t="shared" si="848"/>
        <v>2683.4773984962408</v>
      </c>
      <c r="S1198" s="2">
        <f t="shared" si="849"/>
        <v>1.092601503759397</v>
      </c>
      <c r="T1198" s="22">
        <f t="shared" si="850"/>
        <v>1</v>
      </c>
      <c r="U1198" s="29">
        <f t="shared" si="851"/>
        <v>2684.2499061239605</v>
      </c>
      <c r="V1198" s="30">
        <f t="shared" si="852"/>
        <v>0.32009387603966388</v>
      </c>
      <c r="W1198" s="31">
        <f t="shared" si="876"/>
        <v>1</v>
      </c>
      <c r="X1198" s="35">
        <f t="shared" si="853"/>
        <v>2681.7683999999999</v>
      </c>
      <c r="Y1198" s="30">
        <f t="shared" si="854"/>
        <v>2.801600000000235</v>
      </c>
      <c r="Z1198" s="31">
        <f t="shared" si="877"/>
        <v>1</v>
      </c>
      <c r="AA1198" s="29">
        <f t="shared" si="855"/>
        <v>2683.9024952666059</v>
      </c>
      <c r="AB1198" s="30">
        <f t="shared" si="856"/>
        <v>0.66750473339425298</v>
      </c>
      <c r="AC1198" s="31">
        <f t="shared" si="878"/>
        <v>1</v>
      </c>
      <c r="AD1198" s="32">
        <f t="shared" si="857"/>
        <v>1</v>
      </c>
      <c r="AE1198" s="33">
        <f t="shared" si="858"/>
        <v>0</v>
      </c>
      <c r="AF1198" s="33">
        <f t="shared" si="859"/>
        <v>0</v>
      </c>
      <c r="AG1198" s="33">
        <f t="shared" si="860"/>
        <v>0</v>
      </c>
      <c r="AH1198" s="38">
        <f t="shared" si="861"/>
        <v>1</v>
      </c>
      <c r="AI1198" s="33">
        <f t="shared" si="862"/>
        <v>0</v>
      </c>
      <c r="AJ1198" s="39">
        <f t="shared" si="863"/>
        <v>0</v>
      </c>
      <c r="AK1198" s="43">
        <f t="shared" si="864"/>
        <v>0</v>
      </c>
      <c r="AL1198" s="4">
        <f t="shared" si="879"/>
        <v>9.6199999999998909</v>
      </c>
      <c r="AM1198" s="4">
        <f t="shared" si="880"/>
        <v>8.7375047333939619</v>
      </c>
      <c r="AN1198" s="4">
        <f t="shared" si="881"/>
        <v>8.7375047333939619</v>
      </c>
      <c r="AO1198" s="4">
        <f t="shared" si="882"/>
        <v>-0.61999999999989086</v>
      </c>
      <c r="AP1198" s="4">
        <f t="shared" si="883"/>
        <v>1.5024952666058198</v>
      </c>
      <c r="AQ1198" s="4">
        <f t="shared" si="884"/>
        <v>0.61999999999989086</v>
      </c>
      <c r="AR1198" s="4">
        <f t="shared" si="865"/>
        <v>1.5500000000001819</v>
      </c>
      <c r="AS1198">
        <f t="shared" si="885"/>
        <v>8.7375047333939619</v>
      </c>
      <c r="AT1198" s="6">
        <f t="shared" si="886"/>
        <v>1</v>
      </c>
      <c r="AU1198" s="4">
        <f t="shared" si="887"/>
        <v>-0.32739266523539534</v>
      </c>
      <c r="AV1198" s="4">
        <f t="shared" si="888"/>
        <v>5.4057901463331453</v>
      </c>
      <c r="AW1198">
        <f t="shared" si="889"/>
        <v>0</v>
      </c>
      <c r="AX1198">
        <f t="shared" si="890"/>
        <v>1</v>
      </c>
      <c r="AY1198">
        <f t="shared" si="891"/>
        <v>0</v>
      </c>
      <c r="AZ1198" s="4">
        <f t="shared" si="866"/>
        <v>-3.9100000000000006</v>
      </c>
      <c r="BA1198" s="4">
        <f t="shared" si="892"/>
        <v>1060.0300000000091</v>
      </c>
      <c r="BB1198" s="4">
        <f t="shared" si="867"/>
        <v>1025.2583333333432</v>
      </c>
      <c r="BC1198" s="4">
        <f t="shared" si="868"/>
        <v>508.02</v>
      </c>
      <c r="BE1198"/>
      <c r="BG1198" s="6"/>
      <c r="BM1198">
        <f t="shared" si="869"/>
        <v>0</v>
      </c>
    </row>
    <row r="1199" spans="1:65" x14ac:dyDescent="0.25">
      <c r="A1199">
        <v>1316</v>
      </c>
      <c r="B1199" s="1">
        <v>43089</v>
      </c>
      <c r="C1199" s="2">
        <v>2688.18</v>
      </c>
      <c r="D1199" s="2">
        <v>2691.01</v>
      </c>
      <c r="E1199" s="2">
        <v>2676.11</v>
      </c>
      <c r="F1199" s="2">
        <v>2679.25</v>
      </c>
      <c r="G1199" s="2">
        <v>3241030000</v>
      </c>
      <c r="H1199" s="2">
        <f t="shared" si="870"/>
        <v>20.105851801569241</v>
      </c>
      <c r="I1199" s="2">
        <f t="shared" si="871"/>
        <v>2644.4399999999996</v>
      </c>
      <c r="J1199" s="2">
        <f t="shared" si="872"/>
        <v>18.682837494398576</v>
      </c>
      <c r="K1199" s="2">
        <f t="shared" si="873"/>
        <v>6.7100000000000364</v>
      </c>
      <c r="L1199" s="18">
        <v>6.3950000000000007E-2</v>
      </c>
      <c r="M1199" s="19">
        <v>7.3131409288335361</v>
      </c>
      <c r="N1199" s="4">
        <f t="shared" si="846"/>
        <v>14.900000000000091</v>
      </c>
      <c r="O1199" s="4">
        <f t="shared" si="874"/>
        <v>14.841999999999961</v>
      </c>
      <c r="P1199" s="4">
        <f t="shared" si="847"/>
        <v>4.2273984962405979</v>
      </c>
      <c r="Q1199" s="4">
        <f t="shared" si="875"/>
        <v>3.1536054460521816</v>
      </c>
      <c r="R1199" s="18">
        <f t="shared" si="848"/>
        <v>2685.807669172932</v>
      </c>
      <c r="S1199" s="2">
        <f t="shared" si="849"/>
        <v>6.5576691729320373</v>
      </c>
      <c r="T1199" s="22">
        <f t="shared" si="850"/>
        <v>1</v>
      </c>
      <c r="U1199" s="29">
        <f t="shared" si="851"/>
        <v>2689.4130434358331</v>
      </c>
      <c r="V1199" s="30">
        <f t="shared" si="852"/>
        <v>10.16304343583306</v>
      </c>
      <c r="W1199" s="31">
        <f t="shared" si="876"/>
        <v>0</v>
      </c>
      <c r="X1199" s="35">
        <f t="shared" si="853"/>
        <v>2690.3830666666663</v>
      </c>
      <c r="Y1199" s="30">
        <f t="shared" si="854"/>
        <v>11.133066666666309</v>
      </c>
      <c r="Z1199" s="31">
        <f t="shared" si="877"/>
        <v>0</v>
      </c>
      <c r="AA1199" s="29">
        <f t="shared" si="855"/>
        <v>2689.5488466881498</v>
      </c>
      <c r="AB1199" s="30">
        <f t="shared" si="856"/>
        <v>10.298846688149752</v>
      </c>
      <c r="AC1199" s="31">
        <f t="shared" si="878"/>
        <v>0</v>
      </c>
      <c r="AD1199" s="32">
        <f t="shared" si="857"/>
        <v>-1</v>
      </c>
      <c r="AE1199" s="33">
        <f t="shared" si="858"/>
        <v>0</v>
      </c>
      <c r="AF1199" s="33">
        <f t="shared" si="859"/>
        <v>0</v>
      </c>
      <c r="AG1199" s="33">
        <f t="shared" si="860"/>
        <v>0</v>
      </c>
      <c r="AH1199" s="38">
        <f t="shared" si="861"/>
        <v>-1</v>
      </c>
      <c r="AI1199" s="33">
        <f t="shared" si="862"/>
        <v>-1</v>
      </c>
      <c r="AJ1199" s="39">
        <f t="shared" si="863"/>
        <v>0</v>
      </c>
      <c r="AK1199" s="43">
        <f t="shared" si="864"/>
        <v>0</v>
      </c>
      <c r="AL1199" s="4">
        <f t="shared" si="879"/>
        <v>2.830000000000382</v>
      </c>
      <c r="AM1199" s="4">
        <f t="shared" si="880"/>
        <v>1.4611533118504667</v>
      </c>
      <c r="AN1199" s="4">
        <f t="shared" si="881"/>
        <v>1.4611533118504667</v>
      </c>
      <c r="AO1199" s="4">
        <f t="shared" si="882"/>
        <v>-12.069999999999709</v>
      </c>
      <c r="AP1199" s="4">
        <f t="shared" si="883"/>
        <v>13.438846688149624</v>
      </c>
      <c r="AQ1199" s="4">
        <f t="shared" si="884"/>
        <v>12.069999999999709</v>
      </c>
      <c r="AR1199" s="4">
        <f t="shared" si="865"/>
        <v>8.9299999999998363</v>
      </c>
      <c r="AS1199">
        <f t="shared" si="885"/>
        <v>12.069999999999709</v>
      </c>
      <c r="AT1199" s="6">
        <f t="shared" si="886"/>
        <v>1</v>
      </c>
      <c r="AU1199" s="4">
        <f t="shared" si="887"/>
        <v>-2.7288647501917769</v>
      </c>
      <c r="AV1199" s="4">
        <f t="shared" si="888"/>
        <v>-1.3168590711663002</v>
      </c>
      <c r="AW1199">
        <f t="shared" si="889"/>
        <v>1</v>
      </c>
      <c r="AX1199">
        <f t="shared" si="890"/>
        <v>0</v>
      </c>
      <c r="AY1199">
        <f t="shared" si="891"/>
        <v>0</v>
      </c>
      <c r="AZ1199" s="4">
        <f t="shared" si="866"/>
        <v>-3.9100000000000006</v>
      </c>
      <c r="BA1199" s="4">
        <f t="shared" si="892"/>
        <v>1063.9400000000091</v>
      </c>
      <c r="BB1199" s="4">
        <f t="shared" si="867"/>
        <v>1025.2583333333432</v>
      </c>
      <c r="BC1199" s="4">
        <f t="shared" si="868"/>
        <v>510.08399999999995</v>
      </c>
      <c r="BE1199"/>
      <c r="BG1199" s="6"/>
      <c r="BM1199">
        <f t="shared" si="869"/>
        <v>1</v>
      </c>
    </row>
    <row r="1200" spans="1:65" x14ac:dyDescent="0.25">
      <c r="A1200">
        <v>1315</v>
      </c>
      <c r="B1200" s="1">
        <v>43088</v>
      </c>
      <c r="C1200" s="2">
        <v>2692.71</v>
      </c>
      <c r="D1200" s="2">
        <v>2694.44</v>
      </c>
      <c r="E1200" s="2">
        <v>2680.74</v>
      </c>
      <c r="F1200" s="2">
        <v>2681.47</v>
      </c>
      <c r="G1200" s="2">
        <v>3368590000</v>
      </c>
      <c r="H1200" s="2">
        <f t="shared" si="870"/>
        <v>21.633994365863735</v>
      </c>
      <c r="I1200" s="2">
        <f t="shared" si="871"/>
        <v>2639.4894999999997</v>
      </c>
      <c r="J1200" s="2">
        <f t="shared" si="872"/>
        <v>20.565188777973418</v>
      </c>
      <c r="K1200" s="2">
        <f t="shared" si="873"/>
        <v>2.5500000000001819</v>
      </c>
      <c r="L1200" s="18">
        <v>7.0800000000000002E-2</v>
      </c>
      <c r="M1200" s="19">
        <v>8.1227263041808104</v>
      </c>
      <c r="N1200" s="4">
        <f t="shared" si="846"/>
        <v>13.700000000000273</v>
      </c>
      <c r="O1200" s="4">
        <f t="shared" si="874"/>
        <v>14.317999999999937</v>
      </c>
      <c r="P1200" s="4">
        <f t="shared" si="847"/>
        <v>4.3376691729323236</v>
      </c>
      <c r="Q1200" s="4">
        <f t="shared" si="875"/>
        <v>3.1616498354703282</v>
      </c>
      <c r="R1200" s="18">
        <f t="shared" si="848"/>
        <v>2694.6935413533834</v>
      </c>
      <c r="S1200" s="2">
        <f t="shared" si="849"/>
        <v>13.223541353383553</v>
      </c>
      <c r="T1200" s="22">
        <f t="shared" si="850"/>
        <v>0</v>
      </c>
      <c r="U1200" s="29">
        <f t="shared" si="851"/>
        <v>2693.9138450357145</v>
      </c>
      <c r="V1200" s="30">
        <f t="shared" si="852"/>
        <v>12.44384503571473</v>
      </c>
      <c r="W1200" s="31">
        <f t="shared" si="876"/>
        <v>0</v>
      </c>
      <c r="X1200" s="35">
        <f t="shared" si="853"/>
        <v>2700.2845333333316</v>
      </c>
      <c r="Y1200" s="30">
        <f t="shared" si="854"/>
        <v>18.814533333331838</v>
      </c>
      <c r="Z1200" s="31">
        <f t="shared" si="877"/>
        <v>0</v>
      </c>
      <c r="AA1200" s="29">
        <f t="shared" si="855"/>
        <v>2694.8057413973811</v>
      </c>
      <c r="AB1200" s="30">
        <f t="shared" si="856"/>
        <v>13.335741397381298</v>
      </c>
      <c r="AC1200" s="31">
        <f t="shared" si="878"/>
        <v>0</v>
      </c>
      <c r="AD1200" s="32">
        <f t="shared" si="857"/>
        <v>-1</v>
      </c>
      <c r="AE1200" s="33">
        <f t="shared" si="858"/>
        <v>-1</v>
      </c>
      <c r="AF1200" s="33">
        <f t="shared" si="859"/>
        <v>0</v>
      </c>
      <c r="AG1200" s="33">
        <f t="shared" si="860"/>
        <v>0</v>
      </c>
      <c r="AH1200" s="38">
        <f t="shared" si="861"/>
        <v>-1</v>
      </c>
      <c r="AI1200" s="33">
        <f t="shared" si="862"/>
        <v>-1</v>
      </c>
      <c r="AJ1200" s="39">
        <f t="shared" si="863"/>
        <v>-1</v>
      </c>
      <c r="AK1200" s="43">
        <f t="shared" si="864"/>
        <v>0</v>
      </c>
      <c r="AL1200" s="4">
        <f t="shared" si="879"/>
        <v>1.7300000000000182</v>
      </c>
      <c r="AM1200" s="4">
        <f t="shared" si="880"/>
        <v>-0.3657413973810435</v>
      </c>
      <c r="AN1200" s="4">
        <f t="shared" si="881"/>
        <v>0.3657413973810435</v>
      </c>
      <c r="AO1200" s="4">
        <f t="shared" si="882"/>
        <v>-11.970000000000255</v>
      </c>
      <c r="AP1200" s="4">
        <f t="shared" si="883"/>
        <v>14.065741397381316</v>
      </c>
      <c r="AQ1200" s="4">
        <f t="shared" si="884"/>
        <v>11.970000000000255</v>
      </c>
      <c r="AR1200" s="4">
        <f t="shared" si="865"/>
        <v>11.240000000000236</v>
      </c>
      <c r="AS1200">
        <f t="shared" si="885"/>
        <v>11.970000000000255</v>
      </c>
      <c r="AT1200" s="6">
        <f t="shared" si="886"/>
        <v>1</v>
      </c>
      <c r="AU1200" s="4">
        <f t="shared" si="887"/>
        <v>-3.7482429486050215</v>
      </c>
      <c r="AV1200" s="4">
        <f t="shared" si="888"/>
        <v>-2.8172736958194262</v>
      </c>
      <c r="AW1200">
        <f t="shared" si="889"/>
        <v>1</v>
      </c>
      <c r="AX1200">
        <f t="shared" si="890"/>
        <v>0</v>
      </c>
      <c r="AY1200">
        <f t="shared" si="891"/>
        <v>0</v>
      </c>
      <c r="AZ1200" s="4">
        <f t="shared" si="866"/>
        <v>-3.9100000000000006</v>
      </c>
      <c r="BA1200" s="4">
        <f t="shared" si="892"/>
        <v>1067.8500000000092</v>
      </c>
      <c r="BB1200" s="4">
        <f t="shared" si="867"/>
        <v>1026.5616666666765</v>
      </c>
      <c r="BC1200" s="4">
        <f t="shared" si="868"/>
        <v>511.89599999999996</v>
      </c>
      <c r="BE1200"/>
      <c r="BG1200" s="6"/>
      <c r="BM1200">
        <f t="shared" si="869"/>
        <v>1</v>
      </c>
    </row>
    <row r="1201" spans="1:65" x14ac:dyDescent="0.25">
      <c r="A1201">
        <v>1314</v>
      </c>
      <c r="B1201" s="1">
        <v>43087</v>
      </c>
      <c r="C1201" s="2">
        <v>2685.92</v>
      </c>
      <c r="D1201" s="2">
        <v>2694.97</v>
      </c>
      <c r="E1201" s="2">
        <v>2685.92</v>
      </c>
      <c r="F1201" s="2">
        <v>2690.16</v>
      </c>
      <c r="G1201" s="2">
        <v>3724660000</v>
      </c>
      <c r="H1201" s="2">
        <f t="shared" si="870"/>
        <v>18.673720809974906</v>
      </c>
      <c r="I1201" s="2">
        <f t="shared" si="871"/>
        <v>2633.8284999999992</v>
      </c>
      <c r="J1201" s="2">
        <f t="shared" si="872"/>
        <v>19.510942213348677</v>
      </c>
      <c r="K1201" s="2">
        <f t="shared" si="873"/>
        <v>10.110000000000127</v>
      </c>
      <c r="L1201" s="18">
        <v>6.2649999999999997E-2</v>
      </c>
      <c r="M1201" s="19">
        <v>7.1493539577349861</v>
      </c>
      <c r="N1201" s="4">
        <f t="shared" si="846"/>
        <v>19.159999999999854</v>
      </c>
      <c r="O1201" s="4">
        <f t="shared" si="874"/>
        <v>15.046999999999889</v>
      </c>
      <c r="P1201" s="4">
        <f t="shared" si="847"/>
        <v>4.5335413533834563</v>
      </c>
      <c r="Q1201" s="4">
        <f t="shared" si="875"/>
        <v>3.0867821428571434</v>
      </c>
      <c r="R1201" s="18">
        <f t="shared" si="848"/>
        <v>2680.2998345864662</v>
      </c>
      <c r="S1201" s="2">
        <f t="shared" si="849"/>
        <v>9.8601654135336503</v>
      </c>
      <c r="T1201" s="22">
        <f t="shared" si="850"/>
        <v>0</v>
      </c>
      <c r="U1201" s="29">
        <f t="shared" si="851"/>
        <v>2687.0459796965483</v>
      </c>
      <c r="V1201" s="30">
        <f t="shared" si="852"/>
        <v>3.1140203034515253</v>
      </c>
      <c r="W1201" s="31">
        <f t="shared" si="876"/>
        <v>1</v>
      </c>
      <c r="X1201" s="35">
        <f t="shared" si="853"/>
        <v>2683.6386666666676</v>
      </c>
      <c r="Y1201" s="30">
        <f t="shared" si="854"/>
        <v>6.5213333333322225</v>
      </c>
      <c r="Z1201" s="31">
        <f t="shared" si="877"/>
        <v>1</v>
      </c>
      <c r="AA1201" s="29">
        <f t="shared" si="855"/>
        <v>2686.5689558723652</v>
      </c>
      <c r="AB1201" s="30">
        <f t="shared" si="856"/>
        <v>3.5910441276346319</v>
      </c>
      <c r="AC1201" s="31">
        <f t="shared" si="878"/>
        <v>1</v>
      </c>
      <c r="AD1201" s="32">
        <f t="shared" si="857"/>
        <v>1</v>
      </c>
      <c r="AE1201" s="33">
        <f t="shared" si="858"/>
        <v>0</v>
      </c>
      <c r="AF1201" s="33">
        <f t="shared" si="859"/>
        <v>0</v>
      </c>
      <c r="AG1201" s="33">
        <f t="shared" si="860"/>
        <v>0</v>
      </c>
      <c r="AH1201" s="38">
        <f t="shared" si="861"/>
        <v>1</v>
      </c>
      <c r="AI1201" s="33">
        <f t="shared" si="862"/>
        <v>0</v>
      </c>
      <c r="AJ1201" s="39">
        <f t="shared" si="863"/>
        <v>1</v>
      </c>
      <c r="AK1201" s="43">
        <f t="shared" si="864"/>
        <v>0</v>
      </c>
      <c r="AL1201" s="4">
        <f t="shared" si="879"/>
        <v>9.0499999999997272</v>
      </c>
      <c r="AM1201" s="4">
        <f t="shared" si="880"/>
        <v>8.4010441276345773</v>
      </c>
      <c r="AN1201" s="4">
        <f t="shared" si="881"/>
        <v>8.4010441276345773</v>
      </c>
      <c r="AO1201" s="4">
        <f t="shared" si="882"/>
        <v>0</v>
      </c>
      <c r="AP1201" s="4">
        <f t="shared" si="883"/>
        <v>0.64895587236514984</v>
      </c>
      <c r="AQ1201" s="4">
        <f t="shared" si="884"/>
        <v>0</v>
      </c>
      <c r="AR1201" s="4">
        <f t="shared" si="865"/>
        <v>4.2399999999997817</v>
      </c>
      <c r="AS1201">
        <f t="shared" si="885"/>
        <v>8.4010441276345773</v>
      </c>
      <c r="AT1201" s="6">
        <f t="shared" si="886"/>
        <v>1</v>
      </c>
      <c r="AU1201" s="4">
        <f t="shared" si="887"/>
        <v>-0.27192540371310869</v>
      </c>
      <c r="AV1201" s="4">
        <f t="shared" si="888"/>
        <v>3.2093539577352042</v>
      </c>
      <c r="AW1201">
        <f t="shared" si="889"/>
        <v>0</v>
      </c>
      <c r="AX1201">
        <f t="shared" si="890"/>
        <v>1</v>
      </c>
      <c r="AY1201">
        <f t="shared" si="891"/>
        <v>0</v>
      </c>
      <c r="AZ1201" s="4">
        <f t="shared" si="866"/>
        <v>-3.9100000000000006</v>
      </c>
      <c r="BA1201" s="4">
        <f t="shared" si="892"/>
        <v>1071.7600000000093</v>
      </c>
      <c r="BB1201" s="4">
        <f t="shared" si="867"/>
        <v>1029.1683333333431</v>
      </c>
      <c r="BC1201" s="4">
        <f t="shared" si="868"/>
        <v>509.18</v>
      </c>
      <c r="BE1201"/>
      <c r="BG1201" s="6"/>
      <c r="BM1201">
        <f t="shared" si="869"/>
        <v>1</v>
      </c>
    </row>
    <row r="1202" spans="1:65" x14ac:dyDescent="0.25">
      <c r="A1202">
        <v>1313</v>
      </c>
      <c r="B1202" s="1">
        <v>43084</v>
      </c>
      <c r="C1202" s="2">
        <v>2660.63</v>
      </c>
      <c r="D1202" s="2">
        <v>2679.63</v>
      </c>
      <c r="E1202" s="2">
        <v>2659.14</v>
      </c>
      <c r="F1202" s="2">
        <v>2675.81</v>
      </c>
      <c r="G1202" s="2">
        <v>5723920000</v>
      </c>
      <c r="H1202" s="2">
        <f t="shared" si="870"/>
        <v>14.965686270784786</v>
      </c>
      <c r="I1202" s="2">
        <f t="shared" si="871"/>
        <v>2628.6795000000002</v>
      </c>
      <c r="J1202" s="2">
        <f t="shared" si="872"/>
        <v>15.987907601486958</v>
      </c>
      <c r="K1202" s="2">
        <f t="shared" si="873"/>
        <v>8.6199999999998909</v>
      </c>
      <c r="L1202" s="18">
        <v>6.25E-2</v>
      </c>
      <c r="M1202" s="19">
        <v>7.0687988903664944</v>
      </c>
      <c r="N1202" s="4">
        <f t="shared" si="846"/>
        <v>27.619999999999891</v>
      </c>
      <c r="O1202" s="4">
        <f t="shared" si="874"/>
        <v>15.74699999999989</v>
      </c>
      <c r="P1202" s="4">
        <f t="shared" si="847"/>
        <v>4.4898345864661664</v>
      </c>
      <c r="Q1202" s="4">
        <f t="shared" si="875"/>
        <v>2.8871274270466669</v>
      </c>
      <c r="R1202" s="18">
        <f t="shared" si="848"/>
        <v>2656.4183233082708</v>
      </c>
      <c r="S1202" s="2">
        <f t="shared" si="849"/>
        <v>19.391676691729117</v>
      </c>
      <c r="T1202" s="22">
        <f t="shared" si="850"/>
        <v>0</v>
      </c>
      <c r="U1202" s="29">
        <f t="shared" si="851"/>
        <v>2661.6854312012697</v>
      </c>
      <c r="V1202" s="30">
        <f t="shared" si="852"/>
        <v>14.124568798730252</v>
      </c>
      <c r="W1202" s="31">
        <f t="shared" si="876"/>
        <v>0</v>
      </c>
      <c r="X1202" s="35">
        <f t="shared" si="853"/>
        <v>2660.2422666666671</v>
      </c>
      <c r="Y1202" s="30">
        <f t="shared" si="854"/>
        <v>15.567733333332853</v>
      </c>
      <c r="Z1202" s="31">
        <f t="shared" si="877"/>
        <v>0</v>
      </c>
      <c r="AA1202" s="29">
        <f t="shared" si="855"/>
        <v>2661.4833881664254</v>
      </c>
      <c r="AB1202" s="30">
        <f t="shared" si="856"/>
        <v>14.326611833574589</v>
      </c>
      <c r="AC1202" s="31">
        <f t="shared" si="878"/>
        <v>0</v>
      </c>
      <c r="AD1202" s="32">
        <f t="shared" si="857"/>
        <v>-1</v>
      </c>
      <c r="AE1202" s="33">
        <f t="shared" si="858"/>
        <v>0</v>
      </c>
      <c r="AF1202" s="33">
        <f t="shared" si="859"/>
        <v>-1</v>
      </c>
      <c r="AG1202" s="33">
        <f t="shared" si="860"/>
        <v>0</v>
      </c>
      <c r="AH1202" s="38">
        <f t="shared" si="861"/>
        <v>-1</v>
      </c>
      <c r="AI1202" s="33">
        <f t="shared" si="862"/>
        <v>-1</v>
      </c>
      <c r="AJ1202" s="39">
        <f t="shared" si="863"/>
        <v>-1</v>
      </c>
      <c r="AK1202" s="43">
        <f t="shared" si="864"/>
        <v>-1</v>
      </c>
      <c r="AL1202" s="4">
        <f t="shared" si="879"/>
        <v>19</v>
      </c>
      <c r="AM1202" s="4">
        <f t="shared" si="880"/>
        <v>18.146611833574752</v>
      </c>
      <c r="AN1202" s="4">
        <f t="shared" si="881"/>
        <v>18.146611833574752</v>
      </c>
      <c r="AO1202" s="4">
        <f t="shared" si="882"/>
        <v>-1.4900000000002365</v>
      </c>
      <c r="AP1202" s="4">
        <f t="shared" si="883"/>
        <v>2.3433881664254841</v>
      </c>
      <c r="AQ1202" s="4">
        <f t="shared" si="884"/>
        <v>1.4900000000002365</v>
      </c>
      <c r="AR1202" s="4">
        <f t="shared" si="865"/>
        <v>15.179999999999836</v>
      </c>
      <c r="AS1202">
        <f t="shared" si="885"/>
        <v>18.146611833574752</v>
      </c>
      <c r="AT1202" s="6">
        <f t="shared" si="886"/>
        <v>1</v>
      </c>
      <c r="AU1202" s="4">
        <f t="shared" si="887"/>
        <v>-8.5476926810311085</v>
      </c>
      <c r="AV1202" s="4">
        <f t="shared" si="888"/>
        <v>-7.811201109633342</v>
      </c>
      <c r="AW1202">
        <f t="shared" si="889"/>
        <v>1</v>
      </c>
      <c r="AX1202">
        <f t="shared" si="890"/>
        <v>0</v>
      </c>
      <c r="AY1202">
        <f t="shared" si="891"/>
        <v>0</v>
      </c>
      <c r="AZ1202" s="4">
        <f t="shared" si="866"/>
        <v>-3.9100000000000006</v>
      </c>
      <c r="BA1202" s="4">
        <f t="shared" si="892"/>
        <v>1075.6700000000094</v>
      </c>
      <c r="BB1202" s="4">
        <f t="shared" si="867"/>
        <v>1030.4716666666764</v>
      </c>
      <c r="BC1202" s="4">
        <f t="shared" si="868"/>
        <v>499.06400000000002</v>
      </c>
      <c r="BE1202"/>
      <c r="BG1202" s="6"/>
      <c r="BM1202">
        <f t="shared" si="869"/>
        <v>1</v>
      </c>
    </row>
    <row r="1203" spans="1:65" x14ac:dyDescent="0.25">
      <c r="A1203">
        <v>1312</v>
      </c>
      <c r="B1203" s="1">
        <v>43083</v>
      </c>
      <c r="C1203" s="2">
        <v>2665.87</v>
      </c>
      <c r="D1203" s="2">
        <v>2668.09</v>
      </c>
      <c r="E1203" s="2">
        <v>2652.01</v>
      </c>
      <c r="F1203" s="2">
        <v>2652.01</v>
      </c>
      <c r="G1203" s="2">
        <v>3430030000</v>
      </c>
      <c r="H1203" s="2">
        <f t="shared" si="870"/>
        <v>14.608546813424004</v>
      </c>
      <c r="I1203" s="2">
        <f t="shared" si="871"/>
        <v>2624.2954999999993</v>
      </c>
      <c r="J1203" s="2">
        <f t="shared" si="872"/>
        <v>17.541885295966399</v>
      </c>
      <c r="K1203" s="2">
        <f t="shared" si="873"/>
        <v>3.0199999999999818</v>
      </c>
      <c r="L1203" s="18">
        <v>7.3499999999999996E-2</v>
      </c>
      <c r="M1203" s="19">
        <v>8.346886219603169</v>
      </c>
      <c r="N1203" s="4">
        <f t="shared" si="846"/>
        <v>16.079999999999927</v>
      </c>
      <c r="O1203" s="4">
        <f t="shared" si="874"/>
        <v>17.494999999999891</v>
      </c>
      <c r="P1203" s="4">
        <f t="shared" si="847"/>
        <v>4.4083233082706803</v>
      </c>
      <c r="Q1203" s="4">
        <f t="shared" si="875"/>
        <v>2.7062338494096698</v>
      </c>
      <c r="R1203" s="18">
        <f t="shared" si="848"/>
        <v>2667.7172932330827</v>
      </c>
      <c r="S1203" s="2">
        <f t="shared" si="849"/>
        <v>15.70729323308251</v>
      </c>
      <c r="T1203" s="22">
        <f t="shared" si="850"/>
        <v>0</v>
      </c>
      <c r="U1203" s="29">
        <f t="shared" si="851"/>
        <v>2666.8810766160218</v>
      </c>
      <c r="V1203" s="30">
        <f t="shared" si="852"/>
        <v>14.871076616021583</v>
      </c>
      <c r="W1203" s="31">
        <f t="shared" si="876"/>
        <v>0</v>
      </c>
      <c r="X1203" s="35">
        <f t="shared" si="853"/>
        <v>2667.7129333333332</v>
      </c>
      <c r="Y1203" s="30">
        <f t="shared" si="854"/>
        <v>15.702933333333021</v>
      </c>
      <c r="Z1203" s="31">
        <f t="shared" si="877"/>
        <v>0</v>
      </c>
      <c r="AA1203" s="29">
        <f t="shared" si="855"/>
        <v>2666.9975365564455</v>
      </c>
      <c r="AB1203" s="30">
        <f t="shared" si="856"/>
        <v>14.98753655644532</v>
      </c>
      <c r="AC1203" s="31">
        <f t="shared" si="878"/>
        <v>0</v>
      </c>
      <c r="AD1203" s="32">
        <f t="shared" si="857"/>
        <v>-1</v>
      </c>
      <c r="AE1203" s="33">
        <f t="shared" si="858"/>
        <v>-1</v>
      </c>
      <c r="AF1203" s="33">
        <f t="shared" si="859"/>
        <v>-1</v>
      </c>
      <c r="AG1203" s="33">
        <f t="shared" si="860"/>
        <v>-1</v>
      </c>
      <c r="AH1203" s="38">
        <f t="shared" si="861"/>
        <v>-1</v>
      </c>
      <c r="AI1203" s="33">
        <f t="shared" si="862"/>
        <v>-1</v>
      </c>
      <c r="AJ1203" s="39">
        <f t="shared" si="863"/>
        <v>-1</v>
      </c>
      <c r="AK1203" s="43">
        <f t="shared" si="864"/>
        <v>-1</v>
      </c>
      <c r="AL1203" s="4">
        <f t="shared" si="879"/>
        <v>2.2200000000002547</v>
      </c>
      <c r="AM1203" s="4">
        <f t="shared" si="880"/>
        <v>1.0924634435546068</v>
      </c>
      <c r="AN1203" s="4">
        <f t="shared" si="881"/>
        <v>1.0924634435546068</v>
      </c>
      <c r="AO1203" s="4">
        <f t="shared" si="882"/>
        <v>-13.859999999999673</v>
      </c>
      <c r="AP1203" s="4">
        <f t="shared" si="883"/>
        <v>14.98753655644532</v>
      </c>
      <c r="AQ1203" s="4">
        <f t="shared" si="884"/>
        <v>13.859999999999673</v>
      </c>
      <c r="AR1203" s="4">
        <f t="shared" si="865"/>
        <v>13.859999999999673</v>
      </c>
      <c r="AS1203">
        <f t="shared" si="885"/>
        <v>13.859999999999673</v>
      </c>
      <c r="AT1203" s="6">
        <f t="shared" si="886"/>
        <v>1</v>
      </c>
      <c r="AU1203" s="4">
        <f t="shared" si="887"/>
        <v>-3.8318960177959376</v>
      </c>
      <c r="AV1203" s="4">
        <f t="shared" si="888"/>
        <v>-5.2131137803965037</v>
      </c>
      <c r="AW1203">
        <f t="shared" si="889"/>
        <v>1</v>
      </c>
      <c r="AX1203">
        <f t="shared" si="890"/>
        <v>0</v>
      </c>
      <c r="AY1203">
        <f t="shared" si="891"/>
        <v>0</v>
      </c>
      <c r="AZ1203" s="4">
        <f t="shared" si="866"/>
        <v>-3.9100000000000006</v>
      </c>
      <c r="BA1203" s="4">
        <f t="shared" si="892"/>
        <v>1079.5800000000095</v>
      </c>
      <c r="BB1203" s="4">
        <f t="shared" si="867"/>
        <v>1034.3816666666764</v>
      </c>
      <c r="BC1203" s="4">
        <f t="shared" si="868"/>
        <v>501.15999999999991</v>
      </c>
      <c r="BE1203"/>
      <c r="BG1203" s="6"/>
      <c r="BM1203">
        <f t="shared" si="869"/>
        <v>1</v>
      </c>
    </row>
    <row r="1204" spans="1:65" x14ac:dyDescent="0.25">
      <c r="A1204">
        <v>1311</v>
      </c>
      <c r="B1204" s="1">
        <v>43082</v>
      </c>
      <c r="C1204" s="2">
        <v>2667.59</v>
      </c>
      <c r="D1204" s="2">
        <v>2671.88</v>
      </c>
      <c r="E1204" s="2">
        <v>2662.85</v>
      </c>
      <c r="F1204" s="2">
        <v>2662.85</v>
      </c>
      <c r="G1204" s="2">
        <v>3542370000</v>
      </c>
      <c r="H1204" s="2">
        <f t="shared" si="870"/>
        <v>13.995900352126988</v>
      </c>
      <c r="I1204" s="2">
        <f t="shared" si="871"/>
        <v>2619.4744999999994</v>
      </c>
      <c r="J1204" s="2">
        <f t="shared" si="872"/>
        <v>17.269085582106097</v>
      </c>
      <c r="K1204" s="2">
        <f t="shared" si="873"/>
        <v>3.4800000000000182</v>
      </c>
      <c r="L1204" s="18">
        <v>7.6749999999999999E-2</v>
      </c>
      <c r="M1204" s="19">
        <v>8.7200904193075957</v>
      </c>
      <c r="N1204" s="4">
        <f t="shared" si="846"/>
        <v>9.0300000000002001</v>
      </c>
      <c r="O1204" s="4">
        <f t="shared" si="874"/>
        <v>19.05399999999986</v>
      </c>
      <c r="P1204" s="4">
        <f t="shared" si="847"/>
        <v>4.8672932330827097</v>
      </c>
      <c r="Q1204" s="4">
        <f t="shared" si="875"/>
        <v>2.5925041436464076</v>
      </c>
      <c r="R1204" s="18">
        <f t="shared" si="848"/>
        <v>2668.9301203007522</v>
      </c>
      <c r="S1204" s="2">
        <f t="shared" si="849"/>
        <v>6.0801203007522417</v>
      </c>
      <c r="T1204" s="22">
        <f t="shared" si="850"/>
        <v>1</v>
      </c>
      <c r="U1204" s="29">
        <f t="shared" si="851"/>
        <v>2668.5344861091103</v>
      </c>
      <c r="V1204" s="30">
        <f t="shared" si="852"/>
        <v>5.6844861091103667</v>
      </c>
      <c r="W1204" s="31">
        <f t="shared" si="876"/>
        <v>1</v>
      </c>
      <c r="X1204" s="35">
        <f t="shared" si="853"/>
        <v>2670.3593333333338</v>
      </c>
      <c r="Y1204" s="30">
        <f t="shared" si="854"/>
        <v>7.5093333333338705</v>
      </c>
      <c r="Z1204" s="31">
        <f t="shared" si="877"/>
        <v>1</v>
      </c>
      <c r="AA1204" s="29">
        <f t="shared" si="855"/>
        <v>2668.7899647205013</v>
      </c>
      <c r="AB1204" s="30">
        <f t="shared" si="856"/>
        <v>5.9399647205013935</v>
      </c>
      <c r="AC1204" s="31">
        <f t="shared" si="878"/>
        <v>1</v>
      </c>
      <c r="AD1204" s="32">
        <f t="shared" si="857"/>
        <v>1</v>
      </c>
      <c r="AE1204" s="33">
        <f t="shared" si="858"/>
        <v>1</v>
      </c>
      <c r="AF1204" s="33">
        <f t="shared" si="859"/>
        <v>1</v>
      </c>
      <c r="AG1204" s="33">
        <f t="shared" si="860"/>
        <v>1</v>
      </c>
      <c r="AH1204" s="38">
        <f t="shared" si="861"/>
        <v>1</v>
      </c>
      <c r="AI1204" s="33">
        <f t="shared" si="862"/>
        <v>1</v>
      </c>
      <c r="AJ1204" s="39">
        <f t="shared" si="863"/>
        <v>1</v>
      </c>
      <c r="AK1204" s="43">
        <f t="shared" si="864"/>
        <v>1</v>
      </c>
      <c r="AL1204" s="4">
        <f t="shared" si="879"/>
        <v>4.2899999999999636</v>
      </c>
      <c r="AM1204" s="4">
        <f t="shared" si="880"/>
        <v>3.0900352794988066</v>
      </c>
      <c r="AN1204" s="4">
        <f t="shared" si="881"/>
        <v>3.0900352794988066</v>
      </c>
      <c r="AO1204" s="4">
        <f t="shared" si="882"/>
        <v>-4.7400000000002365</v>
      </c>
      <c r="AP1204" s="4">
        <f t="shared" si="883"/>
        <v>5.9399647205013935</v>
      </c>
      <c r="AQ1204" s="4">
        <f t="shared" si="884"/>
        <v>4.7400000000002365</v>
      </c>
      <c r="AR1204" s="4">
        <f t="shared" si="865"/>
        <v>4.7400000000002365</v>
      </c>
      <c r="AS1204">
        <f t="shared" si="885"/>
        <v>4.7400000000002365</v>
      </c>
      <c r="AT1204" s="6">
        <f t="shared" si="886"/>
        <v>0</v>
      </c>
      <c r="AU1204" s="4">
        <f t="shared" si="887"/>
        <v>5.9444506482730493</v>
      </c>
      <c r="AV1204" s="4">
        <f t="shared" si="888"/>
        <v>4.280090419307359</v>
      </c>
      <c r="AW1204">
        <f t="shared" si="889"/>
        <v>0</v>
      </c>
      <c r="AX1204">
        <f t="shared" si="890"/>
        <v>0</v>
      </c>
      <c r="AY1204">
        <f t="shared" si="891"/>
        <v>0</v>
      </c>
      <c r="AZ1204" s="4">
        <f t="shared" si="866"/>
        <v>6.94</v>
      </c>
      <c r="BA1204" s="4">
        <f t="shared" si="892"/>
        <v>1083.4900000000096</v>
      </c>
      <c r="BB1204" s="4">
        <f t="shared" si="867"/>
        <v>1038.2916666666765</v>
      </c>
      <c r="BC1204" s="4">
        <f t="shared" si="868"/>
        <v>501.84800000000001</v>
      </c>
      <c r="BE1204"/>
      <c r="BG1204" s="6"/>
      <c r="BM1204">
        <f t="shared" si="869"/>
        <v>1</v>
      </c>
    </row>
    <row r="1205" spans="1:65" x14ac:dyDescent="0.25">
      <c r="A1205">
        <v>1310</v>
      </c>
      <c r="B1205" s="1">
        <v>43081</v>
      </c>
      <c r="C1205" s="2">
        <v>2661.73</v>
      </c>
      <c r="D1205" s="2">
        <v>2669.72</v>
      </c>
      <c r="E1205" s="2">
        <v>2659.78</v>
      </c>
      <c r="F1205" s="2">
        <v>2664.11</v>
      </c>
      <c r="G1205" s="2">
        <v>3555680000</v>
      </c>
      <c r="H1205" s="2">
        <f t="shared" si="870"/>
        <v>12.719112521451086</v>
      </c>
      <c r="I1205" s="2">
        <f t="shared" si="871"/>
        <v>2614.9824999999992</v>
      </c>
      <c r="J1205" s="2">
        <f t="shared" si="872"/>
        <v>16.598062632665702</v>
      </c>
      <c r="K1205" s="2">
        <f t="shared" si="873"/>
        <v>1.7400000000002365</v>
      </c>
      <c r="L1205" s="18">
        <v>8.1900000000000001E-2</v>
      </c>
      <c r="M1205" s="19">
        <v>9.2908266506724235</v>
      </c>
      <c r="N1205" s="4">
        <f t="shared" si="846"/>
        <v>9.9399999999995998</v>
      </c>
      <c r="O1205" s="4">
        <f t="shared" si="874"/>
        <v>19.607999999999812</v>
      </c>
      <c r="P1205" s="4">
        <f t="shared" si="847"/>
        <v>4.820120300751884</v>
      </c>
      <c r="Q1205" s="4">
        <f t="shared" si="875"/>
        <v>2.421759254128339</v>
      </c>
      <c r="R1205" s="18">
        <f t="shared" si="848"/>
        <v>2664.5314812030074</v>
      </c>
      <c r="S1205" s="2">
        <f t="shared" si="849"/>
        <v>0.42148120300726077</v>
      </c>
      <c r="T1205" s="22">
        <f t="shared" si="850"/>
        <v>1</v>
      </c>
      <c r="U1205" s="29">
        <f t="shared" si="851"/>
        <v>2662.5942137757111</v>
      </c>
      <c r="V1205" s="30">
        <f t="shared" si="852"/>
        <v>1.5157862242890587</v>
      </c>
      <c r="W1205" s="31">
        <f t="shared" si="876"/>
        <v>1</v>
      </c>
      <c r="X1205" s="35">
        <f t="shared" si="853"/>
        <v>2663.3094666666675</v>
      </c>
      <c r="Y1205" s="30">
        <f t="shared" si="854"/>
        <v>0.80053333333262344</v>
      </c>
      <c r="Z1205" s="31">
        <f t="shared" si="877"/>
        <v>1</v>
      </c>
      <c r="AA1205" s="29">
        <f t="shared" si="855"/>
        <v>2662.694349180445</v>
      </c>
      <c r="AB1205" s="30">
        <f t="shared" si="856"/>
        <v>1.4156508195551396</v>
      </c>
      <c r="AC1205" s="31">
        <f t="shared" si="878"/>
        <v>1</v>
      </c>
      <c r="AD1205" s="32">
        <f t="shared" si="857"/>
        <v>1</v>
      </c>
      <c r="AE1205" s="33">
        <f t="shared" si="858"/>
        <v>1</v>
      </c>
      <c r="AF1205" s="33">
        <f t="shared" si="859"/>
        <v>1</v>
      </c>
      <c r="AG1205" s="33">
        <f t="shared" si="860"/>
        <v>1</v>
      </c>
      <c r="AH1205" s="38">
        <f t="shared" si="861"/>
        <v>1</v>
      </c>
      <c r="AI1205" s="33">
        <f t="shared" si="862"/>
        <v>1</v>
      </c>
      <c r="AJ1205" s="39">
        <f t="shared" si="863"/>
        <v>1</v>
      </c>
      <c r="AK1205" s="43">
        <f t="shared" si="864"/>
        <v>1</v>
      </c>
      <c r="AL1205" s="4">
        <f t="shared" si="879"/>
        <v>7.9899999999997817</v>
      </c>
      <c r="AM1205" s="4">
        <f t="shared" si="880"/>
        <v>7.0256508195548122</v>
      </c>
      <c r="AN1205" s="4">
        <f t="shared" si="881"/>
        <v>7.0256508195548122</v>
      </c>
      <c r="AO1205" s="4">
        <f t="shared" si="882"/>
        <v>-1.9499999999998181</v>
      </c>
      <c r="AP1205" s="4">
        <f t="shared" si="883"/>
        <v>2.9143491804447876</v>
      </c>
      <c r="AQ1205" s="4">
        <f t="shared" si="884"/>
        <v>1.9499999999998181</v>
      </c>
      <c r="AR1205" s="4">
        <f t="shared" si="865"/>
        <v>2.3800000000001091</v>
      </c>
      <c r="AS1205">
        <f t="shared" si="885"/>
        <v>7.0256508195548122</v>
      </c>
      <c r="AT1205" s="6">
        <f t="shared" si="886"/>
        <v>0</v>
      </c>
      <c r="AU1205" s="4">
        <f t="shared" si="887"/>
        <v>3.8197591565840163</v>
      </c>
      <c r="AV1205" s="4">
        <f t="shared" si="888"/>
        <v>7.2108266506723142</v>
      </c>
      <c r="AW1205">
        <f t="shared" si="889"/>
        <v>0</v>
      </c>
      <c r="AX1205">
        <f t="shared" si="890"/>
        <v>0</v>
      </c>
      <c r="AY1205">
        <f t="shared" si="891"/>
        <v>0</v>
      </c>
      <c r="AZ1205" s="4">
        <f t="shared" si="866"/>
        <v>6.94</v>
      </c>
      <c r="BA1205" s="4">
        <f t="shared" si="892"/>
        <v>1076.5500000000095</v>
      </c>
      <c r="BB1205" s="4">
        <f t="shared" si="867"/>
        <v>1031.3516666666765</v>
      </c>
      <c r="BC1205" s="4">
        <f t="shared" si="868"/>
        <v>499.50400000000002</v>
      </c>
      <c r="BE1205"/>
      <c r="BG1205" s="6"/>
      <c r="BM1205">
        <f t="shared" si="869"/>
        <v>1</v>
      </c>
    </row>
    <row r="1206" spans="1:65" x14ac:dyDescent="0.25">
      <c r="A1206">
        <v>1309</v>
      </c>
      <c r="B1206" s="1">
        <v>43080</v>
      </c>
      <c r="C1206" s="2">
        <v>2652.19</v>
      </c>
      <c r="D1206" s="2">
        <v>2660.33</v>
      </c>
      <c r="E1206" s="2">
        <v>2651.47</v>
      </c>
      <c r="F1206" s="2">
        <v>2659.99</v>
      </c>
      <c r="G1206" s="2">
        <v>3091950000</v>
      </c>
      <c r="H1206" s="2">
        <f t="shared" si="870"/>
        <v>15.054806393825057</v>
      </c>
      <c r="I1206" s="2">
        <f t="shared" si="871"/>
        <v>2610.7224999999994</v>
      </c>
      <c r="J1206" s="2">
        <f t="shared" si="872"/>
        <v>16.699272872603839</v>
      </c>
      <c r="K1206" s="2">
        <f t="shared" si="873"/>
        <v>0.69000000000005457</v>
      </c>
      <c r="L1206" s="18">
        <v>8.3400000000000002E-2</v>
      </c>
      <c r="M1206" s="19">
        <v>9.4307912835989818</v>
      </c>
      <c r="N1206" s="4">
        <f t="shared" si="846"/>
        <v>8.8600000000001273</v>
      </c>
      <c r="O1206" s="4">
        <f t="shared" si="874"/>
        <v>21.24099999999985</v>
      </c>
      <c r="P1206" s="4">
        <f t="shared" si="847"/>
        <v>4.5414812030075185</v>
      </c>
      <c r="Q1206" s="4">
        <f t="shared" si="875"/>
        <v>2.2159327582331101</v>
      </c>
      <c r="R1206" s="18">
        <f t="shared" si="848"/>
        <v>2655.7449774436091</v>
      </c>
      <c r="S1206" s="2">
        <f t="shared" si="849"/>
        <v>4.2450225563907225</v>
      </c>
      <c r="T1206" s="22">
        <f t="shared" si="850"/>
        <v>1</v>
      </c>
      <c r="U1206" s="29">
        <f t="shared" si="851"/>
        <v>2652.9658822362871</v>
      </c>
      <c r="V1206" s="30">
        <f t="shared" si="852"/>
        <v>7.0241177637126384</v>
      </c>
      <c r="W1206" s="31">
        <f t="shared" si="876"/>
        <v>1</v>
      </c>
      <c r="X1206" s="35">
        <f t="shared" si="853"/>
        <v>2657.4983999999986</v>
      </c>
      <c r="Y1206" s="30">
        <f t="shared" si="854"/>
        <v>2.4916000000011991</v>
      </c>
      <c r="Z1206" s="31">
        <f t="shared" si="877"/>
        <v>1</v>
      </c>
      <c r="AA1206" s="29">
        <f t="shared" si="855"/>
        <v>2653.6004347232069</v>
      </c>
      <c r="AB1206" s="30">
        <f t="shared" si="856"/>
        <v>6.3895652767928368</v>
      </c>
      <c r="AC1206" s="31">
        <f t="shared" si="878"/>
        <v>1</v>
      </c>
      <c r="AD1206" s="32">
        <f t="shared" si="857"/>
        <v>1</v>
      </c>
      <c r="AE1206" s="33">
        <f t="shared" si="858"/>
        <v>1</v>
      </c>
      <c r="AF1206" s="33">
        <f t="shared" si="859"/>
        <v>1</v>
      </c>
      <c r="AG1206" s="33">
        <f t="shared" si="860"/>
        <v>1</v>
      </c>
      <c r="AH1206" s="38">
        <f t="shared" si="861"/>
        <v>1</v>
      </c>
      <c r="AI1206" s="33">
        <f t="shared" si="862"/>
        <v>1</v>
      </c>
      <c r="AJ1206" s="39">
        <f t="shared" si="863"/>
        <v>1</v>
      </c>
      <c r="AK1206" s="43">
        <f t="shared" si="864"/>
        <v>1</v>
      </c>
      <c r="AL1206" s="4">
        <f t="shared" si="879"/>
        <v>8.1399999999998727</v>
      </c>
      <c r="AM1206" s="4">
        <f t="shared" si="880"/>
        <v>6.7295652767929823</v>
      </c>
      <c r="AN1206" s="4">
        <f t="shared" si="881"/>
        <v>6.7295652767929823</v>
      </c>
      <c r="AO1206" s="4">
        <f t="shared" si="882"/>
        <v>-0.72000000000025466</v>
      </c>
      <c r="AP1206" s="4">
        <f t="shared" si="883"/>
        <v>2.130434723207145</v>
      </c>
      <c r="AQ1206" s="4">
        <f t="shared" si="884"/>
        <v>0.72000000000025466</v>
      </c>
      <c r="AR1206" s="4">
        <f t="shared" si="865"/>
        <v>7.7999999999997272</v>
      </c>
      <c r="AS1206">
        <f t="shared" si="885"/>
        <v>6.7295652767929823</v>
      </c>
      <c r="AT1206" s="6">
        <f t="shared" si="886"/>
        <v>0</v>
      </c>
      <c r="AU1206" s="4">
        <f t="shared" si="887"/>
        <v>4.2957118691888105</v>
      </c>
      <c r="AV1206" s="4">
        <f t="shared" si="888"/>
        <v>1.9307912835992547</v>
      </c>
      <c r="AW1206">
        <f t="shared" si="889"/>
        <v>0</v>
      </c>
      <c r="AX1206">
        <f t="shared" si="890"/>
        <v>0</v>
      </c>
      <c r="AY1206">
        <f t="shared" si="891"/>
        <v>0</v>
      </c>
      <c r="AZ1206" s="4">
        <f t="shared" si="866"/>
        <v>6.94</v>
      </c>
      <c r="BA1206" s="4">
        <f t="shared" si="892"/>
        <v>1069.6100000000094</v>
      </c>
      <c r="BB1206" s="4">
        <f t="shared" si="867"/>
        <v>1024.4116666666764</v>
      </c>
      <c r="BC1206" s="4">
        <f t="shared" si="868"/>
        <v>495.68800000000005</v>
      </c>
      <c r="BE1206"/>
      <c r="BG1206" s="6"/>
      <c r="BM1206">
        <f t="shared" si="869"/>
        <v>1</v>
      </c>
    </row>
    <row r="1207" spans="1:65" x14ac:dyDescent="0.25">
      <c r="A1207">
        <v>1308</v>
      </c>
      <c r="B1207" s="1">
        <v>43077</v>
      </c>
      <c r="C1207" s="2">
        <v>2646.21</v>
      </c>
      <c r="D1207" s="2">
        <v>2651.65</v>
      </c>
      <c r="E1207" s="2">
        <v>2644.1</v>
      </c>
      <c r="F1207" s="2">
        <v>2651.5</v>
      </c>
      <c r="G1207" s="2">
        <v>3106150000</v>
      </c>
      <c r="H1207" s="2">
        <f t="shared" si="870"/>
        <v>17.228790020066896</v>
      </c>
      <c r="I1207" s="2">
        <f t="shared" si="871"/>
        <v>2607.1219999999998</v>
      </c>
      <c r="J1207" s="2">
        <f t="shared" si="872"/>
        <v>18.474452993825064</v>
      </c>
      <c r="K1207" s="2">
        <f t="shared" si="873"/>
        <v>9.2300000000000182</v>
      </c>
      <c r="L1207" s="18">
        <v>8.5250000000000006E-2</v>
      </c>
      <c r="M1207" s="19">
        <v>9.5871975182450377</v>
      </c>
      <c r="N1207" s="4">
        <f t="shared" si="846"/>
        <v>14.670000000000073</v>
      </c>
      <c r="O1207" s="4">
        <f t="shared" si="874"/>
        <v>21.108999999999831</v>
      </c>
      <c r="P1207" s="4">
        <f t="shared" si="847"/>
        <v>4.2449774436090228</v>
      </c>
      <c r="Q1207" s="4">
        <f t="shared" si="875"/>
        <v>1.9894416315049221</v>
      </c>
      <c r="R1207" s="18">
        <f t="shared" si="848"/>
        <v>2640.9125563909774</v>
      </c>
      <c r="S1207" s="2">
        <f t="shared" si="849"/>
        <v>10.587443609022557</v>
      </c>
      <c r="T1207" s="22">
        <f t="shared" si="850"/>
        <v>0</v>
      </c>
      <c r="U1207" s="29">
        <f t="shared" si="851"/>
        <v>2646.9242171168917</v>
      </c>
      <c r="V1207" s="30">
        <f t="shared" si="852"/>
        <v>4.5757828831083316</v>
      </c>
      <c r="W1207" s="31">
        <f t="shared" si="876"/>
        <v>1</v>
      </c>
      <c r="X1207" s="35">
        <f t="shared" si="853"/>
        <v>2646.390800000001</v>
      </c>
      <c r="Y1207" s="30">
        <f t="shared" si="854"/>
        <v>5.1091999999989639</v>
      </c>
      <c r="Z1207" s="31">
        <f t="shared" si="877"/>
        <v>1</v>
      </c>
      <c r="AA1207" s="29">
        <f t="shared" si="855"/>
        <v>2646.8495387205271</v>
      </c>
      <c r="AB1207" s="30">
        <f t="shared" si="856"/>
        <v>4.6504612794728928</v>
      </c>
      <c r="AC1207" s="31">
        <f t="shared" si="878"/>
        <v>1</v>
      </c>
      <c r="AD1207" s="32">
        <f t="shared" si="857"/>
        <v>1</v>
      </c>
      <c r="AE1207" s="33">
        <f t="shared" si="858"/>
        <v>1</v>
      </c>
      <c r="AF1207" s="33">
        <f t="shared" si="859"/>
        <v>1</v>
      </c>
      <c r="AG1207" s="33">
        <f t="shared" si="860"/>
        <v>1</v>
      </c>
      <c r="AH1207" s="38">
        <f t="shared" si="861"/>
        <v>1</v>
      </c>
      <c r="AI1207" s="33">
        <f t="shared" si="862"/>
        <v>1</v>
      </c>
      <c r="AJ1207" s="39">
        <f t="shared" si="863"/>
        <v>1</v>
      </c>
      <c r="AK1207" s="43">
        <f t="shared" si="864"/>
        <v>1</v>
      </c>
      <c r="AL1207" s="4">
        <f t="shared" si="879"/>
        <v>5.4400000000000546</v>
      </c>
      <c r="AM1207" s="4">
        <f t="shared" si="880"/>
        <v>4.8004612794729837</v>
      </c>
      <c r="AN1207" s="4">
        <f t="shared" si="881"/>
        <v>4.8004612794729837</v>
      </c>
      <c r="AO1207" s="4">
        <f t="shared" si="882"/>
        <v>-2.1100000000001273</v>
      </c>
      <c r="AP1207" s="4">
        <f t="shared" si="883"/>
        <v>2.7495387205271982</v>
      </c>
      <c r="AQ1207" s="4">
        <f t="shared" si="884"/>
        <v>2.1100000000001273</v>
      </c>
      <c r="AR1207" s="4">
        <f t="shared" si="865"/>
        <v>5.2899999999999636</v>
      </c>
      <c r="AS1207">
        <f t="shared" si="885"/>
        <v>4.8004612794729837</v>
      </c>
      <c r="AT1207" s="6">
        <f t="shared" si="886"/>
        <v>0</v>
      </c>
      <c r="AU1207" s="4">
        <f t="shared" si="887"/>
        <v>7.0758920050184884</v>
      </c>
      <c r="AV1207" s="4">
        <f t="shared" si="888"/>
        <v>4.5971975182450739</v>
      </c>
      <c r="AW1207">
        <f t="shared" si="889"/>
        <v>0</v>
      </c>
      <c r="AX1207">
        <f t="shared" si="890"/>
        <v>0</v>
      </c>
      <c r="AY1207">
        <f t="shared" si="891"/>
        <v>0</v>
      </c>
      <c r="AZ1207" s="4">
        <f t="shared" si="866"/>
        <v>6.94</v>
      </c>
      <c r="BA1207" s="4">
        <f t="shared" si="892"/>
        <v>1062.6700000000094</v>
      </c>
      <c r="BB1207" s="4">
        <f t="shared" si="867"/>
        <v>1017.4716666666764</v>
      </c>
      <c r="BC1207" s="4">
        <f t="shared" si="868"/>
        <v>493.29599999999999</v>
      </c>
      <c r="BE1207"/>
      <c r="BG1207" s="6"/>
      <c r="BM1207">
        <f t="shared" si="869"/>
        <v>1</v>
      </c>
    </row>
    <row r="1208" spans="1:65" x14ac:dyDescent="0.25">
      <c r="A1208">
        <v>1307</v>
      </c>
      <c r="B1208" s="1">
        <v>43076</v>
      </c>
      <c r="C1208" s="2">
        <v>2628.38</v>
      </c>
      <c r="D1208" s="2">
        <v>2640.99</v>
      </c>
      <c r="E1208" s="2">
        <v>2626.53</v>
      </c>
      <c r="F1208" s="2">
        <v>2636.98</v>
      </c>
      <c r="G1208" s="2">
        <v>3292400000</v>
      </c>
      <c r="H1208" s="2">
        <f t="shared" si="870"/>
        <v>18.842517642584593</v>
      </c>
      <c r="I1208" s="2">
        <f t="shared" si="871"/>
        <v>2604.0114999999996</v>
      </c>
      <c r="J1208" s="2">
        <f t="shared" si="872"/>
        <v>19.665606491644468</v>
      </c>
      <c r="K1208" s="2">
        <f t="shared" si="873"/>
        <v>-0.88999999999987267</v>
      </c>
      <c r="L1208" s="18">
        <v>9.2100000000000001E-2</v>
      </c>
      <c r="M1208" s="19">
        <v>10.327263725644759</v>
      </c>
      <c r="N1208" s="4">
        <f t="shared" si="846"/>
        <v>14.459999999999582</v>
      </c>
      <c r="O1208" s="4">
        <f t="shared" si="874"/>
        <v>20.354999999999837</v>
      </c>
      <c r="P1208" s="4">
        <f t="shared" si="847"/>
        <v>3.9325563909774459</v>
      </c>
      <c r="Q1208" s="4">
        <f t="shared" si="875"/>
        <v>1.831325940748153</v>
      </c>
      <c r="R1208" s="18">
        <f t="shared" si="848"/>
        <v>2632.8793984962408</v>
      </c>
      <c r="S1208" s="2">
        <f t="shared" si="849"/>
        <v>4.1006015037592078</v>
      </c>
      <c r="T1208" s="22">
        <f t="shared" si="850"/>
        <v>1</v>
      </c>
      <c r="U1208" s="29">
        <f t="shared" si="851"/>
        <v>2629.0608337997669</v>
      </c>
      <c r="V1208" s="30">
        <f t="shared" si="852"/>
        <v>7.9191662002331213</v>
      </c>
      <c r="W1208" s="31">
        <f t="shared" si="876"/>
        <v>1</v>
      </c>
      <c r="X1208" s="35">
        <f t="shared" si="853"/>
        <v>2624.1706666666669</v>
      </c>
      <c r="Y1208" s="30">
        <f t="shared" si="854"/>
        <v>12.809333333333143</v>
      </c>
      <c r="Z1208" s="31">
        <f t="shared" si="877"/>
        <v>0</v>
      </c>
      <c r="AA1208" s="29">
        <f t="shared" si="855"/>
        <v>2628.376210401133</v>
      </c>
      <c r="AB1208" s="30">
        <f t="shared" si="856"/>
        <v>8.6037895988670243</v>
      </c>
      <c r="AC1208" s="31">
        <f t="shared" si="878"/>
        <v>1</v>
      </c>
      <c r="AD1208" s="32">
        <f t="shared" si="857"/>
        <v>1</v>
      </c>
      <c r="AE1208" s="33">
        <f t="shared" si="858"/>
        <v>1</v>
      </c>
      <c r="AF1208" s="33">
        <f t="shared" si="859"/>
        <v>1</v>
      </c>
      <c r="AG1208" s="33">
        <f t="shared" si="860"/>
        <v>0</v>
      </c>
      <c r="AH1208" s="38">
        <f t="shared" si="861"/>
        <v>1</v>
      </c>
      <c r="AI1208" s="33">
        <f t="shared" si="862"/>
        <v>1</v>
      </c>
      <c r="AJ1208" s="39">
        <f t="shared" si="863"/>
        <v>1</v>
      </c>
      <c r="AK1208" s="43">
        <f t="shared" si="864"/>
        <v>1</v>
      </c>
      <c r="AL1208" s="4">
        <f t="shared" si="879"/>
        <v>12.609999999999673</v>
      </c>
      <c r="AM1208" s="4">
        <f t="shared" si="880"/>
        <v>12.613789598866788</v>
      </c>
      <c r="AN1208" s="4">
        <f t="shared" si="881"/>
        <v>12.609999999999673</v>
      </c>
      <c r="AO1208" s="4">
        <f t="shared" si="882"/>
        <v>-1.8499999999999091</v>
      </c>
      <c r="AP1208" s="4">
        <f t="shared" si="883"/>
        <v>1.8462104011327938</v>
      </c>
      <c r="AQ1208" s="4">
        <f t="shared" si="884"/>
        <v>1.8462104011327938</v>
      </c>
      <c r="AR1208" s="4">
        <f t="shared" si="865"/>
        <v>8.5999999999999091</v>
      </c>
      <c r="AS1208">
        <f t="shared" si="885"/>
        <v>12.609999999999673</v>
      </c>
      <c r="AT1208" s="6">
        <f t="shared" si="886"/>
        <v>1</v>
      </c>
      <c r="AU1208" s="4">
        <f t="shared" si="887"/>
        <v>-1.0085683998545036E-2</v>
      </c>
      <c r="AV1208" s="4">
        <f t="shared" si="888"/>
        <v>2.0272637256448496</v>
      </c>
      <c r="AW1208">
        <f t="shared" si="889"/>
        <v>0</v>
      </c>
      <c r="AX1208">
        <f t="shared" si="890"/>
        <v>1</v>
      </c>
      <c r="AY1208">
        <f t="shared" si="891"/>
        <v>0</v>
      </c>
      <c r="AZ1208" s="4">
        <f t="shared" si="866"/>
        <v>-3.9100000000000006</v>
      </c>
      <c r="BA1208" s="4">
        <f t="shared" si="892"/>
        <v>1055.7300000000093</v>
      </c>
      <c r="BB1208" s="4">
        <f t="shared" si="867"/>
        <v>1010.5316666666763</v>
      </c>
      <c r="BC1208" s="4">
        <f t="shared" si="868"/>
        <v>486.16399999999999</v>
      </c>
      <c r="BE1208"/>
      <c r="BG1208" s="6"/>
      <c r="BM1208">
        <f t="shared" si="869"/>
        <v>1</v>
      </c>
    </row>
    <row r="1209" spans="1:65" x14ac:dyDescent="0.25">
      <c r="A1209">
        <v>1306</v>
      </c>
      <c r="B1209" s="1">
        <v>43075</v>
      </c>
      <c r="C1209" s="2">
        <v>2626.24</v>
      </c>
      <c r="D1209" s="2">
        <v>2634.41</v>
      </c>
      <c r="E1209" s="2">
        <v>2624.75</v>
      </c>
      <c r="F1209" s="2">
        <v>2629.27</v>
      </c>
      <c r="G1209" s="2">
        <v>3229000000</v>
      </c>
      <c r="H1209" s="2">
        <f t="shared" si="870"/>
        <v>20.582527352641193</v>
      </c>
      <c r="I1209" s="2">
        <f t="shared" si="871"/>
        <v>2602.0279999999998</v>
      </c>
      <c r="J1209" s="2">
        <f t="shared" si="872"/>
        <v>21.375884370747741</v>
      </c>
      <c r="K1209" s="2">
        <f t="shared" si="873"/>
        <v>-3.330000000000382</v>
      </c>
      <c r="L1209" s="18">
        <v>9.7700000000000009E-2</v>
      </c>
      <c r="M1209" s="19">
        <v>10.956447231305329</v>
      </c>
      <c r="N1209" s="4">
        <f t="shared" si="846"/>
        <v>9.6599999999998545</v>
      </c>
      <c r="O1209" s="4">
        <f t="shared" si="874"/>
        <v>19.479999999999883</v>
      </c>
      <c r="P1209" s="4">
        <f t="shared" si="847"/>
        <v>3.6093984962406016</v>
      </c>
      <c r="Q1209" s="4">
        <f t="shared" si="875"/>
        <v>1.7457276917097009</v>
      </c>
      <c r="R1209" s="18">
        <f t="shared" si="848"/>
        <v>2632.9673458646616</v>
      </c>
      <c r="S1209" s="2">
        <f t="shared" si="849"/>
        <v>3.6973458646616564</v>
      </c>
      <c r="T1209" s="22">
        <f t="shared" si="850"/>
        <v>1</v>
      </c>
      <c r="U1209" s="29">
        <f t="shared" si="851"/>
        <v>2626.9095141090356</v>
      </c>
      <c r="V1209" s="30">
        <f t="shared" si="852"/>
        <v>2.3604858909643553</v>
      </c>
      <c r="W1209" s="31">
        <f t="shared" si="876"/>
        <v>1</v>
      </c>
      <c r="X1209" s="35">
        <f t="shared" si="853"/>
        <v>2621.2619999999988</v>
      </c>
      <c r="Y1209" s="30">
        <f t="shared" si="854"/>
        <v>8.0080000000011751</v>
      </c>
      <c r="Z1209" s="31">
        <f t="shared" si="877"/>
        <v>1</v>
      </c>
      <c r="AA1209" s="29">
        <f t="shared" si="855"/>
        <v>2626.1188621337706</v>
      </c>
      <c r="AB1209" s="30">
        <f t="shared" si="856"/>
        <v>3.1511378662294192</v>
      </c>
      <c r="AC1209" s="31">
        <f t="shared" si="878"/>
        <v>1</v>
      </c>
      <c r="AD1209" s="32">
        <f t="shared" si="857"/>
        <v>1</v>
      </c>
      <c r="AE1209" s="33">
        <f t="shared" ref="AE1209:AE1225" si="893">IF(AC1210=0,0,IF(0=AC1209,-1,AC1209))</f>
        <v>1</v>
      </c>
      <c r="AF1209" s="33">
        <f t="shared" si="859"/>
        <v>0</v>
      </c>
      <c r="AG1209" s="33">
        <f t="shared" si="860"/>
        <v>0</v>
      </c>
      <c r="AH1209" s="38">
        <f t="shared" si="861"/>
        <v>1</v>
      </c>
      <c r="AI1209" s="33">
        <f t="shared" si="862"/>
        <v>1</v>
      </c>
      <c r="AJ1209" s="39">
        <f t="shared" si="863"/>
        <v>1</v>
      </c>
      <c r="AK1209" s="43">
        <f t="shared" si="864"/>
        <v>1</v>
      </c>
      <c r="AL1209" s="4">
        <f t="shared" si="879"/>
        <v>8.1700000000000728</v>
      </c>
      <c r="AM1209" s="4">
        <f t="shared" si="880"/>
        <v>8.2911378662292918</v>
      </c>
      <c r="AN1209" s="4">
        <f t="shared" si="881"/>
        <v>8.1700000000000728</v>
      </c>
      <c r="AO1209" s="4">
        <f t="shared" si="882"/>
        <v>-1.4899999999997817</v>
      </c>
      <c r="AP1209" s="4">
        <f t="shared" si="883"/>
        <v>1.3688621337705627</v>
      </c>
      <c r="AQ1209" s="4">
        <f t="shared" si="884"/>
        <v>1.3688621337705627</v>
      </c>
      <c r="AR1209" s="4">
        <f t="shared" si="865"/>
        <v>3.0300000000002001</v>
      </c>
      <c r="AS1209">
        <f t="shared" si="885"/>
        <v>8.1700000000000728</v>
      </c>
      <c r="AT1209" s="6">
        <f t="shared" si="886"/>
        <v>0</v>
      </c>
      <c r="AU1209" s="4">
        <f t="shared" si="887"/>
        <v>5.0014777813651303</v>
      </c>
      <c r="AV1209" s="4">
        <f t="shared" si="888"/>
        <v>8.22644723130513</v>
      </c>
      <c r="AW1209">
        <f t="shared" si="889"/>
        <v>0</v>
      </c>
      <c r="AX1209">
        <f t="shared" si="890"/>
        <v>0</v>
      </c>
      <c r="AY1209">
        <f t="shared" si="891"/>
        <v>0</v>
      </c>
      <c r="AZ1209" s="4">
        <f t="shared" si="866"/>
        <v>6.94</v>
      </c>
      <c r="BA1209" s="4">
        <f t="shared" si="892"/>
        <v>1059.6400000000094</v>
      </c>
      <c r="BB1209" s="4">
        <f t="shared" si="867"/>
        <v>1014.4416666666763</v>
      </c>
      <c r="BC1209" s="4">
        <f t="shared" si="868"/>
        <v>485.30799999999988</v>
      </c>
      <c r="BE1209"/>
      <c r="BG1209" s="6"/>
      <c r="BM1209">
        <f t="shared" si="869"/>
        <v>1</v>
      </c>
    </row>
    <row r="1210" spans="1:65" x14ac:dyDescent="0.25">
      <c r="A1210">
        <v>1305</v>
      </c>
      <c r="B1210" s="1">
        <v>43074</v>
      </c>
      <c r="C1210" s="2">
        <v>2639.78</v>
      </c>
      <c r="D1210" s="2">
        <v>2648.72</v>
      </c>
      <c r="E1210" s="2">
        <v>2627.73</v>
      </c>
      <c r="F1210" s="2">
        <v>2629.57</v>
      </c>
      <c r="G1210" s="2">
        <v>3539040000</v>
      </c>
      <c r="H1210" s="2">
        <f t="shared" si="870"/>
        <v>23.283122547363703</v>
      </c>
      <c r="I1210" s="2">
        <f t="shared" si="871"/>
        <v>2600.3214999999996</v>
      </c>
      <c r="J1210" s="2">
        <f t="shared" si="872"/>
        <v>23.037310035770421</v>
      </c>
      <c r="K1210" s="2">
        <f t="shared" si="873"/>
        <v>0.34000000000014552</v>
      </c>
      <c r="L1210" s="18">
        <v>0.10175000000000001</v>
      </c>
      <c r="M1210" s="19">
        <v>11.453458940317569</v>
      </c>
      <c r="N1210" s="4">
        <f t="shared" si="846"/>
        <v>20.989999999999782</v>
      </c>
      <c r="O1210" s="4">
        <f t="shared" si="874"/>
        <v>20.418999999999915</v>
      </c>
      <c r="P1210" s="4">
        <f t="shared" si="847"/>
        <v>3.3973458646616566</v>
      </c>
      <c r="Q1210" s="4">
        <f t="shared" si="875"/>
        <v>1.7167028436816401</v>
      </c>
      <c r="R1210" s="18">
        <f t="shared" si="848"/>
        <v>2642.5554661654137</v>
      </c>
      <c r="S1210" s="2">
        <f t="shared" si="849"/>
        <v>12.985466165413527</v>
      </c>
      <c r="T1210" s="22">
        <f t="shared" si="850"/>
        <v>0</v>
      </c>
      <c r="U1210" s="29">
        <f t="shared" si="851"/>
        <v>2640.4360065497681</v>
      </c>
      <c r="V1210" s="30">
        <f t="shared" si="852"/>
        <v>10.866006549767917</v>
      </c>
      <c r="W1210" s="31">
        <f t="shared" si="876"/>
        <v>1</v>
      </c>
      <c r="X1210" s="35">
        <f t="shared" si="853"/>
        <v>2643.9518666666668</v>
      </c>
      <c r="Y1210" s="30">
        <f t="shared" si="854"/>
        <v>14.38186666666661</v>
      </c>
      <c r="Z1210" s="31">
        <f t="shared" si="877"/>
        <v>0</v>
      </c>
      <c r="AA1210" s="29">
        <f t="shared" si="855"/>
        <v>2640.9282269661339</v>
      </c>
      <c r="AB1210" s="30">
        <f t="shared" si="856"/>
        <v>11.35822696613377</v>
      </c>
      <c r="AC1210" s="31">
        <f t="shared" si="878"/>
        <v>1</v>
      </c>
      <c r="AD1210" s="32">
        <f t="shared" si="857"/>
        <v>1</v>
      </c>
      <c r="AE1210" s="33">
        <f t="shared" si="893"/>
        <v>0</v>
      </c>
      <c r="AF1210" s="33">
        <f t="shared" si="859"/>
        <v>0</v>
      </c>
      <c r="AG1210" s="33">
        <f t="shared" si="860"/>
        <v>0</v>
      </c>
      <c r="AH1210" s="38">
        <f t="shared" si="861"/>
        <v>1</v>
      </c>
      <c r="AI1210" s="33">
        <f t="shared" si="862"/>
        <v>1</v>
      </c>
      <c r="AJ1210" s="39">
        <f t="shared" si="863"/>
        <v>1</v>
      </c>
      <c r="AK1210" s="43">
        <f t="shared" si="864"/>
        <v>0</v>
      </c>
      <c r="AL1210" s="4">
        <f t="shared" si="879"/>
        <v>8.9399999999995998</v>
      </c>
      <c r="AM1210" s="4">
        <f t="shared" si="880"/>
        <v>7.7917730338658657</v>
      </c>
      <c r="AN1210" s="4">
        <f t="shared" si="881"/>
        <v>7.7917730338658657</v>
      </c>
      <c r="AO1210" s="4">
        <f t="shared" si="882"/>
        <v>-12.050000000000182</v>
      </c>
      <c r="AP1210" s="4">
        <f t="shared" si="883"/>
        <v>13.198226966133916</v>
      </c>
      <c r="AQ1210" s="4">
        <f t="shared" si="884"/>
        <v>12.050000000000182</v>
      </c>
      <c r="AR1210" s="4">
        <f t="shared" si="865"/>
        <v>10.210000000000036</v>
      </c>
      <c r="AS1210">
        <f t="shared" si="885"/>
        <v>12.050000000000182</v>
      </c>
      <c r="AT1210" s="6">
        <f t="shared" si="886"/>
        <v>0</v>
      </c>
      <c r="AU1210" s="4">
        <f t="shared" si="887"/>
        <v>2.1266817239712577</v>
      </c>
      <c r="AV1210" s="4">
        <f t="shared" si="888"/>
        <v>1.5434589403175327</v>
      </c>
      <c r="AW1210">
        <f t="shared" si="889"/>
        <v>0</v>
      </c>
      <c r="AX1210">
        <f t="shared" si="890"/>
        <v>0</v>
      </c>
      <c r="AY1210">
        <f t="shared" si="891"/>
        <v>0</v>
      </c>
      <c r="AZ1210" s="4">
        <f t="shared" si="866"/>
        <v>6.94</v>
      </c>
      <c r="BA1210" s="4">
        <f t="shared" si="892"/>
        <v>1052.7000000000094</v>
      </c>
      <c r="BB1210" s="4">
        <f t="shared" si="867"/>
        <v>1007.5016666666762</v>
      </c>
      <c r="BC1210" s="4">
        <f t="shared" si="868"/>
        <v>490.7240000000001</v>
      </c>
      <c r="BE1210"/>
      <c r="BG1210" s="6"/>
      <c r="BM1210">
        <f t="shared" si="869"/>
        <v>1</v>
      </c>
    </row>
    <row r="1211" spans="1:65" x14ac:dyDescent="0.25">
      <c r="A1211">
        <v>1304</v>
      </c>
      <c r="B1211" s="1">
        <v>43073</v>
      </c>
      <c r="C1211" s="2">
        <v>2657.19</v>
      </c>
      <c r="D1211" s="2">
        <v>2665.19</v>
      </c>
      <c r="E1211" s="2">
        <v>2639.03</v>
      </c>
      <c r="F1211" s="2">
        <v>2639.44</v>
      </c>
      <c r="G1211" s="2">
        <v>4023150000</v>
      </c>
      <c r="H1211" s="2">
        <f t="shared" si="870"/>
        <v>25.371094685794635</v>
      </c>
      <c r="I1211" s="2">
        <f t="shared" si="871"/>
        <v>2597.7059999999997</v>
      </c>
      <c r="J1211" s="2">
        <f t="shared" si="872"/>
        <v>24.814000605557975</v>
      </c>
      <c r="K1211" s="2">
        <f t="shared" si="873"/>
        <v>14.970000000000255</v>
      </c>
      <c r="L1211" s="18">
        <v>0.1094</v>
      </c>
      <c r="M1211" s="19">
        <v>12.327549325192557</v>
      </c>
      <c r="N1211" s="4">
        <f t="shared" si="846"/>
        <v>26.159999999999854</v>
      </c>
      <c r="O1211" s="4">
        <f t="shared" si="874"/>
        <v>18.959999999999944</v>
      </c>
      <c r="P1211" s="4">
        <f t="shared" si="847"/>
        <v>3.1154661654135323</v>
      </c>
      <c r="Q1211" s="4">
        <f t="shared" si="875"/>
        <v>1.6820680763280018</v>
      </c>
      <c r="R1211" s="18">
        <f t="shared" si="848"/>
        <v>2644.886939849624</v>
      </c>
      <c r="S1211" s="2">
        <f t="shared" si="849"/>
        <v>5.4469398496239592</v>
      </c>
      <c r="T1211" s="22">
        <f t="shared" si="850"/>
        <v>1</v>
      </c>
      <c r="U1211" s="29">
        <f t="shared" si="851"/>
        <v>2657.7655915515347</v>
      </c>
      <c r="V1211" s="30">
        <f t="shared" si="852"/>
        <v>18.325591551534671</v>
      </c>
      <c r="W1211" s="31">
        <f t="shared" si="876"/>
        <v>0</v>
      </c>
      <c r="X1211" s="35">
        <f t="shared" si="853"/>
        <v>2660.2930666666671</v>
      </c>
      <c r="Y1211" s="30">
        <f t="shared" si="854"/>
        <v>20.853066666667019</v>
      </c>
      <c r="Z1211" s="31">
        <f t="shared" si="877"/>
        <v>0</v>
      </c>
      <c r="AA1211" s="29">
        <f t="shared" si="855"/>
        <v>2658.1194380676534</v>
      </c>
      <c r="AB1211" s="30">
        <f t="shared" si="856"/>
        <v>18.679438067653336</v>
      </c>
      <c r="AC1211" s="31">
        <f t="shared" si="878"/>
        <v>0</v>
      </c>
      <c r="AD1211" s="32">
        <f t="shared" si="857"/>
        <v>-1</v>
      </c>
      <c r="AE1211" s="33">
        <f t="shared" si="893"/>
        <v>-1</v>
      </c>
      <c r="AF1211" s="33">
        <f t="shared" si="859"/>
        <v>0</v>
      </c>
      <c r="AG1211" s="33">
        <f t="shared" si="860"/>
        <v>0</v>
      </c>
      <c r="AH1211" s="38">
        <f t="shared" si="861"/>
        <v>-1</v>
      </c>
      <c r="AI1211" s="33">
        <f t="shared" si="862"/>
        <v>-1</v>
      </c>
      <c r="AJ1211" s="39">
        <f t="shared" si="863"/>
        <v>-1</v>
      </c>
      <c r="AK1211" s="43">
        <f t="shared" si="864"/>
        <v>-1</v>
      </c>
      <c r="AL1211" s="4">
        <f t="shared" si="879"/>
        <v>8</v>
      </c>
      <c r="AM1211" s="4">
        <f t="shared" si="880"/>
        <v>7.0705619323466635</v>
      </c>
      <c r="AN1211" s="4">
        <f t="shared" si="881"/>
        <v>7.0705619323466635</v>
      </c>
      <c r="AO1211" s="4">
        <f t="shared" si="882"/>
        <v>-18.159999999999854</v>
      </c>
      <c r="AP1211" s="4">
        <f t="shared" si="883"/>
        <v>19.089438067653191</v>
      </c>
      <c r="AQ1211" s="4">
        <f t="shared" si="884"/>
        <v>18.159999999999854</v>
      </c>
      <c r="AR1211" s="4">
        <f t="shared" si="865"/>
        <v>17.75</v>
      </c>
      <c r="AS1211">
        <f t="shared" si="885"/>
        <v>18.159999999999854</v>
      </c>
      <c r="AT1211" s="6">
        <f t="shared" si="886"/>
        <v>1</v>
      </c>
      <c r="AU1211" s="4">
        <f t="shared" si="887"/>
        <v>-6.4801154204415816</v>
      </c>
      <c r="AV1211" s="4">
        <f t="shared" si="888"/>
        <v>-5.1224506748074434</v>
      </c>
      <c r="AW1211">
        <f t="shared" si="889"/>
        <v>1</v>
      </c>
      <c r="AX1211">
        <f t="shared" si="890"/>
        <v>0</v>
      </c>
      <c r="AY1211">
        <f t="shared" si="891"/>
        <v>0</v>
      </c>
      <c r="AZ1211" s="4">
        <f t="shared" si="866"/>
        <v>-3.9100000000000006</v>
      </c>
      <c r="BA1211" s="4">
        <f t="shared" si="892"/>
        <v>1045.7600000000093</v>
      </c>
      <c r="BB1211" s="4">
        <f t="shared" si="867"/>
        <v>1002.8750000000095</v>
      </c>
      <c r="BC1211" s="4">
        <f t="shared" si="868"/>
        <v>497.68800000000005</v>
      </c>
      <c r="BE1211"/>
      <c r="BG1211" s="6"/>
      <c r="BM1211">
        <f t="shared" si="869"/>
        <v>1</v>
      </c>
    </row>
    <row r="1212" spans="1:65" x14ac:dyDescent="0.25">
      <c r="A1212">
        <v>1303</v>
      </c>
      <c r="B1212" s="1">
        <v>43070</v>
      </c>
      <c r="C1212" s="2">
        <v>2645.1</v>
      </c>
      <c r="D1212" s="2">
        <v>2650.62</v>
      </c>
      <c r="E1212" s="2">
        <v>2605.52</v>
      </c>
      <c r="F1212" s="2">
        <v>2642.22</v>
      </c>
      <c r="G1212" s="2">
        <v>3942320000</v>
      </c>
      <c r="H1212" s="2">
        <f t="shared" si="870"/>
        <v>22.038901868186521</v>
      </c>
      <c r="I1212" s="2">
        <f t="shared" si="871"/>
        <v>2593.9429999999998</v>
      </c>
      <c r="J1212" s="2">
        <f t="shared" si="872"/>
        <v>22.874366916749938</v>
      </c>
      <c r="K1212" s="2">
        <f t="shared" si="873"/>
        <v>-2.4800000000000182</v>
      </c>
      <c r="L1212" s="18">
        <v>8.9950000000000002E-2</v>
      </c>
      <c r="M1212" s="19">
        <v>10.156421373528934</v>
      </c>
      <c r="N1212" s="4">
        <f t="shared" si="846"/>
        <v>45.099999999999909</v>
      </c>
      <c r="O1212" s="4">
        <f t="shared" si="874"/>
        <v>17.145999999999958</v>
      </c>
      <c r="P1212" s="4">
        <f t="shared" si="847"/>
        <v>2.6669398496240557</v>
      </c>
      <c r="Q1212" s="4">
        <f t="shared" si="875"/>
        <v>1.4758757731660765</v>
      </c>
      <c r="R1212" s="18">
        <f t="shared" si="848"/>
        <v>2649.7910676691727</v>
      </c>
      <c r="S1212" s="2">
        <f t="shared" si="849"/>
        <v>7.5710676691728622</v>
      </c>
      <c r="T1212" s="22">
        <f t="shared" si="850"/>
        <v>1</v>
      </c>
      <c r="U1212" s="29">
        <f t="shared" si="851"/>
        <v>2645.6271562424522</v>
      </c>
      <c r="V1212" s="30">
        <f t="shared" si="852"/>
        <v>3.4071562424524018</v>
      </c>
      <c r="W1212" s="31">
        <f t="shared" si="876"/>
        <v>1</v>
      </c>
      <c r="X1212" s="35">
        <f t="shared" si="853"/>
        <v>2646.6758666666647</v>
      </c>
      <c r="Y1212" s="30">
        <f t="shared" si="854"/>
        <v>4.4558666666648605</v>
      </c>
      <c r="Z1212" s="31">
        <f t="shared" si="877"/>
        <v>1</v>
      </c>
      <c r="AA1212" s="29">
        <f t="shared" si="855"/>
        <v>2645.7739757018421</v>
      </c>
      <c r="AB1212" s="30">
        <f t="shared" si="856"/>
        <v>3.5539757018423188</v>
      </c>
      <c r="AC1212" s="31">
        <f t="shared" si="878"/>
        <v>1</v>
      </c>
      <c r="AD1212" s="32">
        <f t="shared" si="857"/>
        <v>1</v>
      </c>
      <c r="AE1212" s="33">
        <f t="shared" si="893"/>
        <v>0</v>
      </c>
      <c r="AF1212" s="33">
        <f t="shared" si="859"/>
        <v>0</v>
      </c>
      <c r="AG1212" s="33">
        <f t="shared" si="860"/>
        <v>0</v>
      </c>
      <c r="AH1212" s="38">
        <f t="shared" si="861"/>
        <v>1</v>
      </c>
      <c r="AI1212" s="33">
        <f t="shared" si="862"/>
        <v>1</v>
      </c>
      <c r="AJ1212" s="39">
        <f t="shared" si="863"/>
        <v>1</v>
      </c>
      <c r="AK1212" s="43">
        <f t="shared" si="864"/>
        <v>0</v>
      </c>
      <c r="AL1212" s="4">
        <f t="shared" si="879"/>
        <v>5.5199999999999818</v>
      </c>
      <c r="AM1212" s="4">
        <f t="shared" si="880"/>
        <v>4.8460242981577721</v>
      </c>
      <c r="AN1212" s="4">
        <f t="shared" si="881"/>
        <v>4.8460242981577721</v>
      </c>
      <c r="AO1212" s="4">
        <f t="shared" si="882"/>
        <v>-39.579999999999927</v>
      </c>
      <c r="AP1212" s="4">
        <f t="shared" si="883"/>
        <v>40.253975701842137</v>
      </c>
      <c r="AQ1212" s="4">
        <f t="shared" si="884"/>
        <v>39.579999999999927</v>
      </c>
      <c r="AR1212" s="4">
        <f t="shared" si="865"/>
        <v>2.8800000000001091</v>
      </c>
      <c r="AS1212">
        <f t="shared" si="885"/>
        <v>39.579999999999927</v>
      </c>
      <c r="AT1212" s="6">
        <f t="shared" si="886"/>
        <v>1</v>
      </c>
      <c r="AU1212" s="4">
        <f t="shared" si="887"/>
        <v>-28.085163063161446</v>
      </c>
      <c r="AV1212" s="4">
        <f t="shared" si="888"/>
        <v>7.5764213735288246</v>
      </c>
      <c r="AW1212">
        <f t="shared" si="889"/>
        <v>0</v>
      </c>
      <c r="AX1212">
        <f t="shared" si="890"/>
        <v>1</v>
      </c>
      <c r="AY1212">
        <f t="shared" si="891"/>
        <v>0</v>
      </c>
      <c r="AZ1212" s="4">
        <f t="shared" si="866"/>
        <v>-3.9100000000000006</v>
      </c>
      <c r="BA1212" s="4">
        <f t="shared" si="892"/>
        <v>1049.6700000000094</v>
      </c>
      <c r="BB1212" s="4">
        <f t="shared" si="867"/>
        <v>1006.7850000000095</v>
      </c>
      <c r="BC1212" s="4">
        <f t="shared" si="868"/>
        <v>492.85199999999998</v>
      </c>
      <c r="BE1212"/>
      <c r="BG1212" s="6"/>
      <c r="BM1212">
        <f t="shared" si="869"/>
        <v>1</v>
      </c>
    </row>
    <row r="1213" spans="1:65" x14ac:dyDescent="0.25">
      <c r="A1213">
        <v>1302</v>
      </c>
      <c r="B1213" s="1">
        <v>43069</v>
      </c>
      <c r="C1213" s="2">
        <v>2633.93</v>
      </c>
      <c r="D1213" s="2">
        <v>2657.74</v>
      </c>
      <c r="E1213" s="2">
        <v>2633.93</v>
      </c>
      <c r="F1213" s="2">
        <v>2647.58</v>
      </c>
      <c r="G1213" s="2">
        <v>4938490000</v>
      </c>
      <c r="H1213" s="2">
        <f t="shared" si="870"/>
        <v>19.795101554565388</v>
      </c>
      <c r="I1213" s="2">
        <f t="shared" si="871"/>
        <v>2590.6610000000001</v>
      </c>
      <c r="J1213" s="2">
        <f t="shared" si="872"/>
        <v>22.013521412986144</v>
      </c>
      <c r="K1213" s="2">
        <f t="shared" si="873"/>
        <v>7.8599999999996726</v>
      </c>
      <c r="L1213" s="18">
        <v>8.9249999999999996E-2</v>
      </c>
      <c r="M1213" s="19">
        <v>9.9955103798595495</v>
      </c>
      <c r="N1213" s="4">
        <f t="shared" si="846"/>
        <v>31.669999999999618</v>
      </c>
      <c r="O1213" s="4">
        <f t="shared" si="874"/>
        <v>15.182999999999993</v>
      </c>
      <c r="P1213" s="4">
        <f t="shared" si="847"/>
        <v>2.2110676691729321</v>
      </c>
      <c r="Q1213" s="4">
        <f t="shared" si="875"/>
        <v>1.3516826729541638</v>
      </c>
      <c r="R1213" s="18">
        <f t="shared" si="848"/>
        <v>2627.6537744360903</v>
      </c>
      <c r="S1213" s="2">
        <f t="shared" si="849"/>
        <v>19.926225563909611</v>
      </c>
      <c r="T1213" s="22">
        <f t="shared" si="850"/>
        <v>0</v>
      </c>
      <c r="U1213" s="29">
        <f t="shared" si="851"/>
        <v>2634.3864908136102</v>
      </c>
      <c r="V1213" s="30">
        <f t="shared" si="852"/>
        <v>13.193509186389747</v>
      </c>
      <c r="W1213" s="31">
        <f t="shared" si="876"/>
        <v>0</v>
      </c>
      <c r="X1213" s="35">
        <f t="shared" si="853"/>
        <v>2640.4769333333334</v>
      </c>
      <c r="Y1213" s="30">
        <f t="shared" si="854"/>
        <v>7.1030666666665638</v>
      </c>
      <c r="Z1213" s="31">
        <f t="shared" si="877"/>
        <v>1</v>
      </c>
      <c r="AA1213" s="29">
        <f t="shared" si="855"/>
        <v>2635.2391527663713</v>
      </c>
      <c r="AB1213" s="30">
        <f t="shared" si="856"/>
        <v>12.340847233628665</v>
      </c>
      <c r="AC1213" s="31">
        <f t="shared" si="878"/>
        <v>0</v>
      </c>
      <c r="AD1213" s="32">
        <f t="shared" si="857"/>
        <v>-1</v>
      </c>
      <c r="AE1213" s="33">
        <f t="shared" si="893"/>
        <v>-1</v>
      </c>
      <c r="AF1213" s="33">
        <f t="shared" si="859"/>
        <v>-1</v>
      </c>
      <c r="AG1213" s="33">
        <f t="shared" si="860"/>
        <v>0</v>
      </c>
      <c r="AH1213" s="38">
        <f t="shared" si="861"/>
        <v>-1</v>
      </c>
      <c r="AI1213" s="33">
        <f t="shared" si="862"/>
        <v>-1</v>
      </c>
      <c r="AJ1213" s="39">
        <f t="shared" si="863"/>
        <v>-1</v>
      </c>
      <c r="AK1213" s="43">
        <f t="shared" si="864"/>
        <v>-1</v>
      </c>
      <c r="AL1213" s="4">
        <f t="shared" si="879"/>
        <v>23.809999999999945</v>
      </c>
      <c r="AM1213" s="4">
        <f t="shared" si="880"/>
        <v>22.500847233628519</v>
      </c>
      <c r="AN1213" s="4">
        <f t="shared" si="881"/>
        <v>22.500847233628519</v>
      </c>
      <c r="AO1213" s="4">
        <f t="shared" si="882"/>
        <v>0</v>
      </c>
      <c r="AP1213" s="4">
        <f t="shared" si="883"/>
        <v>1.309152766371426</v>
      </c>
      <c r="AQ1213" s="4">
        <f t="shared" si="884"/>
        <v>0</v>
      </c>
      <c r="AR1213" s="4">
        <f t="shared" si="865"/>
        <v>13.650000000000091</v>
      </c>
      <c r="AS1213">
        <f t="shared" si="885"/>
        <v>22.500847233628519</v>
      </c>
      <c r="AT1213" s="6">
        <f t="shared" si="886"/>
        <v>1</v>
      </c>
      <c r="AU1213" s="4">
        <f t="shared" si="887"/>
        <v>-12.406134190388757</v>
      </c>
      <c r="AV1213" s="4">
        <f t="shared" si="888"/>
        <v>-3.3544896201405416</v>
      </c>
      <c r="AW1213">
        <f t="shared" si="889"/>
        <v>1</v>
      </c>
      <c r="AX1213">
        <f t="shared" si="890"/>
        <v>0</v>
      </c>
      <c r="AY1213">
        <f t="shared" si="891"/>
        <v>0</v>
      </c>
      <c r="AZ1213" s="4">
        <f t="shared" si="866"/>
        <v>-3.9100000000000006</v>
      </c>
      <c r="BA1213" s="4">
        <f t="shared" si="892"/>
        <v>1053.5800000000095</v>
      </c>
      <c r="BB1213" s="4">
        <f t="shared" si="867"/>
        <v>1009.3916666666762</v>
      </c>
      <c r="BC1213" s="4">
        <f t="shared" si="868"/>
        <v>488.38399999999996</v>
      </c>
      <c r="BE1213"/>
      <c r="BG1213" s="6"/>
      <c r="BM1213">
        <f t="shared" si="869"/>
        <v>1</v>
      </c>
    </row>
    <row r="1214" spans="1:65" x14ac:dyDescent="0.25">
      <c r="A1214">
        <v>1301</v>
      </c>
      <c r="B1214" s="1">
        <v>43068</v>
      </c>
      <c r="C1214" s="2">
        <v>2627.82</v>
      </c>
      <c r="D1214" s="2">
        <v>2634.89</v>
      </c>
      <c r="E1214" s="2">
        <v>2620.3200000000002</v>
      </c>
      <c r="F1214" s="2">
        <v>2626.07</v>
      </c>
      <c r="G1214" s="2">
        <v>4078280000</v>
      </c>
      <c r="H1214" s="2">
        <f t="shared" si="870"/>
        <v>17.75308877663587</v>
      </c>
      <c r="I1214" s="2">
        <f t="shared" si="871"/>
        <v>2588.1249999999995</v>
      </c>
      <c r="J1214" s="2">
        <f t="shared" si="872"/>
        <v>19.194534385161816</v>
      </c>
      <c r="K1214" s="2">
        <f t="shared" si="873"/>
        <v>0.78000000000020009</v>
      </c>
      <c r="L1214" s="18">
        <v>7.8350000000000003E-2</v>
      </c>
      <c r="M1214" s="19">
        <v>8.7780113419476198</v>
      </c>
      <c r="N1214" s="4">
        <f t="shared" si="846"/>
        <v>14.569999999999709</v>
      </c>
      <c r="O1214" s="4">
        <f t="shared" si="874"/>
        <v>14.158000000000039</v>
      </c>
      <c r="P1214" s="4">
        <f t="shared" si="847"/>
        <v>1.5837744360902248</v>
      </c>
      <c r="Q1214" s="4">
        <f t="shared" si="875"/>
        <v>1.1704892656674935</v>
      </c>
      <c r="R1214" s="18">
        <f t="shared" si="848"/>
        <v>2628.2920977443609</v>
      </c>
      <c r="S1214" s="2">
        <f t="shared" si="849"/>
        <v>2.2220977443607808</v>
      </c>
      <c r="T1214" s="22">
        <f t="shared" si="850"/>
        <v>1</v>
      </c>
      <c r="U1214" s="29">
        <f t="shared" si="851"/>
        <v>2628.2163789985275</v>
      </c>
      <c r="V1214" s="30">
        <f t="shared" si="852"/>
        <v>2.1463789985273252</v>
      </c>
      <c r="W1214" s="31">
        <f t="shared" si="876"/>
        <v>1</v>
      </c>
      <c r="X1214" s="35">
        <f t="shared" si="853"/>
        <v>2628.242400000001</v>
      </c>
      <c r="Y1214" s="30">
        <f t="shared" si="854"/>
        <v>2.1724000000008346</v>
      </c>
      <c r="Z1214" s="31">
        <f t="shared" si="877"/>
        <v>1</v>
      </c>
      <c r="AA1214" s="29">
        <f t="shared" si="855"/>
        <v>2628.2200219387341</v>
      </c>
      <c r="AB1214" s="30">
        <f t="shared" si="856"/>
        <v>2.1500219387339712</v>
      </c>
      <c r="AC1214" s="31">
        <f t="shared" si="878"/>
        <v>1</v>
      </c>
      <c r="AD1214" s="32">
        <f t="shared" si="857"/>
        <v>1</v>
      </c>
      <c r="AE1214" s="33">
        <f t="shared" si="893"/>
        <v>0</v>
      </c>
      <c r="AF1214" s="33">
        <f t="shared" si="859"/>
        <v>1</v>
      </c>
      <c r="AG1214" s="33">
        <f t="shared" si="860"/>
        <v>0</v>
      </c>
      <c r="AH1214" s="38">
        <f t="shared" si="861"/>
        <v>1</v>
      </c>
      <c r="AI1214" s="33">
        <f t="shared" si="862"/>
        <v>1</v>
      </c>
      <c r="AJ1214" s="39">
        <f t="shared" si="863"/>
        <v>1</v>
      </c>
      <c r="AK1214" s="43">
        <f t="shared" si="864"/>
        <v>1</v>
      </c>
      <c r="AL1214" s="4">
        <f t="shared" si="879"/>
        <v>7.069999999999709</v>
      </c>
      <c r="AM1214" s="4">
        <f t="shared" si="880"/>
        <v>6.6699780612657378</v>
      </c>
      <c r="AN1214" s="4">
        <f t="shared" si="881"/>
        <v>6.6699780612657378</v>
      </c>
      <c r="AO1214" s="4">
        <f t="shared" si="882"/>
        <v>-7.5</v>
      </c>
      <c r="AP1214" s="4">
        <f t="shared" si="883"/>
        <v>7.9000219387339712</v>
      </c>
      <c r="AQ1214" s="4">
        <f t="shared" si="884"/>
        <v>7.5</v>
      </c>
      <c r="AR1214" s="4">
        <f t="shared" si="865"/>
        <v>1.75</v>
      </c>
      <c r="AS1214">
        <f t="shared" si="885"/>
        <v>7.5</v>
      </c>
      <c r="AT1214" s="6">
        <f t="shared" si="886"/>
        <v>0</v>
      </c>
      <c r="AU1214" s="4">
        <f t="shared" si="887"/>
        <v>1.6669642778832046</v>
      </c>
      <c r="AV1214" s="4">
        <f t="shared" si="888"/>
        <v>7.3280113419476196</v>
      </c>
      <c r="AW1214">
        <f t="shared" si="889"/>
        <v>0</v>
      </c>
      <c r="AX1214">
        <f t="shared" si="890"/>
        <v>0</v>
      </c>
      <c r="AY1214">
        <f t="shared" si="891"/>
        <v>0</v>
      </c>
      <c r="AZ1214" s="4">
        <f t="shared" si="866"/>
        <v>6.94</v>
      </c>
      <c r="BA1214" s="4">
        <f t="shared" si="892"/>
        <v>1057.4900000000096</v>
      </c>
      <c r="BB1214" s="4">
        <f t="shared" si="867"/>
        <v>1013.3016666666762</v>
      </c>
      <c r="BC1214" s="4">
        <f t="shared" si="868"/>
        <v>485.94000000000005</v>
      </c>
      <c r="BE1214"/>
      <c r="BG1214" s="6"/>
      <c r="BM1214">
        <f t="shared" si="869"/>
        <v>1</v>
      </c>
    </row>
    <row r="1215" spans="1:65" x14ac:dyDescent="0.25">
      <c r="A1215">
        <v>1300</v>
      </c>
      <c r="B1215" s="1">
        <v>43067</v>
      </c>
      <c r="C1215" s="2">
        <v>2605.94</v>
      </c>
      <c r="D1215" s="2">
        <v>2627.69</v>
      </c>
      <c r="E1215" s="2">
        <v>2605.44</v>
      </c>
      <c r="F1215" s="2">
        <v>2627.04</v>
      </c>
      <c r="G1215" s="2">
        <v>3488420000</v>
      </c>
      <c r="H1215" s="2">
        <f t="shared" si="870"/>
        <v>13.406031644168454</v>
      </c>
      <c r="I1215" s="2">
        <f t="shared" si="871"/>
        <v>2585.5335</v>
      </c>
      <c r="J1215" s="2">
        <f t="shared" si="872"/>
        <v>16.616537387098546</v>
      </c>
      <c r="K1215" s="2">
        <f t="shared" si="873"/>
        <v>4.5199999999999818</v>
      </c>
      <c r="L1215" s="18">
        <v>7.1849999999999997E-2</v>
      </c>
      <c r="M1215" s="19">
        <v>7.9712732851158306</v>
      </c>
      <c r="N1215" s="4">
        <f t="shared" si="846"/>
        <v>26.269999999999982</v>
      </c>
      <c r="O1215" s="4">
        <f t="shared" si="874"/>
        <v>14.529000000000087</v>
      </c>
      <c r="P1215" s="4">
        <f t="shared" si="847"/>
        <v>1.2520977443608965</v>
      </c>
      <c r="Q1215" s="4">
        <f t="shared" si="875"/>
        <v>1.016356406480114</v>
      </c>
      <c r="R1215" s="18">
        <f t="shared" si="848"/>
        <v>2602.2834135338348</v>
      </c>
      <c r="S1215" s="2">
        <f t="shared" si="849"/>
        <v>24.756586466165118</v>
      </c>
      <c r="T1215" s="22">
        <f t="shared" si="850"/>
        <v>0</v>
      </c>
      <c r="U1215" s="29">
        <f t="shared" si="851"/>
        <v>2606.2693109707971</v>
      </c>
      <c r="V1215" s="30">
        <f t="shared" si="852"/>
        <v>20.770689029202913</v>
      </c>
      <c r="W1215" s="31">
        <f t="shared" si="876"/>
        <v>0</v>
      </c>
      <c r="X1215" s="35">
        <f t="shared" si="853"/>
        <v>2606.5394666666666</v>
      </c>
      <c r="Y1215" s="30">
        <f t="shared" si="854"/>
        <v>20.500533333333351</v>
      </c>
      <c r="Z1215" s="31">
        <f t="shared" si="877"/>
        <v>0</v>
      </c>
      <c r="AA1215" s="29">
        <f t="shared" si="855"/>
        <v>2606.3071327682187</v>
      </c>
      <c r="AB1215" s="30">
        <f t="shared" si="856"/>
        <v>20.732867231781256</v>
      </c>
      <c r="AC1215" s="31">
        <f t="shared" si="878"/>
        <v>0</v>
      </c>
      <c r="AD1215" s="32">
        <f t="shared" si="857"/>
        <v>-1</v>
      </c>
      <c r="AE1215" s="33">
        <f t="shared" si="893"/>
        <v>-1</v>
      </c>
      <c r="AF1215" s="33">
        <f t="shared" si="859"/>
        <v>-1</v>
      </c>
      <c r="AG1215" s="33">
        <f t="shared" si="860"/>
        <v>-1</v>
      </c>
      <c r="AH1215" s="38">
        <f t="shared" si="861"/>
        <v>-1</v>
      </c>
      <c r="AI1215" s="33">
        <f t="shared" si="862"/>
        <v>-1</v>
      </c>
      <c r="AJ1215" s="39">
        <f t="shared" si="863"/>
        <v>-1</v>
      </c>
      <c r="AK1215" s="43">
        <f t="shared" si="864"/>
        <v>-1</v>
      </c>
      <c r="AL1215" s="4">
        <f t="shared" si="879"/>
        <v>21.75</v>
      </c>
      <c r="AM1215" s="4">
        <f t="shared" si="880"/>
        <v>21.382867231781347</v>
      </c>
      <c r="AN1215" s="4">
        <f t="shared" si="881"/>
        <v>21.382867231781347</v>
      </c>
      <c r="AO1215" s="4">
        <f t="shared" si="882"/>
        <v>-0.5</v>
      </c>
      <c r="AP1215" s="4">
        <f t="shared" si="883"/>
        <v>0.86713276821865293</v>
      </c>
      <c r="AQ1215" s="4">
        <f t="shared" si="884"/>
        <v>0.5</v>
      </c>
      <c r="AR1215" s="4">
        <f t="shared" si="865"/>
        <v>21.099999999999909</v>
      </c>
      <c r="AS1215">
        <f t="shared" si="885"/>
        <v>21.382867231781347</v>
      </c>
      <c r="AT1215" s="6">
        <f t="shared" si="886"/>
        <v>1</v>
      </c>
      <c r="AU1215" s="4">
        <f t="shared" si="887"/>
        <v>-12.742059368633491</v>
      </c>
      <c r="AV1215" s="4">
        <f t="shared" si="888"/>
        <v>-12.828726714884077</v>
      </c>
      <c r="AW1215">
        <f t="shared" si="889"/>
        <v>1</v>
      </c>
      <c r="AX1215">
        <f t="shared" si="890"/>
        <v>0</v>
      </c>
      <c r="AY1215">
        <f t="shared" si="891"/>
        <v>0</v>
      </c>
      <c r="AZ1215" s="4">
        <f t="shared" si="866"/>
        <v>-3.9100000000000006</v>
      </c>
      <c r="BA1215" s="4">
        <f t="shared" si="892"/>
        <v>1050.5500000000095</v>
      </c>
      <c r="BB1215" s="4">
        <f t="shared" si="867"/>
        <v>1006.3616666666761</v>
      </c>
      <c r="BC1215" s="4">
        <f t="shared" si="868"/>
        <v>477.18800000000005</v>
      </c>
      <c r="BE1215"/>
      <c r="BG1215" s="6"/>
      <c r="BM1215">
        <f t="shared" si="869"/>
        <v>1</v>
      </c>
    </row>
    <row r="1216" spans="1:65" x14ac:dyDescent="0.25">
      <c r="A1216">
        <v>1299</v>
      </c>
      <c r="B1216" s="1">
        <v>43066</v>
      </c>
      <c r="C1216" s="2">
        <v>2602.66</v>
      </c>
      <c r="D1216" s="2">
        <v>2606.41</v>
      </c>
      <c r="E1216" s="2">
        <v>2598.87</v>
      </c>
      <c r="F1216" s="2">
        <v>2601.42</v>
      </c>
      <c r="G1216" s="2">
        <v>3006860000</v>
      </c>
      <c r="H1216" s="2">
        <f t="shared" si="870"/>
        <v>12.234151698331125</v>
      </c>
      <c r="I1216" s="2">
        <f t="shared" si="871"/>
        <v>2584.1239999999998</v>
      </c>
      <c r="J1216" s="2">
        <f t="shared" si="872"/>
        <v>13.641922026567531</v>
      </c>
      <c r="K1216" s="2">
        <f t="shared" si="873"/>
        <v>0.23999999999978172</v>
      </c>
      <c r="L1216" s="18">
        <v>6.7699999999999996E-2</v>
      </c>
      <c r="M1216" s="19">
        <v>7.5137459679546579</v>
      </c>
      <c r="N1216" s="4">
        <f t="shared" si="846"/>
        <v>7.5399999999999636</v>
      </c>
      <c r="O1216" s="4">
        <f t="shared" si="874"/>
        <v>13.220000000000073</v>
      </c>
      <c r="P1216" s="4">
        <f t="shared" si="847"/>
        <v>0.86341353383458286</v>
      </c>
      <c r="Q1216" s="4">
        <f t="shared" si="875"/>
        <v>0.84438710460809618</v>
      </c>
      <c r="R1216" s="18">
        <f t="shared" si="848"/>
        <v>2603.1000225563912</v>
      </c>
      <c r="S1216" s="2">
        <f t="shared" si="849"/>
        <v>1.6800225563911226</v>
      </c>
      <c r="T1216" s="22">
        <f t="shared" si="850"/>
        <v>1</v>
      </c>
      <c r="U1216" s="29">
        <f t="shared" si="851"/>
        <v>2602.9526536652043</v>
      </c>
      <c r="V1216" s="30">
        <f t="shared" si="852"/>
        <v>1.5326536652041796</v>
      </c>
      <c r="W1216" s="31">
        <f t="shared" si="876"/>
        <v>1</v>
      </c>
      <c r="X1216" s="35">
        <f t="shared" si="853"/>
        <v>2602.6339999999996</v>
      </c>
      <c r="Y1216" s="30">
        <f t="shared" si="854"/>
        <v>1.213999999999487</v>
      </c>
      <c r="Z1216" s="31">
        <f t="shared" si="877"/>
        <v>1</v>
      </c>
      <c r="AA1216" s="29">
        <f t="shared" si="855"/>
        <v>2602.9080421520753</v>
      </c>
      <c r="AB1216" s="30">
        <f t="shared" si="856"/>
        <v>1.4880421520751952</v>
      </c>
      <c r="AC1216" s="31">
        <f t="shared" si="878"/>
        <v>1</v>
      </c>
      <c r="AD1216" s="32">
        <f t="shared" si="857"/>
        <v>1</v>
      </c>
      <c r="AE1216" s="33">
        <f t="shared" si="893"/>
        <v>1</v>
      </c>
      <c r="AF1216" s="33">
        <f t="shared" si="859"/>
        <v>1</v>
      </c>
      <c r="AG1216" s="33">
        <f t="shared" si="860"/>
        <v>0</v>
      </c>
      <c r="AH1216" s="38">
        <f t="shared" si="861"/>
        <v>1</v>
      </c>
      <c r="AI1216" s="33">
        <f t="shared" si="862"/>
        <v>1</v>
      </c>
      <c r="AJ1216" s="39">
        <f t="shared" si="863"/>
        <v>1</v>
      </c>
      <c r="AK1216" s="43">
        <f t="shared" si="864"/>
        <v>1</v>
      </c>
      <c r="AL1216" s="4">
        <f t="shared" si="879"/>
        <v>3.75</v>
      </c>
      <c r="AM1216" s="4">
        <f t="shared" si="880"/>
        <v>3.5019578479245865</v>
      </c>
      <c r="AN1216" s="4">
        <f t="shared" si="881"/>
        <v>3.5019578479245865</v>
      </c>
      <c r="AO1216" s="4">
        <f t="shared" si="882"/>
        <v>-3.7899999999999636</v>
      </c>
      <c r="AP1216" s="4">
        <f t="shared" si="883"/>
        <v>4.0380421520753771</v>
      </c>
      <c r="AQ1216" s="4">
        <f t="shared" si="884"/>
        <v>3.7899999999999636</v>
      </c>
      <c r="AR1216" s="4">
        <f t="shared" si="865"/>
        <v>1.2399999999997817</v>
      </c>
      <c r="AS1216">
        <f t="shared" si="885"/>
        <v>3.7899999999999636</v>
      </c>
      <c r="AT1216" s="6">
        <f t="shared" si="886"/>
        <v>0</v>
      </c>
      <c r="AU1216" s="4">
        <f t="shared" si="887"/>
        <v>3.5466213090181169</v>
      </c>
      <c r="AV1216" s="4">
        <f t="shared" si="888"/>
        <v>6.573745967954876</v>
      </c>
      <c r="AW1216">
        <f t="shared" si="889"/>
        <v>0</v>
      </c>
      <c r="AX1216">
        <f t="shared" si="890"/>
        <v>0</v>
      </c>
      <c r="AY1216">
        <f t="shared" si="891"/>
        <v>0</v>
      </c>
      <c r="AZ1216" s="4">
        <f t="shared" si="866"/>
        <v>6.94</v>
      </c>
      <c r="BA1216" s="4">
        <f t="shared" si="892"/>
        <v>1054.4600000000096</v>
      </c>
      <c r="BB1216" s="4">
        <f t="shared" si="867"/>
        <v>1010.2716666666761</v>
      </c>
      <c r="BC1216" s="4">
        <f t="shared" si="868"/>
        <v>475.87599999999992</v>
      </c>
      <c r="BE1216"/>
      <c r="BG1216" s="6"/>
      <c r="BM1216">
        <f t="shared" si="869"/>
        <v>1</v>
      </c>
    </row>
    <row r="1217" spans="1:65" x14ac:dyDescent="0.25">
      <c r="A1217">
        <v>1298</v>
      </c>
      <c r="B1217" s="1">
        <v>43063</v>
      </c>
      <c r="C1217" s="2">
        <v>2600.42</v>
      </c>
      <c r="D1217" s="2">
        <v>2604.21</v>
      </c>
      <c r="E1217" s="2">
        <v>2600.42</v>
      </c>
      <c r="F1217" s="2">
        <v>2602.42</v>
      </c>
      <c r="G1217" s="2">
        <v>1349780000</v>
      </c>
      <c r="H1217" s="2">
        <f t="shared" si="870"/>
        <v>10.621782074795432</v>
      </c>
      <c r="I1217" s="2">
        <f t="shared" si="871"/>
        <v>2582.5039999999999</v>
      </c>
      <c r="J1217" s="2">
        <f t="shared" si="872"/>
        <v>12.510758096849926</v>
      </c>
      <c r="K1217" s="2">
        <f t="shared" si="873"/>
        <v>3.3400000000001455</v>
      </c>
      <c r="L1217" s="18">
        <v>5.7599999999999998E-2</v>
      </c>
      <c r="M1217" s="19">
        <v>6.3796707034939839</v>
      </c>
      <c r="N1217" s="4">
        <f t="shared" si="846"/>
        <v>7.1300000000001091</v>
      </c>
      <c r="O1217" s="4">
        <f t="shared" si="874"/>
        <v>13.371000000000048</v>
      </c>
      <c r="P1217" s="4">
        <f t="shared" si="847"/>
        <v>0.68002255639097087</v>
      </c>
      <c r="Q1217" s="4">
        <f t="shared" si="875"/>
        <v>0.75039401334486222</v>
      </c>
      <c r="R1217" s="18">
        <f t="shared" si="848"/>
        <v>2597.8255263157894</v>
      </c>
      <c r="S1217" s="2">
        <f t="shared" si="849"/>
        <v>4.5944736842106977</v>
      </c>
      <c r="T1217" s="22">
        <f t="shared" si="850"/>
        <v>1</v>
      </c>
      <c r="U1217" s="29">
        <f t="shared" si="851"/>
        <v>2600.7004266021672</v>
      </c>
      <c r="V1217" s="30">
        <f t="shared" si="852"/>
        <v>1.7195733978328462</v>
      </c>
      <c r="W1217" s="31">
        <f t="shared" si="876"/>
        <v>1</v>
      </c>
      <c r="X1217" s="35">
        <f t="shared" si="853"/>
        <v>2603.833333333333</v>
      </c>
      <c r="Y1217" s="30">
        <f t="shared" si="854"/>
        <v>1.4133333333329574</v>
      </c>
      <c r="Z1217" s="31">
        <f t="shared" si="877"/>
        <v>1</v>
      </c>
      <c r="AA1217" s="29">
        <f t="shared" si="855"/>
        <v>2601.1390335445303</v>
      </c>
      <c r="AB1217" s="30">
        <f t="shared" si="856"/>
        <v>1.280966455469752</v>
      </c>
      <c r="AC1217" s="31">
        <f t="shared" si="878"/>
        <v>1</v>
      </c>
      <c r="AD1217" s="32">
        <f t="shared" si="857"/>
        <v>1</v>
      </c>
      <c r="AE1217" s="33">
        <f t="shared" si="893"/>
        <v>1</v>
      </c>
      <c r="AF1217" s="33">
        <f t="shared" si="859"/>
        <v>1</v>
      </c>
      <c r="AG1217" s="33">
        <f t="shared" si="860"/>
        <v>0</v>
      </c>
      <c r="AH1217" s="38">
        <f t="shared" si="861"/>
        <v>1</v>
      </c>
      <c r="AI1217" s="33">
        <f t="shared" si="862"/>
        <v>1</v>
      </c>
      <c r="AJ1217" s="39">
        <f t="shared" si="863"/>
        <v>1</v>
      </c>
      <c r="AK1217" s="43">
        <f t="shared" si="864"/>
        <v>1</v>
      </c>
      <c r="AL1217" s="4">
        <f t="shared" si="879"/>
        <v>3.7899999999999636</v>
      </c>
      <c r="AM1217" s="4">
        <f t="shared" si="880"/>
        <v>3.0709664554697156</v>
      </c>
      <c r="AN1217" s="4">
        <f t="shared" si="881"/>
        <v>3.0709664554697156</v>
      </c>
      <c r="AO1217" s="4">
        <f t="shared" si="882"/>
        <v>0</v>
      </c>
      <c r="AP1217" s="4">
        <f t="shared" si="883"/>
        <v>0.71903354453024804</v>
      </c>
      <c r="AQ1217" s="4">
        <f t="shared" si="884"/>
        <v>0</v>
      </c>
      <c r="AR1217" s="4">
        <f t="shared" si="865"/>
        <v>2</v>
      </c>
      <c r="AS1217">
        <f t="shared" si="885"/>
        <v>3.0709664554697156</v>
      </c>
      <c r="AT1217" s="6">
        <f t="shared" si="886"/>
        <v>0</v>
      </c>
      <c r="AU1217" s="4">
        <f t="shared" si="887"/>
        <v>4.2902836362792058</v>
      </c>
      <c r="AV1217" s="4">
        <f t="shared" si="888"/>
        <v>4.6796707034939837</v>
      </c>
      <c r="AW1217">
        <f t="shared" si="889"/>
        <v>0</v>
      </c>
      <c r="AX1217">
        <f t="shared" si="890"/>
        <v>0</v>
      </c>
      <c r="AY1217">
        <f t="shared" si="891"/>
        <v>0</v>
      </c>
      <c r="AZ1217" s="4">
        <f t="shared" si="866"/>
        <v>6.94</v>
      </c>
      <c r="BA1217" s="4">
        <f t="shared" si="892"/>
        <v>1047.5200000000095</v>
      </c>
      <c r="BB1217" s="4">
        <f t="shared" si="867"/>
        <v>1003.331666666676</v>
      </c>
      <c r="BC1217" s="4">
        <f t="shared" si="868"/>
        <v>474.98</v>
      </c>
      <c r="BE1217"/>
      <c r="BG1217" s="6"/>
      <c r="BM1217">
        <f t="shared" si="869"/>
        <v>1</v>
      </c>
    </row>
    <row r="1218" spans="1:65" x14ac:dyDescent="0.25">
      <c r="A1218">
        <v>1297</v>
      </c>
      <c r="B1218" s="1">
        <v>43061</v>
      </c>
      <c r="C1218" s="2">
        <v>2600.31</v>
      </c>
      <c r="D1218" s="2">
        <v>2600.94</v>
      </c>
      <c r="E1218" s="2">
        <v>2595.23</v>
      </c>
      <c r="F1218" s="2">
        <v>2597.08</v>
      </c>
      <c r="G1218" s="2">
        <v>2762950000</v>
      </c>
      <c r="H1218" s="2">
        <f t="shared" si="870"/>
        <v>8.7134774917939986</v>
      </c>
      <c r="I1218" s="2">
        <f t="shared" si="871"/>
        <v>2580.4870000000001</v>
      </c>
      <c r="J1218" s="2">
        <f t="shared" si="872"/>
        <v>11.385523807380231</v>
      </c>
      <c r="K1218" s="2">
        <f t="shared" si="873"/>
        <v>1.2799999999997453</v>
      </c>
      <c r="L1218" s="18">
        <v>5.7750000000000003E-2</v>
      </c>
      <c r="M1218" s="19">
        <v>6.4010870363034105</v>
      </c>
      <c r="N1218" s="4">
        <f t="shared" ref="N1218:N1281" si="894">MAX(D1218-E1218, ABS(D1218-F1219), ABS(E1218-F1219))</f>
        <v>5.7100000000000364</v>
      </c>
      <c r="O1218" s="4">
        <f t="shared" si="874"/>
        <v>15.463000000000056</v>
      </c>
      <c r="P1218" s="4">
        <f t="shared" ref="P1218:P1281" si="895">SLOPE(F1218:F1237,A1218:A1237)</f>
        <v>0.74552631578946527</v>
      </c>
      <c r="Q1218" s="4">
        <f t="shared" si="875"/>
        <v>0.7190425696594398</v>
      </c>
      <c r="R1218" s="18">
        <f t="shared" ref="R1218:R1281" si="896">F1219+P1219</f>
        <v>2599.9085864661656</v>
      </c>
      <c r="S1218" s="2">
        <f t="shared" ref="S1218:S1281" si="897">ABS(R1218-F1218)</f>
        <v>2.8285864661656888</v>
      </c>
      <c r="T1218" s="22">
        <f t="shared" ref="T1218:T1239" si="898">IF(S1218&gt;M1219, 0, 1)</f>
        <v>1</v>
      </c>
      <c r="U1218" s="29">
        <f t="shared" ref="U1218:U1281" si="899">C1218+Q1219*$BK$6</f>
        <v>2600.5866570046437</v>
      </c>
      <c r="V1218" s="30">
        <f t="shared" ref="V1218:V1281" si="900">ABS(U1218-F1218)</f>
        <v>3.5066570046437846</v>
      </c>
      <c r="W1218" s="31">
        <f t="shared" si="876"/>
        <v>1</v>
      </c>
      <c r="X1218" s="35">
        <f t="shared" ref="X1218:X1281" si="901">_xlfn.FORECAST.LINEAR(A1218+$BK$7,C1218:C1220,A1218:A1220)</f>
        <v>2602.9814666666662</v>
      </c>
      <c r="Y1218" s="30">
        <f t="shared" ref="Y1218:Y1281" si="902">ABS(X1218-F1218)</f>
        <v>5.9014666666662379</v>
      </c>
      <c r="Z1218" s="31">
        <f t="shared" si="877"/>
        <v>1</v>
      </c>
      <c r="AA1218" s="29">
        <f t="shared" ref="AA1218:AA1281" si="903">$BK$8*X1218+(1-$BK$8)*U1218</f>
        <v>2600.9219303573268</v>
      </c>
      <c r="AB1218" s="30">
        <f t="shared" ref="AB1218:AB1281" si="904">ABS(AA1218-F1218)</f>
        <v>3.8419303573268735</v>
      </c>
      <c r="AC1218" s="31">
        <f t="shared" si="878"/>
        <v>1</v>
      </c>
      <c r="AD1218" s="32">
        <f t="shared" ref="AD1218:AD1235" si="905">IF(AC1218=1, 1, -1)</f>
        <v>1</v>
      </c>
      <c r="AE1218" s="33">
        <f t="shared" si="893"/>
        <v>0</v>
      </c>
      <c r="AF1218" s="33">
        <f t="shared" ref="AF1218:AF1235" si="906">IF(COUNTIF(AD1219:AD1222, "&lt;0")&gt;=2,0,IF(AC1218=1, 1, -1))</f>
        <v>0</v>
      </c>
      <c r="AG1218" s="33">
        <f t="shared" ref="AG1218:AG1235" si="907">IF(COUNTIF(AD1219:AD1221, "&lt;0")&gt;=1,0,IF(AC1218=1, 1, -1))</f>
        <v>0</v>
      </c>
      <c r="AH1218" s="38">
        <f t="shared" ref="AH1218:AH1235" si="908">IF(SUM(AC1219:AC1221)=0,0,IF(AC1218=1, 1, -1))</f>
        <v>1</v>
      </c>
      <c r="AI1218" s="33">
        <f t="shared" ref="AI1218:AI1235" si="909">IF(COUNTIF(AD1219:AD1220, "&lt;0")&gt;=2,0,IF(AC1218=1, 1, -1))</f>
        <v>1</v>
      </c>
      <c r="AJ1218" s="39">
        <f t="shared" ref="AJ1218:AJ1235" si="910">IF(COUNTIF(AD1219:AD1222, "&lt;0")&gt;=3,0,IF(AC1218=1, 1, -1))</f>
        <v>1</v>
      </c>
      <c r="AK1218" s="43">
        <f t="shared" ref="AK1218:AK1235" si="911">IF(COUNTIF(AD1219:AD1221, "&lt;0")&gt;=2,0,IF(AC1218=1, 1, -1))</f>
        <v>1</v>
      </c>
      <c r="AL1218" s="4">
        <f t="shared" si="879"/>
        <v>0.63000000000010914</v>
      </c>
      <c r="AM1218" s="4">
        <f t="shared" si="880"/>
        <v>1.8069642673253838E-2</v>
      </c>
      <c r="AN1218" s="4">
        <f t="shared" si="881"/>
        <v>1.8069642673253838E-2</v>
      </c>
      <c r="AO1218" s="4">
        <f t="shared" si="882"/>
        <v>-5.0799999999999272</v>
      </c>
      <c r="AP1218" s="4">
        <f t="shared" si="883"/>
        <v>5.6919303573267825</v>
      </c>
      <c r="AQ1218" s="4">
        <f t="shared" si="884"/>
        <v>5.0799999999999272</v>
      </c>
      <c r="AR1218" s="4">
        <f t="shared" ref="AR1218:AR1281" si="912">ABS(C1218-F1218)</f>
        <v>3.2300000000000182</v>
      </c>
      <c r="AS1218">
        <f t="shared" si="885"/>
        <v>5.0799999999999272</v>
      </c>
      <c r="AT1218" s="6">
        <f t="shared" si="886"/>
        <v>0</v>
      </c>
      <c r="AU1218" s="4">
        <f t="shared" si="887"/>
        <v>2.1700928433741558</v>
      </c>
      <c r="AV1218" s="4">
        <f t="shared" si="888"/>
        <v>3.4710870363033921</v>
      </c>
      <c r="AW1218">
        <f t="shared" si="889"/>
        <v>0</v>
      </c>
      <c r="AX1218">
        <f t="shared" si="890"/>
        <v>0</v>
      </c>
      <c r="AY1218">
        <f t="shared" si="891"/>
        <v>0</v>
      </c>
      <c r="AZ1218" s="4">
        <f t="shared" ref="AZ1218:AZ1281" si="913">IF(OR(AT1218=1,AY1218=1),$BH$25,IF(AT1218=0,$BH$24,$BH$26))</f>
        <v>6.94</v>
      </c>
      <c r="BA1218" s="4">
        <f t="shared" si="892"/>
        <v>1040.5800000000095</v>
      </c>
      <c r="BB1218" s="4">
        <f t="shared" ref="BB1218:BB1281" si="914">(COUNTIF(AI1218:AK1218, "&lt;&gt;0")/3)*AZ1218+BB1219</f>
        <v>996.39166666667597</v>
      </c>
      <c r="BC1218" s="4">
        <f t="shared" ref="BC1218:BC1281" si="915">(C1218-$C$2494)*10/100*4</f>
        <v>474.93599999999998</v>
      </c>
      <c r="BE1218"/>
      <c r="BG1218" s="6"/>
      <c r="BM1218">
        <f t="shared" ref="BM1218:BM1237" si="916">IF(AND(AK1218=0,AJ1218=0,AI1218=0),0,1)</f>
        <v>1</v>
      </c>
    </row>
    <row r="1219" spans="1:65" x14ac:dyDescent="0.25">
      <c r="A1219">
        <v>1296</v>
      </c>
      <c r="B1219" s="1">
        <v>43060</v>
      </c>
      <c r="C1219" s="2">
        <v>2589.17</v>
      </c>
      <c r="D1219" s="2">
        <v>2601.19</v>
      </c>
      <c r="E1219" s="2">
        <v>2589.17</v>
      </c>
      <c r="F1219" s="2">
        <v>2599.0300000000002</v>
      </c>
      <c r="G1219" s="2">
        <v>3332720000</v>
      </c>
      <c r="H1219" s="2">
        <f t="shared" ref="H1219:H1239" si="917">_xlfn.STDEV.S(C1219:C1228)</f>
        <v>6.3496334977348416</v>
      </c>
      <c r="I1219" s="2">
        <f t="shared" ref="I1219:I1239" si="918">AVERAGE(C1219:C1238)</f>
        <v>2578.7974999999997</v>
      </c>
      <c r="J1219" s="2">
        <f t="shared" ref="J1219:J1239" si="919">_xlfn.STDEV.S(D1219:E1228)</f>
        <v>10.472500568531625</v>
      </c>
      <c r="K1219" s="2">
        <f t="shared" ref="K1219:K1239" si="920">C1219-F1220</f>
        <v>7.0300000000002001</v>
      </c>
      <c r="L1219" s="18">
        <v>5.7249999999999995E-2</v>
      </c>
      <c r="M1219" s="19">
        <v>6.304428559455725</v>
      </c>
      <c r="N1219" s="4">
        <f t="shared" si="894"/>
        <v>19.050000000000182</v>
      </c>
      <c r="O1219" s="4">
        <f t="shared" ref="O1219:O1239" si="921">AVERAGE(N1219:N1228)</f>
        <v>15.937000000000035</v>
      </c>
      <c r="P1219" s="4">
        <f t="shared" si="895"/>
        <v>0.8785864661654057</v>
      </c>
      <c r="Q1219" s="4">
        <f t="shared" ref="Q1219:Q1282" si="922">SLOPE(F1219:F1243,B1219:B1243)*1</f>
        <v>0.70937693498451648</v>
      </c>
      <c r="R1219" s="18">
        <f t="shared" si="896"/>
        <v>2582.8896691729324</v>
      </c>
      <c r="S1219" s="2">
        <f t="shared" si="897"/>
        <v>16.140330827067828</v>
      </c>
      <c r="T1219" s="22">
        <f t="shared" si="898"/>
        <v>0</v>
      </c>
      <c r="U1219" s="29">
        <f t="shared" si="899"/>
        <v>2589.4352592018781</v>
      </c>
      <c r="V1219" s="30">
        <f t="shared" si="900"/>
        <v>9.5947407981220749</v>
      </c>
      <c r="W1219" s="31">
        <f t="shared" ref="W1219:W1282" si="923">IF(V1219/M1220&gt;0.975, 0, 1)</f>
        <v>0</v>
      </c>
      <c r="X1219" s="35">
        <f t="shared" si="901"/>
        <v>2587.8538666666664</v>
      </c>
      <c r="Y1219" s="30">
        <f t="shared" si="902"/>
        <v>11.176133333333837</v>
      </c>
      <c r="Z1219" s="31">
        <f t="shared" ref="Z1219:Z1282" si="924">IF(Y1219/M1220&gt;0.975, 0, 1)</f>
        <v>0</v>
      </c>
      <c r="AA1219" s="29">
        <f t="shared" si="903"/>
        <v>2589.2138642469486</v>
      </c>
      <c r="AB1219" s="30">
        <f t="shared" si="904"/>
        <v>9.8161357530516398</v>
      </c>
      <c r="AC1219" s="31">
        <f t="shared" ref="AC1219:AC1282" si="925">IF(AB1219/M1220&gt;0.975, 0, 1)</f>
        <v>0</v>
      </c>
      <c r="AD1219" s="32">
        <f t="shared" si="905"/>
        <v>-1</v>
      </c>
      <c r="AE1219" s="33">
        <f t="shared" si="893"/>
        <v>-1</v>
      </c>
      <c r="AF1219" s="33">
        <f t="shared" si="906"/>
        <v>-1</v>
      </c>
      <c r="AG1219" s="33">
        <f t="shared" si="907"/>
        <v>0</v>
      </c>
      <c r="AH1219" s="38">
        <f t="shared" si="908"/>
        <v>-1</v>
      </c>
      <c r="AI1219" s="33">
        <f t="shared" si="909"/>
        <v>-1</v>
      </c>
      <c r="AJ1219" s="39">
        <f t="shared" si="910"/>
        <v>-1</v>
      </c>
      <c r="AK1219" s="43">
        <f t="shared" si="911"/>
        <v>-1</v>
      </c>
      <c r="AL1219" s="4">
        <f t="shared" ref="AL1219:AL1282" si="926">D1219-C1219</f>
        <v>12.019999999999982</v>
      </c>
      <c r="AM1219" s="4">
        <f t="shared" ref="AM1219:AM1282" si="927">D1219-AA1219</f>
        <v>11.976135753051494</v>
      </c>
      <c r="AN1219" s="4">
        <f t="shared" ref="AN1219:AN1282" si="928">ABS(IF(AA1219&gt;C1219,AM1219,AL1219))</f>
        <v>11.976135753051494</v>
      </c>
      <c r="AO1219" s="4">
        <f t="shared" ref="AO1219:AO1282" si="929">E1219-C1219</f>
        <v>0</v>
      </c>
      <c r="AP1219" s="4">
        <f t="shared" ref="AP1219:AP1282" si="930">AA1219-E1219</f>
        <v>4.3864246948487562E-2</v>
      </c>
      <c r="AQ1219" s="4">
        <f t="shared" ref="AQ1219:AQ1282" si="931">ABS(IF(AA1219&gt;C1219,AO1219,AP1219))</f>
        <v>0</v>
      </c>
      <c r="AR1219" s="4">
        <f t="shared" si="912"/>
        <v>9.8600000000001273</v>
      </c>
      <c r="AS1219">
        <f t="shared" ref="AS1219:AS1282" si="932">IF(AN1219&gt;AQ1219, AN1219, AQ1219)</f>
        <v>11.976135753051494</v>
      </c>
      <c r="AT1219" s="6">
        <f t="shared" ref="AT1219:AT1282" si="933">IF(AN1219&gt;M1220*$BK$4,1,0)+IF(AQ1219&gt;M1220*$BK$4,1,0)</f>
        <v>1</v>
      </c>
      <c r="AU1219" s="4">
        <f t="shared" ref="AU1219:AU1282" si="934">$BK$4*M1220-AS1219</f>
        <v>-3.7361057377788836</v>
      </c>
      <c r="AV1219" s="4">
        <f t="shared" ref="AV1219:AV1282" si="935">M1219-AR1219+0.3</f>
        <v>-3.2555714405444025</v>
      </c>
      <c r="AW1219">
        <f t="shared" ref="AW1219:AW1282" si="936">IF(AND(AU1219&lt;0,AV1219&lt;0), 1, 0)</f>
        <v>1</v>
      </c>
      <c r="AX1219">
        <f t="shared" ref="AX1219:AX1282" si="937">IF(AND(AU1219&lt;0,AV1219&gt;0), 1, 0)</f>
        <v>0</v>
      </c>
      <c r="AY1219">
        <f t="shared" ref="AY1219:AY1282" si="938">IF(AND(AU1219&gt;0,AV1219&lt;0), 1, 0)</f>
        <v>0</v>
      </c>
      <c r="AZ1219" s="4">
        <f t="shared" si="913"/>
        <v>-3.9100000000000006</v>
      </c>
      <c r="BA1219" s="4">
        <f t="shared" ref="BA1219:BA1282" si="939">AZ1219+BA1220</f>
        <v>1033.6400000000094</v>
      </c>
      <c r="BB1219" s="4">
        <f t="shared" si="914"/>
        <v>989.45166666667592</v>
      </c>
      <c r="BC1219" s="4">
        <f t="shared" si="915"/>
        <v>470.48</v>
      </c>
      <c r="BE1219"/>
      <c r="BG1219" s="6"/>
      <c r="BM1219">
        <f t="shared" si="916"/>
        <v>1</v>
      </c>
    </row>
    <row r="1220" spans="1:65" x14ac:dyDescent="0.25">
      <c r="A1220">
        <v>1295</v>
      </c>
      <c r="B1220" s="1">
        <v>43059</v>
      </c>
      <c r="C1220" s="2">
        <v>2579.4899999999998</v>
      </c>
      <c r="D1220" s="2">
        <v>2584.64</v>
      </c>
      <c r="E1220" s="2">
        <v>2578.2399999999998</v>
      </c>
      <c r="F1220" s="2">
        <v>2582.14</v>
      </c>
      <c r="G1220" s="2">
        <v>3003540000</v>
      </c>
      <c r="H1220" s="2">
        <f t="shared" si="917"/>
        <v>6.8627131822788039</v>
      </c>
      <c r="I1220" s="2">
        <f t="shared" si="918"/>
        <v>2577.7719999999999</v>
      </c>
      <c r="J1220" s="2">
        <f t="shared" si="919"/>
        <v>9.9035580528042217</v>
      </c>
      <c r="K1220" s="2">
        <f t="shared" si="920"/>
        <v>0.63999999999987267</v>
      </c>
      <c r="L1220" s="18">
        <v>6.515E-2</v>
      </c>
      <c r="M1220" s="19">
        <v>7.1652434915414007</v>
      </c>
      <c r="N1220" s="4">
        <f t="shared" si="894"/>
        <v>6.4000000000000909</v>
      </c>
      <c r="O1220" s="4">
        <f t="shared" si="921"/>
        <v>15.299000000000024</v>
      </c>
      <c r="P1220" s="4">
        <f t="shared" si="895"/>
        <v>0.74966917293231916</v>
      </c>
      <c r="Q1220" s="4">
        <f t="shared" si="922"/>
        <v>0.68015179968700523</v>
      </c>
      <c r="R1220" s="18">
        <f t="shared" si="896"/>
        <v>2579.7517593984962</v>
      </c>
      <c r="S1220" s="2">
        <f t="shared" si="897"/>
        <v>2.3882406015036395</v>
      </c>
      <c r="T1220" s="22">
        <f t="shared" si="898"/>
        <v>1</v>
      </c>
      <c r="U1220" s="29">
        <f t="shared" si="899"/>
        <v>2579.7896650799998</v>
      </c>
      <c r="V1220" s="30">
        <f t="shared" si="900"/>
        <v>2.350334920000023</v>
      </c>
      <c r="W1220" s="31">
        <f t="shared" si="923"/>
        <v>1</v>
      </c>
      <c r="X1220" s="35">
        <f t="shared" si="901"/>
        <v>2582.6455999999998</v>
      </c>
      <c r="Y1220" s="30">
        <f t="shared" si="902"/>
        <v>0.50559999999995853</v>
      </c>
      <c r="Z1220" s="31">
        <f t="shared" si="924"/>
        <v>1</v>
      </c>
      <c r="AA1220" s="29">
        <f t="shared" si="903"/>
        <v>2580.1894959687997</v>
      </c>
      <c r="AB1220" s="30">
        <f t="shared" si="904"/>
        <v>1.9505040312001256</v>
      </c>
      <c r="AC1220" s="31">
        <f t="shared" si="925"/>
        <v>1</v>
      </c>
      <c r="AD1220" s="32">
        <f t="shared" si="905"/>
        <v>1</v>
      </c>
      <c r="AE1220" s="33">
        <f t="shared" si="893"/>
        <v>1</v>
      </c>
      <c r="AF1220" s="33">
        <f t="shared" si="906"/>
        <v>1</v>
      </c>
      <c r="AG1220" s="33">
        <f t="shared" si="907"/>
        <v>0</v>
      </c>
      <c r="AH1220" s="38">
        <f t="shared" si="908"/>
        <v>1</v>
      </c>
      <c r="AI1220" s="33">
        <f t="shared" si="909"/>
        <v>1</v>
      </c>
      <c r="AJ1220" s="39">
        <f t="shared" si="910"/>
        <v>1</v>
      </c>
      <c r="AK1220" s="43">
        <f t="shared" si="911"/>
        <v>1</v>
      </c>
      <c r="AL1220" s="4">
        <f t="shared" si="926"/>
        <v>5.1500000000000909</v>
      </c>
      <c r="AM1220" s="4">
        <f t="shared" si="927"/>
        <v>4.4505040312001256</v>
      </c>
      <c r="AN1220" s="4">
        <f t="shared" si="928"/>
        <v>4.4505040312001256</v>
      </c>
      <c r="AO1220" s="4">
        <f t="shared" si="929"/>
        <v>-1.25</v>
      </c>
      <c r="AP1220" s="4">
        <f t="shared" si="930"/>
        <v>1.9494959687999653</v>
      </c>
      <c r="AQ1220" s="4">
        <f t="shared" si="931"/>
        <v>1.25</v>
      </c>
      <c r="AR1220" s="4">
        <f t="shared" si="912"/>
        <v>2.6500000000000909</v>
      </c>
      <c r="AS1220">
        <f t="shared" si="932"/>
        <v>4.4505040312001256</v>
      </c>
      <c r="AT1220" s="6">
        <f t="shared" si="933"/>
        <v>0</v>
      </c>
      <c r="AU1220" s="4">
        <f t="shared" si="934"/>
        <v>3.0059728466061193</v>
      </c>
      <c r="AV1220" s="4">
        <f t="shared" si="935"/>
        <v>4.8152434915413096</v>
      </c>
      <c r="AW1220">
        <f t="shared" si="936"/>
        <v>0</v>
      </c>
      <c r="AX1220">
        <f t="shared" si="937"/>
        <v>0</v>
      </c>
      <c r="AY1220">
        <f t="shared" si="938"/>
        <v>0</v>
      </c>
      <c r="AZ1220" s="4">
        <f t="shared" si="913"/>
        <v>6.94</v>
      </c>
      <c r="BA1220" s="4">
        <f t="shared" si="939"/>
        <v>1037.5500000000095</v>
      </c>
      <c r="BB1220" s="4">
        <f t="shared" si="914"/>
        <v>993.36166666667589</v>
      </c>
      <c r="BC1220" s="4">
        <f t="shared" si="915"/>
        <v>466.60799999999989</v>
      </c>
      <c r="BE1220"/>
      <c r="BG1220" s="6"/>
      <c r="BM1220">
        <f t="shared" si="916"/>
        <v>1</v>
      </c>
    </row>
    <row r="1221" spans="1:65" x14ac:dyDescent="0.25">
      <c r="A1221">
        <v>1294</v>
      </c>
      <c r="B1221" s="1">
        <v>43056</v>
      </c>
      <c r="C1221" s="2">
        <v>2582.94</v>
      </c>
      <c r="D1221" s="2">
        <v>2583.96</v>
      </c>
      <c r="E1221" s="2">
        <v>2577.62</v>
      </c>
      <c r="F1221" s="2">
        <v>2578.85</v>
      </c>
      <c r="G1221" s="2">
        <v>3300160000</v>
      </c>
      <c r="H1221" s="2">
        <f t="shared" si="917"/>
        <v>7.1994188808696897</v>
      </c>
      <c r="I1221" s="2">
        <f t="shared" si="918"/>
        <v>2577.7015000000001</v>
      </c>
      <c r="J1221" s="2">
        <f t="shared" si="919"/>
        <v>10.353104746632152</v>
      </c>
      <c r="K1221" s="2">
        <f t="shared" si="920"/>
        <v>-2.6999999999998181</v>
      </c>
      <c r="L1221" s="18">
        <v>5.8800000000000005E-2</v>
      </c>
      <c r="M1221" s="19">
        <v>6.483892937222822</v>
      </c>
      <c r="N1221" s="4">
        <f t="shared" si="894"/>
        <v>8.0199999999999818</v>
      </c>
      <c r="O1221" s="4">
        <f t="shared" si="921"/>
        <v>15.43100000000004</v>
      </c>
      <c r="P1221" s="4">
        <f t="shared" si="895"/>
        <v>0.90175939849623143</v>
      </c>
      <c r="Q1221" s="4">
        <f t="shared" si="922"/>
        <v>0.76837199999999661</v>
      </c>
      <c r="R1221" s="18">
        <f t="shared" si="896"/>
        <v>2586.5738496240601</v>
      </c>
      <c r="S1221" s="2">
        <f t="shared" si="897"/>
        <v>7.7238496240602217</v>
      </c>
      <c r="T1221" s="22">
        <f t="shared" si="898"/>
        <v>0</v>
      </c>
      <c r="U1221" s="29">
        <f t="shared" si="899"/>
        <v>2583.2824264084506</v>
      </c>
      <c r="V1221" s="30">
        <f t="shared" si="900"/>
        <v>4.4324264084507377</v>
      </c>
      <c r="W1221" s="31">
        <f t="shared" si="923"/>
        <v>1</v>
      </c>
      <c r="X1221" s="35">
        <f t="shared" si="901"/>
        <v>2583.7469333333338</v>
      </c>
      <c r="Y1221" s="30">
        <f t="shared" si="902"/>
        <v>4.8969333333338909</v>
      </c>
      <c r="Z1221" s="31">
        <f t="shared" si="924"/>
        <v>1</v>
      </c>
      <c r="AA1221" s="29">
        <f t="shared" si="903"/>
        <v>2583.3474573779345</v>
      </c>
      <c r="AB1221" s="30">
        <f t="shared" si="904"/>
        <v>4.4974573779345519</v>
      </c>
      <c r="AC1221" s="31">
        <f t="shared" si="925"/>
        <v>1</v>
      </c>
      <c r="AD1221" s="32">
        <f t="shared" si="905"/>
        <v>1</v>
      </c>
      <c r="AE1221" s="33">
        <f t="shared" si="893"/>
        <v>0</v>
      </c>
      <c r="AF1221" s="33">
        <f t="shared" si="906"/>
        <v>0</v>
      </c>
      <c r="AG1221" s="33">
        <f t="shared" si="907"/>
        <v>0</v>
      </c>
      <c r="AH1221" s="38">
        <f t="shared" si="908"/>
        <v>1</v>
      </c>
      <c r="AI1221" s="33">
        <f t="shared" si="909"/>
        <v>1</v>
      </c>
      <c r="AJ1221" s="39">
        <f t="shared" si="910"/>
        <v>1</v>
      </c>
      <c r="AK1221" s="43">
        <f t="shared" si="911"/>
        <v>1</v>
      </c>
      <c r="AL1221" s="4">
        <f t="shared" si="926"/>
        <v>1.0199999999999818</v>
      </c>
      <c r="AM1221" s="4">
        <f t="shared" si="927"/>
        <v>0.61254262206557542</v>
      </c>
      <c r="AN1221" s="4">
        <f t="shared" si="928"/>
        <v>0.61254262206557542</v>
      </c>
      <c r="AO1221" s="4">
        <f t="shared" si="929"/>
        <v>-5.3200000000001637</v>
      </c>
      <c r="AP1221" s="4">
        <f t="shared" si="930"/>
        <v>5.7274573779345701</v>
      </c>
      <c r="AQ1221" s="4">
        <f t="shared" si="931"/>
        <v>5.3200000000001637</v>
      </c>
      <c r="AR1221" s="4">
        <f t="shared" si="912"/>
        <v>4.0900000000001455</v>
      </c>
      <c r="AS1221">
        <f t="shared" si="932"/>
        <v>5.3200000000001637</v>
      </c>
      <c r="AT1221" s="6">
        <f t="shared" si="933"/>
        <v>0</v>
      </c>
      <c r="AU1221" s="4">
        <f t="shared" si="934"/>
        <v>2.4783550808817054</v>
      </c>
      <c r="AV1221" s="4">
        <f t="shared" si="935"/>
        <v>2.6938929372226763</v>
      </c>
      <c r="AW1221">
        <f t="shared" si="936"/>
        <v>0</v>
      </c>
      <c r="AX1221">
        <f t="shared" si="937"/>
        <v>0</v>
      </c>
      <c r="AY1221">
        <f t="shared" si="938"/>
        <v>0</v>
      </c>
      <c r="AZ1221" s="4">
        <f t="shared" si="913"/>
        <v>6.94</v>
      </c>
      <c r="BA1221" s="4">
        <f t="shared" si="939"/>
        <v>1030.6100000000094</v>
      </c>
      <c r="BB1221" s="4">
        <f t="shared" si="914"/>
        <v>986.42166666667583</v>
      </c>
      <c r="BC1221" s="4">
        <f t="shared" si="915"/>
        <v>467.98800000000006</v>
      </c>
      <c r="BE1221"/>
      <c r="BG1221" s="6"/>
      <c r="BM1221">
        <f t="shared" si="916"/>
        <v>1</v>
      </c>
    </row>
    <row r="1222" spans="1:65" x14ac:dyDescent="0.25">
      <c r="A1222">
        <v>1293</v>
      </c>
      <c r="B1222" s="1">
        <v>43055</v>
      </c>
      <c r="C1222" s="2">
        <v>2572.9499999999998</v>
      </c>
      <c r="D1222" s="2">
        <v>2590.09</v>
      </c>
      <c r="E1222" s="2">
        <v>2572.9499999999998</v>
      </c>
      <c r="F1222" s="2">
        <v>2585.64</v>
      </c>
      <c r="G1222" s="2">
        <v>3312710000</v>
      </c>
      <c r="H1222" s="2">
        <f t="shared" si="917"/>
        <v>7.1794936373597809</v>
      </c>
      <c r="I1222" s="2">
        <f t="shared" si="918"/>
        <v>2576.9324999999999</v>
      </c>
      <c r="J1222" s="2">
        <f t="shared" si="919"/>
        <v>10.488006420870027</v>
      </c>
      <c r="K1222" s="2">
        <f t="shared" si="920"/>
        <v>8.3299999999999272</v>
      </c>
      <c r="L1222" s="18">
        <v>6.2E-2</v>
      </c>
      <c r="M1222" s="19">
        <v>6.7811783312016258</v>
      </c>
      <c r="N1222" s="4">
        <f t="shared" si="894"/>
        <v>25.470000000000255</v>
      </c>
      <c r="O1222" s="4">
        <f t="shared" si="921"/>
        <v>15.79400000000005</v>
      </c>
      <c r="P1222" s="4">
        <f t="shared" si="895"/>
        <v>0.93384962406014316</v>
      </c>
      <c r="Q1222" s="4">
        <f t="shared" si="922"/>
        <v>0.87801643192487966</v>
      </c>
      <c r="R1222" s="18">
        <f t="shared" si="896"/>
        <v>2565.6605413533835</v>
      </c>
      <c r="S1222" s="2">
        <f t="shared" si="897"/>
        <v>19.979458646616422</v>
      </c>
      <c r="T1222" s="22">
        <f t="shared" si="898"/>
        <v>0</v>
      </c>
      <c r="U1222" s="29">
        <f t="shared" si="899"/>
        <v>2573.3181050619191</v>
      </c>
      <c r="V1222" s="30">
        <f t="shared" si="900"/>
        <v>12.321894938080732</v>
      </c>
      <c r="W1222" s="31">
        <f t="shared" si="923"/>
        <v>0</v>
      </c>
      <c r="X1222" s="35">
        <f t="shared" si="901"/>
        <v>2570.3113333333331</v>
      </c>
      <c r="Y1222" s="30">
        <f t="shared" si="902"/>
        <v>15.328666666666777</v>
      </c>
      <c r="Z1222" s="31">
        <f t="shared" si="924"/>
        <v>0</v>
      </c>
      <c r="AA1222" s="29">
        <f t="shared" si="903"/>
        <v>2572.8971570199174</v>
      </c>
      <c r="AB1222" s="30">
        <f t="shared" si="904"/>
        <v>12.742842980082514</v>
      </c>
      <c r="AC1222" s="31">
        <f t="shared" si="925"/>
        <v>0</v>
      </c>
      <c r="AD1222" s="32">
        <f t="shared" si="905"/>
        <v>-1</v>
      </c>
      <c r="AE1222" s="33">
        <f t="shared" si="893"/>
        <v>-1</v>
      </c>
      <c r="AF1222" s="33">
        <f t="shared" si="906"/>
        <v>-1</v>
      </c>
      <c r="AG1222" s="33">
        <f t="shared" si="907"/>
        <v>0</v>
      </c>
      <c r="AH1222" s="38">
        <f t="shared" si="908"/>
        <v>-1</v>
      </c>
      <c r="AI1222" s="33">
        <f t="shared" si="909"/>
        <v>-1</v>
      </c>
      <c r="AJ1222" s="39">
        <f t="shared" si="910"/>
        <v>-1</v>
      </c>
      <c r="AK1222" s="43">
        <f t="shared" si="911"/>
        <v>-1</v>
      </c>
      <c r="AL1222" s="4">
        <f t="shared" si="926"/>
        <v>17.140000000000327</v>
      </c>
      <c r="AM1222" s="4">
        <f t="shared" si="927"/>
        <v>17.192842980082787</v>
      </c>
      <c r="AN1222" s="4">
        <f t="shared" si="928"/>
        <v>17.140000000000327</v>
      </c>
      <c r="AO1222" s="4">
        <f t="shared" si="929"/>
        <v>0</v>
      </c>
      <c r="AP1222" s="4">
        <f t="shared" si="930"/>
        <v>-5.284298008245969E-2</v>
      </c>
      <c r="AQ1222" s="4">
        <f t="shared" si="931"/>
        <v>5.284298008245969E-2</v>
      </c>
      <c r="AR1222" s="4">
        <f t="shared" si="912"/>
        <v>12.690000000000055</v>
      </c>
      <c r="AS1222">
        <f t="shared" si="932"/>
        <v>17.140000000000327</v>
      </c>
      <c r="AT1222" s="6">
        <f t="shared" si="933"/>
        <v>1</v>
      </c>
      <c r="AU1222" s="4">
        <f t="shared" si="934"/>
        <v>-6.4019497497391953</v>
      </c>
      <c r="AV1222" s="4">
        <f t="shared" si="935"/>
        <v>-5.6088216687984289</v>
      </c>
      <c r="AW1222">
        <f t="shared" si="936"/>
        <v>1</v>
      </c>
      <c r="AX1222">
        <f t="shared" si="937"/>
        <v>0</v>
      </c>
      <c r="AY1222">
        <f t="shared" si="938"/>
        <v>0</v>
      </c>
      <c r="AZ1222" s="4">
        <f t="shared" si="913"/>
        <v>-3.9100000000000006</v>
      </c>
      <c r="BA1222" s="4">
        <f t="shared" si="939"/>
        <v>1023.6700000000095</v>
      </c>
      <c r="BB1222" s="4">
        <f t="shared" si="914"/>
        <v>979.48166666667578</v>
      </c>
      <c r="BC1222" s="4">
        <f t="shared" si="915"/>
        <v>463.9919999999999</v>
      </c>
      <c r="BE1222"/>
      <c r="BG1222" s="6"/>
      <c r="BM1222">
        <f t="shared" si="916"/>
        <v>1</v>
      </c>
    </row>
    <row r="1223" spans="1:65" x14ac:dyDescent="0.25">
      <c r="A1223">
        <v>1292</v>
      </c>
      <c r="B1223" s="1">
        <v>43054</v>
      </c>
      <c r="C1223" s="2">
        <v>2569.4499999999998</v>
      </c>
      <c r="D1223" s="2">
        <v>2572.84</v>
      </c>
      <c r="E1223" s="2">
        <v>2557.4499999999998</v>
      </c>
      <c r="F1223" s="2">
        <v>2564.62</v>
      </c>
      <c r="G1223" s="2">
        <v>3558890000</v>
      </c>
      <c r="H1223" s="2">
        <f t="shared" si="917"/>
        <v>6.6318347553465635</v>
      </c>
      <c r="I1223" s="2">
        <f t="shared" si="918"/>
        <v>2575.9544999999998</v>
      </c>
      <c r="J1223" s="2">
        <f t="shared" si="919"/>
        <v>10.637676475127151</v>
      </c>
      <c r="K1223" s="2">
        <f t="shared" si="920"/>
        <v>-9.4200000000000728</v>
      </c>
      <c r="L1223" s="18">
        <v>8.4900000000000003E-2</v>
      </c>
      <c r="M1223" s="19">
        <v>9.3374350002270727</v>
      </c>
      <c r="N1223" s="4">
        <f t="shared" si="894"/>
        <v>21.420000000000073</v>
      </c>
      <c r="O1223" s="4">
        <f t="shared" si="921"/>
        <v>14.741000000000032</v>
      </c>
      <c r="P1223" s="4">
        <f t="shared" si="895"/>
        <v>1.040541353383456</v>
      </c>
      <c r="Q1223" s="4">
        <f t="shared" si="922"/>
        <v>0.94385913312693492</v>
      </c>
      <c r="R1223" s="18">
        <f t="shared" si="896"/>
        <v>2580.3257293233082</v>
      </c>
      <c r="S1223" s="2">
        <f t="shared" si="897"/>
        <v>15.705729323308333</v>
      </c>
      <c r="T1223" s="22">
        <f t="shared" si="898"/>
        <v>0</v>
      </c>
      <c r="U1223" s="29">
        <f t="shared" si="899"/>
        <v>2569.8848759597522</v>
      </c>
      <c r="V1223" s="30">
        <f t="shared" si="900"/>
        <v>5.2648759597523167</v>
      </c>
      <c r="W1223" s="31">
        <f t="shared" si="923"/>
        <v>1</v>
      </c>
      <c r="X1223" s="35">
        <f t="shared" si="901"/>
        <v>2570.0454666666656</v>
      </c>
      <c r="Y1223" s="30">
        <f t="shared" si="902"/>
        <v>5.4254666666656703</v>
      </c>
      <c r="Z1223" s="31">
        <f t="shared" si="924"/>
        <v>1</v>
      </c>
      <c r="AA1223" s="29">
        <f t="shared" si="903"/>
        <v>2569.9073586587201</v>
      </c>
      <c r="AB1223" s="30">
        <f t="shared" si="904"/>
        <v>5.2873586587202226</v>
      </c>
      <c r="AC1223" s="31">
        <f t="shared" si="925"/>
        <v>1</v>
      </c>
      <c r="AD1223" s="32">
        <f t="shared" si="905"/>
        <v>1</v>
      </c>
      <c r="AE1223" s="33">
        <f t="shared" si="893"/>
        <v>1</v>
      </c>
      <c r="AF1223" s="33">
        <f t="shared" si="906"/>
        <v>1</v>
      </c>
      <c r="AG1223" s="33">
        <f t="shared" si="907"/>
        <v>0</v>
      </c>
      <c r="AH1223" s="38">
        <f t="shared" si="908"/>
        <v>1</v>
      </c>
      <c r="AI1223" s="33">
        <f t="shared" si="909"/>
        <v>1</v>
      </c>
      <c r="AJ1223" s="39">
        <f t="shared" si="910"/>
        <v>1</v>
      </c>
      <c r="AK1223" s="43">
        <f t="shared" si="911"/>
        <v>1</v>
      </c>
      <c r="AL1223" s="4">
        <f t="shared" si="926"/>
        <v>3.3900000000003274</v>
      </c>
      <c r="AM1223" s="4">
        <f t="shared" si="927"/>
        <v>2.9326413412800321</v>
      </c>
      <c r="AN1223" s="4">
        <f t="shared" si="928"/>
        <v>2.9326413412800321</v>
      </c>
      <c r="AO1223" s="4">
        <f t="shared" si="929"/>
        <v>-12</v>
      </c>
      <c r="AP1223" s="4">
        <f t="shared" si="930"/>
        <v>12.457358658720295</v>
      </c>
      <c r="AQ1223" s="4">
        <f t="shared" si="931"/>
        <v>12</v>
      </c>
      <c r="AR1223" s="4">
        <f t="shared" si="912"/>
        <v>4.8299999999999272</v>
      </c>
      <c r="AS1223">
        <f t="shared" si="932"/>
        <v>12</v>
      </c>
      <c r="AT1223" s="6">
        <f t="shared" si="933"/>
        <v>1</v>
      </c>
      <c r="AU1223" s="4">
        <f t="shared" si="934"/>
        <v>-2.8280750411445919</v>
      </c>
      <c r="AV1223" s="4">
        <f t="shared" si="935"/>
        <v>4.8074350002271453</v>
      </c>
      <c r="AW1223">
        <f t="shared" si="936"/>
        <v>0</v>
      </c>
      <c r="AX1223">
        <f t="shared" si="937"/>
        <v>1</v>
      </c>
      <c r="AY1223">
        <f t="shared" si="938"/>
        <v>0</v>
      </c>
      <c r="AZ1223" s="4">
        <f t="shared" si="913"/>
        <v>-3.9100000000000006</v>
      </c>
      <c r="BA1223" s="4">
        <f t="shared" si="939"/>
        <v>1027.5800000000095</v>
      </c>
      <c r="BB1223" s="4">
        <f t="shared" si="914"/>
        <v>983.39166666667575</v>
      </c>
      <c r="BC1223" s="4">
        <f t="shared" si="915"/>
        <v>462.59199999999987</v>
      </c>
      <c r="BE1223"/>
      <c r="BG1223" s="6"/>
      <c r="BM1223">
        <f t="shared" si="916"/>
        <v>1</v>
      </c>
    </row>
    <row r="1224" spans="1:65" x14ac:dyDescent="0.25">
      <c r="A1224">
        <v>1291</v>
      </c>
      <c r="B1224" s="1">
        <v>43053</v>
      </c>
      <c r="C1224" s="2">
        <v>2577.75</v>
      </c>
      <c r="D1224" s="2">
        <v>2579.66</v>
      </c>
      <c r="E1224" s="2">
        <v>2566.56</v>
      </c>
      <c r="F1224" s="2">
        <v>2578.87</v>
      </c>
      <c r="G1224" s="2">
        <v>3641760000</v>
      </c>
      <c r="H1224" s="2">
        <f t="shared" si="917"/>
        <v>5.0276043555112304</v>
      </c>
      <c r="I1224" s="2">
        <f t="shared" si="918"/>
        <v>2575.6255000000001</v>
      </c>
      <c r="J1224" s="2">
        <f t="shared" si="919"/>
        <v>9.2284474944540058</v>
      </c>
      <c r="K1224" s="2">
        <f t="shared" si="920"/>
        <v>-7.0900000000001455</v>
      </c>
      <c r="L1224" s="18">
        <v>7.2349999999999998E-2</v>
      </c>
      <c r="M1224" s="19">
        <v>7.9755869207438339</v>
      </c>
      <c r="N1224" s="4">
        <f t="shared" si="894"/>
        <v>18.2800000000002</v>
      </c>
      <c r="O1224" s="4">
        <f t="shared" si="921"/>
        <v>13.947000000000026</v>
      </c>
      <c r="P1224" s="4">
        <f t="shared" si="895"/>
        <v>1.4557293233082678</v>
      </c>
      <c r="Q1224" s="4">
        <f t="shared" si="922"/>
        <v>1.1150665634674948</v>
      </c>
      <c r="R1224" s="18">
        <f t="shared" si="896"/>
        <v>2586.5080075187971</v>
      </c>
      <c r="S1224" s="2">
        <f t="shared" si="897"/>
        <v>7.638007518797167</v>
      </c>
      <c r="T1224" s="22">
        <f t="shared" si="898"/>
        <v>1</v>
      </c>
      <c r="U1224" s="29">
        <f t="shared" si="899"/>
        <v>2578.2256349061031</v>
      </c>
      <c r="V1224" s="30">
        <f t="shared" si="900"/>
        <v>0.64436509389679486</v>
      </c>
      <c r="W1224" s="31">
        <f t="shared" si="923"/>
        <v>1</v>
      </c>
      <c r="X1224" s="35">
        <f t="shared" si="901"/>
        <v>2576.5981333333343</v>
      </c>
      <c r="Y1224" s="30">
        <f t="shared" si="902"/>
        <v>2.2718666666655736</v>
      </c>
      <c r="Z1224" s="31">
        <f t="shared" si="924"/>
        <v>1</v>
      </c>
      <c r="AA1224" s="29">
        <f t="shared" si="903"/>
        <v>2577.9977846859156</v>
      </c>
      <c r="AB1224" s="30">
        <f t="shared" si="904"/>
        <v>0.87221531408431474</v>
      </c>
      <c r="AC1224" s="31">
        <f t="shared" si="925"/>
        <v>1</v>
      </c>
      <c r="AD1224" s="32">
        <f t="shared" si="905"/>
        <v>1</v>
      </c>
      <c r="AE1224" s="33">
        <f t="shared" si="893"/>
        <v>0</v>
      </c>
      <c r="AF1224" s="33">
        <f t="shared" si="906"/>
        <v>1</v>
      </c>
      <c r="AG1224" s="33">
        <f t="shared" si="907"/>
        <v>0</v>
      </c>
      <c r="AH1224" s="38">
        <f t="shared" si="908"/>
        <v>1</v>
      </c>
      <c r="AI1224" s="33">
        <f t="shared" si="909"/>
        <v>1</v>
      </c>
      <c r="AJ1224" s="39">
        <f t="shared" si="910"/>
        <v>1</v>
      </c>
      <c r="AK1224" s="43">
        <f t="shared" si="911"/>
        <v>1</v>
      </c>
      <c r="AL1224" s="4">
        <f t="shared" si="926"/>
        <v>1.9099999999998545</v>
      </c>
      <c r="AM1224" s="4">
        <f t="shared" si="927"/>
        <v>1.6622153140842784</v>
      </c>
      <c r="AN1224" s="4">
        <f t="shared" si="928"/>
        <v>1.6622153140842784</v>
      </c>
      <c r="AO1224" s="4">
        <f t="shared" si="929"/>
        <v>-11.190000000000055</v>
      </c>
      <c r="AP1224" s="4">
        <f t="shared" si="930"/>
        <v>11.437784685915631</v>
      </c>
      <c r="AQ1224" s="4">
        <f t="shared" si="931"/>
        <v>11.190000000000055</v>
      </c>
      <c r="AR1224" s="4">
        <f t="shared" si="912"/>
        <v>1.1199999999998909</v>
      </c>
      <c r="AS1224">
        <f t="shared" si="932"/>
        <v>11.190000000000055</v>
      </c>
      <c r="AT1224" s="6">
        <f t="shared" si="933"/>
        <v>1</v>
      </c>
      <c r="AU1224" s="4">
        <f t="shared" si="934"/>
        <v>-2.2107260418628059</v>
      </c>
      <c r="AV1224" s="4">
        <f t="shared" si="935"/>
        <v>7.1555869207439429</v>
      </c>
      <c r="AW1224">
        <f t="shared" si="936"/>
        <v>0</v>
      </c>
      <c r="AX1224">
        <f t="shared" si="937"/>
        <v>1</v>
      </c>
      <c r="AY1224">
        <f t="shared" si="938"/>
        <v>0</v>
      </c>
      <c r="AZ1224" s="4">
        <f t="shared" si="913"/>
        <v>-3.9100000000000006</v>
      </c>
      <c r="BA1224" s="4">
        <f t="shared" si="939"/>
        <v>1031.4900000000096</v>
      </c>
      <c r="BB1224" s="4">
        <f t="shared" si="914"/>
        <v>987.30166666667571</v>
      </c>
      <c r="BC1224" s="4">
        <f t="shared" si="915"/>
        <v>465.91199999999998</v>
      </c>
      <c r="BE1224"/>
      <c r="BG1224" s="6"/>
      <c r="BM1224">
        <f t="shared" si="916"/>
        <v>1</v>
      </c>
    </row>
    <row r="1225" spans="1:65" x14ac:dyDescent="0.25">
      <c r="A1225">
        <v>1290</v>
      </c>
      <c r="B1225" s="1">
        <v>43052</v>
      </c>
      <c r="C1225" s="2">
        <v>2576.5300000000002</v>
      </c>
      <c r="D1225" s="2">
        <v>2587.66</v>
      </c>
      <c r="E1225" s="2">
        <v>2574.48</v>
      </c>
      <c r="F1225" s="2">
        <v>2584.84</v>
      </c>
      <c r="G1225" s="2">
        <v>3402930000</v>
      </c>
      <c r="H1225" s="2">
        <f t="shared" si="917"/>
        <v>5.2623852851049548</v>
      </c>
      <c r="I1225" s="2">
        <f t="shared" si="918"/>
        <v>2574.5965000000001</v>
      </c>
      <c r="J1225" s="2">
        <f t="shared" si="919"/>
        <v>8.8415998790406771</v>
      </c>
      <c r="K1225" s="2">
        <f t="shared" si="920"/>
        <v>-5.7699999999999818</v>
      </c>
      <c r="L1225" s="18">
        <v>7.0900000000000005E-2</v>
      </c>
      <c r="M1225" s="19">
        <v>7.8080643114236947</v>
      </c>
      <c r="N1225" s="4">
        <f t="shared" si="894"/>
        <v>13.179999999999836</v>
      </c>
      <c r="O1225" s="4">
        <f t="shared" si="921"/>
        <v>12.732999999999993</v>
      </c>
      <c r="P1225" s="4">
        <f t="shared" si="895"/>
        <v>1.6680075187969914</v>
      </c>
      <c r="Q1225" s="4">
        <f t="shared" si="922"/>
        <v>1.2195766823161234</v>
      </c>
      <c r="R1225" s="18">
        <f t="shared" si="896"/>
        <v>2584.0812556390979</v>
      </c>
      <c r="S1225" s="2">
        <f t="shared" si="897"/>
        <v>0.75874436090225572</v>
      </c>
      <c r="T1225" s="22">
        <f t="shared" si="898"/>
        <v>1</v>
      </c>
      <c r="U1225" s="29">
        <f t="shared" si="899"/>
        <v>2577.0422197600001</v>
      </c>
      <c r="V1225" s="30">
        <f t="shared" si="900"/>
        <v>7.7977802400000655</v>
      </c>
      <c r="W1225" s="31">
        <f t="shared" si="923"/>
        <v>0</v>
      </c>
      <c r="X1225" s="35">
        <f t="shared" si="901"/>
        <v>2575.4558666666671</v>
      </c>
      <c r="Y1225" s="30">
        <f t="shared" si="902"/>
        <v>9.3841333333330113</v>
      </c>
      <c r="Z1225" s="31">
        <f t="shared" si="924"/>
        <v>0</v>
      </c>
      <c r="AA1225" s="29">
        <f t="shared" si="903"/>
        <v>2576.8201303269334</v>
      </c>
      <c r="AB1225" s="30">
        <f t="shared" si="904"/>
        <v>8.0198696730667507</v>
      </c>
      <c r="AC1225" s="31">
        <f t="shared" si="925"/>
        <v>0</v>
      </c>
      <c r="AD1225" s="32">
        <f t="shared" si="905"/>
        <v>-1</v>
      </c>
      <c r="AE1225" s="33">
        <f t="shared" si="893"/>
        <v>-1</v>
      </c>
      <c r="AF1225" s="33">
        <f t="shared" si="906"/>
        <v>-1</v>
      </c>
      <c r="AG1225" s="33">
        <f t="shared" si="907"/>
        <v>-1</v>
      </c>
      <c r="AH1225" s="38">
        <f t="shared" si="908"/>
        <v>-1</v>
      </c>
      <c r="AI1225" s="33">
        <f t="shared" si="909"/>
        <v>-1</v>
      </c>
      <c r="AJ1225" s="39">
        <f t="shared" si="910"/>
        <v>-1</v>
      </c>
      <c r="AK1225" s="43">
        <f t="shared" si="911"/>
        <v>-1</v>
      </c>
      <c r="AL1225" s="4">
        <f t="shared" si="926"/>
        <v>11.129999999999654</v>
      </c>
      <c r="AM1225" s="4">
        <f t="shared" si="927"/>
        <v>10.83986967306646</v>
      </c>
      <c r="AN1225" s="4">
        <f t="shared" si="928"/>
        <v>10.83986967306646</v>
      </c>
      <c r="AO1225" s="4">
        <f t="shared" si="929"/>
        <v>-2.0500000000001819</v>
      </c>
      <c r="AP1225" s="4">
        <f t="shared" si="930"/>
        <v>2.3401303269333766</v>
      </c>
      <c r="AQ1225" s="4">
        <f t="shared" si="931"/>
        <v>2.0500000000001819</v>
      </c>
      <c r="AR1225" s="4">
        <f t="shared" si="912"/>
        <v>8.3099999999999454</v>
      </c>
      <c r="AS1225">
        <f t="shared" si="932"/>
        <v>10.83986967306646</v>
      </c>
      <c r="AT1225" s="6">
        <f t="shared" si="933"/>
        <v>1</v>
      </c>
      <c r="AU1225" s="4">
        <f t="shared" si="934"/>
        <v>-1.7067535937166056</v>
      </c>
      <c r="AV1225" s="4">
        <f t="shared" si="935"/>
        <v>-0.20193568857625072</v>
      </c>
      <c r="AW1225">
        <f t="shared" si="936"/>
        <v>1</v>
      </c>
      <c r="AX1225">
        <f t="shared" si="937"/>
        <v>0</v>
      </c>
      <c r="AY1225">
        <f t="shared" si="938"/>
        <v>0</v>
      </c>
      <c r="AZ1225" s="4">
        <f t="shared" si="913"/>
        <v>-3.9100000000000006</v>
      </c>
      <c r="BA1225" s="4">
        <f t="shared" si="939"/>
        <v>1035.4000000000096</v>
      </c>
      <c r="BB1225" s="4">
        <f t="shared" si="914"/>
        <v>991.21166666667568</v>
      </c>
      <c r="BC1225" s="4">
        <f t="shared" si="915"/>
        <v>465.42400000000009</v>
      </c>
      <c r="BE1225"/>
      <c r="BG1225" s="6"/>
      <c r="BM1225">
        <f t="shared" si="916"/>
        <v>1</v>
      </c>
    </row>
    <row r="1226" spans="1:65" x14ac:dyDescent="0.25">
      <c r="A1226">
        <v>1289</v>
      </c>
      <c r="B1226" s="1">
        <v>43049</v>
      </c>
      <c r="C1226" s="2">
        <v>2580.1799999999998</v>
      </c>
      <c r="D1226" s="2">
        <v>2583.81</v>
      </c>
      <c r="E1226" s="2">
        <v>2575.5700000000002</v>
      </c>
      <c r="F1226" s="2">
        <v>2582.3000000000002</v>
      </c>
      <c r="G1226" s="2">
        <v>3486910000</v>
      </c>
      <c r="H1226" s="2">
        <f t="shared" si="917"/>
        <v>5.1086755187187345</v>
      </c>
      <c r="I1226" s="2">
        <f t="shared" si="918"/>
        <v>2573.5484999999999</v>
      </c>
      <c r="J1226" s="2">
        <f t="shared" si="919"/>
        <v>9.1251750668137639</v>
      </c>
      <c r="K1226" s="2">
        <f t="shared" si="920"/>
        <v>-4.4400000000000546</v>
      </c>
      <c r="L1226" s="18">
        <v>7.2050000000000003E-2</v>
      </c>
      <c r="M1226" s="19">
        <v>7.9418400689998743</v>
      </c>
      <c r="N1226" s="4">
        <f t="shared" si="894"/>
        <v>9.0499999999997272</v>
      </c>
      <c r="O1226" s="4">
        <f t="shared" si="921"/>
        <v>12.697000000000026</v>
      </c>
      <c r="P1226" s="4">
        <f t="shared" si="895"/>
        <v>1.7812556390977448</v>
      </c>
      <c r="Q1226" s="4">
        <f t="shared" si="922"/>
        <v>1.3133840000000041</v>
      </c>
      <c r="R1226" s="18">
        <f t="shared" si="896"/>
        <v>2586.5775639097742</v>
      </c>
      <c r="S1226" s="2">
        <f t="shared" si="897"/>
        <v>4.2775639097740168</v>
      </c>
      <c r="T1226" s="22">
        <f t="shared" si="898"/>
        <v>1</v>
      </c>
      <c r="U1226" s="29">
        <f t="shared" si="899"/>
        <v>2580.7019744131453</v>
      </c>
      <c r="V1226" s="30">
        <f t="shared" si="900"/>
        <v>1.5980255868548738</v>
      </c>
      <c r="W1226" s="31">
        <f t="shared" si="923"/>
        <v>1</v>
      </c>
      <c r="X1226" s="35">
        <f t="shared" si="901"/>
        <v>2578.8374666666668</v>
      </c>
      <c r="Y1226" s="30">
        <f t="shared" si="902"/>
        <v>3.4625333333333401</v>
      </c>
      <c r="Z1226" s="31">
        <f t="shared" si="924"/>
        <v>1</v>
      </c>
      <c r="AA1226" s="29">
        <f t="shared" si="903"/>
        <v>2580.4409433286382</v>
      </c>
      <c r="AB1226" s="30">
        <f t="shared" si="904"/>
        <v>1.859056671361941</v>
      </c>
      <c r="AC1226" s="31">
        <f t="shared" si="925"/>
        <v>1</v>
      </c>
      <c r="AD1226" s="32">
        <f t="shared" si="905"/>
        <v>1</v>
      </c>
      <c r="AE1226" s="33">
        <f t="shared" ref="AE1226:AE1228" si="940">IF(AC1227=0,0,IF(0=AC1226,-1,AC1226))</f>
        <v>1</v>
      </c>
      <c r="AF1226" s="33">
        <f t="shared" si="906"/>
        <v>1</v>
      </c>
      <c r="AG1226" s="33">
        <f t="shared" si="907"/>
        <v>1</v>
      </c>
      <c r="AH1226" s="38">
        <f t="shared" si="908"/>
        <v>1</v>
      </c>
      <c r="AI1226" s="33">
        <f t="shared" si="909"/>
        <v>1</v>
      </c>
      <c r="AJ1226" s="39">
        <f t="shared" si="910"/>
        <v>1</v>
      </c>
      <c r="AK1226" s="43">
        <f t="shared" si="911"/>
        <v>1</v>
      </c>
      <c r="AL1226" s="4">
        <f t="shared" si="926"/>
        <v>3.6300000000001091</v>
      </c>
      <c r="AM1226" s="4">
        <f t="shared" si="927"/>
        <v>3.3690566713617045</v>
      </c>
      <c r="AN1226" s="4">
        <f t="shared" si="928"/>
        <v>3.3690566713617045</v>
      </c>
      <c r="AO1226" s="4">
        <f t="shared" si="929"/>
        <v>-4.6099999999996726</v>
      </c>
      <c r="AP1226" s="4">
        <f t="shared" si="930"/>
        <v>4.8709433286380772</v>
      </c>
      <c r="AQ1226" s="4">
        <f t="shared" si="931"/>
        <v>4.6099999999996726</v>
      </c>
      <c r="AR1226" s="4">
        <f t="shared" si="912"/>
        <v>2.1200000000003456</v>
      </c>
      <c r="AS1226">
        <f t="shared" si="932"/>
        <v>4.6099999999996726</v>
      </c>
      <c r="AT1226" s="6">
        <f t="shared" si="933"/>
        <v>0</v>
      </c>
      <c r="AU1226" s="4">
        <f t="shared" si="934"/>
        <v>5.0283904730303917</v>
      </c>
      <c r="AV1226" s="4">
        <f t="shared" si="935"/>
        <v>6.1218400689995285</v>
      </c>
      <c r="AW1226">
        <f t="shared" si="936"/>
        <v>0</v>
      </c>
      <c r="AX1226">
        <f t="shared" si="937"/>
        <v>0</v>
      </c>
      <c r="AY1226">
        <f t="shared" si="938"/>
        <v>0</v>
      </c>
      <c r="AZ1226" s="4">
        <f t="shared" si="913"/>
        <v>6.94</v>
      </c>
      <c r="BA1226" s="4">
        <f t="shared" si="939"/>
        <v>1039.3100000000097</v>
      </c>
      <c r="BB1226" s="4">
        <f t="shared" si="914"/>
        <v>995.12166666667565</v>
      </c>
      <c r="BC1226" s="4">
        <f t="shared" si="915"/>
        <v>466.88399999999996</v>
      </c>
      <c r="BE1226"/>
      <c r="BG1226" s="6"/>
      <c r="BM1226">
        <f t="shared" si="916"/>
        <v>1</v>
      </c>
    </row>
    <row r="1227" spans="1:65" x14ac:dyDescent="0.25">
      <c r="A1227">
        <v>1288</v>
      </c>
      <c r="B1227" s="1">
        <v>43048</v>
      </c>
      <c r="C1227" s="2">
        <v>2584</v>
      </c>
      <c r="D1227" s="2">
        <v>2586.5</v>
      </c>
      <c r="E1227" s="2">
        <v>2566.33</v>
      </c>
      <c r="F1227" s="2">
        <v>2584.62</v>
      </c>
      <c r="G1227" s="2">
        <v>3831610000</v>
      </c>
      <c r="H1227" s="2">
        <f t="shared" si="917"/>
        <v>6.5064812985890228</v>
      </c>
      <c r="I1227" s="2">
        <f t="shared" si="918"/>
        <v>2572.3224999999998</v>
      </c>
      <c r="J1227" s="2">
        <f t="shared" si="919"/>
        <v>9.6734866081415731</v>
      </c>
      <c r="K1227" s="2">
        <f t="shared" si="920"/>
        <v>-10.380000000000109</v>
      </c>
      <c r="L1227" s="18">
        <v>7.5749999999999998E-2</v>
      </c>
      <c r="M1227" s="19">
        <v>8.3812091069826646</v>
      </c>
      <c r="N1227" s="4">
        <f t="shared" si="894"/>
        <v>28.050000000000182</v>
      </c>
      <c r="O1227" s="4">
        <f t="shared" si="921"/>
        <v>14.050000000000045</v>
      </c>
      <c r="P1227" s="4">
        <f t="shared" si="895"/>
        <v>1.9575639097744344</v>
      </c>
      <c r="Q1227" s="4">
        <f t="shared" si="922"/>
        <v>1.3383959311424132</v>
      </c>
      <c r="R1227" s="18">
        <f t="shared" si="896"/>
        <v>2596.4654360902255</v>
      </c>
      <c r="S1227" s="2">
        <f t="shared" si="897"/>
        <v>11.845436090225576</v>
      </c>
      <c r="T1227" s="22">
        <f t="shared" si="898"/>
        <v>0</v>
      </c>
      <c r="U1227" s="29">
        <f t="shared" si="899"/>
        <v>2584.5147652863775</v>
      </c>
      <c r="V1227" s="30">
        <f t="shared" si="900"/>
        <v>0.10523471362239434</v>
      </c>
      <c r="W1227" s="31">
        <f t="shared" si="923"/>
        <v>1</v>
      </c>
      <c r="X1227" s="35">
        <f t="shared" si="901"/>
        <v>2583.0829333333322</v>
      </c>
      <c r="Y1227" s="30">
        <f t="shared" si="902"/>
        <v>1.5370666666676698</v>
      </c>
      <c r="Z1227" s="31">
        <f t="shared" si="924"/>
        <v>1</v>
      </c>
      <c r="AA1227" s="29">
        <f t="shared" si="903"/>
        <v>2584.3143088129509</v>
      </c>
      <c r="AB1227" s="30">
        <f t="shared" si="904"/>
        <v>0.30569118704897846</v>
      </c>
      <c r="AC1227" s="31">
        <f t="shared" si="925"/>
        <v>1</v>
      </c>
      <c r="AD1227" s="32">
        <f t="shared" si="905"/>
        <v>1</v>
      </c>
      <c r="AE1227" s="33">
        <f t="shared" si="940"/>
        <v>1</v>
      </c>
      <c r="AF1227" s="33">
        <f t="shared" si="906"/>
        <v>1</v>
      </c>
      <c r="AG1227" s="33">
        <f t="shared" si="907"/>
        <v>1</v>
      </c>
      <c r="AH1227" s="38">
        <f t="shared" si="908"/>
        <v>1</v>
      </c>
      <c r="AI1227" s="33">
        <f t="shared" si="909"/>
        <v>1</v>
      </c>
      <c r="AJ1227" s="39">
        <f t="shared" si="910"/>
        <v>1</v>
      </c>
      <c r="AK1227" s="43">
        <f t="shared" si="911"/>
        <v>1</v>
      </c>
      <c r="AL1227" s="4">
        <f t="shared" si="926"/>
        <v>2.5</v>
      </c>
      <c r="AM1227" s="4">
        <f t="shared" si="927"/>
        <v>2.1856911870490876</v>
      </c>
      <c r="AN1227" s="4">
        <f t="shared" si="928"/>
        <v>2.1856911870490876</v>
      </c>
      <c r="AO1227" s="4">
        <f t="shared" si="929"/>
        <v>-17.670000000000073</v>
      </c>
      <c r="AP1227" s="4">
        <f t="shared" si="930"/>
        <v>17.984308812950985</v>
      </c>
      <c r="AQ1227" s="4">
        <f t="shared" si="931"/>
        <v>17.670000000000073</v>
      </c>
      <c r="AR1227" s="4">
        <f t="shared" si="912"/>
        <v>0.61999999999989086</v>
      </c>
      <c r="AS1227">
        <f t="shared" si="932"/>
        <v>17.670000000000073</v>
      </c>
      <c r="AT1227" s="6">
        <f t="shared" si="933"/>
        <v>1</v>
      </c>
      <c r="AU1227" s="4">
        <f t="shared" si="934"/>
        <v>-10.008520027326206</v>
      </c>
      <c r="AV1227" s="4">
        <f t="shared" si="935"/>
        <v>8.0612091069827745</v>
      </c>
      <c r="AW1227">
        <f t="shared" si="936"/>
        <v>0</v>
      </c>
      <c r="AX1227">
        <f t="shared" si="937"/>
        <v>1</v>
      </c>
      <c r="AY1227">
        <f t="shared" si="938"/>
        <v>0</v>
      </c>
      <c r="AZ1227" s="4">
        <f t="shared" si="913"/>
        <v>-3.9100000000000006</v>
      </c>
      <c r="BA1227" s="4">
        <f t="shared" si="939"/>
        <v>1032.3700000000097</v>
      </c>
      <c r="BB1227" s="4">
        <f t="shared" si="914"/>
        <v>988.1816666666756</v>
      </c>
      <c r="BC1227" s="4">
        <f t="shared" si="915"/>
        <v>468.41199999999998</v>
      </c>
      <c r="BE1227"/>
      <c r="BG1227" s="6"/>
      <c r="BM1227">
        <f t="shared" si="916"/>
        <v>1</v>
      </c>
    </row>
    <row r="1228" spans="1:65" x14ac:dyDescent="0.25">
      <c r="A1228">
        <v>1287</v>
      </c>
      <c r="B1228" s="1">
        <v>43047</v>
      </c>
      <c r="C1228" s="2">
        <v>2588.71</v>
      </c>
      <c r="D1228" s="2">
        <v>2595.4699999999998</v>
      </c>
      <c r="E1228" s="2">
        <v>2585.02</v>
      </c>
      <c r="F1228" s="2">
        <v>2594.38</v>
      </c>
      <c r="G1228" s="2">
        <v>3899360000</v>
      </c>
      <c r="H1228" s="2">
        <f t="shared" si="917"/>
        <v>9.4547825052838892</v>
      </c>
      <c r="I1228" s="2">
        <f t="shared" si="918"/>
        <v>2570.7664999999997</v>
      </c>
      <c r="J1228" s="2">
        <f t="shared" si="919"/>
        <v>10.600168320411314</v>
      </c>
      <c r="K1228" s="2">
        <f t="shared" si="920"/>
        <v>-1.9299999999998363</v>
      </c>
      <c r="L1228" s="18">
        <v>6.0299999999999999E-2</v>
      </c>
      <c r="M1228" s="19">
        <v>6.6621564979772767</v>
      </c>
      <c r="N1228" s="4">
        <f t="shared" si="894"/>
        <v>10.449999999999818</v>
      </c>
      <c r="O1228" s="4">
        <f t="shared" si="921"/>
        <v>12.237000000000034</v>
      </c>
      <c r="P1228" s="4">
        <f t="shared" si="895"/>
        <v>2.085436090225568</v>
      </c>
      <c r="Q1228" s="4">
        <f t="shared" si="922"/>
        <v>1.3199109907120776</v>
      </c>
      <c r="R1228" s="18">
        <f t="shared" si="896"/>
        <v>2592.5869699248119</v>
      </c>
      <c r="S1228" s="2">
        <f t="shared" si="897"/>
        <v>1.7930300751881987</v>
      </c>
      <c r="T1228" s="22">
        <f t="shared" si="898"/>
        <v>1</v>
      </c>
      <c r="U1228" s="29">
        <f t="shared" si="899"/>
        <v>2589.2238947291021</v>
      </c>
      <c r="V1228" s="30">
        <f t="shared" si="900"/>
        <v>5.1561052708980242</v>
      </c>
      <c r="W1228" s="31">
        <f t="shared" si="923"/>
        <v>1</v>
      </c>
      <c r="X1228" s="35">
        <f t="shared" si="901"/>
        <v>2590.2235999999998</v>
      </c>
      <c r="Y1228" s="30">
        <f t="shared" si="902"/>
        <v>4.1564000000003034</v>
      </c>
      <c r="Z1228" s="31">
        <f t="shared" si="924"/>
        <v>1</v>
      </c>
      <c r="AA1228" s="29">
        <f t="shared" si="903"/>
        <v>2589.3638534670276</v>
      </c>
      <c r="AB1228" s="30">
        <f t="shared" si="904"/>
        <v>5.0161465329724706</v>
      </c>
      <c r="AC1228" s="31">
        <f t="shared" si="925"/>
        <v>1</v>
      </c>
      <c r="AD1228" s="32">
        <f t="shared" si="905"/>
        <v>1</v>
      </c>
      <c r="AE1228" s="33">
        <f t="shared" si="940"/>
        <v>1</v>
      </c>
      <c r="AF1228" s="33">
        <f t="shared" si="906"/>
        <v>1</v>
      </c>
      <c r="AG1228" s="33">
        <f t="shared" si="907"/>
        <v>1</v>
      </c>
      <c r="AH1228" s="38">
        <f t="shared" si="908"/>
        <v>1</v>
      </c>
      <c r="AI1228" s="33">
        <f t="shared" si="909"/>
        <v>1</v>
      </c>
      <c r="AJ1228" s="39">
        <f t="shared" si="910"/>
        <v>1</v>
      </c>
      <c r="AK1228" s="43">
        <f t="shared" si="911"/>
        <v>1</v>
      </c>
      <c r="AL1228" s="4">
        <f t="shared" si="926"/>
        <v>6.7599999999997635</v>
      </c>
      <c r="AM1228" s="4">
        <f t="shared" si="927"/>
        <v>6.1061465329721614</v>
      </c>
      <c r="AN1228" s="4">
        <f t="shared" si="928"/>
        <v>6.1061465329721614</v>
      </c>
      <c r="AO1228" s="4">
        <f t="shared" si="929"/>
        <v>-3.6900000000000546</v>
      </c>
      <c r="AP1228" s="4">
        <f t="shared" si="930"/>
        <v>4.3438534670276567</v>
      </c>
      <c r="AQ1228" s="4">
        <f t="shared" si="931"/>
        <v>3.6900000000000546</v>
      </c>
      <c r="AR1228" s="4">
        <f t="shared" si="912"/>
        <v>5.6700000000000728</v>
      </c>
      <c r="AS1228">
        <f t="shared" si="932"/>
        <v>6.1061465329721614</v>
      </c>
      <c r="AT1228" s="6">
        <f t="shared" si="933"/>
        <v>0</v>
      </c>
      <c r="AU1228" s="4">
        <f t="shared" si="934"/>
        <v>2.592485237914957</v>
      </c>
      <c r="AV1228" s="4">
        <f t="shared" si="935"/>
        <v>1.292156497977204</v>
      </c>
      <c r="AW1228">
        <f t="shared" si="936"/>
        <v>0</v>
      </c>
      <c r="AX1228">
        <f t="shared" si="937"/>
        <v>0</v>
      </c>
      <c r="AY1228">
        <f t="shared" si="938"/>
        <v>0</v>
      </c>
      <c r="AZ1228" s="4">
        <f t="shared" si="913"/>
        <v>6.94</v>
      </c>
      <c r="BA1228" s="4">
        <f t="shared" si="939"/>
        <v>1036.2800000000097</v>
      </c>
      <c r="BB1228" s="4">
        <f t="shared" si="914"/>
        <v>992.09166666667556</v>
      </c>
      <c r="BC1228" s="4">
        <f t="shared" si="915"/>
        <v>470.29599999999999</v>
      </c>
      <c r="BE1228"/>
      <c r="BG1228" s="6"/>
      <c r="BM1228">
        <f t="shared" si="916"/>
        <v>1</v>
      </c>
    </row>
    <row r="1229" spans="1:65" x14ac:dyDescent="0.25">
      <c r="A1229">
        <v>1286</v>
      </c>
      <c r="B1229" s="1">
        <v>43046</v>
      </c>
      <c r="C1229" s="2">
        <v>2592.11</v>
      </c>
      <c r="D1229" s="2">
        <v>2597.02</v>
      </c>
      <c r="E1229" s="2">
        <v>2584.35</v>
      </c>
      <c r="F1229" s="2">
        <v>2590.64</v>
      </c>
      <c r="G1229" s="2">
        <v>3809650000</v>
      </c>
      <c r="H1229" s="2">
        <f t="shared" si="917"/>
        <v>9.7050717554162222</v>
      </c>
      <c r="I1229" s="2">
        <f t="shared" si="918"/>
        <v>2568.8620000000001</v>
      </c>
      <c r="J1229" s="2">
        <f t="shared" si="919"/>
        <v>12.619274929124957</v>
      </c>
      <c r="K1229" s="2">
        <f t="shared" si="920"/>
        <v>0.98000000000001819</v>
      </c>
      <c r="L1229" s="18">
        <v>6.8449999999999997E-2</v>
      </c>
      <c r="M1229" s="19">
        <v>7.5640276268583637</v>
      </c>
      <c r="N1229" s="4">
        <f t="shared" si="894"/>
        <v>12.670000000000073</v>
      </c>
      <c r="O1229" s="4">
        <f t="shared" si="921"/>
        <v>13.705000000000064</v>
      </c>
      <c r="P1229" s="4">
        <f t="shared" si="895"/>
        <v>1.9469699248120367</v>
      </c>
      <c r="Q1229" s="4">
        <f t="shared" si="922"/>
        <v>1.317678792569664</v>
      </c>
      <c r="R1229" s="18">
        <f t="shared" si="896"/>
        <v>2593.0044135338348</v>
      </c>
      <c r="S1229" s="2">
        <f t="shared" si="897"/>
        <v>2.364413533834977</v>
      </c>
      <c r="T1229" s="22">
        <f t="shared" si="898"/>
        <v>1</v>
      </c>
      <c r="U1229" s="29">
        <f t="shared" si="899"/>
        <v>2592.6316097417844</v>
      </c>
      <c r="V1229" s="30">
        <f t="shared" si="900"/>
        <v>1.9916097417844867</v>
      </c>
      <c r="W1229" s="31">
        <f t="shared" si="923"/>
        <v>1</v>
      </c>
      <c r="X1229" s="35">
        <f t="shared" si="901"/>
        <v>2593.6851999999999</v>
      </c>
      <c r="Y1229" s="30">
        <f t="shared" si="902"/>
        <v>3.0452000000000226</v>
      </c>
      <c r="Z1229" s="31">
        <f t="shared" si="924"/>
        <v>1</v>
      </c>
      <c r="AA1229" s="29">
        <f t="shared" si="903"/>
        <v>2592.7791123779348</v>
      </c>
      <c r="AB1229" s="30">
        <f t="shared" si="904"/>
        <v>2.1391123779349073</v>
      </c>
      <c r="AC1229" s="31">
        <f t="shared" si="925"/>
        <v>1</v>
      </c>
      <c r="AD1229" s="32">
        <f t="shared" si="905"/>
        <v>1</v>
      </c>
      <c r="AE1229" s="33">
        <f t="shared" ref="AE1229:AE1235" si="941">IF(AC1230=0,0,IF(0=AC1229,-1,AC1229))</f>
        <v>1</v>
      </c>
      <c r="AF1229" s="33">
        <f t="shared" si="906"/>
        <v>1</v>
      </c>
      <c r="AG1229" s="33">
        <f t="shared" si="907"/>
        <v>1</v>
      </c>
      <c r="AH1229" s="38">
        <f t="shared" si="908"/>
        <v>1</v>
      </c>
      <c r="AI1229" s="33">
        <f t="shared" si="909"/>
        <v>1</v>
      </c>
      <c r="AJ1229" s="39">
        <f t="shared" si="910"/>
        <v>1</v>
      </c>
      <c r="AK1229" s="43">
        <f t="shared" si="911"/>
        <v>1</v>
      </c>
      <c r="AL1229" s="4">
        <f t="shared" si="926"/>
        <v>4.9099999999998545</v>
      </c>
      <c r="AM1229" s="4">
        <f t="shared" si="927"/>
        <v>4.2408876220652019</v>
      </c>
      <c r="AN1229" s="4">
        <f t="shared" si="928"/>
        <v>4.2408876220652019</v>
      </c>
      <c r="AO1229" s="4">
        <f t="shared" si="929"/>
        <v>-7.7600000000002183</v>
      </c>
      <c r="AP1229" s="4">
        <f t="shared" si="930"/>
        <v>8.4291123779348709</v>
      </c>
      <c r="AQ1229" s="4">
        <f t="shared" si="931"/>
        <v>7.7600000000002183</v>
      </c>
      <c r="AR1229" s="4">
        <f t="shared" si="912"/>
        <v>1.4700000000002547</v>
      </c>
      <c r="AS1229">
        <f t="shared" si="932"/>
        <v>7.7600000000002183</v>
      </c>
      <c r="AT1229" s="6">
        <f t="shared" si="933"/>
        <v>0</v>
      </c>
      <c r="AU1229" s="4">
        <f t="shared" si="934"/>
        <v>0.15972866797437746</v>
      </c>
      <c r="AV1229" s="4">
        <f t="shared" si="935"/>
        <v>6.3940276268581089</v>
      </c>
      <c r="AW1229">
        <f t="shared" si="936"/>
        <v>0</v>
      </c>
      <c r="AX1229">
        <f t="shared" si="937"/>
        <v>0</v>
      </c>
      <c r="AY1229">
        <f t="shared" si="938"/>
        <v>0</v>
      </c>
      <c r="AZ1229" s="4">
        <f t="shared" si="913"/>
        <v>6.94</v>
      </c>
      <c r="BA1229" s="4">
        <f t="shared" si="939"/>
        <v>1029.3400000000097</v>
      </c>
      <c r="BB1229" s="4">
        <f t="shared" si="914"/>
        <v>985.15166666667551</v>
      </c>
      <c r="BC1229" s="4">
        <f t="shared" si="915"/>
        <v>471.65600000000006</v>
      </c>
      <c r="BE1229"/>
      <c r="BG1229" s="6"/>
      <c r="BM1229">
        <f t="shared" si="916"/>
        <v>1</v>
      </c>
    </row>
    <row r="1230" spans="1:65" x14ac:dyDescent="0.25">
      <c r="A1230">
        <v>1285</v>
      </c>
      <c r="B1230" s="1">
        <v>43045</v>
      </c>
      <c r="C1230" s="2">
        <v>2587.4699999999998</v>
      </c>
      <c r="D1230" s="2">
        <v>2593.38</v>
      </c>
      <c r="E1230" s="2">
        <v>2585.66</v>
      </c>
      <c r="F1230" s="2">
        <v>2591.13</v>
      </c>
      <c r="G1230" s="2">
        <v>3539080000</v>
      </c>
      <c r="H1230" s="2">
        <f t="shared" si="917"/>
        <v>8.5398881725699152</v>
      </c>
      <c r="I1230" s="2">
        <f t="shared" si="918"/>
        <v>2566.7560000000003</v>
      </c>
      <c r="J1230" s="2">
        <f t="shared" si="919"/>
        <v>11.588088030841256</v>
      </c>
      <c r="K1230" s="2">
        <f t="shared" si="920"/>
        <v>-0.37000000000034561</v>
      </c>
      <c r="L1230" s="18">
        <v>6.2399999999999997E-2</v>
      </c>
      <c r="M1230" s="19">
        <v>6.8867205808474754</v>
      </c>
      <c r="N1230" s="4">
        <f t="shared" si="894"/>
        <v>7.7200000000002547</v>
      </c>
      <c r="O1230" s="4">
        <f t="shared" si="921"/>
        <v>13.158000000000039</v>
      </c>
      <c r="P1230" s="4">
        <f t="shared" si="895"/>
        <v>1.874413533834598</v>
      </c>
      <c r="Q1230" s="4">
        <f t="shared" si="922"/>
        <v>1.3374608763693325</v>
      </c>
      <c r="R1230" s="18">
        <f t="shared" si="896"/>
        <v>2589.6583984962408</v>
      </c>
      <c r="S1230" s="2">
        <f t="shared" si="897"/>
        <v>1.4716015037593024</v>
      </c>
      <c r="T1230" s="22">
        <f t="shared" si="898"/>
        <v>1</v>
      </c>
      <c r="U1230" s="29">
        <f t="shared" si="899"/>
        <v>2588.00186016</v>
      </c>
      <c r="V1230" s="30">
        <f t="shared" si="900"/>
        <v>3.1281398400001308</v>
      </c>
      <c r="W1230" s="31">
        <f t="shared" si="923"/>
        <v>1</v>
      </c>
      <c r="X1230" s="35">
        <f t="shared" si="901"/>
        <v>2588.0797333333335</v>
      </c>
      <c r="Y1230" s="30">
        <f t="shared" si="902"/>
        <v>3.05026666666663</v>
      </c>
      <c r="Z1230" s="31">
        <f t="shared" si="924"/>
        <v>1</v>
      </c>
      <c r="AA1230" s="29">
        <f t="shared" si="903"/>
        <v>2588.0127624042666</v>
      </c>
      <c r="AB1230" s="30">
        <f t="shared" si="904"/>
        <v>3.1172375957335134</v>
      </c>
      <c r="AC1230" s="31">
        <f t="shared" si="925"/>
        <v>1</v>
      </c>
      <c r="AD1230" s="32">
        <f t="shared" si="905"/>
        <v>1</v>
      </c>
      <c r="AE1230" s="33">
        <f t="shared" si="941"/>
        <v>1</v>
      </c>
      <c r="AF1230" s="33">
        <f t="shared" si="906"/>
        <v>1</v>
      </c>
      <c r="AG1230" s="33">
        <f t="shared" si="907"/>
        <v>1</v>
      </c>
      <c r="AH1230" s="38">
        <f t="shared" si="908"/>
        <v>1</v>
      </c>
      <c r="AI1230" s="33">
        <f t="shared" si="909"/>
        <v>1</v>
      </c>
      <c r="AJ1230" s="39">
        <f t="shared" si="910"/>
        <v>1</v>
      </c>
      <c r="AK1230" s="43">
        <f t="shared" si="911"/>
        <v>1</v>
      </c>
      <c r="AL1230" s="4">
        <f t="shared" si="926"/>
        <v>5.9100000000003092</v>
      </c>
      <c r="AM1230" s="4">
        <f t="shared" si="927"/>
        <v>5.3672375957335134</v>
      </c>
      <c r="AN1230" s="4">
        <f t="shared" si="928"/>
        <v>5.3672375957335134</v>
      </c>
      <c r="AO1230" s="4">
        <f t="shared" si="929"/>
        <v>-1.8099999999999454</v>
      </c>
      <c r="AP1230" s="4">
        <f t="shared" si="930"/>
        <v>2.3527624042667412</v>
      </c>
      <c r="AQ1230" s="4">
        <f t="shared" si="931"/>
        <v>1.8099999999999454</v>
      </c>
      <c r="AR1230" s="4">
        <f t="shared" si="912"/>
        <v>3.6600000000003092</v>
      </c>
      <c r="AS1230">
        <f t="shared" si="932"/>
        <v>5.3672375957335134</v>
      </c>
      <c r="AT1230" s="6">
        <f t="shared" si="933"/>
        <v>0</v>
      </c>
      <c r="AU1230" s="4">
        <f t="shared" si="934"/>
        <v>2.0156049723936249</v>
      </c>
      <c r="AV1230" s="4">
        <f t="shared" si="935"/>
        <v>3.526720580847166</v>
      </c>
      <c r="AW1230">
        <f t="shared" si="936"/>
        <v>0</v>
      </c>
      <c r="AX1230">
        <f t="shared" si="937"/>
        <v>0</v>
      </c>
      <c r="AY1230">
        <f t="shared" si="938"/>
        <v>0</v>
      </c>
      <c r="AZ1230" s="4">
        <f t="shared" si="913"/>
        <v>6.94</v>
      </c>
      <c r="BA1230" s="4">
        <f t="shared" si="939"/>
        <v>1022.4000000000096</v>
      </c>
      <c r="BB1230" s="4">
        <f t="shared" si="914"/>
        <v>978.21166666667546</v>
      </c>
      <c r="BC1230" s="4">
        <f t="shared" si="915"/>
        <v>469.79999999999995</v>
      </c>
      <c r="BE1230"/>
      <c r="BG1230" s="6"/>
      <c r="BM1230">
        <f t="shared" si="916"/>
        <v>1</v>
      </c>
    </row>
    <row r="1231" spans="1:65" x14ac:dyDescent="0.25">
      <c r="A1231">
        <v>1284</v>
      </c>
      <c r="B1231" s="1">
        <v>43042</v>
      </c>
      <c r="C1231" s="2">
        <v>2581.9299999999998</v>
      </c>
      <c r="D1231" s="2">
        <v>2588.42</v>
      </c>
      <c r="E1231" s="2">
        <v>2576.77</v>
      </c>
      <c r="F1231" s="2">
        <v>2587.84</v>
      </c>
      <c r="G1231" s="2">
        <v>3567710000</v>
      </c>
      <c r="H1231" s="2">
        <f t="shared" si="917"/>
        <v>7.4835615406925902</v>
      </c>
      <c r="I1231" s="2">
        <f t="shared" si="918"/>
        <v>2564.9520000000002</v>
      </c>
      <c r="J1231" s="2">
        <f t="shared" si="919"/>
        <v>10.462919689123723</v>
      </c>
      <c r="K1231" s="2">
        <f t="shared" si="920"/>
        <v>2.0799999999999272</v>
      </c>
      <c r="L1231" s="18">
        <v>5.8349999999999999E-2</v>
      </c>
      <c r="M1231" s="19">
        <v>6.4198631027192512</v>
      </c>
      <c r="N1231" s="4">
        <f t="shared" si="894"/>
        <v>11.650000000000091</v>
      </c>
      <c r="O1231" s="4">
        <f t="shared" si="921"/>
        <v>13.782000000000016</v>
      </c>
      <c r="P1231" s="4">
        <f t="shared" si="895"/>
        <v>1.8183984962406119</v>
      </c>
      <c r="Q1231" s="4">
        <f t="shared" si="922"/>
        <v>1.3637440000000065</v>
      </c>
      <c r="R1231" s="18">
        <f t="shared" si="896"/>
        <v>2581.5288421052633</v>
      </c>
      <c r="S1231" s="2">
        <f t="shared" si="897"/>
        <v>6.3111578947368798</v>
      </c>
      <c r="T1231" s="22">
        <f t="shared" si="898"/>
        <v>1</v>
      </c>
      <c r="U1231" s="29">
        <f t="shared" si="899"/>
        <v>2582.4856422769953</v>
      </c>
      <c r="V1231" s="30">
        <f t="shared" si="900"/>
        <v>5.3543577230047958</v>
      </c>
      <c r="W1231" s="31">
        <f t="shared" si="923"/>
        <v>1</v>
      </c>
      <c r="X1231" s="35">
        <f t="shared" si="901"/>
        <v>2580.7141333333334</v>
      </c>
      <c r="Y1231" s="30">
        <f t="shared" si="902"/>
        <v>7.1258666666667523</v>
      </c>
      <c r="Z1231" s="31">
        <f t="shared" si="924"/>
        <v>1</v>
      </c>
      <c r="AA1231" s="29">
        <f t="shared" si="903"/>
        <v>2582.2376310248828</v>
      </c>
      <c r="AB1231" s="30">
        <f t="shared" si="904"/>
        <v>5.6023689751173151</v>
      </c>
      <c r="AC1231" s="31">
        <f t="shared" si="925"/>
        <v>1</v>
      </c>
      <c r="AD1231" s="32">
        <f t="shared" si="905"/>
        <v>1</v>
      </c>
      <c r="AE1231" s="33">
        <f t="shared" si="941"/>
        <v>1</v>
      </c>
      <c r="AF1231" s="33">
        <f t="shared" si="906"/>
        <v>1</v>
      </c>
      <c r="AG1231" s="33">
        <f t="shared" si="907"/>
        <v>1</v>
      </c>
      <c r="AH1231" s="38">
        <f t="shared" si="908"/>
        <v>1</v>
      </c>
      <c r="AI1231" s="33">
        <f t="shared" si="909"/>
        <v>1</v>
      </c>
      <c r="AJ1231" s="39">
        <f t="shared" si="910"/>
        <v>1</v>
      </c>
      <c r="AK1231" s="43">
        <f t="shared" si="911"/>
        <v>1</v>
      </c>
      <c r="AL1231" s="4">
        <f t="shared" si="926"/>
        <v>6.4900000000002365</v>
      </c>
      <c r="AM1231" s="4">
        <f t="shared" si="927"/>
        <v>6.1823689751172424</v>
      </c>
      <c r="AN1231" s="4">
        <f t="shared" si="928"/>
        <v>6.1823689751172424</v>
      </c>
      <c r="AO1231" s="4">
        <f t="shared" si="929"/>
        <v>-5.1599999999998545</v>
      </c>
      <c r="AP1231" s="4">
        <f t="shared" si="930"/>
        <v>5.4676310248828486</v>
      </c>
      <c r="AQ1231" s="4">
        <f t="shared" si="931"/>
        <v>5.1599999999998545</v>
      </c>
      <c r="AR1231" s="4">
        <f t="shared" si="912"/>
        <v>5.9100000000003092</v>
      </c>
      <c r="AS1231">
        <f t="shared" si="932"/>
        <v>6.1823689751172424</v>
      </c>
      <c r="AT1231" s="6">
        <f t="shared" si="933"/>
        <v>0</v>
      </c>
      <c r="AU1231" s="4">
        <f t="shared" si="934"/>
        <v>2.2933208511273531</v>
      </c>
      <c r="AV1231" s="4">
        <f t="shared" si="935"/>
        <v>0.80986310271894202</v>
      </c>
      <c r="AW1231">
        <f t="shared" si="936"/>
        <v>0</v>
      </c>
      <c r="AX1231">
        <f t="shared" si="937"/>
        <v>0</v>
      </c>
      <c r="AY1231">
        <f t="shared" si="938"/>
        <v>0</v>
      </c>
      <c r="AZ1231" s="4">
        <f t="shared" si="913"/>
        <v>6.94</v>
      </c>
      <c r="BA1231" s="4">
        <f t="shared" si="939"/>
        <v>1015.4600000000096</v>
      </c>
      <c r="BB1231" s="4">
        <f t="shared" si="914"/>
        <v>971.2716666666754</v>
      </c>
      <c r="BC1231" s="4">
        <f t="shared" si="915"/>
        <v>467.58399999999995</v>
      </c>
      <c r="BE1231"/>
      <c r="BG1231" s="6"/>
      <c r="BM1231">
        <f t="shared" si="916"/>
        <v>1</v>
      </c>
    </row>
    <row r="1232" spans="1:65" x14ac:dyDescent="0.25">
      <c r="A1232">
        <v>1283</v>
      </c>
      <c r="B1232" s="1">
        <v>43041</v>
      </c>
      <c r="C1232" s="2">
        <v>2579.46</v>
      </c>
      <c r="D1232" s="2">
        <v>2581.11</v>
      </c>
      <c r="E1232" s="2">
        <v>2566.17</v>
      </c>
      <c r="F1232" s="2">
        <v>2579.85</v>
      </c>
      <c r="G1232" s="2">
        <v>4048270000</v>
      </c>
      <c r="H1232" s="2">
        <f t="shared" si="917"/>
        <v>7.2076179606487791</v>
      </c>
      <c r="I1232" s="2">
        <f t="shared" si="918"/>
        <v>2563.2275</v>
      </c>
      <c r="J1232" s="2">
        <f t="shared" si="919"/>
        <v>9.7309995564906533</v>
      </c>
      <c r="K1232" s="2">
        <f t="shared" si="920"/>
        <v>9.9999999999909051E-2</v>
      </c>
      <c r="L1232" s="18">
        <v>6.7000000000000004E-2</v>
      </c>
      <c r="M1232" s="19">
        <v>7.3701650662996494</v>
      </c>
      <c r="N1232" s="4">
        <f t="shared" si="894"/>
        <v>14.940000000000055</v>
      </c>
      <c r="O1232" s="4">
        <f t="shared" si="921"/>
        <v>13.951000000000022</v>
      </c>
      <c r="P1232" s="4">
        <f t="shared" si="895"/>
        <v>1.6788421052631679</v>
      </c>
      <c r="Q1232" s="4">
        <f t="shared" si="922"/>
        <v>1.4247237871674532</v>
      </c>
      <c r="R1232" s="18">
        <f t="shared" si="896"/>
        <v>2580.9283909774435</v>
      </c>
      <c r="S1232" s="2">
        <f t="shared" si="897"/>
        <v>1.0783909774436324</v>
      </c>
      <c r="T1232" s="22">
        <f t="shared" si="898"/>
        <v>1</v>
      </c>
      <c r="U1232" s="29">
        <f t="shared" si="899"/>
        <v>2580.0716760603714</v>
      </c>
      <c r="V1232" s="30">
        <f t="shared" si="900"/>
        <v>0.2216760603714647</v>
      </c>
      <c r="W1232" s="31">
        <f t="shared" si="923"/>
        <v>1</v>
      </c>
      <c r="X1232" s="35">
        <f t="shared" si="901"/>
        <v>2581.7741333333333</v>
      </c>
      <c r="Y1232" s="30">
        <f t="shared" si="902"/>
        <v>1.9241333333334296</v>
      </c>
      <c r="Z1232" s="31">
        <f t="shared" si="924"/>
        <v>1</v>
      </c>
      <c r="AA1232" s="29">
        <f t="shared" si="903"/>
        <v>2580.3100200785857</v>
      </c>
      <c r="AB1232" s="30">
        <f t="shared" si="904"/>
        <v>0.46002007858578509</v>
      </c>
      <c r="AC1232" s="31">
        <f t="shared" si="925"/>
        <v>1</v>
      </c>
      <c r="AD1232" s="32">
        <f t="shared" si="905"/>
        <v>1</v>
      </c>
      <c r="AE1232" s="33">
        <f t="shared" si="941"/>
        <v>1</v>
      </c>
      <c r="AF1232" s="33">
        <f t="shared" si="906"/>
        <v>1</v>
      </c>
      <c r="AG1232" s="33">
        <f t="shared" si="907"/>
        <v>1</v>
      </c>
      <c r="AH1232" s="38">
        <f t="shared" si="908"/>
        <v>1</v>
      </c>
      <c r="AI1232" s="33">
        <f t="shared" si="909"/>
        <v>1</v>
      </c>
      <c r="AJ1232" s="39">
        <f t="shared" si="910"/>
        <v>1</v>
      </c>
      <c r="AK1232" s="43">
        <f t="shared" si="911"/>
        <v>1</v>
      </c>
      <c r="AL1232" s="4">
        <f t="shared" si="926"/>
        <v>1.6500000000000909</v>
      </c>
      <c r="AM1232" s="4">
        <f t="shared" si="927"/>
        <v>0.79997992141443319</v>
      </c>
      <c r="AN1232" s="4">
        <f t="shared" si="928"/>
        <v>0.79997992141443319</v>
      </c>
      <c r="AO1232" s="4">
        <f t="shared" si="929"/>
        <v>-13.289999999999964</v>
      </c>
      <c r="AP1232" s="4">
        <f t="shared" si="930"/>
        <v>14.140020078585621</v>
      </c>
      <c r="AQ1232" s="4">
        <f t="shared" si="931"/>
        <v>13.289999999999964</v>
      </c>
      <c r="AR1232" s="4">
        <f t="shared" si="912"/>
        <v>0.38999999999987267</v>
      </c>
      <c r="AS1232">
        <f t="shared" si="932"/>
        <v>13.289999999999964</v>
      </c>
      <c r="AT1232" s="6">
        <f t="shared" si="933"/>
        <v>1</v>
      </c>
      <c r="AU1232" s="4">
        <f t="shared" si="934"/>
        <v>-4.461507555285964</v>
      </c>
      <c r="AV1232" s="4">
        <f t="shared" si="935"/>
        <v>7.2801650662997766</v>
      </c>
      <c r="AW1232">
        <f t="shared" si="936"/>
        <v>0</v>
      </c>
      <c r="AX1232">
        <f t="shared" si="937"/>
        <v>1</v>
      </c>
      <c r="AY1232">
        <f t="shared" si="938"/>
        <v>0</v>
      </c>
      <c r="AZ1232" s="4">
        <f t="shared" si="913"/>
        <v>-3.9100000000000006</v>
      </c>
      <c r="BA1232" s="4">
        <f t="shared" si="939"/>
        <v>1008.5200000000095</v>
      </c>
      <c r="BB1232" s="4">
        <f t="shared" si="914"/>
        <v>964.33166666667535</v>
      </c>
      <c r="BC1232" s="4">
        <f t="shared" si="915"/>
        <v>466.596</v>
      </c>
      <c r="BE1232"/>
      <c r="BG1232" s="6"/>
      <c r="BM1232">
        <f t="shared" si="916"/>
        <v>1</v>
      </c>
    </row>
    <row r="1233" spans="1:65" x14ac:dyDescent="0.25">
      <c r="A1233">
        <v>1282</v>
      </c>
      <c r="B1233" s="1">
        <v>43040</v>
      </c>
      <c r="C1233" s="2">
        <v>2583.21</v>
      </c>
      <c r="D1233" s="2">
        <v>2588.4</v>
      </c>
      <c r="E1233" s="2">
        <v>2574.92</v>
      </c>
      <c r="F1233" s="2">
        <v>2579.36</v>
      </c>
      <c r="G1233" s="2">
        <v>3813180000</v>
      </c>
      <c r="H1233" s="2">
        <f t="shared" si="917"/>
        <v>9.0045284903393892</v>
      </c>
      <c r="I1233" s="2">
        <f t="shared" si="918"/>
        <v>2561.2975000000001</v>
      </c>
      <c r="J1233" s="2">
        <f t="shared" si="919"/>
        <v>10.790084861380354</v>
      </c>
      <c r="K1233" s="2">
        <f t="shared" si="920"/>
        <v>7.9499999999998181</v>
      </c>
      <c r="L1233" s="18">
        <v>6.9900000000000004E-2</v>
      </c>
      <c r="M1233" s="19">
        <v>7.6769499519252182</v>
      </c>
      <c r="N1233" s="4">
        <f t="shared" si="894"/>
        <v>13.480000000000018</v>
      </c>
      <c r="O1233" s="4">
        <f t="shared" si="921"/>
        <v>13.901000000000021</v>
      </c>
      <c r="P1233" s="4">
        <f t="shared" si="895"/>
        <v>1.5683909774436187</v>
      </c>
      <c r="Q1233" s="4">
        <f t="shared" si="922"/>
        <v>1.5684001547987669</v>
      </c>
      <c r="R1233" s="18">
        <f t="shared" si="896"/>
        <v>2576.8886165413537</v>
      </c>
      <c r="S1233" s="2">
        <f t="shared" si="897"/>
        <v>2.4713834586464145</v>
      </c>
      <c r="T1233" s="22">
        <f t="shared" si="898"/>
        <v>1</v>
      </c>
      <c r="U1233" s="29">
        <f t="shared" si="899"/>
        <v>2583.8737742647058</v>
      </c>
      <c r="V1233" s="30">
        <f t="shared" si="900"/>
        <v>4.5137742647057166</v>
      </c>
      <c r="W1233" s="31">
        <f t="shared" si="923"/>
        <v>1</v>
      </c>
      <c r="X1233" s="35">
        <f t="shared" si="901"/>
        <v>2582.4777333333332</v>
      </c>
      <c r="Y1233" s="30">
        <f t="shared" si="902"/>
        <v>3.1177333333330353</v>
      </c>
      <c r="Z1233" s="31">
        <f t="shared" si="924"/>
        <v>1</v>
      </c>
      <c r="AA1233" s="29">
        <f t="shared" si="903"/>
        <v>2583.6783285343136</v>
      </c>
      <c r="AB1233" s="30">
        <f t="shared" si="904"/>
        <v>4.318328534313423</v>
      </c>
      <c r="AC1233" s="31">
        <f t="shared" si="925"/>
        <v>1</v>
      </c>
      <c r="AD1233" s="32">
        <f t="shared" si="905"/>
        <v>1</v>
      </c>
      <c r="AE1233" s="33">
        <f t="shared" si="941"/>
        <v>1</v>
      </c>
      <c r="AF1233" s="33">
        <f t="shared" si="906"/>
        <v>1</v>
      </c>
      <c r="AG1233" s="33">
        <f t="shared" si="907"/>
        <v>0</v>
      </c>
      <c r="AH1233" s="38">
        <f t="shared" si="908"/>
        <v>1</v>
      </c>
      <c r="AI1233" s="33">
        <f t="shared" si="909"/>
        <v>1</v>
      </c>
      <c r="AJ1233" s="39">
        <f t="shared" si="910"/>
        <v>1</v>
      </c>
      <c r="AK1233" s="43">
        <f t="shared" si="911"/>
        <v>1</v>
      </c>
      <c r="AL1233" s="4">
        <f t="shared" si="926"/>
        <v>5.1900000000000546</v>
      </c>
      <c r="AM1233" s="4">
        <f t="shared" si="927"/>
        <v>4.7216714656865406</v>
      </c>
      <c r="AN1233" s="4">
        <f t="shared" si="928"/>
        <v>4.7216714656865406</v>
      </c>
      <c r="AO1233" s="4">
        <f t="shared" si="929"/>
        <v>-8.2899999999999636</v>
      </c>
      <c r="AP1233" s="4">
        <f t="shared" si="930"/>
        <v>8.7583285343134776</v>
      </c>
      <c r="AQ1233" s="4">
        <f t="shared" si="931"/>
        <v>8.2899999999999636</v>
      </c>
      <c r="AR1233" s="4">
        <f t="shared" si="912"/>
        <v>3.8499999999999091</v>
      </c>
      <c r="AS1233">
        <f t="shared" si="932"/>
        <v>8.2899999999999636</v>
      </c>
      <c r="AT1233" s="6">
        <f t="shared" si="933"/>
        <v>0</v>
      </c>
      <c r="AU1233" s="4">
        <f t="shared" si="934"/>
        <v>0.48599803087183879</v>
      </c>
      <c r="AV1233" s="4">
        <f t="shared" si="935"/>
        <v>4.126949951925309</v>
      </c>
      <c r="AW1233">
        <f t="shared" si="936"/>
        <v>0</v>
      </c>
      <c r="AX1233">
        <f t="shared" si="937"/>
        <v>0</v>
      </c>
      <c r="AY1233">
        <f t="shared" si="938"/>
        <v>0</v>
      </c>
      <c r="AZ1233" s="4">
        <f t="shared" si="913"/>
        <v>6.94</v>
      </c>
      <c r="BA1233" s="4">
        <f t="shared" si="939"/>
        <v>1012.4300000000095</v>
      </c>
      <c r="BB1233" s="4">
        <f t="shared" si="914"/>
        <v>968.24166666667531</v>
      </c>
      <c r="BC1233" s="4">
        <f t="shared" si="915"/>
        <v>468.096</v>
      </c>
      <c r="BE1233"/>
      <c r="BG1233" s="6"/>
      <c r="BM1233">
        <f t="shared" si="916"/>
        <v>1</v>
      </c>
    </row>
    <row r="1234" spans="1:65" x14ac:dyDescent="0.25">
      <c r="A1234">
        <v>1281</v>
      </c>
      <c r="B1234" s="1">
        <v>43039</v>
      </c>
      <c r="C1234" s="2">
        <v>2575.9899999999998</v>
      </c>
      <c r="D1234" s="2">
        <v>2578.29</v>
      </c>
      <c r="E1234" s="2">
        <v>2572.15</v>
      </c>
      <c r="F1234" s="2">
        <v>2575.2600000000002</v>
      </c>
      <c r="G1234" s="2">
        <v>3827230000</v>
      </c>
      <c r="H1234" s="2">
        <f t="shared" si="917"/>
        <v>7.9637863691421025</v>
      </c>
      <c r="I1234" s="2">
        <f t="shared" si="918"/>
        <v>2558.8110000000001</v>
      </c>
      <c r="J1234" s="2">
        <f t="shared" si="919"/>
        <v>9.85394330632211</v>
      </c>
      <c r="K1234" s="2">
        <f t="shared" si="920"/>
        <v>3.1599999999998545</v>
      </c>
      <c r="L1234" s="18">
        <v>6.9550000000000001E-2</v>
      </c>
      <c r="M1234" s="19">
        <v>7.631302635540699</v>
      </c>
      <c r="N1234" s="4">
        <f t="shared" si="894"/>
        <v>6.1399999999998727</v>
      </c>
      <c r="O1234" s="4">
        <f t="shared" si="921"/>
        <v>13.02800000000002</v>
      </c>
      <c r="P1234" s="4">
        <f t="shared" si="895"/>
        <v>1.6286165413533951</v>
      </c>
      <c r="Q1234" s="4">
        <f t="shared" si="922"/>
        <v>1.7019852941176521</v>
      </c>
      <c r="R1234" s="18">
        <f t="shared" si="896"/>
        <v>2574.5661353383457</v>
      </c>
      <c r="S1234" s="2">
        <f t="shared" si="897"/>
        <v>0.69386466165451566</v>
      </c>
      <c r="T1234" s="22">
        <f t="shared" si="898"/>
        <v>1</v>
      </c>
      <c r="U1234" s="29">
        <f t="shared" si="899"/>
        <v>2576.7310119014082</v>
      </c>
      <c r="V1234" s="30">
        <f t="shared" si="900"/>
        <v>1.4710119014080192</v>
      </c>
      <c r="W1234" s="31">
        <f t="shared" si="923"/>
        <v>1</v>
      </c>
      <c r="X1234" s="35">
        <f t="shared" si="901"/>
        <v>2578.3338666666664</v>
      </c>
      <c r="Y1234" s="30">
        <f t="shared" si="902"/>
        <v>3.0738666666661629</v>
      </c>
      <c r="Z1234" s="31">
        <f t="shared" si="924"/>
        <v>1</v>
      </c>
      <c r="AA1234" s="29">
        <f t="shared" si="903"/>
        <v>2576.9554115685442</v>
      </c>
      <c r="AB1234" s="30">
        <f t="shared" si="904"/>
        <v>1.6954115685439319</v>
      </c>
      <c r="AC1234" s="31">
        <f t="shared" si="925"/>
        <v>1</v>
      </c>
      <c r="AD1234" s="32">
        <f t="shared" si="905"/>
        <v>1</v>
      </c>
      <c r="AE1234" s="33">
        <f t="shared" si="941"/>
        <v>1</v>
      </c>
      <c r="AF1234" s="33">
        <f t="shared" si="906"/>
        <v>0</v>
      </c>
      <c r="AG1234" s="33">
        <f t="shared" si="907"/>
        <v>0</v>
      </c>
      <c r="AH1234" s="38">
        <f t="shared" si="908"/>
        <v>1</v>
      </c>
      <c r="AI1234" s="33">
        <f t="shared" si="909"/>
        <v>1</v>
      </c>
      <c r="AJ1234" s="39">
        <f t="shared" si="910"/>
        <v>1</v>
      </c>
      <c r="AK1234" s="43">
        <f t="shared" si="911"/>
        <v>1</v>
      </c>
      <c r="AL1234" s="4">
        <f t="shared" si="926"/>
        <v>2.3000000000001819</v>
      </c>
      <c r="AM1234" s="4">
        <f t="shared" si="927"/>
        <v>1.3345884314558134</v>
      </c>
      <c r="AN1234" s="4">
        <f t="shared" si="928"/>
        <v>1.3345884314558134</v>
      </c>
      <c r="AO1234" s="4">
        <f t="shared" si="929"/>
        <v>-3.8399999999996908</v>
      </c>
      <c r="AP1234" s="4">
        <f t="shared" si="930"/>
        <v>4.8054115685440593</v>
      </c>
      <c r="AQ1234" s="4">
        <f t="shared" si="931"/>
        <v>3.8399999999996908</v>
      </c>
      <c r="AR1234" s="4">
        <f t="shared" si="912"/>
        <v>0.72999999999956344</v>
      </c>
      <c r="AS1234">
        <f t="shared" si="932"/>
        <v>3.8399999999996908</v>
      </c>
      <c r="AT1234" s="6">
        <f t="shared" si="933"/>
        <v>0</v>
      </c>
      <c r="AU1234" s="4">
        <f t="shared" si="934"/>
        <v>5.5337450559533981</v>
      </c>
      <c r="AV1234" s="4">
        <f t="shared" si="935"/>
        <v>7.2013026355411354</v>
      </c>
      <c r="AW1234">
        <f t="shared" si="936"/>
        <v>0</v>
      </c>
      <c r="AX1234">
        <f t="shared" si="937"/>
        <v>0</v>
      </c>
      <c r="AY1234">
        <f t="shared" si="938"/>
        <v>0</v>
      </c>
      <c r="AZ1234" s="4">
        <f t="shared" si="913"/>
        <v>6.94</v>
      </c>
      <c r="BA1234" s="4">
        <f t="shared" si="939"/>
        <v>1005.4900000000094</v>
      </c>
      <c r="BB1234" s="4">
        <f t="shared" si="914"/>
        <v>961.30166666667526</v>
      </c>
      <c r="BC1234" s="4">
        <f t="shared" si="915"/>
        <v>465.20799999999986</v>
      </c>
      <c r="BE1234"/>
      <c r="BG1234" s="6"/>
      <c r="BM1234">
        <f t="shared" si="916"/>
        <v>1</v>
      </c>
    </row>
    <row r="1235" spans="1:65" x14ac:dyDescent="0.25">
      <c r="A1235">
        <v>1280</v>
      </c>
      <c r="B1235" s="1">
        <v>43038</v>
      </c>
      <c r="C1235" s="2">
        <v>2577.75</v>
      </c>
      <c r="D1235" s="2">
        <v>2580.0300000000002</v>
      </c>
      <c r="E1235" s="2">
        <v>2568.25</v>
      </c>
      <c r="F1235" s="2">
        <v>2572.83</v>
      </c>
      <c r="G1235" s="2">
        <v>3658870000</v>
      </c>
      <c r="H1235" s="2">
        <f t="shared" si="917"/>
        <v>8.1185168322518049</v>
      </c>
      <c r="I1235" s="2">
        <f t="shared" si="918"/>
        <v>2556.5285000000003</v>
      </c>
      <c r="J1235" s="2">
        <f t="shared" si="919"/>
        <v>9.848127513711205</v>
      </c>
      <c r="K1235" s="2">
        <f t="shared" si="920"/>
        <v>-3.3200000000001637</v>
      </c>
      <c r="L1235" s="18">
        <v>7.4050000000000005E-2</v>
      </c>
      <c r="M1235" s="19">
        <v>8.1510826573505124</v>
      </c>
      <c r="N1235" s="4">
        <f t="shared" si="894"/>
        <v>12.820000000000164</v>
      </c>
      <c r="O1235" s="4">
        <f t="shared" si="921"/>
        <v>12.916000000000031</v>
      </c>
      <c r="P1235" s="4">
        <f t="shared" si="895"/>
        <v>1.7361353383458742</v>
      </c>
      <c r="Q1235" s="4">
        <f t="shared" si="922"/>
        <v>1.9000305164319271</v>
      </c>
      <c r="R1235" s="18">
        <f t="shared" si="896"/>
        <v>2582.9688496240601</v>
      </c>
      <c r="S1235" s="2">
        <f t="shared" si="897"/>
        <v>10.138849624060185</v>
      </c>
      <c r="T1235" s="22">
        <f t="shared" si="898"/>
        <v>0</v>
      </c>
      <c r="U1235" s="29">
        <f t="shared" si="899"/>
        <v>2578.5647755199998</v>
      </c>
      <c r="V1235" s="30">
        <f t="shared" si="900"/>
        <v>5.7347755199998574</v>
      </c>
      <c r="W1235" s="31">
        <f t="shared" si="923"/>
        <v>1</v>
      </c>
      <c r="X1235" s="35">
        <f t="shared" si="901"/>
        <v>2580.6721333333317</v>
      </c>
      <c r="Y1235" s="30">
        <f t="shared" si="902"/>
        <v>7.8421333333317307</v>
      </c>
      <c r="Z1235" s="31">
        <f t="shared" si="924"/>
        <v>0</v>
      </c>
      <c r="AA1235" s="29">
        <f t="shared" si="903"/>
        <v>2578.8598056138662</v>
      </c>
      <c r="AB1235" s="30">
        <f t="shared" si="904"/>
        <v>6.0298056138663014</v>
      </c>
      <c r="AC1235" s="31">
        <f t="shared" si="925"/>
        <v>1</v>
      </c>
      <c r="AD1235" s="32">
        <f t="shared" si="905"/>
        <v>1</v>
      </c>
      <c r="AE1235" s="33">
        <f t="shared" si="941"/>
        <v>0</v>
      </c>
      <c r="AF1235" s="33">
        <f t="shared" si="906"/>
        <v>0</v>
      </c>
      <c r="AG1235" s="33">
        <f t="shared" si="907"/>
        <v>0</v>
      </c>
      <c r="AH1235" s="38">
        <f t="shared" si="908"/>
        <v>1</v>
      </c>
      <c r="AI1235" s="33">
        <f t="shared" si="909"/>
        <v>1</v>
      </c>
      <c r="AJ1235" s="39">
        <f t="shared" si="910"/>
        <v>1</v>
      </c>
      <c r="AK1235" s="43">
        <f t="shared" si="911"/>
        <v>0</v>
      </c>
      <c r="AL1235" s="4">
        <f t="shared" si="926"/>
        <v>2.2800000000002001</v>
      </c>
      <c r="AM1235" s="4">
        <f t="shared" si="927"/>
        <v>1.1701943861339714</v>
      </c>
      <c r="AN1235" s="4">
        <f t="shared" si="928"/>
        <v>1.1701943861339714</v>
      </c>
      <c r="AO1235" s="4">
        <f t="shared" si="929"/>
        <v>-9.5</v>
      </c>
      <c r="AP1235" s="4">
        <f t="shared" si="930"/>
        <v>10.609805613866229</v>
      </c>
      <c r="AQ1235" s="4">
        <f t="shared" si="931"/>
        <v>9.5</v>
      </c>
      <c r="AR1235" s="4">
        <f t="shared" si="912"/>
        <v>4.9200000000000728</v>
      </c>
      <c r="AS1235">
        <f t="shared" si="932"/>
        <v>9.5</v>
      </c>
      <c r="AT1235" s="6">
        <f t="shared" si="933"/>
        <v>1</v>
      </c>
      <c r="AU1235" s="4">
        <f t="shared" si="934"/>
        <v>-1.7144768624240871</v>
      </c>
      <c r="AV1235" s="4">
        <f t="shared" si="935"/>
        <v>3.5310826573504395</v>
      </c>
      <c r="AW1235">
        <f t="shared" si="936"/>
        <v>0</v>
      </c>
      <c r="AX1235">
        <f t="shared" si="937"/>
        <v>1</v>
      </c>
      <c r="AY1235">
        <f t="shared" si="938"/>
        <v>0</v>
      </c>
      <c r="AZ1235" s="4">
        <f t="shared" si="913"/>
        <v>-3.9100000000000006</v>
      </c>
      <c r="BA1235" s="4">
        <f t="shared" si="939"/>
        <v>998.55000000000939</v>
      </c>
      <c r="BB1235" s="4">
        <f t="shared" si="914"/>
        <v>954.36166666667521</v>
      </c>
      <c r="BC1235" s="4">
        <f t="shared" si="915"/>
        <v>465.91199999999998</v>
      </c>
      <c r="BE1235"/>
      <c r="BG1235" s="6"/>
      <c r="BM1235">
        <f t="shared" si="916"/>
        <v>1</v>
      </c>
    </row>
    <row r="1236" spans="1:65" x14ac:dyDescent="0.25">
      <c r="A1236">
        <v>1279</v>
      </c>
      <c r="B1236" s="1">
        <v>43035</v>
      </c>
      <c r="C1236" s="2">
        <v>2570.2600000000002</v>
      </c>
      <c r="D1236" s="2">
        <v>2582.98</v>
      </c>
      <c r="E1236" s="2">
        <v>2565.94</v>
      </c>
      <c r="F1236" s="2">
        <v>2581.0700000000002</v>
      </c>
      <c r="G1236" s="2">
        <v>3887110000</v>
      </c>
      <c r="H1236" s="2">
        <f t="shared" si="917"/>
        <v>7.6383552621693998</v>
      </c>
      <c r="I1236" s="2">
        <f t="shared" si="918"/>
        <v>2553.701</v>
      </c>
      <c r="J1236" s="2">
        <f t="shared" si="919"/>
        <v>9.5989051459007513</v>
      </c>
      <c r="K1236" s="2">
        <f t="shared" si="920"/>
        <v>9.8600000000001273</v>
      </c>
      <c r="L1236" s="18">
        <v>6.2E-2</v>
      </c>
      <c r="M1236" s="19">
        <v>6.7700201196312291</v>
      </c>
      <c r="N1236" s="4">
        <f t="shared" si="894"/>
        <v>22.579999999999927</v>
      </c>
      <c r="O1236" s="4">
        <f t="shared" si="921"/>
        <v>12.317000000000007</v>
      </c>
      <c r="P1236" s="4">
        <f t="shared" si="895"/>
        <v>1.8988496240601624</v>
      </c>
      <c r="Q1236" s="4">
        <f t="shared" si="922"/>
        <v>2.0891680000000044</v>
      </c>
      <c r="R1236" s="18">
        <f t="shared" si="896"/>
        <v>2562.4051578947369</v>
      </c>
      <c r="S1236" s="2">
        <f t="shared" si="897"/>
        <v>18.664842105263233</v>
      </c>
      <c r="T1236" s="22">
        <f t="shared" si="898"/>
        <v>0</v>
      </c>
      <c r="U1236" s="29">
        <f t="shared" si="899"/>
        <v>2571.078353661972</v>
      </c>
      <c r="V1236" s="30">
        <f t="shared" si="900"/>
        <v>9.9916463380282039</v>
      </c>
      <c r="W1236" s="31">
        <f t="shared" si="923"/>
        <v>0</v>
      </c>
      <c r="X1236" s="35">
        <f t="shared" si="901"/>
        <v>2568.0136000000002</v>
      </c>
      <c r="Y1236" s="30">
        <f t="shared" si="902"/>
        <v>13.05639999999994</v>
      </c>
      <c r="Z1236" s="31">
        <f t="shared" si="924"/>
        <v>0</v>
      </c>
      <c r="AA1236" s="29">
        <f t="shared" si="903"/>
        <v>2570.6492881492959</v>
      </c>
      <c r="AB1236" s="30">
        <f t="shared" si="904"/>
        <v>10.420711850704265</v>
      </c>
      <c r="AC1236" s="31">
        <f t="shared" si="925"/>
        <v>0</v>
      </c>
      <c r="AD1236" s="32">
        <f t="shared" ref="AD1236:AD1239" si="942">IF(AC1236=1, 1, -1)</f>
        <v>-1</v>
      </c>
      <c r="AE1236" s="33">
        <f t="shared" ref="AE1236:AE1239" si="943">IF(AC1237=0,0,IF(0=AC1236,-1,AC1236))</f>
        <v>-1</v>
      </c>
      <c r="AF1236" s="33">
        <f t="shared" ref="AF1236:AF1239" si="944">IF(COUNTIF(AD1237:AD1240, "&lt;0")&gt;=2,0,IF(AC1236=1, 1, -1))</f>
        <v>0</v>
      </c>
      <c r="AG1236" s="33">
        <f t="shared" ref="AG1236:AG1239" si="945">IF(COUNTIF(AD1237:AD1239, "&lt;0")&gt;=1,0,IF(AC1236=1, 1, -1))</f>
        <v>0</v>
      </c>
      <c r="AH1236" s="38">
        <f t="shared" ref="AH1236:AH1239" si="946">IF(SUM(AC1237:AC1239)=0,0,IF(AC1236=1, 1, -1))</f>
        <v>-1</v>
      </c>
      <c r="AI1236" s="33">
        <f t="shared" ref="AI1236:AI1239" si="947">IF(COUNTIF(AD1237:AD1238, "&lt;0")&gt;=2,0,IF(AC1236=1, 1, -1))</f>
        <v>-1</v>
      </c>
      <c r="AJ1236" s="39">
        <f t="shared" ref="AJ1236:AJ1239" si="948">IF(COUNTIF(AD1237:AD1240, "&lt;0")&gt;=3,0,IF(AC1236=1, 1, -1))</f>
        <v>-1</v>
      </c>
      <c r="AK1236" s="43">
        <f t="shared" ref="AK1236:AK1239" si="949">IF(COUNTIF(AD1237:AD1239, "&lt;0")&gt;=2,0,IF(AC1236=1, 1, -1))</f>
        <v>-1</v>
      </c>
      <c r="AL1236" s="4">
        <f t="shared" si="926"/>
        <v>12.7199999999998</v>
      </c>
      <c r="AM1236" s="4">
        <f t="shared" si="927"/>
        <v>12.33071185070412</v>
      </c>
      <c r="AN1236" s="4">
        <f t="shared" si="928"/>
        <v>12.33071185070412</v>
      </c>
      <c r="AO1236" s="4">
        <f t="shared" si="929"/>
        <v>-4.3200000000001637</v>
      </c>
      <c r="AP1236" s="4">
        <f t="shared" si="930"/>
        <v>4.7092881492958441</v>
      </c>
      <c r="AQ1236" s="4">
        <f t="shared" si="931"/>
        <v>4.3200000000001637</v>
      </c>
      <c r="AR1236" s="4">
        <f t="shared" si="912"/>
        <v>10.809999999999945</v>
      </c>
      <c r="AS1236">
        <f t="shared" si="932"/>
        <v>12.33071185070412</v>
      </c>
      <c r="AT1236" s="6">
        <f t="shared" si="933"/>
        <v>1</v>
      </c>
      <c r="AU1236" s="4">
        <f t="shared" si="934"/>
        <v>-2.2349202748804995</v>
      </c>
      <c r="AV1236" s="4">
        <f t="shared" si="935"/>
        <v>-3.7399798803687165</v>
      </c>
      <c r="AW1236">
        <f t="shared" si="936"/>
        <v>1</v>
      </c>
      <c r="AX1236">
        <f t="shared" si="937"/>
        <v>0</v>
      </c>
      <c r="AY1236">
        <f t="shared" si="938"/>
        <v>0</v>
      </c>
      <c r="AZ1236" s="4">
        <f t="shared" si="913"/>
        <v>-3.9100000000000006</v>
      </c>
      <c r="BA1236" s="4">
        <f t="shared" si="939"/>
        <v>1002.4600000000094</v>
      </c>
      <c r="BB1236" s="4">
        <f t="shared" si="914"/>
        <v>956.96833333334189</v>
      </c>
      <c r="BC1236" s="4">
        <f t="shared" si="915"/>
        <v>462.91600000000005</v>
      </c>
      <c r="BE1236"/>
      <c r="BG1236" s="6"/>
      <c r="BM1236">
        <f t="shared" si="916"/>
        <v>1</v>
      </c>
    </row>
    <row r="1237" spans="1:65" x14ac:dyDescent="0.25">
      <c r="A1237">
        <v>1278</v>
      </c>
      <c r="B1237" s="1">
        <v>43034</v>
      </c>
      <c r="C1237" s="2">
        <v>2560.08</v>
      </c>
      <c r="D1237" s="2">
        <v>2567.0700000000002</v>
      </c>
      <c r="E1237" s="2">
        <v>2559.8000000000002</v>
      </c>
      <c r="F1237" s="2">
        <v>2560.4</v>
      </c>
      <c r="G1237" s="2">
        <v>3869050000</v>
      </c>
      <c r="H1237" s="2">
        <f t="shared" si="917"/>
        <v>7.7072796757351201</v>
      </c>
      <c r="I1237" s="2">
        <f t="shared" si="918"/>
        <v>2550.6860000000006</v>
      </c>
      <c r="J1237" s="2">
        <f t="shared" si="919"/>
        <v>8.7579741709454186</v>
      </c>
      <c r="K1237" s="2">
        <f t="shared" si="920"/>
        <v>2.9299999999998363</v>
      </c>
      <c r="L1237" s="18">
        <v>8.0499999999999988E-2</v>
      </c>
      <c r="M1237" s="19">
        <v>8.7789491963683659</v>
      </c>
      <c r="N1237" s="4">
        <f t="shared" si="894"/>
        <v>9.9200000000000728</v>
      </c>
      <c r="O1237" s="4">
        <f t="shared" si="921"/>
        <v>10.731000000000041</v>
      </c>
      <c r="P1237" s="4">
        <f t="shared" si="895"/>
        <v>2.0051578947368496</v>
      </c>
      <c r="Q1237" s="4">
        <f t="shared" si="922"/>
        <v>2.0983427230046985</v>
      </c>
      <c r="R1237" s="18">
        <f t="shared" si="896"/>
        <v>2559.6278947368423</v>
      </c>
      <c r="S1237" s="2">
        <f t="shared" si="897"/>
        <v>0.77210526315775496</v>
      </c>
      <c r="T1237" s="22">
        <f t="shared" si="898"/>
        <v>1</v>
      </c>
      <c r="U1237" s="29">
        <f t="shared" si="899"/>
        <v>2560.9489978792567</v>
      </c>
      <c r="V1237" s="30">
        <f t="shared" si="900"/>
        <v>0.54899787925660348</v>
      </c>
      <c r="W1237" s="31">
        <f t="shared" si="923"/>
        <v>1</v>
      </c>
      <c r="X1237" s="35">
        <f t="shared" si="901"/>
        <v>2559.5954666666676</v>
      </c>
      <c r="Y1237" s="30">
        <f t="shared" si="902"/>
        <v>0.80453333333252885</v>
      </c>
      <c r="Z1237" s="31">
        <f t="shared" si="924"/>
        <v>1</v>
      </c>
      <c r="AA1237" s="29">
        <f t="shared" si="903"/>
        <v>2560.7595035094942</v>
      </c>
      <c r="AB1237" s="30">
        <f t="shared" si="904"/>
        <v>0.35950350949406129</v>
      </c>
      <c r="AC1237" s="31">
        <f t="shared" si="925"/>
        <v>1</v>
      </c>
      <c r="AD1237" s="32">
        <f t="shared" si="942"/>
        <v>1</v>
      </c>
      <c r="AE1237" s="33">
        <f t="shared" si="943"/>
        <v>0</v>
      </c>
      <c r="AF1237" s="33">
        <f t="shared" si="944"/>
        <v>0</v>
      </c>
      <c r="AG1237" s="33">
        <f t="shared" si="945"/>
        <v>0</v>
      </c>
      <c r="AH1237" s="38">
        <f t="shared" si="946"/>
        <v>1</v>
      </c>
      <c r="AI1237" s="33">
        <f t="shared" si="947"/>
        <v>1</v>
      </c>
      <c r="AJ1237" s="39">
        <f t="shared" si="948"/>
        <v>0</v>
      </c>
      <c r="AK1237" s="43">
        <f t="shared" si="949"/>
        <v>0</v>
      </c>
      <c r="AL1237" s="4">
        <f t="shared" si="926"/>
        <v>6.9900000000002365</v>
      </c>
      <c r="AM1237" s="4">
        <f t="shared" si="927"/>
        <v>6.3104964905060115</v>
      </c>
      <c r="AN1237" s="4">
        <f t="shared" si="928"/>
        <v>6.3104964905060115</v>
      </c>
      <c r="AO1237" s="4">
        <f t="shared" si="929"/>
        <v>-0.27999999999974534</v>
      </c>
      <c r="AP1237" s="4">
        <f t="shared" si="930"/>
        <v>0.95950350949397034</v>
      </c>
      <c r="AQ1237" s="4">
        <f t="shared" si="931"/>
        <v>0.27999999999974534</v>
      </c>
      <c r="AR1237" s="4">
        <f t="shared" si="912"/>
        <v>0.32000000000016371</v>
      </c>
      <c r="AS1237">
        <f t="shared" si="932"/>
        <v>6.3104964905060115</v>
      </c>
      <c r="AT1237" s="6">
        <f t="shared" si="933"/>
        <v>0</v>
      </c>
      <c r="AU1237" s="4">
        <f t="shared" si="934"/>
        <v>4.9099023840027467</v>
      </c>
      <c r="AV1237" s="4">
        <f t="shared" si="935"/>
        <v>8.7589491963682029</v>
      </c>
      <c r="AW1237">
        <f t="shared" si="936"/>
        <v>0</v>
      </c>
      <c r="AX1237">
        <f t="shared" si="937"/>
        <v>0</v>
      </c>
      <c r="AY1237">
        <f t="shared" si="938"/>
        <v>0</v>
      </c>
      <c r="AZ1237" s="4">
        <f t="shared" si="913"/>
        <v>6.94</v>
      </c>
      <c r="BA1237" s="4">
        <f t="shared" si="939"/>
        <v>1006.3700000000093</v>
      </c>
      <c r="BB1237" s="4">
        <f t="shared" si="914"/>
        <v>960.87833333334186</v>
      </c>
      <c r="BC1237" s="4">
        <f t="shared" si="915"/>
        <v>458.84399999999994</v>
      </c>
      <c r="BE1237"/>
      <c r="BG1237" s="6"/>
      <c r="BM1237">
        <f t="shared" si="916"/>
        <v>1</v>
      </c>
    </row>
    <row r="1238" spans="1:65" x14ac:dyDescent="0.25">
      <c r="A1238">
        <v>1277</v>
      </c>
      <c r="B1238" s="1">
        <v>43033</v>
      </c>
      <c r="C1238" s="2">
        <v>2566.52</v>
      </c>
      <c r="D1238" s="2">
        <v>2567.4</v>
      </c>
      <c r="E1238" s="2">
        <v>2544</v>
      </c>
      <c r="F1238" s="2">
        <v>2557.15</v>
      </c>
      <c r="G1238" s="2">
        <v>3874510000</v>
      </c>
      <c r="H1238" s="2">
        <f t="shared" si="917"/>
        <v>8.2793574629918787</v>
      </c>
      <c r="I1238" s="2">
        <f t="shared" si="918"/>
        <v>2547.8525</v>
      </c>
      <c r="J1238" s="2">
        <f t="shared" si="919"/>
        <v>9.2139529633337141</v>
      </c>
      <c r="K1238" s="2">
        <f t="shared" si="920"/>
        <v>-2.6100000000001273</v>
      </c>
      <c r="L1238" s="18">
        <v>8.904999999999999E-2</v>
      </c>
      <c r="M1238" s="19">
        <v>9.7568685865293556</v>
      </c>
      <c r="N1238" s="4">
        <f t="shared" si="894"/>
        <v>25.130000000000109</v>
      </c>
      <c r="O1238" s="4">
        <f t="shared" si="921"/>
        <v>10.441000000000031</v>
      </c>
      <c r="P1238" s="4">
        <f t="shared" si="895"/>
        <v>2.4778947368421118</v>
      </c>
      <c r="Q1238" s="4">
        <f t="shared" si="922"/>
        <v>2.2281996904024806</v>
      </c>
      <c r="R1238" s="18">
        <f t="shared" si="896"/>
        <v>2572.0993909774438</v>
      </c>
      <c r="S1238" s="2">
        <f t="shared" si="897"/>
        <v>14.949390977443727</v>
      </c>
      <c r="T1238" s="22">
        <f t="shared" si="898"/>
        <v>0</v>
      </c>
      <c r="U1238" s="29">
        <f t="shared" si="899"/>
        <v>2567.4218191563468</v>
      </c>
      <c r="V1238" s="30">
        <f t="shared" si="900"/>
        <v>10.271819156346737</v>
      </c>
      <c r="W1238" s="31">
        <f t="shared" si="923"/>
        <v>0</v>
      </c>
      <c r="X1238" s="35">
        <f t="shared" si="901"/>
        <v>2563.688266666667</v>
      </c>
      <c r="Y1238" s="30">
        <f t="shared" si="902"/>
        <v>6.5382666666669138</v>
      </c>
      <c r="Z1238" s="31">
        <f t="shared" si="924"/>
        <v>1</v>
      </c>
      <c r="AA1238" s="29">
        <f t="shared" si="903"/>
        <v>2566.8991218077917</v>
      </c>
      <c r="AB1238" s="30">
        <f t="shared" si="904"/>
        <v>9.7491218077916528</v>
      </c>
      <c r="AC1238" s="31">
        <f t="shared" si="925"/>
        <v>0</v>
      </c>
      <c r="AD1238" s="32">
        <f t="shared" si="942"/>
        <v>-1</v>
      </c>
      <c r="AE1238" s="33">
        <f t="shared" si="943"/>
        <v>-1</v>
      </c>
      <c r="AF1238" s="33">
        <f t="shared" si="944"/>
        <v>0</v>
      </c>
      <c r="AG1238" s="33">
        <f t="shared" si="945"/>
        <v>0</v>
      </c>
      <c r="AH1238" s="38">
        <f t="shared" si="946"/>
        <v>-1</v>
      </c>
      <c r="AI1238" s="33">
        <f t="shared" si="947"/>
        <v>-1</v>
      </c>
      <c r="AJ1238" s="39">
        <f t="shared" si="948"/>
        <v>0</v>
      </c>
      <c r="AK1238" s="43">
        <f t="shared" si="949"/>
        <v>0</v>
      </c>
      <c r="AL1238" s="4">
        <f t="shared" si="926"/>
        <v>0.88000000000010914</v>
      </c>
      <c r="AM1238" s="4">
        <f t="shared" si="927"/>
        <v>0.50087819220834717</v>
      </c>
      <c r="AN1238" s="4">
        <f t="shared" si="928"/>
        <v>0.50087819220834717</v>
      </c>
      <c r="AO1238" s="4">
        <f t="shared" si="929"/>
        <v>-22.519999999999982</v>
      </c>
      <c r="AP1238" s="4">
        <f t="shared" si="930"/>
        <v>22.899121807791744</v>
      </c>
      <c r="AQ1238" s="4">
        <f t="shared" si="931"/>
        <v>22.519999999999982</v>
      </c>
      <c r="AR1238" s="4">
        <f t="shared" si="912"/>
        <v>9.3699999999998909</v>
      </c>
      <c r="AS1238">
        <f t="shared" si="932"/>
        <v>22.519999999999982</v>
      </c>
      <c r="AT1238" s="6">
        <f t="shared" si="933"/>
        <v>1</v>
      </c>
      <c r="AU1238" s="4">
        <f t="shared" si="934"/>
        <v>-13.110341270523639</v>
      </c>
      <c r="AV1238" s="4">
        <f t="shared" si="935"/>
        <v>0.68686858652946481</v>
      </c>
      <c r="AW1238">
        <f t="shared" si="936"/>
        <v>0</v>
      </c>
      <c r="AX1238">
        <f t="shared" si="937"/>
        <v>1</v>
      </c>
      <c r="AY1238">
        <f t="shared" si="938"/>
        <v>0</v>
      </c>
      <c r="AZ1238" s="4">
        <f t="shared" si="913"/>
        <v>-3.9100000000000006</v>
      </c>
      <c r="BA1238" s="4">
        <f t="shared" si="939"/>
        <v>999.43000000000927</v>
      </c>
      <c r="BB1238" s="4">
        <f t="shared" si="914"/>
        <v>958.56500000000847</v>
      </c>
      <c r="BC1238" s="4">
        <f t="shared" si="915"/>
        <v>461.42</v>
      </c>
      <c r="BE1238"/>
      <c r="BG1238" s="6"/>
      <c r="BM1238">
        <f t="shared" ref="BM1238:BM1301" si="950">IF(AND(AK1238=0,AJ1238=0,AI1238=0),0,1)</f>
        <v>1</v>
      </c>
    </row>
    <row r="1239" spans="1:65" x14ac:dyDescent="0.25">
      <c r="A1239">
        <v>1276</v>
      </c>
      <c r="B1239" s="1">
        <v>43032</v>
      </c>
      <c r="C1239" s="2">
        <v>2568.66</v>
      </c>
      <c r="D1239" s="2">
        <v>2572.1799999999998</v>
      </c>
      <c r="E1239" s="2">
        <v>2565.58</v>
      </c>
      <c r="F1239" s="2">
        <v>2569.13</v>
      </c>
      <c r="G1239" s="2">
        <v>3427330000</v>
      </c>
      <c r="H1239" s="2">
        <f t="shared" si="917"/>
        <v>8.7908262789493303</v>
      </c>
      <c r="I1239" s="2">
        <f t="shared" si="918"/>
        <v>2544.6914999999999</v>
      </c>
      <c r="J1239" s="2">
        <f t="shared" si="919"/>
        <v>8.8077085854560302</v>
      </c>
      <c r="K1239" s="2">
        <f t="shared" si="920"/>
        <v>3.6799999999998363</v>
      </c>
      <c r="L1239" s="18">
        <v>7.4800000000000005E-2</v>
      </c>
      <c r="M1239" s="19">
        <v>8.1823119386750811</v>
      </c>
      <c r="N1239" s="4">
        <f t="shared" si="894"/>
        <v>7.1999999999998181</v>
      </c>
      <c r="O1239" s="4">
        <f t="shared" si="921"/>
        <v>8.657000000000016</v>
      </c>
      <c r="P1239" s="4">
        <f t="shared" si="895"/>
        <v>2.9693909774436147</v>
      </c>
      <c r="Q1239" s="4">
        <f t="shared" si="922"/>
        <v>2.3123568111455159</v>
      </c>
      <c r="R1239" s="18">
        <f t="shared" si="896"/>
        <v>2568.3220902255639</v>
      </c>
      <c r="S1239" s="2">
        <f t="shared" si="897"/>
        <v>0.80790977443621159</v>
      </c>
      <c r="T1239" s="22">
        <f t="shared" si="898"/>
        <v>1</v>
      </c>
      <c r="U1239" s="29">
        <f t="shared" si="899"/>
        <v>2569.5614251877932</v>
      </c>
      <c r="V1239" s="30">
        <f t="shared" si="900"/>
        <v>0.43142518779313832</v>
      </c>
      <c r="W1239" s="31">
        <f t="shared" si="923"/>
        <v>1</v>
      </c>
      <c r="X1239" s="35">
        <f t="shared" si="901"/>
        <v>2572.1373333333331</v>
      </c>
      <c r="Y1239" s="30">
        <f t="shared" si="902"/>
        <v>3.0073333333330083</v>
      </c>
      <c r="Z1239" s="31">
        <f t="shared" si="924"/>
        <v>1</v>
      </c>
      <c r="AA1239" s="29">
        <f t="shared" si="903"/>
        <v>2569.9220523281688</v>
      </c>
      <c r="AB1239" s="30">
        <f t="shared" si="904"/>
        <v>0.79205232816866555</v>
      </c>
      <c r="AC1239" s="31">
        <f t="shared" si="925"/>
        <v>1</v>
      </c>
      <c r="AD1239" s="32">
        <f t="shared" si="942"/>
        <v>1</v>
      </c>
      <c r="AE1239" s="33">
        <f t="shared" si="943"/>
        <v>0</v>
      </c>
      <c r="AF1239" s="33">
        <f t="shared" si="944"/>
        <v>0</v>
      </c>
      <c r="AG1239" s="33">
        <f t="shared" si="945"/>
        <v>0</v>
      </c>
      <c r="AH1239" s="38">
        <f t="shared" si="946"/>
        <v>0</v>
      </c>
      <c r="AI1239" s="33">
        <f t="shared" si="947"/>
        <v>0</v>
      </c>
      <c r="AJ1239" s="39">
        <f t="shared" si="948"/>
        <v>0</v>
      </c>
      <c r="AK1239" s="43">
        <f t="shared" si="949"/>
        <v>0</v>
      </c>
      <c r="AL1239" s="4">
        <f t="shared" si="926"/>
        <v>3.5199999999999818</v>
      </c>
      <c r="AM1239" s="4">
        <f t="shared" si="927"/>
        <v>2.2579476718310616</v>
      </c>
      <c r="AN1239" s="4">
        <f t="shared" si="928"/>
        <v>2.2579476718310616</v>
      </c>
      <c r="AO1239" s="4">
        <f t="shared" si="929"/>
        <v>-3.0799999999999272</v>
      </c>
      <c r="AP1239" s="4">
        <f t="shared" si="930"/>
        <v>4.3420523281688475</v>
      </c>
      <c r="AQ1239" s="4">
        <f t="shared" si="931"/>
        <v>3.0799999999999272</v>
      </c>
      <c r="AR1239" s="4">
        <f t="shared" si="912"/>
        <v>0.47000000000025466</v>
      </c>
      <c r="AS1239">
        <f t="shared" si="932"/>
        <v>3.0799999999999272</v>
      </c>
      <c r="AT1239" s="6">
        <f t="shared" si="933"/>
        <v>0</v>
      </c>
      <c r="AU1239" s="4">
        <f t="shared" si="934"/>
        <v>6.7713453609260075</v>
      </c>
      <c r="AV1239" s="4">
        <f t="shared" si="935"/>
        <v>8.0123119386748272</v>
      </c>
      <c r="AW1239">
        <f t="shared" si="936"/>
        <v>0</v>
      </c>
      <c r="AX1239">
        <f t="shared" si="937"/>
        <v>0</v>
      </c>
      <c r="AY1239">
        <f t="shared" si="938"/>
        <v>0</v>
      </c>
      <c r="AZ1239" s="4">
        <f t="shared" si="913"/>
        <v>6.94</v>
      </c>
      <c r="BA1239" s="4">
        <f t="shared" si="939"/>
        <v>1003.3400000000092</v>
      </c>
      <c r="BB1239" s="4">
        <f t="shared" si="914"/>
        <v>959.86833333334175</v>
      </c>
      <c r="BC1239" s="4">
        <f t="shared" si="915"/>
        <v>462.2759999999999</v>
      </c>
      <c r="BE1239"/>
      <c r="BG1239" s="6"/>
      <c r="BM1239">
        <f t="shared" si="950"/>
        <v>0</v>
      </c>
    </row>
    <row r="1240" spans="1:65" x14ac:dyDescent="0.25">
      <c r="A1240">
        <v>1275</v>
      </c>
      <c r="B1240" s="1">
        <v>43031</v>
      </c>
      <c r="C1240" s="2">
        <v>2578.08</v>
      </c>
      <c r="D1240" s="2">
        <v>2578.29</v>
      </c>
      <c r="E1240" s="2">
        <v>2564.33</v>
      </c>
      <c r="F1240" s="2">
        <v>2564.98</v>
      </c>
      <c r="G1240" s="2">
        <v>3211710000</v>
      </c>
      <c r="H1240" s="2">
        <f t="shared" ref="H1240:H1303" si="951">_xlfn.STDEV.S(C1240:C1249)</f>
        <v>8.7878760548585113</v>
      </c>
      <c r="I1240" s="2">
        <f t="shared" ref="I1240:I1303" si="952">AVERAGE(C1240:C1259)</f>
        <v>2541.3104999999991</v>
      </c>
      <c r="J1240" s="2">
        <f t="shared" ref="J1240:J1303" si="953">_xlfn.STDEV.S(D1240:E1249)</f>
        <v>8.8181331566506262</v>
      </c>
      <c r="K1240" s="2">
        <f t="shared" ref="K1240:K1303" si="954">C1240-F1241</f>
        <v>2.8699999999998909</v>
      </c>
      <c r="L1240" s="18">
        <v>7.8E-2</v>
      </c>
      <c r="M1240" s="19">
        <v>8.5663872703703792</v>
      </c>
      <c r="N1240" s="4">
        <f t="shared" si="894"/>
        <v>13.960000000000036</v>
      </c>
      <c r="O1240" s="4">
        <f t="shared" ref="O1240:O1303" si="955">AVERAGE(N1240:N1249)</f>
        <v>8.9870000000000339</v>
      </c>
      <c r="P1240" s="4">
        <f t="shared" si="895"/>
        <v>3.3420902255639109</v>
      </c>
      <c r="Q1240" s="4">
        <f t="shared" si="922"/>
        <v>2.3113466353677636</v>
      </c>
      <c r="R1240" s="18">
        <f t="shared" si="896"/>
        <v>2578.884180451128</v>
      </c>
      <c r="S1240" s="2">
        <f t="shared" si="897"/>
        <v>13.904180451128013</v>
      </c>
      <c r="T1240" s="22">
        <f t="shared" ref="T1240:T1303" si="956">IF(S1240&gt;M1241, 0, 1)</f>
        <v>0</v>
      </c>
      <c r="U1240" s="29">
        <f t="shared" si="899"/>
        <v>2578.9928090399999</v>
      </c>
      <c r="V1240" s="30">
        <f t="shared" si="900"/>
        <v>14.012809039999865</v>
      </c>
      <c r="W1240" s="31">
        <f t="shared" si="923"/>
        <v>0</v>
      </c>
      <c r="X1240" s="35">
        <f t="shared" si="901"/>
        <v>2582.1449333333312</v>
      </c>
      <c r="Y1240" s="30">
        <f t="shared" si="902"/>
        <v>17.164933333331192</v>
      </c>
      <c r="Z1240" s="31">
        <f t="shared" si="924"/>
        <v>0</v>
      </c>
      <c r="AA1240" s="29">
        <f t="shared" si="903"/>
        <v>2579.4341064410664</v>
      </c>
      <c r="AB1240" s="30">
        <f t="shared" si="904"/>
        <v>14.454106441066415</v>
      </c>
      <c r="AC1240" s="31">
        <f t="shared" si="925"/>
        <v>0</v>
      </c>
      <c r="AD1240" s="32">
        <f t="shared" ref="AD1240:AD1303" si="957">IF(AC1240=1, 1, -1)</f>
        <v>-1</v>
      </c>
      <c r="AE1240" s="33">
        <f t="shared" ref="AE1240:AE1303" si="958">IF(AC1241=0,0,IF(0=AC1240,-1,AC1240))</f>
        <v>0</v>
      </c>
      <c r="AF1240" s="33">
        <f t="shared" ref="AF1240:AF1303" si="959">IF(COUNTIF(AD1241:AD1244, "&lt;0")&gt;=2,0,IF(AC1240=1, 1, -1))</f>
        <v>0</v>
      </c>
      <c r="AG1240" s="33">
        <f t="shared" ref="AG1240:AG1303" si="960">IF(COUNTIF(AD1241:AD1243, "&lt;0")&gt;=1,0,IF(AC1240=1, 1, -1))</f>
        <v>0</v>
      </c>
      <c r="AH1240" s="38">
        <f t="shared" ref="AH1240:AH1303" si="961">IF(SUM(AC1241:AC1243)=0,0,IF(AC1240=1, 1, -1))</f>
        <v>-1</v>
      </c>
      <c r="AI1240" s="33">
        <f t="shared" ref="AI1240:AI1303" si="962">IF(COUNTIF(AD1241:AD1242, "&lt;0")&gt;=2,0,IF(AC1240=1, 1, -1))</f>
        <v>0</v>
      </c>
      <c r="AJ1240" s="39">
        <f t="shared" ref="AJ1240:AJ1303" si="963">IF(COUNTIF(AD1241:AD1244, "&lt;0")&gt;=3,0,IF(AC1240=1, 1, -1))</f>
        <v>-1</v>
      </c>
      <c r="AK1240" s="43">
        <f t="shared" ref="AK1240:AK1303" si="964">IF(COUNTIF(AD1241:AD1243, "&lt;0")&gt;=2,0,IF(AC1240=1, 1, -1))</f>
        <v>0</v>
      </c>
      <c r="AL1240" s="4">
        <f t="shared" si="926"/>
        <v>0.21000000000003638</v>
      </c>
      <c r="AM1240" s="4">
        <f t="shared" si="927"/>
        <v>-1.1441064410664694</v>
      </c>
      <c r="AN1240" s="4">
        <f t="shared" si="928"/>
        <v>1.1441064410664694</v>
      </c>
      <c r="AO1240" s="4">
        <f t="shared" si="929"/>
        <v>-13.75</v>
      </c>
      <c r="AP1240" s="4">
        <f t="shared" si="930"/>
        <v>15.104106441066506</v>
      </c>
      <c r="AQ1240" s="4">
        <f t="shared" si="931"/>
        <v>13.75</v>
      </c>
      <c r="AR1240" s="4">
        <f t="shared" si="912"/>
        <v>13.099999999999909</v>
      </c>
      <c r="AS1240">
        <f t="shared" si="932"/>
        <v>13.75</v>
      </c>
      <c r="AT1240" s="6">
        <f t="shared" si="933"/>
        <v>1</v>
      </c>
      <c r="AU1240" s="4">
        <f t="shared" si="934"/>
        <v>-7.0022551276447462</v>
      </c>
      <c r="AV1240" s="4">
        <f t="shared" si="935"/>
        <v>-4.2336127296295301</v>
      </c>
      <c r="AW1240">
        <f t="shared" si="936"/>
        <v>1</v>
      </c>
      <c r="AX1240">
        <f t="shared" si="937"/>
        <v>0</v>
      </c>
      <c r="AY1240">
        <f t="shared" si="938"/>
        <v>0</v>
      </c>
      <c r="AZ1240" s="4">
        <f t="shared" si="913"/>
        <v>-3.9100000000000006</v>
      </c>
      <c r="BA1240" s="4">
        <f t="shared" si="939"/>
        <v>996.40000000000919</v>
      </c>
      <c r="BB1240" s="4">
        <f t="shared" si="914"/>
        <v>959.86833333334175</v>
      </c>
      <c r="BC1240" s="4">
        <f t="shared" si="915"/>
        <v>466.04399999999993</v>
      </c>
      <c r="BE1240"/>
      <c r="BG1240" s="6"/>
      <c r="BM1240">
        <f t="shared" si="950"/>
        <v>1</v>
      </c>
    </row>
    <row r="1241" spans="1:65" x14ac:dyDescent="0.25">
      <c r="A1241">
        <v>1274</v>
      </c>
      <c r="B1241" s="1">
        <v>43028</v>
      </c>
      <c r="C1241" s="2">
        <v>2567.56</v>
      </c>
      <c r="D1241" s="2">
        <v>2575.44</v>
      </c>
      <c r="E1241" s="2">
        <v>2567.56</v>
      </c>
      <c r="F1241" s="2">
        <v>2575.21</v>
      </c>
      <c r="G1241" s="2">
        <v>3384650000</v>
      </c>
      <c r="H1241" s="2">
        <f t="shared" si="951"/>
        <v>5.6225933123031213</v>
      </c>
      <c r="I1241" s="2">
        <f t="shared" si="952"/>
        <v>2537.3759999999997</v>
      </c>
      <c r="J1241" s="2">
        <f t="shared" si="953"/>
        <v>8.0322356296691524</v>
      </c>
      <c r="K1241" s="2">
        <f t="shared" si="954"/>
        <v>5.4600000000000364</v>
      </c>
      <c r="L1241" s="18">
        <v>5.3699999999999998E-2</v>
      </c>
      <c r="M1241" s="19">
        <v>5.8676042368306556</v>
      </c>
      <c r="N1241" s="4">
        <f t="shared" si="894"/>
        <v>13.340000000000146</v>
      </c>
      <c r="O1241" s="4">
        <f t="shared" si="955"/>
        <v>8.6130000000000564</v>
      </c>
      <c r="P1241" s="4">
        <f t="shared" si="895"/>
        <v>3.674180451127822</v>
      </c>
      <c r="Q1241" s="4">
        <f t="shared" si="922"/>
        <v>2.3405360000000028</v>
      </c>
      <c r="R1241" s="18">
        <f t="shared" si="896"/>
        <v>2565.7625789473682</v>
      </c>
      <c r="S1241" s="2">
        <f t="shared" si="897"/>
        <v>9.4474210526318529</v>
      </c>
      <c r="T1241" s="22">
        <f t="shared" si="956"/>
        <v>0</v>
      </c>
      <c r="U1241" s="29">
        <f t="shared" si="899"/>
        <v>2568.4286749530515</v>
      </c>
      <c r="V1241" s="30">
        <f t="shared" si="900"/>
        <v>6.7813250469484956</v>
      </c>
      <c r="W1241" s="31">
        <f t="shared" si="923"/>
        <v>0</v>
      </c>
      <c r="X1241" s="35">
        <f t="shared" si="901"/>
        <v>2564.2749333333327</v>
      </c>
      <c r="Y1241" s="30">
        <f t="shared" si="902"/>
        <v>10.935066666667353</v>
      </c>
      <c r="Z1241" s="31">
        <f t="shared" si="924"/>
        <v>0</v>
      </c>
      <c r="AA1241" s="29">
        <f t="shared" si="903"/>
        <v>2567.8471511262906</v>
      </c>
      <c r="AB1241" s="30">
        <f t="shared" si="904"/>
        <v>7.3628488737094813</v>
      </c>
      <c r="AC1241" s="31">
        <f t="shared" si="925"/>
        <v>0</v>
      </c>
      <c r="AD1241" s="32">
        <f t="shared" si="957"/>
        <v>-1</v>
      </c>
      <c r="AE1241" s="33">
        <f t="shared" si="958"/>
        <v>0</v>
      </c>
      <c r="AF1241" s="33">
        <f t="shared" si="959"/>
        <v>-1</v>
      </c>
      <c r="AG1241" s="33">
        <f t="shared" si="960"/>
        <v>0</v>
      </c>
      <c r="AH1241" s="38">
        <f t="shared" si="961"/>
        <v>-1</v>
      </c>
      <c r="AI1241" s="33">
        <f t="shared" si="962"/>
        <v>-1</v>
      </c>
      <c r="AJ1241" s="39">
        <f t="shared" si="963"/>
        <v>-1</v>
      </c>
      <c r="AK1241" s="43">
        <f t="shared" si="964"/>
        <v>-1</v>
      </c>
      <c r="AL1241" s="4">
        <f t="shared" si="926"/>
        <v>7.8800000000001091</v>
      </c>
      <c r="AM1241" s="4">
        <f t="shared" si="927"/>
        <v>7.5928488737094995</v>
      </c>
      <c r="AN1241" s="4">
        <f t="shared" si="928"/>
        <v>7.5928488737094995</v>
      </c>
      <c r="AO1241" s="4">
        <f t="shared" si="929"/>
        <v>0</v>
      </c>
      <c r="AP1241" s="4">
        <f t="shared" si="930"/>
        <v>0.28715112629060968</v>
      </c>
      <c r="AQ1241" s="4">
        <f t="shared" si="931"/>
        <v>0</v>
      </c>
      <c r="AR1241" s="4">
        <f t="shared" si="912"/>
        <v>7.6500000000000909</v>
      </c>
      <c r="AS1241">
        <f t="shared" si="932"/>
        <v>7.5928488737094995</v>
      </c>
      <c r="AT1241" s="6">
        <f t="shared" si="933"/>
        <v>1</v>
      </c>
      <c r="AU1241" s="4">
        <f t="shared" si="934"/>
        <v>-0.46419013805969556</v>
      </c>
      <c r="AV1241" s="4">
        <f t="shared" si="935"/>
        <v>-1.4823957631694353</v>
      </c>
      <c r="AW1241">
        <f t="shared" si="936"/>
        <v>1</v>
      </c>
      <c r="AX1241">
        <f t="shared" si="937"/>
        <v>0</v>
      </c>
      <c r="AY1241">
        <f t="shared" si="938"/>
        <v>0</v>
      </c>
      <c r="AZ1241" s="4">
        <f t="shared" si="913"/>
        <v>-3.9100000000000006</v>
      </c>
      <c r="BA1241" s="4">
        <f t="shared" si="939"/>
        <v>1000.3100000000092</v>
      </c>
      <c r="BB1241" s="4">
        <f t="shared" si="914"/>
        <v>961.17166666667504</v>
      </c>
      <c r="BC1241" s="4">
        <f t="shared" si="915"/>
        <v>461.83600000000001</v>
      </c>
      <c r="BE1241"/>
      <c r="BG1241" s="6"/>
      <c r="BM1241">
        <f t="shared" si="950"/>
        <v>1</v>
      </c>
    </row>
    <row r="1242" spans="1:65" x14ac:dyDescent="0.25">
      <c r="A1242">
        <v>1273</v>
      </c>
      <c r="B1242" s="1">
        <v>43027</v>
      </c>
      <c r="C1242" s="2">
        <v>2553.39</v>
      </c>
      <c r="D1242" s="2">
        <v>2562.36</v>
      </c>
      <c r="E1242" s="2">
        <v>2547.92</v>
      </c>
      <c r="F1242" s="2">
        <v>2562.1</v>
      </c>
      <c r="G1242" s="2">
        <v>2990710000</v>
      </c>
      <c r="H1242" s="2">
        <f t="shared" si="951"/>
        <v>4.3717649626768544</v>
      </c>
      <c r="I1242" s="2">
        <f t="shared" si="952"/>
        <v>2533.8609999999999</v>
      </c>
      <c r="J1242" s="2">
        <f t="shared" si="953"/>
        <v>6.2876628366483498</v>
      </c>
      <c r="K1242" s="2">
        <f t="shared" si="954"/>
        <v>-7.8700000000003456</v>
      </c>
      <c r="L1242" s="18">
        <v>5.6750000000000002E-2</v>
      </c>
      <c r="M1242" s="19">
        <v>6.1988336831737429</v>
      </c>
      <c r="N1242" s="4">
        <f t="shared" si="894"/>
        <v>14.440000000000055</v>
      </c>
      <c r="O1242" s="4">
        <f t="shared" si="955"/>
        <v>8.1070000000000615</v>
      </c>
      <c r="P1242" s="4">
        <f t="shared" si="895"/>
        <v>3.6625789473684249</v>
      </c>
      <c r="Q1242" s="4">
        <f t="shared" si="922"/>
        <v>2.2273716744913941</v>
      </c>
      <c r="R1242" s="18">
        <f t="shared" si="896"/>
        <v>2565.031360902256</v>
      </c>
      <c r="S1242" s="2">
        <f t="shared" si="897"/>
        <v>2.931360902256074</v>
      </c>
      <c r="T1242" s="22">
        <f t="shared" si="956"/>
        <v>1</v>
      </c>
      <c r="U1242" s="29">
        <f t="shared" si="899"/>
        <v>2554.252206385449</v>
      </c>
      <c r="V1242" s="30">
        <f t="shared" si="900"/>
        <v>7.8477936145509375</v>
      </c>
      <c r="W1242" s="31">
        <f t="shared" si="923"/>
        <v>0</v>
      </c>
      <c r="X1242" s="35">
        <f t="shared" si="901"/>
        <v>2555.3907999999992</v>
      </c>
      <c r="Y1242" s="30">
        <f t="shared" si="902"/>
        <v>6.7092000000006919</v>
      </c>
      <c r="Z1242" s="31">
        <f t="shared" si="924"/>
        <v>0</v>
      </c>
      <c r="AA1242" s="29">
        <f t="shared" si="903"/>
        <v>2554.4116094914862</v>
      </c>
      <c r="AB1242" s="30">
        <f t="shared" si="904"/>
        <v>7.6883905085137485</v>
      </c>
      <c r="AC1242" s="31">
        <f t="shared" si="925"/>
        <v>0</v>
      </c>
      <c r="AD1242" s="32">
        <f t="shared" si="957"/>
        <v>-1</v>
      </c>
      <c r="AE1242" s="33">
        <f t="shared" si="958"/>
        <v>-1</v>
      </c>
      <c r="AF1242" s="33">
        <f t="shared" si="959"/>
        <v>-1</v>
      </c>
      <c r="AG1242" s="33">
        <f t="shared" si="960"/>
        <v>-1</v>
      </c>
      <c r="AH1242" s="38">
        <f t="shared" si="961"/>
        <v>-1</v>
      </c>
      <c r="AI1242" s="33">
        <f t="shared" si="962"/>
        <v>-1</v>
      </c>
      <c r="AJ1242" s="39">
        <f t="shared" si="963"/>
        <v>-1</v>
      </c>
      <c r="AK1242" s="43">
        <f t="shared" si="964"/>
        <v>-1</v>
      </c>
      <c r="AL1242" s="4">
        <f t="shared" si="926"/>
        <v>8.9700000000002547</v>
      </c>
      <c r="AM1242" s="4">
        <f t="shared" si="927"/>
        <v>7.9483905085139668</v>
      </c>
      <c r="AN1242" s="4">
        <f t="shared" si="928"/>
        <v>7.9483905085139668</v>
      </c>
      <c r="AO1242" s="4">
        <f t="shared" si="929"/>
        <v>-5.4699999999997999</v>
      </c>
      <c r="AP1242" s="4">
        <f t="shared" si="930"/>
        <v>6.4916094914860878</v>
      </c>
      <c r="AQ1242" s="4">
        <f t="shared" si="931"/>
        <v>5.4699999999997999</v>
      </c>
      <c r="AR1242" s="4">
        <f t="shared" si="912"/>
        <v>8.7100000000000364</v>
      </c>
      <c r="AS1242">
        <f t="shared" si="932"/>
        <v>7.9483905085139668</v>
      </c>
      <c r="AT1242" s="6">
        <f t="shared" si="933"/>
        <v>1</v>
      </c>
      <c r="AU1242" s="4">
        <f t="shared" si="934"/>
        <v>-0.73087851064246845</v>
      </c>
      <c r="AV1242" s="4">
        <f t="shared" si="935"/>
        <v>-2.2111663168262936</v>
      </c>
      <c r="AW1242">
        <f t="shared" si="936"/>
        <v>1</v>
      </c>
      <c r="AX1242">
        <f t="shared" si="937"/>
        <v>0</v>
      </c>
      <c r="AY1242">
        <f t="shared" si="938"/>
        <v>0</v>
      </c>
      <c r="AZ1242" s="4">
        <f t="shared" si="913"/>
        <v>-3.9100000000000006</v>
      </c>
      <c r="BA1242" s="4">
        <f t="shared" si="939"/>
        <v>1004.2200000000091</v>
      </c>
      <c r="BB1242" s="4">
        <f t="shared" si="914"/>
        <v>965.08166666667501</v>
      </c>
      <c r="BC1242" s="4">
        <f t="shared" si="915"/>
        <v>456.16799999999995</v>
      </c>
      <c r="BE1242"/>
      <c r="BG1242" s="6"/>
      <c r="BM1242">
        <f t="shared" si="950"/>
        <v>1</v>
      </c>
    </row>
    <row r="1243" spans="1:65" x14ac:dyDescent="0.25">
      <c r="A1243">
        <v>1272</v>
      </c>
      <c r="B1243" s="1">
        <v>43026</v>
      </c>
      <c r="C1243" s="2">
        <v>2562.87</v>
      </c>
      <c r="D1243" s="2">
        <v>2564.11</v>
      </c>
      <c r="E1243" s="2">
        <v>2559.67</v>
      </c>
      <c r="F1243" s="2">
        <v>2561.2600000000002</v>
      </c>
      <c r="G1243" s="2">
        <v>2998090000</v>
      </c>
      <c r="H1243" s="2">
        <f t="shared" si="951"/>
        <v>5.9724390141530472</v>
      </c>
      <c r="I1243" s="2">
        <f t="shared" si="952"/>
        <v>2531.5495000000001</v>
      </c>
      <c r="J1243" s="2">
        <f t="shared" si="953"/>
        <v>6.4788908244999579</v>
      </c>
      <c r="K1243" s="2">
        <f t="shared" si="954"/>
        <v>3.5099999999997635</v>
      </c>
      <c r="L1243" s="18">
        <v>5.7499999999999996E-2</v>
      </c>
      <c r="M1243" s="19">
        <v>6.2760973894534775</v>
      </c>
      <c r="N1243" s="4">
        <f t="shared" si="894"/>
        <v>4.75</v>
      </c>
      <c r="O1243" s="4">
        <f t="shared" si="955"/>
        <v>8.1400000000001</v>
      </c>
      <c r="P1243" s="4">
        <f t="shared" si="895"/>
        <v>3.7713609022556445</v>
      </c>
      <c r="Q1243" s="4">
        <f t="shared" si="922"/>
        <v>2.210785603715173</v>
      </c>
      <c r="R1243" s="18">
        <f t="shared" si="896"/>
        <v>2563.0517819548872</v>
      </c>
      <c r="S1243" s="2">
        <f t="shared" si="897"/>
        <v>1.7917819548870284</v>
      </c>
      <c r="T1243" s="22">
        <f t="shared" si="956"/>
        <v>1</v>
      </c>
      <c r="U1243" s="29">
        <f t="shared" si="899"/>
        <v>2563.7124244504644</v>
      </c>
      <c r="V1243" s="30">
        <f t="shared" si="900"/>
        <v>2.4524244504641501</v>
      </c>
      <c r="W1243" s="31">
        <f t="shared" si="923"/>
        <v>1</v>
      </c>
      <c r="X1243" s="35">
        <f t="shared" si="901"/>
        <v>2563.2086666666664</v>
      </c>
      <c r="Y1243" s="30">
        <f t="shared" si="902"/>
        <v>1.9486666666662131</v>
      </c>
      <c r="Z1243" s="31">
        <f t="shared" si="924"/>
        <v>1</v>
      </c>
      <c r="AA1243" s="29">
        <f t="shared" si="903"/>
        <v>2563.6418983607327</v>
      </c>
      <c r="AB1243" s="30">
        <f t="shared" si="904"/>
        <v>2.3818983607325208</v>
      </c>
      <c r="AC1243" s="31">
        <f t="shared" si="925"/>
        <v>1</v>
      </c>
      <c r="AD1243" s="32">
        <f t="shared" si="957"/>
        <v>1</v>
      </c>
      <c r="AE1243" s="33">
        <f t="shared" si="958"/>
        <v>1</v>
      </c>
      <c r="AF1243" s="33">
        <f t="shared" si="959"/>
        <v>1</v>
      </c>
      <c r="AG1243" s="33">
        <f t="shared" si="960"/>
        <v>1</v>
      </c>
      <c r="AH1243" s="38">
        <f t="shared" si="961"/>
        <v>1</v>
      </c>
      <c r="AI1243" s="33">
        <f t="shared" si="962"/>
        <v>1</v>
      </c>
      <c r="AJ1243" s="39">
        <f t="shared" si="963"/>
        <v>1</v>
      </c>
      <c r="AK1243" s="43">
        <f t="shared" si="964"/>
        <v>1</v>
      </c>
      <c r="AL1243" s="4">
        <f t="shared" si="926"/>
        <v>1.2400000000002365</v>
      </c>
      <c r="AM1243" s="4">
        <f t="shared" si="927"/>
        <v>0.46810163926738824</v>
      </c>
      <c r="AN1243" s="4">
        <f t="shared" si="928"/>
        <v>0.46810163926738824</v>
      </c>
      <c r="AO1243" s="4">
        <f t="shared" si="929"/>
        <v>-3.1999999999998181</v>
      </c>
      <c r="AP1243" s="4">
        <f t="shared" si="930"/>
        <v>3.9718983607326663</v>
      </c>
      <c r="AQ1243" s="4">
        <f t="shared" si="931"/>
        <v>3.1999999999998181</v>
      </c>
      <c r="AR1243" s="4">
        <f t="shared" si="912"/>
        <v>1.6099999999996726</v>
      </c>
      <c r="AS1243">
        <f t="shared" si="932"/>
        <v>3.1999999999998181</v>
      </c>
      <c r="AT1243" s="6">
        <f t="shared" si="933"/>
        <v>0</v>
      </c>
      <c r="AU1243" s="4">
        <f t="shared" si="934"/>
        <v>4.2259054251688024</v>
      </c>
      <c r="AV1243" s="4">
        <f t="shared" si="935"/>
        <v>4.9660973894538047</v>
      </c>
      <c r="AW1243">
        <f t="shared" si="936"/>
        <v>0</v>
      </c>
      <c r="AX1243">
        <f t="shared" si="937"/>
        <v>0</v>
      </c>
      <c r="AY1243">
        <f t="shared" si="938"/>
        <v>0</v>
      </c>
      <c r="AZ1243" s="4">
        <f t="shared" si="913"/>
        <v>6.94</v>
      </c>
      <c r="BA1243" s="4">
        <f t="shared" si="939"/>
        <v>1008.1300000000091</v>
      </c>
      <c r="BB1243" s="4">
        <f t="shared" si="914"/>
        <v>968.99166666667497</v>
      </c>
      <c r="BC1243" s="4">
        <f t="shared" si="915"/>
        <v>459.95999999999992</v>
      </c>
      <c r="BE1243"/>
      <c r="BG1243" s="6"/>
      <c r="BM1243">
        <f t="shared" si="950"/>
        <v>1</v>
      </c>
    </row>
    <row r="1244" spans="1:65" x14ac:dyDescent="0.25">
      <c r="A1244">
        <v>1271</v>
      </c>
      <c r="B1244" s="1">
        <v>43025</v>
      </c>
      <c r="C1244" s="2">
        <v>2557.17</v>
      </c>
      <c r="D1244" s="2">
        <v>2559.71</v>
      </c>
      <c r="E1244" s="2">
        <v>2554.69</v>
      </c>
      <c r="F1244" s="2">
        <v>2559.36</v>
      </c>
      <c r="G1244" s="2">
        <v>2889390000</v>
      </c>
      <c r="H1244" s="2">
        <f t="shared" si="951"/>
        <v>7.3457745979878961</v>
      </c>
      <c r="I1244" s="2">
        <f t="shared" si="952"/>
        <v>2528.7480000000005</v>
      </c>
      <c r="J1244" s="2">
        <f t="shared" si="953"/>
        <v>7.3652590442884707</v>
      </c>
      <c r="K1244" s="2">
        <f t="shared" si="954"/>
        <v>-0.46999999999979991</v>
      </c>
      <c r="L1244" s="18">
        <v>5.9200000000000003E-2</v>
      </c>
      <c r="M1244" s="19">
        <v>6.4573090653640186</v>
      </c>
      <c r="N1244" s="4">
        <f t="shared" si="894"/>
        <v>5.0199999999999818</v>
      </c>
      <c r="O1244" s="4">
        <f t="shared" si="955"/>
        <v>8.5380000000001015</v>
      </c>
      <c r="P1244" s="4">
        <f t="shared" si="895"/>
        <v>3.6917819548872219</v>
      </c>
      <c r="Q1244" s="4">
        <f t="shared" si="922"/>
        <v>2.1600626934984528</v>
      </c>
      <c r="R1244" s="18">
        <f t="shared" si="896"/>
        <v>2561.2251879699247</v>
      </c>
      <c r="S1244" s="2">
        <f t="shared" si="897"/>
        <v>1.865187969924591</v>
      </c>
      <c r="T1244" s="22">
        <f t="shared" si="956"/>
        <v>1</v>
      </c>
      <c r="U1244" s="29">
        <f t="shared" si="899"/>
        <v>2557.9945033333333</v>
      </c>
      <c r="V1244" s="30">
        <f t="shared" si="900"/>
        <v>1.365496666666786</v>
      </c>
      <c r="W1244" s="31">
        <f t="shared" si="923"/>
        <v>1</v>
      </c>
      <c r="X1244" s="35">
        <f t="shared" si="901"/>
        <v>2557.0997333333335</v>
      </c>
      <c r="Y1244" s="30">
        <f t="shared" si="902"/>
        <v>2.2602666666666664</v>
      </c>
      <c r="Z1244" s="31">
        <f t="shared" si="924"/>
        <v>1</v>
      </c>
      <c r="AA1244" s="29">
        <f t="shared" si="903"/>
        <v>2557.8692355333337</v>
      </c>
      <c r="AB1244" s="30">
        <f t="shared" si="904"/>
        <v>1.4907644666664055</v>
      </c>
      <c r="AC1244" s="31">
        <f t="shared" si="925"/>
        <v>1</v>
      </c>
      <c r="AD1244" s="32">
        <f t="shared" si="957"/>
        <v>1</v>
      </c>
      <c r="AE1244" s="33">
        <f t="shared" si="958"/>
        <v>1</v>
      </c>
      <c r="AF1244" s="33">
        <f t="shared" si="959"/>
        <v>1</v>
      </c>
      <c r="AG1244" s="33">
        <f t="shared" si="960"/>
        <v>1</v>
      </c>
      <c r="AH1244" s="38">
        <f t="shared" si="961"/>
        <v>1</v>
      </c>
      <c r="AI1244" s="33">
        <f t="shared" si="962"/>
        <v>1</v>
      </c>
      <c r="AJ1244" s="39">
        <f t="shared" si="963"/>
        <v>1</v>
      </c>
      <c r="AK1244" s="43">
        <f t="shared" si="964"/>
        <v>1</v>
      </c>
      <c r="AL1244" s="4">
        <f t="shared" si="926"/>
        <v>2.5399999999999636</v>
      </c>
      <c r="AM1244" s="4">
        <f t="shared" si="927"/>
        <v>1.8407644666663145</v>
      </c>
      <c r="AN1244" s="4">
        <f t="shared" si="928"/>
        <v>1.8407644666663145</v>
      </c>
      <c r="AO1244" s="4">
        <f t="shared" si="929"/>
        <v>-2.4800000000000182</v>
      </c>
      <c r="AP1244" s="4">
        <f t="shared" si="930"/>
        <v>3.1792355333336673</v>
      </c>
      <c r="AQ1244" s="4">
        <f t="shared" si="931"/>
        <v>2.4800000000000182</v>
      </c>
      <c r="AR1244" s="4">
        <f t="shared" si="912"/>
        <v>2.1900000000000546</v>
      </c>
      <c r="AS1244">
        <f t="shared" si="932"/>
        <v>2.4800000000000182</v>
      </c>
      <c r="AT1244" s="6">
        <f t="shared" si="933"/>
        <v>0</v>
      </c>
      <c r="AU1244" s="4">
        <f t="shared" si="934"/>
        <v>4.8264915245712432</v>
      </c>
      <c r="AV1244" s="4">
        <f t="shared" si="935"/>
        <v>4.5673090653639639</v>
      </c>
      <c r="AW1244">
        <f t="shared" si="936"/>
        <v>0</v>
      </c>
      <c r="AX1244">
        <f t="shared" si="937"/>
        <v>0</v>
      </c>
      <c r="AY1244">
        <f t="shared" si="938"/>
        <v>0</v>
      </c>
      <c r="AZ1244" s="4">
        <f t="shared" si="913"/>
        <v>6.94</v>
      </c>
      <c r="BA1244" s="4">
        <f t="shared" si="939"/>
        <v>1001.190000000009</v>
      </c>
      <c r="BB1244" s="4">
        <f t="shared" si="914"/>
        <v>962.05166666667492</v>
      </c>
      <c r="BC1244" s="4">
        <f t="shared" si="915"/>
        <v>457.68</v>
      </c>
      <c r="BE1244"/>
      <c r="BG1244" s="6"/>
      <c r="BM1244">
        <f t="shared" si="950"/>
        <v>1</v>
      </c>
    </row>
    <row r="1245" spans="1:65" x14ac:dyDescent="0.25">
      <c r="A1245">
        <v>1270</v>
      </c>
      <c r="B1245" s="1">
        <v>43024</v>
      </c>
      <c r="C1245" s="2">
        <v>2555.5700000000002</v>
      </c>
      <c r="D1245" s="2">
        <v>2559.4699999999998</v>
      </c>
      <c r="E1245" s="2">
        <v>2552.64</v>
      </c>
      <c r="F1245" s="2">
        <v>2557.64</v>
      </c>
      <c r="G1245" s="2">
        <v>2916020000</v>
      </c>
      <c r="H1245" s="2">
        <f t="shared" si="951"/>
        <v>8.9582823874519821</v>
      </c>
      <c r="I1245" s="2">
        <f t="shared" si="952"/>
        <v>2526.2040000000006</v>
      </c>
      <c r="J1245" s="2">
        <f t="shared" si="953"/>
        <v>8.6717006618321673</v>
      </c>
      <c r="K1245" s="2">
        <f t="shared" si="954"/>
        <v>2.4000000000000909</v>
      </c>
      <c r="L1245" s="18">
        <v>5.8349999999999999E-2</v>
      </c>
      <c r="M1245" s="19">
        <v>6.3534708909315318</v>
      </c>
      <c r="N1245" s="4">
        <f t="shared" si="894"/>
        <v>6.8299999999999272</v>
      </c>
      <c r="O1245" s="4">
        <f t="shared" si="955"/>
        <v>8.664000000000124</v>
      </c>
      <c r="P1245" s="4">
        <f t="shared" si="895"/>
        <v>3.5851879699248106</v>
      </c>
      <c r="Q1245" s="4">
        <f t="shared" si="922"/>
        <v>2.1141111111111091</v>
      </c>
      <c r="R1245" s="18">
        <f t="shared" si="896"/>
        <v>2556.6362030075188</v>
      </c>
      <c r="S1245" s="2">
        <f t="shared" si="897"/>
        <v>1.0037969924810568</v>
      </c>
      <c r="T1245" s="22">
        <f t="shared" si="956"/>
        <v>1</v>
      </c>
      <c r="U1245" s="29">
        <f t="shared" si="899"/>
        <v>2556.3935474</v>
      </c>
      <c r="V1245" s="30">
        <f t="shared" si="900"/>
        <v>1.2464525999998841</v>
      </c>
      <c r="W1245" s="31">
        <f t="shared" si="923"/>
        <v>1</v>
      </c>
      <c r="X1245" s="35">
        <f t="shared" si="901"/>
        <v>2556.4249333333337</v>
      </c>
      <c r="Y1245" s="30">
        <f t="shared" si="902"/>
        <v>1.2150666666661891</v>
      </c>
      <c r="Z1245" s="31">
        <f t="shared" si="924"/>
        <v>1</v>
      </c>
      <c r="AA1245" s="29">
        <f t="shared" si="903"/>
        <v>2556.3979414306668</v>
      </c>
      <c r="AB1245" s="30">
        <f t="shared" si="904"/>
        <v>1.2420585693330395</v>
      </c>
      <c r="AC1245" s="31">
        <f t="shared" si="925"/>
        <v>1</v>
      </c>
      <c r="AD1245" s="32">
        <f t="shared" si="957"/>
        <v>1</v>
      </c>
      <c r="AE1245" s="33">
        <f t="shared" si="958"/>
        <v>1</v>
      </c>
      <c r="AF1245" s="33">
        <f t="shared" si="959"/>
        <v>1</v>
      </c>
      <c r="AG1245" s="33">
        <f t="shared" si="960"/>
        <v>1</v>
      </c>
      <c r="AH1245" s="38">
        <f t="shared" si="961"/>
        <v>1</v>
      </c>
      <c r="AI1245" s="33">
        <f t="shared" si="962"/>
        <v>1</v>
      </c>
      <c r="AJ1245" s="39">
        <f t="shared" si="963"/>
        <v>1</v>
      </c>
      <c r="AK1245" s="43">
        <f t="shared" si="964"/>
        <v>1</v>
      </c>
      <c r="AL1245" s="4">
        <f t="shared" si="926"/>
        <v>3.8999999999996362</v>
      </c>
      <c r="AM1245" s="4">
        <f t="shared" si="927"/>
        <v>3.0720585693329667</v>
      </c>
      <c r="AN1245" s="4">
        <f t="shared" si="928"/>
        <v>3.0720585693329667</v>
      </c>
      <c r="AO1245" s="4">
        <f t="shared" si="929"/>
        <v>-2.930000000000291</v>
      </c>
      <c r="AP1245" s="4">
        <f t="shared" si="930"/>
        <v>3.7579414306669605</v>
      </c>
      <c r="AQ1245" s="4">
        <f t="shared" si="931"/>
        <v>2.930000000000291</v>
      </c>
      <c r="AR1245" s="4">
        <f t="shared" si="912"/>
        <v>2.069999999999709</v>
      </c>
      <c r="AS1245">
        <f t="shared" si="932"/>
        <v>3.0720585693329667</v>
      </c>
      <c r="AT1245" s="6">
        <f t="shared" si="933"/>
        <v>0</v>
      </c>
      <c r="AU1245" s="4">
        <f t="shared" si="934"/>
        <v>3.6087355750659071</v>
      </c>
      <c r="AV1245" s="4">
        <f t="shared" si="935"/>
        <v>4.5834708909318227</v>
      </c>
      <c r="AW1245">
        <f t="shared" si="936"/>
        <v>0</v>
      </c>
      <c r="AX1245">
        <f t="shared" si="937"/>
        <v>0</v>
      </c>
      <c r="AY1245">
        <f t="shared" si="938"/>
        <v>0</v>
      </c>
      <c r="AZ1245" s="4">
        <f t="shared" si="913"/>
        <v>6.94</v>
      </c>
      <c r="BA1245" s="4">
        <f t="shared" si="939"/>
        <v>994.25000000000898</v>
      </c>
      <c r="BB1245" s="4">
        <f t="shared" si="914"/>
        <v>955.11166666667486</v>
      </c>
      <c r="BC1245" s="4">
        <f t="shared" si="915"/>
        <v>457.04000000000008</v>
      </c>
      <c r="BE1245"/>
      <c r="BG1245" s="6"/>
      <c r="BM1245">
        <f t="shared" si="950"/>
        <v>1</v>
      </c>
    </row>
    <row r="1246" spans="1:65" x14ac:dyDescent="0.25">
      <c r="A1246">
        <v>1269</v>
      </c>
      <c r="B1246" s="1">
        <v>43021</v>
      </c>
      <c r="C1246" s="2">
        <v>2555.66</v>
      </c>
      <c r="D1246" s="2">
        <v>2557.65</v>
      </c>
      <c r="E1246" s="2">
        <v>2552.09</v>
      </c>
      <c r="F1246" s="2">
        <v>2553.17</v>
      </c>
      <c r="G1246" s="2">
        <v>3149440000</v>
      </c>
      <c r="H1246" s="2">
        <f t="shared" si="951"/>
        <v>11.470521832554553</v>
      </c>
      <c r="I1246" s="2">
        <f t="shared" si="952"/>
        <v>2523.5510000000004</v>
      </c>
      <c r="J1246" s="2">
        <f t="shared" si="953"/>
        <v>10.503215986193524</v>
      </c>
      <c r="K1246" s="2">
        <f t="shared" si="954"/>
        <v>4.7300000000000182</v>
      </c>
      <c r="L1246" s="18">
        <v>5.3400000000000003E-2</v>
      </c>
      <c r="M1246" s="19">
        <v>5.80938621252076</v>
      </c>
      <c r="N1246" s="4">
        <f t="shared" si="894"/>
        <v>6.7200000000002547</v>
      </c>
      <c r="O1246" s="4">
        <f t="shared" si="955"/>
        <v>8.9680000000001208</v>
      </c>
      <c r="P1246" s="4">
        <f t="shared" si="895"/>
        <v>3.4662030075187977</v>
      </c>
      <c r="Q1246" s="4">
        <f t="shared" si="922"/>
        <v>2.1116599999999983</v>
      </c>
      <c r="R1246" s="18">
        <f t="shared" si="896"/>
        <v>2554.3189398496238</v>
      </c>
      <c r="S1246" s="2">
        <f t="shared" si="897"/>
        <v>1.14893984962373</v>
      </c>
      <c r="T1246" s="22">
        <f t="shared" si="956"/>
        <v>1</v>
      </c>
      <c r="U1246" s="29">
        <f t="shared" si="899"/>
        <v>2556.5321419248826</v>
      </c>
      <c r="V1246" s="30">
        <f t="shared" si="900"/>
        <v>3.3621419248825077</v>
      </c>
      <c r="W1246" s="31">
        <f t="shared" si="923"/>
        <v>1</v>
      </c>
      <c r="X1246" s="35">
        <f t="shared" si="901"/>
        <v>2556.278933333333</v>
      </c>
      <c r="Y1246" s="30">
        <f t="shared" si="902"/>
        <v>3.1089333333329705</v>
      </c>
      <c r="Z1246" s="31">
        <f t="shared" si="924"/>
        <v>1</v>
      </c>
      <c r="AA1246" s="29">
        <f t="shared" si="903"/>
        <v>2556.4966927220657</v>
      </c>
      <c r="AB1246" s="30">
        <f t="shared" si="904"/>
        <v>3.3266927220656726</v>
      </c>
      <c r="AC1246" s="31">
        <f t="shared" si="925"/>
        <v>1</v>
      </c>
      <c r="AD1246" s="32">
        <f t="shared" si="957"/>
        <v>1</v>
      </c>
      <c r="AE1246" s="33">
        <f t="shared" si="958"/>
        <v>1</v>
      </c>
      <c r="AF1246" s="33">
        <f t="shared" si="959"/>
        <v>1</v>
      </c>
      <c r="AG1246" s="33">
        <f t="shared" si="960"/>
        <v>1</v>
      </c>
      <c r="AH1246" s="38">
        <f t="shared" si="961"/>
        <v>1</v>
      </c>
      <c r="AI1246" s="33">
        <f t="shared" si="962"/>
        <v>1</v>
      </c>
      <c r="AJ1246" s="39">
        <f t="shared" si="963"/>
        <v>1</v>
      </c>
      <c r="AK1246" s="43">
        <f t="shared" si="964"/>
        <v>1</v>
      </c>
      <c r="AL1246" s="4">
        <f t="shared" si="926"/>
        <v>1.9900000000002365</v>
      </c>
      <c r="AM1246" s="4">
        <f t="shared" si="927"/>
        <v>1.1533072779343456</v>
      </c>
      <c r="AN1246" s="4">
        <f t="shared" si="928"/>
        <v>1.1533072779343456</v>
      </c>
      <c r="AO1246" s="4">
        <f t="shared" si="929"/>
        <v>-3.569999999999709</v>
      </c>
      <c r="AP1246" s="4">
        <f t="shared" si="930"/>
        <v>4.4066927220655998</v>
      </c>
      <c r="AQ1246" s="4">
        <f t="shared" si="931"/>
        <v>3.569999999999709</v>
      </c>
      <c r="AR1246" s="4">
        <f t="shared" si="912"/>
        <v>2.4899999999997817</v>
      </c>
      <c r="AS1246">
        <f t="shared" si="932"/>
        <v>3.569999999999709</v>
      </c>
      <c r="AT1246" s="6">
        <f t="shared" si="933"/>
        <v>0</v>
      </c>
      <c r="AU1246" s="4">
        <f t="shared" si="934"/>
        <v>3.8677351978223919</v>
      </c>
      <c r="AV1246" s="4">
        <f t="shared" si="935"/>
        <v>3.6193862125209781</v>
      </c>
      <c r="AW1246">
        <f t="shared" si="936"/>
        <v>0</v>
      </c>
      <c r="AX1246">
        <f t="shared" si="937"/>
        <v>0</v>
      </c>
      <c r="AY1246">
        <f t="shared" si="938"/>
        <v>0</v>
      </c>
      <c r="AZ1246" s="4">
        <f t="shared" si="913"/>
        <v>6.94</v>
      </c>
      <c r="BA1246" s="4">
        <f t="shared" si="939"/>
        <v>987.31000000000893</v>
      </c>
      <c r="BB1246" s="4">
        <f t="shared" si="914"/>
        <v>948.17166666667481</v>
      </c>
      <c r="BC1246" s="4">
        <f t="shared" si="915"/>
        <v>457.07599999999991</v>
      </c>
      <c r="BE1246"/>
      <c r="BG1246" s="6"/>
      <c r="BM1246">
        <f t="shared" si="950"/>
        <v>1</v>
      </c>
    </row>
    <row r="1247" spans="1:65" x14ac:dyDescent="0.25">
      <c r="A1247">
        <v>1268</v>
      </c>
      <c r="B1247" s="1">
        <v>43020</v>
      </c>
      <c r="C1247" s="2">
        <v>2552.88</v>
      </c>
      <c r="D1247" s="2">
        <v>2555.33</v>
      </c>
      <c r="E1247" s="2">
        <v>2548.31</v>
      </c>
      <c r="F1247" s="2">
        <v>2550.9299999999998</v>
      </c>
      <c r="G1247" s="2">
        <v>3151510000</v>
      </c>
      <c r="H1247" s="2">
        <f t="shared" si="951"/>
        <v>14.68919950923881</v>
      </c>
      <c r="I1247" s="2">
        <f t="shared" si="952"/>
        <v>2520.5515</v>
      </c>
      <c r="J1247" s="2">
        <f t="shared" si="953"/>
        <v>13.416082101245822</v>
      </c>
      <c r="K1247" s="2">
        <f t="shared" si="954"/>
        <v>-2.3599999999996726</v>
      </c>
      <c r="L1247" s="18">
        <v>5.935E-2</v>
      </c>
      <c r="M1247" s="19">
        <v>6.4675958241931317</v>
      </c>
      <c r="N1247" s="4">
        <f t="shared" si="894"/>
        <v>7.0199999999999818</v>
      </c>
      <c r="O1247" s="4">
        <f t="shared" si="955"/>
        <v>9.4410000000001215</v>
      </c>
      <c r="P1247" s="4">
        <f t="shared" si="895"/>
        <v>3.3889398496240575</v>
      </c>
      <c r="Q1247" s="4">
        <f t="shared" si="922"/>
        <v>2.2362613458528928</v>
      </c>
      <c r="R1247" s="18">
        <f t="shared" si="896"/>
        <v>2558.5732932330825</v>
      </c>
      <c r="S1247" s="2">
        <f t="shared" si="897"/>
        <v>7.6432932330826588</v>
      </c>
      <c r="T1247" s="22">
        <f t="shared" si="956"/>
        <v>0</v>
      </c>
      <c r="U1247" s="29">
        <f t="shared" si="899"/>
        <v>2553.7801746362229</v>
      </c>
      <c r="V1247" s="30">
        <f t="shared" si="900"/>
        <v>2.8501746362230733</v>
      </c>
      <c r="W1247" s="31">
        <f t="shared" si="923"/>
        <v>1</v>
      </c>
      <c r="X1247" s="35">
        <f t="shared" si="901"/>
        <v>2553.0129333333334</v>
      </c>
      <c r="Y1247" s="30">
        <f t="shared" si="902"/>
        <v>2.0829333333335853</v>
      </c>
      <c r="Z1247" s="31">
        <f t="shared" si="924"/>
        <v>1</v>
      </c>
      <c r="AA1247" s="29">
        <f t="shared" si="903"/>
        <v>2553.6727608538185</v>
      </c>
      <c r="AB1247" s="30">
        <f t="shared" si="904"/>
        <v>2.7427608538187087</v>
      </c>
      <c r="AC1247" s="31">
        <f t="shared" si="925"/>
        <v>1</v>
      </c>
      <c r="AD1247" s="32">
        <f t="shared" si="957"/>
        <v>1</v>
      </c>
      <c r="AE1247" s="33">
        <f t="shared" si="958"/>
        <v>1</v>
      </c>
      <c r="AF1247" s="33">
        <f t="shared" si="959"/>
        <v>1</v>
      </c>
      <c r="AG1247" s="33">
        <f t="shared" si="960"/>
        <v>0</v>
      </c>
      <c r="AH1247" s="38">
        <f t="shared" si="961"/>
        <v>1</v>
      </c>
      <c r="AI1247" s="33">
        <f t="shared" si="962"/>
        <v>1</v>
      </c>
      <c r="AJ1247" s="39">
        <f t="shared" si="963"/>
        <v>1</v>
      </c>
      <c r="AK1247" s="43">
        <f t="shared" si="964"/>
        <v>1</v>
      </c>
      <c r="AL1247" s="4">
        <f t="shared" si="926"/>
        <v>2.4499999999998181</v>
      </c>
      <c r="AM1247" s="4">
        <f t="shared" si="927"/>
        <v>1.6572391461813822</v>
      </c>
      <c r="AN1247" s="4">
        <f t="shared" si="928"/>
        <v>1.6572391461813822</v>
      </c>
      <c r="AO1247" s="4">
        <f t="shared" si="929"/>
        <v>-4.5700000000001637</v>
      </c>
      <c r="AP1247" s="4">
        <f t="shared" si="930"/>
        <v>5.3627608538185996</v>
      </c>
      <c r="AQ1247" s="4">
        <f t="shared" si="931"/>
        <v>4.5700000000001637</v>
      </c>
      <c r="AR1247" s="4">
        <f t="shared" si="912"/>
        <v>1.9500000000002728</v>
      </c>
      <c r="AS1247">
        <f t="shared" si="932"/>
        <v>4.5700000000001637</v>
      </c>
      <c r="AT1247" s="6">
        <f t="shared" si="933"/>
        <v>0</v>
      </c>
      <c r="AU1247" s="4">
        <f t="shared" si="934"/>
        <v>2.6729589126242592</v>
      </c>
      <c r="AV1247" s="4">
        <f t="shared" si="935"/>
        <v>4.8175958241928587</v>
      </c>
      <c r="AW1247">
        <f t="shared" si="936"/>
        <v>0</v>
      </c>
      <c r="AX1247">
        <f t="shared" si="937"/>
        <v>0</v>
      </c>
      <c r="AY1247">
        <f t="shared" si="938"/>
        <v>0</v>
      </c>
      <c r="AZ1247" s="4">
        <f t="shared" si="913"/>
        <v>6.94</v>
      </c>
      <c r="BA1247" s="4">
        <f t="shared" si="939"/>
        <v>980.37000000000887</v>
      </c>
      <c r="BB1247" s="4">
        <f t="shared" si="914"/>
        <v>941.23166666667476</v>
      </c>
      <c r="BC1247" s="4">
        <f t="shared" si="915"/>
        <v>455.964</v>
      </c>
      <c r="BE1247"/>
      <c r="BG1247" s="6"/>
      <c r="BM1247">
        <f t="shared" si="950"/>
        <v>1</v>
      </c>
    </row>
    <row r="1248" spans="1:65" x14ac:dyDescent="0.25">
      <c r="A1248">
        <v>1267</v>
      </c>
      <c r="B1248" s="1">
        <v>43019</v>
      </c>
      <c r="C1248" s="2">
        <v>2550.62</v>
      </c>
      <c r="D1248" s="2">
        <v>2555.2399999999998</v>
      </c>
      <c r="E1248" s="2">
        <v>2547.9499999999998</v>
      </c>
      <c r="F1248" s="2">
        <v>2555.2399999999998</v>
      </c>
      <c r="G1248" s="2">
        <v>2976090000</v>
      </c>
      <c r="H1248" s="2">
        <f t="shared" si="951"/>
        <v>17.489723617662516</v>
      </c>
      <c r="I1248" s="2">
        <f t="shared" si="952"/>
        <v>2517.6355000000003</v>
      </c>
      <c r="J1248" s="2">
        <f t="shared" si="953"/>
        <v>16.112883076986336</v>
      </c>
      <c r="K1248" s="2">
        <f t="shared" si="954"/>
        <v>-1.999999999998181E-2</v>
      </c>
      <c r="L1248" s="18">
        <v>5.79E-2</v>
      </c>
      <c r="M1248" s="19">
        <v>6.2982251414125425</v>
      </c>
      <c r="N1248" s="4">
        <f t="shared" si="894"/>
        <v>7.2899999999999636</v>
      </c>
      <c r="O1248" s="4">
        <f t="shared" si="955"/>
        <v>9.5270000000001342</v>
      </c>
      <c r="P1248" s="4">
        <f t="shared" si="895"/>
        <v>3.3332932330827059</v>
      </c>
      <c r="Q1248" s="4">
        <f t="shared" si="922"/>
        <v>2.3081400928792566</v>
      </c>
      <c r="R1248" s="18">
        <f t="shared" si="896"/>
        <v>2553.7271353383458</v>
      </c>
      <c r="S1248" s="2">
        <f t="shared" si="897"/>
        <v>1.5128646616540209</v>
      </c>
      <c r="T1248" s="22">
        <f t="shared" si="956"/>
        <v>1</v>
      </c>
      <c r="U1248" s="29">
        <f t="shared" si="899"/>
        <v>2551.5213853869968</v>
      </c>
      <c r="V1248" s="30">
        <f t="shared" si="900"/>
        <v>3.7186146130029556</v>
      </c>
      <c r="W1248" s="31">
        <f t="shared" si="923"/>
        <v>1</v>
      </c>
      <c r="X1248" s="35">
        <f t="shared" si="901"/>
        <v>2550.1738666666665</v>
      </c>
      <c r="Y1248" s="30">
        <f t="shared" si="902"/>
        <v>5.066133333333255</v>
      </c>
      <c r="Z1248" s="31">
        <f t="shared" si="924"/>
        <v>1</v>
      </c>
      <c r="AA1248" s="29">
        <f t="shared" si="903"/>
        <v>2551.3327327661505</v>
      </c>
      <c r="AB1248" s="30">
        <f t="shared" si="904"/>
        <v>3.9072672338493248</v>
      </c>
      <c r="AC1248" s="31">
        <f t="shared" si="925"/>
        <v>1</v>
      </c>
      <c r="AD1248" s="32">
        <f t="shared" si="957"/>
        <v>1</v>
      </c>
      <c r="AE1248" s="33">
        <f t="shared" si="958"/>
        <v>1</v>
      </c>
      <c r="AF1248" s="33">
        <f t="shared" si="959"/>
        <v>0</v>
      </c>
      <c r="AG1248" s="33">
        <f t="shared" si="960"/>
        <v>0</v>
      </c>
      <c r="AH1248" s="38">
        <f t="shared" si="961"/>
        <v>1</v>
      </c>
      <c r="AI1248" s="33">
        <f t="shared" si="962"/>
        <v>1</v>
      </c>
      <c r="AJ1248" s="39">
        <f t="shared" si="963"/>
        <v>1</v>
      </c>
      <c r="AK1248" s="43">
        <f t="shared" si="964"/>
        <v>1</v>
      </c>
      <c r="AL1248" s="4">
        <f t="shared" si="926"/>
        <v>4.6199999999998909</v>
      </c>
      <c r="AM1248" s="4">
        <f t="shared" si="927"/>
        <v>3.9072672338493248</v>
      </c>
      <c r="AN1248" s="4">
        <f t="shared" si="928"/>
        <v>3.9072672338493248</v>
      </c>
      <c r="AO1248" s="4">
        <f t="shared" si="929"/>
        <v>-2.6700000000000728</v>
      </c>
      <c r="AP1248" s="4">
        <f t="shared" si="930"/>
        <v>3.3827327661506388</v>
      </c>
      <c r="AQ1248" s="4">
        <f t="shared" si="931"/>
        <v>2.6700000000000728</v>
      </c>
      <c r="AR1248" s="4">
        <f t="shared" si="912"/>
        <v>4.6199999999998909</v>
      </c>
      <c r="AS1248">
        <f t="shared" si="932"/>
        <v>3.9072672338493248</v>
      </c>
      <c r="AT1248" s="6">
        <f t="shared" si="933"/>
        <v>0</v>
      </c>
      <c r="AU1248" s="4">
        <f t="shared" si="934"/>
        <v>3.8306074317824335</v>
      </c>
      <c r="AV1248" s="4">
        <f t="shared" si="935"/>
        <v>1.9782251414126517</v>
      </c>
      <c r="AW1248">
        <f t="shared" si="936"/>
        <v>0</v>
      </c>
      <c r="AX1248">
        <f t="shared" si="937"/>
        <v>0</v>
      </c>
      <c r="AY1248">
        <f t="shared" si="938"/>
        <v>0</v>
      </c>
      <c r="AZ1248" s="4">
        <f t="shared" si="913"/>
        <v>6.94</v>
      </c>
      <c r="BA1248" s="4">
        <f t="shared" si="939"/>
        <v>973.43000000000882</v>
      </c>
      <c r="BB1248" s="4">
        <f t="shared" si="914"/>
        <v>934.2916666666747</v>
      </c>
      <c r="BC1248" s="4">
        <f t="shared" si="915"/>
        <v>455.05999999999995</v>
      </c>
      <c r="BE1248"/>
      <c r="BG1248" s="6"/>
      <c r="BM1248">
        <f t="shared" si="950"/>
        <v>1</v>
      </c>
    </row>
    <row r="1249" spans="1:65" x14ac:dyDescent="0.25">
      <c r="A1249">
        <v>1266</v>
      </c>
      <c r="B1249" s="1">
        <v>43018</v>
      </c>
      <c r="C1249" s="2">
        <v>2549.9899999999998</v>
      </c>
      <c r="D1249" s="2">
        <v>2555.23</v>
      </c>
      <c r="E1249" s="2">
        <v>2544.86</v>
      </c>
      <c r="F1249" s="2">
        <v>2550.64</v>
      </c>
      <c r="G1249" s="2">
        <v>2960500000</v>
      </c>
      <c r="H1249" s="2">
        <f t="shared" si="951"/>
        <v>18.805919310448772</v>
      </c>
      <c r="I1249" s="2">
        <f t="shared" si="952"/>
        <v>2514.799</v>
      </c>
      <c r="J1249" s="2">
        <f t="shared" si="953"/>
        <v>17.857538722078381</v>
      </c>
      <c r="K1249" s="2">
        <f t="shared" si="954"/>
        <v>5.2599999999997635</v>
      </c>
      <c r="L1249" s="18">
        <v>6.2E-2</v>
      </c>
      <c r="M1249" s="19">
        <v>6.7285866657667466</v>
      </c>
      <c r="N1249" s="4">
        <f t="shared" si="894"/>
        <v>10.5</v>
      </c>
      <c r="O1249" s="4">
        <f t="shared" si="955"/>
        <v>10.382000000000152</v>
      </c>
      <c r="P1249" s="4">
        <f t="shared" si="895"/>
        <v>3.0871353383458668</v>
      </c>
      <c r="Q1249" s="4">
        <f t="shared" si="922"/>
        <v>2.3112445820433436</v>
      </c>
      <c r="R1249" s="18">
        <f t="shared" si="896"/>
        <v>2547.5850902255638</v>
      </c>
      <c r="S1249" s="2">
        <f t="shared" si="897"/>
        <v>3.0549097744360552</v>
      </c>
      <c r="T1249" s="22">
        <f t="shared" si="956"/>
        <v>1</v>
      </c>
      <c r="U1249" s="29">
        <f t="shared" si="899"/>
        <v>2550.9101457981219</v>
      </c>
      <c r="V1249" s="30">
        <f t="shared" si="900"/>
        <v>0.2701457981220301</v>
      </c>
      <c r="W1249" s="31">
        <f t="shared" si="923"/>
        <v>1</v>
      </c>
      <c r="X1249" s="35">
        <f t="shared" si="901"/>
        <v>2551.2386666666662</v>
      </c>
      <c r="Y1249" s="30">
        <f t="shared" si="902"/>
        <v>0.59866666666630408</v>
      </c>
      <c r="Z1249" s="31">
        <f t="shared" si="924"/>
        <v>1</v>
      </c>
      <c r="AA1249" s="29">
        <f t="shared" si="903"/>
        <v>2550.9561387197182</v>
      </c>
      <c r="AB1249" s="30">
        <f t="shared" si="904"/>
        <v>0.31613871971831031</v>
      </c>
      <c r="AC1249" s="31">
        <f t="shared" si="925"/>
        <v>1</v>
      </c>
      <c r="AD1249" s="32">
        <f t="shared" si="957"/>
        <v>1</v>
      </c>
      <c r="AE1249" s="33">
        <f t="shared" si="958"/>
        <v>0</v>
      </c>
      <c r="AF1249" s="33">
        <f t="shared" si="959"/>
        <v>0</v>
      </c>
      <c r="AG1249" s="33">
        <f t="shared" si="960"/>
        <v>0</v>
      </c>
      <c r="AH1249" s="38">
        <f t="shared" si="961"/>
        <v>1</v>
      </c>
      <c r="AI1249" s="33">
        <f t="shared" si="962"/>
        <v>1</v>
      </c>
      <c r="AJ1249" s="39">
        <f t="shared" si="963"/>
        <v>1</v>
      </c>
      <c r="AK1249" s="43">
        <f t="shared" si="964"/>
        <v>0</v>
      </c>
      <c r="AL1249" s="4">
        <f t="shared" si="926"/>
        <v>5.2400000000002365</v>
      </c>
      <c r="AM1249" s="4">
        <f t="shared" si="927"/>
        <v>4.2738612802818352</v>
      </c>
      <c r="AN1249" s="4">
        <f t="shared" si="928"/>
        <v>4.2738612802818352</v>
      </c>
      <c r="AO1249" s="4">
        <f t="shared" si="929"/>
        <v>-5.1299999999996544</v>
      </c>
      <c r="AP1249" s="4">
        <f t="shared" si="930"/>
        <v>6.0961387197180557</v>
      </c>
      <c r="AQ1249" s="4">
        <f t="shared" si="931"/>
        <v>5.1299999999996544</v>
      </c>
      <c r="AR1249" s="4">
        <f t="shared" si="912"/>
        <v>0.65000000000009095</v>
      </c>
      <c r="AS1249">
        <f t="shared" si="932"/>
        <v>5.1299999999996544</v>
      </c>
      <c r="AT1249" s="6">
        <f t="shared" si="933"/>
        <v>0</v>
      </c>
      <c r="AU1249" s="4">
        <f t="shared" si="934"/>
        <v>3.1094792235771234</v>
      </c>
      <c r="AV1249" s="4">
        <f t="shared" si="935"/>
        <v>6.3785866657666555</v>
      </c>
      <c r="AW1249">
        <f t="shared" si="936"/>
        <v>0</v>
      </c>
      <c r="AX1249">
        <f t="shared" si="937"/>
        <v>0</v>
      </c>
      <c r="AY1249">
        <f t="shared" si="938"/>
        <v>0</v>
      </c>
      <c r="AZ1249" s="4">
        <f t="shared" si="913"/>
        <v>6.94</v>
      </c>
      <c r="BA1249" s="4">
        <f t="shared" si="939"/>
        <v>966.49000000000876</v>
      </c>
      <c r="BB1249" s="4">
        <f t="shared" si="914"/>
        <v>927.35166666667465</v>
      </c>
      <c r="BC1249" s="4">
        <f t="shared" si="915"/>
        <v>454.80799999999988</v>
      </c>
      <c r="BE1249"/>
      <c r="BG1249" s="6"/>
      <c r="BM1249">
        <f t="shared" si="950"/>
        <v>1</v>
      </c>
    </row>
    <row r="1250" spans="1:65" x14ac:dyDescent="0.25">
      <c r="A1250">
        <v>1265</v>
      </c>
      <c r="B1250" s="1">
        <v>43017</v>
      </c>
      <c r="C1250" s="2">
        <v>2551.39</v>
      </c>
      <c r="D1250" s="2">
        <v>2551.8200000000002</v>
      </c>
      <c r="E1250" s="2">
        <v>2541.6</v>
      </c>
      <c r="F1250" s="2">
        <v>2544.73</v>
      </c>
      <c r="G1250" s="2">
        <v>2483970000</v>
      </c>
      <c r="H1250" s="2">
        <f t="shared" si="951"/>
        <v>19.142584755228626</v>
      </c>
      <c r="I1250" s="2">
        <f t="shared" si="952"/>
        <v>2511.8964999999998</v>
      </c>
      <c r="J1250" s="2">
        <f t="shared" si="953"/>
        <v>18.844715823638367</v>
      </c>
      <c r="K1250" s="2">
        <f t="shared" si="954"/>
        <v>2.0599999999999454</v>
      </c>
      <c r="L1250" s="18">
        <v>6.59E-2</v>
      </c>
      <c r="M1250" s="19">
        <v>7.1647645422406763</v>
      </c>
      <c r="N1250" s="4">
        <f t="shared" si="894"/>
        <v>10.220000000000255</v>
      </c>
      <c r="O1250" s="4">
        <f t="shared" si="955"/>
        <v>10.171000000000186</v>
      </c>
      <c r="P1250" s="4">
        <f t="shared" si="895"/>
        <v>2.8550902255639126</v>
      </c>
      <c r="Q1250" s="4">
        <f t="shared" si="922"/>
        <v>2.3593482003129886</v>
      </c>
      <c r="R1250" s="18">
        <f t="shared" si="896"/>
        <v>2552.0844887218045</v>
      </c>
      <c r="S1250" s="2">
        <f t="shared" si="897"/>
        <v>7.3544887218045005</v>
      </c>
      <c r="T1250" s="22">
        <f t="shared" si="956"/>
        <v>0</v>
      </c>
      <c r="U1250" s="29">
        <f t="shared" si="899"/>
        <v>2552.2602932412924</v>
      </c>
      <c r="V1250" s="30">
        <f t="shared" si="900"/>
        <v>7.5302932412923838</v>
      </c>
      <c r="W1250" s="31">
        <f t="shared" si="923"/>
        <v>0</v>
      </c>
      <c r="X1250" s="35">
        <f t="shared" si="901"/>
        <v>2553.3025333333335</v>
      </c>
      <c r="Y1250" s="30">
        <f t="shared" si="902"/>
        <v>8.5725333333334675</v>
      </c>
      <c r="Z1250" s="31">
        <f t="shared" si="924"/>
        <v>0</v>
      </c>
      <c r="AA1250" s="29">
        <f t="shared" si="903"/>
        <v>2552.406206854178</v>
      </c>
      <c r="AB1250" s="30">
        <f t="shared" si="904"/>
        <v>7.6762068541779627</v>
      </c>
      <c r="AC1250" s="31">
        <f t="shared" si="925"/>
        <v>0</v>
      </c>
      <c r="AD1250" s="32">
        <f t="shared" si="957"/>
        <v>-1</v>
      </c>
      <c r="AE1250" s="33">
        <f t="shared" si="958"/>
        <v>-1</v>
      </c>
      <c r="AF1250" s="33">
        <f t="shared" si="959"/>
        <v>-1</v>
      </c>
      <c r="AG1250" s="33">
        <f t="shared" si="960"/>
        <v>0</v>
      </c>
      <c r="AH1250" s="38">
        <f t="shared" si="961"/>
        <v>-1</v>
      </c>
      <c r="AI1250" s="33">
        <f t="shared" si="962"/>
        <v>-1</v>
      </c>
      <c r="AJ1250" s="39">
        <f t="shared" si="963"/>
        <v>-1</v>
      </c>
      <c r="AK1250" s="43">
        <f t="shared" si="964"/>
        <v>-1</v>
      </c>
      <c r="AL1250" s="4">
        <f t="shared" si="926"/>
        <v>0.43000000000029104</v>
      </c>
      <c r="AM1250" s="4">
        <f t="shared" si="927"/>
        <v>-0.58620685417781715</v>
      </c>
      <c r="AN1250" s="4">
        <f t="shared" si="928"/>
        <v>0.58620685417781715</v>
      </c>
      <c r="AO1250" s="4">
        <f t="shared" si="929"/>
        <v>-9.7899999999999636</v>
      </c>
      <c r="AP1250" s="4">
        <f t="shared" si="930"/>
        <v>10.806206854178072</v>
      </c>
      <c r="AQ1250" s="4">
        <f t="shared" si="931"/>
        <v>9.7899999999999636</v>
      </c>
      <c r="AR1250" s="4">
        <f t="shared" si="912"/>
        <v>6.6599999999998545</v>
      </c>
      <c r="AS1250">
        <f t="shared" si="932"/>
        <v>9.7899999999999636</v>
      </c>
      <c r="AT1250" s="6">
        <f t="shared" si="933"/>
        <v>1</v>
      </c>
      <c r="AU1250" s="4">
        <f t="shared" si="934"/>
        <v>-3.1124784572558379</v>
      </c>
      <c r="AV1250" s="4">
        <f t="shared" si="935"/>
        <v>0.80476454224082183</v>
      </c>
      <c r="AW1250">
        <f t="shared" si="936"/>
        <v>0</v>
      </c>
      <c r="AX1250">
        <f t="shared" si="937"/>
        <v>1</v>
      </c>
      <c r="AY1250">
        <f t="shared" si="938"/>
        <v>0</v>
      </c>
      <c r="AZ1250" s="4">
        <f t="shared" si="913"/>
        <v>-3.9100000000000006</v>
      </c>
      <c r="BA1250" s="4">
        <f t="shared" si="939"/>
        <v>959.55000000000871</v>
      </c>
      <c r="BB1250" s="4">
        <f t="shared" si="914"/>
        <v>922.72500000000798</v>
      </c>
      <c r="BC1250" s="4">
        <f t="shared" si="915"/>
        <v>455.36799999999994</v>
      </c>
      <c r="BE1250"/>
      <c r="BG1250" s="6"/>
      <c r="BM1250">
        <f t="shared" si="950"/>
        <v>1</v>
      </c>
    </row>
    <row r="1251" spans="1:65" x14ac:dyDescent="0.25">
      <c r="A1251">
        <v>1264</v>
      </c>
      <c r="B1251" s="1">
        <v>43014</v>
      </c>
      <c r="C1251" s="2">
        <v>2547.44</v>
      </c>
      <c r="D1251" s="2">
        <v>2549.41</v>
      </c>
      <c r="E1251" s="2">
        <v>2543.79</v>
      </c>
      <c r="F1251" s="2">
        <v>2549.33</v>
      </c>
      <c r="G1251" s="2">
        <v>2884570000</v>
      </c>
      <c r="H1251" s="2">
        <f t="shared" si="951"/>
        <v>17.975770606260269</v>
      </c>
      <c r="I1251" s="2">
        <f t="shared" si="952"/>
        <v>2508.0529999999999</v>
      </c>
      <c r="J1251" s="2">
        <f t="shared" si="953"/>
        <v>19.498817373045206</v>
      </c>
      <c r="K1251" s="2">
        <f t="shared" si="954"/>
        <v>-4.6300000000001091</v>
      </c>
      <c r="L1251" s="18">
        <v>5.3349999999999995E-2</v>
      </c>
      <c r="M1251" s="19">
        <v>5.806540471951414</v>
      </c>
      <c r="N1251" s="4">
        <f t="shared" si="894"/>
        <v>8.2800000000002001</v>
      </c>
      <c r="O1251" s="4">
        <f t="shared" si="955"/>
        <v>10.600000000000136</v>
      </c>
      <c r="P1251" s="4">
        <f t="shared" si="895"/>
        <v>2.7544887218045107</v>
      </c>
      <c r="Q1251" s="4">
        <f t="shared" si="922"/>
        <v>2.2315211315191332</v>
      </c>
      <c r="R1251" s="18">
        <f t="shared" si="896"/>
        <v>2554.9472556390979</v>
      </c>
      <c r="S1251" s="2">
        <f t="shared" si="897"/>
        <v>5.617255639097948</v>
      </c>
      <c r="T1251" s="22">
        <f t="shared" si="956"/>
        <v>1</v>
      </c>
      <c r="U1251" s="29">
        <f t="shared" si="899"/>
        <v>2548.2458880170825</v>
      </c>
      <c r="V1251" s="30">
        <f t="shared" si="900"/>
        <v>1.0841119829174204</v>
      </c>
      <c r="W1251" s="31">
        <f t="shared" si="923"/>
        <v>1</v>
      </c>
      <c r="X1251" s="35">
        <f t="shared" si="901"/>
        <v>2549.5277333333343</v>
      </c>
      <c r="Y1251" s="30">
        <f t="shared" si="902"/>
        <v>0.19773333333432674</v>
      </c>
      <c r="Z1251" s="31">
        <f t="shared" si="924"/>
        <v>1</v>
      </c>
      <c r="AA1251" s="29">
        <f t="shared" si="903"/>
        <v>2548.4253463613577</v>
      </c>
      <c r="AB1251" s="30">
        <f t="shared" si="904"/>
        <v>0.90465363864223036</v>
      </c>
      <c r="AC1251" s="31">
        <f t="shared" si="925"/>
        <v>1</v>
      </c>
      <c r="AD1251" s="32">
        <f t="shared" si="957"/>
        <v>1</v>
      </c>
      <c r="AE1251" s="33">
        <f t="shared" si="958"/>
        <v>0</v>
      </c>
      <c r="AF1251" s="33">
        <f t="shared" si="959"/>
        <v>0</v>
      </c>
      <c r="AG1251" s="33">
        <f t="shared" si="960"/>
        <v>0</v>
      </c>
      <c r="AH1251" s="38">
        <f t="shared" si="961"/>
        <v>1</v>
      </c>
      <c r="AI1251" s="33">
        <f t="shared" si="962"/>
        <v>1</v>
      </c>
      <c r="AJ1251" s="39">
        <f t="shared" si="963"/>
        <v>1</v>
      </c>
      <c r="AK1251" s="43">
        <f t="shared" si="964"/>
        <v>1</v>
      </c>
      <c r="AL1251" s="4">
        <f t="shared" si="926"/>
        <v>1.9699999999997999</v>
      </c>
      <c r="AM1251" s="4">
        <f t="shared" si="927"/>
        <v>0.9846536386421576</v>
      </c>
      <c r="AN1251" s="4">
        <f t="shared" si="928"/>
        <v>0.9846536386421576</v>
      </c>
      <c r="AO1251" s="4">
        <f t="shared" si="929"/>
        <v>-3.6500000000000909</v>
      </c>
      <c r="AP1251" s="4">
        <f t="shared" si="930"/>
        <v>4.6353463613577333</v>
      </c>
      <c r="AQ1251" s="4">
        <f t="shared" si="931"/>
        <v>3.6500000000000909</v>
      </c>
      <c r="AR1251" s="4">
        <f t="shared" si="912"/>
        <v>1.8899999999998727</v>
      </c>
      <c r="AS1251">
        <f t="shared" si="932"/>
        <v>3.6500000000000909</v>
      </c>
      <c r="AT1251" s="6">
        <f t="shared" si="933"/>
        <v>0</v>
      </c>
      <c r="AU1251" s="4">
        <f t="shared" si="934"/>
        <v>3.2016116651864976</v>
      </c>
      <c r="AV1251" s="4">
        <f t="shared" si="935"/>
        <v>4.2165404719515411</v>
      </c>
      <c r="AW1251">
        <f t="shared" si="936"/>
        <v>0</v>
      </c>
      <c r="AX1251">
        <f t="shared" si="937"/>
        <v>0</v>
      </c>
      <c r="AY1251">
        <f t="shared" si="938"/>
        <v>0</v>
      </c>
      <c r="AZ1251" s="4">
        <f t="shared" si="913"/>
        <v>6.94</v>
      </c>
      <c r="BA1251" s="4">
        <f t="shared" si="939"/>
        <v>963.46000000000868</v>
      </c>
      <c r="BB1251" s="4">
        <f t="shared" si="914"/>
        <v>926.63500000000795</v>
      </c>
      <c r="BC1251" s="4">
        <f t="shared" si="915"/>
        <v>453.78800000000001</v>
      </c>
      <c r="BE1251"/>
      <c r="BG1251" s="6"/>
      <c r="BM1251">
        <f t="shared" si="950"/>
        <v>1</v>
      </c>
    </row>
    <row r="1252" spans="1:65" x14ac:dyDescent="0.25">
      <c r="A1252">
        <v>1263</v>
      </c>
      <c r="B1252" s="1">
        <v>43013</v>
      </c>
      <c r="C1252" s="2">
        <v>2540.86</v>
      </c>
      <c r="D1252" s="2">
        <v>2552.5100000000002</v>
      </c>
      <c r="E1252" s="2">
        <v>2540.02</v>
      </c>
      <c r="F1252" s="2">
        <v>2552.0700000000002</v>
      </c>
      <c r="G1252" s="2">
        <v>3045120000</v>
      </c>
      <c r="H1252" s="2">
        <f t="shared" si="951"/>
        <v>16.070541856314499</v>
      </c>
      <c r="I1252" s="2">
        <f t="shared" si="952"/>
        <v>2503.7934999999998</v>
      </c>
      <c r="J1252" s="2">
        <f t="shared" si="953"/>
        <v>18.169884706930869</v>
      </c>
      <c r="K1252" s="2">
        <f t="shared" si="954"/>
        <v>3.1200000000003456</v>
      </c>
      <c r="L1252" s="18">
        <v>5.5050000000000002E-2</v>
      </c>
      <c r="M1252" s="19">
        <v>5.957923187118773</v>
      </c>
      <c r="N1252" s="4">
        <f t="shared" si="894"/>
        <v>14.770000000000437</v>
      </c>
      <c r="O1252" s="4">
        <f t="shared" si="955"/>
        <v>10.465000000000099</v>
      </c>
      <c r="P1252" s="4">
        <f t="shared" si="895"/>
        <v>2.8772556390977457</v>
      </c>
      <c r="Q1252" s="4">
        <f t="shared" si="922"/>
        <v>2.0663795309802966</v>
      </c>
      <c r="R1252" s="18">
        <f t="shared" si="896"/>
        <v>2540.5121503759397</v>
      </c>
      <c r="S1252" s="2">
        <f t="shared" si="897"/>
        <v>11.557849624060509</v>
      </c>
      <c r="T1252" s="22">
        <f t="shared" si="956"/>
        <v>0</v>
      </c>
      <c r="U1252" s="29">
        <f t="shared" si="899"/>
        <v>2541.6221980656937</v>
      </c>
      <c r="V1252" s="30">
        <f t="shared" si="900"/>
        <v>10.447801934306426</v>
      </c>
      <c r="W1252" s="31">
        <f t="shared" si="923"/>
        <v>0</v>
      </c>
      <c r="X1252" s="35">
        <f t="shared" si="901"/>
        <v>2541.6261333333341</v>
      </c>
      <c r="Y1252" s="30">
        <f t="shared" si="902"/>
        <v>10.443866666666054</v>
      </c>
      <c r="Z1252" s="31">
        <f t="shared" si="924"/>
        <v>0</v>
      </c>
      <c r="AA1252" s="29">
        <f t="shared" si="903"/>
        <v>2541.6227490031633</v>
      </c>
      <c r="AB1252" s="30">
        <f t="shared" si="904"/>
        <v>10.447250996836829</v>
      </c>
      <c r="AC1252" s="31">
        <f t="shared" si="925"/>
        <v>0</v>
      </c>
      <c r="AD1252" s="32">
        <f t="shared" si="957"/>
        <v>-1</v>
      </c>
      <c r="AE1252" s="33">
        <f t="shared" si="958"/>
        <v>-1</v>
      </c>
      <c r="AF1252" s="33">
        <f t="shared" si="959"/>
        <v>0</v>
      </c>
      <c r="AG1252" s="33">
        <f t="shared" si="960"/>
        <v>0</v>
      </c>
      <c r="AH1252" s="38">
        <f t="shared" si="961"/>
        <v>-1</v>
      </c>
      <c r="AI1252" s="33">
        <f t="shared" si="962"/>
        <v>-1</v>
      </c>
      <c r="AJ1252" s="39">
        <f t="shared" si="963"/>
        <v>-1</v>
      </c>
      <c r="AK1252" s="43">
        <f t="shared" si="964"/>
        <v>-1</v>
      </c>
      <c r="AL1252" s="4">
        <f t="shared" si="926"/>
        <v>11.650000000000091</v>
      </c>
      <c r="AM1252" s="4">
        <f t="shared" si="927"/>
        <v>10.887250996836883</v>
      </c>
      <c r="AN1252" s="4">
        <f t="shared" si="928"/>
        <v>10.887250996836883</v>
      </c>
      <c r="AO1252" s="4">
        <f t="shared" si="929"/>
        <v>-0.84000000000014552</v>
      </c>
      <c r="AP1252" s="4">
        <f t="shared" si="930"/>
        <v>1.6027490031633533</v>
      </c>
      <c r="AQ1252" s="4">
        <f t="shared" si="931"/>
        <v>0.84000000000014552</v>
      </c>
      <c r="AR1252" s="4">
        <f t="shared" si="912"/>
        <v>11.210000000000036</v>
      </c>
      <c r="AS1252">
        <f t="shared" si="932"/>
        <v>10.887250996836883</v>
      </c>
      <c r="AT1252" s="6">
        <f t="shared" si="933"/>
        <v>1</v>
      </c>
      <c r="AU1252" s="4">
        <f t="shared" si="934"/>
        <v>-3.870141692082349</v>
      </c>
      <c r="AV1252" s="4">
        <f t="shared" si="935"/>
        <v>-4.9520768128812636</v>
      </c>
      <c r="AW1252">
        <f t="shared" si="936"/>
        <v>1</v>
      </c>
      <c r="AX1252">
        <f t="shared" si="937"/>
        <v>0</v>
      </c>
      <c r="AY1252">
        <f t="shared" si="938"/>
        <v>0</v>
      </c>
      <c r="AZ1252" s="4">
        <f t="shared" si="913"/>
        <v>-3.9100000000000006</v>
      </c>
      <c r="BA1252" s="4">
        <f t="shared" si="939"/>
        <v>956.52000000000862</v>
      </c>
      <c r="BB1252" s="4">
        <f t="shared" si="914"/>
        <v>919.69500000000789</v>
      </c>
      <c r="BC1252" s="4">
        <f t="shared" si="915"/>
        <v>451.15600000000006</v>
      </c>
      <c r="BE1252"/>
      <c r="BG1252" s="6"/>
      <c r="BM1252">
        <f t="shared" si="950"/>
        <v>1</v>
      </c>
    </row>
    <row r="1253" spans="1:65" x14ac:dyDescent="0.25">
      <c r="A1253">
        <v>1262</v>
      </c>
      <c r="B1253" s="1">
        <v>43012</v>
      </c>
      <c r="C1253" s="2">
        <v>2533.48</v>
      </c>
      <c r="D1253" s="2">
        <v>2540.5300000000002</v>
      </c>
      <c r="E1253" s="2">
        <v>2531.8000000000002</v>
      </c>
      <c r="F1253" s="2">
        <v>2537.7399999999998</v>
      </c>
      <c r="G1253" s="2">
        <v>3017120000</v>
      </c>
      <c r="H1253" s="2">
        <f t="shared" si="951"/>
        <v>13.071323319898925</v>
      </c>
      <c r="I1253" s="2">
        <f t="shared" si="952"/>
        <v>2500.1534999999994</v>
      </c>
      <c r="J1253" s="2">
        <f t="shared" si="953"/>
        <v>15.090643005378896</v>
      </c>
      <c r="K1253" s="2">
        <f t="shared" si="954"/>
        <v>-1.0999999999999091</v>
      </c>
      <c r="L1253" s="18">
        <v>5.645E-2</v>
      </c>
      <c r="M1253" s="19">
        <v>6.1018341780474215</v>
      </c>
      <c r="N1253" s="4">
        <f t="shared" si="894"/>
        <v>8.7300000000000182</v>
      </c>
      <c r="O1253" s="4">
        <f t="shared" si="955"/>
        <v>9.9120000000000346</v>
      </c>
      <c r="P1253" s="4">
        <f t="shared" si="895"/>
        <v>2.7721503759398485</v>
      </c>
      <c r="Q1253" s="4">
        <f t="shared" si="922"/>
        <v>1.9543540145985359</v>
      </c>
      <c r="R1253" s="18">
        <f t="shared" si="896"/>
        <v>2537.3362406015035</v>
      </c>
      <c r="S1253" s="2">
        <f t="shared" si="897"/>
        <v>0.40375939849627684</v>
      </c>
      <c r="T1253" s="22">
        <f t="shared" si="956"/>
        <v>1</v>
      </c>
      <c r="U1253" s="29">
        <f t="shared" si="899"/>
        <v>2534.248647758101</v>
      </c>
      <c r="V1253" s="30">
        <f t="shared" si="900"/>
        <v>3.4913522418987668</v>
      </c>
      <c r="W1253" s="31">
        <f t="shared" si="923"/>
        <v>1</v>
      </c>
      <c r="X1253" s="35">
        <f t="shared" si="901"/>
        <v>2536.1992</v>
      </c>
      <c r="Y1253" s="30">
        <f t="shared" si="902"/>
        <v>1.5407999999997628</v>
      </c>
      <c r="Z1253" s="31">
        <f t="shared" si="924"/>
        <v>1</v>
      </c>
      <c r="AA1253" s="29">
        <f t="shared" si="903"/>
        <v>2534.521725071967</v>
      </c>
      <c r="AB1253" s="30">
        <f t="shared" si="904"/>
        <v>3.2182749280327698</v>
      </c>
      <c r="AC1253" s="31">
        <f t="shared" si="925"/>
        <v>1</v>
      </c>
      <c r="AD1253" s="32">
        <f t="shared" si="957"/>
        <v>1</v>
      </c>
      <c r="AE1253" s="33">
        <f t="shared" si="958"/>
        <v>1</v>
      </c>
      <c r="AF1253" s="33">
        <f t="shared" si="959"/>
        <v>0</v>
      </c>
      <c r="AG1253" s="33">
        <f t="shared" si="960"/>
        <v>0</v>
      </c>
      <c r="AH1253" s="38">
        <f t="shared" si="961"/>
        <v>1</v>
      </c>
      <c r="AI1253" s="33">
        <f t="shared" si="962"/>
        <v>1</v>
      </c>
      <c r="AJ1253" s="39">
        <f t="shared" si="963"/>
        <v>1</v>
      </c>
      <c r="AK1253" s="43">
        <f t="shared" si="964"/>
        <v>0</v>
      </c>
      <c r="AL1253" s="4">
        <f t="shared" si="926"/>
        <v>7.0500000000001819</v>
      </c>
      <c r="AM1253" s="4">
        <f t="shared" si="927"/>
        <v>6.0082749280331882</v>
      </c>
      <c r="AN1253" s="4">
        <f t="shared" si="928"/>
        <v>6.0082749280331882</v>
      </c>
      <c r="AO1253" s="4">
        <f t="shared" si="929"/>
        <v>-1.6799999999998363</v>
      </c>
      <c r="AP1253" s="4">
        <f t="shared" si="930"/>
        <v>2.72172507196683</v>
      </c>
      <c r="AQ1253" s="4">
        <f t="shared" si="931"/>
        <v>1.6799999999998363</v>
      </c>
      <c r="AR1253" s="4">
        <f t="shared" si="912"/>
        <v>4.2599999999997635</v>
      </c>
      <c r="AS1253">
        <f t="shared" si="932"/>
        <v>6.0082749280331882</v>
      </c>
      <c r="AT1253" s="6">
        <f t="shared" si="933"/>
        <v>0</v>
      </c>
      <c r="AU1253" s="4">
        <f t="shared" si="934"/>
        <v>1.1053530624675316</v>
      </c>
      <c r="AV1253" s="4">
        <f t="shared" si="935"/>
        <v>2.1418341780476577</v>
      </c>
      <c r="AW1253">
        <f t="shared" si="936"/>
        <v>0</v>
      </c>
      <c r="AX1253">
        <f t="shared" si="937"/>
        <v>0</v>
      </c>
      <c r="AY1253">
        <f t="shared" si="938"/>
        <v>0</v>
      </c>
      <c r="AZ1253" s="4">
        <f t="shared" si="913"/>
        <v>6.94</v>
      </c>
      <c r="BA1253" s="4">
        <f t="shared" si="939"/>
        <v>960.43000000000859</v>
      </c>
      <c r="BB1253" s="4">
        <f t="shared" si="914"/>
        <v>923.60500000000786</v>
      </c>
      <c r="BC1253" s="4">
        <f t="shared" si="915"/>
        <v>448.20400000000001</v>
      </c>
      <c r="BE1253"/>
      <c r="BG1253" s="6"/>
      <c r="BM1253">
        <f t="shared" si="950"/>
        <v>1</v>
      </c>
    </row>
    <row r="1254" spans="1:65" x14ac:dyDescent="0.25">
      <c r="A1254">
        <v>1261</v>
      </c>
      <c r="B1254" s="1">
        <v>43011</v>
      </c>
      <c r="C1254" s="2">
        <v>2530.34</v>
      </c>
      <c r="D1254" s="2">
        <v>2535.13</v>
      </c>
      <c r="E1254" s="2">
        <v>2528.85</v>
      </c>
      <c r="F1254" s="2">
        <v>2534.58</v>
      </c>
      <c r="G1254" s="2">
        <v>3068850000</v>
      </c>
      <c r="H1254" s="2">
        <f t="shared" si="951"/>
        <v>10.329498213046618</v>
      </c>
      <c r="I1254" s="2">
        <f t="shared" si="952"/>
        <v>2496.6709999999998</v>
      </c>
      <c r="J1254" s="2">
        <f t="shared" si="953"/>
        <v>12.725233231240754</v>
      </c>
      <c r="K1254" s="2">
        <f t="shared" si="954"/>
        <v>1.2200000000002547</v>
      </c>
      <c r="L1254" s="18">
        <v>5.7349999999999998E-2</v>
      </c>
      <c r="M1254" s="19">
        <v>6.1857634700006265</v>
      </c>
      <c r="N1254" s="4">
        <f t="shared" si="894"/>
        <v>6.2800000000002001</v>
      </c>
      <c r="O1254" s="4">
        <f t="shared" si="955"/>
        <v>10.257000000000016</v>
      </c>
      <c r="P1254" s="4">
        <f t="shared" si="895"/>
        <v>2.7562406015037602</v>
      </c>
      <c r="Q1254" s="4">
        <f t="shared" si="922"/>
        <v>1.9708916874384048</v>
      </c>
      <c r="R1254" s="18">
        <f t="shared" si="896"/>
        <v>2531.9115112781956</v>
      </c>
      <c r="S1254" s="2">
        <f t="shared" si="897"/>
        <v>2.6684887218043514</v>
      </c>
      <c r="T1254" s="22">
        <f t="shared" si="956"/>
        <v>1</v>
      </c>
      <c r="U1254" s="29">
        <f t="shared" si="899"/>
        <v>2531.1130139283428</v>
      </c>
      <c r="V1254" s="30">
        <f t="shared" si="900"/>
        <v>3.4669860716571748</v>
      </c>
      <c r="W1254" s="31">
        <f t="shared" si="923"/>
        <v>1</v>
      </c>
      <c r="X1254" s="35">
        <f t="shared" si="901"/>
        <v>2533.5432000000001</v>
      </c>
      <c r="Y1254" s="30">
        <f t="shared" si="902"/>
        <v>1.0367999999998574</v>
      </c>
      <c r="Z1254" s="31">
        <f t="shared" si="924"/>
        <v>1</v>
      </c>
      <c r="AA1254" s="29">
        <f t="shared" si="903"/>
        <v>2531.4532399783748</v>
      </c>
      <c r="AB1254" s="30">
        <f t="shared" si="904"/>
        <v>3.1267600216251594</v>
      </c>
      <c r="AC1254" s="31">
        <f t="shared" si="925"/>
        <v>1</v>
      </c>
      <c r="AD1254" s="32">
        <f t="shared" si="957"/>
        <v>1</v>
      </c>
      <c r="AE1254" s="33">
        <f t="shared" si="958"/>
        <v>0</v>
      </c>
      <c r="AF1254" s="33">
        <f t="shared" si="959"/>
        <v>0</v>
      </c>
      <c r="AG1254" s="33">
        <f t="shared" si="960"/>
        <v>0</v>
      </c>
      <c r="AH1254" s="38">
        <f t="shared" si="961"/>
        <v>1</v>
      </c>
      <c r="AI1254" s="33">
        <f t="shared" si="962"/>
        <v>0</v>
      </c>
      <c r="AJ1254" s="39">
        <f t="shared" si="963"/>
        <v>1</v>
      </c>
      <c r="AK1254" s="43">
        <f t="shared" si="964"/>
        <v>0</v>
      </c>
      <c r="AL1254" s="4">
        <f t="shared" si="926"/>
        <v>4.7899999999999636</v>
      </c>
      <c r="AM1254" s="4">
        <f t="shared" si="927"/>
        <v>3.6767600216253413</v>
      </c>
      <c r="AN1254" s="4">
        <f t="shared" si="928"/>
        <v>3.6767600216253413</v>
      </c>
      <c r="AO1254" s="4">
        <f t="shared" si="929"/>
        <v>-1.4900000000002365</v>
      </c>
      <c r="AP1254" s="4">
        <f t="shared" si="930"/>
        <v>2.6032399783748588</v>
      </c>
      <c r="AQ1254" s="4">
        <f t="shared" si="931"/>
        <v>1.4900000000002365</v>
      </c>
      <c r="AR1254" s="4">
        <f t="shared" si="912"/>
        <v>4.2399999999997817</v>
      </c>
      <c r="AS1254">
        <f t="shared" si="932"/>
        <v>3.6767600216253413</v>
      </c>
      <c r="AT1254" s="6">
        <f t="shared" si="933"/>
        <v>0</v>
      </c>
      <c r="AU1254" s="4">
        <f t="shared" si="934"/>
        <v>3.4464841773598831</v>
      </c>
      <c r="AV1254" s="4">
        <f t="shared" si="935"/>
        <v>2.2457634700008446</v>
      </c>
      <c r="AW1254">
        <f t="shared" si="936"/>
        <v>0</v>
      </c>
      <c r="AX1254">
        <f t="shared" si="937"/>
        <v>0</v>
      </c>
      <c r="AY1254">
        <f t="shared" si="938"/>
        <v>0</v>
      </c>
      <c r="AZ1254" s="4">
        <f t="shared" si="913"/>
        <v>6.94</v>
      </c>
      <c r="BA1254" s="4">
        <f t="shared" si="939"/>
        <v>953.49000000000854</v>
      </c>
      <c r="BB1254" s="4">
        <f t="shared" si="914"/>
        <v>918.9783333333412</v>
      </c>
      <c r="BC1254" s="4">
        <f t="shared" si="915"/>
        <v>446.94800000000004</v>
      </c>
      <c r="BE1254"/>
      <c r="BG1254" s="6"/>
      <c r="BM1254">
        <f t="shared" si="950"/>
        <v>1</v>
      </c>
    </row>
    <row r="1255" spans="1:65" x14ac:dyDescent="0.25">
      <c r="A1255">
        <v>1260</v>
      </c>
      <c r="B1255" s="1">
        <v>43010</v>
      </c>
      <c r="C1255" s="2">
        <v>2521.1999999999998</v>
      </c>
      <c r="D1255" s="2">
        <v>2529.23</v>
      </c>
      <c r="E1255" s="2">
        <v>2520.4</v>
      </c>
      <c r="F1255" s="2">
        <v>2529.12</v>
      </c>
      <c r="G1255" s="2">
        <v>3199730000</v>
      </c>
      <c r="H1255" s="2">
        <f t="shared" si="951"/>
        <v>6.7149422931250244</v>
      </c>
      <c r="I1255" s="2">
        <f t="shared" si="952"/>
        <v>2493.6714999999999</v>
      </c>
      <c r="J1255" s="2">
        <f t="shared" si="953"/>
        <v>9.7509761454673729</v>
      </c>
      <c r="K1255" s="2">
        <f t="shared" si="954"/>
        <v>1.8399999999996908</v>
      </c>
      <c r="L1255" s="18">
        <v>5.765E-2</v>
      </c>
      <c r="M1255" s="19">
        <v>6.1941253904219344</v>
      </c>
      <c r="N1255" s="4">
        <f t="shared" si="894"/>
        <v>9.8699999999998909</v>
      </c>
      <c r="O1255" s="4">
        <f t="shared" si="955"/>
        <v>10.094000000000005</v>
      </c>
      <c r="P1255" s="4">
        <f t="shared" si="895"/>
        <v>2.7915112781954905</v>
      </c>
      <c r="Q1255" s="4">
        <f t="shared" si="922"/>
        <v>1.9820869957506226</v>
      </c>
      <c r="R1255" s="18">
        <f t="shared" si="896"/>
        <v>2521.8904661654137</v>
      </c>
      <c r="S1255" s="2">
        <f t="shared" si="897"/>
        <v>7.2295338345861637</v>
      </c>
      <c r="T1255" s="22">
        <f t="shared" si="956"/>
        <v>0</v>
      </c>
      <c r="U1255" s="29">
        <f t="shared" si="899"/>
        <v>2521.9720033141207</v>
      </c>
      <c r="V1255" s="30">
        <f t="shared" si="900"/>
        <v>7.1479966858792068</v>
      </c>
      <c r="W1255" s="31">
        <f t="shared" si="923"/>
        <v>0</v>
      </c>
      <c r="X1255" s="35">
        <f t="shared" si="901"/>
        <v>2522.9089333333322</v>
      </c>
      <c r="Y1255" s="30">
        <f t="shared" si="902"/>
        <v>6.211066666667648</v>
      </c>
      <c r="Z1255" s="31">
        <f t="shared" si="924"/>
        <v>0</v>
      </c>
      <c r="AA1255" s="29">
        <f t="shared" si="903"/>
        <v>2522.1031735168103</v>
      </c>
      <c r="AB1255" s="30">
        <f t="shared" si="904"/>
        <v>7.0168264831895613</v>
      </c>
      <c r="AC1255" s="31">
        <f t="shared" si="925"/>
        <v>0</v>
      </c>
      <c r="AD1255" s="32">
        <f t="shared" si="957"/>
        <v>-1</v>
      </c>
      <c r="AE1255" s="33">
        <f t="shared" si="958"/>
        <v>0</v>
      </c>
      <c r="AF1255" s="33">
        <f t="shared" si="959"/>
        <v>-1</v>
      </c>
      <c r="AG1255" s="33">
        <f t="shared" si="960"/>
        <v>0</v>
      </c>
      <c r="AH1255" s="38">
        <f t="shared" si="961"/>
        <v>-1</v>
      </c>
      <c r="AI1255" s="33">
        <f t="shared" si="962"/>
        <v>-1</v>
      </c>
      <c r="AJ1255" s="39">
        <f t="shared" si="963"/>
        <v>-1</v>
      </c>
      <c r="AK1255" s="43">
        <f t="shared" si="964"/>
        <v>-1</v>
      </c>
      <c r="AL1255" s="4">
        <f t="shared" si="926"/>
        <v>8.0300000000002001</v>
      </c>
      <c r="AM1255" s="4">
        <f t="shared" si="927"/>
        <v>7.1268264831896886</v>
      </c>
      <c r="AN1255" s="4">
        <f t="shared" si="928"/>
        <v>7.1268264831896886</v>
      </c>
      <c r="AO1255" s="4">
        <f t="shared" si="929"/>
        <v>-0.79999999999972715</v>
      </c>
      <c r="AP1255" s="4">
        <f t="shared" si="930"/>
        <v>1.7031735168102387</v>
      </c>
      <c r="AQ1255" s="4">
        <f t="shared" si="931"/>
        <v>0.79999999999972715</v>
      </c>
      <c r="AR1255" s="4">
        <f t="shared" si="912"/>
        <v>7.9200000000000728</v>
      </c>
      <c r="AS1255">
        <f t="shared" si="932"/>
        <v>7.1268264831896886</v>
      </c>
      <c r="AT1255" s="6">
        <f t="shared" si="933"/>
        <v>1</v>
      </c>
      <c r="AU1255" s="4">
        <f t="shared" si="934"/>
        <v>-0.18991241011290771</v>
      </c>
      <c r="AV1255" s="4">
        <f t="shared" si="935"/>
        <v>-1.4258746095781383</v>
      </c>
      <c r="AW1255">
        <f t="shared" si="936"/>
        <v>1</v>
      </c>
      <c r="AX1255">
        <f t="shared" si="937"/>
        <v>0</v>
      </c>
      <c r="AY1255">
        <f t="shared" si="938"/>
        <v>0</v>
      </c>
      <c r="AZ1255" s="4">
        <f t="shared" si="913"/>
        <v>-3.9100000000000006</v>
      </c>
      <c r="BA1255" s="4">
        <f t="shared" si="939"/>
        <v>946.55000000000848</v>
      </c>
      <c r="BB1255" s="4">
        <f t="shared" si="914"/>
        <v>916.66500000000781</v>
      </c>
      <c r="BC1255" s="4">
        <f t="shared" si="915"/>
        <v>443.29199999999992</v>
      </c>
      <c r="BE1255"/>
      <c r="BG1255" s="6"/>
      <c r="BM1255">
        <f t="shared" si="950"/>
        <v>1</v>
      </c>
    </row>
    <row r="1256" spans="1:65" x14ac:dyDescent="0.25">
      <c r="A1256">
        <v>1259</v>
      </c>
      <c r="B1256" s="1">
        <v>43007</v>
      </c>
      <c r="C1256" s="2">
        <v>2509.96</v>
      </c>
      <c r="D1256" s="2">
        <v>2519.44</v>
      </c>
      <c r="E1256" s="2">
        <v>2507.9899999999998</v>
      </c>
      <c r="F1256" s="2">
        <v>2519.36</v>
      </c>
      <c r="G1256" s="2">
        <v>3211920000</v>
      </c>
      <c r="H1256" s="2">
        <f t="shared" si="951"/>
        <v>3.8945808503611508</v>
      </c>
      <c r="I1256" s="2">
        <f t="shared" si="952"/>
        <v>2491.3324999999995</v>
      </c>
      <c r="J1256" s="2">
        <f t="shared" si="953"/>
        <v>7.168760059415682</v>
      </c>
      <c r="K1256" s="2">
        <f t="shared" si="954"/>
        <v>-9.9999999999909051E-2</v>
      </c>
      <c r="L1256" s="18">
        <v>5.6349999999999997E-2</v>
      </c>
      <c r="M1256" s="19">
        <v>6.0320991939798096</v>
      </c>
      <c r="N1256" s="4">
        <f t="shared" si="894"/>
        <v>11.450000000000273</v>
      </c>
      <c r="O1256" s="4">
        <f t="shared" si="955"/>
        <v>9.9470000000000258</v>
      </c>
      <c r="P1256" s="4">
        <f t="shared" si="895"/>
        <v>2.5304661654135332</v>
      </c>
      <c r="Q1256" s="4">
        <f t="shared" si="922"/>
        <v>1.9794956772334253</v>
      </c>
      <c r="R1256" s="18">
        <f t="shared" si="896"/>
        <v>2512.4744736842104</v>
      </c>
      <c r="S1256" s="2">
        <f t="shared" si="897"/>
        <v>6.8855263157897753</v>
      </c>
      <c r="T1256" s="22">
        <f t="shared" si="956"/>
        <v>0</v>
      </c>
      <c r="U1256" s="29">
        <f t="shared" si="899"/>
        <v>2510.7443374478758</v>
      </c>
      <c r="V1256" s="30">
        <f t="shared" si="900"/>
        <v>8.6156625521243768</v>
      </c>
      <c r="W1256" s="31">
        <f t="shared" si="923"/>
        <v>0</v>
      </c>
      <c r="X1256" s="35">
        <f t="shared" si="901"/>
        <v>2509.8190666666665</v>
      </c>
      <c r="Y1256" s="30">
        <f t="shared" si="902"/>
        <v>9.540933333333669</v>
      </c>
      <c r="Z1256" s="31">
        <f t="shared" si="924"/>
        <v>0</v>
      </c>
      <c r="AA1256" s="29">
        <f t="shared" si="903"/>
        <v>2510.6147995385063</v>
      </c>
      <c r="AB1256" s="30">
        <f t="shared" si="904"/>
        <v>8.7452004614938232</v>
      </c>
      <c r="AC1256" s="31">
        <f t="shared" si="925"/>
        <v>0</v>
      </c>
      <c r="AD1256" s="32">
        <f t="shared" si="957"/>
        <v>-1</v>
      </c>
      <c r="AE1256" s="33">
        <f t="shared" si="958"/>
        <v>-1</v>
      </c>
      <c r="AF1256" s="33">
        <f t="shared" si="959"/>
        <v>-1</v>
      </c>
      <c r="AG1256" s="33">
        <f t="shared" si="960"/>
        <v>-1</v>
      </c>
      <c r="AH1256" s="38">
        <f t="shared" si="961"/>
        <v>-1</v>
      </c>
      <c r="AI1256" s="33">
        <f t="shared" si="962"/>
        <v>-1</v>
      </c>
      <c r="AJ1256" s="39">
        <f t="shared" si="963"/>
        <v>-1</v>
      </c>
      <c r="AK1256" s="43">
        <f t="shared" si="964"/>
        <v>-1</v>
      </c>
      <c r="AL1256" s="4">
        <f t="shared" si="926"/>
        <v>9.4800000000000182</v>
      </c>
      <c r="AM1256" s="4">
        <f t="shared" si="927"/>
        <v>8.8252004614937505</v>
      </c>
      <c r="AN1256" s="4">
        <f t="shared" si="928"/>
        <v>8.8252004614937505</v>
      </c>
      <c r="AO1256" s="4">
        <f t="shared" si="929"/>
        <v>-1.9700000000002547</v>
      </c>
      <c r="AP1256" s="4">
        <f t="shared" si="930"/>
        <v>2.6247995385065224</v>
      </c>
      <c r="AQ1256" s="4">
        <f t="shared" si="931"/>
        <v>1.9700000000002547</v>
      </c>
      <c r="AR1256" s="4">
        <f t="shared" si="912"/>
        <v>9.4000000000000909</v>
      </c>
      <c r="AS1256">
        <f t="shared" si="932"/>
        <v>8.8252004614937505</v>
      </c>
      <c r="AT1256" s="6">
        <f t="shared" si="933"/>
        <v>1</v>
      </c>
      <c r="AU1256" s="4">
        <f t="shared" si="934"/>
        <v>-1.4478433725705298</v>
      </c>
      <c r="AV1256" s="4">
        <f t="shared" si="935"/>
        <v>-3.0679008060202815</v>
      </c>
      <c r="AW1256">
        <f t="shared" si="936"/>
        <v>1</v>
      </c>
      <c r="AX1256">
        <f t="shared" si="937"/>
        <v>0</v>
      </c>
      <c r="AY1256">
        <f t="shared" si="938"/>
        <v>0</v>
      </c>
      <c r="AZ1256" s="4">
        <f t="shared" si="913"/>
        <v>-3.9100000000000006</v>
      </c>
      <c r="BA1256" s="4">
        <f t="shared" si="939"/>
        <v>950.46000000000845</v>
      </c>
      <c r="BB1256" s="4">
        <f t="shared" si="914"/>
        <v>920.57500000000778</v>
      </c>
      <c r="BC1256" s="4">
        <f t="shared" si="915"/>
        <v>438.79599999999999</v>
      </c>
      <c r="BE1256"/>
      <c r="BG1256" s="6"/>
      <c r="BM1256">
        <f t="shared" si="950"/>
        <v>1</v>
      </c>
    </row>
    <row r="1257" spans="1:65" x14ac:dyDescent="0.25">
      <c r="A1257">
        <v>1258</v>
      </c>
      <c r="B1257" s="1">
        <v>43006</v>
      </c>
      <c r="C1257" s="2">
        <v>2503.41</v>
      </c>
      <c r="D1257" s="2">
        <v>2510.81</v>
      </c>
      <c r="E1257" s="2">
        <v>2502.9299999999998</v>
      </c>
      <c r="F1257" s="2">
        <v>2510.06</v>
      </c>
      <c r="G1257" s="2">
        <v>3168620000</v>
      </c>
      <c r="H1257" s="2">
        <f t="shared" si="951"/>
        <v>3.969886788198226</v>
      </c>
      <c r="I1257" s="2">
        <f t="shared" si="952"/>
        <v>2488.9669999999996</v>
      </c>
      <c r="J1257" s="2">
        <f t="shared" si="953"/>
        <v>6.3179859174132025</v>
      </c>
      <c r="K1257" s="2">
        <f t="shared" si="954"/>
        <v>-3.6300000000001091</v>
      </c>
      <c r="L1257" s="18">
        <v>0.06</v>
      </c>
      <c r="M1257" s="19">
        <v>6.4150931208028013</v>
      </c>
      <c r="N1257" s="4">
        <f t="shared" si="894"/>
        <v>7.8800000000001091</v>
      </c>
      <c r="O1257" s="4">
        <f t="shared" si="955"/>
        <v>9.5090000000000146</v>
      </c>
      <c r="P1257" s="4">
        <f t="shared" si="895"/>
        <v>2.4144736842105212</v>
      </c>
      <c r="Q1257" s="4">
        <f t="shared" si="922"/>
        <v>2.0111216612194274</v>
      </c>
      <c r="R1257" s="18">
        <f t="shared" si="896"/>
        <v>2509.6144360902254</v>
      </c>
      <c r="S1257" s="2">
        <f t="shared" si="897"/>
        <v>0.44556390977459159</v>
      </c>
      <c r="T1257" s="22">
        <f t="shared" si="956"/>
        <v>1</v>
      </c>
      <c r="U1257" s="29">
        <f t="shared" si="899"/>
        <v>2504.2052774632189</v>
      </c>
      <c r="V1257" s="30">
        <f t="shared" si="900"/>
        <v>5.8547225367810825</v>
      </c>
      <c r="W1257" s="31">
        <f t="shared" si="923"/>
        <v>1</v>
      </c>
      <c r="X1257" s="35">
        <f t="shared" si="901"/>
        <v>2504.1001333333334</v>
      </c>
      <c r="Y1257" s="30">
        <f t="shared" si="902"/>
        <v>5.9598666666665849</v>
      </c>
      <c r="Z1257" s="31">
        <f t="shared" si="924"/>
        <v>1</v>
      </c>
      <c r="AA1257" s="29">
        <f t="shared" si="903"/>
        <v>2504.1905572850351</v>
      </c>
      <c r="AB1257" s="30">
        <f t="shared" si="904"/>
        <v>5.8694427149648618</v>
      </c>
      <c r="AC1257" s="31">
        <f t="shared" si="925"/>
        <v>1</v>
      </c>
      <c r="AD1257" s="32">
        <f t="shared" si="957"/>
        <v>1</v>
      </c>
      <c r="AE1257" s="33">
        <f t="shared" si="958"/>
        <v>1</v>
      </c>
      <c r="AF1257" s="33">
        <f t="shared" si="959"/>
        <v>1</v>
      </c>
      <c r="AG1257" s="33">
        <f t="shared" si="960"/>
        <v>1</v>
      </c>
      <c r="AH1257" s="38">
        <f t="shared" si="961"/>
        <v>1</v>
      </c>
      <c r="AI1257" s="33">
        <f t="shared" si="962"/>
        <v>1</v>
      </c>
      <c r="AJ1257" s="39">
        <f t="shared" si="963"/>
        <v>1</v>
      </c>
      <c r="AK1257" s="43">
        <f t="shared" si="964"/>
        <v>1</v>
      </c>
      <c r="AL1257" s="4">
        <f t="shared" si="926"/>
        <v>7.4000000000000909</v>
      </c>
      <c r="AM1257" s="4">
        <f t="shared" si="927"/>
        <v>6.6194427149648618</v>
      </c>
      <c r="AN1257" s="4">
        <f t="shared" si="928"/>
        <v>6.6194427149648618</v>
      </c>
      <c r="AO1257" s="4">
        <f t="shared" si="929"/>
        <v>-0.48000000000001819</v>
      </c>
      <c r="AP1257" s="4">
        <f t="shared" si="930"/>
        <v>1.2605572850352473</v>
      </c>
      <c r="AQ1257" s="4">
        <f t="shared" si="931"/>
        <v>0.48000000000001819</v>
      </c>
      <c r="AR1257" s="4">
        <f t="shared" si="912"/>
        <v>6.6500000000000909</v>
      </c>
      <c r="AS1257">
        <f t="shared" si="932"/>
        <v>6.6194427149648618</v>
      </c>
      <c r="AT1257" s="6">
        <f t="shared" si="933"/>
        <v>0</v>
      </c>
      <c r="AU1257" s="4">
        <f t="shared" si="934"/>
        <v>1.6952993088180932</v>
      </c>
      <c r="AV1257" s="4">
        <f t="shared" si="935"/>
        <v>6.5093120802710291E-2</v>
      </c>
      <c r="AW1257">
        <f t="shared" si="936"/>
        <v>0</v>
      </c>
      <c r="AX1257">
        <f t="shared" si="937"/>
        <v>0</v>
      </c>
      <c r="AY1257">
        <f t="shared" si="938"/>
        <v>0</v>
      </c>
      <c r="AZ1257" s="4">
        <f t="shared" si="913"/>
        <v>6.94</v>
      </c>
      <c r="BA1257" s="4">
        <f t="shared" si="939"/>
        <v>954.37000000000842</v>
      </c>
      <c r="BB1257" s="4">
        <f t="shared" si="914"/>
        <v>924.48500000000774</v>
      </c>
      <c r="BC1257" s="4">
        <f t="shared" si="915"/>
        <v>436.17599999999993</v>
      </c>
      <c r="BE1257"/>
      <c r="BG1257" s="6"/>
      <c r="BM1257">
        <f t="shared" si="950"/>
        <v>1</v>
      </c>
    </row>
    <row r="1258" spans="1:65" x14ac:dyDescent="0.25">
      <c r="A1258">
        <v>1257</v>
      </c>
      <c r="B1258" s="1">
        <v>43005</v>
      </c>
      <c r="C1258" s="2">
        <v>2503.3000000000002</v>
      </c>
      <c r="D1258" s="2">
        <v>2511.75</v>
      </c>
      <c r="E1258" s="2">
        <v>2495.91</v>
      </c>
      <c r="F1258" s="2">
        <v>2507.04</v>
      </c>
      <c r="G1258" s="2">
        <v>3456030000</v>
      </c>
      <c r="H1258" s="2">
        <f t="shared" si="951"/>
        <v>4.6242496087953953</v>
      </c>
      <c r="I1258" s="2">
        <f t="shared" si="952"/>
        <v>2486.0994999999994</v>
      </c>
      <c r="J1258" s="2">
        <f t="shared" si="953"/>
        <v>6.3465883707208084</v>
      </c>
      <c r="K1258" s="2">
        <f t="shared" si="954"/>
        <v>6.4600000000000364</v>
      </c>
      <c r="L1258" s="18">
        <v>6.7900000000000002E-2</v>
      </c>
      <c r="M1258" s="19">
        <v>7.2302104554634399</v>
      </c>
      <c r="N1258" s="4">
        <f t="shared" si="894"/>
        <v>15.840000000000146</v>
      </c>
      <c r="O1258" s="4">
        <f t="shared" si="955"/>
        <v>9.4289999999999967</v>
      </c>
      <c r="P1258" s="4">
        <f t="shared" si="895"/>
        <v>2.5744360902255563</v>
      </c>
      <c r="Q1258" s="4">
        <f t="shared" si="922"/>
        <v>2.0391729826125689</v>
      </c>
      <c r="R1258" s="18">
        <f t="shared" si="896"/>
        <v>2499.7044661654136</v>
      </c>
      <c r="S1258" s="2">
        <f t="shared" si="897"/>
        <v>7.3355338345863856</v>
      </c>
      <c r="T1258" s="22">
        <f t="shared" si="956"/>
        <v>1</v>
      </c>
      <c r="U1258" s="29">
        <f t="shared" si="899"/>
        <v>2504.0858100089167</v>
      </c>
      <c r="V1258" s="30">
        <f t="shared" si="900"/>
        <v>2.9541899910832399</v>
      </c>
      <c r="W1258" s="31">
        <f t="shared" si="923"/>
        <v>1</v>
      </c>
      <c r="X1258" s="35">
        <f t="shared" si="901"/>
        <v>2503.7457333333336</v>
      </c>
      <c r="Y1258" s="30">
        <f t="shared" si="902"/>
        <v>3.2942666666663172</v>
      </c>
      <c r="Z1258" s="31">
        <f t="shared" si="924"/>
        <v>1</v>
      </c>
      <c r="AA1258" s="29">
        <f t="shared" si="903"/>
        <v>2504.0381992743351</v>
      </c>
      <c r="AB1258" s="30">
        <f t="shared" si="904"/>
        <v>3.0018007256649071</v>
      </c>
      <c r="AC1258" s="31">
        <f t="shared" si="925"/>
        <v>1</v>
      </c>
      <c r="AD1258" s="32">
        <f t="shared" si="957"/>
        <v>1</v>
      </c>
      <c r="AE1258" s="33">
        <f t="shared" si="958"/>
        <v>1</v>
      </c>
      <c r="AF1258" s="33">
        <f t="shared" si="959"/>
        <v>1</v>
      </c>
      <c r="AG1258" s="33">
        <f t="shared" si="960"/>
        <v>1</v>
      </c>
      <c r="AH1258" s="38">
        <f t="shared" si="961"/>
        <v>1</v>
      </c>
      <c r="AI1258" s="33">
        <f t="shared" si="962"/>
        <v>1</v>
      </c>
      <c r="AJ1258" s="39">
        <f t="shared" si="963"/>
        <v>1</v>
      </c>
      <c r="AK1258" s="43">
        <f t="shared" si="964"/>
        <v>1</v>
      </c>
      <c r="AL1258" s="4">
        <f t="shared" si="926"/>
        <v>8.4499999999998181</v>
      </c>
      <c r="AM1258" s="4">
        <f t="shared" si="927"/>
        <v>7.7118007256649435</v>
      </c>
      <c r="AN1258" s="4">
        <f t="shared" si="928"/>
        <v>7.7118007256649435</v>
      </c>
      <c r="AO1258" s="4">
        <f t="shared" si="929"/>
        <v>-7.3900000000003274</v>
      </c>
      <c r="AP1258" s="4">
        <f t="shared" si="930"/>
        <v>8.1281992743352021</v>
      </c>
      <c r="AQ1258" s="4">
        <f t="shared" si="931"/>
        <v>7.3900000000003274</v>
      </c>
      <c r="AR1258" s="4">
        <f t="shared" si="912"/>
        <v>3.7399999999997817</v>
      </c>
      <c r="AS1258">
        <f t="shared" si="932"/>
        <v>7.7118007256649435</v>
      </c>
      <c r="AT1258" s="6">
        <f t="shared" si="933"/>
        <v>0</v>
      </c>
      <c r="AU1258" s="4">
        <f t="shared" si="934"/>
        <v>0.77988984333882883</v>
      </c>
      <c r="AV1258" s="4">
        <f t="shared" si="935"/>
        <v>3.790210455463658</v>
      </c>
      <c r="AW1258">
        <f t="shared" si="936"/>
        <v>0</v>
      </c>
      <c r="AX1258">
        <f t="shared" si="937"/>
        <v>0</v>
      </c>
      <c r="AY1258">
        <f t="shared" si="938"/>
        <v>0</v>
      </c>
      <c r="AZ1258" s="4">
        <f t="shared" si="913"/>
        <v>6.94</v>
      </c>
      <c r="BA1258" s="4">
        <f t="shared" si="939"/>
        <v>947.43000000000836</v>
      </c>
      <c r="BB1258" s="4">
        <f t="shared" si="914"/>
        <v>917.54500000000769</v>
      </c>
      <c r="BC1258" s="4">
        <f t="shared" si="915"/>
        <v>436.13200000000006</v>
      </c>
      <c r="BE1258"/>
      <c r="BG1258" s="6"/>
      <c r="BM1258">
        <f t="shared" si="950"/>
        <v>1</v>
      </c>
    </row>
    <row r="1259" spans="1:65" x14ac:dyDescent="0.25">
      <c r="A1259">
        <v>1256</v>
      </c>
      <c r="B1259" s="1">
        <v>43004</v>
      </c>
      <c r="C1259" s="2">
        <v>2501.04</v>
      </c>
      <c r="D1259" s="2">
        <v>2503.5100000000002</v>
      </c>
      <c r="E1259" s="2">
        <v>2495.12</v>
      </c>
      <c r="F1259" s="2">
        <v>2496.84</v>
      </c>
      <c r="G1259" s="2">
        <v>3043110000</v>
      </c>
      <c r="H1259" s="2">
        <f t="shared" si="951"/>
        <v>5.1253844300262639</v>
      </c>
      <c r="I1259" s="2">
        <f t="shared" si="952"/>
        <v>2482.5315000000001</v>
      </c>
      <c r="J1259" s="2">
        <f t="shared" si="953"/>
        <v>5.9784354580706136</v>
      </c>
      <c r="K1259" s="2">
        <f t="shared" si="954"/>
        <v>4.3800000000001091</v>
      </c>
      <c r="L1259" s="18">
        <v>6.9349999999999995E-2</v>
      </c>
      <c r="M1259" s="19">
        <v>7.3840787556554552</v>
      </c>
      <c r="N1259" s="4">
        <f t="shared" si="894"/>
        <v>8.3900000000003274</v>
      </c>
      <c r="O1259" s="4">
        <f t="shared" si="955"/>
        <v>8.467999999999984</v>
      </c>
      <c r="P1259" s="4">
        <f t="shared" si="895"/>
        <v>2.8644661654135235</v>
      </c>
      <c r="Q1259" s="4">
        <f t="shared" si="922"/>
        <v>2.0148974587605841</v>
      </c>
      <c r="R1259" s="18">
        <f t="shared" si="896"/>
        <v>2499.9136390977442</v>
      </c>
      <c r="S1259" s="2">
        <f t="shared" si="897"/>
        <v>3.0736390977440351</v>
      </c>
      <c r="T1259" s="22">
        <f t="shared" si="956"/>
        <v>1</v>
      </c>
      <c r="U1259" s="29">
        <f t="shared" si="899"/>
        <v>2501.8936041488223</v>
      </c>
      <c r="V1259" s="30">
        <f t="shared" si="900"/>
        <v>5.0536041488221599</v>
      </c>
      <c r="W1259" s="31">
        <f t="shared" si="923"/>
        <v>1</v>
      </c>
      <c r="X1259" s="35">
        <f t="shared" si="901"/>
        <v>2501.6491999999998</v>
      </c>
      <c r="Y1259" s="30">
        <f t="shared" si="902"/>
        <v>4.8091999999996915</v>
      </c>
      <c r="Z1259" s="31">
        <f t="shared" si="924"/>
        <v>1</v>
      </c>
      <c r="AA1259" s="29">
        <f t="shared" si="903"/>
        <v>2501.8593875679871</v>
      </c>
      <c r="AB1259" s="30">
        <f t="shared" si="904"/>
        <v>5.0193875679869961</v>
      </c>
      <c r="AC1259" s="31">
        <f t="shared" si="925"/>
        <v>1</v>
      </c>
      <c r="AD1259" s="32">
        <f t="shared" si="957"/>
        <v>1</v>
      </c>
      <c r="AE1259" s="33">
        <f t="shared" si="958"/>
        <v>1</v>
      </c>
      <c r="AF1259" s="33">
        <f t="shared" si="959"/>
        <v>1</v>
      </c>
      <c r="AG1259" s="33">
        <f t="shared" si="960"/>
        <v>0</v>
      </c>
      <c r="AH1259" s="38">
        <f t="shared" si="961"/>
        <v>1</v>
      </c>
      <c r="AI1259" s="33">
        <f t="shared" si="962"/>
        <v>1</v>
      </c>
      <c r="AJ1259" s="39">
        <f t="shared" si="963"/>
        <v>1</v>
      </c>
      <c r="AK1259" s="43">
        <f t="shared" si="964"/>
        <v>1</v>
      </c>
      <c r="AL1259" s="4">
        <f t="shared" si="926"/>
        <v>2.4700000000002547</v>
      </c>
      <c r="AM1259" s="4">
        <f t="shared" si="927"/>
        <v>1.6506124320130766</v>
      </c>
      <c r="AN1259" s="4">
        <f t="shared" si="928"/>
        <v>1.6506124320130766</v>
      </c>
      <c r="AO1259" s="4">
        <f t="shared" si="929"/>
        <v>-5.9200000000000728</v>
      </c>
      <c r="AP1259" s="4">
        <f t="shared" si="930"/>
        <v>6.7393875679872508</v>
      </c>
      <c r="AQ1259" s="4">
        <f t="shared" si="931"/>
        <v>5.9200000000000728</v>
      </c>
      <c r="AR1259" s="4">
        <f t="shared" si="912"/>
        <v>4.1999999999998181</v>
      </c>
      <c r="AS1259">
        <f t="shared" si="932"/>
        <v>5.9200000000000728</v>
      </c>
      <c r="AT1259" s="6">
        <f t="shared" si="933"/>
        <v>0</v>
      </c>
      <c r="AU1259" s="4">
        <f t="shared" si="934"/>
        <v>2.7440008012516657</v>
      </c>
      <c r="AV1259" s="4">
        <f t="shared" si="935"/>
        <v>3.484078755655637</v>
      </c>
      <c r="AW1259">
        <f t="shared" si="936"/>
        <v>0</v>
      </c>
      <c r="AX1259">
        <f t="shared" si="937"/>
        <v>0</v>
      </c>
      <c r="AY1259">
        <f t="shared" si="938"/>
        <v>0</v>
      </c>
      <c r="AZ1259" s="4">
        <f t="shared" si="913"/>
        <v>6.94</v>
      </c>
      <c r="BA1259" s="4">
        <f t="shared" si="939"/>
        <v>940.49000000000831</v>
      </c>
      <c r="BB1259" s="4">
        <f t="shared" si="914"/>
        <v>910.60500000000764</v>
      </c>
      <c r="BC1259" s="4">
        <f t="shared" si="915"/>
        <v>435.22799999999995</v>
      </c>
      <c r="BE1259"/>
      <c r="BG1259" s="6"/>
      <c r="BM1259">
        <f t="shared" si="950"/>
        <v>1</v>
      </c>
    </row>
    <row r="1260" spans="1:65" x14ac:dyDescent="0.25">
      <c r="A1260">
        <v>1255</v>
      </c>
      <c r="B1260" s="1">
        <v>43003</v>
      </c>
      <c r="C1260" s="2">
        <v>2499.39</v>
      </c>
      <c r="D1260" s="2">
        <v>2502.54</v>
      </c>
      <c r="E1260" s="2">
        <v>2488.0300000000002</v>
      </c>
      <c r="F1260" s="2">
        <v>2496.66</v>
      </c>
      <c r="G1260" s="2">
        <v>3297890000</v>
      </c>
      <c r="H1260" s="2">
        <f t="shared" si="951"/>
        <v>5.7775166714505399</v>
      </c>
      <c r="I1260" s="2">
        <f t="shared" si="952"/>
        <v>2479.8469999999998</v>
      </c>
      <c r="J1260" s="2">
        <f t="shared" si="953"/>
        <v>6.2088585907556419</v>
      </c>
      <c r="K1260" s="2">
        <f t="shared" si="954"/>
        <v>-2.8299999999999272</v>
      </c>
      <c r="L1260" s="18">
        <v>7.0599999999999996E-2</v>
      </c>
      <c r="M1260" s="19">
        <v>7.533913740218904</v>
      </c>
      <c r="N1260" s="4">
        <f t="shared" si="894"/>
        <v>14.509999999999764</v>
      </c>
      <c r="O1260" s="4">
        <f t="shared" si="955"/>
        <v>8.494999999999937</v>
      </c>
      <c r="P1260" s="4">
        <f t="shared" si="895"/>
        <v>3.2536390977443506</v>
      </c>
      <c r="Q1260" s="4">
        <f t="shared" si="922"/>
        <v>2.188728586723764</v>
      </c>
      <c r="R1260" s="18">
        <f t="shared" si="896"/>
        <v>2505.8035563909771</v>
      </c>
      <c r="S1260" s="2">
        <f t="shared" si="897"/>
        <v>9.14355639097721</v>
      </c>
      <c r="T1260" s="22">
        <f t="shared" si="956"/>
        <v>0</v>
      </c>
      <c r="U1260" s="29">
        <f t="shared" si="899"/>
        <v>2500.3023640899123</v>
      </c>
      <c r="V1260" s="30">
        <f t="shared" si="900"/>
        <v>3.6423640899124621</v>
      </c>
      <c r="W1260" s="31">
        <f t="shared" si="923"/>
        <v>1</v>
      </c>
      <c r="X1260" s="35">
        <f t="shared" si="901"/>
        <v>2496.2972</v>
      </c>
      <c r="Y1260" s="30">
        <f t="shared" si="902"/>
        <v>0.36279999999987922</v>
      </c>
      <c r="Z1260" s="31">
        <f t="shared" si="924"/>
        <v>1</v>
      </c>
      <c r="AA1260" s="29">
        <f t="shared" si="903"/>
        <v>2499.7416411173244</v>
      </c>
      <c r="AB1260" s="30">
        <f t="shared" si="904"/>
        <v>3.0816411173245797</v>
      </c>
      <c r="AC1260" s="31">
        <f t="shared" si="925"/>
        <v>1</v>
      </c>
      <c r="AD1260" s="32">
        <f t="shared" si="957"/>
        <v>1</v>
      </c>
      <c r="AE1260" s="33">
        <f t="shared" si="958"/>
        <v>1</v>
      </c>
      <c r="AF1260" s="33">
        <f t="shared" si="959"/>
        <v>1</v>
      </c>
      <c r="AG1260" s="33">
        <f t="shared" si="960"/>
        <v>0</v>
      </c>
      <c r="AH1260" s="38">
        <f t="shared" si="961"/>
        <v>1</v>
      </c>
      <c r="AI1260" s="33">
        <f t="shared" si="962"/>
        <v>1</v>
      </c>
      <c r="AJ1260" s="39">
        <f t="shared" si="963"/>
        <v>1</v>
      </c>
      <c r="AK1260" s="43">
        <f t="shared" si="964"/>
        <v>1</v>
      </c>
      <c r="AL1260" s="4">
        <f t="shared" si="926"/>
        <v>3.1500000000000909</v>
      </c>
      <c r="AM1260" s="4">
        <f t="shared" si="927"/>
        <v>2.7983588826755295</v>
      </c>
      <c r="AN1260" s="4">
        <f t="shared" si="928"/>
        <v>2.7983588826755295</v>
      </c>
      <c r="AO1260" s="4">
        <f t="shared" si="929"/>
        <v>-11.359999999999673</v>
      </c>
      <c r="AP1260" s="4">
        <f t="shared" si="930"/>
        <v>11.711641117324234</v>
      </c>
      <c r="AQ1260" s="4">
        <f t="shared" si="931"/>
        <v>11.359999999999673</v>
      </c>
      <c r="AR1260" s="4">
        <f t="shared" si="912"/>
        <v>2.7300000000000182</v>
      </c>
      <c r="AS1260">
        <f t="shared" si="932"/>
        <v>11.359999999999673</v>
      </c>
      <c r="AT1260" s="6">
        <f t="shared" si="933"/>
        <v>1</v>
      </c>
      <c r="AU1260" s="4">
        <f t="shared" si="934"/>
        <v>-4.1119697134813142</v>
      </c>
      <c r="AV1260" s="4">
        <f t="shared" si="935"/>
        <v>5.1039137402188857</v>
      </c>
      <c r="AW1260">
        <f t="shared" si="936"/>
        <v>0</v>
      </c>
      <c r="AX1260">
        <f t="shared" si="937"/>
        <v>1</v>
      </c>
      <c r="AY1260">
        <f t="shared" si="938"/>
        <v>0</v>
      </c>
      <c r="AZ1260" s="4">
        <f t="shared" si="913"/>
        <v>-3.9100000000000006</v>
      </c>
      <c r="BA1260" s="4">
        <f t="shared" si="939"/>
        <v>933.55000000000825</v>
      </c>
      <c r="BB1260" s="4">
        <f t="shared" si="914"/>
        <v>903.66500000000758</v>
      </c>
      <c r="BC1260" s="4">
        <f t="shared" si="915"/>
        <v>434.56799999999998</v>
      </c>
      <c r="BE1260"/>
      <c r="BG1260" s="6"/>
      <c r="BM1260">
        <f t="shared" si="950"/>
        <v>1</v>
      </c>
    </row>
    <row r="1261" spans="1:65" x14ac:dyDescent="0.25">
      <c r="A1261">
        <v>1254</v>
      </c>
      <c r="B1261" s="1">
        <v>43000</v>
      </c>
      <c r="C1261" s="2">
        <v>2497.2600000000002</v>
      </c>
      <c r="D1261" s="2">
        <v>2503.4699999999998</v>
      </c>
      <c r="E1261" s="2">
        <v>2496.54</v>
      </c>
      <c r="F1261" s="2">
        <v>2502.2199999999998</v>
      </c>
      <c r="G1261" s="2">
        <v>2865960000</v>
      </c>
      <c r="H1261" s="2">
        <f t="shared" si="951"/>
        <v>9.8041410751897349</v>
      </c>
      <c r="I1261" s="2">
        <f t="shared" si="952"/>
        <v>2477.1134999999999</v>
      </c>
      <c r="J1261" s="2">
        <f t="shared" si="953"/>
        <v>8.1740828392645</v>
      </c>
      <c r="K1261" s="2">
        <f t="shared" si="954"/>
        <v>-3.3399999999996908</v>
      </c>
      <c r="L1261" s="18">
        <v>5.91E-2</v>
      </c>
      <c r="M1261" s="19">
        <v>6.302635031755095</v>
      </c>
      <c r="N1261" s="4">
        <f t="shared" si="894"/>
        <v>6.9299999999998363</v>
      </c>
      <c r="O1261" s="4">
        <f t="shared" si="955"/>
        <v>9.7959999999999585</v>
      </c>
      <c r="P1261" s="4">
        <f t="shared" si="895"/>
        <v>3.5835563909774319</v>
      </c>
      <c r="Q1261" s="4">
        <f t="shared" si="922"/>
        <v>2.3393951023391768</v>
      </c>
      <c r="R1261" s="18">
        <f t="shared" si="896"/>
        <v>2504.4033533834586</v>
      </c>
      <c r="S1261" s="2">
        <f t="shared" si="897"/>
        <v>2.1833533834587797</v>
      </c>
      <c r="T1261" s="22">
        <f t="shared" si="956"/>
        <v>1</v>
      </c>
      <c r="U1261" s="29">
        <f t="shared" si="899"/>
        <v>2498.1820957460955</v>
      </c>
      <c r="V1261" s="30">
        <f t="shared" si="900"/>
        <v>4.0379042539043439</v>
      </c>
      <c r="W1261" s="31">
        <f t="shared" si="923"/>
        <v>1</v>
      </c>
      <c r="X1261" s="35">
        <f t="shared" si="901"/>
        <v>2497.6221333333333</v>
      </c>
      <c r="Y1261" s="30">
        <f t="shared" si="902"/>
        <v>4.5978666666665049</v>
      </c>
      <c r="Z1261" s="31">
        <f t="shared" si="924"/>
        <v>1</v>
      </c>
      <c r="AA1261" s="29">
        <f t="shared" si="903"/>
        <v>2498.1037010083087</v>
      </c>
      <c r="AB1261" s="30">
        <f t="shared" si="904"/>
        <v>4.1162989916911101</v>
      </c>
      <c r="AC1261" s="31">
        <f t="shared" si="925"/>
        <v>1</v>
      </c>
      <c r="AD1261" s="32">
        <f t="shared" si="957"/>
        <v>1</v>
      </c>
      <c r="AE1261" s="33">
        <f t="shared" si="958"/>
        <v>0</v>
      </c>
      <c r="AF1261" s="33">
        <f t="shared" si="959"/>
        <v>1</v>
      </c>
      <c r="AG1261" s="33">
        <f t="shared" si="960"/>
        <v>0</v>
      </c>
      <c r="AH1261" s="38">
        <f t="shared" si="961"/>
        <v>1</v>
      </c>
      <c r="AI1261" s="33">
        <f t="shared" si="962"/>
        <v>1</v>
      </c>
      <c r="AJ1261" s="39">
        <f t="shared" si="963"/>
        <v>1</v>
      </c>
      <c r="AK1261" s="43">
        <f t="shared" si="964"/>
        <v>1</v>
      </c>
      <c r="AL1261" s="4">
        <f t="shared" si="926"/>
        <v>6.2099999999995816</v>
      </c>
      <c r="AM1261" s="4">
        <f t="shared" si="927"/>
        <v>5.3662989916911101</v>
      </c>
      <c r="AN1261" s="4">
        <f t="shared" si="928"/>
        <v>5.3662989916911101</v>
      </c>
      <c r="AO1261" s="4">
        <f t="shared" si="929"/>
        <v>-0.72000000000025466</v>
      </c>
      <c r="AP1261" s="4">
        <f t="shared" si="930"/>
        <v>1.5637010083087262</v>
      </c>
      <c r="AQ1261" s="4">
        <f t="shared" si="931"/>
        <v>0.72000000000025466</v>
      </c>
      <c r="AR1261" s="4">
        <f t="shared" si="912"/>
        <v>4.9599999999995816</v>
      </c>
      <c r="AS1261">
        <f t="shared" si="932"/>
        <v>5.3662989916911101</v>
      </c>
      <c r="AT1261" s="6">
        <f t="shared" si="933"/>
        <v>0</v>
      </c>
      <c r="AU1261" s="4">
        <f t="shared" si="934"/>
        <v>2.4758948020919274</v>
      </c>
      <c r="AV1261" s="4">
        <f t="shared" si="935"/>
        <v>1.6426350317555134</v>
      </c>
      <c r="AW1261">
        <f t="shared" si="936"/>
        <v>0</v>
      </c>
      <c r="AX1261">
        <f t="shared" si="937"/>
        <v>0</v>
      </c>
      <c r="AY1261">
        <f t="shared" si="938"/>
        <v>0</v>
      </c>
      <c r="AZ1261" s="4">
        <f t="shared" si="913"/>
        <v>6.94</v>
      </c>
      <c r="BA1261" s="4">
        <f t="shared" si="939"/>
        <v>937.46000000000822</v>
      </c>
      <c r="BB1261" s="4">
        <f t="shared" si="914"/>
        <v>907.57500000000755</v>
      </c>
      <c r="BC1261" s="4">
        <f t="shared" si="915"/>
        <v>433.71600000000007</v>
      </c>
      <c r="BE1261"/>
      <c r="BG1261" s="6"/>
      <c r="BM1261">
        <f t="shared" si="950"/>
        <v>1</v>
      </c>
    </row>
    <row r="1262" spans="1:65" x14ac:dyDescent="0.25">
      <c r="A1262">
        <v>1253</v>
      </c>
      <c r="B1262" s="1">
        <v>42999</v>
      </c>
      <c r="C1262" s="2">
        <v>2507.16</v>
      </c>
      <c r="D1262" s="2">
        <v>2507.16</v>
      </c>
      <c r="E1262" s="2">
        <v>2499</v>
      </c>
      <c r="F1262" s="2">
        <v>2500.6</v>
      </c>
      <c r="G1262" s="2">
        <v>2930860000</v>
      </c>
      <c r="H1262" s="2">
        <f t="shared" si="951"/>
        <v>14.736563786114544</v>
      </c>
      <c r="I1262" s="2">
        <f t="shared" si="952"/>
        <v>2474.6459999999997</v>
      </c>
      <c r="J1262" s="2">
        <f t="shared" si="953"/>
        <v>13.330952457384743</v>
      </c>
      <c r="K1262" s="2">
        <f t="shared" si="954"/>
        <v>-1.0799999999999272</v>
      </c>
      <c r="L1262" s="18">
        <v>6.3750000000000001E-2</v>
      </c>
      <c r="M1262" s="19">
        <v>6.8192989511156856</v>
      </c>
      <c r="N1262" s="4">
        <f t="shared" si="894"/>
        <v>9.2399999999997817</v>
      </c>
      <c r="O1262" s="4">
        <f t="shared" si="955"/>
        <v>9.8739999999999775</v>
      </c>
      <c r="P1262" s="4">
        <f t="shared" si="895"/>
        <v>3.8033533834586404</v>
      </c>
      <c r="Q1262" s="4">
        <f t="shared" si="922"/>
        <v>2.3643480669103738</v>
      </c>
      <c r="R1262" s="18">
        <f t="shared" si="896"/>
        <v>2512.1211879699244</v>
      </c>
      <c r="S1262" s="2">
        <f t="shared" si="897"/>
        <v>11.52118796992454</v>
      </c>
      <c r="T1262" s="22">
        <f t="shared" si="956"/>
        <v>0</v>
      </c>
      <c r="U1262" s="29">
        <f t="shared" si="899"/>
        <v>2507.9981499337964</v>
      </c>
      <c r="V1262" s="30">
        <f t="shared" si="900"/>
        <v>7.3981499337965033</v>
      </c>
      <c r="W1262" s="31">
        <f t="shared" si="923"/>
        <v>0</v>
      </c>
      <c r="X1262" s="35">
        <f t="shared" si="901"/>
        <v>2507.3201333333332</v>
      </c>
      <c r="Y1262" s="30">
        <f t="shared" si="902"/>
        <v>6.7201333333332514</v>
      </c>
      <c r="Z1262" s="31">
        <f t="shared" si="924"/>
        <v>1</v>
      </c>
      <c r="AA1262" s="29">
        <f t="shared" si="903"/>
        <v>2507.9032276097319</v>
      </c>
      <c r="AB1262" s="30">
        <f t="shared" si="904"/>
        <v>7.3032276097319482</v>
      </c>
      <c r="AC1262" s="31">
        <f t="shared" si="925"/>
        <v>0</v>
      </c>
      <c r="AD1262" s="32">
        <f t="shared" si="957"/>
        <v>-1</v>
      </c>
      <c r="AE1262" s="33">
        <f t="shared" si="958"/>
        <v>-1</v>
      </c>
      <c r="AF1262" s="33">
        <f t="shared" si="959"/>
        <v>-1</v>
      </c>
      <c r="AG1262" s="33">
        <f t="shared" si="960"/>
        <v>-1</v>
      </c>
      <c r="AH1262" s="38">
        <f t="shared" si="961"/>
        <v>-1</v>
      </c>
      <c r="AI1262" s="33">
        <f t="shared" si="962"/>
        <v>-1</v>
      </c>
      <c r="AJ1262" s="39">
        <f t="shared" si="963"/>
        <v>-1</v>
      </c>
      <c r="AK1262" s="43">
        <f t="shared" si="964"/>
        <v>-1</v>
      </c>
      <c r="AL1262" s="4">
        <f t="shared" si="926"/>
        <v>0</v>
      </c>
      <c r="AM1262" s="4">
        <f t="shared" si="927"/>
        <v>-0.74322760973200275</v>
      </c>
      <c r="AN1262" s="4">
        <f t="shared" si="928"/>
        <v>0.74322760973200275</v>
      </c>
      <c r="AO1262" s="4">
        <f t="shared" si="929"/>
        <v>-8.1599999999998545</v>
      </c>
      <c r="AP1262" s="4">
        <f t="shared" si="930"/>
        <v>8.9032276097318572</v>
      </c>
      <c r="AQ1262" s="4">
        <f t="shared" si="931"/>
        <v>8.1599999999998545</v>
      </c>
      <c r="AR1262" s="4">
        <f t="shared" si="912"/>
        <v>6.5599999999999454</v>
      </c>
      <c r="AS1262">
        <f t="shared" si="932"/>
        <v>8.1599999999998545</v>
      </c>
      <c r="AT1262" s="6">
        <f t="shared" si="933"/>
        <v>0</v>
      </c>
      <c r="AU1262" s="4">
        <f t="shared" si="934"/>
        <v>0.13208879336959534</v>
      </c>
      <c r="AV1262" s="4">
        <f t="shared" si="935"/>
        <v>0.55929895111574024</v>
      </c>
      <c r="AW1262">
        <f t="shared" si="936"/>
        <v>0</v>
      </c>
      <c r="AX1262">
        <f t="shared" si="937"/>
        <v>0</v>
      </c>
      <c r="AY1262">
        <f t="shared" si="938"/>
        <v>0</v>
      </c>
      <c r="AZ1262" s="4">
        <f t="shared" si="913"/>
        <v>6.94</v>
      </c>
      <c r="BA1262" s="4">
        <f t="shared" si="939"/>
        <v>930.52000000000817</v>
      </c>
      <c r="BB1262" s="4">
        <f t="shared" si="914"/>
        <v>900.63500000000749</v>
      </c>
      <c r="BC1262" s="4">
        <f t="shared" si="915"/>
        <v>437.67599999999993</v>
      </c>
      <c r="BE1262"/>
      <c r="BG1262" s="6"/>
      <c r="BM1262">
        <f t="shared" si="950"/>
        <v>1</v>
      </c>
    </row>
    <row r="1263" spans="1:65" x14ac:dyDescent="0.25">
      <c r="A1263">
        <v>1252</v>
      </c>
      <c r="B1263" s="1">
        <v>42998</v>
      </c>
      <c r="C1263" s="2">
        <v>2506.84</v>
      </c>
      <c r="D1263" s="2">
        <v>2508.85</v>
      </c>
      <c r="E1263" s="2">
        <v>2496.67</v>
      </c>
      <c r="F1263" s="2">
        <v>2508.2399999999998</v>
      </c>
      <c r="G1263" s="2">
        <v>3530010000</v>
      </c>
      <c r="H1263" s="2">
        <f t="shared" si="951"/>
        <v>15.871499299058087</v>
      </c>
      <c r="I1263" s="2">
        <f t="shared" si="952"/>
        <v>2471.5319999999997</v>
      </c>
      <c r="J1263" s="2">
        <f t="shared" si="953"/>
        <v>15.684446033201848</v>
      </c>
      <c r="K1263" s="2">
        <f t="shared" si="954"/>
        <v>0.19000000000005457</v>
      </c>
      <c r="L1263" s="18">
        <v>6.745000000000001E-2</v>
      </c>
      <c r="M1263" s="19">
        <v>7.210511994234305</v>
      </c>
      <c r="N1263" s="4">
        <f t="shared" si="894"/>
        <v>12.179999999999836</v>
      </c>
      <c r="O1263" s="4">
        <f t="shared" si="955"/>
        <v>9.7829999999999924</v>
      </c>
      <c r="P1263" s="4">
        <f t="shared" si="895"/>
        <v>3.8811879699248077</v>
      </c>
      <c r="Q1263" s="4">
        <f t="shared" si="922"/>
        <v>2.1491023943506504</v>
      </c>
      <c r="R1263" s="18">
        <f t="shared" si="896"/>
        <v>2510.2823383458649</v>
      </c>
      <c r="S1263" s="2">
        <f t="shared" si="897"/>
        <v>2.0423383458651188</v>
      </c>
      <c r="T1263" s="22">
        <f t="shared" si="956"/>
        <v>1</v>
      </c>
      <c r="U1263" s="29">
        <f t="shared" si="899"/>
        <v>2507.5833007291667</v>
      </c>
      <c r="V1263" s="30">
        <f t="shared" si="900"/>
        <v>0.65669927083308721</v>
      </c>
      <c r="W1263" s="31">
        <f t="shared" si="923"/>
        <v>1</v>
      </c>
      <c r="X1263" s="35">
        <f t="shared" si="901"/>
        <v>2507.9845333333333</v>
      </c>
      <c r="Y1263" s="30">
        <f t="shared" si="902"/>
        <v>0.25546666666650708</v>
      </c>
      <c r="Z1263" s="31">
        <f t="shared" si="924"/>
        <v>1</v>
      </c>
      <c r="AA1263" s="29">
        <f t="shared" si="903"/>
        <v>2507.6394732937497</v>
      </c>
      <c r="AB1263" s="30">
        <f t="shared" si="904"/>
        <v>0.60052670625009341</v>
      </c>
      <c r="AC1263" s="31">
        <f t="shared" si="925"/>
        <v>1</v>
      </c>
      <c r="AD1263" s="32">
        <f t="shared" si="957"/>
        <v>1</v>
      </c>
      <c r="AE1263" s="33">
        <f t="shared" si="958"/>
        <v>1</v>
      </c>
      <c r="AF1263" s="33">
        <f t="shared" si="959"/>
        <v>1</v>
      </c>
      <c r="AG1263" s="33">
        <f t="shared" si="960"/>
        <v>0</v>
      </c>
      <c r="AH1263" s="38">
        <f t="shared" si="961"/>
        <v>1</v>
      </c>
      <c r="AI1263" s="33">
        <f t="shared" si="962"/>
        <v>1</v>
      </c>
      <c r="AJ1263" s="39">
        <f t="shared" si="963"/>
        <v>1</v>
      </c>
      <c r="AK1263" s="43">
        <f t="shared" si="964"/>
        <v>1</v>
      </c>
      <c r="AL1263" s="4">
        <f t="shared" si="926"/>
        <v>2.0099999999997635</v>
      </c>
      <c r="AM1263" s="4">
        <f t="shared" si="927"/>
        <v>1.2105267062502207</v>
      </c>
      <c r="AN1263" s="4">
        <f t="shared" si="928"/>
        <v>1.2105267062502207</v>
      </c>
      <c r="AO1263" s="4">
        <f t="shared" si="929"/>
        <v>-10.170000000000073</v>
      </c>
      <c r="AP1263" s="4">
        <f t="shared" si="930"/>
        <v>10.969473293749616</v>
      </c>
      <c r="AQ1263" s="4">
        <f t="shared" si="931"/>
        <v>10.170000000000073</v>
      </c>
      <c r="AR1263" s="4">
        <f t="shared" si="912"/>
        <v>1.3999999999996362</v>
      </c>
      <c r="AS1263">
        <f t="shared" si="932"/>
        <v>10.170000000000073</v>
      </c>
      <c r="AT1263" s="6">
        <f t="shared" si="933"/>
        <v>1</v>
      </c>
      <c r="AU1263" s="4">
        <f t="shared" si="934"/>
        <v>-1.8993875952172008</v>
      </c>
      <c r="AV1263" s="4">
        <f t="shared" si="935"/>
        <v>6.1105119942346686</v>
      </c>
      <c r="AW1263">
        <f t="shared" si="936"/>
        <v>0</v>
      </c>
      <c r="AX1263">
        <f t="shared" si="937"/>
        <v>1</v>
      </c>
      <c r="AY1263">
        <f t="shared" si="938"/>
        <v>0</v>
      </c>
      <c r="AZ1263" s="4">
        <f t="shared" si="913"/>
        <v>-3.9100000000000006</v>
      </c>
      <c r="BA1263" s="4">
        <f t="shared" si="939"/>
        <v>923.58000000000811</v>
      </c>
      <c r="BB1263" s="4">
        <f t="shared" si="914"/>
        <v>893.69500000000744</v>
      </c>
      <c r="BC1263" s="4">
        <f t="shared" si="915"/>
        <v>437.548</v>
      </c>
      <c r="BE1263"/>
      <c r="BG1263" s="6"/>
      <c r="BM1263">
        <f t="shared" si="950"/>
        <v>1</v>
      </c>
    </row>
    <row r="1264" spans="1:65" x14ac:dyDescent="0.25">
      <c r="A1264">
        <v>1251</v>
      </c>
      <c r="B1264" s="1">
        <v>42997</v>
      </c>
      <c r="C1264" s="2">
        <v>2506.29</v>
      </c>
      <c r="D1264" s="2">
        <v>2507.84</v>
      </c>
      <c r="E1264" s="2">
        <v>2503.19</v>
      </c>
      <c r="F1264" s="2">
        <v>2506.65</v>
      </c>
      <c r="G1264" s="2">
        <v>3249100000</v>
      </c>
      <c r="H1264" s="2">
        <f t="shared" si="951"/>
        <v>16.511237789255368</v>
      </c>
      <c r="I1264" s="2">
        <f t="shared" si="952"/>
        <v>2467.8774999999996</v>
      </c>
      <c r="J1264" s="2">
        <f t="shared" si="953"/>
        <v>16.824024457524107</v>
      </c>
      <c r="K1264" s="2">
        <f t="shared" si="954"/>
        <v>2.4200000000000728</v>
      </c>
      <c r="L1264" s="18">
        <v>6.7349999999999993E-2</v>
      </c>
      <c r="M1264" s="19">
        <v>7.1918368737242373</v>
      </c>
      <c r="N1264" s="4">
        <f t="shared" si="894"/>
        <v>4.6500000000000909</v>
      </c>
      <c r="O1264" s="4">
        <f t="shared" si="955"/>
        <v>9.7440000000000051</v>
      </c>
      <c r="P1264" s="4">
        <f t="shared" si="895"/>
        <v>3.6323383458646563</v>
      </c>
      <c r="Q1264" s="4">
        <f t="shared" si="922"/>
        <v>1.9058993055555506</v>
      </c>
      <c r="R1264" s="18">
        <f t="shared" si="896"/>
        <v>2507.5396466165412</v>
      </c>
      <c r="S1264" s="2">
        <f t="shared" si="897"/>
        <v>0.88964661654108568</v>
      </c>
      <c r="T1264" s="22">
        <f t="shared" si="956"/>
        <v>1</v>
      </c>
      <c r="U1264" s="29">
        <f t="shared" si="899"/>
        <v>2506.9345055032245</v>
      </c>
      <c r="V1264" s="30">
        <f t="shared" si="900"/>
        <v>0.28450550322440904</v>
      </c>
      <c r="W1264" s="31">
        <f t="shared" si="923"/>
        <v>1</v>
      </c>
      <c r="X1264" s="35">
        <f t="shared" si="901"/>
        <v>2508.2868000000008</v>
      </c>
      <c r="Y1264" s="30">
        <f t="shared" si="902"/>
        <v>1.6368000000006759</v>
      </c>
      <c r="Z1264" s="31">
        <f t="shared" si="924"/>
        <v>1</v>
      </c>
      <c r="AA1264" s="29">
        <f t="shared" si="903"/>
        <v>2507.1238267327735</v>
      </c>
      <c r="AB1264" s="30">
        <f t="shared" si="904"/>
        <v>0.47382673277343201</v>
      </c>
      <c r="AC1264" s="31">
        <f t="shared" si="925"/>
        <v>1</v>
      </c>
      <c r="AD1264" s="32">
        <f t="shared" si="957"/>
        <v>1</v>
      </c>
      <c r="AE1264" s="33">
        <f t="shared" si="958"/>
        <v>1</v>
      </c>
      <c r="AF1264" s="33">
        <f t="shared" si="959"/>
        <v>1</v>
      </c>
      <c r="AG1264" s="33">
        <f t="shared" si="960"/>
        <v>0</v>
      </c>
      <c r="AH1264" s="38">
        <f t="shared" si="961"/>
        <v>1</v>
      </c>
      <c r="AI1264" s="33">
        <f t="shared" si="962"/>
        <v>1</v>
      </c>
      <c r="AJ1264" s="39">
        <f t="shared" si="963"/>
        <v>1</v>
      </c>
      <c r="AK1264" s="43">
        <f t="shared" si="964"/>
        <v>1</v>
      </c>
      <c r="AL1264" s="4">
        <f t="shared" si="926"/>
        <v>1.5500000000001819</v>
      </c>
      <c r="AM1264" s="4">
        <f t="shared" si="927"/>
        <v>0.71617326722662256</v>
      </c>
      <c r="AN1264" s="4">
        <f t="shared" si="928"/>
        <v>0.71617326722662256</v>
      </c>
      <c r="AO1264" s="4">
        <f t="shared" si="929"/>
        <v>-3.0999999999999091</v>
      </c>
      <c r="AP1264" s="4">
        <f t="shared" si="930"/>
        <v>3.9338267327734684</v>
      </c>
      <c r="AQ1264" s="4">
        <f t="shared" si="931"/>
        <v>3.0999999999999091</v>
      </c>
      <c r="AR1264" s="4">
        <f t="shared" si="912"/>
        <v>0.36000000000012733</v>
      </c>
      <c r="AS1264">
        <f t="shared" si="932"/>
        <v>3.0999999999999091</v>
      </c>
      <c r="AT1264" s="6">
        <f t="shared" si="933"/>
        <v>0</v>
      </c>
      <c r="AU1264" s="4">
        <f t="shared" si="934"/>
        <v>4.9317383793619562</v>
      </c>
      <c r="AV1264" s="4">
        <f t="shared" si="935"/>
        <v>7.1318368737241098</v>
      </c>
      <c r="AW1264">
        <f t="shared" si="936"/>
        <v>0</v>
      </c>
      <c r="AX1264">
        <f t="shared" si="937"/>
        <v>0</v>
      </c>
      <c r="AY1264">
        <f t="shared" si="938"/>
        <v>0</v>
      </c>
      <c r="AZ1264" s="4">
        <f t="shared" si="913"/>
        <v>6.94</v>
      </c>
      <c r="BA1264" s="4">
        <f t="shared" si="939"/>
        <v>927.49000000000808</v>
      </c>
      <c r="BB1264" s="4">
        <f t="shared" si="914"/>
        <v>897.60500000000741</v>
      </c>
      <c r="BC1264" s="4">
        <f t="shared" si="915"/>
        <v>437.32799999999997</v>
      </c>
      <c r="BE1264"/>
      <c r="BG1264" s="6"/>
      <c r="BM1264">
        <f t="shared" si="950"/>
        <v>1</v>
      </c>
    </row>
    <row r="1265" spans="1:65" x14ac:dyDescent="0.25">
      <c r="A1265">
        <v>1250</v>
      </c>
      <c r="B1265" s="1">
        <v>42996</v>
      </c>
      <c r="C1265" s="2">
        <v>2502.5100000000002</v>
      </c>
      <c r="D1265" s="2">
        <v>2508.3200000000002</v>
      </c>
      <c r="E1265" s="2">
        <v>2499.92</v>
      </c>
      <c r="F1265" s="2">
        <v>2503.87</v>
      </c>
      <c r="G1265" s="2">
        <v>3194300000</v>
      </c>
      <c r="H1265" s="2">
        <f t="shared" si="951"/>
        <v>15.315498903616175</v>
      </c>
      <c r="I1265" s="2">
        <f t="shared" si="952"/>
        <v>2463.8380000000002</v>
      </c>
      <c r="J1265" s="2">
        <f t="shared" si="953"/>
        <v>17.774919786627787</v>
      </c>
      <c r="K1265" s="2">
        <f t="shared" si="954"/>
        <v>2.2800000000002001</v>
      </c>
      <c r="L1265" s="18">
        <v>6.5500000000000003E-2</v>
      </c>
      <c r="M1265" s="19">
        <v>6.9841203298798833</v>
      </c>
      <c r="N1265" s="4">
        <f t="shared" si="894"/>
        <v>8.4000000000000909</v>
      </c>
      <c r="O1265" s="4">
        <f t="shared" si="955"/>
        <v>12.278999999999996</v>
      </c>
      <c r="P1265" s="4">
        <f t="shared" si="895"/>
        <v>3.6696466165413488</v>
      </c>
      <c r="Q1265" s="4">
        <f t="shared" si="922"/>
        <v>1.6525782133966895</v>
      </c>
      <c r="R1265" s="18">
        <f t="shared" si="896"/>
        <v>2503.9034210526315</v>
      </c>
      <c r="S1265" s="2">
        <f t="shared" si="897"/>
        <v>3.3421052631638304E-2</v>
      </c>
      <c r="T1265" s="22">
        <f t="shared" si="956"/>
        <v>1</v>
      </c>
      <c r="U1265" s="29">
        <f t="shared" si="899"/>
        <v>2503.1022708236164</v>
      </c>
      <c r="V1265" s="30">
        <f t="shared" si="900"/>
        <v>0.76772917638345461</v>
      </c>
      <c r="W1265" s="31">
        <f t="shared" si="923"/>
        <v>1</v>
      </c>
      <c r="X1265" s="35">
        <f t="shared" si="901"/>
        <v>2502.6679999999997</v>
      </c>
      <c r="Y1265" s="30">
        <f t="shared" si="902"/>
        <v>1.2020000000002256</v>
      </c>
      <c r="Z1265" s="31">
        <f t="shared" si="924"/>
        <v>1</v>
      </c>
      <c r="AA1265" s="29">
        <f t="shared" si="903"/>
        <v>2503.0414729083104</v>
      </c>
      <c r="AB1265" s="30">
        <f t="shared" si="904"/>
        <v>0.82852709168946603</v>
      </c>
      <c r="AC1265" s="31">
        <f t="shared" si="925"/>
        <v>1</v>
      </c>
      <c r="AD1265" s="32">
        <f t="shared" si="957"/>
        <v>1</v>
      </c>
      <c r="AE1265" s="33">
        <f t="shared" si="958"/>
        <v>0</v>
      </c>
      <c r="AF1265" s="33">
        <f t="shared" si="959"/>
        <v>1</v>
      </c>
      <c r="AG1265" s="33">
        <f t="shared" si="960"/>
        <v>0</v>
      </c>
      <c r="AH1265" s="38">
        <f t="shared" si="961"/>
        <v>1</v>
      </c>
      <c r="AI1265" s="33">
        <f t="shared" si="962"/>
        <v>1</v>
      </c>
      <c r="AJ1265" s="39">
        <f t="shared" si="963"/>
        <v>1</v>
      </c>
      <c r="AK1265" s="43">
        <f t="shared" si="964"/>
        <v>1</v>
      </c>
      <c r="AL1265" s="4">
        <f t="shared" si="926"/>
        <v>5.8099999999999454</v>
      </c>
      <c r="AM1265" s="4">
        <f t="shared" si="927"/>
        <v>5.2785270916897389</v>
      </c>
      <c r="AN1265" s="4">
        <f t="shared" si="928"/>
        <v>5.2785270916897389</v>
      </c>
      <c r="AO1265" s="4">
        <f t="shared" si="929"/>
        <v>-2.5900000000001455</v>
      </c>
      <c r="AP1265" s="4">
        <f t="shared" si="930"/>
        <v>3.1214729083103521</v>
      </c>
      <c r="AQ1265" s="4">
        <f t="shared" si="931"/>
        <v>2.5900000000001455</v>
      </c>
      <c r="AR1265" s="4">
        <f t="shared" si="912"/>
        <v>1.3599999999996726</v>
      </c>
      <c r="AS1265">
        <f t="shared" si="932"/>
        <v>5.2785270916897389</v>
      </c>
      <c r="AT1265" s="6">
        <f t="shared" si="933"/>
        <v>0</v>
      </c>
      <c r="AU1265" s="4">
        <f t="shared" si="934"/>
        <v>1.9367092029202571</v>
      </c>
      <c r="AV1265" s="4">
        <f t="shared" si="935"/>
        <v>5.9241203298802105</v>
      </c>
      <c r="AW1265">
        <f t="shared" si="936"/>
        <v>0</v>
      </c>
      <c r="AX1265">
        <f t="shared" si="937"/>
        <v>0</v>
      </c>
      <c r="AY1265">
        <f t="shared" si="938"/>
        <v>0</v>
      </c>
      <c r="AZ1265" s="4">
        <f t="shared" si="913"/>
        <v>6.94</v>
      </c>
      <c r="BA1265" s="4">
        <f t="shared" si="939"/>
        <v>920.55000000000803</v>
      </c>
      <c r="BB1265" s="4">
        <f t="shared" si="914"/>
        <v>890.66500000000735</v>
      </c>
      <c r="BC1265" s="4">
        <f t="shared" si="915"/>
        <v>435.81600000000003</v>
      </c>
      <c r="BE1265"/>
      <c r="BG1265" s="6"/>
      <c r="BM1265">
        <f t="shared" si="950"/>
        <v>1</v>
      </c>
    </row>
    <row r="1266" spans="1:65" x14ac:dyDescent="0.25">
      <c r="A1266">
        <v>1249</v>
      </c>
      <c r="B1266" s="1">
        <v>42993</v>
      </c>
      <c r="C1266" s="2">
        <v>2495.67</v>
      </c>
      <c r="D1266" s="2">
        <v>2500.23</v>
      </c>
      <c r="E1266" s="2">
        <v>2493.16</v>
      </c>
      <c r="F1266" s="2">
        <v>2500.23</v>
      </c>
      <c r="G1266" s="2">
        <v>4853170000</v>
      </c>
      <c r="H1266" s="2">
        <f t="shared" si="951"/>
        <v>13.562106072108101</v>
      </c>
      <c r="I1266" s="2">
        <f t="shared" si="952"/>
        <v>2460.0944999999997</v>
      </c>
      <c r="J1266" s="2">
        <f t="shared" si="953"/>
        <v>16.037786138071706</v>
      </c>
      <c r="K1266" s="2">
        <f t="shared" si="954"/>
        <v>5.0000000000181899E-2</v>
      </c>
      <c r="L1266" s="18">
        <v>5.8950000000000002E-2</v>
      </c>
      <c r="M1266" s="19">
        <v>6.2741185170521705</v>
      </c>
      <c r="N1266" s="4">
        <f t="shared" si="894"/>
        <v>7.0700000000001637</v>
      </c>
      <c r="O1266" s="4">
        <f t="shared" si="955"/>
        <v>12.311999999999989</v>
      </c>
      <c r="P1266" s="4">
        <f t="shared" si="895"/>
        <v>3.6734210526315731</v>
      </c>
      <c r="Q1266" s="4">
        <f t="shared" si="922"/>
        <v>1.5186431374779541</v>
      </c>
      <c r="R1266" s="18">
        <f t="shared" si="896"/>
        <v>2499.1731804511278</v>
      </c>
      <c r="S1266" s="2">
        <f t="shared" si="897"/>
        <v>1.0568195488722267</v>
      </c>
      <c r="T1266" s="22">
        <f t="shared" si="956"/>
        <v>1</v>
      </c>
      <c r="U1266" s="29">
        <f t="shared" si="899"/>
        <v>2496.2138365726378</v>
      </c>
      <c r="V1266" s="30">
        <f t="shared" si="900"/>
        <v>4.016163427362244</v>
      </c>
      <c r="W1266" s="31">
        <f t="shared" si="923"/>
        <v>0</v>
      </c>
      <c r="X1266" s="35">
        <f t="shared" si="901"/>
        <v>2495.8458666666666</v>
      </c>
      <c r="Y1266" s="30">
        <f t="shared" si="902"/>
        <v>4.384133333333466</v>
      </c>
      <c r="Z1266" s="31">
        <f t="shared" si="924"/>
        <v>0</v>
      </c>
      <c r="AA1266" s="29">
        <f t="shared" si="903"/>
        <v>2496.162320785802</v>
      </c>
      <c r="AB1266" s="30">
        <f t="shared" si="904"/>
        <v>4.0676792141980513</v>
      </c>
      <c r="AC1266" s="31">
        <f t="shared" si="925"/>
        <v>0</v>
      </c>
      <c r="AD1266" s="32">
        <f t="shared" si="957"/>
        <v>-1</v>
      </c>
      <c r="AE1266" s="33">
        <f t="shared" si="958"/>
        <v>-1</v>
      </c>
      <c r="AF1266" s="33">
        <f t="shared" si="959"/>
        <v>-1</v>
      </c>
      <c r="AG1266" s="33">
        <f t="shared" si="960"/>
        <v>-1</v>
      </c>
      <c r="AH1266" s="38">
        <f t="shared" si="961"/>
        <v>-1</v>
      </c>
      <c r="AI1266" s="33">
        <f t="shared" si="962"/>
        <v>-1</v>
      </c>
      <c r="AJ1266" s="39">
        <f t="shared" si="963"/>
        <v>-1</v>
      </c>
      <c r="AK1266" s="43">
        <f t="shared" si="964"/>
        <v>-1</v>
      </c>
      <c r="AL1266" s="4">
        <f t="shared" si="926"/>
        <v>4.5599999999999454</v>
      </c>
      <c r="AM1266" s="4">
        <f t="shared" si="927"/>
        <v>4.0676792141980513</v>
      </c>
      <c r="AN1266" s="4">
        <f t="shared" si="928"/>
        <v>4.0676792141980513</v>
      </c>
      <c r="AO1266" s="4">
        <f t="shared" si="929"/>
        <v>-2.5100000000002183</v>
      </c>
      <c r="AP1266" s="4">
        <f t="shared" si="930"/>
        <v>3.0023207858021124</v>
      </c>
      <c r="AQ1266" s="4">
        <f t="shared" si="931"/>
        <v>2.5100000000002183</v>
      </c>
      <c r="AR1266" s="4">
        <f t="shared" si="912"/>
        <v>4.5599999999999454</v>
      </c>
      <c r="AS1266">
        <f t="shared" si="932"/>
        <v>4.0676792141980513</v>
      </c>
      <c r="AT1266" s="6">
        <f t="shared" si="933"/>
        <v>1</v>
      </c>
      <c r="AU1266" s="4">
        <f t="shared" si="934"/>
        <v>-0.52654089627256351</v>
      </c>
      <c r="AV1266" s="4">
        <f t="shared" si="935"/>
        <v>2.0141185170522249</v>
      </c>
      <c r="AW1266">
        <f t="shared" si="936"/>
        <v>0</v>
      </c>
      <c r="AX1266">
        <f t="shared" si="937"/>
        <v>1</v>
      </c>
      <c r="AY1266">
        <f t="shared" si="938"/>
        <v>0</v>
      </c>
      <c r="AZ1266" s="4">
        <f t="shared" si="913"/>
        <v>-3.9100000000000006</v>
      </c>
      <c r="BA1266" s="4">
        <f t="shared" si="939"/>
        <v>913.61000000000797</v>
      </c>
      <c r="BB1266" s="4">
        <f t="shared" si="914"/>
        <v>883.7250000000073</v>
      </c>
      <c r="BC1266" s="4">
        <f t="shared" si="915"/>
        <v>433.08</v>
      </c>
      <c r="BE1266"/>
      <c r="BG1266" s="6"/>
      <c r="BM1266">
        <f t="shared" si="950"/>
        <v>1</v>
      </c>
    </row>
    <row r="1267" spans="1:65" x14ac:dyDescent="0.25">
      <c r="A1267">
        <v>1248</v>
      </c>
      <c r="B1267" s="1">
        <v>42992</v>
      </c>
      <c r="C1267" s="2">
        <v>2494.56</v>
      </c>
      <c r="D1267" s="2">
        <v>2498.4299999999998</v>
      </c>
      <c r="E1267" s="2">
        <v>2491.35</v>
      </c>
      <c r="F1267" s="2">
        <v>2495.62</v>
      </c>
      <c r="G1267" s="2">
        <v>3414460000</v>
      </c>
      <c r="H1267" s="2">
        <f t="shared" si="951"/>
        <v>13.048669621416908</v>
      </c>
      <c r="I1267" s="2">
        <f t="shared" si="952"/>
        <v>2458.4584999999997</v>
      </c>
      <c r="J1267" s="2">
        <f t="shared" si="953"/>
        <v>15.167448619711136</v>
      </c>
      <c r="K1267" s="2">
        <f t="shared" si="954"/>
        <v>-3.8099999999999454</v>
      </c>
      <c r="L1267" s="18">
        <v>2.8900000000000002E-2</v>
      </c>
      <c r="M1267" s="19">
        <v>3.0792507112395548</v>
      </c>
      <c r="N1267" s="4">
        <f t="shared" si="894"/>
        <v>7.0799999999999272</v>
      </c>
      <c r="O1267" s="4">
        <f t="shared" si="955"/>
        <v>13.34699999999998</v>
      </c>
      <c r="P1267" s="4">
        <f t="shared" si="895"/>
        <v>3.5531804511278104</v>
      </c>
      <c r="Q1267" s="4">
        <f t="shared" si="922"/>
        <v>1.3944527503526032</v>
      </c>
      <c r="R1267" s="18">
        <f t="shared" si="896"/>
        <v>2501.2258496240602</v>
      </c>
      <c r="S1267" s="2">
        <f t="shared" si="897"/>
        <v>5.6058496240602835</v>
      </c>
      <c r="T1267" s="22">
        <f t="shared" si="956"/>
        <v>1</v>
      </c>
      <c r="U1267" s="29">
        <f t="shared" si="899"/>
        <v>2494.9728768292684</v>
      </c>
      <c r="V1267" s="30">
        <f t="shared" si="900"/>
        <v>0.64712317073144732</v>
      </c>
      <c r="W1267" s="31">
        <f t="shared" si="923"/>
        <v>1</v>
      </c>
      <c r="X1267" s="35">
        <f t="shared" si="901"/>
        <v>2495.1401333333333</v>
      </c>
      <c r="Y1267" s="30">
        <f t="shared" si="902"/>
        <v>0.47986666666656674</v>
      </c>
      <c r="Z1267" s="31">
        <f t="shared" si="924"/>
        <v>1</v>
      </c>
      <c r="AA1267" s="29">
        <f t="shared" si="903"/>
        <v>2494.9962927398378</v>
      </c>
      <c r="AB1267" s="30">
        <f t="shared" si="904"/>
        <v>0.6237072601620639</v>
      </c>
      <c r="AC1267" s="31">
        <f t="shared" si="925"/>
        <v>1</v>
      </c>
      <c r="AD1267" s="32">
        <f t="shared" si="957"/>
        <v>1</v>
      </c>
      <c r="AE1267" s="33">
        <f t="shared" si="958"/>
        <v>1</v>
      </c>
      <c r="AF1267" s="33">
        <f t="shared" si="959"/>
        <v>1</v>
      </c>
      <c r="AG1267" s="33">
        <f t="shared" si="960"/>
        <v>0</v>
      </c>
      <c r="AH1267" s="38">
        <f t="shared" si="961"/>
        <v>1</v>
      </c>
      <c r="AI1267" s="33">
        <f t="shared" si="962"/>
        <v>1</v>
      </c>
      <c r="AJ1267" s="39">
        <f t="shared" si="963"/>
        <v>1</v>
      </c>
      <c r="AK1267" s="43">
        <f t="shared" si="964"/>
        <v>1</v>
      </c>
      <c r="AL1267" s="4">
        <f t="shared" si="926"/>
        <v>3.8699999999998909</v>
      </c>
      <c r="AM1267" s="4">
        <f t="shared" si="927"/>
        <v>3.4337072601620093</v>
      </c>
      <c r="AN1267" s="4">
        <f t="shared" si="928"/>
        <v>3.4337072601620093</v>
      </c>
      <c r="AO1267" s="4">
        <f t="shared" si="929"/>
        <v>-3.2100000000000364</v>
      </c>
      <c r="AP1267" s="4">
        <f t="shared" si="930"/>
        <v>3.6462927398379179</v>
      </c>
      <c r="AQ1267" s="4">
        <f t="shared" si="931"/>
        <v>3.2100000000000364</v>
      </c>
      <c r="AR1267" s="4">
        <f t="shared" si="912"/>
        <v>1.0599999999999454</v>
      </c>
      <c r="AS1267">
        <f t="shared" si="932"/>
        <v>3.4337072601620093</v>
      </c>
      <c r="AT1267" s="6">
        <f t="shared" si="933"/>
        <v>0</v>
      </c>
      <c r="AU1267" s="4">
        <f t="shared" si="934"/>
        <v>4.0839886396295091</v>
      </c>
      <c r="AV1267" s="4">
        <f t="shared" si="935"/>
        <v>2.3192507112396092</v>
      </c>
      <c r="AW1267">
        <f t="shared" si="936"/>
        <v>0</v>
      </c>
      <c r="AX1267">
        <f t="shared" si="937"/>
        <v>0</v>
      </c>
      <c r="AY1267">
        <f t="shared" si="938"/>
        <v>0</v>
      </c>
      <c r="AZ1267" s="4">
        <f t="shared" si="913"/>
        <v>6.94</v>
      </c>
      <c r="BA1267" s="4">
        <f t="shared" si="939"/>
        <v>917.52000000000794</v>
      </c>
      <c r="BB1267" s="4">
        <f t="shared" si="914"/>
        <v>887.63500000000727</v>
      </c>
      <c r="BC1267" s="4">
        <f t="shared" si="915"/>
        <v>432.63599999999997</v>
      </c>
      <c r="BE1267"/>
      <c r="BG1267" s="6"/>
      <c r="BM1267">
        <f t="shared" si="950"/>
        <v>1</v>
      </c>
    </row>
    <row r="1268" spans="1:65" x14ac:dyDescent="0.25">
      <c r="A1268">
        <v>1247</v>
      </c>
      <c r="B1268" s="1">
        <v>42991</v>
      </c>
      <c r="C1268" s="2">
        <v>2493.89</v>
      </c>
      <c r="D1268" s="2">
        <v>2498.37</v>
      </c>
      <c r="E1268" s="2">
        <v>2492.14</v>
      </c>
      <c r="F1268" s="2">
        <v>2498.37</v>
      </c>
      <c r="G1268" s="2">
        <v>3368050000</v>
      </c>
      <c r="H1268" s="2">
        <f t="shared" si="951"/>
        <v>14.200446041507909</v>
      </c>
      <c r="I1268" s="2">
        <f t="shared" si="952"/>
        <v>2457.1619999999994</v>
      </c>
      <c r="J1268" s="2">
        <f t="shared" si="953"/>
        <v>15.555859371615327</v>
      </c>
      <c r="K1268" s="2">
        <f t="shared" si="954"/>
        <v>-2.5900000000001455</v>
      </c>
      <c r="L1268" s="18">
        <v>6.1399999999999996E-2</v>
      </c>
      <c r="M1268" s="19">
        <v>6.53712686938393</v>
      </c>
      <c r="N1268" s="4">
        <f t="shared" si="894"/>
        <v>6.2300000000000182</v>
      </c>
      <c r="O1268" s="4">
        <f t="shared" si="955"/>
        <v>14.292999999999983</v>
      </c>
      <c r="P1268" s="4">
        <f t="shared" si="895"/>
        <v>2.8558496240601419</v>
      </c>
      <c r="Q1268" s="4">
        <f t="shared" si="922"/>
        <v>1.058658536585362</v>
      </c>
      <c r="R1268" s="18">
        <f t="shared" si="896"/>
        <v>2498.6037293233085</v>
      </c>
      <c r="S1268" s="2">
        <f t="shared" si="897"/>
        <v>0.23372932330858021</v>
      </c>
      <c r="T1268" s="22">
        <f t="shared" si="956"/>
        <v>1</v>
      </c>
      <c r="U1268" s="29">
        <f t="shared" si="899"/>
        <v>2494.1591022389343</v>
      </c>
      <c r="V1268" s="30">
        <f t="shared" si="900"/>
        <v>4.2108977610655529</v>
      </c>
      <c r="W1268" s="31">
        <f t="shared" si="923"/>
        <v>1</v>
      </c>
      <c r="X1268" s="35">
        <f t="shared" si="901"/>
        <v>2499.1801333333315</v>
      </c>
      <c r="Y1268" s="30">
        <f t="shared" si="902"/>
        <v>0.81013333333157789</v>
      </c>
      <c r="Z1268" s="31">
        <f t="shared" si="924"/>
        <v>1</v>
      </c>
      <c r="AA1268" s="29">
        <f t="shared" si="903"/>
        <v>2494.8620465921499</v>
      </c>
      <c r="AB1268" s="30">
        <f t="shared" si="904"/>
        <v>3.5079534078499819</v>
      </c>
      <c r="AC1268" s="31">
        <f t="shared" si="925"/>
        <v>1</v>
      </c>
      <c r="AD1268" s="32">
        <f t="shared" si="957"/>
        <v>1</v>
      </c>
      <c r="AE1268" s="33">
        <f t="shared" si="958"/>
        <v>1</v>
      </c>
      <c r="AF1268" s="33">
        <f t="shared" si="959"/>
        <v>1</v>
      </c>
      <c r="AG1268" s="33">
        <f t="shared" si="960"/>
        <v>0</v>
      </c>
      <c r="AH1268" s="38">
        <f t="shared" si="961"/>
        <v>1</v>
      </c>
      <c r="AI1268" s="33">
        <f t="shared" si="962"/>
        <v>1</v>
      </c>
      <c r="AJ1268" s="39">
        <f t="shared" si="963"/>
        <v>1</v>
      </c>
      <c r="AK1268" s="43">
        <f t="shared" si="964"/>
        <v>1</v>
      </c>
      <c r="AL1268" s="4">
        <f t="shared" si="926"/>
        <v>4.4800000000000182</v>
      </c>
      <c r="AM1268" s="4">
        <f t="shared" si="927"/>
        <v>3.5079534078499819</v>
      </c>
      <c r="AN1268" s="4">
        <f t="shared" si="928"/>
        <v>3.5079534078499819</v>
      </c>
      <c r="AO1268" s="4">
        <f t="shared" si="929"/>
        <v>-1.75</v>
      </c>
      <c r="AP1268" s="4">
        <f t="shared" si="930"/>
        <v>2.7220465921500363</v>
      </c>
      <c r="AQ1268" s="4">
        <f t="shared" si="931"/>
        <v>1.75</v>
      </c>
      <c r="AR1268" s="4">
        <f t="shared" si="912"/>
        <v>4.4800000000000182</v>
      </c>
      <c r="AS1268">
        <f t="shared" si="932"/>
        <v>3.5079534078499819</v>
      </c>
      <c r="AT1268" s="6">
        <f t="shared" si="933"/>
        <v>0</v>
      </c>
      <c r="AU1268" s="4">
        <f t="shared" si="934"/>
        <v>3.0388242963406089</v>
      </c>
      <c r="AV1268" s="4">
        <f t="shared" si="935"/>
        <v>2.3571268693839116</v>
      </c>
      <c r="AW1268">
        <f t="shared" si="936"/>
        <v>0</v>
      </c>
      <c r="AX1268">
        <f t="shared" si="937"/>
        <v>0</v>
      </c>
      <c r="AY1268">
        <f t="shared" si="938"/>
        <v>0</v>
      </c>
      <c r="AZ1268" s="4">
        <f t="shared" si="913"/>
        <v>6.94</v>
      </c>
      <c r="BA1268" s="4">
        <f t="shared" si="939"/>
        <v>910.58000000000789</v>
      </c>
      <c r="BB1268" s="4">
        <f t="shared" si="914"/>
        <v>880.69500000000721</v>
      </c>
      <c r="BC1268" s="4">
        <f t="shared" si="915"/>
        <v>432.36799999999994</v>
      </c>
      <c r="BE1268"/>
      <c r="BG1268" s="6"/>
      <c r="BM1268">
        <f t="shared" si="950"/>
        <v>1</v>
      </c>
    </row>
    <row r="1269" spans="1:65" x14ac:dyDescent="0.25">
      <c r="A1269">
        <v>1246</v>
      </c>
      <c r="B1269" s="1">
        <v>42990</v>
      </c>
      <c r="C1269" s="2">
        <v>2491.94</v>
      </c>
      <c r="D1269" s="2">
        <v>2496.77</v>
      </c>
      <c r="E1269" s="2">
        <v>2490.37</v>
      </c>
      <c r="F1269" s="2">
        <v>2496.48</v>
      </c>
      <c r="G1269" s="2">
        <v>3230920000</v>
      </c>
      <c r="H1269" s="2">
        <f t="shared" si="951"/>
        <v>16.356016765840163</v>
      </c>
      <c r="I1269" s="2">
        <f t="shared" si="952"/>
        <v>2455.9004999999997</v>
      </c>
      <c r="J1269" s="2">
        <f t="shared" si="953"/>
        <v>16.692533431699957</v>
      </c>
      <c r="K1269" s="2">
        <f t="shared" si="954"/>
        <v>3.8299999999999272</v>
      </c>
      <c r="L1269" s="18">
        <v>5.3650000000000003E-2</v>
      </c>
      <c r="M1269" s="19">
        <v>5.6928501775570357</v>
      </c>
      <c r="N1269" s="4">
        <f t="shared" si="894"/>
        <v>8.6599999999998545</v>
      </c>
      <c r="O1269" s="4">
        <f t="shared" si="955"/>
        <v>15.769000000000005</v>
      </c>
      <c r="P1269" s="4">
        <f t="shared" si="895"/>
        <v>2.1237293233082633</v>
      </c>
      <c r="Q1269" s="4">
        <f t="shared" si="922"/>
        <v>0.69000574085767974</v>
      </c>
      <c r="R1269" s="18">
        <f t="shared" si="896"/>
        <v>2489.4631127819548</v>
      </c>
      <c r="S1269" s="2">
        <f t="shared" si="897"/>
        <v>7.0168872180452126</v>
      </c>
      <c r="T1269" s="22">
        <f t="shared" si="956"/>
        <v>0</v>
      </c>
      <c r="U1269" s="29">
        <f t="shared" si="899"/>
        <v>2492.0475329792562</v>
      </c>
      <c r="V1269" s="30">
        <f t="shared" si="900"/>
        <v>4.432467020743843</v>
      </c>
      <c r="W1269" s="31">
        <f t="shared" si="923"/>
        <v>1</v>
      </c>
      <c r="X1269" s="35">
        <f t="shared" si="901"/>
        <v>2495.2382666666672</v>
      </c>
      <c r="Y1269" s="30">
        <f t="shared" si="902"/>
        <v>1.2417333333328315</v>
      </c>
      <c r="Z1269" s="31">
        <f t="shared" si="924"/>
        <v>1</v>
      </c>
      <c r="AA1269" s="29">
        <f t="shared" si="903"/>
        <v>2492.4942356954939</v>
      </c>
      <c r="AB1269" s="30">
        <f t="shared" si="904"/>
        <v>3.9857643045061195</v>
      </c>
      <c r="AC1269" s="31">
        <f t="shared" si="925"/>
        <v>1</v>
      </c>
      <c r="AD1269" s="32">
        <f t="shared" si="957"/>
        <v>1</v>
      </c>
      <c r="AE1269" s="33">
        <f t="shared" si="958"/>
        <v>0</v>
      </c>
      <c r="AF1269" s="33">
        <f t="shared" si="959"/>
        <v>1</v>
      </c>
      <c r="AG1269" s="33">
        <f t="shared" si="960"/>
        <v>0</v>
      </c>
      <c r="AH1269" s="38">
        <f t="shared" si="961"/>
        <v>1</v>
      </c>
      <c r="AI1269" s="33">
        <f t="shared" si="962"/>
        <v>1</v>
      </c>
      <c r="AJ1269" s="39">
        <f t="shared" si="963"/>
        <v>1</v>
      </c>
      <c r="AK1269" s="43">
        <f t="shared" si="964"/>
        <v>1</v>
      </c>
      <c r="AL1269" s="4">
        <f t="shared" si="926"/>
        <v>4.8299999999999272</v>
      </c>
      <c r="AM1269" s="4">
        <f t="shared" si="927"/>
        <v>4.2757643045060831</v>
      </c>
      <c r="AN1269" s="4">
        <f t="shared" si="928"/>
        <v>4.2757643045060831</v>
      </c>
      <c r="AO1269" s="4">
        <f t="shared" si="929"/>
        <v>-1.5700000000001637</v>
      </c>
      <c r="AP1269" s="4">
        <f t="shared" si="930"/>
        <v>2.1242356954940078</v>
      </c>
      <c r="AQ1269" s="4">
        <f t="shared" si="931"/>
        <v>1.5700000000001637</v>
      </c>
      <c r="AR1269" s="4">
        <f t="shared" si="912"/>
        <v>4.5399999999999636</v>
      </c>
      <c r="AS1269">
        <f t="shared" si="932"/>
        <v>4.2757643045060831</v>
      </c>
      <c r="AT1269" s="6">
        <f t="shared" si="933"/>
        <v>0</v>
      </c>
      <c r="AU1269" s="4">
        <f t="shared" si="934"/>
        <v>2.8406232355207965</v>
      </c>
      <c r="AV1269" s="4">
        <f t="shared" si="935"/>
        <v>1.4528501775570721</v>
      </c>
      <c r="AW1269">
        <f t="shared" si="936"/>
        <v>0</v>
      </c>
      <c r="AX1269">
        <f t="shared" si="937"/>
        <v>0</v>
      </c>
      <c r="AY1269">
        <f t="shared" si="938"/>
        <v>0</v>
      </c>
      <c r="AZ1269" s="4">
        <f t="shared" si="913"/>
        <v>6.94</v>
      </c>
      <c r="BA1269" s="4">
        <f t="shared" si="939"/>
        <v>903.64000000000783</v>
      </c>
      <c r="BB1269" s="4">
        <f t="shared" si="914"/>
        <v>873.75500000000716</v>
      </c>
      <c r="BC1269" s="4">
        <f t="shared" si="915"/>
        <v>431.58800000000002</v>
      </c>
      <c r="BE1269"/>
      <c r="BG1269" s="6"/>
      <c r="BM1269">
        <f t="shared" si="950"/>
        <v>1</v>
      </c>
    </row>
    <row r="1270" spans="1:65" x14ac:dyDescent="0.25">
      <c r="A1270">
        <v>1245</v>
      </c>
      <c r="B1270" s="1">
        <v>42989</v>
      </c>
      <c r="C1270" s="2">
        <v>2474.52</v>
      </c>
      <c r="D1270" s="2">
        <v>2488.9499999999998</v>
      </c>
      <c r="E1270" s="2">
        <v>2474.52</v>
      </c>
      <c r="F1270" s="2">
        <v>2488.11</v>
      </c>
      <c r="G1270" s="2">
        <v>3291760000</v>
      </c>
      <c r="H1270" s="2">
        <f t="shared" si="951"/>
        <v>13.980589758661825</v>
      </c>
      <c r="I1270" s="2">
        <f t="shared" si="952"/>
        <v>2454.0514999999996</v>
      </c>
      <c r="J1270" s="2">
        <f t="shared" si="953"/>
        <v>15.118245372988703</v>
      </c>
      <c r="K1270" s="2">
        <f t="shared" si="954"/>
        <v>13.090000000000146</v>
      </c>
      <c r="L1270" s="18">
        <v>5.8949999999999995E-2</v>
      </c>
      <c r="M1270" s="19">
        <v>6.1881630782842434</v>
      </c>
      <c r="N1270" s="4">
        <f t="shared" si="894"/>
        <v>27.519999999999982</v>
      </c>
      <c r="O1270" s="4">
        <f t="shared" si="955"/>
        <v>15.911999999999988</v>
      </c>
      <c r="P1270" s="4">
        <f t="shared" si="895"/>
        <v>1.3531127819548785</v>
      </c>
      <c r="Q1270" s="4">
        <f t="shared" si="922"/>
        <v>0.27572558783664086</v>
      </c>
      <c r="R1270" s="18">
        <f t="shared" si="896"/>
        <v>2462.4488646616542</v>
      </c>
      <c r="S1270" s="2">
        <f t="shared" si="897"/>
        <v>25.661135338345957</v>
      </c>
      <c r="T1270" s="22">
        <f t="shared" si="956"/>
        <v>0</v>
      </c>
      <c r="U1270" s="29">
        <f t="shared" si="899"/>
        <v>2474.4815694149097</v>
      </c>
      <c r="V1270" s="30">
        <f t="shared" si="900"/>
        <v>13.628430585090427</v>
      </c>
      <c r="W1270" s="31">
        <f t="shared" si="923"/>
        <v>0</v>
      </c>
      <c r="X1270" s="35">
        <f t="shared" si="901"/>
        <v>2472.4110666666666</v>
      </c>
      <c r="Y1270" s="30">
        <f t="shared" si="902"/>
        <v>15.698933333333571</v>
      </c>
      <c r="Z1270" s="31">
        <f t="shared" si="924"/>
        <v>0</v>
      </c>
      <c r="AA1270" s="29">
        <f t="shared" si="903"/>
        <v>2474.1916990301556</v>
      </c>
      <c r="AB1270" s="30">
        <f t="shared" si="904"/>
        <v>13.918300969844495</v>
      </c>
      <c r="AC1270" s="31">
        <f t="shared" si="925"/>
        <v>0</v>
      </c>
      <c r="AD1270" s="32">
        <f t="shared" si="957"/>
        <v>-1</v>
      </c>
      <c r="AE1270" s="33">
        <f t="shared" si="958"/>
        <v>-1</v>
      </c>
      <c r="AF1270" s="33">
        <f t="shared" si="959"/>
        <v>-1</v>
      </c>
      <c r="AG1270" s="33">
        <f t="shared" si="960"/>
        <v>-1</v>
      </c>
      <c r="AH1270" s="38">
        <f t="shared" si="961"/>
        <v>-1</v>
      </c>
      <c r="AI1270" s="33">
        <f t="shared" si="962"/>
        <v>-1</v>
      </c>
      <c r="AJ1270" s="39">
        <f t="shared" si="963"/>
        <v>-1</v>
      </c>
      <c r="AK1270" s="43">
        <f t="shared" si="964"/>
        <v>-1</v>
      </c>
      <c r="AL1270" s="4">
        <f t="shared" si="926"/>
        <v>14.429999999999836</v>
      </c>
      <c r="AM1270" s="4">
        <f t="shared" si="927"/>
        <v>14.758300969844186</v>
      </c>
      <c r="AN1270" s="4">
        <f t="shared" si="928"/>
        <v>14.429999999999836</v>
      </c>
      <c r="AO1270" s="4">
        <f t="shared" si="929"/>
        <v>0</v>
      </c>
      <c r="AP1270" s="4">
        <f t="shared" si="930"/>
        <v>-0.32830096984434931</v>
      </c>
      <c r="AQ1270" s="4">
        <f t="shared" si="931"/>
        <v>0.32830096984434931</v>
      </c>
      <c r="AR1270" s="4">
        <f t="shared" si="912"/>
        <v>13.590000000000146</v>
      </c>
      <c r="AS1270">
        <f t="shared" si="932"/>
        <v>14.429999999999836</v>
      </c>
      <c r="AT1270" s="6">
        <f t="shared" si="933"/>
        <v>1</v>
      </c>
      <c r="AU1270" s="4">
        <f t="shared" si="934"/>
        <v>-4.3953801184390837</v>
      </c>
      <c r="AV1270" s="4">
        <f t="shared" si="935"/>
        <v>-7.1018369217159023</v>
      </c>
      <c r="AW1270">
        <f t="shared" si="936"/>
        <v>1</v>
      </c>
      <c r="AX1270">
        <f t="shared" si="937"/>
        <v>0</v>
      </c>
      <c r="AY1270">
        <f t="shared" si="938"/>
        <v>0</v>
      </c>
      <c r="AZ1270" s="4">
        <f t="shared" si="913"/>
        <v>-3.9100000000000006</v>
      </c>
      <c r="BA1270" s="4">
        <f t="shared" si="939"/>
        <v>896.70000000000778</v>
      </c>
      <c r="BB1270" s="4">
        <f t="shared" si="914"/>
        <v>866.8150000000071</v>
      </c>
      <c r="BC1270" s="4">
        <f t="shared" si="915"/>
        <v>424.62</v>
      </c>
      <c r="BE1270"/>
      <c r="BG1270" s="6"/>
      <c r="BM1270">
        <f t="shared" si="950"/>
        <v>1</v>
      </c>
    </row>
    <row r="1271" spans="1:65" x14ac:dyDescent="0.25">
      <c r="A1271">
        <v>1244</v>
      </c>
      <c r="B1271" s="1">
        <v>42986</v>
      </c>
      <c r="C1271" s="2">
        <v>2462.25</v>
      </c>
      <c r="D1271" s="2">
        <v>2467.11</v>
      </c>
      <c r="E1271" s="2">
        <v>2459.4</v>
      </c>
      <c r="F1271" s="2">
        <v>2461.4299999999998</v>
      </c>
      <c r="G1271" s="2">
        <v>3302490000</v>
      </c>
      <c r="H1271" s="2">
        <f t="shared" si="951"/>
        <v>13.74966185442797</v>
      </c>
      <c r="I1271" s="2">
        <f t="shared" si="952"/>
        <v>2452.3774999999996</v>
      </c>
      <c r="J1271" s="2">
        <f t="shared" si="953"/>
        <v>13.777828212862806</v>
      </c>
      <c r="K1271" s="2">
        <f t="shared" si="954"/>
        <v>-2.8499999999999091</v>
      </c>
      <c r="L1271" s="18">
        <v>8.299999999999999E-2</v>
      </c>
      <c r="M1271" s="19">
        <v>8.7257564187484817</v>
      </c>
      <c r="N1271" s="4">
        <f t="shared" si="894"/>
        <v>7.7100000000000364</v>
      </c>
      <c r="O1271" s="4">
        <f t="shared" si="955"/>
        <v>14.659000000000015</v>
      </c>
      <c r="P1271" s="4">
        <f t="shared" si="895"/>
        <v>1.0188646616541239</v>
      </c>
      <c r="Q1271" s="4">
        <f t="shared" si="922"/>
        <v>-9.8539961770505877E-2</v>
      </c>
      <c r="R1271" s="18">
        <f t="shared" si="896"/>
        <v>2466.1799473684209</v>
      </c>
      <c r="S1271" s="2">
        <f t="shared" si="897"/>
        <v>4.7499473684210898</v>
      </c>
      <c r="T1271" s="22">
        <f t="shared" si="956"/>
        <v>1</v>
      </c>
      <c r="U1271" s="29">
        <f t="shared" si="899"/>
        <v>2462.1547922012055</v>
      </c>
      <c r="V1271" s="30">
        <f t="shared" si="900"/>
        <v>0.72479220120567334</v>
      </c>
      <c r="W1271" s="31">
        <f t="shared" si="923"/>
        <v>1</v>
      </c>
      <c r="X1271" s="35">
        <f t="shared" si="901"/>
        <v>2463.7021333333332</v>
      </c>
      <c r="Y1271" s="30">
        <f t="shared" si="902"/>
        <v>2.272133333333386</v>
      </c>
      <c r="Z1271" s="31">
        <f t="shared" si="924"/>
        <v>1</v>
      </c>
      <c r="AA1271" s="29">
        <f t="shared" si="903"/>
        <v>2462.3714199597034</v>
      </c>
      <c r="AB1271" s="30">
        <f t="shared" si="904"/>
        <v>0.94141995970358039</v>
      </c>
      <c r="AC1271" s="31">
        <f t="shared" si="925"/>
        <v>1</v>
      </c>
      <c r="AD1271" s="32">
        <f t="shared" si="957"/>
        <v>1</v>
      </c>
      <c r="AE1271" s="33">
        <f t="shared" si="958"/>
        <v>1</v>
      </c>
      <c r="AF1271" s="33">
        <f t="shared" si="959"/>
        <v>1</v>
      </c>
      <c r="AG1271" s="33">
        <f t="shared" si="960"/>
        <v>0</v>
      </c>
      <c r="AH1271" s="38">
        <f t="shared" si="961"/>
        <v>1</v>
      </c>
      <c r="AI1271" s="33">
        <f t="shared" si="962"/>
        <v>1</v>
      </c>
      <c r="AJ1271" s="39">
        <f t="shared" si="963"/>
        <v>1</v>
      </c>
      <c r="AK1271" s="43">
        <f t="shared" si="964"/>
        <v>1</v>
      </c>
      <c r="AL1271" s="4">
        <f t="shared" si="926"/>
        <v>4.8600000000001273</v>
      </c>
      <c r="AM1271" s="4">
        <f t="shared" si="927"/>
        <v>4.7385800402967106</v>
      </c>
      <c r="AN1271" s="4">
        <f t="shared" si="928"/>
        <v>4.7385800402967106</v>
      </c>
      <c r="AO1271" s="4">
        <f t="shared" si="929"/>
        <v>-2.8499999999999091</v>
      </c>
      <c r="AP1271" s="4">
        <f t="shared" si="930"/>
        <v>2.9714199597033257</v>
      </c>
      <c r="AQ1271" s="4">
        <f t="shared" si="931"/>
        <v>2.8499999999999091</v>
      </c>
      <c r="AR1271" s="4">
        <f t="shared" si="912"/>
        <v>0.82000000000016371</v>
      </c>
      <c r="AS1271">
        <f t="shared" si="932"/>
        <v>4.7385800402967106</v>
      </c>
      <c r="AT1271" s="6">
        <f t="shared" si="933"/>
        <v>0</v>
      </c>
      <c r="AU1271" s="4">
        <f t="shared" si="934"/>
        <v>4.1853612874600152</v>
      </c>
      <c r="AV1271" s="4">
        <f t="shared" si="935"/>
        <v>8.2057564187483187</v>
      </c>
      <c r="AW1271">
        <f t="shared" si="936"/>
        <v>0</v>
      </c>
      <c r="AX1271">
        <f t="shared" si="937"/>
        <v>0</v>
      </c>
      <c r="AY1271">
        <f t="shared" si="938"/>
        <v>0</v>
      </c>
      <c r="AZ1271" s="4">
        <f t="shared" si="913"/>
        <v>6.94</v>
      </c>
      <c r="BA1271" s="4">
        <f t="shared" si="939"/>
        <v>900.61000000000774</v>
      </c>
      <c r="BB1271" s="4">
        <f t="shared" si="914"/>
        <v>870.72500000000707</v>
      </c>
      <c r="BC1271" s="4">
        <f t="shared" si="915"/>
        <v>419.71199999999999</v>
      </c>
      <c r="BE1271"/>
      <c r="BG1271" s="6"/>
      <c r="BM1271">
        <f t="shared" si="950"/>
        <v>1</v>
      </c>
    </row>
    <row r="1272" spans="1:65" x14ac:dyDescent="0.25">
      <c r="A1272">
        <v>1243</v>
      </c>
      <c r="B1272" s="1">
        <v>42985</v>
      </c>
      <c r="C1272" s="2">
        <v>2468.06</v>
      </c>
      <c r="D1272" s="2">
        <v>2468.62</v>
      </c>
      <c r="E1272" s="2">
        <v>2460.29</v>
      </c>
      <c r="F1272" s="2">
        <v>2465.1</v>
      </c>
      <c r="G1272" s="2">
        <v>3353930000</v>
      </c>
      <c r="H1272" s="2">
        <f t="shared" si="951"/>
        <v>13.907055323747668</v>
      </c>
      <c r="I1272" s="2">
        <f t="shared" si="952"/>
        <v>2452.5339999999992</v>
      </c>
      <c r="J1272" s="2">
        <f t="shared" si="953"/>
        <v>14.468723109557828</v>
      </c>
      <c r="K1272" s="2">
        <f t="shared" si="954"/>
        <v>2.5199999999999818</v>
      </c>
      <c r="L1272" s="18">
        <v>7.3800000000000004E-2</v>
      </c>
      <c r="M1272" s="19">
        <v>7.7599489806580237</v>
      </c>
      <c r="N1272" s="4">
        <f t="shared" si="894"/>
        <v>8.3299999999999272</v>
      </c>
      <c r="O1272" s="4">
        <f t="shared" si="955"/>
        <v>15.307999999999993</v>
      </c>
      <c r="P1272" s="4">
        <f t="shared" si="895"/>
        <v>1.0799473684210448</v>
      </c>
      <c r="Q1272" s="4">
        <f t="shared" si="922"/>
        <v>-0.24412256101199342</v>
      </c>
      <c r="R1272" s="18">
        <f t="shared" si="896"/>
        <v>2466.0765939849625</v>
      </c>
      <c r="S1272" s="2">
        <f t="shared" si="897"/>
        <v>0.97659398496261929</v>
      </c>
      <c r="T1272" s="22">
        <f t="shared" si="956"/>
        <v>1</v>
      </c>
      <c r="U1272" s="29">
        <f t="shared" si="899"/>
        <v>2467.8855459828696</v>
      </c>
      <c r="V1272" s="30">
        <f t="shared" si="900"/>
        <v>2.7855459828697349</v>
      </c>
      <c r="W1272" s="31">
        <f t="shared" si="923"/>
        <v>1</v>
      </c>
      <c r="X1272" s="35">
        <f t="shared" si="901"/>
        <v>2465.9477333333334</v>
      </c>
      <c r="Y1272" s="30">
        <f t="shared" si="902"/>
        <v>0.8477333333335082</v>
      </c>
      <c r="Z1272" s="31">
        <f t="shared" si="924"/>
        <v>1</v>
      </c>
      <c r="AA1272" s="29">
        <f t="shared" si="903"/>
        <v>2467.6142522119344</v>
      </c>
      <c r="AB1272" s="30">
        <f t="shared" si="904"/>
        <v>2.5142522119344903</v>
      </c>
      <c r="AC1272" s="31">
        <f t="shared" si="925"/>
        <v>1</v>
      </c>
      <c r="AD1272" s="32">
        <f t="shared" si="957"/>
        <v>1</v>
      </c>
      <c r="AE1272" s="33">
        <f t="shared" si="958"/>
        <v>1</v>
      </c>
      <c r="AF1272" s="33">
        <f t="shared" si="959"/>
        <v>0</v>
      </c>
      <c r="AG1272" s="33">
        <f t="shared" si="960"/>
        <v>0</v>
      </c>
      <c r="AH1272" s="38">
        <f t="shared" si="961"/>
        <v>1</v>
      </c>
      <c r="AI1272" s="33">
        <f t="shared" si="962"/>
        <v>1</v>
      </c>
      <c r="AJ1272" s="39">
        <f t="shared" si="963"/>
        <v>1</v>
      </c>
      <c r="AK1272" s="43">
        <f t="shared" si="964"/>
        <v>1</v>
      </c>
      <c r="AL1272" s="4">
        <f t="shared" si="926"/>
        <v>0.55999999999994543</v>
      </c>
      <c r="AM1272" s="4">
        <f t="shared" si="927"/>
        <v>1.0057477880654915</v>
      </c>
      <c r="AN1272" s="4">
        <f t="shared" si="928"/>
        <v>0.55999999999994543</v>
      </c>
      <c r="AO1272" s="4">
        <f t="shared" si="929"/>
        <v>-7.7699999999999818</v>
      </c>
      <c r="AP1272" s="4">
        <f t="shared" si="930"/>
        <v>7.3242522119344358</v>
      </c>
      <c r="AQ1272" s="4">
        <f t="shared" si="931"/>
        <v>7.3242522119344358</v>
      </c>
      <c r="AR1272" s="4">
        <f t="shared" si="912"/>
        <v>2.9600000000000364</v>
      </c>
      <c r="AS1272">
        <f t="shared" si="932"/>
        <v>7.3242522119344358</v>
      </c>
      <c r="AT1272" s="6">
        <f t="shared" si="933"/>
        <v>0</v>
      </c>
      <c r="AU1272" s="4">
        <f t="shared" si="934"/>
        <v>1.7104803958400385</v>
      </c>
      <c r="AV1272" s="4">
        <f t="shared" si="935"/>
        <v>5.0999489806579872</v>
      </c>
      <c r="AW1272">
        <f t="shared" si="936"/>
        <v>0</v>
      </c>
      <c r="AX1272">
        <f t="shared" si="937"/>
        <v>0</v>
      </c>
      <c r="AY1272">
        <f t="shared" si="938"/>
        <v>0</v>
      </c>
      <c r="AZ1272" s="4">
        <f t="shared" si="913"/>
        <v>6.94</v>
      </c>
      <c r="BA1272" s="4">
        <f t="shared" si="939"/>
        <v>893.67000000000769</v>
      </c>
      <c r="BB1272" s="4">
        <f t="shared" si="914"/>
        <v>863.78500000000702</v>
      </c>
      <c r="BC1272" s="4">
        <f t="shared" si="915"/>
        <v>422.036</v>
      </c>
      <c r="BE1272"/>
      <c r="BG1272" s="6"/>
      <c r="BM1272">
        <f t="shared" si="950"/>
        <v>1</v>
      </c>
    </row>
    <row r="1273" spans="1:65" x14ac:dyDescent="0.25">
      <c r="A1273">
        <v>1242</v>
      </c>
      <c r="B1273" s="1">
        <v>42984</v>
      </c>
      <c r="C1273" s="2">
        <v>2463.83</v>
      </c>
      <c r="D1273" s="2">
        <v>2469.64</v>
      </c>
      <c r="E1273" s="2">
        <v>2459.1999999999998</v>
      </c>
      <c r="F1273" s="2">
        <v>2465.54</v>
      </c>
      <c r="G1273" s="2">
        <v>3374410000</v>
      </c>
      <c r="H1273" s="2">
        <f t="shared" si="951"/>
        <v>13.550611671310893</v>
      </c>
      <c r="I1273" s="2">
        <f t="shared" si="952"/>
        <v>2452.3984999999993</v>
      </c>
      <c r="J1273" s="2">
        <f t="shared" si="953"/>
        <v>14.492055028441229</v>
      </c>
      <c r="K1273" s="2">
        <f t="shared" si="954"/>
        <v>5.9800000000000182</v>
      </c>
      <c r="L1273" s="18">
        <v>7.4950000000000003E-2</v>
      </c>
      <c r="M1273" s="19">
        <v>7.856289224151717</v>
      </c>
      <c r="N1273" s="4">
        <f t="shared" si="894"/>
        <v>11.789999999999964</v>
      </c>
      <c r="O1273" s="4">
        <f t="shared" si="955"/>
        <v>15.584000000000014</v>
      </c>
      <c r="P1273" s="4">
        <f t="shared" si="895"/>
        <v>0.53659398496240163</v>
      </c>
      <c r="Q1273" s="4">
        <f t="shared" si="922"/>
        <v>-0.44731799264129268</v>
      </c>
      <c r="R1273" s="18">
        <f t="shared" si="896"/>
        <v>2457.8368496240601</v>
      </c>
      <c r="S1273" s="2">
        <f t="shared" si="897"/>
        <v>7.7031503759399129</v>
      </c>
      <c r="T1273" s="22">
        <f t="shared" si="956"/>
        <v>1</v>
      </c>
      <c r="U1273" s="29">
        <f t="shared" si="899"/>
        <v>2463.5766881874574</v>
      </c>
      <c r="V1273" s="30">
        <f t="shared" si="900"/>
        <v>1.9633118125425426</v>
      </c>
      <c r="W1273" s="31">
        <f t="shared" si="923"/>
        <v>1</v>
      </c>
      <c r="X1273" s="35">
        <f t="shared" si="901"/>
        <v>2462.7557333333325</v>
      </c>
      <c r="Y1273" s="30">
        <f t="shared" si="902"/>
        <v>2.7842666666674631</v>
      </c>
      <c r="Z1273" s="31">
        <f t="shared" si="924"/>
        <v>1</v>
      </c>
      <c r="AA1273" s="29">
        <f t="shared" si="903"/>
        <v>2463.46175450788</v>
      </c>
      <c r="AB1273" s="30">
        <f t="shared" si="904"/>
        <v>2.0782454921200042</v>
      </c>
      <c r="AC1273" s="31">
        <f t="shared" si="925"/>
        <v>1</v>
      </c>
      <c r="AD1273" s="32">
        <f t="shared" si="957"/>
        <v>1</v>
      </c>
      <c r="AE1273" s="33">
        <f t="shared" si="958"/>
        <v>0</v>
      </c>
      <c r="AF1273" s="33">
        <f t="shared" si="959"/>
        <v>0</v>
      </c>
      <c r="AG1273" s="33">
        <f t="shared" si="960"/>
        <v>0</v>
      </c>
      <c r="AH1273" s="38">
        <f t="shared" si="961"/>
        <v>1</v>
      </c>
      <c r="AI1273" s="33">
        <f t="shared" si="962"/>
        <v>1</v>
      </c>
      <c r="AJ1273" s="39">
        <f t="shared" si="963"/>
        <v>0</v>
      </c>
      <c r="AK1273" s="43">
        <f t="shared" si="964"/>
        <v>0</v>
      </c>
      <c r="AL1273" s="4">
        <f t="shared" si="926"/>
        <v>5.8099999999999454</v>
      </c>
      <c r="AM1273" s="4">
        <f t="shared" si="927"/>
        <v>6.1782454921199133</v>
      </c>
      <c r="AN1273" s="4">
        <f t="shared" si="928"/>
        <v>5.8099999999999454</v>
      </c>
      <c r="AO1273" s="4">
        <f t="shared" si="929"/>
        <v>-4.6300000000001091</v>
      </c>
      <c r="AP1273" s="4">
        <f t="shared" si="930"/>
        <v>4.2617545078801413</v>
      </c>
      <c r="AQ1273" s="4">
        <f t="shared" si="931"/>
        <v>4.2617545078801413</v>
      </c>
      <c r="AR1273" s="4">
        <f t="shared" si="912"/>
        <v>1.7100000000000364</v>
      </c>
      <c r="AS1273">
        <f t="shared" si="932"/>
        <v>5.8099999999999454</v>
      </c>
      <c r="AT1273" s="6">
        <f t="shared" si="933"/>
        <v>0</v>
      </c>
      <c r="AU1273" s="4">
        <f t="shared" si="934"/>
        <v>5.9413122403107987</v>
      </c>
      <c r="AV1273" s="4">
        <f t="shared" si="935"/>
        <v>6.4462892241516805</v>
      </c>
      <c r="AW1273">
        <f t="shared" si="936"/>
        <v>0</v>
      </c>
      <c r="AX1273">
        <f t="shared" si="937"/>
        <v>0</v>
      </c>
      <c r="AY1273">
        <f t="shared" si="938"/>
        <v>0</v>
      </c>
      <c r="AZ1273" s="4">
        <f t="shared" si="913"/>
        <v>6.94</v>
      </c>
      <c r="BA1273" s="4">
        <f t="shared" si="939"/>
        <v>886.73000000000764</v>
      </c>
      <c r="BB1273" s="4">
        <f t="shared" si="914"/>
        <v>856.84500000000696</v>
      </c>
      <c r="BC1273" s="4">
        <f t="shared" si="915"/>
        <v>420.34399999999994</v>
      </c>
      <c r="BE1273"/>
      <c r="BG1273" s="6"/>
      <c r="BM1273">
        <f t="shared" si="950"/>
        <v>1</v>
      </c>
    </row>
    <row r="1274" spans="1:65" x14ac:dyDescent="0.25">
      <c r="A1274">
        <v>1241</v>
      </c>
      <c r="B1274" s="1">
        <v>42983</v>
      </c>
      <c r="C1274" s="2">
        <v>2470.35</v>
      </c>
      <c r="D1274" s="2">
        <v>2471.9699999999998</v>
      </c>
      <c r="E1274" s="2">
        <v>2446.5500000000002</v>
      </c>
      <c r="F1274" s="2">
        <v>2457.85</v>
      </c>
      <c r="G1274" s="2">
        <v>3490260000</v>
      </c>
      <c r="H1274" s="2">
        <f t="shared" si="951"/>
        <v>14.298758337701926</v>
      </c>
      <c r="I1274" s="2">
        <f t="shared" si="952"/>
        <v>2453.1244999999999</v>
      </c>
      <c r="J1274" s="2">
        <f t="shared" si="953"/>
        <v>14.616026027689797</v>
      </c>
      <c r="K1274" s="2">
        <f t="shared" si="954"/>
        <v>-6.2000000000002728</v>
      </c>
      <c r="L1274" s="18">
        <v>9.6750000000000003E-2</v>
      </c>
      <c r="M1274" s="19">
        <v>10.218532382878909</v>
      </c>
      <c r="N1274" s="4">
        <f t="shared" si="894"/>
        <v>30</v>
      </c>
      <c r="O1274" s="4">
        <f t="shared" si="955"/>
        <v>17.045000000000027</v>
      </c>
      <c r="P1274" s="4">
        <f t="shared" si="895"/>
        <v>-1.3150375939852537E-2</v>
      </c>
      <c r="Q1274" s="4">
        <f t="shared" si="922"/>
        <v>-0.6495174680575253</v>
      </c>
      <c r="R1274" s="18">
        <f t="shared" si="896"/>
        <v>2476.037060150376</v>
      </c>
      <c r="S1274" s="2">
        <f t="shared" si="897"/>
        <v>18.187060150376055</v>
      </c>
      <c r="T1274" s="22">
        <f t="shared" si="956"/>
        <v>0</v>
      </c>
      <c r="U1274" s="29">
        <f t="shared" si="899"/>
        <v>2470.0520696399999</v>
      </c>
      <c r="V1274" s="30">
        <f t="shared" si="900"/>
        <v>12.202069639999991</v>
      </c>
      <c r="W1274" s="31">
        <f t="shared" si="923"/>
        <v>0</v>
      </c>
      <c r="X1274" s="35">
        <f t="shared" si="901"/>
        <v>2474.0679999999998</v>
      </c>
      <c r="Y1274" s="30">
        <f t="shared" si="902"/>
        <v>16.217999999999847</v>
      </c>
      <c r="Z1274" s="31">
        <f t="shared" si="924"/>
        <v>0</v>
      </c>
      <c r="AA1274" s="29">
        <f t="shared" si="903"/>
        <v>2470.6142998904002</v>
      </c>
      <c r="AB1274" s="30">
        <f t="shared" si="904"/>
        <v>12.764299890400252</v>
      </c>
      <c r="AC1274" s="31">
        <f t="shared" si="925"/>
        <v>0</v>
      </c>
      <c r="AD1274" s="32">
        <f t="shared" si="957"/>
        <v>-1</v>
      </c>
      <c r="AE1274" s="33">
        <f t="shared" si="958"/>
        <v>-1</v>
      </c>
      <c r="AF1274" s="33">
        <f t="shared" si="959"/>
        <v>0</v>
      </c>
      <c r="AG1274" s="33">
        <f t="shared" si="960"/>
        <v>0</v>
      </c>
      <c r="AH1274" s="38">
        <f t="shared" si="961"/>
        <v>-1</v>
      </c>
      <c r="AI1274" s="33">
        <f t="shared" si="962"/>
        <v>-1</v>
      </c>
      <c r="AJ1274" s="39">
        <f t="shared" si="963"/>
        <v>0</v>
      </c>
      <c r="AK1274" s="43">
        <f t="shared" si="964"/>
        <v>0</v>
      </c>
      <c r="AL1274" s="4">
        <f t="shared" si="926"/>
        <v>1.6199999999998909</v>
      </c>
      <c r="AM1274" s="4">
        <f t="shared" si="927"/>
        <v>1.3557001095996384</v>
      </c>
      <c r="AN1274" s="4">
        <f t="shared" si="928"/>
        <v>1.3557001095996384</v>
      </c>
      <c r="AO1274" s="4">
        <f t="shared" si="929"/>
        <v>-23.799999999999727</v>
      </c>
      <c r="AP1274" s="4">
        <f t="shared" si="930"/>
        <v>24.06429989039998</v>
      </c>
      <c r="AQ1274" s="4">
        <f t="shared" si="931"/>
        <v>23.799999999999727</v>
      </c>
      <c r="AR1274" s="4">
        <f t="shared" si="912"/>
        <v>12.5</v>
      </c>
      <c r="AS1274">
        <f t="shared" si="932"/>
        <v>23.799999999999727</v>
      </c>
      <c r="AT1274" s="6">
        <f t="shared" si="933"/>
        <v>1</v>
      </c>
      <c r="AU1274" s="4">
        <f t="shared" si="934"/>
        <v>-16.59345466916227</v>
      </c>
      <c r="AV1274" s="4">
        <f t="shared" si="935"/>
        <v>-1.9814676171210912</v>
      </c>
      <c r="AW1274">
        <f t="shared" si="936"/>
        <v>1</v>
      </c>
      <c r="AX1274">
        <f t="shared" si="937"/>
        <v>0</v>
      </c>
      <c r="AY1274">
        <f t="shared" si="938"/>
        <v>0</v>
      </c>
      <c r="AZ1274" s="4">
        <f t="shared" si="913"/>
        <v>-3.9100000000000006</v>
      </c>
      <c r="BA1274" s="4">
        <f t="shared" si="939"/>
        <v>879.79000000000758</v>
      </c>
      <c r="BB1274" s="4">
        <f t="shared" si="914"/>
        <v>854.53166666667357</v>
      </c>
      <c r="BC1274" s="4">
        <f t="shared" si="915"/>
        <v>422.952</v>
      </c>
      <c r="BE1274"/>
      <c r="BG1274" s="6"/>
      <c r="BM1274">
        <f t="shared" si="950"/>
        <v>1</v>
      </c>
    </row>
    <row r="1275" spans="1:65" x14ac:dyDescent="0.25">
      <c r="A1275">
        <v>1240</v>
      </c>
      <c r="B1275" s="1">
        <v>42979</v>
      </c>
      <c r="C1275" s="2">
        <v>2474.42</v>
      </c>
      <c r="D1275" s="2">
        <v>2480.38</v>
      </c>
      <c r="E1275" s="2">
        <v>2473.85</v>
      </c>
      <c r="F1275" s="2">
        <v>2476.5500000000002</v>
      </c>
      <c r="G1275" s="2">
        <v>2710730000</v>
      </c>
      <c r="H1275" s="2">
        <f t="shared" si="951"/>
        <v>14.380599431178124</v>
      </c>
      <c r="I1275" s="2">
        <f t="shared" si="952"/>
        <v>2453.4639999999995</v>
      </c>
      <c r="J1275" s="2">
        <f t="shared" si="953"/>
        <v>16.30585341300225</v>
      </c>
      <c r="K1275" s="2">
        <f t="shared" si="954"/>
        <v>2.7699999999999818</v>
      </c>
      <c r="L1275" s="18">
        <v>5.9450000000000003E-2</v>
      </c>
      <c r="M1275" s="19">
        <v>6.2665611572499635</v>
      </c>
      <c r="N1275" s="4">
        <f t="shared" si="894"/>
        <v>8.7300000000000182</v>
      </c>
      <c r="O1275" s="4">
        <f t="shared" si="955"/>
        <v>15.368000000000029</v>
      </c>
      <c r="P1275" s="4">
        <f t="shared" si="895"/>
        <v>-0.51293984962405748</v>
      </c>
      <c r="Q1275" s="4">
        <f t="shared" si="922"/>
        <v>-0.76392399999999783</v>
      </c>
      <c r="R1275" s="18">
        <f t="shared" si="896"/>
        <v>2470.4349699248123</v>
      </c>
      <c r="S1275" s="2">
        <f t="shared" si="897"/>
        <v>6.1150300751878603</v>
      </c>
      <c r="T1275" s="22">
        <f t="shared" si="956"/>
        <v>1</v>
      </c>
      <c r="U1275" s="29">
        <f t="shared" si="899"/>
        <v>2474.039342910798</v>
      </c>
      <c r="V1275" s="30">
        <f t="shared" si="900"/>
        <v>2.5106570892021409</v>
      </c>
      <c r="W1275" s="31">
        <f t="shared" si="923"/>
        <v>1</v>
      </c>
      <c r="X1275" s="35">
        <f t="shared" si="901"/>
        <v>2479.1937333333317</v>
      </c>
      <c r="Y1275" s="30">
        <f t="shared" si="902"/>
        <v>2.6437333333315109</v>
      </c>
      <c r="Z1275" s="31">
        <f t="shared" si="924"/>
        <v>1</v>
      </c>
      <c r="AA1275" s="29">
        <f t="shared" si="903"/>
        <v>2474.7609575699526</v>
      </c>
      <c r="AB1275" s="30">
        <f t="shared" si="904"/>
        <v>1.7890424300476298</v>
      </c>
      <c r="AC1275" s="31">
        <f t="shared" si="925"/>
        <v>1</v>
      </c>
      <c r="AD1275" s="32">
        <f t="shared" si="957"/>
        <v>1</v>
      </c>
      <c r="AE1275" s="33">
        <f t="shared" si="958"/>
        <v>0</v>
      </c>
      <c r="AF1275" s="33">
        <f t="shared" si="959"/>
        <v>0</v>
      </c>
      <c r="AG1275" s="33">
        <f t="shared" si="960"/>
        <v>0</v>
      </c>
      <c r="AH1275" s="38">
        <f t="shared" si="961"/>
        <v>0</v>
      </c>
      <c r="AI1275" s="33">
        <f t="shared" si="962"/>
        <v>0</v>
      </c>
      <c r="AJ1275" s="39">
        <f t="shared" si="963"/>
        <v>0</v>
      </c>
      <c r="AK1275" s="43">
        <f t="shared" si="964"/>
        <v>0</v>
      </c>
      <c r="AL1275" s="4">
        <f t="shared" si="926"/>
        <v>5.9600000000000364</v>
      </c>
      <c r="AM1275" s="4">
        <f t="shared" si="927"/>
        <v>5.619042430047557</v>
      </c>
      <c r="AN1275" s="4">
        <f t="shared" si="928"/>
        <v>5.619042430047557</v>
      </c>
      <c r="AO1275" s="4">
        <f t="shared" si="929"/>
        <v>-0.57000000000016371</v>
      </c>
      <c r="AP1275" s="4">
        <f t="shared" si="930"/>
        <v>0.9109575699526431</v>
      </c>
      <c r="AQ1275" s="4">
        <f t="shared" si="931"/>
        <v>0.57000000000016371</v>
      </c>
      <c r="AR1275" s="4">
        <f t="shared" si="912"/>
        <v>2.1300000000001091</v>
      </c>
      <c r="AS1275">
        <f t="shared" si="932"/>
        <v>5.619042430047557</v>
      </c>
      <c r="AT1275" s="6">
        <f t="shared" si="933"/>
        <v>0</v>
      </c>
      <c r="AU1275" s="4">
        <f t="shared" si="934"/>
        <v>2.2455865433160183</v>
      </c>
      <c r="AV1275" s="4">
        <f t="shared" si="935"/>
        <v>4.4365611572498542</v>
      </c>
      <c r="AW1275">
        <f t="shared" si="936"/>
        <v>0</v>
      </c>
      <c r="AX1275">
        <f t="shared" si="937"/>
        <v>0</v>
      </c>
      <c r="AY1275">
        <f t="shared" si="938"/>
        <v>0</v>
      </c>
      <c r="AZ1275" s="4">
        <f t="shared" si="913"/>
        <v>6.94</v>
      </c>
      <c r="BA1275" s="4">
        <f t="shared" si="939"/>
        <v>883.70000000000755</v>
      </c>
      <c r="BB1275" s="4">
        <f t="shared" si="914"/>
        <v>855.83500000000686</v>
      </c>
      <c r="BC1275" s="4">
        <f t="shared" si="915"/>
        <v>424.58</v>
      </c>
      <c r="BE1275"/>
      <c r="BG1275" s="6"/>
      <c r="BM1275">
        <f t="shared" si="950"/>
        <v>0</v>
      </c>
    </row>
    <row r="1276" spans="1:65" x14ac:dyDescent="0.25">
      <c r="A1276">
        <v>1239</v>
      </c>
      <c r="B1276" s="1">
        <v>42978</v>
      </c>
      <c r="C1276" s="2">
        <v>2462.65</v>
      </c>
      <c r="D1276" s="2">
        <v>2475.0100000000002</v>
      </c>
      <c r="E1276" s="2">
        <v>2462.65</v>
      </c>
      <c r="F1276" s="2">
        <v>2471.65</v>
      </c>
      <c r="G1276" s="2">
        <v>3348110000</v>
      </c>
      <c r="H1276" s="2">
        <f t="shared" si="951"/>
        <v>11.372965996412537</v>
      </c>
      <c r="I1276" s="2">
        <f t="shared" si="952"/>
        <v>2453.5869999999995</v>
      </c>
      <c r="J1276" s="2">
        <f t="shared" si="953"/>
        <v>14.156997339980377</v>
      </c>
      <c r="K1276" s="2">
        <f t="shared" si="954"/>
        <v>5.0599999999999454</v>
      </c>
      <c r="L1276" s="18">
        <v>6.5250000000000002E-2</v>
      </c>
      <c r="M1276" s="19">
        <v>6.8388078029248485</v>
      </c>
      <c r="N1276" s="4">
        <f t="shared" si="894"/>
        <v>17.420000000000073</v>
      </c>
      <c r="O1276" s="4">
        <f t="shared" si="955"/>
        <v>16.453000000000021</v>
      </c>
      <c r="P1276" s="4">
        <f t="shared" si="895"/>
        <v>-1.215030075187967</v>
      </c>
      <c r="Q1276" s="4">
        <f t="shared" si="922"/>
        <v>-0.9760438184663508</v>
      </c>
      <c r="R1276" s="18">
        <f t="shared" si="896"/>
        <v>2455.8173834586469</v>
      </c>
      <c r="S1276" s="2">
        <f t="shared" si="897"/>
        <v>15.832616541353218</v>
      </c>
      <c r="T1276" s="22">
        <f t="shared" si="956"/>
        <v>0</v>
      </c>
      <c r="U1276" s="29">
        <f t="shared" si="899"/>
        <v>2462.1885171052631</v>
      </c>
      <c r="V1276" s="30">
        <f t="shared" si="900"/>
        <v>9.461482894736946</v>
      </c>
      <c r="W1276" s="31">
        <f t="shared" si="923"/>
        <v>0</v>
      </c>
      <c r="X1276" s="35">
        <f t="shared" si="901"/>
        <v>2466.5377333333345</v>
      </c>
      <c r="Y1276" s="30">
        <f t="shared" si="902"/>
        <v>5.1122666666656187</v>
      </c>
      <c r="Z1276" s="31">
        <f t="shared" si="924"/>
        <v>1</v>
      </c>
      <c r="AA1276" s="29">
        <f t="shared" si="903"/>
        <v>2462.7974073771934</v>
      </c>
      <c r="AB1276" s="30">
        <f t="shared" si="904"/>
        <v>8.8525926228066965</v>
      </c>
      <c r="AC1276" s="31">
        <f t="shared" si="925"/>
        <v>0</v>
      </c>
      <c r="AD1276" s="32">
        <f t="shared" si="957"/>
        <v>-1</v>
      </c>
      <c r="AE1276" s="33">
        <f t="shared" si="958"/>
        <v>0</v>
      </c>
      <c r="AF1276" s="33">
        <f t="shared" si="959"/>
        <v>0</v>
      </c>
      <c r="AG1276" s="33">
        <f t="shared" si="960"/>
        <v>0</v>
      </c>
      <c r="AH1276" s="38">
        <f t="shared" si="961"/>
        <v>-1</v>
      </c>
      <c r="AI1276" s="33">
        <f t="shared" si="962"/>
        <v>0</v>
      </c>
      <c r="AJ1276" s="39">
        <f t="shared" si="963"/>
        <v>-1</v>
      </c>
      <c r="AK1276" s="43">
        <f t="shared" si="964"/>
        <v>0</v>
      </c>
      <c r="AL1276" s="4">
        <f t="shared" si="926"/>
        <v>12.360000000000127</v>
      </c>
      <c r="AM1276" s="4">
        <f t="shared" si="927"/>
        <v>12.212592622806824</v>
      </c>
      <c r="AN1276" s="4">
        <f t="shared" si="928"/>
        <v>12.212592622806824</v>
      </c>
      <c r="AO1276" s="4">
        <f t="shared" si="929"/>
        <v>0</v>
      </c>
      <c r="AP1276" s="4">
        <f t="shared" si="930"/>
        <v>0.14740737719330355</v>
      </c>
      <c r="AQ1276" s="4">
        <f t="shared" si="931"/>
        <v>0</v>
      </c>
      <c r="AR1276" s="4">
        <f t="shared" si="912"/>
        <v>9</v>
      </c>
      <c r="AS1276">
        <f t="shared" si="932"/>
        <v>12.212592622806824</v>
      </c>
      <c r="AT1276" s="6">
        <f t="shared" si="933"/>
        <v>1</v>
      </c>
      <c r="AU1276" s="4">
        <f t="shared" si="934"/>
        <v>-3.4902645479309395</v>
      </c>
      <c r="AV1276" s="4">
        <f t="shared" si="935"/>
        <v>-1.8611921970751515</v>
      </c>
      <c r="AW1276">
        <f t="shared" si="936"/>
        <v>1</v>
      </c>
      <c r="AX1276">
        <f t="shared" si="937"/>
        <v>0</v>
      </c>
      <c r="AY1276">
        <f t="shared" si="938"/>
        <v>0</v>
      </c>
      <c r="AZ1276" s="4">
        <f t="shared" si="913"/>
        <v>-3.9100000000000006</v>
      </c>
      <c r="BA1276" s="4">
        <f t="shared" si="939"/>
        <v>876.76000000000749</v>
      </c>
      <c r="BB1276" s="4">
        <f t="shared" si="914"/>
        <v>855.83500000000686</v>
      </c>
      <c r="BC1276" s="4">
        <f t="shared" si="915"/>
        <v>419.87200000000007</v>
      </c>
      <c r="BE1276"/>
      <c r="BG1276" s="6"/>
      <c r="BM1276">
        <f t="shared" si="950"/>
        <v>1</v>
      </c>
    </row>
    <row r="1277" spans="1:65" x14ac:dyDescent="0.25">
      <c r="A1277">
        <v>1238</v>
      </c>
      <c r="B1277" s="1">
        <v>42977</v>
      </c>
      <c r="C1277" s="2">
        <v>2446.06</v>
      </c>
      <c r="D1277" s="2">
        <v>2460.31</v>
      </c>
      <c r="E1277" s="2">
        <v>2443.77</v>
      </c>
      <c r="F1277" s="2">
        <v>2457.59</v>
      </c>
      <c r="G1277" s="2">
        <v>2633660000</v>
      </c>
      <c r="H1277" s="2">
        <f t="shared" si="951"/>
        <v>11.435938478712091</v>
      </c>
      <c r="I1277" s="2">
        <f t="shared" si="952"/>
        <v>2454.2559999999994</v>
      </c>
      <c r="J1277" s="2">
        <f t="shared" si="953"/>
        <v>12.639616197953899</v>
      </c>
      <c r="K1277" s="2">
        <f t="shared" si="954"/>
        <v>-0.24000000000023647</v>
      </c>
      <c r="L1277" s="18">
        <v>7.2700000000000001E-2</v>
      </c>
      <c r="M1277" s="19">
        <v>7.5846331085877257</v>
      </c>
      <c r="N1277" s="4">
        <f t="shared" si="894"/>
        <v>16.539999999999964</v>
      </c>
      <c r="O1277" s="4">
        <f t="shared" si="955"/>
        <v>18.521000000000004</v>
      </c>
      <c r="P1277" s="4">
        <f t="shared" si="895"/>
        <v>-1.7726165413533783</v>
      </c>
      <c r="Q1277" s="4">
        <f t="shared" si="922"/>
        <v>-1.1832894736842086</v>
      </c>
      <c r="R1277" s="18">
        <f t="shared" si="896"/>
        <v>2444.1152781954888</v>
      </c>
      <c r="S1277" s="2">
        <f t="shared" si="897"/>
        <v>13.474721804511319</v>
      </c>
      <c r="T1277" s="22">
        <f t="shared" si="956"/>
        <v>0</v>
      </c>
      <c r="U1277" s="29">
        <f t="shared" si="899"/>
        <v>2445.5471014009286</v>
      </c>
      <c r="V1277" s="30">
        <f t="shared" si="900"/>
        <v>12.042898599071577</v>
      </c>
      <c r="W1277" s="31">
        <f t="shared" si="923"/>
        <v>0</v>
      </c>
      <c r="X1277" s="35">
        <f t="shared" si="901"/>
        <v>2440.9577333333332</v>
      </c>
      <c r="Y1277" s="30">
        <f t="shared" si="902"/>
        <v>16.632266666666965</v>
      </c>
      <c r="Z1277" s="31">
        <f t="shared" si="924"/>
        <v>0</v>
      </c>
      <c r="AA1277" s="29">
        <f t="shared" si="903"/>
        <v>2444.9045898714653</v>
      </c>
      <c r="AB1277" s="30">
        <f t="shared" si="904"/>
        <v>12.685410128534841</v>
      </c>
      <c r="AC1277" s="31">
        <f t="shared" si="925"/>
        <v>0</v>
      </c>
      <c r="AD1277" s="32">
        <f t="shared" si="957"/>
        <v>-1</v>
      </c>
      <c r="AE1277" s="33">
        <f t="shared" si="958"/>
        <v>0</v>
      </c>
      <c r="AF1277" s="33">
        <f t="shared" si="959"/>
        <v>0</v>
      </c>
      <c r="AG1277" s="33">
        <f t="shared" si="960"/>
        <v>0</v>
      </c>
      <c r="AH1277" s="38">
        <f t="shared" si="961"/>
        <v>-1</v>
      </c>
      <c r="AI1277" s="33">
        <f t="shared" si="962"/>
        <v>-1</v>
      </c>
      <c r="AJ1277" s="39">
        <f t="shared" si="963"/>
        <v>-1</v>
      </c>
      <c r="AK1277" s="43">
        <f t="shared" si="964"/>
        <v>-1</v>
      </c>
      <c r="AL1277" s="4">
        <f t="shared" si="926"/>
        <v>14.25</v>
      </c>
      <c r="AM1277" s="4">
        <f t="shared" si="927"/>
        <v>15.405410128534641</v>
      </c>
      <c r="AN1277" s="4">
        <f t="shared" si="928"/>
        <v>14.25</v>
      </c>
      <c r="AO1277" s="4">
        <f t="shared" si="929"/>
        <v>-2.2899999999999636</v>
      </c>
      <c r="AP1277" s="4">
        <f t="shared" si="930"/>
        <v>1.1345898714653231</v>
      </c>
      <c r="AQ1277" s="4">
        <f t="shared" si="931"/>
        <v>1.1345898714653231</v>
      </c>
      <c r="AR1277" s="4">
        <f t="shared" si="912"/>
        <v>11.5300000000002</v>
      </c>
      <c r="AS1277">
        <f t="shared" si="932"/>
        <v>14.25</v>
      </c>
      <c r="AT1277" s="6">
        <f t="shared" si="933"/>
        <v>1</v>
      </c>
      <c r="AU1277" s="4">
        <f t="shared" si="934"/>
        <v>-4.6958850949388768</v>
      </c>
      <c r="AV1277" s="4">
        <f t="shared" si="935"/>
        <v>-3.6453668914124746</v>
      </c>
      <c r="AW1277">
        <f t="shared" si="936"/>
        <v>1</v>
      </c>
      <c r="AX1277">
        <f t="shared" si="937"/>
        <v>0</v>
      </c>
      <c r="AY1277">
        <f t="shared" si="938"/>
        <v>0</v>
      </c>
      <c r="AZ1277" s="4">
        <f t="shared" si="913"/>
        <v>-3.9100000000000006</v>
      </c>
      <c r="BA1277" s="4">
        <f t="shared" si="939"/>
        <v>880.67000000000746</v>
      </c>
      <c r="BB1277" s="4">
        <f t="shared" si="914"/>
        <v>857.13833333334014</v>
      </c>
      <c r="BC1277" s="4">
        <f t="shared" si="915"/>
        <v>413.23599999999999</v>
      </c>
      <c r="BE1277"/>
      <c r="BG1277" s="6"/>
      <c r="BM1277">
        <f t="shared" si="950"/>
        <v>1</v>
      </c>
    </row>
    <row r="1278" spans="1:65" x14ac:dyDescent="0.25">
      <c r="A1278">
        <v>1237</v>
      </c>
      <c r="B1278" s="1">
        <v>42976</v>
      </c>
      <c r="C1278" s="2">
        <v>2431.94</v>
      </c>
      <c r="D1278" s="2">
        <v>2449.19</v>
      </c>
      <c r="E1278" s="2">
        <v>2428.1999999999998</v>
      </c>
      <c r="F1278" s="2">
        <v>2446.3000000000002</v>
      </c>
      <c r="G1278" s="2">
        <v>2737580000</v>
      </c>
      <c r="H1278" s="2">
        <f t="shared" si="951"/>
        <v>14.343838049838679</v>
      </c>
      <c r="I1278" s="2">
        <f t="shared" si="952"/>
        <v>2455.9719999999993</v>
      </c>
      <c r="J1278" s="2">
        <f t="shared" si="953"/>
        <v>14.89642553380542</v>
      </c>
      <c r="K1278" s="2">
        <f t="shared" si="954"/>
        <v>-12.299999999999727</v>
      </c>
      <c r="L1278" s="18">
        <v>7.9699999999999993E-2</v>
      </c>
      <c r="M1278" s="19">
        <v>8.3079260044009775</v>
      </c>
      <c r="N1278" s="4">
        <f t="shared" si="894"/>
        <v>20.990000000000236</v>
      </c>
      <c r="O1278" s="4">
        <f t="shared" si="955"/>
        <v>17.973999999999979</v>
      </c>
      <c r="P1278" s="4">
        <f t="shared" si="895"/>
        <v>-2.1847218045112764</v>
      </c>
      <c r="Q1278" s="4">
        <f t="shared" si="922"/>
        <v>-1.315124613003094</v>
      </c>
      <c r="R1278" s="18">
        <f t="shared" si="896"/>
        <v>2441.8689097744359</v>
      </c>
      <c r="S1278" s="2">
        <f t="shared" si="897"/>
        <v>4.4310902255642759</v>
      </c>
      <c r="T1278" s="22">
        <f t="shared" si="956"/>
        <v>1</v>
      </c>
      <c r="U1278" s="29">
        <f t="shared" si="899"/>
        <v>2431.4088557042255</v>
      </c>
      <c r="V1278" s="30">
        <f t="shared" si="900"/>
        <v>14.891144295774666</v>
      </c>
      <c r="W1278" s="31">
        <f t="shared" si="923"/>
        <v>0</v>
      </c>
      <c r="X1278" s="35">
        <f t="shared" si="901"/>
        <v>2433.1574666666666</v>
      </c>
      <c r="Y1278" s="30">
        <f t="shared" si="902"/>
        <v>13.142533333333631</v>
      </c>
      <c r="Z1278" s="31">
        <f t="shared" si="924"/>
        <v>0</v>
      </c>
      <c r="AA1278" s="29">
        <f t="shared" si="903"/>
        <v>2431.6536612389673</v>
      </c>
      <c r="AB1278" s="30">
        <f t="shared" si="904"/>
        <v>14.646338761032894</v>
      </c>
      <c r="AC1278" s="31">
        <f t="shared" si="925"/>
        <v>0</v>
      </c>
      <c r="AD1278" s="32">
        <f t="shared" si="957"/>
        <v>-1</v>
      </c>
      <c r="AE1278" s="33">
        <f t="shared" si="958"/>
        <v>-1</v>
      </c>
      <c r="AF1278" s="33">
        <f t="shared" si="959"/>
        <v>-1</v>
      </c>
      <c r="AG1278" s="33">
        <f t="shared" si="960"/>
        <v>0</v>
      </c>
      <c r="AH1278" s="38">
        <f t="shared" si="961"/>
        <v>-1</v>
      </c>
      <c r="AI1278" s="33">
        <f t="shared" si="962"/>
        <v>-1</v>
      </c>
      <c r="AJ1278" s="39">
        <f t="shared" si="963"/>
        <v>-1</v>
      </c>
      <c r="AK1278" s="43">
        <f t="shared" si="964"/>
        <v>-1</v>
      </c>
      <c r="AL1278" s="4">
        <f t="shared" si="926"/>
        <v>17.25</v>
      </c>
      <c r="AM1278" s="4">
        <f t="shared" si="927"/>
        <v>17.536338761032766</v>
      </c>
      <c r="AN1278" s="4">
        <f t="shared" si="928"/>
        <v>17.25</v>
      </c>
      <c r="AO1278" s="4">
        <f t="shared" si="929"/>
        <v>-3.7400000000002365</v>
      </c>
      <c r="AP1278" s="4">
        <f t="shared" si="930"/>
        <v>3.4536612389674701</v>
      </c>
      <c r="AQ1278" s="4">
        <f t="shared" si="931"/>
        <v>3.4536612389674701</v>
      </c>
      <c r="AR1278" s="4">
        <f t="shared" si="912"/>
        <v>14.360000000000127</v>
      </c>
      <c r="AS1278">
        <f t="shared" si="932"/>
        <v>17.25</v>
      </c>
      <c r="AT1278" s="6">
        <f t="shared" si="933"/>
        <v>1</v>
      </c>
      <c r="AU1278" s="4">
        <f t="shared" si="934"/>
        <v>-8.0360259046816225</v>
      </c>
      <c r="AV1278" s="4">
        <f t="shared" si="935"/>
        <v>-5.75207399559915</v>
      </c>
      <c r="AW1278">
        <f t="shared" si="936"/>
        <v>1</v>
      </c>
      <c r="AX1278">
        <f t="shared" si="937"/>
        <v>0</v>
      </c>
      <c r="AY1278">
        <f t="shared" si="938"/>
        <v>0</v>
      </c>
      <c r="AZ1278" s="4">
        <f t="shared" si="913"/>
        <v>-3.9100000000000006</v>
      </c>
      <c r="BA1278" s="4">
        <f t="shared" si="939"/>
        <v>884.58000000000743</v>
      </c>
      <c r="BB1278" s="4">
        <f t="shared" si="914"/>
        <v>861.04833333334011</v>
      </c>
      <c r="BC1278" s="4">
        <f t="shared" si="915"/>
        <v>407.58800000000002</v>
      </c>
      <c r="BE1278"/>
      <c r="BG1278" s="6"/>
      <c r="BM1278">
        <f t="shared" si="950"/>
        <v>1</v>
      </c>
    </row>
    <row r="1279" spans="1:65" x14ac:dyDescent="0.25">
      <c r="A1279">
        <v>1236</v>
      </c>
      <c r="B1279" s="1">
        <v>42975</v>
      </c>
      <c r="C1279" s="2">
        <v>2447.35</v>
      </c>
      <c r="D1279" s="2">
        <v>2449.12</v>
      </c>
      <c r="E1279" s="2">
        <v>2439.0300000000002</v>
      </c>
      <c r="F1279" s="2">
        <v>2444.2399999999998</v>
      </c>
      <c r="G1279" s="2">
        <v>2677700000</v>
      </c>
      <c r="H1279" s="2">
        <f t="shared" si="951"/>
        <v>15.685394798984174</v>
      </c>
      <c r="I1279" s="2">
        <f t="shared" si="952"/>
        <v>2458.2299999999996</v>
      </c>
      <c r="J1279" s="2">
        <f t="shared" si="953"/>
        <v>15.86607486365002</v>
      </c>
      <c r="K1279" s="2">
        <f t="shared" si="954"/>
        <v>4.2999999999997272</v>
      </c>
      <c r="L1279" s="18">
        <v>7.6899999999999996E-2</v>
      </c>
      <c r="M1279" s="19">
        <v>8.0121513872333718</v>
      </c>
      <c r="N1279" s="4">
        <f t="shared" si="894"/>
        <v>10.089999999999691</v>
      </c>
      <c r="O1279" s="4">
        <f t="shared" si="955"/>
        <v>16.603999999999949</v>
      </c>
      <c r="P1279" s="4">
        <f t="shared" si="895"/>
        <v>-2.3710902255639081</v>
      </c>
      <c r="Q1279" s="4">
        <f t="shared" si="922"/>
        <v>-1.3619084507042245</v>
      </c>
      <c r="R1279" s="18">
        <f t="shared" si="896"/>
        <v>2440.6566842105267</v>
      </c>
      <c r="S1279" s="2">
        <f t="shared" si="897"/>
        <v>3.5833157894730903</v>
      </c>
      <c r="T1279" s="22">
        <f t="shared" si="956"/>
        <v>1</v>
      </c>
      <c r="U1279" s="29">
        <f t="shared" si="899"/>
        <v>2446.8268321599999</v>
      </c>
      <c r="V1279" s="30">
        <f t="shared" si="900"/>
        <v>2.5868321600000854</v>
      </c>
      <c r="W1279" s="31">
        <f t="shared" si="923"/>
        <v>1</v>
      </c>
      <c r="X1279" s="35">
        <f t="shared" si="901"/>
        <v>2446.3016000000002</v>
      </c>
      <c r="Y1279" s="30">
        <f t="shared" si="902"/>
        <v>2.0616000000004533</v>
      </c>
      <c r="Z1279" s="31">
        <f t="shared" si="924"/>
        <v>1</v>
      </c>
      <c r="AA1279" s="29">
        <f t="shared" si="903"/>
        <v>2446.7532996576001</v>
      </c>
      <c r="AB1279" s="30">
        <f t="shared" si="904"/>
        <v>2.5132996576003279</v>
      </c>
      <c r="AC1279" s="31">
        <f t="shared" si="925"/>
        <v>1</v>
      </c>
      <c r="AD1279" s="32">
        <f t="shared" si="957"/>
        <v>1</v>
      </c>
      <c r="AE1279" s="33">
        <f t="shared" si="958"/>
        <v>1</v>
      </c>
      <c r="AF1279" s="33">
        <f t="shared" si="959"/>
        <v>0</v>
      </c>
      <c r="AG1279" s="33">
        <f t="shared" si="960"/>
        <v>0</v>
      </c>
      <c r="AH1279" s="38">
        <f t="shared" si="961"/>
        <v>1</v>
      </c>
      <c r="AI1279" s="33">
        <f t="shared" si="962"/>
        <v>1</v>
      </c>
      <c r="AJ1279" s="39">
        <f t="shared" si="963"/>
        <v>1</v>
      </c>
      <c r="AK1279" s="43">
        <f t="shared" si="964"/>
        <v>1</v>
      </c>
      <c r="AL1279" s="4">
        <f t="shared" si="926"/>
        <v>1.7699999999999818</v>
      </c>
      <c r="AM1279" s="4">
        <f t="shared" si="927"/>
        <v>2.3667003423997812</v>
      </c>
      <c r="AN1279" s="4">
        <f t="shared" si="928"/>
        <v>1.7699999999999818</v>
      </c>
      <c r="AO1279" s="4">
        <f t="shared" si="929"/>
        <v>-8.319999999999709</v>
      </c>
      <c r="AP1279" s="4">
        <f t="shared" si="930"/>
        <v>7.7232996575999096</v>
      </c>
      <c r="AQ1279" s="4">
        <f t="shared" si="931"/>
        <v>7.7232996575999096</v>
      </c>
      <c r="AR1279" s="4">
        <f t="shared" si="912"/>
        <v>3.1100000000001273</v>
      </c>
      <c r="AS1279">
        <f t="shared" si="932"/>
        <v>7.7232996575999096</v>
      </c>
      <c r="AT1279" s="6">
        <f t="shared" si="933"/>
        <v>0</v>
      </c>
      <c r="AU1279" s="4">
        <f t="shared" si="934"/>
        <v>1.1463385526103682</v>
      </c>
      <c r="AV1279" s="4">
        <f t="shared" si="935"/>
        <v>5.2021513872332443</v>
      </c>
      <c r="AW1279">
        <f t="shared" si="936"/>
        <v>0</v>
      </c>
      <c r="AX1279">
        <f t="shared" si="937"/>
        <v>0</v>
      </c>
      <c r="AY1279">
        <f t="shared" si="938"/>
        <v>0</v>
      </c>
      <c r="AZ1279" s="4">
        <f t="shared" si="913"/>
        <v>6.94</v>
      </c>
      <c r="BA1279" s="4">
        <f t="shared" si="939"/>
        <v>888.4900000000074</v>
      </c>
      <c r="BB1279" s="4">
        <f t="shared" si="914"/>
        <v>864.95833333334008</v>
      </c>
      <c r="BC1279" s="4">
        <f t="shared" si="915"/>
        <v>413.75199999999995</v>
      </c>
      <c r="BE1279"/>
      <c r="BG1279" s="6"/>
      <c r="BM1279">
        <f t="shared" si="950"/>
        <v>1</v>
      </c>
    </row>
    <row r="1280" spans="1:65" x14ac:dyDescent="0.25">
      <c r="A1280">
        <v>1235</v>
      </c>
      <c r="B1280" s="1">
        <v>42972</v>
      </c>
      <c r="C1280" s="2">
        <v>2444.7199999999998</v>
      </c>
      <c r="D1280" s="2">
        <v>2453.96</v>
      </c>
      <c r="E1280" s="2">
        <v>2442.2199999999998</v>
      </c>
      <c r="F1280" s="2">
        <v>2443.0500000000002</v>
      </c>
      <c r="G1280" s="2">
        <v>2588780000</v>
      </c>
      <c r="H1280" s="2">
        <f t="shared" si="951"/>
        <v>15.876970043990688</v>
      </c>
      <c r="I1280" s="2">
        <f t="shared" si="952"/>
        <v>2459.6594999999998</v>
      </c>
      <c r="J1280" s="2">
        <f t="shared" si="953"/>
        <v>16.586448582470776</v>
      </c>
      <c r="K1280" s="2">
        <f t="shared" si="954"/>
        <v>5.75</v>
      </c>
      <c r="L1280" s="18">
        <v>7.4149999999999994E-2</v>
      </c>
      <c r="M1280" s="19">
        <v>7.7127288784437207</v>
      </c>
      <c r="N1280" s="4">
        <f t="shared" si="894"/>
        <v>14.990000000000236</v>
      </c>
      <c r="O1280" s="4">
        <f t="shared" si="955"/>
        <v>18.284999999999947</v>
      </c>
      <c r="P1280" s="4">
        <f t="shared" si="895"/>
        <v>-2.393315789473681</v>
      </c>
      <c r="Q1280" s="4">
        <f t="shared" si="922"/>
        <v>-1.3414559999999967</v>
      </c>
      <c r="R1280" s="18">
        <f t="shared" si="896"/>
        <v>2436.5867218045109</v>
      </c>
      <c r="S1280" s="2">
        <f t="shared" si="897"/>
        <v>6.463278195489238</v>
      </c>
      <c r="T1280" s="22">
        <f t="shared" si="956"/>
        <v>1</v>
      </c>
      <c r="U1280" s="29">
        <f t="shared" si="899"/>
        <v>2444.2230463145538</v>
      </c>
      <c r="V1280" s="30">
        <f t="shared" si="900"/>
        <v>1.1730463145536305</v>
      </c>
      <c r="W1280" s="31">
        <f t="shared" si="923"/>
        <v>1</v>
      </c>
      <c r="X1280" s="35">
        <f t="shared" si="901"/>
        <v>2445.7342666666664</v>
      </c>
      <c r="Y1280" s="30">
        <f t="shared" si="902"/>
        <v>2.6842666666661898</v>
      </c>
      <c r="Z1280" s="31">
        <f t="shared" si="924"/>
        <v>1</v>
      </c>
      <c r="AA1280" s="29">
        <f t="shared" si="903"/>
        <v>2444.4346171638495</v>
      </c>
      <c r="AB1280" s="30">
        <f t="shared" si="904"/>
        <v>1.3846171638492706</v>
      </c>
      <c r="AC1280" s="31">
        <f t="shared" si="925"/>
        <v>1</v>
      </c>
      <c r="AD1280" s="32">
        <f t="shared" si="957"/>
        <v>1</v>
      </c>
      <c r="AE1280" s="33">
        <f t="shared" si="958"/>
        <v>0</v>
      </c>
      <c r="AF1280" s="33">
        <f t="shared" si="959"/>
        <v>0</v>
      </c>
      <c r="AG1280" s="33">
        <f t="shared" si="960"/>
        <v>0</v>
      </c>
      <c r="AH1280" s="38">
        <f t="shared" si="961"/>
        <v>1</v>
      </c>
      <c r="AI1280" s="33">
        <f t="shared" si="962"/>
        <v>1</v>
      </c>
      <c r="AJ1280" s="39">
        <f t="shared" si="963"/>
        <v>1</v>
      </c>
      <c r="AK1280" s="43">
        <f t="shared" si="964"/>
        <v>0</v>
      </c>
      <c r="AL1280" s="4">
        <f t="shared" si="926"/>
        <v>9.2400000000002365</v>
      </c>
      <c r="AM1280" s="4">
        <f t="shared" si="927"/>
        <v>9.5253828361505839</v>
      </c>
      <c r="AN1280" s="4">
        <f t="shared" si="928"/>
        <v>9.2400000000002365</v>
      </c>
      <c r="AO1280" s="4">
        <f t="shared" si="929"/>
        <v>-2.5</v>
      </c>
      <c r="AP1280" s="4">
        <f t="shared" si="930"/>
        <v>2.2146171638496526</v>
      </c>
      <c r="AQ1280" s="4">
        <f t="shared" si="931"/>
        <v>2.2146171638496526</v>
      </c>
      <c r="AR1280" s="4">
        <f t="shared" si="912"/>
        <v>1.669999999999618</v>
      </c>
      <c r="AS1280">
        <f t="shared" si="932"/>
        <v>9.2400000000002365</v>
      </c>
      <c r="AT1280" s="6">
        <f t="shared" si="933"/>
        <v>0</v>
      </c>
      <c r="AU1280" s="4">
        <f t="shared" si="934"/>
        <v>1.3142155949964422</v>
      </c>
      <c r="AV1280" s="4">
        <f t="shared" si="935"/>
        <v>6.3427288784441025</v>
      </c>
      <c r="AW1280">
        <f t="shared" si="936"/>
        <v>0</v>
      </c>
      <c r="AX1280">
        <f t="shared" si="937"/>
        <v>0</v>
      </c>
      <c r="AY1280">
        <f t="shared" si="938"/>
        <v>0</v>
      </c>
      <c r="AZ1280" s="4">
        <f t="shared" si="913"/>
        <v>6.94</v>
      </c>
      <c r="BA1280" s="4">
        <f t="shared" si="939"/>
        <v>881.55000000000734</v>
      </c>
      <c r="BB1280" s="4">
        <f t="shared" si="914"/>
        <v>858.01833333334002</v>
      </c>
      <c r="BC1280" s="4">
        <f t="shared" si="915"/>
        <v>412.69999999999993</v>
      </c>
      <c r="BE1280"/>
      <c r="BG1280" s="6"/>
      <c r="BM1280">
        <f t="shared" si="950"/>
        <v>1</v>
      </c>
    </row>
    <row r="1281" spans="1:65" x14ac:dyDescent="0.25">
      <c r="A1281">
        <v>1234</v>
      </c>
      <c r="B1281" s="1">
        <v>42971</v>
      </c>
      <c r="C1281" s="2">
        <v>2447.91</v>
      </c>
      <c r="D1281" s="2">
        <v>2450.39</v>
      </c>
      <c r="E1281" s="2">
        <v>2436.19</v>
      </c>
      <c r="F1281" s="2">
        <v>2438.9699999999998</v>
      </c>
      <c r="G1281" s="2">
        <v>2846590000</v>
      </c>
      <c r="H1281" s="2">
        <f t="shared" si="951"/>
        <v>16.002562850299249</v>
      </c>
      <c r="I1281" s="2">
        <f t="shared" si="952"/>
        <v>2460.8795</v>
      </c>
      <c r="J1281" s="2">
        <f t="shared" si="953"/>
        <v>16.628816609792313</v>
      </c>
      <c r="K1281" s="2">
        <f t="shared" si="954"/>
        <v>3.8699999999998909</v>
      </c>
      <c r="L1281" s="18">
        <v>8.8049999999999989E-2</v>
      </c>
      <c r="M1281" s="19">
        <v>9.177578778257983</v>
      </c>
      <c r="N1281" s="4">
        <f t="shared" si="894"/>
        <v>14.199999999999818</v>
      </c>
      <c r="O1281" s="4">
        <f t="shared" si="955"/>
        <v>17.809999999999945</v>
      </c>
      <c r="P1281" s="4">
        <f t="shared" si="895"/>
        <v>-2.3832781954887183</v>
      </c>
      <c r="Q1281" s="4">
        <f t="shared" si="922"/>
        <v>-1.2742402190923285</v>
      </c>
      <c r="R1281" s="18">
        <f t="shared" si="896"/>
        <v>2441.7274360902256</v>
      </c>
      <c r="S1281" s="2">
        <f t="shared" si="897"/>
        <v>2.7574360902258377</v>
      </c>
      <c r="T1281" s="22">
        <f t="shared" si="956"/>
        <v>1</v>
      </c>
      <c r="U1281" s="29">
        <f t="shared" si="899"/>
        <v>2447.4496336764705</v>
      </c>
      <c r="V1281" s="30">
        <f t="shared" si="900"/>
        <v>8.4796336764707121</v>
      </c>
      <c r="W1281" s="31">
        <f t="shared" si="923"/>
        <v>1</v>
      </c>
      <c r="X1281" s="35">
        <f t="shared" si="901"/>
        <v>2451.2423999999992</v>
      </c>
      <c r="Y1281" s="30">
        <f t="shared" si="902"/>
        <v>12.272399999999379</v>
      </c>
      <c r="Z1281" s="31">
        <f t="shared" si="924"/>
        <v>0</v>
      </c>
      <c r="AA1281" s="29">
        <f t="shared" si="903"/>
        <v>2447.9806209617645</v>
      </c>
      <c r="AB1281" s="30">
        <f t="shared" si="904"/>
        <v>9.0106209617647437</v>
      </c>
      <c r="AC1281" s="31">
        <f t="shared" si="925"/>
        <v>0</v>
      </c>
      <c r="AD1281" s="32">
        <f t="shared" si="957"/>
        <v>-1</v>
      </c>
      <c r="AE1281" s="33">
        <f t="shared" si="958"/>
        <v>-1</v>
      </c>
      <c r="AF1281" s="33">
        <f t="shared" si="959"/>
        <v>-1</v>
      </c>
      <c r="AG1281" s="33">
        <f t="shared" si="960"/>
        <v>0</v>
      </c>
      <c r="AH1281" s="38">
        <f t="shared" si="961"/>
        <v>-1</v>
      </c>
      <c r="AI1281" s="33">
        <f t="shared" si="962"/>
        <v>-1</v>
      </c>
      <c r="AJ1281" s="39">
        <f t="shared" si="963"/>
        <v>-1</v>
      </c>
      <c r="AK1281" s="43">
        <f t="shared" si="964"/>
        <v>-1</v>
      </c>
      <c r="AL1281" s="4">
        <f t="shared" si="926"/>
        <v>2.4800000000000182</v>
      </c>
      <c r="AM1281" s="4">
        <f t="shared" si="927"/>
        <v>2.4093790382353291</v>
      </c>
      <c r="AN1281" s="4">
        <f t="shared" si="928"/>
        <v>2.4093790382353291</v>
      </c>
      <c r="AO1281" s="4">
        <f t="shared" si="929"/>
        <v>-11.7199999999998</v>
      </c>
      <c r="AP1281" s="4">
        <f t="shared" si="930"/>
        <v>11.790620961764489</v>
      </c>
      <c r="AQ1281" s="4">
        <f t="shared" si="931"/>
        <v>11.7199999999998</v>
      </c>
      <c r="AR1281" s="4">
        <f t="shared" si="912"/>
        <v>8.9400000000000546</v>
      </c>
      <c r="AS1281">
        <f t="shared" si="932"/>
        <v>11.7199999999998</v>
      </c>
      <c r="AT1281" s="6">
        <f t="shared" si="933"/>
        <v>1</v>
      </c>
      <c r="AU1281" s="4">
        <f t="shared" si="934"/>
        <v>-1.333686660701316</v>
      </c>
      <c r="AV1281" s="4">
        <f t="shared" si="935"/>
        <v>0.53757877825792844</v>
      </c>
      <c r="AW1281">
        <f t="shared" si="936"/>
        <v>0</v>
      </c>
      <c r="AX1281">
        <f t="shared" si="937"/>
        <v>1</v>
      </c>
      <c r="AY1281">
        <f t="shared" si="938"/>
        <v>0</v>
      </c>
      <c r="AZ1281" s="4">
        <f t="shared" si="913"/>
        <v>-3.9100000000000006</v>
      </c>
      <c r="BA1281" s="4">
        <f t="shared" si="939"/>
        <v>874.61000000000729</v>
      </c>
      <c r="BB1281" s="4">
        <f t="shared" si="914"/>
        <v>853.39166666667336</v>
      </c>
      <c r="BC1281" s="4">
        <f t="shared" si="915"/>
        <v>413.97599999999989</v>
      </c>
      <c r="BE1281"/>
      <c r="BG1281" s="6"/>
      <c r="BM1281">
        <f t="shared" si="950"/>
        <v>1</v>
      </c>
    </row>
    <row r="1282" spans="1:65" x14ac:dyDescent="0.25">
      <c r="A1282">
        <v>1233</v>
      </c>
      <c r="B1282" s="1">
        <v>42970</v>
      </c>
      <c r="C1282" s="2">
        <v>2444.88</v>
      </c>
      <c r="D1282" s="2">
        <v>2448.91</v>
      </c>
      <c r="E1282" s="2">
        <v>2441.42</v>
      </c>
      <c r="F1282" s="2">
        <v>2444.04</v>
      </c>
      <c r="G1282" s="2">
        <v>2785290000</v>
      </c>
      <c r="H1282" s="2">
        <f t="shared" si="951"/>
        <v>16.965749451304671</v>
      </c>
      <c r="I1282" s="2">
        <f t="shared" si="952"/>
        <v>2462.6220000000003</v>
      </c>
      <c r="J1282" s="2">
        <f t="shared" si="953"/>
        <v>17.048614575600215</v>
      </c>
      <c r="K1282" s="2">
        <f t="shared" si="954"/>
        <v>-7.6300000000001091</v>
      </c>
      <c r="L1282" s="18">
        <v>8.635000000000001E-2</v>
      </c>
      <c r="M1282" s="19">
        <v>9.0315768167812909</v>
      </c>
      <c r="N1282" s="4">
        <f t="shared" ref="N1282:N1345" si="965">MAX(D1282-E1282, ABS(D1282-F1283), ABS(E1282-F1283))</f>
        <v>11.090000000000146</v>
      </c>
      <c r="O1282" s="4">
        <f t="shared" si="955"/>
        <v>20.01699999999996</v>
      </c>
      <c r="P1282" s="4">
        <f t="shared" ref="P1282:P1345" si="966">SLOPE(F1282:F1301,A1282:A1301)</f>
        <v>-2.3125639097744295</v>
      </c>
      <c r="Q1282" s="4">
        <f t="shared" si="922"/>
        <v>-1.1804264705882295</v>
      </c>
      <c r="R1282" s="18">
        <f t="shared" ref="R1282:R1345" si="967">F1283+P1283</f>
        <v>2450.2084812030075</v>
      </c>
      <c r="S1282" s="2">
        <f t="shared" ref="S1282:S1345" si="968">ABS(R1282-F1282)</f>
        <v>6.1684812030075591</v>
      </c>
      <c r="T1282" s="22">
        <f t="shared" si="956"/>
        <v>1</v>
      </c>
      <c r="U1282" s="29">
        <f t="shared" ref="U1282:U1345" si="969">C1282+Q1283*$BK$6</f>
        <v>2444.4453130030961</v>
      </c>
      <c r="V1282" s="30">
        <f t="shared" ref="V1282:V1345" si="970">ABS(U1282-F1282)</f>
        <v>0.40531300309612561</v>
      </c>
      <c r="W1282" s="31">
        <f t="shared" si="923"/>
        <v>1</v>
      </c>
      <c r="X1282" s="35">
        <f t="shared" ref="X1282:X1345" si="971">_xlfn.FORECAST.LINEAR(A1282+$BK$7,C1282:C1284,A1282:A1284)</f>
        <v>2447.1131999999998</v>
      </c>
      <c r="Y1282" s="30">
        <f t="shared" ref="Y1282:Y1345" si="972">ABS(X1282-F1282)</f>
        <v>3.0731999999998152</v>
      </c>
      <c r="Z1282" s="31">
        <f t="shared" si="924"/>
        <v>1</v>
      </c>
      <c r="AA1282" s="29">
        <f t="shared" ref="AA1282:AA1345" si="973">$BK$8*X1282+(1-$BK$8)*U1282</f>
        <v>2444.8188171826623</v>
      </c>
      <c r="AB1282" s="30">
        <f t="shared" ref="AB1282:AB1345" si="974">ABS(AA1282-F1282)</f>
        <v>0.77881718266235112</v>
      </c>
      <c r="AC1282" s="31">
        <f t="shared" si="925"/>
        <v>1</v>
      </c>
      <c r="AD1282" s="32">
        <f t="shared" si="957"/>
        <v>1</v>
      </c>
      <c r="AE1282" s="33">
        <f t="shared" si="958"/>
        <v>0</v>
      </c>
      <c r="AF1282" s="33">
        <f t="shared" si="959"/>
        <v>0</v>
      </c>
      <c r="AG1282" s="33">
        <f t="shared" si="960"/>
        <v>0</v>
      </c>
      <c r="AH1282" s="38">
        <f t="shared" si="961"/>
        <v>1</v>
      </c>
      <c r="AI1282" s="33">
        <f t="shared" si="962"/>
        <v>1</v>
      </c>
      <c r="AJ1282" s="39">
        <f t="shared" si="963"/>
        <v>1</v>
      </c>
      <c r="AK1282" s="43">
        <f t="shared" si="964"/>
        <v>1</v>
      </c>
      <c r="AL1282" s="4">
        <f t="shared" si="926"/>
        <v>4.0299999999997453</v>
      </c>
      <c r="AM1282" s="4">
        <f t="shared" si="927"/>
        <v>4.0911828173375397</v>
      </c>
      <c r="AN1282" s="4">
        <f t="shared" si="928"/>
        <v>4.0299999999997453</v>
      </c>
      <c r="AO1282" s="4">
        <f t="shared" si="929"/>
        <v>-3.4600000000000364</v>
      </c>
      <c r="AP1282" s="4">
        <f t="shared" si="930"/>
        <v>3.398817182662242</v>
      </c>
      <c r="AQ1282" s="4">
        <f t="shared" si="931"/>
        <v>3.398817182662242</v>
      </c>
      <c r="AR1282" s="4">
        <f t="shared" ref="AR1282:AR1345" si="975">ABS(C1282-F1282)</f>
        <v>0.84000000000014552</v>
      </c>
      <c r="AS1282">
        <f t="shared" si="932"/>
        <v>4.0299999999997453</v>
      </c>
      <c r="AT1282" s="6">
        <f t="shared" si="933"/>
        <v>0</v>
      </c>
      <c r="AU1282" s="4">
        <f t="shared" si="934"/>
        <v>5.5335403803723739</v>
      </c>
      <c r="AV1282" s="4">
        <f t="shared" si="935"/>
        <v>8.4915768167811461</v>
      </c>
      <c r="AW1282">
        <f t="shared" si="936"/>
        <v>0</v>
      </c>
      <c r="AX1282">
        <f t="shared" si="937"/>
        <v>0</v>
      </c>
      <c r="AY1282">
        <f t="shared" si="938"/>
        <v>0</v>
      </c>
      <c r="AZ1282" s="4">
        <f t="shared" ref="AZ1282:AZ1345" si="976">IF(OR(AT1282=1,AY1282=1),$BH$25,IF(AT1282=0,$BH$24,$BH$26))</f>
        <v>6.94</v>
      </c>
      <c r="BA1282" s="4">
        <f t="shared" si="939"/>
        <v>878.52000000000726</v>
      </c>
      <c r="BB1282" s="4">
        <f t="shared" ref="BB1282:BB1345" si="977">(COUNTIF(AI1282:AK1282, "&lt;&gt;0")/3)*AZ1282+BB1283</f>
        <v>857.30166666667333</v>
      </c>
      <c r="BC1282" s="4">
        <f t="shared" ref="BC1282:BC1345" si="978">(C1282-$C$2494)*10/100*4</f>
        <v>412.76400000000001</v>
      </c>
      <c r="BE1282"/>
      <c r="BG1282" s="6"/>
      <c r="BM1282">
        <f t="shared" si="950"/>
        <v>1</v>
      </c>
    </row>
    <row r="1283" spans="1:65" x14ac:dyDescent="0.25">
      <c r="A1283">
        <v>1232</v>
      </c>
      <c r="B1283" s="1">
        <v>42969</v>
      </c>
      <c r="C1283" s="2">
        <v>2433.75</v>
      </c>
      <c r="D1283" s="2">
        <v>2454.77</v>
      </c>
      <c r="E1283" s="2">
        <v>2433.67</v>
      </c>
      <c r="F1283" s="2">
        <v>2452.5100000000002</v>
      </c>
      <c r="G1283" s="2">
        <v>2777490000</v>
      </c>
      <c r="H1283" s="2">
        <f t="shared" si="951"/>
        <v>17.591340167505404</v>
      </c>
      <c r="I1283" s="2">
        <f t="shared" si="952"/>
        <v>2464.3765000000003</v>
      </c>
      <c r="J1283" s="2">
        <f t="shared" si="953"/>
        <v>18.133932717132069</v>
      </c>
      <c r="K1283" s="2">
        <f t="shared" si="954"/>
        <v>5.3800000000001091</v>
      </c>
      <c r="L1283" s="18">
        <v>8.0299999999999996E-2</v>
      </c>
      <c r="M1283" s="19">
        <v>8.3161220698888005</v>
      </c>
      <c r="N1283" s="4">
        <f t="shared" si="965"/>
        <v>26.400000000000091</v>
      </c>
      <c r="O1283" s="4">
        <f t="shared" si="955"/>
        <v>20.191999999999961</v>
      </c>
      <c r="P1283" s="4">
        <f t="shared" si="966"/>
        <v>-2.3015187969924717</v>
      </c>
      <c r="Q1283" s="4">
        <f t="shared" ref="Q1283:Q1346" si="979">SLOPE(F1283:F1307,B1283:B1307)*1</f>
        <v>-1.1145820433436464</v>
      </c>
      <c r="R1283" s="18">
        <f t="shared" si="967"/>
        <v>2426.0066015037592</v>
      </c>
      <c r="S1283" s="2">
        <f t="shared" si="968"/>
        <v>26.503398496241061</v>
      </c>
      <c r="T1283" s="22">
        <f t="shared" si="956"/>
        <v>0</v>
      </c>
      <c r="U1283" s="29">
        <f t="shared" si="969"/>
        <v>2433.3537365023476</v>
      </c>
      <c r="V1283" s="30">
        <f t="shared" si="970"/>
        <v>19.156263497652617</v>
      </c>
      <c r="W1283" s="31">
        <f t="shared" ref="W1283:W1346" si="980">IF(V1283/M1284&gt;0.975, 0, 1)</f>
        <v>0</v>
      </c>
      <c r="X1283" s="35">
        <f t="shared" si="971"/>
        <v>2432.8737333333333</v>
      </c>
      <c r="Y1283" s="30">
        <f t="shared" si="972"/>
        <v>19.63626666666687</v>
      </c>
      <c r="Z1283" s="31">
        <f t="shared" ref="Z1283:Z1346" si="981">IF(Y1283/M1284&gt;0.975, 0, 1)</f>
        <v>0</v>
      </c>
      <c r="AA1283" s="29">
        <f t="shared" si="973"/>
        <v>2433.2865360586857</v>
      </c>
      <c r="AB1283" s="30">
        <f t="shared" si="974"/>
        <v>19.223463941314549</v>
      </c>
      <c r="AC1283" s="31">
        <f t="shared" ref="AC1283:AC1346" si="982">IF(AB1283/M1284&gt;0.975, 0, 1)</f>
        <v>0</v>
      </c>
      <c r="AD1283" s="32">
        <f t="shared" si="957"/>
        <v>-1</v>
      </c>
      <c r="AE1283" s="33">
        <f t="shared" si="958"/>
        <v>-1</v>
      </c>
      <c r="AF1283" s="33">
        <f t="shared" si="959"/>
        <v>-1</v>
      </c>
      <c r="AG1283" s="33">
        <f t="shared" si="960"/>
        <v>0</v>
      </c>
      <c r="AH1283" s="38">
        <f t="shared" si="961"/>
        <v>-1</v>
      </c>
      <c r="AI1283" s="33">
        <f t="shared" si="962"/>
        <v>-1</v>
      </c>
      <c r="AJ1283" s="39">
        <f t="shared" si="963"/>
        <v>-1</v>
      </c>
      <c r="AK1283" s="43">
        <f t="shared" si="964"/>
        <v>-1</v>
      </c>
      <c r="AL1283" s="4">
        <f t="shared" ref="AL1283:AL1346" si="983">D1283-C1283</f>
        <v>21.019999999999982</v>
      </c>
      <c r="AM1283" s="4">
        <f t="shared" ref="AM1283:AM1346" si="984">D1283-AA1283</f>
        <v>21.483463941314312</v>
      </c>
      <c r="AN1283" s="4">
        <f t="shared" ref="AN1283:AN1346" si="985">ABS(IF(AA1283&gt;C1283,AM1283,AL1283))</f>
        <v>21.019999999999982</v>
      </c>
      <c r="AO1283" s="4">
        <f t="shared" ref="AO1283:AO1346" si="986">E1283-C1283</f>
        <v>-7.999999999992724E-2</v>
      </c>
      <c r="AP1283" s="4">
        <f t="shared" ref="AP1283:AP1346" si="987">AA1283-E1283</f>
        <v>-0.3834639413144032</v>
      </c>
      <c r="AQ1283" s="4">
        <f t="shared" ref="AQ1283:AQ1346" si="988">ABS(IF(AA1283&gt;C1283,AO1283,AP1283))</f>
        <v>0.3834639413144032</v>
      </c>
      <c r="AR1283" s="4">
        <f t="shared" si="975"/>
        <v>18.760000000000218</v>
      </c>
      <c r="AS1283">
        <f t="shared" ref="AS1283:AS1346" si="989">IF(AN1283&gt;AQ1283, AN1283, AQ1283)</f>
        <v>21.019999999999982</v>
      </c>
      <c r="AT1283" s="6">
        <f t="shared" ref="AT1283:AT1346" si="990">IF(AN1283&gt;M1284*$BK$4,1,0)+IF(AQ1283&gt;M1284*$BK$4,1,0)</f>
        <v>1</v>
      </c>
      <c r="AU1283" s="4">
        <f t="shared" ref="AU1283:AU1346" si="991">$BK$4*M1284-AS1283</f>
        <v>-8.3151431541071599</v>
      </c>
      <c r="AV1283" s="4">
        <f t="shared" ref="AV1283:AV1346" si="992">M1283-AR1283+0.3</f>
        <v>-10.143877930111417</v>
      </c>
      <c r="AW1283">
        <f t="shared" ref="AW1283:AW1346" si="993">IF(AND(AU1283&lt;0,AV1283&lt;0), 1, 0)</f>
        <v>1</v>
      </c>
      <c r="AX1283">
        <f t="shared" ref="AX1283:AX1346" si="994">IF(AND(AU1283&lt;0,AV1283&gt;0), 1, 0)</f>
        <v>0</v>
      </c>
      <c r="AY1283">
        <f t="shared" ref="AY1283:AY1346" si="995">IF(AND(AU1283&gt;0,AV1283&lt;0), 1, 0)</f>
        <v>0</v>
      </c>
      <c r="AZ1283" s="4">
        <f t="shared" si="976"/>
        <v>-3.9100000000000006</v>
      </c>
      <c r="BA1283" s="4">
        <f t="shared" ref="BA1283:BA1346" si="996">AZ1283+BA1284</f>
        <v>871.5800000000072</v>
      </c>
      <c r="BB1283" s="4">
        <f t="shared" si="977"/>
        <v>850.36166666667327</v>
      </c>
      <c r="BC1283" s="4">
        <f t="shared" si="978"/>
        <v>408.31199999999995</v>
      </c>
      <c r="BE1283"/>
      <c r="BG1283" s="6"/>
      <c r="BM1283">
        <f t="shared" si="950"/>
        <v>1</v>
      </c>
    </row>
    <row r="1284" spans="1:65" x14ac:dyDescent="0.25">
      <c r="A1284">
        <v>1231</v>
      </c>
      <c r="B1284" s="1">
        <v>42968</v>
      </c>
      <c r="C1284" s="2">
        <v>2425.5</v>
      </c>
      <c r="D1284" s="2">
        <v>2430.58</v>
      </c>
      <c r="E1284" s="2">
        <v>2417.35</v>
      </c>
      <c r="F1284" s="2">
        <v>2428.37</v>
      </c>
      <c r="G1284" s="2">
        <v>2788150000</v>
      </c>
      <c r="H1284" s="2">
        <f t="shared" si="951"/>
        <v>18.264142282990829</v>
      </c>
      <c r="I1284" s="2">
        <f t="shared" si="952"/>
        <v>2466.5830000000001</v>
      </c>
      <c r="J1284" s="2">
        <f t="shared" si="953"/>
        <v>20.133109905667414</v>
      </c>
      <c r="K1284" s="2">
        <f t="shared" si="954"/>
        <v>-5.0000000000181899E-2</v>
      </c>
      <c r="L1284" s="18">
        <v>0.10680000000000001</v>
      </c>
      <c r="M1284" s="19">
        <v>11.047701605124194</v>
      </c>
      <c r="N1284" s="4">
        <f t="shared" si="965"/>
        <v>13.230000000000018</v>
      </c>
      <c r="O1284" s="4">
        <f t="shared" si="955"/>
        <v>19.606999999999925</v>
      </c>
      <c r="P1284" s="4">
        <f t="shared" si="966"/>
        <v>-2.3633984962405954</v>
      </c>
      <c r="Q1284" s="4">
        <f t="shared" si="979"/>
        <v>-1.0160602503912313</v>
      </c>
      <c r="R1284" s="18">
        <f t="shared" si="967"/>
        <v>2423.6460451127823</v>
      </c>
      <c r="S1284" s="2">
        <f t="shared" si="968"/>
        <v>4.7239548872175874</v>
      </c>
      <c r="T1284" s="22">
        <f t="shared" si="956"/>
        <v>1</v>
      </c>
      <c r="U1284" s="29">
        <f t="shared" si="969"/>
        <v>2425.21650744</v>
      </c>
      <c r="V1284" s="30">
        <f t="shared" si="970"/>
        <v>3.1534925599999042</v>
      </c>
      <c r="W1284" s="31">
        <f t="shared" si="980"/>
        <v>1</v>
      </c>
      <c r="X1284" s="35">
        <f t="shared" si="971"/>
        <v>2414.728666666666</v>
      </c>
      <c r="Y1284" s="30">
        <f t="shared" si="972"/>
        <v>13.641333333333932</v>
      </c>
      <c r="Z1284" s="31">
        <f t="shared" si="981"/>
        <v>0</v>
      </c>
      <c r="AA1284" s="29">
        <f t="shared" si="973"/>
        <v>2423.7482097317334</v>
      </c>
      <c r="AB1284" s="30">
        <f t="shared" si="974"/>
        <v>4.6217902682665226</v>
      </c>
      <c r="AC1284" s="31">
        <f t="shared" si="982"/>
        <v>1</v>
      </c>
      <c r="AD1284" s="32">
        <f t="shared" si="957"/>
        <v>1</v>
      </c>
      <c r="AE1284" s="33">
        <f t="shared" si="958"/>
        <v>1</v>
      </c>
      <c r="AF1284" s="33">
        <f t="shared" si="959"/>
        <v>1</v>
      </c>
      <c r="AG1284" s="33">
        <f t="shared" si="960"/>
        <v>0</v>
      </c>
      <c r="AH1284" s="38">
        <f t="shared" si="961"/>
        <v>1</v>
      </c>
      <c r="AI1284" s="33">
        <f t="shared" si="962"/>
        <v>1</v>
      </c>
      <c r="AJ1284" s="39">
        <f t="shared" si="963"/>
        <v>1</v>
      </c>
      <c r="AK1284" s="43">
        <f t="shared" si="964"/>
        <v>1</v>
      </c>
      <c r="AL1284" s="4">
        <f t="shared" si="983"/>
        <v>5.0799999999999272</v>
      </c>
      <c r="AM1284" s="4">
        <f t="shared" si="984"/>
        <v>6.831790268266559</v>
      </c>
      <c r="AN1284" s="4">
        <f t="shared" si="985"/>
        <v>5.0799999999999272</v>
      </c>
      <c r="AO1284" s="4">
        <f t="shared" si="986"/>
        <v>-8.1500000000000909</v>
      </c>
      <c r="AP1284" s="4">
        <f t="shared" si="987"/>
        <v>6.3982097317334592</v>
      </c>
      <c r="AQ1284" s="4">
        <f t="shared" si="988"/>
        <v>6.3982097317334592</v>
      </c>
      <c r="AR1284" s="4">
        <f t="shared" si="975"/>
        <v>2.8699999999998909</v>
      </c>
      <c r="AS1284">
        <f t="shared" si="989"/>
        <v>6.3982097317334592</v>
      </c>
      <c r="AT1284" s="6">
        <f t="shared" si="990"/>
        <v>0</v>
      </c>
      <c r="AU1284" s="4">
        <f t="shared" si="991"/>
        <v>6.9676109551205698</v>
      </c>
      <c r="AV1284" s="4">
        <f t="shared" si="992"/>
        <v>8.4777016051243042</v>
      </c>
      <c r="AW1284">
        <f t="shared" si="993"/>
        <v>0</v>
      </c>
      <c r="AX1284">
        <f t="shared" si="994"/>
        <v>0</v>
      </c>
      <c r="AY1284">
        <f t="shared" si="995"/>
        <v>0</v>
      </c>
      <c r="AZ1284" s="4">
        <f t="shared" si="976"/>
        <v>6.94</v>
      </c>
      <c r="BA1284" s="4">
        <f t="shared" si="996"/>
        <v>875.49000000000717</v>
      </c>
      <c r="BB1284" s="4">
        <f t="shared" si="977"/>
        <v>854.27166666667324</v>
      </c>
      <c r="BC1284" s="4">
        <f t="shared" si="978"/>
        <v>405.01199999999994</v>
      </c>
      <c r="BE1284"/>
      <c r="BG1284" s="6"/>
      <c r="BM1284">
        <f t="shared" si="950"/>
        <v>1</v>
      </c>
    </row>
    <row r="1285" spans="1:65" x14ac:dyDescent="0.25">
      <c r="A1285">
        <v>1230</v>
      </c>
      <c r="B1285" s="1">
        <v>42965</v>
      </c>
      <c r="C1285" s="2">
        <v>2427.64</v>
      </c>
      <c r="D1285" s="2">
        <v>2440.27</v>
      </c>
      <c r="E1285" s="2">
        <v>2420.69</v>
      </c>
      <c r="F1285" s="2">
        <v>2425.5500000000002</v>
      </c>
      <c r="G1285" s="2">
        <v>3415680000</v>
      </c>
      <c r="H1285" s="2">
        <f t="shared" si="951"/>
        <v>15.874843131333442</v>
      </c>
      <c r="I1285" s="2">
        <f t="shared" si="952"/>
        <v>2468.9100000000003</v>
      </c>
      <c r="J1285" s="2">
        <f t="shared" si="953"/>
        <v>18.335404599901896</v>
      </c>
      <c r="K1285" s="2">
        <f t="shared" si="954"/>
        <v>-2.3700000000003456</v>
      </c>
      <c r="L1285" s="18">
        <v>0.11215</v>
      </c>
      <c r="M1285" s="19">
        <v>11.622452771177418</v>
      </c>
      <c r="N1285" s="4">
        <f t="shared" si="965"/>
        <v>19.579999999999927</v>
      </c>
      <c r="O1285" s="4">
        <f t="shared" si="955"/>
        <v>18.790999999999894</v>
      </c>
      <c r="P1285" s="4">
        <f t="shared" si="966"/>
        <v>-1.9039548872180341</v>
      </c>
      <c r="Q1285" s="4">
        <f t="shared" si="979"/>
        <v>-0.72690399999999322</v>
      </c>
      <c r="R1285" s="18">
        <f t="shared" si="967"/>
        <v>2428.6349097744364</v>
      </c>
      <c r="S1285" s="2">
        <f t="shared" si="968"/>
        <v>3.0849097744362552</v>
      </c>
      <c r="T1285" s="22">
        <f t="shared" si="956"/>
        <v>1</v>
      </c>
      <c r="U1285" s="29">
        <f t="shared" si="969"/>
        <v>2427.4878993896714</v>
      </c>
      <c r="V1285" s="30">
        <f t="shared" si="970"/>
        <v>1.9378993896712018</v>
      </c>
      <c r="W1285" s="31">
        <f t="shared" si="980"/>
        <v>1</v>
      </c>
      <c r="X1285" s="35">
        <f t="shared" si="971"/>
        <v>2426.8397333333342</v>
      </c>
      <c r="Y1285" s="30">
        <f t="shared" si="972"/>
        <v>1.2897333333339702</v>
      </c>
      <c r="Z1285" s="31">
        <f t="shared" si="981"/>
        <v>1</v>
      </c>
      <c r="AA1285" s="29">
        <f t="shared" si="973"/>
        <v>2427.3971561417839</v>
      </c>
      <c r="AB1285" s="30">
        <f t="shared" si="974"/>
        <v>1.847156141783671</v>
      </c>
      <c r="AC1285" s="31">
        <f t="shared" si="982"/>
        <v>1</v>
      </c>
      <c r="AD1285" s="32">
        <f t="shared" si="957"/>
        <v>1</v>
      </c>
      <c r="AE1285" s="33">
        <f t="shared" si="958"/>
        <v>0</v>
      </c>
      <c r="AF1285" s="33">
        <f t="shared" si="959"/>
        <v>0</v>
      </c>
      <c r="AG1285" s="33">
        <f t="shared" si="960"/>
        <v>0</v>
      </c>
      <c r="AH1285" s="38">
        <f t="shared" si="961"/>
        <v>1</v>
      </c>
      <c r="AI1285" s="33">
        <f t="shared" si="962"/>
        <v>1</v>
      </c>
      <c r="AJ1285" s="39">
        <f t="shared" si="963"/>
        <v>1</v>
      </c>
      <c r="AK1285" s="43">
        <f t="shared" si="964"/>
        <v>1</v>
      </c>
      <c r="AL1285" s="4">
        <f t="shared" si="983"/>
        <v>12.630000000000109</v>
      </c>
      <c r="AM1285" s="4">
        <f t="shared" si="984"/>
        <v>12.872843858216129</v>
      </c>
      <c r="AN1285" s="4">
        <f t="shared" si="985"/>
        <v>12.630000000000109</v>
      </c>
      <c r="AO1285" s="4">
        <f t="shared" si="986"/>
        <v>-6.9499999999998181</v>
      </c>
      <c r="AP1285" s="4">
        <f t="shared" si="987"/>
        <v>6.7071561417837984</v>
      </c>
      <c r="AQ1285" s="4">
        <f t="shared" si="988"/>
        <v>6.7071561417837984</v>
      </c>
      <c r="AR1285" s="4">
        <f t="shared" si="975"/>
        <v>2.0899999999996908</v>
      </c>
      <c r="AS1285">
        <f t="shared" si="989"/>
        <v>12.630000000000109</v>
      </c>
      <c r="AT1285" s="6">
        <f t="shared" si="990"/>
        <v>0</v>
      </c>
      <c r="AU1285" s="4">
        <f t="shared" si="991"/>
        <v>1.4840403200117454</v>
      </c>
      <c r="AV1285" s="4">
        <f t="shared" si="992"/>
        <v>9.8324527711777279</v>
      </c>
      <c r="AW1285">
        <f t="shared" si="993"/>
        <v>0</v>
      </c>
      <c r="AX1285">
        <f t="shared" si="994"/>
        <v>0</v>
      </c>
      <c r="AY1285">
        <f t="shared" si="995"/>
        <v>0</v>
      </c>
      <c r="AZ1285" s="4">
        <f t="shared" si="976"/>
        <v>6.94</v>
      </c>
      <c r="BA1285" s="4">
        <f t="shared" si="996"/>
        <v>868.55000000000712</v>
      </c>
      <c r="BB1285" s="4">
        <f t="shared" si="977"/>
        <v>847.33166666667319</v>
      </c>
      <c r="BC1285" s="4">
        <f t="shared" si="978"/>
        <v>405.86799999999994</v>
      </c>
      <c r="BE1285"/>
      <c r="BG1285" s="6"/>
      <c r="BM1285">
        <f t="shared" si="950"/>
        <v>1</v>
      </c>
    </row>
    <row r="1286" spans="1:65" x14ac:dyDescent="0.25">
      <c r="A1286">
        <v>1229</v>
      </c>
      <c r="B1286" s="1">
        <v>42964</v>
      </c>
      <c r="C1286" s="2">
        <v>2462.9499999999998</v>
      </c>
      <c r="D1286" s="2">
        <v>2465.02</v>
      </c>
      <c r="E1286" s="2">
        <v>2430.0100000000002</v>
      </c>
      <c r="F1286" s="2">
        <v>2430.0100000000002</v>
      </c>
      <c r="G1286" s="2">
        <v>3142620000</v>
      </c>
      <c r="H1286" s="2">
        <f t="shared" si="951"/>
        <v>11.372178722166161</v>
      </c>
      <c r="I1286" s="2">
        <f t="shared" si="952"/>
        <v>2470.8980000000001</v>
      </c>
      <c r="J1286" s="2">
        <f t="shared" si="953"/>
        <v>15.6545423961091</v>
      </c>
      <c r="K1286" s="2">
        <f t="shared" si="954"/>
        <v>-5.1600000000003092</v>
      </c>
      <c r="L1286" s="18">
        <v>0.11660000000000001</v>
      </c>
      <c r="M1286" s="19">
        <v>12.273078539140744</v>
      </c>
      <c r="N1286" s="4">
        <f t="shared" si="965"/>
        <v>38.099999999999909</v>
      </c>
      <c r="O1286" s="4">
        <f t="shared" si="955"/>
        <v>17.624999999999908</v>
      </c>
      <c r="P1286" s="4">
        <f t="shared" si="966"/>
        <v>-1.3750902255638997</v>
      </c>
      <c r="Q1286" s="4">
        <f t="shared" si="979"/>
        <v>-0.39000156494522092</v>
      </c>
      <c r="R1286" s="18">
        <f t="shared" si="967"/>
        <v>2467.2510150375942</v>
      </c>
      <c r="S1286" s="2">
        <f t="shared" si="968"/>
        <v>37.241015037594025</v>
      </c>
      <c r="T1286" s="22">
        <f t="shared" si="956"/>
        <v>0</v>
      </c>
      <c r="U1286" s="29">
        <f t="shared" si="969"/>
        <v>2462.9502487306499</v>
      </c>
      <c r="V1286" s="30">
        <f t="shared" si="970"/>
        <v>32.940248730649728</v>
      </c>
      <c r="W1286" s="31">
        <f t="shared" si="980"/>
        <v>0</v>
      </c>
      <c r="X1286" s="35">
        <f t="shared" si="971"/>
        <v>2463.0922666666661</v>
      </c>
      <c r="Y1286" s="30">
        <f t="shared" si="972"/>
        <v>33.082266666665873</v>
      </c>
      <c r="Z1286" s="31">
        <f t="shared" si="981"/>
        <v>0</v>
      </c>
      <c r="AA1286" s="29">
        <f t="shared" si="973"/>
        <v>2462.9701312416919</v>
      </c>
      <c r="AB1286" s="30">
        <f t="shared" si="974"/>
        <v>32.96013124169167</v>
      </c>
      <c r="AC1286" s="31">
        <f t="shared" si="982"/>
        <v>0</v>
      </c>
      <c r="AD1286" s="32">
        <f t="shared" si="957"/>
        <v>-1</v>
      </c>
      <c r="AE1286" s="33">
        <f t="shared" si="958"/>
        <v>-1</v>
      </c>
      <c r="AF1286" s="33">
        <f t="shared" si="959"/>
        <v>-1</v>
      </c>
      <c r="AG1286" s="33">
        <f t="shared" si="960"/>
        <v>0</v>
      </c>
      <c r="AH1286" s="38">
        <f t="shared" si="961"/>
        <v>-1</v>
      </c>
      <c r="AI1286" s="33">
        <f t="shared" si="962"/>
        <v>-1</v>
      </c>
      <c r="AJ1286" s="39">
        <f t="shared" si="963"/>
        <v>-1</v>
      </c>
      <c r="AK1286" s="43">
        <f t="shared" si="964"/>
        <v>-1</v>
      </c>
      <c r="AL1286" s="4">
        <f t="shared" si="983"/>
        <v>2.0700000000001637</v>
      </c>
      <c r="AM1286" s="4">
        <f t="shared" si="984"/>
        <v>2.0498687583080937</v>
      </c>
      <c r="AN1286" s="4">
        <f t="shared" si="985"/>
        <v>2.0498687583080937</v>
      </c>
      <c r="AO1286" s="4">
        <f t="shared" si="986"/>
        <v>-32.9399999999996</v>
      </c>
      <c r="AP1286" s="4">
        <f t="shared" si="987"/>
        <v>32.96013124169167</v>
      </c>
      <c r="AQ1286" s="4">
        <f t="shared" si="988"/>
        <v>32.9399999999996</v>
      </c>
      <c r="AR1286" s="4">
        <f t="shared" si="975"/>
        <v>32.9399999999996</v>
      </c>
      <c r="AS1286">
        <f t="shared" si="989"/>
        <v>32.9399999999996</v>
      </c>
      <c r="AT1286" s="6">
        <f t="shared" si="990"/>
        <v>1</v>
      </c>
      <c r="AU1286" s="4">
        <f t="shared" si="991"/>
        <v>-24.091949778616655</v>
      </c>
      <c r="AV1286" s="4">
        <f t="shared" si="992"/>
        <v>-20.366921460858855</v>
      </c>
      <c r="AW1286">
        <f t="shared" si="993"/>
        <v>1</v>
      </c>
      <c r="AX1286">
        <f t="shared" si="994"/>
        <v>0</v>
      </c>
      <c r="AY1286">
        <f t="shared" si="995"/>
        <v>0</v>
      </c>
      <c r="AZ1286" s="4">
        <f t="shared" si="976"/>
        <v>-3.9100000000000006</v>
      </c>
      <c r="BA1286" s="4">
        <f t="shared" si="996"/>
        <v>861.61000000000706</v>
      </c>
      <c r="BB1286" s="4">
        <f t="shared" si="977"/>
        <v>840.39166666667313</v>
      </c>
      <c r="BC1286" s="4">
        <f t="shared" si="978"/>
        <v>419.9919999999999</v>
      </c>
      <c r="BE1286"/>
      <c r="BG1286" s="6"/>
      <c r="BM1286">
        <f t="shared" si="950"/>
        <v>1</v>
      </c>
    </row>
    <row r="1287" spans="1:65" x14ac:dyDescent="0.25">
      <c r="A1287">
        <v>1228</v>
      </c>
      <c r="B1287" s="1">
        <v>42963</v>
      </c>
      <c r="C1287" s="2">
        <v>2468.63</v>
      </c>
      <c r="D1287" s="2">
        <v>2474.9299999999998</v>
      </c>
      <c r="E1287" s="2">
        <v>2463.86</v>
      </c>
      <c r="F1287" s="2">
        <v>2468.11</v>
      </c>
      <c r="G1287" s="2">
        <v>2953650000</v>
      </c>
      <c r="H1287" s="2">
        <f t="shared" si="951"/>
        <v>11.737188571184999</v>
      </c>
      <c r="I1287" s="2">
        <f t="shared" si="952"/>
        <v>2471.5284999999999</v>
      </c>
      <c r="J1287" s="2">
        <f t="shared" si="953"/>
        <v>13.626712504643585</v>
      </c>
      <c r="K1287" s="2">
        <f t="shared" si="954"/>
        <v>4.0199999999999818</v>
      </c>
      <c r="L1287" s="18">
        <v>7.3200000000000001E-2</v>
      </c>
      <c r="M1287" s="19">
        <v>7.6939567142460392</v>
      </c>
      <c r="N1287" s="4">
        <f t="shared" si="965"/>
        <v>11.069999999999709</v>
      </c>
      <c r="O1287" s="4">
        <f t="shared" si="955"/>
        <v>14.686999999999944</v>
      </c>
      <c r="P1287" s="4">
        <f t="shared" si="966"/>
        <v>-0.85898496240600497</v>
      </c>
      <c r="Q1287" s="4">
        <f t="shared" si="979"/>
        <v>6.377708978377324E-4</v>
      </c>
      <c r="R1287" s="18">
        <f t="shared" si="967"/>
        <v>2463.7254360902257</v>
      </c>
      <c r="S1287" s="2">
        <f t="shared" si="968"/>
        <v>4.3845639097744424</v>
      </c>
      <c r="T1287" s="22">
        <f t="shared" si="956"/>
        <v>1</v>
      </c>
      <c r="U1287" s="29">
        <f t="shared" si="969"/>
        <v>2468.6927471362228</v>
      </c>
      <c r="V1287" s="30">
        <f t="shared" si="970"/>
        <v>0.58274713622267882</v>
      </c>
      <c r="W1287" s="31">
        <f t="shared" si="980"/>
        <v>1</v>
      </c>
      <c r="X1287" s="35">
        <f t="shared" si="971"/>
        <v>2472.8321333333333</v>
      </c>
      <c r="Y1287" s="30">
        <f t="shared" si="972"/>
        <v>4.7221333333332041</v>
      </c>
      <c r="Z1287" s="31">
        <f t="shared" si="981"/>
        <v>1</v>
      </c>
      <c r="AA1287" s="29">
        <f t="shared" si="973"/>
        <v>2469.2722612038183</v>
      </c>
      <c r="AB1287" s="30">
        <f t="shared" si="974"/>
        <v>1.1622612038181614</v>
      </c>
      <c r="AC1287" s="31">
        <f t="shared" si="982"/>
        <v>1</v>
      </c>
      <c r="AD1287" s="32">
        <f t="shared" si="957"/>
        <v>1</v>
      </c>
      <c r="AE1287" s="33">
        <f t="shared" si="958"/>
        <v>1</v>
      </c>
      <c r="AF1287" s="33">
        <f t="shared" si="959"/>
        <v>0</v>
      </c>
      <c r="AG1287" s="33">
        <f t="shared" si="960"/>
        <v>0</v>
      </c>
      <c r="AH1287" s="38">
        <f t="shared" si="961"/>
        <v>1</v>
      </c>
      <c r="AI1287" s="33">
        <f t="shared" si="962"/>
        <v>1</v>
      </c>
      <c r="AJ1287" s="39">
        <f t="shared" si="963"/>
        <v>1</v>
      </c>
      <c r="AK1287" s="43">
        <f t="shared" si="964"/>
        <v>1</v>
      </c>
      <c r="AL1287" s="4">
        <f t="shared" si="983"/>
        <v>6.2999999999997272</v>
      </c>
      <c r="AM1287" s="4">
        <f t="shared" si="984"/>
        <v>5.6577387961815475</v>
      </c>
      <c r="AN1287" s="4">
        <f t="shared" si="985"/>
        <v>5.6577387961815475</v>
      </c>
      <c r="AO1287" s="4">
        <f t="shared" si="986"/>
        <v>-4.7699999999999818</v>
      </c>
      <c r="AP1287" s="4">
        <f t="shared" si="987"/>
        <v>5.4122612038181614</v>
      </c>
      <c r="AQ1287" s="4">
        <f t="shared" si="988"/>
        <v>4.7699999999999818</v>
      </c>
      <c r="AR1287" s="4">
        <f t="shared" si="975"/>
        <v>0.51999999999998181</v>
      </c>
      <c r="AS1287">
        <f t="shared" si="989"/>
        <v>5.6577387961815475</v>
      </c>
      <c r="AT1287" s="6">
        <f t="shared" si="990"/>
        <v>0</v>
      </c>
      <c r="AU1287" s="4">
        <f t="shared" si="991"/>
        <v>3.7933570462884347</v>
      </c>
      <c r="AV1287" s="4">
        <f t="shared" si="992"/>
        <v>7.4739567142460572</v>
      </c>
      <c r="AW1287">
        <f t="shared" si="993"/>
        <v>0</v>
      </c>
      <c r="AX1287">
        <f t="shared" si="994"/>
        <v>0</v>
      </c>
      <c r="AY1287">
        <f t="shared" si="995"/>
        <v>0</v>
      </c>
      <c r="AZ1287" s="4">
        <f t="shared" si="976"/>
        <v>6.94</v>
      </c>
      <c r="BA1287" s="4">
        <f t="shared" si="996"/>
        <v>865.52000000000703</v>
      </c>
      <c r="BB1287" s="4">
        <f t="shared" si="977"/>
        <v>844.3016666666731</v>
      </c>
      <c r="BC1287" s="4">
        <f t="shared" si="978"/>
        <v>422.26400000000001</v>
      </c>
      <c r="BE1287"/>
      <c r="BG1287" s="6"/>
      <c r="BM1287">
        <f t="shared" si="950"/>
        <v>1</v>
      </c>
    </row>
    <row r="1288" spans="1:65" x14ac:dyDescent="0.25">
      <c r="A1288">
        <v>1227</v>
      </c>
      <c r="B1288" s="1">
        <v>42962</v>
      </c>
      <c r="C1288" s="2">
        <v>2468.66</v>
      </c>
      <c r="D1288" s="2">
        <v>2468.9</v>
      </c>
      <c r="E1288" s="2">
        <v>2461.61</v>
      </c>
      <c r="F1288" s="2">
        <v>2464.61</v>
      </c>
      <c r="G1288" s="2">
        <v>2913100000</v>
      </c>
      <c r="H1288" s="2">
        <f t="shared" si="951"/>
        <v>12.457610837467122</v>
      </c>
      <c r="I1288" s="2">
        <f t="shared" si="952"/>
        <v>2471.2894999999999</v>
      </c>
      <c r="J1288" s="2">
        <f t="shared" si="953"/>
        <v>13.835472135439614</v>
      </c>
      <c r="K1288" s="2">
        <f t="shared" si="954"/>
        <v>2.819999999999709</v>
      </c>
      <c r="L1288" s="18">
        <v>7.8149999999999997E-2</v>
      </c>
      <c r="M1288" s="19">
        <v>8.2183442108434637</v>
      </c>
      <c r="N1288" s="4">
        <f t="shared" si="965"/>
        <v>7.2899999999999636</v>
      </c>
      <c r="O1288" s="4">
        <f t="shared" si="955"/>
        <v>14.969999999999981</v>
      </c>
      <c r="P1288" s="4">
        <f t="shared" si="966"/>
        <v>-0.88456390977442667</v>
      </c>
      <c r="Q1288" s="4">
        <f t="shared" si="979"/>
        <v>0.16089009287926101</v>
      </c>
      <c r="R1288" s="18">
        <f t="shared" si="967"/>
        <v>2465.1825789473687</v>
      </c>
      <c r="S1288" s="2">
        <f t="shared" si="968"/>
        <v>0.57257894736858361</v>
      </c>
      <c r="T1288" s="22">
        <f t="shared" si="956"/>
        <v>1</v>
      </c>
      <c r="U1288" s="29">
        <f t="shared" si="969"/>
        <v>2468.8340645070421</v>
      </c>
      <c r="V1288" s="30">
        <f t="shared" si="970"/>
        <v>4.2240645070419305</v>
      </c>
      <c r="W1288" s="31">
        <f t="shared" si="980"/>
        <v>1</v>
      </c>
      <c r="X1288" s="35">
        <f t="shared" si="971"/>
        <v>2472.5634666666683</v>
      </c>
      <c r="Y1288" s="30">
        <f t="shared" si="972"/>
        <v>7.9534666666681915</v>
      </c>
      <c r="Z1288" s="31">
        <f t="shared" si="981"/>
        <v>1</v>
      </c>
      <c r="AA1288" s="29">
        <f t="shared" si="973"/>
        <v>2469.35618080939</v>
      </c>
      <c r="AB1288" s="30">
        <f t="shared" si="974"/>
        <v>4.7461808093898981</v>
      </c>
      <c r="AC1288" s="31">
        <f t="shared" si="982"/>
        <v>1</v>
      </c>
      <c r="AD1288" s="32">
        <f t="shared" si="957"/>
        <v>1</v>
      </c>
      <c r="AE1288" s="33">
        <f t="shared" si="958"/>
        <v>0</v>
      </c>
      <c r="AF1288" s="33">
        <f t="shared" si="959"/>
        <v>0</v>
      </c>
      <c r="AG1288" s="33">
        <f t="shared" si="960"/>
        <v>0</v>
      </c>
      <c r="AH1288" s="38">
        <f t="shared" si="961"/>
        <v>1</v>
      </c>
      <c r="AI1288" s="33">
        <f t="shared" si="962"/>
        <v>1</v>
      </c>
      <c r="AJ1288" s="39">
        <f t="shared" si="963"/>
        <v>0</v>
      </c>
      <c r="AK1288" s="43">
        <f t="shared" si="964"/>
        <v>0</v>
      </c>
      <c r="AL1288" s="4">
        <f t="shared" si="983"/>
        <v>0.24000000000023647</v>
      </c>
      <c r="AM1288" s="4">
        <f t="shared" si="984"/>
        <v>-0.45618080938993444</v>
      </c>
      <c r="AN1288" s="4">
        <f t="shared" si="985"/>
        <v>0.45618080938993444</v>
      </c>
      <c r="AO1288" s="4">
        <f t="shared" si="986"/>
        <v>-7.0499999999997272</v>
      </c>
      <c r="AP1288" s="4">
        <f t="shared" si="987"/>
        <v>7.7461808093898981</v>
      </c>
      <c r="AQ1288" s="4">
        <f t="shared" si="988"/>
        <v>7.0499999999997272</v>
      </c>
      <c r="AR1288" s="4">
        <f t="shared" si="975"/>
        <v>4.0499999999997272</v>
      </c>
      <c r="AS1288">
        <f t="shared" si="989"/>
        <v>7.0499999999997272</v>
      </c>
      <c r="AT1288" s="6">
        <f t="shared" si="990"/>
        <v>0</v>
      </c>
      <c r="AU1288" s="4">
        <f t="shared" si="991"/>
        <v>3.0853782974821495</v>
      </c>
      <c r="AV1288" s="4">
        <f t="shared" si="992"/>
        <v>4.4683442108437363</v>
      </c>
      <c r="AW1288">
        <f t="shared" si="993"/>
        <v>0</v>
      </c>
      <c r="AX1288">
        <f t="shared" si="994"/>
        <v>0</v>
      </c>
      <c r="AY1288">
        <f t="shared" si="995"/>
        <v>0</v>
      </c>
      <c r="AZ1288" s="4">
        <f t="shared" si="976"/>
        <v>6.94</v>
      </c>
      <c r="BA1288" s="4">
        <f t="shared" si="996"/>
        <v>858.58000000000698</v>
      </c>
      <c r="BB1288" s="4">
        <f t="shared" si="977"/>
        <v>837.36166666667305</v>
      </c>
      <c r="BC1288" s="4">
        <f t="shared" si="978"/>
        <v>422.2759999999999</v>
      </c>
      <c r="BE1288"/>
      <c r="BG1288" s="6"/>
      <c r="BM1288">
        <f t="shared" si="950"/>
        <v>1</v>
      </c>
    </row>
    <row r="1289" spans="1:65" x14ac:dyDescent="0.25">
      <c r="A1289">
        <v>1226</v>
      </c>
      <c r="B1289" s="1">
        <v>42961</v>
      </c>
      <c r="C1289" s="2">
        <v>2454.96</v>
      </c>
      <c r="D1289" s="2">
        <v>2468.2199999999998</v>
      </c>
      <c r="E1289" s="2">
        <v>2454.96</v>
      </c>
      <c r="F1289" s="2">
        <v>2465.84</v>
      </c>
      <c r="G1289" s="2">
        <v>2822550000</v>
      </c>
      <c r="H1289" s="2">
        <f t="shared" si="951"/>
        <v>12.758181209630864</v>
      </c>
      <c r="I1289" s="2">
        <f t="shared" si="952"/>
        <v>2470.6504999999993</v>
      </c>
      <c r="J1289" s="2">
        <f t="shared" si="953"/>
        <v>14.017920588717104</v>
      </c>
      <c r="K1289" s="2">
        <f t="shared" si="954"/>
        <v>13.639999999999873</v>
      </c>
      <c r="L1289" s="18">
        <v>8.4650000000000003E-2</v>
      </c>
      <c r="M1289" s="19">
        <v>8.8133724325929368</v>
      </c>
      <c r="N1289" s="4">
        <f t="shared" si="965"/>
        <v>26.899999999999636</v>
      </c>
      <c r="O1289" s="4">
        <f t="shared" si="955"/>
        <v>15.061999999999989</v>
      </c>
      <c r="P1289" s="4">
        <f t="shared" si="966"/>
        <v>-0.65742105263157335</v>
      </c>
      <c r="Q1289" s="4">
        <f t="shared" si="979"/>
        <v>0.44631924882629276</v>
      </c>
      <c r="R1289" s="18">
        <f t="shared" si="967"/>
        <v>2440.8852857142861</v>
      </c>
      <c r="S1289" s="2">
        <f t="shared" si="968"/>
        <v>24.95471428571409</v>
      </c>
      <c r="T1289" s="22">
        <f t="shared" si="956"/>
        <v>0</v>
      </c>
      <c r="U1289" s="29">
        <f t="shared" si="969"/>
        <v>2455.2317098799999</v>
      </c>
      <c r="V1289" s="30">
        <f t="shared" si="970"/>
        <v>10.60829012000022</v>
      </c>
      <c r="W1289" s="31">
        <f t="shared" si="980"/>
        <v>1</v>
      </c>
      <c r="X1289" s="35">
        <f t="shared" si="971"/>
        <v>2447.1245333333345</v>
      </c>
      <c r="Y1289" s="30">
        <f t="shared" si="972"/>
        <v>18.715466666665634</v>
      </c>
      <c r="Z1289" s="31">
        <f t="shared" si="981"/>
        <v>0</v>
      </c>
      <c r="AA1289" s="29">
        <f t="shared" si="973"/>
        <v>2454.0967051634666</v>
      </c>
      <c r="AB1289" s="30">
        <f t="shared" si="974"/>
        <v>11.743294836533551</v>
      </c>
      <c r="AC1289" s="31">
        <f t="shared" si="982"/>
        <v>0</v>
      </c>
      <c r="AD1289" s="32">
        <f t="shared" si="957"/>
        <v>-1</v>
      </c>
      <c r="AE1289" s="33">
        <f t="shared" si="958"/>
        <v>-1</v>
      </c>
      <c r="AF1289" s="33">
        <f t="shared" si="959"/>
        <v>0</v>
      </c>
      <c r="AG1289" s="33">
        <f t="shared" si="960"/>
        <v>0</v>
      </c>
      <c r="AH1289" s="38">
        <f t="shared" si="961"/>
        <v>-1</v>
      </c>
      <c r="AI1289" s="33">
        <f t="shared" si="962"/>
        <v>-1</v>
      </c>
      <c r="AJ1289" s="39">
        <f t="shared" si="963"/>
        <v>-1</v>
      </c>
      <c r="AK1289" s="43">
        <f t="shared" si="964"/>
        <v>0</v>
      </c>
      <c r="AL1289" s="4">
        <f t="shared" si="983"/>
        <v>13.259999999999764</v>
      </c>
      <c r="AM1289" s="4">
        <f t="shared" si="984"/>
        <v>14.123294836533205</v>
      </c>
      <c r="AN1289" s="4">
        <f t="shared" si="985"/>
        <v>13.259999999999764</v>
      </c>
      <c r="AO1289" s="4">
        <f t="shared" si="986"/>
        <v>0</v>
      </c>
      <c r="AP1289" s="4">
        <f t="shared" si="987"/>
        <v>-0.86329483653344141</v>
      </c>
      <c r="AQ1289" s="4">
        <f t="shared" si="988"/>
        <v>0.86329483653344141</v>
      </c>
      <c r="AR1289" s="4">
        <f t="shared" si="975"/>
        <v>10.880000000000109</v>
      </c>
      <c r="AS1289">
        <f t="shared" si="989"/>
        <v>13.259999999999764</v>
      </c>
      <c r="AT1289" s="6">
        <f t="shared" si="990"/>
        <v>0</v>
      </c>
      <c r="AU1289" s="4">
        <f t="shared" si="991"/>
        <v>0.22267141119024458</v>
      </c>
      <c r="AV1289" s="4">
        <f t="shared" si="992"/>
        <v>-1.7666275674071723</v>
      </c>
      <c r="AW1289">
        <f t="shared" si="993"/>
        <v>0</v>
      </c>
      <c r="AX1289">
        <f t="shared" si="994"/>
        <v>0</v>
      </c>
      <c r="AY1289">
        <f t="shared" si="995"/>
        <v>1</v>
      </c>
      <c r="AZ1289" s="4">
        <f t="shared" si="976"/>
        <v>-3.9100000000000006</v>
      </c>
      <c r="BA1289" s="4">
        <f t="shared" si="996"/>
        <v>851.64000000000692</v>
      </c>
      <c r="BB1289" s="4">
        <f t="shared" si="977"/>
        <v>835.04833333333966</v>
      </c>
      <c r="BC1289" s="4">
        <f t="shared" si="978"/>
        <v>416.79599999999999</v>
      </c>
      <c r="BE1289"/>
      <c r="BG1289" s="6"/>
      <c r="BM1289">
        <f t="shared" si="950"/>
        <v>1</v>
      </c>
    </row>
    <row r="1290" spans="1:65" x14ac:dyDescent="0.25">
      <c r="A1290">
        <v>1225</v>
      </c>
      <c r="B1290" s="1">
        <v>42958</v>
      </c>
      <c r="C1290" s="2">
        <v>2441.04</v>
      </c>
      <c r="D1290" s="2">
        <v>2448.09</v>
      </c>
      <c r="E1290" s="2">
        <v>2437.85</v>
      </c>
      <c r="F1290" s="2">
        <v>2441.3200000000002</v>
      </c>
      <c r="G1290" s="2">
        <v>3159930000</v>
      </c>
      <c r="H1290" s="2">
        <f t="shared" si="951"/>
        <v>11.836924760163772</v>
      </c>
      <c r="I1290" s="2">
        <f t="shared" si="952"/>
        <v>2470.8774999999996</v>
      </c>
      <c r="J1290" s="2">
        <f t="shared" si="953"/>
        <v>13.832129683419954</v>
      </c>
      <c r="K1290" s="2">
        <f t="shared" si="954"/>
        <v>2.8299999999999272</v>
      </c>
      <c r="L1290" s="18">
        <v>0.11274999999999999</v>
      </c>
      <c r="M1290" s="19">
        <v>11.724062096686964</v>
      </c>
      <c r="N1290" s="4">
        <f t="shared" si="965"/>
        <v>10.240000000000236</v>
      </c>
      <c r="O1290" s="4">
        <f t="shared" si="955"/>
        <v>13.315000000000008</v>
      </c>
      <c r="P1290" s="4">
        <f t="shared" si="966"/>
        <v>-0.43471428571428061</v>
      </c>
      <c r="Q1290" s="4">
        <f t="shared" si="979"/>
        <v>0.69669200000000187</v>
      </c>
      <c r="R1290" s="18">
        <f t="shared" si="967"/>
        <v>2438.3732180451129</v>
      </c>
      <c r="S1290" s="2">
        <f t="shared" si="968"/>
        <v>2.9467819548872285</v>
      </c>
      <c r="T1290" s="22">
        <f t="shared" si="956"/>
        <v>1</v>
      </c>
      <c r="U1290" s="29">
        <f t="shared" si="969"/>
        <v>2441.4697626056336</v>
      </c>
      <c r="V1290" s="30">
        <f t="shared" si="970"/>
        <v>0.14976260563344113</v>
      </c>
      <c r="W1290" s="31">
        <f t="shared" si="980"/>
        <v>1</v>
      </c>
      <c r="X1290" s="35">
        <f t="shared" si="971"/>
        <v>2441.6982666666663</v>
      </c>
      <c r="Y1290" s="30">
        <f t="shared" si="972"/>
        <v>0.37826666666614983</v>
      </c>
      <c r="Z1290" s="31">
        <f t="shared" si="981"/>
        <v>1</v>
      </c>
      <c r="AA1290" s="29">
        <f t="shared" si="973"/>
        <v>2441.5017531741782</v>
      </c>
      <c r="AB1290" s="30">
        <f t="shared" si="974"/>
        <v>0.18175317417808401</v>
      </c>
      <c r="AC1290" s="31">
        <f t="shared" si="982"/>
        <v>1</v>
      </c>
      <c r="AD1290" s="32">
        <f t="shared" si="957"/>
        <v>1</v>
      </c>
      <c r="AE1290" s="33">
        <f t="shared" si="958"/>
        <v>0</v>
      </c>
      <c r="AF1290" s="33">
        <f t="shared" si="959"/>
        <v>0</v>
      </c>
      <c r="AG1290" s="33">
        <f t="shared" si="960"/>
        <v>0</v>
      </c>
      <c r="AH1290" s="38">
        <f t="shared" si="961"/>
        <v>1</v>
      </c>
      <c r="AI1290" s="33">
        <f t="shared" si="962"/>
        <v>0</v>
      </c>
      <c r="AJ1290" s="39">
        <f t="shared" si="963"/>
        <v>1</v>
      </c>
      <c r="AK1290" s="43">
        <f t="shared" si="964"/>
        <v>0</v>
      </c>
      <c r="AL1290" s="4">
        <f t="shared" si="983"/>
        <v>7.0500000000001819</v>
      </c>
      <c r="AM1290" s="4">
        <f t="shared" si="984"/>
        <v>6.5882468258218978</v>
      </c>
      <c r="AN1290" s="4">
        <f t="shared" si="985"/>
        <v>6.5882468258218978</v>
      </c>
      <c r="AO1290" s="4">
        <f t="shared" si="986"/>
        <v>-3.1900000000000546</v>
      </c>
      <c r="AP1290" s="4">
        <f t="shared" si="987"/>
        <v>3.6517531741783387</v>
      </c>
      <c r="AQ1290" s="4">
        <f t="shared" si="988"/>
        <v>3.1900000000000546</v>
      </c>
      <c r="AR1290" s="4">
        <f t="shared" si="975"/>
        <v>0.28000000000020009</v>
      </c>
      <c r="AS1290">
        <f t="shared" si="989"/>
        <v>6.5882468258218978</v>
      </c>
      <c r="AT1290" s="6">
        <f t="shared" si="990"/>
        <v>0</v>
      </c>
      <c r="AU1290" s="4">
        <f t="shared" si="991"/>
        <v>8.4635471929302781</v>
      </c>
      <c r="AV1290" s="4">
        <f t="shared" si="992"/>
        <v>11.744062096686765</v>
      </c>
      <c r="AW1290">
        <f t="shared" si="993"/>
        <v>0</v>
      </c>
      <c r="AX1290">
        <f t="shared" si="994"/>
        <v>0</v>
      </c>
      <c r="AY1290">
        <f t="shared" si="995"/>
        <v>0</v>
      </c>
      <c r="AZ1290" s="4">
        <f t="shared" si="976"/>
        <v>6.94</v>
      </c>
      <c r="BA1290" s="4">
        <f t="shared" si="996"/>
        <v>855.55000000000689</v>
      </c>
      <c r="BB1290" s="4">
        <f t="shared" si="977"/>
        <v>837.65500000000634</v>
      </c>
      <c r="BC1290" s="4">
        <f t="shared" si="978"/>
        <v>411.22799999999995</v>
      </c>
      <c r="BE1290"/>
      <c r="BG1290" s="6"/>
      <c r="BM1290">
        <f t="shared" si="950"/>
        <v>1</v>
      </c>
    </row>
    <row r="1291" spans="1:65" x14ac:dyDescent="0.25">
      <c r="A1291">
        <v>1224</v>
      </c>
      <c r="B1291" s="1">
        <v>42957</v>
      </c>
      <c r="C1291" s="2">
        <v>2465.38</v>
      </c>
      <c r="D1291" s="2">
        <v>2465.38</v>
      </c>
      <c r="E1291" s="2">
        <v>2437.75</v>
      </c>
      <c r="F1291" s="2">
        <v>2438.21</v>
      </c>
      <c r="G1291" s="2">
        <v>3621070000</v>
      </c>
      <c r="H1291" s="2">
        <f t="shared" si="951"/>
        <v>5.456268668034773</v>
      </c>
      <c r="I1291" s="2">
        <f t="shared" si="952"/>
        <v>2471.2834999999991</v>
      </c>
      <c r="J1291" s="2">
        <f t="shared" si="953"/>
        <v>10.543231041264047</v>
      </c>
      <c r="K1291" s="2">
        <f t="shared" si="954"/>
        <v>-8.6399999999998727</v>
      </c>
      <c r="L1291" s="18">
        <v>0.12404999999999999</v>
      </c>
      <c r="M1291" s="19">
        <v>13.088516538045372</v>
      </c>
      <c r="N1291" s="4">
        <f t="shared" si="965"/>
        <v>36.269999999999982</v>
      </c>
      <c r="O1291" s="4">
        <f t="shared" si="955"/>
        <v>13.367000000000008</v>
      </c>
      <c r="P1291" s="4">
        <f t="shared" si="966"/>
        <v>0.16321804511278429</v>
      </c>
      <c r="Q1291" s="4">
        <f t="shared" si="979"/>
        <v>1.1019553990610338</v>
      </c>
      <c r="R1291" s="18">
        <f t="shared" si="967"/>
        <v>2475.0206766917295</v>
      </c>
      <c r="S1291" s="2">
        <f t="shared" si="968"/>
        <v>36.810676691729441</v>
      </c>
      <c r="T1291" s="22">
        <f t="shared" si="956"/>
        <v>0</v>
      </c>
      <c r="U1291" s="29">
        <f t="shared" si="969"/>
        <v>2466.0113604953563</v>
      </c>
      <c r="V1291" s="30">
        <f t="shared" si="970"/>
        <v>27.801360495356221</v>
      </c>
      <c r="W1291" s="31">
        <f t="shared" si="980"/>
        <v>0</v>
      </c>
      <c r="X1291" s="35">
        <f t="shared" si="971"/>
        <v>2461.3925333333345</v>
      </c>
      <c r="Y1291" s="30">
        <f t="shared" si="972"/>
        <v>23.182533333334504</v>
      </c>
      <c r="Z1291" s="31">
        <f t="shared" si="981"/>
        <v>0</v>
      </c>
      <c r="AA1291" s="29">
        <f t="shared" si="973"/>
        <v>2465.3647246926735</v>
      </c>
      <c r="AB1291" s="30">
        <f t="shared" si="974"/>
        <v>27.154724692673426</v>
      </c>
      <c r="AC1291" s="31">
        <f t="shared" si="982"/>
        <v>0</v>
      </c>
      <c r="AD1291" s="32">
        <f t="shared" si="957"/>
        <v>-1</v>
      </c>
      <c r="AE1291" s="33">
        <f t="shared" si="958"/>
        <v>0</v>
      </c>
      <c r="AF1291" s="33">
        <f t="shared" si="959"/>
        <v>-1</v>
      </c>
      <c r="AG1291" s="33">
        <f t="shared" si="960"/>
        <v>0</v>
      </c>
      <c r="AH1291" s="38">
        <f t="shared" si="961"/>
        <v>-1</v>
      </c>
      <c r="AI1291" s="33">
        <f t="shared" si="962"/>
        <v>-1</v>
      </c>
      <c r="AJ1291" s="39">
        <f t="shared" si="963"/>
        <v>-1</v>
      </c>
      <c r="AK1291" s="43">
        <f t="shared" si="964"/>
        <v>-1</v>
      </c>
      <c r="AL1291" s="4">
        <f t="shared" si="983"/>
        <v>0</v>
      </c>
      <c r="AM1291" s="4">
        <f t="shared" si="984"/>
        <v>1.5275307326646725E-2</v>
      </c>
      <c r="AN1291" s="4">
        <f t="shared" si="985"/>
        <v>0</v>
      </c>
      <c r="AO1291" s="4">
        <f t="shared" si="986"/>
        <v>-27.630000000000109</v>
      </c>
      <c r="AP1291" s="4">
        <f t="shared" si="987"/>
        <v>27.614724692673462</v>
      </c>
      <c r="AQ1291" s="4">
        <f t="shared" si="988"/>
        <v>27.614724692673462</v>
      </c>
      <c r="AR1291" s="4">
        <f t="shared" si="975"/>
        <v>27.170000000000073</v>
      </c>
      <c r="AS1291">
        <f t="shared" si="989"/>
        <v>27.614724692673462</v>
      </c>
      <c r="AT1291" s="6">
        <f t="shared" si="990"/>
        <v>1</v>
      </c>
      <c r="AU1291" s="4">
        <f t="shared" si="991"/>
        <v>-18.559728242369303</v>
      </c>
      <c r="AV1291" s="4">
        <f t="shared" si="992"/>
        <v>-13.7814834619547</v>
      </c>
      <c r="AW1291">
        <f t="shared" si="993"/>
        <v>1</v>
      </c>
      <c r="AX1291">
        <f t="shared" si="994"/>
        <v>0</v>
      </c>
      <c r="AY1291">
        <f t="shared" si="995"/>
        <v>0</v>
      </c>
      <c r="AZ1291" s="4">
        <f t="shared" si="976"/>
        <v>-3.9100000000000006</v>
      </c>
      <c r="BA1291" s="4">
        <f t="shared" si="996"/>
        <v>848.61000000000683</v>
      </c>
      <c r="BB1291" s="4">
        <f t="shared" si="977"/>
        <v>835.34166666667295</v>
      </c>
      <c r="BC1291" s="4">
        <f t="shared" si="978"/>
        <v>420.964</v>
      </c>
      <c r="BE1291"/>
      <c r="BG1291" s="6"/>
      <c r="BM1291">
        <f t="shared" si="950"/>
        <v>1</v>
      </c>
    </row>
    <row r="1292" spans="1:65" x14ac:dyDescent="0.25">
      <c r="A1292">
        <v>1223</v>
      </c>
      <c r="B1292" s="1">
        <v>42956</v>
      </c>
      <c r="C1292" s="2">
        <v>2465.35</v>
      </c>
      <c r="D1292" s="2">
        <v>2474.41</v>
      </c>
      <c r="E1292" s="2">
        <v>2462.08</v>
      </c>
      <c r="F1292" s="2">
        <v>2474.02</v>
      </c>
      <c r="G1292" s="2">
        <v>3308060000</v>
      </c>
      <c r="H1292" s="2">
        <f t="shared" si="951"/>
        <v>5.1029365184285655</v>
      </c>
      <c r="I1292" s="2">
        <f t="shared" si="952"/>
        <v>2470.2639999999997</v>
      </c>
      <c r="J1292" s="2">
        <f t="shared" si="953"/>
        <v>7.6763226359062431</v>
      </c>
      <c r="K1292" s="2">
        <f t="shared" si="954"/>
        <v>-9.5700000000001637</v>
      </c>
      <c r="L1292" s="18">
        <v>7.46E-2</v>
      </c>
      <c r="M1292" s="19">
        <v>7.8739099567862256</v>
      </c>
      <c r="N1292" s="4">
        <f t="shared" si="965"/>
        <v>12.840000000000146</v>
      </c>
      <c r="O1292" s="4">
        <f t="shared" si="955"/>
        <v>12.151000000000021</v>
      </c>
      <c r="P1292" s="4">
        <f t="shared" si="966"/>
        <v>1.0006766917293255</v>
      </c>
      <c r="Q1292" s="4">
        <f t="shared" si="979"/>
        <v>1.6188730650154808</v>
      </c>
      <c r="R1292" s="18">
        <f t="shared" si="967"/>
        <v>2476.2726090225565</v>
      </c>
      <c r="S1292" s="2">
        <f t="shared" si="968"/>
        <v>2.2526090225564985</v>
      </c>
      <c r="T1292" s="22">
        <f t="shared" si="956"/>
        <v>1</v>
      </c>
      <c r="U1292" s="29">
        <f t="shared" si="969"/>
        <v>2466.0237304334364</v>
      </c>
      <c r="V1292" s="30">
        <f t="shared" si="970"/>
        <v>7.9962695665635692</v>
      </c>
      <c r="W1292" s="31">
        <f t="shared" si="980"/>
        <v>0</v>
      </c>
      <c r="X1292" s="35">
        <f t="shared" si="971"/>
        <v>2466.0677333333342</v>
      </c>
      <c r="Y1292" s="30">
        <f t="shared" si="972"/>
        <v>7.9522666666657642</v>
      </c>
      <c r="Z1292" s="31">
        <f t="shared" si="981"/>
        <v>0</v>
      </c>
      <c r="AA1292" s="29">
        <f t="shared" si="973"/>
        <v>2466.0298908394225</v>
      </c>
      <c r="AB1292" s="30">
        <f t="shared" si="974"/>
        <v>7.9901091605775036</v>
      </c>
      <c r="AC1292" s="31">
        <f t="shared" si="982"/>
        <v>0</v>
      </c>
      <c r="AD1292" s="32">
        <f t="shared" si="957"/>
        <v>-1</v>
      </c>
      <c r="AE1292" s="33">
        <f t="shared" si="958"/>
        <v>-1</v>
      </c>
      <c r="AF1292" s="33">
        <f t="shared" si="959"/>
        <v>-1</v>
      </c>
      <c r="AG1292" s="33">
        <f t="shared" si="960"/>
        <v>-1</v>
      </c>
      <c r="AH1292" s="38">
        <f t="shared" si="961"/>
        <v>-1</v>
      </c>
      <c r="AI1292" s="33">
        <f t="shared" si="962"/>
        <v>-1</v>
      </c>
      <c r="AJ1292" s="39">
        <f t="shared" si="963"/>
        <v>-1</v>
      </c>
      <c r="AK1292" s="43">
        <f t="shared" si="964"/>
        <v>-1</v>
      </c>
      <c r="AL1292" s="4">
        <f t="shared" si="983"/>
        <v>9.0599999999999454</v>
      </c>
      <c r="AM1292" s="4">
        <f t="shared" si="984"/>
        <v>8.3801091605773763</v>
      </c>
      <c r="AN1292" s="4">
        <f t="shared" si="985"/>
        <v>8.3801091605773763</v>
      </c>
      <c r="AO1292" s="4">
        <f t="shared" si="986"/>
        <v>-3.2699999999999818</v>
      </c>
      <c r="AP1292" s="4">
        <f t="shared" si="987"/>
        <v>3.9498908394225509</v>
      </c>
      <c r="AQ1292" s="4">
        <f t="shared" si="988"/>
        <v>3.2699999999999818</v>
      </c>
      <c r="AR1292" s="4">
        <f t="shared" si="975"/>
        <v>8.6700000000000728</v>
      </c>
      <c r="AS1292">
        <f t="shared" si="989"/>
        <v>8.3801091605773763</v>
      </c>
      <c r="AT1292" s="6">
        <f t="shared" si="990"/>
        <v>0</v>
      </c>
      <c r="AU1292" s="4">
        <f t="shared" si="991"/>
        <v>0.80630990100373623</v>
      </c>
      <c r="AV1292" s="4">
        <f t="shared" si="992"/>
        <v>-0.49609004321384714</v>
      </c>
      <c r="AW1292">
        <f t="shared" si="993"/>
        <v>0</v>
      </c>
      <c r="AX1292">
        <f t="shared" si="994"/>
        <v>0</v>
      </c>
      <c r="AY1292">
        <f t="shared" si="995"/>
        <v>1</v>
      </c>
      <c r="AZ1292" s="4">
        <f t="shared" si="976"/>
        <v>-3.9100000000000006</v>
      </c>
      <c r="BA1292" s="4">
        <f t="shared" si="996"/>
        <v>852.5200000000068</v>
      </c>
      <c r="BB1292" s="4">
        <f t="shared" si="977"/>
        <v>839.25166666667292</v>
      </c>
      <c r="BC1292" s="4">
        <f t="shared" si="978"/>
        <v>420.952</v>
      </c>
      <c r="BE1292"/>
      <c r="BG1292" s="6"/>
      <c r="BM1292">
        <f t="shared" si="950"/>
        <v>1</v>
      </c>
    </row>
    <row r="1293" spans="1:65" x14ac:dyDescent="0.25">
      <c r="A1293">
        <v>1222</v>
      </c>
      <c r="B1293" s="1">
        <v>42955</v>
      </c>
      <c r="C1293" s="2">
        <v>2478.35</v>
      </c>
      <c r="D1293" s="2">
        <v>2490.87</v>
      </c>
      <c r="E1293" s="2">
        <v>2470.3200000000002</v>
      </c>
      <c r="F1293" s="2">
        <v>2474.92</v>
      </c>
      <c r="G1293" s="2">
        <v>3344640000</v>
      </c>
      <c r="H1293" s="2">
        <f t="shared" si="951"/>
        <v>3.6224824207840145</v>
      </c>
      <c r="I1293" s="2">
        <f t="shared" si="952"/>
        <v>2468.7840000000001</v>
      </c>
      <c r="J1293" s="2">
        <f t="shared" si="953"/>
        <v>7.3408161564028731</v>
      </c>
      <c r="K1293" s="2">
        <f t="shared" si="954"/>
        <v>-2.5599999999999454</v>
      </c>
      <c r="L1293" s="18">
        <v>7.5500000000000012E-2</v>
      </c>
      <c r="M1293" s="19">
        <v>7.9881904883314023</v>
      </c>
      <c r="N1293" s="4">
        <f t="shared" si="965"/>
        <v>20.549999999999727</v>
      </c>
      <c r="O1293" s="4">
        <f t="shared" si="955"/>
        <v>11.542000000000007</v>
      </c>
      <c r="P1293" s="4">
        <f t="shared" si="966"/>
        <v>1.3526090225563925</v>
      </c>
      <c r="Q1293" s="4">
        <f t="shared" si="979"/>
        <v>1.7275139318885457</v>
      </c>
      <c r="R1293" s="18">
        <f t="shared" si="967"/>
        <v>2482.8072030075186</v>
      </c>
      <c r="S1293" s="2">
        <f t="shared" si="968"/>
        <v>7.8872030075185648</v>
      </c>
      <c r="T1293" s="22">
        <f t="shared" si="956"/>
        <v>0</v>
      </c>
      <c r="U1293" s="29">
        <f t="shared" si="969"/>
        <v>2479.063922275423</v>
      </c>
      <c r="V1293" s="30">
        <f t="shared" si="970"/>
        <v>4.1439222754229377</v>
      </c>
      <c r="W1293" s="31">
        <f t="shared" si="980"/>
        <v>1</v>
      </c>
      <c r="X1293" s="35">
        <f t="shared" si="971"/>
        <v>2478.3974666666663</v>
      </c>
      <c r="Y1293" s="30">
        <f t="shared" si="972"/>
        <v>3.4774666666662597</v>
      </c>
      <c r="Z1293" s="31">
        <f t="shared" si="981"/>
        <v>1</v>
      </c>
      <c r="AA1293" s="29">
        <f t="shared" si="973"/>
        <v>2478.970618490197</v>
      </c>
      <c r="AB1293" s="30">
        <f t="shared" si="974"/>
        <v>4.0506184901969391</v>
      </c>
      <c r="AC1293" s="31">
        <f t="shared" si="982"/>
        <v>1</v>
      </c>
      <c r="AD1293" s="32">
        <f t="shared" si="957"/>
        <v>1</v>
      </c>
      <c r="AE1293" s="33">
        <f t="shared" si="958"/>
        <v>1</v>
      </c>
      <c r="AF1293" s="33">
        <f t="shared" si="959"/>
        <v>1</v>
      </c>
      <c r="AG1293" s="33">
        <f t="shared" si="960"/>
        <v>1</v>
      </c>
      <c r="AH1293" s="38">
        <f t="shared" si="961"/>
        <v>1</v>
      </c>
      <c r="AI1293" s="33">
        <f t="shared" si="962"/>
        <v>1</v>
      </c>
      <c r="AJ1293" s="39">
        <f t="shared" si="963"/>
        <v>1</v>
      </c>
      <c r="AK1293" s="43">
        <f t="shared" si="964"/>
        <v>1</v>
      </c>
      <c r="AL1293" s="4">
        <f t="shared" si="983"/>
        <v>12.519999999999982</v>
      </c>
      <c r="AM1293" s="4">
        <f t="shared" si="984"/>
        <v>11.899381509802879</v>
      </c>
      <c r="AN1293" s="4">
        <f t="shared" si="985"/>
        <v>11.899381509802879</v>
      </c>
      <c r="AO1293" s="4">
        <f t="shared" si="986"/>
        <v>-8.0299999999997453</v>
      </c>
      <c r="AP1293" s="4">
        <f t="shared" si="987"/>
        <v>8.6506184901968481</v>
      </c>
      <c r="AQ1293" s="4">
        <f t="shared" si="988"/>
        <v>8.0299999999997453</v>
      </c>
      <c r="AR1293" s="4">
        <f t="shared" si="975"/>
        <v>3.4299999999998363</v>
      </c>
      <c r="AS1293">
        <f t="shared" si="989"/>
        <v>11.899381509802879</v>
      </c>
      <c r="AT1293" s="6">
        <f t="shared" si="990"/>
        <v>2</v>
      </c>
      <c r="AU1293" s="4">
        <f t="shared" si="991"/>
        <v>-4.137172204461141</v>
      </c>
      <c r="AV1293" s="4">
        <f t="shared" si="992"/>
        <v>4.8581904883315659</v>
      </c>
      <c r="AW1293">
        <f t="shared" si="993"/>
        <v>0</v>
      </c>
      <c r="AX1293">
        <f t="shared" si="994"/>
        <v>1</v>
      </c>
      <c r="AY1293">
        <f t="shared" si="995"/>
        <v>0</v>
      </c>
      <c r="AZ1293" s="4">
        <f t="shared" si="976"/>
        <v>-11.085000000000001</v>
      </c>
      <c r="BA1293" s="4">
        <f t="shared" si="996"/>
        <v>856.43000000000677</v>
      </c>
      <c r="BB1293" s="4">
        <f t="shared" si="977"/>
        <v>843.16166666667289</v>
      </c>
      <c r="BC1293" s="4">
        <f t="shared" si="978"/>
        <v>426.15199999999999</v>
      </c>
      <c r="BE1293"/>
      <c r="BG1293" s="6"/>
      <c r="BM1293">
        <f t="shared" si="950"/>
        <v>1</v>
      </c>
    </row>
    <row r="1294" spans="1:65" x14ac:dyDescent="0.25">
      <c r="A1294">
        <v>1221</v>
      </c>
      <c r="B1294" s="1">
        <v>42954</v>
      </c>
      <c r="C1294" s="2">
        <v>2477.14</v>
      </c>
      <c r="D1294" s="2">
        <v>2480.9499999999998</v>
      </c>
      <c r="E1294" s="2">
        <v>2475.88</v>
      </c>
      <c r="F1294" s="2">
        <v>2480.91</v>
      </c>
      <c r="G1294" s="2">
        <v>2931780000</v>
      </c>
      <c r="H1294" s="2">
        <f t="shared" si="951"/>
        <v>3.6113432404024346</v>
      </c>
      <c r="I1294" s="2">
        <f t="shared" si="952"/>
        <v>2466.2339999999995</v>
      </c>
      <c r="J1294" s="2">
        <f t="shared" si="953"/>
        <v>6.4324524871933795</v>
      </c>
      <c r="K1294" s="2">
        <f t="shared" si="954"/>
        <v>0.30999999999994543</v>
      </c>
      <c r="L1294" s="18">
        <v>6.3899999999999998E-2</v>
      </c>
      <c r="M1294" s="19">
        <v>6.7497472220362944</v>
      </c>
      <c r="N1294" s="4">
        <f t="shared" si="965"/>
        <v>5.069999999999709</v>
      </c>
      <c r="O1294" s="4">
        <f t="shared" si="955"/>
        <v>10.620000000000028</v>
      </c>
      <c r="P1294" s="4">
        <f t="shared" si="966"/>
        <v>1.8972030075187938</v>
      </c>
      <c r="Q1294" s="4">
        <f t="shared" si="979"/>
        <v>1.8305699369825763</v>
      </c>
      <c r="R1294" s="18">
        <f t="shared" si="967"/>
        <v>2479.075804511278</v>
      </c>
      <c r="S1294" s="2">
        <f t="shared" si="968"/>
        <v>1.834195488721889</v>
      </c>
      <c r="T1294" s="22">
        <f t="shared" si="956"/>
        <v>1</v>
      </c>
      <c r="U1294" s="29">
        <f t="shared" si="969"/>
        <v>2477.8766188634568</v>
      </c>
      <c r="V1294" s="30">
        <f t="shared" si="970"/>
        <v>3.0333811365430847</v>
      </c>
      <c r="W1294" s="31">
        <f t="shared" si="980"/>
        <v>1</v>
      </c>
      <c r="X1294" s="35">
        <f t="shared" si="971"/>
        <v>2477.3937333333338</v>
      </c>
      <c r="Y1294" s="30">
        <f t="shared" si="972"/>
        <v>3.5162666666660698</v>
      </c>
      <c r="Z1294" s="31">
        <f t="shared" si="981"/>
        <v>1</v>
      </c>
      <c r="AA1294" s="29">
        <f t="shared" si="973"/>
        <v>2477.8090148892397</v>
      </c>
      <c r="AB1294" s="30">
        <f t="shared" si="974"/>
        <v>3.1009851107601207</v>
      </c>
      <c r="AC1294" s="31">
        <f t="shared" si="982"/>
        <v>1</v>
      </c>
      <c r="AD1294" s="32">
        <f t="shared" si="957"/>
        <v>1</v>
      </c>
      <c r="AE1294" s="33">
        <f t="shared" si="958"/>
        <v>1</v>
      </c>
      <c r="AF1294" s="33">
        <f t="shared" si="959"/>
        <v>1</v>
      </c>
      <c r="AG1294" s="33">
        <f t="shared" si="960"/>
        <v>1</v>
      </c>
      <c r="AH1294" s="38">
        <f t="shared" si="961"/>
        <v>1</v>
      </c>
      <c r="AI1294" s="33">
        <f t="shared" si="962"/>
        <v>1</v>
      </c>
      <c r="AJ1294" s="39">
        <f t="shared" si="963"/>
        <v>1</v>
      </c>
      <c r="AK1294" s="43">
        <f t="shared" si="964"/>
        <v>1</v>
      </c>
      <c r="AL1294" s="4">
        <f t="shared" si="983"/>
        <v>3.8099999999999454</v>
      </c>
      <c r="AM1294" s="4">
        <f t="shared" si="984"/>
        <v>3.1409851107600844</v>
      </c>
      <c r="AN1294" s="4">
        <f t="shared" si="985"/>
        <v>3.1409851107600844</v>
      </c>
      <c r="AO1294" s="4">
        <f t="shared" si="986"/>
        <v>-1.2599999999997635</v>
      </c>
      <c r="AP1294" s="4">
        <f t="shared" si="987"/>
        <v>1.9290148892396246</v>
      </c>
      <c r="AQ1294" s="4">
        <f t="shared" si="988"/>
        <v>1.2599999999997635</v>
      </c>
      <c r="AR1294" s="4">
        <f t="shared" si="975"/>
        <v>3.7699999999999818</v>
      </c>
      <c r="AS1294">
        <f t="shared" si="989"/>
        <v>3.1409851107600844</v>
      </c>
      <c r="AT1294" s="6">
        <f t="shared" si="990"/>
        <v>0</v>
      </c>
      <c r="AU1294" s="4">
        <f t="shared" si="991"/>
        <v>3.6426887124091269</v>
      </c>
      <c r="AV1294" s="4">
        <f t="shared" si="992"/>
        <v>3.2797472220363124</v>
      </c>
      <c r="AW1294">
        <f t="shared" si="993"/>
        <v>0</v>
      </c>
      <c r="AX1294">
        <f t="shared" si="994"/>
        <v>0</v>
      </c>
      <c r="AY1294">
        <f t="shared" si="995"/>
        <v>0</v>
      </c>
      <c r="AZ1294" s="4">
        <f t="shared" si="976"/>
        <v>6.94</v>
      </c>
      <c r="BA1294" s="4">
        <f t="shared" si="996"/>
        <v>867.51500000000681</v>
      </c>
      <c r="BB1294" s="4">
        <f t="shared" si="977"/>
        <v>854.24666666667292</v>
      </c>
      <c r="BC1294" s="4">
        <f t="shared" si="978"/>
        <v>425.66799999999995</v>
      </c>
      <c r="BE1294"/>
      <c r="BG1294" s="6"/>
      <c r="BM1294">
        <f t="shared" si="950"/>
        <v>1</v>
      </c>
    </row>
    <row r="1295" spans="1:65" x14ac:dyDescent="0.25">
      <c r="A1295">
        <v>1220</v>
      </c>
      <c r="B1295" s="1">
        <v>42951</v>
      </c>
      <c r="C1295" s="2">
        <v>2476.88</v>
      </c>
      <c r="D1295" s="2">
        <v>2480</v>
      </c>
      <c r="E1295" s="2">
        <v>2472.08</v>
      </c>
      <c r="F1295" s="2">
        <v>2476.83</v>
      </c>
      <c r="G1295" s="2">
        <v>3235140000</v>
      </c>
      <c r="H1295" s="2">
        <f t="shared" si="951"/>
        <v>3.9808039389048586</v>
      </c>
      <c r="I1295" s="2">
        <f t="shared" si="952"/>
        <v>2463.6025</v>
      </c>
      <c r="J1295" s="2">
        <f t="shared" si="953"/>
        <v>6.4863195305683083</v>
      </c>
      <c r="K1295" s="2">
        <f t="shared" si="954"/>
        <v>4.7200000000002547</v>
      </c>
      <c r="L1295" s="18">
        <v>5.595E-2</v>
      </c>
      <c r="M1295" s="19">
        <v>5.8988468027558367</v>
      </c>
      <c r="N1295" s="4">
        <f t="shared" si="965"/>
        <v>7.9200000000000728</v>
      </c>
      <c r="O1295" s="4">
        <f t="shared" si="955"/>
        <v>10.791000000000031</v>
      </c>
      <c r="P1295" s="4">
        <f t="shared" si="966"/>
        <v>2.2458045112781964</v>
      </c>
      <c r="Q1295" s="4">
        <f t="shared" si="979"/>
        <v>1.8887663165563724</v>
      </c>
      <c r="R1295" s="18">
        <f t="shared" si="967"/>
        <v>2474.7705488721804</v>
      </c>
      <c r="S1295" s="2">
        <f t="shared" si="968"/>
        <v>2.0594511278195569</v>
      </c>
      <c r="T1295" s="22">
        <f t="shared" si="956"/>
        <v>1</v>
      </c>
      <c r="U1295" s="29">
        <f t="shared" si="969"/>
        <v>2477.6397452724595</v>
      </c>
      <c r="V1295" s="30">
        <f t="shared" si="970"/>
        <v>0.80974527245962236</v>
      </c>
      <c r="W1295" s="31">
        <f t="shared" si="980"/>
        <v>1</v>
      </c>
      <c r="X1295" s="35">
        <f t="shared" si="971"/>
        <v>2475.5233333333335</v>
      </c>
      <c r="Y1295" s="30">
        <f t="shared" si="972"/>
        <v>1.3066666666663878</v>
      </c>
      <c r="Z1295" s="31">
        <f t="shared" si="981"/>
        <v>1</v>
      </c>
      <c r="AA1295" s="29">
        <f t="shared" si="973"/>
        <v>2477.343447600982</v>
      </c>
      <c r="AB1295" s="30">
        <f t="shared" si="974"/>
        <v>0.51344760098209008</v>
      </c>
      <c r="AC1295" s="31">
        <f t="shared" si="982"/>
        <v>1</v>
      </c>
      <c r="AD1295" s="32">
        <f t="shared" si="957"/>
        <v>1</v>
      </c>
      <c r="AE1295" s="33">
        <f t="shared" si="958"/>
        <v>1</v>
      </c>
      <c r="AF1295" s="33">
        <f t="shared" si="959"/>
        <v>1</v>
      </c>
      <c r="AG1295" s="33">
        <f t="shared" si="960"/>
        <v>1</v>
      </c>
      <c r="AH1295" s="38">
        <f t="shared" si="961"/>
        <v>1</v>
      </c>
      <c r="AI1295" s="33">
        <f t="shared" si="962"/>
        <v>1</v>
      </c>
      <c r="AJ1295" s="39">
        <f t="shared" si="963"/>
        <v>1</v>
      </c>
      <c r="AK1295" s="43">
        <f t="shared" si="964"/>
        <v>1</v>
      </c>
      <c r="AL1295" s="4">
        <f t="shared" si="983"/>
        <v>3.1199999999998909</v>
      </c>
      <c r="AM1295" s="4">
        <f t="shared" si="984"/>
        <v>2.6565523990179827</v>
      </c>
      <c r="AN1295" s="4">
        <f t="shared" si="985"/>
        <v>2.6565523990179827</v>
      </c>
      <c r="AO1295" s="4">
        <f t="shared" si="986"/>
        <v>-4.8000000000001819</v>
      </c>
      <c r="AP1295" s="4">
        <f t="shared" si="987"/>
        <v>5.2634476009820901</v>
      </c>
      <c r="AQ1295" s="4">
        <f t="shared" si="988"/>
        <v>4.8000000000001819</v>
      </c>
      <c r="AR1295" s="4">
        <f t="shared" si="975"/>
        <v>5.0000000000181899E-2</v>
      </c>
      <c r="AS1295">
        <f t="shared" si="989"/>
        <v>4.8000000000001819</v>
      </c>
      <c r="AT1295" s="6">
        <f t="shared" si="990"/>
        <v>0</v>
      </c>
      <c r="AU1295" s="4">
        <f t="shared" si="991"/>
        <v>2.654676339973089</v>
      </c>
      <c r="AV1295" s="4">
        <f t="shared" si="992"/>
        <v>6.1488468027556547</v>
      </c>
      <c r="AW1295">
        <f t="shared" si="993"/>
        <v>0</v>
      </c>
      <c r="AX1295">
        <f t="shared" si="994"/>
        <v>0</v>
      </c>
      <c r="AY1295">
        <f t="shared" si="995"/>
        <v>0</v>
      </c>
      <c r="AZ1295" s="4">
        <f t="shared" si="976"/>
        <v>6.94</v>
      </c>
      <c r="BA1295" s="4">
        <f t="shared" si="996"/>
        <v>860.57500000000675</v>
      </c>
      <c r="BB1295" s="4">
        <f t="shared" si="977"/>
        <v>847.30666666667287</v>
      </c>
      <c r="BC1295" s="4">
        <f t="shared" si="978"/>
        <v>425.56400000000002</v>
      </c>
      <c r="BE1295"/>
      <c r="BG1295" s="6"/>
      <c r="BM1295">
        <f t="shared" si="950"/>
        <v>1</v>
      </c>
    </row>
    <row r="1296" spans="1:65" x14ac:dyDescent="0.25">
      <c r="A1296">
        <v>1219</v>
      </c>
      <c r="B1296" s="1">
        <v>42950</v>
      </c>
      <c r="C1296" s="2">
        <v>2476.0300000000002</v>
      </c>
      <c r="D1296" s="2">
        <v>2476.0300000000002</v>
      </c>
      <c r="E1296" s="2">
        <v>2468.85</v>
      </c>
      <c r="F1296" s="2">
        <v>2472.16</v>
      </c>
      <c r="G1296" s="2">
        <v>3645020000</v>
      </c>
      <c r="H1296" s="2">
        <f t="shared" si="951"/>
        <v>4.9685383497899718</v>
      </c>
      <c r="I1296" s="2">
        <f t="shared" si="952"/>
        <v>2460.4345000000003</v>
      </c>
      <c r="J1296" s="2">
        <f t="shared" si="953"/>
        <v>6.5816136239327498</v>
      </c>
      <c r="K1296" s="2">
        <f t="shared" si="954"/>
        <v>-1.5399999999999636</v>
      </c>
      <c r="L1296" s="18">
        <v>6.1350000000000002E-2</v>
      </c>
      <c r="M1296" s="19">
        <v>6.4823272521506707</v>
      </c>
      <c r="N1296" s="4">
        <f t="shared" si="965"/>
        <v>8.7200000000002547</v>
      </c>
      <c r="O1296" s="4">
        <f t="shared" si="955"/>
        <v>10.838000000000012</v>
      </c>
      <c r="P1296" s="4">
        <f t="shared" si="966"/>
        <v>2.6105488721804546</v>
      </c>
      <c r="Q1296" s="4">
        <f t="shared" si="979"/>
        <v>1.9480648011782045</v>
      </c>
      <c r="R1296" s="18">
        <f t="shared" si="967"/>
        <v>2480.7617894736845</v>
      </c>
      <c r="S1296" s="2">
        <f t="shared" si="968"/>
        <v>8.6017894736846756</v>
      </c>
      <c r="T1296" s="22">
        <f t="shared" si="956"/>
        <v>0</v>
      </c>
      <c r="U1296" s="29">
        <f t="shared" si="969"/>
        <v>2476.7640527935305</v>
      </c>
      <c r="V1296" s="30">
        <f t="shared" si="970"/>
        <v>4.6040527935306272</v>
      </c>
      <c r="W1296" s="31">
        <f t="shared" si="980"/>
        <v>1</v>
      </c>
      <c r="X1296" s="35">
        <f t="shared" si="971"/>
        <v>2477.151866666667</v>
      </c>
      <c r="Y1296" s="30">
        <f t="shared" si="972"/>
        <v>4.9918666666671925</v>
      </c>
      <c r="Z1296" s="31">
        <f t="shared" si="981"/>
        <v>1</v>
      </c>
      <c r="AA1296" s="29">
        <f t="shared" si="973"/>
        <v>2476.8183467357699</v>
      </c>
      <c r="AB1296" s="30">
        <f t="shared" si="974"/>
        <v>4.6583467357700101</v>
      </c>
      <c r="AC1296" s="31">
        <f t="shared" si="982"/>
        <v>1</v>
      </c>
      <c r="AD1296" s="32">
        <f t="shared" si="957"/>
        <v>1</v>
      </c>
      <c r="AE1296" s="33">
        <f t="shared" si="958"/>
        <v>1</v>
      </c>
      <c r="AF1296" s="33">
        <f t="shared" si="959"/>
        <v>1</v>
      </c>
      <c r="AG1296" s="33">
        <f t="shared" si="960"/>
        <v>1</v>
      </c>
      <c r="AH1296" s="38">
        <f t="shared" si="961"/>
        <v>1</v>
      </c>
      <c r="AI1296" s="33">
        <f t="shared" si="962"/>
        <v>1</v>
      </c>
      <c r="AJ1296" s="39">
        <f t="shared" si="963"/>
        <v>1</v>
      </c>
      <c r="AK1296" s="43">
        <f t="shared" si="964"/>
        <v>1</v>
      </c>
      <c r="AL1296" s="4">
        <f t="shared" si="983"/>
        <v>0</v>
      </c>
      <c r="AM1296" s="4">
        <f t="shared" si="984"/>
        <v>-0.78834673576966452</v>
      </c>
      <c r="AN1296" s="4">
        <f t="shared" si="985"/>
        <v>0.78834673576966452</v>
      </c>
      <c r="AO1296" s="4">
        <f t="shared" si="986"/>
        <v>-7.180000000000291</v>
      </c>
      <c r="AP1296" s="4">
        <f t="shared" si="987"/>
        <v>7.9683467357699556</v>
      </c>
      <c r="AQ1296" s="4">
        <f t="shared" si="988"/>
        <v>7.180000000000291</v>
      </c>
      <c r="AR1296" s="4">
        <f t="shared" si="975"/>
        <v>3.8700000000003456</v>
      </c>
      <c r="AS1296">
        <f t="shared" si="989"/>
        <v>7.180000000000291</v>
      </c>
      <c r="AT1296" s="6">
        <f t="shared" si="990"/>
        <v>0</v>
      </c>
      <c r="AU1296" s="4">
        <f t="shared" si="991"/>
        <v>0.23457028851932993</v>
      </c>
      <c r="AV1296" s="4">
        <f t="shared" si="992"/>
        <v>2.912327252150325</v>
      </c>
      <c r="AW1296">
        <f t="shared" si="993"/>
        <v>0</v>
      </c>
      <c r="AX1296">
        <f t="shared" si="994"/>
        <v>0</v>
      </c>
      <c r="AY1296">
        <f t="shared" si="995"/>
        <v>0</v>
      </c>
      <c r="AZ1296" s="4">
        <f t="shared" si="976"/>
        <v>6.94</v>
      </c>
      <c r="BA1296" s="4">
        <f t="shared" si="996"/>
        <v>853.6350000000067</v>
      </c>
      <c r="BB1296" s="4">
        <f t="shared" si="977"/>
        <v>840.36666666667281</v>
      </c>
      <c r="BC1296" s="4">
        <f t="shared" si="978"/>
        <v>425.2240000000001</v>
      </c>
      <c r="BE1296"/>
      <c r="BG1296" s="6"/>
      <c r="BM1296">
        <f t="shared" si="950"/>
        <v>1</v>
      </c>
    </row>
    <row r="1297" spans="1:65" x14ac:dyDescent="0.25">
      <c r="A1297">
        <v>1218</v>
      </c>
      <c r="B1297" s="1">
        <v>42949</v>
      </c>
      <c r="C1297" s="2">
        <v>2480.38</v>
      </c>
      <c r="D1297" s="2">
        <v>2480.38</v>
      </c>
      <c r="E1297" s="2">
        <v>2466.48</v>
      </c>
      <c r="F1297" s="2">
        <v>2477.5700000000002</v>
      </c>
      <c r="G1297" s="2">
        <v>3478580000</v>
      </c>
      <c r="H1297" s="2">
        <f t="shared" si="951"/>
        <v>4.9689955390065492</v>
      </c>
      <c r="I1297" s="2">
        <f t="shared" si="952"/>
        <v>2457.8050000000003</v>
      </c>
      <c r="J1297" s="2">
        <f t="shared" si="953"/>
        <v>6.6443933428671356</v>
      </c>
      <c r="K1297" s="2">
        <f t="shared" si="954"/>
        <v>4.0300000000002001</v>
      </c>
      <c r="L1297" s="18">
        <v>6.105E-2</v>
      </c>
      <c r="M1297" s="19">
        <v>6.4474524247996712</v>
      </c>
      <c r="N1297" s="4">
        <f t="shared" si="965"/>
        <v>13.900000000000091</v>
      </c>
      <c r="O1297" s="4">
        <f t="shared" si="955"/>
        <v>10.884999999999991</v>
      </c>
      <c r="P1297" s="4">
        <f t="shared" si="966"/>
        <v>3.1917894736842158</v>
      </c>
      <c r="Q1297" s="4">
        <f t="shared" si="979"/>
        <v>1.882186650078123</v>
      </c>
      <c r="R1297" s="18">
        <f t="shared" si="967"/>
        <v>2479.6181879699247</v>
      </c>
      <c r="S1297" s="2">
        <f t="shared" si="968"/>
        <v>2.0481879699245837</v>
      </c>
      <c r="T1297" s="22">
        <f t="shared" si="956"/>
        <v>1</v>
      </c>
      <c r="U1297" s="29">
        <f t="shared" si="969"/>
        <v>2481.1273572646501</v>
      </c>
      <c r="V1297" s="30">
        <f t="shared" si="970"/>
        <v>3.5573572646499088</v>
      </c>
      <c r="W1297" s="31">
        <f t="shared" si="980"/>
        <v>1</v>
      </c>
      <c r="X1297" s="35">
        <f t="shared" si="971"/>
        <v>2480.6482666666666</v>
      </c>
      <c r="Y1297" s="30">
        <f t="shared" si="972"/>
        <v>3.0782666666664227</v>
      </c>
      <c r="Z1297" s="31">
        <f t="shared" si="981"/>
        <v>1</v>
      </c>
      <c r="AA1297" s="29">
        <f t="shared" si="973"/>
        <v>2481.0602845809321</v>
      </c>
      <c r="AB1297" s="30">
        <f t="shared" si="974"/>
        <v>3.4902845809319842</v>
      </c>
      <c r="AC1297" s="31">
        <f t="shared" si="982"/>
        <v>1</v>
      </c>
      <c r="AD1297" s="32">
        <f t="shared" si="957"/>
        <v>1</v>
      </c>
      <c r="AE1297" s="33">
        <f t="shared" si="958"/>
        <v>1</v>
      </c>
      <c r="AF1297" s="33">
        <f t="shared" si="959"/>
        <v>1</v>
      </c>
      <c r="AG1297" s="33">
        <f t="shared" si="960"/>
        <v>1</v>
      </c>
      <c r="AH1297" s="38">
        <f t="shared" si="961"/>
        <v>1</v>
      </c>
      <c r="AI1297" s="33">
        <f t="shared" si="962"/>
        <v>1</v>
      </c>
      <c r="AJ1297" s="39">
        <f t="shared" si="963"/>
        <v>1</v>
      </c>
      <c r="AK1297" s="43">
        <f t="shared" si="964"/>
        <v>1</v>
      </c>
      <c r="AL1297" s="4">
        <f t="shared" si="983"/>
        <v>0</v>
      </c>
      <c r="AM1297" s="4">
        <f t="shared" si="984"/>
        <v>-0.68028458093203881</v>
      </c>
      <c r="AN1297" s="4">
        <f t="shared" si="985"/>
        <v>0.68028458093203881</v>
      </c>
      <c r="AO1297" s="4">
        <f t="shared" si="986"/>
        <v>-13.900000000000091</v>
      </c>
      <c r="AP1297" s="4">
        <f t="shared" si="987"/>
        <v>14.58028458093213</v>
      </c>
      <c r="AQ1297" s="4">
        <f t="shared" si="988"/>
        <v>13.900000000000091</v>
      </c>
      <c r="AR1297" s="4">
        <f t="shared" si="975"/>
        <v>2.8099999999999454</v>
      </c>
      <c r="AS1297">
        <f t="shared" si="989"/>
        <v>13.900000000000091</v>
      </c>
      <c r="AT1297" s="6">
        <f t="shared" si="990"/>
        <v>1</v>
      </c>
      <c r="AU1297" s="4">
        <f t="shared" si="991"/>
        <v>-6.370274864501182</v>
      </c>
      <c r="AV1297" s="4">
        <f t="shared" si="992"/>
        <v>3.9374524247997256</v>
      </c>
      <c r="AW1297">
        <f t="shared" si="993"/>
        <v>0</v>
      </c>
      <c r="AX1297">
        <f t="shared" si="994"/>
        <v>1</v>
      </c>
      <c r="AY1297">
        <f t="shared" si="995"/>
        <v>0</v>
      </c>
      <c r="AZ1297" s="4">
        <f t="shared" si="976"/>
        <v>-3.9100000000000006</v>
      </c>
      <c r="BA1297" s="4">
        <f t="shared" si="996"/>
        <v>846.69500000000664</v>
      </c>
      <c r="BB1297" s="4">
        <f t="shared" si="977"/>
        <v>833.42666666667276</v>
      </c>
      <c r="BC1297" s="4">
        <f t="shared" si="978"/>
        <v>426.964</v>
      </c>
      <c r="BE1297"/>
      <c r="BG1297" s="6"/>
      <c r="BM1297">
        <f t="shared" si="950"/>
        <v>1</v>
      </c>
    </row>
    <row r="1298" spans="1:65" x14ac:dyDescent="0.25">
      <c r="A1298">
        <v>1217</v>
      </c>
      <c r="B1298" s="1">
        <v>42948</v>
      </c>
      <c r="C1298" s="2">
        <v>2477.1</v>
      </c>
      <c r="D1298" s="2">
        <v>2478.5100000000002</v>
      </c>
      <c r="E1298" s="2">
        <v>2471.14</v>
      </c>
      <c r="F1298" s="2">
        <v>2476.35</v>
      </c>
      <c r="G1298" s="2">
        <v>3460860000</v>
      </c>
      <c r="H1298" s="2">
        <f t="shared" si="951"/>
        <v>5.9368543859522447</v>
      </c>
      <c r="I1298" s="2">
        <f t="shared" si="952"/>
        <v>2455.3249999999998</v>
      </c>
      <c r="J1298" s="2">
        <f t="shared" si="953"/>
        <v>6.5813190767105292</v>
      </c>
      <c r="K1298" s="2">
        <f t="shared" si="954"/>
        <v>6.7999999999997272</v>
      </c>
      <c r="L1298" s="18">
        <v>6.2149999999999997E-2</v>
      </c>
      <c r="M1298" s="19">
        <v>6.547587074346878</v>
      </c>
      <c r="N1298" s="4">
        <f t="shared" si="965"/>
        <v>8.2100000000000364</v>
      </c>
      <c r="O1298" s="4">
        <f t="shared" si="955"/>
        <v>10.816999999999961</v>
      </c>
      <c r="P1298" s="4">
        <f t="shared" si="966"/>
        <v>3.2681879699248144</v>
      </c>
      <c r="Q1298" s="4">
        <f t="shared" si="979"/>
        <v>1.9163006785899128</v>
      </c>
      <c r="R1298" s="18">
        <f t="shared" si="967"/>
        <v>2473.6465639097746</v>
      </c>
      <c r="S1298" s="2">
        <f t="shared" si="968"/>
        <v>2.7034360902252956</v>
      </c>
      <c r="T1298" s="22">
        <f t="shared" si="956"/>
        <v>1</v>
      </c>
      <c r="U1298" s="29">
        <f t="shared" si="969"/>
        <v>2477.809653065206</v>
      </c>
      <c r="V1298" s="30">
        <f t="shared" si="970"/>
        <v>1.4596530652061119</v>
      </c>
      <c r="W1298" s="31">
        <f t="shared" si="980"/>
        <v>1</v>
      </c>
      <c r="X1298" s="35">
        <f t="shared" si="971"/>
        <v>2479.1605333333328</v>
      </c>
      <c r="Y1298" s="30">
        <f t="shared" si="972"/>
        <v>2.8105333333328417</v>
      </c>
      <c r="Z1298" s="31">
        <f t="shared" si="981"/>
        <v>1</v>
      </c>
      <c r="AA1298" s="29">
        <f t="shared" si="973"/>
        <v>2477.9987763027439</v>
      </c>
      <c r="AB1298" s="30">
        <f t="shared" si="974"/>
        <v>1.6487763027439541</v>
      </c>
      <c r="AC1298" s="31">
        <f t="shared" si="982"/>
        <v>1</v>
      </c>
      <c r="AD1298" s="32">
        <f t="shared" si="957"/>
        <v>1</v>
      </c>
      <c r="AE1298" s="33">
        <f t="shared" si="958"/>
        <v>1</v>
      </c>
      <c r="AF1298" s="33">
        <f t="shared" si="959"/>
        <v>1</v>
      </c>
      <c r="AG1298" s="33">
        <f t="shared" si="960"/>
        <v>0</v>
      </c>
      <c r="AH1298" s="38">
        <f t="shared" si="961"/>
        <v>1</v>
      </c>
      <c r="AI1298" s="33">
        <f t="shared" si="962"/>
        <v>1</v>
      </c>
      <c r="AJ1298" s="39">
        <f t="shared" si="963"/>
        <v>1</v>
      </c>
      <c r="AK1298" s="43">
        <f t="shared" si="964"/>
        <v>1</v>
      </c>
      <c r="AL1298" s="4">
        <f t="shared" si="983"/>
        <v>1.4100000000003092</v>
      </c>
      <c r="AM1298" s="4">
        <f t="shared" si="984"/>
        <v>0.51122369725635508</v>
      </c>
      <c r="AN1298" s="4">
        <f t="shared" si="985"/>
        <v>0.51122369725635508</v>
      </c>
      <c r="AO1298" s="4">
        <f t="shared" si="986"/>
        <v>-5.9600000000000364</v>
      </c>
      <c r="AP1298" s="4">
        <f t="shared" si="987"/>
        <v>6.8587763027439905</v>
      </c>
      <c r="AQ1298" s="4">
        <f t="shared" si="988"/>
        <v>5.9600000000000364</v>
      </c>
      <c r="AR1298" s="4">
        <f t="shared" si="975"/>
        <v>0.75</v>
      </c>
      <c r="AS1298">
        <f t="shared" si="989"/>
        <v>5.9600000000000364</v>
      </c>
      <c r="AT1298" s="6">
        <f t="shared" si="990"/>
        <v>0</v>
      </c>
      <c r="AU1298" s="4">
        <f t="shared" si="991"/>
        <v>2.0480568622210455</v>
      </c>
      <c r="AV1298" s="4">
        <f t="shared" si="992"/>
        <v>6.0975870743468779</v>
      </c>
      <c r="AW1298">
        <f t="shared" si="993"/>
        <v>0</v>
      </c>
      <c r="AX1298">
        <f t="shared" si="994"/>
        <v>0</v>
      </c>
      <c r="AY1298">
        <f t="shared" si="995"/>
        <v>0</v>
      </c>
      <c r="AZ1298" s="4">
        <f t="shared" si="976"/>
        <v>6.94</v>
      </c>
      <c r="BA1298" s="4">
        <f t="shared" si="996"/>
        <v>850.60500000000661</v>
      </c>
      <c r="BB1298" s="4">
        <f t="shared" si="977"/>
        <v>837.33666666667273</v>
      </c>
      <c r="BC1298" s="4">
        <f t="shared" si="978"/>
        <v>425.65199999999999</v>
      </c>
      <c r="BE1298"/>
      <c r="BG1298" s="6"/>
      <c r="BM1298">
        <f t="shared" si="950"/>
        <v>1</v>
      </c>
    </row>
    <row r="1299" spans="1:65" x14ac:dyDescent="0.25">
      <c r="A1299">
        <v>1216</v>
      </c>
      <c r="B1299" s="1">
        <v>42947</v>
      </c>
      <c r="C1299" s="2">
        <v>2475.94</v>
      </c>
      <c r="D1299" s="2">
        <v>2477.96</v>
      </c>
      <c r="E1299" s="2">
        <v>2468.5300000000002</v>
      </c>
      <c r="F1299" s="2">
        <v>2470.3000000000002</v>
      </c>
      <c r="G1299" s="2">
        <v>3469210000</v>
      </c>
      <c r="H1299" s="2">
        <f t="shared" si="951"/>
        <v>8.1498943415100698</v>
      </c>
      <c r="I1299" s="2">
        <f t="shared" si="952"/>
        <v>2453.0394999999999</v>
      </c>
      <c r="J1299" s="2">
        <f t="shared" si="953"/>
        <v>8.408922329100303</v>
      </c>
      <c r="K1299" s="2">
        <f t="shared" si="954"/>
        <v>3.8400000000001455</v>
      </c>
      <c r="L1299" s="18">
        <v>6.6049999999999998E-2</v>
      </c>
      <c r="M1299" s="19">
        <v>6.9635277062792023</v>
      </c>
      <c r="N1299" s="4">
        <f t="shared" si="965"/>
        <v>9.4299999999998363</v>
      </c>
      <c r="O1299" s="4">
        <f t="shared" si="955"/>
        <v>11.053999999999951</v>
      </c>
      <c r="P1299" s="4">
        <f t="shared" si="966"/>
        <v>3.3465639097744364</v>
      </c>
      <c r="Q1299" s="4">
        <f t="shared" si="979"/>
        <v>1.8196232441181577</v>
      </c>
      <c r="R1299" s="18">
        <f t="shared" si="967"/>
        <v>2475.6292781954885</v>
      </c>
      <c r="S1299" s="2">
        <f t="shared" si="968"/>
        <v>5.3292781954883139</v>
      </c>
      <c r="T1299" s="22">
        <f t="shared" si="956"/>
        <v>1</v>
      </c>
      <c r="U1299" s="29">
        <f t="shared" si="969"/>
        <v>2476.6132257392128</v>
      </c>
      <c r="V1299" s="30">
        <f t="shared" si="970"/>
        <v>6.3132257392126121</v>
      </c>
      <c r="W1299" s="31">
        <f t="shared" si="980"/>
        <v>0</v>
      </c>
      <c r="X1299" s="35">
        <f t="shared" si="971"/>
        <v>2471.5752000000011</v>
      </c>
      <c r="Y1299" s="30">
        <f t="shared" si="972"/>
        <v>1.2752000000009502</v>
      </c>
      <c r="Z1299" s="31">
        <f t="shared" si="981"/>
        <v>1</v>
      </c>
      <c r="AA1299" s="29">
        <f t="shared" si="973"/>
        <v>2475.9079021357229</v>
      </c>
      <c r="AB1299" s="30">
        <f t="shared" si="974"/>
        <v>5.6079021357227248</v>
      </c>
      <c r="AC1299" s="31">
        <f t="shared" si="982"/>
        <v>1</v>
      </c>
      <c r="AD1299" s="32">
        <f t="shared" si="957"/>
        <v>1</v>
      </c>
      <c r="AE1299" s="33">
        <f t="shared" si="958"/>
        <v>1</v>
      </c>
      <c r="AF1299" s="33">
        <f t="shared" si="959"/>
        <v>1</v>
      </c>
      <c r="AG1299" s="33">
        <f t="shared" si="960"/>
        <v>0</v>
      </c>
      <c r="AH1299" s="38">
        <f t="shared" si="961"/>
        <v>1</v>
      </c>
      <c r="AI1299" s="33">
        <f t="shared" si="962"/>
        <v>1</v>
      </c>
      <c r="AJ1299" s="39">
        <f t="shared" si="963"/>
        <v>1</v>
      </c>
      <c r="AK1299" s="43">
        <f t="shared" si="964"/>
        <v>1</v>
      </c>
      <c r="AL1299" s="4">
        <f t="shared" si="983"/>
        <v>2.0199999999999818</v>
      </c>
      <c r="AM1299" s="4">
        <f t="shared" si="984"/>
        <v>2.0520978642771297</v>
      </c>
      <c r="AN1299" s="4">
        <f t="shared" si="985"/>
        <v>2.0199999999999818</v>
      </c>
      <c r="AO1299" s="4">
        <f t="shared" si="986"/>
        <v>-7.4099999999998545</v>
      </c>
      <c r="AP1299" s="4">
        <f t="shared" si="987"/>
        <v>7.3779021357227066</v>
      </c>
      <c r="AQ1299" s="4">
        <f t="shared" si="988"/>
        <v>7.3779021357227066</v>
      </c>
      <c r="AR1299" s="4">
        <f t="shared" si="975"/>
        <v>5.6399999999998727</v>
      </c>
      <c r="AS1299">
        <f t="shared" si="989"/>
        <v>7.3779021357227066</v>
      </c>
      <c r="AT1299" s="6">
        <f t="shared" si="990"/>
        <v>0</v>
      </c>
      <c r="AU1299" s="4">
        <f t="shared" si="991"/>
        <v>5.209436643265164E-2</v>
      </c>
      <c r="AV1299" s="4">
        <f t="shared" si="992"/>
        <v>1.6235277062793296</v>
      </c>
      <c r="AW1299">
        <f t="shared" si="993"/>
        <v>0</v>
      </c>
      <c r="AX1299">
        <f t="shared" si="994"/>
        <v>0</v>
      </c>
      <c r="AY1299">
        <f t="shared" si="995"/>
        <v>0</v>
      </c>
      <c r="AZ1299" s="4">
        <f t="shared" si="976"/>
        <v>6.94</v>
      </c>
      <c r="BA1299" s="4">
        <f t="shared" si="996"/>
        <v>843.66500000000656</v>
      </c>
      <c r="BB1299" s="4">
        <f t="shared" si="977"/>
        <v>830.39666666667267</v>
      </c>
      <c r="BC1299" s="4">
        <f t="shared" si="978"/>
        <v>425.18800000000005</v>
      </c>
      <c r="BE1299"/>
      <c r="BG1299" s="6"/>
      <c r="BM1299">
        <f t="shared" si="950"/>
        <v>1</v>
      </c>
    </row>
    <row r="1300" spans="1:65" x14ac:dyDescent="0.25">
      <c r="A1300">
        <v>1215</v>
      </c>
      <c r="B1300" s="1">
        <v>42944</v>
      </c>
      <c r="C1300" s="2">
        <v>2469.12</v>
      </c>
      <c r="D1300" s="2">
        <v>2473.5300000000002</v>
      </c>
      <c r="E1300" s="2">
        <v>2464.66</v>
      </c>
      <c r="F1300" s="2">
        <v>2472.1</v>
      </c>
      <c r="G1300" s="2">
        <v>3294770000</v>
      </c>
      <c r="H1300" s="2">
        <f t="shared" si="951"/>
        <v>8.8994459253246667</v>
      </c>
      <c r="I1300" s="2">
        <f t="shared" si="952"/>
        <v>2450.7024999999999</v>
      </c>
      <c r="J1300" s="2">
        <f t="shared" si="953"/>
        <v>8.8700425887543162</v>
      </c>
      <c r="K1300" s="2">
        <f t="shared" si="954"/>
        <v>-6.3000000000001819</v>
      </c>
      <c r="L1300" s="18">
        <v>6.1200000000000004E-2</v>
      </c>
      <c r="M1300" s="19">
        <v>6.4608665236133556</v>
      </c>
      <c r="N1300" s="4">
        <f t="shared" si="965"/>
        <v>10.760000000000218</v>
      </c>
      <c r="O1300" s="4">
        <f t="shared" si="955"/>
        <v>10.676999999999998</v>
      </c>
      <c r="P1300" s="4">
        <f t="shared" si="966"/>
        <v>3.5292781954887209</v>
      </c>
      <c r="Q1300" s="4">
        <f t="shared" si="979"/>
        <v>1.7262198441350027</v>
      </c>
      <c r="R1300" s="18">
        <f t="shared" si="967"/>
        <v>2479.0860601503759</v>
      </c>
      <c r="S1300" s="2">
        <f t="shared" si="968"/>
        <v>6.9860601503760336</v>
      </c>
      <c r="T1300" s="22">
        <f t="shared" si="956"/>
        <v>0</v>
      </c>
      <c r="U1300" s="29">
        <f t="shared" si="969"/>
        <v>2469.7519680506475</v>
      </c>
      <c r="V1300" s="30">
        <f t="shared" si="970"/>
        <v>2.3480319493523893</v>
      </c>
      <c r="W1300" s="31">
        <f t="shared" si="980"/>
        <v>1</v>
      </c>
      <c r="X1300" s="35">
        <f t="shared" si="971"/>
        <v>2470.3393333333324</v>
      </c>
      <c r="Y1300" s="30">
        <f t="shared" si="972"/>
        <v>1.7606666666674755</v>
      </c>
      <c r="Z1300" s="31">
        <f t="shared" si="981"/>
        <v>1</v>
      </c>
      <c r="AA1300" s="29">
        <f t="shared" si="973"/>
        <v>2469.8341991902234</v>
      </c>
      <c r="AB1300" s="30">
        <f t="shared" si="974"/>
        <v>2.265800809776465</v>
      </c>
      <c r="AC1300" s="31">
        <f t="shared" si="982"/>
        <v>1</v>
      </c>
      <c r="AD1300" s="32">
        <f t="shared" si="957"/>
        <v>1</v>
      </c>
      <c r="AE1300" s="33">
        <f t="shared" si="958"/>
        <v>0</v>
      </c>
      <c r="AF1300" s="33">
        <f t="shared" si="959"/>
        <v>1</v>
      </c>
      <c r="AG1300" s="33">
        <f t="shared" si="960"/>
        <v>0</v>
      </c>
      <c r="AH1300" s="38">
        <f t="shared" si="961"/>
        <v>1</v>
      </c>
      <c r="AI1300" s="33">
        <f t="shared" si="962"/>
        <v>1</v>
      </c>
      <c r="AJ1300" s="39">
        <f t="shared" si="963"/>
        <v>1</v>
      </c>
      <c r="AK1300" s="43">
        <f t="shared" si="964"/>
        <v>1</v>
      </c>
      <c r="AL1300" s="4">
        <f t="shared" si="983"/>
        <v>4.4100000000003092</v>
      </c>
      <c r="AM1300" s="4">
        <f t="shared" si="984"/>
        <v>3.6958008097767561</v>
      </c>
      <c r="AN1300" s="4">
        <f t="shared" si="985"/>
        <v>3.6958008097767561</v>
      </c>
      <c r="AO1300" s="4">
        <f t="shared" si="986"/>
        <v>-4.4600000000000364</v>
      </c>
      <c r="AP1300" s="4">
        <f t="shared" si="987"/>
        <v>5.1741991902235895</v>
      </c>
      <c r="AQ1300" s="4">
        <f t="shared" si="988"/>
        <v>4.4600000000000364</v>
      </c>
      <c r="AR1300" s="4">
        <f t="shared" si="975"/>
        <v>2.9800000000000182</v>
      </c>
      <c r="AS1300">
        <f t="shared" si="989"/>
        <v>4.4600000000000364</v>
      </c>
      <c r="AT1300" s="6">
        <f t="shared" si="990"/>
        <v>0</v>
      </c>
      <c r="AU1300" s="4">
        <f t="shared" si="991"/>
        <v>3.3904095921270123</v>
      </c>
      <c r="AV1300" s="4">
        <f t="shared" si="992"/>
        <v>3.7808665236133372</v>
      </c>
      <c r="AW1300">
        <f t="shared" si="993"/>
        <v>0</v>
      </c>
      <c r="AX1300">
        <f t="shared" si="994"/>
        <v>0</v>
      </c>
      <c r="AY1300">
        <f t="shared" si="995"/>
        <v>0</v>
      </c>
      <c r="AZ1300" s="4">
        <f t="shared" si="976"/>
        <v>6.94</v>
      </c>
      <c r="BA1300" s="4">
        <f t="shared" si="996"/>
        <v>836.7250000000065</v>
      </c>
      <c r="BB1300" s="4">
        <f t="shared" si="977"/>
        <v>823.45666666667262</v>
      </c>
      <c r="BC1300" s="4">
        <f t="shared" si="978"/>
        <v>422.45999999999992</v>
      </c>
      <c r="BE1300"/>
      <c r="BG1300" s="6"/>
      <c r="BM1300">
        <f t="shared" si="950"/>
        <v>1</v>
      </c>
    </row>
    <row r="1301" spans="1:65" x14ac:dyDescent="0.25">
      <c r="A1301">
        <v>1214</v>
      </c>
      <c r="B1301" s="1">
        <v>42943</v>
      </c>
      <c r="C1301" s="2">
        <v>2482.7600000000002</v>
      </c>
      <c r="D1301" s="2">
        <v>2484.04</v>
      </c>
      <c r="E1301" s="2">
        <v>2459.9299999999998</v>
      </c>
      <c r="F1301" s="2">
        <v>2475.42</v>
      </c>
      <c r="G1301" s="2">
        <v>3995520000</v>
      </c>
      <c r="H1301" s="2">
        <f t="shared" si="951"/>
        <v>11.166918405122667</v>
      </c>
      <c r="I1301" s="2">
        <f t="shared" si="952"/>
        <v>2449.3654999999994</v>
      </c>
      <c r="J1301" s="2">
        <f t="shared" si="953"/>
        <v>10.165356169492085</v>
      </c>
      <c r="K1301" s="2">
        <f t="shared" si="954"/>
        <v>4.930000000000291</v>
      </c>
      <c r="L1301" s="18">
        <v>6.4599999999999991E-2</v>
      </c>
      <c r="M1301" s="19">
        <v>6.8264431235887386</v>
      </c>
      <c r="N1301" s="4">
        <f t="shared" si="965"/>
        <v>24.110000000000127</v>
      </c>
      <c r="O1301" s="4">
        <f t="shared" si="955"/>
        <v>11.285999999999968</v>
      </c>
      <c r="P1301" s="4">
        <f t="shared" si="966"/>
        <v>3.6660601503759418</v>
      </c>
      <c r="Q1301" s="4">
        <f t="shared" si="979"/>
        <v>1.6204308990969734</v>
      </c>
      <c r="R1301" s="18">
        <f t="shared" si="967"/>
        <v>2481.2017669172933</v>
      </c>
      <c r="S1301" s="2">
        <f t="shared" si="968"/>
        <v>5.7817669172932256</v>
      </c>
      <c r="T1301" s="22">
        <f t="shared" si="956"/>
        <v>1</v>
      </c>
      <c r="U1301" s="29">
        <f t="shared" si="969"/>
        <v>2483.3384808887226</v>
      </c>
      <c r="V1301" s="30">
        <f t="shared" si="970"/>
        <v>7.9184808887225699</v>
      </c>
      <c r="W1301" s="31">
        <f t="shared" si="980"/>
        <v>0</v>
      </c>
      <c r="X1301" s="35">
        <f t="shared" si="971"/>
        <v>2483.3265333333334</v>
      </c>
      <c r="Y1301" s="30">
        <f t="shared" si="972"/>
        <v>7.9065333333333001</v>
      </c>
      <c r="Z1301" s="31">
        <f t="shared" si="981"/>
        <v>0</v>
      </c>
      <c r="AA1301" s="29">
        <f t="shared" si="973"/>
        <v>2483.336808230968</v>
      </c>
      <c r="AB1301" s="30">
        <f t="shared" si="974"/>
        <v>7.9168082309679448</v>
      </c>
      <c r="AC1301" s="31">
        <f t="shared" si="982"/>
        <v>0</v>
      </c>
      <c r="AD1301" s="32">
        <f t="shared" si="957"/>
        <v>-1</v>
      </c>
      <c r="AE1301" s="33">
        <f t="shared" si="958"/>
        <v>-1</v>
      </c>
      <c r="AF1301" s="33">
        <f t="shared" si="959"/>
        <v>-1</v>
      </c>
      <c r="AG1301" s="33">
        <f t="shared" si="960"/>
        <v>-1</v>
      </c>
      <c r="AH1301" s="38">
        <f t="shared" si="961"/>
        <v>-1</v>
      </c>
      <c r="AI1301" s="33">
        <f t="shared" si="962"/>
        <v>-1</v>
      </c>
      <c r="AJ1301" s="39">
        <f t="shared" si="963"/>
        <v>-1</v>
      </c>
      <c r="AK1301" s="43">
        <f t="shared" si="964"/>
        <v>-1</v>
      </c>
      <c r="AL1301" s="4">
        <f t="shared" si="983"/>
        <v>1.2799999999997453</v>
      </c>
      <c r="AM1301" s="4">
        <f t="shared" si="984"/>
        <v>0.70319176903194602</v>
      </c>
      <c r="AN1301" s="4">
        <f t="shared" si="985"/>
        <v>0.70319176903194602</v>
      </c>
      <c r="AO1301" s="4">
        <f t="shared" si="986"/>
        <v>-22.830000000000382</v>
      </c>
      <c r="AP1301" s="4">
        <f t="shared" si="987"/>
        <v>23.406808230968181</v>
      </c>
      <c r="AQ1301" s="4">
        <f t="shared" si="988"/>
        <v>22.830000000000382</v>
      </c>
      <c r="AR1301" s="4">
        <f t="shared" si="975"/>
        <v>7.3400000000001455</v>
      </c>
      <c r="AS1301">
        <f t="shared" si="989"/>
        <v>22.830000000000382</v>
      </c>
      <c r="AT1301" s="6">
        <f t="shared" si="990"/>
        <v>1</v>
      </c>
      <c r="AU1301" s="4">
        <f t="shared" si="991"/>
        <v>-15.637848991317398</v>
      </c>
      <c r="AV1301" s="4">
        <f t="shared" si="992"/>
        <v>-0.21355687641140692</v>
      </c>
      <c r="AW1301">
        <f t="shared" si="993"/>
        <v>1</v>
      </c>
      <c r="AX1301">
        <f t="shared" si="994"/>
        <v>0</v>
      </c>
      <c r="AY1301">
        <f t="shared" si="995"/>
        <v>0</v>
      </c>
      <c r="AZ1301" s="4">
        <f t="shared" si="976"/>
        <v>-3.9100000000000006</v>
      </c>
      <c r="BA1301" s="4">
        <f t="shared" si="996"/>
        <v>829.78500000000645</v>
      </c>
      <c r="BB1301" s="4">
        <f t="shared" si="977"/>
        <v>816.51666666667256</v>
      </c>
      <c r="BC1301" s="4">
        <f t="shared" si="978"/>
        <v>427.91600000000005</v>
      </c>
      <c r="BE1301"/>
      <c r="BG1301" s="6"/>
      <c r="BM1301">
        <f t="shared" si="950"/>
        <v>1</v>
      </c>
    </row>
    <row r="1302" spans="1:65" x14ac:dyDescent="0.25">
      <c r="A1302">
        <v>1213</v>
      </c>
      <c r="B1302" s="1">
        <v>42942</v>
      </c>
      <c r="C1302" s="2">
        <v>2479.9699999999998</v>
      </c>
      <c r="D1302" s="2">
        <v>2481.69</v>
      </c>
      <c r="E1302" s="2">
        <v>2474.94</v>
      </c>
      <c r="F1302" s="2">
        <v>2477.83</v>
      </c>
      <c r="G1302" s="2">
        <v>3557020000</v>
      </c>
      <c r="H1302" s="2">
        <f t="shared" si="951"/>
        <v>12.117305393527092</v>
      </c>
      <c r="I1302" s="2">
        <f t="shared" si="952"/>
        <v>2446.6624999999995</v>
      </c>
      <c r="J1302" s="2">
        <f t="shared" si="953"/>
        <v>11.55402389463919</v>
      </c>
      <c r="K1302" s="2">
        <f t="shared" si="954"/>
        <v>2.8399999999996908</v>
      </c>
      <c r="L1302" s="18">
        <v>5.9200000000000003E-2</v>
      </c>
      <c r="M1302" s="19">
        <v>6.2540443553765082</v>
      </c>
      <c r="N1302" s="4">
        <f t="shared" si="965"/>
        <v>6.75</v>
      </c>
      <c r="O1302" s="4">
        <f t="shared" si="955"/>
        <v>9.6379999999999661</v>
      </c>
      <c r="P1302" s="4">
        <f t="shared" si="966"/>
        <v>3.3717669172932321</v>
      </c>
      <c r="Q1302" s="4">
        <f t="shared" si="979"/>
        <v>1.4832843300571901</v>
      </c>
      <c r="R1302" s="18">
        <f t="shared" si="967"/>
        <v>2480.4216240601504</v>
      </c>
      <c r="S1302" s="2">
        <f t="shared" si="968"/>
        <v>2.5916240601504796</v>
      </c>
      <c r="T1302" s="22">
        <f t="shared" si="956"/>
        <v>1</v>
      </c>
      <c r="U1302" s="29">
        <f t="shared" si="969"/>
        <v>2480.4822595589458</v>
      </c>
      <c r="V1302" s="30">
        <f t="shared" si="970"/>
        <v>2.6522595589458433</v>
      </c>
      <c r="W1302" s="31">
        <f t="shared" si="980"/>
        <v>1</v>
      </c>
      <c r="X1302" s="35">
        <f t="shared" si="971"/>
        <v>2481.7052000000003</v>
      </c>
      <c r="Y1302" s="30">
        <f t="shared" si="972"/>
        <v>3.8752000000004045</v>
      </c>
      <c r="Z1302" s="31">
        <f t="shared" si="981"/>
        <v>1</v>
      </c>
      <c r="AA1302" s="29">
        <f t="shared" si="973"/>
        <v>2480.6534712206935</v>
      </c>
      <c r="AB1302" s="30">
        <f t="shared" si="974"/>
        <v>2.823471220693591</v>
      </c>
      <c r="AC1302" s="31">
        <f t="shared" si="982"/>
        <v>1</v>
      </c>
      <c r="AD1302" s="32">
        <f t="shared" si="957"/>
        <v>1</v>
      </c>
      <c r="AE1302" s="33">
        <f t="shared" si="958"/>
        <v>1</v>
      </c>
      <c r="AF1302" s="33">
        <f t="shared" si="959"/>
        <v>1</v>
      </c>
      <c r="AG1302" s="33">
        <f t="shared" si="960"/>
        <v>1</v>
      </c>
      <c r="AH1302" s="38">
        <f t="shared" si="961"/>
        <v>1</v>
      </c>
      <c r="AI1302" s="33">
        <f t="shared" si="962"/>
        <v>1</v>
      </c>
      <c r="AJ1302" s="39">
        <f t="shared" si="963"/>
        <v>1</v>
      </c>
      <c r="AK1302" s="43">
        <f t="shared" si="964"/>
        <v>1</v>
      </c>
      <c r="AL1302" s="4">
        <f t="shared" si="983"/>
        <v>1.7200000000002547</v>
      </c>
      <c r="AM1302" s="4">
        <f t="shared" si="984"/>
        <v>1.0365287793065363</v>
      </c>
      <c r="AN1302" s="4">
        <f t="shared" si="985"/>
        <v>1.0365287793065363</v>
      </c>
      <c r="AO1302" s="4">
        <f t="shared" si="986"/>
        <v>-5.0299999999997453</v>
      </c>
      <c r="AP1302" s="4">
        <f t="shared" si="987"/>
        <v>5.7134712206934637</v>
      </c>
      <c r="AQ1302" s="4">
        <f t="shared" si="988"/>
        <v>5.0299999999997453</v>
      </c>
      <c r="AR1302" s="4">
        <f t="shared" si="975"/>
        <v>2.1399999999998727</v>
      </c>
      <c r="AS1302">
        <f t="shared" si="989"/>
        <v>5.0299999999997453</v>
      </c>
      <c r="AT1302" s="6">
        <f t="shared" si="990"/>
        <v>0</v>
      </c>
      <c r="AU1302" s="4">
        <f t="shared" si="991"/>
        <v>2.3834581851318841</v>
      </c>
      <c r="AV1302" s="4">
        <f t="shared" si="992"/>
        <v>4.4140443553766353</v>
      </c>
      <c r="AW1302">
        <f t="shared" si="993"/>
        <v>0</v>
      </c>
      <c r="AX1302">
        <f t="shared" si="994"/>
        <v>0</v>
      </c>
      <c r="AY1302">
        <f t="shared" si="995"/>
        <v>0</v>
      </c>
      <c r="AZ1302" s="4">
        <f t="shared" si="976"/>
        <v>6.94</v>
      </c>
      <c r="BA1302" s="4">
        <f t="shared" si="996"/>
        <v>833.69500000000642</v>
      </c>
      <c r="BB1302" s="4">
        <f t="shared" si="977"/>
        <v>820.42666666667253</v>
      </c>
      <c r="BC1302" s="4">
        <f t="shared" si="978"/>
        <v>426.79999999999995</v>
      </c>
      <c r="BE1302"/>
      <c r="BG1302" s="6"/>
      <c r="BM1302">
        <f t="shared" ref="BM1302:BM1365" si="997">IF(AND(AK1302=0,AJ1302=0,AI1302=0),0,1)</f>
        <v>1</v>
      </c>
    </row>
    <row r="1303" spans="1:65" x14ac:dyDescent="0.25">
      <c r="A1303">
        <v>1212</v>
      </c>
      <c r="B1303" s="1">
        <v>42941</v>
      </c>
      <c r="C1303" s="2">
        <v>2477.88</v>
      </c>
      <c r="D1303" s="2">
        <v>2481.2399999999998</v>
      </c>
      <c r="E1303" s="2">
        <v>2474.91</v>
      </c>
      <c r="F1303" s="2">
        <v>2477.13</v>
      </c>
      <c r="G1303" s="2">
        <v>4108060000</v>
      </c>
      <c r="H1303" s="2">
        <f t="shared" si="951"/>
        <v>13.840522991081944</v>
      </c>
      <c r="I1303" s="2">
        <f t="shared" si="952"/>
        <v>2444.4809999999998</v>
      </c>
      <c r="J1303" s="2">
        <f t="shared" si="953"/>
        <v>12.871409964478724</v>
      </c>
      <c r="K1303" s="2">
        <f t="shared" si="954"/>
        <v>7.9700000000002547</v>
      </c>
      <c r="L1303" s="18">
        <v>6.1200000000000004E-2</v>
      </c>
      <c r="M1303" s="19">
        <v>6.4464853783753302</v>
      </c>
      <c r="N1303" s="4">
        <f t="shared" si="965"/>
        <v>11.329999999999927</v>
      </c>
      <c r="O1303" s="4">
        <f t="shared" si="955"/>
        <v>10.985999999999967</v>
      </c>
      <c r="P1303" s="4">
        <f t="shared" si="966"/>
        <v>3.2916240601503737</v>
      </c>
      <c r="Q1303" s="4">
        <f t="shared" si="979"/>
        <v>1.313486048579841</v>
      </c>
      <c r="R1303" s="18">
        <f t="shared" si="967"/>
        <v>2472.7633533834587</v>
      </c>
      <c r="S1303" s="2">
        <f t="shared" si="968"/>
        <v>4.3666466165414022</v>
      </c>
      <c r="T1303" s="22">
        <f t="shared" si="956"/>
        <v>1</v>
      </c>
      <c r="U1303" s="29">
        <f t="shared" si="969"/>
        <v>2478.2843458016878</v>
      </c>
      <c r="V1303" s="30">
        <f t="shared" si="970"/>
        <v>1.1543458016876684</v>
      </c>
      <c r="W1303" s="31">
        <f t="shared" si="980"/>
        <v>1</v>
      </c>
      <c r="X1303" s="35">
        <f t="shared" si="971"/>
        <v>2479.1471999999999</v>
      </c>
      <c r="Y1303" s="30">
        <f t="shared" si="972"/>
        <v>2.0171999999997752</v>
      </c>
      <c r="Z1303" s="31">
        <f t="shared" si="981"/>
        <v>1</v>
      </c>
      <c r="AA1303" s="29">
        <f t="shared" si="973"/>
        <v>2478.4051453894517</v>
      </c>
      <c r="AB1303" s="30">
        <f t="shared" si="974"/>
        <v>1.2751453894516089</v>
      </c>
      <c r="AC1303" s="31">
        <f t="shared" si="982"/>
        <v>1</v>
      </c>
      <c r="AD1303" s="32">
        <f t="shared" si="957"/>
        <v>1</v>
      </c>
      <c r="AE1303" s="33">
        <f t="shared" si="958"/>
        <v>1</v>
      </c>
      <c r="AF1303" s="33">
        <f t="shared" si="959"/>
        <v>1</v>
      </c>
      <c r="AG1303" s="33">
        <f t="shared" si="960"/>
        <v>1</v>
      </c>
      <c r="AH1303" s="38">
        <f t="shared" si="961"/>
        <v>1</v>
      </c>
      <c r="AI1303" s="33">
        <f t="shared" si="962"/>
        <v>1</v>
      </c>
      <c r="AJ1303" s="39">
        <f t="shared" si="963"/>
        <v>1</v>
      </c>
      <c r="AK1303" s="43">
        <f t="shared" si="964"/>
        <v>1</v>
      </c>
      <c r="AL1303" s="4">
        <f t="shared" si="983"/>
        <v>3.3599999999996726</v>
      </c>
      <c r="AM1303" s="4">
        <f t="shared" si="984"/>
        <v>2.8348546105480636</v>
      </c>
      <c r="AN1303" s="4">
        <f t="shared" si="985"/>
        <v>2.8348546105480636</v>
      </c>
      <c r="AO1303" s="4">
        <f t="shared" si="986"/>
        <v>-2.9700000000002547</v>
      </c>
      <c r="AP1303" s="4">
        <f t="shared" si="987"/>
        <v>3.4951453894518636</v>
      </c>
      <c r="AQ1303" s="4">
        <f t="shared" si="988"/>
        <v>2.9700000000002547</v>
      </c>
      <c r="AR1303" s="4">
        <f t="shared" si="975"/>
        <v>0.75</v>
      </c>
      <c r="AS1303">
        <f t="shared" si="989"/>
        <v>2.9700000000002547</v>
      </c>
      <c r="AT1303" s="6">
        <f t="shared" si="990"/>
        <v>0</v>
      </c>
      <c r="AU1303" s="4">
        <f t="shared" si="991"/>
        <v>4.1966979143515424</v>
      </c>
      <c r="AV1303" s="4">
        <f t="shared" si="992"/>
        <v>5.99648537837533</v>
      </c>
      <c r="AW1303">
        <f t="shared" si="993"/>
        <v>0</v>
      </c>
      <c r="AX1303">
        <f t="shared" si="994"/>
        <v>0</v>
      </c>
      <c r="AY1303">
        <f t="shared" si="995"/>
        <v>0</v>
      </c>
      <c r="AZ1303" s="4">
        <f t="shared" si="976"/>
        <v>6.94</v>
      </c>
      <c r="BA1303" s="4">
        <f t="shared" si="996"/>
        <v>826.75500000000636</v>
      </c>
      <c r="BB1303" s="4">
        <f t="shared" si="977"/>
        <v>813.48666666667248</v>
      </c>
      <c r="BC1303" s="4">
        <f t="shared" si="978"/>
        <v>425.964</v>
      </c>
      <c r="BE1303"/>
      <c r="BG1303" s="6"/>
      <c r="BM1303">
        <f t="shared" si="997"/>
        <v>1</v>
      </c>
    </row>
    <row r="1304" spans="1:65" x14ac:dyDescent="0.25">
      <c r="A1304">
        <v>1211</v>
      </c>
      <c r="B1304" s="1">
        <v>42940</v>
      </c>
      <c r="C1304" s="2">
        <v>2472.04</v>
      </c>
      <c r="D1304" s="2">
        <v>2473.1</v>
      </c>
      <c r="E1304" s="2">
        <v>2466.3200000000002</v>
      </c>
      <c r="F1304" s="2">
        <v>2469.91</v>
      </c>
      <c r="G1304" s="2">
        <v>3010240000</v>
      </c>
      <c r="H1304" s="2">
        <f t="shared" ref="H1304:H1367" si="998">_xlfn.STDEV.S(C1304:C1313)</f>
        <v>15.759842638808324</v>
      </c>
      <c r="I1304" s="2">
        <f t="shared" ref="I1304:I1367" si="999">AVERAGE(C1304:C1323)</f>
        <v>2442.7529999999997</v>
      </c>
      <c r="J1304" s="2">
        <f t="shared" ref="J1304:J1367" si="1000">_xlfn.STDEV.S(D1304:E1313)</f>
        <v>16.776340255503268</v>
      </c>
      <c r="K1304" s="2">
        <f t="shared" ref="K1304:K1367" si="1001">C1304-F1305</f>
        <v>-0.5</v>
      </c>
      <c r="L1304" s="18">
        <v>5.91E-2</v>
      </c>
      <c r="M1304" s="19">
        <v>6.2319112298711286</v>
      </c>
      <c r="N1304" s="4">
        <f t="shared" si="965"/>
        <v>6.7799999999997453</v>
      </c>
      <c r="O1304" s="4">
        <f t="shared" ref="O1304:O1367" si="1002">AVERAGE(N1304:N1313)</f>
        <v>11.503999999999996</v>
      </c>
      <c r="P1304" s="4">
        <f t="shared" si="966"/>
        <v>2.8533533834586393</v>
      </c>
      <c r="Q1304" s="4">
        <f t="shared" si="979"/>
        <v>1.0367841068916959</v>
      </c>
      <c r="R1304" s="18">
        <f t="shared" si="967"/>
        <v>2475.0228496240602</v>
      </c>
      <c r="S1304" s="2">
        <f t="shared" si="968"/>
        <v>5.1128496240603454</v>
      </c>
      <c r="T1304" s="22">
        <f t="shared" ref="T1304:T1367" si="1003">IF(S1304&gt;M1305, 0, 1)</f>
        <v>1</v>
      </c>
      <c r="U1304" s="29">
        <f t="shared" si="969"/>
        <v>2472.3907683868156</v>
      </c>
      <c r="V1304" s="30">
        <f t="shared" si="970"/>
        <v>2.4807683868157255</v>
      </c>
      <c r="W1304" s="31">
        <f t="shared" si="980"/>
        <v>1</v>
      </c>
      <c r="X1304" s="35">
        <f t="shared" si="971"/>
        <v>2469.4138666666668</v>
      </c>
      <c r="Y1304" s="30">
        <f t="shared" si="972"/>
        <v>0.49613333333309129</v>
      </c>
      <c r="Z1304" s="31">
        <f t="shared" si="981"/>
        <v>1</v>
      </c>
      <c r="AA1304" s="29">
        <f t="shared" si="973"/>
        <v>2471.9740021459947</v>
      </c>
      <c r="AB1304" s="30">
        <f t="shared" si="974"/>
        <v>2.0640021459948912</v>
      </c>
      <c r="AC1304" s="31">
        <f t="shared" si="982"/>
        <v>1</v>
      </c>
      <c r="AD1304" s="32">
        <f t="shared" ref="AD1304:AD1367" si="1004">IF(AC1304=1, 1, -1)</f>
        <v>1</v>
      </c>
      <c r="AE1304" s="33">
        <f t="shared" ref="AE1304:AE1367" si="1005">IF(AC1305=0,0,IF(0=AC1304,-1,AC1304))</f>
        <v>1</v>
      </c>
      <c r="AF1304" s="33">
        <f t="shared" ref="AF1304:AF1367" si="1006">IF(COUNTIF(AD1305:AD1308, "&lt;0")&gt;=2,0,IF(AC1304=1, 1, -1))</f>
        <v>1</v>
      </c>
      <c r="AG1304" s="33">
        <f t="shared" ref="AG1304:AG1367" si="1007">IF(COUNTIF(AD1305:AD1307, "&lt;0")&gt;=1,0,IF(AC1304=1, 1, -1))</f>
        <v>0</v>
      </c>
      <c r="AH1304" s="38">
        <f t="shared" ref="AH1304:AH1367" si="1008">IF(SUM(AC1305:AC1307)=0,0,IF(AC1304=1, 1, -1))</f>
        <v>1</v>
      </c>
      <c r="AI1304" s="33">
        <f t="shared" ref="AI1304:AI1367" si="1009">IF(COUNTIF(AD1305:AD1306, "&lt;0")&gt;=2,0,IF(AC1304=1, 1, -1))</f>
        <v>1</v>
      </c>
      <c r="AJ1304" s="39">
        <f t="shared" ref="AJ1304:AJ1367" si="1010">IF(COUNTIF(AD1305:AD1308, "&lt;0")&gt;=3,0,IF(AC1304=1, 1, -1))</f>
        <v>1</v>
      </c>
      <c r="AK1304" s="43">
        <f t="shared" ref="AK1304:AK1367" si="1011">IF(COUNTIF(AD1305:AD1307, "&lt;0")&gt;=2,0,IF(AC1304=1, 1, -1))</f>
        <v>1</v>
      </c>
      <c r="AL1304" s="4">
        <f t="shared" si="983"/>
        <v>1.0599999999999454</v>
      </c>
      <c r="AM1304" s="4">
        <f t="shared" si="984"/>
        <v>1.1259978540051634</v>
      </c>
      <c r="AN1304" s="4">
        <f t="shared" si="985"/>
        <v>1.0599999999999454</v>
      </c>
      <c r="AO1304" s="4">
        <f t="shared" si="986"/>
        <v>-5.7199999999997999</v>
      </c>
      <c r="AP1304" s="4">
        <f t="shared" si="987"/>
        <v>5.654002145994582</v>
      </c>
      <c r="AQ1304" s="4">
        <f t="shared" si="988"/>
        <v>5.654002145994582</v>
      </c>
      <c r="AR1304" s="4">
        <f t="shared" si="975"/>
        <v>2.1300000000001091</v>
      </c>
      <c r="AS1304">
        <f t="shared" si="989"/>
        <v>5.654002145994582</v>
      </c>
      <c r="AT1304" s="6">
        <f t="shared" si="990"/>
        <v>0</v>
      </c>
      <c r="AU1304" s="4">
        <f t="shared" si="991"/>
        <v>0.89059436324650054</v>
      </c>
      <c r="AV1304" s="4">
        <f t="shared" si="992"/>
        <v>4.4019112298710192</v>
      </c>
      <c r="AW1304">
        <f t="shared" si="993"/>
        <v>0</v>
      </c>
      <c r="AX1304">
        <f t="shared" si="994"/>
        <v>0</v>
      </c>
      <c r="AY1304">
        <f t="shared" si="995"/>
        <v>0</v>
      </c>
      <c r="AZ1304" s="4">
        <f t="shared" si="976"/>
        <v>6.94</v>
      </c>
      <c r="BA1304" s="4">
        <f t="shared" si="996"/>
        <v>819.81500000000631</v>
      </c>
      <c r="BB1304" s="4">
        <f t="shared" si="977"/>
        <v>806.54666666667242</v>
      </c>
      <c r="BC1304" s="4">
        <f t="shared" si="978"/>
        <v>423.62799999999993</v>
      </c>
      <c r="BE1304"/>
      <c r="BG1304" s="6"/>
      <c r="BM1304">
        <f t="shared" si="997"/>
        <v>1</v>
      </c>
    </row>
    <row r="1305" spans="1:65" x14ac:dyDescent="0.25">
      <c r="A1305">
        <v>1210</v>
      </c>
      <c r="B1305" s="1">
        <v>42937</v>
      </c>
      <c r="C1305" s="2">
        <v>2467.4</v>
      </c>
      <c r="D1305" s="2">
        <v>2472.54</v>
      </c>
      <c r="E1305" s="2">
        <v>2465.06</v>
      </c>
      <c r="F1305" s="2">
        <v>2472.54</v>
      </c>
      <c r="G1305" s="2">
        <v>3059570000</v>
      </c>
      <c r="H1305" s="2">
        <f t="shared" si="998"/>
        <v>17.200746269340222</v>
      </c>
      <c r="I1305" s="2">
        <f t="shared" si="999"/>
        <v>2440.883499999999</v>
      </c>
      <c r="J1305" s="2">
        <f t="shared" si="1000"/>
        <v>18.169882657559249</v>
      </c>
      <c r="K1305" s="2">
        <f t="shared" si="1001"/>
        <v>-6.0499999999997272</v>
      </c>
      <c r="L1305" s="18">
        <v>5.3949999999999998E-2</v>
      </c>
      <c r="M1305" s="19">
        <v>5.6909534862965936</v>
      </c>
      <c r="N1305" s="4">
        <f t="shared" si="965"/>
        <v>8.3899999999998727</v>
      </c>
      <c r="O1305" s="4">
        <f t="shared" si="1002"/>
        <v>11.799000000000024</v>
      </c>
      <c r="P1305" s="4">
        <f t="shared" si="966"/>
        <v>2.4828496240601421</v>
      </c>
      <c r="Q1305" s="4">
        <f t="shared" si="979"/>
        <v>0.89940612004045672</v>
      </c>
      <c r="R1305" s="18">
        <f t="shared" si="967"/>
        <v>2475.5275714285713</v>
      </c>
      <c r="S1305" s="2">
        <f t="shared" si="968"/>
        <v>2.9875714285713002</v>
      </c>
      <c r="T1305" s="22">
        <f t="shared" si="1003"/>
        <v>1</v>
      </c>
      <c r="U1305" s="29">
        <f t="shared" si="969"/>
        <v>2467.6868787030367</v>
      </c>
      <c r="V1305" s="30">
        <f t="shared" si="970"/>
        <v>4.8531212969633089</v>
      </c>
      <c r="W1305" s="31">
        <f t="shared" si="980"/>
        <v>1</v>
      </c>
      <c r="X1305" s="35">
        <f t="shared" si="971"/>
        <v>2471.2086666666664</v>
      </c>
      <c r="Y1305" s="30">
        <f t="shared" si="972"/>
        <v>1.3313333333335322</v>
      </c>
      <c r="Z1305" s="31">
        <f t="shared" si="981"/>
        <v>1</v>
      </c>
      <c r="AA1305" s="29">
        <f t="shared" si="973"/>
        <v>2468.1799290179447</v>
      </c>
      <c r="AB1305" s="30">
        <f t="shared" si="974"/>
        <v>4.3600709820552765</v>
      </c>
      <c r="AC1305" s="31">
        <f t="shared" si="982"/>
        <v>1</v>
      </c>
      <c r="AD1305" s="32">
        <f t="shared" si="1004"/>
        <v>1</v>
      </c>
      <c r="AE1305" s="33">
        <f t="shared" si="1005"/>
        <v>1</v>
      </c>
      <c r="AF1305" s="33">
        <f t="shared" si="1006"/>
        <v>1</v>
      </c>
      <c r="AG1305" s="33">
        <f t="shared" si="1007"/>
        <v>0</v>
      </c>
      <c r="AH1305" s="38">
        <f t="shared" si="1008"/>
        <v>1</v>
      </c>
      <c r="AI1305" s="33">
        <f t="shared" si="1009"/>
        <v>1</v>
      </c>
      <c r="AJ1305" s="39">
        <f t="shared" si="1010"/>
        <v>1</v>
      </c>
      <c r="AK1305" s="43">
        <f t="shared" si="1011"/>
        <v>1</v>
      </c>
      <c r="AL1305" s="4">
        <f t="shared" si="983"/>
        <v>5.1399999999998727</v>
      </c>
      <c r="AM1305" s="4">
        <f t="shared" si="984"/>
        <v>4.3600709820552765</v>
      </c>
      <c r="AN1305" s="4">
        <f t="shared" si="985"/>
        <v>4.3600709820552765</v>
      </c>
      <c r="AO1305" s="4">
        <f t="shared" si="986"/>
        <v>-2.3400000000001455</v>
      </c>
      <c r="AP1305" s="4">
        <f t="shared" si="987"/>
        <v>3.1199290179447416</v>
      </c>
      <c r="AQ1305" s="4">
        <f t="shared" si="988"/>
        <v>2.3400000000001455</v>
      </c>
      <c r="AR1305" s="4">
        <f t="shared" si="975"/>
        <v>5.1399999999998727</v>
      </c>
      <c r="AS1305">
        <f t="shared" si="989"/>
        <v>4.3600709820552765</v>
      </c>
      <c r="AT1305" s="6">
        <f t="shared" si="990"/>
        <v>0</v>
      </c>
      <c r="AU1305" s="4">
        <f t="shared" si="991"/>
        <v>2.8164323781042393</v>
      </c>
      <c r="AV1305" s="4">
        <f t="shared" si="992"/>
        <v>0.85095348629672096</v>
      </c>
      <c r="AW1305">
        <f t="shared" si="993"/>
        <v>0</v>
      </c>
      <c r="AX1305">
        <f t="shared" si="994"/>
        <v>0</v>
      </c>
      <c r="AY1305">
        <f t="shared" si="995"/>
        <v>0</v>
      </c>
      <c r="AZ1305" s="4">
        <f t="shared" si="976"/>
        <v>6.94</v>
      </c>
      <c r="BA1305" s="4">
        <f t="shared" si="996"/>
        <v>812.87500000000625</v>
      </c>
      <c r="BB1305" s="4">
        <f t="shared" si="977"/>
        <v>799.60666666667237</v>
      </c>
      <c r="BC1305" s="4">
        <f t="shared" si="978"/>
        <v>421.77200000000005</v>
      </c>
      <c r="BE1305"/>
      <c r="BG1305" s="6"/>
      <c r="BM1305">
        <f t="shared" si="997"/>
        <v>1</v>
      </c>
    </row>
    <row r="1306" spans="1:65" x14ac:dyDescent="0.25">
      <c r="A1306">
        <v>1209</v>
      </c>
      <c r="B1306" s="1">
        <v>42936</v>
      </c>
      <c r="C1306" s="2">
        <v>2475.56</v>
      </c>
      <c r="D1306" s="2">
        <v>2477.62</v>
      </c>
      <c r="E1306" s="2">
        <v>2468.4299999999998</v>
      </c>
      <c r="F1306" s="2">
        <v>2473.4499999999998</v>
      </c>
      <c r="G1306" s="2">
        <v>3182780000</v>
      </c>
      <c r="H1306" s="2">
        <f t="shared" si="998"/>
        <v>19.55925813748793</v>
      </c>
      <c r="I1306" s="2">
        <f t="shared" si="999"/>
        <v>2439.3834999999995</v>
      </c>
      <c r="J1306" s="2">
        <f t="shared" si="1000"/>
        <v>19.516752965485534</v>
      </c>
      <c r="K1306" s="2">
        <f t="shared" si="1001"/>
        <v>1.7300000000000182</v>
      </c>
      <c r="L1306" s="18">
        <v>5.9150000000000001E-2</v>
      </c>
      <c r="M1306" s="19">
        <v>6.2404377044865358</v>
      </c>
      <c r="N1306" s="4">
        <f t="shared" si="965"/>
        <v>9.1900000000000546</v>
      </c>
      <c r="O1306" s="4">
        <f t="shared" si="1002"/>
        <v>12.677000000000044</v>
      </c>
      <c r="P1306" s="4">
        <f t="shared" si="966"/>
        <v>2.0775714285714204</v>
      </c>
      <c r="Q1306" s="4">
        <f t="shared" si="979"/>
        <v>0.73558641804277458</v>
      </c>
      <c r="R1306" s="18">
        <f t="shared" si="967"/>
        <v>2475.4148646616541</v>
      </c>
      <c r="S1306" s="2">
        <f t="shared" si="968"/>
        <v>1.9648646616542464</v>
      </c>
      <c r="T1306" s="22">
        <f t="shared" si="1003"/>
        <v>1</v>
      </c>
      <c r="U1306" s="29">
        <f t="shared" si="969"/>
        <v>2475.7619866022101</v>
      </c>
      <c r="V1306" s="30">
        <f t="shared" si="970"/>
        <v>2.3119866022102542</v>
      </c>
      <c r="W1306" s="31">
        <f t="shared" si="980"/>
        <v>1</v>
      </c>
      <c r="X1306" s="35">
        <f t="shared" si="971"/>
        <v>2477.6918666666661</v>
      </c>
      <c r="Y1306" s="30">
        <f t="shared" si="972"/>
        <v>4.241866666666283</v>
      </c>
      <c r="Z1306" s="31">
        <f t="shared" si="981"/>
        <v>1</v>
      </c>
      <c r="AA1306" s="29">
        <f t="shared" si="973"/>
        <v>2476.0321698112339</v>
      </c>
      <c r="AB1306" s="30">
        <f t="shared" si="974"/>
        <v>2.5821698112340528</v>
      </c>
      <c r="AC1306" s="31">
        <f t="shared" si="982"/>
        <v>1</v>
      </c>
      <c r="AD1306" s="32">
        <f t="shared" si="1004"/>
        <v>1</v>
      </c>
      <c r="AE1306" s="33">
        <f t="shared" si="1005"/>
        <v>0</v>
      </c>
      <c r="AF1306" s="33">
        <f t="shared" si="1006"/>
        <v>0</v>
      </c>
      <c r="AG1306" s="33">
        <f t="shared" si="1007"/>
        <v>0</v>
      </c>
      <c r="AH1306" s="38">
        <f t="shared" si="1008"/>
        <v>1</v>
      </c>
      <c r="AI1306" s="33">
        <f t="shared" si="1009"/>
        <v>1</v>
      </c>
      <c r="AJ1306" s="39">
        <f t="shared" si="1010"/>
        <v>1</v>
      </c>
      <c r="AK1306" s="43">
        <f t="shared" si="1011"/>
        <v>1</v>
      </c>
      <c r="AL1306" s="4">
        <f t="shared" si="983"/>
        <v>2.0599999999999454</v>
      </c>
      <c r="AM1306" s="4">
        <f t="shared" si="984"/>
        <v>1.58783018876602</v>
      </c>
      <c r="AN1306" s="4">
        <f t="shared" si="985"/>
        <v>1.58783018876602</v>
      </c>
      <c r="AO1306" s="4">
        <f t="shared" si="986"/>
        <v>-7.1300000000001091</v>
      </c>
      <c r="AP1306" s="4">
        <f t="shared" si="987"/>
        <v>7.6021698112340346</v>
      </c>
      <c r="AQ1306" s="4">
        <f t="shared" si="988"/>
        <v>7.1300000000001091</v>
      </c>
      <c r="AR1306" s="4">
        <f t="shared" si="975"/>
        <v>2.1100000000001273</v>
      </c>
      <c r="AS1306">
        <f t="shared" si="989"/>
        <v>7.1300000000001091</v>
      </c>
      <c r="AT1306" s="6">
        <f t="shared" si="990"/>
        <v>0</v>
      </c>
      <c r="AU1306" s="4">
        <f t="shared" si="991"/>
        <v>0.41242662104144134</v>
      </c>
      <c r="AV1306" s="4">
        <f t="shared" si="992"/>
        <v>4.4304377044864083</v>
      </c>
      <c r="AW1306">
        <f t="shared" si="993"/>
        <v>0</v>
      </c>
      <c r="AX1306">
        <f t="shared" si="994"/>
        <v>0</v>
      </c>
      <c r="AY1306">
        <f t="shared" si="995"/>
        <v>0</v>
      </c>
      <c r="AZ1306" s="4">
        <f t="shared" si="976"/>
        <v>6.94</v>
      </c>
      <c r="BA1306" s="4">
        <f t="shared" si="996"/>
        <v>805.9350000000062</v>
      </c>
      <c r="BB1306" s="4">
        <f t="shared" si="977"/>
        <v>792.66666666667231</v>
      </c>
      <c r="BC1306" s="4">
        <f t="shared" si="978"/>
        <v>425.036</v>
      </c>
      <c r="BE1306"/>
      <c r="BG1306" s="6"/>
      <c r="BM1306">
        <f t="shared" si="997"/>
        <v>1</v>
      </c>
    </row>
    <row r="1307" spans="1:65" x14ac:dyDescent="0.25">
      <c r="A1307">
        <v>1208</v>
      </c>
      <c r="B1307" s="1">
        <v>42935</v>
      </c>
      <c r="C1307" s="2">
        <v>2463.85</v>
      </c>
      <c r="D1307" s="2">
        <v>2473.83</v>
      </c>
      <c r="E1307" s="2">
        <v>2463.85</v>
      </c>
      <c r="F1307" s="2">
        <v>2473.83</v>
      </c>
      <c r="G1307" s="2">
        <v>3059760000</v>
      </c>
      <c r="H1307" s="2">
        <f t="shared" si="998"/>
        <v>17.330389012752484</v>
      </c>
      <c r="I1307" s="2">
        <f t="shared" si="999"/>
        <v>2437.5709999999995</v>
      </c>
      <c r="J1307" s="2">
        <f t="shared" si="1000"/>
        <v>19.450233086142269</v>
      </c>
      <c r="K1307" s="2">
        <f t="shared" si="1001"/>
        <v>3.2399999999997817</v>
      </c>
      <c r="L1307" s="18">
        <v>6.25E-2</v>
      </c>
      <c r="M1307" s="19">
        <v>6.5586318443839575</v>
      </c>
      <c r="N1307" s="4">
        <f t="shared" si="965"/>
        <v>13.2199999999998</v>
      </c>
      <c r="O1307" s="4">
        <f t="shared" si="1002"/>
        <v>14.242000000000052</v>
      </c>
      <c r="P1307" s="4">
        <f t="shared" si="966"/>
        <v>1.584864661654128</v>
      </c>
      <c r="Q1307" s="4">
        <f t="shared" si="979"/>
        <v>0.51791436464087959</v>
      </c>
      <c r="R1307" s="18">
        <f t="shared" si="967"/>
        <v>2461.6189699248121</v>
      </c>
      <c r="S1307" s="2">
        <f t="shared" si="968"/>
        <v>12.211030075187864</v>
      </c>
      <c r="T1307" s="22">
        <f t="shared" si="1003"/>
        <v>0</v>
      </c>
      <c r="U1307" s="29">
        <f t="shared" si="969"/>
        <v>2463.9532520438852</v>
      </c>
      <c r="V1307" s="30">
        <f t="shared" si="970"/>
        <v>9.8767479561147411</v>
      </c>
      <c r="W1307" s="31">
        <f t="shared" si="980"/>
        <v>0</v>
      </c>
      <c r="X1307" s="35">
        <f t="shared" si="971"/>
        <v>2462.5273333333334</v>
      </c>
      <c r="Y1307" s="30">
        <f t="shared" si="972"/>
        <v>11.302666666666482</v>
      </c>
      <c r="Z1307" s="31">
        <f t="shared" si="981"/>
        <v>0</v>
      </c>
      <c r="AA1307" s="29">
        <f t="shared" si="973"/>
        <v>2463.7536234244076</v>
      </c>
      <c r="AB1307" s="30">
        <f t="shared" si="974"/>
        <v>10.076376575592349</v>
      </c>
      <c r="AC1307" s="31">
        <f t="shared" si="982"/>
        <v>0</v>
      </c>
      <c r="AD1307" s="32">
        <f t="shared" si="1004"/>
        <v>-1</v>
      </c>
      <c r="AE1307" s="33">
        <f t="shared" si="1005"/>
        <v>-1</v>
      </c>
      <c r="AF1307" s="33">
        <f t="shared" si="1006"/>
        <v>-1</v>
      </c>
      <c r="AG1307" s="33">
        <f t="shared" si="1007"/>
        <v>0</v>
      </c>
      <c r="AH1307" s="38">
        <f t="shared" si="1008"/>
        <v>-1</v>
      </c>
      <c r="AI1307" s="33">
        <f t="shared" si="1009"/>
        <v>-1</v>
      </c>
      <c r="AJ1307" s="39">
        <f t="shared" si="1010"/>
        <v>-1</v>
      </c>
      <c r="AK1307" s="43">
        <f t="shared" si="1011"/>
        <v>-1</v>
      </c>
      <c r="AL1307" s="4">
        <f t="shared" si="983"/>
        <v>9.9800000000000182</v>
      </c>
      <c r="AM1307" s="4">
        <f t="shared" si="984"/>
        <v>10.076376575592349</v>
      </c>
      <c r="AN1307" s="4">
        <f t="shared" si="985"/>
        <v>9.9800000000000182</v>
      </c>
      <c r="AO1307" s="4">
        <f t="shared" si="986"/>
        <v>0</v>
      </c>
      <c r="AP1307" s="4">
        <f t="shared" si="987"/>
        <v>-9.6376575592330482E-2</v>
      </c>
      <c r="AQ1307" s="4">
        <f t="shared" si="988"/>
        <v>9.6376575592330482E-2</v>
      </c>
      <c r="AR1307" s="4">
        <f t="shared" si="975"/>
        <v>9.9800000000000182</v>
      </c>
      <c r="AS1307">
        <f t="shared" si="989"/>
        <v>9.9800000000000182</v>
      </c>
      <c r="AT1307" s="6">
        <f t="shared" si="990"/>
        <v>1</v>
      </c>
      <c r="AU1307" s="4">
        <f t="shared" si="991"/>
        <v>-1.9596523980136489</v>
      </c>
      <c r="AV1307" s="4">
        <f t="shared" si="992"/>
        <v>-3.1213681556160608</v>
      </c>
      <c r="AW1307">
        <f t="shared" si="993"/>
        <v>1</v>
      </c>
      <c r="AX1307">
        <f t="shared" si="994"/>
        <v>0</v>
      </c>
      <c r="AY1307">
        <f t="shared" si="995"/>
        <v>0</v>
      </c>
      <c r="AZ1307" s="4">
        <f t="shared" si="976"/>
        <v>-3.9100000000000006</v>
      </c>
      <c r="BA1307" s="4">
        <f t="shared" si="996"/>
        <v>798.99500000000614</v>
      </c>
      <c r="BB1307" s="4">
        <f t="shared" si="977"/>
        <v>785.72666666667226</v>
      </c>
      <c r="BC1307" s="4">
        <f t="shared" si="978"/>
        <v>420.35199999999998</v>
      </c>
      <c r="BE1307"/>
      <c r="BG1307" s="6"/>
      <c r="BM1307">
        <f t="shared" si="997"/>
        <v>1</v>
      </c>
    </row>
    <row r="1308" spans="1:65" x14ac:dyDescent="0.25">
      <c r="A1308">
        <v>1207</v>
      </c>
      <c r="B1308" s="1">
        <v>42934</v>
      </c>
      <c r="C1308" s="2">
        <v>2455.88</v>
      </c>
      <c r="D1308" s="2">
        <v>2460.92</v>
      </c>
      <c r="E1308" s="2">
        <v>2450.34</v>
      </c>
      <c r="F1308" s="2">
        <v>2460.61</v>
      </c>
      <c r="G1308" s="2">
        <v>2962130000</v>
      </c>
      <c r="H1308" s="2">
        <f t="shared" si="998"/>
        <v>15.261957643471238</v>
      </c>
      <c r="I1308" s="2">
        <f t="shared" si="999"/>
        <v>2436.9114999999997</v>
      </c>
      <c r="J1308" s="2">
        <f t="shared" si="1000"/>
        <v>17.26277876027833</v>
      </c>
      <c r="K1308" s="2">
        <f t="shared" si="1001"/>
        <v>-3.2599999999997635</v>
      </c>
      <c r="L1308" s="18">
        <v>6.6500000000000004E-2</v>
      </c>
      <c r="M1308" s="19">
        <v>6.974215306075104</v>
      </c>
      <c r="N1308" s="4">
        <f t="shared" si="965"/>
        <v>10.579999999999927</v>
      </c>
      <c r="O1308" s="4">
        <f t="shared" si="1002"/>
        <v>14.205000000000064</v>
      </c>
      <c r="P1308" s="4">
        <f t="shared" si="966"/>
        <v>1.0089699248120214</v>
      </c>
      <c r="Q1308" s="4">
        <f t="shared" si="979"/>
        <v>0.26474883047449038</v>
      </c>
      <c r="R1308" s="18">
        <f t="shared" si="967"/>
        <v>2459.491759398496</v>
      </c>
      <c r="S1308" s="2">
        <f t="shared" si="968"/>
        <v>1.1182406015041124</v>
      </c>
      <c r="T1308" s="22">
        <f t="shared" si="1003"/>
        <v>1</v>
      </c>
      <c r="U1308" s="29">
        <f t="shared" si="969"/>
        <v>2455.9349368825933</v>
      </c>
      <c r="V1308" s="30">
        <f t="shared" si="970"/>
        <v>4.6750631174068076</v>
      </c>
      <c r="W1308" s="31">
        <f t="shared" si="980"/>
        <v>1</v>
      </c>
      <c r="X1308" s="35">
        <f t="shared" si="971"/>
        <v>2459.1474666666668</v>
      </c>
      <c r="Y1308" s="30">
        <f t="shared" si="972"/>
        <v>1.4625333333333401</v>
      </c>
      <c r="Z1308" s="31">
        <f t="shared" si="981"/>
        <v>1</v>
      </c>
      <c r="AA1308" s="29">
        <f t="shared" si="973"/>
        <v>2456.3846910523635</v>
      </c>
      <c r="AB1308" s="30">
        <f t="shared" si="974"/>
        <v>4.2253089476366767</v>
      </c>
      <c r="AC1308" s="31">
        <f t="shared" si="982"/>
        <v>1</v>
      </c>
      <c r="AD1308" s="32">
        <f t="shared" si="1004"/>
        <v>1</v>
      </c>
      <c r="AE1308" s="33">
        <f t="shared" si="1005"/>
        <v>1</v>
      </c>
      <c r="AF1308" s="33">
        <f t="shared" si="1006"/>
        <v>1</v>
      </c>
      <c r="AG1308" s="33">
        <f t="shared" si="1007"/>
        <v>0</v>
      </c>
      <c r="AH1308" s="38">
        <f t="shared" si="1008"/>
        <v>1</v>
      </c>
      <c r="AI1308" s="33">
        <f t="shared" si="1009"/>
        <v>1</v>
      </c>
      <c r="AJ1308" s="39">
        <f t="shared" si="1010"/>
        <v>1</v>
      </c>
      <c r="AK1308" s="43">
        <f t="shared" si="1011"/>
        <v>1</v>
      </c>
      <c r="AL1308" s="4">
        <f t="shared" si="983"/>
        <v>5.0399999999999636</v>
      </c>
      <c r="AM1308" s="4">
        <f t="shared" si="984"/>
        <v>4.5353089476366222</v>
      </c>
      <c r="AN1308" s="4">
        <f t="shared" si="985"/>
        <v>4.5353089476366222</v>
      </c>
      <c r="AO1308" s="4">
        <f t="shared" si="986"/>
        <v>-5.5399999999999636</v>
      </c>
      <c r="AP1308" s="4">
        <f t="shared" si="987"/>
        <v>6.0446910523633051</v>
      </c>
      <c r="AQ1308" s="4">
        <f t="shared" si="988"/>
        <v>5.5399999999999636</v>
      </c>
      <c r="AR1308" s="4">
        <f t="shared" si="975"/>
        <v>4.7300000000000182</v>
      </c>
      <c r="AS1308">
        <f t="shared" si="989"/>
        <v>5.5399999999999636</v>
      </c>
      <c r="AT1308" s="6">
        <f t="shared" si="990"/>
        <v>0</v>
      </c>
      <c r="AU1308" s="4">
        <f t="shared" si="991"/>
        <v>2.6556605943049973</v>
      </c>
      <c r="AV1308" s="4">
        <f t="shared" si="992"/>
        <v>2.5442153060750856</v>
      </c>
      <c r="AW1308">
        <f t="shared" si="993"/>
        <v>0</v>
      </c>
      <c r="AX1308">
        <f t="shared" si="994"/>
        <v>0</v>
      </c>
      <c r="AY1308">
        <f t="shared" si="995"/>
        <v>0</v>
      </c>
      <c r="AZ1308" s="4">
        <f t="shared" si="976"/>
        <v>6.94</v>
      </c>
      <c r="BA1308" s="4">
        <f t="shared" si="996"/>
        <v>802.90500000000611</v>
      </c>
      <c r="BB1308" s="4">
        <f t="shared" si="977"/>
        <v>789.63666666667223</v>
      </c>
      <c r="BC1308" s="4">
        <f t="shared" si="978"/>
        <v>417.16399999999999</v>
      </c>
      <c r="BE1308"/>
      <c r="BG1308" s="6"/>
      <c r="BM1308">
        <f t="shared" si="997"/>
        <v>1</v>
      </c>
    </row>
    <row r="1309" spans="1:65" x14ac:dyDescent="0.25">
      <c r="A1309">
        <v>1206</v>
      </c>
      <c r="B1309" s="1">
        <v>42933</v>
      </c>
      <c r="C1309" s="2">
        <v>2459.5</v>
      </c>
      <c r="D1309" s="2">
        <v>2462.8200000000002</v>
      </c>
      <c r="E1309" s="2">
        <v>2457.16</v>
      </c>
      <c r="F1309" s="2">
        <v>2459.14</v>
      </c>
      <c r="G1309" s="2">
        <v>2793170000</v>
      </c>
      <c r="H1309" s="2">
        <f t="shared" si="998"/>
        <v>13.688235378520355</v>
      </c>
      <c r="I1309" s="2">
        <f t="shared" si="999"/>
        <v>2436.2449999999999</v>
      </c>
      <c r="J1309" s="2">
        <f t="shared" si="1000"/>
        <v>16.043225952013799</v>
      </c>
      <c r="K1309" s="2">
        <f t="shared" si="1001"/>
        <v>0.23000000000001819</v>
      </c>
      <c r="L1309" s="18">
        <v>6.795000000000001E-2</v>
      </c>
      <c r="M1309" s="19">
        <v>7.1266613863521409</v>
      </c>
      <c r="N1309" s="4">
        <f t="shared" si="965"/>
        <v>5.6600000000003092</v>
      </c>
      <c r="O1309" s="4">
        <f t="shared" si="1002"/>
        <v>14.723000000000093</v>
      </c>
      <c r="P1309" s="4">
        <f t="shared" si="966"/>
        <v>0.35175939849623011</v>
      </c>
      <c r="Q1309" s="4">
        <f t="shared" si="979"/>
        <v>0.14086380152151415</v>
      </c>
      <c r="R1309" s="18">
        <f t="shared" si="967"/>
        <v>2459.2671503759398</v>
      </c>
      <c r="S1309" s="2">
        <f t="shared" si="968"/>
        <v>0.12715037593989109</v>
      </c>
      <c r="T1309" s="22">
        <f t="shared" si="1003"/>
        <v>1</v>
      </c>
      <c r="U1309" s="29">
        <f t="shared" si="969"/>
        <v>2459.4957963571428</v>
      </c>
      <c r="V1309" s="30">
        <f t="shared" si="970"/>
        <v>0.35579635714293545</v>
      </c>
      <c r="W1309" s="31">
        <f t="shared" si="980"/>
        <v>1</v>
      </c>
      <c r="X1309" s="35">
        <f t="shared" si="971"/>
        <v>2460.5030666666662</v>
      </c>
      <c r="Y1309" s="30">
        <f t="shared" si="972"/>
        <v>1.3630666666663274</v>
      </c>
      <c r="Z1309" s="31">
        <f t="shared" si="981"/>
        <v>1</v>
      </c>
      <c r="AA1309" s="29">
        <f t="shared" si="973"/>
        <v>2459.6368142004762</v>
      </c>
      <c r="AB1309" s="30">
        <f t="shared" si="974"/>
        <v>0.49681420047636493</v>
      </c>
      <c r="AC1309" s="31">
        <f t="shared" si="982"/>
        <v>1</v>
      </c>
      <c r="AD1309" s="32">
        <f t="shared" si="1004"/>
        <v>1</v>
      </c>
      <c r="AE1309" s="33">
        <f t="shared" si="1005"/>
        <v>0</v>
      </c>
      <c r="AF1309" s="33">
        <f t="shared" si="1006"/>
        <v>1</v>
      </c>
      <c r="AG1309" s="33">
        <f t="shared" si="1007"/>
        <v>0</v>
      </c>
      <c r="AH1309" s="38">
        <f t="shared" si="1008"/>
        <v>1</v>
      </c>
      <c r="AI1309" s="33">
        <f t="shared" si="1009"/>
        <v>1</v>
      </c>
      <c r="AJ1309" s="39">
        <f t="shared" si="1010"/>
        <v>1</v>
      </c>
      <c r="AK1309" s="43">
        <f t="shared" si="1011"/>
        <v>1</v>
      </c>
      <c r="AL1309" s="4">
        <f t="shared" si="983"/>
        <v>3.3200000000001637</v>
      </c>
      <c r="AM1309" s="4">
        <f t="shared" si="984"/>
        <v>3.1831857995239261</v>
      </c>
      <c r="AN1309" s="4">
        <f t="shared" si="985"/>
        <v>3.1831857995239261</v>
      </c>
      <c r="AO1309" s="4">
        <f t="shared" si="986"/>
        <v>-2.3400000000001455</v>
      </c>
      <c r="AP1309" s="4">
        <f t="shared" si="987"/>
        <v>2.4768142004763831</v>
      </c>
      <c r="AQ1309" s="4">
        <f t="shared" si="988"/>
        <v>2.3400000000001455</v>
      </c>
      <c r="AR1309" s="4">
        <f t="shared" si="975"/>
        <v>0.36000000000012733</v>
      </c>
      <c r="AS1309">
        <f t="shared" si="989"/>
        <v>3.1831857995239261</v>
      </c>
      <c r="AT1309" s="6">
        <f t="shared" si="990"/>
        <v>0</v>
      </c>
      <c r="AU1309" s="4">
        <f t="shared" si="991"/>
        <v>4.0979704350573058</v>
      </c>
      <c r="AV1309" s="4">
        <f t="shared" si="992"/>
        <v>7.0666613863520134</v>
      </c>
      <c r="AW1309">
        <f t="shared" si="993"/>
        <v>0</v>
      </c>
      <c r="AX1309">
        <f t="shared" si="994"/>
        <v>0</v>
      </c>
      <c r="AY1309">
        <f t="shared" si="995"/>
        <v>0</v>
      </c>
      <c r="AZ1309" s="4">
        <f t="shared" si="976"/>
        <v>6.94</v>
      </c>
      <c r="BA1309" s="4">
        <f t="shared" si="996"/>
        <v>795.96500000000606</v>
      </c>
      <c r="BB1309" s="4">
        <f t="shared" si="977"/>
        <v>782.69666666667217</v>
      </c>
      <c r="BC1309" s="4">
        <f t="shared" si="978"/>
        <v>418.61199999999997</v>
      </c>
      <c r="BE1309"/>
      <c r="BG1309" s="6"/>
      <c r="BM1309">
        <f t="shared" si="997"/>
        <v>1</v>
      </c>
    </row>
    <row r="1310" spans="1:65" x14ac:dyDescent="0.25">
      <c r="A1310">
        <v>1205</v>
      </c>
      <c r="B1310" s="1">
        <v>42930</v>
      </c>
      <c r="C1310" s="2">
        <v>2449.16</v>
      </c>
      <c r="D1310" s="2">
        <v>2463.54</v>
      </c>
      <c r="E1310" s="2">
        <v>2446.69</v>
      </c>
      <c r="F1310" s="2">
        <v>2459.27</v>
      </c>
      <c r="G1310" s="2">
        <v>2736640000</v>
      </c>
      <c r="H1310" s="2">
        <f t="shared" si="998"/>
        <v>10.379758560668755</v>
      </c>
      <c r="I1310" s="2">
        <f t="shared" si="999"/>
        <v>2434.8320000000003</v>
      </c>
      <c r="J1310" s="2">
        <f t="shared" si="1000"/>
        <v>13.706160927423181</v>
      </c>
      <c r="K1310" s="2">
        <f t="shared" si="1001"/>
        <v>1.3299999999999272</v>
      </c>
      <c r="L1310" s="18">
        <v>6.0649999999999996E-2</v>
      </c>
      <c r="M1310" s="19">
        <v>6.3314402039836803</v>
      </c>
      <c r="N1310" s="4">
        <f t="shared" si="965"/>
        <v>16.849999999999909</v>
      </c>
      <c r="O1310" s="4">
        <f t="shared" si="1002"/>
        <v>15.458000000000084</v>
      </c>
      <c r="P1310" s="4">
        <f t="shared" si="966"/>
        <v>-2.8496240601595803E-3</v>
      </c>
      <c r="Q1310" s="4">
        <f t="shared" si="979"/>
        <v>-1.0778571428572994E-2</v>
      </c>
      <c r="R1310" s="18">
        <f t="shared" si="967"/>
        <v>2447.4412631578948</v>
      </c>
      <c r="S1310" s="2">
        <f t="shared" si="968"/>
        <v>11.828736842105172</v>
      </c>
      <c r="T1310" s="22">
        <f t="shared" si="1003"/>
        <v>0</v>
      </c>
      <c r="U1310" s="29">
        <f t="shared" si="969"/>
        <v>2449.0910956115963</v>
      </c>
      <c r="V1310" s="30">
        <f t="shared" si="970"/>
        <v>10.17890438840368</v>
      </c>
      <c r="W1310" s="31">
        <f t="shared" si="980"/>
        <v>0</v>
      </c>
      <c r="X1310" s="35">
        <f t="shared" si="971"/>
        <v>2451.8823999999986</v>
      </c>
      <c r="Y1310" s="30">
        <f t="shared" si="972"/>
        <v>7.3876000000013846</v>
      </c>
      <c r="Z1310" s="31">
        <f t="shared" si="981"/>
        <v>0</v>
      </c>
      <c r="AA1310" s="29">
        <f t="shared" si="973"/>
        <v>2449.4818782259727</v>
      </c>
      <c r="AB1310" s="30">
        <f t="shared" si="974"/>
        <v>9.7881217740273314</v>
      </c>
      <c r="AC1310" s="31">
        <f t="shared" si="982"/>
        <v>0</v>
      </c>
      <c r="AD1310" s="32">
        <f t="shared" si="1004"/>
        <v>-1</v>
      </c>
      <c r="AE1310" s="33">
        <f t="shared" si="1005"/>
        <v>-1</v>
      </c>
      <c r="AF1310" s="33">
        <f t="shared" si="1006"/>
        <v>-1</v>
      </c>
      <c r="AG1310" s="33">
        <f t="shared" si="1007"/>
        <v>-1</v>
      </c>
      <c r="AH1310" s="38">
        <f t="shared" si="1008"/>
        <v>-1</v>
      </c>
      <c r="AI1310" s="33">
        <f t="shared" si="1009"/>
        <v>-1</v>
      </c>
      <c r="AJ1310" s="39">
        <f t="shared" si="1010"/>
        <v>-1</v>
      </c>
      <c r="AK1310" s="43">
        <f t="shared" si="1011"/>
        <v>-1</v>
      </c>
      <c r="AL1310" s="4">
        <f t="shared" si="983"/>
        <v>14.380000000000109</v>
      </c>
      <c r="AM1310" s="4">
        <f t="shared" si="984"/>
        <v>14.058121774027313</v>
      </c>
      <c r="AN1310" s="4">
        <f t="shared" si="985"/>
        <v>14.058121774027313</v>
      </c>
      <c r="AO1310" s="4">
        <f t="shared" si="986"/>
        <v>-2.4699999999997999</v>
      </c>
      <c r="AP1310" s="4">
        <f t="shared" si="987"/>
        <v>2.7918782259725958</v>
      </c>
      <c r="AQ1310" s="4">
        <f t="shared" si="988"/>
        <v>2.4699999999997999</v>
      </c>
      <c r="AR1310" s="4">
        <f t="shared" si="975"/>
        <v>10.110000000000127</v>
      </c>
      <c r="AS1310">
        <f t="shared" si="989"/>
        <v>14.058121774027313</v>
      </c>
      <c r="AT1310" s="6">
        <f t="shared" si="990"/>
        <v>1</v>
      </c>
      <c r="AU1310" s="4">
        <f t="shared" si="991"/>
        <v>-6.3592102076141712</v>
      </c>
      <c r="AV1310" s="4">
        <f t="shared" si="992"/>
        <v>-3.4785597960164472</v>
      </c>
      <c r="AW1310">
        <f t="shared" si="993"/>
        <v>1</v>
      </c>
      <c r="AX1310">
        <f t="shared" si="994"/>
        <v>0</v>
      </c>
      <c r="AY1310">
        <f t="shared" si="995"/>
        <v>0</v>
      </c>
      <c r="AZ1310" s="4">
        <f t="shared" si="976"/>
        <v>-3.9100000000000006</v>
      </c>
      <c r="BA1310" s="4">
        <f t="shared" si="996"/>
        <v>789.025000000006</v>
      </c>
      <c r="BB1310" s="4">
        <f t="shared" si="977"/>
        <v>775.75666666667212</v>
      </c>
      <c r="BC1310" s="4">
        <f t="shared" si="978"/>
        <v>414.47599999999989</v>
      </c>
      <c r="BE1310"/>
      <c r="BG1310" s="6"/>
      <c r="BM1310">
        <f t="shared" si="997"/>
        <v>1</v>
      </c>
    </row>
    <row r="1311" spans="1:65" x14ac:dyDescent="0.25">
      <c r="A1311">
        <v>1204</v>
      </c>
      <c r="B1311" s="1">
        <v>42929</v>
      </c>
      <c r="C1311" s="2">
        <v>2444.9899999999998</v>
      </c>
      <c r="D1311" s="2">
        <v>2449.3200000000002</v>
      </c>
      <c r="E1311" s="2">
        <v>2441.69</v>
      </c>
      <c r="F1311" s="2">
        <v>2447.83</v>
      </c>
      <c r="G1311" s="2">
        <v>3067670000</v>
      </c>
      <c r="H1311" s="2">
        <f t="shared" si="998"/>
        <v>9.2189327533674135</v>
      </c>
      <c r="I1311" s="2">
        <f t="shared" si="999"/>
        <v>2433.5810000000001</v>
      </c>
      <c r="J1311" s="2">
        <f t="shared" si="1000"/>
        <v>12.390865268626918</v>
      </c>
      <c r="K1311" s="2">
        <f t="shared" si="1001"/>
        <v>1.7399999999997817</v>
      </c>
      <c r="L1311" s="18">
        <v>6.4250000000000002E-2</v>
      </c>
      <c r="M1311" s="19">
        <v>6.694705709924472</v>
      </c>
      <c r="N1311" s="4">
        <f t="shared" si="965"/>
        <v>7.6300000000001091</v>
      </c>
      <c r="O1311" s="4">
        <f t="shared" si="1002"/>
        <v>17.476000000000113</v>
      </c>
      <c r="P1311" s="4">
        <f t="shared" si="966"/>
        <v>-0.38873684210527171</v>
      </c>
      <c r="Q1311" s="4">
        <f t="shared" si="979"/>
        <v>-0.17667791898332103</v>
      </c>
      <c r="R1311" s="18">
        <f t="shared" si="967"/>
        <v>2442.5376917293233</v>
      </c>
      <c r="S1311" s="2">
        <f t="shared" si="968"/>
        <v>5.2923082706765854</v>
      </c>
      <c r="T1311" s="22">
        <f t="shared" si="1003"/>
        <v>1</v>
      </c>
      <c r="U1311" s="29">
        <f t="shared" si="969"/>
        <v>2444.8807016890737</v>
      </c>
      <c r="V1311" s="30">
        <f t="shared" si="970"/>
        <v>2.9492983109262241</v>
      </c>
      <c r="W1311" s="31">
        <f t="shared" si="980"/>
        <v>1</v>
      </c>
      <c r="X1311" s="35">
        <f t="shared" si="971"/>
        <v>2447.3196000000007</v>
      </c>
      <c r="Y1311" s="30">
        <f t="shared" si="972"/>
        <v>0.51039999999920838</v>
      </c>
      <c r="Z1311" s="31">
        <f t="shared" si="981"/>
        <v>1</v>
      </c>
      <c r="AA1311" s="29">
        <f t="shared" si="973"/>
        <v>2445.2221474526036</v>
      </c>
      <c r="AB1311" s="30">
        <f t="shared" si="974"/>
        <v>2.6078525473963055</v>
      </c>
      <c r="AC1311" s="31">
        <f t="shared" si="982"/>
        <v>1</v>
      </c>
      <c r="AD1311" s="32">
        <f t="shared" si="1004"/>
        <v>1</v>
      </c>
      <c r="AE1311" s="33">
        <f t="shared" si="1005"/>
        <v>1</v>
      </c>
      <c r="AF1311" s="33">
        <f t="shared" si="1006"/>
        <v>1</v>
      </c>
      <c r="AG1311" s="33">
        <f t="shared" si="1007"/>
        <v>1</v>
      </c>
      <c r="AH1311" s="38">
        <f t="shared" si="1008"/>
        <v>1</v>
      </c>
      <c r="AI1311" s="33">
        <f t="shared" si="1009"/>
        <v>1</v>
      </c>
      <c r="AJ1311" s="39">
        <f t="shared" si="1010"/>
        <v>1</v>
      </c>
      <c r="AK1311" s="43">
        <f t="shared" si="1011"/>
        <v>1</v>
      </c>
      <c r="AL1311" s="4">
        <f t="shared" si="983"/>
        <v>4.330000000000382</v>
      </c>
      <c r="AM1311" s="4">
        <f t="shared" si="984"/>
        <v>4.0978525473965419</v>
      </c>
      <c r="AN1311" s="4">
        <f t="shared" si="985"/>
        <v>4.0978525473965419</v>
      </c>
      <c r="AO1311" s="4">
        <f t="shared" si="986"/>
        <v>-3.2999999999997272</v>
      </c>
      <c r="AP1311" s="4">
        <f t="shared" si="987"/>
        <v>3.5321474526035672</v>
      </c>
      <c r="AQ1311" s="4">
        <f t="shared" si="988"/>
        <v>3.2999999999997272</v>
      </c>
      <c r="AR1311" s="4">
        <f t="shared" si="975"/>
        <v>2.8400000000001455</v>
      </c>
      <c r="AS1311">
        <f t="shared" si="989"/>
        <v>4.0978525473965419</v>
      </c>
      <c r="AT1311" s="6">
        <f t="shared" si="990"/>
        <v>0</v>
      </c>
      <c r="AU1311" s="4">
        <f t="shared" si="991"/>
        <v>3.99131544828046</v>
      </c>
      <c r="AV1311" s="4">
        <f t="shared" si="992"/>
        <v>4.1547057099243263</v>
      </c>
      <c r="AW1311">
        <f t="shared" si="993"/>
        <v>0</v>
      </c>
      <c r="AX1311">
        <f t="shared" si="994"/>
        <v>0</v>
      </c>
      <c r="AY1311">
        <f t="shared" si="995"/>
        <v>0</v>
      </c>
      <c r="AZ1311" s="4">
        <f t="shared" si="976"/>
        <v>6.94</v>
      </c>
      <c r="BA1311" s="4">
        <f t="shared" si="996"/>
        <v>792.93500000000597</v>
      </c>
      <c r="BB1311" s="4">
        <f t="shared" si="977"/>
        <v>779.66666666667209</v>
      </c>
      <c r="BC1311" s="4">
        <f t="shared" si="978"/>
        <v>412.80799999999988</v>
      </c>
      <c r="BE1311"/>
      <c r="BG1311" s="6"/>
      <c r="BM1311">
        <f t="shared" si="997"/>
        <v>1</v>
      </c>
    </row>
    <row r="1312" spans="1:65" x14ac:dyDescent="0.25">
      <c r="A1312">
        <v>1203</v>
      </c>
      <c r="B1312" s="1">
        <v>42928</v>
      </c>
      <c r="C1312" s="2">
        <v>2435.75</v>
      </c>
      <c r="D1312" s="2">
        <v>2445.7600000000002</v>
      </c>
      <c r="E1312" s="2">
        <v>2435.75</v>
      </c>
      <c r="F1312" s="2">
        <v>2443.25</v>
      </c>
      <c r="G1312" s="2">
        <v>3171620000</v>
      </c>
      <c r="H1312" s="2">
        <f t="shared" si="998"/>
        <v>7.6458845865675515</v>
      </c>
      <c r="I1312" s="2">
        <f t="shared" si="999"/>
        <v>2433.5189999999998</v>
      </c>
      <c r="J1312" s="2">
        <f t="shared" si="1000"/>
        <v>11.464035020330732</v>
      </c>
      <c r="K1312" s="2">
        <f t="shared" si="1001"/>
        <v>10.2199999999998</v>
      </c>
      <c r="L1312" s="18">
        <v>6.8000000000000005E-2</v>
      </c>
      <c r="M1312" s="19">
        <v>7.034059126675654</v>
      </c>
      <c r="N1312" s="4">
        <f t="shared" si="965"/>
        <v>20.230000000000018</v>
      </c>
      <c r="O1312" s="4">
        <f t="shared" si="1002"/>
        <v>19.07200000000007</v>
      </c>
      <c r="P1312" s="4">
        <f t="shared" si="966"/>
        <v>-0.71230827067669922</v>
      </c>
      <c r="Q1312" s="4">
        <f t="shared" si="979"/>
        <v>-0.28025207929816515</v>
      </c>
      <c r="R1312" s="18">
        <f t="shared" si="967"/>
        <v>2424.5168195488723</v>
      </c>
      <c r="S1312" s="2">
        <f t="shared" si="968"/>
        <v>18.733180451127737</v>
      </c>
      <c r="T1312" s="22">
        <f t="shared" si="1003"/>
        <v>0</v>
      </c>
      <c r="U1312" s="29">
        <f t="shared" si="969"/>
        <v>2435.615802791599</v>
      </c>
      <c r="V1312" s="30">
        <f t="shared" si="970"/>
        <v>7.6341972084010195</v>
      </c>
      <c r="W1312" s="31">
        <f t="shared" si="980"/>
        <v>1</v>
      </c>
      <c r="X1312" s="35">
        <f t="shared" si="971"/>
        <v>2436.3969333333325</v>
      </c>
      <c r="Y1312" s="30">
        <f t="shared" si="972"/>
        <v>6.8530666666674733</v>
      </c>
      <c r="Z1312" s="31">
        <f t="shared" si="981"/>
        <v>1</v>
      </c>
      <c r="AA1312" s="29">
        <f t="shared" si="973"/>
        <v>2435.7251610674416</v>
      </c>
      <c r="AB1312" s="30">
        <f t="shared" si="974"/>
        <v>7.5248389325583958</v>
      </c>
      <c r="AC1312" s="31">
        <f t="shared" si="982"/>
        <v>1</v>
      </c>
      <c r="AD1312" s="32">
        <f t="shared" si="1004"/>
        <v>1</v>
      </c>
      <c r="AE1312" s="33">
        <f t="shared" si="1005"/>
        <v>1</v>
      </c>
      <c r="AF1312" s="33">
        <f t="shared" si="1006"/>
        <v>0</v>
      </c>
      <c r="AG1312" s="33">
        <f t="shared" si="1007"/>
        <v>0</v>
      </c>
      <c r="AH1312" s="38">
        <f t="shared" si="1008"/>
        <v>1</v>
      </c>
      <c r="AI1312" s="33">
        <f t="shared" si="1009"/>
        <v>1</v>
      </c>
      <c r="AJ1312" s="39">
        <f t="shared" si="1010"/>
        <v>1</v>
      </c>
      <c r="AK1312" s="43">
        <f t="shared" si="1011"/>
        <v>1</v>
      </c>
      <c r="AL1312" s="4">
        <f t="shared" si="983"/>
        <v>10.010000000000218</v>
      </c>
      <c r="AM1312" s="4">
        <f t="shared" si="984"/>
        <v>10.034838932558614</v>
      </c>
      <c r="AN1312" s="4">
        <f t="shared" si="985"/>
        <v>10.010000000000218</v>
      </c>
      <c r="AO1312" s="4">
        <f t="shared" si="986"/>
        <v>0</v>
      </c>
      <c r="AP1312" s="4">
        <f t="shared" si="987"/>
        <v>-2.4838932558395754E-2</v>
      </c>
      <c r="AQ1312" s="4">
        <f t="shared" si="988"/>
        <v>2.4838932558395754E-2</v>
      </c>
      <c r="AR1312" s="4">
        <f t="shared" si="975"/>
        <v>7.5</v>
      </c>
      <c r="AS1312">
        <f t="shared" si="989"/>
        <v>10.010000000000218</v>
      </c>
      <c r="AT1312" s="6">
        <f t="shared" si="990"/>
        <v>1</v>
      </c>
      <c r="AU1312" s="4">
        <f t="shared" si="991"/>
        <v>-0.52159250155795256</v>
      </c>
      <c r="AV1312" s="4">
        <f t="shared" si="992"/>
        <v>-0.16594087332434598</v>
      </c>
      <c r="AW1312">
        <f t="shared" si="993"/>
        <v>1</v>
      </c>
      <c r="AX1312">
        <f t="shared" si="994"/>
        <v>0</v>
      </c>
      <c r="AY1312">
        <f t="shared" si="995"/>
        <v>0</v>
      </c>
      <c r="AZ1312" s="4">
        <f t="shared" si="976"/>
        <v>-3.9100000000000006</v>
      </c>
      <c r="BA1312" s="4">
        <f t="shared" si="996"/>
        <v>785.99500000000592</v>
      </c>
      <c r="BB1312" s="4">
        <f t="shared" si="977"/>
        <v>772.72666666667203</v>
      </c>
      <c r="BC1312" s="4">
        <f t="shared" si="978"/>
        <v>409.11199999999997</v>
      </c>
      <c r="BE1312"/>
      <c r="BG1312" s="6"/>
      <c r="BM1312">
        <f t="shared" si="997"/>
        <v>1</v>
      </c>
    </row>
    <row r="1313" spans="1:65" x14ac:dyDescent="0.25">
      <c r="A1313">
        <v>1202</v>
      </c>
      <c r="B1313" s="1">
        <v>42927</v>
      </c>
      <c r="C1313" s="2">
        <v>2427.35</v>
      </c>
      <c r="D1313" s="2">
        <v>2429.3000000000002</v>
      </c>
      <c r="E1313" s="2">
        <v>2412.79</v>
      </c>
      <c r="F1313" s="2">
        <v>2425.5300000000002</v>
      </c>
      <c r="G1313" s="2">
        <v>3106750000</v>
      </c>
      <c r="H1313" s="2">
        <f t="shared" si="998"/>
        <v>7.7083352432430328</v>
      </c>
      <c r="I1313" s="2">
        <f t="shared" si="999"/>
        <v>2433.4390000000008</v>
      </c>
      <c r="J1313" s="2">
        <f t="shared" si="1000"/>
        <v>10.990203532428833</v>
      </c>
      <c r="K1313" s="2">
        <f t="shared" si="1001"/>
        <v>-7.999999999992724E-2</v>
      </c>
      <c r="L1313" s="18">
        <v>7.9699999999999993E-2</v>
      </c>
      <c r="M1313" s="19">
        <v>8.250789129080232</v>
      </c>
      <c r="N1313" s="4">
        <f t="shared" si="965"/>
        <v>16.510000000000218</v>
      </c>
      <c r="O1313" s="4">
        <f t="shared" si="1002"/>
        <v>19.126000000000069</v>
      </c>
      <c r="P1313" s="4">
        <f t="shared" si="966"/>
        <v>-1.0131804511278244</v>
      </c>
      <c r="Q1313" s="4">
        <f t="shared" si="979"/>
        <v>-0.34409540615598122</v>
      </c>
      <c r="R1313" s="18">
        <f t="shared" si="967"/>
        <v>2426.5479473684209</v>
      </c>
      <c r="S1313" s="2">
        <f t="shared" si="968"/>
        <v>1.0179473684206641</v>
      </c>
      <c r="T1313" s="22">
        <f t="shared" si="1003"/>
        <v>1</v>
      </c>
      <c r="U1313" s="29">
        <f t="shared" si="969"/>
        <v>2427.2192553758323</v>
      </c>
      <c r="V1313" s="30">
        <f t="shared" si="970"/>
        <v>1.6892553758320901</v>
      </c>
      <c r="W1313" s="31">
        <f t="shared" si="980"/>
        <v>1</v>
      </c>
      <c r="X1313" s="35">
        <f t="shared" si="971"/>
        <v>2430.6445333333322</v>
      </c>
      <c r="Y1313" s="30">
        <f t="shared" si="972"/>
        <v>5.1145333333320195</v>
      </c>
      <c r="Z1313" s="31">
        <f t="shared" si="981"/>
        <v>1</v>
      </c>
      <c r="AA1313" s="29">
        <f t="shared" si="973"/>
        <v>2427.6987942898822</v>
      </c>
      <c r="AB1313" s="30">
        <f t="shared" si="974"/>
        <v>2.1687942898820438</v>
      </c>
      <c r="AC1313" s="31">
        <f t="shared" si="982"/>
        <v>1</v>
      </c>
      <c r="AD1313" s="32">
        <f t="shared" si="1004"/>
        <v>1</v>
      </c>
      <c r="AE1313" s="33">
        <f t="shared" si="1005"/>
        <v>1</v>
      </c>
      <c r="AF1313" s="33">
        <f t="shared" si="1006"/>
        <v>0</v>
      </c>
      <c r="AG1313" s="33">
        <f t="shared" si="1007"/>
        <v>0</v>
      </c>
      <c r="AH1313" s="38">
        <f t="shared" si="1008"/>
        <v>1</v>
      </c>
      <c r="AI1313" s="33">
        <f t="shared" si="1009"/>
        <v>1</v>
      </c>
      <c r="AJ1313" s="39">
        <f t="shared" si="1010"/>
        <v>1</v>
      </c>
      <c r="AK1313" s="43">
        <f t="shared" si="1011"/>
        <v>0</v>
      </c>
      <c r="AL1313" s="4">
        <f t="shared" si="983"/>
        <v>1.9500000000002728</v>
      </c>
      <c r="AM1313" s="4">
        <f t="shared" si="984"/>
        <v>1.601205710117938</v>
      </c>
      <c r="AN1313" s="4">
        <f t="shared" si="985"/>
        <v>1.601205710117938</v>
      </c>
      <c r="AO1313" s="4">
        <f t="shared" si="986"/>
        <v>-14.559999999999945</v>
      </c>
      <c r="AP1313" s="4">
        <f t="shared" si="987"/>
        <v>14.90879428988228</v>
      </c>
      <c r="AQ1313" s="4">
        <f t="shared" si="988"/>
        <v>14.559999999999945</v>
      </c>
      <c r="AR1313" s="4">
        <f t="shared" si="975"/>
        <v>1.819999999999709</v>
      </c>
      <c r="AS1313">
        <f t="shared" si="989"/>
        <v>14.559999999999945</v>
      </c>
      <c r="AT1313" s="6">
        <f t="shared" si="990"/>
        <v>1</v>
      </c>
      <c r="AU1313" s="4">
        <f t="shared" si="991"/>
        <v>-5.0506520687746796</v>
      </c>
      <c r="AV1313" s="4">
        <f t="shared" si="992"/>
        <v>6.7307891290805228</v>
      </c>
      <c r="AW1313">
        <f t="shared" si="993"/>
        <v>0</v>
      </c>
      <c r="AX1313">
        <f t="shared" si="994"/>
        <v>1</v>
      </c>
      <c r="AY1313">
        <f t="shared" si="995"/>
        <v>0</v>
      </c>
      <c r="AZ1313" s="4">
        <f t="shared" si="976"/>
        <v>-3.9100000000000006</v>
      </c>
      <c r="BA1313" s="4">
        <f t="shared" si="996"/>
        <v>789.90500000000588</v>
      </c>
      <c r="BB1313" s="4">
        <f t="shared" si="977"/>
        <v>776.636666666672</v>
      </c>
      <c r="BC1313" s="4">
        <f t="shared" si="978"/>
        <v>405.75199999999995</v>
      </c>
      <c r="BE1313"/>
      <c r="BG1313" s="6"/>
      <c r="BM1313">
        <f t="shared" si="997"/>
        <v>1</v>
      </c>
    </row>
    <row r="1314" spans="1:65" x14ac:dyDescent="0.25">
      <c r="A1314">
        <v>1201</v>
      </c>
      <c r="B1314" s="1">
        <v>42926</v>
      </c>
      <c r="C1314" s="2">
        <v>2424.5100000000002</v>
      </c>
      <c r="D1314" s="2">
        <v>2432</v>
      </c>
      <c r="E1314" s="2">
        <v>2422.27</v>
      </c>
      <c r="F1314" s="2">
        <v>2427.4299999999998</v>
      </c>
      <c r="G1314" s="2">
        <v>2999130000</v>
      </c>
      <c r="H1314" s="2">
        <f t="shared" si="998"/>
        <v>8.9395212399770454</v>
      </c>
      <c r="I1314" s="2">
        <f t="shared" si="999"/>
        <v>2433.3655000000003</v>
      </c>
      <c r="J1314" s="2">
        <f t="shared" si="1000"/>
        <v>11.906069261647973</v>
      </c>
      <c r="K1314" s="2">
        <f t="shared" si="1001"/>
        <v>-0.66999999999961801</v>
      </c>
      <c r="L1314" s="18">
        <v>7.9949999999999993E-2</v>
      </c>
      <c r="M1314" s="19">
        <v>8.2689982010654486</v>
      </c>
      <c r="N1314" s="4">
        <f t="shared" si="965"/>
        <v>9.7300000000000182</v>
      </c>
      <c r="O1314" s="4">
        <f t="shared" si="1002"/>
        <v>18.814000000000032</v>
      </c>
      <c r="P1314" s="4">
        <f t="shared" si="966"/>
        <v>-0.88205263157895253</v>
      </c>
      <c r="Q1314" s="4">
        <f t="shared" si="979"/>
        <v>-0.33524262607040878</v>
      </c>
      <c r="R1314" s="18">
        <f t="shared" si="967"/>
        <v>2424.3708796992478</v>
      </c>
      <c r="S1314" s="2">
        <f t="shared" si="968"/>
        <v>3.0591203007520562</v>
      </c>
      <c r="T1314" s="22">
        <f t="shared" si="1003"/>
        <v>1</v>
      </c>
      <c r="U1314" s="29">
        <f t="shared" si="969"/>
        <v>2424.373060429115</v>
      </c>
      <c r="V1314" s="30">
        <f t="shared" si="970"/>
        <v>3.0569395708848788</v>
      </c>
      <c r="W1314" s="31">
        <f t="shared" si="980"/>
        <v>1</v>
      </c>
      <c r="X1314" s="35">
        <f t="shared" si="971"/>
        <v>2421.1748000000002</v>
      </c>
      <c r="Y1314" s="30">
        <f t="shared" si="972"/>
        <v>6.2551999999996042</v>
      </c>
      <c r="Z1314" s="31">
        <f t="shared" si="981"/>
        <v>1</v>
      </c>
      <c r="AA1314" s="29">
        <f t="shared" si="973"/>
        <v>2423.9253039690389</v>
      </c>
      <c r="AB1314" s="30">
        <f t="shared" si="974"/>
        <v>3.5046960309609858</v>
      </c>
      <c r="AC1314" s="31">
        <f t="shared" si="982"/>
        <v>1</v>
      </c>
      <c r="AD1314" s="32">
        <f t="shared" si="1004"/>
        <v>1</v>
      </c>
      <c r="AE1314" s="33">
        <f t="shared" si="1005"/>
        <v>0</v>
      </c>
      <c r="AF1314" s="33">
        <f t="shared" si="1006"/>
        <v>0</v>
      </c>
      <c r="AG1314" s="33">
        <f t="shared" si="1007"/>
        <v>0</v>
      </c>
      <c r="AH1314" s="38">
        <f t="shared" si="1008"/>
        <v>1</v>
      </c>
      <c r="AI1314" s="33">
        <f t="shared" si="1009"/>
        <v>0</v>
      </c>
      <c r="AJ1314" s="39">
        <f t="shared" si="1010"/>
        <v>1</v>
      </c>
      <c r="AK1314" s="43">
        <f t="shared" si="1011"/>
        <v>0</v>
      </c>
      <c r="AL1314" s="4">
        <f t="shared" si="983"/>
        <v>7.4899999999997817</v>
      </c>
      <c r="AM1314" s="4">
        <f t="shared" si="984"/>
        <v>8.0746960309611495</v>
      </c>
      <c r="AN1314" s="4">
        <f t="shared" si="985"/>
        <v>7.4899999999997817</v>
      </c>
      <c r="AO1314" s="4">
        <f t="shared" si="986"/>
        <v>-2.2400000000002365</v>
      </c>
      <c r="AP1314" s="4">
        <f t="shared" si="987"/>
        <v>1.6553039690388687</v>
      </c>
      <c r="AQ1314" s="4">
        <f t="shared" si="988"/>
        <v>1.6553039690388687</v>
      </c>
      <c r="AR1314" s="4">
        <f t="shared" si="975"/>
        <v>2.919999999999618</v>
      </c>
      <c r="AS1314">
        <f t="shared" si="989"/>
        <v>7.4899999999997817</v>
      </c>
      <c r="AT1314" s="6">
        <f t="shared" si="990"/>
        <v>0</v>
      </c>
      <c r="AU1314" s="4">
        <f t="shared" si="991"/>
        <v>1.4447432305594603</v>
      </c>
      <c r="AV1314" s="4">
        <f t="shared" si="992"/>
        <v>5.6489982010658304</v>
      </c>
      <c r="AW1314">
        <f t="shared" si="993"/>
        <v>0</v>
      </c>
      <c r="AX1314">
        <f t="shared" si="994"/>
        <v>0</v>
      </c>
      <c r="AY1314">
        <f t="shared" si="995"/>
        <v>0</v>
      </c>
      <c r="AZ1314" s="4">
        <f t="shared" si="976"/>
        <v>6.94</v>
      </c>
      <c r="BA1314" s="4">
        <f t="shared" si="996"/>
        <v>793.81500000000585</v>
      </c>
      <c r="BB1314" s="4">
        <f t="shared" si="977"/>
        <v>779.24333333333868</v>
      </c>
      <c r="BC1314" s="4">
        <f t="shared" si="978"/>
        <v>404.61600000000004</v>
      </c>
      <c r="BE1314"/>
      <c r="BG1314" s="6"/>
      <c r="BM1314">
        <f t="shared" si="997"/>
        <v>1</v>
      </c>
    </row>
    <row r="1315" spans="1:65" x14ac:dyDescent="0.25">
      <c r="A1315">
        <v>1200</v>
      </c>
      <c r="B1315" s="1">
        <v>42923</v>
      </c>
      <c r="C1315" s="2">
        <v>2413.52</v>
      </c>
      <c r="D1315" s="2">
        <v>2426.92</v>
      </c>
      <c r="E1315" s="2">
        <v>2413.52</v>
      </c>
      <c r="F1315" s="2">
        <v>2425.1799999999998</v>
      </c>
      <c r="G1315" s="2">
        <v>2901330000</v>
      </c>
      <c r="H1315" s="2">
        <f t="shared" si="998"/>
        <v>8.7760758124954528</v>
      </c>
      <c r="I1315" s="2">
        <f t="shared" si="999"/>
        <v>2433.9594999999999</v>
      </c>
      <c r="J1315" s="2">
        <f t="shared" si="1000"/>
        <v>12.128125858602644</v>
      </c>
      <c r="K1315" s="2">
        <f t="shared" si="1001"/>
        <v>3.7699999999999818</v>
      </c>
      <c r="L1315" s="18">
        <v>7.5600000000000001E-2</v>
      </c>
      <c r="M1315" s="19">
        <v>7.7693419396167327</v>
      </c>
      <c r="N1315" s="4">
        <f t="shared" si="965"/>
        <v>17.170000000000073</v>
      </c>
      <c r="O1315" s="4">
        <f t="shared" si="1002"/>
        <v>18.870000000000026</v>
      </c>
      <c r="P1315" s="4">
        <f t="shared" si="966"/>
        <v>-0.80912030075188146</v>
      </c>
      <c r="Q1315" s="4">
        <f t="shared" si="979"/>
        <v>-0.35112710483432835</v>
      </c>
      <c r="R1315" s="18">
        <f t="shared" si="967"/>
        <v>2409.0270075187968</v>
      </c>
      <c r="S1315" s="2">
        <f t="shared" si="968"/>
        <v>16.152992481203</v>
      </c>
      <c r="T1315" s="22">
        <f t="shared" si="1003"/>
        <v>0</v>
      </c>
      <c r="U1315" s="29">
        <f t="shared" si="969"/>
        <v>2413.4097609179794</v>
      </c>
      <c r="V1315" s="30">
        <f t="shared" si="970"/>
        <v>11.770239082020453</v>
      </c>
      <c r="W1315" s="31">
        <f t="shared" si="980"/>
        <v>0</v>
      </c>
      <c r="X1315" s="35">
        <f t="shared" si="971"/>
        <v>2411.5335999999988</v>
      </c>
      <c r="Y1315" s="30">
        <f t="shared" si="972"/>
        <v>13.646400000000995</v>
      </c>
      <c r="Z1315" s="31">
        <f t="shared" si="981"/>
        <v>0</v>
      </c>
      <c r="AA1315" s="29">
        <f t="shared" si="973"/>
        <v>2413.1470983894624</v>
      </c>
      <c r="AB1315" s="30">
        <f t="shared" si="974"/>
        <v>12.032901610537465</v>
      </c>
      <c r="AC1315" s="31">
        <f t="shared" si="982"/>
        <v>0</v>
      </c>
      <c r="AD1315" s="32">
        <f t="shared" si="1004"/>
        <v>-1</v>
      </c>
      <c r="AE1315" s="33">
        <f t="shared" si="1005"/>
        <v>0</v>
      </c>
      <c r="AF1315" s="33">
        <f t="shared" si="1006"/>
        <v>-1</v>
      </c>
      <c r="AG1315" s="33">
        <f t="shared" si="1007"/>
        <v>0</v>
      </c>
      <c r="AH1315" s="38">
        <f t="shared" si="1008"/>
        <v>-1</v>
      </c>
      <c r="AI1315" s="33">
        <f t="shared" si="1009"/>
        <v>-1</v>
      </c>
      <c r="AJ1315" s="39">
        <f t="shared" si="1010"/>
        <v>-1</v>
      </c>
      <c r="AK1315" s="43">
        <f t="shared" si="1011"/>
        <v>-1</v>
      </c>
      <c r="AL1315" s="4">
        <f t="shared" si="983"/>
        <v>13.400000000000091</v>
      </c>
      <c r="AM1315" s="4">
        <f t="shared" si="984"/>
        <v>13.772901610537701</v>
      </c>
      <c r="AN1315" s="4">
        <f t="shared" si="985"/>
        <v>13.400000000000091</v>
      </c>
      <c r="AO1315" s="4">
        <f t="shared" si="986"/>
        <v>0</v>
      </c>
      <c r="AP1315" s="4">
        <f t="shared" si="987"/>
        <v>-0.3729016105376104</v>
      </c>
      <c r="AQ1315" s="4">
        <f t="shared" si="988"/>
        <v>0.3729016105376104</v>
      </c>
      <c r="AR1315" s="4">
        <f t="shared" si="975"/>
        <v>11.659999999999854</v>
      </c>
      <c r="AS1315">
        <f t="shared" si="989"/>
        <v>13.400000000000091</v>
      </c>
      <c r="AT1315" s="6">
        <f t="shared" si="990"/>
        <v>1</v>
      </c>
      <c r="AU1315" s="4">
        <f t="shared" si="991"/>
        <v>-1.6785634457633343</v>
      </c>
      <c r="AV1315" s="4">
        <f t="shared" si="992"/>
        <v>-3.590658060383122</v>
      </c>
      <c r="AW1315">
        <f t="shared" si="993"/>
        <v>1</v>
      </c>
      <c r="AX1315">
        <f t="shared" si="994"/>
        <v>0</v>
      </c>
      <c r="AY1315">
        <f t="shared" si="995"/>
        <v>0</v>
      </c>
      <c r="AZ1315" s="4">
        <f t="shared" si="976"/>
        <v>-3.9100000000000006</v>
      </c>
      <c r="BA1315" s="4">
        <f t="shared" si="996"/>
        <v>786.8750000000058</v>
      </c>
      <c r="BB1315" s="4">
        <f t="shared" si="977"/>
        <v>776.93000000000529</v>
      </c>
      <c r="BC1315" s="4">
        <f t="shared" si="978"/>
        <v>400.22</v>
      </c>
      <c r="BE1315"/>
      <c r="BG1315" s="6"/>
      <c r="BM1315">
        <f t="shared" si="997"/>
        <v>1</v>
      </c>
    </row>
    <row r="1316" spans="1:65" x14ac:dyDescent="0.25">
      <c r="A1316">
        <v>1199</v>
      </c>
      <c r="B1316" s="1">
        <v>42922</v>
      </c>
      <c r="C1316" s="2">
        <v>2423.44</v>
      </c>
      <c r="D1316" s="2">
        <v>2424.2800000000002</v>
      </c>
      <c r="E1316" s="2">
        <v>2407.6999999999998</v>
      </c>
      <c r="F1316" s="2">
        <v>2409.75</v>
      </c>
      <c r="G1316" s="2">
        <v>3364520000</v>
      </c>
      <c r="H1316" s="2">
        <f t="shared" si="998"/>
        <v>6.2697953182966248</v>
      </c>
      <c r="I1316" s="2">
        <f t="shared" si="999"/>
        <v>2434.9970000000003</v>
      </c>
      <c r="J1316" s="2">
        <f t="shared" si="1000"/>
        <v>11.771431015721721</v>
      </c>
      <c r="K1316" s="2">
        <f t="shared" si="1001"/>
        <v>-9.0999999999999091</v>
      </c>
      <c r="L1316" s="18">
        <v>9.8250000000000004E-2</v>
      </c>
      <c r="M1316" s="19">
        <v>10.192553525423268</v>
      </c>
      <c r="N1316" s="4">
        <f t="shared" si="965"/>
        <v>24.840000000000146</v>
      </c>
      <c r="O1316" s="4">
        <f t="shared" si="1002"/>
        <v>17.98800000000001</v>
      </c>
      <c r="P1316" s="4">
        <f t="shared" si="966"/>
        <v>-0.72299248120300541</v>
      </c>
      <c r="Q1316" s="4">
        <f t="shared" si="979"/>
        <v>-0.28266431287343585</v>
      </c>
      <c r="R1316" s="18">
        <f t="shared" si="967"/>
        <v>2432.1689999999999</v>
      </c>
      <c r="S1316" s="2">
        <f t="shared" si="968"/>
        <v>22.418999999999869</v>
      </c>
      <c r="T1316" s="22">
        <f t="shared" si="1003"/>
        <v>0</v>
      </c>
      <c r="U1316" s="29">
        <f t="shared" si="969"/>
        <v>2423.4466189343962</v>
      </c>
      <c r="V1316" s="30">
        <f t="shared" si="970"/>
        <v>13.696618934396156</v>
      </c>
      <c r="W1316" s="31">
        <f t="shared" si="980"/>
        <v>0</v>
      </c>
      <c r="X1316" s="35">
        <f t="shared" si="971"/>
        <v>2423.4486666666671</v>
      </c>
      <c r="Y1316" s="30">
        <f t="shared" si="972"/>
        <v>13.698666666667123</v>
      </c>
      <c r="Z1316" s="31">
        <f t="shared" si="981"/>
        <v>0</v>
      </c>
      <c r="AA1316" s="29">
        <f t="shared" si="973"/>
        <v>2423.4469056169141</v>
      </c>
      <c r="AB1316" s="30">
        <f t="shared" si="974"/>
        <v>13.696905616914137</v>
      </c>
      <c r="AC1316" s="31">
        <f t="shared" si="982"/>
        <v>0</v>
      </c>
      <c r="AD1316" s="32">
        <f t="shared" si="1004"/>
        <v>-1</v>
      </c>
      <c r="AE1316" s="33">
        <f t="shared" si="1005"/>
        <v>-1</v>
      </c>
      <c r="AF1316" s="33">
        <f t="shared" si="1006"/>
        <v>-1</v>
      </c>
      <c r="AG1316" s="33">
        <f t="shared" si="1007"/>
        <v>-1</v>
      </c>
      <c r="AH1316" s="38">
        <f t="shared" si="1008"/>
        <v>-1</v>
      </c>
      <c r="AI1316" s="33">
        <f t="shared" si="1009"/>
        <v>-1</v>
      </c>
      <c r="AJ1316" s="39">
        <f t="shared" si="1010"/>
        <v>-1</v>
      </c>
      <c r="AK1316" s="43">
        <f t="shared" si="1011"/>
        <v>-1</v>
      </c>
      <c r="AL1316" s="4">
        <f t="shared" si="983"/>
        <v>0.84000000000014552</v>
      </c>
      <c r="AM1316" s="4">
        <f t="shared" si="984"/>
        <v>0.83309438308606332</v>
      </c>
      <c r="AN1316" s="4">
        <f t="shared" si="985"/>
        <v>0.83309438308606332</v>
      </c>
      <c r="AO1316" s="4">
        <f t="shared" si="986"/>
        <v>-15.740000000000236</v>
      </c>
      <c r="AP1316" s="4">
        <f t="shared" si="987"/>
        <v>15.746905616914319</v>
      </c>
      <c r="AQ1316" s="4">
        <f t="shared" si="988"/>
        <v>15.740000000000236</v>
      </c>
      <c r="AR1316" s="4">
        <f t="shared" si="975"/>
        <v>13.690000000000055</v>
      </c>
      <c r="AS1316">
        <f t="shared" si="989"/>
        <v>15.740000000000236</v>
      </c>
      <c r="AT1316" s="6">
        <f t="shared" si="990"/>
        <v>1</v>
      </c>
      <c r="AU1316" s="4">
        <f t="shared" si="991"/>
        <v>-6.5730213766674943</v>
      </c>
      <c r="AV1316" s="4">
        <f t="shared" si="992"/>
        <v>-3.197446474576787</v>
      </c>
      <c r="AW1316">
        <f t="shared" si="993"/>
        <v>1</v>
      </c>
      <c r="AX1316">
        <f t="shared" si="994"/>
        <v>0</v>
      </c>
      <c r="AY1316">
        <f t="shared" si="995"/>
        <v>0</v>
      </c>
      <c r="AZ1316" s="4">
        <f t="shared" si="976"/>
        <v>-3.9100000000000006</v>
      </c>
      <c r="BA1316" s="4">
        <f t="shared" si="996"/>
        <v>790.78500000000577</v>
      </c>
      <c r="BB1316" s="4">
        <f t="shared" si="977"/>
        <v>780.84000000000526</v>
      </c>
      <c r="BC1316" s="4">
        <f t="shared" si="978"/>
        <v>404.18800000000005</v>
      </c>
      <c r="BE1316"/>
      <c r="BG1316" s="6"/>
      <c r="BM1316">
        <f t="shared" si="997"/>
        <v>1</v>
      </c>
    </row>
    <row r="1317" spans="1:65" x14ac:dyDescent="0.25">
      <c r="A1317">
        <v>1198</v>
      </c>
      <c r="B1317" s="1">
        <v>42921</v>
      </c>
      <c r="C1317" s="2">
        <v>2430.7800000000002</v>
      </c>
      <c r="D1317" s="2">
        <v>2434.9</v>
      </c>
      <c r="E1317" s="2">
        <v>2422.0500000000002</v>
      </c>
      <c r="F1317" s="2">
        <v>2432.54</v>
      </c>
      <c r="G1317" s="2">
        <v>3367220000</v>
      </c>
      <c r="H1317" s="2">
        <f t="shared" si="998"/>
        <v>5.3010209708446006</v>
      </c>
      <c r="I1317" s="2">
        <f t="shared" si="999"/>
        <v>2435.4265</v>
      </c>
      <c r="J1317" s="2">
        <f t="shared" si="1000"/>
        <v>10.429205500344752</v>
      </c>
      <c r="K1317" s="2">
        <f t="shared" si="1001"/>
        <v>1.7699999999999818</v>
      </c>
      <c r="L1317" s="18">
        <v>7.6949999999999991E-2</v>
      </c>
      <c r="M1317" s="19">
        <v>7.9712857594197759</v>
      </c>
      <c r="N1317" s="4">
        <f t="shared" si="965"/>
        <v>12.849999999999909</v>
      </c>
      <c r="O1317" s="4">
        <f t="shared" si="1002"/>
        <v>16.65300000000002</v>
      </c>
      <c r="P1317" s="4">
        <f t="shared" si="966"/>
        <v>-0.37099999999999511</v>
      </c>
      <c r="Q1317" s="4">
        <f t="shared" si="979"/>
        <v>1.697162665689482E-2</v>
      </c>
      <c r="R1317" s="18">
        <f t="shared" si="967"/>
        <v>2428.7207518796995</v>
      </c>
      <c r="S1317" s="2">
        <f t="shared" si="968"/>
        <v>3.8192481203004718</v>
      </c>
      <c r="T1317" s="22">
        <f t="shared" si="1003"/>
        <v>1</v>
      </c>
      <c r="U1317" s="29">
        <f t="shared" si="969"/>
        <v>2430.8375585680751</v>
      </c>
      <c r="V1317" s="30">
        <f t="shared" si="970"/>
        <v>1.7024414319248535</v>
      </c>
      <c r="W1317" s="31">
        <f t="shared" si="980"/>
        <v>1</v>
      </c>
      <c r="X1317" s="35">
        <f t="shared" si="971"/>
        <v>2431.4678666666669</v>
      </c>
      <c r="Y1317" s="30">
        <f t="shared" si="972"/>
        <v>1.0721333333331131</v>
      </c>
      <c r="Z1317" s="31">
        <f t="shared" si="981"/>
        <v>1</v>
      </c>
      <c r="AA1317" s="29">
        <f t="shared" si="973"/>
        <v>2430.9258017018783</v>
      </c>
      <c r="AB1317" s="30">
        <f t="shared" si="974"/>
        <v>1.6141982981216643</v>
      </c>
      <c r="AC1317" s="31">
        <f t="shared" si="982"/>
        <v>1</v>
      </c>
      <c r="AD1317" s="32">
        <f t="shared" si="1004"/>
        <v>1</v>
      </c>
      <c r="AE1317" s="33">
        <f t="shared" si="1005"/>
        <v>1</v>
      </c>
      <c r="AF1317" s="33">
        <f t="shared" si="1006"/>
        <v>0</v>
      </c>
      <c r="AG1317" s="33">
        <f t="shared" si="1007"/>
        <v>0</v>
      </c>
      <c r="AH1317" s="38">
        <f t="shared" si="1008"/>
        <v>1</v>
      </c>
      <c r="AI1317" s="33">
        <f t="shared" si="1009"/>
        <v>1</v>
      </c>
      <c r="AJ1317" s="39">
        <f t="shared" si="1010"/>
        <v>1</v>
      </c>
      <c r="AK1317" s="43">
        <f t="shared" si="1011"/>
        <v>1</v>
      </c>
      <c r="AL1317" s="4">
        <f t="shared" si="983"/>
        <v>4.1199999999998909</v>
      </c>
      <c r="AM1317" s="4">
        <f t="shared" si="984"/>
        <v>3.9741982981217916</v>
      </c>
      <c r="AN1317" s="4">
        <f t="shared" si="985"/>
        <v>3.9741982981217916</v>
      </c>
      <c r="AO1317" s="4">
        <f t="shared" si="986"/>
        <v>-8.7300000000000182</v>
      </c>
      <c r="AP1317" s="4">
        <f t="shared" si="987"/>
        <v>8.8758017018781175</v>
      </c>
      <c r="AQ1317" s="4">
        <f t="shared" si="988"/>
        <v>8.7300000000000182</v>
      </c>
      <c r="AR1317" s="4">
        <f t="shared" si="975"/>
        <v>1.7599999999997635</v>
      </c>
      <c r="AS1317">
        <f t="shared" si="989"/>
        <v>8.7300000000000182</v>
      </c>
      <c r="AT1317" s="6">
        <f t="shared" si="990"/>
        <v>0</v>
      </c>
      <c r="AU1317" s="4">
        <f t="shared" si="991"/>
        <v>1.2597105567256204</v>
      </c>
      <c r="AV1317" s="4">
        <f t="shared" si="992"/>
        <v>6.5112857594200122</v>
      </c>
      <c r="AW1317">
        <f t="shared" si="993"/>
        <v>0</v>
      </c>
      <c r="AX1317">
        <f t="shared" si="994"/>
        <v>0</v>
      </c>
      <c r="AY1317">
        <f t="shared" si="995"/>
        <v>0</v>
      </c>
      <c r="AZ1317" s="4">
        <f t="shared" si="976"/>
        <v>6.94</v>
      </c>
      <c r="BA1317" s="4">
        <f t="shared" si="996"/>
        <v>794.69500000000573</v>
      </c>
      <c r="BB1317" s="4">
        <f t="shared" si="977"/>
        <v>784.75000000000523</v>
      </c>
      <c r="BC1317" s="4">
        <f t="shared" si="978"/>
        <v>407.12400000000008</v>
      </c>
      <c r="BE1317"/>
      <c r="BG1317" s="6"/>
      <c r="BM1317">
        <f t="shared" si="997"/>
        <v>1</v>
      </c>
    </row>
    <row r="1318" spans="1:65" x14ac:dyDescent="0.25">
      <c r="A1318">
        <v>1197</v>
      </c>
      <c r="B1318" s="1">
        <v>42919</v>
      </c>
      <c r="C1318" s="2">
        <v>2431.39</v>
      </c>
      <c r="D1318" s="2">
        <v>2439.17</v>
      </c>
      <c r="E1318" s="2">
        <v>2428.69</v>
      </c>
      <c r="F1318" s="2">
        <v>2429.0100000000002</v>
      </c>
      <c r="G1318" s="2">
        <v>1962290000</v>
      </c>
      <c r="H1318" s="2">
        <f t="shared" si="998"/>
        <v>6.888125450528821</v>
      </c>
      <c r="I1318" s="2">
        <f t="shared" si="999"/>
        <v>2435.4834999999994</v>
      </c>
      <c r="J1318" s="2">
        <f t="shared" si="1000"/>
        <v>10.770286549967979</v>
      </c>
      <c r="K1318" s="2">
        <f t="shared" si="1001"/>
        <v>7.9800000000000182</v>
      </c>
      <c r="L1318" s="18">
        <v>8.405E-2</v>
      </c>
      <c r="M1318" s="19">
        <v>8.686704831935339</v>
      </c>
      <c r="N1318" s="4">
        <f t="shared" si="965"/>
        <v>15.760000000000218</v>
      </c>
      <c r="O1318" s="4">
        <f t="shared" si="1002"/>
        <v>17.054000000000041</v>
      </c>
      <c r="P1318" s="4">
        <f t="shared" si="966"/>
        <v>-0.28924812030074454</v>
      </c>
      <c r="Q1318" s="4">
        <f t="shared" si="979"/>
        <v>0.1475860719874835</v>
      </c>
      <c r="R1318" s="18">
        <f t="shared" si="967"/>
        <v>2423.1566992481203</v>
      </c>
      <c r="S1318" s="2">
        <f t="shared" si="968"/>
        <v>5.8533007518799423</v>
      </c>
      <c r="T1318" s="22">
        <f t="shared" si="1003"/>
        <v>1</v>
      </c>
      <c r="U1318" s="29">
        <f t="shared" si="969"/>
        <v>2431.5011025047606</v>
      </c>
      <c r="V1318" s="30">
        <f t="shared" si="970"/>
        <v>2.4911025047604198</v>
      </c>
      <c r="W1318" s="31">
        <f t="shared" si="980"/>
        <v>1</v>
      </c>
      <c r="X1318" s="35">
        <f t="shared" si="971"/>
        <v>2427.2897333333331</v>
      </c>
      <c r="Y1318" s="30">
        <f t="shared" si="972"/>
        <v>1.7202666666671576</v>
      </c>
      <c r="Z1318" s="31">
        <f t="shared" si="981"/>
        <v>1</v>
      </c>
      <c r="AA1318" s="29">
        <f t="shared" si="973"/>
        <v>2430.9115108207607</v>
      </c>
      <c r="AB1318" s="30">
        <f t="shared" si="974"/>
        <v>1.9015108207604499</v>
      </c>
      <c r="AC1318" s="31">
        <f t="shared" si="982"/>
        <v>1</v>
      </c>
      <c r="AD1318" s="32">
        <f t="shared" si="1004"/>
        <v>1</v>
      </c>
      <c r="AE1318" s="33">
        <f t="shared" si="1005"/>
        <v>1</v>
      </c>
      <c r="AF1318" s="33">
        <f t="shared" si="1006"/>
        <v>0</v>
      </c>
      <c r="AG1318" s="33">
        <f t="shared" si="1007"/>
        <v>0</v>
      </c>
      <c r="AH1318" s="38">
        <f t="shared" si="1008"/>
        <v>1</v>
      </c>
      <c r="AI1318" s="33">
        <f t="shared" si="1009"/>
        <v>1</v>
      </c>
      <c r="AJ1318" s="39">
        <f t="shared" si="1010"/>
        <v>0</v>
      </c>
      <c r="AK1318" s="43">
        <f t="shared" si="1011"/>
        <v>0</v>
      </c>
      <c r="AL1318" s="4">
        <f t="shared" si="983"/>
        <v>7.7800000000002001</v>
      </c>
      <c r="AM1318" s="4">
        <f t="shared" si="984"/>
        <v>8.2584891792394046</v>
      </c>
      <c r="AN1318" s="4">
        <f t="shared" si="985"/>
        <v>7.7800000000002001</v>
      </c>
      <c r="AO1318" s="4">
        <f t="shared" si="986"/>
        <v>-2.6999999999998181</v>
      </c>
      <c r="AP1318" s="4">
        <f t="shared" si="987"/>
        <v>2.2215108207606136</v>
      </c>
      <c r="AQ1318" s="4">
        <f t="shared" si="988"/>
        <v>2.2215108207606136</v>
      </c>
      <c r="AR1318" s="4">
        <f t="shared" si="975"/>
        <v>2.3799999999996544</v>
      </c>
      <c r="AS1318">
        <f t="shared" si="989"/>
        <v>7.7800000000002001</v>
      </c>
      <c r="AT1318" s="6">
        <f t="shared" si="990"/>
        <v>0</v>
      </c>
      <c r="AU1318" s="4">
        <f t="shared" si="991"/>
        <v>1.5061172384315977</v>
      </c>
      <c r="AV1318" s="4">
        <f t="shared" si="992"/>
        <v>6.6067048319356845</v>
      </c>
      <c r="AW1318">
        <f t="shared" si="993"/>
        <v>0</v>
      </c>
      <c r="AX1318">
        <f t="shared" si="994"/>
        <v>0</v>
      </c>
      <c r="AY1318">
        <f t="shared" si="995"/>
        <v>0</v>
      </c>
      <c r="AZ1318" s="4">
        <f t="shared" si="976"/>
        <v>6.94</v>
      </c>
      <c r="BA1318" s="4">
        <f t="shared" si="996"/>
        <v>787.75500000000568</v>
      </c>
      <c r="BB1318" s="4">
        <f t="shared" si="977"/>
        <v>777.81000000000518</v>
      </c>
      <c r="BC1318" s="4">
        <f t="shared" si="978"/>
        <v>407.36799999999994</v>
      </c>
      <c r="BE1318"/>
      <c r="BG1318" s="6"/>
      <c r="BM1318">
        <f t="shared" si="997"/>
        <v>1</v>
      </c>
    </row>
    <row r="1319" spans="1:65" x14ac:dyDescent="0.25">
      <c r="A1319">
        <v>1196</v>
      </c>
      <c r="B1319" s="1">
        <v>42916</v>
      </c>
      <c r="C1319" s="2">
        <v>2429.1999999999998</v>
      </c>
      <c r="D1319" s="2">
        <v>2432.71</v>
      </c>
      <c r="E1319" s="2">
        <v>2421.65</v>
      </c>
      <c r="F1319" s="2">
        <v>2423.41</v>
      </c>
      <c r="G1319" s="2">
        <v>3361590000</v>
      </c>
      <c r="H1319" s="2">
        <f t="shared" si="998"/>
        <v>6.7199131112108033</v>
      </c>
      <c r="I1319" s="2">
        <f t="shared" si="999"/>
        <v>2435.8054999999995</v>
      </c>
      <c r="J1319" s="2">
        <f t="shared" si="1000"/>
        <v>11.514240610743968</v>
      </c>
      <c r="K1319" s="2">
        <f t="shared" si="1001"/>
        <v>9.5</v>
      </c>
      <c r="L1319" s="18">
        <v>7.825E-2</v>
      </c>
      <c r="M1319" s="19">
        <v>8.0748845551580857</v>
      </c>
      <c r="N1319" s="4">
        <f t="shared" si="965"/>
        <v>13.010000000000218</v>
      </c>
      <c r="O1319" s="4">
        <f t="shared" si="1002"/>
        <v>17.545000000000027</v>
      </c>
      <c r="P1319" s="4">
        <f t="shared" si="966"/>
        <v>-0.25330075187969336</v>
      </c>
      <c r="Q1319" s="4">
        <f t="shared" si="979"/>
        <v>0.28487821733521762</v>
      </c>
      <c r="R1319" s="18">
        <f t="shared" si="967"/>
        <v>2419.5393007518796</v>
      </c>
      <c r="S1319" s="2">
        <f t="shared" si="968"/>
        <v>3.8706992481202178</v>
      </c>
      <c r="T1319" s="22">
        <f t="shared" si="1003"/>
        <v>1</v>
      </c>
      <c r="U1319" s="29">
        <f t="shared" si="969"/>
        <v>2429.3723641107672</v>
      </c>
      <c r="V1319" s="30">
        <f t="shared" si="970"/>
        <v>5.9623641107673393</v>
      </c>
      <c r="W1319" s="31">
        <f t="shared" si="980"/>
        <v>1</v>
      </c>
      <c r="X1319" s="35">
        <f t="shared" si="971"/>
        <v>2433.7466666666669</v>
      </c>
      <c r="Y1319" s="30">
        <f t="shared" si="972"/>
        <v>10.336666666667043</v>
      </c>
      <c r="Z1319" s="31">
        <f t="shared" si="981"/>
        <v>0</v>
      </c>
      <c r="AA1319" s="29">
        <f t="shared" si="973"/>
        <v>2429.9847664685931</v>
      </c>
      <c r="AB1319" s="30">
        <f t="shared" si="974"/>
        <v>6.574766468593225</v>
      </c>
      <c r="AC1319" s="31">
        <f t="shared" si="982"/>
        <v>1</v>
      </c>
      <c r="AD1319" s="32">
        <f t="shared" si="1004"/>
        <v>1</v>
      </c>
      <c r="AE1319" s="33">
        <f t="shared" si="1005"/>
        <v>0</v>
      </c>
      <c r="AF1319" s="33">
        <f t="shared" si="1006"/>
        <v>0</v>
      </c>
      <c r="AG1319" s="33">
        <f t="shared" si="1007"/>
        <v>0</v>
      </c>
      <c r="AH1319" s="38">
        <f t="shared" si="1008"/>
        <v>0</v>
      </c>
      <c r="AI1319" s="33">
        <f t="shared" si="1009"/>
        <v>0</v>
      </c>
      <c r="AJ1319" s="39">
        <f t="shared" si="1010"/>
        <v>0</v>
      </c>
      <c r="AK1319" s="43">
        <f t="shared" si="1011"/>
        <v>0</v>
      </c>
      <c r="AL1319" s="4">
        <f t="shared" si="983"/>
        <v>3.5100000000002183</v>
      </c>
      <c r="AM1319" s="4">
        <f t="shared" si="984"/>
        <v>2.7252335314069569</v>
      </c>
      <c r="AN1319" s="4">
        <f t="shared" si="985"/>
        <v>2.7252335314069569</v>
      </c>
      <c r="AO1319" s="4">
        <f t="shared" si="986"/>
        <v>-7.5499999999997272</v>
      </c>
      <c r="AP1319" s="4">
        <f t="shared" si="987"/>
        <v>8.3347664685929885</v>
      </c>
      <c r="AQ1319" s="4">
        <f t="shared" si="988"/>
        <v>7.5499999999997272</v>
      </c>
      <c r="AR1319" s="4">
        <f t="shared" si="975"/>
        <v>5.7899999999999636</v>
      </c>
      <c r="AS1319">
        <f t="shared" si="989"/>
        <v>7.5499999999997272</v>
      </c>
      <c r="AT1319" s="6">
        <f t="shared" si="990"/>
        <v>0</v>
      </c>
      <c r="AU1319" s="4">
        <f t="shared" si="991"/>
        <v>3.366810000444346</v>
      </c>
      <c r="AV1319" s="4">
        <f t="shared" si="992"/>
        <v>2.5848845551581219</v>
      </c>
      <c r="AW1319">
        <f t="shared" si="993"/>
        <v>0</v>
      </c>
      <c r="AX1319">
        <f t="shared" si="994"/>
        <v>0</v>
      </c>
      <c r="AY1319">
        <f t="shared" si="995"/>
        <v>0</v>
      </c>
      <c r="AZ1319" s="4">
        <f t="shared" si="976"/>
        <v>6.94</v>
      </c>
      <c r="BA1319" s="4">
        <f t="shared" si="996"/>
        <v>780.81500000000563</v>
      </c>
      <c r="BB1319" s="4">
        <f t="shared" si="977"/>
        <v>775.49666666667179</v>
      </c>
      <c r="BC1319" s="4">
        <f t="shared" si="978"/>
        <v>406.4919999999999</v>
      </c>
      <c r="BE1319"/>
      <c r="BG1319" s="6"/>
      <c r="BM1319">
        <f t="shared" si="997"/>
        <v>0</v>
      </c>
    </row>
    <row r="1320" spans="1:65" x14ac:dyDescent="0.25">
      <c r="A1320">
        <v>1195</v>
      </c>
      <c r="B1320" s="1">
        <v>42915</v>
      </c>
      <c r="C1320" s="2">
        <v>2442.38</v>
      </c>
      <c r="D1320" s="2">
        <v>2442.73</v>
      </c>
      <c r="E1320" s="2">
        <v>2405.6999999999998</v>
      </c>
      <c r="F1320" s="2">
        <v>2419.6999999999998</v>
      </c>
      <c r="G1320" s="2">
        <v>3900280000</v>
      </c>
      <c r="H1320" s="2">
        <f t="shared" si="998"/>
        <v>6.4326981551722255</v>
      </c>
      <c r="I1320" s="2">
        <f t="shared" si="999"/>
        <v>2435.9094999999993</v>
      </c>
      <c r="J1320" s="2">
        <f t="shared" si="1000"/>
        <v>11.428680116729433</v>
      </c>
      <c r="K1320" s="2">
        <f t="shared" si="1001"/>
        <v>1.6900000000000546</v>
      </c>
      <c r="L1320" s="18">
        <v>9.1200000000000003E-2</v>
      </c>
      <c r="M1320" s="19">
        <v>9.4928782612557168</v>
      </c>
      <c r="N1320" s="4">
        <f t="shared" si="965"/>
        <v>37.0300000000002</v>
      </c>
      <c r="O1320" s="4">
        <f t="shared" si="1002"/>
        <v>17.271000000000004</v>
      </c>
      <c r="P1320" s="4">
        <f t="shared" si="966"/>
        <v>-0.16069924812029462</v>
      </c>
      <c r="Q1320" s="4">
        <f t="shared" si="979"/>
        <v>0.44195925837747796</v>
      </c>
      <c r="R1320" s="18">
        <f t="shared" si="967"/>
        <v>2440.8327443609023</v>
      </c>
      <c r="S1320" s="2">
        <f t="shared" si="968"/>
        <v>21.132744360902507</v>
      </c>
      <c r="T1320" s="22">
        <f t="shared" si="1003"/>
        <v>0</v>
      </c>
      <c r="U1320" s="29">
        <f t="shared" si="969"/>
        <v>2442.6472282846717</v>
      </c>
      <c r="V1320" s="30">
        <f t="shared" si="970"/>
        <v>22.947228284671837</v>
      </c>
      <c r="W1320" s="31">
        <f t="shared" si="980"/>
        <v>0</v>
      </c>
      <c r="X1320" s="35">
        <f t="shared" si="971"/>
        <v>2439.6722666666669</v>
      </c>
      <c r="Y1320" s="30">
        <f t="shared" si="972"/>
        <v>19.97226666666711</v>
      </c>
      <c r="Z1320" s="31">
        <f t="shared" si="981"/>
        <v>0</v>
      </c>
      <c r="AA1320" s="29">
        <f t="shared" si="973"/>
        <v>2442.2307336581512</v>
      </c>
      <c r="AB1320" s="30">
        <f t="shared" si="974"/>
        <v>22.530733658151348</v>
      </c>
      <c r="AC1320" s="31">
        <f t="shared" si="982"/>
        <v>0</v>
      </c>
      <c r="AD1320" s="32">
        <f t="shared" si="1004"/>
        <v>-1</v>
      </c>
      <c r="AE1320" s="33">
        <f t="shared" si="1005"/>
        <v>0</v>
      </c>
      <c r="AF1320" s="33">
        <f t="shared" si="1006"/>
        <v>0</v>
      </c>
      <c r="AG1320" s="33">
        <f t="shared" si="1007"/>
        <v>0</v>
      </c>
      <c r="AH1320" s="38">
        <f t="shared" si="1008"/>
        <v>-1</v>
      </c>
      <c r="AI1320" s="33">
        <f t="shared" si="1009"/>
        <v>0</v>
      </c>
      <c r="AJ1320" s="39">
        <f t="shared" si="1010"/>
        <v>-1</v>
      </c>
      <c r="AK1320" s="43">
        <f t="shared" si="1011"/>
        <v>0</v>
      </c>
      <c r="AL1320" s="4">
        <f t="shared" si="983"/>
        <v>0.34999999999990905</v>
      </c>
      <c r="AM1320" s="4">
        <f t="shared" si="984"/>
        <v>0.49926634184885188</v>
      </c>
      <c r="AN1320" s="4">
        <f t="shared" si="985"/>
        <v>0.34999999999990905</v>
      </c>
      <c r="AO1320" s="4">
        <f t="shared" si="986"/>
        <v>-36.680000000000291</v>
      </c>
      <c r="AP1320" s="4">
        <f t="shared" si="987"/>
        <v>36.530733658151348</v>
      </c>
      <c r="AQ1320" s="4">
        <f t="shared" si="988"/>
        <v>36.530733658151348</v>
      </c>
      <c r="AR1320" s="4">
        <f t="shared" si="975"/>
        <v>22.680000000000291</v>
      </c>
      <c r="AS1320">
        <f t="shared" si="989"/>
        <v>36.530733658151348</v>
      </c>
      <c r="AT1320" s="6">
        <f t="shared" si="990"/>
        <v>1</v>
      </c>
      <c r="AU1320" s="4">
        <f t="shared" si="991"/>
        <v>-28.669725255551814</v>
      </c>
      <c r="AV1320" s="4">
        <f t="shared" si="992"/>
        <v>-12.887121738744574</v>
      </c>
      <c r="AW1320">
        <f t="shared" si="993"/>
        <v>1</v>
      </c>
      <c r="AX1320">
        <f t="shared" si="994"/>
        <v>0</v>
      </c>
      <c r="AY1320">
        <f t="shared" si="995"/>
        <v>0</v>
      </c>
      <c r="AZ1320" s="4">
        <f t="shared" si="976"/>
        <v>-3.9100000000000006</v>
      </c>
      <c r="BA1320" s="4">
        <f t="shared" si="996"/>
        <v>773.87500000000557</v>
      </c>
      <c r="BB1320" s="4">
        <f t="shared" si="977"/>
        <v>775.49666666667179</v>
      </c>
      <c r="BC1320" s="4">
        <f t="shared" si="978"/>
        <v>411.76400000000001</v>
      </c>
      <c r="BE1320"/>
      <c r="BG1320" s="6"/>
      <c r="BM1320">
        <f t="shared" si="997"/>
        <v>1</v>
      </c>
    </row>
    <row r="1321" spans="1:65" x14ac:dyDescent="0.25">
      <c r="A1321">
        <v>1194</v>
      </c>
      <c r="B1321" s="1">
        <v>42914</v>
      </c>
      <c r="C1321" s="2">
        <v>2428.6999999999998</v>
      </c>
      <c r="D1321" s="2">
        <v>2442.9699999999998</v>
      </c>
      <c r="E1321" s="2">
        <v>2428.02</v>
      </c>
      <c r="F1321" s="2">
        <v>2440.69</v>
      </c>
      <c r="G1321" s="2">
        <v>3500800000</v>
      </c>
      <c r="H1321" s="2">
        <f t="shared" si="998"/>
        <v>7.7169099313708323</v>
      </c>
      <c r="I1321" s="2">
        <f t="shared" si="999"/>
        <v>2434.5729999999999</v>
      </c>
      <c r="J1321" s="2">
        <f t="shared" si="1000"/>
        <v>9.799527056257114</v>
      </c>
      <c r="K1321" s="2">
        <f t="shared" si="1001"/>
        <v>9.319999999999709</v>
      </c>
      <c r="L1321" s="18">
        <v>6.6250000000000003E-2</v>
      </c>
      <c r="M1321" s="19">
        <v>6.8356594805213335</v>
      </c>
      <c r="N1321" s="4">
        <f t="shared" si="965"/>
        <v>23.589999999999691</v>
      </c>
      <c r="O1321" s="4">
        <f t="shared" si="1002"/>
        <v>15.506999999999971</v>
      </c>
      <c r="P1321" s="4">
        <f t="shared" si="966"/>
        <v>0.14274436090226617</v>
      </c>
      <c r="Q1321" s="4">
        <f t="shared" si="979"/>
        <v>0.68520072992701042</v>
      </c>
      <c r="R1321" s="18">
        <f t="shared" si="967"/>
        <v>2419.771203007519</v>
      </c>
      <c r="S1321" s="2">
        <f t="shared" si="968"/>
        <v>20.91879699248102</v>
      </c>
      <c r="T1321" s="22">
        <f t="shared" si="1003"/>
        <v>0</v>
      </c>
      <c r="U1321" s="29">
        <f t="shared" si="969"/>
        <v>2429.0187411831198</v>
      </c>
      <c r="V1321" s="30">
        <f t="shared" si="970"/>
        <v>11.671258816880254</v>
      </c>
      <c r="W1321" s="31">
        <f t="shared" si="980"/>
        <v>0</v>
      </c>
      <c r="X1321" s="35">
        <f t="shared" si="971"/>
        <v>2426.7631999999994</v>
      </c>
      <c r="Y1321" s="30">
        <f t="shared" si="972"/>
        <v>13.92680000000064</v>
      </c>
      <c r="Z1321" s="31">
        <f t="shared" si="981"/>
        <v>0</v>
      </c>
      <c r="AA1321" s="29">
        <f t="shared" si="973"/>
        <v>2428.7029654174826</v>
      </c>
      <c r="AB1321" s="30">
        <f t="shared" si="974"/>
        <v>11.987034582517481</v>
      </c>
      <c r="AC1321" s="31">
        <f t="shared" si="982"/>
        <v>0</v>
      </c>
      <c r="AD1321" s="32">
        <f t="shared" si="1004"/>
        <v>-1</v>
      </c>
      <c r="AE1321" s="33">
        <f t="shared" si="1005"/>
        <v>0</v>
      </c>
      <c r="AF1321" s="33">
        <f t="shared" si="1006"/>
        <v>-1</v>
      </c>
      <c r="AG1321" s="33">
        <f t="shared" si="1007"/>
        <v>0</v>
      </c>
      <c r="AH1321" s="38">
        <f t="shared" si="1008"/>
        <v>-1</v>
      </c>
      <c r="AI1321" s="33">
        <f t="shared" si="1009"/>
        <v>-1</v>
      </c>
      <c r="AJ1321" s="39">
        <f t="shared" si="1010"/>
        <v>-1</v>
      </c>
      <c r="AK1321" s="43">
        <f t="shared" si="1011"/>
        <v>-1</v>
      </c>
      <c r="AL1321" s="4">
        <f t="shared" si="983"/>
        <v>14.269999999999982</v>
      </c>
      <c r="AM1321" s="4">
        <f t="shared" si="984"/>
        <v>14.267034582517226</v>
      </c>
      <c r="AN1321" s="4">
        <f t="shared" si="985"/>
        <v>14.267034582517226</v>
      </c>
      <c r="AO1321" s="4">
        <f t="shared" si="986"/>
        <v>-0.67999999999983629</v>
      </c>
      <c r="AP1321" s="4">
        <f t="shared" si="987"/>
        <v>0.68296541748259187</v>
      </c>
      <c r="AQ1321" s="4">
        <f t="shared" si="988"/>
        <v>0.67999999999983629</v>
      </c>
      <c r="AR1321" s="4">
        <f t="shared" si="975"/>
        <v>11.990000000000236</v>
      </c>
      <c r="AS1321">
        <f t="shared" si="989"/>
        <v>14.267034582517226</v>
      </c>
      <c r="AT1321" s="6">
        <f t="shared" si="990"/>
        <v>1</v>
      </c>
      <c r="AU1321" s="4">
        <f t="shared" si="991"/>
        <v>-4.0393183292049777</v>
      </c>
      <c r="AV1321" s="4">
        <f t="shared" si="992"/>
        <v>-4.8543405194789031</v>
      </c>
      <c r="AW1321">
        <f t="shared" si="993"/>
        <v>1</v>
      </c>
      <c r="AX1321">
        <f t="shared" si="994"/>
        <v>0</v>
      </c>
      <c r="AY1321">
        <f t="shared" si="995"/>
        <v>0</v>
      </c>
      <c r="AZ1321" s="4">
        <f t="shared" si="976"/>
        <v>-3.9100000000000006</v>
      </c>
      <c r="BA1321" s="4">
        <f t="shared" si="996"/>
        <v>777.78500000000554</v>
      </c>
      <c r="BB1321" s="4">
        <f t="shared" si="977"/>
        <v>776.80000000000507</v>
      </c>
      <c r="BC1321" s="4">
        <f t="shared" si="978"/>
        <v>406.29199999999992</v>
      </c>
      <c r="BE1321"/>
      <c r="BG1321" s="6"/>
      <c r="BM1321">
        <f t="shared" si="997"/>
        <v>1</v>
      </c>
    </row>
    <row r="1322" spans="1:65" x14ac:dyDescent="0.25">
      <c r="A1322">
        <v>1193</v>
      </c>
      <c r="B1322" s="1">
        <v>42913</v>
      </c>
      <c r="C1322" s="2">
        <v>2436.34</v>
      </c>
      <c r="D1322" s="2">
        <v>2440.15</v>
      </c>
      <c r="E1322" s="2">
        <v>2419.38</v>
      </c>
      <c r="F1322" s="2">
        <v>2419.38</v>
      </c>
      <c r="G1322" s="2">
        <v>3563910000</v>
      </c>
      <c r="H1322" s="2">
        <f t="shared" si="998"/>
        <v>7.4166886891059161</v>
      </c>
      <c r="I1322" s="2">
        <f t="shared" si="999"/>
        <v>2433.9195</v>
      </c>
      <c r="J1322" s="2">
        <f t="shared" si="1000"/>
        <v>9.8138757299093964</v>
      </c>
      <c r="K1322" s="2">
        <f t="shared" si="1001"/>
        <v>-2.7300000000000182</v>
      </c>
      <c r="L1322" s="18">
        <v>8.5499999999999993E-2</v>
      </c>
      <c r="M1322" s="19">
        <v>8.8936663072280435</v>
      </c>
      <c r="N1322" s="4">
        <f t="shared" si="965"/>
        <v>20.769999999999982</v>
      </c>
      <c r="O1322" s="4">
        <f t="shared" si="1002"/>
        <v>14.688999999999988</v>
      </c>
      <c r="P1322" s="4">
        <f t="shared" si="966"/>
        <v>0.39120300751880499</v>
      </c>
      <c r="Q1322" s="4">
        <f t="shared" si="979"/>
        <v>0.81728508492261565</v>
      </c>
      <c r="R1322" s="18">
        <f t="shared" si="967"/>
        <v>2439.9868345864666</v>
      </c>
      <c r="S1322" s="2">
        <f t="shared" si="968"/>
        <v>20.606834586466448</v>
      </c>
      <c r="T1322" s="22">
        <f t="shared" si="1003"/>
        <v>0</v>
      </c>
      <c r="U1322" s="29">
        <f t="shared" si="969"/>
        <v>2436.7702648495256</v>
      </c>
      <c r="V1322" s="30">
        <f t="shared" si="970"/>
        <v>17.390264849525465</v>
      </c>
      <c r="W1322" s="31">
        <f t="shared" si="980"/>
        <v>0</v>
      </c>
      <c r="X1322" s="35">
        <f t="shared" si="971"/>
        <v>2439.184933333333</v>
      </c>
      <c r="Y1322" s="30">
        <f t="shared" si="972"/>
        <v>19.804933333332883</v>
      </c>
      <c r="Z1322" s="31">
        <f t="shared" si="981"/>
        <v>0</v>
      </c>
      <c r="AA1322" s="29">
        <f t="shared" si="973"/>
        <v>2437.1083184372587</v>
      </c>
      <c r="AB1322" s="30">
        <f t="shared" si="974"/>
        <v>17.728318437258622</v>
      </c>
      <c r="AC1322" s="31">
        <f t="shared" si="982"/>
        <v>0</v>
      </c>
      <c r="AD1322" s="32">
        <f t="shared" si="1004"/>
        <v>-1</v>
      </c>
      <c r="AE1322" s="33">
        <f t="shared" si="1005"/>
        <v>-1</v>
      </c>
      <c r="AF1322" s="33">
        <f t="shared" si="1006"/>
        <v>-1</v>
      </c>
      <c r="AG1322" s="33">
        <f t="shared" si="1007"/>
        <v>-1</v>
      </c>
      <c r="AH1322" s="38">
        <f t="shared" si="1008"/>
        <v>-1</v>
      </c>
      <c r="AI1322" s="33">
        <f t="shared" si="1009"/>
        <v>-1</v>
      </c>
      <c r="AJ1322" s="39">
        <f t="shared" si="1010"/>
        <v>-1</v>
      </c>
      <c r="AK1322" s="43">
        <f t="shared" si="1011"/>
        <v>-1</v>
      </c>
      <c r="AL1322" s="4">
        <f t="shared" si="983"/>
        <v>3.8099999999999454</v>
      </c>
      <c r="AM1322" s="4">
        <f t="shared" si="984"/>
        <v>3.0416815627413598</v>
      </c>
      <c r="AN1322" s="4">
        <f t="shared" si="985"/>
        <v>3.0416815627413598</v>
      </c>
      <c r="AO1322" s="4">
        <f t="shared" si="986"/>
        <v>-16.960000000000036</v>
      </c>
      <c r="AP1322" s="4">
        <f t="shared" si="987"/>
        <v>17.728318437258622</v>
      </c>
      <c r="AQ1322" s="4">
        <f t="shared" si="988"/>
        <v>16.960000000000036</v>
      </c>
      <c r="AR1322" s="4">
        <f t="shared" si="975"/>
        <v>16.960000000000036</v>
      </c>
      <c r="AS1322">
        <f t="shared" si="989"/>
        <v>16.960000000000036</v>
      </c>
      <c r="AT1322" s="6">
        <f t="shared" si="990"/>
        <v>1</v>
      </c>
      <c r="AU1322" s="4">
        <f t="shared" si="991"/>
        <v>-9.1152470761080515</v>
      </c>
      <c r="AV1322" s="4">
        <f t="shared" si="992"/>
        <v>-7.766333692771993</v>
      </c>
      <c r="AW1322">
        <f t="shared" si="993"/>
        <v>1</v>
      </c>
      <c r="AX1322">
        <f t="shared" si="994"/>
        <v>0</v>
      </c>
      <c r="AY1322">
        <f t="shared" si="995"/>
        <v>0</v>
      </c>
      <c r="AZ1322" s="4">
        <f t="shared" si="976"/>
        <v>-3.9100000000000006</v>
      </c>
      <c r="BA1322" s="4">
        <f t="shared" si="996"/>
        <v>781.69500000000551</v>
      </c>
      <c r="BB1322" s="4">
        <f t="shared" si="977"/>
        <v>780.71000000000504</v>
      </c>
      <c r="BC1322" s="4">
        <f t="shared" si="978"/>
        <v>409.34800000000001</v>
      </c>
      <c r="BE1322"/>
      <c r="BG1322" s="6"/>
      <c r="BM1322">
        <f t="shared" si="997"/>
        <v>1</v>
      </c>
    </row>
    <row r="1323" spans="1:65" x14ac:dyDescent="0.25">
      <c r="A1323">
        <v>1192</v>
      </c>
      <c r="B1323" s="1">
        <v>42912</v>
      </c>
      <c r="C1323" s="2">
        <v>2443.3200000000002</v>
      </c>
      <c r="D1323" s="2">
        <v>2450.42</v>
      </c>
      <c r="E1323" s="2">
        <v>2437.0300000000002</v>
      </c>
      <c r="F1323" s="2">
        <v>2439.0700000000002</v>
      </c>
      <c r="G1323" s="2">
        <v>3238970000</v>
      </c>
      <c r="H1323" s="2">
        <f t="shared" si="998"/>
        <v>7.5138716902658311</v>
      </c>
      <c r="I1323" s="2">
        <f t="shared" si="999"/>
        <v>2432.6859999999997</v>
      </c>
      <c r="J1323" s="2">
        <f t="shared" si="1000"/>
        <v>9.0780592059849319</v>
      </c>
      <c r="K1323" s="2">
        <f t="shared" si="1001"/>
        <v>5.0199999999999818</v>
      </c>
      <c r="L1323" s="18">
        <v>6.5599999999999992E-2</v>
      </c>
      <c r="M1323" s="19">
        <v>6.8215242816452042</v>
      </c>
      <c r="N1323" s="4">
        <f t="shared" si="965"/>
        <v>13.389999999999873</v>
      </c>
      <c r="O1323" s="4">
        <f t="shared" si="1002"/>
        <v>13.82199999999998</v>
      </c>
      <c r="P1323" s="4">
        <f t="shared" si="966"/>
        <v>0.91683458646617488</v>
      </c>
      <c r="Q1323" s="4">
        <f t="shared" si="979"/>
        <v>1.103243203911755</v>
      </c>
      <c r="R1323" s="18">
        <f t="shared" si="967"/>
        <v>2439.3802706766919</v>
      </c>
      <c r="S1323" s="2">
        <f t="shared" si="968"/>
        <v>0.31027067669174357</v>
      </c>
      <c r="T1323" s="22">
        <f t="shared" si="1003"/>
        <v>1</v>
      </c>
      <c r="U1323" s="29">
        <f t="shared" si="969"/>
        <v>2443.8361059942363</v>
      </c>
      <c r="V1323" s="30">
        <f t="shared" si="970"/>
        <v>4.7661059942361135</v>
      </c>
      <c r="W1323" s="31">
        <f t="shared" si="980"/>
        <v>1</v>
      </c>
      <c r="X1323" s="35">
        <f t="shared" si="971"/>
        <v>2442.2454666666667</v>
      </c>
      <c r="Y1323" s="30">
        <f t="shared" si="972"/>
        <v>3.1754666666665798</v>
      </c>
      <c r="Z1323" s="31">
        <f t="shared" si="981"/>
        <v>1</v>
      </c>
      <c r="AA1323" s="29">
        <f t="shared" si="973"/>
        <v>2443.6134164883765</v>
      </c>
      <c r="AB1323" s="30">
        <f t="shared" si="974"/>
        <v>4.5434164883763515</v>
      </c>
      <c r="AC1323" s="31">
        <f t="shared" si="982"/>
        <v>1</v>
      </c>
      <c r="AD1323" s="32">
        <f t="shared" si="1004"/>
        <v>1</v>
      </c>
      <c r="AE1323" s="33">
        <f t="shared" si="1005"/>
        <v>1</v>
      </c>
      <c r="AF1323" s="33">
        <f t="shared" si="1006"/>
        <v>1</v>
      </c>
      <c r="AG1323" s="33">
        <f t="shared" si="1007"/>
        <v>1</v>
      </c>
      <c r="AH1323" s="38">
        <f t="shared" si="1008"/>
        <v>1</v>
      </c>
      <c r="AI1323" s="33">
        <f t="shared" si="1009"/>
        <v>1</v>
      </c>
      <c r="AJ1323" s="39">
        <f t="shared" si="1010"/>
        <v>1</v>
      </c>
      <c r="AK1323" s="43">
        <f t="shared" si="1011"/>
        <v>1</v>
      </c>
      <c r="AL1323" s="4">
        <f t="shared" si="983"/>
        <v>7.0999999999999091</v>
      </c>
      <c r="AM1323" s="4">
        <f t="shared" si="984"/>
        <v>6.8065835116235576</v>
      </c>
      <c r="AN1323" s="4">
        <f t="shared" si="985"/>
        <v>6.8065835116235576</v>
      </c>
      <c r="AO1323" s="4">
        <f t="shared" si="986"/>
        <v>-6.2899999999999636</v>
      </c>
      <c r="AP1323" s="4">
        <f t="shared" si="987"/>
        <v>6.5834164883763151</v>
      </c>
      <c r="AQ1323" s="4">
        <f t="shared" si="988"/>
        <v>6.2899999999999636</v>
      </c>
      <c r="AR1323" s="4">
        <f t="shared" si="975"/>
        <v>4.25</v>
      </c>
      <c r="AS1323">
        <f t="shared" si="989"/>
        <v>6.8065835116235576</v>
      </c>
      <c r="AT1323" s="6">
        <f t="shared" si="990"/>
        <v>0</v>
      </c>
      <c r="AU1323" s="4">
        <f t="shared" si="991"/>
        <v>0.47074165417854008</v>
      </c>
      <c r="AV1323" s="4">
        <f t="shared" si="992"/>
        <v>2.871524281645204</v>
      </c>
      <c r="AW1323">
        <f t="shared" si="993"/>
        <v>0</v>
      </c>
      <c r="AX1323">
        <f t="shared" si="994"/>
        <v>0</v>
      </c>
      <c r="AY1323">
        <f t="shared" si="995"/>
        <v>0</v>
      </c>
      <c r="AZ1323" s="4">
        <f t="shared" si="976"/>
        <v>6.94</v>
      </c>
      <c r="BA1323" s="4">
        <f t="shared" si="996"/>
        <v>785.60500000000548</v>
      </c>
      <c r="BB1323" s="4">
        <f t="shared" si="977"/>
        <v>784.62000000000501</v>
      </c>
      <c r="BC1323" s="4">
        <f t="shared" si="978"/>
        <v>412.1400000000001</v>
      </c>
      <c r="BE1323"/>
      <c r="BG1323" s="6"/>
      <c r="BM1323">
        <f t="shared" si="997"/>
        <v>1</v>
      </c>
    </row>
    <row r="1324" spans="1:65" x14ac:dyDescent="0.25">
      <c r="A1324">
        <v>1191</v>
      </c>
      <c r="B1324" s="1">
        <v>42909</v>
      </c>
      <c r="C1324" s="2">
        <v>2434.65</v>
      </c>
      <c r="D1324" s="2">
        <v>2441.4</v>
      </c>
      <c r="E1324" s="2">
        <v>2431.11</v>
      </c>
      <c r="F1324" s="2">
        <v>2438.3000000000002</v>
      </c>
      <c r="G1324" s="2">
        <v>5278330000</v>
      </c>
      <c r="H1324" s="2">
        <f t="shared" si="998"/>
        <v>8.1675646445083157</v>
      </c>
      <c r="I1324" s="2">
        <f t="shared" si="999"/>
        <v>2431.2449999999999</v>
      </c>
      <c r="J1324" s="2">
        <f t="shared" si="1000"/>
        <v>9.3634286342916742</v>
      </c>
      <c r="K1324" s="2">
        <f t="shared" si="1001"/>
        <v>0.15000000000009095</v>
      </c>
      <c r="L1324" s="18">
        <v>6.0950000000000004E-2</v>
      </c>
      <c r="M1324" s="19">
        <v>6.3281088398279115</v>
      </c>
      <c r="N1324" s="4">
        <f t="shared" si="965"/>
        <v>10.289999999999964</v>
      </c>
      <c r="O1324" s="4">
        <f t="shared" si="1002"/>
        <v>13.663000000000011</v>
      </c>
      <c r="P1324" s="4">
        <f t="shared" si="966"/>
        <v>1.0802706766917347</v>
      </c>
      <c r="Q1324" s="4">
        <f t="shared" si="979"/>
        <v>1.3233487031700302</v>
      </c>
      <c r="R1324" s="18">
        <f t="shared" si="967"/>
        <v>2435.7316165413536</v>
      </c>
      <c r="S1324" s="2">
        <f t="shared" si="968"/>
        <v>2.5683834586466219</v>
      </c>
      <c r="T1324" s="22">
        <f t="shared" si="1003"/>
        <v>1</v>
      </c>
      <c r="U1324" s="29">
        <f t="shared" si="969"/>
        <v>2435.2727504000904</v>
      </c>
      <c r="V1324" s="30">
        <f t="shared" si="970"/>
        <v>3.0272495999097373</v>
      </c>
      <c r="W1324" s="31">
        <f t="shared" si="980"/>
        <v>1</v>
      </c>
      <c r="X1324" s="35">
        <f t="shared" si="971"/>
        <v>2434.1376000000009</v>
      </c>
      <c r="Y1324" s="30">
        <f t="shared" si="972"/>
        <v>4.162399999999252</v>
      </c>
      <c r="Z1324" s="31">
        <f t="shared" si="981"/>
        <v>1</v>
      </c>
      <c r="AA1324" s="29">
        <f t="shared" si="973"/>
        <v>2435.1138293440781</v>
      </c>
      <c r="AB1324" s="30">
        <f t="shared" si="974"/>
        <v>3.1861706559220693</v>
      </c>
      <c r="AC1324" s="31">
        <f t="shared" si="982"/>
        <v>1</v>
      </c>
      <c r="AD1324" s="32">
        <f t="shared" si="1004"/>
        <v>1</v>
      </c>
      <c r="AE1324" s="33">
        <f t="shared" si="1005"/>
        <v>1</v>
      </c>
      <c r="AF1324" s="33">
        <f t="shared" si="1006"/>
        <v>0</v>
      </c>
      <c r="AG1324" s="33">
        <f t="shared" si="1007"/>
        <v>0</v>
      </c>
      <c r="AH1324" s="38">
        <f t="shared" si="1008"/>
        <v>1</v>
      </c>
      <c r="AI1324" s="33">
        <f t="shared" si="1009"/>
        <v>1</v>
      </c>
      <c r="AJ1324" s="39">
        <f t="shared" si="1010"/>
        <v>1</v>
      </c>
      <c r="AK1324" s="43">
        <f t="shared" si="1011"/>
        <v>1</v>
      </c>
      <c r="AL1324" s="4">
        <f t="shared" si="983"/>
        <v>6.75</v>
      </c>
      <c r="AM1324" s="4">
        <f t="shared" si="984"/>
        <v>6.2861706559219783</v>
      </c>
      <c r="AN1324" s="4">
        <f t="shared" si="985"/>
        <v>6.2861706559219783</v>
      </c>
      <c r="AO1324" s="4">
        <f t="shared" si="986"/>
        <v>-3.5399999999999636</v>
      </c>
      <c r="AP1324" s="4">
        <f t="shared" si="987"/>
        <v>4.0038293440779853</v>
      </c>
      <c r="AQ1324" s="4">
        <f t="shared" si="988"/>
        <v>3.5399999999999636</v>
      </c>
      <c r="AR1324" s="4">
        <f t="shared" si="975"/>
        <v>3.6500000000000909</v>
      </c>
      <c r="AS1324">
        <f t="shared" si="989"/>
        <v>6.2861706559219783</v>
      </c>
      <c r="AT1324" s="6">
        <f t="shared" si="990"/>
        <v>0</v>
      </c>
      <c r="AU1324" s="4">
        <f t="shared" si="991"/>
        <v>1.9262037848559235</v>
      </c>
      <c r="AV1324" s="4">
        <f t="shared" si="992"/>
        <v>2.9781088398278204</v>
      </c>
      <c r="AW1324">
        <f t="shared" si="993"/>
        <v>0</v>
      </c>
      <c r="AX1324">
        <f t="shared" si="994"/>
        <v>0</v>
      </c>
      <c r="AY1324">
        <f t="shared" si="995"/>
        <v>0</v>
      </c>
      <c r="AZ1324" s="4">
        <f t="shared" si="976"/>
        <v>6.94</v>
      </c>
      <c r="BA1324" s="4">
        <f t="shared" si="996"/>
        <v>778.66500000000542</v>
      </c>
      <c r="BB1324" s="4">
        <f t="shared" si="977"/>
        <v>777.68000000000495</v>
      </c>
      <c r="BC1324" s="4">
        <f t="shared" si="978"/>
        <v>408.67200000000003</v>
      </c>
      <c r="BE1324"/>
      <c r="BG1324" s="6"/>
      <c r="BM1324">
        <f t="shared" si="997"/>
        <v>1</v>
      </c>
    </row>
    <row r="1325" spans="1:65" x14ac:dyDescent="0.25">
      <c r="A1325">
        <v>1190</v>
      </c>
      <c r="B1325" s="1">
        <v>42908</v>
      </c>
      <c r="C1325" s="2">
        <v>2437.4</v>
      </c>
      <c r="D1325" s="2">
        <v>2441.62</v>
      </c>
      <c r="E1325" s="2">
        <v>2433.27</v>
      </c>
      <c r="F1325" s="2">
        <v>2434.5</v>
      </c>
      <c r="G1325" s="2">
        <v>3468210000</v>
      </c>
      <c r="H1325" s="2">
        <f t="shared" si="998"/>
        <v>8.1452836387418479</v>
      </c>
      <c r="I1325" s="2">
        <f t="shared" si="999"/>
        <v>2429.9895000000001</v>
      </c>
      <c r="J1325" s="2">
        <f t="shared" si="1000"/>
        <v>10.536642766530207</v>
      </c>
      <c r="K1325" s="2">
        <f t="shared" si="1001"/>
        <v>1.7899999999999636</v>
      </c>
      <c r="L1325" s="18">
        <v>6.8750000000000006E-2</v>
      </c>
      <c r="M1325" s="19">
        <v>7.1411951658938282</v>
      </c>
      <c r="N1325" s="4">
        <f t="shared" si="965"/>
        <v>8.3499999999999091</v>
      </c>
      <c r="O1325" s="4">
        <f t="shared" si="1002"/>
        <v>15.684000000000015</v>
      </c>
      <c r="P1325" s="4">
        <f t="shared" si="966"/>
        <v>1.2316165413533844</v>
      </c>
      <c r="Q1325" s="4">
        <f t="shared" si="979"/>
        <v>1.5967958976670822</v>
      </c>
      <c r="R1325" s="18">
        <f t="shared" si="967"/>
        <v>2437.1706015037594</v>
      </c>
      <c r="S1325" s="2">
        <f t="shared" si="968"/>
        <v>2.6706015037593716</v>
      </c>
      <c r="T1325" s="22">
        <f t="shared" si="1003"/>
        <v>1</v>
      </c>
      <c r="U1325" s="29">
        <f t="shared" si="969"/>
        <v>2438.1445542618703</v>
      </c>
      <c r="V1325" s="30">
        <f t="shared" si="970"/>
        <v>3.6445542618703257</v>
      </c>
      <c r="W1325" s="31">
        <f t="shared" si="980"/>
        <v>1</v>
      </c>
      <c r="X1325" s="35">
        <f t="shared" si="971"/>
        <v>2433.9702666666672</v>
      </c>
      <c r="Y1325" s="30">
        <f t="shared" si="972"/>
        <v>0.52973333333284245</v>
      </c>
      <c r="Z1325" s="31">
        <f t="shared" si="981"/>
        <v>1</v>
      </c>
      <c r="AA1325" s="29">
        <f t="shared" si="973"/>
        <v>2437.5601539985419</v>
      </c>
      <c r="AB1325" s="30">
        <f t="shared" si="974"/>
        <v>3.060153998541864</v>
      </c>
      <c r="AC1325" s="31">
        <f t="shared" si="982"/>
        <v>1</v>
      </c>
      <c r="AD1325" s="32">
        <f t="shared" si="1004"/>
        <v>1</v>
      </c>
      <c r="AE1325" s="33">
        <f t="shared" si="1005"/>
        <v>1</v>
      </c>
      <c r="AF1325" s="33">
        <f t="shared" si="1006"/>
        <v>0</v>
      </c>
      <c r="AG1325" s="33">
        <f t="shared" si="1007"/>
        <v>0</v>
      </c>
      <c r="AH1325" s="38">
        <f t="shared" si="1008"/>
        <v>1</v>
      </c>
      <c r="AI1325" s="33">
        <f t="shared" si="1009"/>
        <v>1</v>
      </c>
      <c r="AJ1325" s="39">
        <f t="shared" si="1010"/>
        <v>1</v>
      </c>
      <c r="AK1325" s="43">
        <f t="shared" si="1011"/>
        <v>0</v>
      </c>
      <c r="AL1325" s="4">
        <f t="shared" si="983"/>
        <v>4.2199999999997999</v>
      </c>
      <c r="AM1325" s="4">
        <f t="shared" si="984"/>
        <v>4.0598460014580269</v>
      </c>
      <c r="AN1325" s="4">
        <f t="shared" si="985"/>
        <v>4.0598460014580269</v>
      </c>
      <c r="AO1325" s="4">
        <f t="shared" si="986"/>
        <v>-4.1300000000001091</v>
      </c>
      <c r="AP1325" s="4">
        <f t="shared" si="987"/>
        <v>4.2901539985418822</v>
      </c>
      <c r="AQ1325" s="4">
        <f t="shared" si="988"/>
        <v>4.1300000000001091</v>
      </c>
      <c r="AR1325" s="4">
        <f t="shared" si="975"/>
        <v>2.9000000000000909</v>
      </c>
      <c r="AS1325">
        <f t="shared" si="989"/>
        <v>4.1300000000001091</v>
      </c>
      <c r="AT1325" s="6">
        <f t="shared" si="990"/>
        <v>0</v>
      </c>
      <c r="AU1325" s="4">
        <f t="shared" si="991"/>
        <v>4.6668458435471667</v>
      </c>
      <c r="AV1325" s="4">
        <f t="shared" si="992"/>
        <v>4.5411951658937371</v>
      </c>
      <c r="AW1325">
        <f t="shared" si="993"/>
        <v>0</v>
      </c>
      <c r="AX1325">
        <f t="shared" si="994"/>
        <v>0</v>
      </c>
      <c r="AY1325">
        <f t="shared" si="995"/>
        <v>0</v>
      </c>
      <c r="AZ1325" s="4">
        <f t="shared" si="976"/>
        <v>6.94</v>
      </c>
      <c r="BA1325" s="4">
        <f t="shared" si="996"/>
        <v>771.72500000000537</v>
      </c>
      <c r="BB1325" s="4">
        <f t="shared" si="977"/>
        <v>770.7400000000049</v>
      </c>
      <c r="BC1325" s="4">
        <f t="shared" si="978"/>
        <v>409.77200000000005</v>
      </c>
      <c r="BE1325"/>
      <c r="BG1325" s="6"/>
      <c r="BM1325">
        <f t="shared" si="997"/>
        <v>1</v>
      </c>
    </row>
    <row r="1326" spans="1:65" x14ac:dyDescent="0.25">
      <c r="A1326">
        <v>1189</v>
      </c>
      <c r="B1326" s="1">
        <v>42907</v>
      </c>
      <c r="C1326" s="2">
        <v>2439.31</v>
      </c>
      <c r="D1326" s="2">
        <v>2442.23</v>
      </c>
      <c r="E1326" s="2">
        <v>2430.7399999999998</v>
      </c>
      <c r="F1326" s="2">
        <v>2435.61</v>
      </c>
      <c r="G1326" s="2">
        <v>3594820000</v>
      </c>
      <c r="H1326" s="2">
        <f t="shared" si="998"/>
        <v>8.1689672949930898</v>
      </c>
      <c r="I1326" s="2">
        <f t="shared" si="999"/>
        <v>2428.19</v>
      </c>
      <c r="J1326" s="2">
        <f t="shared" si="1000"/>
        <v>10.575301053323294</v>
      </c>
      <c r="K1326" s="2">
        <f t="shared" si="1001"/>
        <v>2.2799999999997453</v>
      </c>
      <c r="L1326" s="18">
        <v>7.3599999999999999E-2</v>
      </c>
      <c r="M1326" s="19">
        <v>7.6494311683019802</v>
      </c>
      <c r="N1326" s="4">
        <f t="shared" si="965"/>
        <v>11.490000000000236</v>
      </c>
      <c r="O1326" s="4">
        <f t="shared" si="1002"/>
        <v>15.982000000000017</v>
      </c>
      <c r="P1326" s="4">
        <f t="shared" si="966"/>
        <v>1.5606015037594019</v>
      </c>
      <c r="Q1326" s="4">
        <f t="shared" si="979"/>
        <v>1.9091134919750334</v>
      </c>
      <c r="R1326" s="18">
        <f t="shared" si="967"/>
        <v>2438.942067669173</v>
      </c>
      <c r="S1326" s="2">
        <f t="shared" si="968"/>
        <v>3.3320676691728295</v>
      </c>
      <c r="T1326" s="22">
        <f t="shared" si="1003"/>
        <v>1</v>
      </c>
      <c r="U1326" s="29">
        <f t="shared" si="969"/>
        <v>2440.058186712829</v>
      </c>
      <c r="V1326" s="30">
        <f t="shared" si="970"/>
        <v>4.4481867128288286</v>
      </c>
      <c r="W1326" s="31">
        <f t="shared" si="980"/>
        <v>1</v>
      </c>
      <c r="X1326" s="35">
        <f t="shared" si="971"/>
        <v>2442.099733333333</v>
      </c>
      <c r="Y1326" s="30">
        <f t="shared" si="972"/>
        <v>6.4897333333328788</v>
      </c>
      <c r="Z1326" s="31">
        <f t="shared" si="981"/>
        <v>1</v>
      </c>
      <c r="AA1326" s="29">
        <f t="shared" si="973"/>
        <v>2440.3440032396993</v>
      </c>
      <c r="AB1326" s="30">
        <f t="shared" si="974"/>
        <v>4.7340032396991774</v>
      </c>
      <c r="AC1326" s="31">
        <f t="shared" si="982"/>
        <v>1</v>
      </c>
      <c r="AD1326" s="32">
        <f t="shared" si="1004"/>
        <v>1</v>
      </c>
      <c r="AE1326" s="33">
        <f t="shared" si="1005"/>
        <v>0</v>
      </c>
      <c r="AF1326" s="33">
        <f t="shared" si="1006"/>
        <v>0</v>
      </c>
      <c r="AG1326" s="33">
        <f t="shared" si="1007"/>
        <v>0</v>
      </c>
      <c r="AH1326" s="38">
        <f t="shared" si="1008"/>
        <v>1</v>
      </c>
      <c r="AI1326" s="33">
        <f t="shared" si="1009"/>
        <v>0</v>
      </c>
      <c r="AJ1326" s="39">
        <f t="shared" si="1010"/>
        <v>0</v>
      </c>
      <c r="AK1326" s="43">
        <f t="shared" si="1011"/>
        <v>0</v>
      </c>
      <c r="AL1326" s="4">
        <f t="shared" si="983"/>
        <v>2.9200000000000728</v>
      </c>
      <c r="AM1326" s="4">
        <f t="shared" si="984"/>
        <v>1.8859967603007135</v>
      </c>
      <c r="AN1326" s="4">
        <f t="shared" si="985"/>
        <v>1.8859967603007135</v>
      </c>
      <c r="AO1326" s="4">
        <f t="shared" si="986"/>
        <v>-8.5700000000001637</v>
      </c>
      <c r="AP1326" s="4">
        <f t="shared" si="987"/>
        <v>9.604003239699523</v>
      </c>
      <c r="AQ1326" s="4">
        <f t="shared" si="988"/>
        <v>8.5700000000001637</v>
      </c>
      <c r="AR1326" s="4">
        <f t="shared" si="975"/>
        <v>3.6999999999998181</v>
      </c>
      <c r="AS1326">
        <f t="shared" si="989"/>
        <v>8.5700000000001637</v>
      </c>
      <c r="AT1326" s="6">
        <f t="shared" si="990"/>
        <v>0</v>
      </c>
      <c r="AU1326" s="4">
        <f t="shared" si="991"/>
        <v>0.65916982539804714</v>
      </c>
      <c r="AV1326" s="4">
        <f t="shared" si="992"/>
        <v>4.2494311683021619</v>
      </c>
      <c r="AW1326">
        <f t="shared" si="993"/>
        <v>0</v>
      </c>
      <c r="AX1326">
        <f t="shared" si="994"/>
        <v>0</v>
      </c>
      <c r="AY1326">
        <f t="shared" si="995"/>
        <v>0</v>
      </c>
      <c r="AZ1326" s="4">
        <f t="shared" si="976"/>
        <v>6.94</v>
      </c>
      <c r="BA1326" s="4">
        <f t="shared" si="996"/>
        <v>764.78500000000531</v>
      </c>
      <c r="BB1326" s="4">
        <f t="shared" si="977"/>
        <v>766.11333333333823</v>
      </c>
      <c r="BC1326" s="4">
        <f t="shared" si="978"/>
        <v>410.536</v>
      </c>
      <c r="BE1326"/>
      <c r="BG1326" s="6"/>
      <c r="BM1326">
        <f t="shared" si="997"/>
        <v>0</v>
      </c>
    </row>
    <row r="1327" spans="1:65" x14ac:dyDescent="0.25">
      <c r="A1327">
        <v>1188</v>
      </c>
      <c r="B1327" s="1">
        <v>42906</v>
      </c>
      <c r="C1327" s="2">
        <v>2450.66</v>
      </c>
      <c r="D1327" s="2">
        <v>2450.66</v>
      </c>
      <c r="E1327" s="2">
        <v>2436.6</v>
      </c>
      <c r="F1327" s="2">
        <v>2437.0300000000002</v>
      </c>
      <c r="G1327" s="2">
        <v>3416510000</v>
      </c>
      <c r="H1327" s="2">
        <f t="shared" si="998"/>
        <v>8.1887472926096638</v>
      </c>
      <c r="I1327" s="2">
        <f t="shared" si="999"/>
        <v>2426.0764999999997</v>
      </c>
      <c r="J1327" s="2">
        <f t="shared" si="1000"/>
        <v>10.604343834386658</v>
      </c>
      <c r="K1327" s="2">
        <f t="shared" si="1001"/>
        <v>-2.8000000000001819</v>
      </c>
      <c r="L1327" s="18">
        <v>7.6700000000000004E-2</v>
      </c>
      <c r="M1327" s="19">
        <v>8.0253650655636619</v>
      </c>
      <c r="N1327" s="4">
        <f t="shared" si="965"/>
        <v>16.860000000000127</v>
      </c>
      <c r="O1327" s="4">
        <f t="shared" si="1002"/>
        <v>15.886000000000013</v>
      </c>
      <c r="P1327" s="4">
        <f t="shared" si="966"/>
        <v>1.9120676691729332</v>
      </c>
      <c r="Q1327" s="4">
        <f t="shared" si="979"/>
        <v>1.9184274687917953</v>
      </c>
      <c r="R1327" s="18">
        <f t="shared" si="967"/>
        <v>2455.7080451127822</v>
      </c>
      <c r="S1327" s="2">
        <f t="shared" si="968"/>
        <v>18.678045112782002</v>
      </c>
      <c r="T1327" s="22">
        <f t="shared" si="1003"/>
        <v>0</v>
      </c>
      <c r="U1327" s="29">
        <f t="shared" si="969"/>
        <v>2451.4036315000562</v>
      </c>
      <c r="V1327" s="30">
        <f t="shared" si="970"/>
        <v>14.373631500056035</v>
      </c>
      <c r="W1327" s="31">
        <f t="shared" si="980"/>
        <v>0</v>
      </c>
      <c r="X1327" s="35">
        <f t="shared" si="971"/>
        <v>2453.9121333333333</v>
      </c>
      <c r="Y1327" s="30">
        <f t="shared" si="972"/>
        <v>16.882133333333059</v>
      </c>
      <c r="Z1327" s="31">
        <f t="shared" si="981"/>
        <v>0</v>
      </c>
      <c r="AA1327" s="29">
        <f t="shared" si="973"/>
        <v>2451.754821756715</v>
      </c>
      <c r="AB1327" s="30">
        <f t="shared" si="974"/>
        <v>14.724821756714846</v>
      </c>
      <c r="AC1327" s="31">
        <f t="shared" si="982"/>
        <v>0</v>
      </c>
      <c r="AD1327" s="32">
        <f t="shared" si="1004"/>
        <v>-1</v>
      </c>
      <c r="AE1327" s="33">
        <f t="shared" si="1005"/>
        <v>0</v>
      </c>
      <c r="AF1327" s="33">
        <f t="shared" si="1006"/>
        <v>0</v>
      </c>
      <c r="AG1327" s="33">
        <f t="shared" si="1007"/>
        <v>0</v>
      </c>
      <c r="AH1327" s="38">
        <f t="shared" si="1008"/>
        <v>-1</v>
      </c>
      <c r="AI1327" s="33">
        <f t="shared" si="1009"/>
        <v>-1</v>
      </c>
      <c r="AJ1327" s="39">
        <f t="shared" si="1010"/>
        <v>0</v>
      </c>
      <c r="AK1327" s="43">
        <f t="shared" si="1011"/>
        <v>0</v>
      </c>
      <c r="AL1327" s="4">
        <f t="shared" si="983"/>
        <v>0</v>
      </c>
      <c r="AM1327" s="4">
        <f t="shared" si="984"/>
        <v>-1.0948217567151914</v>
      </c>
      <c r="AN1327" s="4">
        <f t="shared" si="985"/>
        <v>1.0948217567151914</v>
      </c>
      <c r="AO1327" s="4">
        <f t="shared" si="986"/>
        <v>-14.059999999999945</v>
      </c>
      <c r="AP1327" s="4">
        <f t="shared" si="987"/>
        <v>15.154821756715137</v>
      </c>
      <c r="AQ1327" s="4">
        <f t="shared" si="988"/>
        <v>14.059999999999945</v>
      </c>
      <c r="AR1327" s="4">
        <f t="shared" si="975"/>
        <v>13.629999999999654</v>
      </c>
      <c r="AS1327">
        <f t="shared" si="989"/>
        <v>14.059999999999945</v>
      </c>
      <c r="AT1327" s="6">
        <f t="shared" si="990"/>
        <v>1</v>
      </c>
      <c r="AU1327" s="4">
        <f t="shared" si="991"/>
        <v>-6.3392150561411471</v>
      </c>
      <c r="AV1327" s="4">
        <f t="shared" si="992"/>
        <v>-5.3046349344359927</v>
      </c>
      <c r="AW1327">
        <f t="shared" si="993"/>
        <v>1</v>
      </c>
      <c r="AX1327">
        <f t="shared" si="994"/>
        <v>0</v>
      </c>
      <c r="AY1327">
        <f t="shared" si="995"/>
        <v>0</v>
      </c>
      <c r="AZ1327" s="4">
        <f t="shared" si="976"/>
        <v>-3.9100000000000006</v>
      </c>
      <c r="BA1327" s="4">
        <f t="shared" si="996"/>
        <v>757.84500000000526</v>
      </c>
      <c r="BB1327" s="4">
        <f t="shared" si="977"/>
        <v>766.11333333333823</v>
      </c>
      <c r="BC1327" s="4">
        <f t="shared" si="978"/>
        <v>415.07599999999991</v>
      </c>
      <c r="BE1327"/>
      <c r="BG1327" s="6"/>
      <c r="BM1327">
        <f t="shared" si="997"/>
        <v>1</v>
      </c>
    </row>
    <row r="1328" spans="1:65" x14ac:dyDescent="0.25">
      <c r="A1328">
        <v>1187</v>
      </c>
      <c r="B1328" s="1">
        <v>42905</v>
      </c>
      <c r="C1328" s="2">
        <v>2442.5500000000002</v>
      </c>
      <c r="D1328" s="2">
        <v>2453.8200000000002</v>
      </c>
      <c r="E1328" s="2">
        <v>2441.79</v>
      </c>
      <c r="F1328" s="2">
        <v>2453.46</v>
      </c>
      <c r="G1328" s="2">
        <v>3264700000</v>
      </c>
      <c r="H1328" s="2">
        <f t="shared" si="998"/>
        <v>6.2503080812957927</v>
      </c>
      <c r="I1328" s="2">
        <f t="shared" si="999"/>
        <v>2422.904</v>
      </c>
      <c r="J1328" s="2">
        <f t="shared" si="1000"/>
        <v>9.8826072630551032</v>
      </c>
      <c r="K1328" s="2">
        <f t="shared" si="1001"/>
        <v>9.4000000000000909</v>
      </c>
      <c r="L1328" s="18">
        <v>6.4699999999999994E-2</v>
      </c>
      <c r="M1328" s="19">
        <v>6.7137260381380859</v>
      </c>
      <c r="N1328" s="4">
        <f t="shared" si="965"/>
        <v>20.670000000000073</v>
      </c>
      <c r="O1328" s="4">
        <f t="shared" si="1002"/>
        <v>15.009000000000015</v>
      </c>
      <c r="P1328" s="4">
        <f t="shared" si="966"/>
        <v>2.2480451127819534</v>
      </c>
      <c r="Q1328" s="4">
        <f t="shared" si="979"/>
        <v>1.906747436041923</v>
      </c>
      <c r="R1328" s="18">
        <f t="shared" si="967"/>
        <v>2435.5854962406015</v>
      </c>
      <c r="S1328" s="2">
        <f t="shared" si="968"/>
        <v>17.874503759398522</v>
      </c>
      <c r="T1328" s="22">
        <f t="shared" si="1003"/>
        <v>0</v>
      </c>
      <c r="U1328" s="29">
        <f t="shared" si="969"/>
        <v>2443.2581680921053</v>
      </c>
      <c r="V1328" s="30">
        <f t="shared" si="970"/>
        <v>10.201831907894757</v>
      </c>
      <c r="W1328" s="31">
        <f t="shared" si="980"/>
        <v>0</v>
      </c>
      <c r="X1328" s="35">
        <f t="shared" si="971"/>
        <v>2444.4257333333335</v>
      </c>
      <c r="Y1328" s="30">
        <f t="shared" si="972"/>
        <v>9.0342666666665536</v>
      </c>
      <c r="Z1328" s="31">
        <f t="shared" si="981"/>
        <v>0</v>
      </c>
      <c r="AA1328" s="29">
        <f t="shared" si="973"/>
        <v>2443.4216272258773</v>
      </c>
      <c r="AB1328" s="30">
        <f t="shared" si="974"/>
        <v>10.038372774122763</v>
      </c>
      <c r="AC1328" s="31">
        <f t="shared" si="982"/>
        <v>0</v>
      </c>
      <c r="AD1328" s="32">
        <f t="shared" si="1004"/>
        <v>-1</v>
      </c>
      <c r="AE1328" s="33">
        <f t="shared" si="1005"/>
        <v>-1</v>
      </c>
      <c r="AF1328" s="33">
        <f t="shared" si="1006"/>
        <v>0</v>
      </c>
      <c r="AG1328" s="33">
        <f t="shared" si="1007"/>
        <v>0</v>
      </c>
      <c r="AH1328" s="38">
        <f t="shared" si="1008"/>
        <v>-1</v>
      </c>
      <c r="AI1328" s="33">
        <f t="shared" si="1009"/>
        <v>-1</v>
      </c>
      <c r="AJ1328" s="39">
        <f t="shared" si="1010"/>
        <v>-1</v>
      </c>
      <c r="AK1328" s="43">
        <f t="shared" si="1011"/>
        <v>0</v>
      </c>
      <c r="AL1328" s="4">
        <f t="shared" si="983"/>
        <v>11.269999999999982</v>
      </c>
      <c r="AM1328" s="4">
        <f t="shared" si="984"/>
        <v>10.39837277412289</v>
      </c>
      <c r="AN1328" s="4">
        <f t="shared" si="985"/>
        <v>10.39837277412289</v>
      </c>
      <c r="AO1328" s="4">
        <f t="shared" si="986"/>
        <v>-0.76000000000021828</v>
      </c>
      <c r="AP1328" s="4">
        <f t="shared" si="987"/>
        <v>1.6316272258773097</v>
      </c>
      <c r="AQ1328" s="4">
        <f t="shared" si="988"/>
        <v>0.76000000000021828</v>
      </c>
      <c r="AR1328" s="4">
        <f t="shared" si="975"/>
        <v>10.909999999999854</v>
      </c>
      <c r="AS1328">
        <f t="shared" si="989"/>
        <v>10.39837277412289</v>
      </c>
      <c r="AT1328" s="6">
        <f t="shared" si="990"/>
        <v>1</v>
      </c>
      <c r="AU1328" s="4">
        <f t="shared" si="991"/>
        <v>-2.3755668280063755</v>
      </c>
      <c r="AV1328" s="4">
        <f t="shared" si="992"/>
        <v>-3.8962739618617688</v>
      </c>
      <c r="AW1328">
        <f t="shared" si="993"/>
        <v>1</v>
      </c>
      <c r="AX1328">
        <f t="shared" si="994"/>
        <v>0</v>
      </c>
      <c r="AY1328">
        <f t="shared" si="995"/>
        <v>0</v>
      </c>
      <c r="AZ1328" s="4">
        <f t="shared" si="976"/>
        <v>-3.9100000000000006</v>
      </c>
      <c r="BA1328" s="4">
        <f t="shared" si="996"/>
        <v>761.75500000000523</v>
      </c>
      <c r="BB1328" s="4">
        <f t="shared" si="977"/>
        <v>767.41666666667152</v>
      </c>
      <c r="BC1328" s="4">
        <f t="shared" si="978"/>
        <v>411.83200000000005</v>
      </c>
      <c r="BE1328"/>
      <c r="BG1328" s="6"/>
      <c r="BM1328">
        <f t="shared" si="997"/>
        <v>1</v>
      </c>
    </row>
    <row r="1329" spans="1:65" x14ac:dyDescent="0.25">
      <c r="A1329">
        <v>1186</v>
      </c>
      <c r="B1329" s="1">
        <v>42902</v>
      </c>
      <c r="C1329" s="2">
        <v>2431.2399999999998</v>
      </c>
      <c r="D1329" s="2">
        <v>2433.15</v>
      </c>
      <c r="E1329" s="2">
        <v>2422.88</v>
      </c>
      <c r="F1329" s="2">
        <v>2433.15</v>
      </c>
      <c r="G1329" s="2">
        <v>5284720000</v>
      </c>
      <c r="H1329" s="2">
        <f t="shared" si="998"/>
        <v>5.6515661546159004</v>
      </c>
      <c r="I1329" s="2">
        <f t="shared" si="999"/>
        <v>2419.3450000000003</v>
      </c>
      <c r="J1329" s="2">
        <f t="shared" si="1000"/>
        <v>8.4301364788852293</v>
      </c>
      <c r="K1329" s="2">
        <f t="shared" si="1001"/>
        <v>-1.2200000000002547</v>
      </c>
      <c r="L1329" s="18">
        <v>6.7250000000000004E-2</v>
      </c>
      <c r="M1329" s="19">
        <v>6.9763529966230564</v>
      </c>
      <c r="N1329" s="4">
        <f t="shared" si="965"/>
        <v>10.269999999999982</v>
      </c>
      <c r="O1329" s="4">
        <f t="shared" si="1002"/>
        <v>13.465000000000009</v>
      </c>
      <c r="P1329" s="4">
        <f t="shared" si="966"/>
        <v>2.4354962406015015</v>
      </c>
      <c r="Q1329" s="4">
        <f t="shared" si="979"/>
        <v>1.8158156207827234</v>
      </c>
      <c r="R1329" s="18">
        <f t="shared" si="967"/>
        <v>2435.5244812030078</v>
      </c>
      <c r="S1329" s="2">
        <f t="shared" si="968"/>
        <v>2.3744812030076901</v>
      </c>
      <c r="T1329" s="22">
        <f t="shared" si="1003"/>
        <v>1</v>
      </c>
      <c r="U1329" s="29">
        <f t="shared" si="969"/>
        <v>2431.939371647557</v>
      </c>
      <c r="V1329" s="30">
        <f t="shared" si="970"/>
        <v>1.2106283524431092</v>
      </c>
      <c r="W1329" s="31">
        <f t="shared" si="980"/>
        <v>1</v>
      </c>
      <c r="X1329" s="35">
        <f t="shared" si="971"/>
        <v>2425.0369333333319</v>
      </c>
      <c r="Y1329" s="30">
        <f t="shared" si="972"/>
        <v>8.1130666666681464</v>
      </c>
      <c r="Z1329" s="31">
        <f t="shared" si="981"/>
        <v>0</v>
      </c>
      <c r="AA1329" s="29">
        <f t="shared" si="973"/>
        <v>2430.9730302835651</v>
      </c>
      <c r="AB1329" s="30">
        <f t="shared" si="974"/>
        <v>2.1769697164349964</v>
      </c>
      <c r="AC1329" s="31">
        <f t="shared" si="982"/>
        <v>1</v>
      </c>
      <c r="AD1329" s="32">
        <f t="shared" si="1004"/>
        <v>1</v>
      </c>
      <c r="AE1329" s="33">
        <f t="shared" si="1005"/>
        <v>0</v>
      </c>
      <c r="AF1329" s="33">
        <f t="shared" si="1006"/>
        <v>0</v>
      </c>
      <c r="AG1329" s="33">
        <f t="shared" si="1007"/>
        <v>0</v>
      </c>
      <c r="AH1329" s="38">
        <f t="shared" si="1008"/>
        <v>1</v>
      </c>
      <c r="AI1329" s="33">
        <f t="shared" si="1009"/>
        <v>0</v>
      </c>
      <c r="AJ1329" s="39">
        <f t="shared" si="1010"/>
        <v>1</v>
      </c>
      <c r="AK1329" s="43">
        <f t="shared" si="1011"/>
        <v>0</v>
      </c>
      <c r="AL1329" s="4">
        <f t="shared" si="983"/>
        <v>1.9100000000003092</v>
      </c>
      <c r="AM1329" s="4">
        <f t="shared" si="984"/>
        <v>2.1769697164349964</v>
      </c>
      <c r="AN1329" s="4">
        <f t="shared" si="985"/>
        <v>1.9100000000003092</v>
      </c>
      <c r="AO1329" s="4">
        <f t="shared" si="986"/>
        <v>-8.3599999999996726</v>
      </c>
      <c r="AP1329" s="4">
        <f t="shared" si="987"/>
        <v>8.0930302835649854</v>
      </c>
      <c r="AQ1329" s="4">
        <f t="shared" si="988"/>
        <v>8.0930302835649854</v>
      </c>
      <c r="AR1329" s="4">
        <f t="shared" si="975"/>
        <v>1.9100000000003092</v>
      </c>
      <c r="AS1329">
        <f t="shared" si="989"/>
        <v>8.0930302835649854</v>
      </c>
      <c r="AT1329" s="6">
        <f t="shared" si="990"/>
        <v>1</v>
      </c>
      <c r="AU1329" s="4">
        <f t="shared" si="991"/>
        <v>-3.0174530993492983</v>
      </c>
      <c r="AV1329" s="4">
        <f t="shared" si="992"/>
        <v>5.366352996622747</v>
      </c>
      <c r="AW1329">
        <f t="shared" si="993"/>
        <v>0</v>
      </c>
      <c r="AX1329">
        <f t="shared" si="994"/>
        <v>1</v>
      </c>
      <c r="AY1329">
        <f t="shared" si="995"/>
        <v>0</v>
      </c>
      <c r="AZ1329" s="4">
        <f t="shared" si="976"/>
        <v>-3.9100000000000006</v>
      </c>
      <c r="BA1329" s="4">
        <f t="shared" si="996"/>
        <v>765.66500000000519</v>
      </c>
      <c r="BB1329" s="4">
        <f t="shared" si="977"/>
        <v>770.0233333333382</v>
      </c>
      <c r="BC1329" s="4">
        <f t="shared" si="978"/>
        <v>407.30799999999988</v>
      </c>
      <c r="BE1329"/>
      <c r="BG1329" s="6"/>
      <c r="BM1329">
        <f t="shared" si="997"/>
        <v>1</v>
      </c>
    </row>
    <row r="1330" spans="1:65" x14ac:dyDescent="0.25">
      <c r="A1330">
        <v>1185</v>
      </c>
      <c r="B1330" s="1">
        <v>42901</v>
      </c>
      <c r="C1330" s="2">
        <v>2424.14</v>
      </c>
      <c r="D1330" s="2">
        <v>2433.9499999999998</v>
      </c>
      <c r="E1330" s="2">
        <v>2418.5300000000002</v>
      </c>
      <c r="F1330" s="2">
        <v>2432.46</v>
      </c>
      <c r="G1330" s="2">
        <v>3353050000</v>
      </c>
      <c r="H1330" s="2">
        <f t="shared" si="998"/>
        <v>5.6500702060534707</v>
      </c>
      <c r="I1330" s="2">
        <f t="shared" si="999"/>
        <v>2415.5175000000008</v>
      </c>
      <c r="J1330" s="2">
        <f t="shared" si="1000"/>
        <v>8.446338524691285</v>
      </c>
      <c r="K1330" s="2">
        <f t="shared" si="1001"/>
        <v>-13.7800000000002</v>
      </c>
      <c r="L1330" s="18">
        <v>4.2450000000000002E-2</v>
      </c>
      <c r="M1330" s="19">
        <v>4.4135453775788589</v>
      </c>
      <c r="N1330" s="4">
        <f t="shared" si="965"/>
        <v>19.389999999999873</v>
      </c>
      <c r="O1330" s="4">
        <f t="shared" si="1002"/>
        <v>13.690000000000008</v>
      </c>
      <c r="P1330" s="4">
        <f t="shared" si="966"/>
        <v>3.0644812030075181</v>
      </c>
      <c r="Q1330" s="4">
        <f t="shared" si="979"/>
        <v>1.7932606347623754</v>
      </c>
      <c r="R1330" s="18">
        <f t="shared" si="967"/>
        <v>2441.6471052631578</v>
      </c>
      <c r="S1330" s="2">
        <f t="shared" si="968"/>
        <v>9.1871052631577186</v>
      </c>
      <c r="T1330" s="22">
        <f t="shared" si="1003"/>
        <v>0</v>
      </c>
      <c r="U1330" s="29">
        <f t="shared" si="969"/>
        <v>2424.8181446665012</v>
      </c>
      <c r="V1330" s="30">
        <f t="shared" si="970"/>
        <v>7.6418553334988246</v>
      </c>
      <c r="W1330" s="31">
        <f t="shared" si="980"/>
        <v>0</v>
      </c>
      <c r="X1330" s="35">
        <f t="shared" si="971"/>
        <v>2427.6069333333326</v>
      </c>
      <c r="Y1330" s="30">
        <f t="shared" si="972"/>
        <v>4.8530666666674733</v>
      </c>
      <c r="Z1330" s="31">
        <f t="shared" si="981"/>
        <v>1</v>
      </c>
      <c r="AA1330" s="29">
        <f t="shared" si="973"/>
        <v>2425.2085750798574</v>
      </c>
      <c r="AB1330" s="30">
        <f t="shared" si="974"/>
        <v>7.2514249201426537</v>
      </c>
      <c r="AC1330" s="31">
        <f t="shared" si="982"/>
        <v>0</v>
      </c>
      <c r="AD1330" s="32">
        <f t="shared" si="1004"/>
        <v>-1</v>
      </c>
      <c r="AE1330" s="33">
        <f t="shared" si="1005"/>
        <v>0</v>
      </c>
      <c r="AF1330" s="33">
        <f t="shared" si="1006"/>
        <v>-1</v>
      </c>
      <c r="AG1330" s="33">
        <f t="shared" si="1007"/>
        <v>0</v>
      </c>
      <c r="AH1330" s="38">
        <f t="shared" si="1008"/>
        <v>-1</v>
      </c>
      <c r="AI1330" s="33">
        <f t="shared" si="1009"/>
        <v>-1</v>
      </c>
      <c r="AJ1330" s="39">
        <f t="shared" si="1010"/>
        <v>-1</v>
      </c>
      <c r="AK1330" s="43">
        <f t="shared" si="1011"/>
        <v>-1</v>
      </c>
      <c r="AL1330" s="4">
        <f t="shared" si="983"/>
        <v>9.8099999999999454</v>
      </c>
      <c r="AM1330" s="4">
        <f t="shared" si="984"/>
        <v>8.7414249201424354</v>
      </c>
      <c r="AN1330" s="4">
        <f t="shared" si="985"/>
        <v>8.7414249201424354</v>
      </c>
      <c r="AO1330" s="4">
        <f t="shared" si="986"/>
        <v>-5.6099999999996726</v>
      </c>
      <c r="AP1330" s="4">
        <f t="shared" si="987"/>
        <v>6.6785750798571826</v>
      </c>
      <c r="AQ1330" s="4">
        <f t="shared" si="988"/>
        <v>5.6099999999996726</v>
      </c>
      <c r="AR1330" s="4">
        <f t="shared" si="975"/>
        <v>8.3200000000001637</v>
      </c>
      <c r="AS1330">
        <f t="shared" si="989"/>
        <v>8.7414249201424354</v>
      </c>
      <c r="AT1330" s="6">
        <f t="shared" si="990"/>
        <v>1</v>
      </c>
      <c r="AU1330" s="4">
        <f t="shared" si="991"/>
        <v>-1.8415737750128827</v>
      </c>
      <c r="AV1330" s="4">
        <f t="shared" si="992"/>
        <v>-3.606454622421305</v>
      </c>
      <c r="AW1330">
        <f t="shared" si="993"/>
        <v>1</v>
      </c>
      <c r="AX1330">
        <f t="shared" si="994"/>
        <v>0</v>
      </c>
      <c r="AY1330">
        <f t="shared" si="995"/>
        <v>0</v>
      </c>
      <c r="AZ1330" s="4">
        <f t="shared" si="976"/>
        <v>-3.9100000000000006</v>
      </c>
      <c r="BA1330" s="4">
        <f t="shared" si="996"/>
        <v>769.57500000000516</v>
      </c>
      <c r="BB1330" s="4">
        <f t="shared" si="977"/>
        <v>771.32666666667149</v>
      </c>
      <c r="BC1330" s="4">
        <f t="shared" si="978"/>
        <v>404.46799999999996</v>
      </c>
      <c r="BE1330"/>
      <c r="BG1330" s="6"/>
      <c r="BM1330">
        <f t="shared" si="997"/>
        <v>1</v>
      </c>
    </row>
    <row r="1331" spans="1:65" x14ac:dyDescent="0.25">
      <c r="A1331">
        <v>1184</v>
      </c>
      <c r="B1331" s="1">
        <v>42900</v>
      </c>
      <c r="C1331" s="2">
        <v>2443.75</v>
      </c>
      <c r="D1331" s="2">
        <v>2443.75</v>
      </c>
      <c r="E1331" s="2">
        <v>2428.34</v>
      </c>
      <c r="F1331" s="2">
        <v>2437.92</v>
      </c>
      <c r="G1331" s="2">
        <v>3555590000</v>
      </c>
      <c r="H1331" s="2">
        <f t="shared" si="998"/>
        <v>7.4937696343917999</v>
      </c>
      <c r="I1331" s="2">
        <f t="shared" si="999"/>
        <v>2413.4580000000005</v>
      </c>
      <c r="J1331" s="2">
        <f t="shared" si="1000"/>
        <v>8.9250047766462419</v>
      </c>
      <c r="K1331" s="2">
        <f t="shared" si="1001"/>
        <v>3.4000000000000909</v>
      </c>
      <c r="L1331" s="18">
        <v>5.7650000000000007E-2</v>
      </c>
      <c r="M1331" s="19">
        <v>5.9998705609822203</v>
      </c>
      <c r="N1331" s="4">
        <f t="shared" si="965"/>
        <v>15.409999999999854</v>
      </c>
      <c r="O1331" s="4">
        <f t="shared" si="1002"/>
        <v>13.576999999999998</v>
      </c>
      <c r="P1331" s="4">
        <f t="shared" si="966"/>
        <v>3.72710526315789</v>
      </c>
      <c r="Q1331" s="4">
        <f t="shared" si="979"/>
        <v>1.7388324782080946</v>
      </c>
      <c r="R1331" s="18">
        <f t="shared" si="967"/>
        <v>2443.9166616541352</v>
      </c>
      <c r="S1331" s="2">
        <f t="shared" si="968"/>
        <v>5.9966616541350959</v>
      </c>
      <c r="T1331" s="22">
        <f t="shared" si="1003"/>
        <v>0</v>
      </c>
      <c r="U1331" s="29">
        <f t="shared" si="969"/>
        <v>2444.3981461458334</v>
      </c>
      <c r="V1331" s="30">
        <f t="shared" si="970"/>
        <v>6.4781461458333069</v>
      </c>
      <c r="W1331" s="31">
        <f t="shared" si="980"/>
        <v>0</v>
      </c>
      <c r="X1331" s="35">
        <f t="shared" si="971"/>
        <v>2446.0301333333327</v>
      </c>
      <c r="Y1331" s="30">
        <f t="shared" si="972"/>
        <v>8.1101333333326693</v>
      </c>
      <c r="Z1331" s="31">
        <f t="shared" si="981"/>
        <v>0</v>
      </c>
      <c r="AA1331" s="29">
        <f t="shared" si="973"/>
        <v>2444.6266243520831</v>
      </c>
      <c r="AB1331" s="30">
        <f t="shared" si="974"/>
        <v>6.706624352083054</v>
      </c>
      <c r="AC1331" s="31">
        <f t="shared" si="982"/>
        <v>0</v>
      </c>
      <c r="AD1331" s="32">
        <f t="shared" si="1004"/>
        <v>-1</v>
      </c>
      <c r="AE1331" s="33">
        <f t="shared" si="1005"/>
        <v>-1</v>
      </c>
      <c r="AF1331" s="33">
        <f t="shared" si="1006"/>
        <v>-1</v>
      </c>
      <c r="AG1331" s="33">
        <f t="shared" si="1007"/>
        <v>-1</v>
      </c>
      <c r="AH1331" s="38">
        <f t="shared" si="1008"/>
        <v>-1</v>
      </c>
      <c r="AI1331" s="33">
        <f t="shared" si="1009"/>
        <v>-1</v>
      </c>
      <c r="AJ1331" s="39">
        <f t="shared" si="1010"/>
        <v>-1</v>
      </c>
      <c r="AK1331" s="43">
        <f t="shared" si="1011"/>
        <v>-1</v>
      </c>
      <c r="AL1331" s="4">
        <f t="shared" si="983"/>
        <v>0</v>
      </c>
      <c r="AM1331" s="4">
        <f t="shared" si="984"/>
        <v>-0.87662435208312672</v>
      </c>
      <c r="AN1331" s="4">
        <f t="shared" si="985"/>
        <v>0.87662435208312672</v>
      </c>
      <c r="AO1331" s="4">
        <f t="shared" si="986"/>
        <v>-15.409999999999854</v>
      </c>
      <c r="AP1331" s="4">
        <f t="shared" si="987"/>
        <v>16.286624352082981</v>
      </c>
      <c r="AQ1331" s="4">
        <f t="shared" si="988"/>
        <v>15.409999999999854</v>
      </c>
      <c r="AR1331" s="4">
        <f t="shared" si="975"/>
        <v>5.8299999999999272</v>
      </c>
      <c r="AS1331">
        <f t="shared" si="989"/>
        <v>15.409999999999854</v>
      </c>
      <c r="AT1331" s="6">
        <f t="shared" si="990"/>
        <v>1</v>
      </c>
      <c r="AU1331" s="4">
        <f t="shared" si="991"/>
        <v>-8.606668398891248</v>
      </c>
      <c r="AV1331" s="4">
        <f t="shared" si="992"/>
        <v>0.46987056098229302</v>
      </c>
      <c r="AW1331">
        <f t="shared" si="993"/>
        <v>0</v>
      </c>
      <c r="AX1331">
        <f t="shared" si="994"/>
        <v>1</v>
      </c>
      <c r="AY1331">
        <f t="shared" si="995"/>
        <v>0</v>
      </c>
      <c r="AZ1331" s="4">
        <f t="shared" si="976"/>
        <v>-3.9100000000000006</v>
      </c>
      <c r="BA1331" s="4">
        <f t="shared" si="996"/>
        <v>773.48500000000513</v>
      </c>
      <c r="BB1331" s="4">
        <f t="shared" si="977"/>
        <v>775.23666666667145</v>
      </c>
      <c r="BC1331" s="4">
        <f t="shared" si="978"/>
        <v>412.31199999999995</v>
      </c>
      <c r="BE1331"/>
      <c r="BG1331" s="6"/>
      <c r="BM1331">
        <f t="shared" si="997"/>
        <v>1</v>
      </c>
    </row>
    <row r="1332" spans="1:65" x14ac:dyDescent="0.25">
      <c r="A1332">
        <v>1183</v>
      </c>
      <c r="B1332" s="1">
        <v>42899</v>
      </c>
      <c r="C1332" s="2">
        <v>2434.15</v>
      </c>
      <c r="D1332" s="2">
        <v>2441.4899999999998</v>
      </c>
      <c r="E1332" s="2">
        <v>2431.2800000000002</v>
      </c>
      <c r="F1332" s="2">
        <v>2440.35</v>
      </c>
      <c r="G1332" s="2">
        <v>3275500000</v>
      </c>
      <c r="H1332" s="2">
        <f t="shared" si="998"/>
        <v>7.9858611864274325</v>
      </c>
      <c r="I1332" s="2">
        <f t="shared" si="999"/>
        <v>2411.4980000000005</v>
      </c>
      <c r="J1332" s="2">
        <f t="shared" si="1000"/>
        <v>10.897972240163249</v>
      </c>
      <c r="K1332" s="2">
        <f t="shared" si="1001"/>
        <v>4.7600000000002183</v>
      </c>
      <c r="L1332" s="18">
        <v>5.7099999999999998E-2</v>
      </c>
      <c r="M1332" s="19">
        <v>5.9159405227031376</v>
      </c>
      <c r="N1332" s="4">
        <f t="shared" si="965"/>
        <v>12.099999999999909</v>
      </c>
      <c r="O1332" s="4">
        <f t="shared" si="1002"/>
        <v>13.275999999999977</v>
      </c>
      <c r="P1332" s="4">
        <f t="shared" si="966"/>
        <v>3.5666616541353315</v>
      </c>
      <c r="Q1332" s="4">
        <f t="shared" si="979"/>
        <v>1.6619131944444396</v>
      </c>
      <c r="R1332" s="18">
        <f t="shared" si="967"/>
        <v>2432.6782631578944</v>
      </c>
      <c r="S1332" s="2">
        <f t="shared" si="968"/>
        <v>7.6717368421054744</v>
      </c>
      <c r="T1332" s="22">
        <f t="shared" si="1003"/>
        <v>0</v>
      </c>
      <c r="U1332" s="29">
        <f t="shared" si="969"/>
        <v>2434.7518830660219</v>
      </c>
      <c r="V1332" s="30">
        <f t="shared" si="970"/>
        <v>5.5981169339779626</v>
      </c>
      <c r="W1332" s="31">
        <f t="shared" si="980"/>
        <v>1</v>
      </c>
      <c r="X1332" s="35">
        <f t="shared" si="971"/>
        <v>2430.7064</v>
      </c>
      <c r="Y1332" s="30">
        <f t="shared" si="972"/>
        <v>9.6435999999998785</v>
      </c>
      <c r="Z1332" s="31">
        <f t="shared" si="981"/>
        <v>0</v>
      </c>
      <c r="AA1332" s="29">
        <f t="shared" si="973"/>
        <v>2434.1855154367786</v>
      </c>
      <c r="AB1332" s="30">
        <f t="shared" si="974"/>
        <v>6.1644845632213219</v>
      </c>
      <c r="AC1332" s="31">
        <f t="shared" si="982"/>
        <v>1</v>
      </c>
      <c r="AD1332" s="32">
        <f t="shared" si="1004"/>
        <v>1</v>
      </c>
      <c r="AE1332" s="33">
        <f t="shared" si="1005"/>
        <v>1</v>
      </c>
      <c r="AF1332" s="33">
        <f t="shared" si="1006"/>
        <v>1</v>
      </c>
      <c r="AG1332" s="33">
        <f t="shared" si="1007"/>
        <v>1</v>
      </c>
      <c r="AH1332" s="38">
        <f t="shared" si="1008"/>
        <v>1</v>
      </c>
      <c r="AI1332" s="33">
        <f t="shared" si="1009"/>
        <v>1</v>
      </c>
      <c r="AJ1332" s="39">
        <f t="shared" si="1010"/>
        <v>1</v>
      </c>
      <c r="AK1332" s="43">
        <f t="shared" si="1011"/>
        <v>1</v>
      </c>
      <c r="AL1332" s="4">
        <f t="shared" si="983"/>
        <v>7.3399999999996908</v>
      </c>
      <c r="AM1332" s="4">
        <f t="shared" si="984"/>
        <v>7.3044845632211945</v>
      </c>
      <c r="AN1332" s="4">
        <f t="shared" si="985"/>
        <v>7.3044845632211945</v>
      </c>
      <c r="AO1332" s="4">
        <f t="shared" si="986"/>
        <v>-2.8699999999998909</v>
      </c>
      <c r="AP1332" s="4">
        <f t="shared" si="987"/>
        <v>2.9055154367783871</v>
      </c>
      <c r="AQ1332" s="4">
        <f t="shared" si="988"/>
        <v>2.8699999999998909</v>
      </c>
      <c r="AR1332" s="4">
        <f t="shared" si="975"/>
        <v>6.1999999999998181</v>
      </c>
      <c r="AS1332">
        <f t="shared" si="989"/>
        <v>7.3044845632211945</v>
      </c>
      <c r="AT1332" s="6">
        <f t="shared" si="990"/>
        <v>0</v>
      </c>
      <c r="AU1332" s="4">
        <f t="shared" si="991"/>
        <v>1.4256687214171055</v>
      </c>
      <c r="AV1332" s="4">
        <f t="shared" si="992"/>
        <v>1.5940522703319526E-2</v>
      </c>
      <c r="AW1332">
        <f t="shared" si="993"/>
        <v>0</v>
      </c>
      <c r="AX1332">
        <f t="shared" si="994"/>
        <v>0</v>
      </c>
      <c r="AY1332">
        <f t="shared" si="995"/>
        <v>0</v>
      </c>
      <c r="AZ1332" s="4">
        <f t="shared" si="976"/>
        <v>6.94</v>
      </c>
      <c r="BA1332" s="4">
        <f t="shared" si="996"/>
        <v>777.3950000000051</v>
      </c>
      <c r="BB1332" s="4">
        <f t="shared" si="977"/>
        <v>779.14666666667142</v>
      </c>
      <c r="BC1332" s="4">
        <f t="shared" si="978"/>
        <v>408.47200000000004</v>
      </c>
      <c r="BE1332"/>
      <c r="BG1332" s="6"/>
      <c r="BM1332">
        <f t="shared" si="997"/>
        <v>1</v>
      </c>
    </row>
    <row r="1333" spans="1:65" x14ac:dyDescent="0.25">
      <c r="A1333">
        <v>1182</v>
      </c>
      <c r="B1333" s="1">
        <v>42898</v>
      </c>
      <c r="C1333" s="2">
        <v>2425.88</v>
      </c>
      <c r="D1333" s="2">
        <v>2430.38</v>
      </c>
      <c r="E1333" s="2">
        <v>2419.9699999999998</v>
      </c>
      <c r="F1333" s="2">
        <v>2429.39</v>
      </c>
      <c r="G1333" s="2">
        <v>4027750000</v>
      </c>
      <c r="H1333" s="2">
        <f t="shared" si="998"/>
        <v>9.5443528969868581</v>
      </c>
      <c r="I1333" s="2">
        <f t="shared" si="999"/>
        <v>2409.4895000000006</v>
      </c>
      <c r="J1333" s="2">
        <f t="shared" si="1000"/>
        <v>11.605662184332381</v>
      </c>
      <c r="K1333" s="2">
        <f t="shared" si="1001"/>
        <v>-5.8899999999998727</v>
      </c>
      <c r="L1333" s="18">
        <v>7.3200000000000001E-2</v>
      </c>
      <c r="M1333" s="19">
        <v>7.591437638815913</v>
      </c>
      <c r="N1333" s="4">
        <f t="shared" si="965"/>
        <v>11.800000000000182</v>
      </c>
      <c r="O1333" s="4">
        <f t="shared" si="1002"/>
        <v>12.705000000000018</v>
      </c>
      <c r="P1333" s="4">
        <f t="shared" si="966"/>
        <v>3.2882631578947294</v>
      </c>
      <c r="Q1333" s="4">
        <f t="shared" si="979"/>
        <v>1.5432899128762116</v>
      </c>
      <c r="R1333" s="18">
        <f t="shared" si="967"/>
        <v>2435.0588721804511</v>
      </c>
      <c r="S1333" s="2">
        <f t="shared" si="968"/>
        <v>5.668872180451217</v>
      </c>
      <c r="T1333" s="22">
        <f t="shared" si="1003"/>
        <v>1</v>
      </c>
      <c r="U1333" s="29">
        <f t="shared" si="969"/>
        <v>2426.448532033161</v>
      </c>
      <c r="V1333" s="30">
        <f t="shared" si="970"/>
        <v>2.9414679668388999</v>
      </c>
      <c r="W1333" s="31">
        <f t="shared" si="980"/>
        <v>1</v>
      </c>
      <c r="X1333" s="35">
        <f t="shared" si="971"/>
        <v>2426.8104000000003</v>
      </c>
      <c r="Y1333" s="30">
        <f t="shared" si="972"/>
        <v>2.5795999999995729</v>
      </c>
      <c r="Z1333" s="31">
        <f t="shared" si="981"/>
        <v>1</v>
      </c>
      <c r="AA1333" s="29">
        <f t="shared" si="973"/>
        <v>2426.4991935485182</v>
      </c>
      <c r="AB1333" s="30">
        <f t="shared" si="974"/>
        <v>2.8908064514816942</v>
      </c>
      <c r="AC1333" s="31">
        <f t="shared" si="982"/>
        <v>1</v>
      </c>
      <c r="AD1333" s="32">
        <f t="shared" si="1004"/>
        <v>1</v>
      </c>
      <c r="AE1333" s="33">
        <f t="shared" si="1005"/>
        <v>1</v>
      </c>
      <c r="AF1333" s="33">
        <f t="shared" si="1006"/>
        <v>1</v>
      </c>
      <c r="AG1333" s="33">
        <f t="shared" si="1007"/>
        <v>1</v>
      </c>
      <c r="AH1333" s="38">
        <f t="shared" si="1008"/>
        <v>1</v>
      </c>
      <c r="AI1333" s="33">
        <f t="shared" si="1009"/>
        <v>1</v>
      </c>
      <c r="AJ1333" s="39">
        <f t="shared" si="1010"/>
        <v>1</v>
      </c>
      <c r="AK1333" s="43">
        <f t="shared" si="1011"/>
        <v>1</v>
      </c>
      <c r="AL1333" s="4">
        <f t="shared" si="983"/>
        <v>4.5</v>
      </c>
      <c r="AM1333" s="4">
        <f t="shared" si="984"/>
        <v>3.8808064514819307</v>
      </c>
      <c r="AN1333" s="4">
        <f t="shared" si="985"/>
        <v>3.8808064514819307</v>
      </c>
      <c r="AO1333" s="4">
        <f t="shared" si="986"/>
        <v>-5.9100000000003092</v>
      </c>
      <c r="AP1333" s="4">
        <f t="shared" si="987"/>
        <v>6.5291935485183785</v>
      </c>
      <c r="AQ1333" s="4">
        <f t="shared" si="988"/>
        <v>5.9100000000003092</v>
      </c>
      <c r="AR1333" s="4">
        <f t="shared" si="975"/>
        <v>3.5099999999997635</v>
      </c>
      <c r="AS1333">
        <f t="shared" si="989"/>
        <v>5.9100000000003092</v>
      </c>
      <c r="AT1333" s="6">
        <f t="shared" si="990"/>
        <v>0</v>
      </c>
      <c r="AU1333" s="4">
        <f t="shared" si="991"/>
        <v>3.4361588055364329</v>
      </c>
      <c r="AV1333" s="4">
        <f t="shared" si="992"/>
        <v>4.3814376388161493</v>
      </c>
      <c r="AW1333">
        <f t="shared" si="993"/>
        <v>0</v>
      </c>
      <c r="AX1333">
        <f t="shared" si="994"/>
        <v>0</v>
      </c>
      <c r="AY1333">
        <f t="shared" si="995"/>
        <v>0</v>
      </c>
      <c r="AZ1333" s="4">
        <f t="shared" si="976"/>
        <v>6.94</v>
      </c>
      <c r="BA1333" s="4">
        <f t="shared" si="996"/>
        <v>770.45500000000504</v>
      </c>
      <c r="BB1333" s="4">
        <f t="shared" si="977"/>
        <v>772.20666666667137</v>
      </c>
      <c r="BC1333" s="4">
        <f t="shared" si="978"/>
        <v>405.16399999999999</v>
      </c>
      <c r="BE1333"/>
      <c r="BG1333" s="6"/>
      <c r="BM1333">
        <f t="shared" si="997"/>
        <v>1</v>
      </c>
    </row>
    <row r="1334" spans="1:65" x14ac:dyDescent="0.25">
      <c r="A1334">
        <v>1181</v>
      </c>
      <c r="B1334" s="1">
        <v>42895</v>
      </c>
      <c r="C1334" s="2">
        <v>2436.39</v>
      </c>
      <c r="D1334" s="2">
        <v>2446.1999999999998</v>
      </c>
      <c r="E1334" s="2">
        <v>2415.6999999999998</v>
      </c>
      <c r="F1334" s="2">
        <v>2431.77</v>
      </c>
      <c r="G1334" s="2">
        <v>4027340000</v>
      </c>
      <c r="H1334" s="2">
        <f t="shared" si="998"/>
        <v>10.36929768327845</v>
      </c>
      <c r="I1334" s="2">
        <f t="shared" si="999"/>
        <v>2407.817500000001</v>
      </c>
      <c r="J1334" s="2">
        <f t="shared" si="1000"/>
        <v>12.110956446649142</v>
      </c>
      <c r="K1334" s="2">
        <f t="shared" si="1001"/>
        <v>2.5999999999999091</v>
      </c>
      <c r="L1334" s="18">
        <v>7.8300000000000008E-2</v>
      </c>
      <c r="M1334" s="19">
        <v>8.1270946135102111</v>
      </c>
      <c r="N1334" s="4">
        <f t="shared" si="965"/>
        <v>30.5</v>
      </c>
      <c r="O1334" s="4">
        <f t="shared" si="1002"/>
        <v>11.973000000000003</v>
      </c>
      <c r="P1334" s="4">
        <f t="shared" si="966"/>
        <v>3.2888721804511207</v>
      </c>
      <c r="Q1334" s="4">
        <f t="shared" si="979"/>
        <v>1.4577744440020441</v>
      </c>
      <c r="R1334" s="18">
        <f t="shared" si="967"/>
        <v>2436.9334511278194</v>
      </c>
      <c r="S1334" s="2">
        <f t="shared" si="968"/>
        <v>5.1634511278193713</v>
      </c>
      <c r="T1334" s="22">
        <f t="shared" si="1003"/>
        <v>1</v>
      </c>
      <c r="U1334" s="29">
        <f t="shared" si="969"/>
        <v>2436.9332906276445</v>
      </c>
      <c r="V1334" s="30">
        <f t="shared" si="970"/>
        <v>5.1632906276445283</v>
      </c>
      <c r="W1334" s="31">
        <f t="shared" si="980"/>
        <v>1</v>
      </c>
      <c r="X1334" s="35">
        <f t="shared" si="971"/>
        <v>2437.0203999999999</v>
      </c>
      <c r="Y1334" s="30">
        <f t="shared" si="972"/>
        <v>5.2503999999998996</v>
      </c>
      <c r="Z1334" s="31">
        <f t="shared" si="981"/>
        <v>1</v>
      </c>
      <c r="AA1334" s="29">
        <f t="shared" si="973"/>
        <v>2436.9454859397742</v>
      </c>
      <c r="AB1334" s="30">
        <f t="shared" si="974"/>
        <v>5.1754859397742621</v>
      </c>
      <c r="AC1334" s="31">
        <f t="shared" si="982"/>
        <v>1</v>
      </c>
      <c r="AD1334" s="32">
        <f t="shared" si="1004"/>
        <v>1</v>
      </c>
      <c r="AE1334" s="33">
        <f t="shared" si="1005"/>
        <v>1</v>
      </c>
      <c r="AF1334" s="33">
        <f t="shared" si="1006"/>
        <v>1</v>
      </c>
      <c r="AG1334" s="33">
        <f t="shared" si="1007"/>
        <v>1</v>
      </c>
      <c r="AH1334" s="38">
        <f t="shared" si="1008"/>
        <v>1</v>
      </c>
      <c r="AI1334" s="33">
        <f t="shared" si="1009"/>
        <v>1</v>
      </c>
      <c r="AJ1334" s="39">
        <f t="shared" si="1010"/>
        <v>1</v>
      </c>
      <c r="AK1334" s="43">
        <f t="shared" si="1011"/>
        <v>1</v>
      </c>
      <c r="AL1334" s="4">
        <f t="shared" si="983"/>
        <v>9.8099999999999454</v>
      </c>
      <c r="AM1334" s="4">
        <f t="shared" si="984"/>
        <v>9.2545140602255742</v>
      </c>
      <c r="AN1334" s="4">
        <f t="shared" si="985"/>
        <v>9.2545140602255742</v>
      </c>
      <c r="AO1334" s="4">
        <f t="shared" si="986"/>
        <v>-20.690000000000055</v>
      </c>
      <c r="AP1334" s="4">
        <f t="shared" si="987"/>
        <v>21.245485939774426</v>
      </c>
      <c r="AQ1334" s="4">
        <f t="shared" si="988"/>
        <v>20.690000000000055</v>
      </c>
      <c r="AR1334" s="4">
        <f t="shared" si="975"/>
        <v>4.6199999999998909</v>
      </c>
      <c r="AS1334">
        <f t="shared" si="989"/>
        <v>20.690000000000055</v>
      </c>
      <c r="AT1334" s="6">
        <f t="shared" si="990"/>
        <v>2</v>
      </c>
      <c r="AU1334" s="4">
        <f t="shared" si="991"/>
        <v>-11.513401514384551</v>
      </c>
      <c r="AV1334" s="4">
        <f t="shared" si="992"/>
        <v>3.8070946135103201</v>
      </c>
      <c r="AW1334">
        <f t="shared" si="993"/>
        <v>0</v>
      </c>
      <c r="AX1334">
        <f t="shared" si="994"/>
        <v>1</v>
      </c>
      <c r="AY1334">
        <f t="shared" si="995"/>
        <v>0</v>
      </c>
      <c r="AZ1334" s="4">
        <f t="shared" si="976"/>
        <v>-11.085000000000001</v>
      </c>
      <c r="BA1334" s="4">
        <f t="shared" si="996"/>
        <v>763.51500000000499</v>
      </c>
      <c r="BB1334" s="4">
        <f t="shared" si="977"/>
        <v>765.26666666667131</v>
      </c>
      <c r="BC1334" s="4">
        <f t="shared" si="978"/>
        <v>409.36799999999994</v>
      </c>
      <c r="BE1334"/>
      <c r="BG1334" s="6"/>
      <c r="BM1334">
        <f t="shared" si="997"/>
        <v>1</v>
      </c>
    </row>
    <row r="1335" spans="1:65" x14ac:dyDescent="0.25">
      <c r="A1335">
        <v>1180</v>
      </c>
      <c r="B1335" s="1">
        <v>42894</v>
      </c>
      <c r="C1335" s="2">
        <v>2434.27</v>
      </c>
      <c r="D1335" s="2">
        <v>2439.27</v>
      </c>
      <c r="E1335" s="2">
        <v>2427.94</v>
      </c>
      <c r="F1335" s="2">
        <v>2433.79</v>
      </c>
      <c r="G1335" s="2">
        <v>3728860000</v>
      </c>
      <c r="H1335" s="2">
        <f t="shared" si="998"/>
        <v>10.877454563351572</v>
      </c>
      <c r="I1335" s="2">
        <f t="shared" si="999"/>
        <v>2405.7400000000002</v>
      </c>
      <c r="J1335" s="2">
        <f t="shared" si="1000"/>
        <v>11.60663189505763</v>
      </c>
      <c r="K1335" s="2">
        <f t="shared" si="1001"/>
        <v>1.1300000000001091</v>
      </c>
      <c r="L1335" s="18">
        <v>7.6899999999999996E-2</v>
      </c>
      <c r="M1335" s="19">
        <v>7.97965085705696</v>
      </c>
      <c r="N1335" s="4">
        <f t="shared" si="965"/>
        <v>11.329999999999927</v>
      </c>
      <c r="O1335" s="4">
        <f t="shared" si="1002"/>
        <v>10.355000000000018</v>
      </c>
      <c r="P1335" s="4">
        <f t="shared" si="966"/>
        <v>3.1434511278195418</v>
      </c>
      <c r="Q1335" s="4">
        <f t="shared" si="979"/>
        <v>1.3930528913963294</v>
      </c>
      <c r="R1335" s="18">
        <f t="shared" si="967"/>
        <v>2435.975857142857</v>
      </c>
      <c r="S1335" s="2">
        <f t="shared" si="968"/>
        <v>2.1858571428570031</v>
      </c>
      <c r="T1335" s="22">
        <f t="shared" si="1003"/>
        <v>1</v>
      </c>
      <c r="U1335" s="29">
        <f t="shared" si="969"/>
        <v>2434.7813495119121</v>
      </c>
      <c r="V1335" s="30">
        <f t="shared" si="970"/>
        <v>0.99134951191217624</v>
      </c>
      <c r="W1335" s="31">
        <f t="shared" si="980"/>
        <v>1</v>
      </c>
      <c r="X1335" s="35">
        <f t="shared" si="971"/>
        <v>2434.2440000000001</v>
      </c>
      <c r="Y1335" s="30">
        <f t="shared" si="972"/>
        <v>0.45400000000017826</v>
      </c>
      <c r="Z1335" s="31">
        <f t="shared" si="981"/>
        <v>1</v>
      </c>
      <c r="AA1335" s="29">
        <f t="shared" si="973"/>
        <v>2434.7061205802443</v>
      </c>
      <c r="AB1335" s="30">
        <f t="shared" si="974"/>
        <v>0.91612058024429643</v>
      </c>
      <c r="AC1335" s="31">
        <f t="shared" si="982"/>
        <v>1</v>
      </c>
      <c r="AD1335" s="32">
        <f t="shared" si="1004"/>
        <v>1</v>
      </c>
      <c r="AE1335" s="33">
        <f t="shared" si="1005"/>
        <v>1</v>
      </c>
      <c r="AF1335" s="33">
        <f t="shared" si="1006"/>
        <v>1</v>
      </c>
      <c r="AG1335" s="33">
        <f t="shared" si="1007"/>
        <v>1</v>
      </c>
      <c r="AH1335" s="38">
        <f t="shared" si="1008"/>
        <v>1</v>
      </c>
      <c r="AI1335" s="33">
        <f t="shared" si="1009"/>
        <v>1</v>
      </c>
      <c r="AJ1335" s="39">
        <f t="shared" si="1010"/>
        <v>1</v>
      </c>
      <c r="AK1335" s="43">
        <f t="shared" si="1011"/>
        <v>1</v>
      </c>
      <c r="AL1335" s="4">
        <f t="shared" si="983"/>
        <v>5</v>
      </c>
      <c r="AM1335" s="4">
        <f t="shared" si="984"/>
        <v>4.5638794197557218</v>
      </c>
      <c r="AN1335" s="4">
        <f t="shared" si="985"/>
        <v>4.5638794197557218</v>
      </c>
      <c r="AO1335" s="4">
        <f t="shared" si="986"/>
        <v>-6.3299999999999272</v>
      </c>
      <c r="AP1335" s="4">
        <f t="shared" si="987"/>
        <v>6.7661205802442055</v>
      </c>
      <c r="AQ1335" s="4">
        <f t="shared" si="988"/>
        <v>6.3299999999999272</v>
      </c>
      <c r="AR1335" s="4">
        <f t="shared" si="975"/>
        <v>0.48000000000001819</v>
      </c>
      <c r="AS1335">
        <f t="shared" si="989"/>
        <v>6.3299999999999272</v>
      </c>
      <c r="AT1335" s="6">
        <f t="shared" si="990"/>
        <v>0</v>
      </c>
      <c r="AU1335" s="4">
        <f t="shared" si="991"/>
        <v>3.6483703930388405</v>
      </c>
      <c r="AV1335" s="4">
        <f t="shared" si="992"/>
        <v>7.7996508570569416</v>
      </c>
      <c r="AW1335">
        <f t="shared" si="993"/>
        <v>0</v>
      </c>
      <c r="AX1335">
        <f t="shared" si="994"/>
        <v>0</v>
      </c>
      <c r="AY1335">
        <f t="shared" si="995"/>
        <v>0</v>
      </c>
      <c r="AZ1335" s="4">
        <f t="shared" si="976"/>
        <v>6.94</v>
      </c>
      <c r="BA1335" s="4">
        <f t="shared" si="996"/>
        <v>774.60000000000502</v>
      </c>
      <c r="BB1335" s="4">
        <f t="shared" si="977"/>
        <v>776.35166666667135</v>
      </c>
      <c r="BC1335" s="4">
        <f t="shared" si="978"/>
        <v>408.52</v>
      </c>
      <c r="BE1335"/>
      <c r="BG1335" s="6"/>
      <c r="BM1335">
        <f t="shared" si="997"/>
        <v>1</v>
      </c>
    </row>
    <row r="1336" spans="1:65" x14ac:dyDescent="0.25">
      <c r="A1336">
        <v>1179</v>
      </c>
      <c r="B1336" s="1">
        <v>42893</v>
      </c>
      <c r="C1336" s="2">
        <v>2432.0300000000002</v>
      </c>
      <c r="D1336" s="2">
        <v>2435.2800000000002</v>
      </c>
      <c r="E1336" s="2">
        <v>2424.75</v>
      </c>
      <c r="F1336" s="2">
        <v>2433.14</v>
      </c>
      <c r="G1336" s="2">
        <v>3572300000</v>
      </c>
      <c r="H1336" s="2">
        <f t="shared" si="998"/>
        <v>12.130766395134918</v>
      </c>
      <c r="I1336" s="2">
        <f t="shared" si="999"/>
        <v>2403.8660000000009</v>
      </c>
      <c r="J1336" s="2">
        <f t="shared" si="1000"/>
        <v>12.781843815185306</v>
      </c>
      <c r="K1336" s="2">
        <f t="shared" si="1001"/>
        <v>2.7000000000002728</v>
      </c>
      <c r="L1336" s="18">
        <v>8.3749999999999991E-2</v>
      </c>
      <c r="M1336" s="19">
        <v>8.6768438200337119</v>
      </c>
      <c r="N1336" s="4">
        <f t="shared" si="965"/>
        <v>10.5300000000002</v>
      </c>
      <c r="O1336" s="4">
        <f t="shared" si="1002"/>
        <v>9.9810000000000407</v>
      </c>
      <c r="P1336" s="4">
        <f t="shared" si="966"/>
        <v>2.8358571428571357</v>
      </c>
      <c r="Q1336" s="4">
        <f t="shared" si="979"/>
        <v>1.3111525946465932</v>
      </c>
      <c r="R1336" s="18">
        <f t="shared" si="967"/>
        <v>2431.8558721804511</v>
      </c>
      <c r="S1336" s="2">
        <f t="shared" si="968"/>
        <v>1.2841278195487575</v>
      </c>
      <c r="T1336" s="22">
        <f t="shared" si="1003"/>
        <v>1</v>
      </c>
      <c r="U1336" s="29">
        <f t="shared" si="969"/>
        <v>2432.4972887464837</v>
      </c>
      <c r="V1336" s="30">
        <f t="shared" si="970"/>
        <v>0.6427112535161541</v>
      </c>
      <c r="W1336" s="31">
        <f t="shared" si="980"/>
        <v>1</v>
      </c>
      <c r="X1336" s="35">
        <f t="shared" si="971"/>
        <v>2430.2146666666672</v>
      </c>
      <c r="Y1336" s="30">
        <f t="shared" si="972"/>
        <v>2.9253333333326736</v>
      </c>
      <c r="Z1336" s="31">
        <f t="shared" si="981"/>
        <v>1</v>
      </c>
      <c r="AA1336" s="29">
        <f t="shared" si="973"/>
        <v>2432.1777216553091</v>
      </c>
      <c r="AB1336" s="30">
        <f t="shared" si="974"/>
        <v>0.96227834469073059</v>
      </c>
      <c r="AC1336" s="31">
        <f t="shared" si="982"/>
        <v>1</v>
      </c>
      <c r="AD1336" s="32">
        <f t="shared" si="1004"/>
        <v>1</v>
      </c>
      <c r="AE1336" s="33">
        <f t="shared" si="1005"/>
        <v>1</v>
      </c>
      <c r="AF1336" s="33">
        <f t="shared" si="1006"/>
        <v>0</v>
      </c>
      <c r="AG1336" s="33">
        <f t="shared" si="1007"/>
        <v>0</v>
      </c>
      <c r="AH1336" s="38">
        <f t="shared" si="1008"/>
        <v>1</v>
      </c>
      <c r="AI1336" s="33">
        <f t="shared" si="1009"/>
        <v>1</v>
      </c>
      <c r="AJ1336" s="39">
        <f t="shared" si="1010"/>
        <v>1</v>
      </c>
      <c r="AK1336" s="43">
        <f t="shared" si="1011"/>
        <v>1</v>
      </c>
      <c r="AL1336" s="4">
        <f t="shared" si="983"/>
        <v>3.25</v>
      </c>
      <c r="AM1336" s="4">
        <f t="shared" si="984"/>
        <v>3.102278344691058</v>
      </c>
      <c r="AN1336" s="4">
        <f t="shared" si="985"/>
        <v>3.102278344691058</v>
      </c>
      <c r="AO1336" s="4">
        <f t="shared" si="986"/>
        <v>-7.2800000000002001</v>
      </c>
      <c r="AP1336" s="4">
        <f t="shared" si="987"/>
        <v>7.4277216553091421</v>
      </c>
      <c r="AQ1336" s="4">
        <f t="shared" si="988"/>
        <v>7.2800000000002001</v>
      </c>
      <c r="AR1336" s="4">
        <f t="shared" si="975"/>
        <v>1.1099999999996726</v>
      </c>
      <c r="AS1336">
        <f t="shared" si="989"/>
        <v>7.2800000000002001</v>
      </c>
      <c r="AT1336" s="6">
        <f t="shared" si="990"/>
        <v>0</v>
      </c>
      <c r="AU1336" s="4">
        <f t="shared" si="991"/>
        <v>2.6843610193744176</v>
      </c>
      <c r="AV1336" s="4">
        <f t="shared" si="992"/>
        <v>7.8668438200340391</v>
      </c>
      <c r="AW1336">
        <f t="shared" si="993"/>
        <v>0</v>
      </c>
      <c r="AX1336">
        <f t="shared" si="994"/>
        <v>0</v>
      </c>
      <c r="AY1336">
        <f t="shared" si="995"/>
        <v>0</v>
      </c>
      <c r="AZ1336" s="4">
        <f t="shared" si="976"/>
        <v>6.94</v>
      </c>
      <c r="BA1336" s="4">
        <f t="shared" si="996"/>
        <v>767.66000000000497</v>
      </c>
      <c r="BB1336" s="4">
        <f t="shared" si="977"/>
        <v>769.41166666667129</v>
      </c>
      <c r="BC1336" s="4">
        <f t="shared" si="978"/>
        <v>407.62400000000008</v>
      </c>
      <c r="BE1336"/>
      <c r="BG1336" s="6"/>
      <c r="BM1336">
        <f t="shared" si="997"/>
        <v>1</v>
      </c>
    </row>
    <row r="1337" spans="1:65" x14ac:dyDescent="0.25">
      <c r="A1337">
        <v>1178</v>
      </c>
      <c r="B1337" s="1">
        <v>42892</v>
      </c>
      <c r="C1337" s="2">
        <v>2431.92</v>
      </c>
      <c r="D1337" s="2">
        <v>2436.21</v>
      </c>
      <c r="E1337" s="2">
        <v>2428.12</v>
      </c>
      <c r="F1337" s="2">
        <v>2429.33</v>
      </c>
      <c r="G1337" s="2">
        <v>3357840000</v>
      </c>
      <c r="H1337" s="2">
        <f t="shared" si="998"/>
        <v>13.310927883175998</v>
      </c>
      <c r="I1337" s="2">
        <f t="shared" si="999"/>
        <v>2402.3435000000009</v>
      </c>
      <c r="J1337" s="2">
        <f t="shared" si="1000"/>
        <v>14.086439718657418</v>
      </c>
      <c r="K1337" s="2">
        <f t="shared" si="1001"/>
        <v>-4.1799999999998363</v>
      </c>
      <c r="L1337" s="18">
        <v>8.3400000000000002E-2</v>
      </c>
      <c r="M1337" s="19">
        <v>8.6646617559779298</v>
      </c>
      <c r="N1337" s="4">
        <f t="shared" si="965"/>
        <v>8.0900000000001455</v>
      </c>
      <c r="O1337" s="4">
        <f t="shared" si="1002"/>
        <v>9.625</v>
      </c>
      <c r="P1337" s="4">
        <f t="shared" si="966"/>
        <v>2.5258721804511226</v>
      </c>
      <c r="Q1337" s="4">
        <f t="shared" si="979"/>
        <v>1.1981762730351893</v>
      </c>
      <c r="R1337" s="18">
        <f t="shared" si="967"/>
        <v>2438.2864360902254</v>
      </c>
      <c r="S1337" s="2">
        <f t="shared" si="968"/>
        <v>8.9564360902254521</v>
      </c>
      <c r="T1337" s="22">
        <f t="shared" si="1003"/>
        <v>0</v>
      </c>
      <c r="U1337" s="29">
        <f t="shared" si="969"/>
        <v>2432.3529575151747</v>
      </c>
      <c r="V1337" s="30">
        <f t="shared" si="970"/>
        <v>3.0229575151747667</v>
      </c>
      <c r="W1337" s="31">
        <f t="shared" si="980"/>
        <v>1</v>
      </c>
      <c r="X1337" s="35">
        <f t="shared" si="971"/>
        <v>2434.0862666666662</v>
      </c>
      <c r="Y1337" s="30">
        <f t="shared" si="972"/>
        <v>4.7562666666663063</v>
      </c>
      <c r="Z1337" s="31">
        <f t="shared" si="981"/>
        <v>1</v>
      </c>
      <c r="AA1337" s="29">
        <f t="shared" si="973"/>
        <v>2432.5956207963836</v>
      </c>
      <c r="AB1337" s="30">
        <f t="shared" si="974"/>
        <v>3.2656207963837005</v>
      </c>
      <c r="AC1337" s="31">
        <f t="shared" si="982"/>
        <v>1</v>
      </c>
      <c r="AD1337" s="32">
        <f t="shared" si="1004"/>
        <v>1</v>
      </c>
      <c r="AE1337" s="33">
        <f t="shared" si="1005"/>
        <v>1</v>
      </c>
      <c r="AF1337" s="33">
        <f t="shared" si="1006"/>
        <v>0</v>
      </c>
      <c r="AG1337" s="33">
        <f t="shared" si="1007"/>
        <v>0</v>
      </c>
      <c r="AH1337" s="38">
        <f t="shared" si="1008"/>
        <v>1</v>
      </c>
      <c r="AI1337" s="33">
        <f t="shared" si="1009"/>
        <v>1</v>
      </c>
      <c r="AJ1337" s="39">
        <f t="shared" si="1010"/>
        <v>1</v>
      </c>
      <c r="AK1337" s="43">
        <f t="shared" si="1011"/>
        <v>0</v>
      </c>
      <c r="AL1337" s="4">
        <f t="shared" si="983"/>
        <v>4.2899999999999636</v>
      </c>
      <c r="AM1337" s="4">
        <f t="shared" si="984"/>
        <v>3.6143792036164086</v>
      </c>
      <c r="AN1337" s="4">
        <f t="shared" si="985"/>
        <v>3.6143792036164086</v>
      </c>
      <c r="AO1337" s="4">
        <f t="shared" si="986"/>
        <v>-3.8000000000001819</v>
      </c>
      <c r="AP1337" s="4">
        <f t="shared" si="987"/>
        <v>4.4756207963837369</v>
      </c>
      <c r="AQ1337" s="4">
        <f t="shared" si="988"/>
        <v>3.8000000000001819</v>
      </c>
      <c r="AR1337" s="4">
        <f t="shared" si="975"/>
        <v>2.5900000000001455</v>
      </c>
      <c r="AS1337">
        <f t="shared" si="989"/>
        <v>3.8000000000001819</v>
      </c>
      <c r="AT1337" s="6">
        <f t="shared" si="990"/>
        <v>0</v>
      </c>
      <c r="AU1337" s="4">
        <f t="shared" si="991"/>
        <v>6.0090378101940232</v>
      </c>
      <c r="AV1337" s="4">
        <f t="shared" si="992"/>
        <v>6.3746617559777841</v>
      </c>
      <c r="AW1337">
        <f t="shared" si="993"/>
        <v>0</v>
      </c>
      <c r="AX1337">
        <f t="shared" si="994"/>
        <v>0</v>
      </c>
      <c r="AY1337">
        <f t="shared" si="995"/>
        <v>0</v>
      </c>
      <c r="AZ1337" s="4">
        <f t="shared" si="976"/>
        <v>6.94</v>
      </c>
      <c r="BA1337" s="4">
        <f t="shared" si="996"/>
        <v>760.72000000000492</v>
      </c>
      <c r="BB1337" s="4">
        <f t="shared" si="977"/>
        <v>762.47166666667124</v>
      </c>
      <c r="BC1337" s="4">
        <f t="shared" si="978"/>
        <v>407.58</v>
      </c>
      <c r="BE1337"/>
      <c r="BG1337" s="6"/>
      <c r="BM1337">
        <f t="shared" si="997"/>
        <v>1</v>
      </c>
    </row>
    <row r="1338" spans="1:65" x14ac:dyDescent="0.25">
      <c r="A1338">
        <v>1177</v>
      </c>
      <c r="B1338" s="1">
        <v>42891</v>
      </c>
      <c r="C1338" s="2">
        <v>2437.83</v>
      </c>
      <c r="D1338" s="2">
        <v>2439.5500000000002</v>
      </c>
      <c r="E1338" s="2">
        <v>2434.3200000000002</v>
      </c>
      <c r="F1338" s="2">
        <v>2436.1</v>
      </c>
      <c r="G1338" s="2">
        <v>2912600000</v>
      </c>
      <c r="H1338" s="2">
        <f t="shared" si="998"/>
        <v>15.011111588124043</v>
      </c>
      <c r="I1338" s="2">
        <f t="shared" si="999"/>
        <v>2400.7445000000002</v>
      </c>
      <c r="J1338" s="2">
        <f t="shared" si="1000"/>
        <v>15.174874871590267</v>
      </c>
      <c r="K1338" s="2">
        <f t="shared" si="1001"/>
        <v>-1.2400000000002365</v>
      </c>
      <c r="L1338" s="18">
        <v>8.199999999999999E-2</v>
      </c>
      <c r="M1338" s="19">
        <v>8.5295980958210489</v>
      </c>
      <c r="N1338" s="4">
        <f t="shared" si="965"/>
        <v>5.2300000000000182</v>
      </c>
      <c r="O1338" s="4">
        <f t="shared" si="1002"/>
        <v>10.188999999999988</v>
      </c>
      <c r="P1338" s="4">
        <f t="shared" si="966"/>
        <v>2.1864360902255595</v>
      </c>
      <c r="Q1338" s="4">
        <f t="shared" si="979"/>
        <v>1.110147474806999</v>
      </c>
      <c r="R1338" s="18">
        <f t="shared" si="967"/>
        <v>2440.7663533834589</v>
      </c>
      <c r="S1338" s="2">
        <f t="shared" si="968"/>
        <v>4.6663533834589543</v>
      </c>
      <c r="T1338" s="22">
        <f t="shared" si="1003"/>
        <v>1</v>
      </c>
      <c r="U1338" s="29">
        <f t="shared" si="969"/>
        <v>2438.2039541708978</v>
      </c>
      <c r="V1338" s="30">
        <f t="shared" si="970"/>
        <v>2.1039541708978504</v>
      </c>
      <c r="W1338" s="31">
        <f t="shared" si="980"/>
        <v>1</v>
      </c>
      <c r="X1338" s="35">
        <f t="shared" si="971"/>
        <v>2442.4485333333341</v>
      </c>
      <c r="Y1338" s="30">
        <f t="shared" si="972"/>
        <v>6.3485333333342169</v>
      </c>
      <c r="Z1338" s="31">
        <f t="shared" si="981"/>
        <v>1</v>
      </c>
      <c r="AA1338" s="29">
        <f t="shared" si="973"/>
        <v>2438.7981952536388</v>
      </c>
      <c r="AB1338" s="30">
        <f t="shared" si="974"/>
        <v>2.6981952536389144</v>
      </c>
      <c r="AC1338" s="31">
        <f t="shared" si="982"/>
        <v>1</v>
      </c>
      <c r="AD1338" s="32">
        <f t="shared" si="1004"/>
        <v>1</v>
      </c>
      <c r="AE1338" s="33">
        <f t="shared" si="1005"/>
        <v>0</v>
      </c>
      <c r="AF1338" s="33">
        <f t="shared" si="1006"/>
        <v>0</v>
      </c>
      <c r="AG1338" s="33">
        <f t="shared" si="1007"/>
        <v>0</v>
      </c>
      <c r="AH1338" s="38">
        <f t="shared" si="1008"/>
        <v>1</v>
      </c>
      <c r="AI1338" s="33">
        <f t="shared" si="1009"/>
        <v>0</v>
      </c>
      <c r="AJ1338" s="39">
        <f t="shared" si="1010"/>
        <v>1</v>
      </c>
      <c r="AK1338" s="43">
        <f t="shared" si="1011"/>
        <v>0</v>
      </c>
      <c r="AL1338" s="4">
        <f t="shared" si="983"/>
        <v>1.7200000000002547</v>
      </c>
      <c r="AM1338" s="4">
        <f t="shared" si="984"/>
        <v>0.75180474636135841</v>
      </c>
      <c r="AN1338" s="4">
        <f t="shared" si="985"/>
        <v>0.75180474636135841</v>
      </c>
      <c r="AO1338" s="4">
        <f t="shared" si="986"/>
        <v>-3.5099999999997635</v>
      </c>
      <c r="AP1338" s="4">
        <f t="shared" si="987"/>
        <v>4.4781952536386598</v>
      </c>
      <c r="AQ1338" s="4">
        <f t="shared" si="988"/>
        <v>3.5099999999997635</v>
      </c>
      <c r="AR1338" s="4">
        <f t="shared" si="975"/>
        <v>1.7300000000000182</v>
      </c>
      <c r="AS1338">
        <f t="shared" si="989"/>
        <v>3.5099999999997635</v>
      </c>
      <c r="AT1338" s="6">
        <f t="shared" si="990"/>
        <v>0</v>
      </c>
      <c r="AU1338" s="4">
        <f t="shared" si="991"/>
        <v>4.6061936455433639</v>
      </c>
      <c r="AV1338" s="4">
        <f t="shared" si="992"/>
        <v>7.0995980958210305</v>
      </c>
      <c r="AW1338">
        <f t="shared" si="993"/>
        <v>0</v>
      </c>
      <c r="AX1338">
        <f t="shared" si="994"/>
        <v>0</v>
      </c>
      <c r="AY1338">
        <f t="shared" si="995"/>
        <v>0</v>
      </c>
      <c r="AZ1338" s="4">
        <f t="shared" si="976"/>
        <v>6.94</v>
      </c>
      <c r="BA1338" s="4">
        <f t="shared" si="996"/>
        <v>753.78000000000486</v>
      </c>
      <c r="BB1338" s="4">
        <f t="shared" si="977"/>
        <v>757.84500000000457</v>
      </c>
      <c r="BC1338" s="4">
        <f t="shared" si="978"/>
        <v>409.94399999999996</v>
      </c>
      <c r="BE1338"/>
      <c r="BG1338" s="6"/>
      <c r="BM1338">
        <f t="shared" si="997"/>
        <v>1</v>
      </c>
    </row>
    <row r="1339" spans="1:65" x14ac:dyDescent="0.25">
      <c r="A1339">
        <v>1176</v>
      </c>
      <c r="B1339" s="1">
        <v>42888</v>
      </c>
      <c r="C1339" s="2">
        <v>2431.2800000000002</v>
      </c>
      <c r="D1339" s="2">
        <v>2440.23</v>
      </c>
      <c r="E1339" s="2">
        <v>2427.71</v>
      </c>
      <c r="F1339" s="2">
        <v>2439.0700000000002</v>
      </c>
      <c r="G1339" s="2">
        <v>3461680000</v>
      </c>
      <c r="H1339" s="2">
        <f t="shared" si="998"/>
        <v>16.974850678446575</v>
      </c>
      <c r="I1339" s="2">
        <f t="shared" si="999"/>
        <v>2398.4715000000006</v>
      </c>
      <c r="J1339" s="2">
        <f t="shared" si="1000"/>
        <v>16.246739883499878</v>
      </c>
      <c r="K1339" s="2">
        <f t="shared" si="1001"/>
        <v>1.2200000000002547</v>
      </c>
      <c r="L1339" s="18">
        <v>6.8099999999999994E-2</v>
      </c>
      <c r="M1339" s="19">
        <v>7.0575596917766337</v>
      </c>
      <c r="N1339" s="4">
        <f t="shared" si="965"/>
        <v>12.519999999999982</v>
      </c>
      <c r="O1339" s="4">
        <f t="shared" si="1002"/>
        <v>12</v>
      </c>
      <c r="P1339" s="4">
        <f t="shared" si="966"/>
        <v>1.6963533834586457</v>
      </c>
      <c r="Q1339" s="4">
        <f t="shared" si="979"/>
        <v>0.95885684845588892</v>
      </c>
      <c r="R1339" s="18">
        <f t="shared" si="967"/>
        <v>2431.3035939849624</v>
      </c>
      <c r="S1339" s="2">
        <f t="shared" si="968"/>
        <v>7.7664060150377736</v>
      </c>
      <c r="T1339" s="22">
        <f t="shared" si="1003"/>
        <v>0</v>
      </c>
      <c r="U1339" s="29">
        <f t="shared" si="969"/>
        <v>2431.565417621875</v>
      </c>
      <c r="V1339" s="30">
        <f t="shared" si="970"/>
        <v>7.5045823781251784</v>
      </c>
      <c r="W1339" s="31">
        <f t="shared" si="980"/>
        <v>0</v>
      </c>
      <c r="X1339" s="35">
        <f t="shared" si="971"/>
        <v>2430.8693333333331</v>
      </c>
      <c r="Y1339" s="30">
        <f t="shared" si="972"/>
        <v>8.2006666666670753</v>
      </c>
      <c r="Z1339" s="31">
        <f t="shared" si="981"/>
        <v>0</v>
      </c>
      <c r="AA1339" s="29">
        <f t="shared" si="973"/>
        <v>2431.4679658214791</v>
      </c>
      <c r="AB1339" s="30">
        <f t="shared" si="974"/>
        <v>7.6020341785210803</v>
      </c>
      <c r="AC1339" s="31">
        <f t="shared" si="982"/>
        <v>0</v>
      </c>
      <c r="AD1339" s="32">
        <f t="shared" si="1004"/>
        <v>-1</v>
      </c>
      <c r="AE1339" s="33">
        <f t="shared" si="1005"/>
        <v>0</v>
      </c>
      <c r="AF1339" s="33">
        <f t="shared" si="1006"/>
        <v>-1</v>
      </c>
      <c r="AG1339" s="33">
        <f t="shared" si="1007"/>
        <v>0</v>
      </c>
      <c r="AH1339" s="38">
        <f t="shared" si="1008"/>
        <v>-1</v>
      </c>
      <c r="AI1339" s="33">
        <f t="shared" si="1009"/>
        <v>-1</v>
      </c>
      <c r="AJ1339" s="39">
        <f t="shared" si="1010"/>
        <v>-1</v>
      </c>
      <c r="AK1339" s="43">
        <f t="shared" si="1011"/>
        <v>-1</v>
      </c>
      <c r="AL1339" s="4">
        <f t="shared" si="983"/>
        <v>8.9499999999998181</v>
      </c>
      <c r="AM1339" s="4">
        <f t="shared" si="984"/>
        <v>8.7620341785209348</v>
      </c>
      <c r="AN1339" s="4">
        <f t="shared" si="985"/>
        <v>8.7620341785209348</v>
      </c>
      <c r="AO1339" s="4">
        <f t="shared" si="986"/>
        <v>-3.5700000000001637</v>
      </c>
      <c r="AP1339" s="4">
        <f t="shared" si="987"/>
        <v>3.757965821479047</v>
      </c>
      <c r="AQ1339" s="4">
        <f t="shared" si="988"/>
        <v>3.5700000000001637</v>
      </c>
      <c r="AR1339" s="4">
        <f t="shared" si="975"/>
        <v>7.7899999999999636</v>
      </c>
      <c r="AS1339">
        <f t="shared" si="989"/>
        <v>8.7620341785209348</v>
      </c>
      <c r="AT1339" s="6">
        <f t="shared" si="990"/>
        <v>1</v>
      </c>
      <c r="AU1339" s="4">
        <f t="shared" si="991"/>
        <v>-0.70091313062859228</v>
      </c>
      <c r="AV1339" s="4">
        <f t="shared" si="992"/>
        <v>-0.43244030822332996</v>
      </c>
      <c r="AW1339">
        <f t="shared" si="993"/>
        <v>1</v>
      </c>
      <c r="AX1339">
        <f t="shared" si="994"/>
        <v>0</v>
      </c>
      <c r="AY1339">
        <f t="shared" si="995"/>
        <v>0</v>
      </c>
      <c r="AZ1339" s="4">
        <f t="shared" si="976"/>
        <v>-3.9100000000000006</v>
      </c>
      <c r="BA1339" s="4">
        <f t="shared" si="996"/>
        <v>746.84000000000481</v>
      </c>
      <c r="BB1339" s="4">
        <f t="shared" si="977"/>
        <v>755.53166666667119</v>
      </c>
      <c r="BC1339" s="4">
        <f t="shared" si="978"/>
        <v>407.32400000000007</v>
      </c>
      <c r="BE1339"/>
      <c r="BG1339" s="6"/>
      <c r="BM1339">
        <f t="shared" si="997"/>
        <v>1</v>
      </c>
    </row>
    <row r="1340" spans="1:65" x14ac:dyDescent="0.25">
      <c r="A1340">
        <v>1175</v>
      </c>
      <c r="B1340" s="1">
        <v>42887</v>
      </c>
      <c r="C1340" s="2">
        <v>2415.65</v>
      </c>
      <c r="D1340" s="2">
        <v>2430.06</v>
      </c>
      <c r="E1340" s="2">
        <v>2413.54</v>
      </c>
      <c r="F1340" s="2">
        <v>2430.06</v>
      </c>
      <c r="G1340" s="2">
        <v>3857140000</v>
      </c>
      <c r="H1340" s="2">
        <f t="shared" si="998"/>
        <v>20.89218431747998</v>
      </c>
      <c r="I1340" s="2">
        <f t="shared" si="999"/>
        <v>2396.3970000000004</v>
      </c>
      <c r="J1340" s="2">
        <f t="shared" si="1000"/>
        <v>18.629811847511654</v>
      </c>
      <c r="K1340" s="2">
        <f t="shared" si="1001"/>
        <v>3.8499999999999091</v>
      </c>
      <c r="L1340" s="18">
        <v>6.8149999999999988E-2</v>
      </c>
      <c r="M1340" s="19">
        <v>7.0096704764281252</v>
      </c>
      <c r="N1340" s="4">
        <f t="shared" si="965"/>
        <v>18.259999999999764</v>
      </c>
      <c r="O1340" s="4">
        <f t="shared" si="1002"/>
        <v>13.05</v>
      </c>
      <c r="P1340" s="4">
        <f t="shared" si="966"/>
        <v>1.2435939849624043</v>
      </c>
      <c r="Q1340" s="4">
        <f t="shared" si="979"/>
        <v>0.7318400560892665</v>
      </c>
      <c r="R1340" s="18">
        <f t="shared" si="967"/>
        <v>2412.6784436090229</v>
      </c>
      <c r="S1340" s="2">
        <f t="shared" si="968"/>
        <v>17.381556390977039</v>
      </c>
      <c r="T1340" s="22">
        <f t="shared" si="1003"/>
        <v>0</v>
      </c>
      <c r="U1340" s="29">
        <f t="shared" si="969"/>
        <v>2415.8641253257133</v>
      </c>
      <c r="V1340" s="30">
        <f t="shared" si="970"/>
        <v>14.195874674286642</v>
      </c>
      <c r="W1340" s="31">
        <f t="shared" si="980"/>
        <v>0</v>
      </c>
      <c r="X1340" s="35">
        <f t="shared" si="971"/>
        <v>2416.863866666667</v>
      </c>
      <c r="Y1340" s="30">
        <f t="shared" si="972"/>
        <v>13.196133333332909</v>
      </c>
      <c r="Z1340" s="31">
        <f t="shared" si="981"/>
        <v>0</v>
      </c>
      <c r="AA1340" s="29">
        <f t="shared" si="973"/>
        <v>2416.0040891134468</v>
      </c>
      <c r="AB1340" s="30">
        <f t="shared" si="974"/>
        <v>14.055910886553193</v>
      </c>
      <c r="AC1340" s="31">
        <f t="shared" si="982"/>
        <v>0</v>
      </c>
      <c r="AD1340" s="32">
        <f t="shared" si="1004"/>
        <v>-1</v>
      </c>
      <c r="AE1340" s="33">
        <f t="shared" si="1005"/>
        <v>-1</v>
      </c>
      <c r="AF1340" s="33">
        <f t="shared" si="1006"/>
        <v>-1</v>
      </c>
      <c r="AG1340" s="33">
        <f t="shared" si="1007"/>
        <v>-1</v>
      </c>
      <c r="AH1340" s="38">
        <f t="shared" si="1008"/>
        <v>-1</v>
      </c>
      <c r="AI1340" s="33">
        <f t="shared" si="1009"/>
        <v>-1</v>
      </c>
      <c r="AJ1340" s="39">
        <f t="shared" si="1010"/>
        <v>-1</v>
      </c>
      <c r="AK1340" s="43">
        <f t="shared" si="1011"/>
        <v>-1</v>
      </c>
      <c r="AL1340" s="4">
        <f t="shared" si="983"/>
        <v>14.409999999999854</v>
      </c>
      <c r="AM1340" s="4">
        <f t="shared" si="984"/>
        <v>14.055910886553193</v>
      </c>
      <c r="AN1340" s="4">
        <f t="shared" si="985"/>
        <v>14.055910886553193</v>
      </c>
      <c r="AO1340" s="4">
        <f t="shared" si="986"/>
        <v>-2.1100000000001273</v>
      </c>
      <c r="AP1340" s="4">
        <f t="shared" si="987"/>
        <v>2.4640891134467893</v>
      </c>
      <c r="AQ1340" s="4">
        <f t="shared" si="988"/>
        <v>2.1100000000001273</v>
      </c>
      <c r="AR1340" s="4">
        <f t="shared" si="975"/>
        <v>14.409999999999854</v>
      </c>
      <c r="AS1340">
        <f t="shared" si="989"/>
        <v>14.055910886553193</v>
      </c>
      <c r="AT1340" s="6">
        <f t="shared" si="990"/>
        <v>1</v>
      </c>
      <c r="AU1340" s="4">
        <f t="shared" si="991"/>
        <v>-5.5768918615640519</v>
      </c>
      <c r="AV1340" s="4">
        <f t="shared" si="992"/>
        <v>-7.1003295235717294</v>
      </c>
      <c r="AW1340">
        <f t="shared" si="993"/>
        <v>1</v>
      </c>
      <c r="AX1340">
        <f t="shared" si="994"/>
        <v>0</v>
      </c>
      <c r="AY1340">
        <f t="shared" si="995"/>
        <v>0</v>
      </c>
      <c r="AZ1340" s="4">
        <f t="shared" si="976"/>
        <v>-3.9100000000000006</v>
      </c>
      <c r="BA1340" s="4">
        <f t="shared" si="996"/>
        <v>750.75000000000477</v>
      </c>
      <c r="BB1340" s="4">
        <f t="shared" si="977"/>
        <v>759.44166666667115</v>
      </c>
      <c r="BC1340" s="4">
        <f t="shared" si="978"/>
        <v>401.07200000000006</v>
      </c>
      <c r="BE1340"/>
      <c r="BG1340" s="6"/>
      <c r="BM1340">
        <f t="shared" si="997"/>
        <v>1</v>
      </c>
    </row>
    <row r="1341" spans="1:65" x14ac:dyDescent="0.25">
      <c r="A1341">
        <v>1174</v>
      </c>
      <c r="B1341" s="1">
        <v>42886</v>
      </c>
      <c r="C1341" s="2">
        <v>2415.63</v>
      </c>
      <c r="D1341" s="2">
        <v>2415.9899999999998</v>
      </c>
      <c r="E1341" s="2">
        <v>2403.59</v>
      </c>
      <c r="F1341" s="2">
        <v>2411.8000000000002</v>
      </c>
      <c r="G1341" s="2">
        <v>4516110000</v>
      </c>
      <c r="H1341" s="2">
        <f t="shared" si="998"/>
        <v>20.352353644944603</v>
      </c>
      <c r="I1341" s="2">
        <f t="shared" si="999"/>
        <v>2394.9395</v>
      </c>
      <c r="J1341" s="2">
        <f t="shared" si="1000"/>
        <v>19.537286052975492</v>
      </c>
      <c r="K1341" s="2">
        <f t="shared" si="1001"/>
        <v>2.7200000000002547</v>
      </c>
      <c r="L1341" s="18">
        <v>7.1649999999999991E-2</v>
      </c>
      <c r="M1341" s="19">
        <v>7.373060021729688</v>
      </c>
      <c r="N1341" s="4">
        <f t="shared" si="965"/>
        <v>12.399999999999636</v>
      </c>
      <c r="O1341" s="4">
        <f t="shared" si="1002"/>
        <v>15.670000000000027</v>
      </c>
      <c r="P1341" s="4">
        <f t="shared" si="966"/>
        <v>0.87844360902255536</v>
      </c>
      <c r="Q1341" s="4">
        <f t="shared" si="979"/>
        <v>0.54903929670064844</v>
      </c>
      <c r="R1341" s="18">
        <f t="shared" si="967"/>
        <v>2413.6051278195487</v>
      </c>
      <c r="S1341" s="2">
        <f t="shared" si="968"/>
        <v>1.8051278195484883</v>
      </c>
      <c r="T1341" s="22">
        <f t="shared" si="1003"/>
        <v>1</v>
      </c>
      <c r="U1341" s="29">
        <f t="shared" si="969"/>
        <v>2415.8118097864331</v>
      </c>
      <c r="V1341" s="30">
        <f t="shared" si="970"/>
        <v>4.0118097864328774</v>
      </c>
      <c r="W1341" s="31">
        <f t="shared" si="980"/>
        <v>1</v>
      </c>
      <c r="X1341" s="35">
        <f t="shared" si="971"/>
        <v>2414.6565333333333</v>
      </c>
      <c r="Y1341" s="30">
        <f t="shared" si="972"/>
        <v>2.8565333333331182</v>
      </c>
      <c r="Z1341" s="31">
        <f t="shared" si="981"/>
        <v>1</v>
      </c>
      <c r="AA1341" s="29">
        <f t="shared" si="973"/>
        <v>2415.6500710829991</v>
      </c>
      <c r="AB1341" s="30">
        <f t="shared" si="974"/>
        <v>3.8500710829989657</v>
      </c>
      <c r="AC1341" s="31">
        <f t="shared" si="982"/>
        <v>1</v>
      </c>
      <c r="AD1341" s="32">
        <f t="shared" si="1004"/>
        <v>1</v>
      </c>
      <c r="AE1341" s="33">
        <f t="shared" si="1005"/>
        <v>1</v>
      </c>
      <c r="AF1341" s="33">
        <f t="shared" si="1006"/>
        <v>1</v>
      </c>
      <c r="AG1341" s="33">
        <f t="shared" si="1007"/>
        <v>1</v>
      </c>
      <c r="AH1341" s="38">
        <f t="shared" si="1008"/>
        <v>1</v>
      </c>
      <c r="AI1341" s="33">
        <f t="shared" si="1009"/>
        <v>1</v>
      </c>
      <c r="AJ1341" s="39">
        <f t="shared" si="1010"/>
        <v>1</v>
      </c>
      <c r="AK1341" s="43">
        <f t="shared" si="1011"/>
        <v>1</v>
      </c>
      <c r="AL1341" s="4">
        <f t="shared" si="983"/>
        <v>0.35999999999967258</v>
      </c>
      <c r="AM1341" s="4">
        <f t="shared" si="984"/>
        <v>0.3399289170006341</v>
      </c>
      <c r="AN1341" s="4">
        <f t="shared" si="985"/>
        <v>0.3399289170006341</v>
      </c>
      <c r="AO1341" s="4">
        <f t="shared" si="986"/>
        <v>-12.039999999999964</v>
      </c>
      <c r="AP1341" s="4">
        <f t="shared" si="987"/>
        <v>12.060071082999002</v>
      </c>
      <c r="AQ1341" s="4">
        <f t="shared" si="988"/>
        <v>12.039999999999964</v>
      </c>
      <c r="AR1341" s="4">
        <f t="shared" si="975"/>
        <v>3.8299999999999272</v>
      </c>
      <c r="AS1341">
        <f t="shared" si="989"/>
        <v>12.039999999999964</v>
      </c>
      <c r="AT1341" s="6">
        <f t="shared" si="990"/>
        <v>1</v>
      </c>
      <c r="AU1341" s="4">
        <f t="shared" si="991"/>
        <v>-3.8351122899418009</v>
      </c>
      <c r="AV1341" s="4">
        <f t="shared" si="992"/>
        <v>3.8430600217297606</v>
      </c>
      <c r="AW1341">
        <f t="shared" si="993"/>
        <v>0</v>
      </c>
      <c r="AX1341">
        <f t="shared" si="994"/>
        <v>1</v>
      </c>
      <c r="AY1341">
        <f t="shared" si="995"/>
        <v>0</v>
      </c>
      <c r="AZ1341" s="4">
        <f t="shared" si="976"/>
        <v>-3.9100000000000006</v>
      </c>
      <c r="BA1341" s="4">
        <f t="shared" si="996"/>
        <v>754.66000000000474</v>
      </c>
      <c r="BB1341" s="4">
        <f t="shared" si="977"/>
        <v>763.35166666667112</v>
      </c>
      <c r="BC1341" s="4">
        <f t="shared" si="978"/>
        <v>401.06400000000002</v>
      </c>
      <c r="BE1341"/>
      <c r="BG1341" s="6"/>
      <c r="BM1341">
        <f t="shared" si="997"/>
        <v>1</v>
      </c>
    </row>
    <row r="1342" spans="1:65" x14ac:dyDescent="0.25">
      <c r="A1342">
        <v>1173</v>
      </c>
      <c r="B1342" s="1">
        <v>42885</v>
      </c>
      <c r="C1342" s="2">
        <v>2411.67</v>
      </c>
      <c r="D1342" s="2">
        <v>2415.2600000000002</v>
      </c>
      <c r="E1342" s="2">
        <v>2409.4299999999998</v>
      </c>
      <c r="F1342" s="2">
        <v>2412.91</v>
      </c>
      <c r="G1342" s="2">
        <v>3203160000</v>
      </c>
      <c r="H1342" s="2">
        <f t="shared" si="998"/>
        <v>19.357604908091766</v>
      </c>
      <c r="I1342" s="2">
        <f t="shared" si="999"/>
        <v>2393.7105000000001</v>
      </c>
      <c r="J1342" s="2">
        <f t="shared" si="1000"/>
        <v>18.996364998543701</v>
      </c>
      <c r="K1342" s="2">
        <f t="shared" si="1001"/>
        <v>-4.1500000000000909</v>
      </c>
      <c r="L1342" s="18">
        <v>6.9250000000000006E-2</v>
      </c>
      <c r="M1342" s="19">
        <v>7.1346849652679687</v>
      </c>
      <c r="N1342" s="4">
        <f t="shared" si="965"/>
        <v>6.3900000000003274</v>
      </c>
      <c r="O1342" s="4">
        <f t="shared" si="1002"/>
        <v>15.402000000000044</v>
      </c>
      <c r="P1342" s="4">
        <f t="shared" si="966"/>
        <v>0.69512781954886871</v>
      </c>
      <c r="Q1342" s="4">
        <f t="shared" si="979"/>
        <v>0.46617893957163292</v>
      </c>
      <c r="R1342" s="18">
        <f t="shared" si="967"/>
        <v>2416.3238345864665</v>
      </c>
      <c r="S1342" s="2">
        <f t="shared" si="968"/>
        <v>3.4138345864666917</v>
      </c>
      <c r="T1342" s="22">
        <f t="shared" si="1003"/>
        <v>1</v>
      </c>
      <c r="U1342" s="29">
        <f t="shared" si="969"/>
        <v>2411.8456528800002</v>
      </c>
      <c r="V1342" s="30">
        <f t="shared" si="970"/>
        <v>1.0643471199996384</v>
      </c>
      <c r="W1342" s="31">
        <f t="shared" si="980"/>
        <v>1</v>
      </c>
      <c r="X1342" s="35">
        <f t="shared" si="971"/>
        <v>2413.2665333333334</v>
      </c>
      <c r="Y1342" s="30">
        <f t="shared" si="972"/>
        <v>0.35653333333357295</v>
      </c>
      <c r="Z1342" s="31">
        <f t="shared" si="981"/>
        <v>1</v>
      </c>
      <c r="AA1342" s="29">
        <f t="shared" si="973"/>
        <v>2412.0445761434671</v>
      </c>
      <c r="AB1342" s="30">
        <f t="shared" si="974"/>
        <v>0.86542385653274323</v>
      </c>
      <c r="AC1342" s="31">
        <f t="shared" si="982"/>
        <v>1</v>
      </c>
      <c r="AD1342" s="32">
        <f t="shared" si="1004"/>
        <v>1</v>
      </c>
      <c r="AE1342" s="33">
        <f t="shared" si="1005"/>
        <v>1</v>
      </c>
      <c r="AF1342" s="33">
        <f t="shared" si="1006"/>
        <v>1</v>
      </c>
      <c r="AG1342" s="33">
        <f t="shared" si="1007"/>
        <v>1</v>
      </c>
      <c r="AH1342" s="38">
        <f t="shared" si="1008"/>
        <v>1</v>
      </c>
      <c r="AI1342" s="33">
        <f t="shared" si="1009"/>
        <v>1</v>
      </c>
      <c r="AJ1342" s="39">
        <f t="shared" si="1010"/>
        <v>1</v>
      </c>
      <c r="AK1342" s="43">
        <f t="shared" si="1011"/>
        <v>1</v>
      </c>
      <c r="AL1342" s="4">
        <f t="shared" si="983"/>
        <v>3.5900000000001455</v>
      </c>
      <c r="AM1342" s="4">
        <f t="shared" si="984"/>
        <v>3.215423856533107</v>
      </c>
      <c r="AN1342" s="4">
        <f t="shared" si="985"/>
        <v>3.215423856533107</v>
      </c>
      <c r="AO1342" s="4">
        <f t="shared" si="986"/>
        <v>-2.2400000000002365</v>
      </c>
      <c r="AP1342" s="4">
        <f t="shared" si="987"/>
        <v>2.614576143467275</v>
      </c>
      <c r="AQ1342" s="4">
        <f t="shared" si="988"/>
        <v>2.2400000000002365</v>
      </c>
      <c r="AR1342" s="4">
        <f t="shared" si="975"/>
        <v>1.2399999999997817</v>
      </c>
      <c r="AS1342">
        <f t="shared" si="989"/>
        <v>3.215423856533107</v>
      </c>
      <c r="AT1342" s="6">
        <f t="shared" si="990"/>
        <v>0</v>
      </c>
      <c r="AU1342" s="4">
        <f t="shared" si="991"/>
        <v>3.5833392216015936</v>
      </c>
      <c r="AV1342" s="4">
        <f t="shared" si="992"/>
        <v>6.1946849652681868</v>
      </c>
      <c r="AW1342">
        <f t="shared" si="993"/>
        <v>0</v>
      </c>
      <c r="AX1342">
        <f t="shared" si="994"/>
        <v>0</v>
      </c>
      <c r="AY1342">
        <f t="shared" si="995"/>
        <v>0</v>
      </c>
      <c r="AZ1342" s="4">
        <f t="shared" si="976"/>
        <v>6.94</v>
      </c>
      <c r="BA1342" s="4">
        <f t="shared" si="996"/>
        <v>758.57000000000471</v>
      </c>
      <c r="BB1342" s="4">
        <f t="shared" si="977"/>
        <v>767.26166666667109</v>
      </c>
      <c r="BC1342" s="4">
        <f t="shared" si="978"/>
        <v>399.48</v>
      </c>
      <c r="BE1342"/>
      <c r="BG1342" s="6"/>
      <c r="BM1342">
        <f t="shared" si="997"/>
        <v>1</v>
      </c>
    </row>
    <row r="1343" spans="1:65" x14ac:dyDescent="0.25">
      <c r="A1343">
        <v>1172</v>
      </c>
      <c r="B1343" s="1">
        <v>42881</v>
      </c>
      <c r="C1343" s="2">
        <v>2414.5</v>
      </c>
      <c r="D1343" s="2">
        <v>2416.6799999999998</v>
      </c>
      <c r="E1343" s="2">
        <v>2412.1999999999998</v>
      </c>
      <c r="F1343" s="2">
        <v>2415.8200000000002</v>
      </c>
      <c r="G1343" s="2">
        <v>2805040000</v>
      </c>
      <c r="H1343" s="2">
        <f t="shared" si="998"/>
        <v>18.290835713851664</v>
      </c>
      <c r="I1343" s="2">
        <f t="shared" si="999"/>
        <v>2392.5520000000006</v>
      </c>
      <c r="J1343" s="2">
        <f t="shared" si="1000"/>
        <v>18.156083915808935</v>
      </c>
      <c r="K1343" s="2">
        <f t="shared" si="1001"/>
        <v>-0.57000000000016371</v>
      </c>
      <c r="L1343" s="18">
        <v>5.74E-2</v>
      </c>
      <c r="M1343" s="19">
        <v>5.911967894030175</v>
      </c>
      <c r="N1343" s="4">
        <f t="shared" si="965"/>
        <v>4.4800000000000182</v>
      </c>
      <c r="O1343" s="4">
        <f t="shared" si="1002"/>
        <v>16.078000000000021</v>
      </c>
      <c r="P1343" s="4">
        <f t="shared" si="966"/>
        <v>0.50383458646616675</v>
      </c>
      <c r="Q1343" s="4">
        <f t="shared" si="979"/>
        <v>0.45039200000000257</v>
      </c>
      <c r="R1343" s="18">
        <f t="shared" si="967"/>
        <v>2415.3586315789476</v>
      </c>
      <c r="S1343" s="2">
        <f t="shared" si="968"/>
        <v>0.46136842105261167</v>
      </c>
      <c r="T1343" s="22">
        <f t="shared" si="1003"/>
        <v>1</v>
      </c>
      <c r="U1343" s="29">
        <f t="shared" si="969"/>
        <v>2414.7240333333334</v>
      </c>
      <c r="V1343" s="30">
        <f t="shared" si="970"/>
        <v>1.0959666666667545</v>
      </c>
      <c r="W1343" s="31">
        <f t="shared" si="980"/>
        <v>1</v>
      </c>
      <c r="X1343" s="35">
        <f t="shared" si="971"/>
        <v>2416.8609333333334</v>
      </c>
      <c r="Y1343" s="30">
        <f t="shared" si="972"/>
        <v>1.0409333333332143</v>
      </c>
      <c r="Z1343" s="31">
        <f t="shared" si="981"/>
        <v>1</v>
      </c>
      <c r="AA1343" s="29">
        <f t="shared" si="973"/>
        <v>2415.0231993333337</v>
      </c>
      <c r="AB1343" s="30">
        <f t="shared" si="974"/>
        <v>0.79680066666651328</v>
      </c>
      <c r="AC1343" s="31">
        <f t="shared" si="982"/>
        <v>1</v>
      </c>
      <c r="AD1343" s="32">
        <f t="shared" si="1004"/>
        <v>1</v>
      </c>
      <c r="AE1343" s="33">
        <f t="shared" si="1005"/>
        <v>1</v>
      </c>
      <c r="AF1343" s="33">
        <f t="shared" si="1006"/>
        <v>1</v>
      </c>
      <c r="AG1343" s="33">
        <f t="shared" si="1007"/>
        <v>1</v>
      </c>
      <c r="AH1343" s="38">
        <f t="shared" si="1008"/>
        <v>1</v>
      </c>
      <c r="AI1343" s="33">
        <f t="shared" si="1009"/>
        <v>1</v>
      </c>
      <c r="AJ1343" s="39">
        <f t="shared" si="1010"/>
        <v>1</v>
      </c>
      <c r="AK1343" s="43">
        <f t="shared" si="1011"/>
        <v>1</v>
      </c>
      <c r="AL1343" s="4">
        <f t="shared" si="983"/>
        <v>2.1799999999998363</v>
      </c>
      <c r="AM1343" s="4">
        <f t="shared" si="984"/>
        <v>1.6568006666661859</v>
      </c>
      <c r="AN1343" s="4">
        <f t="shared" si="985"/>
        <v>1.6568006666661859</v>
      </c>
      <c r="AO1343" s="4">
        <f t="shared" si="986"/>
        <v>-2.3000000000001819</v>
      </c>
      <c r="AP1343" s="4">
        <f t="shared" si="987"/>
        <v>2.8231993333338323</v>
      </c>
      <c r="AQ1343" s="4">
        <f t="shared" si="988"/>
        <v>2.3000000000001819</v>
      </c>
      <c r="AR1343" s="4">
        <f t="shared" si="975"/>
        <v>1.3200000000001637</v>
      </c>
      <c r="AS1343">
        <f t="shared" si="989"/>
        <v>2.3000000000001819</v>
      </c>
      <c r="AT1343" s="6">
        <f t="shared" si="990"/>
        <v>0</v>
      </c>
      <c r="AU1343" s="4">
        <f t="shared" si="991"/>
        <v>4.8106698852394967</v>
      </c>
      <c r="AV1343" s="4">
        <f t="shared" si="992"/>
        <v>4.8919678940300111</v>
      </c>
      <c r="AW1343">
        <f t="shared" si="993"/>
        <v>0</v>
      </c>
      <c r="AX1343">
        <f t="shared" si="994"/>
        <v>0</v>
      </c>
      <c r="AY1343">
        <f t="shared" si="995"/>
        <v>0</v>
      </c>
      <c r="AZ1343" s="4">
        <f t="shared" si="976"/>
        <v>6.94</v>
      </c>
      <c r="BA1343" s="4">
        <f t="shared" si="996"/>
        <v>751.63000000000466</v>
      </c>
      <c r="BB1343" s="4">
        <f t="shared" si="977"/>
        <v>760.32166666667104</v>
      </c>
      <c r="BC1343" s="4">
        <f t="shared" si="978"/>
        <v>400.61199999999997</v>
      </c>
      <c r="BE1343"/>
      <c r="BG1343" s="6"/>
      <c r="BM1343">
        <f t="shared" si="997"/>
        <v>1</v>
      </c>
    </row>
    <row r="1344" spans="1:65" x14ac:dyDescent="0.25">
      <c r="A1344">
        <v>1171</v>
      </c>
      <c r="B1344" s="1">
        <v>42880</v>
      </c>
      <c r="C1344" s="2">
        <v>2409.54</v>
      </c>
      <c r="D1344" s="2">
        <v>2418.71</v>
      </c>
      <c r="E1344" s="2">
        <v>2408.0100000000002</v>
      </c>
      <c r="F1344" s="2">
        <v>2415.0700000000002</v>
      </c>
      <c r="G1344" s="2">
        <v>3535390000</v>
      </c>
      <c r="H1344" s="2">
        <f t="shared" si="998"/>
        <v>16.479260231508515</v>
      </c>
      <c r="I1344" s="2">
        <f t="shared" si="999"/>
        <v>2391.5110000000004</v>
      </c>
      <c r="J1344" s="2">
        <f t="shared" si="1000"/>
        <v>16.65730352696605</v>
      </c>
      <c r="K1344" s="2">
        <f t="shared" si="1001"/>
        <v>5.1500000000000909</v>
      </c>
      <c r="L1344" s="18">
        <v>6.0299999999999999E-2</v>
      </c>
      <c r="M1344" s="19">
        <v>6.1831912045562429</v>
      </c>
      <c r="N1344" s="4">
        <f t="shared" si="965"/>
        <v>14.320000000000164</v>
      </c>
      <c r="O1344" s="4">
        <f t="shared" si="1002"/>
        <v>16.355000000000018</v>
      </c>
      <c r="P1344" s="4">
        <f t="shared" si="966"/>
        <v>0.28863157894737124</v>
      </c>
      <c r="Q1344" s="4">
        <f t="shared" si="979"/>
        <v>0.57444444444444553</v>
      </c>
      <c r="R1344" s="18">
        <f t="shared" si="967"/>
        <v>2404.3624360902254</v>
      </c>
      <c r="S1344" s="2">
        <f t="shared" si="968"/>
        <v>10.707563909774763</v>
      </c>
      <c r="T1344" s="22">
        <f t="shared" si="1003"/>
        <v>0</v>
      </c>
      <c r="U1344" s="29">
        <f t="shared" si="969"/>
        <v>2409.7784849999998</v>
      </c>
      <c r="V1344" s="30">
        <f t="shared" si="970"/>
        <v>5.291515000000345</v>
      </c>
      <c r="W1344" s="31">
        <f t="shared" si="980"/>
        <v>1</v>
      </c>
      <c r="X1344" s="35">
        <f t="shared" si="971"/>
        <v>2410.6633333333339</v>
      </c>
      <c r="Y1344" s="30">
        <f t="shared" si="972"/>
        <v>4.4066666666662968</v>
      </c>
      <c r="Z1344" s="31">
        <f t="shared" si="981"/>
        <v>1</v>
      </c>
      <c r="AA1344" s="29">
        <f t="shared" si="973"/>
        <v>2409.9023637666669</v>
      </c>
      <c r="AB1344" s="30">
        <f t="shared" si="974"/>
        <v>5.167636233333269</v>
      </c>
      <c r="AC1344" s="31">
        <f t="shared" si="982"/>
        <v>1</v>
      </c>
      <c r="AD1344" s="32">
        <f t="shared" si="1004"/>
        <v>1</v>
      </c>
      <c r="AE1344" s="33">
        <f t="shared" si="1005"/>
        <v>1</v>
      </c>
      <c r="AF1344" s="33">
        <f t="shared" si="1006"/>
        <v>1</v>
      </c>
      <c r="AG1344" s="33">
        <f t="shared" si="1007"/>
        <v>1</v>
      </c>
      <c r="AH1344" s="38">
        <f t="shared" si="1008"/>
        <v>1</v>
      </c>
      <c r="AI1344" s="33">
        <f t="shared" si="1009"/>
        <v>1</v>
      </c>
      <c r="AJ1344" s="39">
        <f t="shared" si="1010"/>
        <v>1</v>
      </c>
      <c r="AK1344" s="43">
        <f t="shared" si="1011"/>
        <v>1</v>
      </c>
      <c r="AL1344" s="4">
        <f t="shared" si="983"/>
        <v>9.1700000000000728</v>
      </c>
      <c r="AM1344" s="4">
        <f t="shared" si="984"/>
        <v>8.8076362333331417</v>
      </c>
      <c r="AN1344" s="4">
        <f t="shared" si="985"/>
        <v>8.8076362333331417</v>
      </c>
      <c r="AO1344" s="4">
        <f t="shared" si="986"/>
        <v>-1.5299999999997453</v>
      </c>
      <c r="AP1344" s="4">
        <f t="shared" si="987"/>
        <v>1.8923637666666764</v>
      </c>
      <c r="AQ1344" s="4">
        <f t="shared" si="988"/>
        <v>1.5299999999997453</v>
      </c>
      <c r="AR1344" s="4">
        <f t="shared" si="975"/>
        <v>5.5300000000002001</v>
      </c>
      <c r="AS1344">
        <f t="shared" si="989"/>
        <v>8.8076362333331417</v>
      </c>
      <c r="AT1344" s="6">
        <f t="shared" si="990"/>
        <v>1</v>
      </c>
      <c r="AU1344" s="4">
        <f t="shared" si="991"/>
        <v>-1.2735139845906964</v>
      </c>
      <c r="AV1344" s="4">
        <f t="shared" si="992"/>
        <v>0.95319120455604289</v>
      </c>
      <c r="AW1344">
        <f t="shared" si="993"/>
        <v>0</v>
      </c>
      <c r="AX1344">
        <f t="shared" si="994"/>
        <v>1</v>
      </c>
      <c r="AY1344">
        <f t="shared" si="995"/>
        <v>0</v>
      </c>
      <c r="AZ1344" s="4">
        <f t="shared" si="976"/>
        <v>-3.9100000000000006</v>
      </c>
      <c r="BA1344" s="4">
        <f t="shared" si="996"/>
        <v>744.6900000000046</v>
      </c>
      <c r="BB1344" s="4">
        <f t="shared" si="977"/>
        <v>753.38166666667098</v>
      </c>
      <c r="BC1344" s="4">
        <f t="shared" si="978"/>
        <v>398.62799999999993</v>
      </c>
      <c r="BE1344"/>
      <c r="BG1344" s="6"/>
      <c r="BM1344">
        <f t="shared" si="997"/>
        <v>1</v>
      </c>
    </row>
    <row r="1345" spans="1:65" x14ac:dyDescent="0.25">
      <c r="A1345">
        <v>1170</v>
      </c>
      <c r="B1345" s="1">
        <v>42879</v>
      </c>
      <c r="C1345" s="2">
        <v>2401.41</v>
      </c>
      <c r="D1345" s="2">
        <v>2405.58</v>
      </c>
      <c r="E1345" s="2">
        <v>2397.9899999999998</v>
      </c>
      <c r="F1345" s="2">
        <v>2404.39</v>
      </c>
      <c r="G1345" s="2">
        <v>3389900000</v>
      </c>
      <c r="H1345" s="2">
        <f t="shared" si="998"/>
        <v>15.092044850774146</v>
      </c>
      <c r="I1345" s="2">
        <f t="shared" si="999"/>
        <v>2390.5189999999998</v>
      </c>
      <c r="J1345" s="2">
        <f t="shared" si="1000"/>
        <v>14.834205662305624</v>
      </c>
      <c r="K1345" s="2">
        <f t="shared" si="1001"/>
        <v>2.9899999999997817</v>
      </c>
      <c r="L1345" s="18">
        <v>6.4049999999999996E-2</v>
      </c>
      <c r="M1345" s="19">
        <v>6.5514106510803876</v>
      </c>
      <c r="N1345" s="4">
        <f t="shared" si="965"/>
        <v>7.5900000000001455</v>
      </c>
      <c r="O1345" s="4">
        <f t="shared" si="1002"/>
        <v>16.712000000000035</v>
      </c>
      <c r="P1345" s="4">
        <f t="shared" si="966"/>
        <v>-2.7563909774434615E-2</v>
      </c>
      <c r="Q1345" s="4">
        <f t="shared" si="979"/>
        <v>0.61149999999999982</v>
      </c>
      <c r="R1345" s="18">
        <f t="shared" si="967"/>
        <v>2398.2241804511277</v>
      </c>
      <c r="S1345" s="2">
        <f t="shared" si="968"/>
        <v>6.1658195488721503</v>
      </c>
      <c r="T1345" s="22">
        <f t="shared" si="1003"/>
        <v>1</v>
      </c>
      <c r="U1345" s="29">
        <f t="shared" si="969"/>
        <v>2401.7234142027864</v>
      </c>
      <c r="V1345" s="30">
        <f t="shared" si="970"/>
        <v>2.666585797213429</v>
      </c>
      <c r="W1345" s="31">
        <f t="shared" si="980"/>
        <v>1</v>
      </c>
      <c r="X1345" s="35">
        <f t="shared" si="971"/>
        <v>2404.3079999999991</v>
      </c>
      <c r="Y1345" s="30">
        <f t="shared" si="972"/>
        <v>8.2000000000789441E-2</v>
      </c>
      <c r="Z1345" s="31">
        <f t="shared" si="981"/>
        <v>1</v>
      </c>
      <c r="AA1345" s="29">
        <f t="shared" si="973"/>
        <v>2402.0852562143959</v>
      </c>
      <c r="AB1345" s="30">
        <f t="shared" si="974"/>
        <v>2.3047437856039323</v>
      </c>
      <c r="AC1345" s="31">
        <f t="shared" si="982"/>
        <v>1</v>
      </c>
      <c r="AD1345" s="32">
        <f t="shared" si="1004"/>
        <v>1</v>
      </c>
      <c r="AE1345" s="33">
        <f t="shared" si="1005"/>
        <v>1</v>
      </c>
      <c r="AF1345" s="33">
        <f t="shared" si="1006"/>
        <v>1</v>
      </c>
      <c r="AG1345" s="33">
        <f t="shared" si="1007"/>
        <v>0</v>
      </c>
      <c r="AH1345" s="38">
        <f t="shared" si="1008"/>
        <v>1</v>
      </c>
      <c r="AI1345" s="33">
        <f t="shared" si="1009"/>
        <v>1</v>
      </c>
      <c r="AJ1345" s="39">
        <f t="shared" si="1010"/>
        <v>1</v>
      </c>
      <c r="AK1345" s="43">
        <f t="shared" si="1011"/>
        <v>1</v>
      </c>
      <c r="AL1345" s="4">
        <f t="shared" si="983"/>
        <v>4.1700000000000728</v>
      </c>
      <c r="AM1345" s="4">
        <f t="shared" si="984"/>
        <v>3.4947437856039869</v>
      </c>
      <c r="AN1345" s="4">
        <f t="shared" si="985"/>
        <v>3.4947437856039869</v>
      </c>
      <c r="AO1345" s="4">
        <f t="shared" si="986"/>
        <v>-3.4200000000000728</v>
      </c>
      <c r="AP1345" s="4">
        <f t="shared" si="987"/>
        <v>4.0952562143961586</v>
      </c>
      <c r="AQ1345" s="4">
        <f t="shared" si="988"/>
        <v>3.4200000000000728</v>
      </c>
      <c r="AR1345" s="4">
        <f t="shared" si="975"/>
        <v>2.9800000000000182</v>
      </c>
      <c r="AS1345">
        <f t="shared" si="989"/>
        <v>3.4947437856039869</v>
      </c>
      <c r="AT1345" s="6">
        <f t="shared" si="990"/>
        <v>0</v>
      </c>
      <c r="AU1345" s="4">
        <f t="shared" si="991"/>
        <v>4.7124226684605386</v>
      </c>
      <c r="AV1345" s="4">
        <f t="shared" si="992"/>
        <v>3.8714106510803692</v>
      </c>
      <c r="AW1345">
        <f t="shared" si="993"/>
        <v>0</v>
      </c>
      <c r="AX1345">
        <f t="shared" si="994"/>
        <v>0</v>
      </c>
      <c r="AY1345">
        <f t="shared" si="995"/>
        <v>0</v>
      </c>
      <c r="AZ1345" s="4">
        <f t="shared" si="976"/>
        <v>6.94</v>
      </c>
      <c r="BA1345" s="4">
        <f t="shared" si="996"/>
        <v>748.60000000000457</v>
      </c>
      <c r="BB1345" s="4">
        <f t="shared" si="977"/>
        <v>757.29166666667095</v>
      </c>
      <c r="BC1345" s="4">
        <f t="shared" si="978"/>
        <v>395.37599999999992</v>
      </c>
      <c r="BE1345"/>
      <c r="BG1345" s="6"/>
      <c r="BM1345">
        <f t="shared" si="997"/>
        <v>1</v>
      </c>
    </row>
    <row r="1346" spans="1:65" x14ac:dyDescent="0.25">
      <c r="A1346">
        <v>1169</v>
      </c>
      <c r="B1346" s="1">
        <v>42878</v>
      </c>
      <c r="C1346" s="2">
        <v>2397.04</v>
      </c>
      <c r="D1346" s="2">
        <v>2400.85</v>
      </c>
      <c r="E1346" s="2">
        <v>2393.88</v>
      </c>
      <c r="F1346" s="2">
        <v>2398.42</v>
      </c>
      <c r="G1346" s="2">
        <v>3213570000</v>
      </c>
      <c r="H1346" s="2">
        <f t="shared" si="998"/>
        <v>14.703262827610025</v>
      </c>
      <c r="I1346" s="2">
        <f t="shared" si="999"/>
        <v>2389.8975</v>
      </c>
      <c r="J1346" s="2">
        <f t="shared" si="1000"/>
        <v>14.389576005969749</v>
      </c>
      <c r="K1346" s="2">
        <f t="shared" si="1001"/>
        <v>3.0199999999999818</v>
      </c>
      <c r="L1346" s="18">
        <v>6.9900000000000004E-2</v>
      </c>
      <c r="M1346" s="19">
        <v>7.1366664817952401</v>
      </c>
      <c r="N1346" s="4">
        <f t="shared" ref="N1346:N1409" si="1012">MAX(D1346-E1346, ABS(D1346-F1347), ABS(E1346-F1347))</f>
        <v>6.9699999999997999</v>
      </c>
      <c r="O1346" s="4">
        <f t="shared" si="1002"/>
        <v>16.648000000000003</v>
      </c>
      <c r="P1346" s="4">
        <f t="shared" ref="P1346:P1409" si="1013">SLOPE(F1346:F1365,A1346:A1365)</f>
        <v>-0.19581954887217365</v>
      </c>
      <c r="Q1346" s="4">
        <f t="shared" si="979"/>
        <v>0.80362616099071271</v>
      </c>
      <c r="R1346" s="18">
        <f t="shared" ref="R1346:R1409" si="1014">F1347+P1347</f>
        <v>2393.7081428571428</v>
      </c>
      <c r="S1346" s="2">
        <f t="shared" ref="S1346:S1409" si="1015">ABS(R1346-F1346)</f>
        <v>4.7118571428572977</v>
      </c>
      <c r="T1346" s="22">
        <f t="shared" si="1003"/>
        <v>1</v>
      </c>
      <c r="U1346" s="29">
        <f t="shared" ref="U1346:U1409" si="1016">C1346+Q1347*$BK$6</f>
        <v>2397.4212939671361</v>
      </c>
      <c r="V1346" s="30">
        <f t="shared" ref="V1346:V1409" si="1017">ABS(U1346-F1346)</f>
        <v>0.99870603286399273</v>
      </c>
      <c r="W1346" s="31">
        <f t="shared" si="980"/>
        <v>1</v>
      </c>
      <c r="X1346" s="35">
        <f t="shared" ref="X1346:X1409" si="1018">_xlfn.FORECAST.LINEAR(A1346+$BK$7,C1346:C1348,A1346:A1348)</f>
        <v>2401.6354666666666</v>
      </c>
      <c r="Y1346" s="30">
        <f t="shared" ref="Y1346:Y1409" si="1019">ABS(X1346-F1346)</f>
        <v>3.2154666666665435</v>
      </c>
      <c r="Z1346" s="31">
        <f t="shared" si="981"/>
        <v>1</v>
      </c>
      <c r="AA1346" s="29">
        <f t="shared" ref="AA1346:AA1409" si="1020">$BK$8*X1346+(1-$BK$8)*U1346</f>
        <v>2398.0112781450703</v>
      </c>
      <c r="AB1346" s="30">
        <f t="shared" ref="AB1346:AB1409" si="1021">ABS(AA1346-F1346)</f>
        <v>0.40872185492980861</v>
      </c>
      <c r="AC1346" s="31">
        <f t="shared" si="982"/>
        <v>1</v>
      </c>
      <c r="AD1346" s="32">
        <f t="shared" si="1004"/>
        <v>1</v>
      </c>
      <c r="AE1346" s="33">
        <f t="shared" si="1005"/>
        <v>1</v>
      </c>
      <c r="AF1346" s="33">
        <f t="shared" si="1006"/>
        <v>0</v>
      </c>
      <c r="AG1346" s="33">
        <f t="shared" si="1007"/>
        <v>0</v>
      </c>
      <c r="AH1346" s="38">
        <f t="shared" si="1008"/>
        <v>1</v>
      </c>
      <c r="AI1346" s="33">
        <f t="shared" si="1009"/>
        <v>1</v>
      </c>
      <c r="AJ1346" s="39">
        <f t="shared" si="1010"/>
        <v>1</v>
      </c>
      <c r="AK1346" s="43">
        <f t="shared" si="1011"/>
        <v>1</v>
      </c>
      <c r="AL1346" s="4">
        <f t="shared" si="983"/>
        <v>3.8099999999999454</v>
      </c>
      <c r="AM1346" s="4">
        <f t="shared" si="984"/>
        <v>2.8387218549296449</v>
      </c>
      <c r="AN1346" s="4">
        <f t="shared" si="985"/>
        <v>2.8387218549296449</v>
      </c>
      <c r="AO1346" s="4">
        <f t="shared" si="986"/>
        <v>-3.1599999999998545</v>
      </c>
      <c r="AP1346" s="4">
        <f t="shared" si="987"/>
        <v>4.131278145070155</v>
      </c>
      <c r="AQ1346" s="4">
        <f t="shared" si="988"/>
        <v>3.1599999999998545</v>
      </c>
      <c r="AR1346" s="4">
        <f t="shared" ref="AR1346:AR1409" si="1022">ABS(C1346-F1346)</f>
        <v>1.3800000000001091</v>
      </c>
      <c r="AS1346">
        <f t="shared" si="989"/>
        <v>3.1599999999998545</v>
      </c>
      <c r="AT1346" s="6">
        <f t="shared" si="990"/>
        <v>0</v>
      </c>
      <c r="AU1346" s="4">
        <f t="shared" si="991"/>
        <v>5.1510467095486465</v>
      </c>
      <c r="AV1346" s="4">
        <f t="shared" si="992"/>
        <v>6.0566664817951308</v>
      </c>
      <c r="AW1346">
        <f t="shared" si="993"/>
        <v>0</v>
      </c>
      <c r="AX1346">
        <f t="shared" si="994"/>
        <v>0</v>
      </c>
      <c r="AY1346">
        <f t="shared" si="995"/>
        <v>0</v>
      </c>
      <c r="AZ1346" s="4">
        <f t="shared" ref="AZ1346:AZ1409" si="1023">IF(OR(AT1346=1,AY1346=1),$BH$25,IF(AT1346=0,$BH$24,$BH$26))</f>
        <v>6.94</v>
      </c>
      <c r="BA1346" s="4">
        <f t="shared" si="996"/>
        <v>741.66000000000452</v>
      </c>
      <c r="BB1346" s="4">
        <f t="shared" ref="BB1346:BB1409" si="1024">(COUNTIF(AI1346:AK1346, "&lt;&gt;0")/3)*AZ1346+BB1347</f>
        <v>750.35166666667089</v>
      </c>
      <c r="BC1346" s="4">
        <f t="shared" ref="BC1346:BC1409" si="1025">(C1346-$C$2494)*10/100*4</f>
        <v>393.62799999999993</v>
      </c>
      <c r="BE1346"/>
      <c r="BG1346" s="6"/>
      <c r="BM1346">
        <f t="shared" si="997"/>
        <v>1</v>
      </c>
    </row>
    <row r="1347" spans="1:65" x14ac:dyDescent="0.25">
      <c r="A1347">
        <v>1168</v>
      </c>
      <c r="B1347" s="1">
        <v>42877</v>
      </c>
      <c r="C1347" s="2">
        <v>2387.21</v>
      </c>
      <c r="D1347" s="2">
        <v>2395.46</v>
      </c>
      <c r="E1347" s="2">
        <v>2386.92</v>
      </c>
      <c r="F1347" s="2">
        <v>2394.02</v>
      </c>
      <c r="G1347" s="2">
        <v>3172830000</v>
      </c>
      <c r="H1347" s="2">
        <f t="shared" si="998"/>
        <v>15.092552247162645</v>
      </c>
      <c r="I1347" s="2">
        <f t="shared" si="999"/>
        <v>2389.1210000000001</v>
      </c>
      <c r="J1347" s="2">
        <f t="shared" si="1000"/>
        <v>14.521466460309579</v>
      </c>
      <c r="K1347" s="2">
        <f t="shared" si="1001"/>
        <v>5.4800000000000182</v>
      </c>
      <c r="L1347" s="18">
        <v>7.1150000000000005E-2</v>
      </c>
      <c r="M1347" s="19">
        <v>7.2269971387378282</v>
      </c>
      <c r="N1347" s="4">
        <f t="shared" si="1012"/>
        <v>13.730000000000018</v>
      </c>
      <c r="O1347" s="4">
        <f t="shared" si="1002"/>
        <v>17.094000000000005</v>
      </c>
      <c r="P1347" s="4">
        <f t="shared" si="1013"/>
        <v>-0.31185714285713839</v>
      </c>
      <c r="Q1347" s="4">
        <f t="shared" ref="Q1347:Q1410" si="1026">SLOPE(F1347:F1371,B1347:B1371)*1</f>
        <v>0.97767683881064149</v>
      </c>
      <c r="R1347" s="18">
        <f t="shared" si="1014"/>
        <v>2381.5633984962406</v>
      </c>
      <c r="S1347" s="2">
        <f t="shared" si="1015"/>
        <v>12.45660150375943</v>
      </c>
      <c r="T1347" s="22">
        <f t="shared" si="1003"/>
        <v>0</v>
      </c>
      <c r="U1347" s="29">
        <f t="shared" si="1016"/>
        <v>2387.64595448</v>
      </c>
      <c r="V1347" s="30">
        <f t="shared" si="1017"/>
        <v>6.3740455199999815</v>
      </c>
      <c r="W1347" s="31">
        <f t="shared" ref="W1347:W1410" si="1027">IF(V1347/M1348&gt;0.975, 0, 1)</f>
        <v>1</v>
      </c>
      <c r="X1347" s="35">
        <f t="shared" si="1018"/>
        <v>2391.9027999999998</v>
      </c>
      <c r="Y1347" s="30">
        <f t="shared" si="1019"/>
        <v>2.117200000000139</v>
      </c>
      <c r="Z1347" s="31">
        <f t="shared" ref="Z1347:Z1410" si="1028">IF(Y1347/M1348&gt;0.975, 0, 1)</f>
        <v>1</v>
      </c>
      <c r="AA1347" s="29">
        <f t="shared" si="1020"/>
        <v>2388.2419128527999</v>
      </c>
      <c r="AB1347" s="30">
        <f t="shared" si="1021"/>
        <v>5.7780871472000399</v>
      </c>
      <c r="AC1347" s="31">
        <f t="shared" ref="AC1347:AC1410" si="1029">IF(AB1347/M1348&gt;0.975, 0, 1)</f>
        <v>1</v>
      </c>
      <c r="AD1347" s="32">
        <f t="shared" si="1004"/>
        <v>1</v>
      </c>
      <c r="AE1347" s="33">
        <f t="shared" si="1005"/>
        <v>0</v>
      </c>
      <c r="AF1347" s="33">
        <f t="shared" si="1006"/>
        <v>0</v>
      </c>
      <c r="AG1347" s="33">
        <f t="shared" si="1007"/>
        <v>0</v>
      </c>
      <c r="AH1347" s="38">
        <f t="shared" si="1008"/>
        <v>1</v>
      </c>
      <c r="AI1347" s="33">
        <f t="shared" si="1009"/>
        <v>1</v>
      </c>
      <c r="AJ1347" s="39">
        <f t="shared" si="1010"/>
        <v>1</v>
      </c>
      <c r="AK1347" s="43">
        <f t="shared" si="1011"/>
        <v>0</v>
      </c>
      <c r="AL1347" s="4">
        <f t="shared" ref="AL1347:AL1410" si="1030">D1347-C1347</f>
        <v>8.25</v>
      </c>
      <c r="AM1347" s="4">
        <f t="shared" ref="AM1347:AM1410" si="1031">D1347-AA1347</f>
        <v>7.2180871472000945</v>
      </c>
      <c r="AN1347" s="4">
        <f t="shared" ref="AN1347:AN1410" si="1032">ABS(IF(AA1347&gt;C1347,AM1347,AL1347))</f>
        <v>7.2180871472000945</v>
      </c>
      <c r="AO1347" s="4">
        <f t="shared" ref="AO1347:AO1410" si="1033">E1347-C1347</f>
        <v>-0.28999999999996362</v>
      </c>
      <c r="AP1347" s="4">
        <f t="shared" ref="AP1347:AP1410" si="1034">AA1347-E1347</f>
        <v>1.3219128527998691</v>
      </c>
      <c r="AQ1347" s="4">
        <f t="shared" ref="AQ1347:AQ1410" si="1035">ABS(IF(AA1347&gt;C1347,AO1347,AP1347))</f>
        <v>0.28999999999996362</v>
      </c>
      <c r="AR1347" s="4">
        <f t="shared" si="1022"/>
        <v>6.8099999999999454</v>
      </c>
      <c r="AS1347">
        <f t="shared" ref="AS1347:AS1410" si="1036">IF(AN1347&gt;AQ1347, AN1347, AQ1347)</f>
        <v>7.2180871472000945</v>
      </c>
      <c r="AT1347" s="6">
        <f t="shared" ref="AT1347:AT1410" si="1037">IF(AN1347&gt;M1348*$BK$4,1,0)+IF(AQ1347&gt;M1348*$BK$4,1,0)</f>
        <v>0</v>
      </c>
      <c r="AU1347" s="4">
        <f t="shared" ref="AU1347:AU1410" si="1038">$BK$4*M1348-AS1347</f>
        <v>2.3365728358991831</v>
      </c>
      <c r="AV1347" s="4">
        <f t="shared" ref="AV1347:AV1410" si="1039">M1347-AR1347+0.3</f>
        <v>0.71699713873788284</v>
      </c>
      <c r="AW1347">
        <f t="shared" ref="AW1347:AW1410" si="1040">IF(AND(AU1347&lt;0,AV1347&lt;0), 1, 0)</f>
        <v>0</v>
      </c>
      <c r="AX1347">
        <f t="shared" ref="AX1347:AX1410" si="1041">IF(AND(AU1347&lt;0,AV1347&gt;0), 1, 0)</f>
        <v>0</v>
      </c>
      <c r="AY1347">
        <f t="shared" ref="AY1347:AY1410" si="1042">IF(AND(AU1347&gt;0,AV1347&lt;0), 1, 0)</f>
        <v>0</v>
      </c>
      <c r="AZ1347" s="4">
        <f t="shared" si="1023"/>
        <v>6.94</v>
      </c>
      <c r="BA1347" s="4">
        <f t="shared" ref="BA1347:BA1410" si="1043">AZ1347+BA1348</f>
        <v>734.72000000000446</v>
      </c>
      <c r="BB1347" s="4">
        <f t="shared" si="1024"/>
        <v>743.41166666667084</v>
      </c>
      <c r="BC1347" s="4">
        <f t="shared" si="1025"/>
        <v>389.69599999999997</v>
      </c>
      <c r="BE1347"/>
      <c r="BG1347" s="6"/>
      <c r="BM1347">
        <f t="shared" si="997"/>
        <v>1</v>
      </c>
    </row>
    <row r="1348" spans="1:65" x14ac:dyDescent="0.25">
      <c r="A1348">
        <v>1167</v>
      </c>
      <c r="B1348" s="1">
        <v>42874</v>
      </c>
      <c r="C1348" s="2">
        <v>2371.37</v>
      </c>
      <c r="D1348" s="2">
        <v>2389.06</v>
      </c>
      <c r="E1348" s="2">
        <v>2370.4299999999998</v>
      </c>
      <c r="F1348" s="2">
        <v>2381.73</v>
      </c>
      <c r="G1348" s="2">
        <v>3825160000</v>
      </c>
      <c r="H1348" s="2">
        <f t="shared" si="998"/>
        <v>15.544852702922489</v>
      </c>
      <c r="I1348" s="2">
        <f t="shared" si="999"/>
        <v>2388.2770000000005</v>
      </c>
      <c r="J1348" s="2">
        <f t="shared" si="1000"/>
        <v>14.794488260657692</v>
      </c>
      <c r="K1348" s="2">
        <f t="shared" si="1001"/>
        <v>5.6500000000000909</v>
      </c>
      <c r="L1348" s="18">
        <v>8.2350000000000007E-2</v>
      </c>
      <c r="M1348" s="19">
        <v>8.3083999853037209</v>
      </c>
      <c r="N1348" s="4">
        <f t="shared" si="1012"/>
        <v>23.340000000000146</v>
      </c>
      <c r="O1348" s="4">
        <f t="shared" si="1002"/>
        <v>16.465000000000011</v>
      </c>
      <c r="P1348" s="4">
        <f t="shared" si="1013"/>
        <v>-0.16660150375939434</v>
      </c>
      <c r="Q1348" s="4">
        <f t="shared" si="1026"/>
        <v>1.1178319999999995</v>
      </c>
      <c r="R1348" s="18">
        <f t="shared" si="1014"/>
        <v>2366.2265413533833</v>
      </c>
      <c r="S1348" s="2">
        <f t="shared" si="1015"/>
        <v>15.503458646616764</v>
      </c>
      <c r="T1348" s="22">
        <f t="shared" si="1003"/>
        <v>0</v>
      </c>
      <c r="U1348" s="29">
        <f t="shared" si="1016"/>
        <v>2371.9289581538173</v>
      </c>
      <c r="V1348" s="30">
        <f t="shared" si="1017"/>
        <v>9.8010418461826703</v>
      </c>
      <c r="W1348" s="31">
        <f t="shared" si="1027"/>
        <v>1</v>
      </c>
      <c r="X1348" s="35">
        <f t="shared" si="1018"/>
        <v>2362.2588000000005</v>
      </c>
      <c r="Y1348" s="30">
        <f t="shared" si="1019"/>
        <v>19.471199999999499</v>
      </c>
      <c r="Z1348" s="31">
        <f t="shared" si="1028"/>
        <v>0</v>
      </c>
      <c r="AA1348" s="29">
        <f t="shared" si="1020"/>
        <v>2370.5751360122831</v>
      </c>
      <c r="AB1348" s="30">
        <f t="shared" si="1021"/>
        <v>11.154863987716908</v>
      </c>
      <c r="AC1348" s="31">
        <f t="shared" si="1029"/>
        <v>0</v>
      </c>
      <c r="AD1348" s="32">
        <f t="shared" si="1004"/>
        <v>-1</v>
      </c>
      <c r="AE1348" s="33">
        <f t="shared" si="1005"/>
        <v>-1</v>
      </c>
      <c r="AF1348" s="33">
        <f t="shared" si="1006"/>
        <v>0</v>
      </c>
      <c r="AG1348" s="33">
        <f t="shared" si="1007"/>
        <v>0</v>
      </c>
      <c r="AH1348" s="38">
        <f t="shared" si="1008"/>
        <v>-1</v>
      </c>
      <c r="AI1348" s="33">
        <f t="shared" si="1009"/>
        <v>-1</v>
      </c>
      <c r="AJ1348" s="39">
        <f t="shared" si="1010"/>
        <v>-1</v>
      </c>
      <c r="AK1348" s="43">
        <f t="shared" si="1011"/>
        <v>-1</v>
      </c>
      <c r="AL1348" s="4">
        <f t="shared" si="1030"/>
        <v>17.690000000000055</v>
      </c>
      <c r="AM1348" s="4">
        <f t="shared" si="1031"/>
        <v>18.484863987716835</v>
      </c>
      <c r="AN1348" s="4">
        <f t="shared" si="1032"/>
        <v>17.690000000000055</v>
      </c>
      <c r="AO1348" s="4">
        <f t="shared" si="1033"/>
        <v>-0.94000000000005457</v>
      </c>
      <c r="AP1348" s="4">
        <f t="shared" si="1034"/>
        <v>0.14513601228327389</v>
      </c>
      <c r="AQ1348" s="4">
        <f t="shared" si="1035"/>
        <v>0.14513601228327389</v>
      </c>
      <c r="AR1348" s="4">
        <f t="shared" si="1022"/>
        <v>10.360000000000127</v>
      </c>
      <c r="AS1348">
        <f t="shared" si="1036"/>
        <v>17.690000000000055</v>
      </c>
      <c r="AT1348" s="6">
        <f t="shared" si="1037"/>
        <v>1</v>
      </c>
      <c r="AU1348" s="4">
        <f t="shared" si="1038"/>
        <v>-5.6388229888466945</v>
      </c>
      <c r="AV1348" s="4">
        <f t="shared" si="1039"/>
        <v>-1.7516000146964064</v>
      </c>
      <c r="AW1348">
        <f t="shared" si="1040"/>
        <v>1</v>
      </c>
      <c r="AX1348">
        <f t="shared" si="1041"/>
        <v>0</v>
      </c>
      <c r="AY1348">
        <f t="shared" si="1042"/>
        <v>0</v>
      </c>
      <c r="AZ1348" s="4">
        <f t="shared" si="1023"/>
        <v>-3.9100000000000006</v>
      </c>
      <c r="BA1348" s="4">
        <f t="shared" si="1043"/>
        <v>727.78000000000441</v>
      </c>
      <c r="BB1348" s="4">
        <f t="shared" si="1024"/>
        <v>738.78500000000417</v>
      </c>
      <c r="BC1348" s="4">
        <f t="shared" si="1025"/>
        <v>383.3599999999999</v>
      </c>
      <c r="BE1348"/>
      <c r="BG1348" s="6"/>
      <c r="BM1348">
        <f t="shared" si="997"/>
        <v>1</v>
      </c>
    </row>
    <row r="1349" spans="1:65" x14ac:dyDescent="0.25">
      <c r="A1349">
        <v>1166</v>
      </c>
      <c r="B1349" s="1">
        <v>42873</v>
      </c>
      <c r="C1349" s="2">
        <v>2354.69</v>
      </c>
      <c r="D1349" s="2">
        <v>2375.7399999999998</v>
      </c>
      <c r="E1349" s="2">
        <v>2352.7199999999998</v>
      </c>
      <c r="F1349" s="2">
        <v>2365.7199999999998</v>
      </c>
      <c r="G1349" s="2">
        <v>4319420000</v>
      </c>
      <c r="H1349" s="2">
        <f t="shared" si="998"/>
        <v>14.212967514054059</v>
      </c>
      <c r="I1349" s="2">
        <f t="shared" si="999"/>
        <v>2387.4455000000003</v>
      </c>
      <c r="J1349" s="2">
        <f t="shared" si="1000"/>
        <v>14.338577436229093</v>
      </c>
      <c r="K1349" s="2">
        <f t="shared" si="1001"/>
        <v>-2.3400000000001455</v>
      </c>
      <c r="L1349" s="18">
        <v>0.10425000000000001</v>
      </c>
      <c r="M1349" s="19">
        <v>10.479284357524662</v>
      </c>
      <c r="N1349" s="4">
        <f t="shared" si="1012"/>
        <v>23.019999999999982</v>
      </c>
      <c r="O1349" s="4">
        <f t="shared" si="1002"/>
        <v>15.12199999999998</v>
      </c>
      <c r="P1349" s="4">
        <f t="shared" si="1013"/>
        <v>0.50654135338346262</v>
      </c>
      <c r="Q1349" s="4">
        <f t="shared" si="1026"/>
        <v>1.4332260354299124</v>
      </c>
      <c r="R1349" s="18">
        <f t="shared" si="1014"/>
        <v>2358.3106466165414</v>
      </c>
      <c r="S1349" s="2">
        <f t="shared" si="1015"/>
        <v>7.4093533834584377</v>
      </c>
      <c r="T1349" s="22">
        <f t="shared" si="1003"/>
        <v>1</v>
      </c>
      <c r="U1349" s="29">
        <f t="shared" si="1016"/>
        <v>2355.3564858058389</v>
      </c>
      <c r="V1349" s="30">
        <f t="shared" si="1017"/>
        <v>10.363514194160871</v>
      </c>
      <c r="W1349" s="31">
        <f t="shared" si="1027"/>
        <v>1</v>
      </c>
      <c r="X1349" s="35">
        <f t="shared" si="1018"/>
        <v>2348.8195999999989</v>
      </c>
      <c r="Y1349" s="30">
        <f t="shared" si="1019"/>
        <v>16.9004000000009</v>
      </c>
      <c r="Z1349" s="31">
        <f t="shared" si="1028"/>
        <v>0</v>
      </c>
      <c r="AA1349" s="29">
        <f t="shared" si="1020"/>
        <v>2354.4413217930214</v>
      </c>
      <c r="AB1349" s="30">
        <f t="shared" si="1021"/>
        <v>11.278678206978384</v>
      </c>
      <c r="AC1349" s="31">
        <f t="shared" si="1029"/>
        <v>1</v>
      </c>
      <c r="AD1349" s="32">
        <f t="shared" si="1004"/>
        <v>1</v>
      </c>
      <c r="AE1349" s="33">
        <f t="shared" si="1005"/>
        <v>0</v>
      </c>
      <c r="AF1349" s="33">
        <f t="shared" si="1006"/>
        <v>0</v>
      </c>
      <c r="AG1349" s="33">
        <f t="shared" si="1007"/>
        <v>0</v>
      </c>
      <c r="AH1349" s="38">
        <f t="shared" si="1008"/>
        <v>1</v>
      </c>
      <c r="AI1349" s="33">
        <f t="shared" si="1009"/>
        <v>1</v>
      </c>
      <c r="AJ1349" s="39">
        <f t="shared" si="1010"/>
        <v>1</v>
      </c>
      <c r="AK1349" s="43">
        <f t="shared" si="1011"/>
        <v>0</v>
      </c>
      <c r="AL1349" s="4">
        <f t="shared" si="1030"/>
        <v>21.049999999999727</v>
      </c>
      <c r="AM1349" s="4">
        <f t="shared" si="1031"/>
        <v>21.298678206978366</v>
      </c>
      <c r="AN1349" s="4">
        <f t="shared" si="1032"/>
        <v>21.049999999999727</v>
      </c>
      <c r="AO1349" s="4">
        <f t="shared" si="1033"/>
        <v>-1.9700000000002547</v>
      </c>
      <c r="AP1349" s="4">
        <f t="shared" si="1034"/>
        <v>1.721321793021616</v>
      </c>
      <c r="AQ1349" s="4">
        <f t="shared" si="1035"/>
        <v>1.721321793021616</v>
      </c>
      <c r="AR1349" s="4">
        <f t="shared" si="1022"/>
        <v>11.029999999999745</v>
      </c>
      <c r="AS1349">
        <f t="shared" si="1036"/>
        <v>21.049999999999727</v>
      </c>
      <c r="AT1349" s="6">
        <f t="shared" si="1037"/>
        <v>1</v>
      </c>
      <c r="AU1349" s="4">
        <f t="shared" si="1038"/>
        <v>-5.2965067772575125</v>
      </c>
      <c r="AV1349" s="4">
        <f t="shared" si="1039"/>
        <v>-0.25071564247508321</v>
      </c>
      <c r="AW1349">
        <f t="shared" si="1040"/>
        <v>1</v>
      </c>
      <c r="AX1349">
        <f t="shared" si="1041"/>
        <v>0</v>
      </c>
      <c r="AY1349">
        <f t="shared" si="1042"/>
        <v>0</v>
      </c>
      <c r="AZ1349" s="4">
        <f t="shared" si="1023"/>
        <v>-3.9100000000000006</v>
      </c>
      <c r="BA1349" s="4">
        <f t="shared" si="1043"/>
        <v>731.69000000000437</v>
      </c>
      <c r="BB1349" s="4">
        <f t="shared" si="1024"/>
        <v>742.69500000000414</v>
      </c>
      <c r="BC1349" s="4">
        <f t="shared" si="1025"/>
        <v>376.68800000000005</v>
      </c>
      <c r="BE1349"/>
      <c r="BG1349" s="6"/>
      <c r="BM1349">
        <f t="shared" si="997"/>
        <v>1</v>
      </c>
    </row>
    <row r="1350" spans="1:65" x14ac:dyDescent="0.25">
      <c r="A1350">
        <v>1165</v>
      </c>
      <c r="B1350" s="1">
        <v>42872</v>
      </c>
      <c r="C1350" s="2">
        <v>2382.9499999999998</v>
      </c>
      <c r="D1350" s="2">
        <v>2384.87</v>
      </c>
      <c r="E1350" s="2">
        <v>2356.21</v>
      </c>
      <c r="F1350" s="2">
        <v>2357.0300000000002</v>
      </c>
      <c r="G1350" s="2">
        <v>4163000000</v>
      </c>
      <c r="H1350" s="2">
        <f t="shared" si="998"/>
        <v>6.2265596885885905</v>
      </c>
      <c r="I1350" s="2">
        <f t="shared" si="999"/>
        <v>2386.8454999999999</v>
      </c>
      <c r="J1350" s="2">
        <f t="shared" si="1000"/>
        <v>11.044949250556503</v>
      </c>
      <c r="K1350" s="2">
        <f t="shared" si="1001"/>
        <v>-17.720000000000255</v>
      </c>
      <c r="L1350" s="18">
        <v>0.1338</v>
      </c>
      <c r="M1350" s="19">
        <v>13.698689758906275</v>
      </c>
      <c r="N1350" s="4">
        <f t="shared" si="1012"/>
        <v>44.460000000000036</v>
      </c>
      <c r="O1350" s="4">
        <f t="shared" si="1002"/>
        <v>13.927999999999974</v>
      </c>
      <c r="P1350" s="4">
        <f t="shared" si="1013"/>
        <v>1.2806466165413593</v>
      </c>
      <c r="Q1350" s="4">
        <f t="shared" si="1026"/>
        <v>1.7089379636890076</v>
      </c>
      <c r="R1350" s="18">
        <f t="shared" si="1014"/>
        <v>2403.0995338345865</v>
      </c>
      <c r="S1350" s="2">
        <f t="shared" si="1015"/>
        <v>46.069533834586309</v>
      </c>
      <c r="T1350" s="22">
        <f t="shared" si="1003"/>
        <v>0</v>
      </c>
      <c r="U1350" s="29">
        <f t="shared" si="1016"/>
        <v>2383.7230202473297</v>
      </c>
      <c r="V1350" s="30">
        <f t="shared" si="1017"/>
        <v>26.693020247329514</v>
      </c>
      <c r="W1350" s="31">
        <f t="shared" si="1027"/>
        <v>0</v>
      </c>
      <c r="X1350" s="35">
        <f t="shared" si="1018"/>
        <v>2386.7674666666671</v>
      </c>
      <c r="Y1350" s="30">
        <f t="shared" si="1019"/>
        <v>29.737466666666933</v>
      </c>
      <c r="Z1350" s="31">
        <f t="shared" si="1028"/>
        <v>0</v>
      </c>
      <c r="AA1350" s="29">
        <f t="shared" si="1020"/>
        <v>2384.1492427460371</v>
      </c>
      <c r="AB1350" s="30">
        <f t="shared" si="1021"/>
        <v>27.119242746036889</v>
      </c>
      <c r="AC1350" s="31">
        <f t="shared" si="1029"/>
        <v>0</v>
      </c>
      <c r="AD1350" s="32">
        <f t="shared" si="1004"/>
        <v>-1</v>
      </c>
      <c r="AE1350" s="33">
        <f t="shared" si="1005"/>
        <v>-1</v>
      </c>
      <c r="AF1350" s="33">
        <f t="shared" si="1006"/>
        <v>-1</v>
      </c>
      <c r="AG1350" s="33">
        <f t="shared" si="1007"/>
        <v>0</v>
      </c>
      <c r="AH1350" s="38">
        <f t="shared" si="1008"/>
        <v>-1</v>
      </c>
      <c r="AI1350" s="33">
        <f t="shared" si="1009"/>
        <v>-1</v>
      </c>
      <c r="AJ1350" s="39">
        <f t="shared" si="1010"/>
        <v>-1</v>
      </c>
      <c r="AK1350" s="43">
        <f t="shared" si="1011"/>
        <v>-1</v>
      </c>
      <c r="AL1350" s="4">
        <f t="shared" si="1030"/>
        <v>1.9200000000000728</v>
      </c>
      <c r="AM1350" s="4">
        <f t="shared" si="1031"/>
        <v>0.72075725396280177</v>
      </c>
      <c r="AN1350" s="4">
        <f t="shared" si="1032"/>
        <v>0.72075725396280177</v>
      </c>
      <c r="AO1350" s="4">
        <f t="shared" si="1033"/>
        <v>-26.739999999999782</v>
      </c>
      <c r="AP1350" s="4">
        <f t="shared" si="1034"/>
        <v>27.939242746037053</v>
      </c>
      <c r="AQ1350" s="4">
        <f t="shared" si="1035"/>
        <v>26.739999999999782</v>
      </c>
      <c r="AR1350" s="4">
        <f t="shared" si="1022"/>
        <v>25.919999999999618</v>
      </c>
      <c r="AS1350">
        <f t="shared" si="1036"/>
        <v>26.739999999999782</v>
      </c>
      <c r="AT1350" s="6">
        <f t="shared" si="1037"/>
        <v>1</v>
      </c>
      <c r="AU1350" s="4">
        <f t="shared" si="1038"/>
        <v>-19.234863749716503</v>
      </c>
      <c r="AV1350" s="4">
        <f t="shared" si="1039"/>
        <v>-11.921310241093343</v>
      </c>
      <c r="AW1350">
        <f t="shared" si="1040"/>
        <v>1</v>
      </c>
      <c r="AX1350">
        <f t="shared" si="1041"/>
        <v>0</v>
      </c>
      <c r="AY1350">
        <f t="shared" si="1042"/>
        <v>0</v>
      </c>
      <c r="AZ1350" s="4">
        <f t="shared" si="1023"/>
        <v>-3.9100000000000006</v>
      </c>
      <c r="BA1350" s="4">
        <f t="shared" si="1043"/>
        <v>735.60000000000434</v>
      </c>
      <c r="BB1350" s="4">
        <f t="shared" si="1024"/>
        <v>745.30166666667083</v>
      </c>
      <c r="BC1350" s="4">
        <f t="shared" si="1025"/>
        <v>387.9919999999999</v>
      </c>
      <c r="BE1350"/>
      <c r="BG1350" s="6"/>
      <c r="BM1350">
        <f t="shared" si="997"/>
        <v>1</v>
      </c>
    </row>
    <row r="1351" spans="1:65" x14ac:dyDescent="0.25">
      <c r="A1351">
        <v>1164</v>
      </c>
      <c r="B1351" s="1">
        <v>42871</v>
      </c>
      <c r="C1351" s="2">
        <v>2404.5500000000002</v>
      </c>
      <c r="D1351" s="2">
        <v>2405.77</v>
      </c>
      <c r="E1351" s="2">
        <v>2396.0500000000002</v>
      </c>
      <c r="F1351" s="2">
        <v>2400.67</v>
      </c>
      <c r="G1351" s="2">
        <v>3420790000</v>
      </c>
      <c r="H1351" s="2">
        <f t="shared" si="998"/>
        <v>5.5303642636709984</v>
      </c>
      <c r="I1351" s="2">
        <f t="shared" si="999"/>
        <v>2385.0375000000004</v>
      </c>
      <c r="J1351" s="2">
        <f t="shared" si="1000"/>
        <v>7.5847219010185043</v>
      </c>
      <c r="K1351" s="2">
        <f t="shared" si="1001"/>
        <v>2.2300000000000182</v>
      </c>
      <c r="L1351" s="18">
        <v>6.3700000000000007E-2</v>
      </c>
      <c r="M1351" s="19">
        <v>6.52620543502894</v>
      </c>
      <c r="N1351" s="4">
        <f t="shared" si="1012"/>
        <v>9.7199999999997999</v>
      </c>
      <c r="O1351" s="4">
        <f t="shared" si="1002"/>
        <v>10.623999999999977</v>
      </c>
      <c r="P1351" s="4">
        <f t="shared" si="1013"/>
        <v>2.4295338345864694</v>
      </c>
      <c r="Q1351" s="4">
        <f t="shared" si="1026"/>
        <v>1.9821031982815234</v>
      </c>
      <c r="R1351" s="18">
        <f t="shared" si="1014"/>
        <v>2405.1235789473685</v>
      </c>
      <c r="S1351" s="2">
        <f t="shared" si="1015"/>
        <v>4.4535789473684417</v>
      </c>
      <c r="T1351" s="22">
        <f t="shared" si="1003"/>
        <v>1</v>
      </c>
      <c r="U1351" s="29">
        <f t="shared" si="1016"/>
        <v>2405.3090912848697</v>
      </c>
      <c r="V1351" s="30">
        <f t="shared" si="1017"/>
        <v>4.6390912848696644</v>
      </c>
      <c r="W1351" s="31">
        <f t="shared" si="1027"/>
        <v>1</v>
      </c>
      <c r="X1351" s="35">
        <f t="shared" si="1018"/>
        <v>2404.7404000000006</v>
      </c>
      <c r="Y1351" s="30">
        <f t="shared" si="1019"/>
        <v>4.070400000000518</v>
      </c>
      <c r="Z1351" s="31">
        <f t="shared" si="1028"/>
        <v>1</v>
      </c>
      <c r="AA1351" s="29">
        <f t="shared" si="1020"/>
        <v>2405.229474504988</v>
      </c>
      <c r="AB1351" s="30">
        <f t="shared" si="1021"/>
        <v>4.5594745049879748</v>
      </c>
      <c r="AC1351" s="31">
        <f t="shared" si="1029"/>
        <v>1</v>
      </c>
      <c r="AD1351" s="32">
        <f t="shared" si="1004"/>
        <v>1</v>
      </c>
      <c r="AE1351" s="33">
        <f t="shared" si="1005"/>
        <v>0</v>
      </c>
      <c r="AF1351" s="33">
        <f t="shared" si="1006"/>
        <v>1</v>
      </c>
      <c r="AG1351" s="33">
        <f t="shared" si="1007"/>
        <v>0</v>
      </c>
      <c r="AH1351" s="38">
        <f t="shared" si="1008"/>
        <v>1</v>
      </c>
      <c r="AI1351" s="33">
        <f t="shared" si="1009"/>
        <v>1</v>
      </c>
      <c r="AJ1351" s="39">
        <f t="shared" si="1010"/>
        <v>1</v>
      </c>
      <c r="AK1351" s="43">
        <f t="shared" si="1011"/>
        <v>1</v>
      </c>
      <c r="AL1351" s="4">
        <f t="shared" si="1030"/>
        <v>1.2199999999997999</v>
      </c>
      <c r="AM1351" s="4">
        <f t="shared" si="1031"/>
        <v>0.54052549501193425</v>
      </c>
      <c r="AN1351" s="4">
        <f t="shared" si="1032"/>
        <v>0.54052549501193425</v>
      </c>
      <c r="AO1351" s="4">
        <f t="shared" si="1033"/>
        <v>-8.5</v>
      </c>
      <c r="AP1351" s="4">
        <f t="shared" si="1034"/>
        <v>9.1794745049878657</v>
      </c>
      <c r="AQ1351" s="4">
        <f t="shared" si="1035"/>
        <v>8.5</v>
      </c>
      <c r="AR1351" s="4">
        <f t="shared" si="1022"/>
        <v>3.8800000000001091</v>
      </c>
      <c r="AS1351">
        <f t="shared" si="1036"/>
        <v>8.5</v>
      </c>
      <c r="AT1351" s="6">
        <f t="shared" si="1037"/>
        <v>1</v>
      </c>
      <c r="AU1351" s="4">
        <f t="shared" si="1038"/>
        <v>-0.83119928694471668</v>
      </c>
      <c r="AV1351" s="4">
        <f t="shared" si="1039"/>
        <v>2.9462054350288307</v>
      </c>
      <c r="AW1351">
        <f t="shared" si="1040"/>
        <v>0</v>
      </c>
      <c r="AX1351">
        <f t="shared" si="1041"/>
        <v>1</v>
      </c>
      <c r="AY1351">
        <f t="shared" si="1042"/>
        <v>0</v>
      </c>
      <c r="AZ1351" s="4">
        <f t="shared" si="1023"/>
        <v>-3.9100000000000006</v>
      </c>
      <c r="BA1351" s="4">
        <f t="shared" si="1043"/>
        <v>739.51000000000431</v>
      </c>
      <c r="BB1351" s="4">
        <f t="shared" si="1024"/>
        <v>749.21166666667079</v>
      </c>
      <c r="BC1351" s="4">
        <f t="shared" si="1025"/>
        <v>396.63200000000006</v>
      </c>
      <c r="BE1351"/>
      <c r="BG1351" s="6"/>
      <c r="BM1351">
        <f t="shared" si="997"/>
        <v>1</v>
      </c>
    </row>
    <row r="1352" spans="1:65" x14ac:dyDescent="0.25">
      <c r="A1352">
        <v>1163</v>
      </c>
      <c r="B1352" s="1">
        <v>42870</v>
      </c>
      <c r="C1352" s="2">
        <v>2393.98</v>
      </c>
      <c r="D1352" s="2">
        <v>2404.0500000000002</v>
      </c>
      <c r="E1352" s="2">
        <v>2393.94</v>
      </c>
      <c r="F1352" s="2">
        <v>2402.3200000000002</v>
      </c>
      <c r="G1352" s="2">
        <v>3473600000</v>
      </c>
      <c r="H1352" s="2">
        <f t="shared" si="998"/>
        <v>4.5819132345439266</v>
      </c>
      <c r="I1352" s="2">
        <f t="shared" si="999"/>
        <v>2381.9365000000003</v>
      </c>
      <c r="J1352" s="2">
        <f t="shared" si="1000"/>
        <v>7.1490597651940142</v>
      </c>
      <c r="K1352" s="2">
        <f t="shared" si="1001"/>
        <v>3.0799999999999272</v>
      </c>
      <c r="L1352" s="18">
        <v>6.54E-2</v>
      </c>
      <c r="M1352" s="19">
        <v>6.6685223591785077</v>
      </c>
      <c r="N1352" s="4">
        <f t="shared" si="1012"/>
        <v>13.150000000000091</v>
      </c>
      <c r="O1352" s="4">
        <f t="shared" si="1002"/>
        <v>10.362999999999966</v>
      </c>
      <c r="P1352" s="4">
        <f t="shared" si="1013"/>
        <v>2.8035789473684236</v>
      </c>
      <c r="Q1352" s="4">
        <f t="shared" si="1026"/>
        <v>1.9463879099217529</v>
      </c>
      <c r="R1352" s="18">
        <f t="shared" si="1014"/>
        <v>2393.8662030075188</v>
      </c>
      <c r="S1352" s="2">
        <f t="shared" si="1015"/>
        <v>8.4537969924813297</v>
      </c>
      <c r="T1352" s="22">
        <f t="shared" si="1003"/>
        <v>0</v>
      </c>
      <c r="U1352" s="29">
        <f t="shared" si="1016"/>
        <v>2394.707071674819</v>
      </c>
      <c r="V1352" s="30">
        <f t="shared" si="1017"/>
        <v>7.6129283251812012</v>
      </c>
      <c r="W1352" s="31">
        <f t="shared" si="1027"/>
        <v>0</v>
      </c>
      <c r="X1352" s="35">
        <f t="shared" si="1018"/>
        <v>2393.2029333333335</v>
      </c>
      <c r="Y1352" s="30">
        <f t="shared" si="1019"/>
        <v>9.1170666666666875</v>
      </c>
      <c r="Z1352" s="31">
        <f t="shared" si="1028"/>
        <v>0</v>
      </c>
      <c r="AA1352" s="29">
        <f t="shared" si="1020"/>
        <v>2394.4964923070111</v>
      </c>
      <c r="AB1352" s="30">
        <f t="shared" si="1021"/>
        <v>7.8235076929890965</v>
      </c>
      <c r="AC1352" s="31">
        <f t="shared" si="1029"/>
        <v>0</v>
      </c>
      <c r="AD1352" s="32">
        <f t="shared" si="1004"/>
        <v>-1</v>
      </c>
      <c r="AE1352" s="33">
        <f t="shared" si="1005"/>
        <v>-1</v>
      </c>
      <c r="AF1352" s="33">
        <f t="shared" si="1006"/>
        <v>-1</v>
      </c>
      <c r="AG1352" s="33">
        <f t="shared" si="1007"/>
        <v>-1</v>
      </c>
      <c r="AH1352" s="38">
        <f t="shared" si="1008"/>
        <v>-1</v>
      </c>
      <c r="AI1352" s="33">
        <f t="shared" si="1009"/>
        <v>-1</v>
      </c>
      <c r="AJ1352" s="39">
        <f t="shared" si="1010"/>
        <v>-1</v>
      </c>
      <c r="AK1352" s="43">
        <f t="shared" si="1011"/>
        <v>-1</v>
      </c>
      <c r="AL1352" s="4">
        <f t="shared" si="1030"/>
        <v>10.070000000000164</v>
      </c>
      <c r="AM1352" s="4">
        <f t="shared" si="1031"/>
        <v>9.5535076929891147</v>
      </c>
      <c r="AN1352" s="4">
        <f t="shared" si="1032"/>
        <v>9.5535076929891147</v>
      </c>
      <c r="AO1352" s="4">
        <f t="shared" si="1033"/>
        <v>-3.999999999996362E-2</v>
      </c>
      <c r="AP1352" s="4">
        <f t="shared" si="1034"/>
        <v>0.5564923070110126</v>
      </c>
      <c r="AQ1352" s="4">
        <f t="shared" si="1035"/>
        <v>3.999999999996362E-2</v>
      </c>
      <c r="AR1352" s="4">
        <f t="shared" si="1022"/>
        <v>8.3400000000001455</v>
      </c>
      <c r="AS1352">
        <f t="shared" si="1036"/>
        <v>9.5535076929891147</v>
      </c>
      <c r="AT1352" s="6">
        <f t="shared" si="1037"/>
        <v>1</v>
      </c>
      <c r="AU1352" s="4">
        <f t="shared" si="1038"/>
        <v>-1.7383038448422434</v>
      </c>
      <c r="AV1352" s="4">
        <f t="shared" si="1039"/>
        <v>-1.3714776408216378</v>
      </c>
      <c r="AW1352">
        <f t="shared" si="1040"/>
        <v>1</v>
      </c>
      <c r="AX1352">
        <f t="shared" si="1041"/>
        <v>0</v>
      </c>
      <c r="AY1352">
        <f t="shared" si="1042"/>
        <v>0</v>
      </c>
      <c r="AZ1352" s="4">
        <f t="shared" si="1023"/>
        <v>-3.9100000000000006</v>
      </c>
      <c r="BA1352" s="4">
        <f t="shared" si="1043"/>
        <v>743.42000000000428</v>
      </c>
      <c r="BB1352" s="4">
        <f t="shared" si="1024"/>
        <v>753.12166666667076</v>
      </c>
      <c r="BC1352" s="4">
        <f t="shared" si="1025"/>
        <v>392.404</v>
      </c>
      <c r="BE1352"/>
      <c r="BG1352" s="6"/>
      <c r="BM1352">
        <f t="shared" si="997"/>
        <v>1</v>
      </c>
    </row>
    <row r="1353" spans="1:65" x14ac:dyDescent="0.25">
      <c r="A1353">
        <v>1162</v>
      </c>
      <c r="B1353" s="1">
        <v>42867</v>
      </c>
      <c r="C1353" s="2">
        <v>2392.44</v>
      </c>
      <c r="D1353" s="2">
        <v>2392.44</v>
      </c>
      <c r="E1353" s="2">
        <v>2387.19</v>
      </c>
      <c r="F1353" s="2">
        <v>2390.9</v>
      </c>
      <c r="G1353" s="2">
        <v>3305630000</v>
      </c>
      <c r="H1353" s="2">
        <f t="shared" si="998"/>
        <v>4.8922024124564141</v>
      </c>
      <c r="I1353" s="2">
        <f t="shared" si="999"/>
        <v>2378.8685000000005</v>
      </c>
      <c r="J1353" s="2">
        <f t="shared" si="1000"/>
        <v>6.7946050580395516</v>
      </c>
      <c r="K1353" s="2">
        <f t="shared" si="1001"/>
        <v>-2</v>
      </c>
      <c r="L1353" s="18">
        <v>6.6549999999999998E-2</v>
      </c>
      <c r="M1353" s="19">
        <v>6.7958294331711926</v>
      </c>
      <c r="N1353" s="4">
        <f t="shared" si="1012"/>
        <v>7.25</v>
      </c>
      <c r="O1353" s="4">
        <f t="shared" si="1002"/>
        <v>10.076999999999952</v>
      </c>
      <c r="P1353" s="4">
        <f t="shared" si="1013"/>
        <v>2.9662030075187951</v>
      </c>
      <c r="Q1353" s="4">
        <f t="shared" si="1026"/>
        <v>1.8642863456891994</v>
      </c>
      <c r="R1353" s="18">
        <f t="shared" si="1014"/>
        <v>2397.9555488721803</v>
      </c>
      <c r="S1353" s="2">
        <f t="shared" si="1015"/>
        <v>7.0555488721802249</v>
      </c>
      <c r="T1353" s="22">
        <f t="shared" si="1003"/>
        <v>1</v>
      </c>
      <c r="U1353" s="29">
        <f t="shared" si="1016"/>
        <v>2393.1456229878295</v>
      </c>
      <c r="V1353" s="30">
        <f t="shared" si="1017"/>
        <v>2.2456229878293925</v>
      </c>
      <c r="W1353" s="31">
        <f t="shared" si="1027"/>
        <v>1</v>
      </c>
      <c r="X1353" s="35">
        <f t="shared" si="1018"/>
        <v>2391.9059999999999</v>
      </c>
      <c r="Y1353" s="30">
        <f t="shared" si="1019"/>
        <v>1.0059999999998581</v>
      </c>
      <c r="Z1353" s="31">
        <f t="shared" si="1028"/>
        <v>1</v>
      </c>
      <c r="AA1353" s="29">
        <f t="shared" si="1020"/>
        <v>2392.9720757695336</v>
      </c>
      <c r="AB1353" s="30">
        <f t="shared" si="1021"/>
        <v>2.0720757695335124</v>
      </c>
      <c r="AC1353" s="31">
        <f t="shared" si="1029"/>
        <v>1</v>
      </c>
      <c r="AD1353" s="32">
        <f t="shared" si="1004"/>
        <v>1</v>
      </c>
      <c r="AE1353" s="33">
        <f t="shared" si="1005"/>
        <v>1</v>
      </c>
      <c r="AF1353" s="33">
        <f t="shared" si="1006"/>
        <v>1</v>
      </c>
      <c r="AG1353" s="33">
        <f t="shared" si="1007"/>
        <v>1</v>
      </c>
      <c r="AH1353" s="38">
        <f t="shared" si="1008"/>
        <v>1</v>
      </c>
      <c r="AI1353" s="33">
        <f t="shared" si="1009"/>
        <v>1</v>
      </c>
      <c r="AJ1353" s="39">
        <f t="shared" si="1010"/>
        <v>1</v>
      </c>
      <c r="AK1353" s="43">
        <f t="shared" si="1011"/>
        <v>1</v>
      </c>
      <c r="AL1353" s="4">
        <f t="shared" si="1030"/>
        <v>0</v>
      </c>
      <c r="AM1353" s="4">
        <f t="shared" si="1031"/>
        <v>-0.53207576953354874</v>
      </c>
      <c r="AN1353" s="4">
        <f t="shared" si="1032"/>
        <v>0.53207576953354874</v>
      </c>
      <c r="AO1353" s="4">
        <f t="shared" si="1033"/>
        <v>-5.25</v>
      </c>
      <c r="AP1353" s="4">
        <f t="shared" si="1034"/>
        <v>5.7820757695335487</v>
      </c>
      <c r="AQ1353" s="4">
        <f t="shared" si="1035"/>
        <v>5.25</v>
      </c>
      <c r="AR1353" s="4">
        <f t="shared" si="1022"/>
        <v>1.5399999999999636</v>
      </c>
      <c r="AS1353">
        <f t="shared" si="1036"/>
        <v>5.25</v>
      </c>
      <c r="AT1353" s="6">
        <f t="shared" si="1037"/>
        <v>0</v>
      </c>
      <c r="AU1353" s="4">
        <f t="shared" si="1038"/>
        <v>3.2411968648404592</v>
      </c>
      <c r="AV1353" s="4">
        <f t="shared" si="1039"/>
        <v>5.5558294331712288</v>
      </c>
      <c r="AW1353">
        <f t="shared" si="1040"/>
        <v>0</v>
      </c>
      <c r="AX1353">
        <f t="shared" si="1041"/>
        <v>0</v>
      </c>
      <c r="AY1353">
        <f t="shared" si="1042"/>
        <v>0</v>
      </c>
      <c r="AZ1353" s="4">
        <f t="shared" si="1023"/>
        <v>6.94</v>
      </c>
      <c r="BA1353" s="4">
        <f t="shared" si="1043"/>
        <v>747.33000000000425</v>
      </c>
      <c r="BB1353" s="4">
        <f t="shared" si="1024"/>
        <v>757.03166666667073</v>
      </c>
      <c r="BC1353" s="4">
        <f t="shared" si="1025"/>
        <v>391.78800000000001</v>
      </c>
      <c r="BE1353"/>
      <c r="BG1353" s="6"/>
      <c r="BM1353">
        <f t="shared" si="997"/>
        <v>1</v>
      </c>
    </row>
    <row r="1354" spans="1:65" x14ac:dyDescent="0.25">
      <c r="A1354">
        <v>1161</v>
      </c>
      <c r="B1354" s="1">
        <v>42866</v>
      </c>
      <c r="C1354" s="2">
        <v>2394.84</v>
      </c>
      <c r="D1354" s="2">
        <v>2395.7199999999998</v>
      </c>
      <c r="E1354" s="2">
        <v>2381.7399999999998</v>
      </c>
      <c r="F1354" s="2">
        <v>2394.44</v>
      </c>
      <c r="G1354" s="2">
        <v>3727420000</v>
      </c>
      <c r="H1354" s="2">
        <f t="shared" si="998"/>
        <v>4.8814323945151736</v>
      </c>
      <c r="I1354" s="2">
        <f t="shared" si="999"/>
        <v>2376.3455000000004</v>
      </c>
      <c r="J1354" s="2">
        <f t="shared" si="1000"/>
        <v>7.0528198727809865</v>
      </c>
      <c r="K1354" s="2">
        <f t="shared" si="1001"/>
        <v>-4.7899999999999636</v>
      </c>
      <c r="L1354" s="18">
        <v>7.2149999999999992E-2</v>
      </c>
      <c r="M1354" s="19">
        <v>7.3836494476873566</v>
      </c>
      <c r="N1354" s="4">
        <f t="shared" si="1012"/>
        <v>17.890000000000327</v>
      </c>
      <c r="O1354" s="4">
        <f t="shared" si="1002"/>
        <v>10.483999999999924</v>
      </c>
      <c r="P1354" s="4">
        <f t="shared" si="1013"/>
        <v>3.5155488721804513</v>
      </c>
      <c r="Q1354" s="4">
        <f t="shared" si="1026"/>
        <v>1.8092897123830327</v>
      </c>
      <c r="R1354" s="18">
        <f t="shared" si="1014"/>
        <v>2403.3175563909776</v>
      </c>
      <c r="S1354" s="2">
        <f t="shared" si="1015"/>
        <v>8.8775563909775883</v>
      </c>
      <c r="T1354" s="22">
        <f t="shared" si="1003"/>
        <v>0</v>
      </c>
      <c r="U1354" s="29">
        <f t="shared" si="1016"/>
        <v>2395.5265733051328</v>
      </c>
      <c r="V1354" s="30">
        <f t="shared" si="1017"/>
        <v>1.0865733051327879</v>
      </c>
      <c r="W1354" s="31">
        <f t="shared" si="1027"/>
        <v>1</v>
      </c>
      <c r="X1354" s="35">
        <f t="shared" si="1018"/>
        <v>2393.4230666666667</v>
      </c>
      <c r="Y1354" s="30">
        <f t="shared" si="1019"/>
        <v>1.016933333333327</v>
      </c>
      <c r="Z1354" s="31">
        <f t="shared" si="1028"/>
        <v>1</v>
      </c>
      <c r="AA1354" s="29">
        <f t="shared" si="1020"/>
        <v>2395.2320823757477</v>
      </c>
      <c r="AB1354" s="30">
        <f t="shared" si="1021"/>
        <v>0.79208237574766827</v>
      </c>
      <c r="AC1354" s="31">
        <f t="shared" si="1029"/>
        <v>1</v>
      </c>
      <c r="AD1354" s="32">
        <f t="shared" si="1004"/>
        <v>1</v>
      </c>
      <c r="AE1354" s="33">
        <f t="shared" si="1005"/>
        <v>1</v>
      </c>
      <c r="AF1354" s="33">
        <f t="shared" si="1006"/>
        <v>1</v>
      </c>
      <c r="AG1354" s="33">
        <f t="shared" si="1007"/>
        <v>1</v>
      </c>
      <c r="AH1354" s="38">
        <f t="shared" si="1008"/>
        <v>1</v>
      </c>
      <c r="AI1354" s="33">
        <f t="shared" si="1009"/>
        <v>1</v>
      </c>
      <c r="AJ1354" s="39">
        <f t="shared" si="1010"/>
        <v>1</v>
      </c>
      <c r="AK1354" s="43">
        <f t="shared" si="1011"/>
        <v>1</v>
      </c>
      <c r="AL1354" s="4">
        <f t="shared" si="1030"/>
        <v>0.87999999999965439</v>
      </c>
      <c r="AM1354" s="4">
        <f t="shared" si="1031"/>
        <v>0.48791762425207708</v>
      </c>
      <c r="AN1354" s="4">
        <f t="shared" si="1032"/>
        <v>0.48791762425207708</v>
      </c>
      <c r="AO1354" s="4">
        <f t="shared" si="1033"/>
        <v>-13.100000000000364</v>
      </c>
      <c r="AP1354" s="4">
        <f t="shared" si="1034"/>
        <v>13.492082375747941</v>
      </c>
      <c r="AQ1354" s="4">
        <f t="shared" si="1035"/>
        <v>13.100000000000364</v>
      </c>
      <c r="AR1354" s="4">
        <f t="shared" si="1022"/>
        <v>0.40000000000009095</v>
      </c>
      <c r="AS1354">
        <f t="shared" si="1036"/>
        <v>13.100000000000364</v>
      </c>
      <c r="AT1354" s="6">
        <f t="shared" si="1037"/>
        <v>1</v>
      </c>
      <c r="AU1354" s="4">
        <f t="shared" si="1038"/>
        <v>-4.9651804189548301</v>
      </c>
      <c r="AV1354" s="4">
        <f t="shared" si="1039"/>
        <v>7.2836494476872655</v>
      </c>
      <c r="AW1354">
        <f t="shared" si="1040"/>
        <v>0</v>
      </c>
      <c r="AX1354">
        <f t="shared" si="1041"/>
        <v>1</v>
      </c>
      <c r="AY1354">
        <f t="shared" si="1042"/>
        <v>0</v>
      </c>
      <c r="AZ1354" s="4">
        <f t="shared" si="1023"/>
        <v>-3.9100000000000006</v>
      </c>
      <c r="BA1354" s="4">
        <f t="shared" si="1043"/>
        <v>740.39000000000419</v>
      </c>
      <c r="BB1354" s="4">
        <f t="shared" si="1024"/>
        <v>750.09166666667068</v>
      </c>
      <c r="BC1354" s="4">
        <f t="shared" si="1025"/>
        <v>392.74800000000005</v>
      </c>
      <c r="BE1354"/>
      <c r="BG1354" s="6"/>
      <c r="BM1354">
        <f t="shared" si="997"/>
        <v>1</v>
      </c>
    </row>
    <row r="1355" spans="1:65" x14ac:dyDescent="0.25">
      <c r="A1355">
        <v>1160</v>
      </c>
      <c r="B1355" s="1">
        <v>42865</v>
      </c>
      <c r="C1355" s="2">
        <v>2396.79</v>
      </c>
      <c r="D1355" s="2">
        <v>2399.7399999999998</v>
      </c>
      <c r="E1355" s="2">
        <v>2392.79</v>
      </c>
      <c r="F1355" s="2">
        <v>2399.63</v>
      </c>
      <c r="G1355" s="2">
        <v>3643530000</v>
      </c>
      <c r="H1355" s="2">
        <f t="shared" si="998"/>
        <v>4.9944302311007727</v>
      </c>
      <c r="I1355" s="2">
        <f t="shared" si="999"/>
        <v>2374.2110000000002</v>
      </c>
      <c r="J1355" s="2">
        <f t="shared" si="1000"/>
        <v>6.9155836797466774</v>
      </c>
      <c r="K1355" s="2">
        <f t="shared" si="1001"/>
        <v>-0.13000000000010914</v>
      </c>
      <c r="L1355" s="18">
        <v>6.9199999999999998E-2</v>
      </c>
      <c r="M1355" s="19">
        <v>7.0737561574308998</v>
      </c>
      <c r="N1355" s="4">
        <f t="shared" si="1012"/>
        <v>6.9499999999998181</v>
      </c>
      <c r="O1355" s="4">
        <f t="shared" si="1002"/>
        <v>9.6369999999998974</v>
      </c>
      <c r="P1355" s="4">
        <f t="shared" si="1013"/>
        <v>3.6875563909774467</v>
      </c>
      <c r="Q1355" s="4">
        <f t="shared" si="1026"/>
        <v>1.7604443721351413</v>
      </c>
      <c r="R1355" s="18">
        <f t="shared" si="1014"/>
        <v>2400.4967368421053</v>
      </c>
      <c r="S1355" s="2">
        <f t="shared" si="1015"/>
        <v>0.86673684210518331</v>
      </c>
      <c r="T1355" s="22">
        <f t="shared" si="1003"/>
        <v>1</v>
      </c>
      <c r="U1355" s="29">
        <f t="shared" si="1016"/>
        <v>2397.4242681664314</v>
      </c>
      <c r="V1355" s="30">
        <f t="shared" si="1017"/>
        <v>2.2057318335687341</v>
      </c>
      <c r="W1355" s="31">
        <f t="shared" si="1027"/>
        <v>1</v>
      </c>
      <c r="X1355" s="35">
        <f t="shared" si="1018"/>
        <v>2397.4206666666669</v>
      </c>
      <c r="Y1355" s="30">
        <f t="shared" si="1019"/>
        <v>2.2093333333332339</v>
      </c>
      <c r="Z1355" s="31">
        <f t="shared" si="1028"/>
        <v>1</v>
      </c>
      <c r="AA1355" s="29">
        <f t="shared" si="1020"/>
        <v>2397.4237639564644</v>
      </c>
      <c r="AB1355" s="30">
        <f t="shared" si="1021"/>
        <v>2.2062360435356823</v>
      </c>
      <c r="AC1355" s="31">
        <f t="shared" si="1029"/>
        <v>1</v>
      </c>
      <c r="AD1355" s="32">
        <f t="shared" si="1004"/>
        <v>1</v>
      </c>
      <c r="AE1355" s="33">
        <f t="shared" si="1005"/>
        <v>1</v>
      </c>
      <c r="AF1355" s="33">
        <f t="shared" si="1006"/>
        <v>1</v>
      </c>
      <c r="AG1355" s="33">
        <f t="shared" si="1007"/>
        <v>1</v>
      </c>
      <c r="AH1355" s="38">
        <f t="shared" si="1008"/>
        <v>1</v>
      </c>
      <c r="AI1355" s="33">
        <f t="shared" si="1009"/>
        <v>1</v>
      </c>
      <c r="AJ1355" s="39">
        <f t="shared" si="1010"/>
        <v>1</v>
      </c>
      <c r="AK1355" s="43">
        <f t="shared" si="1011"/>
        <v>1</v>
      </c>
      <c r="AL1355" s="4">
        <f t="shared" si="1030"/>
        <v>2.9499999999998181</v>
      </c>
      <c r="AM1355" s="4">
        <f t="shared" si="1031"/>
        <v>2.3162360435353548</v>
      </c>
      <c r="AN1355" s="4">
        <f t="shared" si="1032"/>
        <v>2.3162360435353548</v>
      </c>
      <c r="AO1355" s="4">
        <f t="shared" si="1033"/>
        <v>-4</v>
      </c>
      <c r="AP1355" s="4">
        <f t="shared" si="1034"/>
        <v>4.6337639564644633</v>
      </c>
      <c r="AQ1355" s="4">
        <f t="shared" si="1035"/>
        <v>4</v>
      </c>
      <c r="AR1355" s="4">
        <f t="shared" si="1022"/>
        <v>2.8400000000001455</v>
      </c>
      <c r="AS1355">
        <f t="shared" si="1036"/>
        <v>4</v>
      </c>
      <c r="AT1355" s="6">
        <f t="shared" si="1037"/>
        <v>0</v>
      </c>
      <c r="AU1355" s="4">
        <f t="shared" si="1038"/>
        <v>4.537382566852374</v>
      </c>
      <c r="AV1355" s="4">
        <f t="shared" si="1039"/>
        <v>4.5337561574307541</v>
      </c>
      <c r="AW1355">
        <f t="shared" si="1040"/>
        <v>0</v>
      </c>
      <c r="AX1355">
        <f t="shared" si="1041"/>
        <v>0</v>
      </c>
      <c r="AY1355">
        <f t="shared" si="1042"/>
        <v>0</v>
      </c>
      <c r="AZ1355" s="4">
        <f t="shared" si="1023"/>
        <v>6.94</v>
      </c>
      <c r="BA1355" s="4">
        <f t="shared" si="1043"/>
        <v>744.30000000000416</v>
      </c>
      <c r="BB1355" s="4">
        <f t="shared" si="1024"/>
        <v>754.00166666667064</v>
      </c>
      <c r="BC1355" s="4">
        <f t="shared" si="1025"/>
        <v>393.52799999999996</v>
      </c>
      <c r="BE1355"/>
      <c r="BG1355" s="6"/>
      <c r="BM1355">
        <f t="shared" si="997"/>
        <v>1</v>
      </c>
    </row>
    <row r="1356" spans="1:65" x14ac:dyDescent="0.25">
      <c r="A1356">
        <v>1159</v>
      </c>
      <c r="B1356" s="1">
        <v>42864</v>
      </c>
      <c r="C1356" s="2">
        <v>2401.58</v>
      </c>
      <c r="D1356" s="2">
        <v>2403.87</v>
      </c>
      <c r="E1356" s="2">
        <v>2392.44</v>
      </c>
      <c r="F1356" s="2">
        <v>2396.92</v>
      </c>
      <c r="G1356" s="2">
        <v>3653590000</v>
      </c>
      <c r="H1356" s="2">
        <f t="shared" si="998"/>
        <v>4.9445760406957211</v>
      </c>
      <c r="I1356" s="2">
        <f t="shared" si="999"/>
        <v>2372.0675000000001</v>
      </c>
      <c r="J1356" s="2">
        <f t="shared" si="1000"/>
        <v>6.87322156902</v>
      </c>
      <c r="K1356" s="2">
        <f t="shared" si="1001"/>
        <v>2.1999999999998181</v>
      </c>
      <c r="L1356" s="18">
        <v>7.2550000000000003E-2</v>
      </c>
      <c r="M1356" s="19">
        <v>7.4238109276977173</v>
      </c>
      <c r="N1356" s="4">
        <f t="shared" si="1012"/>
        <v>11.429999999999836</v>
      </c>
      <c r="O1356" s="4">
        <f t="shared" si="1002"/>
        <v>10.079999999999881</v>
      </c>
      <c r="P1356" s="4">
        <f t="shared" si="1013"/>
        <v>3.5767368421052619</v>
      </c>
      <c r="Q1356" s="4">
        <f t="shared" si="1026"/>
        <v>1.6263286318758856</v>
      </c>
      <c r="R1356" s="18">
        <f t="shared" si="1014"/>
        <v>2402.7714736842108</v>
      </c>
      <c r="S1356" s="2">
        <f t="shared" si="1015"/>
        <v>5.8514736842107595</v>
      </c>
      <c r="T1356" s="22">
        <f t="shared" si="1003"/>
        <v>1</v>
      </c>
      <c r="U1356" s="29">
        <f t="shared" si="1016"/>
        <v>2402.1688082731357</v>
      </c>
      <c r="V1356" s="30">
        <f t="shared" si="1017"/>
        <v>5.2488082731356371</v>
      </c>
      <c r="W1356" s="31">
        <f t="shared" si="1027"/>
        <v>1</v>
      </c>
      <c r="X1356" s="35">
        <f t="shared" si="1018"/>
        <v>2403.8577333333337</v>
      </c>
      <c r="Y1356" s="30">
        <f t="shared" si="1019"/>
        <v>6.9377333333336537</v>
      </c>
      <c r="Z1356" s="31">
        <f t="shared" si="1028"/>
        <v>1</v>
      </c>
      <c r="AA1356" s="29">
        <f t="shared" si="1020"/>
        <v>2402.4052577815637</v>
      </c>
      <c r="AB1356" s="30">
        <f t="shared" si="1021"/>
        <v>5.4852577815636323</v>
      </c>
      <c r="AC1356" s="31">
        <f t="shared" si="1029"/>
        <v>1</v>
      </c>
      <c r="AD1356" s="32">
        <f t="shared" si="1004"/>
        <v>1</v>
      </c>
      <c r="AE1356" s="33">
        <f t="shared" si="1005"/>
        <v>1</v>
      </c>
      <c r="AF1356" s="33">
        <f t="shared" si="1006"/>
        <v>1</v>
      </c>
      <c r="AG1356" s="33">
        <f t="shared" si="1007"/>
        <v>1</v>
      </c>
      <c r="AH1356" s="38">
        <f t="shared" si="1008"/>
        <v>1</v>
      </c>
      <c r="AI1356" s="33">
        <f t="shared" si="1009"/>
        <v>1</v>
      </c>
      <c r="AJ1356" s="39">
        <f t="shared" si="1010"/>
        <v>1</v>
      </c>
      <c r="AK1356" s="43">
        <f t="shared" si="1011"/>
        <v>1</v>
      </c>
      <c r="AL1356" s="4">
        <f t="shared" si="1030"/>
        <v>2.2899999999999636</v>
      </c>
      <c r="AM1356" s="4">
        <f t="shared" si="1031"/>
        <v>1.4647422184361858</v>
      </c>
      <c r="AN1356" s="4">
        <f t="shared" si="1032"/>
        <v>1.4647422184361858</v>
      </c>
      <c r="AO1356" s="4">
        <f t="shared" si="1033"/>
        <v>-9.1399999999998727</v>
      </c>
      <c r="AP1356" s="4">
        <f t="shared" si="1034"/>
        <v>9.9652577815636505</v>
      </c>
      <c r="AQ1356" s="4">
        <f t="shared" si="1035"/>
        <v>9.1399999999998727</v>
      </c>
      <c r="AR1356" s="4">
        <f t="shared" si="1022"/>
        <v>4.6599999999998545</v>
      </c>
      <c r="AS1356">
        <f t="shared" si="1036"/>
        <v>9.1399999999998727</v>
      </c>
      <c r="AT1356" s="6">
        <f t="shared" si="1037"/>
        <v>1</v>
      </c>
      <c r="AU1356" s="4">
        <f t="shared" si="1038"/>
        <v>-0.93241767503157469</v>
      </c>
      <c r="AV1356" s="4">
        <f t="shared" si="1039"/>
        <v>3.0638109276978627</v>
      </c>
      <c r="AW1356">
        <f t="shared" si="1040"/>
        <v>0</v>
      </c>
      <c r="AX1356">
        <f t="shared" si="1041"/>
        <v>1</v>
      </c>
      <c r="AY1356">
        <f t="shared" si="1042"/>
        <v>0</v>
      </c>
      <c r="AZ1356" s="4">
        <f t="shared" si="1023"/>
        <v>-3.9100000000000006</v>
      </c>
      <c r="BA1356" s="4">
        <f t="shared" si="1043"/>
        <v>737.36000000000411</v>
      </c>
      <c r="BB1356" s="4">
        <f t="shared" si="1024"/>
        <v>747.06166666667059</v>
      </c>
      <c r="BC1356" s="4">
        <f t="shared" si="1025"/>
        <v>395.44399999999996</v>
      </c>
      <c r="BE1356"/>
      <c r="BG1356" s="6"/>
      <c r="BM1356">
        <f t="shared" si="997"/>
        <v>1</v>
      </c>
    </row>
    <row r="1357" spans="1:65" x14ac:dyDescent="0.25">
      <c r="A1357">
        <v>1158</v>
      </c>
      <c r="B1357" s="1">
        <v>42863</v>
      </c>
      <c r="C1357" s="2">
        <v>2399.94</v>
      </c>
      <c r="D1357" s="2">
        <v>2401.36</v>
      </c>
      <c r="E1357" s="2">
        <v>2393.92</v>
      </c>
      <c r="F1357" s="2">
        <v>2399.38</v>
      </c>
      <c r="G1357" s="2">
        <v>3429440000</v>
      </c>
      <c r="H1357" s="2">
        <f t="shared" si="998"/>
        <v>4.7890147444147413</v>
      </c>
      <c r="I1357" s="2">
        <f t="shared" si="999"/>
        <v>2369.8464999999997</v>
      </c>
      <c r="J1357" s="2">
        <f t="shared" si="1000"/>
        <v>6.4605015285192584</v>
      </c>
      <c r="K1357" s="2">
        <f t="shared" si="1001"/>
        <v>0.65000000000009095</v>
      </c>
      <c r="L1357" s="18">
        <v>6.9750000000000006E-2</v>
      </c>
      <c r="M1357" s="19">
        <v>7.1370281086680851</v>
      </c>
      <c r="N1357" s="4">
        <f t="shared" si="1012"/>
        <v>7.4400000000000546</v>
      </c>
      <c r="O1357" s="4">
        <f t="shared" si="1002"/>
        <v>10.769999999999891</v>
      </c>
      <c r="P1357" s="4">
        <f t="shared" si="1013"/>
        <v>3.3914736842105264</v>
      </c>
      <c r="Q1357" s="4">
        <f t="shared" si="1026"/>
        <v>1.5097648029122384</v>
      </c>
      <c r="R1357" s="18">
        <f t="shared" si="1014"/>
        <v>2402.4207218045112</v>
      </c>
      <c r="S1357" s="2">
        <f t="shared" si="1015"/>
        <v>3.0407218045111222</v>
      </c>
      <c r="T1357" s="22">
        <f t="shared" si="1003"/>
        <v>1</v>
      </c>
      <c r="U1357" s="29">
        <f t="shared" si="1016"/>
        <v>2400.4508024779361</v>
      </c>
      <c r="V1357" s="30">
        <f t="shared" si="1017"/>
        <v>1.070802477936013</v>
      </c>
      <c r="W1357" s="31">
        <f t="shared" si="1027"/>
        <v>1</v>
      </c>
      <c r="X1357" s="35">
        <f t="shared" si="1018"/>
        <v>2400.5293333333334</v>
      </c>
      <c r="Y1357" s="30">
        <f t="shared" si="1019"/>
        <v>1.1493333333332885</v>
      </c>
      <c r="Z1357" s="31">
        <f t="shared" si="1028"/>
        <v>1</v>
      </c>
      <c r="AA1357" s="29">
        <f t="shared" si="1020"/>
        <v>2400.4617967976919</v>
      </c>
      <c r="AB1357" s="30">
        <f t="shared" si="1021"/>
        <v>1.0817967976918226</v>
      </c>
      <c r="AC1357" s="31">
        <f t="shared" si="1029"/>
        <v>1</v>
      </c>
      <c r="AD1357" s="32">
        <f t="shared" si="1004"/>
        <v>1</v>
      </c>
      <c r="AE1357" s="33">
        <f t="shared" si="1005"/>
        <v>1</v>
      </c>
      <c r="AF1357" s="33">
        <f t="shared" si="1006"/>
        <v>1</v>
      </c>
      <c r="AG1357" s="33">
        <f t="shared" si="1007"/>
        <v>1</v>
      </c>
      <c r="AH1357" s="38">
        <f t="shared" si="1008"/>
        <v>1</v>
      </c>
      <c r="AI1357" s="33">
        <f t="shared" si="1009"/>
        <v>1</v>
      </c>
      <c r="AJ1357" s="39">
        <f t="shared" si="1010"/>
        <v>1</v>
      </c>
      <c r="AK1357" s="43">
        <f t="shared" si="1011"/>
        <v>1</v>
      </c>
      <c r="AL1357" s="4">
        <f t="shared" si="1030"/>
        <v>1.4200000000000728</v>
      </c>
      <c r="AM1357" s="4">
        <f t="shared" si="1031"/>
        <v>0.89820320230819561</v>
      </c>
      <c r="AN1357" s="4">
        <f t="shared" si="1032"/>
        <v>0.89820320230819561</v>
      </c>
      <c r="AO1357" s="4">
        <f t="shared" si="1033"/>
        <v>-6.0199999999999818</v>
      </c>
      <c r="AP1357" s="4">
        <f t="shared" si="1034"/>
        <v>6.541796797691859</v>
      </c>
      <c r="AQ1357" s="4">
        <f t="shared" si="1035"/>
        <v>6.0199999999999818</v>
      </c>
      <c r="AR1357" s="4">
        <f t="shared" si="1022"/>
        <v>0.55999999999994543</v>
      </c>
      <c r="AS1357">
        <f t="shared" si="1036"/>
        <v>6.0199999999999818</v>
      </c>
      <c r="AT1357" s="6">
        <f t="shared" si="1037"/>
        <v>0</v>
      </c>
      <c r="AU1357" s="4">
        <f t="shared" si="1038"/>
        <v>2.7459816946948337</v>
      </c>
      <c r="AV1357" s="4">
        <f t="shared" si="1039"/>
        <v>6.8770281086681395</v>
      </c>
      <c r="AW1357">
        <f t="shared" si="1040"/>
        <v>0</v>
      </c>
      <c r="AX1357">
        <f t="shared" si="1041"/>
        <v>0</v>
      </c>
      <c r="AY1357">
        <f t="shared" si="1042"/>
        <v>0</v>
      </c>
      <c r="AZ1357" s="4">
        <f t="shared" si="1023"/>
        <v>6.94</v>
      </c>
      <c r="BA1357" s="4">
        <f t="shared" si="1043"/>
        <v>741.27000000000407</v>
      </c>
      <c r="BB1357" s="4">
        <f t="shared" si="1024"/>
        <v>750.97166666667056</v>
      </c>
      <c r="BC1357" s="4">
        <f t="shared" si="1025"/>
        <v>394.78800000000001</v>
      </c>
      <c r="BE1357"/>
      <c r="BG1357" s="6"/>
      <c r="BM1357">
        <f t="shared" si="997"/>
        <v>1</v>
      </c>
    </row>
    <row r="1358" spans="1:65" x14ac:dyDescent="0.25">
      <c r="A1358">
        <v>1157</v>
      </c>
      <c r="B1358" s="1">
        <v>42860</v>
      </c>
      <c r="C1358" s="2">
        <v>2392.37</v>
      </c>
      <c r="D1358" s="2">
        <v>2399.29</v>
      </c>
      <c r="E1358" s="2">
        <v>2389.38</v>
      </c>
      <c r="F1358" s="2">
        <v>2399.29</v>
      </c>
      <c r="G1358" s="2">
        <v>3540140000</v>
      </c>
      <c r="H1358" s="2">
        <f t="shared" si="998"/>
        <v>6.8215710963253837</v>
      </c>
      <c r="I1358" s="2">
        <f t="shared" si="999"/>
        <v>2367.6790000000001</v>
      </c>
      <c r="J1358" s="2">
        <f t="shared" si="1000"/>
        <v>7.5916809559439047</v>
      </c>
      <c r="K1358" s="2">
        <f t="shared" si="1001"/>
        <v>2.8499999999999091</v>
      </c>
      <c r="L1358" s="18">
        <v>7.4800000000000005E-2</v>
      </c>
      <c r="M1358" s="19">
        <v>7.622592777995493</v>
      </c>
      <c r="N1358" s="4">
        <f t="shared" si="1012"/>
        <v>9.9099999999998545</v>
      </c>
      <c r="O1358" s="4">
        <f t="shared" si="1002"/>
        <v>12.854999999999881</v>
      </c>
      <c r="P1358" s="4">
        <f t="shared" si="1013"/>
        <v>3.1307218045112779</v>
      </c>
      <c r="Q1358" s="4">
        <f t="shared" si="1026"/>
        <v>1.3097499434261182</v>
      </c>
      <c r="R1358" s="18">
        <f t="shared" si="1014"/>
        <v>2392.2976090225566</v>
      </c>
      <c r="S1358" s="2">
        <f t="shared" si="1015"/>
        <v>6.9923909774433923</v>
      </c>
      <c r="T1358" s="22">
        <f t="shared" si="1003"/>
        <v>1</v>
      </c>
      <c r="U1358" s="29">
        <f t="shared" si="1016"/>
        <v>2392.7846702083334</v>
      </c>
      <c r="V1358" s="30">
        <f t="shared" si="1017"/>
        <v>6.5053297916665542</v>
      </c>
      <c r="W1358" s="31">
        <f t="shared" si="1027"/>
        <v>1</v>
      </c>
      <c r="X1358" s="35">
        <f t="shared" si="1018"/>
        <v>2393.3101333333329</v>
      </c>
      <c r="Y1358" s="30">
        <f t="shared" si="1019"/>
        <v>5.9798666666670215</v>
      </c>
      <c r="Z1358" s="31">
        <f t="shared" si="1028"/>
        <v>1</v>
      </c>
      <c r="AA1358" s="29">
        <f t="shared" si="1020"/>
        <v>2392.8582350458332</v>
      </c>
      <c r="AB1358" s="30">
        <f t="shared" si="1021"/>
        <v>6.4317649541667379</v>
      </c>
      <c r="AC1358" s="31">
        <f t="shared" si="1029"/>
        <v>1</v>
      </c>
      <c r="AD1358" s="32">
        <f t="shared" si="1004"/>
        <v>1</v>
      </c>
      <c r="AE1358" s="33">
        <f t="shared" si="1005"/>
        <v>1</v>
      </c>
      <c r="AF1358" s="33">
        <f t="shared" si="1006"/>
        <v>1</v>
      </c>
      <c r="AG1358" s="33">
        <f t="shared" si="1007"/>
        <v>1</v>
      </c>
      <c r="AH1358" s="38">
        <f t="shared" si="1008"/>
        <v>1</v>
      </c>
      <c r="AI1358" s="33">
        <f t="shared" si="1009"/>
        <v>1</v>
      </c>
      <c r="AJ1358" s="39">
        <f t="shared" si="1010"/>
        <v>1</v>
      </c>
      <c r="AK1358" s="43">
        <f t="shared" si="1011"/>
        <v>1</v>
      </c>
      <c r="AL1358" s="4">
        <f t="shared" si="1030"/>
        <v>6.9200000000000728</v>
      </c>
      <c r="AM1358" s="4">
        <f t="shared" si="1031"/>
        <v>6.4317649541667379</v>
      </c>
      <c r="AN1358" s="4">
        <f t="shared" si="1032"/>
        <v>6.4317649541667379</v>
      </c>
      <c r="AO1358" s="4">
        <f t="shared" si="1033"/>
        <v>-2.9899999999997817</v>
      </c>
      <c r="AP1358" s="4">
        <f t="shared" si="1034"/>
        <v>3.4782350458331166</v>
      </c>
      <c r="AQ1358" s="4">
        <f t="shared" si="1035"/>
        <v>2.9899999999997817</v>
      </c>
      <c r="AR1358" s="4">
        <f t="shared" si="1022"/>
        <v>6.9200000000000728</v>
      </c>
      <c r="AS1358">
        <f t="shared" si="1036"/>
        <v>6.4317649541667379</v>
      </c>
      <c r="AT1358" s="6">
        <f t="shared" si="1037"/>
        <v>0</v>
      </c>
      <c r="AU1358" s="4">
        <f t="shared" si="1038"/>
        <v>2.6453525716784245</v>
      </c>
      <c r="AV1358" s="4">
        <f t="shared" si="1039"/>
        <v>1.0025927779954202</v>
      </c>
      <c r="AW1358">
        <f t="shared" si="1040"/>
        <v>0</v>
      </c>
      <c r="AX1358">
        <f t="shared" si="1041"/>
        <v>0</v>
      </c>
      <c r="AY1358">
        <f t="shared" si="1042"/>
        <v>0</v>
      </c>
      <c r="AZ1358" s="4">
        <f t="shared" si="1023"/>
        <v>6.94</v>
      </c>
      <c r="BA1358" s="4">
        <f t="shared" si="1043"/>
        <v>734.33000000000402</v>
      </c>
      <c r="BB1358" s="4">
        <f t="shared" si="1024"/>
        <v>744.0316666666705</v>
      </c>
      <c r="BC1358" s="4">
        <f t="shared" si="1025"/>
        <v>391.75999999999993</v>
      </c>
      <c r="BE1358"/>
      <c r="BG1358" s="6"/>
      <c r="BM1358">
        <f t="shared" si="997"/>
        <v>1</v>
      </c>
    </row>
    <row r="1359" spans="1:65" x14ac:dyDescent="0.25">
      <c r="A1359">
        <v>1156</v>
      </c>
      <c r="B1359" s="1">
        <v>42859</v>
      </c>
      <c r="C1359" s="2">
        <v>2389.79</v>
      </c>
      <c r="D1359" s="2">
        <v>2391.4299999999998</v>
      </c>
      <c r="E1359" s="2">
        <v>2380.35</v>
      </c>
      <c r="F1359" s="2">
        <v>2389.52</v>
      </c>
      <c r="G1359" s="2">
        <v>4362540000</v>
      </c>
      <c r="H1359" s="2">
        <f t="shared" si="998"/>
        <v>12.051791752450987</v>
      </c>
      <c r="I1359" s="2">
        <f t="shared" si="999"/>
        <v>2365.7499999999995</v>
      </c>
      <c r="J1359" s="2">
        <f t="shared" si="1000"/>
        <v>13.255964804371484</v>
      </c>
      <c r="K1359" s="2">
        <f t="shared" si="1001"/>
        <v>1.6599999999998545</v>
      </c>
      <c r="L1359" s="18">
        <v>7.7499999999999999E-2</v>
      </c>
      <c r="M1359" s="19">
        <v>7.8931456746479682</v>
      </c>
      <c r="N1359" s="4">
        <f t="shared" si="1012"/>
        <v>11.079999999999927</v>
      </c>
      <c r="O1359" s="4">
        <f t="shared" si="1002"/>
        <v>13.030999999999858</v>
      </c>
      <c r="P1359" s="4">
        <f t="shared" si="1013"/>
        <v>2.7776090225563945</v>
      </c>
      <c r="Q1359" s="4">
        <f t="shared" si="1026"/>
        <v>1.0632569444444482</v>
      </c>
      <c r="R1359" s="18">
        <f t="shared" si="1014"/>
        <v>2390.7107593984965</v>
      </c>
      <c r="S1359" s="2">
        <f t="shared" si="1015"/>
        <v>1.1907593984965388</v>
      </c>
      <c r="T1359" s="22">
        <f t="shared" si="1003"/>
        <v>1</v>
      </c>
      <c r="U1359" s="29">
        <f t="shared" si="1016"/>
        <v>2390.1481501613703</v>
      </c>
      <c r="V1359" s="30">
        <f t="shared" si="1017"/>
        <v>0.62815016137028579</v>
      </c>
      <c r="W1359" s="31">
        <f t="shared" si="1027"/>
        <v>1</v>
      </c>
      <c r="X1359" s="35">
        <f t="shared" si="1018"/>
        <v>2388.3069333333333</v>
      </c>
      <c r="Y1359" s="30">
        <f t="shared" si="1019"/>
        <v>1.2130666666666912</v>
      </c>
      <c r="Z1359" s="31">
        <f t="shared" si="1028"/>
        <v>1</v>
      </c>
      <c r="AA1359" s="29">
        <f t="shared" si="1020"/>
        <v>2389.8903798054448</v>
      </c>
      <c r="AB1359" s="30">
        <f t="shared" si="1021"/>
        <v>0.37037980544482707</v>
      </c>
      <c r="AC1359" s="31">
        <f t="shared" si="1029"/>
        <v>1</v>
      </c>
      <c r="AD1359" s="32">
        <f t="shared" si="1004"/>
        <v>1</v>
      </c>
      <c r="AE1359" s="33">
        <f t="shared" si="1005"/>
        <v>1</v>
      </c>
      <c r="AF1359" s="33">
        <f t="shared" si="1006"/>
        <v>1</v>
      </c>
      <c r="AG1359" s="33">
        <f t="shared" si="1007"/>
        <v>1</v>
      </c>
      <c r="AH1359" s="38">
        <f t="shared" si="1008"/>
        <v>1</v>
      </c>
      <c r="AI1359" s="33">
        <f t="shared" si="1009"/>
        <v>1</v>
      </c>
      <c r="AJ1359" s="39">
        <f t="shared" si="1010"/>
        <v>1</v>
      </c>
      <c r="AK1359" s="43">
        <f t="shared" si="1011"/>
        <v>1</v>
      </c>
      <c r="AL1359" s="4">
        <f t="shared" si="1030"/>
        <v>1.6399999999998727</v>
      </c>
      <c r="AM1359" s="4">
        <f t="shared" si="1031"/>
        <v>1.5396201945550274</v>
      </c>
      <c r="AN1359" s="4">
        <f t="shared" si="1032"/>
        <v>1.5396201945550274</v>
      </c>
      <c r="AO1359" s="4">
        <f t="shared" si="1033"/>
        <v>-9.4400000000000546</v>
      </c>
      <c r="AP1359" s="4">
        <f t="shared" si="1034"/>
        <v>9.5403798054448998</v>
      </c>
      <c r="AQ1359" s="4">
        <f t="shared" si="1035"/>
        <v>9.4400000000000546</v>
      </c>
      <c r="AR1359" s="4">
        <f t="shared" si="1022"/>
        <v>0.26999999999998181</v>
      </c>
      <c r="AS1359">
        <f t="shared" si="1036"/>
        <v>9.4400000000000546</v>
      </c>
      <c r="AT1359" s="6">
        <f t="shared" si="1037"/>
        <v>1</v>
      </c>
      <c r="AU1359" s="4">
        <f t="shared" si="1038"/>
        <v>-0.30441836701208125</v>
      </c>
      <c r="AV1359" s="4">
        <f t="shared" si="1039"/>
        <v>7.9231456746479862</v>
      </c>
      <c r="AW1359">
        <f t="shared" si="1040"/>
        <v>0</v>
      </c>
      <c r="AX1359">
        <f t="shared" si="1041"/>
        <v>1</v>
      </c>
      <c r="AY1359">
        <f t="shared" si="1042"/>
        <v>0</v>
      </c>
      <c r="AZ1359" s="4">
        <f t="shared" si="1023"/>
        <v>-3.9100000000000006</v>
      </c>
      <c r="BA1359" s="4">
        <f t="shared" si="1043"/>
        <v>727.39000000000397</v>
      </c>
      <c r="BB1359" s="4">
        <f t="shared" si="1024"/>
        <v>737.09166666667045</v>
      </c>
      <c r="BC1359" s="4">
        <f t="shared" si="1025"/>
        <v>390.72799999999995</v>
      </c>
      <c r="BE1359"/>
      <c r="BG1359" s="6"/>
      <c r="BM1359">
        <f t="shared" si="997"/>
        <v>1</v>
      </c>
    </row>
    <row r="1360" spans="1:65" x14ac:dyDescent="0.25">
      <c r="A1360">
        <v>1155</v>
      </c>
      <c r="B1360" s="1">
        <v>42858</v>
      </c>
      <c r="C1360" s="2">
        <v>2386.5</v>
      </c>
      <c r="D1360" s="2">
        <v>2389.8200000000002</v>
      </c>
      <c r="E1360" s="2">
        <v>2379.75</v>
      </c>
      <c r="F1360" s="2">
        <v>2388.13</v>
      </c>
      <c r="G1360" s="2">
        <v>3893990000</v>
      </c>
      <c r="H1360" s="2">
        <f t="shared" si="998"/>
        <v>17.349959205843827</v>
      </c>
      <c r="I1360" s="2">
        <f t="shared" si="999"/>
        <v>2364.59</v>
      </c>
      <c r="J1360" s="2">
        <f t="shared" si="1000"/>
        <v>16.588555114580448</v>
      </c>
      <c r="K1360" s="2">
        <f t="shared" si="1001"/>
        <v>-4.6700000000000728</v>
      </c>
      <c r="L1360" s="18">
        <v>7.7899999999999997E-2</v>
      </c>
      <c r="M1360" s="19">
        <v>7.9439840286851942</v>
      </c>
      <c r="N1360" s="4">
        <f t="shared" si="1012"/>
        <v>11.420000000000073</v>
      </c>
      <c r="O1360" s="4">
        <f t="shared" si="1002"/>
        <v>14.242999999999848</v>
      </c>
      <c r="P1360" s="4">
        <f t="shared" si="1013"/>
        <v>2.5807593984962471</v>
      </c>
      <c r="Q1360" s="4">
        <f t="shared" si="1026"/>
        <v>0.91833374710361149</v>
      </c>
      <c r="R1360" s="18">
        <f t="shared" si="1014"/>
        <v>2393.4178646616542</v>
      </c>
      <c r="S1360" s="2">
        <f t="shared" si="1015"/>
        <v>5.2878646616541118</v>
      </c>
      <c r="T1360" s="22">
        <f t="shared" si="1003"/>
        <v>1</v>
      </c>
      <c r="U1360" s="29">
        <f t="shared" si="1016"/>
        <v>2386.8079813517779</v>
      </c>
      <c r="V1360" s="30">
        <f t="shared" si="1017"/>
        <v>1.3220186482221834</v>
      </c>
      <c r="W1360" s="31">
        <f t="shared" si="1027"/>
        <v>1</v>
      </c>
      <c r="X1360" s="35">
        <f t="shared" si="1018"/>
        <v>2387.4033333333336</v>
      </c>
      <c r="Y1360" s="30">
        <f t="shared" si="1019"/>
        <v>0.72666666666646051</v>
      </c>
      <c r="Z1360" s="31">
        <f t="shared" si="1028"/>
        <v>1</v>
      </c>
      <c r="AA1360" s="29">
        <f t="shared" si="1020"/>
        <v>2386.8913306291956</v>
      </c>
      <c r="AB1360" s="30">
        <f t="shared" si="1021"/>
        <v>1.2386693708044731</v>
      </c>
      <c r="AC1360" s="31">
        <f t="shared" si="1029"/>
        <v>1</v>
      </c>
      <c r="AD1360" s="32">
        <f t="shared" si="1004"/>
        <v>1</v>
      </c>
      <c r="AE1360" s="33">
        <f t="shared" si="1005"/>
        <v>1</v>
      </c>
      <c r="AF1360" s="33">
        <f t="shared" si="1006"/>
        <v>1</v>
      </c>
      <c r="AG1360" s="33">
        <f t="shared" si="1007"/>
        <v>0</v>
      </c>
      <c r="AH1360" s="38">
        <f t="shared" si="1008"/>
        <v>1</v>
      </c>
      <c r="AI1360" s="33">
        <f t="shared" si="1009"/>
        <v>1</v>
      </c>
      <c r="AJ1360" s="39">
        <f t="shared" si="1010"/>
        <v>1</v>
      </c>
      <c r="AK1360" s="43">
        <f t="shared" si="1011"/>
        <v>1</v>
      </c>
      <c r="AL1360" s="4">
        <f t="shared" si="1030"/>
        <v>3.3200000000001637</v>
      </c>
      <c r="AM1360" s="4">
        <f t="shared" si="1031"/>
        <v>2.9286693708045277</v>
      </c>
      <c r="AN1360" s="4">
        <f t="shared" si="1032"/>
        <v>2.9286693708045277</v>
      </c>
      <c r="AO1360" s="4">
        <f t="shared" si="1033"/>
        <v>-6.75</v>
      </c>
      <c r="AP1360" s="4">
        <f t="shared" si="1034"/>
        <v>7.141330629195636</v>
      </c>
      <c r="AQ1360" s="4">
        <f t="shared" si="1035"/>
        <v>6.75</v>
      </c>
      <c r="AR1360" s="4">
        <f t="shared" si="1022"/>
        <v>1.6300000000001091</v>
      </c>
      <c r="AS1360">
        <f t="shared" si="1036"/>
        <v>6.75</v>
      </c>
      <c r="AT1360" s="6">
        <f t="shared" si="1037"/>
        <v>0</v>
      </c>
      <c r="AU1360" s="4">
        <f t="shared" si="1038"/>
        <v>2.5738589145803079</v>
      </c>
      <c r="AV1360" s="4">
        <f t="shared" si="1039"/>
        <v>6.6139840286850848</v>
      </c>
      <c r="AW1360">
        <f t="shared" si="1040"/>
        <v>0</v>
      </c>
      <c r="AX1360">
        <f t="shared" si="1041"/>
        <v>0</v>
      </c>
      <c r="AY1360">
        <f t="shared" si="1042"/>
        <v>0</v>
      </c>
      <c r="AZ1360" s="4">
        <f t="shared" si="1023"/>
        <v>6.94</v>
      </c>
      <c r="BA1360" s="4">
        <f t="shared" si="1043"/>
        <v>731.30000000000393</v>
      </c>
      <c r="BB1360" s="4">
        <f t="shared" si="1024"/>
        <v>741.00166666667042</v>
      </c>
      <c r="BC1360" s="4">
        <f t="shared" si="1025"/>
        <v>389.41199999999998</v>
      </c>
      <c r="BE1360"/>
      <c r="BG1360" s="6"/>
      <c r="BM1360">
        <f t="shared" si="997"/>
        <v>1</v>
      </c>
    </row>
    <row r="1361" spans="1:65" x14ac:dyDescent="0.25">
      <c r="A1361">
        <v>1154</v>
      </c>
      <c r="B1361" s="1">
        <v>42857</v>
      </c>
      <c r="C1361" s="2">
        <v>2391.0500000000002</v>
      </c>
      <c r="D1361" s="2">
        <v>2392.9299999999998</v>
      </c>
      <c r="E1361" s="2">
        <v>2385.8200000000002</v>
      </c>
      <c r="F1361" s="2">
        <v>2391.17</v>
      </c>
      <c r="G1361" s="2">
        <v>3813680000</v>
      </c>
      <c r="H1361" s="2">
        <f t="shared" si="998"/>
        <v>19.76053870723166</v>
      </c>
      <c r="I1361" s="2">
        <f t="shared" si="999"/>
        <v>2363.0029999999997</v>
      </c>
      <c r="J1361" s="2">
        <f t="shared" si="1000"/>
        <v>19.805627961449908</v>
      </c>
      <c r="K1361" s="2">
        <f t="shared" si="1001"/>
        <v>2.7200000000002547</v>
      </c>
      <c r="L1361" s="18">
        <v>7.9600000000000004E-2</v>
      </c>
      <c r="M1361" s="19">
        <v>8.1077034039828764</v>
      </c>
      <c r="N1361" s="4">
        <f t="shared" si="1012"/>
        <v>7.1099999999996726</v>
      </c>
      <c r="O1361" s="4">
        <f t="shared" si="1002"/>
        <v>14.858999999999833</v>
      </c>
      <c r="P1361" s="4">
        <f t="shared" si="1013"/>
        <v>2.2478646616541416</v>
      </c>
      <c r="Q1361" s="4">
        <f t="shared" si="1026"/>
        <v>0.78969577378974276</v>
      </c>
      <c r="R1361" s="18">
        <f t="shared" si="1014"/>
        <v>2390.1737669172931</v>
      </c>
      <c r="S1361" s="2">
        <f t="shared" si="1015"/>
        <v>0.99623308270702182</v>
      </c>
      <c r="T1361" s="22">
        <f t="shared" si="1003"/>
        <v>1</v>
      </c>
      <c r="U1361" s="29">
        <f t="shared" si="1016"/>
        <v>2391.3334292214913</v>
      </c>
      <c r="V1361" s="30">
        <f t="shared" si="1017"/>
        <v>0.16342922149124206</v>
      </c>
      <c r="W1361" s="31">
        <f t="shared" si="1027"/>
        <v>1</v>
      </c>
      <c r="X1361" s="35">
        <f t="shared" si="1018"/>
        <v>2389.3934666666669</v>
      </c>
      <c r="Y1361" s="30">
        <f t="shared" si="1019"/>
        <v>1.776533333333191</v>
      </c>
      <c r="Z1361" s="31">
        <f t="shared" si="1028"/>
        <v>1</v>
      </c>
      <c r="AA1361" s="29">
        <f t="shared" si="1020"/>
        <v>2391.061834463816</v>
      </c>
      <c r="AB1361" s="30">
        <f t="shared" si="1021"/>
        <v>0.10816553618406033</v>
      </c>
      <c r="AC1361" s="31">
        <f t="shared" si="1029"/>
        <v>1</v>
      </c>
      <c r="AD1361" s="32">
        <f t="shared" si="1004"/>
        <v>1</v>
      </c>
      <c r="AE1361" s="33">
        <f t="shared" si="1005"/>
        <v>1</v>
      </c>
      <c r="AF1361" s="33">
        <f t="shared" si="1006"/>
        <v>1</v>
      </c>
      <c r="AG1361" s="33">
        <f t="shared" si="1007"/>
        <v>0</v>
      </c>
      <c r="AH1361" s="38">
        <f t="shared" si="1008"/>
        <v>1</v>
      </c>
      <c r="AI1361" s="33">
        <f t="shared" si="1009"/>
        <v>1</v>
      </c>
      <c r="AJ1361" s="39">
        <f t="shared" si="1010"/>
        <v>1</v>
      </c>
      <c r="AK1361" s="43">
        <f t="shared" si="1011"/>
        <v>1</v>
      </c>
      <c r="AL1361" s="4">
        <f t="shared" si="1030"/>
        <v>1.8799999999996544</v>
      </c>
      <c r="AM1361" s="4">
        <f t="shared" si="1031"/>
        <v>1.8681655361838239</v>
      </c>
      <c r="AN1361" s="4">
        <f t="shared" si="1032"/>
        <v>1.8681655361838239</v>
      </c>
      <c r="AO1361" s="4">
        <f t="shared" si="1033"/>
        <v>-5.2300000000000182</v>
      </c>
      <c r="AP1361" s="4">
        <f t="shared" si="1034"/>
        <v>5.2418344638158487</v>
      </c>
      <c r="AQ1361" s="4">
        <f t="shared" si="1035"/>
        <v>5.2300000000000182</v>
      </c>
      <c r="AR1361" s="4">
        <f t="shared" si="1022"/>
        <v>0.11999999999989086</v>
      </c>
      <c r="AS1361">
        <f t="shared" si="1036"/>
        <v>5.2300000000000182</v>
      </c>
      <c r="AT1361" s="6">
        <f t="shared" si="1037"/>
        <v>0</v>
      </c>
      <c r="AU1361" s="4">
        <f t="shared" si="1038"/>
        <v>3.6275499987658844</v>
      </c>
      <c r="AV1361" s="4">
        <f t="shared" si="1039"/>
        <v>8.2877034039829862</v>
      </c>
      <c r="AW1361">
        <f t="shared" si="1040"/>
        <v>0</v>
      </c>
      <c r="AX1361">
        <f t="shared" si="1041"/>
        <v>0</v>
      </c>
      <c r="AY1361">
        <f t="shared" si="1042"/>
        <v>0</v>
      </c>
      <c r="AZ1361" s="4">
        <f t="shared" si="1023"/>
        <v>6.94</v>
      </c>
      <c r="BA1361" s="4">
        <f t="shared" si="1043"/>
        <v>724.36000000000388</v>
      </c>
      <c r="BB1361" s="4">
        <f t="shared" si="1024"/>
        <v>734.06166666667036</v>
      </c>
      <c r="BC1361" s="4">
        <f t="shared" si="1025"/>
        <v>391.23200000000003</v>
      </c>
      <c r="BE1361"/>
      <c r="BG1361" s="6"/>
      <c r="BM1361">
        <f t="shared" si="997"/>
        <v>1</v>
      </c>
    </row>
    <row r="1362" spans="1:65" x14ac:dyDescent="0.25">
      <c r="A1362">
        <v>1153</v>
      </c>
      <c r="B1362" s="1">
        <v>42856</v>
      </c>
      <c r="C1362" s="2">
        <v>2388.5</v>
      </c>
      <c r="D1362" s="2">
        <v>2394.4899999999998</v>
      </c>
      <c r="E1362" s="2">
        <v>2384.83</v>
      </c>
      <c r="F1362" s="2">
        <v>2388.33</v>
      </c>
      <c r="G1362" s="2">
        <v>3199240000</v>
      </c>
      <c r="H1362" s="2">
        <f t="shared" si="998"/>
        <v>21.228623889037664</v>
      </c>
      <c r="I1362" s="2">
        <f t="shared" si="999"/>
        <v>2361.5675000000001</v>
      </c>
      <c r="J1362" s="2">
        <f t="shared" si="1000"/>
        <v>21.695552515374363</v>
      </c>
      <c r="K1362" s="2">
        <f t="shared" si="1001"/>
        <v>4.3000000000001819</v>
      </c>
      <c r="L1362" s="18">
        <v>7.5750000000000012E-2</v>
      </c>
      <c r="M1362" s="19">
        <v>7.7022173902312199</v>
      </c>
      <c r="N1362" s="4">
        <f t="shared" si="1012"/>
        <v>10.289999999999964</v>
      </c>
      <c r="O1362" s="4">
        <f t="shared" si="1002"/>
        <v>15.594999999999891</v>
      </c>
      <c r="P1362" s="4">
        <f t="shared" si="1013"/>
        <v>1.8437669172932356</v>
      </c>
      <c r="Q1362" s="4">
        <f t="shared" si="1026"/>
        <v>0.72674159356725154</v>
      </c>
      <c r="R1362" s="18">
        <f t="shared" si="1014"/>
        <v>2385.5804661654133</v>
      </c>
      <c r="S1362" s="2">
        <f t="shared" si="1015"/>
        <v>2.7495338345866003</v>
      </c>
      <c r="T1362" s="22">
        <f t="shared" si="1003"/>
        <v>1</v>
      </c>
      <c r="U1362" s="29">
        <f t="shared" si="1016"/>
        <v>2388.7483130945002</v>
      </c>
      <c r="V1362" s="30">
        <f t="shared" si="1017"/>
        <v>0.41831309450026311</v>
      </c>
      <c r="W1362" s="31">
        <f t="shared" si="1027"/>
        <v>1</v>
      </c>
      <c r="X1362" s="35">
        <f t="shared" si="1018"/>
        <v>2389.8586666666665</v>
      </c>
      <c r="Y1362" s="30">
        <f t="shared" si="1019"/>
        <v>1.5286666666665951</v>
      </c>
      <c r="Z1362" s="31">
        <f t="shared" si="1028"/>
        <v>1</v>
      </c>
      <c r="AA1362" s="29">
        <f t="shared" si="1020"/>
        <v>2388.9037625946034</v>
      </c>
      <c r="AB1362" s="30">
        <f t="shared" si="1021"/>
        <v>0.5737625946035223</v>
      </c>
      <c r="AC1362" s="31">
        <f t="shared" si="1029"/>
        <v>1</v>
      </c>
      <c r="AD1362" s="32">
        <f t="shared" si="1004"/>
        <v>1</v>
      </c>
      <c r="AE1362" s="33">
        <f t="shared" si="1005"/>
        <v>0</v>
      </c>
      <c r="AF1362" s="33">
        <f t="shared" si="1006"/>
        <v>1</v>
      </c>
      <c r="AG1362" s="33">
        <f t="shared" si="1007"/>
        <v>0</v>
      </c>
      <c r="AH1362" s="38">
        <f t="shared" si="1008"/>
        <v>1</v>
      </c>
      <c r="AI1362" s="33">
        <f t="shared" si="1009"/>
        <v>1</v>
      </c>
      <c r="AJ1362" s="39">
        <f t="shared" si="1010"/>
        <v>1</v>
      </c>
      <c r="AK1362" s="43">
        <f t="shared" si="1011"/>
        <v>1</v>
      </c>
      <c r="AL1362" s="4">
        <f t="shared" si="1030"/>
        <v>5.9899999999997817</v>
      </c>
      <c r="AM1362" s="4">
        <f t="shared" si="1031"/>
        <v>5.5862374053963322</v>
      </c>
      <c r="AN1362" s="4">
        <f t="shared" si="1032"/>
        <v>5.5862374053963322</v>
      </c>
      <c r="AO1362" s="4">
        <f t="shared" si="1033"/>
        <v>-3.6700000000000728</v>
      </c>
      <c r="AP1362" s="4">
        <f t="shared" si="1034"/>
        <v>4.0737625946035223</v>
      </c>
      <c r="AQ1362" s="4">
        <f t="shared" si="1035"/>
        <v>3.6700000000000728</v>
      </c>
      <c r="AR1362" s="4">
        <f t="shared" si="1022"/>
        <v>0.17000000000007276</v>
      </c>
      <c r="AS1362">
        <f t="shared" si="1036"/>
        <v>5.5862374053963322</v>
      </c>
      <c r="AT1362" s="6">
        <f t="shared" si="1037"/>
        <v>0</v>
      </c>
      <c r="AU1362" s="4">
        <f t="shared" si="1038"/>
        <v>3.2824328425411373</v>
      </c>
      <c r="AV1362" s="4">
        <f t="shared" si="1039"/>
        <v>7.8322173902311469</v>
      </c>
      <c r="AW1362">
        <f t="shared" si="1040"/>
        <v>0</v>
      </c>
      <c r="AX1362">
        <f t="shared" si="1041"/>
        <v>0</v>
      </c>
      <c r="AY1362">
        <f t="shared" si="1042"/>
        <v>0</v>
      </c>
      <c r="AZ1362" s="4">
        <f t="shared" si="1023"/>
        <v>6.94</v>
      </c>
      <c r="BA1362" s="4">
        <f t="shared" si="1043"/>
        <v>717.42000000000382</v>
      </c>
      <c r="BB1362" s="4">
        <f t="shared" si="1024"/>
        <v>727.12166666667031</v>
      </c>
      <c r="BC1362" s="4">
        <f t="shared" si="1025"/>
        <v>390.21199999999999</v>
      </c>
      <c r="BE1362"/>
      <c r="BG1362" s="6"/>
      <c r="BM1362">
        <f t="shared" si="997"/>
        <v>1</v>
      </c>
    </row>
    <row r="1363" spans="1:65" x14ac:dyDescent="0.25">
      <c r="A1363">
        <v>1152</v>
      </c>
      <c r="B1363" s="1">
        <v>42853</v>
      </c>
      <c r="C1363" s="2">
        <v>2393.6799999999998</v>
      </c>
      <c r="D1363" s="2">
        <v>2393.6799999999998</v>
      </c>
      <c r="E1363" s="2">
        <v>2382.36</v>
      </c>
      <c r="F1363" s="2">
        <v>2384.1999999999998</v>
      </c>
      <c r="G1363" s="2">
        <v>3718270000</v>
      </c>
      <c r="H1363" s="2">
        <f t="shared" si="998"/>
        <v>23.075962505506773</v>
      </c>
      <c r="I1363" s="2">
        <f t="shared" si="999"/>
        <v>2360.3835000000004</v>
      </c>
      <c r="J1363" s="2">
        <f t="shared" si="1000"/>
        <v>22.442277273274314</v>
      </c>
      <c r="K1363" s="2">
        <f t="shared" si="1001"/>
        <v>4.9099999999998545</v>
      </c>
      <c r="L1363" s="18">
        <v>7.5700000000000003E-2</v>
      </c>
      <c r="M1363" s="19">
        <v>7.7118871721195399</v>
      </c>
      <c r="N1363" s="4">
        <f t="shared" si="1012"/>
        <v>11.319999999999709</v>
      </c>
      <c r="O1363" s="4">
        <f t="shared" si="1002"/>
        <v>16.584999999999901</v>
      </c>
      <c r="P1363" s="4">
        <f t="shared" si="1013"/>
        <v>1.3804661654135397</v>
      </c>
      <c r="Q1363" s="4">
        <f t="shared" si="1026"/>
        <v>0.6367002423081255</v>
      </c>
      <c r="R1363" s="18">
        <f t="shared" si="1014"/>
        <v>2389.6375789473686</v>
      </c>
      <c r="S1363" s="2">
        <f t="shared" si="1015"/>
        <v>5.4375789473688201</v>
      </c>
      <c r="T1363" s="22">
        <f t="shared" si="1003"/>
        <v>1</v>
      </c>
      <c r="U1363" s="29">
        <f t="shared" si="1016"/>
        <v>2393.8920251713662</v>
      </c>
      <c r="V1363" s="30">
        <f t="shared" si="1017"/>
        <v>9.6920251713663674</v>
      </c>
      <c r="W1363" s="31">
        <f t="shared" si="1027"/>
        <v>0</v>
      </c>
      <c r="X1363" s="35">
        <f t="shared" si="1018"/>
        <v>2393.7946666666662</v>
      </c>
      <c r="Y1363" s="30">
        <f t="shared" si="1019"/>
        <v>9.5946666666663987</v>
      </c>
      <c r="Z1363" s="31">
        <f t="shared" si="1028"/>
        <v>0</v>
      </c>
      <c r="AA1363" s="29">
        <f t="shared" si="1020"/>
        <v>2393.8783949807084</v>
      </c>
      <c r="AB1363" s="30">
        <f t="shared" si="1021"/>
        <v>9.6783949807086174</v>
      </c>
      <c r="AC1363" s="31">
        <f t="shared" si="1029"/>
        <v>0</v>
      </c>
      <c r="AD1363" s="32">
        <f t="shared" si="1004"/>
        <v>-1</v>
      </c>
      <c r="AE1363" s="33">
        <f t="shared" si="1005"/>
        <v>-1</v>
      </c>
      <c r="AF1363" s="33">
        <f t="shared" si="1006"/>
        <v>-1</v>
      </c>
      <c r="AG1363" s="33">
        <f t="shared" si="1007"/>
        <v>-1</v>
      </c>
      <c r="AH1363" s="38">
        <f t="shared" si="1008"/>
        <v>-1</v>
      </c>
      <c r="AI1363" s="33">
        <f t="shared" si="1009"/>
        <v>-1</v>
      </c>
      <c r="AJ1363" s="39">
        <f t="shared" si="1010"/>
        <v>-1</v>
      </c>
      <c r="AK1363" s="43">
        <f t="shared" si="1011"/>
        <v>-1</v>
      </c>
      <c r="AL1363" s="4">
        <f t="shared" si="1030"/>
        <v>0</v>
      </c>
      <c r="AM1363" s="4">
        <f t="shared" si="1031"/>
        <v>-0.19839498070859918</v>
      </c>
      <c r="AN1363" s="4">
        <f t="shared" si="1032"/>
        <v>0.19839498070859918</v>
      </c>
      <c r="AO1363" s="4">
        <f t="shared" si="1033"/>
        <v>-11.319999999999709</v>
      </c>
      <c r="AP1363" s="4">
        <f t="shared" si="1034"/>
        <v>11.518394980708308</v>
      </c>
      <c r="AQ1363" s="4">
        <f t="shared" si="1035"/>
        <v>11.319999999999709</v>
      </c>
      <c r="AR1363" s="4">
        <f t="shared" si="1022"/>
        <v>9.4800000000000182</v>
      </c>
      <c r="AS1363">
        <f t="shared" si="1036"/>
        <v>11.319999999999709</v>
      </c>
      <c r="AT1363" s="6">
        <f t="shared" si="1037"/>
        <v>1</v>
      </c>
      <c r="AU1363" s="4">
        <f t="shared" si="1038"/>
        <v>-2.807502692898197</v>
      </c>
      <c r="AV1363" s="4">
        <f t="shared" si="1039"/>
        <v>-1.4681128278804783</v>
      </c>
      <c r="AW1363">
        <f t="shared" si="1040"/>
        <v>1</v>
      </c>
      <c r="AX1363">
        <f t="shared" si="1041"/>
        <v>0</v>
      </c>
      <c r="AY1363">
        <f t="shared" si="1042"/>
        <v>0</v>
      </c>
      <c r="AZ1363" s="4">
        <f t="shared" si="1023"/>
        <v>-3.9100000000000006</v>
      </c>
      <c r="BA1363" s="4">
        <f t="shared" si="1043"/>
        <v>710.48000000000377</v>
      </c>
      <c r="BB1363" s="4">
        <f t="shared" si="1024"/>
        <v>720.18166666667025</v>
      </c>
      <c r="BC1363" s="4">
        <f t="shared" si="1025"/>
        <v>392.28399999999993</v>
      </c>
      <c r="BE1363"/>
      <c r="BG1363" s="6"/>
      <c r="BM1363">
        <f t="shared" si="997"/>
        <v>1</v>
      </c>
    </row>
    <row r="1364" spans="1:65" x14ac:dyDescent="0.25">
      <c r="A1364">
        <v>1151</v>
      </c>
      <c r="B1364" s="1">
        <v>42852</v>
      </c>
      <c r="C1364" s="2">
        <v>2389.6999999999998</v>
      </c>
      <c r="D1364" s="2">
        <v>2392.1</v>
      </c>
      <c r="E1364" s="2">
        <v>2382.6799999999998</v>
      </c>
      <c r="F1364" s="2">
        <v>2388.77</v>
      </c>
      <c r="G1364" s="2">
        <v>4098460000</v>
      </c>
      <c r="H1364" s="2">
        <f t="shared" si="998"/>
        <v>21.515119257551568</v>
      </c>
      <c r="I1364" s="2">
        <f t="shared" si="999"/>
        <v>2358.7650000000003</v>
      </c>
      <c r="J1364" s="2">
        <f t="shared" si="1000"/>
        <v>22.528639410408466</v>
      </c>
      <c r="K1364" s="2">
        <f t="shared" si="1001"/>
        <v>2.25</v>
      </c>
      <c r="L1364" s="18">
        <v>7.2700000000000001E-2</v>
      </c>
      <c r="M1364" s="19">
        <v>7.4021715713926195</v>
      </c>
      <c r="N1364" s="4">
        <f t="shared" si="1012"/>
        <v>9.4200000000000728</v>
      </c>
      <c r="O1364" s="4">
        <f t="shared" si="1002"/>
        <v>17.383999999999968</v>
      </c>
      <c r="P1364" s="4">
        <f t="shared" si="1013"/>
        <v>0.86757894736842966</v>
      </c>
      <c r="Q1364" s="4">
        <f t="shared" si="1026"/>
        <v>0.5436542855550609</v>
      </c>
      <c r="R1364" s="18">
        <f t="shared" si="1014"/>
        <v>2387.8072631578943</v>
      </c>
      <c r="S1364" s="2">
        <f t="shared" si="1015"/>
        <v>0.9627368421056417</v>
      </c>
      <c r="T1364" s="22">
        <f t="shared" si="1003"/>
        <v>1</v>
      </c>
      <c r="U1364" s="29">
        <f t="shared" si="1016"/>
        <v>2389.8512456796143</v>
      </c>
      <c r="V1364" s="30">
        <f t="shared" si="1017"/>
        <v>1.0812456796143124</v>
      </c>
      <c r="W1364" s="31">
        <f t="shared" si="1027"/>
        <v>1</v>
      </c>
      <c r="X1364" s="35">
        <f t="shared" si="1018"/>
        <v>2391.9715999999994</v>
      </c>
      <c r="Y1364" s="30">
        <f t="shared" si="1019"/>
        <v>3.2015999999994165</v>
      </c>
      <c r="Z1364" s="31">
        <f t="shared" si="1028"/>
        <v>1</v>
      </c>
      <c r="AA1364" s="29">
        <f t="shared" si="1020"/>
        <v>2390.1480952844686</v>
      </c>
      <c r="AB1364" s="30">
        <f t="shared" si="1021"/>
        <v>1.3780952844685999</v>
      </c>
      <c r="AC1364" s="31">
        <f t="shared" si="1029"/>
        <v>1</v>
      </c>
      <c r="AD1364" s="32">
        <f t="shared" si="1004"/>
        <v>1</v>
      </c>
      <c r="AE1364" s="33">
        <f t="shared" si="1005"/>
        <v>1</v>
      </c>
      <c r="AF1364" s="33">
        <f t="shared" si="1006"/>
        <v>1</v>
      </c>
      <c r="AG1364" s="33">
        <f t="shared" si="1007"/>
        <v>1</v>
      </c>
      <c r="AH1364" s="38">
        <f t="shared" si="1008"/>
        <v>1</v>
      </c>
      <c r="AI1364" s="33">
        <f t="shared" si="1009"/>
        <v>1</v>
      </c>
      <c r="AJ1364" s="39">
        <f t="shared" si="1010"/>
        <v>1</v>
      </c>
      <c r="AK1364" s="43">
        <f t="shared" si="1011"/>
        <v>1</v>
      </c>
      <c r="AL1364" s="4">
        <f t="shared" si="1030"/>
        <v>2.4000000000000909</v>
      </c>
      <c r="AM1364" s="4">
        <f t="shared" si="1031"/>
        <v>1.9519047155313274</v>
      </c>
      <c r="AN1364" s="4">
        <f t="shared" si="1032"/>
        <v>1.9519047155313274</v>
      </c>
      <c r="AO1364" s="4">
        <f t="shared" si="1033"/>
        <v>-7.0199999999999818</v>
      </c>
      <c r="AP1364" s="4">
        <f t="shared" si="1034"/>
        <v>7.4680952844687454</v>
      </c>
      <c r="AQ1364" s="4">
        <f t="shared" si="1035"/>
        <v>7.0199999999999818</v>
      </c>
      <c r="AR1364" s="4">
        <f t="shared" si="1022"/>
        <v>0.92999999999983629</v>
      </c>
      <c r="AS1364">
        <f t="shared" si="1036"/>
        <v>7.0199999999999818</v>
      </c>
      <c r="AT1364" s="6">
        <f t="shared" si="1037"/>
        <v>0</v>
      </c>
      <c r="AU1364" s="4">
        <f t="shared" si="1038"/>
        <v>2.1585174653651933</v>
      </c>
      <c r="AV1364" s="4">
        <f t="shared" si="1039"/>
        <v>6.772171571392783</v>
      </c>
      <c r="AW1364">
        <f t="shared" si="1040"/>
        <v>0</v>
      </c>
      <c r="AX1364">
        <f t="shared" si="1041"/>
        <v>0</v>
      </c>
      <c r="AY1364">
        <f t="shared" si="1042"/>
        <v>0</v>
      </c>
      <c r="AZ1364" s="4">
        <f t="shared" si="1023"/>
        <v>6.94</v>
      </c>
      <c r="BA1364" s="4">
        <f t="shared" si="1043"/>
        <v>714.39000000000374</v>
      </c>
      <c r="BB1364" s="4">
        <f t="shared" si="1024"/>
        <v>724.09166666667022</v>
      </c>
      <c r="BC1364" s="4">
        <f t="shared" si="1025"/>
        <v>390.69199999999989</v>
      </c>
      <c r="BE1364"/>
      <c r="BG1364" s="6"/>
      <c r="BM1364">
        <f t="shared" si="997"/>
        <v>1</v>
      </c>
    </row>
    <row r="1365" spans="1:65" x14ac:dyDescent="0.25">
      <c r="A1365">
        <v>1150</v>
      </c>
      <c r="B1365" s="1">
        <v>42851</v>
      </c>
      <c r="C1365" s="2">
        <v>2388.98</v>
      </c>
      <c r="D1365" s="2">
        <v>2398.16</v>
      </c>
      <c r="E1365" s="2">
        <v>2386.7800000000002</v>
      </c>
      <c r="F1365" s="2">
        <v>2387.4499999999998</v>
      </c>
      <c r="G1365" s="2">
        <v>4105920000</v>
      </c>
      <c r="H1365" s="2">
        <f t="shared" si="998"/>
        <v>18.689210077831923</v>
      </c>
      <c r="I1365" s="2">
        <f t="shared" si="999"/>
        <v>2357.107</v>
      </c>
      <c r="J1365" s="2">
        <f t="shared" si="1000"/>
        <v>20.869243196123513</v>
      </c>
      <c r="K1365" s="2">
        <f t="shared" si="1001"/>
        <v>0.36999999999989086</v>
      </c>
      <c r="L1365" s="18">
        <v>7.8350000000000003E-2</v>
      </c>
      <c r="M1365" s="19">
        <v>7.9813195351001536</v>
      </c>
      <c r="N1365" s="4">
        <f t="shared" si="1012"/>
        <v>11.379999999999654</v>
      </c>
      <c r="O1365" s="4">
        <f t="shared" si="1002"/>
        <v>17.701999999999998</v>
      </c>
      <c r="P1365" s="4">
        <f t="shared" si="1013"/>
        <v>0.35726315789474355</v>
      </c>
      <c r="Q1365" s="4">
        <f t="shared" si="1026"/>
        <v>0.38780943490860614</v>
      </c>
      <c r="R1365" s="18">
        <f t="shared" si="1014"/>
        <v>2388.4727969924816</v>
      </c>
      <c r="S1365" s="2">
        <f t="shared" si="1015"/>
        <v>1.0227969924817444</v>
      </c>
      <c r="T1365" s="22">
        <f t="shared" si="1003"/>
        <v>1</v>
      </c>
      <c r="U1365" s="29">
        <f t="shared" si="1016"/>
        <v>2389.0747845486308</v>
      </c>
      <c r="V1365" s="30">
        <f t="shared" si="1017"/>
        <v>1.6247845486309416</v>
      </c>
      <c r="W1365" s="31">
        <f t="shared" si="1027"/>
        <v>1</v>
      </c>
      <c r="X1365" s="35">
        <f t="shared" si="1018"/>
        <v>2392.2093333333323</v>
      </c>
      <c r="Y1365" s="30">
        <f t="shared" si="1019"/>
        <v>4.7593333333325063</v>
      </c>
      <c r="Z1365" s="31">
        <f t="shared" si="1028"/>
        <v>1</v>
      </c>
      <c r="AA1365" s="29">
        <f t="shared" si="1020"/>
        <v>2389.513621378489</v>
      </c>
      <c r="AB1365" s="30">
        <f t="shared" si="1021"/>
        <v>2.0636213784891879</v>
      </c>
      <c r="AC1365" s="31">
        <f t="shared" si="1029"/>
        <v>1</v>
      </c>
      <c r="AD1365" s="32">
        <f t="shared" si="1004"/>
        <v>1</v>
      </c>
      <c r="AE1365" s="33">
        <f t="shared" si="1005"/>
        <v>1</v>
      </c>
      <c r="AF1365" s="33">
        <f t="shared" si="1006"/>
        <v>1</v>
      </c>
      <c r="AG1365" s="33">
        <f t="shared" si="1007"/>
        <v>1</v>
      </c>
      <c r="AH1365" s="38">
        <f t="shared" si="1008"/>
        <v>1</v>
      </c>
      <c r="AI1365" s="33">
        <f t="shared" si="1009"/>
        <v>1</v>
      </c>
      <c r="AJ1365" s="39">
        <f t="shared" si="1010"/>
        <v>1</v>
      </c>
      <c r="AK1365" s="43">
        <f t="shared" si="1011"/>
        <v>1</v>
      </c>
      <c r="AL1365" s="4">
        <f t="shared" si="1030"/>
        <v>9.1799999999998363</v>
      </c>
      <c r="AM1365" s="4">
        <f t="shared" si="1031"/>
        <v>8.6463786215108485</v>
      </c>
      <c r="AN1365" s="4">
        <f t="shared" si="1032"/>
        <v>8.6463786215108485</v>
      </c>
      <c r="AO1365" s="4">
        <f t="shared" si="1033"/>
        <v>-2.1999999999998181</v>
      </c>
      <c r="AP1365" s="4">
        <f t="shared" si="1034"/>
        <v>2.7336213784888059</v>
      </c>
      <c r="AQ1365" s="4">
        <f t="shared" si="1035"/>
        <v>2.1999999999998181</v>
      </c>
      <c r="AR1365" s="4">
        <f t="shared" si="1022"/>
        <v>1.5300000000002001</v>
      </c>
      <c r="AS1365">
        <f t="shared" si="1036"/>
        <v>8.6463786215108485</v>
      </c>
      <c r="AT1365" s="6">
        <f t="shared" si="1037"/>
        <v>0</v>
      </c>
      <c r="AU1365" s="4">
        <f t="shared" si="1038"/>
        <v>0.16801266318409525</v>
      </c>
      <c r="AV1365" s="4">
        <f t="shared" si="1039"/>
        <v>6.7513195350999533</v>
      </c>
      <c r="AW1365">
        <f t="shared" si="1040"/>
        <v>0</v>
      </c>
      <c r="AX1365">
        <f t="shared" si="1041"/>
        <v>0</v>
      </c>
      <c r="AY1365">
        <f t="shared" si="1042"/>
        <v>0</v>
      </c>
      <c r="AZ1365" s="4">
        <f t="shared" si="1023"/>
        <v>6.94</v>
      </c>
      <c r="BA1365" s="4">
        <f t="shared" si="1043"/>
        <v>707.45000000000368</v>
      </c>
      <c r="BB1365" s="4">
        <f t="shared" si="1024"/>
        <v>717.15166666667017</v>
      </c>
      <c r="BC1365" s="4">
        <f t="shared" si="1025"/>
        <v>390.404</v>
      </c>
      <c r="BE1365"/>
      <c r="BG1365" s="6"/>
      <c r="BM1365">
        <f t="shared" si="997"/>
        <v>1</v>
      </c>
    </row>
    <row r="1366" spans="1:65" x14ac:dyDescent="0.25">
      <c r="A1366">
        <v>1149</v>
      </c>
      <c r="B1366" s="1">
        <v>42850</v>
      </c>
      <c r="C1366" s="2">
        <v>2381.5100000000002</v>
      </c>
      <c r="D1366" s="2">
        <v>2392.48</v>
      </c>
      <c r="E1366" s="2">
        <v>2381.15</v>
      </c>
      <c r="F1366" s="2">
        <v>2388.61</v>
      </c>
      <c r="G1366" s="2">
        <v>3995240000</v>
      </c>
      <c r="H1366" s="2">
        <f t="shared" si="998"/>
        <v>14.520011631461552</v>
      </c>
      <c r="I1366" s="2">
        <f t="shared" si="999"/>
        <v>2354.6475</v>
      </c>
      <c r="J1366" s="2">
        <f t="shared" si="1000"/>
        <v>17.132348066250525</v>
      </c>
      <c r="K1366" s="2">
        <f t="shared" si="1001"/>
        <v>7.3600000000001273</v>
      </c>
      <c r="L1366" s="18">
        <v>7.569999999999999E-2</v>
      </c>
      <c r="M1366" s="19">
        <v>7.6646880736477785</v>
      </c>
      <c r="N1366" s="4">
        <f t="shared" si="1012"/>
        <v>18.329999999999927</v>
      </c>
      <c r="O1366" s="4">
        <f t="shared" si="1002"/>
        <v>18.555000000000017</v>
      </c>
      <c r="P1366" s="4">
        <f t="shared" si="1013"/>
        <v>-0.13720300751879017</v>
      </c>
      <c r="Q1366" s="4">
        <f t="shared" si="1026"/>
        <v>0.24303730418122718</v>
      </c>
      <c r="R1366" s="18">
        <f t="shared" si="1014"/>
        <v>2373.6991578947368</v>
      </c>
      <c r="S1366" s="2">
        <f t="shared" si="1015"/>
        <v>14.910842105263328</v>
      </c>
      <c r="T1366" s="22">
        <f t="shared" si="1003"/>
        <v>0</v>
      </c>
      <c r="U1366" s="29">
        <f t="shared" si="1016"/>
        <v>2381.4649533141214</v>
      </c>
      <c r="V1366" s="30">
        <f t="shared" si="1017"/>
        <v>7.1450466858786967</v>
      </c>
      <c r="W1366" s="31">
        <f t="shared" si="1027"/>
        <v>1</v>
      </c>
      <c r="X1366" s="35">
        <f t="shared" si="1018"/>
        <v>2385.9928</v>
      </c>
      <c r="Y1366" s="30">
        <f t="shared" si="1019"/>
        <v>2.617200000000139</v>
      </c>
      <c r="Z1366" s="31">
        <f t="shared" si="1028"/>
        <v>1</v>
      </c>
      <c r="AA1366" s="29">
        <f t="shared" si="1020"/>
        <v>2382.0988518501445</v>
      </c>
      <c r="AB1366" s="30">
        <f t="shared" si="1021"/>
        <v>6.5111481498556714</v>
      </c>
      <c r="AC1366" s="31">
        <f t="shared" si="1029"/>
        <v>1</v>
      </c>
      <c r="AD1366" s="32">
        <f t="shared" si="1004"/>
        <v>1</v>
      </c>
      <c r="AE1366" s="33">
        <f t="shared" si="1005"/>
        <v>1</v>
      </c>
      <c r="AF1366" s="33">
        <f t="shared" si="1006"/>
        <v>1</v>
      </c>
      <c r="AG1366" s="33">
        <f t="shared" si="1007"/>
        <v>0</v>
      </c>
      <c r="AH1366" s="38">
        <f t="shared" si="1008"/>
        <v>1</v>
      </c>
      <c r="AI1366" s="33">
        <f t="shared" si="1009"/>
        <v>1</v>
      </c>
      <c r="AJ1366" s="39">
        <f t="shared" si="1010"/>
        <v>1</v>
      </c>
      <c r="AK1366" s="43">
        <f t="shared" si="1011"/>
        <v>1</v>
      </c>
      <c r="AL1366" s="4">
        <f t="shared" si="1030"/>
        <v>10.9699999999998</v>
      </c>
      <c r="AM1366" s="4">
        <f t="shared" si="1031"/>
        <v>10.381148149855562</v>
      </c>
      <c r="AN1366" s="4">
        <f t="shared" si="1032"/>
        <v>10.381148149855562</v>
      </c>
      <c r="AO1366" s="4">
        <f t="shared" si="1033"/>
        <v>-0.36000000000012733</v>
      </c>
      <c r="AP1366" s="4">
        <f t="shared" si="1034"/>
        <v>0.94885185014436502</v>
      </c>
      <c r="AQ1366" s="4">
        <f t="shared" si="1035"/>
        <v>0.36000000000012733</v>
      </c>
      <c r="AR1366" s="4">
        <f t="shared" si="1022"/>
        <v>7.0999999999999091</v>
      </c>
      <c r="AS1366">
        <f t="shared" si="1036"/>
        <v>10.381148149855562</v>
      </c>
      <c r="AT1366" s="6">
        <f t="shared" si="1037"/>
        <v>1</v>
      </c>
      <c r="AU1366" s="4">
        <f t="shared" si="1038"/>
        <v>-1.7937492290884514</v>
      </c>
      <c r="AV1366" s="4">
        <f t="shared" si="1039"/>
        <v>0.86468807364786948</v>
      </c>
      <c r="AW1366">
        <f t="shared" si="1040"/>
        <v>0</v>
      </c>
      <c r="AX1366">
        <f t="shared" si="1041"/>
        <v>1</v>
      </c>
      <c r="AY1366">
        <f t="shared" si="1042"/>
        <v>0</v>
      </c>
      <c r="AZ1366" s="4">
        <f t="shared" si="1023"/>
        <v>-3.9100000000000006</v>
      </c>
      <c r="BA1366" s="4">
        <f t="shared" si="1043"/>
        <v>700.51000000000363</v>
      </c>
      <c r="BB1366" s="4">
        <f t="shared" si="1024"/>
        <v>710.21166666667011</v>
      </c>
      <c r="BC1366" s="4">
        <f t="shared" si="1025"/>
        <v>387.41600000000005</v>
      </c>
      <c r="BE1366"/>
      <c r="BG1366" s="6"/>
      <c r="BM1366">
        <f t="shared" ref="BM1366:BM1429" si="1044">IF(AND(AK1366=0,AJ1366=0,AI1366=0),0,1)</f>
        <v>1</v>
      </c>
    </row>
    <row r="1367" spans="1:65" x14ac:dyDescent="0.25">
      <c r="A1367">
        <v>1148</v>
      </c>
      <c r="B1367" s="1">
        <v>42849</v>
      </c>
      <c r="C1367" s="2">
        <v>2370.33</v>
      </c>
      <c r="D1367" s="2">
        <v>2376.98</v>
      </c>
      <c r="E1367" s="2">
        <v>2369.19</v>
      </c>
      <c r="F1367" s="2">
        <v>2374.15</v>
      </c>
      <c r="G1367" s="2">
        <v>3690650000</v>
      </c>
      <c r="H1367" s="2">
        <f t="shared" si="998"/>
        <v>10.490027486459031</v>
      </c>
      <c r="I1367" s="2">
        <f t="shared" si="999"/>
        <v>2352.0274999999997</v>
      </c>
      <c r="J1367" s="2">
        <f t="shared" si="1000"/>
        <v>12.838656871462739</v>
      </c>
      <c r="K1367" s="2">
        <f t="shared" si="1001"/>
        <v>21.639999999999873</v>
      </c>
      <c r="L1367" s="18">
        <v>7.4550000000000005E-2</v>
      </c>
      <c r="M1367" s="19">
        <v>7.4673034093627058</v>
      </c>
      <c r="N1367" s="4">
        <f t="shared" si="1012"/>
        <v>28.289999999999964</v>
      </c>
      <c r="O1367" s="4">
        <f t="shared" si="1002"/>
        <v>18.209000000000014</v>
      </c>
      <c r="P1367" s="4">
        <f t="shared" si="1013"/>
        <v>-0.4508421052631551</v>
      </c>
      <c r="Q1367" s="4">
        <f t="shared" si="1026"/>
        <v>-0.11550432276656696</v>
      </c>
      <c r="R1367" s="18">
        <f t="shared" si="1014"/>
        <v>2348.0489849624059</v>
      </c>
      <c r="S1367" s="2">
        <f t="shared" si="1015"/>
        <v>26.101015037594152</v>
      </c>
      <c r="T1367" s="22">
        <f t="shared" si="1003"/>
        <v>0</v>
      </c>
      <c r="U1367" s="29">
        <f t="shared" si="1016"/>
        <v>2370.1602402351709</v>
      </c>
      <c r="V1367" s="30">
        <f t="shared" si="1017"/>
        <v>3.9897597648291594</v>
      </c>
      <c r="W1367" s="31">
        <f t="shared" si="1027"/>
        <v>1</v>
      </c>
      <c r="X1367" s="35">
        <f t="shared" si="1018"/>
        <v>2373.6095999999998</v>
      </c>
      <c r="Y1367" s="30">
        <f t="shared" si="1019"/>
        <v>0.54040000000031796</v>
      </c>
      <c r="Z1367" s="31">
        <f t="shared" si="1028"/>
        <v>1</v>
      </c>
      <c r="AA1367" s="29">
        <f t="shared" si="1020"/>
        <v>2370.6431506022468</v>
      </c>
      <c r="AB1367" s="30">
        <f t="shared" si="1021"/>
        <v>3.5068493977532853</v>
      </c>
      <c r="AC1367" s="31">
        <f t="shared" si="1029"/>
        <v>1</v>
      </c>
      <c r="AD1367" s="32">
        <f t="shared" si="1004"/>
        <v>1</v>
      </c>
      <c r="AE1367" s="33">
        <f t="shared" si="1005"/>
        <v>1</v>
      </c>
      <c r="AF1367" s="33">
        <f t="shared" si="1006"/>
        <v>1</v>
      </c>
      <c r="AG1367" s="33">
        <f t="shared" si="1007"/>
        <v>0</v>
      </c>
      <c r="AH1367" s="38">
        <f t="shared" si="1008"/>
        <v>1</v>
      </c>
      <c r="AI1367" s="33">
        <f t="shared" si="1009"/>
        <v>1</v>
      </c>
      <c r="AJ1367" s="39">
        <f t="shared" si="1010"/>
        <v>1</v>
      </c>
      <c r="AK1367" s="43">
        <f t="shared" si="1011"/>
        <v>1</v>
      </c>
      <c r="AL1367" s="4">
        <f t="shared" si="1030"/>
        <v>6.6500000000000909</v>
      </c>
      <c r="AM1367" s="4">
        <f t="shared" si="1031"/>
        <v>6.3368493977532125</v>
      </c>
      <c r="AN1367" s="4">
        <f t="shared" si="1032"/>
        <v>6.3368493977532125</v>
      </c>
      <c r="AO1367" s="4">
        <f t="shared" si="1033"/>
        <v>-1.1399999999998727</v>
      </c>
      <c r="AP1367" s="4">
        <f t="shared" si="1034"/>
        <v>1.4531506022467511</v>
      </c>
      <c r="AQ1367" s="4">
        <f t="shared" si="1035"/>
        <v>1.1399999999998727</v>
      </c>
      <c r="AR1367" s="4">
        <f t="shared" si="1022"/>
        <v>3.8200000000001637</v>
      </c>
      <c r="AS1367">
        <f t="shared" si="1036"/>
        <v>6.3368493977532125</v>
      </c>
      <c r="AT1367" s="6">
        <f t="shared" si="1037"/>
        <v>0</v>
      </c>
      <c r="AU1367" s="4">
        <f t="shared" si="1038"/>
        <v>8.9375990926416105</v>
      </c>
      <c r="AV1367" s="4">
        <f t="shared" si="1039"/>
        <v>3.9473034093625419</v>
      </c>
      <c r="AW1367">
        <f t="shared" si="1040"/>
        <v>0</v>
      </c>
      <c r="AX1367">
        <f t="shared" si="1041"/>
        <v>0</v>
      </c>
      <c r="AY1367">
        <f t="shared" si="1042"/>
        <v>0</v>
      </c>
      <c r="AZ1367" s="4">
        <f t="shared" si="1023"/>
        <v>6.94</v>
      </c>
      <c r="BA1367" s="4">
        <f t="shared" si="1043"/>
        <v>704.4200000000036</v>
      </c>
      <c r="BB1367" s="4">
        <f t="shared" si="1024"/>
        <v>714.12166666667008</v>
      </c>
      <c r="BC1367" s="4">
        <f t="shared" si="1025"/>
        <v>382.94399999999996</v>
      </c>
      <c r="BE1367"/>
      <c r="BG1367" s="6"/>
      <c r="BM1367">
        <f t="shared" si="1044"/>
        <v>1</v>
      </c>
    </row>
    <row r="1368" spans="1:65" x14ac:dyDescent="0.25">
      <c r="A1368">
        <v>1147</v>
      </c>
      <c r="B1368" s="1">
        <v>42846</v>
      </c>
      <c r="C1368" s="2">
        <v>2354.7399999999998</v>
      </c>
      <c r="D1368" s="2">
        <v>2356.1799999999998</v>
      </c>
      <c r="E1368" s="2">
        <v>2344.5100000000002</v>
      </c>
      <c r="F1368" s="2">
        <v>2348.69</v>
      </c>
      <c r="G1368" s="2">
        <v>3503360000</v>
      </c>
      <c r="H1368" s="2">
        <f t="shared" ref="H1368:H1431" si="1045">_xlfn.STDEV.S(C1368:C1377)</f>
        <v>8.080286092294827</v>
      </c>
      <c r="I1368" s="2">
        <f t="shared" ref="I1368:I1431" si="1046">AVERAGE(C1368:C1387)</f>
        <v>2351.0319999999997</v>
      </c>
      <c r="J1368" s="2">
        <f t="shared" ref="J1368:J1431" si="1047">_xlfn.STDEV.S(D1368:E1377)</f>
        <v>10.56535953506849</v>
      </c>
      <c r="K1368" s="2">
        <f t="shared" ref="K1368:K1431" si="1048">C1368-F1369</f>
        <v>-1.1000000000003638</v>
      </c>
      <c r="L1368" s="18">
        <v>0.13219999999999998</v>
      </c>
      <c r="M1368" s="19">
        <v>13.282129122082456</v>
      </c>
      <c r="N1368" s="4">
        <f t="shared" si="1012"/>
        <v>11.669999999999618</v>
      </c>
      <c r="O1368" s="4">
        <f t="shared" ref="O1368:O1431" si="1049">AVERAGE(N1368:N1377)</f>
        <v>16.682000000000063</v>
      </c>
      <c r="P1368" s="4">
        <f t="shared" si="1013"/>
        <v>-0.64101503759398371</v>
      </c>
      <c r="Q1368" s="4">
        <f t="shared" si="1026"/>
        <v>-0.43528144827987358</v>
      </c>
      <c r="R1368" s="18">
        <f t="shared" si="1014"/>
        <v>2355.3371578947372</v>
      </c>
      <c r="S1368" s="2">
        <f t="shared" si="1015"/>
        <v>6.6471578947371199</v>
      </c>
      <c r="T1368" s="22">
        <f t="shared" ref="T1368:T1431" si="1050">IF(S1368&gt;M1369, 0, 1)</f>
        <v>1</v>
      </c>
      <c r="U1368" s="29">
        <f t="shared" si="1016"/>
        <v>2354.5133143933681</v>
      </c>
      <c r="V1368" s="30">
        <f t="shared" si="1017"/>
        <v>5.8233143933680367</v>
      </c>
      <c r="W1368" s="31">
        <f t="shared" si="1027"/>
        <v>1</v>
      </c>
      <c r="X1368" s="35">
        <f t="shared" si="1018"/>
        <v>2353.161333333333</v>
      </c>
      <c r="Y1368" s="30">
        <f t="shared" si="1019"/>
        <v>4.4713333333329501</v>
      </c>
      <c r="Z1368" s="31">
        <f t="shared" si="1028"/>
        <v>1</v>
      </c>
      <c r="AA1368" s="29">
        <f t="shared" si="1020"/>
        <v>2354.324037044963</v>
      </c>
      <c r="AB1368" s="30">
        <f t="shared" si="1021"/>
        <v>5.6340370449629518</v>
      </c>
      <c r="AC1368" s="31">
        <f t="shared" si="1029"/>
        <v>1</v>
      </c>
      <c r="AD1368" s="32">
        <f t="shared" ref="AD1368:AD1431" si="1051">IF(AC1368=1, 1, -1)</f>
        <v>1</v>
      </c>
      <c r="AE1368" s="33">
        <f t="shared" ref="AE1368:AE1431" si="1052">IF(AC1369=0,0,IF(0=AC1368,-1,AC1368))</f>
        <v>0</v>
      </c>
      <c r="AF1368" s="33">
        <f t="shared" ref="AF1368:AF1431" si="1053">IF(COUNTIF(AD1369:AD1372, "&lt;0")&gt;=2,0,IF(AC1368=1, 1, -1))</f>
        <v>0</v>
      </c>
      <c r="AG1368" s="33">
        <f t="shared" ref="AG1368:AG1431" si="1054">IF(COUNTIF(AD1369:AD1371, "&lt;0")&gt;=1,0,IF(AC1368=1, 1, -1))</f>
        <v>0</v>
      </c>
      <c r="AH1368" s="38">
        <f t="shared" ref="AH1368:AH1431" si="1055">IF(SUM(AC1369:AC1371)=0,0,IF(AC1368=1, 1, -1))</f>
        <v>1</v>
      </c>
      <c r="AI1368" s="33">
        <f t="shared" ref="AI1368:AI1431" si="1056">IF(COUNTIF(AD1369:AD1370, "&lt;0")&gt;=2,0,IF(AC1368=1, 1, -1))</f>
        <v>1</v>
      </c>
      <c r="AJ1368" s="39">
        <f t="shared" ref="AJ1368:AJ1431" si="1057">IF(COUNTIF(AD1369:AD1372, "&lt;0")&gt;=3,0,IF(AC1368=1, 1, -1))</f>
        <v>1</v>
      </c>
      <c r="AK1368" s="43">
        <f t="shared" ref="AK1368:AK1431" si="1058">IF(COUNTIF(AD1369:AD1371, "&lt;0")&gt;=2,0,IF(AC1368=1, 1, -1))</f>
        <v>1</v>
      </c>
      <c r="AL1368" s="4">
        <f t="shared" si="1030"/>
        <v>1.4400000000000546</v>
      </c>
      <c r="AM1368" s="4">
        <f t="shared" si="1031"/>
        <v>1.85596295503683</v>
      </c>
      <c r="AN1368" s="4">
        <f t="shared" si="1032"/>
        <v>1.4400000000000546</v>
      </c>
      <c r="AO1368" s="4">
        <f t="shared" si="1033"/>
        <v>-10.229999999999563</v>
      </c>
      <c r="AP1368" s="4">
        <f t="shared" si="1034"/>
        <v>9.8140370449627881</v>
      </c>
      <c r="AQ1368" s="4">
        <f t="shared" si="1035"/>
        <v>9.8140370449627881</v>
      </c>
      <c r="AR1368" s="4">
        <f t="shared" si="1022"/>
        <v>6.0499999999997272</v>
      </c>
      <c r="AS1368">
        <f t="shared" si="1036"/>
        <v>9.8140370449627881</v>
      </c>
      <c r="AT1368" s="6">
        <f t="shared" si="1037"/>
        <v>0</v>
      </c>
      <c r="AU1368" s="4">
        <f t="shared" si="1038"/>
        <v>3.1899770100616163</v>
      </c>
      <c r="AV1368" s="4">
        <f t="shared" si="1039"/>
        <v>7.5321291220827282</v>
      </c>
      <c r="AW1368">
        <f t="shared" si="1040"/>
        <v>0</v>
      </c>
      <c r="AX1368">
        <f t="shared" si="1041"/>
        <v>0</v>
      </c>
      <c r="AY1368">
        <f t="shared" si="1042"/>
        <v>0</v>
      </c>
      <c r="AZ1368" s="4">
        <f t="shared" si="1023"/>
        <v>6.94</v>
      </c>
      <c r="BA1368" s="4">
        <f t="shared" si="1043"/>
        <v>697.48000000000354</v>
      </c>
      <c r="BB1368" s="4">
        <f t="shared" si="1024"/>
        <v>707.18166666667003</v>
      </c>
      <c r="BC1368" s="4">
        <f t="shared" si="1025"/>
        <v>376.70799999999986</v>
      </c>
      <c r="BE1368"/>
      <c r="BG1368" s="6"/>
      <c r="BM1368">
        <f t="shared" si="1044"/>
        <v>1</v>
      </c>
    </row>
    <row r="1369" spans="1:65" x14ac:dyDescent="0.25">
      <c r="A1369">
        <v>1146</v>
      </c>
      <c r="B1369" s="1">
        <v>42845</v>
      </c>
      <c r="C1369" s="2">
        <v>2342.69</v>
      </c>
      <c r="D1369" s="2">
        <v>2361.37</v>
      </c>
      <c r="E1369" s="2">
        <v>2340.91</v>
      </c>
      <c r="F1369" s="2">
        <v>2355.84</v>
      </c>
      <c r="G1369" s="2">
        <v>3647420000</v>
      </c>
      <c r="H1369" s="2">
        <f t="shared" si="1045"/>
        <v>7.9989427079111275</v>
      </c>
      <c r="I1369" s="2">
        <f t="shared" si="1046"/>
        <v>2350.5934999999999</v>
      </c>
      <c r="J1369" s="2">
        <f t="shared" si="1047"/>
        <v>11.019317236944428</v>
      </c>
      <c r="K1369" s="2">
        <f t="shared" si="1048"/>
        <v>4.5199999999999818</v>
      </c>
      <c r="L1369" s="18">
        <v>0.1134</v>
      </c>
      <c r="M1369" s="19">
        <v>11.307838308716875</v>
      </c>
      <c r="N1369" s="4">
        <f t="shared" si="1012"/>
        <v>23.199999999999818</v>
      </c>
      <c r="O1369" s="4">
        <f t="shared" si="1049"/>
        <v>17.041000000000075</v>
      </c>
      <c r="P1369" s="4">
        <f t="shared" si="1013"/>
        <v>-0.50284210526315809</v>
      </c>
      <c r="Q1369" s="4">
        <f t="shared" si="1026"/>
        <v>-0.58124514520897164</v>
      </c>
      <c r="R1369" s="18">
        <f t="shared" si="1014"/>
        <v>2337.6527593984965</v>
      </c>
      <c r="S1369" s="2">
        <f t="shared" si="1015"/>
        <v>18.187240601503618</v>
      </c>
      <c r="T1369" s="22">
        <f t="shared" si="1050"/>
        <v>0</v>
      </c>
      <c r="U1369" s="29">
        <f t="shared" si="1016"/>
        <v>2342.3836108759124</v>
      </c>
      <c r="V1369" s="30">
        <f t="shared" si="1017"/>
        <v>13.456389124087764</v>
      </c>
      <c r="W1369" s="31">
        <f t="shared" si="1027"/>
        <v>0</v>
      </c>
      <c r="X1369" s="35">
        <f t="shared" si="1018"/>
        <v>2344.1057333333333</v>
      </c>
      <c r="Y1369" s="30">
        <f t="shared" si="1019"/>
        <v>11.734266666666826</v>
      </c>
      <c r="Z1369" s="31">
        <f t="shared" si="1028"/>
        <v>1</v>
      </c>
      <c r="AA1369" s="29">
        <f t="shared" si="1020"/>
        <v>2342.6247080199514</v>
      </c>
      <c r="AB1369" s="30">
        <f t="shared" si="1021"/>
        <v>13.215291980048733</v>
      </c>
      <c r="AC1369" s="31">
        <f t="shared" si="1029"/>
        <v>0</v>
      </c>
      <c r="AD1369" s="32">
        <f t="shared" si="1051"/>
        <v>-1</v>
      </c>
      <c r="AE1369" s="33">
        <f t="shared" si="1052"/>
        <v>-1</v>
      </c>
      <c r="AF1369" s="33">
        <f t="shared" si="1053"/>
        <v>0</v>
      </c>
      <c r="AG1369" s="33">
        <f t="shared" si="1054"/>
        <v>0</v>
      </c>
      <c r="AH1369" s="38">
        <f t="shared" si="1055"/>
        <v>-1</v>
      </c>
      <c r="AI1369" s="33">
        <f t="shared" si="1056"/>
        <v>-1</v>
      </c>
      <c r="AJ1369" s="39">
        <f t="shared" si="1057"/>
        <v>-1</v>
      </c>
      <c r="AK1369" s="43">
        <f t="shared" si="1058"/>
        <v>-1</v>
      </c>
      <c r="AL1369" s="4">
        <f t="shared" si="1030"/>
        <v>18.679999999999836</v>
      </c>
      <c r="AM1369" s="4">
        <f t="shared" si="1031"/>
        <v>18.745291980048478</v>
      </c>
      <c r="AN1369" s="4">
        <f t="shared" si="1032"/>
        <v>18.679999999999836</v>
      </c>
      <c r="AO1369" s="4">
        <f t="shared" si="1033"/>
        <v>-1.7800000000002001</v>
      </c>
      <c r="AP1369" s="4">
        <f t="shared" si="1034"/>
        <v>1.7147080199515585</v>
      </c>
      <c r="AQ1369" s="4">
        <f t="shared" si="1035"/>
        <v>1.7147080199515585</v>
      </c>
      <c r="AR1369" s="4">
        <f t="shared" si="1022"/>
        <v>13.150000000000091</v>
      </c>
      <c r="AS1369">
        <f t="shared" si="1036"/>
        <v>18.679999999999836</v>
      </c>
      <c r="AT1369" s="6">
        <f t="shared" si="1037"/>
        <v>1</v>
      </c>
      <c r="AU1369" s="4">
        <f t="shared" si="1038"/>
        <v>-3.9535373826405085</v>
      </c>
      <c r="AV1369" s="4">
        <f t="shared" si="1039"/>
        <v>-1.5421616912832163</v>
      </c>
      <c r="AW1369">
        <f t="shared" si="1040"/>
        <v>1</v>
      </c>
      <c r="AX1369">
        <f t="shared" si="1041"/>
        <v>0</v>
      </c>
      <c r="AY1369">
        <f t="shared" si="1042"/>
        <v>0</v>
      </c>
      <c r="AZ1369" s="4">
        <f t="shared" si="1023"/>
        <v>-3.9100000000000006</v>
      </c>
      <c r="BA1369" s="4">
        <f t="shared" si="1043"/>
        <v>690.54000000000349</v>
      </c>
      <c r="BB1369" s="4">
        <f t="shared" si="1024"/>
        <v>700.24166666666997</v>
      </c>
      <c r="BC1369" s="4">
        <f t="shared" si="1025"/>
        <v>371.88800000000003</v>
      </c>
      <c r="BE1369"/>
      <c r="BG1369" s="6"/>
      <c r="BM1369">
        <f t="shared" si="1044"/>
        <v>1</v>
      </c>
    </row>
    <row r="1370" spans="1:65" x14ac:dyDescent="0.25">
      <c r="A1370">
        <v>1145</v>
      </c>
      <c r="B1370" s="1">
        <v>42844</v>
      </c>
      <c r="C1370" s="2">
        <v>2346.79</v>
      </c>
      <c r="D1370" s="2">
        <v>2352.63</v>
      </c>
      <c r="E1370" s="2">
        <v>2335.0500000000002</v>
      </c>
      <c r="F1370" s="2">
        <v>2338.17</v>
      </c>
      <c r="G1370" s="2">
        <v>3519900000</v>
      </c>
      <c r="H1370" s="2">
        <f t="shared" si="1045"/>
        <v>9.6325095380176311</v>
      </c>
      <c r="I1370" s="2">
        <f t="shared" si="1046"/>
        <v>2350.6090000000004</v>
      </c>
      <c r="J1370" s="2">
        <f t="shared" si="1047"/>
        <v>12.484563299910562</v>
      </c>
      <c r="K1370" s="2">
        <f t="shared" si="1048"/>
        <v>4.5999999999999091</v>
      </c>
      <c r="L1370" s="18">
        <v>0.12820000000000001</v>
      </c>
      <c r="M1370" s="19">
        <v>12.805619667268981</v>
      </c>
      <c r="N1370" s="4">
        <f t="shared" si="1012"/>
        <v>17.579999999999927</v>
      </c>
      <c r="O1370" s="4">
        <f t="shared" si="1049"/>
        <v>17.505000000000109</v>
      </c>
      <c r="P1370" s="4">
        <f t="shared" si="1013"/>
        <v>-0.51724060150375928</v>
      </c>
      <c r="Q1370" s="4">
        <f t="shared" si="1026"/>
        <v>-0.78561313868613236</v>
      </c>
      <c r="R1370" s="18">
        <f t="shared" si="1014"/>
        <v>2341.9895338345864</v>
      </c>
      <c r="S1370" s="2">
        <f t="shared" si="1015"/>
        <v>3.8195338345863092</v>
      </c>
      <c r="T1370" s="22">
        <f t="shared" si="1050"/>
        <v>1</v>
      </c>
      <c r="U1370" s="29">
        <f t="shared" si="1016"/>
        <v>2346.5036162520087</v>
      </c>
      <c r="V1370" s="30">
        <f t="shared" si="1017"/>
        <v>8.3336162520085963</v>
      </c>
      <c r="W1370" s="31">
        <f t="shared" si="1027"/>
        <v>1</v>
      </c>
      <c r="X1370" s="35">
        <f t="shared" si="1018"/>
        <v>2349.7154666666665</v>
      </c>
      <c r="Y1370" s="30">
        <f t="shared" si="1019"/>
        <v>11.545466666666471</v>
      </c>
      <c r="Z1370" s="31">
        <f t="shared" si="1028"/>
        <v>1</v>
      </c>
      <c r="AA1370" s="29">
        <f t="shared" si="1020"/>
        <v>2346.9532753100607</v>
      </c>
      <c r="AB1370" s="30">
        <f t="shared" si="1021"/>
        <v>8.7832753100606169</v>
      </c>
      <c r="AC1370" s="31">
        <f t="shared" si="1029"/>
        <v>1</v>
      </c>
      <c r="AD1370" s="32">
        <f t="shared" si="1051"/>
        <v>1</v>
      </c>
      <c r="AE1370" s="33">
        <f t="shared" si="1052"/>
        <v>1</v>
      </c>
      <c r="AF1370" s="33">
        <f t="shared" si="1053"/>
        <v>0</v>
      </c>
      <c r="AG1370" s="33">
        <f t="shared" si="1054"/>
        <v>0</v>
      </c>
      <c r="AH1370" s="38">
        <f t="shared" si="1055"/>
        <v>1</v>
      </c>
      <c r="AI1370" s="33">
        <f t="shared" si="1056"/>
        <v>1</v>
      </c>
      <c r="AJ1370" s="39">
        <f t="shared" si="1057"/>
        <v>1</v>
      </c>
      <c r="AK1370" s="43">
        <f t="shared" si="1058"/>
        <v>0</v>
      </c>
      <c r="AL1370" s="4">
        <f t="shared" si="1030"/>
        <v>5.8400000000001455</v>
      </c>
      <c r="AM1370" s="4">
        <f t="shared" si="1031"/>
        <v>5.6767246899394195</v>
      </c>
      <c r="AN1370" s="4">
        <f t="shared" si="1032"/>
        <v>5.6767246899394195</v>
      </c>
      <c r="AO1370" s="4">
        <f t="shared" si="1033"/>
        <v>-11.739999999999782</v>
      </c>
      <c r="AP1370" s="4">
        <f t="shared" si="1034"/>
        <v>11.903275310060508</v>
      </c>
      <c r="AQ1370" s="4">
        <f t="shared" si="1035"/>
        <v>11.739999999999782</v>
      </c>
      <c r="AR1370" s="4">
        <f t="shared" si="1022"/>
        <v>8.6199999999998909</v>
      </c>
      <c r="AS1370">
        <f t="shared" si="1036"/>
        <v>11.739999999999782</v>
      </c>
      <c r="AT1370" s="6">
        <f t="shared" si="1037"/>
        <v>0</v>
      </c>
      <c r="AU1370" s="4">
        <f t="shared" si="1038"/>
        <v>2.2574664505910995</v>
      </c>
      <c r="AV1370" s="4">
        <f t="shared" si="1039"/>
        <v>4.4856196672690904</v>
      </c>
      <c r="AW1370">
        <f t="shared" si="1040"/>
        <v>0</v>
      </c>
      <c r="AX1370">
        <f t="shared" si="1041"/>
        <v>0</v>
      </c>
      <c r="AY1370">
        <f t="shared" si="1042"/>
        <v>0</v>
      </c>
      <c r="AZ1370" s="4">
        <f t="shared" si="1023"/>
        <v>6.94</v>
      </c>
      <c r="BA1370" s="4">
        <f t="shared" si="1043"/>
        <v>694.45000000000346</v>
      </c>
      <c r="BB1370" s="4">
        <f t="shared" si="1024"/>
        <v>704.15166666666994</v>
      </c>
      <c r="BC1370" s="4">
        <f t="shared" si="1025"/>
        <v>373.52799999999996</v>
      </c>
      <c r="BE1370"/>
      <c r="BG1370" s="6"/>
      <c r="BM1370">
        <f t="shared" si="1044"/>
        <v>1</v>
      </c>
    </row>
    <row r="1371" spans="1:65" x14ac:dyDescent="0.25">
      <c r="A1371">
        <v>1144</v>
      </c>
      <c r="B1371" s="1">
        <v>42843</v>
      </c>
      <c r="C1371" s="2">
        <v>2342.5300000000002</v>
      </c>
      <c r="D1371" s="2">
        <v>2348.35</v>
      </c>
      <c r="E1371" s="2">
        <v>2334.54</v>
      </c>
      <c r="F1371" s="2">
        <v>2342.19</v>
      </c>
      <c r="G1371" s="2">
        <v>3269840000</v>
      </c>
      <c r="H1371" s="2">
        <f t="shared" si="1045"/>
        <v>9.6292453263771556</v>
      </c>
      <c r="I1371" s="2">
        <f t="shared" si="1046"/>
        <v>2352.2354999999998</v>
      </c>
      <c r="J1371" s="2">
        <f t="shared" si="1047"/>
        <v>12.221498486812425</v>
      </c>
      <c r="K1371" s="2">
        <f t="shared" si="1048"/>
        <v>-6.4800000000000182</v>
      </c>
      <c r="L1371" s="18">
        <v>0.1215</v>
      </c>
      <c r="M1371" s="19">
        <v>12.171709957035549</v>
      </c>
      <c r="N1371" s="4">
        <f t="shared" si="1012"/>
        <v>14.470000000000255</v>
      </c>
      <c r="O1371" s="4">
        <f t="shared" si="1049"/>
        <v>16.728000000000158</v>
      </c>
      <c r="P1371" s="4">
        <f t="shared" si="1013"/>
        <v>-0.20046616541353512</v>
      </c>
      <c r="Q1371" s="4">
        <f t="shared" si="1026"/>
        <v>-0.7343173025415155</v>
      </c>
      <c r="R1371" s="18">
        <f t="shared" si="1014"/>
        <v>2348.6509172932333</v>
      </c>
      <c r="S1371" s="2">
        <f t="shared" si="1015"/>
        <v>6.4609172932332513</v>
      </c>
      <c r="T1371" s="22">
        <f t="shared" si="1050"/>
        <v>1</v>
      </c>
      <c r="U1371" s="29">
        <f t="shared" si="1016"/>
        <v>2342.2375331807852</v>
      </c>
      <c r="V1371" s="30">
        <f t="shared" si="1017"/>
        <v>4.7533180785194418E-2</v>
      </c>
      <c r="W1371" s="31">
        <f t="shared" si="1027"/>
        <v>1</v>
      </c>
      <c r="X1371" s="35">
        <f t="shared" si="1018"/>
        <v>2339.3953333333329</v>
      </c>
      <c r="Y1371" s="30">
        <f t="shared" si="1019"/>
        <v>2.7946666666671263</v>
      </c>
      <c r="Z1371" s="31">
        <f t="shared" si="1028"/>
        <v>1</v>
      </c>
      <c r="AA1371" s="29">
        <f t="shared" si="1020"/>
        <v>2341.8396252021421</v>
      </c>
      <c r="AB1371" s="30">
        <f t="shared" si="1021"/>
        <v>0.35037479785796677</v>
      </c>
      <c r="AC1371" s="31">
        <f t="shared" si="1029"/>
        <v>1</v>
      </c>
      <c r="AD1371" s="32">
        <f t="shared" si="1051"/>
        <v>1</v>
      </c>
      <c r="AE1371" s="33">
        <f t="shared" si="1052"/>
        <v>0</v>
      </c>
      <c r="AF1371" s="33">
        <f t="shared" si="1053"/>
        <v>0</v>
      </c>
      <c r="AG1371" s="33">
        <f t="shared" si="1054"/>
        <v>0</v>
      </c>
      <c r="AH1371" s="38">
        <f t="shared" si="1055"/>
        <v>1</v>
      </c>
      <c r="AI1371" s="33">
        <f t="shared" si="1056"/>
        <v>0</v>
      </c>
      <c r="AJ1371" s="39">
        <f t="shared" si="1057"/>
        <v>1</v>
      </c>
      <c r="AK1371" s="43">
        <f t="shared" si="1058"/>
        <v>0</v>
      </c>
      <c r="AL1371" s="4">
        <f t="shared" si="1030"/>
        <v>5.819999999999709</v>
      </c>
      <c r="AM1371" s="4">
        <f t="shared" si="1031"/>
        <v>6.5103747978578212</v>
      </c>
      <c r="AN1371" s="4">
        <f t="shared" si="1032"/>
        <v>5.819999999999709</v>
      </c>
      <c r="AO1371" s="4">
        <f t="shared" si="1033"/>
        <v>-7.9900000000002365</v>
      </c>
      <c r="AP1371" s="4">
        <f t="shared" si="1034"/>
        <v>7.2996252021421242</v>
      </c>
      <c r="AQ1371" s="4">
        <f t="shared" si="1035"/>
        <v>7.2996252021421242</v>
      </c>
      <c r="AR1371" s="4">
        <f t="shared" si="1022"/>
        <v>0.34000000000014552</v>
      </c>
      <c r="AS1371">
        <f t="shared" si="1036"/>
        <v>7.2996252021421242</v>
      </c>
      <c r="AT1371" s="6">
        <f t="shared" si="1037"/>
        <v>0</v>
      </c>
      <c r="AU1371" s="4">
        <f t="shared" si="1038"/>
        <v>6.0528865122950908</v>
      </c>
      <c r="AV1371" s="4">
        <f t="shared" si="1039"/>
        <v>12.131709957035405</v>
      </c>
      <c r="AW1371">
        <f t="shared" si="1040"/>
        <v>0</v>
      </c>
      <c r="AX1371">
        <f t="shared" si="1041"/>
        <v>0</v>
      </c>
      <c r="AY1371">
        <f t="shared" si="1042"/>
        <v>0</v>
      </c>
      <c r="AZ1371" s="4">
        <f t="shared" si="1023"/>
        <v>6.94</v>
      </c>
      <c r="BA1371" s="4">
        <f t="shared" si="1043"/>
        <v>687.5100000000034</v>
      </c>
      <c r="BB1371" s="4">
        <f t="shared" si="1024"/>
        <v>699.52500000000327</v>
      </c>
      <c r="BC1371" s="4">
        <f t="shared" si="1025"/>
        <v>371.82400000000007</v>
      </c>
      <c r="BE1371"/>
      <c r="BG1371" s="6"/>
      <c r="BM1371">
        <f t="shared" si="1044"/>
        <v>1</v>
      </c>
    </row>
    <row r="1372" spans="1:65" x14ac:dyDescent="0.25">
      <c r="A1372">
        <v>1143</v>
      </c>
      <c r="B1372" s="1">
        <v>42842</v>
      </c>
      <c r="C1372" s="2">
        <v>2332.62</v>
      </c>
      <c r="D1372" s="2">
        <v>2349.14</v>
      </c>
      <c r="E1372" s="2">
        <v>2332.5100000000002</v>
      </c>
      <c r="F1372" s="2">
        <v>2349.0100000000002</v>
      </c>
      <c r="G1372" s="2">
        <v>2824710000</v>
      </c>
      <c r="H1372" s="2">
        <f t="shared" si="1045"/>
        <v>9.6829277023475768</v>
      </c>
      <c r="I1372" s="2">
        <f t="shared" si="1046"/>
        <v>2354.0209999999997</v>
      </c>
      <c r="J1372" s="2">
        <f t="shared" si="1047"/>
        <v>12.138524351050789</v>
      </c>
      <c r="K1372" s="2">
        <f t="shared" si="1048"/>
        <v>3.6700000000000728</v>
      </c>
      <c r="L1372" s="18">
        <v>0.1169</v>
      </c>
      <c r="M1372" s="19">
        <v>11.610879751684536</v>
      </c>
      <c r="N1372" s="4">
        <f t="shared" si="1012"/>
        <v>20.190000000000055</v>
      </c>
      <c r="O1372" s="4">
        <f t="shared" si="1049"/>
        <v>17.395000000000117</v>
      </c>
      <c r="P1372" s="4">
        <f t="shared" si="1013"/>
        <v>-0.35908270676691723</v>
      </c>
      <c r="Q1372" s="4">
        <f t="shared" si="1026"/>
        <v>-0.7499149210639473</v>
      </c>
      <c r="R1372" s="18">
        <f t="shared" si="1014"/>
        <v>2328.3033684210523</v>
      </c>
      <c r="S1372" s="2">
        <f t="shared" si="1015"/>
        <v>20.706631578947963</v>
      </c>
      <c r="T1372" s="22">
        <f t="shared" si="1050"/>
        <v>0</v>
      </c>
      <c r="U1372" s="29">
        <f t="shared" si="1016"/>
        <v>2332.3108752582157</v>
      </c>
      <c r="V1372" s="30">
        <f t="shared" si="1017"/>
        <v>16.699124741784544</v>
      </c>
      <c r="W1372" s="31">
        <f t="shared" si="1027"/>
        <v>0</v>
      </c>
      <c r="X1372" s="35">
        <f t="shared" si="1018"/>
        <v>2329.7507999999998</v>
      </c>
      <c r="Y1372" s="30">
        <f t="shared" si="1019"/>
        <v>19.259200000000419</v>
      </c>
      <c r="Z1372" s="31">
        <f t="shared" si="1028"/>
        <v>0</v>
      </c>
      <c r="AA1372" s="29">
        <f t="shared" si="1020"/>
        <v>2331.9524647220655</v>
      </c>
      <c r="AB1372" s="30">
        <f t="shared" si="1021"/>
        <v>17.057535277934676</v>
      </c>
      <c r="AC1372" s="31">
        <f t="shared" si="1029"/>
        <v>0</v>
      </c>
      <c r="AD1372" s="32">
        <f t="shared" si="1051"/>
        <v>-1</v>
      </c>
      <c r="AE1372" s="33">
        <f t="shared" si="1052"/>
        <v>0</v>
      </c>
      <c r="AF1372" s="33">
        <f t="shared" si="1053"/>
        <v>-1</v>
      </c>
      <c r="AG1372" s="33">
        <f t="shared" si="1054"/>
        <v>0</v>
      </c>
      <c r="AH1372" s="38">
        <f t="shared" si="1055"/>
        <v>-1</v>
      </c>
      <c r="AI1372" s="33">
        <f t="shared" si="1056"/>
        <v>-1</v>
      </c>
      <c r="AJ1372" s="39">
        <f t="shared" si="1057"/>
        <v>-1</v>
      </c>
      <c r="AK1372" s="43">
        <f t="shared" si="1058"/>
        <v>-1</v>
      </c>
      <c r="AL1372" s="4">
        <f t="shared" si="1030"/>
        <v>16.519999999999982</v>
      </c>
      <c r="AM1372" s="4">
        <f t="shared" si="1031"/>
        <v>17.18753527793433</v>
      </c>
      <c r="AN1372" s="4">
        <f t="shared" si="1032"/>
        <v>16.519999999999982</v>
      </c>
      <c r="AO1372" s="4">
        <f t="shared" si="1033"/>
        <v>-0.10999999999967258</v>
      </c>
      <c r="AP1372" s="4">
        <f t="shared" si="1034"/>
        <v>-0.55753527793467583</v>
      </c>
      <c r="AQ1372" s="4">
        <f t="shared" si="1035"/>
        <v>0.55753527793467583</v>
      </c>
      <c r="AR1372" s="4">
        <f t="shared" si="1022"/>
        <v>16.390000000000327</v>
      </c>
      <c r="AS1372">
        <f t="shared" si="1036"/>
        <v>16.519999999999982</v>
      </c>
      <c r="AT1372" s="6">
        <f t="shared" si="1037"/>
        <v>1</v>
      </c>
      <c r="AU1372" s="4">
        <f t="shared" si="1038"/>
        <v>-3.1908759294261859</v>
      </c>
      <c r="AV1372" s="4">
        <f t="shared" si="1039"/>
        <v>-4.4791202483157919</v>
      </c>
      <c r="AW1372">
        <f t="shared" si="1040"/>
        <v>1</v>
      </c>
      <c r="AX1372">
        <f t="shared" si="1041"/>
        <v>0</v>
      </c>
      <c r="AY1372">
        <f t="shared" si="1042"/>
        <v>0</v>
      </c>
      <c r="AZ1372" s="4">
        <f t="shared" si="1023"/>
        <v>-3.9100000000000006</v>
      </c>
      <c r="BA1372" s="4">
        <f t="shared" si="1043"/>
        <v>680.57000000000335</v>
      </c>
      <c r="BB1372" s="4">
        <f t="shared" si="1024"/>
        <v>697.21166666666988</v>
      </c>
      <c r="BC1372" s="4">
        <f t="shared" si="1025"/>
        <v>367.8599999999999</v>
      </c>
      <c r="BE1372"/>
      <c r="BG1372" s="6"/>
      <c r="BM1372">
        <f t="shared" si="1044"/>
        <v>1</v>
      </c>
    </row>
    <row r="1373" spans="1:65" x14ac:dyDescent="0.25">
      <c r="A1373">
        <v>1142</v>
      </c>
      <c r="B1373" s="1">
        <v>42838</v>
      </c>
      <c r="C1373" s="2">
        <v>2341.98</v>
      </c>
      <c r="D1373" s="2">
        <v>2348.2600000000002</v>
      </c>
      <c r="E1373" s="2">
        <v>2328.9499999999998</v>
      </c>
      <c r="F1373" s="2">
        <v>2328.9499999999998</v>
      </c>
      <c r="G1373" s="2">
        <v>3143890000</v>
      </c>
      <c r="H1373" s="2">
        <f t="shared" si="1045"/>
        <v>7.0889569833023867</v>
      </c>
      <c r="I1373" s="2">
        <f t="shared" si="1046"/>
        <v>2356.5754999999999</v>
      </c>
      <c r="J1373" s="2">
        <f t="shared" si="1047"/>
        <v>11.968949509811702</v>
      </c>
      <c r="K1373" s="2">
        <f t="shared" si="1048"/>
        <v>-2.9499999999998181</v>
      </c>
      <c r="L1373" s="18">
        <v>0.1159</v>
      </c>
      <c r="M1373" s="19">
        <v>11.59054267006417</v>
      </c>
      <c r="N1373" s="4">
        <f t="shared" si="1012"/>
        <v>19.3100000000004</v>
      </c>
      <c r="O1373" s="4">
        <f t="shared" si="1049"/>
        <v>16.151000000000113</v>
      </c>
      <c r="P1373" s="4">
        <f t="shared" si="1013"/>
        <v>-0.64663157894737289</v>
      </c>
      <c r="Q1373" s="4">
        <f t="shared" si="1026"/>
        <v>-0.79262754303599514</v>
      </c>
      <c r="R1373" s="18">
        <f t="shared" si="1014"/>
        <v>2344.3118120300751</v>
      </c>
      <c r="S1373" s="2">
        <f t="shared" si="1015"/>
        <v>15.361812030075271</v>
      </c>
      <c r="T1373" s="22">
        <f t="shared" si="1050"/>
        <v>0</v>
      </c>
      <c r="U1373" s="29">
        <f t="shared" si="1016"/>
        <v>2341.7395393421052</v>
      </c>
      <c r="V1373" s="30">
        <f t="shared" si="1017"/>
        <v>12.7895393421054</v>
      </c>
      <c r="W1373" s="31">
        <f t="shared" si="1027"/>
        <v>0</v>
      </c>
      <c r="X1373" s="35">
        <f t="shared" si="1018"/>
        <v>2341.7084000000004</v>
      </c>
      <c r="Y1373" s="30">
        <f t="shared" si="1019"/>
        <v>12.75840000000062</v>
      </c>
      <c r="Z1373" s="31">
        <f t="shared" si="1028"/>
        <v>0</v>
      </c>
      <c r="AA1373" s="29">
        <f t="shared" si="1020"/>
        <v>2341.7351798342106</v>
      </c>
      <c r="AB1373" s="30">
        <f t="shared" si="1021"/>
        <v>12.785179834210794</v>
      </c>
      <c r="AC1373" s="31">
        <f t="shared" si="1029"/>
        <v>0</v>
      </c>
      <c r="AD1373" s="32">
        <f t="shared" si="1051"/>
        <v>-1</v>
      </c>
      <c r="AE1373" s="33">
        <f t="shared" si="1052"/>
        <v>-1</v>
      </c>
      <c r="AF1373" s="33">
        <f t="shared" si="1053"/>
        <v>-1</v>
      </c>
      <c r="AG1373" s="33">
        <f t="shared" si="1054"/>
        <v>-1</v>
      </c>
      <c r="AH1373" s="38">
        <f t="shared" si="1055"/>
        <v>-1</v>
      </c>
      <c r="AI1373" s="33">
        <f t="shared" si="1056"/>
        <v>-1</v>
      </c>
      <c r="AJ1373" s="39">
        <f t="shared" si="1057"/>
        <v>-1</v>
      </c>
      <c r="AK1373" s="43">
        <f t="shared" si="1058"/>
        <v>-1</v>
      </c>
      <c r="AL1373" s="4">
        <f t="shared" si="1030"/>
        <v>6.2800000000002001</v>
      </c>
      <c r="AM1373" s="4">
        <f t="shared" si="1031"/>
        <v>6.5248201657896061</v>
      </c>
      <c r="AN1373" s="4">
        <f t="shared" si="1032"/>
        <v>6.2800000000002001</v>
      </c>
      <c r="AO1373" s="4">
        <f t="shared" si="1033"/>
        <v>-13.0300000000002</v>
      </c>
      <c r="AP1373" s="4">
        <f t="shared" si="1034"/>
        <v>12.785179834210794</v>
      </c>
      <c r="AQ1373" s="4">
        <f t="shared" si="1035"/>
        <v>12.785179834210794</v>
      </c>
      <c r="AR1373" s="4">
        <f t="shared" si="1022"/>
        <v>13.0300000000002</v>
      </c>
      <c r="AS1373">
        <f t="shared" si="1036"/>
        <v>12.785179834210794</v>
      </c>
      <c r="AT1373" s="6">
        <f t="shared" si="1037"/>
        <v>1</v>
      </c>
      <c r="AU1373" s="4">
        <f t="shared" si="1038"/>
        <v>-1.0392182013561779</v>
      </c>
      <c r="AV1373" s="4">
        <f t="shared" si="1039"/>
        <v>-1.1394573299360296</v>
      </c>
      <c r="AW1373">
        <f t="shared" si="1040"/>
        <v>1</v>
      </c>
      <c r="AX1373">
        <f t="shared" si="1041"/>
        <v>0</v>
      </c>
      <c r="AY1373">
        <f t="shared" si="1042"/>
        <v>0</v>
      </c>
      <c r="AZ1373" s="4">
        <f t="shared" si="1023"/>
        <v>-3.9100000000000006</v>
      </c>
      <c r="BA1373" s="4">
        <f t="shared" si="1043"/>
        <v>684.48000000000332</v>
      </c>
      <c r="BB1373" s="4">
        <f t="shared" si="1024"/>
        <v>701.12166666666985</v>
      </c>
      <c r="BC1373" s="4">
        <f t="shared" si="1025"/>
        <v>371.60400000000004</v>
      </c>
      <c r="BM1373">
        <f t="shared" si="1044"/>
        <v>1</v>
      </c>
    </row>
    <row r="1374" spans="1:65" x14ac:dyDescent="0.25">
      <c r="A1374">
        <v>1141</v>
      </c>
      <c r="B1374" s="1">
        <v>42837</v>
      </c>
      <c r="C1374" s="2">
        <v>2352.15</v>
      </c>
      <c r="D1374" s="2">
        <v>2352.7199999999998</v>
      </c>
      <c r="E1374" s="2">
        <v>2341.1799999999998</v>
      </c>
      <c r="F1374" s="2">
        <v>2344.9299999999998</v>
      </c>
      <c r="G1374" s="2">
        <v>3196950000</v>
      </c>
      <c r="H1374" s="2">
        <f t="shared" si="1045"/>
        <v>5.062937333647799</v>
      </c>
      <c r="I1374" s="2">
        <f t="shared" si="1046"/>
        <v>2358.8620000000001</v>
      </c>
      <c r="J1374" s="2">
        <f t="shared" si="1047"/>
        <v>10.642937564413348</v>
      </c>
      <c r="K1374" s="2">
        <f t="shared" si="1048"/>
        <v>-1.6300000000001091</v>
      </c>
      <c r="L1374" s="18">
        <v>0.10175000000000001</v>
      </c>
      <c r="M1374" s="19">
        <v>10.213879680743146</v>
      </c>
      <c r="N1374" s="4">
        <f t="shared" si="1012"/>
        <v>12.600000000000364</v>
      </c>
      <c r="O1374" s="4">
        <f t="shared" si="1049"/>
        <v>15.404000000000087</v>
      </c>
      <c r="P1374" s="4">
        <f t="shared" si="1013"/>
        <v>-0.6181879699248165</v>
      </c>
      <c r="Q1374" s="4">
        <f t="shared" si="1026"/>
        <v>-0.61656578947368446</v>
      </c>
      <c r="R1374" s="18">
        <f t="shared" si="1014"/>
        <v>2352.961353383459</v>
      </c>
      <c r="S1374" s="2">
        <f t="shared" si="1015"/>
        <v>8.0313533834591908</v>
      </c>
      <c r="T1374" s="22">
        <f t="shared" si="1050"/>
        <v>1</v>
      </c>
      <c r="U1374" s="29">
        <f t="shared" si="1016"/>
        <v>2351.9455089938083</v>
      </c>
      <c r="V1374" s="30">
        <f t="shared" si="1017"/>
        <v>7.0155089938084529</v>
      </c>
      <c r="W1374" s="31">
        <f t="shared" si="1027"/>
        <v>1</v>
      </c>
      <c r="X1374" s="35">
        <f t="shared" si="1018"/>
        <v>2351.2036000000003</v>
      </c>
      <c r="Y1374" s="30">
        <f t="shared" si="1019"/>
        <v>6.2736000000004424</v>
      </c>
      <c r="Z1374" s="31">
        <f t="shared" si="1028"/>
        <v>1</v>
      </c>
      <c r="AA1374" s="29">
        <f t="shared" si="1020"/>
        <v>2351.8416417346752</v>
      </c>
      <c r="AB1374" s="30">
        <f t="shared" si="1021"/>
        <v>6.9116417346754133</v>
      </c>
      <c r="AC1374" s="31">
        <f t="shared" si="1029"/>
        <v>1</v>
      </c>
      <c r="AD1374" s="32">
        <f t="shared" si="1051"/>
        <v>1</v>
      </c>
      <c r="AE1374" s="33">
        <f t="shared" si="1052"/>
        <v>1</v>
      </c>
      <c r="AF1374" s="33">
        <f t="shared" si="1053"/>
        <v>1</v>
      </c>
      <c r="AG1374" s="33">
        <f t="shared" si="1054"/>
        <v>1</v>
      </c>
      <c r="AH1374" s="38">
        <f t="shared" si="1055"/>
        <v>1</v>
      </c>
      <c r="AI1374" s="33">
        <f t="shared" si="1056"/>
        <v>1</v>
      </c>
      <c r="AJ1374" s="39">
        <f t="shared" si="1057"/>
        <v>1</v>
      </c>
      <c r="AK1374" s="43">
        <f t="shared" si="1058"/>
        <v>1</v>
      </c>
      <c r="AL1374" s="4">
        <f t="shared" si="1030"/>
        <v>0.56999999999970896</v>
      </c>
      <c r="AM1374" s="4">
        <f t="shared" si="1031"/>
        <v>0.8783582653245503</v>
      </c>
      <c r="AN1374" s="4">
        <f t="shared" si="1032"/>
        <v>0.56999999999970896</v>
      </c>
      <c r="AO1374" s="4">
        <f t="shared" si="1033"/>
        <v>-10.970000000000255</v>
      </c>
      <c r="AP1374" s="4">
        <f t="shared" si="1034"/>
        <v>10.661641734675413</v>
      </c>
      <c r="AQ1374" s="4">
        <f t="shared" si="1035"/>
        <v>10.661641734675413</v>
      </c>
      <c r="AR1374" s="4">
        <f t="shared" si="1022"/>
        <v>7.2200000000002547</v>
      </c>
      <c r="AS1374">
        <f t="shared" si="1036"/>
        <v>10.661641734675413</v>
      </c>
      <c r="AT1374" s="6">
        <f t="shared" si="1037"/>
        <v>0</v>
      </c>
      <c r="AU1374" s="4">
        <f t="shared" si="1038"/>
        <v>5.4959935101324575E-2</v>
      </c>
      <c r="AV1374" s="4">
        <f t="shared" si="1039"/>
        <v>3.2938796807428909</v>
      </c>
      <c r="AW1374">
        <f t="shared" si="1040"/>
        <v>0</v>
      </c>
      <c r="AX1374">
        <f t="shared" si="1041"/>
        <v>0</v>
      </c>
      <c r="AY1374">
        <f t="shared" si="1042"/>
        <v>0</v>
      </c>
      <c r="AZ1374" s="4">
        <f t="shared" si="1023"/>
        <v>6.94</v>
      </c>
      <c r="BA1374" s="4">
        <f t="shared" si="1043"/>
        <v>688.39000000000328</v>
      </c>
      <c r="BB1374" s="4">
        <f t="shared" si="1024"/>
        <v>705.03166666666982</v>
      </c>
      <c r="BC1374" s="4">
        <f t="shared" si="1025"/>
        <v>375.67200000000003</v>
      </c>
      <c r="BM1374">
        <f t="shared" si="1044"/>
        <v>1</v>
      </c>
    </row>
    <row r="1375" spans="1:65" x14ac:dyDescent="0.25">
      <c r="A1375">
        <v>1140</v>
      </c>
      <c r="B1375" s="1">
        <v>42836</v>
      </c>
      <c r="C1375" s="2">
        <v>2353.92</v>
      </c>
      <c r="D1375" s="2">
        <v>2355.2199999999998</v>
      </c>
      <c r="E1375" s="2">
        <v>2337.25</v>
      </c>
      <c r="F1375" s="2">
        <v>2353.7800000000002</v>
      </c>
      <c r="G1375" s="2">
        <v>3117420000</v>
      </c>
      <c r="H1375" s="2">
        <f t="shared" si="1045"/>
        <v>4.638849953263116</v>
      </c>
      <c r="I1375" s="2">
        <f t="shared" si="1046"/>
        <v>2359.7715000000003</v>
      </c>
      <c r="J1375" s="2">
        <f t="shared" si="1047"/>
        <v>10.014172798694142</v>
      </c>
      <c r="K1375" s="2">
        <f t="shared" si="1048"/>
        <v>-3.2399999999997817</v>
      </c>
      <c r="L1375" s="18">
        <v>9.2700000000000005E-2</v>
      </c>
      <c r="M1375" s="19">
        <v>9.3187840606754246</v>
      </c>
      <c r="N1375" s="4">
        <f t="shared" si="1012"/>
        <v>19.909999999999854</v>
      </c>
      <c r="O1375" s="4">
        <f t="shared" si="1049"/>
        <v>15.186000000000059</v>
      </c>
      <c r="P1375" s="4">
        <f t="shared" si="1013"/>
        <v>-0.81864661654135928</v>
      </c>
      <c r="Q1375" s="4">
        <f t="shared" si="1026"/>
        <v>-0.52433591331269314</v>
      </c>
      <c r="R1375" s="18">
        <f t="shared" si="1014"/>
        <v>2356.3448045112782</v>
      </c>
      <c r="S1375" s="2">
        <f t="shared" si="1015"/>
        <v>2.5648045112779982</v>
      </c>
      <c r="T1375" s="22">
        <f t="shared" si="1050"/>
        <v>1</v>
      </c>
      <c r="U1375" s="29">
        <f t="shared" si="1016"/>
        <v>2353.7159357042256</v>
      </c>
      <c r="V1375" s="30">
        <f t="shared" si="1017"/>
        <v>6.4064295774642233E-2</v>
      </c>
      <c r="W1375" s="31">
        <f t="shared" si="1027"/>
        <v>1</v>
      </c>
      <c r="X1375" s="35">
        <f t="shared" si="1018"/>
        <v>2354.1812</v>
      </c>
      <c r="Y1375" s="30">
        <f t="shared" si="1019"/>
        <v>0.40119999999978972</v>
      </c>
      <c r="Z1375" s="31">
        <f t="shared" si="1028"/>
        <v>1</v>
      </c>
      <c r="AA1375" s="29">
        <f t="shared" si="1020"/>
        <v>2353.781072705634</v>
      </c>
      <c r="AB1375" s="30">
        <f t="shared" si="1021"/>
        <v>1.0727056337600516E-3</v>
      </c>
      <c r="AC1375" s="31">
        <f t="shared" si="1029"/>
        <v>1</v>
      </c>
      <c r="AD1375" s="32">
        <f t="shared" si="1051"/>
        <v>1</v>
      </c>
      <c r="AE1375" s="33">
        <f t="shared" si="1052"/>
        <v>1</v>
      </c>
      <c r="AF1375" s="33">
        <f t="shared" si="1053"/>
        <v>1</v>
      </c>
      <c r="AG1375" s="33">
        <f t="shared" si="1054"/>
        <v>1</v>
      </c>
      <c r="AH1375" s="38">
        <f t="shared" si="1055"/>
        <v>1</v>
      </c>
      <c r="AI1375" s="33">
        <f t="shared" si="1056"/>
        <v>1</v>
      </c>
      <c r="AJ1375" s="39">
        <f t="shared" si="1057"/>
        <v>1</v>
      </c>
      <c r="AK1375" s="43">
        <f t="shared" si="1058"/>
        <v>1</v>
      </c>
      <c r="AL1375" s="4">
        <f t="shared" si="1030"/>
        <v>1.2999999999997272</v>
      </c>
      <c r="AM1375" s="4">
        <f t="shared" si="1031"/>
        <v>1.4389272943658398</v>
      </c>
      <c r="AN1375" s="4">
        <f t="shared" si="1032"/>
        <v>1.2999999999997272</v>
      </c>
      <c r="AO1375" s="4">
        <f t="shared" si="1033"/>
        <v>-16.670000000000073</v>
      </c>
      <c r="AP1375" s="4">
        <f t="shared" si="1034"/>
        <v>16.53107270563396</v>
      </c>
      <c r="AQ1375" s="4">
        <f t="shared" si="1035"/>
        <v>16.53107270563396</v>
      </c>
      <c r="AR1375" s="4">
        <f t="shared" si="1022"/>
        <v>0.13999999999987267</v>
      </c>
      <c r="AS1375">
        <f t="shared" si="1036"/>
        <v>16.53107270563396</v>
      </c>
      <c r="AT1375" s="6">
        <f t="shared" si="1037"/>
        <v>1</v>
      </c>
      <c r="AU1375" s="4">
        <f t="shared" si="1038"/>
        <v>-6.624740133134658</v>
      </c>
      <c r="AV1375" s="4">
        <f t="shared" si="1039"/>
        <v>9.4787840606755527</v>
      </c>
      <c r="AW1375">
        <f t="shared" si="1040"/>
        <v>0</v>
      </c>
      <c r="AX1375">
        <f t="shared" si="1041"/>
        <v>1</v>
      </c>
      <c r="AY1375">
        <f t="shared" si="1042"/>
        <v>0</v>
      </c>
      <c r="AZ1375" s="4">
        <f t="shared" si="1023"/>
        <v>-3.9100000000000006</v>
      </c>
      <c r="BA1375" s="4">
        <f t="shared" si="1043"/>
        <v>681.45000000000323</v>
      </c>
      <c r="BB1375" s="4">
        <f t="shared" si="1024"/>
        <v>698.09166666666977</v>
      </c>
      <c r="BC1375" s="4">
        <f t="shared" si="1025"/>
        <v>376.38</v>
      </c>
      <c r="BM1375">
        <f t="shared" si="1044"/>
        <v>1</v>
      </c>
    </row>
    <row r="1376" spans="1:65" x14ac:dyDescent="0.25">
      <c r="A1376">
        <v>1139</v>
      </c>
      <c r="B1376" s="1">
        <v>42835</v>
      </c>
      <c r="C1376" s="2">
        <v>2357.16</v>
      </c>
      <c r="D1376" s="2">
        <v>2366.37</v>
      </c>
      <c r="E1376" s="2">
        <v>2351.5</v>
      </c>
      <c r="F1376" s="2">
        <v>2357.16</v>
      </c>
      <c r="G1376" s="2">
        <v>2785410000</v>
      </c>
      <c r="H1376" s="2">
        <f t="shared" si="1045"/>
        <v>7.5333457964499146</v>
      </c>
      <c r="I1376" s="2">
        <f t="shared" si="1046"/>
        <v>2360.5030000000006</v>
      </c>
      <c r="J1376" s="2">
        <f t="shared" si="1047"/>
        <v>10.013929719198796</v>
      </c>
      <c r="K1376" s="2">
        <f t="shared" si="1048"/>
        <v>1.6199999999998909</v>
      </c>
      <c r="L1376" s="18">
        <v>8.5749999999999993E-2</v>
      </c>
      <c r="M1376" s="19">
        <v>8.614202236955915</v>
      </c>
      <c r="N1376" s="4">
        <f t="shared" si="1012"/>
        <v>14.869999999999891</v>
      </c>
      <c r="O1376" s="4">
        <f t="shared" si="1049"/>
        <v>15.810000000000082</v>
      </c>
      <c r="P1376" s="4">
        <f t="shared" si="1013"/>
        <v>-0.81519548872181136</v>
      </c>
      <c r="Q1376" s="4">
        <f t="shared" si="1026"/>
        <v>-0.52324178403755928</v>
      </c>
      <c r="R1376" s="18">
        <f t="shared" si="1014"/>
        <v>2354.5778646616541</v>
      </c>
      <c r="S1376" s="2">
        <f t="shared" si="1015"/>
        <v>2.582135338345779</v>
      </c>
      <c r="T1376" s="22">
        <f t="shared" si="1050"/>
        <v>1</v>
      </c>
      <c r="U1376" s="29">
        <f t="shared" si="1016"/>
        <v>2356.93090308</v>
      </c>
      <c r="V1376" s="30">
        <f t="shared" si="1017"/>
        <v>0.22909691999984716</v>
      </c>
      <c r="W1376" s="31">
        <f t="shared" si="1027"/>
        <v>1</v>
      </c>
      <c r="X1376" s="35">
        <f t="shared" si="1018"/>
        <v>2358.003466666667</v>
      </c>
      <c r="Y1376" s="30">
        <f t="shared" si="1019"/>
        <v>0.84346666666715464</v>
      </c>
      <c r="Z1376" s="31">
        <f t="shared" si="1028"/>
        <v>1</v>
      </c>
      <c r="AA1376" s="29">
        <f t="shared" si="1020"/>
        <v>2357.0810619821336</v>
      </c>
      <c r="AB1376" s="30">
        <f t="shared" si="1021"/>
        <v>7.8938017866221344E-2</v>
      </c>
      <c r="AC1376" s="31">
        <f t="shared" si="1029"/>
        <v>1</v>
      </c>
      <c r="AD1376" s="32">
        <f t="shared" si="1051"/>
        <v>1</v>
      </c>
      <c r="AE1376" s="33">
        <f t="shared" si="1052"/>
        <v>1</v>
      </c>
      <c r="AF1376" s="33">
        <f t="shared" si="1053"/>
        <v>1</v>
      </c>
      <c r="AG1376" s="33">
        <f t="shared" si="1054"/>
        <v>0</v>
      </c>
      <c r="AH1376" s="38">
        <f t="shared" si="1055"/>
        <v>1</v>
      </c>
      <c r="AI1376" s="33">
        <f t="shared" si="1056"/>
        <v>1</v>
      </c>
      <c r="AJ1376" s="39">
        <f t="shared" si="1057"/>
        <v>1</v>
      </c>
      <c r="AK1376" s="43">
        <f t="shared" si="1058"/>
        <v>1</v>
      </c>
      <c r="AL1376" s="4">
        <f t="shared" si="1030"/>
        <v>9.2100000000000364</v>
      </c>
      <c r="AM1376" s="4">
        <f t="shared" si="1031"/>
        <v>9.2889380178662577</v>
      </c>
      <c r="AN1376" s="4">
        <f t="shared" si="1032"/>
        <v>9.2100000000000364</v>
      </c>
      <c r="AO1376" s="4">
        <f t="shared" si="1033"/>
        <v>-5.6599999999998545</v>
      </c>
      <c r="AP1376" s="4">
        <f t="shared" si="1034"/>
        <v>5.5810619821336331</v>
      </c>
      <c r="AQ1376" s="4">
        <f t="shared" si="1035"/>
        <v>5.5810619821336331</v>
      </c>
      <c r="AR1376" s="4">
        <f t="shared" si="1022"/>
        <v>0</v>
      </c>
      <c r="AS1376">
        <f t="shared" si="1036"/>
        <v>9.2100000000000364</v>
      </c>
      <c r="AT1376" s="6">
        <f t="shared" si="1037"/>
        <v>0</v>
      </c>
      <c r="AU1376" s="4">
        <f t="shared" si="1038"/>
        <v>5.7053656368850625E-2</v>
      </c>
      <c r="AV1376" s="4">
        <f t="shared" si="1039"/>
        <v>8.9142022369559157</v>
      </c>
      <c r="AW1376">
        <f t="shared" si="1040"/>
        <v>0</v>
      </c>
      <c r="AX1376">
        <f t="shared" si="1041"/>
        <v>0</v>
      </c>
      <c r="AY1376">
        <f t="shared" si="1042"/>
        <v>0</v>
      </c>
      <c r="AZ1376" s="4">
        <f t="shared" si="1023"/>
        <v>6.94</v>
      </c>
      <c r="BA1376" s="4">
        <f t="shared" si="1043"/>
        <v>685.3600000000032</v>
      </c>
      <c r="BB1376" s="4">
        <f t="shared" si="1024"/>
        <v>702.00166666666973</v>
      </c>
      <c r="BC1376" s="4">
        <f t="shared" si="1025"/>
        <v>377.67599999999993</v>
      </c>
      <c r="BM1376">
        <f t="shared" si="1044"/>
        <v>1</v>
      </c>
    </row>
    <row r="1377" spans="1:65" x14ac:dyDescent="0.25">
      <c r="A1377">
        <v>1138</v>
      </c>
      <c r="B1377" s="1">
        <v>42832</v>
      </c>
      <c r="C1377" s="2">
        <v>2356.59</v>
      </c>
      <c r="D1377" s="2">
        <v>2363.7600000000002</v>
      </c>
      <c r="E1377" s="2">
        <v>2350.7399999999998</v>
      </c>
      <c r="F1377" s="2">
        <v>2355.54</v>
      </c>
      <c r="G1377" s="2">
        <v>3053150000</v>
      </c>
      <c r="H1377" s="2">
        <f t="shared" si="1045"/>
        <v>11.693344925877964</v>
      </c>
      <c r="I1377" s="2">
        <f t="shared" si="1046"/>
        <v>2361.2230000000004</v>
      </c>
      <c r="J1377" s="2">
        <f t="shared" si="1047"/>
        <v>12.966100943776846</v>
      </c>
      <c r="K1377" s="2">
        <f t="shared" si="1048"/>
        <v>-0.8999999999996362</v>
      </c>
      <c r="L1377" s="18">
        <v>8.0149999999999999E-2</v>
      </c>
      <c r="M1377" s="19">
        <v>8.058307527277293</v>
      </c>
      <c r="N1377" s="4">
        <f t="shared" si="1012"/>
        <v>13.020000000000437</v>
      </c>
      <c r="O1377" s="4">
        <f t="shared" si="1049"/>
        <v>16.5880000000001</v>
      </c>
      <c r="P1377" s="4">
        <f t="shared" si="1013"/>
        <v>-0.96213533834586729</v>
      </c>
      <c r="Q1377" s="4">
        <f t="shared" si="1026"/>
        <v>-0.58742799999999984</v>
      </c>
      <c r="R1377" s="18">
        <f t="shared" si="1014"/>
        <v>2356.4434586466164</v>
      </c>
      <c r="S1377" s="2">
        <f t="shared" si="1015"/>
        <v>0.90345864661640007</v>
      </c>
      <c r="T1377" s="22">
        <f t="shared" si="1050"/>
        <v>1</v>
      </c>
      <c r="U1377" s="29">
        <f t="shared" si="1016"/>
        <v>2356.3286829107983</v>
      </c>
      <c r="V1377" s="30">
        <f t="shared" si="1017"/>
        <v>0.78868291079834307</v>
      </c>
      <c r="W1377" s="31">
        <f t="shared" si="1027"/>
        <v>1</v>
      </c>
      <c r="X1377" s="35">
        <f t="shared" si="1018"/>
        <v>2352.59</v>
      </c>
      <c r="Y1377" s="30">
        <f t="shared" si="1019"/>
        <v>2.9499999999998181</v>
      </c>
      <c r="Z1377" s="31">
        <f t="shared" si="1028"/>
        <v>1</v>
      </c>
      <c r="AA1377" s="29">
        <f t="shared" si="1020"/>
        <v>2355.8052673032867</v>
      </c>
      <c r="AB1377" s="30">
        <f t="shared" si="1021"/>
        <v>0.26526730328669146</v>
      </c>
      <c r="AC1377" s="31">
        <f t="shared" si="1029"/>
        <v>1</v>
      </c>
      <c r="AD1377" s="32">
        <f t="shared" si="1051"/>
        <v>1</v>
      </c>
      <c r="AE1377" s="33">
        <f t="shared" si="1052"/>
        <v>1</v>
      </c>
      <c r="AF1377" s="33">
        <f t="shared" si="1053"/>
        <v>1</v>
      </c>
      <c r="AG1377" s="33">
        <f t="shared" si="1054"/>
        <v>0</v>
      </c>
      <c r="AH1377" s="38">
        <f t="shared" si="1055"/>
        <v>1</v>
      </c>
      <c r="AI1377" s="33">
        <f t="shared" si="1056"/>
        <v>1</v>
      </c>
      <c r="AJ1377" s="39">
        <f t="shared" si="1057"/>
        <v>1</v>
      </c>
      <c r="AK1377" s="43">
        <f t="shared" si="1058"/>
        <v>1</v>
      </c>
      <c r="AL1377" s="4">
        <f t="shared" si="1030"/>
        <v>7.1700000000000728</v>
      </c>
      <c r="AM1377" s="4">
        <f t="shared" si="1031"/>
        <v>7.9547326967135632</v>
      </c>
      <c r="AN1377" s="4">
        <f t="shared" si="1032"/>
        <v>7.1700000000000728</v>
      </c>
      <c r="AO1377" s="4">
        <f t="shared" si="1033"/>
        <v>-5.8500000000003638</v>
      </c>
      <c r="AP1377" s="4">
        <f t="shared" si="1034"/>
        <v>5.0652673032868734</v>
      </c>
      <c r="AQ1377" s="4">
        <f t="shared" si="1035"/>
        <v>5.0652673032868734</v>
      </c>
      <c r="AR1377" s="4">
        <f t="shared" si="1022"/>
        <v>1.0500000000001819</v>
      </c>
      <c r="AS1377">
        <f t="shared" si="1036"/>
        <v>7.1700000000000728</v>
      </c>
      <c r="AT1377" s="6">
        <f t="shared" si="1037"/>
        <v>0</v>
      </c>
      <c r="AU1377" s="4">
        <f t="shared" si="1038"/>
        <v>2.3907839206350179</v>
      </c>
      <c r="AV1377" s="4">
        <f t="shared" si="1039"/>
        <v>7.308307527277111</v>
      </c>
      <c r="AW1377">
        <f t="shared" si="1040"/>
        <v>0</v>
      </c>
      <c r="AX1377">
        <f t="shared" si="1041"/>
        <v>0</v>
      </c>
      <c r="AY1377">
        <f t="shared" si="1042"/>
        <v>0</v>
      </c>
      <c r="AZ1377" s="4">
        <f t="shared" si="1023"/>
        <v>6.94</v>
      </c>
      <c r="BA1377" s="4">
        <f t="shared" si="1043"/>
        <v>678.42000000000314</v>
      </c>
      <c r="BB1377" s="4">
        <f t="shared" si="1024"/>
        <v>695.06166666666968</v>
      </c>
      <c r="BC1377" s="4">
        <f t="shared" si="1025"/>
        <v>377.44800000000004</v>
      </c>
      <c r="BM1377">
        <f t="shared" si="1044"/>
        <v>1</v>
      </c>
    </row>
    <row r="1378" spans="1:65" x14ac:dyDescent="0.25">
      <c r="A1378">
        <v>1137</v>
      </c>
      <c r="B1378" s="1">
        <v>42831</v>
      </c>
      <c r="C1378" s="2">
        <v>2353.79</v>
      </c>
      <c r="D1378" s="2">
        <v>2364.16</v>
      </c>
      <c r="E1378" s="2">
        <v>2348.9</v>
      </c>
      <c r="F1378" s="2">
        <v>2357.4899999999998</v>
      </c>
      <c r="G1378" s="2">
        <v>3201920000</v>
      </c>
      <c r="H1378" s="2">
        <f t="shared" si="1045"/>
        <v>11.737262646990773</v>
      </c>
      <c r="I1378" s="2">
        <f t="shared" si="1046"/>
        <v>2362.0194999999994</v>
      </c>
      <c r="J1378" s="2">
        <f t="shared" si="1047"/>
        <v>13.578232037461959</v>
      </c>
      <c r="K1378" s="2">
        <f t="shared" si="1048"/>
        <v>0.84000000000014552</v>
      </c>
      <c r="L1378" s="18">
        <v>8.2850000000000007E-2</v>
      </c>
      <c r="M1378" s="19">
        <v>8.3137251483783405</v>
      </c>
      <c r="N1378" s="4">
        <f t="shared" si="1012"/>
        <v>15.259999999999764</v>
      </c>
      <c r="O1378" s="4">
        <f t="shared" si="1049"/>
        <v>17.33400000000006</v>
      </c>
      <c r="P1378" s="4">
        <f t="shared" si="1013"/>
        <v>-1.0465413533834604</v>
      </c>
      <c r="Q1378" s="4">
        <f t="shared" si="1026"/>
        <v>-0.67004381846635297</v>
      </c>
      <c r="R1378" s="18">
        <f t="shared" si="1014"/>
        <v>2351.9243458646615</v>
      </c>
      <c r="S1378" s="2">
        <f t="shared" si="1015"/>
        <v>5.5656541353382636</v>
      </c>
      <c r="T1378" s="22">
        <f t="shared" si="1050"/>
        <v>1</v>
      </c>
      <c r="U1378" s="29">
        <f t="shared" si="1016"/>
        <v>2353.5000476780187</v>
      </c>
      <c r="V1378" s="30">
        <f t="shared" si="1017"/>
        <v>3.9899523219810362</v>
      </c>
      <c r="W1378" s="31">
        <f t="shared" si="1027"/>
        <v>1</v>
      </c>
      <c r="X1378" s="35">
        <f t="shared" si="1018"/>
        <v>2357.7592</v>
      </c>
      <c r="Y1378" s="30">
        <f t="shared" si="1019"/>
        <v>0.26920000000018263</v>
      </c>
      <c r="Z1378" s="31">
        <f t="shared" si="1028"/>
        <v>1</v>
      </c>
      <c r="AA1378" s="29">
        <f t="shared" si="1020"/>
        <v>2354.0963290030963</v>
      </c>
      <c r="AB1378" s="30">
        <f t="shared" si="1021"/>
        <v>3.3936709969034382</v>
      </c>
      <c r="AC1378" s="31">
        <f t="shared" si="1029"/>
        <v>1</v>
      </c>
      <c r="AD1378" s="32">
        <f t="shared" si="1051"/>
        <v>1</v>
      </c>
      <c r="AE1378" s="33">
        <f t="shared" si="1052"/>
        <v>0</v>
      </c>
      <c r="AF1378" s="33">
        <f t="shared" si="1053"/>
        <v>1</v>
      </c>
      <c r="AG1378" s="33">
        <f t="shared" si="1054"/>
        <v>0</v>
      </c>
      <c r="AH1378" s="38">
        <f t="shared" si="1055"/>
        <v>1</v>
      </c>
      <c r="AI1378" s="33">
        <f t="shared" si="1056"/>
        <v>1</v>
      </c>
      <c r="AJ1378" s="39">
        <f t="shared" si="1057"/>
        <v>1</v>
      </c>
      <c r="AK1378" s="43">
        <f t="shared" si="1058"/>
        <v>1</v>
      </c>
      <c r="AL1378" s="4">
        <f t="shared" si="1030"/>
        <v>10.369999999999891</v>
      </c>
      <c r="AM1378" s="4">
        <f t="shared" si="1031"/>
        <v>10.063670996903511</v>
      </c>
      <c r="AN1378" s="4">
        <f t="shared" si="1032"/>
        <v>10.063670996903511</v>
      </c>
      <c r="AO1378" s="4">
        <f t="shared" si="1033"/>
        <v>-4.8899999999998727</v>
      </c>
      <c r="AP1378" s="4">
        <f t="shared" si="1034"/>
        <v>5.1963290030962526</v>
      </c>
      <c r="AQ1378" s="4">
        <f t="shared" si="1035"/>
        <v>4.8899999999998727</v>
      </c>
      <c r="AR1378" s="4">
        <f t="shared" si="1022"/>
        <v>3.6999999999998181</v>
      </c>
      <c r="AS1378">
        <f t="shared" si="1036"/>
        <v>10.063670996903511</v>
      </c>
      <c r="AT1378" s="6">
        <f t="shared" si="1037"/>
        <v>0</v>
      </c>
      <c r="AU1378" s="4">
        <f t="shared" si="1038"/>
        <v>0.70129558354163457</v>
      </c>
      <c r="AV1378" s="4">
        <f t="shared" si="1039"/>
        <v>4.9137251483785223</v>
      </c>
      <c r="AW1378">
        <f t="shared" si="1040"/>
        <v>0</v>
      </c>
      <c r="AX1378">
        <f t="shared" si="1041"/>
        <v>0</v>
      </c>
      <c r="AY1378">
        <f t="shared" si="1042"/>
        <v>0</v>
      </c>
      <c r="AZ1378" s="4">
        <f t="shared" si="1023"/>
        <v>6.94</v>
      </c>
      <c r="BA1378" s="4">
        <f t="shared" si="1043"/>
        <v>671.48000000000309</v>
      </c>
      <c r="BB1378" s="4">
        <f t="shared" si="1024"/>
        <v>688.12166666666963</v>
      </c>
      <c r="BC1378" s="4">
        <f t="shared" si="1025"/>
        <v>376.32799999999997</v>
      </c>
      <c r="BM1378">
        <f t="shared" si="1044"/>
        <v>1</v>
      </c>
    </row>
    <row r="1379" spans="1:65" x14ac:dyDescent="0.25">
      <c r="A1379">
        <v>1136</v>
      </c>
      <c r="B1379" s="1">
        <v>42830</v>
      </c>
      <c r="C1379" s="2">
        <v>2366.59</v>
      </c>
      <c r="D1379" s="2">
        <v>2378.36</v>
      </c>
      <c r="E1379" s="2">
        <v>2350.52</v>
      </c>
      <c r="F1379" s="2">
        <v>2352.9499999999998</v>
      </c>
      <c r="G1379" s="2">
        <v>3770520000</v>
      </c>
      <c r="H1379" s="2">
        <f t="shared" si="1045"/>
        <v>12.006306907436457</v>
      </c>
      <c r="I1379" s="2">
        <f t="shared" si="1046"/>
        <v>2362.5045</v>
      </c>
      <c r="J1379" s="2">
        <f t="shared" si="1047"/>
        <v>13.685854347117935</v>
      </c>
      <c r="K1379" s="2">
        <f t="shared" si="1048"/>
        <v>6.430000000000291</v>
      </c>
      <c r="L1379" s="18">
        <v>9.2999999999999999E-2</v>
      </c>
      <c r="M1379" s="19">
        <v>9.3608405047349095</v>
      </c>
      <c r="N1379" s="4">
        <f t="shared" si="1012"/>
        <v>27.840000000000146</v>
      </c>
      <c r="O1379" s="4">
        <f t="shared" si="1049"/>
        <v>17.48700000000008</v>
      </c>
      <c r="P1379" s="4">
        <f t="shared" si="1013"/>
        <v>-1.0256541353383437</v>
      </c>
      <c r="Q1379" s="4">
        <f t="shared" si="1026"/>
        <v>-0.74346749226006081</v>
      </c>
      <c r="R1379" s="18">
        <f t="shared" si="1014"/>
        <v>2359.2650150375939</v>
      </c>
      <c r="S1379" s="2">
        <f t="shared" si="1015"/>
        <v>6.3150150375940939</v>
      </c>
      <c r="T1379" s="22">
        <f t="shared" si="1050"/>
        <v>1</v>
      </c>
      <c r="U1379" s="29">
        <f t="shared" si="1016"/>
        <v>2366.2520888467493</v>
      </c>
      <c r="V1379" s="30">
        <f t="shared" si="1017"/>
        <v>13.302088846749484</v>
      </c>
      <c r="W1379" s="31">
        <f t="shared" si="1027"/>
        <v>0</v>
      </c>
      <c r="X1379" s="35">
        <f t="shared" si="1018"/>
        <v>2363.9499999999998</v>
      </c>
      <c r="Y1379" s="30">
        <f t="shared" si="1019"/>
        <v>11</v>
      </c>
      <c r="Z1379" s="31">
        <f t="shared" si="1028"/>
        <v>0</v>
      </c>
      <c r="AA1379" s="29">
        <f t="shared" si="1020"/>
        <v>2365.9297964082043</v>
      </c>
      <c r="AB1379" s="30">
        <f t="shared" si="1021"/>
        <v>12.979796408204493</v>
      </c>
      <c r="AC1379" s="31">
        <f t="shared" si="1029"/>
        <v>0</v>
      </c>
      <c r="AD1379" s="32">
        <f t="shared" si="1051"/>
        <v>-1</v>
      </c>
      <c r="AE1379" s="33">
        <f t="shared" si="1052"/>
        <v>-1</v>
      </c>
      <c r="AF1379" s="33">
        <f t="shared" si="1053"/>
        <v>-1</v>
      </c>
      <c r="AG1379" s="33">
        <f t="shared" si="1054"/>
        <v>-1</v>
      </c>
      <c r="AH1379" s="38">
        <f t="shared" si="1055"/>
        <v>-1</v>
      </c>
      <c r="AI1379" s="33">
        <f t="shared" si="1056"/>
        <v>-1</v>
      </c>
      <c r="AJ1379" s="39">
        <f t="shared" si="1057"/>
        <v>-1</v>
      </c>
      <c r="AK1379" s="43">
        <f t="shared" si="1058"/>
        <v>-1</v>
      </c>
      <c r="AL1379" s="4">
        <f t="shared" si="1030"/>
        <v>11.769999999999982</v>
      </c>
      <c r="AM1379" s="4">
        <f t="shared" si="1031"/>
        <v>12.430203591795816</v>
      </c>
      <c r="AN1379" s="4">
        <f t="shared" si="1032"/>
        <v>11.769999999999982</v>
      </c>
      <c r="AO1379" s="4">
        <f t="shared" si="1033"/>
        <v>-16.070000000000164</v>
      </c>
      <c r="AP1379" s="4">
        <f t="shared" si="1034"/>
        <v>15.409796408204329</v>
      </c>
      <c r="AQ1379" s="4">
        <f t="shared" si="1035"/>
        <v>15.409796408204329</v>
      </c>
      <c r="AR1379" s="4">
        <f t="shared" si="1022"/>
        <v>13.640000000000327</v>
      </c>
      <c r="AS1379">
        <f t="shared" si="1036"/>
        <v>15.409796408204329</v>
      </c>
      <c r="AT1379" s="6">
        <f t="shared" si="1037"/>
        <v>2</v>
      </c>
      <c r="AU1379" s="4">
        <f t="shared" si="1038"/>
        <v>-6.3398893221730255</v>
      </c>
      <c r="AV1379" s="4">
        <f t="shared" si="1039"/>
        <v>-3.9791594952654181</v>
      </c>
      <c r="AW1379">
        <f t="shared" si="1040"/>
        <v>1</v>
      </c>
      <c r="AX1379">
        <f t="shared" si="1041"/>
        <v>0</v>
      </c>
      <c r="AY1379">
        <f t="shared" si="1042"/>
        <v>0</v>
      </c>
      <c r="AZ1379" s="4">
        <f t="shared" si="1023"/>
        <v>-11.085000000000001</v>
      </c>
      <c r="BA1379" s="4">
        <f t="shared" si="1043"/>
        <v>664.54000000000303</v>
      </c>
      <c r="BB1379" s="4">
        <f t="shared" si="1024"/>
        <v>681.18166666666957</v>
      </c>
      <c r="BC1379" s="4">
        <f t="shared" si="1025"/>
        <v>381.44800000000004</v>
      </c>
      <c r="BM1379">
        <f t="shared" si="1044"/>
        <v>1</v>
      </c>
    </row>
    <row r="1380" spans="1:65" x14ac:dyDescent="0.25">
      <c r="A1380">
        <v>1135</v>
      </c>
      <c r="B1380" s="1">
        <v>42829</v>
      </c>
      <c r="C1380" s="2">
        <v>2354.7600000000002</v>
      </c>
      <c r="D1380" s="2">
        <v>2360.5300000000002</v>
      </c>
      <c r="E1380" s="2">
        <v>2350.7199999999998</v>
      </c>
      <c r="F1380" s="2">
        <v>2360.16</v>
      </c>
      <c r="G1380" s="2">
        <v>3206240000</v>
      </c>
      <c r="H1380" s="2">
        <f t="shared" si="1045"/>
        <v>11.376439786779642</v>
      </c>
      <c r="I1380" s="2">
        <f t="shared" si="1046"/>
        <v>2362.6655000000001</v>
      </c>
      <c r="J1380" s="2">
        <f t="shared" si="1047"/>
        <v>13.031102580890257</v>
      </c>
      <c r="K1380" s="2">
        <f t="shared" si="1048"/>
        <v>-4.0799999999999272</v>
      </c>
      <c r="L1380" s="18">
        <v>7.8399999999999997E-2</v>
      </c>
      <c r="M1380" s="19">
        <v>7.8868757269837424</v>
      </c>
      <c r="N1380" s="4">
        <f t="shared" si="1012"/>
        <v>9.8100000000004002</v>
      </c>
      <c r="O1380" s="4">
        <f t="shared" si="1049"/>
        <v>16.239000000000079</v>
      </c>
      <c r="P1380" s="4">
        <f t="shared" si="1013"/>
        <v>-0.89498496240601122</v>
      </c>
      <c r="Q1380" s="4">
        <f t="shared" si="1026"/>
        <v>-0.86643885448916236</v>
      </c>
      <c r="R1380" s="18">
        <f t="shared" si="1014"/>
        <v>2357.8996390977445</v>
      </c>
      <c r="S1380" s="2">
        <f t="shared" si="1015"/>
        <v>2.2603609022553428</v>
      </c>
      <c r="T1380" s="22">
        <f t="shared" si="1050"/>
        <v>1</v>
      </c>
      <c r="U1380" s="29">
        <f t="shared" si="1016"/>
        <v>2354.4421292488264</v>
      </c>
      <c r="V1380" s="30">
        <f t="shared" si="1017"/>
        <v>5.7178707511734501</v>
      </c>
      <c r="W1380" s="31">
        <f t="shared" si="1027"/>
        <v>1</v>
      </c>
      <c r="X1380" s="35">
        <f t="shared" si="1018"/>
        <v>2354.2016000000003</v>
      </c>
      <c r="Y1380" s="30">
        <f t="shared" si="1019"/>
        <v>5.9583999999995285</v>
      </c>
      <c r="Z1380" s="31">
        <f t="shared" si="1028"/>
        <v>1</v>
      </c>
      <c r="AA1380" s="29">
        <f t="shared" si="1020"/>
        <v>2354.4084551539909</v>
      </c>
      <c r="AB1380" s="30">
        <f t="shared" si="1021"/>
        <v>5.7515448460089829</v>
      </c>
      <c r="AC1380" s="31">
        <f t="shared" si="1029"/>
        <v>1</v>
      </c>
      <c r="AD1380" s="32">
        <f t="shared" si="1051"/>
        <v>1</v>
      </c>
      <c r="AE1380" s="33">
        <f t="shared" si="1052"/>
        <v>1</v>
      </c>
      <c r="AF1380" s="33">
        <f t="shared" si="1053"/>
        <v>1</v>
      </c>
      <c r="AG1380" s="33">
        <f t="shared" si="1054"/>
        <v>1</v>
      </c>
      <c r="AH1380" s="38">
        <f t="shared" si="1055"/>
        <v>1</v>
      </c>
      <c r="AI1380" s="33">
        <f t="shared" si="1056"/>
        <v>1</v>
      </c>
      <c r="AJ1380" s="39">
        <f t="shared" si="1057"/>
        <v>1</v>
      </c>
      <c r="AK1380" s="43">
        <f t="shared" si="1058"/>
        <v>1</v>
      </c>
      <c r="AL1380" s="4">
        <f t="shared" si="1030"/>
        <v>5.7699999999999818</v>
      </c>
      <c r="AM1380" s="4">
        <f t="shared" si="1031"/>
        <v>6.1215448460093285</v>
      </c>
      <c r="AN1380" s="4">
        <f t="shared" si="1032"/>
        <v>5.7699999999999818</v>
      </c>
      <c r="AO1380" s="4">
        <f t="shared" si="1033"/>
        <v>-4.0400000000004184</v>
      </c>
      <c r="AP1380" s="4">
        <f t="shared" si="1034"/>
        <v>3.6884551539910717</v>
      </c>
      <c r="AQ1380" s="4">
        <f t="shared" si="1035"/>
        <v>3.6884551539910717</v>
      </c>
      <c r="AR1380" s="4">
        <f t="shared" si="1022"/>
        <v>5.3999999999996362</v>
      </c>
      <c r="AS1380">
        <f t="shared" si="1036"/>
        <v>5.7699999999999818</v>
      </c>
      <c r="AT1380" s="6">
        <f t="shared" si="1037"/>
        <v>0</v>
      </c>
      <c r="AU1380" s="4">
        <f t="shared" si="1038"/>
        <v>3.9115970543104357</v>
      </c>
      <c r="AV1380" s="4">
        <f t="shared" si="1039"/>
        <v>2.786875726984106</v>
      </c>
      <c r="AW1380">
        <f t="shared" si="1040"/>
        <v>0</v>
      </c>
      <c r="AX1380">
        <f t="shared" si="1041"/>
        <v>0</v>
      </c>
      <c r="AY1380">
        <f t="shared" si="1042"/>
        <v>0</v>
      </c>
      <c r="AZ1380" s="4">
        <f t="shared" si="1023"/>
        <v>6.94</v>
      </c>
      <c r="BA1380" s="4">
        <f t="shared" si="1043"/>
        <v>675.62500000000307</v>
      </c>
      <c r="BB1380" s="4">
        <f t="shared" si="1024"/>
        <v>692.26666666666961</v>
      </c>
      <c r="BC1380" s="4">
        <f t="shared" si="1025"/>
        <v>376.71600000000007</v>
      </c>
      <c r="BM1380">
        <f t="shared" si="1044"/>
        <v>1</v>
      </c>
    </row>
    <row r="1381" spans="1:65" x14ac:dyDescent="0.25">
      <c r="A1381">
        <v>1134</v>
      </c>
      <c r="B1381" s="1">
        <v>42828</v>
      </c>
      <c r="C1381" s="2">
        <v>2362.34</v>
      </c>
      <c r="D1381" s="2">
        <v>2365.87</v>
      </c>
      <c r="E1381" s="2">
        <v>2344.73</v>
      </c>
      <c r="F1381" s="2">
        <v>2358.84</v>
      </c>
      <c r="G1381" s="2">
        <v>3416400000</v>
      </c>
      <c r="H1381" s="2">
        <f t="shared" si="1045"/>
        <v>14.536945881290087</v>
      </c>
      <c r="I1381" s="2">
        <f t="shared" si="1046"/>
        <v>2363.4644999999991</v>
      </c>
      <c r="J1381" s="2">
        <f t="shared" si="1047"/>
        <v>14.742337697579494</v>
      </c>
      <c r="K1381" s="2">
        <f t="shared" si="1048"/>
        <v>-0.37999999999965439</v>
      </c>
      <c r="L1381" s="18">
        <v>8.3550000000000013E-2</v>
      </c>
      <c r="M1381" s="19">
        <v>8.4187800472264502</v>
      </c>
      <c r="N1381" s="4">
        <f t="shared" si="1012"/>
        <v>21.139999999999873</v>
      </c>
      <c r="O1381" s="4">
        <f t="shared" si="1049"/>
        <v>19.261000000000013</v>
      </c>
      <c r="P1381" s="4">
        <f t="shared" si="1013"/>
        <v>-0.94036090225563185</v>
      </c>
      <c r="Q1381" s="4">
        <f t="shared" si="1026"/>
        <v>-0.81505320813771176</v>
      </c>
      <c r="R1381" s="18">
        <f t="shared" si="1014"/>
        <v>2361.6686240601503</v>
      </c>
      <c r="S1381" s="2">
        <f t="shared" si="1015"/>
        <v>2.8286240601501049</v>
      </c>
      <c r="T1381" s="22">
        <f t="shared" si="1050"/>
        <v>1</v>
      </c>
      <c r="U1381" s="29">
        <f t="shared" si="1016"/>
        <v>2362.0289219599999</v>
      </c>
      <c r="V1381" s="30">
        <f t="shared" si="1017"/>
        <v>3.1889219599997887</v>
      </c>
      <c r="W1381" s="31">
        <f t="shared" si="1027"/>
        <v>1</v>
      </c>
      <c r="X1381" s="35">
        <f t="shared" si="1018"/>
        <v>2363.4825333333333</v>
      </c>
      <c r="Y1381" s="30">
        <f t="shared" si="1019"/>
        <v>4.6425333333331764</v>
      </c>
      <c r="Z1381" s="31">
        <f t="shared" si="1028"/>
        <v>1</v>
      </c>
      <c r="AA1381" s="29">
        <f t="shared" si="1020"/>
        <v>2362.2324275522665</v>
      </c>
      <c r="AB1381" s="30">
        <f t="shared" si="1021"/>
        <v>3.3924275522663265</v>
      </c>
      <c r="AC1381" s="31">
        <f t="shared" si="1029"/>
        <v>1</v>
      </c>
      <c r="AD1381" s="32">
        <f t="shared" si="1051"/>
        <v>1</v>
      </c>
      <c r="AE1381" s="33">
        <f t="shared" si="1052"/>
        <v>1</v>
      </c>
      <c r="AF1381" s="33">
        <f t="shared" si="1053"/>
        <v>1</v>
      </c>
      <c r="AG1381" s="33">
        <f t="shared" si="1054"/>
        <v>1</v>
      </c>
      <c r="AH1381" s="38">
        <f t="shared" si="1055"/>
        <v>1</v>
      </c>
      <c r="AI1381" s="33">
        <f t="shared" si="1056"/>
        <v>1</v>
      </c>
      <c r="AJ1381" s="39">
        <f t="shared" si="1057"/>
        <v>1</v>
      </c>
      <c r="AK1381" s="43">
        <f t="shared" si="1058"/>
        <v>1</v>
      </c>
      <c r="AL1381" s="4">
        <f t="shared" si="1030"/>
        <v>3.5299999999997453</v>
      </c>
      <c r="AM1381" s="4">
        <f t="shared" si="1031"/>
        <v>3.6375724477334188</v>
      </c>
      <c r="AN1381" s="4">
        <f t="shared" si="1032"/>
        <v>3.5299999999997453</v>
      </c>
      <c r="AO1381" s="4">
        <f t="shared" si="1033"/>
        <v>-17.610000000000127</v>
      </c>
      <c r="AP1381" s="4">
        <f t="shared" si="1034"/>
        <v>17.502427552266454</v>
      </c>
      <c r="AQ1381" s="4">
        <f t="shared" si="1035"/>
        <v>17.502427552266454</v>
      </c>
      <c r="AR1381" s="4">
        <f t="shared" si="1022"/>
        <v>3.5</v>
      </c>
      <c r="AS1381">
        <f t="shared" si="1036"/>
        <v>17.502427552266454</v>
      </c>
      <c r="AT1381" s="6">
        <f t="shared" si="1037"/>
        <v>1</v>
      </c>
      <c r="AU1381" s="4">
        <f t="shared" si="1038"/>
        <v>-8.7745231927171883</v>
      </c>
      <c r="AV1381" s="4">
        <f t="shared" si="1039"/>
        <v>5.2187800472264501</v>
      </c>
      <c r="AW1381">
        <f t="shared" si="1040"/>
        <v>0</v>
      </c>
      <c r="AX1381">
        <f t="shared" si="1041"/>
        <v>1</v>
      </c>
      <c r="AY1381">
        <f t="shared" si="1042"/>
        <v>0</v>
      </c>
      <c r="AZ1381" s="4">
        <f t="shared" si="1023"/>
        <v>-3.9100000000000006</v>
      </c>
      <c r="BA1381" s="4">
        <f t="shared" si="1043"/>
        <v>668.68500000000301</v>
      </c>
      <c r="BB1381" s="4">
        <f t="shared" si="1024"/>
        <v>685.32666666666955</v>
      </c>
      <c r="BC1381" s="4">
        <f t="shared" si="1025"/>
        <v>379.74800000000005</v>
      </c>
      <c r="BM1381">
        <f t="shared" si="1044"/>
        <v>1</v>
      </c>
    </row>
    <row r="1382" spans="1:65" x14ac:dyDescent="0.25">
      <c r="A1382">
        <v>1133</v>
      </c>
      <c r="B1382" s="1">
        <v>42825</v>
      </c>
      <c r="C1382" s="2">
        <v>2364.8200000000002</v>
      </c>
      <c r="D1382" s="2">
        <v>2370.35</v>
      </c>
      <c r="E1382" s="2">
        <v>2362.6</v>
      </c>
      <c r="F1382" s="2">
        <v>2362.7199999999998</v>
      </c>
      <c r="G1382" s="2">
        <v>3354110000</v>
      </c>
      <c r="H1382" s="2">
        <f t="shared" si="1045"/>
        <v>16.391442753935827</v>
      </c>
      <c r="I1382" s="2">
        <f t="shared" si="1046"/>
        <v>2364.1089999999995</v>
      </c>
      <c r="J1382" s="2">
        <f t="shared" si="1047"/>
        <v>15.883779346106193</v>
      </c>
      <c r="K1382" s="2">
        <f t="shared" si="1048"/>
        <v>-3.2399999999997817</v>
      </c>
      <c r="L1382" s="18">
        <v>7.5149999999999995E-2</v>
      </c>
      <c r="M1382" s="19">
        <v>7.5894820517819701</v>
      </c>
      <c r="N1382" s="4">
        <f t="shared" si="1012"/>
        <v>7.75</v>
      </c>
      <c r="O1382" s="4">
        <f t="shared" si="1049"/>
        <v>18.13600000000006</v>
      </c>
      <c r="P1382" s="4">
        <f t="shared" si="1013"/>
        <v>-1.051375939849619</v>
      </c>
      <c r="Q1382" s="4">
        <f t="shared" si="1026"/>
        <v>-0.79763599999999824</v>
      </c>
      <c r="R1382" s="18">
        <f t="shared" si="1014"/>
        <v>2366.7495413533834</v>
      </c>
      <c r="S1382" s="2">
        <f t="shared" si="1015"/>
        <v>4.0295413533835927</v>
      </c>
      <c r="T1382" s="22">
        <f t="shared" si="1050"/>
        <v>1</v>
      </c>
      <c r="U1382" s="29">
        <f t="shared" si="1016"/>
        <v>2364.525183497653</v>
      </c>
      <c r="V1382" s="30">
        <f t="shared" si="1017"/>
        <v>1.8051834976531609</v>
      </c>
      <c r="W1382" s="31">
        <f t="shared" si="1027"/>
        <v>1</v>
      </c>
      <c r="X1382" s="35">
        <f t="shared" si="1018"/>
        <v>2366.1892000000003</v>
      </c>
      <c r="Y1382" s="30">
        <f t="shared" si="1019"/>
        <v>3.4692000000004555</v>
      </c>
      <c r="Z1382" s="31">
        <f t="shared" si="1028"/>
        <v>1</v>
      </c>
      <c r="AA1382" s="29">
        <f t="shared" si="1020"/>
        <v>2364.7581458079817</v>
      </c>
      <c r="AB1382" s="30">
        <f t="shared" si="1021"/>
        <v>2.0381458079818913</v>
      </c>
      <c r="AC1382" s="31">
        <f t="shared" si="1029"/>
        <v>1</v>
      </c>
      <c r="AD1382" s="32">
        <f t="shared" si="1051"/>
        <v>1</v>
      </c>
      <c r="AE1382" s="33">
        <f t="shared" si="1052"/>
        <v>1</v>
      </c>
      <c r="AF1382" s="33">
        <f t="shared" si="1053"/>
        <v>0</v>
      </c>
      <c r="AG1382" s="33">
        <f t="shared" si="1054"/>
        <v>0</v>
      </c>
      <c r="AH1382" s="38">
        <f t="shared" si="1055"/>
        <v>1</v>
      </c>
      <c r="AI1382" s="33">
        <f t="shared" si="1056"/>
        <v>1</v>
      </c>
      <c r="AJ1382" s="39">
        <f t="shared" si="1057"/>
        <v>1</v>
      </c>
      <c r="AK1382" s="43">
        <f t="shared" si="1058"/>
        <v>1</v>
      </c>
      <c r="AL1382" s="4">
        <f t="shared" si="1030"/>
        <v>5.5299999999997453</v>
      </c>
      <c r="AM1382" s="4">
        <f t="shared" si="1031"/>
        <v>5.5918541920182179</v>
      </c>
      <c r="AN1382" s="4">
        <f t="shared" si="1032"/>
        <v>5.5299999999997453</v>
      </c>
      <c r="AO1382" s="4">
        <f t="shared" si="1033"/>
        <v>-2.2200000000002547</v>
      </c>
      <c r="AP1382" s="4">
        <f t="shared" si="1034"/>
        <v>2.1581458079817821</v>
      </c>
      <c r="AQ1382" s="4">
        <f t="shared" si="1035"/>
        <v>2.1581458079817821</v>
      </c>
      <c r="AR1382" s="4">
        <f t="shared" si="1022"/>
        <v>2.1000000000003638</v>
      </c>
      <c r="AS1382">
        <f t="shared" si="1036"/>
        <v>5.5299999999997453</v>
      </c>
      <c r="AT1382" s="6">
        <f t="shared" si="1037"/>
        <v>0</v>
      </c>
      <c r="AU1382" s="4">
        <f t="shared" si="1038"/>
        <v>3.2418425587562876</v>
      </c>
      <c r="AV1382" s="4">
        <f t="shared" si="1039"/>
        <v>5.7894820517816061</v>
      </c>
      <c r="AW1382">
        <f t="shared" si="1040"/>
        <v>0</v>
      </c>
      <c r="AX1382">
        <f t="shared" si="1041"/>
        <v>0</v>
      </c>
      <c r="AY1382">
        <f t="shared" si="1042"/>
        <v>0</v>
      </c>
      <c r="AZ1382" s="4">
        <f t="shared" si="1023"/>
        <v>6.94</v>
      </c>
      <c r="BA1382" s="4">
        <f t="shared" si="1043"/>
        <v>672.59500000000298</v>
      </c>
      <c r="BB1382" s="4">
        <f t="shared" si="1024"/>
        <v>689.23666666666952</v>
      </c>
      <c r="BC1382" s="4">
        <f t="shared" si="1025"/>
        <v>380.74000000000007</v>
      </c>
      <c r="BM1382">
        <f t="shared" si="1044"/>
        <v>1</v>
      </c>
    </row>
    <row r="1383" spans="1:65" x14ac:dyDescent="0.25">
      <c r="A1383">
        <v>1132</v>
      </c>
      <c r="B1383" s="1">
        <v>42824</v>
      </c>
      <c r="C1383" s="2">
        <v>2361.31</v>
      </c>
      <c r="D1383" s="2">
        <v>2370.42</v>
      </c>
      <c r="E1383" s="2">
        <v>2358.58</v>
      </c>
      <c r="F1383" s="2">
        <v>2368.06</v>
      </c>
      <c r="G1383" s="2">
        <v>3158420000</v>
      </c>
      <c r="H1383" s="2">
        <f t="shared" si="1045"/>
        <v>18.60661319113299</v>
      </c>
      <c r="I1383" s="2">
        <f t="shared" si="1046"/>
        <v>2364.9139999999993</v>
      </c>
      <c r="J1383" s="2">
        <f t="shared" si="1047"/>
        <v>17.631122124482637</v>
      </c>
      <c r="K1383" s="2">
        <f t="shared" si="1048"/>
        <v>0.17999999999983629</v>
      </c>
      <c r="L1383" s="18">
        <v>7.5749999999999998E-2</v>
      </c>
      <c r="M1383" s="19">
        <v>7.6276891815269856</v>
      </c>
      <c r="N1383" s="4">
        <f t="shared" si="1012"/>
        <v>11.840000000000146</v>
      </c>
      <c r="O1383" s="4">
        <f t="shared" si="1049"/>
        <v>18.168000000000074</v>
      </c>
      <c r="P1383" s="4">
        <f t="shared" si="1013"/>
        <v>-1.3104586466165324</v>
      </c>
      <c r="Q1383" s="4">
        <f t="shared" si="1026"/>
        <v>-0.75593974960876176</v>
      </c>
      <c r="R1383" s="18">
        <f t="shared" si="1014"/>
        <v>2359.523962406015</v>
      </c>
      <c r="S1383" s="2">
        <f t="shared" si="1015"/>
        <v>8.5360375939849291</v>
      </c>
      <c r="T1383" s="22">
        <f t="shared" si="1050"/>
        <v>0</v>
      </c>
      <c r="U1383" s="29">
        <f t="shared" si="1016"/>
        <v>2361.0237946362226</v>
      </c>
      <c r="V1383" s="30">
        <f t="shared" si="1017"/>
        <v>7.0362053637772988</v>
      </c>
      <c r="W1383" s="31">
        <f t="shared" si="1027"/>
        <v>1</v>
      </c>
      <c r="X1383" s="35">
        <f t="shared" si="1018"/>
        <v>2366.3194666666659</v>
      </c>
      <c r="Y1383" s="30">
        <f t="shared" si="1019"/>
        <v>1.7405333333340423</v>
      </c>
      <c r="Z1383" s="31">
        <f t="shared" si="1028"/>
        <v>1</v>
      </c>
      <c r="AA1383" s="29">
        <f t="shared" si="1020"/>
        <v>2361.7651887204847</v>
      </c>
      <c r="AB1383" s="30">
        <f t="shared" si="1021"/>
        <v>6.2948112795152156</v>
      </c>
      <c r="AC1383" s="31">
        <f t="shared" si="1029"/>
        <v>1</v>
      </c>
      <c r="AD1383" s="32">
        <f t="shared" si="1051"/>
        <v>1</v>
      </c>
      <c r="AE1383" s="33">
        <f t="shared" si="1052"/>
        <v>1</v>
      </c>
      <c r="AF1383" s="33">
        <f t="shared" si="1053"/>
        <v>0</v>
      </c>
      <c r="AG1383" s="33">
        <f t="shared" si="1054"/>
        <v>0</v>
      </c>
      <c r="AH1383" s="38">
        <f t="shared" si="1055"/>
        <v>1</v>
      </c>
      <c r="AI1383" s="33">
        <f t="shared" si="1056"/>
        <v>1</v>
      </c>
      <c r="AJ1383" s="39">
        <f t="shared" si="1057"/>
        <v>1</v>
      </c>
      <c r="AK1383" s="43">
        <f t="shared" si="1058"/>
        <v>0</v>
      </c>
      <c r="AL1383" s="4">
        <f t="shared" si="1030"/>
        <v>9.1100000000001273</v>
      </c>
      <c r="AM1383" s="4">
        <f t="shared" si="1031"/>
        <v>8.6548112795153429</v>
      </c>
      <c r="AN1383" s="4">
        <f t="shared" si="1032"/>
        <v>8.6548112795153429</v>
      </c>
      <c r="AO1383" s="4">
        <f t="shared" si="1033"/>
        <v>-2.7300000000000182</v>
      </c>
      <c r="AP1383" s="4">
        <f t="shared" si="1034"/>
        <v>3.1851887204848026</v>
      </c>
      <c r="AQ1383" s="4">
        <f t="shared" si="1035"/>
        <v>2.7300000000000182</v>
      </c>
      <c r="AR1383" s="4">
        <f t="shared" si="1022"/>
        <v>6.75</v>
      </c>
      <c r="AS1383">
        <f t="shared" si="1036"/>
        <v>8.6548112795153429</v>
      </c>
      <c r="AT1383" s="6">
        <f t="shared" si="1037"/>
        <v>0</v>
      </c>
      <c r="AU1383" s="4">
        <f t="shared" si="1038"/>
        <v>0.80156670460716306</v>
      </c>
      <c r="AV1383" s="4">
        <f t="shared" si="1039"/>
        <v>1.1776891815269857</v>
      </c>
      <c r="AW1383">
        <f t="shared" si="1040"/>
        <v>0</v>
      </c>
      <c r="AX1383">
        <f t="shared" si="1041"/>
        <v>0</v>
      </c>
      <c r="AY1383">
        <f t="shared" si="1042"/>
        <v>0</v>
      </c>
      <c r="AZ1383" s="4">
        <f t="shared" si="1023"/>
        <v>6.94</v>
      </c>
      <c r="BA1383" s="4">
        <f t="shared" si="1043"/>
        <v>665.65500000000293</v>
      </c>
      <c r="BB1383" s="4">
        <f t="shared" si="1024"/>
        <v>682.29666666666947</v>
      </c>
      <c r="BC1383" s="4">
        <f t="shared" si="1025"/>
        <v>379.33600000000001</v>
      </c>
      <c r="BM1383">
        <f t="shared" si="1044"/>
        <v>1</v>
      </c>
    </row>
    <row r="1384" spans="1:65" x14ac:dyDescent="0.25">
      <c r="A1384">
        <v>1131</v>
      </c>
      <c r="B1384" s="1">
        <v>42823</v>
      </c>
      <c r="C1384" s="2">
        <v>2356.54</v>
      </c>
      <c r="D1384" s="2">
        <v>2363.36</v>
      </c>
      <c r="E1384" s="2">
        <v>2352.94</v>
      </c>
      <c r="F1384" s="2">
        <v>2361.13</v>
      </c>
      <c r="G1384" s="2">
        <v>3106940000</v>
      </c>
      <c r="H1384" s="2">
        <f t="shared" si="1045"/>
        <v>21.040600144588186</v>
      </c>
      <c r="I1384" s="2">
        <f t="shared" si="1046"/>
        <v>2366.5859999999998</v>
      </c>
      <c r="J1384" s="2">
        <f t="shared" si="1047"/>
        <v>19.280581996020313</v>
      </c>
      <c r="K1384" s="2">
        <f t="shared" si="1048"/>
        <v>-2.0300000000002001</v>
      </c>
      <c r="L1384" s="18">
        <v>8.1749999999999989E-2</v>
      </c>
      <c r="M1384" s="19">
        <v>8.222937377497832</v>
      </c>
      <c r="N1384" s="4">
        <f t="shared" si="1012"/>
        <v>10.420000000000073</v>
      </c>
      <c r="O1384" s="4">
        <f t="shared" si="1049"/>
        <v>18.076000000000068</v>
      </c>
      <c r="P1384" s="4">
        <f t="shared" si="1013"/>
        <v>-1.6060375939849543</v>
      </c>
      <c r="Q1384" s="4">
        <f t="shared" si="1026"/>
        <v>-0.73385990712074101</v>
      </c>
      <c r="R1384" s="18">
        <f t="shared" si="1014"/>
        <v>2356.5980751879702</v>
      </c>
      <c r="S1384" s="2">
        <f t="shared" si="1015"/>
        <v>4.5319248120299562</v>
      </c>
      <c r="T1384" s="22">
        <f t="shared" si="1050"/>
        <v>1</v>
      </c>
      <c r="U1384" s="29">
        <f t="shared" si="1016"/>
        <v>2356.2796028560369</v>
      </c>
      <c r="V1384" s="30">
        <f t="shared" si="1017"/>
        <v>4.8503971439631641</v>
      </c>
      <c r="W1384" s="31">
        <f t="shared" si="1027"/>
        <v>1</v>
      </c>
      <c r="X1384" s="35">
        <f t="shared" si="1018"/>
        <v>2359.3685333333324</v>
      </c>
      <c r="Y1384" s="30">
        <f t="shared" si="1019"/>
        <v>1.7614666666677294</v>
      </c>
      <c r="Z1384" s="31">
        <f t="shared" si="1028"/>
        <v>1</v>
      </c>
      <c r="AA1384" s="29">
        <f t="shared" si="1020"/>
        <v>2356.7120531228584</v>
      </c>
      <c r="AB1384" s="30">
        <f t="shared" si="1021"/>
        <v>4.4179468771417305</v>
      </c>
      <c r="AC1384" s="31">
        <f t="shared" si="1029"/>
        <v>1</v>
      </c>
      <c r="AD1384" s="32">
        <f t="shared" si="1051"/>
        <v>1</v>
      </c>
      <c r="AE1384" s="33">
        <f t="shared" si="1052"/>
        <v>0</v>
      </c>
      <c r="AF1384" s="33">
        <f t="shared" si="1053"/>
        <v>0</v>
      </c>
      <c r="AG1384" s="33">
        <f t="shared" si="1054"/>
        <v>0</v>
      </c>
      <c r="AH1384" s="38">
        <f t="shared" si="1055"/>
        <v>1</v>
      </c>
      <c r="AI1384" s="33">
        <f t="shared" si="1056"/>
        <v>0</v>
      </c>
      <c r="AJ1384" s="39">
        <f t="shared" si="1057"/>
        <v>1</v>
      </c>
      <c r="AK1384" s="43">
        <f t="shared" si="1058"/>
        <v>0</v>
      </c>
      <c r="AL1384" s="4">
        <f t="shared" si="1030"/>
        <v>6.8200000000001637</v>
      </c>
      <c r="AM1384" s="4">
        <f t="shared" si="1031"/>
        <v>6.6479468771417487</v>
      </c>
      <c r="AN1384" s="4">
        <f t="shared" si="1032"/>
        <v>6.6479468771417487</v>
      </c>
      <c r="AO1384" s="4">
        <f t="shared" si="1033"/>
        <v>-3.5999999999999091</v>
      </c>
      <c r="AP1384" s="4">
        <f t="shared" si="1034"/>
        <v>3.7720531228583241</v>
      </c>
      <c r="AQ1384" s="4">
        <f t="shared" si="1035"/>
        <v>3.5999999999999091</v>
      </c>
      <c r="AR1384" s="4">
        <f t="shared" si="1022"/>
        <v>4.5900000000001455</v>
      </c>
      <c r="AS1384">
        <f t="shared" si="1036"/>
        <v>6.6479468771417487</v>
      </c>
      <c r="AT1384" s="6">
        <f t="shared" si="1037"/>
        <v>0</v>
      </c>
      <c r="AU1384" s="4">
        <f t="shared" si="1038"/>
        <v>3.171007930056664</v>
      </c>
      <c r="AV1384" s="4">
        <f t="shared" si="1039"/>
        <v>3.9329373774976863</v>
      </c>
      <c r="AW1384">
        <f t="shared" si="1040"/>
        <v>0</v>
      </c>
      <c r="AX1384">
        <f t="shared" si="1041"/>
        <v>0</v>
      </c>
      <c r="AY1384">
        <f t="shared" si="1042"/>
        <v>0</v>
      </c>
      <c r="AZ1384" s="4">
        <f t="shared" si="1023"/>
        <v>6.94</v>
      </c>
      <c r="BA1384" s="4">
        <f t="shared" si="1043"/>
        <v>658.71500000000287</v>
      </c>
      <c r="BB1384" s="4">
        <f t="shared" si="1024"/>
        <v>677.6700000000028</v>
      </c>
      <c r="BC1384" s="4">
        <f t="shared" si="1025"/>
        <v>377.42799999999994</v>
      </c>
      <c r="BM1384">
        <f t="shared" si="1044"/>
        <v>1</v>
      </c>
    </row>
    <row r="1385" spans="1:65" x14ac:dyDescent="0.25">
      <c r="A1385">
        <v>1130</v>
      </c>
      <c r="B1385" s="1">
        <v>42822</v>
      </c>
      <c r="C1385" s="2">
        <v>2339.79</v>
      </c>
      <c r="D1385" s="2">
        <v>2363.7800000000002</v>
      </c>
      <c r="E1385" s="2">
        <v>2337.63</v>
      </c>
      <c r="F1385" s="2">
        <v>2358.5700000000002</v>
      </c>
      <c r="G1385" s="2">
        <v>3367780000</v>
      </c>
      <c r="H1385" s="2">
        <f t="shared" si="1045"/>
        <v>21.284700008326279</v>
      </c>
      <c r="I1385" s="2">
        <f t="shared" si="1046"/>
        <v>2367.7654999999995</v>
      </c>
      <c r="J1385" s="2">
        <f t="shared" si="1047"/>
        <v>20.556531008544795</v>
      </c>
      <c r="K1385" s="2">
        <f t="shared" si="1048"/>
        <v>-1.8000000000001819</v>
      </c>
      <c r="L1385" s="18">
        <v>8.5500000000000007E-2</v>
      </c>
      <c r="M1385" s="19">
        <v>8.5382215714768819</v>
      </c>
      <c r="N1385" s="4">
        <f t="shared" si="1012"/>
        <v>26.150000000000091</v>
      </c>
      <c r="O1385" s="4">
        <f t="shared" si="1049"/>
        <v>19.490000000000101</v>
      </c>
      <c r="P1385" s="4">
        <f t="shared" si="1013"/>
        <v>-1.9719248120300699</v>
      </c>
      <c r="Q1385" s="4">
        <f t="shared" si="1026"/>
        <v>-0.66768498452012381</v>
      </c>
      <c r="R1385" s="18">
        <f t="shared" si="1014"/>
        <v>2339.8066992481204</v>
      </c>
      <c r="S1385" s="2">
        <f t="shared" si="1015"/>
        <v>18.763300751879797</v>
      </c>
      <c r="T1385" s="22">
        <f t="shared" si="1050"/>
        <v>0</v>
      </c>
      <c r="U1385" s="29">
        <f t="shared" si="1016"/>
        <v>2339.554164741784</v>
      </c>
      <c r="V1385" s="30">
        <f t="shared" si="1017"/>
        <v>19.015835258216157</v>
      </c>
      <c r="W1385" s="31">
        <f t="shared" si="1027"/>
        <v>0</v>
      </c>
      <c r="X1385" s="35">
        <f t="shared" si="1018"/>
        <v>2332.9701333333333</v>
      </c>
      <c r="Y1385" s="30">
        <f t="shared" si="1019"/>
        <v>25.599866666666912</v>
      </c>
      <c r="Z1385" s="31">
        <f t="shared" si="1028"/>
        <v>0</v>
      </c>
      <c r="AA1385" s="29">
        <f t="shared" si="1020"/>
        <v>2338.6324003446011</v>
      </c>
      <c r="AB1385" s="30">
        <f t="shared" si="1021"/>
        <v>19.937599655399026</v>
      </c>
      <c r="AC1385" s="31">
        <f t="shared" si="1029"/>
        <v>0</v>
      </c>
      <c r="AD1385" s="32">
        <f t="shared" si="1051"/>
        <v>-1</v>
      </c>
      <c r="AE1385" s="33">
        <f t="shared" si="1052"/>
        <v>0</v>
      </c>
      <c r="AF1385" s="33">
        <f t="shared" si="1053"/>
        <v>-1</v>
      </c>
      <c r="AG1385" s="33">
        <f t="shared" si="1054"/>
        <v>0</v>
      </c>
      <c r="AH1385" s="38">
        <f t="shared" si="1055"/>
        <v>-1</v>
      </c>
      <c r="AI1385" s="33">
        <f t="shared" si="1056"/>
        <v>-1</v>
      </c>
      <c r="AJ1385" s="39">
        <f t="shared" si="1057"/>
        <v>-1</v>
      </c>
      <c r="AK1385" s="43">
        <f t="shared" si="1058"/>
        <v>-1</v>
      </c>
      <c r="AL1385" s="4">
        <f t="shared" si="1030"/>
        <v>23.990000000000236</v>
      </c>
      <c r="AM1385" s="4">
        <f t="shared" si="1031"/>
        <v>25.147599655399063</v>
      </c>
      <c r="AN1385" s="4">
        <f t="shared" si="1032"/>
        <v>23.990000000000236</v>
      </c>
      <c r="AO1385" s="4">
        <f t="shared" si="1033"/>
        <v>-2.1599999999998545</v>
      </c>
      <c r="AP1385" s="4">
        <f t="shared" si="1034"/>
        <v>1.0024003446010283</v>
      </c>
      <c r="AQ1385" s="4">
        <f t="shared" si="1035"/>
        <v>1.0024003446010283</v>
      </c>
      <c r="AR1385" s="4">
        <f t="shared" si="1022"/>
        <v>18.7800000000002</v>
      </c>
      <c r="AS1385">
        <f t="shared" si="1036"/>
        <v>23.990000000000236</v>
      </c>
      <c r="AT1385" s="6">
        <f t="shared" si="1037"/>
        <v>1</v>
      </c>
      <c r="AU1385" s="4">
        <f t="shared" si="1038"/>
        <v>-12.396405776145777</v>
      </c>
      <c r="AV1385" s="4">
        <f t="shared" si="1039"/>
        <v>-9.9417784285233175</v>
      </c>
      <c r="AW1385">
        <f t="shared" si="1040"/>
        <v>1</v>
      </c>
      <c r="AX1385">
        <f t="shared" si="1041"/>
        <v>0</v>
      </c>
      <c r="AY1385">
        <f t="shared" si="1042"/>
        <v>0</v>
      </c>
      <c r="AZ1385" s="4">
        <f t="shared" si="1023"/>
        <v>-3.9100000000000006</v>
      </c>
      <c r="BA1385" s="4">
        <f t="shared" si="1043"/>
        <v>651.77500000000282</v>
      </c>
      <c r="BB1385" s="4">
        <f t="shared" si="1024"/>
        <v>675.35666666666941</v>
      </c>
      <c r="BC1385" s="4">
        <f t="shared" si="1025"/>
        <v>370.72799999999995</v>
      </c>
      <c r="BM1385">
        <f t="shared" si="1044"/>
        <v>1</v>
      </c>
    </row>
    <row r="1386" spans="1:65" x14ac:dyDescent="0.25">
      <c r="A1386">
        <v>1129</v>
      </c>
      <c r="B1386" s="1">
        <v>42821</v>
      </c>
      <c r="C1386" s="2">
        <v>2329.11</v>
      </c>
      <c r="D1386" s="2">
        <v>2344.9</v>
      </c>
      <c r="E1386" s="2">
        <v>2322.25</v>
      </c>
      <c r="F1386" s="2">
        <v>2341.59</v>
      </c>
      <c r="G1386" s="2">
        <v>3240230000</v>
      </c>
      <c r="H1386" s="2">
        <f t="shared" si="1045"/>
        <v>20.0430592308992</v>
      </c>
      <c r="I1386" s="2">
        <f t="shared" si="1046"/>
        <v>2369.08</v>
      </c>
      <c r="J1386" s="2">
        <f t="shared" si="1047"/>
        <v>19.910382711963194</v>
      </c>
      <c r="K1386" s="2">
        <f t="shared" si="1048"/>
        <v>-14.869999999999891</v>
      </c>
      <c r="L1386" s="18">
        <v>0.10085</v>
      </c>
      <c r="M1386" s="19">
        <v>10.081386281612575</v>
      </c>
      <c r="N1386" s="4">
        <f t="shared" si="1012"/>
        <v>22.650000000000091</v>
      </c>
      <c r="O1386" s="4">
        <f t="shared" si="1049"/>
        <v>18.404000000000089</v>
      </c>
      <c r="P1386" s="4">
        <f t="shared" si="1013"/>
        <v>-1.7833007518796955</v>
      </c>
      <c r="Q1386" s="4">
        <f t="shared" si="1026"/>
        <v>-0.60470579029734128</v>
      </c>
      <c r="R1386" s="18">
        <f t="shared" si="1014"/>
        <v>2342.5737669172931</v>
      </c>
      <c r="S1386" s="2">
        <f t="shared" si="1015"/>
        <v>0.98376691729299637</v>
      </c>
      <c r="T1386" s="22">
        <f t="shared" si="1050"/>
        <v>1</v>
      </c>
      <c r="U1386" s="29">
        <f t="shared" si="1016"/>
        <v>2328.9970429049699</v>
      </c>
      <c r="V1386" s="30">
        <f t="shared" si="1017"/>
        <v>12.592957095030215</v>
      </c>
      <c r="W1386" s="31">
        <f t="shared" si="1027"/>
        <v>0</v>
      </c>
      <c r="X1386" s="35">
        <f t="shared" si="1018"/>
        <v>2331.0429333333341</v>
      </c>
      <c r="Y1386" s="30">
        <f t="shared" si="1019"/>
        <v>10.547066666666069</v>
      </c>
      <c r="Z1386" s="31">
        <f t="shared" si="1028"/>
        <v>1</v>
      </c>
      <c r="AA1386" s="29">
        <f t="shared" si="1020"/>
        <v>2329.283467564941</v>
      </c>
      <c r="AB1386" s="30">
        <f t="shared" si="1021"/>
        <v>12.306532435059125</v>
      </c>
      <c r="AC1386" s="31">
        <f t="shared" si="1029"/>
        <v>0</v>
      </c>
      <c r="AD1386" s="32">
        <f t="shared" si="1051"/>
        <v>-1</v>
      </c>
      <c r="AE1386" s="33">
        <f t="shared" si="1052"/>
        <v>-1</v>
      </c>
      <c r="AF1386" s="33">
        <f t="shared" si="1053"/>
        <v>-1</v>
      </c>
      <c r="AG1386" s="33">
        <f t="shared" si="1054"/>
        <v>-1</v>
      </c>
      <c r="AH1386" s="38">
        <f t="shared" si="1055"/>
        <v>-1</v>
      </c>
      <c r="AI1386" s="33">
        <f t="shared" si="1056"/>
        <v>-1</v>
      </c>
      <c r="AJ1386" s="39">
        <f t="shared" si="1057"/>
        <v>-1</v>
      </c>
      <c r="AK1386" s="43">
        <f t="shared" si="1058"/>
        <v>-1</v>
      </c>
      <c r="AL1386" s="4">
        <f t="shared" si="1030"/>
        <v>15.789999999999964</v>
      </c>
      <c r="AM1386" s="4">
        <f t="shared" si="1031"/>
        <v>15.616532435059071</v>
      </c>
      <c r="AN1386" s="4">
        <f t="shared" si="1032"/>
        <v>15.616532435059071</v>
      </c>
      <c r="AO1386" s="4">
        <f t="shared" si="1033"/>
        <v>-6.8600000000001273</v>
      </c>
      <c r="AP1386" s="4">
        <f t="shared" si="1034"/>
        <v>7.0334675649410201</v>
      </c>
      <c r="AQ1386" s="4">
        <f t="shared" si="1035"/>
        <v>6.8600000000001273</v>
      </c>
      <c r="AR1386" s="4">
        <f t="shared" si="1022"/>
        <v>12.480000000000018</v>
      </c>
      <c r="AS1386">
        <f t="shared" si="1036"/>
        <v>15.616532435059071</v>
      </c>
      <c r="AT1386" s="6">
        <f t="shared" si="1037"/>
        <v>1</v>
      </c>
      <c r="AU1386" s="4">
        <f t="shared" si="1038"/>
        <v>-2.9891473924241119</v>
      </c>
      <c r="AV1386" s="4">
        <f t="shared" si="1039"/>
        <v>-2.0986137183874431</v>
      </c>
      <c r="AW1386">
        <f t="shared" si="1040"/>
        <v>1</v>
      </c>
      <c r="AX1386">
        <f t="shared" si="1041"/>
        <v>0</v>
      </c>
      <c r="AY1386">
        <f t="shared" si="1042"/>
        <v>0</v>
      </c>
      <c r="AZ1386" s="4">
        <f t="shared" si="1023"/>
        <v>-3.9100000000000006</v>
      </c>
      <c r="BA1386" s="4">
        <f t="shared" si="1043"/>
        <v>655.68500000000279</v>
      </c>
      <c r="BB1386" s="4">
        <f t="shared" si="1024"/>
        <v>679.26666666666938</v>
      </c>
      <c r="BC1386" s="4">
        <f t="shared" si="1025"/>
        <v>366.45600000000007</v>
      </c>
      <c r="BM1386">
        <f t="shared" si="1044"/>
        <v>1</v>
      </c>
    </row>
    <row r="1387" spans="1:65" x14ac:dyDescent="0.25">
      <c r="A1387">
        <v>1128</v>
      </c>
      <c r="B1387" s="1">
        <v>42818</v>
      </c>
      <c r="C1387" s="2">
        <v>2350.42</v>
      </c>
      <c r="D1387" s="2">
        <v>2356.2199999999998</v>
      </c>
      <c r="E1387" s="2">
        <v>2335.7399999999998</v>
      </c>
      <c r="F1387" s="2">
        <v>2343.98</v>
      </c>
      <c r="G1387" s="2">
        <v>2975130000</v>
      </c>
      <c r="H1387" s="2">
        <f t="shared" si="1045"/>
        <v>16.006866443290338</v>
      </c>
      <c r="I1387" s="2">
        <f t="shared" si="1046"/>
        <v>2370.8860000000004</v>
      </c>
      <c r="J1387" s="2">
        <f t="shared" si="1047"/>
        <v>17.169726601753116</v>
      </c>
      <c r="K1387" s="2">
        <f t="shared" si="1048"/>
        <v>4.4600000000000364</v>
      </c>
      <c r="L1387" s="18">
        <v>0.10975</v>
      </c>
      <c r="M1387" s="19">
        <v>10.980334819682573</v>
      </c>
      <c r="N1387" s="4">
        <f t="shared" si="1012"/>
        <v>20.480000000000018</v>
      </c>
      <c r="O1387" s="4">
        <f t="shared" si="1049"/>
        <v>16.729000000000088</v>
      </c>
      <c r="P1387" s="4">
        <f t="shared" si="1013"/>
        <v>-1.4062330827067666</v>
      </c>
      <c r="Q1387" s="4">
        <f t="shared" si="1026"/>
        <v>-0.28963357700104642</v>
      </c>
      <c r="R1387" s="18">
        <f t="shared" si="1014"/>
        <v>2344.9698721804511</v>
      </c>
      <c r="S1387" s="2">
        <f t="shared" si="1015"/>
        <v>0.98987218045112968</v>
      </c>
      <c r="T1387" s="22">
        <f t="shared" si="1050"/>
        <v>1</v>
      </c>
      <c r="U1387" s="29">
        <f t="shared" si="1016"/>
        <v>2350.4249862478423</v>
      </c>
      <c r="V1387" s="30">
        <f t="shared" si="1017"/>
        <v>6.4449862478422801</v>
      </c>
      <c r="W1387" s="31">
        <f t="shared" si="1027"/>
        <v>1</v>
      </c>
      <c r="X1387" s="35">
        <f t="shared" si="1018"/>
        <v>2351.2121333333334</v>
      </c>
      <c r="Y1387" s="30">
        <f t="shared" si="1019"/>
        <v>7.2321333333334223</v>
      </c>
      <c r="Z1387" s="31">
        <f t="shared" si="1028"/>
        <v>1</v>
      </c>
      <c r="AA1387" s="29">
        <f t="shared" si="1020"/>
        <v>2350.5351868398111</v>
      </c>
      <c r="AB1387" s="30">
        <f t="shared" si="1021"/>
        <v>6.5551868398110855</v>
      </c>
      <c r="AC1387" s="31">
        <f t="shared" si="1029"/>
        <v>1</v>
      </c>
      <c r="AD1387" s="32">
        <f t="shared" si="1051"/>
        <v>1</v>
      </c>
      <c r="AE1387" s="33">
        <f t="shared" si="1052"/>
        <v>1</v>
      </c>
      <c r="AF1387" s="33">
        <f t="shared" si="1053"/>
        <v>1</v>
      </c>
      <c r="AG1387" s="33">
        <f t="shared" si="1054"/>
        <v>0</v>
      </c>
      <c r="AH1387" s="38">
        <f t="shared" si="1055"/>
        <v>1</v>
      </c>
      <c r="AI1387" s="33">
        <f t="shared" si="1056"/>
        <v>1</v>
      </c>
      <c r="AJ1387" s="39">
        <f t="shared" si="1057"/>
        <v>1</v>
      </c>
      <c r="AK1387" s="43">
        <f t="shared" si="1058"/>
        <v>1</v>
      </c>
      <c r="AL1387" s="4">
        <f t="shared" si="1030"/>
        <v>5.7999999999997272</v>
      </c>
      <c r="AM1387" s="4">
        <f t="shared" si="1031"/>
        <v>5.6848131601886962</v>
      </c>
      <c r="AN1387" s="4">
        <f t="shared" si="1032"/>
        <v>5.6848131601886962</v>
      </c>
      <c r="AO1387" s="4">
        <f t="shared" si="1033"/>
        <v>-14.680000000000291</v>
      </c>
      <c r="AP1387" s="4">
        <f t="shared" si="1034"/>
        <v>14.795186839811322</v>
      </c>
      <c r="AQ1387" s="4">
        <f t="shared" si="1035"/>
        <v>14.680000000000291</v>
      </c>
      <c r="AR1387" s="4">
        <f t="shared" si="1022"/>
        <v>6.4400000000000546</v>
      </c>
      <c r="AS1387">
        <f t="shared" si="1036"/>
        <v>14.680000000000291</v>
      </c>
      <c r="AT1387" s="6">
        <f t="shared" si="1037"/>
        <v>1</v>
      </c>
      <c r="AU1387" s="4">
        <f t="shared" si="1038"/>
        <v>-0.72618282881027696</v>
      </c>
      <c r="AV1387" s="4">
        <f t="shared" si="1039"/>
        <v>4.8403348196825187</v>
      </c>
      <c r="AW1387">
        <f t="shared" si="1040"/>
        <v>0</v>
      </c>
      <c r="AX1387">
        <f t="shared" si="1041"/>
        <v>1</v>
      </c>
      <c r="AY1387">
        <f t="shared" si="1042"/>
        <v>0</v>
      </c>
      <c r="AZ1387" s="4">
        <f t="shared" si="1023"/>
        <v>-3.9100000000000006</v>
      </c>
      <c r="BA1387" s="4">
        <f t="shared" si="1043"/>
        <v>659.59500000000276</v>
      </c>
      <c r="BB1387" s="4">
        <f t="shared" si="1024"/>
        <v>683.17666666666935</v>
      </c>
      <c r="BC1387" s="4">
        <f t="shared" si="1025"/>
        <v>374.98</v>
      </c>
      <c r="BM1387">
        <f t="shared" si="1044"/>
        <v>1</v>
      </c>
    </row>
    <row r="1388" spans="1:65" x14ac:dyDescent="0.25">
      <c r="A1388">
        <v>1127</v>
      </c>
      <c r="B1388" s="1">
        <v>42817</v>
      </c>
      <c r="C1388" s="2">
        <v>2345.9699999999998</v>
      </c>
      <c r="D1388" s="2">
        <v>2358.92</v>
      </c>
      <c r="E1388" s="2">
        <v>2342.13</v>
      </c>
      <c r="F1388" s="2">
        <v>2345.96</v>
      </c>
      <c r="G1388" s="2">
        <v>3260600000</v>
      </c>
      <c r="H1388" s="2">
        <f t="shared" si="1045"/>
        <v>14.808880818992103</v>
      </c>
      <c r="I1388" s="2">
        <f t="shared" si="1046"/>
        <v>2371.1515000000004</v>
      </c>
      <c r="J1388" s="2">
        <f t="shared" si="1047"/>
        <v>15.630814875885742</v>
      </c>
      <c r="K1388" s="2">
        <f t="shared" si="1048"/>
        <v>-2.4800000000000182</v>
      </c>
      <c r="L1388" s="18">
        <v>0.12115000000000001</v>
      </c>
      <c r="M1388" s="19">
        <v>12.13375406190436</v>
      </c>
      <c r="N1388" s="4">
        <f t="shared" si="1012"/>
        <v>16.789999999999964</v>
      </c>
      <c r="O1388" s="4">
        <f t="shared" si="1049"/>
        <v>16.063000000000102</v>
      </c>
      <c r="P1388" s="4">
        <f t="shared" si="1013"/>
        <v>-0.99012781954887552</v>
      </c>
      <c r="Q1388" s="4">
        <f t="shared" si="1026"/>
        <v>1.2785250877922733E-2</v>
      </c>
      <c r="R1388" s="18">
        <f t="shared" si="1014"/>
        <v>2347.9302706766916</v>
      </c>
      <c r="S1388" s="2">
        <f t="shared" si="1015"/>
        <v>1.9702706766915981</v>
      </c>
      <c r="T1388" s="22">
        <f t="shared" si="1050"/>
        <v>1</v>
      </c>
      <c r="U1388" s="29">
        <f t="shared" si="1016"/>
        <v>2346.0777538686129</v>
      </c>
      <c r="V1388" s="30">
        <f t="shared" si="1017"/>
        <v>0.11775386861290826</v>
      </c>
      <c r="W1388" s="31">
        <f t="shared" si="1027"/>
        <v>1</v>
      </c>
      <c r="X1388" s="35">
        <f t="shared" si="1018"/>
        <v>2334.7526666666672</v>
      </c>
      <c r="Y1388" s="30">
        <f t="shared" si="1019"/>
        <v>11.207333333332826</v>
      </c>
      <c r="Z1388" s="31">
        <f t="shared" si="1028"/>
        <v>0</v>
      </c>
      <c r="AA1388" s="29">
        <f t="shared" si="1020"/>
        <v>2344.4922416603404</v>
      </c>
      <c r="AB1388" s="30">
        <f t="shared" si="1021"/>
        <v>1.4677583396596674</v>
      </c>
      <c r="AC1388" s="31">
        <f t="shared" si="1029"/>
        <v>1</v>
      </c>
      <c r="AD1388" s="32">
        <f t="shared" si="1051"/>
        <v>1</v>
      </c>
      <c r="AE1388" s="33">
        <f t="shared" si="1052"/>
        <v>1</v>
      </c>
      <c r="AF1388" s="33">
        <f t="shared" si="1053"/>
        <v>1</v>
      </c>
      <c r="AG1388" s="33">
        <f t="shared" si="1054"/>
        <v>0</v>
      </c>
      <c r="AH1388" s="38">
        <f t="shared" si="1055"/>
        <v>1</v>
      </c>
      <c r="AI1388" s="33">
        <f t="shared" si="1056"/>
        <v>1</v>
      </c>
      <c r="AJ1388" s="39">
        <f t="shared" si="1057"/>
        <v>1</v>
      </c>
      <c r="AK1388" s="43">
        <f t="shared" si="1058"/>
        <v>1</v>
      </c>
      <c r="AL1388" s="4">
        <f t="shared" si="1030"/>
        <v>12.950000000000273</v>
      </c>
      <c r="AM1388" s="4">
        <f t="shared" si="1031"/>
        <v>14.427758339659704</v>
      </c>
      <c r="AN1388" s="4">
        <f t="shared" si="1032"/>
        <v>12.950000000000273</v>
      </c>
      <c r="AO1388" s="4">
        <f t="shared" si="1033"/>
        <v>-3.8399999999996908</v>
      </c>
      <c r="AP1388" s="4">
        <f t="shared" si="1034"/>
        <v>2.3622416603402598</v>
      </c>
      <c r="AQ1388" s="4">
        <f t="shared" si="1035"/>
        <v>2.3622416603402598</v>
      </c>
      <c r="AR1388" s="4">
        <f t="shared" si="1022"/>
        <v>9.9999999997635314E-3</v>
      </c>
      <c r="AS1388">
        <f t="shared" si="1036"/>
        <v>12.950000000000273</v>
      </c>
      <c r="AT1388" s="6">
        <f t="shared" si="1037"/>
        <v>0</v>
      </c>
      <c r="AU1388" s="4">
        <f t="shared" si="1038"/>
        <v>6.3557383720555194E-2</v>
      </c>
      <c r="AV1388" s="4">
        <f t="shared" si="1039"/>
        <v>12.423754061904598</v>
      </c>
      <c r="AW1388">
        <f t="shared" si="1040"/>
        <v>0</v>
      </c>
      <c r="AX1388">
        <f t="shared" si="1041"/>
        <v>0</v>
      </c>
      <c r="AY1388">
        <f t="shared" si="1042"/>
        <v>0</v>
      </c>
      <c r="AZ1388" s="4">
        <f t="shared" si="1023"/>
        <v>6.94</v>
      </c>
      <c r="BA1388" s="4">
        <f t="shared" si="1043"/>
        <v>663.50500000000272</v>
      </c>
      <c r="BB1388" s="4">
        <f t="shared" si="1024"/>
        <v>687.08666666666932</v>
      </c>
      <c r="BC1388" s="4">
        <f t="shared" si="1025"/>
        <v>373.19999999999993</v>
      </c>
      <c r="BM1388">
        <f t="shared" si="1044"/>
        <v>1</v>
      </c>
    </row>
    <row r="1389" spans="1:65" x14ac:dyDescent="0.25">
      <c r="A1389">
        <v>1126</v>
      </c>
      <c r="B1389" s="1">
        <v>42816</v>
      </c>
      <c r="C1389" s="2">
        <v>2343</v>
      </c>
      <c r="D1389" s="2">
        <v>2351.81</v>
      </c>
      <c r="E1389" s="2">
        <v>2336.4499999999998</v>
      </c>
      <c r="F1389" s="2">
        <v>2348.4499999999998</v>
      </c>
      <c r="G1389" s="2">
        <v>3572730000</v>
      </c>
      <c r="H1389" s="2">
        <f t="shared" si="1045"/>
        <v>12.493318392022386</v>
      </c>
      <c r="I1389" s="2">
        <f t="shared" si="1046"/>
        <v>2372.2280000000005</v>
      </c>
      <c r="J1389" s="2">
        <f t="shared" si="1047"/>
        <v>14.597076230316986</v>
      </c>
      <c r="K1389" s="2">
        <f t="shared" si="1048"/>
        <v>-1.0199999999999818</v>
      </c>
      <c r="L1389" s="18">
        <v>0.1132</v>
      </c>
      <c r="M1389" s="19">
        <v>11.316136855409416</v>
      </c>
      <c r="N1389" s="4">
        <f t="shared" si="1012"/>
        <v>15.360000000000127</v>
      </c>
      <c r="O1389" s="4">
        <f t="shared" si="1049"/>
        <v>15.838000000000102</v>
      </c>
      <c r="P1389" s="4">
        <f t="shared" si="1013"/>
        <v>-0.51972932330827493</v>
      </c>
      <c r="Q1389" s="4">
        <f t="shared" si="1026"/>
        <v>0.2762919708029179</v>
      </c>
      <c r="R1389" s="18">
        <f t="shared" si="1014"/>
        <v>2343.9723383458645</v>
      </c>
      <c r="S1389" s="2">
        <f t="shared" si="1015"/>
        <v>4.4776616541353178</v>
      </c>
      <c r="T1389" s="22">
        <f t="shared" si="1050"/>
        <v>1</v>
      </c>
      <c r="U1389" s="29">
        <f t="shared" si="1016"/>
        <v>2343.232418896006</v>
      </c>
      <c r="V1389" s="30">
        <f t="shared" si="1017"/>
        <v>5.2175811039937798</v>
      </c>
      <c r="W1389" s="31">
        <f t="shared" si="1027"/>
        <v>1</v>
      </c>
      <c r="X1389" s="35">
        <f t="shared" si="1018"/>
        <v>2344.2997333333333</v>
      </c>
      <c r="Y1389" s="30">
        <f t="shared" si="1019"/>
        <v>4.1502666666665391</v>
      </c>
      <c r="Z1389" s="31">
        <f t="shared" si="1028"/>
        <v>1</v>
      </c>
      <c r="AA1389" s="29">
        <f t="shared" si="1020"/>
        <v>2343.381842917232</v>
      </c>
      <c r="AB1389" s="30">
        <f t="shared" si="1021"/>
        <v>5.0681570827678115</v>
      </c>
      <c r="AC1389" s="31">
        <f t="shared" si="1029"/>
        <v>1</v>
      </c>
      <c r="AD1389" s="32">
        <f t="shared" si="1051"/>
        <v>1</v>
      </c>
      <c r="AE1389" s="33">
        <f t="shared" si="1052"/>
        <v>0</v>
      </c>
      <c r="AF1389" s="33">
        <f t="shared" si="1053"/>
        <v>1</v>
      </c>
      <c r="AG1389" s="33">
        <f t="shared" si="1054"/>
        <v>0</v>
      </c>
      <c r="AH1389" s="38">
        <f t="shared" si="1055"/>
        <v>1</v>
      </c>
      <c r="AI1389" s="33">
        <f t="shared" si="1056"/>
        <v>1</v>
      </c>
      <c r="AJ1389" s="39">
        <f t="shared" si="1057"/>
        <v>1</v>
      </c>
      <c r="AK1389" s="43">
        <f t="shared" si="1058"/>
        <v>1</v>
      </c>
      <c r="AL1389" s="4">
        <f t="shared" si="1030"/>
        <v>8.8099999999999454</v>
      </c>
      <c r="AM1389" s="4">
        <f t="shared" si="1031"/>
        <v>8.4281570827679388</v>
      </c>
      <c r="AN1389" s="4">
        <f t="shared" si="1032"/>
        <v>8.4281570827679388</v>
      </c>
      <c r="AO1389" s="4">
        <f t="shared" si="1033"/>
        <v>-6.5500000000001819</v>
      </c>
      <c r="AP1389" s="4">
        <f t="shared" si="1034"/>
        <v>6.9318429172321885</v>
      </c>
      <c r="AQ1389" s="4">
        <f t="shared" si="1035"/>
        <v>6.5500000000001819</v>
      </c>
      <c r="AR1389" s="4">
        <f t="shared" si="1022"/>
        <v>5.4499999999998181</v>
      </c>
      <c r="AS1389">
        <f t="shared" si="1036"/>
        <v>8.4281570827679388</v>
      </c>
      <c r="AT1389" s="6">
        <f t="shared" si="1037"/>
        <v>0</v>
      </c>
      <c r="AU1389" s="4">
        <f t="shared" si="1038"/>
        <v>4.1435945900110642</v>
      </c>
      <c r="AV1389" s="4">
        <f t="shared" si="1039"/>
        <v>6.1661368554095981</v>
      </c>
      <c r="AW1389">
        <f t="shared" si="1040"/>
        <v>0</v>
      </c>
      <c r="AX1389">
        <f t="shared" si="1041"/>
        <v>0</v>
      </c>
      <c r="AY1389">
        <f t="shared" si="1042"/>
        <v>0</v>
      </c>
      <c r="AZ1389" s="4">
        <f t="shared" si="1023"/>
        <v>6.94</v>
      </c>
      <c r="BA1389" s="4">
        <f t="shared" si="1043"/>
        <v>656.56500000000267</v>
      </c>
      <c r="BB1389" s="4">
        <f t="shared" si="1024"/>
        <v>680.14666666666926</v>
      </c>
      <c r="BC1389" s="4">
        <f t="shared" si="1025"/>
        <v>372.01199999999994</v>
      </c>
      <c r="BM1389">
        <f t="shared" si="1044"/>
        <v>1</v>
      </c>
    </row>
    <row r="1390" spans="1:65" x14ac:dyDescent="0.25">
      <c r="A1390">
        <v>1125</v>
      </c>
      <c r="B1390" s="1">
        <v>42815</v>
      </c>
      <c r="C1390" s="2">
        <v>2379.3200000000002</v>
      </c>
      <c r="D1390" s="2">
        <v>2381.9299999999998</v>
      </c>
      <c r="E1390" s="2">
        <v>2341.9</v>
      </c>
      <c r="F1390" s="2">
        <v>2344.02</v>
      </c>
      <c r="G1390" s="2">
        <v>4265590000</v>
      </c>
      <c r="H1390" s="2">
        <f t="shared" si="1045"/>
        <v>7.4909593659439011</v>
      </c>
      <c r="I1390" s="2">
        <f t="shared" si="1046"/>
        <v>2373.1335000000008</v>
      </c>
      <c r="J1390" s="2">
        <f t="shared" si="1047"/>
        <v>11.830899540921157</v>
      </c>
      <c r="K1390" s="2">
        <f t="shared" si="1048"/>
        <v>5.8500000000003638</v>
      </c>
      <c r="L1390" s="18">
        <v>0.108</v>
      </c>
      <c r="M1390" s="19">
        <v>10.931957976329569</v>
      </c>
      <c r="N1390" s="4">
        <f t="shared" si="1012"/>
        <v>40.029999999999745</v>
      </c>
      <c r="O1390" s="4">
        <f t="shared" si="1049"/>
        <v>15.510000000000081</v>
      </c>
      <c r="P1390" s="4">
        <f t="shared" si="1013"/>
        <v>-4.766165413534338E-2</v>
      </c>
      <c r="Q1390" s="4">
        <f t="shared" si="1026"/>
        <v>0.59594588719494446</v>
      </c>
      <c r="R1390" s="18">
        <f t="shared" si="1014"/>
        <v>2373.9493909774433</v>
      </c>
      <c r="S1390" s="2">
        <f t="shared" si="1015"/>
        <v>29.92939097744329</v>
      </c>
      <c r="T1390" s="22">
        <f t="shared" si="1050"/>
        <v>0</v>
      </c>
      <c r="U1390" s="29">
        <f t="shared" si="1016"/>
        <v>2379.7110023560745</v>
      </c>
      <c r="V1390" s="30">
        <f t="shared" si="1017"/>
        <v>35.691002356074478</v>
      </c>
      <c r="W1390" s="31">
        <f t="shared" si="1027"/>
        <v>0</v>
      </c>
      <c r="X1390" s="35">
        <f t="shared" si="1018"/>
        <v>2377.6137333333331</v>
      </c>
      <c r="Y1390" s="30">
        <f t="shared" si="1019"/>
        <v>33.593733333333148</v>
      </c>
      <c r="Z1390" s="31">
        <f t="shared" si="1028"/>
        <v>0</v>
      </c>
      <c r="AA1390" s="29">
        <f t="shared" si="1020"/>
        <v>2379.4173846928907</v>
      </c>
      <c r="AB1390" s="30">
        <f t="shared" si="1021"/>
        <v>35.397384692890682</v>
      </c>
      <c r="AC1390" s="31">
        <f t="shared" si="1029"/>
        <v>0</v>
      </c>
      <c r="AD1390" s="32">
        <f t="shared" si="1051"/>
        <v>-1</v>
      </c>
      <c r="AE1390" s="33">
        <f t="shared" si="1052"/>
        <v>-1</v>
      </c>
      <c r="AF1390" s="33">
        <f t="shared" si="1053"/>
        <v>-1</v>
      </c>
      <c r="AG1390" s="33">
        <f t="shared" si="1054"/>
        <v>-1</v>
      </c>
      <c r="AH1390" s="38">
        <f t="shared" si="1055"/>
        <v>-1</v>
      </c>
      <c r="AI1390" s="33">
        <f t="shared" si="1056"/>
        <v>-1</v>
      </c>
      <c r="AJ1390" s="39">
        <f t="shared" si="1057"/>
        <v>-1</v>
      </c>
      <c r="AK1390" s="43">
        <f t="shared" si="1058"/>
        <v>-1</v>
      </c>
      <c r="AL1390" s="4">
        <f t="shared" si="1030"/>
        <v>2.6099999999996726</v>
      </c>
      <c r="AM1390" s="4">
        <f t="shared" si="1031"/>
        <v>2.5126153071091721</v>
      </c>
      <c r="AN1390" s="4">
        <f t="shared" si="1032"/>
        <v>2.5126153071091721</v>
      </c>
      <c r="AO1390" s="4">
        <f t="shared" si="1033"/>
        <v>-37.420000000000073</v>
      </c>
      <c r="AP1390" s="4">
        <f t="shared" si="1034"/>
        <v>37.517384692890573</v>
      </c>
      <c r="AQ1390" s="4">
        <f t="shared" si="1035"/>
        <v>37.420000000000073</v>
      </c>
      <c r="AR1390" s="4">
        <f t="shared" si="1022"/>
        <v>35.300000000000182</v>
      </c>
      <c r="AS1390">
        <f t="shared" si="1036"/>
        <v>37.420000000000073</v>
      </c>
      <c r="AT1390" s="6">
        <f t="shared" si="1037"/>
        <v>1</v>
      </c>
      <c r="AU1390" s="4">
        <f t="shared" si="1038"/>
        <v>-28.37460369618136</v>
      </c>
      <c r="AV1390" s="4">
        <f t="shared" si="1039"/>
        <v>-24.068042023670611</v>
      </c>
      <c r="AW1390">
        <f t="shared" si="1040"/>
        <v>1</v>
      </c>
      <c r="AX1390">
        <f t="shared" si="1041"/>
        <v>0</v>
      </c>
      <c r="AY1390">
        <f t="shared" si="1042"/>
        <v>0</v>
      </c>
      <c r="AZ1390" s="4">
        <f t="shared" si="1023"/>
        <v>-3.9100000000000006</v>
      </c>
      <c r="BA1390" s="4">
        <f t="shared" si="1043"/>
        <v>649.62500000000261</v>
      </c>
      <c r="BB1390" s="4">
        <f t="shared" si="1024"/>
        <v>673.20666666666921</v>
      </c>
      <c r="BC1390" s="4">
        <f t="shared" si="1025"/>
        <v>386.54000000000008</v>
      </c>
      <c r="BM1390">
        <f t="shared" si="1044"/>
        <v>1</v>
      </c>
    </row>
    <row r="1391" spans="1:65" x14ac:dyDescent="0.25">
      <c r="A1391">
        <v>1124</v>
      </c>
      <c r="B1391" s="1">
        <v>42814</v>
      </c>
      <c r="C1391" s="2">
        <v>2378.2399999999998</v>
      </c>
      <c r="D1391" s="2">
        <v>2379.5500000000002</v>
      </c>
      <c r="E1391" s="2">
        <v>2369.66</v>
      </c>
      <c r="F1391" s="2">
        <v>2373.4699999999998</v>
      </c>
      <c r="G1391" s="2">
        <v>3054930000</v>
      </c>
      <c r="H1391" s="2">
        <f t="shared" si="1045"/>
        <v>7.3711359745670082</v>
      </c>
      <c r="I1391" s="2">
        <f t="shared" si="1046"/>
        <v>2371.9130000000005</v>
      </c>
      <c r="J1391" s="2">
        <f t="shared" si="1047"/>
        <v>9.4947971764041856</v>
      </c>
      <c r="K1391" s="2">
        <f t="shared" si="1048"/>
        <v>-1.0000000000218279E-2</v>
      </c>
      <c r="L1391" s="18">
        <v>7.7550000000000008E-2</v>
      </c>
      <c r="M1391" s="19">
        <v>7.8655620033206182</v>
      </c>
      <c r="N1391" s="4">
        <f t="shared" si="1012"/>
        <v>9.8900000000003274</v>
      </c>
      <c r="O1391" s="4">
        <f t="shared" si="1049"/>
        <v>12.48700000000008</v>
      </c>
      <c r="P1391" s="4">
        <f t="shared" si="1013"/>
        <v>0.47939097744360193</v>
      </c>
      <c r="Q1391" s="4">
        <f t="shared" si="1026"/>
        <v>1.0025701437801955</v>
      </c>
      <c r="R1391" s="18">
        <f t="shared" si="1014"/>
        <v>2379.0267067669174</v>
      </c>
      <c r="S1391" s="2">
        <f t="shared" si="1015"/>
        <v>5.556706766917614</v>
      </c>
      <c r="T1391" s="22">
        <f t="shared" si="1050"/>
        <v>1</v>
      </c>
      <c r="U1391" s="29">
        <f t="shared" si="1016"/>
        <v>2378.7411618011524</v>
      </c>
      <c r="V1391" s="30">
        <f t="shared" si="1017"/>
        <v>5.2711618011526298</v>
      </c>
      <c r="W1391" s="31">
        <f t="shared" si="1027"/>
        <v>1</v>
      </c>
      <c r="X1391" s="35">
        <f t="shared" si="1018"/>
        <v>2377.1591999999991</v>
      </c>
      <c r="Y1391" s="30">
        <f t="shared" si="1019"/>
        <v>3.6891999999993459</v>
      </c>
      <c r="Z1391" s="31">
        <f t="shared" si="1028"/>
        <v>1</v>
      </c>
      <c r="AA1391" s="29">
        <f t="shared" si="1020"/>
        <v>2378.5196871489911</v>
      </c>
      <c r="AB1391" s="30">
        <f t="shared" si="1021"/>
        <v>5.0496871489913246</v>
      </c>
      <c r="AC1391" s="31">
        <f t="shared" si="1029"/>
        <v>1</v>
      </c>
      <c r="AD1391" s="32">
        <f t="shared" si="1051"/>
        <v>1</v>
      </c>
      <c r="AE1391" s="33">
        <f t="shared" si="1052"/>
        <v>1</v>
      </c>
      <c r="AF1391" s="33">
        <f t="shared" si="1053"/>
        <v>1</v>
      </c>
      <c r="AG1391" s="33">
        <f t="shared" si="1054"/>
        <v>0</v>
      </c>
      <c r="AH1391" s="38">
        <f t="shared" si="1055"/>
        <v>1</v>
      </c>
      <c r="AI1391" s="33">
        <f t="shared" si="1056"/>
        <v>1</v>
      </c>
      <c r="AJ1391" s="39">
        <f t="shared" si="1057"/>
        <v>1</v>
      </c>
      <c r="AK1391" s="43">
        <f t="shared" si="1058"/>
        <v>1</v>
      </c>
      <c r="AL1391" s="4">
        <f t="shared" si="1030"/>
        <v>1.3100000000004002</v>
      </c>
      <c r="AM1391" s="4">
        <f t="shared" si="1031"/>
        <v>1.0303128510090573</v>
      </c>
      <c r="AN1391" s="4">
        <f t="shared" si="1032"/>
        <v>1.0303128510090573</v>
      </c>
      <c r="AO1391" s="4">
        <f t="shared" si="1033"/>
        <v>-8.5799999999999272</v>
      </c>
      <c r="AP1391" s="4">
        <f t="shared" si="1034"/>
        <v>8.8596871489912701</v>
      </c>
      <c r="AQ1391" s="4">
        <f t="shared" si="1035"/>
        <v>8.5799999999999272</v>
      </c>
      <c r="AR1391" s="4">
        <f t="shared" si="1022"/>
        <v>4.7699999999999818</v>
      </c>
      <c r="AS1391">
        <f t="shared" si="1036"/>
        <v>8.5799999999999272</v>
      </c>
      <c r="AT1391" s="6">
        <f t="shared" si="1037"/>
        <v>1</v>
      </c>
      <c r="AU1391" s="4">
        <f t="shared" si="1038"/>
        <v>-0.36944870646435746</v>
      </c>
      <c r="AV1391" s="4">
        <f t="shared" si="1039"/>
        <v>3.3955620033206362</v>
      </c>
      <c r="AW1391">
        <f t="shared" si="1040"/>
        <v>0</v>
      </c>
      <c r="AX1391">
        <f t="shared" si="1041"/>
        <v>1</v>
      </c>
      <c r="AY1391">
        <f t="shared" si="1042"/>
        <v>0</v>
      </c>
      <c r="AZ1391" s="4">
        <f t="shared" si="1023"/>
        <v>-3.9100000000000006</v>
      </c>
      <c r="BA1391" s="4">
        <f t="shared" si="1043"/>
        <v>653.53500000000258</v>
      </c>
      <c r="BB1391" s="4">
        <f t="shared" si="1024"/>
        <v>677.11666666666918</v>
      </c>
      <c r="BC1391" s="4">
        <f t="shared" si="1025"/>
        <v>386.10799999999989</v>
      </c>
      <c r="BM1391">
        <f t="shared" si="1044"/>
        <v>1</v>
      </c>
    </row>
    <row r="1392" spans="1:65" x14ac:dyDescent="0.25">
      <c r="A1392">
        <v>1123</v>
      </c>
      <c r="B1392" s="1">
        <v>42811</v>
      </c>
      <c r="C1392" s="2">
        <v>2383.71</v>
      </c>
      <c r="D1392" s="2">
        <v>2385.71</v>
      </c>
      <c r="E1392" s="2">
        <v>2377.64</v>
      </c>
      <c r="F1392" s="2">
        <v>2378.25</v>
      </c>
      <c r="G1392" s="2">
        <v>5178040000</v>
      </c>
      <c r="H1392" s="2">
        <f t="shared" si="1045"/>
        <v>7.2236297431877867</v>
      </c>
      <c r="I1392" s="2">
        <f t="shared" si="1046"/>
        <v>2370.1515000000004</v>
      </c>
      <c r="J1392" s="2">
        <f t="shared" si="1047"/>
        <v>9.4969354613946351</v>
      </c>
      <c r="K1392" s="2">
        <f t="shared" si="1048"/>
        <v>2.3299999999999272</v>
      </c>
      <c r="L1392" s="18">
        <v>7.0300000000000001E-2</v>
      </c>
      <c r="M1392" s="19">
        <v>7.1396098204657132</v>
      </c>
      <c r="N1392" s="4">
        <f t="shared" si="1012"/>
        <v>8.0700000000001637</v>
      </c>
      <c r="O1392" s="4">
        <f t="shared" si="1049"/>
        <v>13.012000000000034</v>
      </c>
      <c r="P1392" s="4">
        <f t="shared" si="1013"/>
        <v>0.77670676691729079</v>
      </c>
      <c r="Q1392" s="4">
        <f t="shared" si="1026"/>
        <v>1.2850302593659944</v>
      </c>
      <c r="R1392" s="18">
        <f t="shared" si="1014"/>
        <v>2382.4012857142857</v>
      </c>
      <c r="S1392" s="2">
        <f t="shared" si="1015"/>
        <v>4.1512857142856774</v>
      </c>
      <c r="T1392" s="22">
        <f t="shared" si="1050"/>
        <v>1</v>
      </c>
      <c r="U1392" s="29">
        <f t="shared" si="1016"/>
        <v>2384.3072959004849</v>
      </c>
      <c r="V1392" s="30">
        <f t="shared" si="1017"/>
        <v>6.0572959004848599</v>
      </c>
      <c r="W1392" s="31">
        <f t="shared" si="1027"/>
        <v>1</v>
      </c>
      <c r="X1392" s="35">
        <f t="shared" si="1018"/>
        <v>2389.1434666666664</v>
      </c>
      <c r="Y1392" s="30">
        <f t="shared" si="1019"/>
        <v>10.893466666666427</v>
      </c>
      <c r="Z1392" s="31">
        <f t="shared" si="1028"/>
        <v>0</v>
      </c>
      <c r="AA1392" s="29">
        <f t="shared" si="1020"/>
        <v>2384.98435980775</v>
      </c>
      <c r="AB1392" s="30">
        <f t="shared" si="1021"/>
        <v>6.7343598077500246</v>
      </c>
      <c r="AC1392" s="31">
        <f t="shared" si="1029"/>
        <v>1</v>
      </c>
      <c r="AD1392" s="32">
        <f t="shared" si="1051"/>
        <v>1</v>
      </c>
      <c r="AE1392" s="33">
        <f t="shared" si="1052"/>
        <v>1</v>
      </c>
      <c r="AF1392" s="33">
        <f t="shared" si="1053"/>
        <v>1</v>
      </c>
      <c r="AG1392" s="33">
        <f t="shared" si="1054"/>
        <v>0</v>
      </c>
      <c r="AH1392" s="38">
        <f t="shared" si="1055"/>
        <v>1</v>
      </c>
      <c r="AI1392" s="33">
        <f t="shared" si="1056"/>
        <v>1</v>
      </c>
      <c r="AJ1392" s="39">
        <f t="shared" si="1057"/>
        <v>1</v>
      </c>
      <c r="AK1392" s="43">
        <f t="shared" si="1058"/>
        <v>1</v>
      </c>
      <c r="AL1392" s="4">
        <f t="shared" si="1030"/>
        <v>2</v>
      </c>
      <c r="AM1392" s="4">
        <f t="shared" si="1031"/>
        <v>0.72564019225001175</v>
      </c>
      <c r="AN1392" s="4">
        <f t="shared" si="1032"/>
        <v>0.72564019225001175</v>
      </c>
      <c r="AO1392" s="4">
        <f t="shared" si="1033"/>
        <v>-6.0700000000001637</v>
      </c>
      <c r="AP1392" s="4">
        <f t="shared" si="1034"/>
        <v>7.344359807750152</v>
      </c>
      <c r="AQ1392" s="4">
        <f t="shared" si="1035"/>
        <v>6.0700000000001637</v>
      </c>
      <c r="AR1392" s="4">
        <f t="shared" si="1022"/>
        <v>5.4600000000000364</v>
      </c>
      <c r="AS1392">
        <f t="shared" si="1036"/>
        <v>6.0700000000001637</v>
      </c>
      <c r="AT1392" s="6">
        <f t="shared" si="1037"/>
        <v>0</v>
      </c>
      <c r="AU1392" s="4">
        <f t="shared" si="1038"/>
        <v>1.9492079602395282</v>
      </c>
      <c r="AV1392" s="4">
        <f t="shared" si="1039"/>
        <v>1.9796098204656769</v>
      </c>
      <c r="AW1392">
        <f t="shared" si="1040"/>
        <v>0</v>
      </c>
      <c r="AX1392">
        <f t="shared" si="1041"/>
        <v>0</v>
      </c>
      <c r="AY1392">
        <f t="shared" si="1042"/>
        <v>0</v>
      </c>
      <c r="AZ1392" s="4">
        <f t="shared" si="1023"/>
        <v>6.94</v>
      </c>
      <c r="BA1392" s="4">
        <f t="shared" si="1043"/>
        <v>657.44500000000255</v>
      </c>
      <c r="BB1392" s="4">
        <f t="shared" si="1024"/>
        <v>681.02666666666914</v>
      </c>
      <c r="BC1392" s="4">
        <f t="shared" si="1025"/>
        <v>388.29599999999999</v>
      </c>
      <c r="BM1392">
        <f t="shared" si="1044"/>
        <v>1</v>
      </c>
    </row>
    <row r="1393" spans="1:65" x14ac:dyDescent="0.25">
      <c r="A1393">
        <v>1122</v>
      </c>
      <c r="B1393" s="1">
        <v>42810</v>
      </c>
      <c r="C1393" s="2">
        <v>2387.71</v>
      </c>
      <c r="D1393" s="2">
        <v>2388.1</v>
      </c>
      <c r="E1393" s="2">
        <v>2377.1799999999998</v>
      </c>
      <c r="F1393" s="2">
        <v>2381.38</v>
      </c>
      <c r="G1393" s="2">
        <v>3365660000</v>
      </c>
      <c r="H1393" s="2">
        <f t="shared" si="1045"/>
        <v>6.8224597226123134</v>
      </c>
      <c r="I1393" s="2">
        <f t="shared" si="1046"/>
        <v>2368.4480000000008</v>
      </c>
      <c r="J1393" s="2">
        <f t="shared" si="1047"/>
        <v>9.3099666317452794</v>
      </c>
      <c r="K1393" s="2">
        <f t="shared" si="1048"/>
        <v>2.4499999999998181</v>
      </c>
      <c r="L1393" s="18">
        <v>6.855E-2</v>
      </c>
      <c r="M1393" s="19">
        <v>6.9732243132519072</v>
      </c>
      <c r="N1393" s="4">
        <f t="shared" si="1012"/>
        <v>10.920000000000073</v>
      </c>
      <c r="O1393" s="4">
        <f t="shared" si="1049"/>
        <v>13.055000000000017</v>
      </c>
      <c r="P1393" s="4">
        <f t="shared" si="1013"/>
        <v>1.0212857142857144</v>
      </c>
      <c r="Q1393" s="4">
        <f t="shared" si="1026"/>
        <v>1.5315279499605554</v>
      </c>
      <c r="R1393" s="18">
        <f t="shared" si="1014"/>
        <v>2386.4007819548874</v>
      </c>
      <c r="S1393" s="2">
        <f t="shared" si="1015"/>
        <v>5.0207819548872976</v>
      </c>
      <c r="T1393" s="22">
        <f t="shared" si="1050"/>
        <v>1</v>
      </c>
      <c r="U1393" s="29">
        <f t="shared" si="1016"/>
        <v>2388.4128660568995</v>
      </c>
      <c r="V1393" s="30">
        <f t="shared" si="1017"/>
        <v>7.0328660568993655</v>
      </c>
      <c r="W1393" s="31">
        <f t="shared" si="1027"/>
        <v>1</v>
      </c>
      <c r="X1393" s="35">
        <f t="shared" si="1018"/>
        <v>2387.7957333333325</v>
      </c>
      <c r="Y1393" s="30">
        <f t="shared" si="1019"/>
        <v>6.415733333332355</v>
      </c>
      <c r="Z1393" s="31">
        <f t="shared" si="1028"/>
        <v>1</v>
      </c>
      <c r="AA1393" s="29">
        <f t="shared" si="1020"/>
        <v>2388.3264674756001</v>
      </c>
      <c r="AB1393" s="30">
        <f t="shared" si="1021"/>
        <v>6.9464674756000022</v>
      </c>
      <c r="AC1393" s="31">
        <f t="shared" si="1029"/>
        <v>1</v>
      </c>
      <c r="AD1393" s="32">
        <f t="shared" si="1051"/>
        <v>1</v>
      </c>
      <c r="AE1393" s="33">
        <f t="shared" si="1052"/>
        <v>0</v>
      </c>
      <c r="AF1393" s="33">
        <f t="shared" si="1053"/>
        <v>1</v>
      </c>
      <c r="AG1393" s="33">
        <f t="shared" si="1054"/>
        <v>0</v>
      </c>
      <c r="AH1393" s="38">
        <f t="shared" si="1055"/>
        <v>1</v>
      </c>
      <c r="AI1393" s="33">
        <f t="shared" si="1056"/>
        <v>1</v>
      </c>
      <c r="AJ1393" s="39">
        <f t="shared" si="1057"/>
        <v>1</v>
      </c>
      <c r="AK1393" s="43">
        <f t="shared" si="1058"/>
        <v>1</v>
      </c>
      <c r="AL1393" s="4">
        <f t="shared" si="1030"/>
        <v>0.38999999999987267</v>
      </c>
      <c r="AM1393" s="4">
        <f t="shared" si="1031"/>
        <v>-0.22646747560020231</v>
      </c>
      <c r="AN1393" s="4">
        <f t="shared" si="1032"/>
        <v>0.22646747560020231</v>
      </c>
      <c r="AO1393" s="4">
        <f t="shared" si="1033"/>
        <v>-10.5300000000002</v>
      </c>
      <c r="AP1393" s="4">
        <f t="shared" si="1034"/>
        <v>11.146467475600275</v>
      </c>
      <c r="AQ1393" s="4">
        <f t="shared" si="1035"/>
        <v>10.5300000000002</v>
      </c>
      <c r="AR1393" s="4">
        <f t="shared" si="1022"/>
        <v>6.3299999999999272</v>
      </c>
      <c r="AS1393">
        <f t="shared" si="1036"/>
        <v>10.5300000000002</v>
      </c>
      <c r="AT1393" s="6">
        <f t="shared" si="1037"/>
        <v>0</v>
      </c>
      <c r="AU1393" s="4">
        <f t="shared" si="1038"/>
        <v>1.1755878977646095</v>
      </c>
      <c r="AV1393" s="4">
        <f t="shared" si="1039"/>
        <v>0.94322431325197997</v>
      </c>
      <c r="AW1393">
        <f t="shared" si="1040"/>
        <v>0</v>
      </c>
      <c r="AX1393">
        <f t="shared" si="1041"/>
        <v>0</v>
      </c>
      <c r="AY1393">
        <f t="shared" si="1042"/>
        <v>0</v>
      </c>
      <c r="AZ1393" s="4">
        <f t="shared" si="1023"/>
        <v>6.94</v>
      </c>
      <c r="BA1393" s="4">
        <f t="shared" si="1043"/>
        <v>650.5050000000025</v>
      </c>
      <c r="BB1393" s="4">
        <f t="shared" si="1024"/>
        <v>674.08666666666909</v>
      </c>
      <c r="BC1393" s="4">
        <f t="shared" si="1025"/>
        <v>389.89599999999996</v>
      </c>
      <c r="BM1393">
        <f t="shared" si="1044"/>
        <v>1</v>
      </c>
    </row>
    <row r="1394" spans="1:65" x14ac:dyDescent="0.25">
      <c r="A1394">
        <v>1121</v>
      </c>
      <c r="B1394" s="1">
        <v>42809</v>
      </c>
      <c r="C1394" s="2">
        <v>2370.34</v>
      </c>
      <c r="D1394" s="2">
        <v>2390.0100000000002</v>
      </c>
      <c r="E1394" s="2">
        <v>2368.94</v>
      </c>
      <c r="F1394" s="2">
        <v>2385.2600000000002</v>
      </c>
      <c r="G1394" s="2">
        <v>3906840000</v>
      </c>
      <c r="H1394" s="2">
        <f t="shared" si="1045"/>
        <v>8.6243253520364291</v>
      </c>
      <c r="I1394" s="2">
        <f t="shared" si="1046"/>
        <v>2365.8415000000005</v>
      </c>
      <c r="J1394" s="2">
        <f t="shared" si="1047"/>
        <v>10.110396355914268</v>
      </c>
      <c r="K1394" s="2">
        <f t="shared" si="1048"/>
        <v>4.8900000000003274</v>
      </c>
      <c r="L1394" s="18">
        <v>0.10089999999999999</v>
      </c>
      <c r="M1394" s="19">
        <v>10.178772085012879</v>
      </c>
      <c r="N1394" s="4">
        <f t="shared" si="1012"/>
        <v>24.5600000000004</v>
      </c>
      <c r="O1394" s="4">
        <f t="shared" si="1049"/>
        <v>13.542000000000007</v>
      </c>
      <c r="P1394" s="4">
        <f t="shared" si="1013"/>
        <v>1.1407819548872156</v>
      </c>
      <c r="Q1394" s="4">
        <f t="shared" si="1026"/>
        <v>1.8022206587160037</v>
      </c>
      <c r="R1394" s="18">
        <f t="shared" si="1014"/>
        <v>2366.7674135338343</v>
      </c>
      <c r="S1394" s="2">
        <f t="shared" si="1015"/>
        <v>18.492586466165903</v>
      </c>
      <c r="T1394" s="22">
        <f t="shared" si="1050"/>
        <v>0</v>
      </c>
      <c r="U1394" s="29">
        <f t="shared" si="1016"/>
        <v>2371.1267488756689</v>
      </c>
      <c r="V1394" s="30">
        <f t="shared" si="1017"/>
        <v>14.133251124331309</v>
      </c>
      <c r="W1394" s="31">
        <f t="shared" si="1027"/>
        <v>0</v>
      </c>
      <c r="X1394" s="35">
        <f t="shared" si="1018"/>
        <v>2369.3692000000001</v>
      </c>
      <c r="Y1394" s="30">
        <f t="shared" si="1019"/>
        <v>15.890800000000127</v>
      </c>
      <c r="Z1394" s="31">
        <f t="shared" si="1028"/>
        <v>0</v>
      </c>
      <c r="AA1394" s="29">
        <f t="shared" si="1020"/>
        <v>2370.8806920330753</v>
      </c>
      <c r="AB1394" s="30">
        <f t="shared" si="1021"/>
        <v>14.379307966924898</v>
      </c>
      <c r="AC1394" s="31">
        <f t="shared" si="1029"/>
        <v>0</v>
      </c>
      <c r="AD1394" s="32">
        <f t="shared" si="1051"/>
        <v>-1</v>
      </c>
      <c r="AE1394" s="33">
        <f t="shared" si="1052"/>
        <v>-1</v>
      </c>
      <c r="AF1394" s="33">
        <f t="shared" si="1053"/>
        <v>-1</v>
      </c>
      <c r="AG1394" s="33">
        <f t="shared" si="1054"/>
        <v>-1</v>
      </c>
      <c r="AH1394" s="38">
        <f t="shared" si="1055"/>
        <v>-1</v>
      </c>
      <c r="AI1394" s="33">
        <f t="shared" si="1056"/>
        <v>-1</v>
      </c>
      <c r="AJ1394" s="39">
        <f t="shared" si="1057"/>
        <v>-1</v>
      </c>
      <c r="AK1394" s="43">
        <f t="shared" si="1058"/>
        <v>-1</v>
      </c>
      <c r="AL1394" s="4">
        <f t="shared" si="1030"/>
        <v>19.670000000000073</v>
      </c>
      <c r="AM1394" s="4">
        <f t="shared" si="1031"/>
        <v>19.129307966924898</v>
      </c>
      <c r="AN1394" s="4">
        <f t="shared" si="1032"/>
        <v>19.129307966924898</v>
      </c>
      <c r="AO1394" s="4">
        <f t="shared" si="1033"/>
        <v>-1.4000000000000909</v>
      </c>
      <c r="AP1394" s="4">
        <f t="shared" si="1034"/>
        <v>1.9406920330752655</v>
      </c>
      <c r="AQ1394" s="4">
        <f t="shared" si="1035"/>
        <v>1.4000000000000909</v>
      </c>
      <c r="AR1394" s="4">
        <f t="shared" si="1022"/>
        <v>14.920000000000073</v>
      </c>
      <c r="AS1394">
        <f t="shared" si="1036"/>
        <v>19.129307966924898</v>
      </c>
      <c r="AT1394" s="6">
        <f t="shared" si="1037"/>
        <v>1</v>
      </c>
      <c r="AU1394" s="4">
        <f t="shared" si="1038"/>
        <v>-8.2046885734961066</v>
      </c>
      <c r="AV1394" s="4">
        <f t="shared" si="1039"/>
        <v>-4.441227914987194</v>
      </c>
      <c r="AW1394">
        <f t="shared" si="1040"/>
        <v>1</v>
      </c>
      <c r="AX1394">
        <f t="shared" si="1041"/>
        <v>0</v>
      </c>
      <c r="AY1394">
        <f t="shared" si="1042"/>
        <v>0</v>
      </c>
      <c r="AZ1394" s="4">
        <f t="shared" si="1023"/>
        <v>-3.9100000000000006</v>
      </c>
      <c r="BA1394" s="4">
        <f t="shared" si="1043"/>
        <v>643.56500000000244</v>
      </c>
      <c r="BB1394" s="4">
        <f t="shared" si="1024"/>
        <v>667.14666666666903</v>
      </c>
      <c r="BC1394" s="4">
        <f t="shared" si="1025"/>
        <v>382.94800000000004</v>
      </c>
      <c r="BM1394">
        <f t="shared" si="1044"/>
        <v>1</v>
      </c>
    </row>
    <row r="1395" spans="1:65" x14ac:dyDescent="0.25">
      <c r="A1395">
        <v>1120</v>
      </c>
      <c r="B1395" s="1">
        <v>42808</v>
      </c>
      <c r="C1395" s="2">
        <v>2368.5500000000002</v>
      </c>
      <c r="D1395" s="2">
        <v>2368.5500000000002</v>
      </c>
      <c r="E1395" s="2">
        <v>2358.1799999999998</v>
      </c>
      <c r="F1395" s="2">
        <v>2365.4499999999998</v>
      </c>
      <c r="G1395" s="2">
        <v>3172630000</v>
      </c>
      <c r="H1395" s="2">
        <f t="shared" si="1045"/>
        <v>8.7438867533583942</v>
      </c>
      <c r="I1395" s="2">
        <f t="shared" si="1046"/>
        <v>2363.6305000000002</v>
      </c>
      <c r="J1395" s="2">
        <f t="shared" si="1047"/>
        <v>11.40740040269335</v>
      </c>
      <c r="K1395" s="2">
        <f t="shared" si="1048"/>
        <v>-4.919999999999618</v>
      </c>
      <c r="L1395" s="18">
        <v>9.3849999999999989E-2</v>
      </c>
      <c r="M1395" s="19">
        <v>9.4996690377641677</v>
      </c>
      <c r="N1395" s="4">
        <f t="shared" si="1012"/>
        <v>15.289999999999964</v>
      </c>
      <c r="O1395" s="4">
        <f t="shared" si="1049"/>
        <v>14.819999999999983</v>
      </c>
      <c r="P1395" s="4">
        <f t="shared" si="1013"/>
        <v>1.3174135338345805</v>
      </c>
      <c r="Q1395" s="4">
        <f t="shared" si="1026"/>
        <v>2.0173048094070412</v>
      </c>
      <c r="R1395" s="18">
        <f t="shared" si="1014"/>
        <v>2375.3384210526315</v>
      </c>
      <c r="S1395" s="2">
        <f t="shared" si="1015"/>
        <v>9.8884210526316565</v>
      </c>
      <c r="T1395" s="22">
        <f t="shared" si="1050"/>
        <v>0</v>
      </c>
      <c r="U1395" s="29">
        <f t="shared" si="1016"/>
        <v>2369.4598794939707</v>
      </c>
      <c r="V1395" s="30">
        <f t="shared" si="1017"/>
        <v>4.0098794939708569</v>
      </c>
      <c r="W1395" s="31">
        <f t="shared" si="1027"/>
        <v>1</v>
      </c>
      <c r="X1395" s="35">
        <f t="shared" si="1018"/>
        <v>2368.3358666666672</v>
      </c>
      <c r="Y1395" s="30">
        <f t="shared" si="1019"/>
        <v>2.8858666666674253</v>
      </c>
      <c r="Z1395" s="31">
        <f t="shared" si="1028"/>
        <v>1</v>
      </c>
      <c r="AA1395" s="29">
        <f t="shared" si="1020"/>
        <v>2369.3025176981482</v>
      </c>
      <c r="AB1395" s="30">
        <f t="shared" si="1021"/>
        <v>3.8525176981484037</v>
      </c>
      <c r="AC1395" s="31">
        <f t="shared" si="1029"/>
        <v>1</v>
      </c>
      <c r="AD1395" s="32">
        <f t="shared" si="1051"/>
        <v>1</v>
      </c>
      <c r="AE1395" s="33">
        <f t="shared" si="1052"/>
        <v>1</v>
      </c>
      <c r="AF1395" s="33">
        <f t="shared" si="1053"/>
        <v>1</v>
      </c>
      <c r="AG1395" s="33">
        <f t="shared" si="1054"/>
        <v>1</v>
      </c>
      <c r="AH1395" s="38">
        <f t="shared" si="1055"/>
        <v>1</v>
      </c>
      <c r="AI1395" s="33">
        <f t="shared" si="1056"/>
        <v>1</v>
      </c>
      <c r="AJ1395" s="39">
        <f t="shared" si="1057"/>
        <v>1</v>
      </c>
      <c r="AK1395" s="43">
        <f t="shared" si="1058"/>
        <v>1</v>
      </c>
      <c r="AL1395" s="4">
        <f t="shared" si="1030"/>
        <v>0</v>
      </c>
      <c r="AM1395" s="4">
        <f t="shared" si="1031"/>
        <v>-0.75251769814803993</v>
      </c>
      <c r="AN1395" s="4">
        <f t="shared" si="1032"/>
        <v>0.75251769814803993</v>
      </c>
      <c r="AO1395" s="4">
        <f t="shared" si="1033"/>
        <v>-10.370000000000346</v>
      </c>
      <c r="AP1395" s="4">
        <f t="shared" si="1034"/>
        <v>11.122517698148386</v>
      </c>
      <c r="AQ1395" s="4">
        <f t="shared" si="1035"/>
        <v>10.370000000000346</v>
      </c>
      <c r="AR1395" s="4">
        <f t="shared" si="1022"/>
        <v>3.1000000000003638</v>
      </c>
      <c r="AS1395">
        <f t="shared" si="1036"/>
        <v>10.370000000000346</v>
      </c>
      <c r="AT1395" s="6">
        <f t="shared" si="1037"/>
        <v>1</v>
      </c>
      <c r="AU1395" s="4">
        <f t="shared" si="1038"/>
        <v>-0.23483151391375578</v>
      </c>
      <c r="AV1395" s="4">
        <f t="shared" si="1039"/>
        <v>6.6996690377638037</v>
      </c>
      <c r="AW1395">
        <f t="shared" si="1040"/>
        <v>0</v>
      </c>
      <c r="AX1395">
        <f t="shared" si="1041"/>
        <v>1</v>
      </c>
      <c r="AY1395">
        <f t="shared" si="1042"/>
        <v>0</v>
      </c>
      <c r="AZ1395" s="4">
        <f t="shared" si="1023"/>
        <v>-3.9100000000000006</v>
      </c>
      <c r="BA1395" s="4">
        <f t="shared" si="1043"/>
        <v>647.47500000000241</v>
      </c>
      <c r="BB1395" s="4">
        <f t="shared" si="1024"/>
        <v>671.056666666669</v>
      </c>
      <c r="BC1395" s="4">
        <f t="shared" si="1025"/>
        <v>382.23200000000003</v>
      </c>
      <c r="BM1395">
        <f t="shared" si="1044"/>
        <v>1</v>
      </c>
    </row>
    <row r="1396" spans="1:65" x14ac:dyDescent="0.25">
      <c r="A1396">
        <v>1119</v>
      </c>
      <c r="B1396" s="1">
        <v>42807</v>
      </c>
      <c r="C1396" s="2">
        <v>2371.56</v>
      </c>
      <c r="D1396" s="2">
        <v>2374.42</v>
      </c>
      <c r="E1396" s="2">
        <v>2368.52</v>
      </c>
      <c r="F1396" s="2">
        <v>2373.4699999999998</v>
      </c>
      <c r="G1396" s="2">
        <v>3133900000</v>
      </c>
      <c r="H1396" s="2">
        <f t="shared" si="1045"/>
        <v>8.9710497961189368</v>
      </c>
      <c r="I1396" s="2">
        <f t="shared" si="1046"/>
        <v>2361.2889999999998</v>
      </c>
      <c r="J1396" s="2">
        <f t="shared" si="1047"/>
        <v>11.372306286024735</v>
      </c>
      <c r="K1396" s="2">
        <f t="shared" si="1048"/>
        <v>-1.0399999999999636</v>
      </c>
      <c r="L1396" s="18">
        <v>8.7099999999999997E-2</v>
      </c>
      <c r="M1396" s="19">
        <v>8.8131899879013833</v>
      </c>
      <c r="N1396" s="4">
        <f t="shared" si="1012"/>
        <v>5.9000000000000909</v>
      </c>
      <c r="O1396" s="4">
        <f t="shared" si="1049"/>
        <v>14.369999999999981</v>
      </c>
      <c r="P1396" s="4">
        <f t="shared" si="1013"/>
        <v>1.8684210526315745</v>
      </c>
      <c r="Q1396" s="4">
        <f t="shared" si="1026"/>
        <v>2.3330243435140301</v>
      </c>
      <c r="R1396" s="18">
        <f t="shared" si="1014"/>
        <v>2375.0104285714283</v>
      </c>
      <c r="S1396" s="2">
        <f t="shared" si="1015"/>
        <v>1.5404285714284924</v>
      </c>
      <c r="T1396" s="22">
        <f t="shared" si="1050"/>
        <v>1</v>
      </c>
      <c r="U1396" s="29">
        <f t="shared" si="1016"/>
        <v>2372.5448004385962</v>
      </c>
      <c r="V1396" s="30">
        <f t="shared" si="1017"/>
        <v>0.92519956140358772</v>
      </c>
      <c r="W1396" s="31">
        <f t="shared" si="1027"/>
        <v>1</v>
      </c>
      <c r="X1396" s="35">
        <f t="shared" si="1018"/>
        <v>2374.3547999999996</v>
      </c>
      <c r="Y1396" s="30">
        <f t="shared" si="1019"/>
        <v>0.88479999999981374</v>
      </c>
      <c r="Z1396" s="31">
        <f t="shared" si="1028"/>
        <v>1</v>
      </c>
      <c r="AA1396" s="29">
        <f t="shared" si="1020"/>
        <v>2372.7982003771926</v>
      </c>
      <c r="AB1396" s="30">
        <f t="shared" si="1021"/>
        <v>0.67179962280715699</v>
      </c>
      <c r="AC1396" s="31">
        <f t="shared" si="1029"/>
        <v>1</v>
      </c>
      <c r="AD1396" s="32">
        <f t="shared" si="1051"/>
        <v>1</v>
      </c>
      <c r="AE1396" s="33">
        <f t="shared" si="1052"/>
        <v>1</v>
      </c>
      <c r="AF1396" s="33">
        <f t="shared" si="1053"/>
        <v>1</v>
      </c>
      <c r="AG1396" s="33">
        <f t="shared" si="1054"/>
        <v>1</v>
      </c>
      <c r="AH1396" s="38">
        <f t="shared" si="1055"/>
        <v>1</v>
      </c>
      <c r="AI1396" s="33">
        <f t="shared" si="1056"/>
        <v>1</v>
      </c>
      <c r="AJ1396" s="39">
        <f t="shared" si="1057"/>
        <v>1</v>
      </c>
      <c r="AK1396" s="43">
        <f t="shared" si="1058"/>
        <v>1</v>
      </c>
      <c r="AL1396" s="4">
        <f t="shared" si="1030"/>
        <v>2.8600000000001273</v>
      </c>
      <c r="AM1396" s="4">
        <f t="shared" si="1031"/>
        <v>1.6217996228074298</v>
      </c>
      <c r="AN1396" s="4">
        <f t="shared" si="1032"/>
        <v>1.6217996228074298</v>
      </c>
      <c r="AO1396" s="4">
        <f t="shared" si="1033"/>
        <v>-3.0399999999999636</v>
      </c>
      <c r="AP1396" s="4">
        <f t="shared" si="1034"/>
        <v>4.2782003771926611</v>
      </c>
      <c r="AQ1396" s="4">
        <f t="shared" si="1035"/>
        <v>3.0399999999999636</v>
      </c>
      <c r="AR1396" s="4">
        <f t="shared" si="1022"/>
        <v>1.9099999999998545</v>
      </c>
      <c r="AS1396">
        <f t="shared" si="1036"/>
        <v>3.0399999999999636</v>
      </c>
      <c r="AT1396" s="6">
        <f t="shared" si="1037"/>
        <v>0</v>
      </c>
      <c r="AU1396" s="4">
        <f t="shared" si="1038"/>
        <v>7.5376794536587024</v>
      </c>
      <c r="AV1396" s="4">
        <f t="shared" si="1039"/>
        <v>7.2031899879015286</v>
      </c>
      <c r="AW1396">
        <f t="shared" si="1040"/>
        <v>0</v>
      </c>
      <c r="AX1396">
        <f t="shared" si="1041"/>
        <v>0</v>
      </c>
      <c r="AY1396">
        <f t="shared" si="1042"/>
        <v>0</v>
      </c>
      <c r="AZ1396" s="4">
        <f t="shared" si="1023"/>
        <v>6.94</v>
      </c>
      <c r="BA1396" s="4">
        <f t="shared" si="1043"/>
        <v>651.38500000000238</v>
      </c>
      <c r="BB1396" s="4">
        <f t="shared" si="1024"/>
        <v>674.96666666666897</v>
      </c>
      <c r="BC1396" s="4">
        <f t="shared" si="1025"/>
        <v>383.43599999999998</v>
      </c>
      <c r="BM1396">
        <f t="shared" si="1044"/>
        <v>1</v>
      </c>
    </row>
    <row r="1397" spans="1:65" x14ac:dyDescent="0.25">
      <c r="A1397">
        <v>1118</v>
      </c>
      <c r="B1397" s="1">
        <v>42804</v>
      </c>
      <c r="C1397" s="2">
        <v>2372.52</v>
      </c>
      <c r="D1397" s="2">
        <v>2376.86</v>
      </c>
      <c r="E1397" s="2">
        <v>2363.04</v>
      </c>
      <c r="F1397" s="2">
        <v>2372.6</v>
      </c>
      <c r="G1397" s="2">
        <v>3432950000</v>
      </c>
      <c r="H1397" s="2">
        <f t="shared" si="1045"/>
        <v>9.4156559929608115</v>
      </c>
      <c r="I1397" s="2">
        <f t="shared" si="1046"/>
        <v>2358.3244999999997</v>
      </c>
      <c r="J1397" s="2">
        <f t="shared" si="1047"/>
        <v>11.621660584307305</v>
      </c>
      <c r="K1397" s="2">
        <f t="shared" si="1048"/>
        <v>7.6500000000000909</v>
      </c>
      <c r="L1397" s="18">
        <v>9.1200000000000003E-2</v>
      </c>
      <c r="M1397" s="19">
        <v>9.1979821336162324</v>
      </c>
      <c r="N1397" s="4">
        <f t="shared" si="1012"/>
        <v>13.820000000000164</v>
      </c>
      <c r="O1397" s="4">
        <f t="shared" si="1049"/>
        <v>14.74699999999998</v>
      </c>
      <c r="P1397" s="4">
        <f t="shared" si="1013"/>
        <v>2.4104285714285703</v>
      </c>
      <c r="Q1397" s="4">
        <f t="shared" si="1026"/>
        <v>2.5251293297345927</v>
      </c>
      <c r="R1397" s="18">
        <f t="shared" si="1014"/>
        <v>2367.8674736842104</v>
      </c>
      <c r="S1397" s="2">
        <f t="shared" si="1015"/>
        <v>4.7325263157895279</v>
      </c>
      <c r="T1397" s="22">
        <f t="shared" si="1050"/>
        <v>1</v>
      </c>
      <c r="U1397" s="29">
        <f t="shared" si="1016"/>
        <v>2373.5945286847791</v>
      </c>
      <c r="V1397" s="30">
        <f t="shared" si="1017"/>
        <v>0.99452868477919765</v>
      </c>
      <c r="W1397" s="31">
        <f t="shared" si="1027"/>
        <v>1</v>
      </c>
      <c r="X1397" s="35">
        <f t="shared" si="1018"/>
        <v>2370.3410666666668</v>
      </c>
      <c r="Y1397" s="30">
        <f t="shared" si="1019"/>
        <v>2.2589333333330615</v>
      </c>
      <c r="Z1397" s="31">
        <f t="shared" si="1028"/>
        <v>1</v>
      </c>
      <c r="AA1397" s="29">
        <f t="shared" si="1020"/>
        <v>2373.1390440022433</v>
      </c>
      <c r="AB1397" s="30">
        <f t="shared" si="1021"/>
        <v>0.53904400224337223</v>
      </c>
      <c r="AC1397" s="31">
        <f t="shared" si="1029"/>
        <v>1</v>
      </c>
      <c r="AD1397" s="32">
        <f t="shared" si="1051"/>
        <v>1</v>
      </c>
      <c r="AE1397" s="33">
        <f t="shared" si="1052"/>
        <v>1</v>
      </c>
      <c r="AF1397" s="33">
        <f t="shared" si="1053"/>
        <v>1</v>
      </c>
      <c r="AG1397" s="33">
        <f t="shared" si="1054"/>
        <v>1</v>
      </c>
      <c r="AH1397" s="38">
        <f t="shared" si="1055"/>
        <v>1</v>
      </c>
      <c r="AI1397" s="33">
        <f t="shared" si="1056"/>
        <v>1</v>
      </c>
      <c r="AJ1397" s="39">
        <f t="shared" si="1057"/>
        <v>1</v>
      </c>
      <c r="AK1397" s="43">
        <f t="shared" si="1058"/>
        <v>1</v>
      </c>
      <c r="AL1397" s="4">
        <f t="shared" si="1030"/>
        <v>4.3400000000001455</v>
      </c>
      <c r="AM1397" s="4">
        <f t="shared" si="1031"/>
        <v>3.720955997756846</v>
      </c>
      <c r="AN1397" s="4">
        <f t="shared" si="1032"/>
        <v>3.720955997756846</v>
      </c>
      <c r="AO1397" s="4">
        <f t="shared" si="1033"/>
        <v>-9.4800000000000182</v>
      </c>
      <c r="AP1397" s="4">
        <f t="shared" si="1034"/>
        <v>10.099044002243318</v>
      </c>
      <c r="AQ1397" s="4">
        <f t="shared" si="1035"/>
        <v>9.4800000000000182</v>
      </c>
      <c r="AR1397" s="4">
        <f t="shared" si="1022"/>
        <v>7.999999999992724E-2</v>
      </c>
      <c r="AS1397">
        <f t="shared" si="1036"/>
        <v>9.4800000000000182</v>
      </c>
      <c r="AT1397" s="6">
        <f t="shared" si="1037"/>
        <v>0</v>
      </c>
      <c r="AU1397" s="4">
        <f t="shared" si="1038"/>
        <v>2.2655157223342712</v>
      </c>
      <c r="AV1397" s="4">
        <f t="shared" si="1039"/>
        <v>9.4179821336163059</v>
      </c>
      <c r="AW1397">
        <f t="shared" si="1040"/>
        <v>0</v>
      </c>
      <c r="AX1397">
        <f t="shared" si="1041"/>
        <v>0</v>
      </c>
      <c r="AY1397">
        <f t="shared" si="1042"/>
        <v>0</v>
      </c>
      <c r="AZ1397" s="4">
        <f t="shared" si="1023"/>
        <v>6.94</v>
      </c>
      <c r="BA1397" s="4">
        <f t="shared" si="1043"/>
        <v>644.44500000000232</v>
      </c>
      <c r="BB1397" s="4">
        <f t="shared" si="1024"/>
        <v>668.02666666666892</v>
      </c>
      <c r="BC1397" s="4">
        <f t="shared" si="1025"/>
        <v>383.82</v>
      </c>
      <c r="BM1397">
        <f t="shared" si="1044"/>
        <v>1</v>
      </c>
    </row>
    <row r="1398" spans="1:65" x14ac:dyDescent="0.25">
      <c r="A1398">
        <v>1117</v>
      </c>
      <c r="B1398" s="1">
        <v>42803</v>
      </c>
      <c r="C1398" s="2">
        <v>2363.4899999999998</v>
      </c>
      <c r="D1398" s="2">
        <v>2369.08</v>
      </c>
      <c r="E1398" s="2">
        <v>2354.54</v>
      </c>
      <c r="F1398" s="2">
        <v>2364.87</v>
      </c>
      <c r="G1398" s="2">
        <v>3716340000</v>
      </c>
      <c r="H1398" s="2">
        <f t="shared" si="1045"/>
        <v>11.043396669503496</v>
      </c>
      <c r="I1398" s="2">
        <f t="shared" si="1046"/>
        <v>2354.5335</v>
      </c>
      <c r="J1398" s="2">
        <f t="shared" si="1047"/>
        <v>12.29237653139025</v>
      </c>
      <c r="K1398" s="2">
        <f t="shared" si="1048"/>
        <v>0.50999999999976353</v>
      </c>
      <c r="L1398" s="18">
        <v>0.10135</v>
      </c>
      <c r="M1398" s="19">
        <v>10.213491932464601</v>
      </c>
      <c r="N1398" s="4">
        <f t="shared" si="1012"/>
        <v>14.539999999999964</v>
      </c>
      <c r="O1398" s="4">
        <f t="shared" si="1049"/>
        <v>14.811999999999989</v>
      </c>
      <c r="P1398" s="4">
        <f t="shared" si="1013"/>
        <v>2.9974736842105272</v>
      </c>
      <c r="Q1398" s="4">
        <f t="shared" si="1026"/>
        <v>2.7552017558435797</v>
      </c>
      <c r="R1398" s="18">
        <f t="shared" si="1014"/>
        <v>2366.7778045112782</v>
      </c>
      <c r="S1398" s="2">
        <f t="shared" si="1015"/>
        <v>1.9078045112783002</v>
      </c>
      <c r="T1398" s="22">
        <f t="shared" si="1050"/>
        <v>1</v>
      </c>
      <c r="U1398" s="29">
        <f t="shared" si="1016"/>
        <v>2364.663447786329</v>
      </c>
      <c r="V1398" s="30">
        <f t="shared" si="1017"/>
        <v>0.20655221367087506</v>
      </c>
      <c r="W1398" s="31">
        <f t="shared" si="1027"/>
        <v>1</v>
      </c>
      <c r="X1398" s="35">
        <f t="shared" si="1018"/>
        <v>2363.3733333333325</v>
      </c>
      <c r="Y1398" s="30">
        <f t="shared" si="1019"/>
        <v>1.4966666666673518</v>
      </c>
      <c r="Z1398" s="31">
        <f t="shared" si="1028"/>
        <v>1</v>
      </c>
      <c r="AA1398" s="29">
        <f t="shared" si="1020"/>
        <v>2364.4828317629094</v>
      </c>
      <c r="AB1398" s="30">
        <f t="shared" si="1021"/>
        <v>0.38716823709046366</v>
      </c>
      <c r="AC1398" s="31">
        <f t="shared" si="1029"/>
        <v>1</v>
      </c>
      <c r="AD1398" s="32">
        <f t="shared" si="1051"/>
        <v>1</v>
      </c>
      <c r="AE1398" s="33">
        <f t="shared" si="1052"/>
        <v>1</v>
      </c>
      <c r="AF1398" s="33">
        <f t="shared" si="1053"/>
        <v>1</v>
      </c>
      <c r="AG1398" s="33">
        <f t="shared" si="1054"/>
        <v>1</v>
      </c>
      <c r="AH1398" s="38">
        <f t="shared" si="1055"/>
        <v>1</v>
      </c>
      <c r="AI1398" s="33">
        <f t="shared" si="1056"/>
        <v>1</v>
      </c>
      <c r="AJ1398" s="39">
        <f t="shared" si="1057"/>
        <v>1</v>
      </c>
      <c r="AK1398" s="43">
        <f t="shared" si="1058"/>
        <v>1</v>
      </c>
      <c r="AL1398" s="4">
        <f t="shared" si="1030"/>
        <v>5.5900000000001455</v>
      </c>
      <c r="AM1398" s="4">
        <f t="shared" si="1031"/>
        <v>4.5971682370905</v>
      </c>
      <c r="AN1398" s="4">
        <f t="shared" si="1032"/>
        <v>4.5971682370905</v>
      </c>
      <c r="AO1398" s="4">
        <f t="shared" si="1033"/>
        <v>-8.9499999999998181</v>
      </c>
      <c r="AP1398" s="4">
        <f t="shared" si="1034"/>
        <v>9.9428317629094636</v>
      </c>
      <c r="AQ1398" s="4">
        <f t="shared" si="1035"/>
        <v>8.9499999999998181</v>
      </c>
      <c r="AR1398" s="4">
        <f t="shared" si="1022"/>
        <v>1.3800000000001091</v>
      </c>
      <c r="AS1398">
        <f t="shared" si="1036"/>
        <v>8.9499999999998181</v>
      </c>
      <c r="AT1398" s="6">
        <f t="shared" si="1037"/>
        <v>0</v>
      </c>
      <c r="AU1398" s="4">
        <f t="shared" si="1038"/>
        <v>2.741097694058908</v>
      </c>
      <c r="AV1398" s="4">
        <f t="shared" si="1039"/>
        <v>9.1334919324644925</v>
      </c>
      <c r="AW1398">
        <f t="shared" si="1040"/>
        <v>0</v>
      </c>
      <c r="AX1398">
        <f t="shared" si="1041"/>
        <v>0</v>
      </c>
      <c r="AY1398">
        <f t="shared" si="1042"/>
        <v>0</v>
      </c>
      <c r="AZ1398" s="4">
        <f t="shared" si="1023"/>
        <v>6.94</v>
      </c>
      <c r="BA1398" s="4">
        <f t="shared" si="1043"/>
        <v>637.50500000000227</v>
      </c>
      <c r="BB1398" s="4">
        <f t="shared" si="1024"/>
        <v>661.08666666666886</v>
      </c>
      <c r="BC1398" s="4">
        <f t="shared" si="1025"/>
        <v>380.20799999999986</v>
      </c>
      <c r="BM1398">
        <f t="shared" si="1044"/>
        <v>1</v>
      </c>
    </row>
    <row r="1399" spans="1:65" x14ac:dyDescent="0.25">
      <c r="A1399">
        <v>1116</v>
      </c>
      <c r="B1399" s="1">
        <v>42802</v>
      </c>
      <c r="C1399" s="2">
        <v>2369.81</v>
      </c>
      <c r="D1399" s="2">
        <v>2373.09</v>
      </c>
      <c r="E1399" s="2">
        <v>2361.0100000000002</v>
      </c>
      <c r="F1399" s="2">
        <v>2362.98</v>
      </c>
      <c r="G1399" s="2">
        <v>3812100000</v>
      </c>
      <c r="H1399" s="2">
        <f t="shared" si="1045"/>
        <v>10.760726741256859</v>
      </c>
      <c r="I1399" s="2">
        <f t="shared" si="1046"/>
        <v>2350.8364999999999</v>
      </c>
      <c r="J1399" s="2">
        <f t="shared" si="1047"/>
        <v>12.263604304050068</v>
      </c>
      <c r="K1399" s="2">
        <f t="shared" si="1048"/>
        <v>1.4200000000000728</v>
      </c>
      <c r="L1399" s="18">
        <v>0.10064999999999999</v>
      </c>
      <c r="M1399" s="19">
        <v>10.166171907877153</v>
      </c>
      <c r="N1399" s="4">
        <f t="shared" si="1012"/>
        <v>12.079999999999927</v>
      </c>
      <c r="O1399" s="4">
        <f t="shared" si="1049"/>
        <v>14.675000000000001</v>
      </c>
      <c r="P1399" s="4">
        <f t="shared" si="1013"/>
        <v>3.797804511278196</v>
      </c>
      <c r="Q1399" s="4">
        <f t="shared" si="1026"/>
        <v>3.0088404777667423</v>
      </c>
      <c r="R1399" s="18">
        <f t="shared" si="1014"/>
        <v>2372.9351278195486</v>
      </c>
      <c r="S1399" s="2">
        <f t="shared" si="1015"/>
        <v>9.9551278195485793</v>
      </c>
      <c r="T1399" s="22">
        <f t="shared" si="1050"/>
        <v>1</v>
      </c>
      <c r="U1399" s="29">
        <f t="shared" si="1016"/>
        <v>2371.0802787500002</v>
      </c>
      <c r="V1399" s="30">
        <f t="shared" si="1017"/>
        <v>8.1002787500001432</v>
      </c>
      <c r="W1399" s="31">
        <f t="shared" si="1027"/>
        <v>1</v>
      </c>
      <c r="X1399" s="35">
        <f t="shared" si="1018"/>
        <v>2368.4578666666662</v>
      </c>
      <c r="Y1399" s="30">
        <f t="shared" si="1019"/>
        <v>5.4778666666661593</v>
      </c>
      <c r="Z1399" s="31">
        <f t="shared" si="1028"/>
        <v>1</v>
      </c>
      <c r="AA1399" s="29">
        <f t="shared" si="1020"/>
        <v>2370.7131410583333</v>
      </c>
      <c r="AB1399" s="30">
        <f t="shared" si="1021"/>
        <v>7.7331410583333309</v>
      </c>
      <c r="AC1399" s="31">
        <f t="shared" si="1029"/>
        <v>1</v>
      </c>
      <c r="AD1399" s="32">
        <f t="shared" si="1051"/>
        <v>1</v>
      </c>
      <c r="AE1399" s="33">
        <f t="shared" si="1052"/>
        <v>1</v>
      </c>
      <c r="AF1399" s="33">
        <f t="shared" si="1053"/>
        <v>1</v>
      </c>
      <c r="AG1399" s="33">
        <f t="shared" si="1054"/>
        <v>1</v>
      </c>
      <c r="AH1399" s="38">
        <f t="shared" si="1055"/>
        <v>1</v>
      </c>
      <c r="AI1399" s="33">
        <f t="shared" si="1056"/>
        <v>1</v>
      </c>
      <c r="AJ1399" s="39">
        <f t="shared" si="1057"/>
        <v>1</v>
      </c>
      <c r="AK1399" s="43">
        <f t="shared" si="1058"/>
        <v>1</v>
      </c>
      <c r="AL1399" s="4">
        <f t="shared" si="1030"/>
        <v>3.2800000000002001</v>
      </c>
      <c r="AM1399" s="4">
        <f t="shared" si="1031"/>
        <v>2.3768589416667965</v>
      </c>
      <c r="AN1399" s="4">
        <f t="shared" si="1032"/>
        <v>2.3768589416667965</v>
      </c>
      <c r="AO1399" s="4">
        <f t="shared" si="1033"/>
        <v>-8.7999999999997272</v>
      </c>
      <c r="AP1399" s="4">
        <f t="shared" si="1034"/>
        <v>9.7031410583331308</v>
      </c>
      <c r="AQ1399" s="4">
        <f t="shared" si="1035"/>
        <v>8.7999999999997272</v>
      </c>
      <c r="AR1399" s="4">
        <f t="shared" si="1022"/>
        <v>6.8299999999999272</v>
      </c>
      <c r="AS1399">
        <f t="shared" si="1036"/>
        <v>8.7999999999997272</v>
      </c>
      <c r="AT1399" s="6">
        <f t="shared" si="1037"/>
        <v>0</v>
      </c>
      <c r="AU1399" s="4">
        <f t="shared" si="1038"/>
        <v>2.8611844891169902</v>
      </c>
      <c r="AV1399" s="4">
        <f t="shared" si="1039"/>
        <v>3.6361719078772259</v>
      </c>
      <c r="AW1399">
        <f t="shared" si="1040"/>
        <v>0</v>
      </c>
      <c r="AX1399">
        <f t="shared" si="1041"/>
        <v>0</v>
      </c>
      <c r="AY1399">
        <f t="shared" si="1042"/>
        <v>0</v>
      </c>
      <c r="AZ1399" s="4">
        <f t="shared" si="1023"/>
        <v>6.94</v>
      </c>
      <c r="BA1399" s="4">
        <f t="shared" si="1043"/>
        <v>630.56500000000221</v>
      </c>
      <c r="BB1399" s="4">
        <f t="shared" si="1024"/>
        <v>654.14666666666881</v>
      </c>
      <c r="BC1399" s="4">
        <f t="shared" si="1025"/>
        <v>382.73599999999999</v>
      </c>
      <c r="BM1399">
        <f t="shared" si="1044"/>
        <v>1</v>
      </c>
    </row>
    <row r="1400" spans="1:65" x14ac:dyDescent="0.25">
      <c r="A1400">
        <v>1115</v>
      </c>
      <c r="B1400" s="1">
        <v>42801</v>
      </c>
      <c r="C1400" s="2">
        <v>2370.7399999999998</v>
      </c>
      <c r="D1400" s="2">
        <v>2375.12</v>
      </c>
      <c r="E1400" s="2">
        <v>2365.5100000000002</v>
      </c>
      <c r="F1400" s="2">
        <v>2368.39</v>
      </c>
      <c r="G1400" s="2">
        <v>3518390000</v>
      </c>
      <c r="H1400" s="2">
        <f t="shared" si="1045"/>
        <v>11.348102925158907</v>
      </c>
      <c r="I1400" s="2">
        <f t="shared" si="1046"/>
        <v>2347.1395000000002</v>
      </c>
      <c r="J1400" s="2">
        <f t="shared" si="1047"/>
        <v>12.490569695405773</v>
      </c>
      <c r="K1400" s="2">
        <f t="shared" si="1048"/>
        <v>-4.5700000000001637</v>
      </c>
      <c r="L1400" s="18">
        <v>0.10009999999999999</v>
      </c>
      <c r="M1400" s="19">
        <v>10.140160425318886</v>
      </c>
      <c r="N1400" s="4">
        <f t="shared" si="1012"/>
        <v>9.7999999999997272</v>
      </c>
      <c r="O1400" s="4">
        <f t="shared" si="1049"/>
        <v>14.171000000000003</v>
      </c>
      <c r="P1400" s="4">
        <f t="shared" si="1013"/>
        <v>4.5451278195488731</v>
      </c>
      <c r="Q1400" s="4">
        <f t="shared" si="1026"/>
        <v>3.2571250000000003</v>
      </c>
      <c r="R1400" s="18">
        <f t="shared" si="1014"/>
        <v>2380.4193458646614</v>
      </c>
      <c r="S1400" s="2">
        <f t="shared" si="1015"/>
        <v>12.029345864661536</v>
      </c>
      <c r="T1400" s="22">
        <f t="shared" si="1050"/>
        <v>0</v>
      </c>
      <c r="U1400" s="29">
        <f t="shared" si="1016"/>
        <v>2372.0828599541751</v>
      </c>
      <c r="V1400" s="30">
        <f t="shared" si="1017"/>
        <v>3.6928599541752192</v>
      </c>
      <c r="W1400" s="31">
        <f t="shared" si="1027"/>
        <v>1</v>
      </c>
      <c r="X1400" s="35">
        <f t="shared" si="1018"/>
        <v>2369.1147999999994</v>
      </c>
      <c r="Y1400" s="30">
        <f t="shared" si="1019"/>
        <v>0.72479999999950451</v>
      </c>
      <c r="Z1400" s="31">
        <f t="shared" si="1028"/>
        <v>1</v>
      </c>
      <c r="AA1400" s="29">
        <f t="shared" si="1020"/>
        <v>2371.6673315605904</v>
      </c>
      <c r="AB1400" s="30">
        <f t="shared" si="1021"/>
        <v>3.2773315605904827</v>
      </c>
      <c r="AC1400" s="31">
        <f t="shared" si="1029"/>
        <v>1</v>
      </c>
      <c r="AD1400" s="32">
        <f t="shared" si="1051"/>
        <v>1</v>
      </c>
      <c r="AE1400" s="33">
        <f t="shared" si="1052"/>
        <v>1</v>
      </c>
      <c r="AF1400" s="33">
        <f t="shared" si="1053"/>
        <v>0</v>
      </c>
      <c r="AG1400" s="33">
        <f t="shared" si="1054"/>
        <v>0</v>
      </c>
      <c r="AH1400" s="38">
        <f t="shared" si="1055"/>
        <v>1</v>
      </c>
      <c r="AI1400" s="33">
        <f t="shared" si="1056"/>
        <v>1</v>
      </c>
      <c r="AJ1400" s="39">
        <f t="shared" si="1057"/>
        <v>1</v>
      </c>
      <c r="AK1400" s="43">
        <f t="shared" si="1058"/>
        <v>1</v>
      </c>
      <c r="AL1400" s="4">
        <f t="shared" si="1030"/>
        <v>4.3800000000001091</v>
      </c>
      <c r="AM1400" s="4">
        <f t="shared" si="1031"/>
        <v>3.4526684394095355</v>
      </c>
      <c r="AN1400" s="4">
        <f t="shared" si="1032"/>
        <v>3.4526684394095355</v>
      </c>
      <c r="AO1400" s="4">
        <f t="shared" si="1033"/>
        <v>-5.2299999999995634</v>
      </c>
      <c r="AP1400" s="4">
        <f t="shared" si="1034"/>
        <v>6.1573315605901371</v>
      </c>
      <c r="AQ1400" s="4">
        <f t="shared" si="1035"/>
        <v>5.2299999999995634</v>
      </c>
      <c r="AR1400" s="4">
        <f t="shared" si="1022"/>
        <v>2.3499999999999091</v>
      </c>
      <c r="AS1400">
        <f t="shared" si="1036"/>
        <v>5.2299999999995634</v>
      </c>
      <c r="AT1400" s="6">
        <f t="shared" si="1037"/>
        <v>0</v>
      </c>
      <c r="AU1400" s="4">
        <f t="shared" si="1038"/>
        <v>6.0955155360883548</v>
      </c>
      <c r="AV1400" s="4">
        <f t="shared" si="1039"/>
        <v>8.0901604253189774</v>
      </c>
      <c r="AW1400">
        <f t="shared" si="1040"/>
        <v>0</v>
      </c>
      <c r="AX1400">
        <f t="shared" si="1041"/>
        <v>0</v>
      </c>
      <c r="AY1400">
        <f t="shared" si="1042"/>
        <v>0</v>
      </c>
      <c r="AZ1400" s="4">
        <f t="shared" si="1023"/>
        <v>6.94</v>
      </c>
      <c r="BA1400" s="4">
        <f t="shared" si="1043"/>
        <v>623.62500000000216</v>
      </c>
      <c r="BB1400" s="4">
        <f t="shared" si="1024"/>
        <v>647.20666666666875</v>
      </c>
      <c r="BC1400" s="4">
        <f t="shared" si="1025"/>
        <v>383.10799999999989</v>
      </c>
      <c r="BM1400">
        <f t="shared" si="1044"/>
        <v>1</v>
      </c>
    </row>
    <row r="1401" spans="1:65" x14ac:dyDescent="0.25">
      <c r="A1401">
        <v>1114</v>
      </c>
      <c r="B1401" s="1">
        <v>42800</v>
      </c>
      <c r="C1401" s="2">
        <v>2375.23</v>
      </c>
      <c r="D1401" s="2">
        <v>2378.8000000000002</v>
      </c>
      <c r="E1401" s="2">
        <v>2367.98</v>
      </c>
      <c r="F1401" s="2">
        <v>2375.31</v>
      </c>
      <c r="G1401" s="2">
        <v>3232700000</v>
      </c>
      <c r="H1401" s="2">
        <f t="shared" si="1045"/>
        <v>12.544446712921777</v>
      </c>
      <c r="I1401" s="2">
        <f t="shared" si="1046"/>
        <v>2343.3164999999999</v>
      </c>
      <c r="J1401" s="2">
        <f t="shared" si="1047"/>
        <v>12.968017135285281</v>
      </c>
      <c r="K1401" s="2">
        <f t="shared" si="1048"/>
        <v>-7.8899999999998727</v>
      </c>
      <c r="L1401" s="18">
        <v>9.69E-2</v>
      </c>
      <c r="M1401" s="19">
        <v>9.8482743792068863</v>
      </c>
      <c r="N1401" s="4">
        <f t="shared" si="1012"/>
        <v>15.139999999999873</v>
      </c>
      <c r="O1401" s="4">
        <f t="shared" si="1049"/>
        <v>14.746000000000048</v>
      </c>
      <c r="P1401" s="4">
        <f t="shared" si="1013"/>
        <v>5.1093458646616572</v>
      </c>
      <c r="Q1401" s="4">
        <f t="shared" si="1026"/>
        <v>3.4432306517311604</v>
      </c>
      <c r="R1401" s="18">
        <f t="shared" si="1014"/>
        <v>2388.500842105263</v>
      </c>
      <c r="S1401" s="2">
        <f t="shared" si="1015"/>
        <v>13.190842105263073</v>
      </c>
      <c r="T1401" s="22">
        <f t="shared" si="1050"/>
        <v>0</v>
      </c>
      <c r="U1401" s="29">
        <f t="shared" si="1016"/>
        <v>2376.5671477532564</v>
      </c>
      <c r="V1401" s="30">
        <f t="shared" si="1017"/>
        <v>1.2571477532565041</v>
      </c>
      <c r="W1401" s="31">
        <f t="shared" si="1027"/>
        <v>1</v>
      </c>
      <c r="X1401" s="35">
        <f t="shared" si="1018"/>
        <v>2371.1405333333332</v>
      </c>
      <c r="Y1401" s="30">
        <f t="shared" si="1019"/>
        <v>4.1694666666667217</v>
      </c>
      <c r="Z1401" s="31">
        <f t="shared" si="1028"/>
        <v>1</v>
      </c>
      <c r="AA1401" s="29">
        <f t="shared" si="1020"/>
        <v>2375.8074217344674</v>
      </c>
      <c r="AB1401" s="30">
        <f t="shared" si="1021"/>
        <v>0.49742173446747984</v>
      </c>
      <c r="AC1401" s="31">
        <f t="shared" si="1029"/>
        <v>1</v>
      </c>
      <c r="AD1401" s="32">
        <f t="shared" si="1051"/>
        <v>1</v>
      </c>
      <c r="AE1401" s="33">
        <f t="shared" si="1052"/>
        <v>1</v>
      </c>
      <c r="AF1401" s="33">
        <f t="shared" si="1053"/>
        <v>0</v>
      </c>
      <c r="AG1401" s="33">
        <f t="shared" si="1054"/>
        <v>0</v>
      </c>
      <c r="AH1401" s="38">
        <f t="shared" si="1055"/>
        <v>1</v>
      </c>
      <c r="AI1401" s="33">
        <f t="shared" si="1056"/>
        <v>1</v>
      </c>
      <c r="AJ1401" s="39">
        <f t="shared" si="1057"/>
        <v>1</v>
      </c>
      <c r="AK1401" s="43">
        <f t="shared" si="1058"/>
        <v>0</v>
      </c>
      <c r="AL1401" s="4">
        <f t="shared" si="1030"/>
        <v>3.5700000000001637</v>
      </c>
      <c r="AM1401" s="4">
        <f t="shared" si="1031"/>
        <v>2.9925782655327566</v>
      </c>
      <c r="AN1401" s="4">
        <f t="shared" si="1032"/>
        <v>2.9925782655327566</v>
      </c>
      <c r="AO1401" s="4">
        <f t="shared" si="1033"/>
        <v>-7.25</v>
      </c>
      <c r="AP1401" s="4">
        <f t="shared" si="1034"/>
        <v>7.8274217344674071</v>
      </c>
      <c r="AQ1401" s="4">
        <f t="shared" si="1035"/>
        <v>7.25</v>
      </c>
      <c r="AR1401" s="4">
        <f t="shared" si="1022"/>
        <v>7.999999999992724E-2</v>
      </c>
      <c r="AS1401">
        <f t="shared" si="1036"/>
        <v>7.25</v>
      </c>
      <c r="AT1401" s="6">
        <f t="shared" si="1037"/>
        <v>0</v>
      </c>
      <c r="AU1401" s="4">
        <f t="shared" si="1038"/>
        <v>1.1318014338459168</v>
      </c>
      <c r="AV1401" s="4">
        <f t="shared" si="1039"/>
        <v>10.06827437920696</v>
      </c>
      <c r="AW1401">
        <f t="shared" si="1040"/>
        <v>0</v>
      </c>
      <c r="AX1401">
        <f t="shared" si="1041"/>
        <v>0</v>
      </c>
      <c r="AY1401">
        <f t="shared" si="1042"/>
        <v>0</v>
      </c>
      <c r="AZ1401" s="4">
        <f t="shared" si="1023"/>
        <v>6.94</v>
      </c>
      <c r="BA1401" s="4">
        <f t="shared" si="1043"/>
        <v>616.68500000000211</v>
      </c>
      <c r="BB1401" s="4">
        <f t="shared" si="1024"/>
        <v>640.2666666666687</v>
      </c>
      <c r="BC1401" s="4">
        <f t="shared" si="1025"/>
        <v>384.904</v>
      </c>
      <c r="BM1401">
        <f t="shared" si="1044"/>
        <v>1</v>
      </c>
    </row>
    <row r="1402" spans="1:65" x14ac:dyDescent="0.25">
      <c r="A1402">
        <v>1113</v>
      </c>
      <c r="B1402" s="1">
        <v>42797</v>
      </c>
      <c r="C1402" s="2">
        <v>2380.92</v>
      </c>
      <c r="D1402" s="2">
        <v>2383.89</v>
      </c>
      <c r="E1402" s="2">
        <v>2375.39</v>
      </c>
      <c r="F1402" s="2">
        <v>2383.12</v>
      </c>
      <c r="G1402" s="2">
        <v>3555260000</v>
      </c>
      <c r="H1402" s="2">
        <f t="shared" si="1045"/>
        <v>14.995586795231885</v>
      </c>
      <c r="I1402" s="2">
        <f t="shared" si="1046"/>
        <v>2338.982</v>
      </c>
      <c r="J1402" s="2">
        <f t="shared" si="1047"/>
        <v>15.040438508445035</v>
      </c>
      <c r="K1402" s="2">
        <f t="shared" si="1048"/>
        <v>-1</v>
      </c>
      <c r="L1402" s="18">
        <v>7.1750000000000008E-2</v>
      </c>
      <c r="M1402" s="19">
        <v>7.2885229859529721</v>
      </c>
      <c r="N1402" s="4">
        <f t="shared" si="1012"/>
        <v>8.5</v>
      </c>
      <c r="O1402" s="4">
        <f t="shared" si="1049"/>
        <v>14.390000000000054</v>
      </c>
      <c r="P1402" s="4">
        <f t="shared" si="1013"/>
        <v>5.3808421052631594</v>
      </c>
      <c r="Q1402" s="4">
        <f t="shared" si="1026"/>
        <v>3.4285839827086053</v>
      </c>
      <c r="R1402" s="18">
        <f t="shared" si="1014"/>
        <v>2387.5686090225563</v>
      </c>
      <c r="S1402" s="2">
        <f t="shared" si="1015"/>
        <v>4.4486090225564112</v>
      </c>
      <c r="T1402" s="22">
        <f t="shared" si="1050"/>
        <v>1</v>
      </c>
      <c r="U1402" s="29">
        <f t="shared" si="1016"/>
        <v>2382.1992038504936</v>
      </c>
      <c r="V1402" s="30">
        <f t="shared" si="1017"/>
        <v>0.9207961495062591</v>
      </c>
      <c r="W1402" s="31">
        <f t="shared" si="1027"/>
        <v>1</v>
      </c>
      <c r="X1402" s="35">
        <f t="shared" si="1018"/>
        <v>2385.7722666666668</v>
      </c>
      <c r="Y1402" s="30">
        <f t="shared" si="1019"/>
        <v>2.6522666666669465</v>
      </c>
      <c r="Z1402" s="31">
        <f t="shared" si="1028"/>
        <v>1</v>
      </c>
      <c r="AA1402" s="29">
        <f t="shared" si="1020"/>
        <v>2382.699432644758</v>
      </c>
      <c r="AB1402" s="30">
        <f t="shared" si="1021"/>
        <v>0.42056735524192845</v>
      </c>
      <c r="AC1402" s="31">
        <f t="shared" si="1029"/>
        <v>1</v>
      </c>
      <c r="AD1402" s="32">
        <f t="shared" si="1051"/>
        <v>1</v>
      </c>
      <c r="AE1402" s="33">
        <f t="shared" si="1052"/>
        <v>0</v>
      </c>
      <c r="AF1402" s="33">
        <f t="shared" si="1053"/>
        <v>0</v>
      </c>
      <c r="AG1402" s="33">
        <f t="shared" si="1054"/>
        <v>0</v>
      </c>
      <c r="AH1402" s="38">
        <f t="shared" si="1055"/>
        <v>1</v>
      </c>
      <c r="AI1402" s="33">
        <f t="shared" si="1056"/>
        <v>0</v>
      </c>
      <c r="AJ1402" s="39">
        <f t="shared" si="1057"/>
        <v>1</v>
      </c>
      <c r="AK1402" s="43">
        <f t="shared" si="1058"/>
        <v>0</v>
      </c>
      <c r="AL1402" s="4">
        <f t="shared" si="1030"/>
        <v>2.9699999999997999</v>
      </c>
      <c r="AM1402" s="4">
        <f t="shared" si="1031"/>
        <v>1.1905673552419103</v>
      </c>
      <c r="AN1402" s="4">
        <f t="shared" si="1032"/>
        <v>1.1905673552419103</v>
      </c>
      <c r="AO1402" s="4">
        <f t="shared" si="1033"/>
        <v>-5.5300000000002001</v>
      </c>
      <c r="AP1402" s="4">
        <f t="shared" si="1034"/>
        <v>7.3094326447580897</v>
      </c>
      <c r="AQ1402" s="4">
        <f t="shared" si="1035"/>
        <v>5.5300000000002001</v>
      </c>
      <c r="AR1402" s="4">
        <f t="shared" si="1022"/>
        <v>2.1999999999998181</v>
      </c>
      <c r="AS1402">
        <f t="shared" si="1036"/>
        <v>5.5300000000002001</v>
      </c>
      <c r="AT1402" s="6">
        <f t="shared" si="1037"/>
        <v>0</v>
      </c>
      <c r="AU1402" s="4">
        <f t="shared" si="1038"/>
        <v>4.2643012816321892</v>
      </c>
      <c r="AV1402" s="4">
        <f t="shared" si="1039"/>
        <v>5.3885229859531538</v>
      </c>
      <c r="AW1402">
        <f t="shared" si="1040"/>
        <v>0</v>
      </c>
      <c r="AX1402">
        <f t="shared" si="1041"/>
        <v>0</v>
      </c>
      <c r="AY1402">
        <f t="shared" si="1042"/>
        <v>0</v>
      </c>
      <c r="AZ1402" s="4">
        <f t="shared" si="1023"/>
        <v>6.94</v>
      </c>
      <c r="BA1402" s="4">
        <f t="shared" si="1043"/>
        <v>609.74500000000205</v>
      </c>
      <c r="BB1402" s="4">
        <f t="shared" si="1024"/>
        <v>635.64000000000203</v>
      </c>
      <c r="BC1402" s="4">
        <f t="shared" si="1025"/>
        <v>387.18</v>
      </c>
      <c r="BM1402">
        <f t="shared" si="1044"/>
        <v>1</v>
      </c>
    </row>
    <row r="1403" spans="1:65" x14ac:dyDescent="0.25">
      <c r="A1403">
        <v>1112</v>
      </c>
      <c r="B1403" s="1">
        <v>42796</v>
      </c>
      <c r="C1403" s="2">
        <v>2394.75</v>
      </c>
      <c r="D1403" s="2">
        <v>2394.75</v>
      </c>
      <c r="E1403" s="2">
        <v>2380.17</v>
      </c>
      <c r="F1403" s="2">
        <v>2381.92</v>
      </c>
      <c r="G1403" s="2">
        <v>3821320000</v>
      </c>
      <c r="H1403" s="2">
        <f t="shared" si="1045"/>
        <v>15.017126112098367</v>
      </c>
      <c r="I1403" s="2">
        <f t="shared" si="1046"/>
        <v>2333.7705000000001</v>
      </c>
      <c r="J1403" s="2">
        <f t="shared" si="1047"/>
        <v>15.966794359083618</v>
      </c>
      <c r="K1403" s="2">
        <f t="shared" si="1048"/>
        <v>-1.2100000000000364</v>
      </c>
      <c r="L1403" s="18">
        <v>8.3350000000000007E-2</v>
      </c>
      <c r="M1403" s="19">
        <v>8.5167837231585999</v>
      </c>
      <c r="N1403" s="4">
        <f t="shared" si="1012"/>
        <v>15.789999999999964</v>
      </c>
      <c r="O1403" s="4">
        <f t="shared" si="1049"/>
        <v>14.784000000000059</v>
      </c>
      <c r="P1403" s="4">
        <f t="shared" si="1013"/>
        <v>5.6486090225563945</v>
      </c>
      <c r="Q1403" s="4">
        <f t="shared" si="1026"/>
        <v>3.2800098730606497</v>
      </c>
      <c r="R1403" s="18">
        <f t="shared" si="1014"/>
        <v>2401.760105263158</v>
      </c>
      <c r="S1403" s="2">
        <f t="shared" si="1015"/>
        <v>19.840105263157966</v>
      </c>
      <c r="T1403" s="22">
        <f t="shared" si="1050"/>
        <v>0</v>
      </c>
      <c r="U1403" s="29">
        <f t="shared" si="1016"/>
        <v>2395.9625906329579</v>
      </c>
      <c r="V1403" s="30">
        <f t="shared" si="1017"/>
        <v>14.042590632957854</v>
      </c>
      <c r="W1403" s="31">
        <f t="shared" si="1027"/>
        <v>0</v>
      </c>
      <c r="X1403" s="35">
        <f t="shared" si="1018"/>
        <v>2398.6687999999976</v>
      </c>
      <c r="Y1403" s="30">
        <f t="shared" si="1019"/>
        <v>16.748799999997573</v>
      </c>
      <c r="Z1403" s="31">
        <f t="shared" si="1028"/>
        <v>0</v>
      </c>
      <c r="AA1403" s="29">
        <f t="shared" si="1020"/>
        <v>2396.3414599443436</v>
      </c>
      <c r="AB1403" s="30">
        <f t="shared" si="1021"/>
        <v>14.421459944343496</v>
      </c>
      <c r="AC1403" s="31">
        <f t="shared" si="1029"/>
        <v>0</v>
      </c>
      <c r="AD1403" s="32">
        <f t="shared" si="1051"/>
        <v>-1</v>
      </c>
      <c r="AE1403" s="33">
        <f t="shared" si="1052"/>
        <v>0</v>
      </c>
      <c r="AF1403" s="33">
        <f t="shared" si="1053"/>
        <v>0</v>
      </c>
      <c r="AG1403" s="33">
        <f t="shared" si="1054"/>
        <v>0</v>
      </c>
      <c r="AH1403" s="38">
        <f t="shared" si="1055"/>
        <v>-1</v>
      </c>
      <c r="AI1403" s="33">
        <f t="shared" si="1056"/>
        <v>-1</v>
      </c>
      <c r="AJ1403" s="39">
        <f t="shared" si="1057"/>
        <v>-1</v>
      </c>
      <c r="AK1403" s="43">
        <f t="shared" si="1058"/>
        <v>-1</v>
      </c>
      <c r="AL1403" s="4">
        <f t="shared" si="1030"/>
        <v>0</v>
      </c>
      <c r="AM1403" s="4">
        <f t="shared" si="1031"/>
        <v>-1.5914599443435691</v>
      </c>
      <c r="AN1403" s="4">
        <f t="shared" si="1032"/>
        <v>1.5914599443435691</v>
      </c>
      <c r="AO1403" s="4">
        <f t="shared" si="1033"/>
        <v>-14.579999999999927</v>
      </c>
      <c r="AP1403" s="4">
        <f t="shared" si="1034"/>
        <v>16.171459944343496</v>
      </c>
      <c r="AQ1403" s="4">
        <f t="shared" si="1035"/>
        <v>14.579999999999927</v>
      </c>
      <c r="AR1403" s="4">
        <f t="shared" si="1022"/>
        <v>12.829999999999927</v>
      </c>
      <c r="AS1403">
        <f t="shared" si="1036"/>
        <v>14.579999999999927</v>
      </c>
      <c r="AT1403" s="6">
        <f t="shared" si="1037"/>
        <v>1</v>
      </c>
      <c r="AU1403" s="4">
        <f t="shared" si="1038"/>
        <v>-4.1353374397656175</v>
      </c>
      <c r="AV1403" s="4">
        <f t="shared" si="1039"/>
        <v>-4.0132162768413275</v>
      </c>
      <c r="AW1403">
        <f t="shared" si="1040"/>
        <v>1</v>
      </c>
      <c r="AX1403">
        <f t="shared" si="1041"/>
        <v>0</v>
      </c>
      <c r="AY1403">
        <f t="shared" si="1042"/>
        <v>0</v>
      </c>
      <c r="AZ1403" s="4">
        <f t="shared" si="1023"/>
        <v>-3.9100000000000006</v>
      </c>
      <c r="BA1403" s="4">
        <f t="shared" si="1043"/>
        <v>602.805000000002</v>
      </c>
      <c r="BB1403" s="4">
        <f t="shared" si="1024"/>
        <v>633.32666666666864</v>
      </c>
      <c r="BC1403" s="4">
        <f t="shared" si="1025"/>
        <v>392.71199999999999</v>
      </c>
      <c r="BM1403">
        <f t="shared" si="1044"/>
        <v>1</v>
      </c>
    </row>
    <row r="1404" spans="1:65" x14ac:dyDescent="0.25">
      <c r="A1404">
        <v>1111</v>
      </c>
      <c r="B1404" s="1">
        <v>42795</v>
      </c>
      <c r="C1404" s="2">
        <v>2380.13</v>
      </c>
      <c r="D1404" s="2">
        <v>2400.98</v>
      </c>
      <c r="E1404" s="2">
        <v>2380.13</v>
      </c>
      <c r="F1404" s="2">
        <v>2395.96</v>
      </c>
      <c r="G1404" s="2">
        <v>4345180000</v>
      </c>
      <c r="H1404" s="2">
        <f t="shared" si="1045"/>
        <v>12.991658691466462</v>
      </c>
      <c r="I1404" s="2">
        <f t="shared" si="1046"/>
        <v>2328.3125000000009</v>
      </c>
      <c r="J1404" s="2">
        <f t="shared" si="1047"/>
        <v>15.055931467977071</v>
      </c>
      <c r="K1404" s="2">
        <f t="shared" si="1048"/>
        <v>16.490000000000236</v>
      </c>
      <c r="L1404" s="18">
        <v>9.01E-2</v>
      </c>
      <c r="M1404" s="19">
        <v>9.0823152697689657</v>
      </c>
      <c r="N1404" s="4">
        <f t="shared" si="1012"/>
        <v>37.340000000000146</v>
      </c>
      <c r="O1404" s="4">
        <f t="shared" si="1049"/>
        <v>14.854000000000088</v>
      </c>
      <c r="P1404" s="4">
        <f t="shared" si="1013"/>
        <v>5.8001052631578958</v>
      </c>
      <c r="Q1404" s="4">
        <f t="shared" si="1026"/>
        <v>3.1092067511742423</v>
      </c>
      <c r="R1404" s="18">
        <f t="shared" si="1014"/>
        <v>2369.225691729323</v>
      </c>
      <c r="S1404" s="2">
        <f t="shared" si="1015"/>
        <v>26.734308270677047</v>
      </c>
      <c r="T1404" s="22">
        <f t="shared" si="1050"/>
        <v>0</v>
      </c>
      <c r="U1404" s="29">
        <f t="shared" si="1016"/>
        <v>2381.2715482361214</v>
      </c>
      <c r="V1404" s="30">
        <f t="shared" si="1017"/>
        <v>14.688451763878675</v>
      </c>
      <c r="W1404" s="31">
        <f t="shared" si="1027"/>
        <v>0</v>
      </c>
      <c r="X1404" s="35">
        <f t="shared" si="1018"/>
        <v>2380.0159999999996</v>
      </c>
      <c r="Y1404" s="30">
        <f t="shared" si="1019"/>
        <v>15.944000000000415</v>
      </c>
      <c r="Z1404" s="31">
        <f t="shared" si="1028"/>
        <v>0</v>
      </c>
      <c r="AA1404" s="29">
        <f t="shared" si="1020"/>
        <v>2381.0957714830643</v>
      </c>
      <c r="AB1404" s="30">
        <f t="shared" si="1021"/>
        <v>14.864228516935782</v>
      </c>
      <c r="AC1404" s="31">
        <f t="shared" si="1029"/>
        <v>0</v>
      </c>
      <c r="AD1404" s="32">
        <f t="shared" si="1051"/>
        <v>-1</v>
      </c>
      <c r="AE1404" s="33">
        <f t="shared" si="1052"/>
        <v>-1</v>
      </c>
      <c r="AF1404" s="33">
        <f t="shared" si="1053"/>
        <v>-1</v>
      </c>
      <c r="AG1404" s="33">
        <f t="shared" si="1054"/>
        <v>0</v>
      </c>
      <c r="AH1404" s="38">
        <f t="shared" si="1055"/>
        <v>-1</v>
      </c>
      <c r="AI1404" s="33">
        <f t="shared" si="1056"/>
        <v>-1</v>
      </c>
      <c r="AJ1404" s="39">
        <f t="shared" si="1057"/>
        <v>-1</v>
      </c>
      <c r="AK1404" s="43">
        <f t="shared" si="1058"/>
        <v>-1</v>
      </c>
      <c r="AL1404" s="4">
        <f t="shared" si="1030"/>
        <v>20.849999999999909</v>
      </c>
      <c r="AM1404" s="4">
        <f t="shared" si="1031"/>
        <v>19.884228516935764</v>
      </c>
      <c r="AN1404" s="4">
        <f t="shared" si="1032"/>
        <v>19.884228516935764</v>
      </c>
      <c r="AO1404" s="4">
        <f t="shared" si="1033"/>
        <v>0</v>
      </c>
      <c r="AP1404" s="4">
        <f t="shared" si="1034"/>
        <v>0.96577148306414529</v>
      </c>
      <c r="AQ1404" s="4">
        <f t="shared" si="1035"/>
        <v>0</v>
      </c>
      <c r="AR1404" s="4">
        <f t="shared" si="1022"/>
        <v>15.829999999999927</v>
      </c>
      <c r="AS1404">
        <f t="shared" si="1036"/>
        <v>19.884228516935764</v>
      </c>
      <c r="AT1404" s="6">
        <f t="shared" si="1037"/>
        <v>1</v>
      </c>
      <c r="AU1404" s="4">
        <f t="shared" si="1038"/>
        <v>-8.7733418968772696</v>
      </c>
      <c r="AV1404" s="4">
        <f t="shared" si="1039"/>
        <v>-6.4476847302309617</v>
      </c>
      <c r="AW1404">
        <f t="shared" si="1040"/>
        <v>1</v>
      </c>
      <c r="AX1404">
        <f t="shared" si="1041"/>
        <v>0</v>
      </c>
      <c r="AY1404">
        <f t="shared" si="1042"/>
        <v>0</v>
      </c>
      <c r="AZ1404" s="4">
        <f t="shared" si="1023"/>
        <v>-3.9100000000000006</v>
      </c>
      <c r="BA1404" s="4">
        <f t="shared" si="1043"/>
        <v>606.71500000000196</v>
      </c>
      <c r="BB1404" s="4">
        <f t="shared" si="1024"/>
        <v>637.23666666666861</v>
      </c>
      <c r="BC1404" s="4">
        <f t="shared" si="1025"/>
        <v>386.86400000000003</v>
      </c>
      <c r="BM1404">
        <f t="shared" si="1044"/>
        <v>1</v>
      </c>
    </row>
    <row r="1405" spans="1:65" x14ac:dyDescent="0.25">
      <c r="A1405">
        <v>1110</v>
      </c>
      <c r="B1405" s="1">
        <v>42794</v>
      </c>
      <c r="C1405" s="2">
        <v>2366.08</v>
      </c>
      <c r="D1405" s="2">
        <v>2367.79</v>
      </c>
      <c r="E1405" s="2">
        <v>2358.96</v>
      </c>
      <c r="F1405" s="2">
        <v>2363.64</v>
      </c>
      <c r="G1405" s="2">
        <v>4210140000</v>
      </c>
      <c r="H1405" s="2">
        <f t="shared" si="1045"/>
        <v>13.913510979539936</v>
      </c>
      <c r="I1405" s="2">
        <f t="shared" si="1046"/>
        <v>2323.0070000000005</v>
      </c>
      <c r="J1405" s="2">
        <f t="shared" si="1047"/>
        <v>13.343046868569525</v>
      </c>
      <c r="K1405" s="2">
        <f t="shared" si="1048"/>
        <v>-3.6700000000000728</v>
      </c>
      <c r="L1405" s="18">
        <v>9.5600000000000004E-2</v>
      </c>
      <c r="M1405" s="19">
        <v>9.6616405391813007</v>
      </c>
      <c r="N1405" s="4">
        <f t="shared" si="1012"/>
        <v>10.789999999999964</v>
      </c>
      <c r="O1405" s="4">
        <f t="shared" si="1049"/>
        <v>12.661000000000058</v>
      </c>
      <c r="P1405" s="4">
        <f t="shared" si="1013"/>
        <v>5.585691729323309</v>
      </c>
      <c r="Q1405" s="4">
        <f t="shared" si="1026"/>
        <v>2.9270467592858362</v>
      </c>
      <c r="R1405" s="18">
        <f t="shared" si="1014"/>
        <v>2375.4265187969927</v>
      </c>
      <c r="S1405" s="2">
        <f t="shared" si="1015"/>
        <v>11.786518796992823</v>
      </c>
      <c r="T1405" s="22">
        <f t="shared" si="1050"/>
        <v>0</v>
      </c>
      <c r="U1405" s="29">
        <f t="shared" si="1016"/>
        <v>2367.2559162487478</v>
      </c>
      <c r="V1405" s="30">
        <f t="shared" si="1017"/>
        <v>3.615916248747908</v>
      </c>
      <c r="W1405" s="31">
        <f t="shared" si="1027"/>
        <v>1</v>
      </c>
      <c r="X1405" s="35">
        <f t="shared" si="1018"/>
        <v>2368.9706666666661</v>
      </c>
      <c r="Y1405" s="30">
        <f t="shared" si="1019"/>
        <v>5.330666666666275</v>
      </c>
      <c r="Z1405" s="31">
        <f t="shared" si="1028"/>
        <v>1</v>
      </c>
      <c r="AA1405" s="29">
        <f t="shared" si="1020"/>
        <v>2367.4959813072564</v>
      </c>
      <c r="AB1405" s="30">
        <f t="shared" si="1021"/>
        <v>3.8559813072565703</v>
      </c>
      <c r="AC1405" s="31">
        <f t="shared" si="1029"/>
        <v>1</v>
      </c>
      <c r="AD1405" s="32">
        <f t="shared" si="1051"/>
        <v>1</v>
      </c>
      <c r="AE1405" s="33">
        <f t="shared" si="1052"/>
        <v>1</v>
      </c>
      <c r="AF1405" s="33">
        <f t="shared" si="1053"/>
        <v>1</v>
      </c>
      <c r="AG1405" s="33">
        <f t="shared" si="1054"/>
        <v>0</v>
      </c>
      <c r="AH1405" s="38">
        <f t="shared" si="1055"/>
        <v>1</v>
      </c>
      <c r="AI1405" s="33">
        <f t="shared" si="1056"/>
        <v>1</v>
      </c>
      <c r="AJ1405" s="39">
        <f t="shared" si="1057"/>
        <v>1</v>
      </c>
      <c r="AK1405" s="43">
        <f t="shared" si="1058"/>
        <v>1</v>
      </c>
      <c r="AL1405" s="4">
        <f t="shared" si="1030"/>
        <v>1.7100000000000364</v>
      </c>
      <c r="AM1405" s="4">
        <f t="shared" si="1031"/>
        <v>0.29401869274352066</v>
      </c>
      <c r="AN1405" s="4">
        <f t="shared" si="1032"/>
        <v>0.29401869274352066</v>
      </c>
      <c r="AO1405" s="4">
        <f t="shared" si="1033"/>
        <v>-7.1199999999998909</v>
      </c>
      <c r="AP1405" s="4">
        <f t="shared" si="1034"/>
        <v>8.5359813072564066</v>
      </c>
      <c r="AQ1405" s="4">
        <f t="shared" si="1035"/>
        <v>7.1199999999998909</v>
      </c>
      <c r="AR1405" s="4">
        <f t="shared" si="1022"/>
        <v>2.4400000000000546</v>
      </c>
      <c r="AS1405">
        <f t="shared" si="1036"/>
        <v>7.1199999999998909</v>
      </c>
      <c r="AT1405" s="6">
        <f t="shared" si="1037"/>
        <v>0</v>
      </c>
      <c r="AU1405" s="4">
        <f t="shared" si="1038"/>
        <v>2.7082431056809479</v>
      </c>
      <c r="AV1405" s="4">
        <f t="shared" si="1039"/>
        <v>7.521640539181246</v>
      </c>
      <c r="AW1405">
        <f t="shared" si="1040"/>
        <v>0</v>
      </c>
      <c r="AX1405">
        <f t="shared" si="1041"/>
        <v>0</v>
      </c>
      <c r="AY1405">
        <f t="shared" si="1042"/>
        <v>0</v>
      </c>
      <c r="AZ1405" s="4">
        <f t="shared" si="1023"/>
        <v>6.94</v>
      </c>
      <c r="BA1405" s="4">
        <f t="shared" si="1043"/>
        <v>610.62500000000193</v>
      </c>
      <c r="BB1405" s="4">
        <f t="shared" si="1024"/>
        <v>641.14666666666858</v>
      </c>
      <c r="BC1405" s="4">
        <f t="shared" si="1025"/>
        <v>381.24399999999991</v>
      </c>
      <c r="BM1405">
        <f t="shared" si="1044"/>
        <v>1</v>
      </c>
    </row>
    <row r="1406" spans="1:65" x14ac:dyDescent="0.25">
      <c r="A1406">
        <v>1109</v>
      </c>
      <c r="B1406" s="1">
        <v>42793</v>
      </c>
      <c r="C1406" s="2">
        <v>2365.23</v>
      </c>
      <c r="D1406" s="2">
        <v>2371.54</v>
      </c>
      <c r="E1406" s="2">
        <v>2361.87</v>
      </c>
      <c r="F1406" s="2">
        <v>2369.75</v>
      </c>
      <c r="G1406" s="2">
        <v>3582610000</v>
      </c>
      <c r="H1406" s="2">
        <f t="shared" si="1045"/>
        <v>16.012788812557215</v>
      </c>
      <c r="I1406" s="2">
        <f t="shared" si="1046"/>
        <v>2319.0035000000003</v>
      </c>
      <c r="J1406" s="2">
        <f t="shared" si="1047"/>
        <v>15.26532244905705</v>
      </c>
      <c r="K1406" s="2">
        <f t="shared" si="1048"/>
        <v>-2.1100000000001273</v>
      </c>
      <c r="L1406" s="18">
        <v>8.4650000000000003E-2</v>
      </c>
      <c r="M1406" s="19">
        <v>8.5462983527659482</v>
      </c>
      <c r="N1406" s="4">
        <f t="shared" si="1012"/>
        <v>9.6700000000000728</v>
      </c>
      <c r="O1406" s="4">
        <f t="shared" si="1049"/>
        <v>13.130000000000063</v>
      </c>
      <c r="P1406" s="4">
        <f t="shared" si="1013"/>
        <v>5.6765187969924833</v>
      </c>
      <c r="Q1406" s="4">
        <f t="shared" si="1026"/>
        <v>3.0151698685838895</v>
      </c>
      <c r="R1406" s="18">
        <f t="shared" si="1014"/>
        <v>2372.6894511278197</v>
      </c>
      <c r="S1406" s="2">
        <f t="shared" si="1015"/>
        <v>2.939451127819666</v>
      </c>
      <c r="T1406" s="22">
        <f t="shared" si="1050"/>
        <v>1</v>
      </c>
      <c r="U1406" s="29">
        <f t="shared" si="1016"/>
        <v>2366.3789709022758</v>
      </c>
      <c r="V1406" s="30">
        <f t="shared" si="1017"/>
        <v>3.3710290977242039</v>
      </c>
      <c r="W1406" s="31">
        <f t="shared" si="1027"/>
        <v>1</v>
      </c>
      <c r="X1406" s="35">
        <f t="shared" si="1018"/>
        <v>2361.3672000000001</v>
      </c>
      <c r="Y1406" s="30">
        <f t="shared" si="1019"/>
        <v>8.382799999999861</v>
      </c>
      <c r="Z1406" s="31">
        <f t="shared" si="1028"/>
        <v>0</v>
      </c>
      <c r="AA1406" s="29">
        <f t="shared" si="1020"/>
        <v>2365.6773229759574</v>
      </c>
      <c r="AB1406" s="30">
        <f t="shared" si="1021"/>
        <v>4.0726770240426049</v>
      </c>
      <c r="AC1406" s="31">
        <f t="shared" si="1029"/>
        <v>1</v>
      </c>
      <c r="AD1406" s="32">
        <f t="shared" si="1051"/>
        <v>1</v>
      </c>
      <c r="AE1406" s="33">
        <f t="shared" si="1052"/>
        <v>0</v>
      </c>
      <c r="AF1406" s="33">
        <f t="shared" si="1053"/>
        <v>0</v>
      </c>
      <c r="AG1406" s="33">
        <f t="shared" si="1054"/>
        <v>0</v>
      </c>
      <c r="AH1406" s="38">
        <f t="shared" si="1055"/>
        <v>1</v>
      </c>
      <c r="AI1406" s="33">
        <f t="shared" si="1056"/>
        <v>1</v>
      </c>
      <c r="AJ1406" s="39">
        <f t="shared" si="1057"/>
        <v>1</v>
      </c>
      <c r="AK1406" s="43">
        <f t="shared" si="1058"/>
        <v>1</v>
      </c>
      <c r="AL1406" s="4">
        <f t="shared" si="1030"/>
        <v>6.3099999999999454</v>
      </c>
      <c r="AM1406" s="4">
        <f t="shared" si="1031"/>
        <v>5.8626770240425685</v>
      </c>
      <c r="AN1406" s="4">
        <f t="shared" si="1032"/>
        <v>5.8626770240425685</v>
      </c>
      <c r="AO1406" s="4">
        <f t="shared" si="1033"/>
        <v>-3.3600000000001273</v>
      </c>
      <c r="AP1406" s="4">
        <f t="shared" si="1034"/>
        <v>3.8073229759575042</v>
      </c>
      <c r="AQ1406" s="4">
        <f t="shared" si="1035"/>
        <v>3.3600000000001273</v>
      </c>
      <c r="AR1406" s="4">
        <f t="shared" si="1022"/>
        <v>4.5199999999999818</v>
      </c>
      <c r="AS1406">
        <f t="shared" si="1036"/>
        <v>5.8626770240425685</v>
      </c>
      <c r="AT1406" s="6">
        <f t="shared" si="1037"/>
        <v>0</v>
      </c>
      <c r="AU1406" s="4">
        <f t="shared" si="1038"/>
        <v>2.5655314240923133</v>
      </c>
      <c r="AV1406" s="4">
        <f t="shared" si="1039"/>
        <v>4.3262983527659662</v>
      </c>
      <c r="AW1406">
        <f t="shared" si="1040"/>
        <v>0</v>
      </c>
      <c r="AX1406">
        <f t="shared" si="1041"/>
        <v>0</v>
      </c>
      <c r="AY1406">
        <f t="shared" si="1042"/>
        <v>0</v>
      </c>
      <c r="AZ1406" s="4">
        <f t="shared" si="1023"/>
        <v>6.94</v>
      </c>
      <c r="BA1406" s="4">
        <f t="shared" si="1043"/>
        <v>603.68500000000188</v>
      </c>
      <c r="BB1406" s="4">
        <f t="shared" si="1024"/>
        <v>634.20666666666853</v>
      </c>
      <c r="BC1406" s="4">
        <f t="shared" si="1025"/>
        <v>380.904</v>
      </c>
      <c r="BM1406">
        <f t="shared" si="1044"/>
        <v>1</v>
      </c>
    </row>
    <row r="1407" spans="1:65" x14ac:dyDescent="0.25">
      <c r="A1407">
        <v>1108</v>
      </c>
      <c r="B1407" s="1">
        <v>42790</v>
      </c>
      <c r="C1407" s="2">
        <v>2355.73</v>
      </c>
      <c r="D1407" s="2">
        <v>2367.34</v>
      </c>
      <c r="E1407" s="2">
        <v>2352.87</v>
      </c>
      <c r="F1407" s="2">
        <v>2367.34</v>
      </c>
      <c r="G1407" s="2">
        <v>3831570000</v>
      </c>
      <c r="H1407" s="2">
        <f t="shared" si="1045"/>
        <v>18.296308340451919</v>
      </c>
      <c r="I1407" s="2">
        <f t="shared" si="1046"/>
        <v>2315.6929999999998</v>
      </c>
      <c r="J1407" s="2">
        <f t="shared" si="1047"/>
        <v>17.427138727012185</v>
      </c>
      <c r="K1407" s="2">
        <f t="shared" si="1048"/>
        <v>-8.0799999999999272</v>
      </c>
      <c r="L1407" s="18">
        <v>7.2700000000000001E-2</v>
      </c>
      <c r="M1407" s="19">
        <v>7.328876911421637</v>
      </c>
      <c r="N1407" s="4">
        <f t="shared" si="1012"/>
        <v>14.470000000000255</v>
      </c>
      <c r="O1407" s="4">
        <f t="shared" si="1049"/>
        <v>13.299000000000069</v>
      </c>
      <c r="P1407" s="4">
        <f t="shared" si="1013"/>
        <v>5.3494511278195489</v>
      </c>
      <c r="Q1407" s="4">
        <f t="shared" si="1026"/>
        <v>2.9460792366047457</v>
      </c>
      <c r="R1407" s="18">
        <f t="shared" si="1014"/>
        <v>2368.7291353383457</v>
      </c>
      <c r="S1407" s="2">
        <f t="shared" si="1015"/>
        <v>1.389135338345568</v>
      </c>
      <c r="T1407" s="22">
        <f t="shared" si="1050"/>
        <v>1</v>
      </c>
      <c r="U1407" s="29">
        <f t="shared" si="1016"/>
        <v>2356.8492905752132</v>
      </c>
      <c r="V1407" s="30">
        <f t="shared" si="1017"/>
        <v>10.490709424786928</v>
      </c>
      <c r="W1407" s="31">
        <f t="shared" si="1027"/>
        <v>0</v>
      </c>
      <c r="X1407" s="35">
        <f t="shared" si="1018"/>
        <v>2358.0034666666661</v>
      </c>
      <c r="Y1407" s="30">
        <f t="shared" si="1019"/>
        <v>9.3365333333340459</v>
      </c>
      <c r="Z1407" s="31">
        <f t="shared" si="1028"/>
        <v>0</v>
      </c>
      <c r="AA1407" s="29">
        <f t="shared" si="1020"/>
        <v>2357.0108752280166</v>
      </c>
      <c r="AB1407" s="30">
        <f t="shared" si="1021"/>
        <v>10.329124771983516</v>
      </c>
      <c r="AC1407" s="31">
        <f t="shared" si="1029"/>
        <v>0</v>
      </c>
      <c r="AD1407" s="32">
        <f t="shared" si="1051"/>
        <v>-1</v>
      </c>
      <c r="AE1407" s="33">
        <f t="shared" si="1052"/>
        <v>-1</v>
      </c>
      <c r="AF1407" s="33">
        <f t="shared" si="1053"/>
        <v>-1</v>
      </c>
      <c r="AG1407" s="33">
        <f t="shared" si="1054"/>
        <v>0</v>
      </c>
      <c r="AH1407" s="38">
        <f t="shared" si="1055"/>
        <v>-1</v>
      </c>
      <c r="AI1407" s="33">
        <f t="shared" si="1056"/>
        <v>-1</v>
      </c>
      <c r="AJ1407" s="39">
        <f t="shared" si="1057"/>
        <v>-1</v>
      </c>
      <c r="AK1407" s="43">
        <f t="shared" si="1058"/>
        <v>-1</v>
      </c>
      <c r="AL1407" s="4">
        <f t="shared" si="1030"/>
        <v>11.610000000000127</v>
      </c>
      <c r="AM1407" s="4">
        <f t="shared" si="1031"/>
        <v>10.329124771983516</v>
      </c>
      <c r="AN1407" s="4">
        <f t="shared" si="1032"/>
        <v>10.329124771983516</v>
      </c>
      <c r="AO1407" s="4">
        <f t="shared" si="1033"/>
        <v>-2.8600000000001273</v>
      </c>
      <c r="AP1407" s="4">
        <f t="shared" si="1034"/>
        <v>4.1408752280167391</v>
      </c>
      <c r="AQ1407" s="4">
        <f t="shared" si="1035"/>
        <v>2.8600000000001273</v>
      </c>
      <c r="AR1407" s="4">
        <f t="shared" si="1022"/>
        <v>11.610000000000127</v>
      </c>
      <c r="AS1407">
        <f t="shared" si="1036"/>
        <v>10.329124771983516</v>
      </c>
      <c r="AT1407" s="6">
        <f t="shared" si="1037"/>
        <v>1</v>
      </c>
      <c r="AU1407" s="4">
        <f t="shared" si="1038"/>
        <v>-1.0237370091834279</v>
      </c>
      <c r="AV1407" s="4">
        <f t="shared" si="1039"/>
        <v>-3.9811230885784905</v>
      </c>
      <c r="AW1407">
        <f t="shared" si="1040"/>
        <v>1</v>
      </c>
      <c r="AX1407">
        <f t="shared" si="1041"/>
        <v>0</v>
      </c>
      <c r="AY1407">
        <f t="shared" si="1042"/>
        <v>0</v>
      </c>
      <c r="AZ1407" s="4">
        <f t="shared" si="1023"/>
        <v>-3.9100000000000006</v>
      </c>
      <c r="BA1407" s="4">
        <f t="shared" si="1043"/>
        <v>596.74500000000182</v>
      </c>
      <c r="BB1407" s="4">
        <f t="shared" si="1024"/>
        <v>627.26666666666847</v>
      </c>
      <c r="BC1407" s="4">
        <f t="shared" si="1025"/>
        <v>377.10400000000004</v>
      </c>
      <c r="BM1407">
        <f t="shared" si="1044"/>
        <v>1</v>
      </c>
    </row>
    <row r="1408" spans="1:65" x14ac:dyDescent="0.25">
      <c r="A1408">
        <v>1107</v>
      </c>
      <c r="B1408" s="1">
        <v>42789</v>
      </c>
      <c r="C1408" s="2">
        <v>2367.5</v>
      </c>
      <c r="D1408" s="2">
        <v>2368.2600000000002</v>
      </c>
      <c r="E1408" s="2">
        <v>2355.09</v>
      </c>
      <c r="F1408" s="2">
        <v>2363.81</v>
      </c>
      <c r="G1408" s="2">
        <v>4015260000</v>
      </c>
      <c r="H1408" s="2">
        <f t="shared" si="1045"/>
        <v>22.650790126027303</v>
      </c>
      <c r="I1408" s="2">
        <f t="shared" si="1046"/>
        <v>2312.8379999999997</v>
      </c>
      <c r="J1408" s="2">
        <f t="shared" si="1047"/>
        <v>20.589412353261388</v>
      </c>
      <c r="K1408" s="2">
        <f t="shared" si="1048"/>
        <v>4.6799999999998363</v>
      </c>
      <c r="L1408" s="18">
        <v>8.0299999999999996E-2</v>
      </c>
      <c r="M1408" s="19">
        <v>8.0916415328696427</v>
      </c>
      <c r="N1408" s="4">
        <f t="shared" si="1012"/>
        <v>13.170000000000073</v>
      </c>
      <c r="O1408" s="4">
        <f t="shared" si="1049"/>
        <v>13.493000000000029</v>
      </c>
      <c r="P1408" s="4">
        <f t="shared" si="1013"/>
        <v>4.919135338345864</v>
      </c>
      <c r="Q1408" s="4">
        <f t="shared" si="1026"/>
        <v>2.8699758338803041</v>
      </c>
      <c r="R1408" s="18">
        <f t="shared" si="1014"/>
        <v>2367.2341578947371</v>
      </c>
      <c r="S1408" s="2">
        <f t="shared" si="1015"/>
        <v>3.4241578947371636</v>
      </c>
      <c r="T1408" s="22">
        <f t="shared" si="1050"/>
        <v>1</v>
      </c>
      <c r="U1408" s="29">
        <f t="shared" si="1016"/>
        <v>2368.5636112039329</v>
      </c>
      <c r="V1408" s="30">
        <f t="shared" si="1017"/>
        <v>4.7536112039329055</v>
      </c>
      <c r="W1408" s="31">
        <f t="shared" si="1027"/>
        <v>1</v>
      </c>
      <c r="X1408" s="35">
        <f t="shared" si="1018"/>
        <v>2369.2309333333342</v>
      </c>
      <c r="Y1408" s="30">
        <f t="shared" si="1019"/>
        <v>5.4209333333342329</v>
      </c>
      <c r="Z1408" s="31">
        <f t="shared" si="1028"/>
        <v>1</v>
      </c>
      <c r="AA1408" s="29">
        <f t="shared" si="1020"/>
        <v>2368.6570363020492</v>
      </c>
      <c r="AB1408" s="30">
        <f t="shared" si="1021"/>
        <v>4.8470363020492186</v>
      </c>
      <c r="AC1408" s="31">
        <f t="shared" si="1029"/>
        <v>1</v>
      </c>
      <c r="AD1408" s="32">
        <f t="shared" si="1051"/>
        <v>1</v>
      </c>
      <c r="AE1408" s="33">
        <f t="shared" si="1052"/>
        <v>1</v>
      </c>
      <c r="AF1408" s="33">
        <f t="shared" si="1053"/>
        <v>1</v>
      </c>
      <c r="AG1408" s="33">
        <f t="shared" si="1054"/>
        <v>0</v>
      </c>
      <c r="AH1408" s="38">
        <f t="shared" si="1055"/>
        <v>1</v>
      </c>
      <c r="AI1408" s="33">
        <f t="shared" si="1056"/>
        <v>1</v>
      </c>
      <c r="AJ1408" s="39">
        <f t="shared" si="1057"/>
        <v>1</v>
      </c>
      <c r="AK1408" s="43">
        <f t="shared" si="1058"/>
        <v>1</v>
      </c>
      <c r="AL1408" s="4">
        <f t="shared" si="1030"/>
        <v>0.76000000000021828</v>
      </c>
      <c r="AM1408" s="4">
        <f t="shared" si="1031"/>
        <v>-0.3970363020489458</v>
      </c>
      <c r="AN1408" s="4">
        <f t="shared" si="1032"/>
        <v>0.3970363020489458</v>
      </c>
      <c r="AO1408" s="4">
        <f t="shared" si="1033"/>
        <v>-12.409999999999854</v>
      </c>
      <c r="AP1408" s="4">
        <f t="shared" si="1034"/>
        <v>13.567036302049019</v>
      </c>
      <c r="AQ1408" s="4">
        <f t="shared" si="1035"/>
        <v>12.409999999999854</v>
      </c>
      <c r="AR1408" s="4">
        <f t="shared" si="1022"/>
        <v>3.6900000000000546</v>
      </c>
      <c r="AS1408">
        <f t="shared" si="1036"/>
        <v>12.409999999999854</v>
      </c>
      <c r="AT1408" s="6">
        <f t="shared" si="1037"/>
        <v>1</v>
      </c>
      <c r="AU1408" s="4">
        <f t="shared" si="1038"/>
        <v>-2.717503199564435</v>
      </c>
      <c r="AV1408" s="4">
        <f t="shared" si="1039"/>
        <v>4.701641532869588</v>
      </c>
      <c r="AW1408">
        <f t="shared" si="1040"/>
        <v>0</v>
      </c>
      <c r="AX1408">
        <f t="shared" si="1041"/>
        <v>1</v>
      </c>
      <c r="AY1408">
        <f t="shared" si="1042"/>
        <v>0</v>
      </c>
      <c r="AZ1408" s="4">
        <f t="shared" si="1023"/>
        <v>-3.9100000000000006</v>
      </c>
      <c r="BA1408" s="4">
        <f t="shared" si="1043"/>
        <v>600.65500000000179</v>
      </c>
      <c r="BB1408" s="4">
        <f t="shared" si="1024"/>
        <v>631.17666666666844</v>
      </c>
      <c r="BC1408" s="4">
        <f t="shared" si="1025"/>
        <v>381.81199999999995</v>
      </c>
      <c r="BM1408">
        <f t="shared" si="1044"/>
        <v>1</v>
      </c>
    </row>
    <row r="1409" spans="1:65" x14ac:dyDescent="0.25">
      <c r="A1409">
        <v>1106</v>
      </c>
      <c r="B1409" s="1">
        <v>42788</v>
      </c>
      <c r="C1409" s="2">
        <v>2361.11</v>
      </c>
      <c r="D1409" s="2">
        <v>2365.13</v>
      </c>
      <c r="E1409" s="2">
        <v>2358.34</v>
      </c>
      <c r="F1409" s="2">
        <v>2362.8200000000002</v>
      </c>
      <c r="G1409" s="2">
        <v>3468670000</v>
      </c>
      <c r="H1409" s="2">
        <f t="shared" si="1045"/>
        <v>24.286958754762932</v>
      </c>
      <c r="I1409" s="2">
        <f t="shared" si="1046"/>
        <v>2308.9069999999997</v>
      </c>
      <c r="J1409" s="2">
        <f t="shared" si="1047"/>
        <v>23.787396242548283</v>
      </c>
      <c r="K1409" s="2">
        <f t="shared" si="1048"/>
        <v>-4.2699999999999818</v>
      </c>
      <c r="L1409" s="18">
        <v>8.3549999999999999E-2</v>
      </c>
      <c r="M1409" s="19">
        <v>8.4282580873351485</v>
      </c>
      <c r="N1409" s="4">
        <f t="shared" si="1012"/>
        <v>7.0399999999999636</v>
      </c>
      <c r="O1409" s="4">
        <f t="shared" si="1049"/>
        <v>13.228999999999996</v>
      </c>
      <c r="P1409" s="4">
        <f t="shared" si="1013"/>
        <v>4.4141578947368432</v>
      </c>
      <c r="Q1409" s="4">
        <f t="shared" si="1026"/>
        <v>2.7272082152120154</v>
      </c>
      <c r="R1409" s="18">
        <f t="shared" si="1014"/>
        <v>2369.4678345864663</v>
      </c>
      <c r="S1409" s="2">
        <f t="shared" si="1015"/>
        <v>6.6478345864661605</v>
      </c>
      <c r="T1409" s="22">
        <f t="shared" si="1050"/>
        <v>1</v>
      </c>
      <c r="U1409" s="29">
        <f t="shared" si="1016"/>
        <v>2362.115820435467</v>
      </c>
      <c r="V1409" s="30">
        <f t="shared" si="1017"/>
        <v>0.70417956453320585</v>
      </c>
      <c r="W1409" s="31">
        <f t="shared" si="1027"/>
        <v>1</v>
      </c>
      <c r="X1409" s="35">
        <f t="shared" si="1018"/>
        <v>2364.594000000001</v>
      </c>
      <c r="Y1409" s="30">
        <f t="shared" si="1019"/>
        <v>1.7740000000007967</v>
      </c>
      <c r="Z1409" s="31">
        <f t="shared" si="1028"/>
        <v>1</v>
      </c>
      <c r="AA1409" s="29">
        <f t="shared" si="1020"/>
        <v>2362.4627655745016</v>
      </c>
      <c r="AB1409" s="30">
        <f t="shared" si="1021"/>
        <v>0.35723442549851825</v>
      </c>
      <c r="AC1409" s="31">
        <f t="shared" si="1029"/>
        <v>1</v>
      </c>
      <c r="AD1409" s="32">
        <f t="shared" si="1051"/>
        <v>1</v>
      </c>
      <c r="AE1409" s="33">
        <f t="shared" si="1052"/>
        <v>0</v>
      </c>
      <c r="AF1409" s="33">
        <f t="shared" si="1053"/>
        <v>0</v>
      </c>
      <c r="AG1409" s="33">
        <f t="shared" si="1054"/>
        <v>0</v>
      </c>
      <c r="AH1409" s="38">
        <f t="shared" si="1055"/>
        <v>1</v>
      </c>
      <c r="AI1409" s="33">
        <f t="shared" si="1056"/>
        <v>1</v>
      </c>
      <c r="AJ1409" s="39">
        <f t="shared" si="1057"/>
        <v>1</v>
      </c>
      <c r="AK1409" s="43">
        <f t="shared" si="1058"/>
        <v>1</v>
      </c>
      <c r="AL1409" s="4">
        <f t="shared" si="1030"/>
        <v>4.0199999999999818</v>
      </c>
      <c r="AM1409" s="4">
        <f t="shared" si="1031"/>
        <v>2.6672344254984637</v>
      </c>
      <c r="AN1409" s="4">
        <f t="shared" si="1032"/>
        <v>2.6672344254984637</v>
      </c>
      <c r="AO1409" s="4">
        <f t="shared" si="1033"/>
        <v>-2.7699999999999818</v>
      </c>
      <c r="AP1409" s="4">
        <f t="shared" si="1034"/>
        <v>4.1227655745014999</v>
      </c>
      <c r="AQ1409" s="4">
        <f t="shared" si="1035"/>
        <v>2.7699999999999818</v>
      </c>
      <c r="AR1409" s="4">
        <f t="shared" si="1022"/>
        <v>1.7100000000000364</v>
      </c>
      <c r="AS1409">
        <f t="shared" si="1036"/>
        <v>2.7699999999999818</v>
      </c>
      <c r="AT1409" s="6">
        <f t="shared" si="1037"/>
        <v>0</v>
      </c>
      <c r="AU1409" s="4">
        <f t="shared" si="1038"/>
        <v>6.6336063720554179</v>
      </c>
      <c r="AV1409" s="4">
        <f t="shared" si="1039"/>
        <v>7.0182580873351119</v>
      </c>
      <c r="AW1409">
        <f t="shared" si="1040"/>
        <v>0</v>
      </c>
      <c r="AX1409">
        <f t="shared" si="1041"/>
        <v>0</v>
      </c>
      <c r="AY1409">
        <f t="shared" si="1042"/>
        <v>0</v>
      </c>
      <c r="AZ1409" s="4">
        <f t="shared" si="1023"/>
        <v>6.94</v>
      </c>
      <c r="BA1409" s="4">
        <f t="shared" si="1043"/>
        <v>604.56500000000176</v>
      </c>
      <c r="BB1409" s="4">
        <f t="shared" si="1024"/>
        <v>635.08666666666841</v>
      </c>
      <c r="BC1409" s="4">
        <f t="shared" si="1025"/>
        <v>379.25600000000009</v>
      </c>
      <c r="BM1409">
        <f t="shared" si="1044"/>
        <v>1</v>
      </c>
    </row>
    <row r="1410" spans="1:65" x14ac:dyDescent="0.25">
      <c r="A1410">
        <v>1105</v>
      </c>
      <c r="B1410" s="1">
        <v>42787</v>
      </c>
      <c r="C1410" s="2">
        <v>2354.91</v>
      </c>
      <c r="D1410" s="2">
        <v>2366.71</v>
      </c>
      <c r="E1410" s="2">
        <v>2354.91</v>
      </c>
      <c r="F1410" s="2">
        <v>2365.38</v>
      </c>
      <c r="G1410" s="2">
        <v>3579780000</v>
      </c>
      <c r="H1410" s="2">
        <f t="shared" si="1045"/>
        <v>23.470041447674411</v>
      </c>
      <c r="I1410" s="2">
        <f t="shared" si="1046"/>
        <v>2304.2454999999991</v>
      </c>
      <c r="J1410" s="2">
        <f t="shared" si="1047"/>
        <v>23.987164610529334</v>
      </c>
      <c r="K1410" s="2">
        <f t="shared" si="1048"/>
        <v>3.75</v>
      </c>
      <c r="L1410" s="18">
        <v>8.1549999999999997E-2</v>
      </c>
      <c r="M1410" s="19">
        <v>8.1770490191786092</v>
      </c>
      <c r="N1410" s="4">
        <f t="shared" ref="N1410:N1473" si="1059">MAX(D1410-E1410, ABS(D1410-F1411), ABS(E1410-F1411))</f>
        <v>15.550000000000182</v>
      </c>
      <c r="O1410" s="4">
        <f t="shared" si="1049"/>
        <v>13.449000000000023</v>
      </c>
      <c r="P1410" s="4">
        <f t="shared" ref="P1410:P1473" si="1060">SLOPE(F1410:F1429,A1410:A1429)</f>
        <v>4.0878345864661609</v>
      </c>
      <c r="Q1410" s="4">
        <f t="shared" si="1026"/>
        <v>2.5790267576075543</v>
      </c>
      <c r="R1410" s="18">
        <f t="shared" ref="R1410:R1473" si="1061">F1411+P1411</f>
        <v>2354.9690827067666</v>
      </c>
      <c r="S1410" s="2">
        <f t="shared" ref="S1410:S1473" si="1062">ABS(R1410-F1410)</f>
        <v>10.410917293233524</v>
      </c>
      <c r="T1410" s="22">
        <f t="shared" si="1050"/>
        <v>0</v>
      </c>
      <c r="U1410" s="29">
        <f t="shared" ref="U1410:U1473" si="1063">C1410+Q1411*$BK$6</f>
        <v>2355.7881799665211</v>
      </c>
      <c r="V1410" s="30">
        <f t="shared" ref="V1410:V1473" si="1064">ABS(U1410-F1410)</f>
        <v>9.5918200334790527</v>
      </c>
      <c r="W1410" s="31">
        <f t="shared" si="1027"/>
        <v>0</v>
      </c>
      <c r="X1410" s="35">
        <f t="shared" ref="X1410:X1473" si="1065">_xlfn.FORECAST.LINEAR(A1410+$BK$7,C1410:C1412,A1410:A1412)</f>
        <v>2352.5594666666666</v>
      </c>
      <c r="Y1410" s="30">
        <f t="shared" ref="Y1410:Y1473" si="1066">ABS(X1410-F1410)</f>
        <v>12.820533333333515</v>
      </c>
      <c r="Z1410" s="31">
        <f t="shared" si="1028"/>
        <v>0</v>
      </c>
      <c r="AA1410" s="29">
        <f t="shared" ref="AA1410:AA1473" si="1067">$BK$8*X1410+(1-$BK$8)*U1410</f>
        <v>2355.3361601045417</v>
      </c>
      <c r="AB1410" s="30">
        <f t="shared" ref="AB1410:AB1473" si="1068">ABS(AA1410-F1410)</f>
        <v>10.043839895458404</v>
      </c>
      <c r="AC1410" s="31">
        <f t="shared" si="1029"/>
        <v>0</v>
      </c>
      <c r="AD1410" s="32">
        <f t="shared" si="1051"/>
        <v>-1</v>
      </c>
      <c r="AE1410" s="33">
        <f t="shared" si="1052"/>
        <v>-1</v>
      </c>
      <c r="AF1410" s="33">
        <f t="shared" si="1053"/>
        <v>0</v>
      </c>
      <c r="AG1410" s="33">
        <f t="shared" si="1054"/>
        <v>0</v>
      </c>
      <c r="AH1410" s="38">
        <f t="shared" si="1055"/>
        <v>-1</v>
      </c>
      <c r="AI1410" s="33">
        <f t="shared" si="1056"/>
        <v>-1</v>
      </c>
      <c r="AJ1410" s="39">
        <f t="shared" si="1057"/>
        <v>-1</v>
      </c>
      <c r="AK1410" s="43">
        <f t="shared" si="1058"/>
        <v>-1</v>
      </c>
      <c r="AL1410" s="4">
        <f t="shared" si="1030"/>
        <v>11.800000000000182</v>
      </c>
      <c r="AM1410" s="4">
        <f t="shared" si="1031"/>
        <v>11.373839895458332</v>
      </c>
      <c r="AN1410" s="4">
        <f t="shared" si="1032"/>
        <v>11.373839895458332</v>
      </c>
      <c r="AO1410" s="4">
        <f t="shared" si="1033"/>
        <v>0</v>
      </c>
      <c r="AP1410" s="4">
        <f t="shared" si="1034"/>
        <v>0.42616010454185016</v>
      </c>
      <c r="AQ1410" s="4">
        <f t="shared" si="1035"/>
        <v>0</v>
      </c>
      <c r="AR1410" s="4">
        <f t="shared" ref="AR1410:AR1473" si="1069">ABS(C1410-F1410)</f>
        <v>10.470000000000255</v>
      </c>
      <c r="AS1410">
        <f t="shared" si="1036"/>
        <v>11.373839895458332</v>
      </c>
      <c r="AT1410" s="6">
        <f t="shared" si="1037"/>
        <v>1</v>
      </c>
      <c r="AU1410" s="4">
        <f t="shared" si="1038"/>
        <v>-3.165948174700608</v>
      </c>
      <c r="AV1410" s="4">
        <f t="shared" si="1039"/>
        <v>-1.9929509808216455</v>
      </c>
      <c r="AW1410">
        <f t="shared" si="1040"/>
        <v>1</v>
      </c>
      <c r="AX1410">
        <f t="shared" si="1041"/>
        <v>0</v>
      </c>
      <c r="AY1410">
        <f t="shared" si="1042"/>
        <v>0</v>
      </c>
      <c r="AZ1410" s="4">
        <f t="shared" ref="AZ1410:AZ1473" si="1070">IF(OR(AT1410=1,AY1410=1),$BH$25,IF(AT1410=0,$BH$24,$BH$26))</f>
        <v>-3.9100000000000006</v>
      </c>
      <c r="BA1410" s="4">
        <f t="shared" si="1043"/>
        <v>597.62500000000171</v>
      </c>
      <c r="BB1410" s="4">
        <f t="shared" ref="BB1410:BB1473" si="1071">(COUNTIF(AI1410:AK1410, "&lt;&gt;0")/3)*AZ1410+BB1411</f>
        <v>628.14666666666835</v>
      </c>
      <c r="BC1410" s="4">
        <f t="shared" ref="BC1410:BC1473" si="1072">(C1410-$C$2494)*10/100*4</f>
        <v>376.7759999999999</v>
      </c>
      <c r="BM1410">
        <f t="shared" si="1044"/>
        <v>1</v>
      </c>
    </row>
    <row r="1411" spans="1:65" x14ac:dyDescent="0.25">
      <c r="A1411">
        <v>1104</v>
      </c>
      <c r="B1411" s="1">
        <v>42783</v>
      </c>
      <c r="C1411" s="2">
        <v>2343.0100000000002</v>
      </c>
      <c r="D1411" s="2">
        <v>2351.16</v>
      </c>
      <c r="E1411" s="2">
        <v>2339.58</v>
      </c>
      <c r="F1411" s="2">
        <v>2351.16</v>
      </c>
      <c r="G1411" s="2">
        <v>3513060000</v>
      </c>
      <c r="H1411" s="2">
        <f t="shared" si="1045"/>
        <v>21.960653805284451</v>
      </c>
      <c r="I1411" s="2">
        <f t="shared" si="1046"/>
        <v>2299.8889999999992</v>
      </c>
      <c r="J1411" s="2">
        <f t="shared" si="1047"/>
        <v>22.547724823955996</v>
      </c>
      <c r="K1411" s="2">
        <f t="shared" si="1048"/>
        <v>-4.2099999999995816</v>
      </c>
      <c r="L1411" s="18">
        <v>7.1300000000000002E-2</v>
      </c>
      <c r="M1411" s="19">
        <v>7.1372971484849774</v>
      </c>
      <c r="N1411" s="4">
        <f t="shared" si="1059"/>
        <v>11.579999999999927</v>
      </c>
      <c r="O1411" s="4">
        <f t="shared" si="1049"/>
        <v>12.778999999999996</v>
      </c>
      <c r="P1411" s="4">
        <f t="shared" si="1060"/>
        <v>3.8090827067669131</v>
      </c>
      <c r="Q1411" s="4">
        <f t="shared" ref="Q1411:Q1474" si="1073">SLOPE(F1411:F1435,B1411:B1435)*1</f>
        <v>2.2517435039007299</v>
      </c>
      <c r="R1411" s="18">
        <f t="shared" si="1061"/>
        <v>2350.7369248120299</v>
      </c>
      <c r="S1411" s="2">
        <f t="shared" si="1062"/>
        <v>0.42307518796997101</v>
      </c>
      <c r="T1411" s="22">
        <f t="shared" si="1050"/>
        <v>1</v>
      </c>
      <c r="U1411" s="29">
        <f t="shared" si="1063"/>
        <v>2343.7928772974824</v>
      </c>
      <c r="V1411" s="30">
        <f t="shared" si="1064"/>
        <v>7.367122702517463</v>
      </c>
      <c r="W1411" s="31">
        <f t="shared" ref="W1411:W1474" si="1074">IF(V1411/M1412&gt;0.975, 0, 1)</f>
        <v>1</v>
      </c>
      <c r="X1411" s="35">
        <f t="shared" si="1065"/>
        <v>2347.4985333333339</v>
      </c>
      <c r="Y1411" s="30">
        <f t="shared" si="1066"/>
        <v>3.6614666666660014</v>
      </c>
      <c r="Z1411" s="31">
        <f t="shared" ref="Z1411:Z1474" si="1075">IF(Y1411/M1412&gt;0.975, 0, 1)</f>
        <v>1</v>
      </c>
      <c r="AA1411" s="29">
        <f t="shared" si="1067"/>
        <v>2344.3116691425016</v>
      </c>
      <c r="AB1411" s="30">
        <f t="shared" si="1068"/>
        <v>6.8483308574982402</v>
      </c>
      <c r="AC1411" s="31">
        <f t="shared" ref="AC1411:AC1474" si="1076">IF(AB1411/M1412&gt;0.975, 0, 1)</f>
        <v>1</v>
      </c>
      <c r="AD1411" s="32">
        <f t="shared" si="1051"/>
        <v>1</v>
      </c>
      <c r="AE1411" s="33">
        <f t="shared" si="1052"/>
        <v>1</v>
      </c>
      <c r="AF1411" s="33">
        <f t="shared" si="1053"/>
        <v>0</v>
      </c>
      <c r="AG1411" s="33">
        <f t="shared" si="1054"/>
        <v>0</v>
      </c>
      <c r="AH1411" s="38">
        <f t="shared" si="1055"/>
        <v>1</v>
      </c>
      <c r="AI1411" s="33">
        <f t="shared" si="1056"/>
        <v>1</v>
      </c>
      <c r="AJ1411" s="39">
        <f t="shared" si="1057"/>
        <v>1</v>
      </c>
      <c r="AK1411" s="43">
        <f t="shared" si="1058"/>
        <v>0</v>
      </c>
      <c r="AL1411" s="4">
        <f t="shared" ref="AL1411:AL1474" si="1077">D1411-C1411</f>
        <v>8.1499999999996362</v>
      </c>
      <c r="AM1411" s="4">
        <f t="shared" ref="AM1411:AM1474" si="1078">D1411-AA1411</f>
        <v>6.8483308574982402</v>
      </c>
      <c r="AN1411" s="4">
        <f t="shared" ref="AN1411:AN1474" si="1079">ABS(IF(AA1411&gt;C1411,AM1411,AL1411))</f>
        <v>6.8483308574982402</v>
      </c>
      <c r="AO1411" s="4">
        <f t="shared" ref="AO1411:AO1474" si="1080">E1411-C1411</f>
        <v>-3.430000000000291</v>
      </c>
      <c r="AP1411" s="4">
        <f t="shared" ref="AP1411:AP1474" si="1081">AA1411-E1411</f>
        <v>4.731669142501687</v>
      </c>
      <c r="AQ1411" s="4">
        <f t="shared" ref="AQ1411:AQ1474" si="1082">ABS(IF(AA1411&gt;C1411,AO1411,AP1411))</f>
        <v>3.430000000000291</v>
      </c>
      <c r="AR1411" s="4">
        <f t="shared" si="1069"/>
        <v>8.1499999999996362</v>
      </c>
      <c r="AS1411">
        <f t="shared" ref="AS1411:AS1474" si="1083">IF(AN1411&gt;AQ1411, AN1411, AQ1411)</f>
        <v>6.8483308574982402</v>
      </c>
      <c r="AT1411" s="6">
        <f t="shared" ref="AT1411:AT1474" si="1084">IF(AN1411&gt;M1412*$BK$4,1,0)+IF(AQ1411&gt;M1412*$BK$4,1,0)</f>
        <v>0</v>
      </c>
      <c r="AU1411" s="4">
        <f t="shared" ref="AU1411:AU1474" si="1085">$BK$4*M1412-AS1411</f>
        <v>2.3229627054004318</v>
      </c>
      <c r="AV1411" s="4">
        <f t="shared" ref="AV1411:AV1474" si="1086">M1411-AR1411+0.3</f>
        <v>-0.71270285151465873</v>
      </c>
      <c r="AW1411">
        <f t="shared" ref="AW1411:AW1474" si="1087">IF(AND(AU1411&lt;0,AV1411&lt;0), 1, 0)</f>
        <v>0</v>
      </c>
      <c r="AX1411">
        <f t="shared" ref="AX1411:AX1474" si="1088">IF(AND(AU1411&lt;0,AV1411&gt;0), 1, 0)</f>
        <v>0</v>
      </c>
      <c r="AY1411">
        <f t="shared" ref="AY1411:AY1474" si="1089">IF(AND(AU1411&gt;0,AV1411&lt;0), 1, 0)</f>
        <v>1</v>
      </c>
      <c r="AZ1411" s="4">
        <f t="shared" si="1070"/>
        <v>-3.9100000000000006</v>
      </c>
      <c r="BA1411" s="4">
        <f t="shared" ref="BA1411:BA1474" si="1090">AZ1411+BA1412</f>
        <v>601.53500000000167</v>
      </c>
      <c r="BB1411" s="4">
        <f t="shared" si="1071"/>
        <v>632.05666666666832</v>
      </c>
      <c r="BC1411" s="4">
        <f t="shared" si="1072"/>
        <v>372.01600000000008</v>
      </c>
      <c r="BM1411">
        <f t="shared" si="1044"/>
        <v>1</v>
      </c>
    </row>
    <row r="1412" spans="1:65" x14ac:dyDescent="0.25">
      <c r="A1412">
        <v>1103</v>
      </c>
      <c r="B1412" s="1">
        <v>42782</v>
      </c>
      <c r="C1412" s="2">
        <v>2349.64</v>
      </c>
      <c r="D1412" s="2">
        <v>2351.31</v>
      </c>
      <c r="E1412" s="2">
        <v>2338.87</v>
      </c>
      <c r="F1412" s="2">
        <v>2347.2199999999998</v>
      </c>
      <c r="G1412" s="2">
        <v>3672370000</v>
      </c>
      <c r="H1412" s="2">
        <f t="shared" si="1045"/>
        <v>21.395440350172159</v>
      </c>
      <c r="I1412" s="2">
        <f t="shared" si="1046"/>
        <v>2296.2364999999991</v>
      </c>
      <c r="J1412" s="2">
        <f t="shared" si="1047"/>
        <v>21.743466502062535</v>
      </c>
      <c r="K1412" s="2">
        <f t="shared" si="1048"/>
        <v>0.38999999999987267</v>
      </c>
      <c r="L1412" s="18">
        <v>7.9600000000000004E-2</v>
      </c>
      <c r="M1412" s="19">
        <v>7.9750378807814544</v>
      </c>
      <c r="N1412" s="4">
        <f t="shared" si="1059"/>
        <v>12.440000000000055</v>
      </c>
      <c r="O1412" s="4">
        <f t="shared" si="1049"/>
        <v>13.367000000000008</v>
      </c>
      <c r="P1412" s="4">
        <f t="shared" si="1060"/>
        <v>3.5169248120300725</v>
      </c>
      <c r="Q1412" s="4">
        <f t="shared" si="1073"/>
        <v>2.0073776858520325</v>
      </c>
      <c r="R1412" s="18">
        <f t="shared" si="1061"/>
        <v>2352.5257593984961</v>
      </c>
      <c r="S1412" s="2">
        <f t="shared" si="1062"/>
        <v>5.3057593984963205</v>
      </c>
      <c r="T1412" s="22">
        <f t="shared" si="1050"/>
        <v>1</v>
      </c>
      <c r="U1412" s="29">
        <f t="shared" si="1063"/>
        <v>2350.3173260948902</v>
      </c>
      <c r="V1412" s="30">
        <f t="shared" si="1064"/>
        <v>3.0973260948903771</v>
      </c>
      <c r="W1412" s="31">
        <f t="shared" si="1074"/>
        <v>1</v>
      </c>
      <c r="X1412" s="35">
        <f t="shared" si="1065"/>
        <v>2352.1661333333323</v>
      </c>
      <c r="Y1412" s="30">
        <f t="shared" si="1066"/>
        <v>4.9461333333324546</v>
      </c>
      <c r="Z1412" s="31">
        <f t="shared" si="1075"/>
        <v>1</v>
      </c>
      <c r="AA1412" s="29">
        <f t="shared" si="1067"/>
        <v>2350.5761591082719</v>
      </c>
      <c r="AB1412" s="30">
        <f t="shared" si="1068"/>
        <v>3.3561591082720952</v>
      </c>
      <c r="AC1412" s="31">
        <f t="shared" si="1076"/>
        <v>1</v>
      </c>
      <c r="AD1412" s="32">
        <f t="shared" si="1051"/>
        <v>1</v>
      </c>
      <c r="AE1412" s="33">
        <f t="shared" si="1052"/>
        <v>0</v>
      </c>
      <c r="AF1412" s="33">
        <f t="shared" si="1053"/>
        <v>0</v>
      </c>
      <c r="AG1412" s="33">
        <f t="shared" si="1054"/>
        <v>0</v>
      </c>
      <c r="AH1412" s="38">
        <f t="shared" si="1055"/>
        <v>1</v>
      </c>
      <c r="AI1412" s="33">
        <f t="shared" si="1056"/>
        <v>0</v>
      </c>
      <c r="AJ1412" s="39">
        <f t="shared" si="1057"/>
        <v>1</v>
      </c>
      <c r="AK1412" s="43">
        <f t="shared" si="1058"/>
        <v>0</v>
      </c>
      <c r="AL1412" s="4">
        <f t="shared" si="1077"/>
        <v>1.6700000000000728</v>
      </c>
      <c r="AM1412" s="4">
        <f t="shared" si="1078"/>
        <v>0.73384089172805034</v>
      </c>
      <c r="AN1412" s="4">
        <f t="shared" si="1079"/>
        <v>0.73384089172805034</v>
      </c>
      <c r="AO1412" s="4">
        <f t="shared" si="1080"/>
        <v>-10.769999999999982</v>
      </c>
      <c r="AP1412" s="4">
        <f t="shared" si="1081"/>
        <v>11.706159108272004</v>
      </c>
      <c r="AQ1412" s="4">
        <f t="shared" si="1082"/>
        <v>10.769999999999982</v>
      </c>
      <c r="AR1412" s="4">
        <f t="shared" si="1069"/>
        <v>2.4200000000000728</v>
      </c>
      <c r="AS1412">
        <f t="shared" si="1083"/>
        <v>10.769999999999982</v>
      </c>
      <c r="AT1412" s="6">
        <f t="shared" si="1084"/>
        <v>1</v>
      </c>
      <c r="AU1412" s="4">
        <f t="shared" si="1085"/>
        <v>-1.5468170579196947</v>
      </c>
      <c r="AV1412" s="4">
        <f t="shared" si="1086"/>
        <v>5.8550378807813814</v>
      </c>
      <c r="AW1412">
        <f t="shared" si="1087"/>
        <v>0</v>
      </c>
      <c r="AX1412">
        <f t="shared" si="1088"/>
        <v>1</v>
      </c>
      <c r="AY1412">
        <f t="shared" si="1089"/>
        <v>0</v>
      </c>
      <c r="AZ1412" s="4">
        <f t="shared" si="1070"/>
        <v>-3.9100000000000006</v>
      </c>
      <c r="BA1412" s="4">
        <f t="shared" si="1090"/>
        <v>605.44500000000164</v>
      </c>
      <c r="BB1412" s="4">
        <f t="shared" si="1071"/>
        <v>634.663333333335</v>
      </c>
      <c r="BC1412" s="4">
        <f t="shared" si="1072"/>
        <v>374.66799999999995</v>
      </c>
      <c r="BM1412">
        <f t="shared" si="1044"/>
        <v>1</v>
      </c>
    </row>
    <row r="1413" spans="1:65" x14ac:dyDescent="0.25">
      <c r="A1413">
        <v>1102</v>
      </c>
      <c r="B1413" s="1">
        <v>42781</v>
      </c>
      <c r="C1413" s="2">
        <v>2335.58</v>
      </c>
      <c r="D1413" s="2">
        <v>2351.3000000000002</v>
      </c>
      <c r="E1413" s="2">
        <v>2334.81</v>
      </c>
      <c r="F1413" s="2">
        <v>2349.25</v>
      </c>
      <c r="G1413" s="2">
        <v>3775590000</v>
      </c>
      <c r="H1413" s="2">
        <f t="shared" si="1045"/>
        <v>19.078141535391801</v>
      </c>
      <c r="I1413" s="2">
        <f t="shared" si="1046"/>
        <v>2292.3494999999994</v>
      </c>
      <c r="J1413" s="2">
        <f t="shared" si="1047"/>
        <v>21.290230889208079</v>
      </c>
      <c r="K1413" s="2">
        <f t="shared" si="1048"/>
        <v>-2</v>
      </c>
      <c r="L1413" s="18">
        <v>8.0449999999999994E-2</v>
      </c>
      <c r="M1413" s="19">
        <v>8.0201590800698153</v>
      </c>
      <c r="N1413" s="4">
        <f t="shared" si="1059"/>
        <v>16.490000000000236</v>
      </c>
      <c r="O1413" s="4">
        <f t="shared" si="1049"/>
        <v>13.354999999999972</v>
      </c>
      <c r="P1413" s="4">
        <f t="shared" si="1060"/>
        <v>3.2757593984962394</v>
      </c>
      <c r="Q1413" s="4">
        <f t="shared" si="1073"/>
        <v>1.7367335766423353</v>
      </c>
      <c r="R1413" s="18">
        <f t="shared" si="1061"/>
        <v>2340.339789473684</v>
      </c>
      <c r="S1413" s="2">
        <f t="shared" si="1062"/>
        <v>8.9102105263159501</v>
      </c>
      <c r="T1413" s="22">
        <f t="shared" si="1050"/>
        <v>0</v>
      </c>
      <c r="U1413" s="29">
        <f t="shared" si="1063"/>
        <v>2336.1538429163525</v>
      </c>
      <c r="V1413" s="30">
        <f t="shared" si="1064"/>
        <v>13.09615708364754</v>
      </c>
      <c r="W1413" s="31">
        <f t="shared" si="1074"/>
        <v>0</v>
      </c>
      <c r="X1413" s="35">
        <f t="shared" si="1065"/>
        <v>2336.6770666666662</v>
      </c>
      <c r="Y1413" s="30">
        <f t="shared" si="1066"/>
        <v>12.572933333333822</v>
      </c>
      <c r="Z1413" s="31">
        <f t="shared" si="1075"/>
        <v>0</v>
      </c>
      <c r="AA1413" s="29">
        <f t="shared" si="1067"/>
        <v>2336.2270942413966</v>
      </c>
      <c r="AB1413" s="30">
        <f t="shared" si="1068"/>
        <v>13.022905758603429</v>
      </c>
      <c r="AC1413" s="31">
        <f t="shared" si="1076"/>
        <v>0</v>
      </c>
      <c r="AD1413" s="32">
        <f t="shared" si="1051"/>
        <v>-1</v>
      </c>
      <c r="AE1413" s="33">
        <f t="shared" si="1052"/>
        <v>0</v>
      </c>
      <c r="AF1413" s="33">
        <f t="shared" si="1053"/>
        <v>0</v>
      </c>
      <c r="AG1413" s="33">
        <f t="shared" si="1054"/>
        <v>0</v>
      </c>
      <c r="AH1413" s="38">
        <f t="shared" si="1055"/>
        <v>-1</v>
      </c>
      <c r="AI1413" s="33">
        <f t="shared" si="1056"/>
        <v>-1</v>
      </c>
      <c r="AJ1413" s="39">
        <f t="shared" si="1057"/>
        <v>-1</v>
      </c>
      <c r="AK1413" s="43">
        <f t="shared" si="1058"/>
        <v>-1</v>
      </c>
      <c r="AL1413" s="4">
        <f t="shared" si="1077"/>
        <v>15.720000000000255</v>
      </c>
      <c r="AM1413" s="4">
        <f t="shared" si="1078"/>
        <v>15.072905758603611</v>
      </c>
      <c r="AN1413" s="4">
        <f t="shared" si="1079"/>
        <v>15.072905758603611</v>
      </c>
      <c r="AO1413" s="4">
        <f t="shared" si="1080"/>
        <v>-0.76999999999998181</v>
      </c>
      <c r="AP1413" s="4">
        <f t="shared" si="1081"/>
        <v>1.4170942413966259</v>
      </c>
      <c r="AQ1413" s="4">
        <f t="shared" si="1082"/>
        <v>0.76999999999998181</v>
      </c>
      <c r="AR1413" s="4">
        <f t="shared" si="1069"/>
        <v>13.670000000000073</v>
      </c>
      <c r="AS1413">
        <f t="shared" si="1083"/>
        <v>15.072905758603611</v>
      </c>
      <c r="AT1413" s="6">
        <f t="shared" si="1084"/>
        <v>1</v>
      </c>
      <c r="AU1413" s="4">
        <f t="shared" si="1085"/>
        <v>-7.2225270888900077</v>
      </c>
      <c r="AV1413" s="4">
        <f t="shared" si="1086"/>
        <v>-5.3498409199302577</v>
      </c>
      <c r="AW1413">
        <f t="shared" si="1087"/>
        <v>1</v>
      </c>
      <c r="AX1413">
        <f t="shared" si="1088"/>
        <v>0</v>
      </c>
      <c r="AY1413">
        <f t="shared" si="1089"/>
        <v>0</v>
      </c>
      <c r="AZ1413" s="4">
        <f t="shared" si="1070"/>
        <v>-3.9100000000000006</v>
      </c>
      <c r="BA1413" s="4">
        <f t="shared" si="1090"/>
        <v>609.35500000000161</v>
      </c>
      <c r="BB1413" s="4">
        <f t="shared" si="1071"/>
        <v>635.96666666666829</v>
      </c>
      <c r="BC1413" s="4">
        <f t="shared" si="1072"/>
        <v>369.04399999999993</v>
      </c>
      <c r="BM1413">
        <f t="shared" si="1044"/>
        <v>1</v>
      </c>
    </row>
    <row r="1414" spans="1:65" x14ac:dyDescent="0.25">
      <c r="A1414">
        <v>1101</v>
      </c>
      <c r="B1414" s="1">
        <v>42780</v>
      </c>
      <c r="C1414" s="2">
        <v>2326.12</v>
      </c>
      <c r="D1414" s="2">
        <v>2337.58</v>
      </c>
      <c r="E1414" s="2">
        <v>2322.17</v>
      </c>
      <c r="F1414" s="2">
        <v>2337.58</v>
      </c>
      <c r="G1414" s="2">
        <v>3520910000</v>
      </c>
      <c r="H1414" s="2">
        <f t="shared" si="1045"/>
        <v>16.126983633373861</v>
      </c>
      <c r="I1414" s="2">
        <f t="shared" si="1046"/>
        <v>2289.0274999999997</v>
      </c>
      <c r="J1414" s="2">
        <f t="shared" si="1047"/>
        <v>18.55744866765448</v>
      </c>
      <c r="K1414" s="2">
        <f t="shared" si="1048"/>
        <v>-2.1300000000001091</v>
      </c>
      <c r="L1414" s="18">
        <v>6.8750000000000006E-2</v>
      </c>
      <c r="M1414" s="19">
        <v>6.8264162345335686</v>
      </c>
      <c r="N1414" s="4">
        <f t="shared" si="1059"/>
        <v>15.409999999999854</v>
      </c>
      <c r="O1414" s="4">
        <f t="shared" si="1049"/>
        <v>13.37599999999993</v>
      </c>
      <c r="P1414" s="4">
        <f t="shared" si="1060"/>
        <v>2.759789473684211</v>
      </c>
      <c r="Q1414" s="4">
        <f t="shared" si="1073"/>
        <v>1.4713920932119855</v>
      </c>
      <c r="R1414" s="18">
        <f t="shared" si="1061"/>
        <v>2330.6188947368423</v>
      </c>
      <c r="S1414" s="2">
        <f t="shared" si="1062"/>
        <v>6.9611052631576058</v>
      </c>
      <c r="T1414" s="22">
        <f t="shared" si="1050"/>
        <v>1</v>
      </c>
      <c r="U1414" s="29">
        <f t="shared" si="1063"/>
        <v>2326.6071277984747</v>
      </c>
      <c r="V1414" s="30">
        <f t="shared" si="1064"/>
        <v>10.972872201525206</v>
      </c>
      <c r="W1414" s="31">
        <f t="shared" si="1074"/>
        <v>0</v>
      </c>
      <c r="X1414" s="35">
        <f t="shared" si="1065"/>
        <v>2328.9006666666664</v>
      </c>
      <c r="Y1414" s="30">
        <f t="shared" si="1066"/>
        <v>8.6793333333334886</v>
      </c>
      <c r="Z1414" s="31">
        <f t="shared" si="1075"/>
        <v>0</v>
      </c>
      <c r="AA1414" s="29">
        <f t="shared" si="1067"/>
        <v>2326.9282232400215</v>
      </c>
      <c r="AB1414" s="30">
        <f t="shared" si="1068"/>
        <v>10.651776759978475</v>
      </c>
      <c r="AC1414" s="31">
        <f t="shared" si="1076"/>
        <v>0</v>
      </c>
      <c r="AD1414" s="32">
        <f t="shared" si="1051"/>
        <v>-1</v>
      </c>
      <c r="AE1414" s="33">
        <f t="shared" si="1052"/>
        <v>-1</v>
      </c>
      <c r="AF1414" s="33">
        <f t="shared" si="1053"/>
        <v>-1</v>
      </c>
      <c r="AG1414" s="33">
        <f t="shared" si="1054"/>
        <v>0</v>
      </c>
      <c r="AH1414" s="38">
        <f t="shared" si="1055"/>
        <v>-1</v>
      </c>
      <c r="AI1414" s="33">
        <f t="shared" si="1056"/>
        <v>-1</v>
      </c>
      <c r="AJ1414" s="39">
        <f t="shared" si="1057"/>
        <v>-1</v>
      </c>
      <c r="AK1414" s="43">
        <f t="shared" si="1058"/>
        <v>-1</v>
      </c>
      <c r="AL1414" s="4">
        <f t="shared" si="1077"/>
        <v>11.460000000000036</v>
      </c>
      <c r="AM1414" s="4">
        <f t="shared" si="1078"/>
        <v>10.651776759978475</v>
      </c>
      <c r="AN1414" s="4">
        <f t="shared" si="1079"/>
        <v>10.651776759978475</v>
      </c>
      <c r="AO1414" s="4">
        <f t="shared" si="1080"/>
        <v>-3.9499999999998181</v>
      </c>
      <c r="AP1414" s="4">
        <f t="shared" si="1081"/>
        <v>4.7582232400213798</v>
      </c>
      <c r="AQ1414" s="4">
        <f t="shared" si="1082"/>
        <v>3.9499999999998181</v>
      </c>
      <c r="AR1414" s="4">
        <f t="shared" si="1069"/>
        <v>11.460000000000036</v>
      </c>
      <c r="AS1414">
        <f t="shared" si="1083"/>
        <v>10.651776759978475</v>
      </c>
      <c r="AT1414" s="6">
        <f t="shared" si="1084"/>
        <v>1</v>
      </c>
      <c r="AU1414" s="4">
        <f t="shared" si="1085"/>
        <v>-2.5754255038831371</v>
      </c>
      <c r="AV1414" s="4">
        <f t="shared" si="1086"/>
        <v>-4.333583765466468</v>
      </c>
      <c r="AW1414">
        <f t="shared" si="1087"/>
        <v>1</v>
      </c>
      <c r="AX1414">
        <f t="shared" si="1088"/>
        <v>0</v>
      </c>
      <c r="AY1414">
        <f t="shared" si="1089"/>
        <v>0</v>
      </c>
      <c r="AZ1414" s="4">
        <f t="shared" si="1070"/>
        <v>-3.9100000000000006</v>
      </c>
      <c r="BA1414" s="4">
        <f t="shared" si="1090"/>
        <v>613.26500000000158</v>
      </c>
      <c r="BB1414" s="4">
        <f t="shared" si="1071"/>
        <v>639.87666666666826</v>
      </c>
      <c r="BC1414" s="4">
        <f t="shared" si="1072"/>
        <v>365.25999999999993</v>
      </c>
      <c r="BM1414">
        <f t="shared" si="1044"/>
        <v>1</v>
      </c>
    </row>
    <row r="1415" spans="1:65" x14ac:dyDescent="0.25">
      <c r="A1415">
        <v>1100</v>
      </c>
      <c r="B1415" s="1">
        <v>42779</v>
      </c>
      <c r="C1415" s="2">
        <v>2321.7199999999998</v>
      </c>
      <c r="D1415" s="2">
        <v>2331.58</v>
      </c>
      <c r="E1415" s="2">
        <v>2321.42</v>
      </c>
      <c r="F1415" s="2">
        <v>2328.25</v>
      </c>
      <c r="G1415" s="2">
        <v>3349730000</v>
      </c>
      <c r="H1415" s="2">
        <f t="shared" si="1045"/>
        <v>14.643770044326329</v>
      </c>
      <c r="I1415" s="2">
        <f t="shared" si="1046"/>
        <v>2286.1785</v>
      </c>
      <c r="J1415" s="2">
        <f t="shared" si="1047"/>
        <v>17.197043954978799</v>
      </c>
      <c r="K1415" s="2">
        <f t="shared" si="1048"/>
        <v>5.6199999999998909</v>
      </c>
      <c r="L1415" s="18">
        <v>7.1099999999999997E-2</v>
      </c>
      <c r="M1415" s="19">
        <v>7.0229141357350775</v>
      </c>
      <c r="N1415" s="4">
        <f t="shared" si="1059"/>
        <v>15.480000000000018</v>
      </c>
      <c r="O1415" s="4">
        <f t="shared" si="1049"/>
        <v>13.203999999999951</v>
      </c>
      <c r="P1415" s="4">
        <f t="shared" si="1060"/>
        <v>2.3688947368421078</v>
      </c>
      <c r="Q1415" s="4">
        <f t="shared" si="1073"/>
        <v>1.2490456371150804</v>
      </c>
      <c r="R1415" s="18">
        <f t="shared" si="1061"/>
        <v>2318.0240902255637</v>
      </c>
      <c r="S1415" s="2">
        <f t="shared" si="1062"/>
        <v>10.225909774436332</v>
      </c>
      <c r="T1415" s="22">
        <f t="shared" si="1050"/>
        <v>0</v>
      </c>
      <c r="U1415" s="29">
        <f t="shared" si="1063"/>
        <v>2322.1039344884725</v>
      </c>
      <c r="V1415" s="30">
        <f t="shared" si="1064"/>
        <v>6.1460655115274676</v>
      </c>
      <c r="W1415" s="31">
        <f t="shared" si="1074"/>
        <v>1</v>
      </c>
      <c r="X1415" s="35">
        <f t="shared" si="1065"/>
        <v>2326.2427999999982</v>
      </c>
      <c r="Y1415" s="30">
        <f t="shared" si="1066"/>
        <v>2.0072000000018306</v>
      </c>
      <c r="Z1415" s="31">
        <f t="shared" si="1075"/>
        <v>1</v>
      </c>
      <c r="AA1415" s="29">
        <f t="shared" si="1067"/>
        <v>2322.6833756600863</v>
      </c>
      <c r="AB1415" s="30">
        <f t="shared" si="1068"/>
        <v>5.5666243399136874</v>
      </c>
      <c r="AC1415" s="31">
        <f t="shared" si="1076"/>
        <v>1</v>
      </c>
      <c r="AD1415" s="32">
        <f t="shared" si="1051"/>
        <v>1</v>
      </c>
      <c r="AE1415" s="33">
        <f t="shared" si="1052"/>
        <v>1</v>
      </c>
      <c r="AF1415" s="33">
        <f t="shared" si="1053"/>
        <v>1</v>
      </c>
      <c r="AG1415" s="33">
        <f t="shared" si="1054"/>
        <v>0</v>
      </c>
      <c r="AH1415" s="38">
        <f t="shared" si="1055"/>
        <v>1</v>
      </c>
      <c r="AI1415" s="33">
        <f t="shared" si="1056"/>
        <v>1</v>
      </c>
      <c r="AJ1415" s="39">
        <f t="shared" si="1057"/>
        <v>1</v>
      </c>
      <c r="AK1415" s="43">
        <f t="shared" si="1058"/>
        <v>1</v>
      </c>
      <c r="AL1415" s="4">
        <f t="shared" si="1077"/>
        <v>9.8600000000001273</v>
      </c>
      <c r="AM1415" s="4">
        <f t="shared" si="1078"/>
        <v>8.8966243399136147</v>
      </c>
      <c r="AN1415" s="4">
        <f t="shared" si="1079"/>
        <v>8.8966243399136147</v>
      </c>
      <c r="AO1415" s="4">
        <f t="shared" si="1080"/>
        <v>-0.29999999999972715</v>
      </c>
      <c r="AP1415" s="4">
        <f t="shared" si="1081"/>
        <v>1.2633756600862398</v>
      </c>
      <c r="AQ1415" s="4">
        <f t="shared" si="1082"/>
        <v>0.29999999999972715</v>
      </c>
      <c r="AR1415" s="4">
        <f t="shared" si="1069"/>
        <v>6.5300000000002001</v>
      </c>
      <c r="AS1415">
        <f t="shared" si="1083"/>
        <v>8.8966243399136147</v>
      </c>
      <c r="AT1415" s="6">
        <f t="shared" si="1084"/>
        <v>1</v>
      </c>
      <c r="AU1415" s="4">
        <f t="shared" si="1085"/>
        <v>-1.4658450176119571</v>
      </c>
      <c r="AV1415" s="4">
        <f t="shared" si="1086"/>
        <v>0.79291413573487746</v>
      </c>
      <c r="AW1415">
        <f t="shared" si="1087"/>
        <v>0</v>
      </c>
      <c r="AX1415">
        <f t="shared" si="1088"/>
        <v>1</v>
      </c>
      <c r="AY1415">
        <f t="shared" si="1089"/>
        <v>0</v>
      </c>
      <c r="AZ1415" s="4">
        <f t="shared" si="1070"/>
        <v>-3.9100000000000006</v>
      </c>
      <c r="BA1415" s="4">
        <f t="shared" si="1090"/>
        <v>617.17500000000155</v>
      </c>
      <c r="BB1415" s="4">
        <f t="shared" si="1071"/>
        <v>643.78666666666822</v>
      </c>
      <c r="BC1415" s="4">
        <f t="shared" si="1072"/>
        <v>363.49999999999994</v>
      </c>
      <c r="BM1415">
        <f t="shared" si="1044"/>
        <v>1</v>
      </c>
    </row>
    <row r="1416" spans="1:65" x14ac:dyDescent="0.25">
      <c r="A1416">
        <v>1099</v>
      </c>
      <c r="B1416" s="1">
        <v>42776</v>
      </c>
      <c r="C1416" s="2">
        <v>2312.27</v>
      </c>
      <c r="D1416" s="2">
        <v>2319.23</v>
      </c>
      <c r="E1416" s="2">
        <v>2311.1</v>
      </c>
      <c r="F1416" s="2">
        <v>2316.1</v>
      </c>
      <c r="G1416" s="2">
        <v>3475020000</v>
      </c>
      <c r="H1416" s="2">
        <f t="shared" si="1045"/>
        <v>10.872053674955362</v>
      </c>
      <c r="I1416" s="2">
        <f t="shared" si="1046"/>
        <v>2283.7294999999999</v>
      </c>
      <c r="J1416" s="2">
        <f t="shared" si="1047"/>
        <v>14.261669866057767</v>
      </c>
      <c r="K1416" s="2">
        <f t="shared" si="1048"/>
        <v>4.4000000000000909</v>
      </c>
      <c r="L1416" s="18">
        <v>6.565E-2</v>
      </c>
      <c r="M1416" s="19">
        <v>6.4615472367840505</v>
      </c>
      <c r="N1416" s="4">
        <f t="shared" si="1059"/>
        <v>11.360000000000127</v>
      </c>
      <c r="O1416" s="4">
        <f t="shared" si="1049"/>
        <v>14.320999999999959</v>
      </c>
      <c r="P1416" s="4">
        <f t="shared" si="1060"/>
        <v>1.9240902255639132</v>
      </c>
      <c r="Q1416" s="4">
        <f t="shared" si="1073"/>
        <v>0.98444740634005534</v>
      </c>
      <c r="R1416" s="18">
        <f t="shared" si="1061"/>
        <v>2309.5205112781955</v>
      </c>
      <c r="S1416" s="2">
        <f t="shared" si="1062"/>
        <v>6.5794887218044096</v>
      </c>
      <c r="T1416" s="22">
        <f t="shared" si="1050"/>
        <v>0</v>
      </c>
      <c r="U1416" s="29">
        <f t="shared" si="1063"/>
        <v>2312.5975655513917</v>
      </c>
      <c r="V1416" s="30">
        <f t="shared" si="1064"/>
        <v>3.5024344486082555</v>
      </c>
      <c r="W1416" s="31">
        <f t="shared" si="1074"/>
        <v>1</v>
      </c>
      <c r="X1416" s="35">
        <f t="shared" si="1065"/>
        <v>2314.0474666666669</v>
      </c>
      <c r="Y1416" s="30">
        <f t="shared" si="1066"/>
        <v>2.0525333333330309</v>
      </c>
      <c r="Z1416" s="31">
        <f t="shared" si="1075"/>
        <v>1</v>
      </c>
      <c r="AA1416" s="29">
        <f t="shared" si="1067"/>
        <v>2312.8005517075303</v>
      </c>
      <c r="AB1416" s="30">
        <f t="shared" si="1068"/>
        <v>3.2994482924696058</v>
      </c>
      <c r="AC1416" s="31">
        <f t="shared" si="1076"/>
        <v>1</v>
      </c>
      <c r="AD1416" s="32">
        <f t="shared" si="1051"/>
        <v>1</v>
      </c>
      <c r="AE1416" s="33">
        <f t="shared" si="1052"/>
        <v>0</v>
      </c>
      <c r="AF1416" s="33">
        <f t="shared" si="1053"/>
        <v>1</v>
      </c>
      <c r="AG1416" s="33">
        <f t="shared" si="1054"/>
        <v>0</v>
      </c>
      <c r="AH1416" s="38">
        <f t="shared" si="1055"/>
        <v>1</v>
      </c>
      <c r="AI1416" s="33">
        <f t="shared" si="1056"/>
        <v>1</v>
      </c>
      <c r="AJ1416" s="39">
        <f t="shared" si="1057"/>
        <v>1</v>
      </c>
      <c r="AK1416" s="43">
        <f t="shared" si="1058"/>
        <v>1</v>
      </c>
      <c r="AL1416" s="4">
        <f t="shared" si="1077"/>
        <v>6.9600000000000364</v>
      </c>
      <c r="AM1416" s="4">
        <f t="shared" si="1078"/>
        <v>6.4294482924697149</v>
      </c>
      <c r="AN1416" s="4">
        <f t="shared" si="1079"/>
        <v>6.4294482924697149</v>
      </c>
      <c r="AO1416" s="4">
        <f t="shared" si="1080"/>
        <v>-1.1700000000000728</v>
      </c>
      <c r="AP1416" s="4">
        <f t="shared" si="1081"/>
        <v>1.7005517075303942</v>
      </c>
      <c r="AQ1416" s="4">
        <f t="shared" si="1082"/>
        <v>1.1700000000000728</v>
      </c>
      <c r="AR1416" s="4">
        <f t="shared" si="1069"/>
        <v>3.8299999999999272</v>
      </c>
      <c r="AS1416">
        <f t="shared" si="1083"/>
        <v>6.4294482924697149</v>
      </c>
      <c r="AT1416" s="6">
        <f t="shared" si="1084"/>
        <v>0</v>
      </c>
      <c r="AU1416" s="4">
        <f t="shared" si="1085"/>
        <v>1.1332678948221444</v>
      </c>
      <c r="AV1416" s="4">
        <f t="shared" si="1086"/>
        <v>2.9315472367841231</v>
      </c>
      <c r="AW1416">
        <f t="shared" si="1087"/>
        <v>0</v>
      </c>
      <c r="AX1416">
        <f t="shared" si="1088"/>
        <v>0</v>
      </c>
      <c r="AY1416">
        <f t="shared" si="1089"/>
        <v>0</v>
      </c>
      <c r="AZ1416" s="4">
        <f t="shared" si="1070"/>
        <v>6.94</v>
      </c>
      <c r="BA1416" s="4">
        <f t="shared" si="1090"/>
        <v>621.08500000000151</v>
      </c>
      <c r="BB1416" s="4">
        <f t="shared" si="1071"/>
        <v>647.69666666666819</v>
      </c>
      <c r="BC1416" s="4">
        <f t="shared" si="1072"/>
        <v>359.72</v>
      </c>
      <c r="BM1416">
        <f t="shared" si="1044"/>
        <v>1</v>
      </c>
    </row>
    <row r="1417" spans="1:65" x14ac:dyDescent="0.25">
      <c r="A1417">
        <v>1098</v>
      </c>
      <c r="B1417" s="1">
        <v>42775</v>
      </c>
      <c r="C1417" s="2">
        <v>2296.6999999999998</v>
      </c>
      <c r="D1417" s="2">
        <v>2311.08</v>
      </c>
      <c r="E1417" s="2">
        <v>2296.61</v>
      </c>
      <c r="F1417" s="2">
        <v>2307.87</v>
      </c>
      <c r="G1417" s="2">
        <v>3677940000</v>
      </c>
      <c r="H1417" s="2">
        <f t="shared" si="1045"/>
        <v>8.369210834959258</v>
      </c>
      <c r="I1417" s="2">
        <f t="shared" si="1046"/>
        <v>2281.6729999999998</v>
      </c>
      <c r="J1417" s="2">
        <f t="shared" si="1047"/>
        <v>11.606822528604699</v>
      </c>
      <c r="K1417" s="2">
        <f t="shared" si="1048"/>
        <v>2.0299999999997453</v>
      </c>
      <c r="L1417" s="18">
        <v>6.720000000000001E-2</v>
      </c>
      <c r="M1417" s="19">
        <v>6.5762749454711829</v>
      </c>
      <c r="N1417" s="4">
        <f t="shared" si="1059"/>
        <v>16.409999999999854</v>
      </c>
      <c r="O1417" s="4">
        <f t="shared" si="1049"/>
        <v>13.924999999999955</v>
      </c>
      <c r="P1417" s="4">
        <f t="shared" si="1060"/>
        <v>1.6505112781954916</v>
      </c>
      <c r="Q1417" s="4">
        <f t="shared" si="1073"/>
        <v>0.83991167023554458</v>
      </c>
      <c r="R1417" s="18">
        <f t="shared" si="1061"/>
        <v>2296.0385037593987</v>
      </c>
      <c r="S1417" s="2">
        <f t="shared" si="1062"/>
        <v>11.831496240601155</v>
      </c>
      <c r="T1417" s="22">
        <f t="shared" si="1050"/>
        <v>0</v>
      </c>
      <c r="U1417" s="29">
        <f t="shared" si="1063"/>
        <v>2296.9808726468455</v>
      </c>
      <c r="V1417" s="30">
        <f t="shared" si="1064"/>
        <v>10.889127353154436</v>
      </c>
      <c r="W1417" s="31">
        <f t="shared" si="1074"/>
        <v>0</v>
      </c>
      <c r="X1417" s="35">
        <f t="shared" si="1065"/>
        <v>2294.5711999999999</v>
      </c>
      <c r="Y1417" s="30">
        <f t="shared" si="1066"/>
        <v>13.298800000000028</v>
      </c>
      <c r="Z1417" s="31">
        <f t="shared" si="1075"/>
        <v>0</v>
      </c>
      <c r="AA1417" s="29">
        <f t="shared" si="1067"/>
        <v>2296.6435184762872</v>
      </c>
      <c r="AB1417" s="30">
        <f t="shared" si="1068"/>
        <v>11.226481523712664</v>
      </c>
      <c r="AC1417" s="31">
        <f t="shared" si="1076"/>
        <v>0</v>
      </c>
      <c r="AD1417" s="32">
        <f t="shared" si="1051"/>
        <v>-1</v>
      </c>
      <c r="AE1417" s="33">
        <f t="shared" si="1052"/>
        <v>-1</v>
      </c>
      <c r="AF1417" s="33">
        <f t="shared" si="1053"/>
        <v>-1</v>
      </c>
      <c r="AG1417" s="33">
        <f t="shared" si="1054"/>
        <v>-1</v>
      </c>
      <c r="AH1417" s="38">
        <f t="shared" si="1055"/>
        <v>-1</v>
      </c>
      <c r="AI1417" s="33">
        <f t="shared" si="1056"/>
        <v>-1</v>
      </c>
      <c r="AJ1417" s="39">
        <f t="shared" si="1057"/>
        <v>-1</v>
      </c>
      <c r="AK1417" s="43">
        <f t="shared" si="1058"/>
        <v>-1</v>
      </c>
      <c r="AL1417" s="4">
        <f t="shared" si="1077"/>
        <v>14.380000000000109</v>
      </c>
      <c r="AM1417" s="4">
        <f t="shared" si="1078"/>
        <v>14.4364815237127</v>
      </c>
      <c r="AN1417" s="4">
        <f t="shared" si="1079"/>
        <v>14.380000000000109</v>
      </c>
      <c r="AO1417" s="4">
        <f t="shared" si="1080"/>
        <v>-8.9999999999690772E-2</v>
      </c>
      <c r="AP1417" s="4">
        <f t="shared" si="1081"/>
        <v>3.3518476287099475E-2</v>
      </c>
      <c r="AQ1417" s="4">
        <f t="shared" si="1082"/>
        <v>3.3518476287099475E-2</v>
      </c>
      <c r="AR1417" s="4">
        <f t="shared" si="1069"/>
        <v>11.170000000000073</v>
      </c>
      <c r="AS1417">
        <f t="shared" si="1083"/>
        <v>14.380000000000109</v>
      </c>
      <c r="AT1417" s="6">
        <f t="shared" si="1084"/>
        <v>1</v>
      </c>
      <c r="AU1417" s="4">
        <f t="shared" si="1085"/>
        <v>-6.383920582735267</v>
      </c>
      <c r="AV1417" s="4">
        <f t="shared" si="1086"/>
        <v>-4.2937250545288901</v>
      </c>
      <c r="AW1417">
        <f t="shared" si="1087"/>
        <v>1</v>
      </c>
      <c r="AX1417">
        <f t="shared" si="1088"/>
        <v>0</v>
      </c>
      <c r="AY1417">
        <f t="shared" si="1089"/>
        <v>0</v>
      </c>
      <c r="AZ1417" s="4">
        <f t="shared" si="1070"/>
        <v>-3.9100000000000006</v>
      </c>
      <c r="BA1417" s="4">
        <f t="shared" si="1090"/>
        <v>614.14500000000146</v>
      </c>
      <c r="BB1417" s="4">
        <f t="shared" si="1071"/>
        <v>640.75666666666814</v>
      </c>
      <c r="BC1417" s="4">
        <f t="shared" si="1072"/>
        <v>353.4919999999999</v>
      </c>
      <c r="BM1417">
        <f t="shared" si="1044"/>
        <v>1</v>
      </c>
    </row>
    <row r="1418" spans="1:65" x14ac:dyDescent="0.25">
      <c r="A1418">
        <v>1097</v>
      </c>
      <c r="B1418" s="1">
        <v>42774</v>
      </c>
      <c r="C1418" s="2">
        <v>2289.5500000000002</v>
      </c>
      <c r="D1418" s="2">
        <v>2295.91</v>
      </c>
      <c r="E1418" s="2">
        <v>2285.38</v>
      </c>
      <c r="F1418" s="2">
        <v>2294.67</v>
      </c>
      <c r="G1418" s="2">
        <v>3609740000</v>
      </c>
      <c r="H1418" s="2">
        <f t="shared" si="1045"/>
        <v>8.5952661389860392</v>
      </c>
      <c r="I1418" s="2">
        <f t="shared" si="1046"/>
        <v>2280.268</v>
      </c>
      <c r="J1418" s="2">
        <f t="shared" si="1047"/>
        <v>10.631711688202024</v>
      </c>
      <c r="K1418" s="2">
        <f t="shared" si="1048"/>
        <v>-3.5299999999997453</v>
      </c>
      <c r="L1418" s="18">
        <v>7.1099999999999997E-2</v>
      </c>
      <c r="M1418" s="19">
        <v>6.9531125367520374</v>
      </c>
      <c r="N1418" s="4">
        <f t="shared" si="1059"/>
        <v>10.529999999999745</v>
      </c>
      <c r="O1418" s="4">
        <f t="shared" si="1049"/>
        <v>12.974999999999955</v>
      </c>
      <c r="P1418" s="4">
        <f t="shared" si="1060"/>
        <v>1.3685037593984977</v>
      </c>
      <c r="Q1418" s="4">
        <f t="shared" si="1073"/>
        <v>0.72018627396344059</v>
      </c>
      <c r="R1418" s="18">
        <f t="shared" si="1061"/>
        <v>2294.4176842105262</v>
      </c>
      <c r="S1418" s="2">
        <f t="shared" si="1062"/>
        <v>0.25231578947386879</v>
      </c>
      <c r="T1418" s="22">
        <f t="shared" si="1050"/>
        <v>1</v>
      </c>
      <c r="U1418" s="29">
        <f t="shared" si="1063"/>
        <v>2289.842208162896</v>
      </c>
      <c r="V1418" s="30">
        <f t="shared" si="1064"/>
        <v>4.8277918371040869</v>
      </c>
      <c r="W1418" s="31">
        <f t="shared" si="1074"/>
        <v>1</v>
      </c>
      <c r="X1418" s="35">
        <f t="shared" si="1065"/>
        <v>2290.2061333333336</v>
      </c>
      <c r="Y1418" s="30">
        <f t="shared" si="1066"/>
        <v>4.4638666666664903</v>
      </c>
      <c r="Z1418" s="31">
        <f t="shared" si="1075"/>
        <v>1</v>
      </c>
      <c r="AA1418" s="29">
        <f t="shared" si="1067"/>
        <v>2289.8931576867571</v>
      </c>
      <c r="AB1418" s="30">
        <f t="shared" si="1068"/>
        <v>4.7768423132429234</v>
      </c>
      <c r="AC1418" s="31">
        <f t="shared" si="1076"/>
        <v>1</v>
      </c>
      <c r="AD1418" s="32">
        <f t="shared" si="1051"/>
        <v>1</v>
      </c>
      <c r="AE1418" s="33">
        <f t="shared" si="1052"/>
        <v>1</v>
      </c>
      <c r="AF1418" s="33">
        <f t="shared" si="1053"/>
        <v>1</v>
      </c>
      <c r="AG1418" s="33">
        <f t="shared" si="1054"/>
        <v>0</v>
      </c>
      <c r="AH1418" s="38">
        <f t="shared" si="1055"/>
        <v>1</v>
      </c>
      <c r="AI1418" s="33">
        <f t="shared" si="1056"/>
        <v>1</v>
      </c>
      <c r="AJ1418" s="39">
        <f t="shared" si="1057"/>
        <v>1</v>
      </c>
      <c r="AK1418" s="43">
        <f t="shared" si="1058"/>
        <v>1</v>
      </c>
      <c r="AL1418" s="4">
        <f t="shared" si="1077"/>
        <v>6.3599999999996726</v>
      </c>
      <c r="AM1418" s="4">
        <f t="shared" si="1078"/>
        <v>6.0168423132427051</v>
      </c>
      <c r="AN1418" s="4">
        <f t="shared" si="1079"/>
        <v>6.0168423132427051</v>
      </c>
      <c r="AO1418" s="4">
        <f t="shared" si="1080"/>
        <v>-4.1700000000000728</v>
      </c>
      <c r="AP1418" s="4">
        <f t="shared" si="1081"/>
        <v>4.5131576867570402</v>
      </c>
      <c r="AQ1418" s="4">
        <f t="shared" si="1082"/>
        <v>4.1700000000000728</v>
      </c>
      <c r="AR1418" s="4">
        <f t="shared" si="1069"/>
        <v>5.1199999999998909</v>
      </c>
      <c r="AS1418">
        <f t="shared" si="1083"/>
        <v>6.0168423132427051</v>
      </c>
      <c r="AT1418" s="6">
        <f t="shared" si="1084"/>
        <v>0</v>
      </c>
      <c r="AU1418" s="4">
        <f t="shared" si="1085"/>
        <v>2.2978691069145665</v>
      </c>
      <c r="AV1418" s="4">
        <f t="shared" si="1086"/>
        <v>2.1331125367521464</v>
      </c>
      <c r="AW1418">
        <f t="shared" si="1087"/>
        <v>0</v>
      </c>
      <c r="AX1418">
        <f t="shared" si="1088"/>
        <v>0</v>
      </c>
      <c r="AY1418">
        <f t="shared" si="1089"/>
        <v>0</v>
      </c>
      <c r="AZ1418" s="4">
        <f t="shared" si="1070"/>
        <v>6.94</v>
      </c>
      <c r="BA1418" s="4">
        <f t="shared" si="1090"/>
        <v>618.05500000000143</v>
      </c>
      <c r="BB1418" s="4">
        <f t="shared" si="1071"/>
        <v>644.66666666666811</v>
      </c>
      <c r="BC1418" s="4">
        <f t="shared" si="1072"/>
        <v>350.63200000000006</v>
      </c>
      <c r="BM1418">
        <f t="shared" si="1044"/>
        <v>1</v>
      </c>
    </row>
    <row r="1419" spans="1:65" x14ac:dyDescent="0.25">
      <c r="A1419">
        <v>1096</v>
      </c>
      <c r="B1419" s="1">
        <v>42773</v>
      </c>
      <c r="C1419" s="2">
        <v>2295.87</v>
      </c>
      <c r="D1419" s="2">
        <v>2299.4</v>
      </c>
      <c r="E1419" s="2">
        <v>2290.16</v>
      </c>
      <c r="F1419" s="2">
        <v>2293.08</v>
      </c>
      <c r="G1419" s="2">
        <v>3448690000</v>
      </c>
      <c r="H1419" s="2">
        <f t="shared" si="1045"/>
        <v>8.5915540568113205</v>
      </c>
      <c r="I1419" s="2">
        <f t="shared" si="1046"/>
        <v>2279.2764999999999</v>
      </c>
      <c r="J1419" s="2">
        <f t="shared" si="1047"/>
        <v>10.810575463041022</v>
      </c>
      <c r="K1419" s="2">
        <f t="shared" si="1048"/>
        <v>3.3099999999999454</v>
      </c>
      <c r="L1419" s="18">
        <v>7.3949999999999988E-2</v>
      </c>
      <c r="M1419" s="19">
        <v>7.2301838436150199</v>
      </c>
      <c r="N1419" s="4">
        <f t="shared" si="1059"/>
        <v>9.2400000000002365</v>
      </c>
      <c r="O1419" s="4">
        <f t="shared" si="1049"/>
        <v>13.869999999999981</v>
      </c>
      <c r="P1419" s="4">
        <f t="shared" si="1060"/>
        <v>1.3376842105263143</v>
      </c>
      <c r="Q1419" s="4">
        <f t="shared" si="1073"/>
        <v>0.74925169973249972</v>
      </c>
      <c r="R1419" s="18">
        <f t="shared" si="1061"/>
        <v>2293.8532180451125</v>
      </c>
      <c r="S1419" s="2">
        <f t="shared" si="1062"/>
        <v>0.77321804511257142</v>
      </c>
      <c r="T1419" s="22">
        <f t="shared" si="1050"/>
        <v>1</v>
      </c>
      <c r="U1419" s="29">
        <f t="shared" si="1063"/>
        <v>2296.2173106421073</v>
      </c>
      <c r="V1419" s="30">
        <f t="shared" si="1064"/>
        <v>3.1373106421074226</v>
      </c>
      <c r="W1419" s="31">
        <f t="shared" si="1074"/>
        <v>1</v>
      </c>
      <c r="X1419" s="35">
        <f t="shared" si="1065"/>
        <v>2297.5878666666663</v>
      </c>
      <c r="Y1419" s="30">
        <f t="shared" si="1066"/>
        <v>4.5078666666663594</v>
      </c>
      <c r="Z1419" s="31">
        <f t="shared" si="1075"/>
        <v>1</v>
      </c>
      <c r="AA1419" s="29">
        <f t="shared" si="1067"/>
        <v>2296.4091884855457</v>
      </c>
      <c r="AB1419" s="30">
        <f t="shared" si="1068"/>
        <v>3.3291884855457283</v>
      </c>
      <c r="AC1419" s="31">
        <f t="shared" si="1076"/>
        <v>1</v>
      </c>
      <c r="AD1419" s="32">
        <f t="shared" si="1051"/>
        <v>1</v>
      </c>
      <c r="AE1419" s="33">
        <f t="shared" si="1052"/>
        <v>1</v>
      </c>
      <c r="AF1419" s="33">
        <f t="shared" si="1053"/>
        <v>1</v>
      </c>
      <c r="AG1419" s="33">
        <f t="shared" si="1054"/>
        <v>0</v>
      </c>
      <c r="AH1419" s="38">
        <f t="shared" si="1055"/>
        <v>1</v>
      </c>
      <c r="AI1419" s="33">
        <f t="shared" si="1056"/>
        <v>1</v>
      </c>
      <c r="AJ1419" s="39">
        <f t="shared" si="1057"/>
        <v>1</v>
      </c>
      <c r="AK1419" s="43">
        <f t="shared" si="1058"/>
        <v>1</v>
      </c>
      <c r="AL1419" s="4">
        <f t="shared" si="1077"/>
        <v>3.5300000000002001</v>
      </c>
      <c r="AM1419" s="4">
        <f t="shared" si="1078"/>
        <v>2.9908115144544354</v>
      </c>
      <c r="AN1419" s="4">
        <f t="shared" si="1079"/>
        <v>2.9908115144544354</v>
      </c>
      <c r="AO1419" s="4">
        <f t="shared" si="1080"/>
        <v>-5.7100000000000364</v>
      </c>
      <c r="AP1419" s="4">
        <f t="shared" si="1081"/>
        <v>6.2491884855458011</v>
      </c>
      <c r="AQ1419" s="4">
        <f t="shared" si="1082"/>
        <v>5.7100000000000364</v>
      </c>
      <c r="AR1419" s="4">
        <f t="shared" si="1069"/>
        <v>2.7899999999999636</v>
      </c>
      <c r="AS1419">
        <f t="shared" si="1083"/>
        <v>5.7100000000000364</v>
      </c>
      <c r="AT1419" s="6">
        <f t="shared" si="1084"/>
        <v>0</v>
      </c>
      <c r="AU1419" s="4">
        <f t="shared" si="1085"/>
        <v>2.9772649516384213</v>
      </c>
      <c r="AV1419" s="4">
        <f t="shared" si="1086"/>
        <v>4.7401838436150561</v>
      </c>
      <c r="AW1419">
        <f t="shared" si="1087"/>
        <v>0</v>
      </c>
      <c r="AX1419">
        <f t="shared" si="1088"/>
        <v>0</v>
      </c>
      <c r="AY1419">
        <f t="shared" si="1089"/>
        <v>0</v>
      </c>
      <c r="AZ1419" s="4">
        <f t="shared" si="1070"/>
        <v>6.94</v>
      </c>
      <c r="BA1419" s="4">
        <f t="shared" si="1090"/>
        <v>611.11500000000137</v>
      </c>
      <c r="BB1419" s="4">
        <f t="shared" si="1071"/>
        <v>637.72666666666805</v>
      </c>
      <c r="BC1419" s="4">
        <f t="shared" si="1072"/>
        <v>353.15999999999991</v>
      </c>
      <c r="BM1419">
        <f t="shared" si="1044"/>
        <v>1</v>
      </c>
    </row>
    <row r="1420" spans="1:65" x14ac:dyDescent="0.25">
      <c r="A1420">
        <v>1095</v>
      </c>
      <c r="B1420" s="1">
        <v>42772</v>
      </c>
      <c r="C1420" s="2">
        <v>2294.2800000000002</v>
      </c>
      <c r="D1420" s="2">
        <v>2296.1799999999998</v>
      </c>
      <c r="E1420" s="2">
        <v>2288.5700000000002</v>
      </c>
      <c r="F1420" s="2">
        <v>2292.56</v>
      </c>
      <c r="G1420" s="2">
        <v>3109050000</v>
      </c>
      <c r="H1420" s="2">
        <f t="shared" si="1045"/>
        <v>10.387062679656422</v>
      </c>
      <c r="I1420" s="2">
        <f t="shared" si="1046"/>
        <v>2278.1624999999999</v>
      </c>
      <c r="J1420" s="2">
        <f t="shared" si="1047"/>
        <v>11.352601417620898</v>
      </c>
      <c r="K1420" s="2">
        <f t="shared" si="1048"/>
        <v>-3.1399999999998727</v>
      </c>
      <c r="L1420" s="18">
        <v>7.7100000000000002E-2</v>
      </c>
      <c r="M1420" s="19">
        <v>7.5541434362073545</v>
      </c>
      <c r="N1420" s="4">
        <f t="shared" si="1059"/>
        <v>8.8499999999999091</v>
      </c>
      <c r="O1420" s="4">
        <f t="shared" si="1049"/>
        <v>14.888999999999987</v>
      </c>
      <c r="P1420" s="4">
        <f t="shared" si="1060"/>
        <v>1.2932180451127799</v>
      </c>
      <c r="Q1420" s="4">
        <f t="shared" si="1073"/>
        <v>0.89054010796733807</v>
      </c>
      <c r="R1420" s="18">
        <f t="shared" si="1061"/>
        <v>2298.5251729323309</v>
      </c>
      <c r="S1420" s="2">
        <f t="shared" si="1062"/>
        <v>5.9651729323309155</v>
      </c>
      <c r="T1420" s="22">
        <f t="shared" si="1050"/>
        <v>1</v>
      </c>
      <c r="U1420" s="29">
        <f t="shared" si="1063"/>
        <v>2294.6456136530624</v>
      </c>
      <c r="V1420" s="30">
        <f t="shared" si="1064"/>
        <v>2.0856136530624099</v>
      </c>
      <c r="W1420" s="31">
        <f t="shared" si="1074"/>
        <v>1</v>
      </c>
      <c r="X1420" s="35">
        <f t="shared" si="1065"/>
        <v>2297.760933333333</v>
      </c>
      <c r="Y1420" s="30">
        <f t="shared" si="1066"/>
        <v>5.2009333333330687</v>
      </c>
      <c r="Z1420" s="31">
        <f t="shared" si="1075"/>
        <v>1</v>
      </c>
      <c r="AA1420" s="29">
        <f t="shared" si="1067"/>
        <v>2295.0817584083002</v>
      </c>
      <c r="AB1420" s="30">
        <f t="shared" si="1068"/>
        <v>2.5217584083002293</v>
      </c>
      <c r="AC1420" s="31">
        <f t="shared" si="1076"/>
        <v>1</v>
      </c>
      <c r="AD1420" s="32">
        <f t="shared" si="1051"/>
        <v>1</v>
      </c>
      <c r="AE1420" s="33">
        <f t="shared" si="1052"/>
        <v>0</v>
      </c>
      <c r="AF1420" s="33">
        <f t="shared" si="1053"/>
        <v>1</v>
      </c>
      <c r="AG1420" s="33">
        <f t="shared" si="1054"/>
        <v>0</v>
      </c>
      <c r="AH1420" s="38">
        <f t="shared" si="1055"/>
        <v>1</v>
      </c>
      <c r="AI1420" s="33">
        <f t="shared" si="1056"/>
        <v>1</v>
      </c>
      <c r="AJ1420" s="39">
        <f t="shared" si="1057"/>
        <v>1</v>
      </c>
      <c r="AK1420" s="43">
        <f t="shared" si="1058"/>
        <v>1</v>
      </c>
      <c r="AL1420" s="4">
        <f t="shared" si="1077"/>
        <v>1.8999999999996362</v>
      </c>
      <c r="AM1420" s="4">
        <f t="shared" si="1078"/>
        <v>1.0982415916996615</v>
      </c>
      <c r="AN1420" s="4">
        <f t="shared" si="1079"/>
        <v>1.0982415916996615</v>
      </c>
      <c r="AO1420" s="4">
        <f t="shared" si="1080"/>
        <v>-5.7100000000000364</v>
      </c>
      <c r="AP1420" s="4">
        <f t="shared" si="1081"/>
        <v>6.5117584083000111</v>
      </c>
      <c r="AQ1420" s="4">
        <f t="shared" si="1082"/>
        <v>5.7100000000000364</v>
      </c>
      <c r="AR1420" s="4">
        <f t="shared" si="1069"/>
        <v>1.7200000000002547</v>
      </c>
      <c r="AS1420">
        <f t="shared" si="1083"/>
        <v>5.7100000000000364</v>
      </c>
      <c r="AT1420" s="6">
        <f t="shared" si="1084"/>
        <v>0</v>
      </c>
      <c r="AU1420" s="4">
        <f t="shared" si="1085"/>
        <v>1.8463204954452843</v>
      </c>
      <c r="AV1420" s="4">
        <f t="shared" si="1086"/>
        <v>6.1341434362070997</v>
      </c>
      <c r="AW1420">
        <f t="shared" si="1087"/>
        <v>0</v>
      </c>
      <c r="AX1420">
        <f t="shared" si="1088"/>
        <v>0</v>
      </c>
      <c r="AY1420">
        <f t="shared" si="1089"/>
        <v>0</v>
      </c>
      <c r="AZ1420" s="4">
        <f t="shared" si="1070"/>
        <v>6.94</v>
      </c>
      <c r="BA1420" s="4">
        <f t="shared" si="1090"/>
        <v>604.17500000000132</v>
      </c>
      <c r="BB1420" s="4">
        <f t="shared" si="1071"/>
        <v>630.786666666668</v>
      </c>
      <c r="BC1420" s="4">
        <f t="shared" si="1072"/>
        <v>352.52400000000011</v>
      </c>
      <c r="BM1420">
        <f t="shared" si="1044"/>
        <v>1</v>
      </c>
    </row>
    <row r="1421" spans="1:65" x14ac:dyDescent="0.25">
      <c r="A1421">
        <v>1094</v>
      </c>
      <c r="B1421" s="1">
        <v>42769</v>
      </c>
      <c r="C1421" s="2">
        <v>2288.54</v>
      </c>
      <c r="D1421" s="2">
        <v>2298.31</v>
      </c>
      <c r="E1421" s="2">
        <v>2287.88</v>
      </c>
      <c r="F1421" s="2">
        <v>2297.42</v>
      </c>
      <c r="G1421" s="2">
        <v>3597970000</v>
      </c>
      <c r="H1421" s="2">
        <f t="shared" si="1045"/>
        <v>11.361566010996095</v>
      </c>
      <c r="I1421" s="2">
        <f t="shared" si="1046"/>
        <v>2277.0055000000002</v>
      </c>
      <c r="J1421" s="2">
        <f t="shared" si="1047"/>
        <v>12.957694919682996</v>
      </c>
      <c r="K1421" s="2">
        <f t="shared" si="1048"/>
        <v>7.6900000000000546</v>
      </c>
      <c r="L1421" s="18">
        <v>6.7549999999999999E-2</v>
      </c>
      <c r="M1421" s="19">
        <v>6.5707134743002795</v>
      </c>
      <c r="N1421" s="4">
        <f t="shared" si="1059"/>
        <v>17.460000000000036</v>
      </c>
      <c r="O1421" s="4">
        <f t="shared" si="1049"/>
        <v>15.480000000000018</v>
      </c>
      <c r="P1421" s="4">
        <f t="shared" si="1060"/>
        <v>1.1051729323308255</v>
      </c>
      <c r="Q1421" s="4">
        <f t="shared" si="1073"/>
        <v>0.93747090528799604</v>
      </c>
      <c r="R1421" s="18">
        <f t="shared" si="1061"/>
        <v>2281.7809624060151</v>
      </c>
      <c r="S1421" s="2">
        <f t="shared" si="1062"/>
        <v>15.639037593984995</v>
      </c>
      <c r="T1421" s="22">
        <f t="shared" si="1050"/>
        <v>0</v>
      </c>
      <c r="U1421" s="29">
        <f t="shared" si="1063"/>
        <v>2288.8997750255617</v>
      </c>
      <c r="V1421" s="30">
        <f t="shared" si="1064"/>
        <v>8.5202249744384062</v>
      </c>
      <c r="W1421" s="31">
        <f t="shared" si="1074"/>
        <v>0</v>
      </c>
      <c r="X1421" s="35">
        <f t="shared" si="1065"/>
        <v>2285.4946666666665</v>
      </c>
      <c r="Y1421" s="30">
        <f t="shared" si="1066"/>
        <v>11.925333333333583</v>
      </c>
      <c r="Z1421" s="31">
        <f t="shared" si="1075"/>
        <v>0</v>
      </c>
      <c r="AA1421" s="29">
        <f t="shared" si="1067"/>
        <v>2288.4230598553163</v>
      </c>
      <c r="AB1421" s="30">
        <f t="shared" si="1068"/>
        <v>8.9969401446837765</v>
      </c>
      <c r="AC1421" s="31">
        <f t="shared" si="1076"/>
        <v>0</v>
      </c>
      <c r="AD1421" s="32">
        <f t="shared" si="1051"/>
        <v>-1</v>
      </c>
      <c r="AE1421" s="33">
        <f t="shared" si="1052"/>
        <v>-1</v>
      </c>
      <c r="AF1421" s="33">
        <f t="shared" si="1053"/>
        <v>-1</v>
      </c>
      <c r="AG1421" s="33">
        <f t="shared" si="1054"/>
        <v>-1</v>
      </c>
      <c r="AH1421" s="38">
        <f t="shared" si="1055"/>
        <v>-1</v>
      </c>
      <c r="AI1421" s="33">
        <f t="shared" si="1056"/>
        <v>-1</v>
      </c>
      <c r="AJ1421" s="39">
        <f t="shared" si="1057"/>
        <v>-1</v>
      </c>
      <c r="AK1421" s="43">
        <f t="shared" si="1058"/>
        <v>-1</v>
      </c>
      <c r="AL1421" s="4">
        <f t="shared" si="1077"/>
        <v>9.7699999999999818</v>
      </c>
      <c r="AM1421" s="4">
        <f t="shared" si="1078"/>
        <v>9.8869401446836491</v>
      </c>
      <c r="AN1421" s="4">
        <f t="shared" si="1079"/>
        <v>9.7699999999999818</v>
      </c>
      <c r="AO1421" s="4">
        <f t="shared" si="1080"/>
        <v>-0.65999999999985448</v>
      </c>
      <c r="AP1421" s="4">
        <f t="shared" si="1081"/>
        <v>0.54305985531618717</v>
      </c>
      <c r="AQ1421" s="4">
        <f t="shared" si="1082"/>
        <v>0.54305985531618717</v>
      </c>
      <c r="AR1421" s="4">
        <f t="shared" si="1069"/>
        <v>8.8800000000001091</v>
      </c>
      <c r="AS1421">
        <f t="shared" si="1083"/>
        <v>9.7699999999999818</v>
      </c>
      <c r="AT1421" s="6">
        <f t="shared" si="1084"/>
        <v>1</v>
      </c>
      <c r="AU1421" s="4">
        <f t="shared" si="1085"/>
        <v>-0.62485242890622672</v>
      </c>
      <c r="AV1421" s="4">
        <f t="shared" si="1086"/>
        <v>-2.0092865256998298</v>
      </c>
      <c r="AW1421">
        <f t="shared" si="1087"/>
        <v>1</v>
      </c>
      <c r="AX1421">
        <f t="shared" si="1088"/>
        <v>0</v>
      </c>
      <c r="AY1421">
        <f t="shared" si="1089"/>
        <v>0</v>
      </c>
      <c r="AZ1421" s="4">
        <f t="shared" si="1070"/>
        <v>-3.9100000000000006</v>
      </c>
      <c r="BA1421" s="4">
        <f t="shared" si="1090"/>
        <v>597.23500000000126</v>
      </c>
      <c r="BB1421" s="4">
        <f t="shared" si="1071"/>
        <v>623.84666666666794</v>
      </c>
      <c r="BC1421" s="4">
        <f t="shared" si="1072"/>
        <v>350.22799999999995</v>
      </c>
      <c r="BM1421">
        <f t="shared" si="1044"/>
        <v>1</v>
      </c>
    </row>
    <row r="1422" spans="1:65" x14ac:dyDescent="0.25">
      <c r="A1422">
        <v>1093</v>
      </c>
      <c r="B1422" s="1">
        <v>42768</v>
      </c>
      <c r="C1422" s="2">
        <v>2276.69</v>
      </c>
      <c r="D1422" s="2">
        <v>2283.9699999999998</v>
      </c>
      <c r="E1422" s="2">
        <v>2271.65</v>
      </c>
      <c r="F1422" s="2">
        <v>2280.85</v>
      </c>
      <c r="G1422" s="2">
        <v>3807710000</v>
      </c>
      <c r="H1422" s="2">
        <f t="shared" si="1045"/>
        <v>11.915870089926283</v>
      </c>
      <c r="I1422" s="2">
        <f t="shared" si="1046"/>
        <v>2275.9875000000002</v>
      </c>
      <c r="J1422" s="2">
        <f t="shared" si="1047"/>
        <v>12.948049751542518</v>
      </c>
      <c r="K1422" s="2">
        <f t="shared" si="1048"/>
        <v>-2.8600000000001273</v>
      </c>
      <c r="L1422" s="18">
        <v>8.1799999999999998E-2</v>
      </c>
      <c r="M1422" s="19">
        <v>7.9523022357337014</v>
      </c>
      <c r="N1422" s="4">
        <f t="shared" si="1059"/>
        <v>12.319999999999709</v>
      </c>
      <c r="O1422" s="4">
        <f t="shared" si="1049"/>
        <v>15.061000000000012</v>
      </c>
      <c r="P1422" s="4">
        <f t="shared" si="1060"/>
        <v>0.93096240601503477</v>
      </c>
      <c r="Q1422" s="4">
        <f t="shared" si="1073"/>
        <v>0.92250006554282404</v>
      </c>
      <c r="R1422" s="18">
        <f t="shared" si="1061"/>
        <v>2280.5006466165414</v>
      </c>
      <c r="S1422" s="2">
        <f t="shared" si="1062"/>
        <v>0.34935338345849232</v>
      </c>
      <c r="T1422" s="22">
        <f t="shared" si="1050"/>
        <v>1</v>
      </c>
      <c r="U1422" s="29">
        <f t="shared" si="1063"/>
        <v>2277.032253832685</v>
      </c>
      <c r="V1422" s="30">
        <f t="shared" si="1064"/>
        <v>3.8177461673149082</v>
      </c>
      <c r="W1422" s="31">
        <f t="shared" si="1074"/>
        <v>1</v>
      </c>
      <c r="X1422" s="35">
        <f t="shared" si="1065"/>
        <v>2280.4754666666668</v>
      </c>
      <c r="Y1422" s="30">
        <f t="shared" si="1066"/>
        <v>0.37453333333314731</v>
      </c>
      <c r="Z1422" s="31">
        <f t="shared" si="1075"/>
        <v>1</v>
      </c>
      <c r="AA1422" s="29">
        <f t="shared" si="1067"/>
        <v>2277.5143036294426</v>
      </c>
      <c r="AB1422" s="30">
        <f t="shared" si="1068"/>
        <v>3.3356963705573435</v>
      </c>
      <c r="AC1422" s="31">
        <f t="shared" si="1076"/>
        <v>1</v>
      </c>
      <c r="AD1422" s="32">
        <f t="shared" si="1051"/>
        <v>1</v>
      </c>
      <c r="AE1422" s="33">
        <f t="shared" si="1052"/>
        <v>1</v>
      </c>
      <c r="AF1422" s="33">
        <f t="shared" si="1053"/>
        <v>1</v>
      </c>
      <c r="AG1422" s="33">
        <f t="shared" si="1054"/>
        <v>1</v>
      </c>
      <c r="AH1422" s="38">
        <f t="shared" si="1055"/>
        <v>1</v>
      </c>
      <c r="AI1422" s="33">
        <f t="shared" si="1056"/>
        <v>1</v>
      </c>
      <c r="AJ1422" s="39">
        <f t="shared" si="1057"/>
        <v>1</v>
      </c>
      <c r="AK1422" s="43">
        <f t="shared" si="1058"/>
        <v>1</v>
      </c>
      <c r="AL1422" s="4">
        <f t="shared" si="1077"/>
        <v>7.2799999999997453</v>
      </c>
      <c r="AM1422" s="4">
        <f t="shared" si="1078"/>
        <v>6.4556963705572343</v>
      </c>
      <c r="AN1422" s="4">
        <f t="shared" si="1079"/>
        <v>6.4556963705572343</v>
      </c>
      <c r="AO1422" s="4">
        <f t="shared" si="1080"/>
        <v>-5.0399999999999636</v>
      </c>
      <c r="AP1422" s="4">
        <f t="shared" si="1081"/>
        <v>5.8643036294424746</v>
      </c>
      <c r="AQ1422" s="4">
        <f t="shared" si="1082"/>
        <v>5.0399999999999636</v>
      </c>
      <c r="AR1422" s="4">
        <f t="shared" si="1069"/>
        <v>4.1599999999998545</v>
      </c>
      <c r="AS1422">
        <f t="shared" si="1083"/>
        <v>6.4556963705572343</v>
      </c>
      <c r="AT1422" s="6">
        <f t="shared" si="1084"/>
        <v>0</v>
      </c>
      <c r="AU1422" s="4">
        <f t="shared" si="1085"/>
        <v>3.033196273822897</v>
      </c>
      <c r="AV1422" s="4">
        <f t="shared" si="1086"/>
        <v>4.0923022357338468</v>
      </c>
      <c r="AW1422">
        <f t="shared" si="1087"/>
        <v>0</v>
      </c>
      <c r="AX1422">
        <f t="shared" si="1088"/>
        <v>0</v>
      </c>
      <c r="AY1422">
        <f t="shared" si="1089"/>
        <v>0</v>
      </c>
      <c r="AZ1422" s="4">
        <f t="shared" si="1070"/>
        <v>6.94</v>
      </c>
      <c r="BA1422" s="4">
        <f t="shared" si="1090"/>
        <v>601.14500000000123</v>
      </c>
      <c r="BB1422" s="4">
        <f t="shared" si="1071"/>
        <v>627.75666666666791</v>
      </c>
      <c r="BC1422" s="4">
        <f t="shared" si="1072"/>
        <v>345.48800000000006</v>
      </c>
      <c r="BM1422">
        <f t="shared" si="1044"/>
        <v>1</v>
      </c>
    </row>
    <row r="1423" spans="1:65" x14ac:dyDescent="0.25">
      <c r="A1423">
        <v>1092</v>
      </c>
      <c r="B1423" s="1">
        <v>42767</v>
      </c>
      <c r="C1423" s="2">
        <v>2285.59</v>
      </c>
      <c r="D1423" s="2">
        <v>2289.14</v>
      </c>
      <c r="E1423" s="2">
        <v>2272.44</v>
      </c>
      <c r="F1423" s="2">
        <v>2279.5500000000002</v>
      </c>
      <c r="G1423" s="2">
        <v>3916610000</v>
      </c>
      <c r="H1423" s="2">
        <f t="shared" si="1045"/>
        <v>12.220673785752467</v>
      </c>
      <c r="I1423" s="2">
        <f t="shared" si="1046"/>
        <v>2275.2330000000002</v>
      </c>
      <c r="J1423" s="2">
        <f t="shared" si="1047"/>
        <v>13.771657575194823</v>
      </c>
      <c r="K1423" s="2">
        <f t="shared" si="1048"/>
        <v>6.7200000000002547</v>
      </c>
      <c r="L1423" s="18">
        <v>8.4900000000000003E-2</v>
      </c>
      <c r="M1423" s="19">
        <v>8.2512109951131585</v>
      </c>
      <c r="N1423" s="4">
        <f t="shared" si="1059"/>
        <v>16.699999999999818</v>
      </c>
      <c r="O1423" s="4">
        <f t="shared" si="1049"/>
        <v>15.421000000000049</v>
      </c>
      <c r="P1423" s="4">
        <f t="shared" si="1060"/>
        <v>0.95064661654135174</v>
      </c>
      <c r="Q1423" s="4">
        <f t="shared" si="1073"/>
        <v>0.87757392996108718</v>
      </c>
      <c r="R1423" s="18">
        <f t="shared" si="1061"/>
        <v>2280.0302406015035</v>
      </c>
      <c r="S1423" s="2">
        <f t="shared" si="1062"/>
        <v>0.48024060150328296</v>
      </c>
      <c r="T1423" s="22">
        <f t="shared" si="1050"/>
        <v>1</v>
      </c>
      <c r="U1423" s="29">
        <f t="shared" si="1063"/>
        <v>2285.920830068836</v>
      </c>
      <c r="V1423" s="30">
        <f t="shared" si="1064"/>
        <v>6.3708300688358577</v>
      </c>
      <c r="W1423" s="31">
        <f t="shared" si="1074"/>
        <v>1</v>
      </c>
      <c r="X1423" s="35">
        <f t="shared" si="1065"/>
        <v>2281.6045333333336</v>
      </c>
      <c r="Y1423" s="30">
        <f t="shared" si="1066"/>
        <v>2.0545333333334383</v>
      </c>
      <c r="Z1423" s="31">
        <f t="shared" si="1075"/>
        <v>1</v>
      </c>
      <c r="AA1423" s="29">
        <f t="shared" si="1067"/>
        <v>2285.3165485258655</v>
      </c>
      <c r="AB1423" s="30">
        <f t="shared" si="1068"/>
        <v>5.7665485258653462</v>
      </c>
      <c r="AC1423" s="31">
        <f t="shared" si="1076"/>
        <v>1</v>
      </c>
      <c r="AD1423" s="32">
        <f t="shared" si="1051"/>
        <v>1</v>
      </c>
      <c r="AE1423" s="33">
        <f t="shared" si="1052"/>
        <v>1</v>
      </c>
      <c r="AF1423" s="33">
        <f t="shared" si="1053"/>
        <v>1</v>
      </c>
      <c r="AG1423" s="33">
        <f t="shared" si="1054"/>
        <v>1</v>
      </c>
      <c r="AH1423" s="38">
        <f t="shared" si="1055"/>
        <v>1</v>
      </c>
      <c r="AI1423" s="33">
        <f t="shared" si="1056"/>
        <v>1</v>
      </c>
      <c r="AJ1423" s="39">
        <f t="shared" si="1057"/>
        <v>1</v>
      </c>
      <c r="AK1423" s="43">
        <f t="shared" si="1058"/>
        <v>1</v>
      </c>
      <c r="AL1423" s="4">
        <f t="shared" si="1077"/>
        <v>3.5499999999997272</v>
      </c>
      <c r="AM1423" s="4">
        <f t="shared" si="1078"/>
        <v>3.8234514741343446</v>
      </c>
      <c r="AN1423" s="4">
        <f t="shared" si="1079"/>
        <v>3.5499999999997272</v>
      </c>
      <c r="AO1423" s="4">
        <f t="shared" si="1080"/>
        <v>-13.150000000000091</v>
      </c>
      <c r="AP1423" s="4">
        <f t="shared" si="1081"/>
        <v>12.876548525865473</v>
      </c>
      <c r="AQ1423" s="4">
        <f t="shared" si="1082"/>
        <v>12.876548525865473</v>
      </c>
      <c r="AR1423" s="4">
        <f t="shared" si="1069"/>
        <v>6.0399999999999636</v>
      </c>
      <c r="AS1423">
        <f t="shared" si="1083"/>
        <v>12.876548525865473</v>
      </c>
      <c r="AT1423" s="6">
        <f t="shared" si="1084"/>
        <v>1</v>
      </c>
      <c r="AU1423" s="4">
        <f t="shared" si="1085"/>
        <v>-3.1778461046593538</v>
      </c>
      <c r="AV1423" s="4">
        <f t="shared" si="1086"/>
        <v>2.5112109951131947</v>
      </c>
      <c r="AW1423">
        <f t="shared" si="1087"/>
        <v>0</v>
      </c>
      <c r="AX1423">
        <f t="shared" si="1088"/>
        <v>1</v>
      </c>
      <c r="AY1423">
        <f t="shared" si="1089"/>
        <v>0</v>
      </c>
      <c r="AZ1423" s="4">
        <f t="shared" si="1070"/>
        <v>-3.9100000000000006</v>
      </c>
      <c r="BA1423" s="4">
        <f t="shared" si="1090"/>
        <v>594.20500000000118</v>
      </c>
      <c r="BB1423" s="4">
        <f t="shared" si="1071"/>
        <v>620.81666666666786</v>
      </c>
      <c r="BC1423" s="4">
        <f t="shared" si="1072"/>
        <v>349.048</v>
      </c>
      <c r="BM1423">
        <f t="shared" si="1044"/>
        <v>1</v>
      </c>
    </row>
    <row r="1424" spans="1:65" x14ac:dyDescent="0.25">
      <c r="A1424">
        <v>1091</v>
      </c>
      <c r="B1424" s="1">
        <v>42766</v>
      </c>
      <c r="C1424" s="2">
        <v>2274.02</v>
      </c>
      <c r="D1424" s="2">
        <v>2279.09</v>
      </c>
      <c r="E1424" s="2">
        <v>2267.21</v>
      </c>
      <c r="F1424" s="2">
        <v>2278.87</v>
      </c>
      <c r="G1424" s="2">
        <v>4087450000</v>
      </c>
      <c r="H1424" s="2">
        <f t="shared" si="1045"/>
        <v>12.629548069683439</v>
      </c>
      <c r="I1424" s="2">
        <f t="shared" si="1046"/>
        <v>2273.5320000000002</v>
      </c>
      <c r="J1424" s="2">
        <f t="shared" si="1047"/>
        <v>14.040582262255294</v>
      </c>
      <c r="K1424" s="2">
        <f t="shared" si="1048"/>
        <v>-6.8800000000001091</v>
      </c>
      <c r="L1424" s="18">
        <v>8.6699999999999999E-2</v>
      </c>
      <c r="M1424" s="19">
        <v>8.4336542793096694</v>
      </c>
      <c r="N1424" s="4">
        <f t="shared" si="1059"/>
        <v>13.690000000000055</v>
      </c>
      <c r="O1424" s="4">
        <f t="shared" si="1049"/>
        <v>14.617000000000099</v>
      </c>
      <c r="P1424" s="4">
        <f t="shared" si="1060"/>
        <v>1.1602406015037559</v>
      </c>
      <c r="Q1424" s="4">
        <f t="shared" si="1073"/>
        <v>0.84828222778472773</v>
      </c>
      <c r="R1424" s="18">
        <f t="shared" si="1061"/>
        <v>2282.5193383458645</v>
      </c>
      <c r="S1424" s="2">
        <f t="shared" si="1062"/>
        <v>3.6493383458646349</v>
      </c>
      <c r="T1424" s="22">
        <f t="shared" si="1050"/>
        <v>1</v>
      </c>
      <c r="U1424" s="29">
        <f t="shared" si="1063"/>
        <v>2274.3491444478527</v>
      </c>
      <c r="V1424" s="30">
        <f t="shared" si="1064"/>
        <v>4.5208555521471681</v>
      </c>
      <c r="W1424" s="31">
        <f t="shared" si="1074"/>
        <v>1</v>
      </c>
      <c r="X1424" s="35">
        <f t="shared" si="1065"/>
        <v>2270.3500000000004</v>
      </c>
      <c r="Y1424" s="30">
        <f t="shared" si="1066"/>
        <v>8.5199999999995271</v>
      </c>
      <c r="Z1424" s="31">
        <f t="shared" si="1075"/>
        <v>0</v>
      </c>
      <c r="AA1424" s="29">
        <f t="shared" si="1067"/>
        <v>2273.7892642251531</v>
      </c>
      <c r="AB1424" s="30">
        <f t="shared" si="1068"/>
        <v>5.0807357748467439</v>
      </c>
      <c r="AC1424" s="31">
        <f t="shared" si="1076"/>
        <v>1</v>
      </c>
      <c r="AD1424" s="32">
        <f t="shared" si="1051"/>
        <v>1</v>
      </c>
      <c r="AE1424" s="33">
        <f t="shared" si="1052"/>
        <v>1</v>
      </c>
      <c r="AF1424" s="33">
        <f t="shared" si="1053"/>
        <v>1</v>
      </c>
      <c r="AG1424" s="33">
        <f t="shared" si="1054"/>
        <v>1</v>
      </c>
      <c r="AH1424" s="38">
        <f t="shared" si="1055"/>
        <v>1</v>
      </c>
      <c r="AI1424" s="33">
        <f t="shared" si="1056"/>
        <v>1</v>
      </c>
      <c r="AJ1424" s="39">
        <f t="shared" si="1057"/>
        <v>1</v>
      </c>
      <c r="AK1424" s="43">
        <f t="shared" si="1058"/>
        <v>1</v>
      </c>
      <c r="AL1424" s="4">
        <f t="shared" si="1077"/>
        <v>5.0700000000001637</v>
      </c>
      <c r="AM1424" s="4">
        <f t="shared" si="1078"/>
        <v>5.3007357748469985</v>
      </c>
      <c r="AN1424" s="4">
        <f t="shared" si="1079"/>
        <v>5.0700000000001637</v>
      </c>
      <c r="AO1424" s="4">
        <f t="shared" si="1080"/>
        <v>-6.8099999999999454</v>
      </c>
      <c r="AP1424" s="4">
        <f t="shared" si="1081"/>
        <v>6.5792642251531106</v>
      </c>
      <c r="AQ1424" s="4">
        <f t="shared" si="1082"/>
        <v>6.5792642251531106</v>
      </c>
      <c r="AR1424" s="4">
        <f t="shared" si="1069"/>
        <v>4.8499999999999091</v>
      </c>
      <c r="AS1424">
        <f t="shared" si="1083"/>
        <v>6.5792642251531106</v>
      </c>
      <c r="AT1424" s="6">
        <f t="shared" si="1084"/>
        <v>0</v>
      </c>
      <c r="AU1424" s="4">
        <f t="shared" si="1085"/>
        <v>3.3637684948140052</v>
      </c>
      <c r="AV1424" s="4">
        <f t="shared" si="1086"/>
        <v>3.8836542793097601</v>
      </c>
      <c r="AW1424">
        <f t="shared" si="1087"/>
        <v>0</v>
      </c>
      <c r="AX1424">
        <f t="shared" si="1088"/>
        <v>0</v>
      </c>
      <c r="AY1424">
        <f t="shared" si="1089"/>
        <v>0</v>
      </c>
      <c r="AZ1424" s="4">
        <f t="shared" si="1070"/>
        <v>6.94</v>
      </c>
      <c r="BA1424" s="4">
        <f t="shared" si="1090"/>
        <v>598.11500000000115</v>
      </c>
      <c r="BB1424" s="4">
        <f t="shared" si="1071"/>
        <v>624.72666666666782</v>
      </c>
      <c r="BC1424" s="4">
        <f t="shared" si="1072"/>
        <v>344.42</v>
      </c>
      <c r="BM1424">
        <f t="shared" si="1044"/>
        <v>1</v>
      </c>
    </row>
    <row r="1425" spans="1:65" x14ac:dyDescent="0.25">
      <c r="A1425">
        <v>1090</v>
      </c>
      <c r="B1425" s="1">
        <v>42765</v>
      </c>
      <c r="C1425" s="2">
        <v>2286.0100000000002</v>
      </c>
      <c r="D1425" s="2">
        <v>2286.0100000000002</v>
      </c>
      <c r="E1425" s="2">
        <v>2268.04</v>
      </c>
      <c r="F1425" s="2">
        <v>2280.9</v>
      </c>
      <c r="G1425" s="2">
        <v>3591270000</v>
      </c>
      <c r="H1425" s="2">
        <f t="shared" si="1045"/>
        <v>12.947457236418641</v>
      </c>
      <c r="I1425" s="2">
        <f t="shared" si="1046"/>
        <v>2272.4115000000002</v>
      </c>
      <c r="J1425" s="2">
        <f t="shared" si="1047"/>
        <v>14.313428402433123</v>
      </c>
      <c r="K1425" s="2">
        <f t="shared" si="1048"/>
        <v>-8.6799999999998363</v>
      </c>
      <c r="L1425" s="18">
        <v>8.8349999999999998E-2</v>
      </c>
      <c r="M1425" s="19">
        <v>8.6461154086670575</v>
      </c>
      <c r="N1425" s="4">
        <f t="shared" si="1059"/>
        <v>26.650000000000091</v>
      </c>
      <c r="O1425" s="4">
        <f t="shared" si="1049"/>
        <v>14.431000000000086</v>
      </c>
      <c r="P1425" s="4">
        <f t="shared" si="1060"/>
        <v>1.6193383458646604</v>
      </c>
      <c r="Q1425" s="4">
        <f t="shared" si="1073"/>
        <v>0.84396012269938414</v>
      </c>
      <c r="R1425" s="18">
        <f t="shared" si="1061"/>
        <v>2296.5271729323308</v>
      </c>
      <c r="S1425" s="2">
        <f t="shared" si="1062"/>
        <v>15.627172932330723</v>
      </c>
      <c r="T1425" s="22">
        <f t="shared" si="1050"/>
        <v>0</v>
      </c>
      <c r="U1425" s="29">
        <f t="shared" si="1063"/>
        <v>2286.3229073809525</v>
      </c>
      <c r="V1425" s="30">
        <f t="shared" si="1064"/>
        <v>5.422907380952438</v>
      </c>
      <c r="W1425" s="31">
        <f t="shared" si="1074"/>
        <v>1</v>
      </c>
      <c r="X1425" s="35">
        <f t="shared" si="1065"/>
        <v>2286.4765333333335</v>
      </c>
      <c r="Y1425" s="30">
        <f t="shared" si="1066"/>
        <v>5.5765333333333729</v>
      </c>
      <c r="Z1425" s="31">
        <f t="shared" si="1075"/>
        <v>1</v>
      </c>
      <c r="AA1425" s="29">
        <f t="shared" si="1067"/>
        <v>2286.3444150142859</v>
      </c>
      <c r="AB1425" s="30">
        <f t="shared" si="1068"/>
        <v>5.4444150142858234</v>
      </c>
      <c r="AC1425" s="31">
        <f t="shared" si="1076"/>
        <v>1</v>
      </c>
      <c r="AD1425" s="32">
        <f t="shared" si="1051"/>
        <v>1</v>
      </c>
      <c r="AE1425" s="33">
        <f t="shared" si="1052"/>
        <v>1</v>
      </c>
      <c r="AF1425" s="33">
        <f t="shared" si="1053"/>
        <v>0</v>
      </c>
      <c r="AG1425" s="33">
        <f t="shared" si="1054"/>
        <v>0</v>
      </c>
      <c r="AH1425" s="38">
        <f t="shared" si="1055"/>
        <v>1</v>
      </c>
      <c r="AI1425" s="33">
        <f t="shared" si="1056"/>
        <v>1</v>
      </c>
      <c r="AJ1425" s="39">
        <f t="shared" si="1057"/>
        <v>1</v>
      </c>
      <c r="AK1425" s="43">
        <f t="shared" si="1058"/>
        <v>1</v>
      </c>
      <c r="AL1425" s="4">
        <f t="shared" si="1077"/>
        <v>0</v>
      </c>
      <c r="AM1425" s="4">
        <f t="shared" si="1078"/>
        <v>-0.33441501428569609</v>
      </c>
      <c r="AN1425" s="4">
        <f t="shared" si="1079"/>
        <v>0.33441501428569609</v>
      </c>
      <c r="AO1425" s="4">
        <f t="shared" si="1080"/>
        <v>-17.970000000000255</v>
      </c>
      <c r="AP1425" s="4">
        <f t="shared" si="1081"/>
        <v>18.304415014285951</v>
      </c>
      <c r="AQ1425" s="4">
        <f t="shared" si="1082"/>
        <v>17.970000000000255</v>
      </c>
      <c r="AR1425" s="4">
        <f t="shared" si="1069"/>
        <v>5.1100000000001273</v>
      </c>
      <c r="AS1425">
        <f t="shared" si="1083"/>
        <v>17.970000000000255</v>
      </c>
      <c r="AT1425" s="6">
        <f t="shared" si="1084"/>
        <v>1</v>
      </c>
      <c r="AU1425" s="4">
        <f t="shared" si="1085"/>
        <v>-10.028950609958168</v>
      </c>
      <c r="AV1425" s="4">
        <f t="shared" si="1086"/>
        <v>3.83611540866693</v>
      </c>
      <c r="AW1425">
        <f t="shared" si="1087"/>
        <v>0</v>
      </c>
      <c r="AX1425">
        <f t="shared" si="1088"/>
        <v>1</v>
      </c>
      <c r="AY1425">
        <f t="shared" si="1089"/>
        <v>0</v>
      </c>
      <c r="AZ1425" s="4">
        <f t="shared" si="1070"/>
        <v>-3.9100000000000006</v>
      </c>
      <c r="BA1425" s="4">
        <f t="shared" si="1090"/>
        <v>591.17500000000109</v>
      </c>
      <c r="BB1425" s="4">
        <f t="shared" si="1071"/>
        <v>617.78666666666777</v>
      </c>
      <c r="BC1425" s="4">
        <f t="shared" si="1072"/>
        <v>349.21600000000007</v>
      </c>
      <c r="BM1425">
        <f t="shared" si="1044"/>
        <v>1</v>
      </c>
    </row>
    <row r="1426" spans="1:65" x14ac:dyDescent="0.25">
      <c r="A1426">
        <v>1089</v>
      </c>
      <c r="B1426" s="1">
        <v>42762</v>
      </c>
      <c r="C1426" s="2">
        <v>2299.02</v>
      </c>
      <c r="D1426" s="2">
        <v>2299.02</v>
      </c>
      <c r="E1426" s="2">
        <v>2291.62</v>
      </c>
      <c r="F1426" s="2">
        <v>2294.69</v>
      </c>
      <c r="G1426" s="2">
        <v>3135890000</v>
      </c>
      <c r="H1426" s="2">
        <f t="shared" si="1045"/>
        <v>12.809555504474885</v>
      </c>
      <c r="I1426" s="2">
        <f t="shared" si="1046"/>
        <v>2270.5860000000002</v>
      </c>
      <c r="J1426" s="2">
        <f t="shared" si="1047"/>
        <v>14.083369438342586</v>
      </c>
      <c r="K1426" s="2">
        <f t="shared" si="1048"/>
        <v>2.3400000000001455</v>
      </c>
      <c r="L1426" s="18">
        <v>7.0499999999999993E-2</v>
      </c>
      <c r="M1426" s="19">
        <v>6.9052603391670324</v>
      </c>
      <c r="N1426" s="4">
        <f t="shared" si="1059"/>
        <v>7.4000000000000909</v>
      </c>
      <c r="O1426" s="4">
        <f t="shared" si="1049"/>
        <v>12.590000000000055</v>
      </c>
      <c r="P1426" s="4">
        <f t="shared" si="1060"/>
        <v>1.837172932330821</v>
      </c>
      <c r="Q1426" s="4">
        <f t="shared" si="1073"/>
        <v>0.80232661782661585</v>
      </c>
      <c r="R1426" s="18">
        <f t="shared" si="1061"/>
        <v>2298.4602631578946</v>
      </c>
      <c r="S1426" s="2">
        <f t="shared" si="1062"/>
        <v>3.7702631578945329</v>
      </c>
      <c r="T1426" s="22">
        <f t="shared" si="1050"/>
        <v>1</v>
      </c>
      <c r="U1426" s="29">
        <f t="shared" si="1063"/>
        <v>2299.2693739749266</v>
      </c>
      <c r="V1426" s="30">
        <f t="shared" si="1064"/>
        <v>4.5793739749265114</v>
      </c>
      <c r="W1426" s="31">
        <f t="shared" si="1074"/>
        <v>1</v>
      </c>
      <c r="X1426" s="35">
        <f t="shared" si="1065"/>
        <v>2301.9995999999996</v>
      </c>
      <c r="Y1426" s="30">
        <f t="shared" si="1066"/>
        <v>7.3095999999995911</v>
      </c>
      <c r="Z1426" s="31">
        <f t="shared" si="1075"/>
        <v>0</v>
      </c>
      <c r="AA1426" s="29">
        <f t="shared" si="1067"/>
        <v>2299.6516056184369</v>
      </c>
      <c r="AB1426" s="30">
        <f t="shared" si="1068"/>
        <v>4.9616056184368063</v>
      </c>
      <c r="AC1426" s="31">
        <f t="shared" si="1076"/>
        <v>1</v>
      </c>
      <c r="AD1426" s="32">
        <f t="shared" si="1051"/>
        <v>1</v>
      </c>
      <c r="AE1426" s="33">
        <f t="shared" si="1052"/>
        <v>1</v>
      </c>
      <c r="AF1426" s="33">
        <f t="shared" si="1053"/>
        <v>0</v>
      </c>
      <c r="AG1426" s="33">
        <f t="shared" si="1054"/>
        <v>0</v>
      </c>
      <c r="AH1426" s="38">
        <f t="shared" si="1055"/>
        <v>1</v>
      </c>
      <c r="AI1426" s="33">
        <f t="shared" si="1056"/>
        <v>1</v>
      </c>
      <c r="AJ1426" s="39">
        <f t="shared" si="1057"/>
        <v>1</v>
      </c>
      <c r="AK1426" s="43">
        <f t="shared" si="1058"/>
        <v>0</v>
      </c>
      <c r="AL1426" s="4">
        <f t="shared" si="1077"/>
        <v>0</v>
      </c>
      <c r="AM1426" s="4">
        <f t="shared" si="1078"/>
        <v>-0.63160561843687901</v>
      </c>
      <c r="AN1426" s="4">
        <f t="shared" si="1079"/>
        <v>0.63160561843687901</v>
      </c>
      <c r="AO1426" s="4">
        <f t="shared" si="1080"/>
        <v>-7.4000000000000909</v>
      </c>
      <c r="AP1426" s="4">
        <f t="shared" si="1081"/>
        <v>8.03160561843697</v>
      </c>
      <c r="AQ1426" s="4">
        <f t="shared" si="1082"/>
        <v>7.4000000000000909</v>
      </c>
      <c r="AR1426" s="4">
        <f t="shared" si="1069"/>
        <v>4.3299999999999272</v>
      </c>
      <c r="AS1426">
        <f t="shared" si="1083"/>
        <v>7.4000000000000909</v>
      </c>
      <c r="AT1426" s="6">
        <f t="shared" si="1084"/>
        <v>0</v>
      </c>
      <c r="AU1426" s="4">
        <f t="shared" si="1085"/>
        <v>1.0992299977936018</v>
      </c>
      <c r="AV1426" s="4">
        <f t="shared" si="1086"/>
        <v>2.875260339167105</v>
      </c>
      <c r="AW1426">
        <f t="shared" si="1087"/>
        <v>0</v>
      </c>
      <c r="AX1426">
        <f t="shared" si="1088"/>
        <v>0</v>
      </c>
      <c r="AY1426">
        <f t="shared" si="1089"/>
        <v>0</v>
      </c>
      <c r="AZ1426" s="4">
        <f t="shared" si="1070"/>
        <v>6.94</v>
      </c>
      <c r="BA1426" s="4">
        <f t="shared" si="1090"/>
        <v>595.08500000000106</v>
      </c>
      <c r="BB1426" s="4">
        <f t="shared" si="1071"/>
        <v>621.69666666666774</v>
      </c>
      <c r="BC1426" s="4">
        <f t="shared" si="1072"/>
        <v>354.42</v>
      </c>
      <c r="BM1426">
        <f t="shared" si="1044"/>
        <v>1</v>
      </c>
    </row>
    <row r="1427" spans="1:65" x14ac:dyDescent="0.25">
      <c r="A1427">
        <v>1088</v>
      </c>
      <c r="B1427" s="1">
        <v>42761</v>
      </c>
      <c r="C1427" s="2">
        <v>2298.63</v>
      </c>
      <c r="D1427" s="2">
        <v>2300.9899999999998</v>
      </c>
      <c r="E1427" s="2">
        <v>2294.08</v>
      </c>
      <c r="F1427" s="2">
        <v>2296.6799999999998</v>
      </c>
      <c r="G1427" s="2">
        <v>3610360000</v>
      </c>
      <c r="H1427" s="2">
        <f t="shared" si="1045"/>
        <v>10.417733225397761</v>
      </c>
      <c r="I1427" s="2">
        <f t="shared" si="1046"/>
        <v>2269.1464999999998</v>
      </c>
      <c r="J1427" s="2">
        <f t="shared" si="1047"/>
        <v>13.507661558888492</v>
      </c>
      <c r="K1427" s="2">
        <f t="shared" si="1048"/>
        <v>0.26000000000021828</v>
      </c>
      <c r="L1427" s="18">
        <v>7.5399999999999995E-2</v>
      </c>
      <c r="M1427" s="19">
        <v>7.3906347806901689</v>
      </c>
      <c r="N1427" s="4">
        <f t="shared" si="1059"/>
        <v>6.9099999999998545</v>
      </c>
      <c r="O1427" s="4">
        <f t="shared" si="1049"/>
        <v>13.957000000000061</v>
      </c>
      <c r="P1427" s="4">
        <f t="shared" si="1060"/>
        <v>1.7802631578947286</v>
      </c>
      <c r="Q1427" s="4">
        <f t="shared" si="1073"/>
        <v>0.63942044852976221</v>
      </c>
      <c r="R1427" s="18">
        <f t="shared" si="1061"/>
        <v>2299.7237518796992</v>
      </c>
      <c r="S1427" s="2">
        <f t="shared" si="1062"/>
        <v>3.0437518796993572</v>
      </c>
      <c r="T1427" s="22">
        <f t="shared" si="1050"/>
        <v>1</v>
      </c>
      <c r="U1427" s="29">
        <f t="shared" si="1063"/>
        <v>2298.8272912219236</v>
      </c>
      <c r="V1427" s="30">
        <f t="shared" si="1064"/>
        <v>2.1472912219237514</v>
      </c>
      <c r="W1427" s="31">
        <f t="shared" si="1074"/>
        <v>1</v>
      </c>
      <c r="X1427" s="35">
        <f t="shared" si="1065"/>
        <v>2304.8100000000013</v>
      </c>
      <c r="Y1427" s="30">
        <f t="shared" si="1066"/>
        <v>8.1300000000014734</v>
      </c>
      <c r="Z1427" s="31">
        <f t="shared" si="1075"/>
        <v>0</v>
      </c>
      <c r="AA1427" s="29">
        <f t="shared" si="1067"/>
        <v>2299.6648704508543</v>
      </c>
      <c r="AB1427" s="30">
        <f t="shared" si="1068"/>
        <v>2.984870450854487</v>
      </c>
      <c r="AC1427" s="31">
        <f t="shared" si="1076"/>
        <v>1</v>
      </c>
      <c r="AD1427" s="32">
        <f t="shared" si="1051"/>
        <v>1</v>
      </c>
      <c r="AE1427" s="33">
        <f t="shared" si="1052"/>
        <v>0</v>
      </c>
      <c r="AF1427" s="33">
        <f t="shared" si="1053"/>
        <v>0</v>
      </c>
      <c r="AG1427" s="33">
        <f t="shared" si="1054"/>
        <v>0</v>
      </c>
      <c r="AH1427" s="38">
        <f t="shared" si="1055"/>
        <v>1</v>
      </c>
      <c r="AI1427" s="33">
        <f t="shared" si="1056"/>
        <v>0</v>
      </c>
      <c r="AJ1427" s="39">
        <f t="shared" si="1057"/>
        <v>1</v>
      </c>
      <c r="AK1427" s="43">
        <f t="shared" si="1058"/>
        <v>0</v>
      </c>
      <c r="AL1427" s="4">
        <f t="shared" si="1077"/>
        <v>2.3599999999996726</v>
      </c>
      <c r="AM1427" s="4">
        <f t="shared" si="1078"/>
        <v>1.3251295491454584</v>
      </c>
      <c r="AN1427" s="4">
        <f t="shared" si="1079"/>
        <v>1.3251295491454584</v>
      </c>
      <c r="AO1427" s="4">
        <f t="shared" si="1080"/>
        <v>-4.5500000000001819</v>
      </c>
      <c r="AP1427" s="4">
        <f t="shared" si="1081"/>
        <v>5.584870450854396</v>
      </c>
      <c r="AQ1427" s="4">
        <f t="shared" si="1082"/>
        <v>4.5500000000001819</v>
      </c>
      <c r="AR1427" s="4">
        <f t="shared" si="1069"/>
        <v>1.9500000000002728</v>
      </c>
      <c r="AS1427">
        <f t="shared" si="1083"/>
        <v>4.5500000000001819</v>
      </c>
      <c r="AT1427" s="6">
        <f t="shared" si="1084"/>
        <v>0</v>
      </c>
      <c r="AU1427" s="4">
        <f t="shared" si="1085"/>
        <v>4.0604767274424738</v>
      </c>
      <c r="AV1427" s="4">
        <f t="shared" si="1086"/>
        <v>5.7406347806898959</v>
      </c>
      <c r="AW1427">
        <f t="shared" si="1087"/>
        <v>0</v>
      </c>
      <c r="AX1427">
        <f t="shared" si="1088"/>
        <v>0</v>
      </c>
      <c r="AY1427">
        <f t="shared" si="1089"/>
        <v>0</v>
      </c>
      <c r="AZ1427" s="4">
        <f t="shared" si="1070"/>
        <v>6.94</v>
      </c>
      <c r="BA1427" s="4">
        <f t="shared" si="1090"/>
        <v>588.145000000001</v>
      </c>
      <c r="BB1427" s="4">
        <f t="shared" si="1071"/>
        <v>617.07000000000107</v>
      </c>
      <c r="BC1427" s="4">
        <f t="shared" si="1072"/>
        <v>354.26400000000001</v>
      </c>
      <c r="BM1427">
        <f t="shared" si="1044"/>
        <v>1</v>
      </c>
    </row>
    <row r="1428" spans="1:65" x14ac:dyDescent="0.25">
      <c r="A1428">
        <v>1087</v>
      </c>
      <c r="B1428" s="1">
        <v>42760</v>
      </c>
      <c r="C1428" s="2">
        <v>2288.88</v>
      </c>
      <c r="D1428" s="2">
        <v>2299.5500000000002</v>
      </c>
      <c r="E1428" s="2">
        <v>2288.88</v>
      </c>
      <c r="F1428" s="2">
        <v>2298.37</v>
      </c>
      <c r="G1428" s="2">
        <v>3846020000</v>
      </c>
      <c r="H1428" s="2">
        <f t="shared" si="1045"/>
        <v>6.2564512482894425</v>
      </c>
      <c r="I1428" s="2">
        <f t="shared" si="1046"/>
        <v>2267.5265000000004</v>
      </c>
      <c r="J1428" s="2">
        <f t="shared" si="1047"/>
        <v>11.156425231559151</v>
      </c>
      <c r="K1428" s="2">
        <f t="shared" si="1048"/>
        <v>8.8099999999999454</v>
      </c>
      <c r="L1428" s="18">
        <v>7.6999999999999999E-2</v>
      </c>
      <c r="M1428" s="19">
        <v>7.4873710673414404</v>
      </c>
      <c r="N1428" s="4">
        <f t="shared" si="1059"/>
        <v>19.480000000000018</v>
      </c>
      <c r="O1428" s="4">
        <f t="shared" si="1049"/>
        <v>14.715000000000099</v>
      </c>
      <c r="P1428" s="4">
        <f t="shared" si="1060"/>
        <v>1.3537518796992407</v>
      </c>
      <c r="Q1428" s="4">
        <f t="shared" si="1073"/>
        <v>0.5058749280092113</v>
      </c>
      <c r="R1428" s="18">
        <f t="shared" si="1061"/>
        <v>2281.0014661654136</v>
      </c>
      <c r="S1428" s="2">
        <f t="shared" si="1062"/>
        <v>17.368533834586287</v>
      </c>
      <c r="T1428" s="22">
        <f t="shared" si="1050"/>
        <v>0</v>
      </c>
      <c r="U1428" s="29">
        <f t="shared" si="1063"/>
        <v>2289.0229136863045</v>
      </c>
      <c r="V1428" s="30">
        <f t="shared" si="1064"/>
        <v>9.3470863136953994</v>
      </c>
      <c r="W1428" s="31">
        <f t="shared" si="1074"/>
        <v>0</v>
      </c>
      <c r="X1428" s="35">
        <f t="shared" si="1065"/>
        <v>2288.3506666666672</v>
      </c>
      <c r="Y1428" s="30">
        <f t="shared" si="1066"/>
        <v>10.019333333332725</v>
      </c>
      <c r="Z1428" s="31">
        <f t="shared" si="1075"/>
        <v>0</v>
      </c>
      <c r="AA1428" s="29">
        <f t="shared" si="1067"/>
        <v>2288.9287991035553</v>
      </c>
      <c r="AB1428" s="30">
        <f t="shared" si="1068"/>
        <v>9.4412008964445704</v>
      </c>
      <c r="AC1428" s="31">
        <f t="shared" si="1076"/>
        <v>0</v>
      </c>
      <c r="AD1428" s="32">
        <f t="shared" si="1051"/>
        <v>-1</v>
      </c>
      <c r="AE1428" s="33">
        <f t="shared" si="1052"/>
        <v>0</v>
      </c>
      <c r="AF1428" s="33">
        <f t="shared" si="1053"/>
        <v>0</v>
      </c>
      <c r="AG1428" s="33">
        <f t="shared" si="1054"/>
        <v>0</v>
      </c>
      <c r="AH1428" s="38">
        <f t="shared" si="1055"/>
        <v>-1</v>
      </c>
      <c r="AI1428" s="33">
        <f t="shared" si="1056"/>
        <v>-1</v>
      </c>
      <c r="AJ1428" s="39">
        <f t="shared" si="1057"/>
        <v>-1</v>
      </c>
      <c r="AK1428" s="43">
        <f t="shared" si="1058"/>
        <v>-1</v>
      </c>
      <c r="AL1428" s="4">
        <f t="shared" si="1077"/>
        <v>10.670000000000073</v>
      </c>
      <c r="AM1428" s="4">
        <f t="shared" si="1078"/>
        <v>10.621200896444861</v>
      </c>
      <c r="AN1428" s="4">
        <f t="shared" si="1079"/>
        <v>10.621200896444861</v>
      </c>
      <c r="AO1428" s="4">
        <f t="shared" si="1080"/>
        <v>0</v>
      </c>
      <c r="AP1428" s="4">
        <f t="shared" si="1081"/>
        <v>4.8799103555211332E-2</v>
      </c>
      <c r="AQ1428" s="4">
        <f t="shared" si="1082"/>
        <v>0</v>
      </c>
      <c r="AR1428" s="4">
        <f t="shared" si="1069"/>
        <v>9.4899999999997817</v>
      </c>
      <c r="AS1428">
        <f t="shared" si="1083"/>
        <v>10.621200896444861</v>
      </c>
      <c r="AT1428" s="6">
        <f t="shared" si="1084"/>
        <v>1</v>
      </c>
      <c r="AU1428" s="4">
        <f t="shared" si="1085"/>
        <v>-1.8335796919150553</v>
      </c>
      <c r="AV1428" s="4">
        <f t="shared" si="1086"/>
        <v>-1.7026289326583413</v>
      </c>
      <c r="AW1428">
        <f t="shared" si="1087"/>
        <v>1</v>
      </c>
      <c r="AX1428">
        <f t="shared" si="1088"/>
        <v>0</v>
      </c>
      <c r="AY1428">
        <f t="shared" si="1089"/>
        <v>0</v>
      </c>
      <c r="AZ1428" s="4">
        <f t="shared" si="1070"/>
        <v>-3.9100000000000006</v>
      </c>
      <c r="BA1428" s="4">
        <f t="shared" si="1090"/>
        <v>581.20500000000095</v>
      </c>
      <c r="BB1428" s="4">
        <f t="shared" si="1071"/>
        <v>614.75666666666768</v>
      </c>
      <c r="BC1428" s="4">
        <f t="shared" si="1072"/>
        <v>350.36400000000003</v>
      </c>
      <c r="BM1428">
        <f t="shared" si="1044"/>
        <v>1</v>
      </c>
    </row>
    <row r="1429" spans="1:65" x14ac:dyDescent="0.25">
      <c r="A1429">
        <v>1086</v>
      </c>
      <c r="B1429" s="1">
        <v>42759</v>
      </c>
      <c r="C1429" s="2">
        <v>2267.88</v>
      </c>
      <c r="D1429" s="2">
        <v>2284.63</v>
      </c>
      <c r="E1429" s="2">
        <v>2266.6799999999998</v>
      </c>
      <c r="F1429" s="2">
        <v>2280.0700000000002</v>
      </c>
      <c r="G1429" s="2">
        <v>3810960000</v>
      </c>
      <c r="H1429" s="2">
        <f t="shared" si="1045"/>
        <v>1.6653061113333596</v>
      </c>
      <c r="I1429" s="2">
        <f t="shared" si="1046"/>
        <v>2266.0950000000003</v>
      </c>
      <c r="J1429" s="2">
        <f t="shared" si="1047"/>
        <v>8.1457976896066242</v>
      </c>
      <c r="K1429" s="2">
        <f t="shared" si="1048"/>
        <v>2.680000000000291</v>
      </c>
      <c r="L1429" s="18">
        <v>7.9100000000000004E-2</v>
      </c>
      <c r="M1429" s="19">
        <v>7.6414097430693975</v>
      </c>
      <c r="N1429" s="4">
        <f t="shared" si="1059"/>
        <v>19.430000000000291</v>
      </c>
      <c r="O1429" s="4">
        <f t="shared" si="1049"/>
        <v>14.167000000000098</v>
      </c>
      <c r="P1429" s="4">
        <f t="shared" si="1060"/>
        <v>0.931466165413529</v>
      </c>
      <c r="Q1429" s="4">
        <f t="shared" si="1073"/>
        <v>0.36644534949800733</v>
      </c>
      <c r="R1429" s="18">
        <f t="shared" si="1061"/>
        <v>2265.9865563909771</v>
      </c>
      <c r="S1429" s="2">
        <f t="shared" si="1062"/>
        <v>14.083443609023107</v>
      </c>
      <c r="T1429" s="22">
        <f t="shared" si="1050"/>
        <v>0</v>
      </c>
      <c r="U1429" s="29">
        <f t="shared" si="1063"/>
        <v>2267.9962928754267</v>
      </c>
      <c r="V1429" s="30">
        <f t="shared" si="1064"/>
        <v>12.073707124573502</v>
      </c>
      <c r="W1429" s="31">
        <f t="shared" si="1074"/>
        <v>0</v>
      </c>
      <c r="X1429" s="35">
        <f t="shared" si="1065"/>
        <v>2267.2088000000003</v>
      </c>
      <c r="Y1429" s="30">
        <f t="shared" si="1066"/>
        <v>12.861199999999826</v>
      </c>
      <c r="Z1429" s="31">
        <f t="shared" si="1075"/>
        <v>0</v>
      </c>
      <c r="AA1429" s="29">
        <f t="shared" si="1067"/>
        <v>2267.886043872867</v>
      </c>
      <c r="AB1429" s="30">
        <f t="shared" si="1068"/>
        <v>12.183956127133115</v>
      </c>
      <c r="AC1429" s="31">
        <f t="shared" si="1076"/>
        <v>0</v>
      </c>
      <c r="AD1429" s="32">
        <f t="shared" si="1051"/>
        <v>-1</v>
      </c>
      <c r="AE1429" s="33">
        <f t="shared" si="1052"/>
        <v>-1</v>
      </c>
      <c r="AF1429" s="33">
        <f t="shared" si="1053"/>
        <v>-1</v>
      </c>
      <c r="AG1429" s="33">
        <f t="shared" si="1054"/>
        <v>0</v>
      </c>
      <c r="AH1429" s="38">
        <f t="shared" si="1055"/>
        <v>-1</v>
      </c>
      <c r="AI1429" s="33">
        <f t="shared" si="1056"/>
        <v>-1</v>
      </c>
      <c r="AJ1429" s="39">
        <f t="shared" si="1057"/>
        <v>-1</v>
      </c>
      <c r="AK1429" s="43">
        <f t="shared" si="1058"/>
        <v>-1</v>
      </c>
      <c r="AL1429" s="4">
        <f t="shared" si="1077"/>
        <v>16.75</v>
      </c>
      <c r="AM1429" s="4">
        <f t="shared" si="1078"/>
        <v>16.74395612713306</v>
      </c>
      <c r="AN1429" s="4">
        <f t="shared" si="1079"/>
        <v>16.74395612713306</v>
      </c>
      <c r="AO1429" s="4">
        <f t="shared" si="1080"/>
        <v>-1.2000000000002728</v>
      </c>
      <c r="AP1429" s="4">
        <f t="shared" si="1081"/>
        <v>1.2060438728672125</v>
      </c>
      <c r="AQ1429" s="4">
        <f t="shared" si="1082"/>
        <v>1.2000000000002728</v>
      </c>
      <c r="AR1429" s="4">
        <f t="shared" si="1069"/>
        <v>12.190000000000055</v>
      </c>
      <c r="AS1429">
        <f t="shared" si="1083"/>
        <v>16.74395612713306</v>
      </c>
      <c r="AT1429" s="6">
        <f t="shared" si="1084"/>
        <v>1</v>
      </c>
      <c r="AU1429" s="4">
        <f t="shared" si="1085"/>
        <v>-7.2308448817903184</v>
      </c>
      <c r="AV1429" s="4">
        <f t="shared" si="1086"/>
        <v>-4.2485902569306573</v>
      </c>
      <c r="AW1429">
        <f t="shared" si="1087"/>
        <v>1</v>
      </c>
      <c r="AX1429">
        <f t="shared" si="1088"/>
        <v>0</v>
      </c>
      <c r="AY1429">
        <f t="shared" si="1089"/>
        <v>0</v>
      </c>
      <c r="AZ1429" s="4">
        <f t="shared" si="1070"/>
        <v>-3.9100000000000006</v>
      </c>
      <c r="BA1429" s="4">
        <f t="shared" si="1090"/>
        <v>585.11500000000092</v>
      </c>
      <c r="BB1429" s="4">
        <f t="shared" si="1071"/>
        <v>618.66666666666765</v>
      </c>
      <c r="BC1429" s="4">
        <f t="shared" si="1072"/>
        <v>341.964</v>
      </c>
      <c r="BM1429">
        <f t="shared" si="1044"/>
        <v>1</v>
      </c>
    </row>
    <row r="1430" spans="1:65" x14ac:dyDescent="0.25">
      <c r="A1430">
        <v>1085</v>
      </c>
      <c r="B1430" s="1">
        <v>42758</v>
      </c>
      <c r="C1430" s="2">
        <v>2267.7800000000002</v>
      </c>
      <c r="D1430" s="2">
        <v>2271.7800000000002</v>
      </c>
      <c r="E1430" s="2">
        <v>2257.02</v>
      </c>
      <c r="F1430" s="2">
        <v>2265.1999999999998</v>
      </c>
      <c r="G1430" s="2">
        <v>3152710000</v>
      </c>
      <c r="H1430" s="2">
        <f t="shared" si="1045"/>
        <v>1.8966780901823568</v>
      </c>
      <c r="I1430" s="2">
        <f t="shared" si="1046"/>
        <v>2265.8475000000003</v>
      </c>
      <c r="J1430" s="2">
        <f t="shared" si="1047"/>
        <v>7.4415371219152258</v>
      </c>
      <c r="K1430" s="2">
        <f t="shared" si="1048"/>
        <v>-3.5299999999997453</v>
      </c>
      <c r="L1430" s="18">
        <v>8.5400000000000004E-2</v>
      </c>
      <c r="M1430" s="19">
        <v>8.2722706481241239</v>
      </c>
      <c r="N1430" s="4">
        <f t="shared" si="1059"/>
        <v>14.760000000000218</v>
      </c>
      <c r="O1430" s="4">
        <f t="shared" si="1049"/>
        <v>13.032000000000062</v>
      </c>
      <c r="P1430" s="4">
        <f t="shared" si="1060"/>
        <v>0.78655639097743602</v>
      </c>
      <c r="Q1430" s="4">
        <f t="shared" si="1073"/>
        <v>0.2981868600682539</v>
      </c>
      <c r="R1430" s="18">
        <f t="shared" si="1061"/>
        <v>2272.0974135338347</v>
      </c>
      <c r="S1430" s="2">
        <f t="shared" si="1062"/>
        <v>6.8974135338348788</v>
      </c>
      <c r="T1430" s="22">
        <f t="shared" si="1050"/>
        <v>1</v>
      </c>
      <c r="U1430" s="29">
        <f t="shared" si="1063"/>
        <v>2267.9227166105125</v>
      </c>
      <c r="V1430" s="30">
        <f t="shared" si="1064"/>
        <v>2.7227166105126344</v>
      </c>
      <c r="W1430" s="31">
        <f t="shared" si="1074"/>
        <v>1</v>
      </c>
      <c r="X1430" s="35">
        <f t="shared" si="1065"/>
        <v>2267.2431999999994</v>
      </c>
      <c r="Y1430" s="30">
        <f t="shared" si="1066"/>
        <v>2.0431999999996151</v>
      </c>
      <c r="Z1430" s="31">
        <f t="shared" si="1075"/>
        <v>1</v>
      </c>
      <c r="AA1430" s="29">
        <f t="shared" si="1067"/>
        <v>2267.8275842850408</v>
      </c>
      <c r="AB1430" s="30">
        <f t="shared" si="1068"/>
        <v>2.627584285040939</v>
      </c>
      <c r="AC1430" s="31">
        <f t="shared" si="1076"/>
        <v>1</v>
      </c>
      <c r="AD1430" s="32">
        <f t="shared" si="1051"/>
        <v>1</v>
      </c>
      <c r="AE1430" s="33">
        <f t="shared" si="1052"/>
        <v>1</v>
      </c>
      <c r="AF1430" s="33">
        <f t="shared" si="1053"/>
        <v>1</v>
      </c>
      <c r="AG1430" s="33">
        <f t="shared" si="1054"/>
        <v>0</v>
      </c>
      <c r="AH1430" s="38">
        <f t="shared" si="1055"/>
        <v>1</v>
      </c>
      <c r="AI1430" s="33">
        <f t="shared" si="1056"/>
        <v>1</v>
      </c>
      <c r="AJ1430" s="39">
        <f t="shared" si="1057"/>
        <v>1</v>
      </c>
      <c r="AK1430" s="43">
        <f t="shared" si="1058"/>
        <v>1</v>
      </c>
      <c r="AL1430" s="4">
        <f t="shared" si="1077"/>
        <v>4</v>
      </c>
      <c r="AM1430" s="4">
        <f t="shared" si="1078"/>
        <v>3.952415714959443</v>
      </c>
      <c r="AN1430" s="4">
        <f t="shared" si="1079"/>
        <v>3.952415714959443</v>
      </c>
      <c r="AO1430" s="4">
        <f t="shared" si="1080"/>
        <v>-10.760000000000218</v>
      </c>
      <c r="AP1430" s="4">
        <f t="shared" si="1081"/>
        <v>10.807584285040775</v>
      </c>
      <c r="AQ1430" s="4">
        <f t="shared" si="1082"/>
        <v>10.760000000000218</v>
      </c>
      <c r="AR1430" s="4">
        <f t="shared" si="1069"/>
        <v>2.580000000000382</v>
      </c>
      <c r="AS1430">
        <f t="shared" si="1083"/>
        <v>10.760000000000218</v>
      </c>
      <c r="AT1430" s="6">
        <f t="shared" si="1084"/>
        <v>1</v>
      </c>
      <c r="AU1430" s="4">
        <f t="shared" si="1085"/>
        <v>-2.7442817849292123</v>
      </c>
      <c r="AV1430" s="4">
        <f t="shared" si="1086"/>
        <v>5.9922706481237418</v>
      </c>
      <c r="AW1430">
        <f t="shared" si="1087"/>
        <v>0</v>
      </c>
      <c r="AX1430">
        <f t="shared" si="1088"/>
        <v>1</v>
      </c>
      <c r="AY1430">
        <f t="shared" si="1089"/>
        <v>0</v>
      </c>
      <c r="AZ1430" s="4">
        <f t="shared" si="1070"/>
        <v>-3.9100000000000006</v>
      </c>
      <c r="BA1430" s="4">
        <f t="shared" si="1090"/>
        <v>589.02500000000089</v>
      </c>
      <c r="BB1430" s="4">
        <f t="shared" si="1071"/>
        <v>622.57666666666762</v>
      </c>
      <c r="BC1430" s="4">
        <f t="shared" si="1072"/>
        <v>341.92400000000009</v>
      </c>
      <c r="BM1430">
        <f t="shared" ref="BM1430:BM1493" si="1091">IF(AND(AK1430=0,AJ1430=0,AI1430=0),0,1)</f>
        <v>1</v>
      </c>
    </row>
    <row r="1431" spans="1:65" x14ac:dyDescent="0.25">
      <c r="A1431">
        <v>1084</v>
      </c>
      <c r="B1431" s="1">
        <v>42755</v>
      </c>
      <c r="C1431" s="2">
        <v>2269.96</v>
      </c>
      <c r="D1431" s="2">
        <v>2276.96</v>
      </c>
      <c r="E1431" s="2">
        <v>2265.0100000000002</v>
      </c>
      <c r="F1431" s="2">
        <v>2271.31</v>
      </c>
      <c r="G1431" s="2">
        <v>3524970000</v>
      </c>
      <c r="H1431" s="2">
        <f t="shared" si="1045"/>
        <v>1.6708484205470606</v>
      </c>
      <c r="I1431" s="2">
        <f t="shared" si="1046"/>
        <v>2265.9855000000002</v>
      </c>
      <c r="J1431" s="2">
        <f t="shared" si="1047"/>
        <v>7.575671517916315</v>
      </c>
      <c r="K1431" s="2">
        <f t="shared" si="1048"/>
        <v>6.2699999999999818</v>
      </c>
      <c r="L1431" s="18">
        <v>7.22E-2</v>
      </c>
      <c r="M1431" s="19">
        <v>6.9701897522356573</v>
      </c>
      <c r="N1431" s="4">
        <f t="shared" si="1059"/>
        <v>13.269999999999982</v>
      </c>
      <c r="O1431" s="4">
        <f t="shared" si="1049"/>
        <v>13.360000000000037</v>
      </c>
      <c r="P1431" s="4">
        <f t="shared" si="1060"/>
        <v>0.78741353383458423</v>
      </c>
      <c r="Q1431" s="4">
        <f t="shared" si="1073"/>
        <v>0.36594002695417283</v>
      </c>
      <c r="R1431" s="18">
        <f t="shared" si="1061"/>
        <v>2264.302052631579</v>
      </c>
      <c r="S1431" s="2">
        <f t="shared" si="1062"/>
        <v>7.0079473684209006</v>
      </c>
      <c r="T1431" s="22">
        <f t="shared" si="1050"/>
        <v>1</v>
      </c>
      <c r="U1431" s="29">
        <f t="shared" si="1063"/>
        <v>2270.0717368103574</v>
      </c>
      <c r="V1431" s="30">
        <f t="shared" si="1064"/>
        <v>1.2382631896425664</v>
      </c>
      <c r="W1431" s="31">
        <f t="shared" si="1074"/>
        <v>1</v>
      </c>
      <c r="X1431" s="35">
        <f t="shared" si="1065"/>
        <v>2270.8581333333336</v>
      </c>
      <c r="Y1431" s="30">
        <f t="shared" si="1066"/>
        <v>0.45186666666631936</v>
      </c>
      <c r="Z1431" s="31">
        <f t="shared" si="1075"/>
        <v>1</v>
      </c>
      <c r="AA1431" s="29">
        <f t="shared" si="1067"/>
        <v>2270.1818323235739</v>
      </c>
      <c r="AB1431" s="30">
        <f t="shared" si="1068"/>
        <v>1.1281676764260737</v>
      </c>
      <c r="AC1431" s="31">
        <f t="shared" si="1076"/>
        <v>1</v>
      </c>
      <c r="AD1431" s="32">
        <f t="shared" si="1051"/>
        <v>1</v>
      </c>
      <c r="AE1431" s="33">
        <f t="shared" si="1052"/>
        <v>0</v>
      </c>
      <c r="AF1431" s="33">
        <f t="shared" si="1053"/>
        <v>1</v>
      </c>
      <c r="AG1431" s="33">
        <f t="shared" si="1054"/>
        <v>0</v>
      </c>
      <c r="AH1431" s="38">
        <f t="shared" si="1055"/>
        <v>1</v>
      </c>
      <c r="AI1431" s="33">
        <f t="shared" si="1056"/>
        <v>1</v>
      </c>
      <c r="AJ1431" s="39">
        <f t="shared" si="1057"/>
        <v>1</v>
      </c>
      <c r="AK1431" s="43">
        <f t="shared" si="1058"/>
        <v>1</v>
      </c>
      <c r="AL1431" s="4">
        <f t="shared" si="1077"/>
        <v>7</v>
      </c>
      <c r="AM1431" s="4">
        <f t="shared" si="1078"/>
        <v>6.7781676764261647</v>
      </c>
      <c r="AN1431" s="4">
        <f t="shared" si="1079"/>
        <v>6.7781676764261647</v>
      </c>
      <c r="AO1431" s="4">
        <f t="shared" si="1080"/>
        <v>-4.9499999999998181</v>
      </c>
      <c r="AP1431" s="4">
        <f t="shared" si="1081"/>
        <v>5.1718323235736534</v>
      </c>
      <c r="AQ1431" s="4">
        <f t="shared" si="1082"/>
        <v>4.9499999999998181</v>
      </c>
      <c r="AR1431" s="4">
        <f t="shared" si="1069"/>
        <v>1.3499999999999091</v>
      </c>
      <c r="AS1431">
        <f t="shared" si="1083"/>
        <v>6.7781676764261647</v>
      </c>
      <c r="AT1431" s="6">
        <f t="shared" si="1084"/>
        <v>0</v>
      </c>
      <c r="AU1431" s="4">
        <f t="shared" si="1085"/>
        <v>2.9045076162024817</v>
      </c>
      <c r="AV1431" s="4">
        <f t="shared" si="1086"/>
        <v>5.9201897522357481</v>
      </c>
      <c r="AW1431">
        <f t="shared" si="1087"/>
        <v>0</v>
      </c>
      <c r="AX1431">
        <f t="shared" si="1088"/>
        <v>0</v>
      </c>
      <c r="AY1431">
        <f t="shared" si="1089"/>
        <v>0</v>
      </c>
      <c r="AZ1431" s="4">
        <f t="shared" si="1070"/>
        <v>6.94</v>
      </c>
      <c r="BA1431" s="4">
        <f t="shared" si="1090"/>
        <v>592.93500000000085</v>
      </c>
      <c r="BB1431" s="4">
        <f t="shared" si="1071"/>
        <v>626.48666666666759</v>
      </c>
      <c r="BC1431" s="4">
        <f t="shared" si="1072"/>
        <v>342.79599999999999</v>
      </c>
      <c r="BM1431">
        <f t="shared" si="1091"/>
        <v>1</v>
      </c>
    </row>
    <row r="1432" spans="1:65" x14ac:dyDescent="0.25">
      <c r="A1432">
        <v>1083</v>
      </c>
      <c r="B1432" s="1">
        <v>42754</v>
      </c>
      <c r="C1432" s="2">
        <v>2271.9</v>
      </c>
      <c r="D1432" s="2">
        <v>2274.33</v>
      </c>
      <c r="E1432" s="2">
        <v>2258.41</v>
      </c>
      <c r="F1432" s="2">
        <v>2263.69</v>
      </c>
      <c r="G1432" s="2">
        <v>3165970000</v>
      </c>
      <c r="H1432" s="2">
        <f t="shared" ref="H1432:H1495" si="1092">_xlfn.STDEV.S(C1432:C1441)</f>
        <v>1.8450079795070449</v>
      </c>
      <c r="I1432" s="2">
        <f t="shared" ref="I1432:I1495" si="1093">AVERAGE(C1432:C1451)</f>
        <v>2265.8125000000005</v>
      </c>
      <c r="J1432" s="2">
        <f t="shared" ref="J1432:J1495" si="1094">_xlfn.STDEV.S(D1432:E1441)</f>
        <v>7.6016646376407699</v>
      </c>
      <c r="K1432" s="2">
        <f t="shared" ref="K1432:K1495" si="1095">C1432-F1433</f>
        <v>1.0000000000218279E-2</v>
      </c>
      <c r="L1432" s="18">
        <v>8.6900000000000005E-2</v>
      </c>
      <c r="M1432" s="19">
        <v>8.4197176457640417</v>
      </c>
      <c r="N1432" s="4">
        <f t="shared" si="1059"/>
        <v>15.920000000000073</v>
      </c>
      <c r="O1432" s="4">
        <f t="shared" ref="O1432:O1495" si="1096">AVERAGE(N1432:N1441)</f>
        <v>13.138000000000057</v>
      </c>
      <c r="P1432" s="4">
        <f t="shared" si="1060"/>
        <v>0.61205263157894307</v>
      </c>
      <c r="Q1432" s="4">
        <f t="shared" si="1073"/>
        <v>0.2865046419418758</v>
      </c>
      <c r="R1432" s="18">
        <f t="shared" si="1061"/>
        <v>2272.5637518796993</v>
      </c>
      <c r="S1432" s="2">
        <f t="shared" si="1062"/>
        <v>8.8737518796992845</v>
      </c>
      <c r="T1432" s="22">
        <f t="shared" ref="T1432:T1495" si="1097">IF(S1432&gt;M1433, 0, 1)</f>
        <v>0</v>
      </c>
      <c r="U1432" s="29">
        <f t="shared" si="1063"/>
        <v>2272.031242075569</v>
      </c>
      <c r="V1432" s="30">
        <f t="shared" si="1064"/>
        <v>8.3412420755689709</v>
      </c>
      <c r="W1432" s="31">
        <f t="shared" si="1074"/>
        <v>0</v>
      </c>
      <c r="X1432" s="35">
        <f t="shared" si="1065"/>
        <v>2271.8263999999999</v>
      </c>
      <c r="Y1432" s="30">
        <f t="shared" si="1066"/>
        <v>8.1363999999998668</v>
      </c>
      <c r="Z1432" s="31">
        <f t="shared" si="1075"/>
        <v>0</v>
      </c>
      <c r="AA1432" s="29">
        <f t="shared" si="1067"/>
        <v>2272.0025641849893</v>
      </c>
      <c r="AB1432" s="30">
        <f t="shared" si="1068"/>
        <v>8.3125641849892418</v>
      </c>
      <c r="AC1432" s="31">
        <f t="shared" si="1076"/>
        <v>0</v>
      </c>
      <c r="AD1432" s="32">
        <f t="shared" ref="AD1432:AD1495" si="1098">IF(AC1432=1, 1, -1)</f>
        <v>-1</v>
      </c>
      <c r="AE1432" s="33">
        <f t="shared" ref="AE1432:AE1495" si="1099">IF(AC1433=0,0,IF(0=AC1432,-1,AC1432))</f>
        <v>-1</v>
      </c>
      <c r="AF1432" s="33">
        <f t="shared" ref="AF1432:AF1495" si="1100">IF(COUNTIF(AD1433:AD1436, "&lt;0")&gt;=2,0,IF(AC1432=1, 1, -1))</f>
        <v>-1</v>
      </c>
      <c r="AG1432" s="33">
        <f t="shared" ref="AG1432:AG1495" si="1101">IF(COUNTIF(AD1433:AD1435, "&lt;0")&gt;=1,0,IF(AC1432=1, 1, -1))</f>
        <v>-1</v>
      </c>
      <c r="AH1432" s="38">
        <f t="shared" ref="AH1432:AH1495" si="1102">IF(SUM(AC1433:AC1435)=0,0,IF(AC1432=1, 1, -1))</f>
        <v>-1</v>
      </c>
      <c r="AI1432" s="33">
        <f t="shared" ref="AI1432:AI1495" si="1103">IF(COUNTIF(AD1433:AD1434, "&lt;0")&gt;=2,0,IF(AC1432=1, 1, -1))</f>
        <v>-1</v>
      </c>
      <c r="AJ1432" s="39">
        <f t="shared" ref="AJ1432:AJ1495" si="1104">IF(COUNTIF(AD1433:AD1436, "&lt;0")&gt;=3,0,IF(AC1432=1, 1, -1))</f>
        <v>-1</v>
      </c>
      <c r="AK1432" s="43">
        <f t="shared" ref="AK1432:AK1495" si="1105">IF(COUNTIF(AD1433:AD1435, "&lt;0")&gt;=2,0,IF(AC1432=1, 1, -1))</f>
        <v>-1</v>
      </c>
      <c r="AL1432" s="4">
        <f t="shared" si="1077"/>
        <v>2.4299999999998363</v>
      </c>
      <c r="AM1432" s="4">
        <f t="shared" si="1078"/>
        <v>2.3274358150106309</v>
      </c>
      <c r="AN1432" s="4">
        <f t="shared" si="1079"/>
        <v>2.3274358150106309</v>
      </c>
      <c r="AO1432" s="4">
        <f t="shared" si="1080"/>
        <v>-13.490000000000236</v>
      </c>
      <c r="AP1432" s="4">
        <f t="shared" si="1081"/>
        <v>13.592564184989442</v>
      </c>
      <c r="AQ1432" s="4">
        <f t="shared" si="1082"/>
        <v>13.490000000000236</v>
      </c>
      <c r="AR1432" s="4">
        <f t="shared" si="1069"/>
        <v>8.2100000000000364</v>
      </c>
      <c r="AS1432">
        <f t="shared" si="1083"/>
        <v>13.490000000000236</v>
      </c>
      <c r="AT1432" s="6">
        <f t="shared" si="1084"/>
        <v>1</v>
      </c>
      <c r="AU1432" s="4">
        <f t="shared" si="1085"/>
        <v>-4.5807161904832601</v>
      </c>
      <c r="AV1432" s="4">
        <f t="shared" si="1086"/>
        <v>0.50971764576400536</v>
      </c>
      <c r="AW1432">
        <f t="shared" si="1087"/>
        <v>0</v>
      </c>
      <c r="AX1432">
        <f t="shared" si="1088"/>
        <v>1</v>
      </c>
      <c r="AY1432">
        <f t="shared" si="1089"/>
        <v>0</v>
      </c>
      <c r="AZ1432" s="4">
        <f t="shared" si="1070"/>
        <v>-3.9100000000000006</v>
      </c>
      <c r="BA1432" s="4">
        <f t="shared" si="1090"/>
        <v>585.9950000000008</v>
      </c>
      <c r="BB1432" s="4">
        <f t="shared" si="1071"/>
        <v>619.54666666666753</v>
      </c>
      <c r="BC1432" s="4">
        <f t="shared" si="1072"/>
        <v>343.57200000000006</v>
      </c>
      <c r="BM1432">
        <f t="shared" si="1091"/>
        <v>1</v>
      </c>
    </row>
    <row r="1433" spans="1:65" x14ac:dyDescent="0.25">
      <c r="A1433">
        <v>1082</v>
      </c>
      <c r="B1433" s="1">
        <v>42753</v>
      </c>
      <c r="C1433" s="2">
        <v>2269.14</v>
      </c>
      <c r="D1433" s="2">
        <v>2272.0100000000002</v>
      </c>
      <c r="E1433" s="2">
        <v>2263.35</v>
      </c>
      <c r="F1433" s="2">
        <v>2271.89</v>
      </c>
      <c r="G1433" s="2">
        <v>3315250000</v>
      </c>
      <c r="H1433" s="2">
        <f t="shared" si="1092"/>
        <v>3.2977246364391761</v>
      </c>
      <c r="I1433" s="2">
        <f t="shared" si="1093"/>
        <v>2265.1794999999997</v>
      </c>
      <c r="J1433" s="2">
        <f t="shared" si="1094"/>
        <v>7.3490847263989121</v>
      </c>
      <c r="K1433" s="2">
        <f t="shared" si="1095"/>
        <v>1.25</v>
      </c>
      <c r="L1433" s="18">
        <v>8.0100000000000005E-2</v>
      </c>
      <c r="M1433" s="19">
        <v>7.7472033126234585</v>
      </c>
      <c r="N1433" s="4">
        <f t="shared" si="1059"/>
        <v>8.6600000000003092</v>
      </c>
      <c r="O1433" s="4">
        <f t="shared" si="1096"/>
        <v>13.045000000000073</v>
      </c>
      <c r="P1433" s="4">
        <f t="shared" si="1060"/>
        <v>0.67375187969924066</v>
      </c>
      <c r="Q1433" s="4">
        <f t="shared" si="1073"/>
        <v>0.33651814248487782</v>
      </c>
      <c r="R1433" s="18">
        <f t="shared" si="1061"/>
        <v>2268.5579473684211</v>
      </c>
      <c r="S1433" s="2">
        <f t="shared" si="1062"/>
        <v>3.3320526315787902</v>
      </c>
      <c r="T1433" s="22">
        <f t="shared" si="1097"/>
        <v>1</v>
      </c>
      <c r="U1433" s="29">
        <f t="shared" si="1063"/>
        <v>2269.2631961421357</v>
      </c>
      <c r="V1433" s="30">
        <f t="shared" si="1064"/>
        <v>2.6268038578641608</v>
      </c>
      <c r="W1433" s="31">
        <f t="shared" si="1074"/>
        <v>1</v>
      </c>
      <c r="X1433" s="35">
        <f t="shared" si="1065"/>
        <v>2268.0359999999996</v>
      </c>
      <c r="Y1433" s="30">
        <f t="shared" si="1066"/>
        <v>3.8540000000002692</v>
      </c>
      <c r="Z1433" s="31">
        <f t="shared" si="1075"/>
        <v>1</v>
      </c>
      <c r="AA1433" s="29">
        <f t="shared" si="1067"/>
        <v>2269.0913886822364</v>
      </c>
      <c r="AB1433" s="30">
        <f t="shared" si="1068"/>
        <v>2.7986113177635161</v>
      </c>
      <c r="AC1433" s="31">
        <f t="shared" si="1076"/>
        <v>1</v>
      </c>
      <c r="AD1433" s="32">
        <f t="shared" si="1098"/>
        <v>1</v>
      </c>
      <c r="AE1433" s="33">
        <f t="shared" si="1099"/>
        <v>1</v>
      </c>
      <c r="AF1433" s="33">
        <f t="shared" si="1100"/>
        <v>1</v>
      </c>
      <c r="AG1433" s="33">
        <f t="shared" si="1101"/>
        <v>1</v>
      </c>
      <c r="AH1433" s="38">
        <f t="shared" si="1102"/>
        <v>1</v>
      </c>
      <c r="AI1433" s="33">
        <f t="shared" si="1103"/>
        <v>1</v>
      </c>
      <c r="AJ1433" s="39">
        <f t="shared" si="1104"/>
        <v>1</v>
      </c>
      <c r="AK1433" s="43">
        <f t="shared" si="1105"/>
        <v>1</v>
      </c>
      <c r="AL1433" s="4">
        <f t="shared" si="1077"/>
        <v>2.8700000000003456</v>
      </c>
      <c r="AM1433" s="4">
        <f t="shared" si="1078"/>
        <v>2.9186113177638617</v>
      </c>
      <c r="AN1433" s="4">
        <f t="shared" si="1079"/>
        <v>2.8700000000003456</v>
      </c>
      <c r="AO1433" s="4">
        <f t="shared" si="1080"/>
        <v>-5.7899999999999636</v>
      </c>
      <c r="AP1433" s="4">
        <f t="shared" si="1081"/>
        <v>5.7413886822364475</v>
      </c>
      <c r="AQ1433" s="4">
        <f t="shared" si="1082"/>
        <v>5.7413886822364475</v>
      </c>
      <c r="AR1433" s="4">
        <f t="shared" si="1069"/>
        <v>2.75</v>
      </c>
      <c r="AS1433">
        <f t="shared" si="1083"/>
        <v>5.7413886822364475</v>
      </c>
      <c r="AT1433" s="6">
        <f t="shared" si="1084"/>
        <v>0</v>
      </c>
      <c r="AU1433" s="4">
        <f t="shared" si="1085"/>
        <v>3.3617492330332368</v>
      </c>
      <c r="AV1433" s="4">
        <f t="shared" si="1086"/>
        <v>5.2972033126234583</v>
      </c>
      <c r="AW1433">
        <f t="shared" si="1087"/>
        <v>0</v>
      </c>
      <c r="AX1433">
        <f t="shared" si="1088"/>
        <v>0</v>
      </c>
      <c r="AY1433">
        <f t="shared" si="1089"/>
        <v>0</v>
      </c>
      <c r="AZ1433" s="4">
        <f t="shared" si="1070"/>
        <v>6.94</v>
      </c>
      <c r="BA1433" s="4">
        <f t="shared" si="1090"/>
        <v>589.90500000000077</v>
      </c>
      <c r="BB1433" s="4">
        <f t="shared" si="1071"/>
        <v>623.4566666666675</v>
      </c>
      <c r="BC1433" s="4">
        <f t="shared" si="1072"/>
        <v>342.46799999999996</v>
      </c>
      <c r="BM1433">
        <f t="shared" si="1091"/>
        <v>1</v>
      </c>
    </row>
    <row r="1434" spans="1:65" x14ac:dyDescent="0.25">
      <c r="A1434">
        <v>1081</v>
      </c>
      <c r="B1434" s="1">
        <v>42752</v>
      </c>
      <c r="C1434" s="2">
        <v>2269.14</v>
      </c>
      <c r="D1434" s="2">
        <v>2272.08</v>
      </c>
      <c r="E1434" s="2">
        <v>2262.81</v>
      </c>
      <c r="F1434" s="2">
        <v>2267.89</v>
      </c>
      <c r="G1434" s="2">
        <v>3584990000</v>
      </c>
      <c r="H1434" s="2">
        <f t="shared" si="1092"/>
        <v>6.5686508000754964</v>
      </c>
      <c r="I1434" s="2">
        <f t="shared" si="1093"/>
        <v>2265.0629999999992</v>
      </c>
      <c r="J1434" s="2">
        <f t="shared" si="1094"/>
        <v>9.0531043091073897</v>
      </c>
      <c r="K1434" s="2">
        <f t="shared" si="1095"/>
        <v>-5.5</v>
      </c>
      <c r="L1434" s="18">
        <v>8.1600000000000006E-2</v>
      </c>
      <c r="M1434" s="19">
        <v>7.9157721002345092</v>
      </c>
      <c r="N1434" s="4">
        <f t="shared" si="1059"/>
        <v>11.829999999999927</v>
      </c>
      <c r="O1434" s="4">
        <f t="shared" si="1096"/>
        <v>14.68400000000006</v>
      </c>
      <c r="P1434" s="4">
        <f t="shared" si="1060"/>
        <v>0.66794736842104574</v>
      </c>
      <c r="Q1434" s="4">
        <f t="shared" si="1073"/>
        <v>0.31588754393781543</v>
      </c>
      <c r="R1434" s="18">
        <f t="shared" si="1061"/>
        <v>2275.2879473684211</v>
      </c>
      <c r="S1434" s="2">
        <f t="shared" si="1062"/>
        <v>7.397947368421228</v>
      </c>
      <c r="T1434" s="22">
        <f t="shared" si="1097"/>
        <v>0</v>
      </c>
      <c r="U1434" s="29">
        <f t="shared" si="1063"/>
        <v>2269.2942761463128</v>
      </c>
      <c r="V1434" s="30">
        <f t="shared" si="1064"/>
        <v>1.4042761463128954</v>
      </c>
      <c r="W1434" s="31">
        <f t="shared" si="1074"/>
        <v>1</v>
      </c>
      <c r="X1434" s="35">
        <f t="shared" si="1065"/>
        <v>2269.7266666666665</v>
      </c>
      <c r="Y1434" s="30">
        <f t="shared" si="1066"/>
        <v>1.8366666666665878</v>
      </c>
      <c r="Z1434" s="31">
        <f t="shared" si="1075"/>
        <v>1</v>
      </c>
      <c r="AA1434" s="29">
        <f t="shared" si="1067"/>
        <v>2269.3548108191621</v>
      </c>
      <c r="AB1434" s="30">
        <f t="shared" si="1068"/>
        <v>1.4648108191622669</v>
      </c>
      <c r="AC1434" s="31">
        <f t="shared" si="1076"/>
        <v>1</v>
      </c>
      <c r="AD1434" s="32">
        <f t="shared" si="1098"/>
        <v>1</v>
      </c>
      <c r="AE1434" s="33">
        <f t="shared" si="1099"/>
        <v>1</v>
      </c>
      <c r="AF1434" s="33">
        <f t="shared" si="1100"/>
        <v>1</v>
      </c>
      <c r="AG1434" s="33">
        <f t="shared" si="1101"/>
        <v>1</v>
      </c>
      <c r="AH1434" s="38">
        <f t="shared" si="1102"/>
        <v>1</v>
      </c>
      <c r="AI1434" s="33">
        <f t="shared" si="1103"/>
        <v>1</v>
      </c>
      <c r="AJ1434" s="39">
        <f t="shared" si="1104"/>
        <v>1</v>
      </c>
      <c r="AK1434" s="43">
        <f t="shared" si="1105"/>
        <v>1</v>
      </c>
      <c r="AL1434" s="4">
        <f t="shared" si="1077"/>
        <v>2.9400000000000546</v>
      </c>
      <c r="AM1434" s="4">
        <f t="shared" si="1078"/>
        <v>2.7251891808377877</v>
      </c>
      <c r="AN1434" s="4">
        <f t="shared" si="1079"/>
        <v>2.7251891808377877</v>
      </c>
      <c r="AO1434" s="4">
        <f t="shared" si="1080"/>
        <v>-6.3299999999999272</v>
      </c>
      <c r="AP1434" s="4">
        <f t="shared" si="1081"/>
        <v>6.5448108191621941</v>
      </c>
      <c r="AQ1434" s="4">
        <f t="shared" si="1082"/>
        <v>6.3299999999999272</v>
      </c>
      <c r="AR1434" s="4">
        <f t="shared" si="1069"/>
        <v>1.25</v>
      </c>
      <c r="AS1434">
        <f t="shared" si="1083"/>
        <v>6.3299999999999272</v>
      </c>
      <c r="AT1434" s="6">
        <f t="shared" si="1084"/>
        <v>0</v>
      </c>
      <c r="AU1434" s="4">
        <f t="shared" si="1085"/>
        <v>1.2530764263380822</v>
      </c>
      <c r="AV1434" s="4">
        <f t="shared" si="1086"/>
        <v>6.965772100234509</v>
      </c>
      <c r="AW1434">
        <f t="shared" si="1087"/>
        <v>0</v>
      </c>
      <c r="AX1434">
        <f t="shared" si="1088"/>
        <v>0</v>
      </c>
      <c r="AY1434">
        <f t="shared" si="1089"/>
        <v>0</v>
      </c>
      <c r="AZ1434" s="4">
        <f t="shared" si="1070"/>
        <v>6.94</v>
      </c>
      <c r="BA1434" s="4">
        <f t="shared" si="1090"/>
        <v>582.96500000000071</v>
      </c>
      <c r="BB1434" s="4">
        <f t="shared" si="1071"/>
        <v>616.51666666666745</v>
      </c>
      <c r="BC1434" s="4">
        <f t="shared" si="1072"/>
        <v>342.46799999999996</v>
      </c>
      <c r="BM1434">
        <f t="shared" si="1091"/>
        <v>1</v>
      </c>
    </row>
    <row r="1435" spans="1:65" x14ac:dyDescent="0.25">
      <c r="A1435">
        <v>1080</v>
      </c>
      <c r="B1435" s="1">
        <v>42748</v>
      </c>
      <c r="C1435" s="2">
        <v>2272.7399999999998</v>
      </c>
      <c r="D1435" s="2">
        <v>2278.6799999999998</v>
      </c>
      <c r="E1435" s="2">
        <v>2271.5100000000002</v>
      </c>
      <c r="F1435" s="2">
        <v>2274.64</v>
      </c>
      <c r="G1435" s="2">
        <v>3081270000</v>
      </c>
      <c r="H1435" s="2">
        <f t="shared" si="1092"/>
        <v>8.2723199083851409</v>
      </c>
      <c r="I1435" s="2">
        <f t="shared" si="1093"/>
        <v>2264.2944999999995</v>
      </c>
      <c r="J1435" s="2">
        <f t="shared" si="1094"/>
        <v>12.093954818747052</v>
      </c>
      <c r="K1435" s="2">
        <f t="shared" si="1095"/>
        <v>2.2999999999997272</v>
      </c>
      <c r="L1435" s="18">
        <v>6.8099999999999994E-2</v>
      </c>
      <c r="M1435" s="19">
        <v>6.5939795011634867</v>
      </c>
      <c r="N1435" s="4">
        <f t="shared" si="1059"/>
        <v>8.2399999999997817</v>
      </c>
      <c r="O1435" s="4">
        <f t="shared" si="1096"/>
        <v>15.497000000000071</v>
      </c>
      <c r="P1435" s="4">
        <f t="shared" si="1060"/>
        <v>0.64794736842104617</v>
      </c>
      <c r="Q1435" s="4">
        <f t="shared" si="1073"/>
        <v>0.39557986234120956</v>
      </c>
      <c r="R1435" s="18">
        <f t="shared" si="1061"/>
        <v>2271.0775563909774</v>
      </c>
      <c r="S1435" s="2">
        <f t="shared" si="1062"/>
        <v>3.5624436090224663</v>
      </c>
      <c r="T1435" s="22">
        <f t="shared" si="1097"/>
        <v>1</v>
      </c>
      <c r="U1435" s="29">
        <f t="shared" si="1063"/>
        <v>2272.9132917205493</v>
      </c>
      <c r="V1435" s="30">
        <f t="shared" si="1064"/>
        <v>1.7267082794505768</v>
      </c>
      <c r="W1435" s="31">
        <f t="shared" si="1074"/>
        <v>1</v>
      </c>
      <c r="X1435" s="35">
        <f t="shared" si="1065"/>
        <v>2273.4762666666661</v>
      </c>
      <c r="Y1435" s="30">
        <f t="shared" si="1066"/>
        <v>1.1637333333337665</v>
      </c>
      <c r="Z1435" s="31">
        <f t="shared" si="1075"/>
        <v>1</v>
      </c>
      <c r="AA1435" s="29">
        <f t="shared" si="1067"/>
        <v>2272.9921082130058</v>
      </c>
      <c r="AB1435" s="30">
        <f t="shared" si="1068"/>
        <v>1.6478917869940233</v>
      </c>
      <c r="AC1435" s="31">
        <f t="shared" si="1076"/>
        <v>1</v>
      </c>
      <c r="AD1435" s="32">
        <f t="shared" si="1098"/>
        <v>1</v>
      </c>
      <c r="AE1435" s="33">
        <f t="shared" si="1099"/>
        <v>1</v>
      </c>
      <c r="AF1435" s="33">
        <f t="shared" si="1100"/>
        <v>1</v>
      </c>
      <c r="AG1435" s="33">
        <f t="shared" si="1101"/>
        <v>1</v>
      </c>
      <c r="AH1435" s="38">
        <f t="shared" si="1102"/>
        <v>1</v>
      </c>
      <c r="AI1435" s="33">
        <f t="shared" si="1103"/>
        <v>1</v>
      </c>
      <c r="AJ1435" s="39">
        <f t="shared" si="1104"/>
        <v>1</v>
      </c>
      <c r="AK1435" s="43">
        <f t="shared" si="1105"/>
        <v>1</v>
      </c>
      <c r="AL1435" s="4">
        <f t="shared" si="1077"/>
        <v>5.9400000000000546</v>
      </c>
      <c r="AM1435" s="4">
        <f t="shared" si="1078"/>
        <v>5.6878917869939869</v>
      </c>
      <c r="AN1435" s="4">
        <f t="shared" si="1079"/>
        <v>5.6878917869939869</v>
      </c>
      <c r="AO1435" s="4">
        <f t="shared" si="1080"/>
        <v>-1.2299999999995634</v>
      </c>
      <c r="AP1435" s="4">
        <f t="shared" si="1081"/>
        <v>1.4821082130056311</v>
      </c>
      <c r="AQ1435" s="4">
        <f t="shared" si="1082"/>
        <v>1.2299999999995634</v>
      </c>
      <c r="AR1435" s="4">
        <f t="shared" si="1069"/>
        <v>1.9000000000000909</v>
      </c>
      <c r="AS1435">
        <f t="shared" si="1083"/>
        <v>5.6878917869939869</v>
      </c>
      <c r="AT1435" s="6">
        <f t="shared" si="1084"/>
        <v>0</v>
      </c>
      <c r="AU1435" s="4">
        <f t="shared" si="1085"/>
        <v>2.636827607291913</v>
      </c>
      <c r="AV1435" s="4">
        <f t="shared" si="1086"/>
        <v>4.9939795011633956</v>
      </c>
      <c r="AW1435">
        <f t="shared" si="1087"/>
        <v>0</v>
      </c>
      <c r="AX1435">
        <f t="shared" si="1088"/>
        <v>0</v>
      </c>
      <c r="AY1435">
        <f t="shared" si="1089"/>
        <v>0</v>
      </c>
      <c r="AZ1435" s="4">
        <f t="shared" si="1070"/>
        <v>6.94</v>
      </c>
      <c r="BA1435" s="4">
        <f t="shared" si="1090"/>
        <v>576.02500000000066</v>
      </c>
      <c r="BB1435" s="4">
        <f t="shared" si="1071"/>
        <v>609.57666666666739</v>
      </c>
      <c r="BC1435" s="4">
        <f t="shared" si="1072"/>
        <v>343.9079999999999</v>
      </c>
      <c r="BM1435">
        <f t="shared" si="1091"/>
        <v>1</v>
      </c>
    </row>
    <row r="1436" spans="1:65" x14ac:dyDescent="0.25">
      <c r="A1436">
        <v>1079</v>
      </c>
      <c r="B1436" s="1">
        <v>42747</v>
      </c>
      <c r="C1436" s="2">
        <v>2271.14</v>
      </c>
      <c r="D1436" s="2">
        <v>2271.7800000000002</v>
      </c>
      <c r="E1436" s="2">
        <v>2254.25</v>
      </c>
      <c r="F1436" s="2">
        <v>2270.44</v>
      </c>
      <c r="G1436" s="2">
        <v>3462130000</v>
      </c>
      <c r="H1436" s="2">
        <f t="shared" si="1092"/>
        <v>9.3581981290321519</v>
      </c>
      <c r="I1436" s="2">
        <f t="shared" si="1093"/>
        <v>2264.0749999999998</v>
      </c>
      <c r="J1436" s="2">
        <f t="shared" si="1094"/>
        <v>12.561394659410791</v>
      </c>
      <c r="K1436" s="2">
        <f t="shared" si="1095"/>
        <v>-4.180000000000291</v>
      </c>
      <c r="L1436" s="18">
        <v>7.46E-2</v>
      </c>
      <c r="M1436" s="19">
        <v>7.2388864298138271</v>
      </c>
      <c r="N1436" s="4">
        <f t="shared" si="1059"/>
        <v>21.070000000000164</v>
      </c>
      <c r="O1436" s="4">
        <f t="shared" si="1096"/>
        <v>15.66800000000012</v>
      </c>
      <c r="P1436" s="4">
        <f t="shared" si="1060"/>
        <v>0.63755639097743799</v>
      </c>
      <c r="Q1436" s="4">
        <f t="shared" si="1073"/>
        <v>0.44433774499898948</v>
      </c>
      <c r="R1436" s="18">
        <f t="shared" si="1061"/>
        <v>2275.7179323308274</v>
      </c>
      <c r="S1436" s="2">
        <f t="shared" si="1062"/>
        <v>5.2779323308272978</v>
      </c>
      <c r="T1436" s="22">
        <f t="shared" si="1097"/>
        <v>1</v>
      </c>
      <c r="U1436" s="29">
        <f t="shared" si="1063"/>
        <v>2271.3993879837844</v>
      </c>
      <c r="V1436" s="30">
        <f t="shared" si="1064"/>
        <v>0.9593879837843815</v>
      </c>
      <c r="W1436" s="31">
        <f t="shared" si="1074"/>
        <v>1</v>
      </c>
      <c r="X1436" s="35">
        <f t="shared" si="1065"/>
        <v>2270.7287999999999</v>
      </c>
      <c r="Y1436" s="30">
        <f t="shared" si="1066"/>
        <v>0.2887999999998101</v>
      </c>
      <c r="Z1436" s="31">
        <f t="shared" si="1075"/>
        <v>1</v>
      </c>
      <c r="AA1436" s="29">
        <f t="shared" si="1067"/>
        <v>2271.3055056660546</v>
      </c>
      <c r="AB1436" s="30">
        <f t="shared" si="1068"/>
        <v>0.8655056660545597</v>
      </c>
      <c r="AC1436" s="31">
        <f t="shared" si="1076"/>
        <v>1</v>
      </c>
      <c r="AD1436" s="32">
        <f t="shared" si="1098"/>
        <v>1</v>
      </c>
      <c r="AE1436" s="33">
        <f t="shared" si="1099"/>
        <v>1</v>
      </c>
      <c r="AF1436" s="33">
        <f t="shared" si="1100"/>
        <v>1</v>
      </c>
      <c r="AG1436" s="33">
        <f t="shared" si="1101"/>
        <v>1</v>
      </c>
      <c r="AH1436" s="38">
        <f t="shared" si="1102"/>
        <v>1</v>
      </c>
      <c r="AI1436" s="33">
        <f t="shared" si="1103"/>
        <v>1</v>
      </c>
      <c r="AJ1436" s="39">
        <f t="shared" si="1104"/>
        <v>1</v>
      </c>
      <c r="AK1436" s="43">
        <f t="shared" si="1105"/>
        <v>1</v>
      </c>
      <c r="AL1436" s="4">
        <f t="shared" si="1077"/>
        <v>0.64000000000032742</v>
      </c>
      <c r="AM1436" s="4">
        <f t="shared" si="1078"/>
        <v>0.47449433394558582</v>
      </c>
      <c r="AN1436" s="4">
        <f t="shared" si="1079"/>
        <v>0.47449433394558582</v>
      </c>
      <c r="AO1436" s="4">
        <f t="shared" si="1080"/>
        <v>-16.889999999999873</v>
      </c>
      <c r="AP1436" s="4">
        <f t="shared" si="1081"/>
        <v>17.055505666054614</v>
      </c>
      <c r="AQ1436" s="4">
        <f t="shared" si="1082"/>
        <v>16.889999999999873</v>
      </c>
      <c r="AR1436" s="4">
        <f t="shared" si="1069"/>
        <v>0.6999999999998181</v>
      </c>
      <c r="AS1436">
        <f t="shared" si="1083"/>
        <v>16.889999999999873</v>
      </c>
      <c r="AT1436" s="6">
        <f t="shared" si="1084"/>
        <v>1</v>
      </c>
      <c r="AU1436" s="4">
        <f t="shared" si="1085"/>
        <v>-8.4663652735317196</v>
      </c>
      <c r="AV1436" s="4">
        <f t="shared" si="1086"/>
        <v>6.8388864298140088</v>
      </c>
      <c r="AW1436">
        <f t="shared" si="1087"/>
        <v>0</v>
      </c>
      <c r="AX1436">
        <f t="shared" si="1088"/>
        <v>1</v>
      </c>
      <c r="AY1436">
        <f t="shared" si="1089"/>
        <v>0</v>
      </c>
      <c r="AZ1436" s="4">
        <f t="shared" si="1070"/>
        <v>-3.9100000000000006</v>
      </c>
      <c r="BA1436" s="4">
        <f t="shared" si="1090"/>
        <v>569.0850000000006</v>
      </c>
      <c r="BB1436" s="4">
        <f t="shared" si="1071"/>
        <v>602.63666666666734</v>
      </c>
      <c r="BC1436" s="4">
        <f t="shared" si="1072"/>
        <v>343.26799999999997</v>
      </c>
      <c r="BM1436">
        <f t="shared" si="1091"/>
        <v>1</v>
      </c>
    </row>
    <row r="1437" spans="1:65" x14ac:dyDescent="0.25">
      <c r="A1437">
        <v>1078</v>
      </c>
      <c r="B1437" s="1">
        <v>42746</v>
      </c>
      <c r="C1437" s="2">
        <v>2268.6</v>
      </c>
      <c r="D1437" s="2">
        <v>2275.3200000000002</v>
      </c>
      <c r="E1437" s="2">
        <v>2260.83</v>
      </c>
      <c r="F1437" s="2">
        <v>2275.3200000000002</v>
      </c>
      <c r="G1437" s="2">
        <v>3620410000</v>
      </c>
      <c r="H1437" s="2">
        <f t="shared" si="1092"/>
        <v>9.2815446511402389</v>
      </c>
      <c r="I1437" s="2">
        <f t="shared" si="1093"/>
        <v>2263.6839999999997</v>
      </c>
      <c r="J1437" s="2">
        <f t="shared" si="1094"/>
        <v>12.781857815299238</v>
      </c>
      <c r="K1437" s="2">
        <f t="shared" si="1095"/>
        <v>-0.3000000000001819</v>
      </c>
      <c r="L1437" s="18">
        <v>7.5700000000000003E-2</v>
      </c>
      <c r="M1437" s="19">
        <v>7.3248997621462202</v>
      </c>
      <c r="N1437" s="4">
        <f t="shared" si="1059"/>
        <v>14.490000000000236</v>
      </c>
      <c r="O1437" s="4">
        <f t="shared" si="1096"/>
        <v>15.781000000000086</v>
      </c>
      <c r="P1437" s="4">
        <f t="shared" si="1060"/>
        <v>0.39793233082706631</v>
      </c>
      <c r="Q1437" s="4">
        <f t="shared" si="1073"/>
        <v>0.66509739431951465</v>
      </c>
      <c r="R1437" s="18">
        <f t="shared" si="1061"/>
        <v>2269.1940375939848</v>
      </c>
      <c r="S1437" s="2">
        <f t="shared" si="1062"/>
        <v>6.1259624060153328</v>
      </c>
      <c r="T1437" s="22">
        <f t="shared" si="1097"/>
        <v>1</v>
      </c>
      <c r="U1437" s="29">
        <f t="shared" si="1063"/>
        <v>2268.9403050054675</v>
      </c>
      <c r="V1437" s="30">
        <f t="shared" si="1064"/>
        <v>6.379694994532656</v>
      </c>
      <c r="W1437" s="31">
        <f t="shared" si="1074"/>
        <v>1</v>
      </c>
      <c r="X1437" s="35">
        <f t="shared" si="1065"/>
        <v>2267.4430666666667</v>
      </c>
      <c r="Y1437" s="30">
        <f t="shared" si="1066"/>
        <v>7.8769333333334544</v>
      </c>
      <c r="Z1437" s="31">
        <f t="shared" si="1075"/>
        <v>0</v>
      </c>
      <c r="AA1437" s="29">
        <f t="shared" si="1067"/>
        <v>2268.7306916380353</v>
      </c>
      <c r="AB1437" s="30">
        <f t="shared" si="1068"/>
        <v>6.5893083619648678</v>
      </c>
      <c r="AC1437" s="31">
        <f t="shared" si="1076"/>
        <v>1</v>
      </c>
      <c r="AD1437" s="32">
        <f t="shared" si="1098"/>
        <v>1</v>
      </c>
      <c r="AE1437" s="33">
        <f t="shared" si="1099"/>
        <v>1</v>
      </c>
      <c r="AF1437" s="33">
        <f t="shared" si="1100"/>
        <v>1</v>
      </c>
      <c r="AG1437" s="33">
        <f t="shared" si="1101"/>
        <v>1</v>
      </c>
      <c r="AH1437" s="38">
        <f t="shared" si="1102"/>
        <v>1</v>
      </c>
      <c r="AI1437" s="33">
        <f t="shared" si="1103"/>
        <v>1</v>
      </c>
      <c r="AJ1437" s="39">
        <f t="shared" si="1104"/>
        <v>1</v>
      </c>
      <c r="AK1437" s="43">
        <f t="shared" si="1105"/>
        <v>1</v>
      </c>
      <c r="AL1437" s="4">
        <f t="shared" si="1077"/>
        <v>6.7200000000002547</v>
      </c>
      <c r="AM1437" s="4">
        <f t="shared" si="1078"/>
        <v>6.5893083619648678</v>
      </c>
      <c r="AN1437" s="4">
        <f t="shared" si="1079"/>
        <v>6.5893083619648678</v>
      </c>
      <c r="AO1437" s="4">
        <f t="shared" si="1080"/>
        <v>-7.7699999999999818</v>
      </c>
      <c r="AP1437" s="4">
        <f t="shared" si="1081"/>
        <v>7.9006916380353687</v>
      </c>
      <c r="AQ1437" s="4">
        <f t="shared" si="1082"/>
        <v>7.7699999999999818</v>
      </c>
      <c r="AR1437" s="4">
        <f t="shared" si="1069"/>
        <v>6.7200000000002547</v>
      </c>
      <c r="AS1437">
        <f t="shared" si="1083"/>
        <v>7.7699999999999818</v>
      </c>
      <c r="AT1437" s="6">
        <f t="shared" si="1084"/>
        <v>0</v>
      </c>
      <c r="AU1437" s="4">
        <f t="shared" si="1085"/>
        <v>0.82054954931760449</v>
      </c>
      <c r="AV1437" s="4">
        <f t="shared" si="1086"/>
        <v>0.90489976214596557</v>
      </c>
      <c r="AW1437">
        <f t="shared" si="1087"/>
        <v>0</v>
      </c>
      <c r="AX1437">
        <f t="shared" si="1088"/>
        <v>0</v>
      </c>
      <c r="AY1437">
        <f t="shared" si="1089"/>
        <v>0</v>
      </c>
      <c r="AZ1437" s="4">
        <f t="shared" si="1070"/>
        <v>6.94</v>
      </c>
      <c r="BA1437" s="4">
        <f t="shared" si="1090"/>
        <v>572.99500000000057</v>
      </c>
      <c r="BB1437" s="4">
        <f t="shared" si="1071"/>
        <v>606.54666666666731</v>
      </c>
      <c r="BC1437" s="4">
        <f t="shared" si="1072"/>
        <v>342.25199999999995</v>
      </c>
      <c r="BM1437">
        <f t="shared" si="1091"/>
        <v>1</v>
      </c>
    </row>
    <row r="1438" spans="1:65" x14ac:dyDescent="0.25">
      <c r="A1438">
        <v>1077</v>
      </c>
      <c r="B1438" s="1">
        <v>42745</v>
      </c>
      <c r="C1438" s="2">
        <v>2269.7199999999998</v>
      </c>
      <c r="D1438" s="2">
        <v>2279.27</v>
      </c>
      <c r="E1438" s="2">
        <v>2265.27</v>
      </c>
      <c r="F1438" s="2">
        <v>2268.9</v>
      </c>
      <c r="G1438" s="2">
        <v>3638790000</v>
      </c>
      <c r="H1438" s="2">
        <f t="shared" si="1092"/>
        <v>9.1685186614001832</v>
      </c>
      <c r="I1438" s="2">
        <f t="shared" si="1093"/>
        <v>2263.1954999999998</v>
      </c>
      <c r="J1438" s="2">
        <f t="shared" si="1094"/>
        <v>12.724761304761584</v>
      </c>
      <c r="K1438" s="2">
        <f t="shared" si="1095"/>
        <v>0.81999999999970896</v>
      </c>
      <c r="L1438" s="18">
        <v>7.7200000000000005E-2</v>
      </c>
      <c r="M1438" s="19">
        <v>7.4700430863631198</v>
      </c>
      <c r="N1438" s="4">
        <f t="shared" si="1059"/>
        <v>14</v>
      </c>
      <c r="O1438" s="4">
        <f t="shared" si="1096"/>
        <v>15.335000000000083</v>
      </c>
      <c r="P1438" s="4">
        <f t="shared" si="1060"/>
        <v>0.29403759398495977</v>
      </c>
      <c r="Q1438" s="4">
        <f t="shared" si="1073"/>
        <v>0.87257693709643747</v>
      </c>
      <c r="R1438" s="18">
        <f t="shared" si="1061"/>
        <v>2269.1271879699248</v>
      </c>
      <c r="S1438" s="2">
        <f t="shared" si="1062"/>
        <v>0.22718796992467105</v>
      </c>
      <c r="T1438" s="22">
        <f t="shared" si="1097"/>
        <v>1</v>
      </c>
      <c r="U1438" s="29">
        <f t="shared" si="1063"/>
        <v>2270.18175951786</v>
      </c>
      <c r="V1438" s="30">
        <f t="shared" si="1064"/>
        <v>1.2817595178598822</v>
      </c>
      <c r="W1438" s="31">
        <f t="shared" si="1074"/>
        <v>1</v>
      </c>
      <c r="X1438" s="35">
        <f t="shared" si="1065"/>
        <v>2270.574533333333</v>
      </c>
      <c r="Y1438" s="30">
        <f t="shared" si="1066"/>
        <v>1.6745333333328745</v>
      </c>
      <c r="Z1438" s="31">
        <f t="shared" si="1075"/>
        <v>1</v>
      </c>
      <c r="AA1438" s="29">
        <f t="shared" si="1067"/>
        <v>2270.2367478520264</v>
      </c>
      <c r="AB1438" s="30">
        <f t="shared" si="1068"/>
        <v>1.3367478520262921</v>
      </c>
      <c r="AC1438" s="31">
        <f t="shared" si="1076"/>
        <v>1</v>
      </c>
      <c r="AD1438" s="32">
        <f t="shared" si="1098"/>
        <v>1</v>
      </c>
      <c r="AE1438" s="33">
        <f t="shared" si="1099"/>
        <v>1</v>
      </c>
      <c r="AF1438" s="33">
        <f t="shared" si="1100"/>
        <v>1</v>
      </c>
      <c r="AG1438" s="33">
        <f t="shared" si="1101"/>
        <v>1</v>
      </c>
      <c r="AH1438" s="38">
        <f t="shared" si="1102"/>
        <v>1</v>
      </c>
      <c r="AI1438" s="33">
        <f t="shared" si="1103"/>
        <v>1</v>
      </c>
      <c r="AJ1438" s="39">
        <f t="shared" si="1104"/>
        <v>1</v>
      </c>
      <c r="AK1438" s="43">
        <f t="shared" si="1105"/>
        <v>1</v>
      </c>
      <c r="AL1438" s="4">
        <f t="shared" si="1077"/>
        <v>9.5500000000001819</v>
      </c>
      <c r="AM1438" s="4">
        <f t="shared" si="1078"/>
        <v>9.0332521479735988</v>
      </c>
      <c r="AN1438" s="4">
        <f t="shared" si="1079"/>
        <v>9.0332521479735988</v>
      </c>
      <c r="AO1438" s="4">
        <f t="shared" si="1080"/>
        <v>-4.4499999999998181</v>
      </c>
      <c r="AP1438" s="4">
        <f t="shared" si="1081"/>
        <v>4.9667478520264012</v>
      </c>
      <c r="AQ1438" s="4">
        <f t="shared" si="1082"/>
        <v>4.4499999999998181</v>
      </c>
      <c r="AR1438" s="4">
        <f t="shared" si="1069"/>
        <v>0.81999999999970896</v>
      </c>
      <c r="AS1438">
        <f t="shared" si="1083"/>
        <v>9.0332521479735988</v>
      </c>
      <c r="AT1438" s="6">
        <f t="shared" si="1084"/>
        <v>0</v>
      </c>
      <c r="AU1438" s="4">
        <f t="shared" si="1085"/>
        <v>0.10716868332502649</v>
      </c>
      <c r="AV1438" s="4">
        <f t="shared" si="1086"/>
        <v>6.9500430863634106</v>
      </c>
      <c r="AW1438">
        <f t="shared" si="1087"/>
        <v>0</v>
      </c>
      <c r="AX1438">
        <f t="shared" si="1088"/>
        <v>0</v>
      </c>
      <c r="AY1438">
        <f t="shared" si="1089"/>
        <v>0</v>
      </c>
      <c r="AZ1438" s="4">
        <f t="shared" si="1070"/>
        <v>6.94</v>
      </c>
      <c r="BA1438" s="4">
        <f t="shared" si="1090"/>
        <v>566.05500000000052</v>
      </c>
      <c r="BB1438" s="4">
        <f t="shared" si="1071"/>
        <v>599.60666666666725</v>
      </c>
      <c r="BC1438" s="4">
        <f t="shared" si="1072"/>
        <v>342.69999999999993</v>
      </c>
      <c r="BM1438">
        <f t="shared" si="1091"/>
        <v>1</v>
      </c>
    </row>
    <row r="1439" spans="1:65" x14ac:dyDescent="0.25">
      <c r="A1439">
        <v>1076</v>
      </c>
      <c r="B1439" s="1">
        <v>42744</v>
      </c>
      <c r="C1439" s="2">
        <v>2273.59</v>
      </c>
      <c r="D1439" s="2">
        <v>2275.4899999999998</v>
      </c>
      <c r="E1439" s="2">
        <v>2268.9</v>
      </c>
      <c r="F1439" s="2">
        <v>2268.9</v>
      </c>
      <c r="G1439" s="2">
        <v>3217610000</v>
      </c>
      <c r="H1439" s="2">
        <f t="shared" si="1092"/>
        <v>8.9217237995554886</v>
      </c>
      <c r="I1439" s="2">
        <f t="shared" si="1093"/>
        <v>2262.1959999999999</v>
      </c>
      <c r="J1439" s="2">
        <f t="shared" si="1094"/>
        <v>12.127057134228489</v>
      </c>
      <c r="K1439" s="2">
        <f t="shared" si="1095"/>
        <v>-3.3899999999998727</v>
      </c>
      <c r="L1439" s="18">
        <v>8.1850000000000006E-2</v>
      </c>
      <c r="M1439" s="19">
        <v>7.9481920272161961</v>
      </c>
      <c r="N1439" s="4">
        <f t="shared" si="1059"/>
        <v>8.0799999999999272</v>
      </c>
      <c r="O1439" s="4">
        <f t="shared" si="1096"/>
        <v>14.430000000000064</v>
      </c>
      <c r="P1439" s="4">
        <f t="shared" si="1060"/>
        <v>0.2271879699248068</v>
      </c>
      <c r="Q1439" s="4">
        <f t="shared" si="1073"/>
        <v>1.1839987637434908</v>
      </c>
      <c r="R1439" s="18">
        <f t="shared" si="1061"/>
        <v>2277.316819548872</v>
      </c>
      <c r="S1439" s="2">
        <f t="shared" si="1062"/>
        <v>8.4168195488718993</v>
      </c>
      <c r="T1439" s="22">
        <f t="shared" si="1097"/>
        <v>0</v>
      </c>
      <c r="U1439" s="29">
        <f t="shared" si="1063"/>
        <v>2274.1649408985495</v>
      </c>
      <c r="V1439" s="30">
        <f t="shared" si="1064"/>
        <v>5.2649408985494119</v>
      </c>
      <c r="W1439" s="31">
        <f t="shared" si="1074"/>
        <v>1</v>
      </c>
      <c r="X1439" s="35">
        <f t="shared" si="1065"/>
        <v>2274.4323999999997</v>
      </c>
      <c r="Y1439" s="30">
        <f t="shared" si="1066"/>
        <v>5.5323999999995976</v>
      </c>
      <c r="Z1439" s="31">
        <f t="shared" si="1075"/>
        <v>1</v>
      </c>
      <c r="AA1439" s="29">
        <f t="shared" si="1067"/>
        <v>2274.2023851727527</v>
      </c>
      <c r="AB1439" s="30">
        <f t="shared" si="1068"/>
        <v>5.3023851727525653</v>
      </c>
      <c r="AC1439" s="31">
        <f t="shared" si="1076"/>
        <v>1</v>
      </c>
      <c r="AD1439" s="32">
        <f t="shared" si="1098"/>
        <v>1</v>
      </c>
      <c r="AE1439" s="33">
        <f t="shared" si="1099"/>
        <v>1</v>
      </c>
      <c r="AF1439" s="33">
        <f t="shared" si="1100"/>
        <v>1</v>
      </c>
      <c r="AG1439" s="33">
        <f t="shared" si="1101"/>
        <v>1</v>
      </c>
      <c r="AH1439" s="38">
        <f t="shared" si="1102"/>
        <v>1</v>
      </c>
      <c r="AI1439" s="33">
        <f t="shared" si="1103"/>
        <v>1</v>
      </c>
      <c r="AJ1439" s="39">
        <f t="shared" si="1104"/>
        <v>1</v>
      </c>
      <c r="AK1439" s="43">
        <f t="shared" si="1105"/>
        <v>1</v>
      </c>
      <c r="AL1439" s="4">
        <f t="shared" si="1077"/>
        <v>1.8999999999996362</v>
      </c>
      <c r="AM1439" s="4">
        <f t="shared" si="1078"/>
        <v>1.2876148272471255</v>
      </c>
      <c r="AN1439" s="4">
        <f t="shared" si="1079"/>
        <v>1.2876148272471255</v>
      </c>
      <c r="AO1439" s="4">
        <f t="shared" si="1080"/>
        <v>-4.6900000000000546</v>
      </c>
      <c r="AP1439" s="4">
        <f t="shared" si="1081"/>
        <v>5.3023851727525653</v>
      </c>
      <c r="AQ1439" s="4">
        <f t="shared" si="1082"/>
        <v>4.6900000000000546</v>
      </c>
      <c r="AR1439" s="4">
        <f t="shared" si="1069"/>
        <v>4.6900000000000546</v>
      </c>
      <c r="AS1439">
        <f t="shared" si="1083"/>
        <v>4.6900000000000546</v>
      </c>
      <c r="AT1439" s="6">
        <f t="shared" si="1084"/>
        <v>0</v>
      </c>
      <c r="AU1439" s="4">
        <f t="shared" si="1085"/>
        <v>3.594904175364702</v>
      </c>
      <c r="AV1439" s="4">
        <f t="shared" si="1086"/>
        <v>3.5581920272161414</v>
      </c>
      <c r="AW1439">
        <f t="shared" si="1087"/>
        <v>0</v>
      </c>
      <c r="AX1439">
        <f t="shared" si="1088"/>
        <v>0</v>
      </c>
      <c r="AY1439">
        <f t="shared" si="1089"/>
        <v>0</v>
      </c>
      <c r="AZ1439" s="4">
        <f t="shared" si="1070"/>
        <v>6.94</v>
      </c>
      <c r="BA1439" s="4">
        <f t="shared" si="1090"/>
        <v>559.11500000000046</v>
      </c>
      <c r="BB1439" s="4">
        <f t="shared" si="1071"/>
        <v>592.6666666666672</v>
      </c>
      <c r="BC1439" s="4">
        <f t="shared" si="1072"/>
        <v>344.24800000000005</v>
      </c>
      <c r="BM1439">
        <f t="shared" si="1091"/>
        <v>1</v>
      </c>
    </row>
    <row r="1440" spans="1:65" x14ac:dyDescent="0.25">
      <c r="A1440">
        <v>1075</v>
      </c>
      <c r="B1440" s="1">
        <v>42741</v>
      </c>
      <c r="C1440" s="2">
        <v>2271.14</v>
      </c>
      <c r="D1440" s="2">
        <v>2282.1</v>
      </c>
      <c r="E1440" s="2">
        <v>2264.06</v>
      </c>
      <c r="F1440" s="2">
        <v>2276.98</v>
      </c>
      <c r="G1440" s="2">
        <v>3339890000</v>
      </c>
      <c r="H1440" s="2">
        <f t="shared" si="1092"/>
        <v>8.0267776847249745</v>
      </c>
      <c r="I1440" s="2">
        <f t="shared" si="1093"/>
        <v>2260.5730000000003</v>
      </c>
      <c r="J1440" s="2">
        <f t="shared" si="1094"/>
        <v>11.60196329801216</v>
      </c>
      <c r="K1440" s="2">
        <f t="shared" si="1095"/>
        <v>2.1399999999998727</v>
      </c>
      <c r="L1440" s="18">
        <v>7.4450000000000002E-2</v>
      </c>
      <c r="M1440" s="19">
        <v>7.2042645003171799</v>
      </c>
      <c r="N1440" s="4">
        <f t="shared" si="1059"/>
        <v>18.039999999999964</v>
      </c>
      <c r="O1440" s="4">
        <f t="shared" si="1096"/>
        <v>14.532000000000062</v>
      </c>
      <c r="P1440" s="4">
        <f t="shared" si="1060"/>
        <v>0.33681954887217486</v>
      </c>
      <c r="Q1440" s="4">
        <f t="shared" si="1073"/>
        <v>1.4742074321773377</v>
      </c>
      <c r="R1440" s="18">
        <f t="shared" si="1061"/>
        <v>2269.3538646616539</v>
      </c>
      <c r="S1440" s="2">
        <f t="shared" si="1062"/>
        <v>7.6261353383461028</v>
      </c>
      <c r="T1440" s="22">
        <f t="shared" si="1097"/>
        <v>1</v>
      </c>
      <c r="U1440" s="29">
        <f t="shared" si="1063"/>
        <v>2271.7695562598938</v>
      </c>
      <c r="V1440" s="30">
        <f t="shared" si="1064"/>
        <v>5.2104437401062569</v>
      </c>
      <c r="W1440" s="31">
        <f t="shared" si="1074"/>
        <v>1</v>
      </c>
      <c r="X1440" s="35">
        <f t="shared" si="1065"/>
        <v>2273.0789333333332</v>
      </c>
      <c r="Y1440" s="30">
        <f t="shared" si="1066"/>
        <v>3.901066666666793</v>
      </c>
      <c r="Z1440" s="31">
        <f t="shared" si="1075"/>
        <v>1</v>
      </c>
      <c r="AA1440" s="29">
        <f t="shared" si="1067"/>
        <v>2271.9528690501752</v>
      </c>
      <c r="AB1440" s="30">
        <f t="shared" si="1068"/>
        <v>5.0271309498248229</v>
      </c>
      <c r="AC1440" s="31">
        <f t="shared" si="1076"/>
        <v>1</v>
      </c>
      <c r="AD1440" s="32">
        <f t="shared" si="1098"/>
        <v>1</v>
      </c>
      <c r="AE1440" s="33">
        <f t="shared" si="1099"/>
        <v>1</v>
      </c>
      <c r="AF1440" s="33">
        <f t="shared" si="1100"/>
        <v>1</v>
      </c>
      <c r="AG1440" s="33">
        <f t="shared" si="1101"/>
        <v>1</v>
      </c>
      <c r="AH1440" s="38">
        <f t="shared" si="1102"/>
        <v>1</v>
      </c>
      <c r="AI1440" s="33">
        <f t="shared" si="1103"/>
        <v>1</v>
      </c>
      <c r="AJ1440" s="39">
        <f t="shared" si="1104"/>
        <v>1</v>
      </c>
      <c r="AK1440" s="43">
        <f t="shared" si="1105"/>
        <v>1</v>
      </c>
      <c r="AL1440" s="4">
        <f t="shared" si="1077"/>
        <v>10.960000000000036</v>
      </c>
      <c r="AM1440" s="4">
        <f t="shared" si="1078"/>
        <v>10.147130949824714</v>
      </c>
      <c r="AN1440" s="4">
        <f t="shared" si="1079"/>
        <v>10.147130949824714</v>
      </c>
      <c r="AO1440" s="4">
        <f t="shared" si="1080"/>
        <v>-7.0799999999999272</v>
      </c>
      <c r="AP1440" s="4">
        <f t="shared" si="1081"/>
        <v>7.8928690501752499</v>
      </c>
      <c r="AQ1440" s="4">
        <f t="shared" si="1082"/>
        <v>7.0799999999999272</v>
      </c>
      <c r="AR1440" s="4">
        <f t="shared" si="1069"/>
        <v>5.8400000000001455</v>
      </c>
      <c r="AS1440">
        <f t="shared" si="1083"/>
        <v>10.147130949824714</v>
      </c>
      <c r="AT1440" s="6">
        <f t="shared" si="1084"/>
        <v>1</v>
      </c>
      <c r="AU1440" s="4">
        <f t="shared" si="1085"/>
        <v>-1.1709281439952903</v>
      </c>
      <c r="AV1440" s="4">
        <f t="shared" si="1086"/>
        <v>1.6642645003170344</v>
      </c>
      <c r="AW1440">
        <f t="shared" si="1087"/>
        <v>0</v>
      </c>
      <c r="AX1440">
        <f t="shared" si="1088"/>
        <v>1</v>
      </c>
      <c r="AY1440">
        <f t="shared" si="1089"/>
        <v>0</v>
      </c>
      <c r="AZ1440" s="4">
        <f t="shared" si="1070"/>
        <v>-3.9100000000000006</v>
      </c>
      <c r="BA1440" s="4">
        <f t="shared" si="1090"/>
        <v>552.17500000000041</v>
      </c>
      <c r="BB1440" s="4">
        <f t="shared" si="1071"/>
        <v>585.72666666666714</v>
      </c>
      <c r="BC1440" s="4">
        <f t="shared" si="1072"/>
        <v>343.26799999999997</v>
      </c>
      <c r="BM1440">
        <f t="shared" si="1091"/>
        <v>1</v>
      </c>
    </row>
    <row r="1441" spans="1:65" x14ac:dyDescent="0.25">
      <c r="A1441">
        <v>1074</v>
      </c>
      <c r="B1441" s="1">
        <v>42740</v>
      </c>
      <c r="C1441" s="2">
        <v>2268.1799999999998</v>
      </c>
      <c r="D1441" s="2">
        <v>2271.5</v>
      </c>
      <c r="E1441" s="2">
        <v>2260.4499999999998</v>
      </c>
      <c r="F1441" s="2">
        <v>2269</v>
      </c>
      <c r="G1441" s="2">
        <v>3761820000</v>
      </c>
      <c r="H1441" s="2">
        <f t="shared" si="1092"/>
        <v>7.9470975833947728</v>
      </c>
      <c r="I1441" s="2">
        <f t="shared" si="1093"/>
        <v>2257.5520000000001</v>
      </c>
      <c r="J1441" s="2">
        <f t="shared" si="1094"/>
        <v>10.785792055438412</v>
      </c>
      <c r="K1441" s="2">
        <f t="shared" si="1095"/>
        <v>-2.5700000000001637</v>
      </c>
      <c r="L1441" s="18">
        <v>8.0600000000000005E-2</v>
      </c>
      <c r="M1441" s="19">
        <v>7.8053937441994998</v>
      </c>
      <c r="N1441" s="4">
        <f t="shared" si="1059"/>
        <v>11.050000000000182</v>
      </c>
      <c r="O1441" s="4">
        <f t="shared" si="1096"/>
        <v>13.336000000000059</v>
      </c>
      <c r="P1441" s="4">
        <f t="shared" si="1060"/>
        <v>0.3538646616541325</v>
      </c>
      <c r="Q1441" s="4">
        <f t="shared" si="1073"/>
        <v>1.6142468202412805</v>
      </c>
      <c r="R1441" s="18">
        <f t="shared" si="1061"/>
        <v>2271.6093308270679</v>
      </c>
      <c r="S1441" s="2">
        <f t="shared" si="1062"/>
        <v>2.609330827067879</v>
      </c>
      <c r="T1441" s="22">
        <f t="shared" si="1097"/>
        <v>1</v>
      </c>
      <c r="U1441" s="29">
        <f t="shared" si="1063"/>
        <v>2268.8617120909089</v>
      </c>
      <c r="V1441" s="30">
        <f t="shared" si="1064"/>
        <v>0.13828790909110467</v>
      </c>
      <c r="W1441" s="31">
        <f t="shared" si="1074"/>
        <v>1</v>
      </c>
      <c r="X1441" s="35">
        <f t="shared" si="1065"/>
        <v>2271.0804000000007</v>
      </c>
      <c r="Y1441" s="30">
        <f t="shared" si="1066"/>
        <v>2.0804000000007363</v>
      </c>
      <c r="Z1441" s="31">
        <f t="shared" si="1075"/>
        <v>1</v>
      </c>
      <c r="AA1441" s="29">
        <f t="shared" si="1067"/>
        <v>2269.1723283981819</v>
      </c>
      <c r="AB1441" s="30">
        <f t="shared" si="1068"/>
        <v>0.1723283981818895</v>
      </c>
      <c r="AC1441" s="31">
        <f t="shared" si="1076"/>
        <v>1</v>
      </c>
      <c r="AD1441" s="32">
        <f t="shared" si="1098"/>
        <v>1</v>
      </c>
      <c r="AE1441" s="33">
        <f t="shared" si="1099"/>
        <v>1</v>
      </c>
      <c r="AF1441" s="33">
        <f t="shared" si="1100"/>
        <v>1</v>
      </c>
      <c r="AG1441" s="33">
        <f t="shared" si="1101"/>
        <v>0</v>
      </c>
      <c r="AH1441" s="38">
        <f t="shared" si="1102"/>
        <v>1</v>
      </c>
      <c r="AI1441" s="33">
        <f t="shared" si="1103"/>
        <v>1</v>
      </c>
      <c r="AJ1441" s="39">
        <f t="shared" si="1104"/>
        <v>1</v>
      </c>
      <c r="AK1441" s="43">
        <f t="shared" si="1105"/>
        <v>1</v>
      </c>
      <c r="AL1441" s="4">
        <f t="shared" si="1077"/>
        <v>3.3200000000001637</v>
      </c>
      <c r="AM1441" s="4">
        <f t="shared" si="1078"/>
        <v>2.3276716018181105</v>
      </c>
      <c r="AN1441" s="4">
        <f t="shared" si="1079"/>
        <v>2.3276716018181105</v>
      </c>
      <c r="AO1441" s="4">
        <f t="shared" si="1080"/>
        <v>-7.7300000000000182</v>
      </c>
      <c r="AP1441" s="4">
        <f t="shared" si="1081"/>
        <v>8.7223283981820714</v>
      </c>
      <c r="AQ1441" s="4">
        <f t="shared" si="1082"/>
        <v>7.7300000000000182</v>
      </c>
      <c r="AR1441" s="4">
        <f t="shared" si="1069"/>
        <v>0.82000000000016371</v>
      </c>
      <c r="AS1441">
        <f t="shared" si="1083"/>
        <v>7.7300000000000182</v>
      </c>
      <c r="AT1441" s="6">
        <f t="shared" si="1084"/>
        <v>0</v>
      </c>
      <c r="AU1441" s="4">
        <f t="shared" si="1085"/>
        <v>1.809702093216119</v>
      </c>
      <c r="AV1441" s="4">
        <f t="shared" si="1086"/>
        <v>7.2853937441993359</v>
      </c>
      <c r="AW1441">
        <f t="shared" si="1087"/>
        <v>0</v>
      </c>
      <c r="AX1441">
        <f t="shared" si="1088"/>
        <v>0</v>
      </c>
      <c r="AY1441">
        <f t="shared" si="1089"/>
        <v>0</v>
      </c>
      <c r="AZ1441" s="4">
        <f t="shared" si="1070"/>
        <v>6.94</v>
      </c>
      <c r="BA1441" s="4">
        <f t="shared" si="1090"/>
        <v>556.08500000000038</v>
      </c>
      <c r="BB1441" s="4">
        <f t="shared" si="1071"/>
        <v>589.63666666666711</v>
      </c>
      <c r="BC1441" s="4">
        <f t="shared" si="1072"/>
        <v>342.08399999999995</v>
      </c>
      <c r="BM1441">
        <f t="shared" si="1091"/>
        <v>1</v>
      </c>
    </row>
    <row r="1442" spans="1:65" x14ac:dyDescent="0.25">
      <c r="A1442">
        <v>1073</v>
      </c>
      <c r="B1442" s="1">
        <v>42739</v>
      </c>
      <c r="C1442" s="2">
        <v>2261.6</v>
      </c>
      <c r="D1442" s="2">
        <v>2272.8200000000002</v>
      </c>
      <c r="E1442" s="2">
        <v>2261.6</v>
      </c>
      <c r="F1442" s="2">
        <v>2270.75</v>
      </c>
      <c r="G1442" s="2">
        <v>3764890000</v>
      </c>
      <c r="H1442" s="2">
        <f t="shared" si="1092"/>
        <v>7.8010657391580773</v>
      </c>
      <c r="I1442" s="2">
        <f t="shared" si="1093"/>
        <v>2254.5060000000003</v>
      </c>
      <c r="J1442" s="2">
        <f t="shared" si="1094"/>
        <v>10.932438982462397</v>
      </c>
      <c r="K1442" s="2">
        <f t="shared" si="1095"/>
        <v>3.7699999999999818</v>
      </c>
      <c r="L1442" s="18">
        <v>8.6150000000000004E-2</v>
      </c>
      <c r="M1442" s="19">
        <v>8.2953931245357726</v>
      </c>
      <c r="N1442" s="4">
        <f t="shared" si="1059"/>
        <v>14.990000000000236</v>
      </c>
      <c r="O1442" s="4">
        <f t="shared" si="1096"/>
        <v>13.234000000000014</v>
      </c>
      <c r="P1442" s="4">
        <f t="shared" si="1060"/>
        <v>0.85933082706766772</v>
      </c>
      <c r="Q1442" s="4">
        <f t="shared" si="1073"/>
        <v>1.7479797202797231</v>
      </c>
      <c r="R1442" s="18">
        <f t="shared" si="1061"/>
        <v>2259.1892255639095</v>
      </c>
      <c r="S1442" s="2">
        <f t="shared" si="1062"/>
        <v>11.560774436090469</v>
      </c>
      <c r="T1442" s="22">
        <f t="shared" si="1097"/>
        <v>0</v>
      </c>
      <c r="U1442" s="29">
        <f t="shared" si="1063"/>
        <v>2262.3298344964842</v>
      </c>
      <c r="V1442" s="30">
        <f t="shared" si="1064"/>
        <v>8.4201655035158183</v>
      </c>
      <c r="W1442" s="31">
        <f t="shared" si="1074"/>
        <v>1</v>
      </c>
      <c r="X1442" s="35">
        <f t="shared" si="1065"/>
        <v>2261.3202666666662</v>
      </c>
      <c r="Y1442" s="30">
        <f t="shared" si="1066"/>
        <v>9.4297333333338429</v>
      </c>
      <c r="Z1442" s="31">
        <f t="shared" si="1075"/>
        <v>0</v>
      </c>
      <c r="AA1442" s="29">
        <f t="shared" si="1067"/>
        <v>2262.1884950003096</v>
      </c>
      <c r="AB1442" s="30">
        <f t="shared" si="1068"/>
        <v>8.5615049996904418</v>
      </c>
      <c r="AC1442" s="31">
        <f t="shared" si="1076"/>
        <v>1</v>
      </c>
      <c r="AD1442" s="32">
        <f t="shared" si="1098"/>
        <v>1</v>
      </c>
      <c r="AE1442" s="33">
        <f t="shared" si="1099"/>
        <v>1</v>
      </c>
      <c r="AF1442" s="33">
        <f t="shared" si="1100"/>
        <v>0</v>
      </c>
      <c r="AG1442" s="33">
        <f t="shared" si="1101"/>
        <v>0</v>
      </c>
      <c r="AH1442" s="38">
        <f t="shared" si="1102"/>
        <v>1</v>
      </c>
      <c r="AI1442" s="33">
        <f t="shared" si="1103"/>
        <v>1</v>
      </c>
      <c r="AJ1442" s="39">
        <f t="shared" si="1104"/>
        <v>1</v>
      </c>
      <c r="AK1442" s="43">
        <f t="shared" si="1105"/>
        <v>1</v>
      </c>
      <c r="AL1442" s="4">
        <f t="shared" si="1077"/>
        <v>11.220000000000255</v>
      </c>
      <c r="AM1442" s="4">
        <f t="shared" si="1078"/>
        <v>10.631504999690605</v>
      </c>
      <c r="AN1442" s="4">
        <f t="shared" si="1079"/>
        <v>10.631504999690605</v>
      </c>
      <c r="AO1442" s="4">
        <f t="shared" si="1080"/>
        <v>0</v>
      </c>
      <c r="AP1442" s="4">
        <f t="shared" si="1081"/>
        <v>0.58849500030964919</v>
      </c>
      <c r="AQ1442" s="4">
        <f t="shared" si="1082"/>
        <v>0</v>
      </c>
      <c r="AR1442" s="4">
        <f t="shared" si="1069"/>
        <v>9.1500000000000909</v>
      </c>
      <c r="AS1442">
        <f t="shared" si="1083"/>
        <v>10.631504999690605</v>
      </c>
      <c r="AT1442" s="6">
        <f t="shared" si="1084"/>
        <v>0</v>
      </c>
      <c r="AU1442" s="4">
        <f t="shared" si="1085"/>
        <v>0.12907015664654686</v>
      </c>
      <c r="AV1442" s="4">
        <f t="shared" si="1086"/>
        <v>-0.55460687546431831</v>
      </c>
      <c r="AW1442">
        <f t="shared" si="1087"/>
        <v>0</v>
      </c>
      <c r="AX1442">
        <f t="shared" si="1088"/>
        <v>0</v>
      </c>
      <c r="AY1442">
        <f t="shared" si="1089"/>
        <v>1</v>
      </c>
      <c r="AZ1442" s="4">
        <f t="shared" si="1070"/>
        <v>-3.9100000000000006</v>
      </c>
      <c r="BA1442" s="4">
        <f t="shared" si="1090"/>
        <v>549.14500000000032</v>
      </c>
      <c r="BB1442" s="4">
        <f t="shared" si="1071"/>
        <v>582.69666666666706</v>
      </c>
      <c r="BC1442" s="4">
        <f t="shared" si="1072"/>
        <v>339.452</v>
      </c>
      <c r="BM1442">
        <f t="shared" si="1091"/>
        <v>1</v>
      </c>
    </row>
    <row r="1443" spans="1:65" x14ac:dyDescent="0.25">
      <c r="A1443">
        <v>1072</v>
      </c>
      <c r="B1443" s="1">
        <v>42738</v>
      </c>
      <c r="C1443" s="2">
        <v>2251.5700000000002</v>
      </c>
      <c r="D1443" s="2">
        <v>2263.88</v>
      </c>
      <c r="E1443" s="2">
        <v>2245.13</v>
      </c>
      <c r="F1443" s="2">
        <v>2257.83</v>
      </c>
      <c r="G1443" s="2">
        <v>3770530000</v>
      </c>
      <c r="H1443" s="2">
        <f t="shared" si="1092"/>
        <v>7.8197996564276542</v>
      </c>
      <c r="I1443" s="2">
        <f t="shared" si="1093"/>
        <v>2251.4585000000002</v>
      </c>
      <c r="J1443" s="2">
        <f t="shared" si="1094"/>
        <v>10.675327876143095</v>
      </c>
      <c r="K1443" s="2">
        <f t="shared" si="1095"/>
        <v>12.740000000000236</v>
      </c>
      <c r="L1443" s="18">
        <v>9.8000000000000004E-2</v>
      </c>
      <c r="M1443" s="19">
        <v>9.3570218750757856</v>
      </c>
      <c r="N1443" s="4">
        <f t="shared" si="1059"/>
        <v>25.050000000000182</v>
      </c>
      <c r="O1443" s="4">
        <f t="shared" si="1096"/>
        <v>12.674999999999955</v>
      </c>
      <c r="P1443" s="4">
        <f t="shared" si="1060"/>
        <v>1.3592255639097741</v>
      </c>
      <c r="Q1443" s="4">
        <f t="shared" si="1073"/>
        <v>1.8713705038061534</v>
      </c>
      <c r="R1443" s="18">
        <f t="shared" si="1061"/>
        <v>2240.9760977443607</v>
      </c>
      <c r="S1443" s="2">
        <f t="shared" si="1062"/>
        <v>16.853902255639241</v>
      </c>
      <c r="T1443" s="22">
        <f t="shared" si="1097"/>
        <v>0</v>
      </c>
      <c r="U1443" s="29">
        <f t="shared" si="1063"/>
        <v>2252.3436023087033</v>
      </c>
      <c r="V1443" s="30">
        <f t="shared" si="1064"/>
        <v>5.4863976912965882</v>
      </c>
      <c r="W1443" s="31">
        <f t="shared" si="1074"/>
        <v>1</v>
      </c>
      <c r="X1443" s="35">
        <f t="shared" si="1065"/>
        <v>2252.2181333333338</v>
      </c>
      <c r="Y1443" s="30">
        <f t="shared" si="1066"/>
        <v>5.6118666666661738</v>
      </c>
      <c r="Z1443" s="31">
        <f t="shared" si="1075"/>
        <v>1</v>
      </c>
      <c r="AA1443" s="29">
        <f t="shared" si="1067"/>
        <v>2252.3260366521517</v>
      </c>
      <c r="AB1443" s="30">
        <f t="shared" si="1068"/>
        <v>5.5039633478481846</v>
      </c>
      <c r="AC1443" s="31">
        <f t="shared" si="1076"/>
        <v>1</v>
      </c>
      <c r="AD1443" s="32">
        <f t="shared" si="1098"/>
        <v>1</v>
      </c>
      <c r="AE1443" s="33">
        <f t="shared" si="1099"/>
        <v>0</v>
      </c>
      <c r="AF1443" s="33">
        <f t="shared" si="1100"/>
        <v>0</v>
      </c>
      <c r="AG1443" s="33">
        <f t="shared" si="1101"/>
        <v>0</v>
      </c>
      <c r="AH1443" s="38">
        <f t="shared" si="1102"/>
        <v>1</v>
      </c>
      <c r="AI1443" s="33">
        <f t="shared" si="1103"/>
        <v>1</v>
      </c>
      <c r="AJ1443" s="39">
        <f t="shared" si="1104"/>
        <v>1</v>
      </c>
      <c r="AK1443" s="43">
        <f t="shared" si="1105"/>
        <v>0</v>
      </c>
      <c r="AL1443" s="4">
        <f t="shared" si="1077"/>
        <v>12.309999999999945</v>
      </c>
      <c r="AM1443" s="4">
        <f t="shared" si="1078"/>
        <v>11.553963347848367</v>
      </c>
      <c r="AN1443" s="4">
        <f t="shared" si="1079"/>
        <v>11.553963347848367</v>
      </c>
      <c r="AO1443" s="4">
        <f t="shared" si="1080"/>
        <v>-6.4400000000000546</v>
      </c>
      <c r="AP1443" s="4">
        <f t="shared" si="1081"/>
        <v>7.1960366521516335</v>
      </c>
      <c r="AQ1443" s="4">
        <f t="shared" si="1082"/>
        <v>6.4400000000000546</v>
      </c>
      <c r="AR1443" s="4">
        <f t="shared" si="1069"/>
        <v>6.2599999999997635</v>
      </c>
      <c r="AS1443">
        <f t="shared" si="1083"/>
        <v>11.553963347848367</v>
      </c>
      <c r="AT1443" s="6">
        <f t="shared" si="1084"/>
        <v>1</v>
      </c>
      <c r="AU1443" s="4">
        <f t="shared" si="1085"/>
        <v>-0.50608444341645153</v>
      </c>
      <c r="AV1443" s="4">
        <f t="shared" si="1086"/>
        <v>3.3970218750760219</v>
      </c>
      <c r="AW1443">
        <f t="shared" si="1087"/>
        <v>0</v>
      </c>
      <c r="AX1443">
        <f t="shared" si="1088"/>
        <v>1</v>
      </c>
      <c r="AY1443">
        <f t="shared" si="1089"/>
        <v>0</v>
      </c>
      <c r="AZ1443" s="4">
        <f t="shared" si="1070"/>
        <v>-3.9100000000000006</v>
      </c>
      <c r="BA1443" s="4">
        <f t="shared" si="1090"/>
        <v>553.05500000000029</v>
      </c>
      <c r="BB1443" s="4">
        <f t="shared" si="1071"/>
        <v>586.60666666666702</v>
      </c>
      <c r="BC1443" s="4">
        <f t="shared" si="1072"/>
        <v>335.44000000000005</v>
      </c>
      <c r="BM1443">
        <f t="shared" si="1091"/>
        <v>1</v>
      </c>
    </row>
    <row r="1444" spans="1:65" x14ac:dyDescent="0.25">
      <c r="A1444">
        <v>1071</v>
      </c>
      <c r="B1444" s="1">
        <v>42734</v>
      </c>
      <c r="C1444" s="2">
        <v>2251.61</v>
      </c>
      <c r="D1444" s="2">
        <v>2253.58</v>
      </c>
      <c r="E1444" s="2">
        <v>2233.62</v>
      </c>
      <c r="F1444" s="2">
        <v>2238.83</v>
      </c>
      <c r="G1444" s="2">
        <v>2670900000</v>
      </c>
      <c r="H1444" s="2">
        <f t="shared" si="1092"/>
        <v>7.2741249187330492</v>
      </c>
      <c r="I1444" s="2">
        <f t="shared" si="1093"/>
        <v>2248.4360000000006</v>
      </c>
      <c r="J1444" s="2">
        <f t="shared" si="1094"/>
        <v>10.312260970116585</v>
      </c>
      <c r="K1444" s="2">
        <f t="shared" si="1095"/>
        <v>2.3499999999999091</v>
      </c>
      <c r="L1444" s="18">
        <v>0.10014999999999999</v>
      </c>
      <c r="M1444" s="19">
        <v>9.6068512212451438</v>
      </c>
      <c r="N1444" s="4">
        <f t="shared" si="1059"/>
        <v>19.960000000000036</v>
      </c>
      <c r="O1444" s="4">
        <f t="shared" si="1096"/>
        <v>11.550999999999977</v>
      </c>
      <c r="P1444" s="4">
        <f t="shared" si="1060"/>
        <v>2.1460977443609073</v>
      </c>
      <c r="Q1444" s="4">
        <f t="shared" si="1073"/>
        <v>1.9835956633415035</v>
      </c>
      <c r="R1444" s="18">
        <f t="shared" si="1061"/>
        <v>2252.4063308270679</v>
      </c>
      <c r="S1444" s="2">
        <f t="shared" si="1062"/>
        <v>13.576330827067977</v>
      </c>
      <c r="T1444" s="22">
        <f t="shared" si="1097"/>
        <v>0</v>
      </c>
      <c r="U1444" s="29">
        <f t="shared" si="1063"/>
        <v>2252.4678827002917</v>
      </c>
      <c r="V1444" s="30">
        <f t="shared" si="1064"/>
        <v>13.637882700291811</v>
      </c>
      <c r="W1444" s="31">
        <f t="shared" si="1074"/>
        <v>0</v>
      </c>
      <c r="X1444" s="35">
        <f t="shared" si="1065"/>
        <v>2245.1965333333337</v>
      </c>
      <c r="Y1444" s="30">
        <f t="shared" si="1066"/>
        <v>6.3665333333337912</v>
      </c>
      <c r="Z1444" s="31">
        <f t="shared" si="1075"/>
        <v>1</v>
      </c>
      <c r="AA1444" s="29">
        <f t="shared" si="1067"/>
        <v>2251.4498937889175</v>
      </c>
      <c r="AB1444" s="30">
        <f t="shared" si="1068"/>
        <v>12.61989378891758</v>
      </c>
      <c r="AC1444" s="31">
        <f t="shared" si="1076"/>
        <v>0</v>
      </c>
      <c r="AD1444" s="32">
        <f t="shared" si="1098"/>
        <v>-1</v>
      </c>
      <c r="AE1444" s="33">
        <f t="shared" si="1099"/>
        <v>-1</v>
      </c>
      <c r="AF1444" s="33">
        <f t="shared" si="1100"/>
        <v>-1</v>
      </c>
      <c r="AG1444" s="33">
        <f t="shared" si="1101"/>
        <v>0</v>
      </c>
      <c r="AH1444" s="38">
        <f t="shared" si="1102"/>
        <v>-1</v>
      </c>
      <c r="AI1444" s="33">
        <f t="shared" si="1103"/>
        <v>-1</v>
      </c>
      <c r="AJ1444" s="39">
        <f t="shared" si="1104"/>
        <v>-1</v>
      </c>
      <c r="AK1444" s="43">
        <f t="shared" si="1105"/>
        <v>-1</v>
      </c>
      <c r="AL1444" s="4">
        <f t="shared" si="1077"/>
        <v>1.9699999999997999</v>
      </c>
      <c r="AM1444" s="4">
        <f t="shared" si="1078"/>
        <v>2.1301062110824205</v>
      </c>
      <c r="AN1444" s="4">
        <f t="shared" si="1079"/>
        <v>1.9699999999997999</v>
      </c>
      <c r="AO1444" s="4">
        <f t="shared" si="1080"/>
        <v>-17.990000000000236</v>
      </c>
      <c r="AP1444" s="4">
        <f t="shared" si="1081"/>
        <v>17.829893788917616</v>
      </c>
      <c r="AQ1444" s="4">
        <f t="shared" si="1082"/>
        <v>17.829893788917616</v>
      </c>
      <c r="AR1444" s="4">
        <f t="shared" si="1069"/>
        <v>12.7800000000002</v>
      </c>
      <c r="AS1444">
        <f t="shared" si="1083"/>
        <v>17.829893788917616</v>
      </c>
      <c r="AT1444" s="6">
        <f t="shared" si="1084"/>
        <v>1</v>
      </c>
      <c r="AU1444" s="4">
        <f t="shared" si="1085"/>
        <v>-7.4187780992099572</v>
      </c>
      <c r="AV1444" s="4">
        <f t="shared" si="1086"/>
        <v>-2.8731487787550565</v>
      </c>
      <c r="AW1444">
        <f t="shared" si="1087"/>
        <v>1</v>
      </c>
      <c r="AX1444">
        <f t="shared" si="1088"/>
        <v>0</v>
      </c>
      <c r="AY1444">
        <f t="shared" si="1089"/>
        <v>0</v>
      </c>
      <c r="AZ1444" s="4">
        <f t="shared" si="1070"/>
        <v>-3.9100000000000006</v>
      </c>
      <c r="BA1444" s="4">
        <f t="shared" si="1090"/>
        <v>556.96500000000026</v>
      </c>
      <c r="BB1444" s="4">
        <f t="shared" si="1071"/>
        <v>589.21333333333371</v>
      </c>
      <c r="BC1444" s="4">
        <f t="shared" si="1072"/>
        <v>335.45600000000007</v>
      </c>
      <c r="BM1444">
        <f t="shared" si="1091"/>
        <v>1</v>
      </c>
    </row>
    <row r="1445" spans="1:65" x14ac:dyDescent="0.25">
      <c r="A1445">
        <v>1070</v>
      </c>
      <c r="B1445" s="1">
        <v>42733</v>
      </c>
      <c r="C1445" s="2">
        <v>2249.5</v>
      </c>
      <c r="D1445" s="2">
        <v>2254.5100000000002</v>
      </c>
      <c r="E1445" s="2">
        <v>2244.56</v>
      </c>
      <c r="F1445" s="2">
        <v>2249.2600000000002</v>
      </c>
      <c r="G1445" s="2">
        <v>2336370000</v>
      </c>
      <c r="H1445" s="2">
        <f t="shared" si="1092"/>
        <v>6.9431933095178513</v>
      </c>
      <c r="I1445" s="2">
        <f t="shared" si="1093"/>
        <v>2245.8640000000005</v>
      </c>
      <c r="J1445" s="2">
        <f t="shared" si="1094"/>
        <v>8.4273117865288665</v>
      </c>
      <c r="K1445" s="2">
        <f t="shared" si="1095"/>
        <v>-0.42000000000007276</v>
      </c>
      <c r="L1445" s="18">
        <v>9.4350000000000003E-2</v>
      </c>
      <c r="M1445" s="19">
        <v>9.0531440780066603</v>
      </c>
      <c r="N1445" s="4">
        <f t="shared" si="1059"/>
        <v>9.9500000000002728</v>
      </c>
      <c r="O1445" s="4">
        <f t="shared" si="1096"/>
        <v>11.438999999999941</v>
      </c>
      <c r="P1445" s="4">
        <f t="shared" si="1060"/>
        <v>3.1463308270676782</v>
      </c>
      <c r="Q1445" s="4">
        <f t="shared" si="1073"/>
        <v>2.1996992315166577</v>
      </c>
      <c r="R1445" s="18">
        <f t="shared" si="1061"/>
        <v>2253.7196466165415</v>
      </c>
      <c r="S1445" s="2">
        <f t="shared" si="1062"/>
        <v>4.4596466165412494</v>
      </c>
      <c r="T1445" s="22">
        <f t="shared" si="1097"/>
        <v>1</v>
      </c>
      <c r="U1445" s="29">
        <f t="shared" si="1063"/>
        <v>2250.4183258308822</v>
      </c>
      <c r="V1445" s="30">
        <f t="shared" si="1064"/>
        <v>1.1583258308819495</v>
      </c>
      <c r="W1445" s="31">
        <f t="shared" si="1074"/>
        <v>1</v>
      </c>
      <c r="X1445" s="35">
        <f t="shared" si="1065"/>
        <v>2251.2794666666668</v>
      </c>
      <c r="Y1445" s="30">
        <f t="shared" si="1066"/>
        <v>2.0194666666666308</v>
      </c>
      <c r="Z1445" s="31">
        <f t="shared" si="1075"/>
        <v>1</v>
      </c>
      <c r="AA1445" s="29">
        <f t="shared" si="1067"/>
        <v>2250.5388855478923</v>
      </c>
      <c r="AB1445" s="30">
        <f t="shared" si="1068"/>
        <v>1.2788855478920595</v>
      </c>
      <c r="AC1445" s="31">
        <f t="shared" si="1076"/>
        <v>1</v>
      </c>
      <c r="AD1445" s="32">
        <f t="shared" si="1098"/>
        <v>1</v>
      </c>
      <c r="AE1445" s="33">
        <f t="shared" si="1099"/>
        <v>0</v>
      </c>
      <c r="AF1445" s="33">
        <f t="shared" si="1100"/>
        <v>1</v>
      </c>
      <c r="AG1445" s="33">
        <f t="shared" si="1101"/>
        <v>0</v>
      </c>
      <c r="AH1445" s="38">
        <f t="shared" si="1102"/>
        <v>1</v>
      </c>
      <c r="AI1445" s="33">
        <f t="shared" si="1103"/>
        <v>1</v>
      </c>
      <c r="AJ1445" s="39">
        <f t="shared" si="1104"/>
        <v>1</v>
      </c>
      <c r="AK1445" s="43">
        <f t="shared" si="1105"/>
        <v>1</v>
      </c>
      <c r="AL1445" s="4">
        <f t="shared" si="1077"/>
        <v>5.0100000000002183</v>
      </c>
      <c r="AM1445" s="4">
        <f t="shared" si="1078"/>
        <v>3.9711144521079405</v>
      </c>
      <c r="AN1445" s="4">
        <f t="shared" si="1079"/>
        <v>3.9711144521079405</v>
      </c>
      <c r="AO1445" s="4">
        <f t="shared" si="1080"/>
        <v>-4.9400000000000546</v>
      </c>
      <c r="AP1445" s="4">
        <f t="shared" si="1081"/>
        <v>5.9788855478923324</v>
      </c>
      <c r="AQ1445" s="4">
        <f t="shared" si="1082"/>
        <v>4.9400000000000546</v>
      </c>
      <c r="AR1445" s="4">
        <f t="shared" si="1069"/>
        <v>0.23999999999978172</v>
      </c>
      <c r="AS1445">
        <f t="shared" si="1083"/>
        <v>4.9400000000000546</v>
      </c>
      <c r="AT1445" s="6">
        <f t="shared" si="1084"/>
        <v>0</v>
      </c>
      <c r="AU1445" s="4">
        <f t="shared" si="1085"/>
        <v>5.5254671403840305</v>
      </c>
      <c r="AV1445" s="4">
        <f t="shared" si="1086"/>
        <v>9.1131440780068793</v>
      </c>
      <c r="AW1445">
        <f t="shared" si="1087"/>
        <v>0</v>
      </c>
      <c r="AX1445">
        <f t="shared" si="1088"/>
        <v>0</v>
      </c>
      <c r="AY1445">
        <f t="shared" si="1089"/>
        <v>0</v>
      </c>
      <c r="AZ1445" s="4">
        <f t="shared" si="1070"/>
        <v>6.94</v>
      </c>
      <c r="BA1445" s="4">
        <f t="shared" si="1090"/>
        <v>560.87500000000023</v>
      </c>
      <c r="BB1445" s="4">
        <f t="shared" si="1071"/>
        <v>593.12333333333368</v>
      </c>
      <c r="BC1445" s="4">
        <f t="shared" si="1072"/>
        <v>334.61199999999997</v>
      </c>
      <c r="BM1445">
        <f t="shared" si="1091"/>
        <v>1</v>
      </c>
    </row>
    <row r="1446" spans="1:65" x14ac:dyDescent="0.25">
      <c r="A1446">
        <v>1069</v>
      </c>
      <c r="B1446" s="1">
        <v>42732</v>
      </c>
      <c r="C1446" s="2">
        <v>2270.23</v>
      </c>
      <c r="D1446" s="2">
        <v>2271.31</v>
      </c>
      <c r="E1446" s="2">
        <v>2249.11</v>
      </c>
      <c r="F1446" s="2">
        <v>2249.92</v>
      </c>
      <c r="G1446" s="2">
        <v>2392360000</v>
      </c>
      <c r="H1446" s="2">
        <f t="shared" si="1092"/>
        <v>5.3726845141780952</v>
      </c>
      <c r="I1446" s="2">
        <f t="shared" si="1093"/>
        <v>2243.6375000000003</v>
      </c>
      <c r="J1446" s="2">
        <f t="shared" si="1094"/>
        <v>8.3212765341559471</v>
      </c>
      <c r="K1446" s="2">
        <f t="shared" si="1095"/>
        <v>1.3499999999999091</v>
      </c>
      <c r="L1446" s="18">
        <v>9.4049999999999995E-2</v>
      </c>
      <c r="M1446" s="19">
        <v>9.1004062090296394</v>
      </c>
      <c r="N1446" s="4">
        <f t="shared" si="1059"/>
        <v>22.199999999999818</v>
      </c>
      <c r="O1446" s="4">
        <f t="shared" si="1096"/>
        <v>13.219999999999891</v>
      </c>
      <c r="P1446" s="4">
        <f t="shared" si="1060"/>
        <v>3.7996466165413607</v>
      </c>
      <c r="Q1446" s="4">
        <f t="shared" si="1073"/>
        <v>2.3546816176470649</v>
      </c>
      <c r="R1446" s="18">
        <f t="shared" si="1061"/>
        <v>2273.1631052631578</v>
      </c>
      <c r="S1446" s="2">
        <f t="shared" si="1062"/>
        <v>23.243105263157759</v>
      </c>
      <c r="T1446" s="22">
        <f t="shared" si="1097"/>
        <v>0</v>
      </c>
      <c r="U1446" s="29">
        <f t="shared" si="1063"/>
        <v>2271.2184764370554</v>
      </c>
      <c r="V1446" s="30">
        <f t="shared" si="1064"/>
        <v>21.298476437055342</v>
      </c>
      <c r="W1446" s="31">
        <f t="shared" si="1074"/>
        <v>0</v>
      </c>
      <c r="X1446" s="35">
        <f t="shared" si="1065"/>
        <v>2271.9572000000003</v>
      </c>
      <c r="Y1446" s="30">
        <f t="shared" si="1066"/>
        <v>22.037200000000212</v>
      </c>
      <c r="Z1446" s="31">
        <f t="shared" si="1075"/>
        <v>0</v>
      </c>
      <c r="AA1446" s="29">
        <f t="shared" si="1067"/>
        <v>2271.3218977358674</v>
      </c>
      <c r="AB1446" s="30">
        <f t="shared" si="1068"/>
        <v>21.401897735867351</v>
      </c>
      <c r="AC1446" s="31">
        <f t="shared" si="1076"/>
        <v>0</v>
      </c>
      <c r="AD1446" s="32">
        <f t="shared" si="1098"/>
        <v>-1</v>
      </c>
      <c r="AE1446" s="33">
        <f t="shared" si="1099"/>
        <v>-1</v>
      </c>
      <c r="AF1446" s="33">
        <f t="shared" si="1100"/>
        <v>-1</v>
      </c>
      <c r="AG1446" s="33">
        <f t="shared" si="1101"/>
        <v>-1</v>
      </c>
      <c r="AH1446" s="38">
        <f t="shared" si="1102"/>
        <v>-1</v>
      </c>
      <c r="AI1446" s="33">
        <f t="shared" si="1103"/>
        <v>-1</v>
      </c>
      <c r="AJ1446" s="39">
        <f t="shared" si="1104"/>
        <v>-1</v>
      </c>
      <c r="AK1446" s="43">
        <f t="shared" si="1105"/>
        <v>-1</v>
      </c>
      <c r="AL1446" s="4">
        <f t="shared" si="1077"/>
        <v>1.0799999999999272</v>
      </c>
      <c r="AM1446" s="4">
        <f t="shared" si="1078"/>
        <v>-1.1897735867478332E-2</v>
      </c>
      <c r="AN1446" s="4">
        <f t="shared" si="1079"/>
        <v>1.1897735867478332E-2</v>
      </c>
      <c r="AO1446" s="4">
        <f t="shared" si="1080"/>
        <v>-21.119999999999891</v>
      </c>
      <c r="AP1446" s="4">
        <f t="shared" si="1081"/>
        <v>22.211897735867296</v>
      </c>
      <c r="AQ1446" s="4">
        <f t="shared" si="1082"/>
        <v>21.119999999999891</v>
      </c>
      <c r="AR1446" s="4">
        <f t="shared" si="1069"/>
        <v>20.309999999999945</v>
      </c>
      <c r="AS1446">
        <f t="shared" si="1083"/>
        <v>21.119999999999891</v>
      </c>
      <c r="AT1446" s="6">
        <f t="shared" si="1084"/>
        <v>1</v>
      </c>
      <c r="AU1446" s="4">
        <f t="shared" si="1085"/>
        <v>-11.75496260739393</v>
      </c>
      <c r="AV1446" s="4">
        <f t="shared" si="1086"/>
        <v>-10.909593790970305</v>
      </c>
      <c r="AW1446">
        <f t="shared" si="1087"/>
        <v>1</v>
      </c>
      <c r="AX1446">
        <f t="shared" si="1088"/>
        <v>0</v>
      </c>
      <c r="AY1446">
        <f t="shared" si="1089"/>
        <v>0</v>
      </c>
      <c r="AZ1446" s="4">
        <f t="shared" si="1070"/>
        <v>-3.9100000000000006</v>
      </c>
      <c r="BA1446" s="4">
        <f t="shared" si="1090"/>
        <v>553.93500000000017</v>
      </c>
      <c r="BB1446" s="4">
        <f t="shared" si="1071"/>
        <v>586.18333333333362</v>
      </c>
      <c r="BC1446" s="4">
        <f t="shared" si="1072"/>
        <v>342.904</v>
      </c>
      <c r="BM1446">
        <f t="shared" si="1091"/>
        <v>1</v>
      </c>
    </row>
    <row r="1447" spans="1:65" x14ac:dyDescent="0.25">
      <c r="A1447">
        <v>1068</v>
      </c>
      <c r="B1447" s="1">
        <v>42731</v>
      </c>
      <c r="C1447" s="2">
        <v>2266.23</v>
      </c>
      <c r="D1447" s="2">
        <v>2273.8200000000002</v>
      </c>
      <c r="E1447" s="2">
        <v>2266.15</v>
      </c>
      <c r="F1447" s="2">
        <v>2268.88</v>
      </c>
      <c r="G1447" s="2">
        <v>1987080000</v>
      </c>
      <c r="H1447" s="2">
        <f t="shared" si="1092"/>
        <v>4.9818452627738576</v>
      </c>
      <c r="I1447" s="2">
        <f t="shared" si="1093"/>
        <v>2240.1640000000002</v>
      </c>
      <c r="J1447" s="2">
        <f t="shared" si="1094"/>
        <v>7.9854904440227825</v>
      </c>
      <c r="K1447" s="2">
        <f t="shared" si="1095"/>
        <v>2.4400000000000546</v>
      </c>
      <c r="L1447" s="18">
        <v>8.4350000000000008E-2</v>
      </c>
      <c r="M1447" s="19">
        <v>8.143510776179097</v>
      </c>
      <c r="N1447" s="4">
        <f t="shared" si="1059"/>
        <v>10.0300000000002</v>
      </c>
      <c r="O1447" s="4">
        <f t="shared" si="1096"/>
        <v>13.056999999999926</v>
      </c>
      <c r="P1447" s="4">
        <f t="shared" si="1060"/>
        <v>4.2831052631579052</v>
      </c>
      <c r="Q1447" s="4">
        <f t="shared" si="1073"/>
        <v>2.5345549668085692</v>
      </c>
      <c r="R1447" s="18">
        <f t="shared" si="1061"/>
        <v>2268.2311353383457</v>
      </c>
      <c r="S1447" s="2">
        <f t="shared" si="1062"/>
        <v>0.6488646616544429</v>
      </c>
      <c r="T1447" s="22">
        <f t="shared" si="1097"/>
        <v>1</v>
      </c>
      <c r="U1447" s="29">
        <f t="shared" si="1063"/>
        <v>2267.2601965613107</v>
      </c>
      <c r="V1447" s="30">
        <f t="shared" si="1064"/>
        <v>1.6198034386893596</v>
      </c>
      <c r="W1447" s="31">
        <f t="shared" si="1074"/>
        <v>1</v>
      </c>
      <c r="X1447" s="35">
        <f t="shared" si="1065"/>
        <v>2265.2486666666668</v>
      </c>
      <c r="Y1447" s="30">
        <f t="shared" si="1066"/>
        <v>3.6313333333332594</v>
      </c>
      <c r="Z1447" s="31">
        <f t="shared" si="1075"/>
        <v>1</v>
      </c>
      <c r="AA1447" s="29">
        <f t="shared" si="1067"/>
        <v>2266.9785823760608</v>
      </c>
      <c r="AB1447" s="30">
        <f t="shared" si="1068"/>
        <v>1.9014176239393237</v>
      </c>
      <c r="AC1447" s="31">
        <f t="shared" si="1076"/>
        <v>1</v>
      </c>
      <c r="AD1447" s="32">
        <f t="shared" si="1098"/>
        <v>1</v>
      </c>
      <c r="AE1447" s="33">
        <f t="shared" si="1099"/>
        <v>1</v>
      </c>
      <c r="AF1447" s="33">
        <f t="shared" si="1100"/>
        <v>1</v>
      </c>
      <c r="AG1447" s="33">
        <f t="shared" si="1101"/>
        <v>1</v>
      </c>
      <c r="AH1447" s="38">
        <f t="shared" si="1102"/>
        <v>1</v>
      </c>
      <c r="AI1447" s="33">
        <f t="shared" si="1103"/>
        <v>1</v>
      </c>
      <c r="AJ1447" s="39">
        <f t="shared" si="1104"/>
        <v>1</v>
      </c>
      <c r="AK1447" s="43">
        <f t="shared" si="1105"/>
        <v>1</v>
      </c>
      <c r="AL1447" s="4">
        <f t="shared" si="1077"/>
        <v>7.5900000000001455</v>
      </c>
      <c r="AM1447" s="4">
        <f t="shared" si="1078"/>
        <v>6.8414176239393782</v>
      </c>
      <c r="AN1447" s="4">
        <f t="shared" si="1079"/>
        <v>6.8414176239393782</v>
      </c>
      <c r="AO1447" s="4">
        <f t="shared" si="1080"/>
        <v>-7.999999999992724E-2</v>
      </c>
      <c r="AP1447" s="4">
        <f t="shared" si="1081"/>
        <v>0.82858237606069451</v>
      </c>
      <c r="AQ1447" s="4">
        <f t="shared" si="1082"/>
        <v>7.999999999992724E-2</v>
      </c>
      <c r="AR1447" s="4">
        <f t="shared" si="1069"/>
        <v>2.6500000000000909</v>
      </c>
      <c r="AS1447">
        <f t="shared" si="1083"/>
        <v>6.8414176239393782</v>
      </c>
      <c r="AT1447" s="6">
        <f t="shared" si="1084"/>
        <v>0</v>
      </c>
      <c r="AU1447" s="4">
        <f t="shared" si="1085"/>
        <v>1.0981013886416218</v>
      </c>
      <c r="AV1447" s="4">
        <f t="shared" si="1086"/>
        <v>5.7935107761790059</v>
      </c>
      <c r="AW1447">
        <f t="shared" si="1087"/>
        <v>0</v>
      </c>
      <c r="AX1447">
        <f t="shared" si="1088"/>
        <v>0</v>
      </c>
      <c r="AY1447">
        <f t="shared" si="1089"/>
        <v>0</v>
      </c>
      <c r="AZ1447" s="4">
        <f t="shared" si="1070"/>
        <v>6.94</v>
      </c>
      <c r="BA1447" s="4">
        <f t="shared" si="1090"/>
        <v>557.84500000000014</v>
      </c>
      <c r="BB1447" s="4">
        <f t="shared" si="1071"/>
        <v>590.09333333333359</v>
      </c>
      <c r="BC1447" s="4">
        <f t="shared" si="1072"/>
        <v>341.30400000000003</v>
      </c>
      <c r="BM1447">
        <f t="shared" si="1091"/>
        <v>1</v>
      </c>
    </row>
    <row r="1448" spans="1:65" x14ac:dyDescent="0.25">
      <c r="A1448">
        <v>1067</v>
      </c>
      <c r="B1448" s="1">
        <v>42727</v>
      </c>
      <c r="C1448" s="2">
        <v>2260.25</v>
      </c>
      <c r="D1448" s="2">
        <v>2263.79</v>
      </c>
      <c r="E1448" s="2">
        <v>2258.84</v>
      </c>
      <c r="F1448" s="2">
        <v>2263.79</v>
      </c>
      <c r="G1448" s="2">
        <v>2020550000</v>
      </c>
      <c r="H1448" s="2">
        <f t="shared" si="1092"/>
        <v>5.1272717458269801</v>
      </c>
      <c r="I1448" s="2">
        <f t="shared" si="1093"/>
        <v>2237.3630000000003</v>
      </c>
      <c r="J1448" s="2">
        <f t="shared" si="1094"/>
        <v>8.1318551000630368</v>
      </c>
      <c r="K1448" s="2">
        <f t="shared" si="1095"/>
        <v>-0.71000000000003638</v>
      </c>
      <c r="L1448" s="18">
        <v>7.1599999999999997E-2</v>
      </c>
      <c r="M1448" s="19">
        <v>6.9039295761573918</v>
      </c>
      <c r="N1448" s="4">
        <f t="shared" si="1059"/>
        <v>4.9499999999998181</v>
      </c>
      <c r="O1448" s="4">
        <f t="shared" si="1096"/>
        <v>13.219999999999937</v>
      </c>
      <c r="P1448" s="4">
        <f t="shared" si="1060"/>
        <v>4.4411353383458767</v>
      </c>
      <c r="Q1448" s="4">
        <f t="shared" si="1073"/>
        <v>2.6415296443863063</v>
      </c>
      <c r="R1448" s="18">
        <f t="shared" si="1061"/>
        <v>2265.3723984962407</v>
      </c>
      <c r="S1448" s="2">
        <f t="shared" si="1062"/>
        <v>1.5823984962407849</v>
      </c>
      <c r="T1448" s="22">
        <f t="shared" si="1097"/>
        <v>1</v>
      </c>
      <c r="U1448" s="29">
        <f t="shared" si="1063"/>
        <v>2261.284644626533</v>
      </c>
      <c r="V1448" s="30">
        <f t="shared" si="1064"/>
        <v>2.5053553734669549</v>
      </c>
      <c r="W1448" s="31">
        <f t="shared" si="1074"/>
        <v>1</v>
      </c>
      <c r="X1448" s="35">
        <f t="shared" si="1065"/>
        <v>2257.9877333333334</v>
      </c>
      <c r="Y1448" s="30">
        <f t="shared" si="1066"/>
        <v>5.8022666666665828</v>
      </c>
      <c r="Z1448" s="31">
        <f t="shared" si="1075"/>
        <v>1</v>
      </c>
      <c r="AA1448" s="29">
        <f t="shared" si="1067"/>
        <v>2260.8230770454852</v>
      </c>
      <c r="AB1448" s="30">
        <f t="shared" si="1068"/>
        <v>2.9669229545147573</v>
      </c>
      <c r="AC1448" s="31">
        <f t="shared" si="1076"/>
        <v>1</v>
      </c>
      <c r="AD1448" s="32">
        <f t="shared" si="1098"/>
        <v>1</v>
      </c>
      <c r="AE1448" s="33">
        <f t="shared" si="1099"/>
        <v>1</v>
      </c>
      <c r="AF1448" s="33">
        <f t="shared" si="1100"/>
        <v>1</v>
      </c>
      <c r="AG1448" s="33">
        <f t="shared" si="1101"/>
        <v>1</v>
      </c>
      <c r="AH1448" s="38">
        <f t="shared" si="1102"/>
        <v>1</v>
      </c>
      <c r="AI1448" s="33">
        <f t="shared" si="1103"/>
        <v>1</v>
      </c>
      <c r="AJ1448" s="39">
        <f t="shared" si="1104"/>
        <v>1</v>
      </c>
      <c r="AK1448" s="43">
        <f t="shared" si="1105"/>
        <v>1</v>
      </c>
      <c r="AL1448" s="4">
        <f t="shared" si="1077"/>
        <v>3.5399999999999636</v>
      </c>
      <c r="AM1448" s="4">
        <f t="shared" si="1078"/>
        <v>2.9669229545147573</v>
      </c>
      <c r="AN1448" s="4">
        <f t="shared" si="1079"/>
        <v>2.9669229545147573</v>
      </c>
      <c r="AO1448" s="4">
        <f t="shared" si="1080"/>
        <v>-1.4099999999998545</v>
      </c>
      <c r="AP1448" s="4">
        <f t="shared" si="1081"/>
        <v>1.9830770454850608</v>
      </c>
      <c r="AQ1448" s="4">
        <f t="shared" si="1082"/>
        <v>1.4099999999998545</v>
      </c>
      <c r="AR1448" s="4">
        <f t="shared" si="1069"/>
        <v>3.5399999999999636</v>
      </c>
      <c r="AS1448">
        <f t="shared" si="1083"/>
        <v>2.9669229545147573</v>
      </c>
      <c r="AT1448" s="6">
        <f t="shared" si="1084"/>
        <v>0</v>
      </c>
      <c r="AU1448" s="4">
        <f t="shared" si="1085"/>
        <v>5.4484554139965002</v>
      </c>
      <c r="AV1448" s="4">
        <f t="shared" si="1086"/>
        <v>3.663929576157428</v>
      </c>
      <c r="AW1448">
        <f t="shared" si="1087"/>
        <v>0</v>
      </c>
      <c r="AX1448">
        <f t="shared" si="1088"/>
        <v>0</v>
      </c>
      <c r="AY1448">
        <f t="shared" si="1089"/>
        <v>0</v>
      </c>
      <c r="AZ1448" s="4">
        <f t="shared" si="1070"/>
        <v>6.94</v>
      </c>
      <c r="BA1448" s="4">
        <f t="shared" si="1090"/>
        <v>550.90500000000009</v>
      </c>
      <c r="BB1448" s="4">
        <f t="shared" si="1071"/>
        <v>583.15333333333353</v>
      </c>
      <c r="BC1448" s="4">
        <f t="shared" si="1072"/>
        <v>338.91199999999998</v>
      </c>
      <c r="BM1448">
        <f t="shared" si="1091"/>
        <v>1</v>
      </c>
    </row>
    <row r="1449" spans="1:65" x14ac:dyDescent="0.25">
      <c r="A1449">
        <v>1066</v>
      </c>
      <c r="B1449" s="1">
        <v>42726</v>
      </c>
      <c r="C1449" s="2">
        <v>2262.9299999999998</v>
      </c>
      <c r="D1449" s="2">
        <v>2263.1799999999998</v>
      </c>
      <c r="E1449" s="2">
        <v>2256.08</v>
      </c>
      <c r="F1449" s="2">
        <v>2260.96</v>
      </c>
      <c r="G1449" s="2">
        <v>2876320000</v>
      </c>
      <c r="H1449" s="2">
        <f t="shared" si="1092"/>
        <v>6.6265439291114925</v>
      </c>
      <c r="I1449" s="2">
        <f t="shared" si="1093"/>
        <v>2234.6640000000002</v>
      </c>
      <c r="J1449" s="2">
        <f t="shared" si="1094"/>
        <v>8.7250054441243829</v>
      </c>
      <c r="K1449" s="2">
        <f t="shared" si="1095"/>
        <v>-2.25</v>
      </c>
      <c r="L1449" s="18">
        <v>7.5749999999999998E-2</v>
      </c>
      <c r="M1449" s="19">
        <v>7.3177203204445727</v>
      </c>
      <c r="N1449" s="4">
        <f t="shared" si="1059"/>
        <v>9.0999999999999091</v>
      </c>
      <c r="O1449" s="4">
        <f t="shared" si="1096"/>
        <v>14.085999999999967</v>
      </c>
      <c r="P1449" s="4">
        <f t="shared" si="1060"/>
        <v>4.4123984962406153</v>
      </c>
      <c r="Q1449" s="4">
        <f t="shared" si="1073"/>
        <v>2.6529349398287509</v>
      </c>
      <c r="R1449" s="18">
        <f t="shared" si="1061"/>
        <v>2269.6557819548871</v>
      </c>
      <c r="S1449" s="2">
        <f t="shared" si="1062"/>
        <v>8.6957819548870248</v>
      </c>
      <c r="T1449" s="22">
        <f t="shared" si="1097"/>
        <v>0</v>
      </c>
      <c r="U1449" s="29">
        <f t="shared" si="1063"/>
        <v>2263.9929562307734</v>
      </c>
      <c r="V1449" s="30">
        <f t="shared" si="1064"/>
        <v>3.0329562307733795</v>
      </c>
      <c r="W1449" s="31">
        <f t="shared" si="1074"/>
        <v>1</v>
      </c>
      <c r="X1449" s="35">
        <f t="shared" si="1065"/>
        <v>2264.3718666666664</v>
      </c>
      <c r="Y1449" s="30">
        <f t="shared" si="1066"/>
        <v>3.4118666666663557</v>
      </c>
      <c r="Z1449" s="31">
        <f t="shared" si="1075"/>
        <v>1</v>
      </c>
      <c r="AA1449" s="29">
        <f t="shared" si="1067"/>
        <v>2264.0460036917984</v>
      </c>
      <c r="AB1449" s="30">
        <f t="shared" si="1068"/>
        <v>3.0860036917983962</v>
      </c>
      <c r="AC1449" s="31">
        <f t="shared" si="1076"/>
        <v>1</v>
      </c>
      <c r="AD1449" s="32">
        <f t="shared" si="1098"/>
        <v>1</v>
      </c>
      <c r="AE1449" s="33">
        <f t="shared" si="1099"/>
        <v>1</v>
      </c>
      <c r="AF1449" s="33">
        <f t="shared" si="1100"/>
        <v>1</v>
      </c>
      <c r="AG1449" s="33">
        <f t="shared" si="1101"/>
        <v>1</v>
      </c>
      <c r="AH1449" s="38">
        <f t="shared" si="1102"/>
        <v>1</v>
      </c>
      <c r="AI1449" s="33">
        <f t="shared" si="1103"/>
        <v>1</v>
      </c>
      <c r="AJ1449" s="39">
        <f t="shared" si="1104"/>
        <v>1</v>
      </c>
      <c r="AK1449" s="43">
        <f t="shared" si="1105"/>
        <v>1</v>
      </c>
      <c r="AL1449" s="4">
        <f t="shared" si="1077"/>
        <v>0.25</v>
      </c>
      <c r="AM1449" s="4">
        <f t="shared" si="1078"/>
        <v>-0.86600369179859626</v>
      </c>
      <c r="AN1449" s="4">
        <f t="shared" si="1079"/>
        <v>0.86600369179859626</v>
      </c>
      <c r="AO1449" s="4">
        <f t="shared" si="1080"/>
        <v>-6.8499999999999091</v>
      </c>
      <c r="AP1449" s="4">
        <f t="shared" si="1081"/>
        <v>7.9660036917985053</v>
      </c>
      <c r="AQ1449" s="4">
        <f t="shared" si="1082"/>
        <v>6.8499999999999091</v>
      </c>
      <c r="AR1449" s="4">
        <f t="shared" si="1069"/>
        <v>1.9699999999997999</v>
      </c>
      <c r="AS1449">
        <f t="shared" si="1083"/>
        <v>6.8499999999999091</v>
      </c>
      <c r="AT1449" s="6">
        <f t="shared" si="1084"/>
        <v>0</v>
      </c>
      <c r="AU1449" s="4">
        <f t="shared" si="1085"/>
        <v>1.8366861311413096</v>
      </c>
      <c r="AV1449" s="4">
        <f t="shared" si="1086"/>
        <v>5.6477203204447726</v>
      </c>
      <c r="AW1449">
        <f t="shared" si="1087"/>
        <v>0</v>
      </c>
      <c r="AX1449">
        <f t="shared" si="1088"/>
        <v>0</v>
      </c>
      <c r="AY1449">
        <f t="shared" si="1089"/>
        <v>0</v>
      </c>
      <c r="AZ1449" s="4">
        <f t="shared" si="1070"/>
        <v>6.94</v>
      </c>
      <c r="BA1449" s="4">
        <f t="shared" si="1090"/>
        <v>543.96500000000003</v>
      </c>
      <c r="BB1449" s="4">
        <f t="shared" si="1071"/>
        <v>576.21333333333348</v>
      </c>
      <c r="BC1449" s="4">
        <f t="shared" si="1072"/>
        <v>339.98399999999992</v>
      </c>
      <c r="BM1449">
        <f t="shared" si="1091"/>
        <v>1</v>
      </c>
    </row>
    <row r="1450" spans="1:65" x14ac:dyDescent="0.25">
      <c r="A1450">
        <v>1065</v>
      </c>
      <c r="B1450" s="1">
        <v>42725</v>
      </c>
      <c r="C1450" s="2">
        <v>2270.54</v>
      </c>
      <c r="D1450" s="2">
        <v>2271.23</v>
      </c>
      <c r="E1450" s="2">
        <v>2265.15</v>
      </c>
      <c r="F1450" s="2">
        <v>2265.1799999999998</v>
      </c>
      <c r="G1450" s="2">
        <v>2852230000</v>
      </c>
      <c r="H1450" s="2">
        <f t="shared" si="1092"/>
        <v>9.324132131195876</v>
      </c>
      <c r="I1450" s="2">
        <f t="shared" si="1093"/>
        <v>2231.4450000000006</v>
      </c>
      <c r="J1450" s="2">
        <f t="shared" si="1094"/>
        <v>10.576614919618391</v>
      </c>
      <c r="K1450" s="2">
        <f t="shared" si="1095"/>
        <v>-0.22000000000025466</v>
      </c>
      <c r="L1450" s="18">
        <v>7.8E-2</v>
      </c>
      <c r="M1450" s="19">
        <v>7.5536401140358436</v>
      </c>
      <c r="N1450" s="4">
        <f t="shared" si="1059"/>
        <v>6.0799999999999272</v>
      </c>
      <c r="O1450" s="4">
        <f t="shared" si="1096"/>
        <v>14.587999999999965</v>
      </c>
      <c r="P1450" s="4">
        <f t="shared" si="1060"/>
        <v>4.4757819548872346</v>
      </c>
      <c r="Q1450" s="4">
        <f t="shared" si="1073"/>
        <v>2.7255287968554223</v>
      </c>
      <c r="R1450" s="18">
        <f t="shared" si="1061"/>
        <v>2275.1733909774439</v>
      </c>
      <c r="S1450" s="2">
        <f t="shared" si="1062"/>
        <v>9.9933909774440508</v>
      </c>
      <c r="T1450" s="22">
        <f t="shared" si="1097"/>
        <v>0</v>
      </c>
      <c r="U1450" s="29">
        <f t="shared" si="1063"/>
        <v>2271.6016632063429</v>
      </c>
      <c r="V1450" s="30">
        <f t="shared" si="1064"/>
        <v>6.4216632063430552</v>
      </c>
      <c r="W1450" s="31">
        <f t="shared" si="1074"/>
        <v>1</v>
      </c>
      <c r="X1450" s="35">
        <f t="shared" si="1065"/>
        <v>2272.6586666666667</v>
      </c>
      <c r="Y1450" s="30">
        <f t="shared" si="1066"/>
        <v>7.478666666666868</v>
      </c>
      <c r="Z1450" s="31">
        <f t="shared" si="1075"/>
        <v>1</v>
      </c>
      <c r="AA1450" s="29">
        <f t="shared" si="1067"/>
        <v>2271.7496436907882</v>
      </c>
      <c r="AB1450" s="30">
        <f t="shared" si="1068"/>
        <v>6.5696436907883253</v>
      </c>
      <c r="AC1450" s="31">
        <f t="shared" si="1076"/>
        <v>1</v>
      </c>
      <c r="AD1450" s="32">
        <f t="shared" si="1098"/>
        <v>1</v>
      </c>
      <c r="AE1450" s="33">
        <f t="shared" si="1099"/>
        <v>1</v>
      </c>
      <c r="AF1450" s="33">
        <f t="shared" si="1100"/>
        <v>1</v>
      </c>
      <c r="AG1450" s="33">
        <f t="shared" si="1101"/>
        <v>0</v>
      </c>
      <c r="AH1450" s="38">
        <f t="shared" si="1102"/>
        <v>1</v>
      </c>
      <c r="AI1450" s="33">
        <f t="shared" si="1103"/>
        <v>1</v>
      </c>
      <c r="AJ1450" s="39">
        <f t="shared" si="1104"/>
        <v>1</v>
      </c>
      <c r="AK1450" s="43">
        <f t="shared" si="1105"/>
        <v>1</v>
      </c>
      <c r="AL1450" s="4">
        <f t="shared" si="1077"/>
        <v>0.69000000000005457</v>
      </c>
      <c r="AM1450" s="4">
        <f t="shared" si="1078"/>
        <v>-0.51964369078814343</v>
      </c>
      <c r="AN1450" s="4">
        <f t="shared" si="1079"/>
        <v>0.51964369078814343</v>
      </c>
      <c r="AO1450" s="4">
        <f t="shared" si="1080"/>
        <v>-5.3899999999998727</v>
      </c>
      <c r="AP1450" s="4">
        <f t="shared" si="1081"/>
        <v>6.5996436907880707</v>
      </c>
      <c r="AQ1450" s="4">
        <f t="shared" si="1082"/>
        <v>5.3899999999998727</v>
      </c>
      <c r="AR1450" s="4">
        <f t="shared" si="1069"/>
        <v>5.3600000000001273</v>
      </c>
      <c r="AS1450">
        <f t="shared" si="1083"/>
        <v>5.3899999999998727</v>
      </c>
      <c r="AT1450" s="6">
        <f t="shared" si="1084"/>
        <v>0</v>
      </c>
      <c r="AU1450" s="4">
        <f t="shared" si="1085"/>
        <v>3.659125335990236</v>
      </c>
      <c r="AV1450" s="4">
        <f t="shared" si="1086"/>
        <v>2.4936401140357161</v>
      </c>
      <c r="AW1450">
        <f t="shared" si="1087"/>
        <v>0</v>
      </c>
      <c r="AX1450">
        <f t="shared" si="1088"/>
        <v>0</v>
      </c>
      <c r="AY1450">
        <f t="shared" si="1089"/>
        <v>0</v>
      </c>
      <c r="AZ1450" s="4">
        <f t="shared" si="1070"/>
        <v>6.94</v>
      </c>
      <c r="BA1450" s="4">
        <f t="shared" si="1090"/>
        <v>537.02499999999998</v>
      </c>
      <c r="BB1450" s="4">
        <f t="shared" si="1071"/>
        <v>569.27333333333343</v>
      </c>
      <c r="BC1450" s="4">
        <f t="shared" si="1072"/>
        <v>343.02799999999996</v>
      </c>
      <c r="BM1450">
        <f t="shared" si="1091"/>
        <v>1</v>
      </c>
    </row>
    <row r="1451" spans="1:65" x14ac:dyDescent="0.25">
      <c r="A1451">
        <v>1064</v>
      </c>
      <c r="B1451" s="1">
        <v>42724</v>
      </c>
      <c r="C1451" s="2">
        <v>2266.5</v>
      </c>
      <c r="D1451" s="2">
        <v>2272.56</v>
      </c>
      <c r="E1451" s="2">
        <v>2266.14</v>
      </c>
      <c r="F1451" s="2">
        <v>2270.7600000000002</v>
      </c>
      <c r="G1451" s="2">
        <v>3298780000</v>
      </c>
      <c r="H1451" s="2">
        <f t="shared" si="1092"/>
        <v>17.386912702758202</v>
      </c>
      <c r="I1451" s="2">
        <f t="shared" si="1093"/>
        <v>2227.9960000000001</v>
      </c>
      <c r="J1451" s="2">
        <f t="shared" si="1094"/>
        <v>15.894473551322312</v>
      </c>
      <c r="K1451" s="2">
        <f t="shared" si="1095"/>
        <v>3.9699999999997999</v>
      </c>
      <c r="L1451" s="18">
        <v>8.1549999999999997E-2</v>
      </c>
      <c r="M1451" s="19">
        <v>7.8688046399914002</v>
      </c>
      <c r="N1451" s="4">
        <f t="shared" si="1059"/>
        <v>10.029999999999745</v>
      </c>
      <c r="O1451" s="4">
        <f t="shared" si="1096"/>
        <v>17.25</v>
      </c>
      <c r="P1451" s="4">
        <f t="shared" si="1060"/>
        <v>4.413390977443628</v>
      </c>
      <c r="Q1451" s="4">
        <f t="shared" si="1073"/>
        <v>2.722213349597193</v>
      </c>
      <c r="R1451" s="18">
        <f t="shared" si="1061"/>
        <v>2266.7673007518797</v>
      </c>
      <c r="S1451" s="2">
        <f t="shared" si="1062"/>
        <v>3.9926992481205161</v>
      </c>
      <c r="T1451" s="22">
        <f t="shared" si="1097"/>
        <v>1</v>
      </c>
      <c r="U1451" s="29">
        <f t="shared" si="1063"/>
        <v>2267.5737438214287</v>
      </c>
      <c r="V1451" s="30">
        <f t="shared" si="1064"/>
        <v>3.1862561785715116</v>
      </c>
      <c r="W1451" s="31">
        <f t="shared" si="1074"/>
        <v>1</v>
      </c>
      <c r="X1451" s="35">
        <f t="shared" si="1065"/>
        <v>2263.9849333333327</v>
      </c>
      <c r="Y1451" s="30">
        <f t="shared" si="1066"/>
        <v>6.7750666666674988</v>
      </c>
      <c r="Z1451" s="31">
        <f t="shared" si="1075"/>
        <v>1</v>
      </c>
      <c r="AA1451" s="29">
        <f t="shared" si="1067"/>
        <v>2267.0713103530952</v>
      </c>
      <c r="AB1451" s="30">
        <f t="shared" si="1068"/>
        <v>3.6886896469050043</v>
      </c>
      <c r="AC1451" s="31">
        <f t="shared" si="1076"/>
        <v>1</v>
      </c>
      <c r="AD1451" s="32">
        <f t="shared" si="1098"/>
        <v>1</v>
      </c>
      <c r="AE1451" s="33">
        <f t="shared" si="1099"/>
        <v>1</v>
      </c>
      <c r="AF1451" s="33">
        <f t="shared" si="1100"/>
        <v>0</v>
      </c>
      <c r="AG1451" s="33">
        <f t="shared" si="1101"/>
        <v>0</v>
      </c>
      <c r="AH1451" s="38">
        <f t="shared" si="1102"/>
        <v>1</v>
      </c>
      <c r="AI1451" s="33">
        <f t="shared" si="1103"/>
        <v>1</v>
      </c>
      <c r="AJ1451" s="39">
        <f t="shared" si="1104"/>
        <v>1</v>
      </c>
      <c r="AK1451" s="43">
        <f t="shared" si="1105"/>
        <v>1</v>
      </c>
      <c r="AL1451" s="4">
        <f t="shared" si="1077"/>
        <v>6.0599999999999454</v>
      </c>
      <c r="AM1451" s="4">
        <f t="shared" si="1078"/>
        <v>5.4886896469047315</v>
      </c>
      <c r="AN1451" s="4">
        <f t="shared" si="1079"/>
        <v>5.4886896469047315</v>
      </c>
      <c r="AO1451" s="4">
        <f t="shared" si="1080"/>
        <v>-0.36000000000012733</v>
      </c>
      <c r="AP1451" s="4">
        <f t="shared" si="1081"/>
        <v>0.93131035309534127</v>
      </c>
      <c r="AQ1451" s="4">
        <f t="shared" si="1082"/>
        <v>0.36000000000012733</v>
      </c>
      <c r="AR1451" s="4">
        <f t="shared" si="1069"/>
        <v>4.2600000000002183</v>
      </c>
      <c r="AS1451">
        <f t="shared" si="1083"/>
        <v>5.4886896469047315</v>
      </c>
      <c r="AT1451" s="6">
        <f t="shared" si="1084"/>
        <v>0</v>
      </c>
      <c r="AU1451" s="4">
        <f t="shared" si="1085"/>
        <v>3.6367312390475774</v>
      </c>
      <c r="AV1451" s="4">
        <f t="shared" si="1086"/>
        <v>3.9088046399911818</v>
      </c>
      <c r="AW1451">
        <f t="shared" si="1087"/>
        <v>0</v>
      </c>
      <c r="AX1451">
        <f t="shared" si="1088"/>
        <v>0</v>
      </c>
      <c r="AY1451">
        <f t="shared" si="1089"/>
        <v>0</v>
      </c>
      <c r="AZ1451" s="4">
        <f t="shared" si="1070"/>
        <v>6.94</v>
      </c>
      <c r="BA1451" s="4">
        <f t="shared" si="1090"/>
        <v>530.08499999999992</v>
      </c>
      <c r="BB1451" s="4">
        <f t="shared" si="1071"/>
        <v>562.33333333333337</v>
      </c>
      <c r="BC1451" s="4">
        <f t="shared" si="1072"/>
        <v>341.41199999999998</v>
      </c>
      <c r="BM1451">
        <f t="shared" si="1091"/>
        <v>1</v>
      </c>
    </row>
    <row r="1452" spans="1:65" x14ac:dyDescent="0.25">
      <c r="A1452">
        <v>1063</v>
      </c>
      <c r="B1452" s="1">
        <v>42723</v>
      </c>
      <c r="C1452" s="2">
        <v>2259.2399999999998</v>
      </c>
      <c r="D1452" s="2">
        <v>2267.4699999999998</v>
      </c>
      <c r="E1452" s="2">
        <v>2258.21</v>
      </c>
      <c r="F1452" s="2">
        <v>2262.5300000000002</v>
      </c>
      <c r="G1452" s="2">
        <v>3248370000</v>
      </c>
      <c r="H1452" s="2">
        <f t="shared" si="1092"/>
        <v>22.058572634390135</v>
      </c>
      <c r="I1452" s="2">
        <f t="shared" si="1093"/>
        <v>2223.9925000000003</v>
      </c>
      <c r="J1452" s="2">
        <f t="shared" si="1094"/>
        <v>21.40753297691947</v>
      </c>
      <c r="K1452" s="2">
        <f t="shared" si="1095"/>
        <v>1.169999999999618</v>
      </c>
      <c r="L1452" s="18">
        <v>8.2400000000000001E-2</v>
      </c>
      <c r="M1452" s="19">
        <v>7.9351485964802686</v>
      </c>
      <c r="N1452" s="4">
        <f t="shared" si="1059"/>
        <v>9.3999999999996362</v>
      </c>
      <c r="O1452" s="4">
        <f t="shared" si="1096"/>
        <v>17.304000000000041</v>
      </c>
      <c r="P1452" s="4">
        <f t="shared" si="1060"/>
        <v>4.2373007518797179</v>
      </c>
      <c r="Q1452" s="4">
        <f t="shared" si="1073"/>
        <v>2.753189285714293</v>
      </c>
      <c r="R1452" s="18">
        <f t="shared" si="1061"/>
        <v>2262.3845864661657</v>
      </c>
      <c r="S1452" s="2">
        <f t="shared" si="1062"/>
        <v>0.14541353383447131</v>
      </c>
      <c r="T1452" s="22">
        <f t="shared" si="1097"/>
        <v>1</v>
      </c>
      <c r="U1452" s="29">
        <f t="shared" si="1063"/>
        <v>2260.3185224267627</v>
      </c>
      <c r="V1452" s="30">
        <f t="shared" si="1064"/>
        <v>2.2114775732375165</v>
      </c>
      <c r="W1452" s="31">
        <f t="shared" si="1074"/>
        <v>1</v>
      </c>
      <c r="X1452" s="35">
        <f t="shared" si="1065"/>
        <v>2263.4407999999999</v>
      </c>
      <c r="Y1452" s="30">
        <f t="shared" si="1066"/>
        <v>0.91079999999965366</v>
      </c>
      <c r="Z1452" s="31">
        <f t="shared" si="1075"/>
        <v>1</v>
      </c>
      <c r="AA1452" s="29">
        <f t="shared" si="1067"/>
        <v>2260.7556412870158</v>
      </c>
      <c r="AB1452" s="30">
        <f t="shared" si="1068"/>
        <v>1.7743587129843945</v>
      </c>
      <c r="AC1452" s="31">
        <f t="shared" si="1076"/>
        <v>1</v>
      </c>
      <c r="AD1452" s="32">
        <f t="shared" si="1098"/>
        <v>1</v>
      </c>
      <c r="AE1452" s="33">
        <f t="shared" si="1099"/>
        <v>0</v>
      </c>
      <c r="AF1452" s="33">
        <f t="shared" si="1100"/>
        <v>0</v>
      </c>
      <c r="AG1452" s="33">
        <f t="shared" si="1101"/>
        <v>0</v>
      </c>
      <c r="AH1452" s="38">
        <f t="shared" si="1102"/>
        <v>1</v>
      </c>
      <c r="AI1452" s="33">
        <f t="shared" si="1103"/>
        <v>1</v>
      </c>
      <c r="AJ1452" s="39">
        <f t="shared" si="1104"/>
        <v>1</v>
      </c>
      <c r="AK1452" s="43">
        <f t="shared" si="1105"/>
        <v>0</v>
      </c>
      <c r="AL1452" s="4">
        <f t="shared" si="1077"/>
        <v>8.2300000000000182</v>
      </c>
      <c r="AM1452" s="4">
        <f t="shared" si="1078"/>
        <v>6.7143587129839943</v>
      </c>
      <c r="AN1452" s="4">
        <f t="shared" si="1079"/>
        <v>6.7143587129839943</v>
      </c>
      <c r="AO1452" s="4">
        <f t="shared" si="1080"/>
        <v>-1.0299999999997453</v>
      </c>
      <c r="AP1452" s="4">
        <f t="shared" si="1081"/>
        <v>2.5456412870157692</v>
      </c>
      <c r="AQ1452" s="4">
        <f t="shared" si="1082"/>
        <v>1.0299999999997453</v>
      </c>
      <c r="AR1452" s="4">
        <f t="shared" si="1069"/>
        <v>3.2900000000004184</v>
      </c>
      <c r="AS1452">
        <f t="shared" si="1083"/>
        <v>6.7143587129839943</v>
      </c>
      <c r="AT1452" s="6">
        <f t="shared" si="1084"/>
        <v>0</v>
      </c>
      <c r="AU1452" s="4">
        <f t="shared" si="1085"/>
        <v>2.5934749367011705</v>
      </c>
      <c r="AV1452" s="4">
        <f t="shared" si="1086"/>
        <v>4.9451485964798501</v>
      </c>
      <c r="AW1452">
        <f t="shared" si="1087"/>
        <v>0</v>
      </c>
      <c r="AX1452">
        <f t="shared" si="1088"/>
        <v>0</v>
      </c>
      <c r="AY1452">
        <f t="shared" si="1089"/>
        <v>0</v>
      </c>
      <c r="AZ1452" s="4">
        <f t="shared" si="1070"/>
        <v>6.94</v>
      </c>
      <c r="BA1452" s="4">
        <f t="shared" si="1090"/>
        <v>523.14499999999987</v>
      </c>
      <c r="BB1452" s="4">
        <f t="shared" si="1071"/>
        <v>555.39333333333332</v>
      </c>
      <c r="BC1452" s="4">
        <f t="shared" si="1072"/>
        <v>338.50799999999987</v>
      </c>
      <c r="BM1452">
        <f t="shared" si="1091"/>
        <v>1</v>
      </c>
    </row>
    <row r="1453" spans="1:65" x14ac:dyDescent="0.25">
      <c r="A1453">
        <v>1062</v>
      </c>
      <c r="B1453" s="1">
        <v>42720</v>
      </c>
      <c r="C1453" s="2">
        <v>2266.81</v>
      </c>
      <c r="D1453" s="2">
        <v>2268.0500000000002</v>
      </c>
      <c r="E1453" s="2">
        <v>2254.2399999999998</v>
      </c>
      <c r="F1453" s="2">
        <v>2258.0700000000002</v>
      </c>
      <c r="G1453" s="2">
        <v>5920340000</v>
      </c>
      <c r="H1453" s="2">
        <f t="shared" si="1092"/>
        <v>26.123188103037219</v>
      </c>
      <c r="I1453" s="2">
        <f t="shared" si="1093"/>
        <v>2220.373</v>
      </c>
      <c r="J1453" s="2">
        <f t="shared" si="1094"/>
        <v>25.169052739216767</v>
      </c>
      <c r="K1453" s="2">
        <f t="shared" si="1095"/>
        <v>4.7799999999997453</v>
      </c>
      <c r="L1453" s="18">
        <v>8.3900000000000002E-2</v>
      </c>
      <c r="M1453" s="19">
        <v>8.0937683910305793</v>
      </c>
      <c r="N1453" s="4">
        <f t="shared" si="1059"/>
        <v>13.8100000000004</v>
      </c>
      <c r="O1453" s="4">
        <f t="shared" si="1096"/>
        <v>18.111000000000104</v>
      </c>
      <c r="P1453" s="4">
        <f t="shared" si="1060"/>
        <v>4.3145864661654256</v>
      </c>
      <c r="Q1453" s="4">
        <f t="shared" si="1073"/>
        <v>2.7654421199046264</v>
      </c>
      <c r="R1453" s="18">
        <f t="shared" si="1061"/>
        <v>2266.2964736842109</v>
      </c>
      <c r="S1453" s="2">
        <f t="shared" si="1062"/>
        <v>8.2264736842107595</v>
      </c>
      <c r="T1453" s="22">
        <f t="shared" si="1097"/>
        <v>1</v>
      </c>
      <c r="U1453" s="29">
        <f t="shared" si="1063"/>
        <v>2267.8702520104698</v>
      </c>
      <c r="V1453" s="30">
        <f t="shared" si="1064"/>
        <v>9.8002520104696487</v>
      </c>
      <c r="W1453" s="31">
        <f t="shared" si="1074"/>
        <v>0</v>
      </c>
      <c r="X1453" s="35">
        <f t="shared" si="1065"/>
        <v>2261.9910666666669</v>
      </c>
      <c r="Y1453" s="30">
        <f t="shared" si="1066"/>
        <v>3.9210666666667748</v>
      </c>
      <c r="Z1453" s="31">
        <f t="shared" si="1075"/>
        <v>1</v>
      </c>
      <c r="AA1453" s="29">
        <f t="shared" si="1067"/>
        <v>2267.0471660623375</v>
      </c>
      <c r="AB1453" s="30">
        <f t="shared" si="1068"/>
        <v>8.9771660623373464</v>
      </c>
      <c r="AC1453" s="31">
        <f t="shared" si="1076"/>
        <v>0</v>
      </c>
      <c r="AD1453" s="32">
        <f t="shared" si="1098"/>
        <v>-1</v>
      </c>
      <c r="AE1453" s="33">
        <f t="shared" si="1099"/>
        <v>-1</v>
      </c>
      <c r="AF1453" s="33">
        <f t="shared" si="1100"/>
        <v>-1</v>
      </c>
      <c r="AG1453" s="33">
        <f t="shared" si="1101"/>
        <v>0</v>
      </c>
      <c r="AH1453" s="38">
        <f t="shared" si="1102"/>
        <v>-1</v>
      </c>
      <c r="AI1453" s="33">
        <f t="shared" si="1103"/>
        <v>-1</v>
      </c>
      <c r="AJ1453" s="39">
        <f t="shared" si="1104"/>
        <v>-1</v>
      </c>
      <c r="AK1453" s="43">
        <f t="shared" si="1105"/>
        <v>-1</v>
      </c>
      <c r="AL1453" s="4">
        <f t="shared" si="1077"/>
        <v>1.2400000000002365</v>
      </c>
      <c r="AM1453" s="4">
        <f t="shared" si="1078"/>
        <v>1.0028339376626718</v>
      </c>
      <c r="AN1453" s="4">
        <f t="shared" si="1079"/>
        <v>1.0028339376626718</v>
      </c>
      <c r="AO1453" s="4">
        <f t="shared" si="1080"/>
        <v>-12.570000000000164</v>
      </c>
      <c r="AP1453" s="4">
        <f t="shared" si="1081"/>
        <v>12.807166062337728</v>
      </c>
      <c r="AQ1453" s="4">
        <f t="shared" si="1082"/>
        <v>12.570000000000164</v>
      </c>
      <c r="AR1453" s="4">
        <f t="shared" si="1069"/>
        <v>8.7399999999997817</v>
      </c>
      <c r="AS1453">
        <f t="shared" si="1083"/>
        <v>12.570000000000164</v>
      </c>
      <c r="AT1453" s="6">
        <f t="shared" si="1084"/>
        <v>1</v>
      </c>
      <c r="AU1453" s="4">
        <f t="shared" si="1085"/>
        <v>-2.1764896344961926</v>
      </c>
      <c r="AV1453" s="4">
        <f t="shared" si="1086"/>
        <v>-0.34623160896920241</v>
      </c>
      <c r="AW1453">
        <f t="shared" si="1087"/>
        <v>1</v>
      </c>
      <c r="AX1453">
        <f t="shared" si="1088"/>
        <v>0</v>
      </c>
      <c r="AY1453">
        <f t="shared" si="1089"/>
        <v>0</v>
      </c>
      <c r="AZ1453" s="4">
        <f t="shared" si="1070"/>
        <v>-3.9100000000000006</v>
      </c>
      <c r="BA1453" s="4">
        <f t="shared" si="1090"/>
        <v>516.20499999999981</v>
      </c>
      <c r="BB1453" s="4">
        <f t="shared" si="1071"/>
        <v>550.76666666666665</v>
      </c>
      <c r="BC1453" s="4">
        <f t="shared" si="1072"/>
        <v>341.536</v>
      </c>
      <c r="BM1453">
        <f t="shared" si="1091"/>
        <v>1</v>
      </c>
    </row>
    <row r="1454" spans="1:65" x14ac:dyDescent="0.25">
      <c r="A1454">
        <v>1061</v>
      </c>
      <c r="B1454" s="1">
        <v>42719</v>
      </c>
      <c r="C1454" s="2">
        <v>2253.77</v>
      </c>
      <c r="D1454" s="2">
        <v>2272.12</v>
      </c>
      <c r="E1454" s="2">
        <v>2253.77</v>
      </c>
      <c r="F1454" s="2">
        <v>2262.0300000000002</v>
      </c>
      <c r="G1454" s="2">
        <v>4168200000</v>
      </c>
      <c r="H1454" s="2">
        <f t="shared" si="1092"/>
        <v>28.965032481712615</v>
      </c>
      <c r="I1454" s="2">
        <f t="shared" si="1093"/>
        <v>2215.9630000000002</v>
      </c>
      <c r="J1454" s="2">
        <f t="shared" si="1094"/>
        <v>28.983298688981897</v>
      </c>
      <c r="K1454" s="2">
        <f t="shared" si="1095"/>
        <v>0.48999999999978172</v>
      </c>
      <c r="L1454" s="18">
        <v>9.4049999999999995E-2</v>
      </c>
      <c r="M1454" s="19">
        <v>9.0378351004382367</v>
      </c>
      <c r="N1454" s="4">
        <f t="shared" si="1059"/>
        <v>18.839999999999691</v>
      </c>
      <c r="O1454" s="4">
        <f t="shared" si="1096"/>
        <v>17.688000000000056</v>
      </c>
      <c r="P1454" s="4">
        <f t="shared" si="1060"/>
        <v>4.2664736842105375</v>
      </c>
      <c r="Q1454" s="4">
        <f t="shared" si="1073"/>
        <v>2.7185948986411272</v>
      </c>
      <c r="R1454" s="18">
        <f t="shared" si="1061"/>
        <v>2257.4745714285718</v>
      </c>
      <c r="S1454" s="2">
        <f t="shared" si="1062"/>
        <v>4.5554285714283651</v>
      </c>
      <c r="T1454" s="22">
        <f t="shared" si="1097"/>
        <v>1</v>
      </c>
      <c r="U1454" s="29">
        <f t="shared" si="1063"/>
        <v>2254.801324834254</v>
      </c>
      <c r="V1454" s="30">
        <f t="shared" si="1064"/>
        <v>7.2286751657461537</v>
      </c>
      <c r="W1454" s="31">
        <f t="shared" si="1074"/>
        <v>1</v>
      </c>
      <c r="X1454" s="35">
        <f t="shared" si="1065"/>
        <v>2255.7013333333334</v>
      </c>
      <c r="Y1454" s="30">
        <f t="shared" si="1066"/>
        <v>6.328666666666777</v>
      </c>
      <c r="Z1454" s="31">
        <f t="shared" si="1075"/>
        <v>1</v>
      </c>
      <c r="AA1454" s="29">
        <f t="shared" si="1067"/>
        <v>2254.9273260241253</v>
      </c>
      <c r="AB1454" s="30">
        <f t="shared" si="1068"/>
        <v>7.10267397587495</v>
      </c>
      <c r="AC1454" s="31">
        <f t="shared" si="1076"/>
        <v>1</v>
      </c>
      <c r="AD1454" s="32">
        <f t="shared" si="1098"/>
        <v>1</v>
      </c>
      <c r="AE1454" s="33">
        <f t="shared" si="1099"/>
        <v>0</v>
      </c>
      <c r="AF1454" s="33">
        <f t="shared" si="1100"/>
        <v>1</v>
      </c>
      <c r="AG1454" s="33">
        <f t="shared" si="1101"/>
        <v>0</v>
      </c>
      <c r="AH1454" s="38">
        <f t="shared" si="1102"/>
        <v>1</v>
      </c>
      <c r="AI1454" s="33">
        <f t="shared" si="1103"/>
        <v>1</v>
      </c>
      <c r="AJ1454" s="39">
        <f t="shared" si="1104"/>
        <v>1</v>
      </c>
      <c r="AK1454" s="43">
        <f t="shared" si="1105"/>
        <v>1</v>
      </c>
      <c r="AL1454" s="4">
        <f t="shared" si="1077"/>
        <v>18.349999999999909</v>
      </c>
      <c r="AM1454" s="4">
        <f t="shared" si="1078"/>
        <v>17.192673975874641</v>
      </c>
      <c r="AN1454" s="4">
        <f t="shared" si="1079"/>
        <v>17.192673975874641</v>
      </c>
      <c r="AO1454" s="4">
        <f t="shared" si="1080"/>
        <v>0</v>
      </c>
      <c r="AP1454" s="4">
        <f t="shared" si="1081"/>
        <v>1.1573260241252683</v>
      </c>
      <c r="AQ1454" s="4">
        <f t="shared" si="1082"/>
        <v>0</v>
      </c>
      <c r="AR1454" s="4">
        <f t="shared" si="1069"/>
        <v>8.2600000000002183</v>
      </c>
      <c r="AS1454">
        <f t="shared" si="1083"/>
        <v>17.192673975874641</v>
      </c>
      <c r="AT1454" s="6">
        <f t="shared" si="1084"/>
        <v>1</v>
      </c>
      <c r="AU1454" s="4">
        <f t="shared" si="1085"/>
        <v>-5.0763086671985942</v>
      </c>
      <c r="AV1454" s="4">
        <f t="shared" si="1086"/>
        <v>1.0778351004380184</v>
      </c>
      <c r="AW1454">
        <f t="shared" si="1087"/>
        <v>0</v>
      </c>
      <c r="AX1454">
        <f t="shared" si="1088"/>
        <v>1</v>
      </c>
      <c r="AY1454">
        <f t="shared" si="1089"/>
        <v>0</v>
      </c>
      <c r="AZ1454" s="4">
        <f t="shared" si="1070"/>
        <v>-3.9100000000000006</v>
      </c>
      <c r="BA1454" s="4">
        <f t="shared" si="1090"/>
        <v>520.11499999999978</v>
      </c>
      <c r="BB1454" s="4">
        <f t="shared" si="1071"/>
        <v>554.67666666666662</v>
      </c>
      <c r="BC1454" s="4">
        <f t="shared" si="1072"/>
        <v>336.32</v>
      </c>
      <c r="BM1454">
        <f t="shared" si="1091"/>
        <v>1</v>
      </c>
    </row>
    <row r="1455" spans="1:65" x14ac:dyDescent="0.25">
      <c r="A1455">
        <v>1060</v>
      </c>
      <c r="B1455" s="1">
        <v>42718</v>
      </c>
      <c r="C1455" s="2">
        <v>2268.35</v>
      </c>
      <c r="D1455" s="2">
        <v>2276.1999999999998</v>
      </c>
      <c r="E1455" s="2">
        <v>2248.44</v>
      </c>
      <c r="F1455" s="2">
        <v>2253.2800000000002</v>
      </c>
      <c r="G1455" s="2">
        <v>4406970000</v>
      </c>
      <c r="H1455" s="2">
        <f t="shared" si="1092"/>
        <v>29.94326405424469</v>
      </c>
      <c r="I1455" s="2">
        <f t="shared" si="1093"/>
        <v>2212.1509999999998</v>
      </c>
      <c r="J1455" s="2">
        <f t="shared" si="1094"/>
        <v>30.378336879739667</v>
      </c>
      <c r="K1455" s="2">
        <f t="shared" si="1095"/>
        <v>-3.3699999999998909</v>
      </c>
      <c r="L1455" s="18">
        <v>0.10875</v>
      </c>
      <c r="M1455" s="19">
        <v>10.535969833631345</v>
      </c>
      <c r="N1455" s="4">
        <f t="shared" si="1059"/>
        <v>27.759999999999764</v>
      </c>
      <c r="O1455" s="4">
        <f t="shared" si="1096"/>
        <v>17.320000000000071</v>
      </c>
      <c r="P1455" s="4">
        <f t="shared" si="1060"/>
        <v>4.1945714285714342</v>
      </c>
      <c r="Q1455" s="4">
        <f t="shared" si="1073"/>
        <v>2.6444226519337026</v>
      </c>
      <c r="R1455" s="18">
        <f t="shared" si="1061"/>
        <v>2275.8035864661651</v>
      </c>
      <c r="S1455" s="2">
        <f t="shared" si="1062"/>
        <v>22.523586466164943</v>
      </c>
      <c r="T1455" s="22">
        <f t="shared" si="1097"/>
        <v>0</v>
      </c>
      <c r="U1455" s="29">
        <f t="shared" si="1063"/>
        <v>2269.4159755070373</v>
      </c>
      <c r="V1455" s="30">
        <f t="shared" si="1064"/>
        <v>16.135975507037074</v>
      </c>
      <c r="W1455" s="31">
        <f t="shared" si="1074"/>
        <v>0</v>
      </c>
      <c r="X1455" s="35">
        <f t="shared" si="1065"/>
        <v>2269.5928000000004</v>
      </c>
      <c r="Y1455" s="30">
        <f t="shared" si="1066"/>
        <v>16.312800000000152</v>
      </c>
      <c r="Z1455" s="31">
        <f t="shared" si="1075"/>
        <v>0</v>
      </c>
      <c r="AA1455" s="29">
        <f t="shared" si="1067"/>
        <v>2269.4407309360522</v>
      </c>
      <c r="AB1455" s="30">
        <f t="shared" si="1068"/>
        <v>16.160730936052005</v>
      </c>
      <c r="AC1455" s="31">
        <f t="shared" si="1076"/>
        <v>0</v>
      </c>
      <c r="AD1455" s="32">
        <f t="shared" si="1098"/>
        <v>-1</v>
      </c>
      <c r="AE1455" s="33">
        <f t="shared" si="1099"/>
        <v>-1</v>
      </c>
      <c r="AF1455" s="33">
        <f t="shared" si="1100"/>
        <v>-1</v>
      </c>
      <c r="AG1455" s="33">
        <f t="shared" si="1101"/>
        <v>-1</v>
      </c>
      <c r="AH1455" s="38">
        <f t="shared" si="1102"/>
        <v>-1</v>
      </c>
      <c r="AI1455" s="33">
        <f t="shared" si="1103"/>
        <v>-1</v>
      </c>
      <c r="AJ1455" s="39">
        <f t="shared" si="1104"/>
        <v>-1</v>
      </c>
      <c r="AK1455" s="43">
        <f t="shared" si="1105"/>
        <v>-1</v>
      </c>
      <c r="AL1455" s="4">
        <f t="shared" si="1077"/>
        <v>7.8499999999999091</v>
      </c>
      <c r="AM1455" s="4">
        <f t="shared" si="1078"/>
        <v>6.7592690639476132</v>
      </c>
      <c r="AN1455" s="4">
        <f t="shared" si="1079"/>
        <v>6.7592690639476132</v>
      </c>
      <c r="AO1455" s="4">
        <f t="shared" si="1080"/>
        <v>-19.909999999999854</v>
      </c>
      <c r="AP1455" s="4">
        <f t="shared" si="1081"/>
        <v>21.00073093605215</v>
      </c>
      <c r="AQ1455" s="4">
        <f t="shared" si="1082"/>
        <v>19.909999999999854</v>
      </c>
      <c r="AR1455" s="4">
        <f t="shared" si="1069"/>
        <v>15.069999999999709</v>
      </c>
      <c r="AS1455">
        <f t="shared" si="1083"/>
        <v>19.909999999999854</v>
      </c>
      <c r="AT1455" s="6">
        <f t="shared" si="1084"/>
        <v>1</v>
      </c>
      <c r="AU1455" s="4">
        <f t="shared" si="1085"/>
        <v>-7.8336162684153141</v>
      </c>
      <c r="AV1455" s="4">
        <f t="shared" si="1086"/>
        <v>-4.2340301663683642</v>
      </c>
      <c r="AW1455">
        <f t="shared" si="1087"/>
        <v>1</v>
      </c>
      <c r="AX1455">
        <f t="shared" si="1088"/>
        <v>0</v>
      </c>
      <c r="AY1455">
        <f t="shared" si="1089"/>
        <v>0</v>
      </c>
      <c r="AZ1455" s="4">
        <f t="shared" si="1070"/>
        <v>-3.9100000000000006</v>
      </c>
      <c r="BA1455" s="4">
        <f t="shared" si="1090"/>
        <v>524.02499999999975</v>
      </c>
      <c r="BB1455" s="4">
        <f t="shared" si="1071"/>
        <v>558.58666666666659</v>
      </c>
      <c r="BC1455" s="4">
        <f t="shared" si="1072"/>
        <v>342.15199999999999</v>
      </c>
      <c r="BM1455">
        <f t="shared" si="1091"/>
        <v>1</v>
      </c>
    </row>
    <row r="1456" spans="1:65" x14ac:dyDescent="0.25">
      <c r="A1456">
        <v>1059</v>
      </c>
      <c r="B1456" s="1">
        <v>42717</v>
      </c>
      <c r="C1456" s="2">
        <v>2263.3200000000002</v>
      </c>
      <c r="D1456" s="2">
        <v>2277.5300000000002</v>
      </c>
      <c r="E1456" s="2">
        <v>2263.3200000000002</v>
      </c>
      <c r="F1456" s="2">
        <v>2271.7199999999998</v>
      </c>
      <c r="G1456" s="2">
        <v>3857590000</v>
      </c>
      <c r="H1456" s="2">
        <f t="shared" si="1092"/>
        <v>27.310829760778493</v>
      </c>
      <c r="I1456" s="2">
        <f t="shared" si="1093"/>
        <v>2207.1480000000001</v>
      </c>
      <c r="J1456" s="2">
        <f t="shared" si="1094"/>
        <v>29.030585119291448</v>
      </c>
      <c r="K1456" s="2">
        <f t="shared" si="1095"/>
        <v>6.3600000000001273</v>
      </c>
      <c r="L1456" s="18">
        <v>0.1091</v>
      </c>
      <c r="M1456" s="19">
        <v>10.501203244856123</v>
      </c>
      <c r="N1456" s="4">
        <f t="shared" si="1059"/>
        <v>20.570000000000164</v>
      </c>
      <c r="O1456" s="4">
        <f t="shared" si="1096"/>
        <v>16.073000000000093</v>
      </c>
      <c r="P1456" s="4">
        <f t="shared" si="1060"/>
        <v>4.0835864661654169</v>
      </c>
      <c r="Q1456" s="4">
        <f t="shared" si="1073"/>
        <v>2.7332705308655671</v>
      </c>
      <c r="R1456" s="18">
        <f t="shared" si="1061"/>
        <v>2260.7631203007518</v>
      </c>
      <c r="S1456" s="2">
        <f t="shared" si="1062"/>
        <v>10.95687969924802</v>
      </c>
      <c r="T1456" s="22">
        <f t="shared" si="1097"/>
        <v>0</v>
      </c>
      <c r="U1456" s="29">
        <f t="shared" si="1063"/>
        <v>2264.3735106777567</v>
      </c>
      <c r="V1456" s="30">
        <f t="shared" si="1064"/>
        <v>7.3464893222430874</v>
      </c>
      <c r="W1456" s="31">
        <f t="shared" si="1074"/>
        <v>1</v>
      </c>
      <c r="X1456" s="35">
        <f t="shared" si="1065"/>
        <v>2265.9909333333326</v>
      </c>
      <c r="Y1456" s="30">
        <f t="shared" si="1066"/>
        <v>5.7290666666672223</v>
      </c>
      <c r="Z1456" s="31">
        <f t="shared" si="1075"/>
        <v>1</v>
      </c>
      <c r="AA1456" s="29">
        <f t="shared" si="1067"/>
        <v>2264.5999498495376</v>
      </c>
      <c r="AB1456" s="30">
        <f t="shared" si="1068"/>
        <v>7.120050150462248</v>
      </c>
      <c r="AC1456" s="31">
        <f t="shared" si="1076"/>
        <v>1</v>
      </c>
      <c r="AD1456" s="32">
        <f t="shared" si="1098"/>
        <v>1</v>
      </c>
      <c r="AE1456" s="33">
        <f t="shared" si="1099"/>
        <v>1</v>
      </c>
      <c r="AF1456" s="33">
        <f t="shared" si="1100"/>
        <v>1</v>
      </c>
      <c r="AG1456" s="33">
        <f t="shared" si="1101"/>
        <v>1</v>
      </c>
      <c r="AH1456" s="38">
        <f t="shared" si="1102"/>
        <v>1</v>
      </c>
      <c r="AI1456" s="33">
        <f t="shared" si="1103"/>
        <v>1</v>
      </c>
      <c r="AJ1456" s="39">
        <f t="shared" si="1104"/>
        <v>1</v>
      </c>
      <c r="AK1456" s="43">
        <f t="shared" si="1105"/>
        <v>1</v>
      </c>
      <c r="AL1456" s="4">
        <f t="shared" si="1077"/>
        <v>14.210000000000036</v>
      </c>
      <c r="AM1456" s="4">
        <f t="shared" si="1078"/>
        <v>12.930050150462648</v>
      </c>
      <c r="AN1456" s="4">
        <f t="shared" si="1079"/>
        <v>12.930050150462648</v>
      </c>
      <c r="AO1456" s="4">
        <f t="shared" si="1080"/>
        <v>0</v>
      </c>
      <c r="AP1456" s="4">
        <f t="shared" si="1081"/>
        <v>1.2799498495373882</v>
      </c>
      <c r="AQ1456" s="4">
        <f t="shared" si="1082"/>
        <v>0</v>
      </c>
      <c r="AR1456" s="4">
        <f t="shared" si="1069"/>
        <v>8.3999999999996362</v>
      </c>
      <c r="AS1456">
        <f t="shared" si="1083"/>
        <v>12.930050150462648</v>
      </c>
      <c r="AT1456" s="6">
        <f t="shared" si="1084"/>
        <v>1</v>
      </c>
      <c r="AU1456" s="4">
        <f t="shared" si="1085"/>
        <v>-0.69585293774652612</v>
      </c>
      <c r="AV1456" s="4">
        <f t="shared" si="1086"/>
        <v>2.4012032448564868</v>
      </c>
      <c r="AW1456">
        <f t="shared" si="1087"/>
        <v>0</v>
      </c>
      <c r="AX1456">
        <f t="shared" si="1088"/>
        <v>1</v>
      </c>
      <c r="AY1456">
        <f t="shared" si="1089"/>
        <v>0</v>
      </c>
      <c r="AZ1456" s="4">
        <f t="shared" si="1070"/>
        <v>-3.9100000000000006</v>
      </c>
      <c r="BA1456" s="4">
        <f t="shared" si="1090"/>
        <v>527.93499999999972</v>
      </c>
      <c r="BB1456" s="4">
        <f t="shared" si="1071"/>
        <v>562.49666666666656</v>
      </c>
      <c r="BC1456" s="4">
        <f t="shared" si="1072"/>
        <v>340.1400000000001</v>
      </c>
      <c r="BM1456">
        <f t="shared" si="1091"/>
        <v>1</v>
      </c>
    </row>
    <row r="1457" spans="1:65" x14ac:dyDescent="0.25">
      <c r="A1457">
        <v>1058</v>
      </c>
      <c r="B1457" s="1">
        <v>42716</v>
      </c>
      <c r="C1457" s="2">
        <v>2258.83</v>
      </c>
      <c r="D1457" s="2">
        <v>2264.0300000000002</v>
      </c>
      <c r="E1457" s="2">
        <v>2252.37</v>
      </c>
      <c r="F1457" s="2">
        <v>2256.96</v>
      </c>
      <c r="G1457" s="2">
        <v>4034510000</v>
      </c>
      <c r="H1457" s="2">
        <f t="shared" si="1092"/>
        <v>23.954116881144984</v>
      </c>
      <c r="I1457" s="2">
        <f t="shared" si="1093"/>
        <v>2202.2640000000001</v>
      </c>
      <c r="J1457" s="2">
        <f t="shared" si="1094"/>
        <v>25.239939626877561</v>
      </c>
      <c r="K1457" s="2">
        <f t="shared" si="1095"/>
        <v>-0.70000000000027285</v>
      </c>
      <c r="L1457" s="18">
        <v>0.1104</v>
      </c>
      <c r="M1457" s="19">
        <v>10.638432358883586</v>
      </c>
      <c r="N1457" s="4">
        <f t="shared" si="1059"/>
        <v>11.660000000000309</v>
      </c>
      <c r="O1457" s="4">
        <f t="shared" si="1096"/>
        <v>15.247000000000071</v>
      </c>
      <c r="P1457" s="4">
        <f t="shared" si="1060"/>
        <v>3.8031203007518868</v>
      </c>
      <c r="Q1457" s="4">
        <f t="shared" si="1073"/>
        <v>2.7013094301449931</v>
      </c>
      <c r="R1457" s="18">
        <f t="shared" si="1061"/>
        <v>2263.1204511278197</v>
      </c>
      <c r="S1457" s="2">
        <f t="shared" si="1062"/>
        <v>6.1604511278196696</v>
      </c>
      <c r="T1457" s="22">
        <f t="shared" si="1097"/>
        <v>1</v>
      </c>
      <c r="U1457" s="29">
        <f t="shared" si="1063"/>
        <v>2259.9926163291138</v>
      </c>
      <c r="V1457" s="30">
        <f t="shared" si="1064"/>
        <v>3.0326163291138073</v>
      </c>
      <c r="W1457" s="31">
        <f t="shared" si="1074"/>
        <v>1</v>
      </c>
      <c r="X1457" s="35">
        <f t="shared" si="1065"/>
        <v>2261.2246666666661</v>
      </c>
      <c r="Y1457" s="30">
        <f t="shared" si="1066"/>
        <v>4.2646666666660167</v>
      </c>
      <c r="Z1457" s="31">
        <f t="shared" si="1075"/>
        <v>1</v>
      </c>
      <c r="AA1457" s="29">
        <f t="shared" si="1067"/>
        <v>2260.165103376371</v>
      </c>
      <c r="AB1457" s="30">
        <f t="shared" si="1068"/>
        <v>3.2051033763709711</v>
      </c>
      <c r="AC1457" s="31">
        <f t="shared" si="1076"/>
        <v>1</v>
      </c>
      <c r="AD1457" s="32">
        <f t="shared" si="1098"/>
        <v>1</v>
      </c>
      <c r="AE1457" s="33">
        <f t="shared" si="1099"/>
        <v>1</v>
      </c>
      <c r="AF1457" s="33">
        <f t="shared" si="1100"/>
        <v>1</v>
      </c>
      <c r="AG1457" s="33">
        <f t="shared" si="1101"/>
        <v>0</v>
      </c>
      <c r="AH1457" s="38">
        <f t="shared" si="1102"/>
        <v>1</v>
      </c>
      <c r="AI1457" s="33">
        <f t="shared" si="1103"/>
        <v>1</v>
      </c>
      <c r="AJ1457" s="39">
        <f t="shared" si="1104"/>
        <v>1</v>
      </c>
      <c r="AK1457" s="43">
        <f t="shared" si="1105"/>
        <v>1</v>
      </c>
      <c r="AL1457" s="4">
        <f t="shared" si="1077"/>
        <v>5.2000000000002728</v>
      </c>
      <c r="AM1457" s="4">
        <f t="shared" si="1078"/>
        <v>3.8648966236291926</v>
      </c>
      <c r="AN1457" s="4">
        <f t="shared" si="1079"/>
        <v>3.8648966236291926</v>
      </c>
      <c r="AO1457" s="4">
        <f t="shared" si="1080"/>
        <v>-6.4600000000000364</v>
      </c>
      <c r="AP1457" s="4">
        <f t="shared" si="1081"/>
        <v>7.7951033763711166</v>
      </c>
      <c r="AQ1457" s="4">
        <f t="shared" si="1082"/>
        <v>6.4600000000000364</v>
      </c>
      <c r="AR1457" s="4">
        <f t="shared" si="1069"/>
        <v>1.8699999999998909</v>
      </c>
      <c r="AS1457">
        <f t="shared" si="1083"/>
        <v>6.4600000000000364</v>
      </c>
      <c r="AT1457" s="6">
        <f t="shared" si="1084"/>
        <v>0</v>
      </c>
      <c r="AU1457" s="4">
        <f t="shared" si="1085"/>
        <v>5.1676785950792219</v>
      </c>
      <c r="AV1457" s="4">
        <f t="shared" si="1086"/>
        <v>9.0684323588836957</v>
      </c>
      <c r="AW1457">
        <f t="shared" si="1087"/>
        <v>0</v>
      </c>
      <c r="AX1457">
        <f t="shared" si="1088"/>
        <v>0</v>
      </c>
      <c r="AY1457">
        <f t="shared" si="1089"/>
        <v>0</v>
      </c>
      <c r="AZ1457" s="4">
        <f t="shared" si="1070"/>
        <v>6.94</v>
      </c>
      <c r="BA1457" s="4">
        <f t="shared" si="1090"/>
        <v>531.84499999999969</v>
      </c>
      <c r="BB1457" s="4">
        <f t="shared" si="1071"/>
        <v>566.40666666666652</v>
      </c>
      <c r="BC1457" s="4">
        <f t="shared" si="1072"/>
        <v>338.34399999999994</v>
      </c>
      <c r="BM1457">
        <f t="shared" si="1091"/>
        <v>1</v>
      </c>
    </row>
    <row r="1458" spans="1:65" x14ac:dyDescent="0.25">
      <c r="A1458">
        <v>1057</v>
      </c>
      <c r="B1458" s="1">
        <v>42713</v>
      </c>
      <c r="C1458" s="2">
        <v>2249.73</v>
      </c>
      <c r="D1458" s="2">
        <v>2259.8000000000002</v>
      </c>
      <c r="E1458" s="2">
        <v>2249.23</v>
      </c>
      <c r="F1458" s="2">
        <v>2259.5300000000002</v>
      </c>
      <c r="G1458" s="2">
        <v>3884480000</v>
      </c>
      <c r="H1458" s="2">
        <f t="shared" si="1092"/>
        <v>18.793758893136143</v>
      </c>
      <c r="I1458" s="2">
        <f t="shared" si="1093"/>
        <v>2197.4580000000001</v>
      </c>
      <c r="J1458" s="2">
        <f t="shared" si="1094"/>
        <v>21.643751128090976</v>
      </c>
      <c r="K1458" s="2">
        <f t="shared" si="1095"/>
        <v>3.5399999999999636</v>
      </c>
      <c r="L1458" s="18">
        <v>0.10555</v>
      </c>
      <c r="M1458" s="19">
        <v>10.111024865286312</v>
      </c>
      <c r="N1458" s="4">
        <f t="shared" si="1059"/>
        <v>13.610000000000127</v>
      </c>
      <c r="O1458" s="4">
        <f t="shared" si="1096"/>
        <v>15.380000000000019</v>
      </c>
      <c r="P1458" s="4">
        <f t="shared" si="1060"/>
        <v>3.5904511278195566</v>
      </c>
      <c r="Q1458" s="4">
        <f t="shared" si="1073"/>
        <v>2.9810675105485243</v>
      </c>
      <c r="R1458" s="18">
        <f t="shared" si="1061"/>
        <v>2249.3448045112782</v>
      </c>
      <c r="S1458" s="2">
        <f t="shared" si="1062"/>
        <v>10.185195488722002</v>
      </c>
      <c r="T1458" s="22">
        <f t="shared" si="1097"/>
        <v>1</v>
      </c>
      <c r="U1458" s="29">
        <f t="shared" si="1063"/>
        <v>2250.9435408954478</v>
      </c>
      <c r="V1458" s="30">
        <f t="shared" si="1064"/>
        <v>8.5864591045524321</v>
      </c>
      <c r="W1458" s="31">
        <f t="shared" si="1074"/>
        <v>1</v>
      </c>
      <c r="X1458" s="35">
        <f t="shared" si="1065"/>
        <v>2258.8264000000017</v>
      </c>
      <c r="Y1458" s="30">
        <f t="shared" si="1066"/>
        <v>0.70359999999845968</v>
      </c>
      <c r="Z1458" s="31">
        <f t="shared" si="1075"/>
        <v>1</v>
      </c>
      <c r="AA1458" s="29">
        <f t="shared" si="1067"/>
        <v>2252.0471411700855</v>
      </c>
      <c r="AB1458" s="30">
        <f t="shared" si="1068"/>
        <v>7.4828588299146759</v>
      </c>
      <c r="AC1458" s="31">
        <f t="shared" si="1076"/>
        <v>1</v>
      </c>
      <c r="AD1458" s="32">
        <f t="shared" si="1098"/>
        <v>1</v>
      </c>
      <c r="AE1458" s="33">
        <f t="shared" si="1099"/>
        <v>1</v>
      </c>
      <c r="AF1458" s="33">
        <f t="shared" si="1100"/>
        <v>1</v>
      </c>
      <c r="AG1458" s="33">
        <f t="shared" si="1101"/>
        <v>0</v>
      </c>
      <c r="AH1458" s="38">
        <f t="shared" si="1102"/>
        <v>1</v>
      </c>
      <c r="AI1458" s="33">
        <f t="shared" si="1103"/>
        <v>1</v>
      </c>
      <c r="AJ1458" s="39">
        <f t="shared" si="1104"/>
        <v>1</v>
      </c>
      <c r="AK1458" s="43">
        <f t="shared" si="1105"/>
        <v>1</v>
      </c>
      <c r="AL1458" s="4">
        <f t="shared" si="1077"/>
        <v>10.070000000000164</v>
      </c>
      <c r="AM1458" s="4">
        <f t="shared" si="1078"/>
        <v>7.7528588299146577</v>
      </c>
      <c r="AN1458" s="4">
        <f t="shared" si="1079"/>
        <v>7.7528588299146577</v>
      </c>
      <c r="AO1458" s="4">
        <f t="shared" si="1080"/>
        <v>-0.5</v>
      </c>
      <c r="AP1458" s="4">
        <f t="shared" si="1081"/>
        <v>2.817141170085506</v>
      </c>
      <c r="AQ1458" s="4">
        <f t="shared" si="1082"/>
        <v>0.5</v>
      </c>
      <c r="AR1458" s="4">
        <f t="shared" si="1069"/>
        <v>9.8000000000001819</v>
      </c>
      <c r="AS1458">
        <f t="shared" si="1083"/>
        <v>7.7528588299146577</v>
      </c>
      <c r="AT1458" s="6">
        <f t="shared" si="1084"/>
        <v>0</v>
      </c>
      <c r="AU1458" s="4">
        <f t="shared" si="1085"/>
        <v>5.5536082828809636</v>
      </c>
      <c r="AV1458" s="4">
        <f t="shared" si="1086"/>
        <v>0.61102486528613054</v>
      </c>
      <c r="AW1458">
        <f t="shared" si="1087"/>
        <v>0</v>
      </c>
      <c r="AX1458">
        <f t="shared" si="1088"/>
        <v>0</v>
      </c>
      <c r="AY1458">
        <f t="shared" si="1089"/>
        <v>0</v>
      </c>
      <c r="AZ1458" s="4">
        <f t="shared" si="1070"/>
        <v>6.94</v>
      </c>
      <c r="BA1458" s="4">
        <f t="shared" si="1090"/>
        <v>524.90499999999963</v>
      </c>
      <c r="BB1458" s="4">
        <f t="shared" si="1071"/>
        <v>559.46666666666647</v>
      </c>
      <c r="BC1458" s="4">
        <f t="shared" si="1072"/>
        <v>334.70400000000001</v>
      </c>
      <c r="BM1458">
        <f t="shared" si="1091"/>
        <v>1</v>
      </c>
    </row>
    <row r="1459" spans="1:65" x14ac:dyDescent="0.25">
      <c r="A1459">
        <v>1056</v>
      </c>
      <c r="B1459" s="1">
        <v>42712</v>
      </c>
      <c r="C1459" s="2">
        <v>2241.13</v>
      </c>
      <c r="D1459" s="2">
        <v>2251.69</v>
      </c>
      <c r="E1459" s="2">
        <v>2237.5700000000002</v>
      </c>
      <c r="F1459" s="2">
        <v>2246.19</v>
      </c>
      <c r="G1459" s="2">
        <v>4200580000</v>
      </c>
      <c r="H1459" s="2">
        <f t="shared" si="1092"/>
        <v>13.210860178908383</v>
      </c>
      <c r="I1459" s="2">
        <f t="shared" si="1093"/>
        <v>2193.3459999999995</v>
      </c>
      <c r="J1459" s="2">
        <f t="shared" si="1094"/>
        <v>16.615779437504308</v>
      </c>
      <c r="K1459" s="2">
        <f t="shared" si="1095"/>
        <v>-0.21999999999979991</v>
      </c>
      <c r="L1459" s="18">
        <v>0.12104999999999999</v>
      </c>
      <c r="M1459" s="19">
        <v>11.570840967648367</v>
      </c>
      <c r="N1459" s="4">
        <f t="shared" si="1059"/>
        <v>14.119999999999891</v>
      </c>
      <c r="O1459" s="4">
        <f t="shared" si="1096"/>
        <v>14.882000000000016</v>
      </c>
      <c r="P1459" s="4">
        <f t="shared" si="1060"/>
        <v>3.1548045112781979</v>
      </c>
      <c r="Q1459" s="4">
        <f t="shared" si="1073"/>
        <v>3.1116433216608308</v>
      </c>
      <c r="R1459" s="18">
        <f t="shared" si="1061"/>
        <v>2244.2016541353382</v>
      </c>
      <c r="S1459" s="2">
        <f t="shared" si="1062"/>
        <v>1.9883458646618237</v>
      </c>
      <c r="T1459" s="22">
        <f t="shared" si="1097"/>
        <v>1</v>
      </c>
      <c r="U1459" s="29">
        <f t="shared" si="1063"/>
        <v>2242.3756403256707</v>
      </c>
      <c r="V1459" s="30">
        <f t="shared" si="1064"/>
        <v>3.8143596743293529</v>
      </c>
      <c r="W1459" s="31">
        <f t="shared" si="1074"/>
        <v>1</v>
      </c>
      <c r="X1459" s="35">
        <f t="shared" si="1065"/>
        <v>2241.380133333334</v>
      </c>
      <c r="Y1459" s="30">
        <f t="shared" si="1066"/>
        <v>4.8098666666660392</v>
      </c>
      <c r="Z1459" s="31">
        <f t="shared" si="1075"/>
        <v>1</v>
      </c>
      <c r="AA1459" s="29">
        <f t="shared" si="1067"/>
        <v>2242.2362693467435</v>
      </c>
      <c r="AB1459" s="30">
        <f t="shared" si="1068"/>
        <v>3.9537306532565708</v>
      </c>
      <c r="AC1459" s="31">
        <f t="shared" si="1076"/>
        <v>1</v>
      </c>
      <c r="AD1459" s="32">
        <f t="shared" si="1098"/>
        <v>1</v>
      </c>
      <c r="AE1459" s="33">
        <f t="shared" si="1099"/>
        <v>0</v>
      </c>
      <c r="AF1459" s="33">
        <f t="shared" si="1100"/>
        <v>1</v>
      </c>
      <c r="AG1459" s="33">
        <f t="shared" si="1101"/>
        <v>0</v>
      </c>
      <c r="AH1459" s="38">
        <f t="shared" si="1102"/>
        <v>1</v>
      </c>
      <c r="AI1459" s="33">
        <f t="shared" si="1103"/>
        <v>1</v>
      </c>
      <c r="AJ1459" s="39">
        <f t="shared" si="1104"/>
        <v>1</v>
      </c>
      <c r="AK1459" s="43">
        <f t="shared" si="1105"/>
        <v>1</v>
      </c>
      <c r="AL1459" s="4">
        <f t="shared" si="1077"/>
        <v>10.559999999999945</v>
      </c>
      <c r="AM1459" s="4">
        <f t="shared" si="1078"/>
        <v>9.4537306532565708</v>
      </c>
      <c r="AN1459" s="4">
        <f t="shared" si="1079"/>
        <v>9.4537306532565708</v>
      </c>
      <c r="AO1459" s="4">
        <f t="shared" si="1080"/>
        <v>-3.5599999999999454</v>
      </c>
      <c r="AP1459" s="4">
        <f t="shared" si="1081"/>
        <v>4.6662693467433201</v>
      </c>
      <c r="AQ1459" s="4">
        <f t="shared" si="1082"/>
        <v>3.5599999999999454</v>
      </c>
      <c r="AR1459" s="4">
        <f t="shared" si="1069"/>
        <v>5.0599999999999454</v>
      </c>
      <c r="AS1459">
        <f t="shared" si="1083"/>
        <v>9.4537306532565708</v>
      </c>
      <c r="AT1459" s="6">
        <f t="shared" si="1084"/>
        <v>0</v>
      </c>
      <c r="AU1459" s="4">
        <f t="shared" si="1085"/>
        <v>3.0559976224333489</v>
      </c>
      <c r="AV1459" s="4">
        <f t="shared" si="1086"/>
        <v>6.8108409676484216</v>
      </c>
      <c r="AW1459">
        <f t="shared" si="1087"/>
        <v>0</v>
      </c>
      <c r="AX1459">
        <f t="shared" si="1088"/>
        <v>0</v>
      </c>
      <c r="AY1459">
        <f t="shared" si="1089"/>
        <v>0</v>
      </c>
      <c r="AZ1459" s="4">
        <f t="shared" si="1070"/>
        <v>6.94</v>
      </c>
      <c r="BA1459" s="4">
        <f t="shared" si="1090"/>
        <v>517.96499999999958</v>
      </c>
      <c r="BB1459" s="4">
        <f t="shared" si="1071"/>
        <v>552.52666666666642</v>
      </c>
      <c r="BC1459" s="4">
        <f t="shared" si="1072"/>
        <v>331.26400000000001</v>
      </c>
      <c r="BM1459">
        <f t="shared" si="1091"/>
        <v>1</v>
      </c>
    </row>
    <row r="1460" spans="1:65" x14ac:dyDescent="0.25">
      <c r="A1460">
        <v>1055</v>
      </c>
      <c r="B1460" s="1">
        <v>42711</v>
      </c>
      <c r="C1460" s="2">
        <v>2210.7199999999998</v>
      </c>
      <c r="D1460" s="2">
        <v>2241.63</v>
      </c>
      <c r="E1460" s="2">
        <v>2208.9299999999998</v>
      </c>
      <c r="F1460" s="2">
        <v>2241.35</v>
      </c>
      <c r="G1460" s="2">
        <v>4501820000</v>
      </c>
      <c r="H1460" s="2">
        <f t="shared" si="1092"/>
        <v>5.9976250855373063</v>
      </c>
      <c r="I1460" s="2">
        <f t="shared" si="1093"/>
        <v>2187.8674999999998</v>
      </c>
      <c r="J1460" s="2">
        <f t="shared" si="1094"/>
        <v>11.582122010372634</v>
      </c>
      <c r="K1460" s="2">
        <f t="shared" si="1095"/>
        <v>-1.5100000000002183</v>
      </c>
      <c r="L1460" s="18">
        <v>0.11529999999999999</v>
      </c>
      <c r="M1460" s="19">
        <v>10.878024587556453</v>
      </c>
      <c r="N1460" s="4">
        <f t="shared" si="1059"/>
        <v>32.700000000000273</v>
      </c>
      <c r="O1460" s="4">
        <f t="shared" si="1096"/>
        <v>14.490999999999985</v>
      </c>
      <c r="P1460" s="4">
        <f t="shared" si="1060"/>
        <v>2.8516541353383422</v>
      </c>
      <c r="Q1460" s="4">
        <f t="shared" si="1073"/>
        <v>3.1939495530012767</v>
      </c>
      <c r="R1460" s="18">
        <f t="shared" si="1061"/>
        <v>2215.0687894736843</v>
      </c>
      <c r="S1460" s="2">
        <f t="shared" si="1062"/>
        <v>26.28121052631559</v>
      </c>
      <c r="T1460" s="22">
        <f t="shared" si="1097"/>
        <v>0</v>
      </c>
      <c r="U1460" s="29">
        <f t="shared" si="1063"/>
        <v>2211.9546117827695</v>
      </c>
      <c r="V1460" s="30">
        <f t="shared" si="1064"/>
        <v>29.395388217230447</v>
      </c>
      <c r="W1460" s="31">
        <f t="shared" si="1074"/>
        <v>0</v>
      </c>
      <c r="X1460" s="35">
        <f t="shared" si="1065"/>
        <v>2212.6547999999989</v>
      </c>
      <c r="Y1460" s="30">
        <f t="shared" si="1066"/>
        <v>28.695200000001023</v>
      </c>
      <c r="Z1460" s="31">
        <f t="shared" si="1075"/>
        <v>0</v>
      </c>
      <c r="AA1460" s="29">
        <f t="shared" si="1067"/>
        <v>2212.0526381331815</v>
      </c>
      <c r="AB1460" s="30">
        <f t="shared" si="1068"/>
        <v>29.297361866818392</v>
      </c>
      <c r="AC1460" s="31">
        <f t="shared" si="1076"/>
        <v>0</v>
      </c>
      <c r="AD1460" s="32">
        <f t="shared" si="1098"/>
        <v>-1</v>
      </c>
      <c r="AE1460" s="33">
        <f t="shared" si="1099"/>
        <v>-1</v>
      </c>
      <c r="AF1460" s="33">
        <f t="shared" si="1100"/>
        <v>-1</v>
      </c>
      <c r="AG1460" s="33">
        <f t="shared" si="1101"/>
        <v>-1</v>
      </c>
      <c r="AH1460" s="38">
        <f t="shared" si="1102"/>
        <v>-1</v>
      </c>
      <c r="AI1460" s="33">
        <f t="shared" si="1103"/>
        <v>-1</v>
      </c>
      <c r="AJ1460" s="39">
        <f t="shared" si="1104"/>
        <v>-1</v>
      </c>
      <c r="AK1460" s="43">
        <f t="shared" si="1105"/>
        <v>-1</v>
      </c>
      <c r="AL1460" s="4">
        <f t="shared" si="1077"/>
        <v>30.910000000000309</v>
      </c>
      <c r="AM1460" s="4">
        <f t="shared" si="1078"/>
        <v>29.577361866818592</v>
      </c>
      <c r="AN1460" s="4">
        <f t="shared" si="1079"/>
        <v>29.577361866818592</v>
      </c>
      <c r="AO1460" s="4">
        <f t="shared" si="1080"/>
        <v>-1.7899999999999636</v>
      </c>
      <c r="AP1460" s="4">
        <f t="shared" si="1081"/>
        <v>3.122638133181681</v>
      </c>
      <c r="AQ1460" s="4">
        <f t="shared" si="1082"/>
        <v>1.7899999999999636</v>
      </c>
      <c r="AR1460" s="4">
        <f t="shared" si="1069"/>
        <v>30.630000000000109</v>
      </c>
      <c r="AS1460">
        <f t="shared" si="1083"/>
        <v>29.577361866818592</v>
      </c>
      <c r="AT1460" s="6">
        <f t="shared" si="1084"/>
        <v>1</v>
      </c>
      <c r="AU1460" s="4">
        <f t="shared" si="1085"/>
        <v>-17.942746376352126</v>
      </c>
      <c r="AV1460" s="4">
        <f t="shared" si="1086"/>
        <v>-19.451975412443655</v>
      </c>
      <c r="AW1460">
        <f t="shared" si="1087"/>
        <v>1</v>
      </c>
      <c r="AX1460">
        <f t="shared" si="1088"/>
        <v>0</v>
      </c>
      <c r="AY1460">
        <f t="shared" si="1089"/>
        <v>0</v>
      </c>
      <c r="AZ1460" s="4">
        <f t="shared" si="1070"/>
        <v>-3.9100000000000006</v>
      </c>
      <c r="BA1460" s="4">
        <f t="shared" si="1090"/>
        <v>511.02499999999958</v>
      </c>
      <c r="BB1460" s="4">
        <f t="shared" si="1071"/>
        <v>545.58666666666636</v>
      </c>
      <c r="BC1460" s="4">
        <f t="shared" si="1072"/>
        <v>319.09999999999991</v>
      </c>
      <c r="BM1460">
        <f t="shared" si="1091"/>
        <v>1</v>
      </c>
    </row>
    <row r="1461" spans="1:65" x14ac:dyDescent="0.25">
      <c r="A1461">
        <v>1054</v>
      </c>
      <c r="B1461" s="1">
        <v>42710</v>
      </c>
      <c r="C1461" s="2">
        <v>2207.2600000000002</v>
      </c>
      <c r="D1461" s="2">
        <v>2212.7800000000002</v>
      </c>
      <c r="E1461" s="2">
        <v>2202.21</v>
      </c>
      <c r="F1461" s="2">
        <v>2212.23</v>
      </c>
      <c r="G1461" s="2">
        <v>3855320000</v>
      </c>
      <c r="H1461" s="2">
        <f t="shared" si="1092"/>
        <v>5.3652582002691842</v>
      </c>
      <c r="I1461" s="2">
        <f t="shared" si="1093"/>
        <v>2183.8274999999994</v>
      </c>
      <c r="J1461" s="2">
        <f t="shared" si="1094"/>
        <v>7.9025708008949618</v>
      </c>
      <c r="K1461" s="2">
        <f t="shared" si="1095"/>
        <v>2.5500000000001819</v>
      </c>
      <c r="L1461" s="18">
        <v>0.1076</v>
      </c>
      <c r="M1461" s="19">
        <v>10.11705694823171</v>
      </c>
      <c r="N1461" s="4">
        <f t="shared" si="1059"/>
        <v>10.570000000000164</v>
      </c>
      <c r="O1461" s="4">
        <f t="shared" si="1096"/>
        <v>12.249999999999954</v>
      </c>
      <c r="P1461" s="4">
        <f t="shared" si="1060"/>
        <v>2.8387894736842072</v>
      </c>
      <c r="Q1461" s="4">
        <f t="shared" si="1073"/>
        <v>3.1656712378708827</v>
      </c>
      <c r="R1461" s="18">
        <f t="shared" si="1061"/>
        <v>2207.9575037593986</v>
      </c>
      <c r="S1461" s="2">
        <f t="shared" si="1062"/>
        <v>4.2724962406014129</v>
      </c>
      <c r="T1461" s="22">
        <f t="shared" si="1097"/>
        <v>1</v>
      </c>
      <c r="U1461" s="29">
        <f t="shared" si="1063"/>
        <v>2208.509621424274</v>
      </c>
      <c r="V1461" s="30">
        <f t="shared" si="1064"/>
        <v>3.7203785757260448</v>
      </c>
      <c r="W1461" s="31">
        <f t="shared" si="1074"/>
        <v>1</v>
      </c>
      <c r="X1461" s="35">
        <f t="shared" si="1065"/>
        <v>2210.0062666666672</v>
      </c>
      <c r="Y1461" s="30">
        <f t="shared" si="1066"/>
        <v>2.2237333333328024</v>
      </c>
      <c r="Z1461" s="31">
        <f t="shared" si="1075"/>
        <v>1</v>
      </c>
      <c r="AA1461" s="29">
        <f t="shared" si="1067"/>
        <v>2208.7191517582091</v>
      </c>
      <c r="AB1461" s="30">
        <f t="shared" si="1068"/>
        <v>3.5108482417908817</v>
      </c>
      <c r="AC1461" s="31">
        <f t="shared" si="1076"/>
        <v>1</v>
      </c>
      <c r="AD1461" s="32">
        <f t="shared" si="1098"/>
        <v>1</v>
      </c>
      <c r="AE1461" s="33">
        <f t="shared" si="1099"/>
        <v>1</v>
      </c>
      <c r="AF1461" s="33">
        <f t="shared" si="1100"/>
        <v>1</v>
      </c>
      <c r="AG1461" s="33">
        <f t="shared" si="1101"/>
        <v>0</v>
      </c>
      <c r="AH1461" s="38">
        <f t="shared" si="1102"/>
        <v>1</v>
      </c>
      <c r="AI1461" s="33">
        <f t="shared" si="1103"/>
        <v>1</v>
      </c>
      <c r="AJ1461" s="39">
        <f t="shared" si="1104"/>
        <v>1</v>
      </c>
      <c r="AK1461" s="43">
        <f t="shared" si="1105"/>
        <v>1</v>
      </c>
      <c r="AL1461" s="4">
        <f t="shared" si="1077"/>
        <v>5.5199999999999818</v>
      </c>
      <c r="AM1461" s="4">
        <f t="shared" si="1078"/>
        <v>4.0608482417910636</v>
      </c>
      <c r="AN1461" s="4">
        <f t="shared" si="1079"/>
        <v>4.0608482417910636</v>
      </c>
      <c r="AO1461" s="4">
        <f t="shared" si="1080"/>
        <v>-5.0500000000001819</v>
      </c>
      <c r="AP1461" s="4">
        <f t="shared" si="1081"/>
        <v>6.5091517582091001</v>
      </c>
      <c r="AQ1461" s="4">
        <f t="shared" si="1082"/>
        <v>5.0500000000001819</v>
      </c>
      <c r="AR1461" s="4">
        <f t="shared" si="1069"/>
        <v>4.9699999999997999</v>
      </c>
      <c r="AS1461">
        <f t="shared" si="1083"/>
        <v>5.0500000000001819</v>
      </c>
      <c r="AT1461" s="6">
        <f t="shared" si="1084"/>
        <v>0</v>
      </c>
      <c r="AU1461" s="4">
        <f t="shared" si="1085"/>
        <v>7.3235483209919767</v>
      </c>
      <c r="AV1461" s="4">
        <f t="shared" si="1086"/>
        <v>5.4470569482319098</v>
      </c>
      <c r="AW1461">
        <f t="shared" si="1087"/>
        <v>0</v>
      </c>
      <c r="AX1461">
        <f t="shared" si="1088"/>
        <v>0</v>
      </c>
      <c r="AY1461">
        <f t="shared" si="1089"/>
        <v>0</v>
      </c>
      <c r="AZ1461" s="4">
        <f t="shared" si="1070"/>
        <v>6.94</v>
      </c>
      <c r="BA1461" s="4">
        <f t="shared" si="1090"/>
        <v>514.9349999999996</v>
      </c>
      <c r="BB1461" s="4">
        <f t="shared" si="1071"/>
        <v>549.49666666666633</v>
      </c>
      <c r="BC1461" s="4">
        <f t="shared" si="1072"/>
        <v>317.71600000000007</v>
      </c>
      <c r="BM1461">
        <f t="shared" si="1091"/>
        <v>1</v>
      </c>
    </row>
    <row r="1462" spans="1:65" x14ac:dyDescent="0.25">
      <c r="A1462">
        <v>1053</v>
      </c>
      <c r="B1462" s="1">
        <v>42709</v>
      </c>
      <c r="C1462" s="2">
        <v>2200.65</v>
      </c>
      <c r="D1462" s="2">
        <v>2209.42</v>
      </c>
      <c r="E1462" s="2">
        <v>2199.9699999999998</v>
      </c>
      <c r="F1462" s="2">
        <v>2204.71</v>
      </c>
      <c r="G1462" s="2">
        <v>3895230000</v>
      </c>
      <c r="H1462" s="2">
        <f t="shared" si="1092"/>
        <v>6.9663850820286726</v>
      </c>
      <c r="I1462" s="2">
        <f t="shared" si="1093"/>
        <v>2178.4939999999997</v>
      </c>
      <c r="J1462" s="2">
        <f t="shared" si="1094"/>
        <v>8.3181362411489506</v>
      </c>
      <c r="K1462" s="2">
        <f t="shared" si="1095"/>
        <v>8.7000000000002728</v>
      </c>
      <c r="L1462" s="18">
        <v>0.11510000000000001</v>
      </c>
      <c r="M1462" s="19">
        <v>10.759607235645356</v>
      </c>
      <c r="N1462" s="4">
        <f t="shared" si="1059"/>
        <v>17.470000000000255</v>
      </c>
      <c r="O1462" s="4">
        <f t="shared" si="1096"/>
        <v>12.872999999999911</v>
      </c>
      <c r="P1462" s="4">
        <f t="shared" si="1060"/>
        <v>3.2475037593984908</v>
      </c>
      <c r="Q1462" s="4">
        <f t="shared" si="1073"/>
        <v>3.2041574981376399</v>
      </c>
      <c r="R1462" s="18">
        <f t="shared" si="1061"/>
        <v>2196.2655864661651</v>
      </c>
      <c r="S1462" s="2">
        <f t="shared" si="1062"/>
        <v>8.4444135338349042</v>
      </c>
      <c r="T1462" s="22">
        <f t="shared" si="1097"/>
        <v>1</v>
      </c>
      <c r="U1462" s="29">
        <f t="shared" si="1063"/>
        <v>2201.9071651352679</v>
      </c>
      <c r="V1462" s="30">
        <f t="shared" si="1064"/>
        <v>2.8028348647321764</v>
      </c>
      <c r="W1462" s="31">
        <f t="shared" si="1074"/>
        <v>1</v>
      </c>
      <c r="X1462" s="35">
        <f t="shared" si="1065"/>
        <v>2197.6205333333337</v>
      </c>
      <c r="Y1462" s="30">
        <f t="shared" si="1066"/>
        <v>7.0894666666663397</v>
      </c>
      <c r="Z1462" s="31">
        <f t="shared" si="1075"/>
        <v>1</v>
      </c>
      <c r="AA1462" s="29">
        <f t="shared" si="1067"/>
        <v>2201.307036682997</v>
      </c>
      <c r="AB1462" s="30">
        <f t="shared" si="1068"/>
        <v>3.4029633170030138</v>
      </c>
      <c r="AC1462" s="31">
        <f t="shared" si="1076"/>
        <v>1</v>
      </c>
      <c r="AD1462" s="32">
        <f t="shared" si="1098"/>
        <v>1</v>
      </c>
      <c r="AE1462" s="33">
        <f t="shared" si="1099"/>
        <v>1</v>
      </c>
      <c r="AF1462" s="33">
        <f t="shared" si="1100"/>
        <v>1</v>
      </c>
      <c r="AG1462" s="33">
        <f t="shared" si="1101"/>
        <v>0</v>
      </c>
      <c r="AH1462" s="38">
        <f t="shared" si="1102"/>
        <v>1</v>
      </c>
      <c r="AI1462" s="33">
        <f t="shared" si="1103"/>
        <v>1</v>
      </c>
      <c r="AJ1462" s="39">
        <f t="shared" si="1104"/>
        <v>1</v>
      </c>
      <c r="AK1462" s="43">
        <f t="shared" si="1105"/>
        <v>1</v>
      </c>
      <c r="AL1462" s="4">
        <f t="shared" si="1077"/>
        <v>8.7699999999999818</v>
      </c>
      <c r="AM1462" s="4">
        <f t="shared" si="1078"/>
        <v>8.1129633170030502</v>
      </c>
      <c r="AN1462" s="4">
        <f t="shared" si="1079"/>
        <v>8.1129633170030502</v>
      </c>
      <c r="AO1462" s="4">
        <f t="shared" si="1080"/>
        <v>-0.68000000000029104</v>
      </c>
      <c r="AP1462" s="4">
        <f t="shared" si="1081"/>
        <v>1.3370366829972227</v>
      </c>
      <c r="AQ1462" s="4">
        <f t="shared" si="1082"/>
        <v>0.68000000000029104</v>
      </c>
      <c r="AR1462" s="4">
        <f t="shared" si="1069"/>
        <v>4.0599999999999454</v>
      </c>
      <c r="AS1462">
        <f t="shared" si="1083"/>
        <v>8.1129633170030502</v>
      </c>
      <c r="AT1462" s="6">
        <f t="shared" si="1084"/>
        <v>0</v>
      </c>
      <c r="AU1462" s="4">
        <f t="shared" si="1085"/>
        <v>3.8365801567631266</v>
      </c>
      <c r="AV1462" s="4">
        <f t="shared" si="1086"/>
        <v>6.9996072356454109</v>
      </c>
      <c r="AW1462">
        <f t="shared" si="1087"/>
        <v>0</v>
      </c>
      <c r="AX1462">
        <f t="shared" si="1088"/>
        <v>0</v>
      </c>
      <c r="AY1462">
        <f t="shared" si="1089"/>
        <v>0</v>
      </c>
      <c r="AZ1462" s="4">
        <f t="shared" si="1070"/>
        <v>6.94</v>
      </c>
      <c r="BA1462" s="4">
        <f t="shared" si="1090"/>
        <v>507.99499999999955</v>
      </c>
      <c r="BB1462" s="4">
        <f t="shared" si="1071"/>
        <v>542.55666666666627</v>
      </c>
      <c r="BC1462" s="4">
        <f t="shared" si="1072"/>
        <v>315.07200000000006</v>
      </c>
      <c r="BM1462">
        <f t="shared" si="1091"/>
        <v>1</v>
      </c>
    </row>
    <row r="1463" spans="1:65" x14ac:dyDescent="0.25">
      <c r="A1463">
        <v>1052</v>
      </c>
      <c r="B1463" s="1">
        <v>42706</v>
      </c>
      <c r="C1463" s="2">
        <v>2191.12</v>
      </c>
      <c r="D1463" s="2">
        <v>2197.9499999999998</v>
      </c>
      <c r="E1463" s="2">
        <v>2188.37</v>
      </c>
      <c r="F1463" s="2">
        <v>2191.9499999999998</v>
      </c>
      <c r="G1463" s="2">
        <v>3779500000</v>
      </c>
      <c r="H1463" s="2">
        <f t="shared" si="1092"/>
        <v>8.1112753484133755</v>
      </c>
      <c r="I1463" s="2">
        <f t="shared" si="1093"/>
        <v>2172.6509999999998</v>
      </c>
      <c r="J1463" s="2">
        <f t="shared" si="1094"/>
        <v>9.522371498075886</v>
      </c>
      <c r="K1463" s="2">
        <f t="shared" si="1095"/>
        <v>3.999999999996362E-2</v>
      </c>
      <c r="L1463" s="18">
        <v>0.11119999999999999</v>
      </c>
      <c r="M1463" s="19">
        <v>10.390907368492329</v>
      </c>
      <c r="N1463" s="4">
        <f t="shared" si="1059"/>
        <v>9.5799999999999272</v>
      </c>
      <c r="O1463" s="4">
        <f t="shared" si="1096"/>
        <v>12.076999999999861</v>
      </c>
      <c r="P1463" s="4">
        <f t="shared" si="1060"/>
        <v>4.3155864661654073</v>
      </c>
      <c r="Q1463" s="4">
        <f t="shared" si="1073"/>
        <v>3.2235003468408574</v>
      </c>
      <c r="R1463" s="18">
        <f t="shared" si="1061"/>
        <v>2196.4356842105262</v>
      </c>
      <c r="S1463" s="2">
        <f t="shared" si="1062"/>
        <v>4.485684210526415</v>
      </c>
      <c r="T1463" s="22">
        <f t="shared" si="1097"/>
        <v>1</v>
      </c>
      <c r="U1463" s="29">
        <f t="shared" si="1063"/>
        <v>2192.3740176490883</v>
      </c>
      <c r="V1463" s="30">
        <f t="shared" si="1064"/>
        <v>0.42401764908845507</v>
      </c>
      <c r="W1463" s="31">
        <f t="shared" si="1074"/>
        <v>1</v>
      </c>
      <c r="X1463" s="35">
        <f t="shared" si="1065"/>
        <v>2189.8893333333344</v>
      </c>
      <c r="Y1463" s="30">
        <f t="shared" si="1066"/>
        <v>2.0606666666653837</v>
      </c>
      <c r="Z1463" s="31">
        <f t="shared" si="1075"/>
        <v>1</v>
      </c>
      <c r="AA1463" s="29">
        <f t="shared" si="1067"/>
        <v>2192.0261618448826</v>
      </c>
      <c r="AB1463" s="30">
        <f t="shared" si="1068"/>
        <v>7.6161844882790319E-2</v>
      </c>
      <c r="AC1463" s="31">
        <f t="shared" si="1076"/>
        <v>1</v>
      </c>
      <c r="AD1463" s="32">
        <f t="shared" si="1098"/>
        <v>1</v>
      </c>
      <c r="AE1463" s="33">
        <f t="shared" si="1099"/>
        <v>0</v>
      </c>
      <c r="AF1463" s="33">
        <f t="shared" si="1100"/>
        <v>0</v>
      </c>
      <c r="AG1463" s="33">
        <f t="shared" si="1101"/>
        <v>0</v>
      </c>
      <c r="AH1463" s="38">
        <f t="shared" si="1102"/>
        <v>1</v>
      </c>
      <c r="AI1463" s="33">
        <f t="shared" si="1103"/>
        <v>1</v>
      </c>
      <c r="AJ1463" s="39">
        <f t="shared" si="1104"/>
        <v>1</v>
      </c>
      <c r="AK1463" s="43">
        <f t="shared" si="1105"/>
        <v>1</v>
      </c>
      <c r="AL1463" s="4">
        <f t="shared" si="1077"/>
        <v>6.8299999999999272</v>
      </c>
      <c r="AM1463" s="4">
        <f t="shared" si="1078"/>
        <v>5.9238381551172097</v>
      </c>
      <c r="AN1463" s="4">
        <f t="shared" si="1079"/>
        <v>5.9238381551172097</v>
      </c>
      <c r="AO1463" s="4">
        <f t="shared" si="1080"/>
        <v>-2.75</v>
      </c>
      <c r="AP1463" s="4">
        <f t="shared" si="1081"/>
        <v>3.6561618448827176</v>
      </c>
      <c r="AQ1463" s="4">
        <f t="shared" si="1082"/>
        <v>2.75</v>
      </c>
      <c r="AR1463" s="4">
        <f t="shared" si="1069"/>
        <v>0.82999999999992724</v>
      </c>
      <c r="AS1463">
        <f t="shared" si="1083"/>
        <v>5.9238381551172097</v>
      </c>
      <c r="AT1463" s="6">
        <f t="shared" si="1084"/>
        <v>0</v>
      </c>
      <c r="AU1463" s="4">
        <f t="shared" si="1085"/>
        <v>6.7688163287883327</v>
      </c>
      <c r="AV1463" s="4">
        <f t="shared" si="1086"/>
        <v>9.860907368492402</v>
      </c>
      <c r="AW1463">
        <f t="shared" si="1087"/>
        <v>0</v>
      </c>
      <c r="AX1463">
        <f t="shared" si="1088"/>
        <v>0</v>
      </c>
      <c r="AY1463">
        <f t="shared" si="1089"/>
        <v>0</v>
      </c>
      <c r="AZ1463" s="4">
        <f t="shared" si="1070"/>
        <v>6.94</v>
      </c>
      <c r="BA1463" s="4">
        <f t="shared" si="1090"/>
        <v>501.05499999999955</v>
      </c>
      <c r="BB1463" s="4">
        <f t="shared" si="1071"/>
        <v>535.61666666666622</v>
      </c>
      <c r="BC1463" s="4">
        <f t="shared" si="1072"/>
        <v>311.25999999999993</v>
      </c>
      <c r="BM1463">
        <f t="shared" si="1091"/>
        <v>1</v>
      </c>
    </row>
    <row r="1464" spans="1:65" x14ac:dyDescent="0.25">
      <c r="A1464">
        <v>1051</v>
      </c>
      <c r="B1464" s="1">
        <v>42705</v>
      </c>
      <c r="C1464" s="2">
        <v>2200.17</v>
      </c>
      <c r="D1464" s="2">
        <v>2202.6</v>
      </c>
      <c r="E1464" s="2">
        <v>2187.44</v>
      </c>
      <c r="F1464" s="2">
        <v>2191.08</v>
      </c>
      <c r="G1464" s="2">
        <v>5063740000</v>
      </c>
      <c r="H1464" s="2">
        <f t="shared" si="1092"/>
        <v>10.123468663347449</v>
      </c>
      <c r="I1464" s="2">
        <f t="shared" si="1093"/>
        <v>2168.0349999999994</v>
      </c>
      <c r="J1464" s="2">
        <f t="shared" si="1094"/>
        <v>10.787287974375419</v>
      </c>
      <c r="K1464" s="2">
        <f t="shared" si="1095"/>
        <v>1.3600000000001273</v>
      </c>
      <c r="L1464" s="18">
        <v>0.1177</v>
      </c>
      <c r="M1464" s="19">
        <v>11.037090855570037</v>
      </c>
      <c r="N1464" s="4">
        <f t="shared" si="1059"/>
        <v>15.159999999999854</v>
      </c>
      <c r="O1464" s="4">
        <f t="shared" si="1096"/>
        <v>12.259999999999854</v>
      </c>
      <c r="P1464" s="4">
        <f t="shared" si="1060"/>
        <v>5.3556842105263129</v>
      </c>
      <c r="Q1464" s="4">
        <f t="shared" si="1073"/>
        <v>3.2154298694577013</v>
      </c>
      <c r="R1464" s="18">
        <f t="shared" si="1061"/>
        <v>2204.9316240601502</v>
      </c>
      <c r="S1464" s="2">
        <f t="shared" si="1062"/>
        <v>13.851624060150243</v>
      </c>
      <c r="T1464" s="22">
        <f t="shared" si="1097"/>
        <v>0</v>
      </c>
      <c r="U1464" s="29">
        <f t="shared" si="1063"/>
        <v>2201.4065817632081</v>
      </c>
      <c r="V1464" s="30">
        <f t="shared" si="1064"/>
        <v>10.326581763208196</v>
      </c>
      <c r="W1464" s="31">
        <f t="shared" si="1074"/>
        <v>0</v>
      </c>
      <c r="X1464" s="35">
        <f t="shared" si="1065"/>
        <v>2201.5890666666664</v>
      </c>
      <c r="Y1464" s="30">
        <f t="shared" si="1066"/>
        <v>10.509066666666513</v>
      </c>
      <c r="Z1464" s="31">
        <f t="shared" si="1075"/>
        <v>0</v>
      </c>
      <c r="AA1464" s="29">
        <f t="shared" si="1067"/>
        <v>2201.4321296496923</v>
      </c>
      <c r="AB1464" s="30">
        <f t="shared" si="1068"/>
        <v>10.352129649692415</v>
      </c>
      <c r="AC1464" s="31">
        <f t="shared" si="1076"/>
        <v>0</v>
      </c>
      <c r="AD1464" s="32">
        <f t="shared" si="1098"/>
        <v>-1</v>
      </c>
      <c r="AE1464" s="33">
        <f t="shared" si="1099"/>
        <v>-1</v>
      </c>
      <c r="AF1464" s="33">
        <f t="shared" si="1100"/>
        <v>-1</v>
      </c>
      <c r="AG1464" s="33">
        <f t="shared" si="1101"/>
        <v>0</v>
      </c>
      <c r="AH1464" s="38">
        <f t="shared" si="1102"/>
        <v>-1</v>
      </c>
      <c r="AI1464" s="33">
        <f t="shared" si="1103"/>
        <v>-1</v>
      </c>
      <c r="AJ1464" s="39">
        <f t="shared" si="1104"/>
        <v>-1</v>
      </c>
      <c r="AK1464" s="43">
        <f t="shared" si="1105"/>
        <v>-1</v>
      </c>
      <c r="AL1464" s="4">
        <f t="shared" si="1077"/>
        <v>2.4299999999998363</v>
      </c>
      <c r="AM1464" s="4">
        <f t="shared" si="1078"/>
        <v>1.1678703503075667</v>
      </c>
      <c r="AN1464" s="4">
        <f t="shared" si="1079"/>
        <v>1.1678703503075667</v>
      </c>
      <c r="AO1464" s="4">
        <f t="shared" si="1080"/>
        <v>-12.730000000000018</v>
      </c>
      <c r="AP1464" s="4">
        <f t="shared" si="1081"/>
        <v>13.992129649692288</v>
      </c>
      <c r="AQ1464" s="4">
        <f t="shared" si="1082"/>
        <v>12.730000000000018</v>
      </c>
      <c r="AR1464" s="4">
        <f t="shared" si="1069"/>
        <v>9.0900000000001455</v>
      </c>
      <c r="AS1464">
        <f t="shared" si="1083"/>
        <v>12.730000000000018</v>
      </c>
      <c r="AT1464" s="6">
        <f t="shared" si="1084"/>
        <v>1</v>
      </c>
      <c r="AU1464" s="4">
        <f t="shared" si="1085"/>
        <v>-0.85236499250611075</v>
      </c>
      <c r="AV1464" s="4">
        <f t="shared" si="1086"/>
        <v>2.2470908555698914</v>
      </c>
      <c r="AW1464">
        <f t="shared" si="1087"/>
        <v>0</v>
      </c>
      <c r="AX1464">
        <f t="shared" si="1088"/>
        <v>1</v>
      </c>
      <c r="AY1464">
        <f t="shared" si="1089"/>
        <v>0</v>
      </c>
      <c r="AZ1464" s="4">
        <f t="shared" si="1070"/>
        <v>-3.9100000000000006</v>
      </c>
      <c r="BA1464" s="4">
        <f t="shared" si="1090"/>
        <v>494.11499999999955</v>
      </c>
      <c r="BB1464" s="4">
        <f t="shared" si="1071"/>
        <v>528.67666666666616</v>
      </c>
      <c r="BC1464" s="4">
        <f t="shared" si="1072"/>
        <v>314.88</v>
      </c>
      <c r="BM1464">
        <f t="shared" si="1091"/>
        <v>1</v>
      </c>
    </row>
    <row r="1465" spans="1:65" x14ac:dyDescent="0.25">
      <c r="A1465">
        <v>1050</v>
      </c>
      <c r="B1465" s="1">
        <v>42704</v>
      </c>
      <c r="C1465" s="2">
        <v>2204.9699999999998</v>
      </c>
      <c r="D1465" s="2">
        <v>2214.1</v>
      </c>
      <c r="E1465" s="2">
        <v>2198.81</v>
      </c>
      <c r="F1465" s="2">
        <v>2198.81</v>
      </c>
      <c r="G1465" s="2">
        <v>5533980000</v>
      </c>
      <c r="H1465" s="2">
        <f t="shared" si="1092"/>
        <v>11.832015137846192</v>
      </c>
      <c r="I1465" s="2">
        <f t="shared" si="1093"/>
        <v>2163.4980000000005</v>
      </c>
      <c r="J1465" s="2">
        <f t="shared" si="1094"/>
        <v>12.622373817530278</v>
      </c>
      <c r="K1465" s="2">
        <f t="shared" si="1095"/>
        <v>0.30999999999994543</v>
      </c>
      <c r="L1465" s="18">
        <v>0.10985</v>
      </c>
      <c r="M1465" s="19">
        <v>10.328378267386007</v>
      </c>
      <c r="N1465" s="4">
        <f t="shared" si="1059"/>
        <v>15.289999999999964</v>
      </c>
      <c r="O1465" s="4">
        <f t="shared" si="1096"/>
        <v>11.562999999999874</v>
      </c>
      <c r="P1465" s="4">
        <f t="shared" si="1060"/>
        <v>6.1216240601503715</v>
      </c>
      <c r="Q1465" s="4">
        <f t="shared" si="1073"/>
        <v>3.1707224697644811</v>
      </c>
      <c r="R1465" s="18">
        <f t="shared" si="1061"/>
        <v>2211.0885939849622</v>
      </c>
      <c r="S1465" s="2">
        <f t="shared" si="1062"/>
        <v>12.278593984962299</v>
      </c>
      <c r="T1465" s="22">
        <f t="shared" si="1097"/>
        <v>0</v>
      </c>
      <c r="U1465" s="29">
        <f t="shared" si="1063"/>
        <v>2206.1587765758468</v>
      </c>
      <c r="V1465" s="30">
        <f t="shared" si="1064"/>
        <v>7.3487765758468413</v>
      </c>
      <c r="W1465" s="31">
        <f t="shared" si="1074"/>
        <v>1</v>
      </c>
      <c r="X1465" s="35">
        <f t="shared" si="1065"/>
        <v>2201.9597333333322</v>
      </c>
      <c r="Y1465" s="30">
        <f t="shared" si="1066"/>
        <v>3.1497333333322786</v>
      </c>
      <c r="Z1465" s="31">
        <f t="shared" si="1075"/>
        <v>1</v>
      </c>
      <c r="AA1465" s="29">
        <f t="shared" si="1067"/>
        <v>2205.5709105218948</v>
      </c>
      <c r="AB1465" s="30">
        <f t="shared" si="1068"/>
        <v>6.7609105218948571</v>
      </c>
      <c r="AC1465" s="31">
        <f t="shared" si="1076"/>
        <v>1</v>
      </c>
      <c r="AD1465" s="32">
        <f t="shared" si="1098"/>
        <v>1</v>
      </c>
      <c r="AE1465" s="33">
        <f t="shared" si="1099"/>
        <v>1</v>
      </c>
      <c r="AF1465" s="33">
        <f t="shared" si="1100"/>
        <v>1</v>
      </c>
      <c r="AG1465" s="33">
        <f t="shared" si="1101"/>
        <v>0</v>
      </c>
      <c r="AH1465" s="38">
        <f t="shared" si="1102"/>
        <v>1</v>
      </c>
      <c r="AI1465" s="33">
        <f t="shared" si="1103"/>
        <v>1</v>
      </c>
      <c r="AJ1465" s="39">
        <f t="shared" si="1104"/>
        <v>1</v>
      </c>
      <c r="AK1465" s="43">
        <f t="shared" si="1105"/>
        <v>1</v>
      </c>
      <c r="AL1465" s="4">
        <f t="shared" si="1077"/>
        <v>9.1300000000001091</v>
      </c>
      <c r="AM1465" s="4">
        <f t="shared" si="1078"/>
        <v>8.5290894781051065</v>
      </c>
      <c r="AN1465" s="4">
        <f t="shared" si="1079"/>
        <v>8.5290894781051065</v>
      </c>
      <c r="AO1465" s="4">
        <f t="shared" si="1080"/>
        <v>-6.1599999999998545</v>
      </c>
      <c r="AP1465" s="4">
        <f t="shared" si="1081"/>
        <v>6.7609105218948571</v>
      </c>
      <c r="AQ1465" s="4">
        <f t="shared" si="1082"/>
        <v>6.1599999999998545</v>
      </c>
      <c r="AR1465" s="4">
        <f t="shared" si="1069"/>
        <v>6.1599999999998545</v>
      </c>
      <c r="AS1465">
        <f t="shared" si="1083"/>
        <v>8.5290894781051065</v>
      </c>
      <c r="AT1465" s="6">
        <f t="shared" si="1084"/>
        <v>0</v>
      </c>
      <c r="AU1465" s="4">
        <f t="shared" si="1085"/>
        <v>2.7064120649775116</v>
      </c>
      <c r="AV1465" s="4">
        <f t="shared" si="1086"/>
        <v>4.4683782673861527</v>
      </c>
      <c r="AW1465">
        <f t="shared" si="1087"/>
        <v>0</v>
      </c>
      <c r="AX1465">
        <f t="shared" si="1088"/>
        <v>0</v>
      </c>
      <c r="AY1465">
        <f t="shared" si="1089"/>
        <v>0</v>
      </c>
      <c r="AZ1465" s="4">
        <f t="shared" si="1070"/>
        <v>6.94</v>
      </c>
      <c r="BA1465" s="4">
        <f t="shared" si="1090"/>
        <v>498.02499999999958</v>
      </c>
      <c r="BB1465" s="4">
        <f t="shared" si="1071"/>
        <v>532.58666666666613</v>
      </c>
      <c r="BC1465" s="4">
        <f t="shared" si="1072"/>
        <v>316.79999999999995</v>
      </c>
      <c r="BM1465">
        <f t="shared" si="1091"/>
        <v>1</v>
      </c>
    </row>
    <row r="1466" spans="1:65" x14ac:dyDescent="0.25">
      <c r="A1466">
        <v>1049</v>
      </c>
      <c r="B1466" s="1">
        <v>42703</v>
      </c>
      <c r="C1466" s="2">
        <v>2200.7600000000002</v>
      </c>
      <c r="D1466" s="2">
        <v>2210.46</v>
      </c>
      <c r="E1466" s="2">
        <v>2198.15</v>
      </c>
      <c r="F1466" s="2">
        <v>2204.66</v>
      </c>
      <c r="G1466" s="2">
        <v>3706560000</v>
      </c>
      <c r="H1466" s="2">
        <f t="shared" si="1092"/>
        <v>13.953155119103991</v>
      </c>
      <c r="I1466" s="2">
        <f t="shared" si="1093"/>
        <v>2159.6835000000001</v>
      </c>
      <c r="J1466" s="2">
        <f t="shared" si="1094"/>
        <v>13.766605628342651</v>
      </c>
      <c r="K1466" s="2">
        <f t="shared" si="1095"/>
        <v>-0.95999999999958163</v>
      </c>
      <c r="L1466" s="18">
        <v>0.10405</v>
      </c>
      <c r="M1466" s="19">
        <v>9.770001341810973</v>
      </c>
      <c r="N1466" s="4">
        <f t="shared" si="1059"/>
        <v>12.309999999999945</v>
      </c>
      <c r="O1466" s="4">
        <f t="shared" si="1096"/>
        <v>11.697999999999912</v>
      </c>
      <c r="P1466" s="4">
        <f t="shared" si="1060"/>
        <v>6.4285939849624025</v>
      </c>
      <c r="Q1466" s="4">
        <f t="shared" si="1073"/>
        <v>3.0481450662739302</v>
      </c>
      <c r="R1466" s="18">
        <f t="shared" si="1061"/>
        <v>2208.0260902255636</v>
      </c>
      <c r="S1466" s="2">
        <f t="shared" si="1062"/>
        <v>3.3660902255637666</v>
      </c>
      <c r="T1466" s="22">
        <f t="shared" si="1097"/>
        <v>1</v>
      </c>
      <c r="U1466" s="29">
        <f t="shared" si="1063"/>
        <v>2201.8607137924232</v>
      </c>
      <c r="V1466" s="30">
        <f t="shared" si="1064"/>
        <v>2.7992862075766425</v>
      </c>
      <c r="W1466" s="31">
        <f t="shared" si="1074"/>
        <v>1</v>
      </c>
      <c r="X1466" s="35">
        <f t="shared" si="1065"/>
        <v>2202.2202666666662</v>
      </c>
      <c r="Y1466" s="30">
        <f t="shared" si="1066"/>
        <v>2.4397333333336064</v>
      </c>
      <c r="Z1466" s="31">
        <f t="shared" si="1075"/>
        <v>1</v>
      </c>
      <c r="AA1466" s="29">
        <f t="shared" si="1067"/>
        <v>2201.9110511948174</v>
      </c>
      <c r="AB1466" s="30">
        <f t="shared" si="1068"/>
        <v>2.7489488051824083</v>
      </c>
      <c r="AC1466" s="31">
        <f t="shared" si="1076"/>
        <v>1</v>
      </c>
      <c r="AD1466" s="32">
        <f t="shared" si="1098"/>
        <v>1</v>
      </c>
      <c r="AE1466" s="33">
        <f t="shared" si="1099"/>
        <v>0</v>
      </c>
      <c r="AF1466" s="33">
        <f t="shared" si="1100"/>
        <v>1</v>
      </c>
      <c r="AG1466" s="33">
        <f t="shared" si="1101"/>
        <v>0</v>
      </c>
      <c r="AH1466" s="38">
        <f t="shared" si="1102"/>
        <v>1</v>
      </c>
      <c r="AI1466" s="33">
        <f t="shared" si="1103"/>
        <v>1</v>
      </c>
      <c r="AJ1466" s="39">
        <f t="shared" si="1104"/>
        <v>1</v>
      </c>
      <c r="AK1466" s="43">
        <f t="shared" si="1105"/>
        <v>1</v>
      </c>
      <c r="AL1466" s="4">
        <f t="shared" si="1077"/>
        <v>9.6999999999998181</v>
      </c>
      <c r="AM1466" s="4">
        <f t="shared" si="1078"/>
        <v>8.5489488051825901</v>
      </c>
      <c r="AN1466" s="4">
        <f t="shared" si="1079"/>
        <v>8.5489488051825901</v>
      </c>
      <c r="AO1466" s="4">
        <f t="shared" si="1080"/>
        <v>-2.6100000000001273</v>
      </c>
      <c r="AP1466" s="4">
        <f t="shared" si="1081"/>
        <v>3.7610511948173553</v>
      </c>
      <c r="AQ1466" s="4">
        <f t="shared" si="1082"/>
        <v>2.6100000000001273</v>
      </c>
      <c r="AR1466" s="4">
        <f t="shared" si="1069"/>
        <v>3.8999999999996362</v>
      </c>
      <c r="AS1466">
        <f t="shared" si="1083"/>
        <v>8.5489488051825901</v>
      </c>
      <c r="AT1466" s="6">
        <f t="shared" si="1084"/>
        <v>0</v>
      </c>
      <c r="AU1466" s="4">
        <f t="shared" si="1085"/>
        <v>3.0172816330729706</v>
      </c>
      <c r="AV1466" s="4">
        <f t="shared" si="1086"/>
        <v>6.1700013418113366</v>
      </c>
      <c r="AW1466">
        <f t="shared" si="1087"/>
        <v>0</v>
      </c>
      <c r="AX1466">
        <f t="shared" si="1088"/>
        <v>0</v>
      </c>
      <c r="AY1466">
        <f t="shared" si="1089"/>
        <v>0</v>
      </c>
      <c r="AZ1466" s="4">
        <f t="shared" si="1070"/>
        <v>6.94</v>
      </c>
      <c r="BA1466" s="4">
        <f t="shared" si="1090"/>
        <v>491.08499999999958</v>
      </c>
      <c r="BB1466" s="4">
        <f t="shared" si="1071"/>
        <v>525.64666666666608</v>
      </c>
      <c r="BC1466" s="4">
        <f t="shared" si="1072"/>
        <v>315.11600000000004</v>
      </c>
      <c r="BM1466">
        <f t="shared" si="1091"/>
        <v>1</v>
      </c>
    </row>
    <row r="1467" spans="1:65" x14ac:dyDescent="0.25">
      <c r="A1467">
        <v>1048</v>
      </c>
      <c r="B1467" s="1">
        <v>42702</v>
      </c>
      <c r="C1467" s="2">
        <v>2210.21</v>
      </c>
      <c r="D1467" s="2">
        <v>2211.14</v>
      </c>
      <c r="E1467" s="2">
        <v>2200.36</v>
      </c>
      <c r="F1467" s="2">
        <v>2201.7199999999998</v>
      </c>
      <c r="G1467" s="2">
        <v>3505650000</v>
      </c>
      <c r="H1467" s="2">
        <f t="shared" si="1092"/>
        <v>15.678317795251166</v>
      </c>
      <c r="I1467" s="2">
        <f t="shared" si="1093"/>
        <v>2156.1345000000001</v>
      </c>
      <c r="J1467" s="2">
        <f t="shared" si="1094"/>
        <v>15.806817275100659</v>
      </c>
      <c r="K1467" s="2">
        <f t="shared" si="1095"/>
        <v>-3.1399999999998727</v>
      </c>
      <c r="L1467" s="18">
        <v>0.10655000000000001</v>
      </c>
      <c r="M1467" s="19">
        <v>10.057591685439618</v>
      </c>
      <c r="N1467" s="4">
        <f t="shared" si="1059"/>
        <v>12.989999999999782</v>
      </c>
      <c r="O1467" s="4">
        <f t="shared" si="1096"/>
        <v>11.994999999999937</v>
      </c>
      <c r="P1467" s="4">
        <f t="shared" si="1060"/>
        <v>6.3060902255639055</v>
      </c>
      <c r="Q1467" s="4">
        <f t="shared" si="1073"/>
        <v>2.822343057494991</v>
      </c>
      <c r="R1467" s="18">
        <f t="shared" si="1061"/>
        <v>2219.4582330827066</v>
      </c>
      <c r="S1467" s="2">
        <f t="shared" si="1062"/>
        <v>17.738233082706756</v>
      </c>
      <c r="T1467" s="22">
        <f t="shared" si="1097"/>
        <v>0</v>
      </c>
      <c r="U1467" s="29">
        <f t="shared" si="1063"/>
        <v>2211.2249295208821</v>
      </c>
      <c r="V1467" s="30">
        <f t="shared" si="1064"/>
        <v>9.5049295208823423</v>
      </c>
      <c r="W1467" s="31">
        <f t="shared" si="1074"/>
        <v>0</v>
      </c>
      <c r="X1467" s="35">
        <f t="shared" si="1065"/>
        <v>2212.4723999999992</v>
      </c>
      <c r="Y1467" s="30">
        <f t="shared" si="1066"/>
        <v>10.752399999999398</v>
      </c>
      <c r="Z1467" s="31">
        <f t="shared" si="1075"/>
        <v>0</v>
      </c>
      <c r="AA1467" s="29">
        <f t="shared" si="1067"/>
        <v>2211.3995753879585</v>
      </c>
      <c r="AB1467" s="30">
        <f t="shared" si="1068"/>
        <v>9.679575387958721</v>
      </c>
      <c r="AC1467" s="31">
        <f t="shared" si="1076"/>
        <v>0</v>
      </c>
      <c r="AD1467" s="32">
        <f t="shared" si="1098"/>
        <v>-1</v>
      </c>
      <c r="AE1467" s="33">
        <f t="shared" si="1099"/>
        <v>-1</v>
      </c>
      <c r="AF1467" s="33">
        <f t="shared" si="1100"/>
        <v>-1</v>
      </c>
      <c r="AG1467" s="33">
        <f t="shared" si="1101"/>
        <v>-1</v>
      </c>
      <c r="AH1467" s="38">
        <f t="shared" si="1102"/>
        <v>-1</v>
      </c>
      <c r="AI1467" s="33">
        <f t="shared" si="1103"/>
        <v>-1</v>
      </c>
      <c r="AJ1467" s="39">
        <f t="shared" si="1104"/>
        <v>-1</v>
      </c>
      <c r="AK1467" s="43">
        <f t="shared" si="1105"/>
        <v>-1</v>
      </c>
      <c r="AL1467" s="4">
        <f t="shared" si="1077"/>
        <v>0.92999999999983629</v>
      </c>
      <c r="AM1467" s="4">
        <f t="shared" si="1078"/>
        <v>-0.25957538795864821</v>
      </c>
      <c r="AN1467" s="4">
        <f t="shared" si="1079"/>
        <v>0.25957538795864821</v>
      </c>
      <c r="AO1467" s="4">
        <f t="shared" si="1080"/>
        <v>-9.8499999999999091</v>
      </c>
      <c r="AP1467" s="4">
        <f t="shared" si="1081"/>
        <v>11.039575387958394</v>
      </c>
      <c r="AQ1467" s="4">
        <f t="shared" si="1082"/>
        <v>9.8499999999999091</v>
      </c>
      <c r="AR1467" s="4">
        <f t="shared" si="1069"/>
        <v>8.4900000000002365</v>
      </c>
      <c r="AS1467">
        <f t="shared" si="1083"/>
        <v>9.8499999999999091</v>
      </c>
      <c r="AT1467" s="6">
        <f t="shared" si="1084"/>
        <v>1</v>
      </c>
      <c r="AU1467" s="4">
        <f t="shared" si="1085"/>
        <v>-0.56713503437214818</v>
      </c>
      <c r="AV1467" s="4">
        <f t="shared" si="1086"/>
        <v>1.8675916854393819</v>
      </c>
      <c r="AW1467">
        <f t="shared" si="1087"/>
        <v>0</v>
      </c>
      <c r="AX1467">
        <f t="shared" si="1088"/>
        <v>1</v>
      </c>
      <c r="AY1467">
        <f t="shared" si="1089"/>
        <v>0</v>
      </c>
      <c r="AZ1467" s="4">
        <f t="shared" si="1070"/>
        <v>-3.9100000000000006</v>
      </c>
      <c r="BA1467" s="4">
        <f t="shared" si="1090"/>
        <v>484.14499999999958</v>
      </c>
      <c r="BB1467" s="4">
        <f t="shared" si="1071"/>
        <v>518.70666666666602</v>
      </c>
      <c r="BC1467" s="4">
        <f t="shared" si="1072"/>
        <v>318.89599999999996</v>
      </c>
      <c r="BM1467">
        <f t="shared" si="1091"/>
        <v>1</v>
      </c>
    </row>
    <row r="1468" spans="1:65" x14ac:dyDescent="0.25">
      <c r="A1468">
        <v>1047</v>
      </c>
      <c r="B1468" s="1">
        <v>42699</v>
      </c>
      <c r="C1468" s="2">
        <v>2206.27</v>
      </c>
      <c r="D1468" s="2">
        <v>2213.35</v>
      </c>
      <c r="E1468" s="2">
        <v>2206.27</v>
      </c>
      <c r="F1468" s="2">
        <v>2213.35</v>
      </c>
      <c r="G1468" s="2">
        <v>1584600000</v>
      </c>
      <c r="H1468" s="2">
        <f t="shared" si="1092"/>
        <v>15.392609482042571</v>
      </c>
      <c r="I1468" s="2">
        <f t="shared" si="1093"/>
        <v>2152.2355000000002</v>
      </c>
      <c r="J1468" s="2">
        <f t="shared" si="1094"/>
        <v>17.047567383184347</v>
      </c>
      <c r="K1468" s="2">
        <f t="shared" si="1095"/>
        <v>1.5500000000001819</v>
      </c>
      <c r="L1468" s="18">
        <v>8.5849999999999996E-2</v>
      </c>
      <c r="M1468" s="19">
        <v>8.072056491850228</v>
      </c>
      <c r="N1468" s="4">
        <f t="shared" si="1059"/>
        <v>8.6300000000001091</v>
      </c>
      <c r="O1468" s="4">
        <f t="shared" si="1096"/>
        <v>12.194999999999983</v>
      </c>
      <c r="P1468" s="4">
        <f t="shared" si="1060"/>
        <v>6.1082330827067652</v>
      </c>
      <c r="Q1468" s="4">
        <f t="shared" si="1073"/>
        <v>2.6023833868775497</v>
      </c>
      <c r="R1468" s="18">
        <f t="shared" si="1061"/>
        <v>2210.2387819548871</v>
      </c>
      <c r="S1468" s="2">
        <f t="shared" si="1062"/>
        <v>3.1112180451127642</v>
      </c>
      <c r="T1468" s="22">
        <f t="shared" si="1097"/>
        <v>1</v>
      </c>
      <c r="U1468" s="29">
        <f t="shared" si="1063"/>
        <v>2207.1451747910219</v>
      </c>
      <c r="V1468" s="30">
        <f t="shared" si="1064"/>
        <v>6.2048252089780362</v>
      </c>
      <c r="W1468" s="31">
        <f t="shared" si="1074"/>
        <v>1</v>
      </c>
      <c r="X1468" s="35">
        <f t="shared" si="1065"/>
        <v>2205.1410666666666</v>
      </c>
      <c r="Y1468" s="30">
        <f t="shared" si="1066"/>
        <v>8.2089333333333343</v>
      </c>
      <c r="Z1468" s="31">
        <f t="shared" si="1075"/>
        <v>0</v>
      </c>
      <c r="AA1468" s="29">
        <f t="shared" si="1067"/>
        <v>2206.864599653612</v>
      </c>
      <c r="AB1468" s="30">
        <f t="shared" si="1068"/>
        <v>6.4854003463879053</v>
      </c>
      <c r="AC1468" s="31">
        <f t="shared" si="1076"/>
        <v>1</v>
      </c>
      <c r="AD1468" s="32">
        <f t="shared" si="1098"/>
        <v>1</v>
      </c>
      <c r="AE1468" s="33">
        <f t="shared" si="1099"/>
        <v>1</v>
      </c>
      <c r="AF1468" s="33">
        <f t="shared" si="1100"/>
        <v>1</v>
      </c>
      <c r="AG1468" s="33">
        <f t="shared" si="1101"/>
        <v>0</v>
      </c>
      <c r="AH1468" s="38">
        <f t="shared" si="1102"/>
        <v>1</v>
      </c>
      <c r="AI1468" s="33">
        <f t="shared" si="1103"/>
        <v>1</v>
      </c>
      <c r="AJ1468" s="39">
        <f t="shared" si="1104"/>
        <v>1</v>
      </c>
      <c r="AK1468" s="43">
        <f t="shared" si="1105"/>
        <v>1</v>
      </c>
      <c r="AL1468" s="4">
        <f t="shared" si="1077"/>
        <v>7.0799999999999272</v>
      </c>
      <c r="AM1468" s="4">
        <f t="shared" si="1078"/>
        <v>6.4854003463879053</v>
      </c>
      <c r="AN1468" s="4">
        <f t="shared" si="1079"/>
        <v>6.4854003463879053</v>
      </c>
      <c r="AO1468" s="4">
        <f t="shared" si="1080"/>
        <v>0</v>
      </c>
      <c r="AP1468" s="4">
        <f t="shared" si="1081"/>
        <v>0.59459965361202194</v>
      </c>
      <c r="AQ1468" s="4">
        <f t="shared" si="1082"/>
        <v>0</v>
      </c>
      <c r="AR1468" s="4">
        <f t="shared" si="1069"/>
        <v>7.0799999999999272</v>
      </c>
      <c r="AS1468">
        <f t="shared" si="1083"/>
        <v>6.4854003463879053</v>
      </c>
      <c r="AT1468" s="6">
        <f t="shared" si="1084"/>
        <v>0</v>
      </c>
      <c r="AU1468" s="4">
        <f t="shared" si="1085"/>
        <v>2.6333097137486234</v>
      </c>
      <c r="AV1468" s="4">
        <f t="shared" si="1086"/>
        <v>1.2920564918503008</v>
      </c>
      <c r="AW1468">
        <f t="shared" si="1087"/>
        <v>0</v>
      </c>
      <c r="AX1468">
        <f t="shared" si="1088"/>
        <v>0</v>
      </c>
      <c r="AY1468">
        <f t="shared" si="1089"/>
        <v>0</v>
      </c>
      <c r="AZ1468" s="4">
        <f t="shared" si="1070"/>
        <v>6.94</v>
      </c>
      <c r="BA1468" s="4">
        <f t="shared" si="1090"/>
        <v>488.05499999999961</v>
      </c>
      <c r="BB1468" s="4">
        <f t="shared" si="1071"/>
        <v>522.61666666666599</v>
      </c>
      <c r="BC1468" s="4">
        <f t="shared" si="1072"/>
        <v>317.32</v>
      </c>
      <c r="BM1468">
        <f t="shared" si="1091"/>
        <v>1</v>
      </c>
    </row>
    <row r="1469" spans="1:65" x14ac:dyDescent="0.25">
      <c r="A1469">
        <v>1046</v>
      </c>
      <c r="B1469" s="1">
        <v>42697</v>
      </c>
      <c r="C1469" s="2">
        <v>2198.5500000000002</v>
      </c>
      <c r="D1469" s="2">
        <v>2204.7199999999998</v>
      </c>
      <c r="E1469" s="2">
        <v>2194.5100000000002</v>
      </c>
      <c r="F1469" s="2">
        <v>2204.7199999999998</v>
      </c>
      <c r="G1469" s="2">
        <v>3418640000</v>
      </c>
      <c r="H1469" s="2">
        <f t="shared" si="1092"/>
        <v>13.743664560645987</v>
      </c>
      <c r="I1469" s="2">
        <f t="shared" si="1093"/>
        <v>2149.1250000000005</v>
      </c>
      <c r="J1469" s="2">
        <f t="shared" si="1094"/>
        <v>16.055465203311215</v>
      </c>
      <c r="K1469" s="2">
        <f t="shared" si="1095"/>
        <v>-4.3899999999998727</v>
      </c>
      <c r="L1469" s="18">
        <v>8.4400000000000003E-2</v>
      </c>
      <c r="M1469" s="19">
        <v>7.9293130957708948</v>
      </c>
      <c r="N1469" s="4">
        <f t="shared" si="1059"/>
        <v>10.209999999999582</v>
      </c>
      <c r="O1469" s="4">
        <f t="shared" si="1096"/>
        <v>14.444999999999983</v>
      </c>
      <c r="P1469" s="4">
        <f t="shared" si="1060"/>
        <v>5.5187819548872179</v>
      </c>
      <c r="Q1469" s="4">
        <f t="shared" si="1073"/>
        <v>2.244037925696595</v>
      </c>
      <c r="R1469" s="18">
        <f t="shared" si="1061"/>
        <v>2207.7935413533837</v>
      </c>
      <c r="S1469" s="2">
        <f t="shared" si="1062"/>
        <v>3.0735413533839164</v>
      </c>
      <c r="T1469" s="22">
        <f t="shared" si="1097"/>
        <v>1</v>
      </c>
      <c r="U1469" s="29">
        <f t="shared" si="1063"/>
        <v>2199.2889579334369</v>
      </c>
      <c r="V1469" s="30">
        <f t="shared" si="1064"/>
        <v>5.4310420665628953</v>
      </c>
      <c r="W1469" s="31">
        <f t="shared" si="1074"/>
        <v>1</v>
      </c>
      <c r="X1469" s="35">
        <f t="shared" si="1065"/>
        <v>2203.2701333333343</v>
      </c>
      <c r="Y1469" s="30">
        <f t="shared" si="1066"/>
        <v>1.4498666666654572</v>
      </c>
      <c r="Z1469" s="31">
        <f t="shared" si="1075"/>
        <v>1</v>
      </c>
      <c r="AA1469" s="29">
        <f t="shared" si="1067"/>
        <v>2199.8463224894226</v>
      </c>
      <c r="AB1469" s="30">
        <f t="shared" si="1068"/>
        <v>4.8736775105771812</v>
      </c>
      <c r="AC1469" s="31">
        <f t="shared" si="1076"/>
        <v>1</v>
      </c>
      <c r="AD1469" s="32">
        <f t="shared" si="1098"/>
        <v>1</v>
      </c>
      <c r="AE1469" s="33">
        <f t="shared" si="1099"/>
        <v>1</v>
      </c>
      <c r="AF1469" s="33">
        <f t="shared" si="1100"/>
        <v>0</v>
      </c>
      <c r="AG1469" s="33">
        <f t="shared" si="1101"/>
        <v>0</v>
      </c>
      <c r="AH1469" s="38">
        <f t="shared" si="1102"/>
        <v>1</v>
      </c>
      <c r="AI1469" s="33">
        <f t="shared" si="1103"/>
        <v>1</v>
      </c>
      <c r="AJ1469" s="39">
        <f t="shared" si="1104"/>
        <v>1</v>
      </c>
      <c r="AK1469" s="43">
        <f t="shared" si="1105"/>
        <v>1</v>
      </c>
      <c r="AL1469" s="4">
        <f t="shared" si="1077"/>
        <v>6.169999999999618</v>
      </c>
      <c r="AM1469" s="4">
        <f t="shared" si="1078"/>
        <v>4.8736775105771812</v>
      </c>
      <c r="AN1469" s="4">
        <f t="shared" si="1079"/>
        <v>4.8736775105771812</v>
      </c>
      <c r="AO1469" s="4">
        <f t="shared" si="1080"/>
        <v>-4.0399999999999636</v>
      </c>
      <c r="AP1469" s="4">
        <f t="shared" si="1081"/>
        <v>5.3363224894224004</v>
      </c>
      <c r="AQ1469" s="4">
        <f t="shared" si="1082"/>
        <v>4.0399999999999636</v>
      </c>
      <c r="AR1469" s="4">
        <f t="shared" si="1069"/>
        <v>6.169999999999618</v>
      </c>
      <c r="AS1469">
        <f t="shared" si="1083"/>
        <v>4.8736775105771812</v>
      </c>
      <c r="AT1469" s="6">
        <f t="shared" si="1084"/>
        <v>0</v>
      </c>
      <c r="AU1469" s="4">
        <f t="shared" si="1085"/>
        <v>4.3439182590013559</v>
      </c>
      <c r="AV1469" s="4">
        <f t="shared" si="1086"/>
        <v>2.0593130957712766</v>
      </c>
      <c r="AW1469">
        <f t="shared" si="1087"/>
        <v>0</v>
      </c>
      <c r="AX1469">
        <f t="shared" si="1088"/>
        <v>0</v>
      </c>
      <c r="AY1469">
        <f t="shared" si="1089"/>
        <v>0</v>
      </c>
      <c r="AZ1469" s="4">
        <f t="shared" si="1070"/>
        <v>6.94</v>
      </c>
      <c r="BA1469" s="4">
        <f t="shared" si="1090"/>
        <v>481.11499999999961</v>
      </c>
      <c r="BB1469" s="4">
        <f t="shared" si="1071"/>
        <v>515.67666666666594</v>
      </c>
      <c r="BC1469" s="4">
        <f t="shared" si="1072"/>
        <v>314.23200000000003</v>
      </c>
      <c r="BM1469">
        <f t="shared" si="1091"/>
        <v>1</v>
      </c>
    </row>
    <row r="1470" spans="1:65" x14ac:dyDescent="0.25">
      <c r="A1470">
        <v>1045</v>
      </c>
      <c r="B1470" s="1">
        <v>42696</v>
      </c>
      <c r="C1470" s="2">
        <v>2201.56</v>
      </c>
      <c r="D1470" s="2">
        <v>2204.8000000000002</v>
      </c>
      <c r="E1470" s="2">
        <v>2194.5100000000002</v>
      </c>
      <c r="F1470" s="2">
        <v>2202.94</v>
      </c>
      <c r="G1470" s="2">
        <v>3957940000</v>
      </c>
      <c r="H1470" s="2">
        <f t="shared" si="1092"/>
        <v>18.763488807314655</v>
      </c>
      <c r="I1470" s="2">
        <f t="shared" si="1093"/>
        <v>2146.0460000000003</v>
      </c>
      <c r="J1470" s="2">
        <f t="shared" si="1094"/>
        <v>18.61959841135144</v>
      </c>
      <c r="K1470" s="2">
        <f t="shared" si="1095"/>
        <v>3.3800000000001091</v>
      </c>
      <c r="L1470" s="18">
        <v>8.5499999999999993E-2</v>
      </c>
      <c r="M1470" s="19">
        <v>8.0153006691987283</v>
      </c>
      <c r="N1470" s="4">
        <f t="shared" si="1059"/>
        <v>10.289999999999964</v>
      </c>
      <c r="O1470" s="4">
        <f t="shared" si="1096"/>
        <v>17.899000000000022</v>
      </c>
      <c r="P1470" s="4">
        <f t="shared" si="1060"/>
        <v>4.853541353383461</v>
      </c>
      <c r="Q1470" s="4">
        <f t="shared" si="1073"/>
        <v>1.8947639318885461</v>
      </c>
      <c r="R1470" s="18">
        <f t="shared" si="1061"/>
        <v>2202.2449398496237</v>
      </c>
      <c r="S1470" s="2">
        <f t="shared" si="1062"/>
        <v>0.69506015037632096</v>
      </c>
      <c r="T1470" s="22">
        <f t="shared" si="1097"/>
        <v>1</v>
      </c>
      <c r="U1470" s="29">
        <f t="shared" si="1063"/>
        <v>2202.1695346009387</v>
      </c>
      <c r="V1470" s="30">
        <f t="shared" si="1064"/>
        <v>0.77046539906132239</v>
      </c>
      <c r="W1470" s="31">
        <f t="shared" si="1074"/>
        <v>1</v>
      </c>
      <c r="X1470" s="35">
        <f t="shared" si="1065"/>
        <v>2201.0277333333324</v>
      </c>
      <c r="Y1470" s="30">
        <f t="shared" si="1066"/>
        <v>1.9122666666676196</v>
      </c>
      <c r="Z1470" s="31">
        <f t="shared" si="1075"/>
        <v>1</v>
      </c>
      <c r="AA1470" s="29">
        <f t="shared" si="1067"/>
        <v>2202.0096824234738</v>
      </c>
      <c r="AB1470" s="30">
        <f t="shared" si="1068"/>
        <v>0.93031757652624947</v>
      </c>
      <c r="AC1470" s="31">
        <f t="shared" si="1076"/>
        <v>1</v>
      </c>
      <c r="AD1470" s="32">
        <f t="shared" si="1098"/>
        <v>1</v>
      </c>
      <c r="AE1470" s="33">
        <f t="shared" si="1099"/>
        <v>0</v>
      </c>
      <c r="AF1470" s="33">
        <f t="shared" si="1100"/>
        <v>0</v>
      </c>
      <c r="AG1470" s="33">
        <f t="shared" si="1101"/>
        <v>0</v>
      </c>
      <c r="AH1470" s="38">
        <f t="shared" si="1102"/>
        <v>1</v>
      </c>
      <c r="AI1470" s="33">
        <f t="shared" si="1103"/>
        <v>1</v>
      </c>
      <c r="AJ1470" s="39">
        <f t="shared" si="1104"/>
        <v>1</v>
      </c>
      <c r="AK1470" s="43">
        <f t="shared" si="1105"/>
        <v>0</v>
      </c>
      <c r="AL1470" s="4">
        <f t="shared" si="1077"/>
        <v>3.2400000000002365</v>
      </c>
      <c r="AM1470" s="4">
        <f t="shared" si="1078"/>
        <v>2.7903175765263768</v>
      </c>
      <c r="AN1470" s="4">
        <f t="shared" si="1079"/>
        <v>2.7903175765263768</v>
      </c>
      <c r="AO1470" s="4">
        <f t="shared" si="1080"/>
        <v>-7.0499999999997272</v>
      </c>
      <c r="AP1470" s="4">
        <f t="shared" si="1081"/>
        <v>7.4996824234735868</v>
      </c>
      <c r="AQ1470" s="4">
        <f t="shared" si="1082"/>
        <v>7.0499999999997272</v>
      </c>
      <c r="AR1470" s="4">
        <f t="shared" si="1069"/>
        <v>1.3800000000001091</v>
      </c>
      <c r="AS1470">
        <f t="shared" si="1083"/>
        <v>7.0499999999997272</v>
      </c>
      <c r="AT1470" s="6">
        <f t="shared" si="1084"/>
        <v>0</v>
      </c>
      <c r="AU1470" s="4">
        <f t="shared" si="1085"/>
        <v>1.9334640555092673</v>
      </c>
      <c r="AV1470" s="4">
        <f t="shared" si="1086"/>
        <v>6.935300669198619</v>
      </c>
      <c r="AW1470">
        <f t="shared" si="1087"/>
        <v>0</v>
      </c>
      <c r="AX1470">
        <f t="shared" si="1088"/>
        <v>0</v>
      </c>
      <c r="AY1470">
        <f t="shared" si="1089"/>
        <v>0</v>
      </c>
      <c r="AZ1470" s="4">
        <f t="shared" si="1070"/>
        <v>6.94</v>
      </c>
      <c r="BA1470" s="4">
        <f t="shared" si="1090"/>
        <v>474.17499999999961</v>
      </c>
      <c r="BB1470" s="4">
        <f t="shared" si="1071"/>
        <v>508.73666666666588</v>
      </c>
      <c r="BC1470" s="4">
        <f t="shared" si="1072"/>
        <v>315.43599999999998</v>
      </c>
      <c r="BM1470">
        <f t="shared" si="1091"/>
        <v>1</v>
      </c>
    </row>
    <row r="1471" spans="1:65" x14ac:dyDescent="0.25">
      <c r="A1471">
        <v>1044</v>
      </c>
      <c r="B1471" s="1">
        <v>42695</v>
      </c>
      <c r="C1471" s="2">
        <v>2186.4299999999998</v>
      </c>
      <c r="D1471" s="2">
        <v>2198.6999999999998</v>
      </c>
      <c r="E1471" s="2">
        <v>2186.4299999999998</v>
      </c>
      <c r="F1471" s="2">
        <v>2198.1799999999998</v>
      </c>
      <c r="G1471" s="2">
        <v>3607010000</v>
      </c>
      <c r="H1471" s="2">
        <f t="shared" si="1092"/>
        <v>20.132583346958274</v>
      </c>
      <c r="I1471" s="2">
        <f t="shared" si="1093"/>
        <v>2143.4540000000002</v>
      </c>
      <c r="J1471" s="2">
        <f t="shared" si="1094"/>
        <v>20.304109222415786</v>
      </c>
      <c r="K1471" s="2">
        <f t="shared" si="1095"/>
        <v>4.5299999999997453</v>
      </c>
      <c r="L1471" s="18">
        <v>8.3949999999999997E-2</v>
      </c>
      <c r="M1471" s="19">
        <v>7.8117078743556485</v>
      </c>
      <c r="N1471" s="4">
        <f t="shared" si="1059"/>
        <v>16.799999999999727</v>
      </c>
      <c r="O1471" s="4">
        <f t="shared" si="1096"/>
        <v>19.201000000000022</v>
      </c>
      <c r="P1471" s="4">
        <f t="shared" si="1060"/>
        <v>4.0649398496240625</v>
      </c>
      <c r="Q1471" s="4">
        <f t="shared" si="1073"/>
        <v>1.5629092331768386</v>
      </c>
      <c r="R1471" s="18">
        <f t="shared" si="1061"/>
        <v>2185.044887218045</v>
      </c>
      <c r="S1471" s="2">
        <f t="shared" si="1062"/>
        <v>13.135112781954831</v>
      </c>
      <c r="T1471" s="22">
        <f t="shared" si="1097"/>
        <v>0</v>
      </c>
      <c r="U1471" s="29">
        <f t="shared" si="1063"/>
        <v>2186.9416097999997</v>
      </c>
      <c r="V1471" s="30">
        <f t="shared" si="1064"/>
        <v>11.23839020000014</v>
      </c>
      <c r="W1471" s="31">
        <f t="shared" si="1074"/>
        <v>0</v>
      </c>
      <c r="X1471" s="35">
        <f t="shared" si="1065"/>
        <v>2188.9681333333328</v>
      </c>
      <c r="Y1471" s="30">
        <f t="shared" si="1066"/>
        <v>9.2118666666669924</v>
      </c>
      <c r="Z1471" s="31">
        <f t="shared" si="1075"/>
        <v>0</v>
      </c>
      <c r="AA1471" s="29">
        <f t="shared" si="1067"/>
        <v>2187.2253230946662</v>
      </c>
      <c r="AB1471" s="30">
        <f t="shared" si="1068"/>
        <v>10.954676905333599</v>
      </c>
      <c r="AC1471" s="31">
        <f t="shared" si="1076"/>
        <v>0</v>
      </c>
      <c r="AD1471" s="32">
        <f t="shared" si="1098"/>
        <v>-1</v>
      </c>
      <c r="AE1471" s="33">
        <f t="shared" si="1099"/>
        <v>-1</v>
      </c>
      <c r="AF1471" s="33">
        <f t="shared" si="1100"/>
        <v>0</v>
      </c>
      <c r="AG1471" s="33">
        <f t="shared" si="1101"/>
        <v>0</v>
      </c>
      <c r="AH1471" s="38">
        <f t="shared" si="1102"/>
        <v>-1</v>
      </c>
      <c r="AI1471" s="33">
        <f t="shared" si="1103"/>
        <v>-1</v>
      </c>
      <c r="AJ1471" s="39">
        <f t="shared" si="1104"/>
        <v>-1</v>
      </c>
      <c r="AK1471" s="43">
        <f t="shared" si="1105"/>
        <v>-1</v>
      </c>
      <c r="AL1471" s="4">
        <f t="shared" si="1077"/>
        <v>12.269999999999982</v>
      </c>
      <c r="AM1471" s="4">
        <f t="shared" si="1078"/>
        <v>11.474676905333581</v>
      </c>
      <c r="AN1471" s="4">
        <f t="shared" si="1079"/>
        <v>11.474676905333581</v>
      </c>
      <c r="AO1471" s="4">
        <f t="shared" si="1080"/>
        <v>0</v>
      </c>
      <c r="AP1471" s="4">
        <f t="shared" si="1081"/>
        <v>0.79532309466640072</v>
      </c>
      <c r="AQ1471" s="4">
        <f t="shared" si="1082"/>
        <v>0</v>
      </c>
      <c r="AR1471" s="4">
        <f t="shared" si="1069"/>
        <v>11.75</v>
      </c>
      <c r="AS1471">
        <f t="shared" si="1083"/>
        <v>11.474676905333581</v>
      </c>
      <c r="AT1471" s="6">
        <f t="shared" si="1084"/>
        <v>1</v>
      </c>
      <c r="AU1471" s="4">
        <f t="shared" si="1085"/>
        <v>-3.7408193579264992</v>
      </c>
      <c r="AV1471" s="4">
        <f t="shared" si="1086"/>
        <v>-3.6382921256443517</v>
      </c>
      <c r="AW1471">
        <f t="shared" si="1087"/>
        <v>1</v>
      </c>
      <c r="AX1471">
        <f t="shared" si="1088"/>
        <v>0</v>
      </c>
      <c r="AY1471">
        <f t="shared" si="1089"/>
        <v>0</v>
      </c>
      <c r="AZ1471" s="4">
        <f t="shared" si="1070"/>
        <v>-3.9100000000000006</v>
      </c>
      <c r="BA1471" s="4">
        <f t="shared" si="1090"/>
        <v>467.23499999999962</v>
      </c>
      <c r="BB1471" s="4">
        <f t="shared" si="1071"/>
        <v>504.10999999999922</v>
      </c>
      <c r="BC1471" s="4">
        <f t="shared" si="1072"/>
        <v>309.38399999999996</v>
      </c>
      <c r="BM1471">
        <f t="shared" si="1091"/>
        <v>1</v>
      </c>
    </row>
    <row r="1472" spans="1:65" x14ac:dyDescent="0.25">
      <c r="A1472">
        <v>1043</v>
      </c>
      <c r="B1472" s="1">
        <v>42692</v>
      </c>
      <c r="C1472" s="2">
        <v>2186.85</v>
      </c>
      <c r="D1472" s="2">
        <v>2189.89</v>
      </c>
      <c r="E1472" s="2">
        <v>2180.38</v>
      </c>
      <c r="F1472" s="2">
        <v>2181.9</v>
      </c>
      <c r="G1472" s="2">
        <v>3572400000</v>
      </c>
      <c r="H1472" s="2">
        <f t="shared" si="1092"/>
        <v>27.257610333833547</v>
      </c>
      <c r="I1472" s="2">
        <f t="shared" si="1093"/>
        <v>2141.5574999999999</v>
      </c>
      <c r="J1472" s="2">
        <f t="shared" si="1094"/>
        <v>24.373911954123585</v>
      </c>
      <c r="K1472" s="2">
        <f t="shared" si="1095"/>
        <v>-0.26999999999998181</v>
      </c>
      <c r="L1472" s="18">
        <v>7.2099999999999997E-2</v>
      </c>
      <c r="M1472" s="19">
        <v>6.7250935194844192</v>
      </c>
      <c r="N1472" s="4">
        <f t="shared" si="1059"/>
        <v>9.5099999999997635</v>
      </c>
      <c r="O1472" s="4">
        <f t="shared" si="1096"/>
        <v>22.203000000000067</v>
      </c>
      <c r="P1472" s="4">
        <f t="shared" si="1060"/>
        <v>3.1448872180451173</v>
      </c>
      <c r="Q1472" s="4">
        <f t="shared" si="1073"/>
        <v>1.3118200000000007</v>
      </c>
      <c r="R1472" s="18">
        <f t="shared" si="1061"/>
        <v>2189.6767218045111</v>
      </c>
      <c r="S1472" s="2">
        <f t="shared" si="1062"/>
        <v>7.7767218045109985</v>
      </c>
      <c r="T1472" s="22">
        <f t="shared" si="1097"/>
        <v>0</v>
      </c>
      <c r="U1472" s="29">
        <f t="shared" si="1063"/>
        <v>2187.2692750234742</v>
      </c>
      <c r="V1472" s="30">
        <f t="shared" si="1064"/>
        <v>5.3692750234740743</v>
      </c>
      <c r="W1472" s="31">
        <f t="shared" si="1074"/>
        <v>1</v>
      </c>
      <c r="X1472" s="35">
        <f t="shared" si="1065"/>
        <v>2186.9614666666662</v>
      </c>
      <c r="Y1472" s="30">
        <f t="shared" si="1066"/>
        <v>5.0614666666660924</v>
      </c>
      <c r="Z1472" s="31">
        <f t="shared" si="1075"/>
        <v>1</v>
      </c>
      <c r="AA1472" s="29">
        <f t="shared" si="1067"/>
        <v>2187.2261818535212</v>
      </c>
      <c r="AB1472" s="30">
        <f t="shared" si="1068"/>
        <v>5.3261818535211205</v>
      </c>
      <c r="AC1472" s="31">
        <f t="shared" si="1076"/>
        <v>1</v>
      </c>
      <c r="AD1472" s="32">
        <f t="shared" si="1098"/>
        <v>1</v>
      </c>
      <c r="AE1472" s="33">
        <f t="shared" si="1099"/>
        <v>0</v>
      </c>
      <c r="AF1472" s="33">
        <f t="shared" si="1100"/>
        <v>0</v>
      </c>
      <c r="AG1472" s="33">
        <f t="shared" si="1101"/>
        <v>0</v>
      </c>
      <c r="AH1472" s="38">
        <f t="shared" si="1102"/>
        <v>1</v>
      </c>
      <c r="AI1472" s="33">
        <f t="shared" si="1103"/>
        <v>1</v>
      </c>
      <c r="AJ1472" s="39">
        <f t="shared" si="1104"/>
        <v>1</v>
      </c>
      <c r="AK1472" s="43">
        <f t="shared" si="1105"/>
        <v>0</v>
      </c>
      <c r="AL1472" s="4">
        <f t="shared" si="1077"/>
        <v>3.0399999999999636</v>
      </c>
      <c r="AM1472" s="4">
        <f t="shared" si="1078"/>
        <v>2.6638181464786612</v>
      </c>
      <c r="AN1472" s="4">
        <f t="shared" si="1079"/>
        <v>2.6638181464786612</v>
      </c>
      <c r="AO1472" s="4">
        <f t="shared" si="1080"/>
        <v>-6.4699999999997999</v>
      </c>
      <c r="AP1472" s="4">
        <f t="shared" si="1081"/>
        <v>6.8461818535211023</v>
      </c>
      <c r="AQ1472" s="4">
        <f t="shared" si="1082"/>
        <v>6.4699999999997999</v>
      </c>
      <c r="AR1472" s="4">
        <f t="shared" si="1069"/>
        <v>4.9499999999998181</v>
      </c>
      <c r="AS1472">
        <f t="shared" si="1083"/>
        <v>6.4699999999997999</v>
      </c>
      <c r="AT1472" s="6">
        <f t="shared" si="1084"/>
        <v>0</v>
      </c>
      <c r="AU1472" s="4">
        <f t="shared" si="1085"/>
        <v>1.7830456048549834</v>
      </c>
      <c r="AV1472" s="4">
        <f t="shared" si="1086"/>
        <v>2.075093519484601</v>
      </c>
      <c r="AW1472">
        <f t="shared" si="1087"/>
        <v>0</v>
      </c>
      <c r="AX1472">
        <f t="shared" si="1088"/>
        <v>0</v>
      </c>
      <c r="AY1472">
        <f t="shared" si="1089"/>
        <v>0</v>
      </c>
      <c r="AZ1472" s="4">
        <f t="shared" si="1070"/>
        <v>6.94</v>
      </c>
      <c r="BA1472" s="4">
        <f t="shared" si="1090"/>
        <v>471.14499999999964</v>
      </c>
      <c r="BB1472" s="4">
        <f t="shared" si="1071"/>
        <v>508.01999999999924</v>
      </c>
      <c r="BC1472" s="4">
        <f t="shared" si="1072"/>
        <v>309.55199999999996</v>
      </c>
      <c r="BM1472">
        <f t="shared" si="1091"/>
        <v>1</v>
      </c>
    </row>
    <row r="1473" spans="1:65" x14ac:dyDescent="0.25">
      <c r="A1473">
        <v>1042</v>
      </c>
      <c r="B1473" s="1">
        <v>42691</v>
      </c>
      <c r="C1473" s="2">
        <v>2178.61</v>
      </c>
      <c r="D1473" s="2">
        <v>2188.06</v>
      </c>
      <c r="E1473" s="2">
        <v>2176.65</v>
      </c>
      <c r="F1473" s="2">
        <v>2187.12</v>
      </c>
      <c r="G1473" s="2">
        <v>3809160000</v>
      </c>
      <c r="H1473" s="2">
        <f t="shared" si="1092"/>
        <v>33.460831845275116</v>
      </c>
      <c r="I1473" s="2">
        <f t="shared" si="1093"/>
        <v>2139.1865000000003</v>
      </c>
      <c r="J1473" s="2">
        <f t="shared" si="1094"/>
        <v>30.742603731800692</v>
      </c>
      <c r="K1473" s="2">
        <f t="shared" si="1095"/>
        <v>1.6700000000000728</v>
      </c>
      <c r="L1473" s="18">
        <v>7.7300000000000008E-2</v>
      </c>
      <c r="M1473" s="19">
        <v>7.1765613955258987</v>
      </c>
      <c r="N1473" s="4">
        <f t="shared" si="1059"/>
        <v>11.409999999999854</v>
      </c>
      <c r="O1473" s="4">
        <f t="shared" si="1096"/>
        <v>22.780000000000108</v>
      </c>
      <c r="P1473" s="4">
        <f t="shared" si="1060"/>
        <v>2.5567218045112812</v>
      </c>
      <c r="Q1473" s="4">
        <f t="shared" si="1073"/>
        <v>1.0750641627543021</v>
      </c>
      <c r="R1473" s="18">
        <f t="shared" si="1061"/>
        <v>2178.7623007518796</v>
      </c>
      <c r="S1473" s="2">
        <f t="shared" si="1062"/>
        <v>8.3576992481202979</v>
      </c>
      <c r="T1473" s="22">
        <f t="shared" si="1097"/>
        <v>0</v>
      </c>
      <c r="U1473" s="29">
        <f t="shared" si="1063"/>
        <v>2178.9182874535604</v>
      </c>
      <c r="V1473" s="30">
        <f t="shared" si="1064"/>
        <v>8.2017125464394667</v>
      </c>
      <c r="W1473" s="31">
        <f t="shared" si="1074"/>
        <v>0</v>
      </c>
      <c r="X1473" s="35">
        <f t="shared" si="1065"/>
        <v>2181.4148</v>
      </c>
      <c r="Y1473" s="30">
        <f t="shared" si="1066"/>
        <v>5.705199999999877</v>
      </c>
      <c r="Z1473" s="31">
        <f t="shared" si="1075"/>
        <v>1</v>
      </c>
      <c r="AA1473" s="29">
        <f t="shared" si="1067"/>
        <v>2179.2677992100621</v>
      </c>
      <c r="AB1473" s="30">
        <f t="shared" si="1068"/>
        <v>7.8522007899377968</v>
      </c>
      <c r="AC1473" s="31">
        <f t="shared" si="1076"/>
        <v>0</v>
      </c>
      <c r="AD1473" s="32">
        <f t="shared" si="1098"/>
        <v>-1</v>
      </c>
      <c r="AE1473" s="33">
        <f t="shared" si="1099"/>
        <v>-1</v>
      </c>
      <c r="AF1473" s="33">
        <f t="shared" si="1100"/>
        <v>-1</v>
      </c>
      <c r="AG1473" s="33">
        <f t="shared" si="1101"/>
        <v>0</v>
      </c>
      <c r="AH1473" s="38">
        <f t="shared" si="1102"/>
        <v>-1</v>
      </c>
      <c r="AI1473" s="33">
        <f t="shared" si="1103"/>
        <v>-1</v>
      </c>
      <c r="AJ1473" s="39">
        <f t="shared" si="1104"/>
        <v>-1</v>
      </c>
      <c r="AK1473" s="43">
        <f t="shared" si="1105"/>
        <v>-1</v>
      </c>
      <c r="AL1473" s="4">
        <f t="shared" si="1077"/>
        <v>9.4499999999998181</v>
      </c>
      <c r="AM1473" s="4">
        <f t="shared" si="1078"/>
        <v>8.7922007899378514</v>
      </c>
      <c r="AN1473" s="4">
        <f t="shared" si="1079"/>
        <v>8.7922007899378514</v>
      </c>
      <c r="AO1473" s="4">
        <f t="shared" si="1080"/>
        <v>-1.9600000000000364</v>
      </c>
      <c r="AP1473" s="4">
        <f t="shared" si="1081"/>
        <v>2.6177992100620031</v>
      </c>
      <c r="AQ1473" s="4">
        <f t="shared" si="1082"/>
        <v>1.9600000000000364</v>
      </c>
      <c r="AR1473" s="4">
        <f t="shared" si="1069"/>
        <v>8.5099999999997635</v>
      </c>
      <c r="AS1473">
        <f t="shared" si="1083"/>
        <v>8.7922007899378514</v>
      </c>
      <c r="AT1473" s="6">
        <f t="shared" si="1084"/>
        <v>1</v>
      </c>
      <c r="AU1473" s="4">
        <f t="shared" si="1085"/>
        <v>-0.21596245725596752</v>
      </c>
      <c r="AV1473" s="4">
        <f t="shared" si="1086"/>
        <v>-1.0334386044738648</v>
      </c>
      <c r="AW1473">
        <f t="shared" si="1087"/>
        <v>1</v>
      </c>
      <c r="AX1473">
        <f t="shared" si="1088"/>
        <v>0</v>
      </c>
      <c r="AY1473">
        <f t="shared" si="1089"/>
        <v>0</v>
      </c>
      <c r="AZ1473" s="4">
        <f t="shared" si="1070"/>
        <v>-3.9100000000000006</v>
      </c>
      <c r="BA1473" s="4">
        <f t="shared" si="1090"/>
        <v>464.20499999999964</v>
      </c>
      <c r="BB1473" s="4">
        <f t="shared" si="1071"/>
        <v>503.39333333333258</v>
      </c>
      <c r="BC1473" s="4">
        <f t="shared" si="1072"/>
        <v>306.25600000000009</v>
      </c>
      <c r="BM1473">
        <f t="shared" si="1091"/>
        <v>1</v>
      </c>
    </row>
    <row r="1474" spans="1:65" x14ac:dyDescent="0.25">
      <c r="A1474">
        <v>1041</v>
      </c>
      <c r="B1474" s="1">
        <v>42690</v>
      </c>
      <c r="C1474" s="2">
        <v>2177.5300000000002</v>
      </c>
      <c r="D1474" s="2">
        <v>2179.2199999999998</v>
      </c>
      <c r="E1474" s="2">
        <v>2172.1999999999998</v>
      </c>
      <c r="F1474" s="2">
        <v>2176.94</v>
      </c>
      <c r="G1474" s="2">
        <v>3830590000</v>
      </c>
      <c r="H1474" s="2">
        <f t="shared" si="1092"/>
        <v>34.483420750654417</v>
      </c>
      <c r="I1474" s="2">
        <f t="shared" si="1093"/>
        <v>2137.3815</v>
      </c>
      <c r="J1474" s="2">
        <f t="shared" si="1094"/>
        <v>33.327355667521438</v>
      </c>
      <c r="K1474" s="2">
        <f t="shared" si="1095"/>
        <v>-2.8599999999996726</v>
      </c>
      <c r="L1474" s="18">
        <v>8.0199999999999994E-2</v>
      </c>
      <c r="M1474" s="19">
        <v>7.4575985501581608</v>
      </c>
      <c r="N1474" s="4">
        <f t="shared" ref="N1474:N1537" si="1106">MAX(D1474-E1474, ABS(D1474-F1475), ABS(E1474-F1475))</f>
        <v>8.1900000000000546</v>
      </c>
      <c r="O1474" s="4">
        <f t="shared" si="1096"/>
        <v>23.372000000000117</v>
      </c>
      <c r="P1474" s="4">
        <f t="shared" ref="P1474:P1537" si="1107">SLOPE(F1474:F1493,A1474:A1493)</f>
        <v>1.8223007518796999</v>
      </c>
      <c r="Q1474" s="4">
        <f t="shared" si="1073"/>
        <v>0.79048065015479674</v>
      </c>
      <c r="R1474" s="18">
        <f t="shared" ref="R1474:R1537" si="1108">F1475+P1475</f>
        <v>2181.5276315789474</v>
      </c>
      <c r="S1474" s="2">
        <f t="shared" ref="S1474:S1537" si="1109">ABS(R1474-F1474)</f>
        <v>4.5876315789473665</v>
      </c>
      <c r="T1474" s="22">
        <f t="shared" si="1097"/>
        <v>1</v>
      </c>
      <c r="U1474" s="29">
        <f t="shared" ref="U1474:U1537" si="1110">C1474+Q1475*$BK$6</f>
        <v>2177.728170410217</v>
      </c>
      <c r="V1474" s="30">
        <f t="shared" ref="V1474:V1537" si="1111">ABS(U1474-F1474)</f>
        <v>0.78817041021693512</v>
      </c>
      <c r="W1474" s="31">
        <f t="shared" si="1074"/>
        <v>1</v>
      </c>
      <c r="X1474" s="35">
        <f t="shared" ref="X1474:X1537" si="1112">_xlfn.FORECAST.LINEAR(A1474+$BK$7,C1474:C1476,A1474:A1476)</f>
        <v>2178.096266666666</v>
      </c>
      <c r="Y1474" s="30">
        <f t="shared" ref="Y1474:Y1537" si="1113">ABS(X1474-F1474)</f>
        <v>1.1562666666659425</v>
      </c>
      <c r="Z1474" s="31">
        <f t="shared" si="1075"/>
        <v>1</v>
      </c>
      <c r="AA1474" s="29">
        <f t="shared" ref="AA1474:AA1537" si="1114">$BK$8*X1474+(1-$BK$8)*U1474</f>
        <v>2177.7797038861199</v>
      </c>
      <c r="AB1474" s="30">
        <f t="shared" ref="AB1474:AB1537" si="1115">ABS(AA1474-F1474)</f>
        <v>0.83970388611987801</v>
      </c>
      <c r="AC1474" s="31">
        <f t="shared" si="1076"/>
        <v>1</v>
      </c>
      <c r="AD1474" s="32">
        <f t="shared" si="1098"/>
        <v>1</v>
      </c>
      <c r="AE1474" s="33">
        <f t="shared" si="1099"/>
        <v>0</v>
      </c>
      <c r="AF1474" s="33">
        <f t="shared" si="1100"/>
        <v>1</v>
      </c>
      <c r="AG1474" s="33">
        <f t="shared" si="1101"/>
        <v>0</v>
      </c>
      <c r="AH1474" s="38">
        <f t="shared" si="1102"/>
        <v>1</v>
      </c>
      <c r="AI1474" s="33">
        <f t="shared" si="1103"/>
        <v>1</v>
      </c>
      <c r="AJ1474" s="39">
        <f t="shared" si="1104"/>
        <v>1</v>
      </c>
      <c r="AK1474" s="43">
        <f t="shared" si="1105"/>
        <v>1</v>
      </c>
      <c r="AL1474" s="4">
        <f t="shared" si="1077"/>
        <v>1.6899999999995998</v>
      </c>
      <c r="AM1474" s="4">
        <f t="shared" si="1078"/>
        <v>1.4402961138798673</v>
      </c>
      <c r="AN1474" s="4">
        <f t="shared" si="1079"/>
        <v>1.4402961138798673</v>
      </c>
      <c r="AO1474" s="4">
        <f t="shared" si="1080"/>
        <v>-5.330000000000382</v>
      </c>
      <c r="AP1474" s="4">
        <f t="shared" si="1081"/>
        <v>5.5797038861201145</v>
      </c>
      <c r="AQ1474" s="4">
        <f t="shared" si="1082"/>
        <v>5.330000000000382</v>
      </c>
      <c r="AR1474" s="4">
        <f t="shared" ref="AR1474:AR1537" si="1116">ABS(C1474-F1474)</f>
        <v>0.59000000000014552</v>
      </c>
      <c r="AS1474">
        <f t="shared" si="1083"/>
        <v>5.330000000000382</v>
      </c>
      <c r="AT1474" s="6">
        <f t="shared" si="1084"/>
        <v>0</v>
      </c>
      <c r="AU1474" s="4">
        <f t="shared" si="1085"/>
        <v>3.9202415987410379</v>
      </c>
      <c r="AV1474" s="4">
        <f t="shared" si="1086"/>
        <v>7.1675985501580151</v>
      </c>
      <c r="AW1474">
        <f t="shared" si="1087"/>
        <v>0</v>
      </c>
      <c r="AX1474">
        <f t="shared" si="1088"/>
        <v>0</v>
      </c>
      <c r="AY1474">
        <f t="shared" si="1089"/>
        <v>0</v>
      </c>
      <c r="AZ1474" s="4">
        <f t="shared" ref="AZ1474:AZ1537" si="1117">IF(OR(AT1474=1,AY1474=1),$BH$25,IF(AT1474=0,$BH$24,$BH$26))</f>
        <v>6.94</v>
      </c>
      <c r="BA1474" s="4">
        <f t="shared" si="1090"/>
        <v>468.11499999999967</v>
      </c>
      <c r="BB1474" s="4">
        <f t="shared" ref="BB1474:BB1537" si="1118">(COUNTIF(AI1474:AK1474, "&lt;&gt;0")/3)*AZ1474+BB1475</f>
        <v>507.3033333333326</v>
      </c>
      <c r="BC1474" s="4">
        <f t="shared" ref="BC1474:BC1537" si="1119">(C1474-$C$2494)*10/100*4</f>
        <v>305.82400000000007</v>
      </c>
      <c r="BM1474">
        <f t="shared" si="1091"/>
        <v>1</v>
      </c>
    </row>
    <row r="1475" spans="1:65" x14ac:dyDescent="0.25">
      <c r="A1475">
        <v>1040</v>
      </c>
      <c r="B1475" s="1">
        <v>42689</v>
      </c>
      <c r="C1475" s="2">
        <v>2168.29</v>
      </c>
      <c r="D1475" s="2">
        <v>2180.84</v>
      </c>
      <c r="E1475" s="2">
        <v>2166.38</v>
      </c>
      <c r="F1475" s="2">
        <v>2180.39</v>
      </c>
      <c r="G1475" s="2">
        <v>4543860000</v>
      </c>
      <c r="H1475" s="2">
        <f t="shared" si="1092"/>
        <v>32.622245579767537</v>
      </c>
      <c r="I1475" s="2">
        <f t="shared" si="1093"/>
        <v>2135.5455000000002</v>
      </c>
      <c r="J1475" s="2">
        <f t="shared" si="1094"/>
        <v>33.298423212234134</v>
      </c>
      <c r="K1475" s="2">
        <f t="shared" si="1095"/>
        <v>4.0900000000001455</v>
      </c>
      <c r="L1475" s="18">
        <v>8.7150000000000005E-2</v>
      </c>
      <c r="M1475" s="19">
        <v>8.0436883467316704</v>
      </c>
      <c r="N1475" s="4">
        <f t="shared" si="1106"/>
        <v>16.640000000000327</v>
      </c>
      <c r="O1475" s="4">
        <f t="shared" si="1096"/>
        <v>24.329000000000132</v>
      </c>
      <c r="P1475" s="4">
        <f t="shared" si="1107"/>
        <v>1.1376315789473668</v>
      </c>
      <c r="Q1475" s="4">
        <f t="shared" ref="Q1475:Q1538" si="1120">SLOPE(F1475:F1499,B1475:B1499)*1</f>
        <v>0.50812925696594224</v>
      </c>
      <c r="R1475" s="18">
        <f t="shared" si="1108"/>
        <v>2164.6163909774436</v>
      </c>
      <c r="S1475" s="2">
        <f t="shared" si="1109"/>
        <v>15.773609022556229</v>
      </c>
      <c r="T1475" s="22">
        <f t="shared" si="1097"/>
        <v>0</v>
      </c>
      <c r="U1475" s="29">
        <f t="shared" si="1110"/>
        <v>2168.3649868075117</v>
      </c>
      <c r="V1475" s="30">
        <f t="shared" si="1111"/>
        <v>12.025013192488132</v>
      </c>
      <c r="W1475" s="31">
        <f t="shared" ref="W1475:W1538" si="1121">IF(V1475/M1476&gt;0.975, 0, 1)</f>
        <v>0</v>
      </c>
      <c r="X1475" s="35">
        <f t="shared" si="1112"/>
        <v>2169.1178666666665</v>
      </c>
      <c r="Y1475" s="30">
        <f t="shared" si="1113"/>
        <v>11.272133333333386</v>
      </c>
      <c r="Z1475" s="31">
        <f t="shared" ref="Z1475:Z1538" si="1122">IF(Y1475/M1476&gt;0.975, 0, 1)</f>
        <v>0</v>
      </c>
      <c r="AA1475" s="29">
        <f t="shared" si="1114"/>
        <v>2168.4703899877932</v>
      </c>
      <c r="AB1475" s="30">
        <f t="shared" si="1115"/>
        <v>11.919610012206704</v>
      </c>
      <c r="AC1475" s="31">
        <f t="shared" ref="AC1475:AC1538" si="1123">IF(AB1475/M1476&gt;0.975, 0, 1)</f>
        <v>0</v>
      </c>
      <c r="AD1475" s="32">
        <f t="shared" si="1098"/>
        <v>-1</v>
      </c>
      <c r="AE1475" s="33">
        <f t="shared" si="1099"/>
        <v>-1</v>
      </c>
      <c r="AF1475" s="33">
        <f t="shared" si="1100"/>
        <v>-1</v>
      </c>
      <c r="AG1475" s="33">
        <f t="shared" si="1101"/>
        <v>-1</v>
      </c>
      <c r="AH1475" s="38">
        <f t="shared" si="1102"/>
        <v>-1</v>
      </c>
      <c r="AI1475" s="33">
        <f t="shared" si="1103"/>
        <v>-1</v>
      </c>
      <c r="AJ1475" s="39">
        <f t="shared" si="1104"/>
        <v>-1</v>
      </c>
      <c r="AK1475" s="43">
        <f t="shared" si="1105"/>
        <v>-1</v>
      </c>
      <c r="AL1475" s="4">
        <f t="shared" ref="AL1475:AL1538" si="1124">D1475-C1475</f>
        <v>12.550000000000182</v>
      </c>
      <c r="AM1475" s="4">
        <f t="shared" ref="AM1475:AM1538" si="1125">D1475-AA1475</f>
        <v>12.369610012206977</v>
      </c>
      <c r="AN1475" s="4">
        <f t="shared" ref="AN1475:AN1538" si="1126">ABS(IF(AA1475&gt;C1475,AM1475,AL1475))</f>
        <v>12.369610012206977</v>
      </c>
      <c r="AO1475" s="4">
        <f t="shared" ref="AO1475:AO1538" si="1127">E1475-C1475</f>
        <v>-1.9099999999998545</v>
      </c>
      <c r="AP1475" s="4">
        <f t="shared" ref="AP1475:AP1538" si="1128">AA1475-E1475</f>
        <v>2.0903899877930598</v>
      </c>
      <c r="AQ1475" s="4">
        <f t="shared" ref="AQ1475:AQ1538" si="1129">ABS(IF(AA1475&gt;C1475,AO1475,AP1475))</f>
        <v>1.9099999999998545</v>
      </c>
      <c r="AR1475" s="4">
        <f t="shared" si="1116"/>
        <v>12.099999999999909</v>
      </c>
      <c r="AS1475">
        <f t="shared" ref="AS1475:AS1538" si="1130">IF(AN1475&gt;AQ1475, AN1475, AQ1475)</f>
        <v>12.369610012206977</v>
      </c>
      <c r="AT1475" s="6">
        <f t="shared" ref="AT1475:AT1538" si="1131">IF(AN1475&gt;M1476*$BK$4,1,0)+IF(AQ1475&gt;M1476*$BK$4,1,0)</f>
        <v>1</v>
      </c>
      <c r="AU1475" s="4">
        <f t="shared" ref="AU1475:AU1538" si="1132">$BK$4*M1476-AS1475</f>
        <v>-1.5578379082413552</v>
      </c>
      <c r="AV1475" s="4">
        <f t="shared" ref="AV1475:AV1538" si="1133">M1475-AR1475+0.3</f>
        <v>-3.7563116532682388</v>
      </c>
      <c r="AW1475">
        <f t="shared" ref="AW1475:AW1538" si="1134">IF(AND(AU1475&lt;0,AV1475&lt;0), 1, 0)</f>
        <v>1</v>
      </c>
      <c r="AX1475">
        <f t="shared" ref="AX1475:AX1538" si="1135">IF(AND(AU1475&lt;0,AV1475&gt;0), 1, 0)</f>
        <v>0</v>
      </c>
      <c r="AY1475">
        <f t="shared" ref="AY1475:AY1538" si="1136">IF(AND(AU1475&gt;0,AV1475&lt;0), 1, 0)</f>
        <v>0</v>
      </c>
      <c r="AZ1475" s="4">
        <f t="shared" si="1117"/>
        <v>-3.9100000000000006</v>
      </c>
      <c r="BA1475" s="4">
        <f t="shared" ref="BA1475:BA1538" si="1137">AZ1475+BA1476</f>
        <v>461.17499999999967</v>
      </c>
      <c r="BB1475" s="4">
        <f t="shared" si="1118"/>
        <v>500.3633333333326</v>
      </c>
      <c r="BC1475" s="4">
        <f t="shared" si="1119"/>
        <v>302.12799999999993</v>
      </c>
      <c r="BM1475">
        <f t="shared" si="1091"/>
        <v>1</v>
      </c>
    </row>
    <row r="1476" spans="1:65" x14ac:dyDescent="0.25">
      <c r="A1476">
        <v>1039</v>
      </c>
      <c r="B1476" s="1">
        <v>42688</v>
      </c>
      <c r="C1476" s="2">
        <v>2165.64</v>
      </c>
      <c r="D1476" s="2">
        <v>2171.36</v>
      </c>
      <c r="E1476" s="2">
        <v>2156.08</v>
      </c>
      <c r="F1476" s="2">
        <v>2164.1999999999998</v>
      </c>
      <c r="G1476" s="2">
        <v>5367200000</v>
      </c>
      <c r="H1476" s="2">
        <f t="shared" si="1092"/>
        <v>30.001777891762728</v>
      </c>
      <c r="I1476" s="2">
        <f t="shared" si="1093"/>
        <v>2134.0464999999999</v>
      </c>
      <c r="J1476" s="2">
        <f t="shared" si="1094"/>
        <v>31.3680344333292</v>
      </c>
      <c r="K1476" s="2">
        <f t="shared" si="1095"/>
        <v>1.1900000000000546</v>
      </c>
      <c r="L1476" s="18">
        <v>0.10185</v>
      </c>
      <c r="M1476" s="19">
        <v>9.4015409599701059</v>
      </c>
      <c r="N1476" s="4">
        <f t="shared" si="1106"/>
        <v>15.2800000000002</v>
      </c>
      <c r="O1476" s="4">
        <f t="shared" si="1096"/>
        <v>26.025000000000091</v>
      </c>
      <c r="P1476" s="4">
        <f t="shared" si="1107"/>
        <v>0.41639097744360881</v>
      </c>
      <c r="Q1476" s="4">
        <f t="shared" si="1120"/>
        <v>0.19227386541470845</v>
      </c>
      <c r="R1476" s="18">
        <f t="shared" si="1108"/>
        <v>2164.5265864661651</v>
      </c>
      <c r="S1476" s="2">
        <f t="shared" si="1109"/>
        <v>0.32658646616528131</v>
      </c>
      <c r="T1476" s="22">
        <f t="shared" si="1097"/>
        <v>1</v>
      </c>
      <c r="U1476" s="29">
        <f t="shared" si="1110"/>
        <v>2165.5570142399997</v>
      </c>
      <c r="V1476" s="30">
        <f t="shared" si="1111"/>
        <v>1.3570142399998986</v>
      </c>
      <c r="W1476" s="31">
        <f t="shared" si="1121"/>
        <v>1</v>
      </c>
      <c r="X1476" s="35">
        <f t="shared" si="1112"/>
        <v>2164.0960000000005</v>
      </c>
      <c r="Y1476" s="30">
        <f t="shared" si="1113"/>
        <v>0.10399999999935972</v>
      </c>
      <c r="Z1476" s="31">
        <f t="shared" si="1122"/>
        <v>1</v>
      </c>
      <c r="AA1476" s="29">
        <f t="shared" si="1114"/>
        <v>2165.3524722463999</v>
      </c>
      <c r="AB1476" s="30">
        <f t="shared" si="1115"/>
        <v>1.1524722464000661</v>
      </c>
      <c r="AC1476" s="31">
        <f t="shared" si="1123"/>
        <v>1</v>
      </c>
      <c r="AD1476" s="32">
        <f t="shared" si="1098"/>
        <v>1</v>
      </c>
      <c r="AE1476" s="33">
        <f t="shared" si="1099"/>
        <v>1</v>
      </c>
      <c r="AF1476" s="33">
        <f t="shared" si="1100"/>
        <v>1</v>
      </c>
      <c r="AG1476" s="33">
        <f t="shared" si="1101"/>
        <v>0</v>
      </c>
      <c r="AH1476" s="38">
        <f t="shared" si="1102"/>
        <v>1</v>
      </c>
      <c r="AI1476" s="33">
        <f t="shared" si="1103"/>
        <v>1</v>
      </c>
      <c r="AJ1476" s="39">
        <f t="shared" si="1104"/>
        <v>1</v>
      </c>
      <c r="AK1476" s="43">
        <f t="shared" si="1105"/>
        <v>1</v>
      </c>
      <c r="AL1476" s="4">
        <f t="shared" si="1124"/>
        <v>5.7200000000002547</v>
      </c>
      <c r="AM1476" s="4">
        <f t="shared" si="1125"/>
        <v>6.0075277536002432</v>
      </c>
      <c r="AN1476" s="4">
        <f t="shared" si="1126"/>
        <v>5.7200000000002547</v>
      </c>
      <c r="AO1476" s="4">
        <f t="shared" si="1127"/>
        <v>-9.5599999999999454</v>
      </c>
      <c r="AP1476" s="4">
        <f t="shared" si="1128"/>
        <v>9.2724722463999569</v>
      </c>
      <c r="AQ1476" s="4">
        <f t="shared" si="1129"/>
        <v>9.2724722463999569</v>
      </c>
      <c r="AR1476" s="4">
        <f t="shared" si="1116"/>
        <v>1.4400000000000546</v>
      </c>
      <c r="AS1476">
        <f t="shared" si="1130"/>
        <v>9.2724722463999569</v>
      </c>
      <c r="AT1476" s="6">
        <f t="shared" si="1131"/>
        <v>0</v>
      </c>
      <c r="AU1476" s="4">
        <f t="shared" si="1132"/>
        <v>2.3835945219858594</v>
      </c>
      <c r="AV1476" s="4">
        <f t="shared" si="1133"/>
        <v>8.261540959970052</v>
      </c>
      <c r="AW1476">
        <f t="shared" si="1134"/>
        <v>0</v>
      </c>
      <c r="AX1476">
        <f t="shared" si="1135"/>
        <v>0</v>
      </c>
      <c r="AY1476">
        <f t="shared" si="1136"/>
        <v>0</v>
      </c>
      <c r="AZ1476" s="4">
        <f t="shared" si="1117"/>
        <v>6.94</v>
      </c>
      <c r="BA1476" s="4">
        <f t="shared" si="1137"/>
        <v>465.0849999999997</v>
      </c>
      <c r="BB1476" s="4">
        <f t="shared" si="1118"/>
        <v>504.27333333333263</v>
      </c>
      <c r="BC1476" s="4">
        <f t="shared" si="1119"/>
        <v>301.06799999999998</v>
      </c>
      <c r="BM1476">
        <f t="shared" si="1091"/>
        <v>1</v>
      </c>
    </row>
    <row r="1477" spans="1:65" x14ac:dyDescent="0.25">
      <c r="A1477">
        <v>1038</v>
      </c>
      <c r="B1477" s="1">
        <v>42685</v>
      </c>
      <c r="C1477" s="2">
        <v>2162.71</v>
      </c>
      <c r="D1477" s="2">
        <v>2165.92</v>
      </c>
      <c r="E1477" s="2">
        <v>2152.4899999999998</v>
      </c>
      <c r="F1477" s="2">
        <v>2164.4499999999998</v>
      </c>
      <c r="G1477" s="2">
        <v>4988050000</v>
      </c>
      <c r="H1477" s="2">
        <f t="shared" si="1092"/>
        <v>26.974876891903154</v>
      </c>
      <c r="I1477" s="2">
        <f t="shared" si="1093"/>
        <v>2132.4119999999998</v>
      </c>
      <c r="J1477" s="2">
        <f t="shared" si="1094"/>
        <v>29.006212329158217</v>
      </c>
      <c r="K1477" s="2">
        <f t="shared" si="1095"/>
        <v>-4.7699999999999818</v>
      </c>
      <c r="L1477" s="18">
        <v>0.10965</v>
      </c>
      <c r="M1477" s="19">
        <v>10.135710233378971</v>
      </c>
      <c r="N1477" s="4">
        <f t="shared" si="1106"/>
        <v>14.990000000000236</v>
      </c>
      <c r="O1477" s="4">
        <f t="shared" si="1096"/>
        <v>25.269000000000052</v>
      </c>
      <c r="P1477" s="4">
        <f t="shared" si="1107"/>
        <v>7.6586466165414313E-2</v>
      </c>
      <c r="Q1477" s="4">
        <f t="shared" si="1120"/>
        <v>-0.21278400000000039</v>
      </c>
      <c r="R1477" s="18">
        <f t="shared" si="1108"/>
        <v>2167.0635714285713</v>
      </c>
      <c r="S1477" s="2">
        <f t="shared" si="1109"/>
        <v>2.6135714285715039</v>
      </c>
      <c r="T1477" s="22">
        <f t="shared" si="1097"/>
        <v>1</v>
      </c>
      <c r="U1477" s="29">
        <f t="shared" si="1110"/>
        <v>2162.4986703521126</v>
      </c>
      <c r="V1477" s="30">
        <f t="shared" si="1111"/>
        <v>1.951329647887178</v>
      </c>
      <c r="W1477" s="31">
        <f t="shared" si="1121"/>
        <v>1</v>
      </c>
      <c r="X1477" s="35">
        <f t="shared" si="1112"/>
        <v>2173.8559999999998</v>
      </c>
      <c r="Y1477" s="30">
        <f t="shared" si="1113"/>
        <v>9.4059999999999491</v>
      </c>
      <c r="Z1477" s="31">
        <f t="shared" si="1122"/>
        <v>1</v>
      </c>
      <c r="AA1477" s="29">
        <f t="shared" si="1114"/>
        <v>2164.0886965028167</v>
      </c>
      <c r="AB1477" s="30">
        <f t="shared" si="1115"/>
        <v>0.36130349718314392</v>
      </c>
      <c r="AC1477" s="31">
        <f t="shared" si="1123"/>
        <v>1</v>
      </c>
      <c r="AD1477" s="32">
        <f t="shared" si="1098"/>
        <v>1</v>
      </c>
      <c r="AE1477" s="33">
        <f t="shared" si="1099"/>
        <v>1</v>
      </c>
      <c r="AF1477" s="33">
        <f t="shared" si="1100"/>
        <v>0</v>
      </c>
      <c r="AG1477" s="33">
        <f t="shared" si="1101"/>
        <v>0</v>
      </c>
      <c r="AH1477" s="38">
        <f t="shared" si="1102"/>
        <v>1</v>
      </c>
      <c r="AI1477" s="33">
        <f t="shared" si="1103"/>
        <v>1</v>
      </c>
      <c r="AJ1477" s="39">
        <f t="shared" si="1104"/>
        <v>1</v>
      </c>
      <c r="AK1477" s="43">
        <f t="shared" si="1105"/>
        <v>1</v>
      </c>
      <c r="AL1477" s="4">
        <f t="shared" si="1124"/>
        <v>3.2100000000000364</v>
      </c>
      <c r="AM1477" s="4">
        <f t="shared" si="1125"/>
        <v>1.8313034971833986</v>
      </c>
      <c r="AN1477" s="4">
        <f t="shared" si="1126"/>
        <v>1.8313034971833986</v>
      </c>
      <c r="AO1477" s="4">
        <f t="shared" si="1127"/>
        <v>-10.220000000000255</v>
      </c>
      <c r="AP1477" s="4">
        <f t="shared" si="1128"/>
        <v>11.598696502816892</v>
      </c>
      <c r="AQ1477" s="4">
        <f t="shared" si="1129"/>
        <v>10.220000000000255</v>
      </c>
      <c r="AR1477" s="4">
        <f t="shared" si="1116"/>
        <v>1.7399999999997817</v>
      </c>
      <c r="AS1477">
        <f t="shared" si="1130"/>
        <v>10.220000000000255</v>
      </c>
      <c r="AT1477" s="6">
        <f t="shared" si="1131"/>
        <v>0</v>
      </c>
      <c r="AU1477" s="4">
        <f t="shared" si="1132"/>
        <v>2.0128124967423897</v>
      </c>
      <c r="AV1477" s="4">
        <f t="shared" si="1133"/>
        <v>8.6957102333791898</v>
      </c>
      <c r="AW1477">
        <f t="shared" si="1134"/>
        <v>0</v>
      </c>
      <c r="AX1477">
        <f t="shared" si="1135"/>
        <v>0</v>
      </c>
      <c r="AY1477">
        <f t="shared" si="1136"/>
        <v>0</v>
      </c>
      <c r="AZ1477" s="4">
        <f t="shared" si="1117"/>
        <v>6.94</v>
      </c>
      <c r="BA1477" s="4">
        <f t="shared" si="1137"/>
        <v>458.1449999999997</v>
      </c>
      <c r="BB1477" s="4">
        <f t="shared" si="1118"/>
        <v>497.33333333333263</v>
      </c>
      <c r="BC1477" s="4">
        <f t="shared" si="1119"/>
        <v>299.89599999999996</v>
      </c>
      <c r="BM1477">
        <f t="shared" si="1091"/>
        <v>1</v>
      </c>
    </row>
    <row r="1478" spans="1:65" x14ac:dyDescent="0.25">
      <c r="A1478">
        <v>1037</v>
      </c>
      <c r="B1478" s="1">
        <v>42684</v>
      </c>
      <c r="C1478" s="2">
        <v>2167.4899999999998</v>
      </c>
      <c r="D1478" s="2">
        <v>2182.3000000000002</v>
      </c>
      <c r="E1478" s="2">
        <v>2151.17</v>
      </c>
      <c r="F1478" s="2">
        <v>2167.48</v>
      </c>
      <c r="G1478" s="2">
        <v>6451640000</v>
      </c>
      <c r="H1478" s="2">
        <f t="shared" si="1092"/>
        <v>23.668839360362895</v>
      </c>
      <c r="I1478" s="2">
        <f t="shared" si="1093"/>
        <v>2131.2604999999994</v>
      </c>
      <c r="J1478" s="2">
        <f t="shared" si="1094"/>
        <v>26.902426514506466</v>
      </c>
      <c r="K1478" s="2">
        <f t="shared" si="1095"/>
        <v>4.2299999999995634</v>
      </c>
      <c r="L1478" s="18">
        <v>0.1153</v>
      </c>
      <c r="M1478" s="19">
        <v>10.637228258037084</v>
      </c>
      <c r="N1478" s="4">
        <f t="shared" si="1106"/>
        <v>31.130000000000109</v>
      </c>
      <c r="O1478" s="4">
        <f t="shared" si="1096"/>
        <v>25.905999999999995</v>
      </c>
      <c r="P1478" s="4">
        <f t="shared" si="1107"/>
        <v>-0.41642857142856965</v>
      </c>
      <c r="Q1478" s="4">
        <f t="shared" si="1120"/>
        <v>-0.54187089201877736</v>
      </c>
      <c r="R1478" s="18">
        <f t="shared" si="1108"/>
        <v>2162.2615338345868</v>
      </c>
      <c r="S1478" s="2">
        <f t="shared" si="1109"/>
        <v>5.2184661654132469</v>
      </c>
      <c r="T1478" s="22">
        <f t="shared" si="1097"/>
        <v>1</v>
      </c>
      <c r="U1478" s="29">
        <f t="shared" si="1110"/>
        <v>2167.1229091795662</v>
      </c>
      <c r="V1478" s="30">
        <f t="shared" si="1111"/>
        <v>0.35709082043376839</v>
      </c>
      <c r="W1478" s="31">
        <f t="shared" si="1121"/>
        <v>1</v>
      </c>
      <c r="X1478" s="35">
        <f t="shared" si="1112"/>
        <v>2167.0347999999976</v>
      </c>
      <c r="Y1478" s="30">
        <f t="shared" si="1113"/>
        <v>0.44520000000238724</v>
      </c>
      <c r="Z1478" s="31">
        <f t="shared" si="1122"/>
        <v>1</v>
      </c>
      <c r="AA1478" s="29">
        <f t="shared" si="1114"/>
        <v>2167.1105738944266</v>
      </c>
      <c r="AB1478" s="30">
        <f t="shared" si="1115"/>
        <v>0.36942610557343869</v>
      </c>
      <c r="AC1478" s="31">
        <f t="shared" si="1123"/>
        <v>1</v>
      </c>
      <c r="AD1478" s="32">
        <f t="shared" si="1098"/>
        <v>1</v>
      </c>
      <c r="AE1478" s="33">
        <f t="shared" si="1099"/>
        <v>0</v>
      </c>
      <c r="AF1478" s="33">
        <f t="shared" si="1100"/>
        <v>0</v>
      </c>
      <c r="AG1478" s="33">
        <f t="shared" si="1101"/>
        <v>0</v>
      </c>
      <c r="AH1478" s="38">
        <f t="shared" si="1102"/>
        <v>1</v>
      </c>
      <c r="AI1478" s="33">
        <f t="shared" si="1103"/>
        <v>1</v>
      </c>
      <c r="AJ1478" s="39">
        <f t="shared" si="1104"/>
        <v>1</v>
      </c>
      <c r="AK1478" s="43">
        <f t="shared" si="1105"/>
        <v>0</v>
      </c>
      <c r="AL1478" s="4">
        <f t="shared" si="1124"/>
        <v>14.8100000000004</v>
      </c>
      <c r="AM1478" s="4">
        <f t="shared" si="1125"/>
        <v>15.189426105573602</v>
      </c>
      <c r="AN1478" s="4">
        <f t="shared" si="1126"/>
        <v>14.8100000000004</v>
      </c>
      <c r="AO1478" s="4">
        <f t="shared" si="1127"/>
        <v>-16.319999999999709</v>
      </c>
      <c r="AP1478" s="4">
        <f t="shared" si="1128"/>
        <v>15.940573894426507</v>
      </c>
      <c r="AQ1478" s="4">
        <f t="shared" si="1129"/>
        <v>15.940573894426507</v>
      </c>
      <c r="AR1478" s="4">
        <f t="shared" si="1116"/>
        <v>9.9999999997635314E-3</v>
      </c>
      <c r="AS1478">
        <f t="shared" si="1130"/>
        <v>15.940573894426507</v>
      </c>
      <c r="AT1478" s="6">
        <f t="shared" si="1131"/>
        <v>2</v>
      </c>
      <c r="AU1478" s="4">
        <f t="shared" si="1132"/>
        <v>-3.1020014704115138</v>
      </c>
      <c r="AV1478" s="4">
        <f t="shared" si="1133"/>
        <v>10.927228258037321</v>
      </c>
      <c r="AW1478">
        <f t="shared" si="1134"/>
        <v>0</v>
      </c>
      <c r="AX1478">
        <f t="shared" si="1135"/>
        <v>1</v>
      </c>
      <c r="AY1478">
        <f t="shared" si="1136"/>
        <v>0</v>
      </c>
      <c r="AZ1478" s="4">
        <f t="shared" si="1117"/>
        <v>-11.085000000000001</v>
      </c>
      <c r="BA1478" s="4">
        <f t="shared" si="1137"/>
        <v>451.2049999999997</v>
      </c>
      <c r="BB1478" s="4">
        <f t="shared" si="1118"/>
        <v>490.39333333333263</v>
      </c>
      <c r="BC1478" s="4">
        <f t="shared" si="1119"/>
        <v>301.80799999999988</v>
      </c>
      <c r="BM1478">
        <f t="shared" si="1091"/>
        <v>1</v>
      </c>
    </row>
    <row r="1479" spans="1:65" x14ac:dyDescent="0.25">
      <c r="A1479">
        <v>1036</v>
      </c>
      <c r="B1479" s="1">
        <v>42683</v>
      </c>
      <c r="C1479" s="2">
        <v>2131.56</v>
      </c>
      <c r="D1479" s="2">
        <v>2170.1</v>
      </c>
      <c r="E1479" s="2">
        <v>2125.35</v>
      </c>
      <c r="F1479" s="2">
        <v>2163.2600000000002</v>
      </c>
      <c r="G1479" s="2">
        <v>6264150000</v>
      </c>
      <c r="H1479" s="2">
        <f t="shared" si="1092"/>
        <v>19.3451396135222</v>
      </c>
      <c r="I1479" s="2">
        <f t="shared" si="1093"/>
        <v>2129.3989999999999</v>
      </c>
      <c r="J1479" s="2">
        <f t="shared" si="1094"/>
        <v>22.884499574809848</v>
      </c>
      <c r="K1479" s="2">
        <f t="shared" si="1095"/>
        <v>-8</v>
      </c>
      <c r="L1479" s="18">
        <v>0.12235</v>
      </c>
      <c r="M1479" s="19">
        <v>11.163976020882604</v>
      </c>
      <c r="N1479" s="4">
        <f t="shared" si="1106"/>
        <v>44.75</v>
      </c>
      <c r="O1479" s="4">
        <f t="shared" si="1096"/>
        <v>24.253999999999998</v>
      </c>
      <c r="P1479" s="4">
        <f t="shared" si="1107"/>
        <v>-0.99846616541353628</v>
      </c>
      <c r="Q1479" s="4">
        <f t="shared" si="1120"/>
        <v>-0.94125851393188731</v>
      </c>
      <c r="R1479" s="18">
        <f t="shared" si="1108"/>
        <v>2137.8988872180453</v>
      </c>
      <c r="S1479" s="2">
        <f t="shared" si="1109"/>
        <v>25.361112781954944</v>
      </c>
      <c r="T1479" s="22">
        <f t="shared" si="1097"/>
        <v>0</v>
      </c>
      <c r="U1479" s="29">
        <f t="shared" si="1110"/>
        <v>2131.047264102167</v>
      </c>
      <c r="V1479" s="30">
        <f t="shared" si="1111"/>
        <v>32.212735897833227</v>
      </c>
      <c r="W1479" s="31">
        <f t="shared" si="1121"/>
        <v>0</v>
      </c>
      <c r="X1479" s="35">
        <f t="shared" si="1112"/>
        <v>2140.5108</v>
      </c>
      <c r="Y1479" s="30">
        <f t="shared" si="1113"/>
        <v>22.749200000000201</v>
      </c>
      <c r="Z1479" s="31">
        <f t="shared" si="1122"/>
        <v>0</v>
      </c>
      <c r="AA1479" s="29">
        <f t="shared" si="1114"/>
        <v>2132.3721591278636</v>
      </c>
      <c r="AB1479" s="30">
        <f t="shared" si="1115"/>
        <v>30.887840872136621</v>
      </c>
      <c r="AC1479" s="31">
        <f t="shared" si="1123"/>
        <v>0</v>
      </c>
      <c r="AD1479" s="32">
        <f t="shared" si="1098"/>
        <v>-1</v>
      </c>
      <c r="AE1479" s="33">
        <f t="shared" si="1099"/>
        <v>-1</v>
      </c>
      <c r="AF1479" s="33">
        <f t="shared" si="1100"/>
        <v>-1</v>
      </c>
      <c r="AG1479" s="33">
        <f t="shared" si="1101"/>
        <v>0</v>
      </c>
      <c r="AH1479" s="38">
        <f t="shared" si="1102"/>
        <v>-1</v>
      </c>
      <c r="AI1479" s="33">
        <f t="shared" si="1103"/>
        <v>-1</v>
      </c>
      <c r="AJ1479" s="39">
        <f t="shared" si="1104"/>
        <v>-1</v>
      </c>
      <c r="AK1479" s="43">
        <f t="shared" si="1105"/>
        <v>-1</v>
      </c>
      <c r="AL1479" s="4">
        <f t="shared" si="1124"/>
        <v>38.539999999999964</v>
      </c>
      <c r="AM1479" s="4">
        <f t="shared" si="1125"/>
        <v>37.727840872136312</v>
      </c>
      <c r="AN1479" s="4">
        <f t="shared" si="1126"/>
        <v>37.727840872136312</v>
      </c>
      <c r="AO1479" s="4">
        <f t="shared" si="1127"/>
        <v>-6.2100000000000364</v>
      </c>
      <c r="AP1479" s="4">
        <f t="shared" si="1128"/>
        <v>7.0221591278636879</v>
      </c>
      <c r="AQ1479" s="4">
        <f t="shared" si="1129"/>
        <v>6.2100000000000364</v>
      </c>
      <c r="AR1479" s="4">
        <f t="shared" si="1116"/>
        <v>31.700000000000273</v>
      </c>
      <c r="AS1479">
        <f t="shared" si="1130"/>
        <v>37.727840872136312</v>
      </c>
      <c r="AT1479" s="6">
        <f t="shared" si="1131"/>
        <v>1</v>
      </c>
      <c r="AU1479" s="4">
        <f t="shared" si="1132"/>
        <v>-17.567524326636924</v>
      </c>
      <c r="AV1479" s="4">
        <f t="shared" si="1133"/>
        <v>-20.236023979117668</v>
      </c>
      <c r="AW1479">
        <f t="shared" si="1134"/>
        <v>1</v>
      </c>
      <c r="AX1479">
        <f t="shared" si="1135"/>
        <v>0</v>
      </c>
      <c r="AY1479">
        <f t="shared" si="1136"/>
        <v>0</v>
      </c>
      <c r="AZ1479" s="4">
        <f t="shared" si="1117"/>
        <v>-3.9100000000000006</v>
      </c>
      <c r="BA1479" s="4">
        <f t="shared" si="1137"/>
        <v>462.28999999999968</v>
      </c>
      <c r="BB1479" s="4">
        <f t="shared" si="1118"/>
        <v>497.78333333333262</v>
      </c>
      <c r="BC1479" s="4">
        <f t="shared" si="1119"/>
        <v>287.43599999999998</v>
      </c>
      <c r="BM1479">
        <f t="shared" si="1091"/>
        <v>1</v>
      </c>
    </row>
    <row r="1480" spans="1:65" x14ac:dyDescent="0.25">
      <c r="A1480">
        <v>1035</v>
      </c>
      <c r="B1480" s="1">
        <v>42682</v>
      </c>
      <c r="C1480" s="2">
        <v>2129.92</v>
      </c>
      <c r="D1480" s="2">
        <v>2146.87</v>
      </c>
      <c r="E1480" s="2">
        <v>2123.56</v>
      </c>
      <c r="F1480" s="2">
        <v>2139.56</v>
      </c>
      <c r="G1480" s="2">
        <v>3916930000</v>
      </c>
      <c r="H1480" s="2">
        <f t="shared" si="1092"/>
        <v>19.809104107847833</v>
      </c>
      <c r="I1480" s="2">
        <f t="shared" si="1093"/>
        <v>2129.7045000000003</v>
      </c>
      <c r="J1480" s="2">
        <f t="shared" si="1094"/>
        <v>20.770014722646362</v>
      </c>
      <c r="K1480" s="2">
        <f t="shared" si="1095"/>
        <v>-1.5999999999999091</v>
      </c>
      <c r="L1480" s="18">
        <v>0.19285000000000002</v>
      </c>
      <c r="M1480" s="19">
        <v>17.530710039564685</v>
      </c>
      <c r="N1480" s="4">
        <f t="shared" si="1106"/>
        <v>23.309999999999945</v>
      </c>
      <c r="O1480" s="4">
        <f t="shared" si="1096"/>
        <v>21.192999999999984</v>
      </c>
      <c r="P1480" s="4">
        <f t="shared" si="1107"/>
        <v>-1.6611127819548919</v>
      </c>
      <c r="Q1480" s="4">
        <f t="shared" si="1120"/>
        <v>-1.3147074303405584</v>
      </c>
      <c r="R1480" s="18">
        <f t="shared" si="1108"/>
        <v>2129.5692406015037</v>
      </c>
      <c r="S1480" s="2">
        <f t="shared" si="1109"/>
        <v>9.9907593984962659</v>
      </c>
      <c r="T1480" s="22">
        <f t="shared" si="1097"/>
        <v>1</v>
      </c>
      <c r="U1480" s="29">
        <f t="shared" si="1110"/>
        <v>2129.3438201643194</v>
      </c>
      <c r="V1480" s="30">
        <f t="shared" si="1111"/>
        <v>10.216179835680578</v>
      </c>
      <c r="W1480" s="31">
        <f t="shared" si="1121"/>
        <v>1</v>
      </c>
      <c r="X1480" s="35">
        <f t="shared" si="1112"/>
        <v>2134.2898666666661</v>
      </c>
      <c r="Y1480" s="30">
        <f t="shared" si="1113"/>
        <v>5.270133333333888</v>
      </c>
      <c r="Z1480" s="31">
        <f t="shared" si="1122"/>
        <v>1</v>
      </c>
      <c r="AA1480" s="29">
        <f t="shared" si="1114"/>
        <v>2130.0362666746478</v>
      </c>
      <c r="AB1480" s="30">
        <f t="shared" si="1115"/>
        <v>9.5237333253521683</v>
      </c>
      <c r="AC1480" s="31">
        <f t="shared" si="1123"/>
        <v>1</v>
      </c>
      <c r="AD1480" s="32">
        <f t="shared" si="1098"/>
        <v>1</v>
      </c>
      <c r="AE1480" s="33">
        <f t="shared" si="1099"/>
        <v>0</v>
      </c>
      <c r="AF1480" s="33">
        <f t="shared" si="1100"/>
        <v>1</v>
      </c>
      <c r="AG1480" s="33">
        <f t="shared" si="1101"/>
        <v>0</v>
      </c>
      <c r="AH1480" s="38">
        <f t="shared" si="1102"/>
        <v>1</v>
      </c>
      <c r="AI1480" s="33">
        <f t="shared" si="1103"/>
        <v>1</v>
      </c>
      <c r="AJ1480" s="39">
        <f t="shared" si="1104"/>
        <v>1</v>
      </c>
      <c r="AK1480" s="43">
        <f t="shared" si="1105"/>
        <v>1</v>
      </c>
      <c r="AL1480" s="4">
        <f t="shared" si="1124"/>
        <v>16.949999999999818</v>
      </c>
      <c r="AM1480" s="4">
        <f t="shared" si="1125"/>
        <v>16.833733325352114</v>
      </c>
      <c r="AN1480" s="4">
        <f t="shared" si="1126"/>
        <v>16.833733325352114</v>
      </c>
      <c r="AO1480" s="4">
        <f t="shared" si="1127"/>
        <v>-6.3600000000001273</v>
      </c>
      <c r="AP1480" s="4">
        <f t="shared" si="1128"/>
        <v>6.4762666746478317</v>
      </c>
      <c r="AQ1480" s="4">
        <f t="shared" si="1129"/>
        <v>6.3600000000001273</v>
      </c>
      <c r="AR1480" s="4">
        <f t="shared" si="1116"/>
        <v>9.6399999999998727</v>
      </c>
      <c r="AS1480">
        <f t="shared" si="1130"/>
        <v>16.833733325352114</v>
      </c>
      <c r="AT1480" s="6">
        <f t="shared" si="1131"/>
        <v>0</v>
      </c>
      <c r="AU1480" s="4">
        <f t="shared" si="1132"/>
        <v>3.7728928627568763</v>
      </c>
      <c r="AV1480" s="4">
        <f t="shared" si="1133"/>
        <v>8.1907100395648129</v>
      </c>
      <c r="AW1480">
        <f t="shared" si="1134"/>
        <v>0</v>
      </c>
      <c r="AX1480">
        <f t="shared" si="1135"/>
        <v>0</v>
      </c>
      <c r="AY1480">
        <f t="shared" si="1136"/>
        <v>0</v>
      </c>
      <c r="AZ1480" s="4">
        <f t="shared" si="1117"/>
        <v>6.94</v>
      </c>
      <c r="BA1480" s="4">
        <f t="shared" si="1137"/>
        <v>466.1999999999997</v>
      </c>
      <c r="BB1480" s="4">
        <f t="shared" si="1118"/>
        <v>501.69333333333265</v>
      </c>
      <c r="BC1480" s="4">
        <f t="shared" si="1119"/>
        <v>286.77999999999997</v>
      </c>
      <c r="BM1480">
        <f t="shared" si="1091"/>
        <v>1</v>
      </c>
    </row>
    <row r="1481" spans="1:65" x14ac:dyDescent="0.25">
      <c r="A1481">
        <v>1034</v>
      </c>
      <c r="B1481" s="1">
        <v>42681</v>
      </c>
      <c r="C1481" s="2">
        <v>2100.59</v>
      </c>
      <c r="D1481" s="2">
        <v>2132</v>
      </c>
      <c r="E1481" s="2">
        <v>2100.59</v>
      </c>
      <c r="F1481" s="2">
        <v>2131.52</v>
      </c>
      <c r="G1481" s="2">
        <v>3736060000</v>
      </c>
      <c r="H1481" s="2">
        <f t="shared" si="1092"/>
        <v>21.858238848442312</v>
      </c>
      <c r="I1481" s="2">
        <f t="shared" si="1093"/>
        <v>2131.2760000000003</v>
      </c>
      <c r="J1481" s="2">
        <f t="shared" si="1094"/>
        <v>21.691996947698165</v>
      </c>
      <c r="K1481" s="2">
        <f t="shared" si="1095"/>
        <v>15.410000000000309</v>
      </c>
      <c r="L1481" s="18">
        <v>0.20150000000000001</v>
      </c>
      <c r="M1481" s="19">
        <v>17.91880538096434</v>
      </c>
      <c r="N1481" s="4">
        <f t="shared" si="1106"/>
        <v>46.820000000000164</v>
      </c>
      <c r="O1481" s="4">
        <f t="shared" si="1096"/>
        <v>19.813000000000009</v>
      </c>
      <c r="P1481" s="4">
        <f t="shared" si="1107"/>
        <v>-1.9507593984962461</v>
      </c>
      <c r="Q1481" s="4">
        <f t="shared" si="1120"/>
        <v>-1.4773841940532082</v>
      </c>
      <c r="R1481" s="18">
        <f t="shared" si="1108"/>
        <v>2082.6775714285714</v>
      </c>
      <c r="S1481" s="2">
        <f t="shared" si="1109"/>
        <v>48.842428571428627</v>
      </c>
      <c r="T1481" s="22">
        <f t="shared" si="1097"/>
        <v>0</v>
      </c>
      <c r="U1481" s="29">
        <f t="shared" si="1110"/>
        <v>2099.9419588400001</v>
      </c>
      <c r="V1481" s="30">
        <f t="shared" si="1111"/>
        <v>31.578041159999884</v>
      </c>
      <c r="W1481" s="31">
        <f t="shared" si="1121"/>
        <v>0</v>
      </c>
      <c r="X1481" s="35">
        <f t="shared" si="1112"/>
        <v>2095.5389333333333</v>
      </c>
      <c r="Y1481" s="30">
        <f t="shared" si="1113"/>
        <v>35.98106666666672</v>
      </c>
      <c r="Z1481" s="31">
        <f t="shared" si="1122"/>
        <v>0</v>
      </c>
      <c r="AA1481" s="29">
        <f t="shared" si="1114"/>
        <v>2099.3255352690667</v>
      </c>
      <c r="AB1481" s="30">
        <f t="shared" si="1115"/>
        <v>32.194464730933305</v>
      </c>
      <c r="AC1481" s="31">
        <f t="shared" si="1123"/>
        <v>0</v>
      </c>
      <c r="AD1481" s="32">
        <f t="shared" si="1098"/>
        <v>-1</v>
      </c>
      <c r="AE1481" s="33">
        <f t="shared" si="1099"/>
        <v>-1</v>
      </c>
      <c r="AF1481" s="33">
        <f t="shared" si="1100"/>
        <v>-1</v>
      </c>
      <c r="AG1481" s="33">
        <f t="shared" si="1101"/>
        <v>-1</v>
      </c>
      <c r="AH1481" s="38">
        <f t="shared" si="1102"/>
        <v>-1</v>
      </c>
      <c r="AI1481" s="33">
        <f t="shared" si="1103"/>
        <v>-1</v>
      </c>
      <c r="AJ1481" s="39">
        <f t="shared" si="1104"/>
        <v>-1</v>
      </c>
      <c r="AK1481" s="43">
        <f t="shared" si="1105"/>
        <v>-1</v>
      </c>
      <c r="AL1481" s="4">
        <f t="shared" si="1124"/>
        <v>31.409999999999854</v>
      </c>
      <c r="AM1481" s="4">
        <f t="shared" si="1125"/>
        <v>32.674464730933323</v>
      </c>
      <c r="AN1481" s="4">
        <f t="shared" si="1126"/>
        <v>31.409999999999854</v>
      </c>
      <c r="AO1481" s="4">
        <f t="shared" si="1127"/>
        <v>0</v>
      </c>
      <c r="AP1481" s="4">
        <f t="shared" si="1128"/>
        <v>-1.2644647309334687</v>
      </c>
      <c r="AQ1481" s="4">
        <f t="shared" si="1129"/>
        <v>1.2644647309334687</v>
      </c>
      <c r="AR1481" s="4">
        <f t="shared" si="1116"/>
        <v>30.929999999999836</v>
      </c>
      <c r="AS1481">
        <f t="shared" si="1130"/>
        <v>31.409999999999854</v>
      </c>
      <c r="AT1481" s="6">
        <f t="shared" si="1131"/>
        <v>1</v>
      </c>
      <c r="AU1481" s="4">
        <f t="shared" si="1132"/>
        <v>-6.6202922232406038</v>
      </c>
      <c r="AV1481" s="4">
        <f t="shared" si="1133"/>
        <v>-12.711194619035496</v>
      </c>
      <c r="AW1481">
        <f t="shared" si="1134"/>
        <v>1</v>
      </c>
      <c r="AX1481">
        <f t="shared" si="1135"/>
        <v>0</v>
      </c>
      <c r="AY1481">
        <f t="shared" si="1136"/>
        <v>0</v>
      </c>
      <c r="AZ1481" s="4">
        <f t="shared" si="1117"/>
        <v>-3.9100000000000006</v>
      </c>
      <c r="BA1481" s="4">
        <f t="shared" si="1137"/>
        <v>459.25999999999971</v>
      </c>
      <c r="BB1481" s="4">
        <f t="shared" si="1118"/>
        <v>494.75333333333265</v>
      </c>
      <c r="BC1481" s="4">
        <f t="shared" si="1119"/>
        <v>275.048</v>
      </c>
      <c r="BM1481">
        <f t="shared" si="1091"/>
        <v>1</v>
      </c>
    </row>
    <row r="1482" spans="1:65" x14ac:dyDescent="0.25">
      <c r="A1482">
        <v>1033</v>
      </c>
      <c r="B1482" s="1">
        <v>42678</v>
      </c>
      <c r="C1482" s="2">
        <v>2083.79</v>
      </c>
      <c r="D1482" s="2">
        <v>2099.0700000000002</v>
      </c>
      <c r="E1482" s="2">
        <v>2083.79</v>
      </c>
      <c r="F1482" s="2">
        <v>2085.1799999999998</v>
      </c>
      <c r="G1482" s="2">
        <v>3837860000</v>
      </c>
      <c r="H1482" s="2">
        <f t="shared" si="1092"/>
        <v>22.03880779191304</v>
      </c>
      <c r="I1482" s="2">
        <f t="shared" si="1093"/>
        <v>2134.2660000000001</v>
      </c>
      <c r="J1482" s="2">
        <f t="shared" si="1094"/>
        <v>23.014199158231335</v>
      </c>
      <c r="K1482" s="2">
        <f t="shared" si="1095"/>
        <v>-4.8699999999998909</v>
      </c>
      <c r="L1482" s="18">
        <v>0.24199999999999999</v>
      </c>
      <c r="M1482" s="19">
        <v>21.556267631964566</v>
      </c>
      <c r="N1482" s="4">
        <f t="shared" si="1106"/>
        <v>15.2800000000002</v>
      </c>
      <c r="O1482" s="4">
        <f t="shared" si="1096"/>
        <v>16.494000000000007</v>
      </c>
      <c r="P1482" s="4">
        <f t="shared" si="1107"/>
        <v>-2.5024285714285761</v>
      </c>
      <c r="Q1482" s="4">
        <f t="shared" si="1120"/>
        <v>-1.6616439999999999</v>
      </c>
      <c r="R1482" s="18">
        <f t="shared" si="1108"/>
        <v>2086.5276315789474</v>
      </c>
      <c r="S1482" s="2">
        <f t="shared" si="1109"/>
        <v>1.3476315789475848</v>
      </c>
      <c r="T1482" s="22">
        <f t="shared" si="1097"/>
        <v>1</v>
      </c>
      <c r="U1482" s="29">
        <f t="shared" si="1110"/>
        <v>2083.2016312910796</v>
      </c>
      <c r="V1482" s="30">
        <f t="shared" si="1111"/>
        <v>1.9783687089202431</v>
      </c>
      <c r="W1482" s="31">
        <f t="shared" si="1121"/>
        <v>1</v>
      </c>
      <c r="X1482" s="35">
        <f t="shared" si="1112"/>
        <v>2080.9304000000011</v>
      </c>
      <c r="Y1482" s="30">
        <f t="shared" si="1113"/>
        <v>4.2495999999987362</v>
      </c>
      <c r="Z1482" s="31">
        <f t="shared" si="1122"/>
        <v>1</v>
      </c>
      <c r="AA1482" s="29">
        <f t="shared" si="1114"/>
        <v>2082.8836589103284</v>
      </c>
      <c r="AB1482" s="30">
        <f t="shared" si="1115"/>
        <v>2.2963410896713867</v>
      </c>
      <c r="AC1482" s="31">
        <f t="shared" si="1123"/>
        <v>1</v>
      </c>
      <c r="AD1482" s="32">
        <f t="shared" si="1098"/>
        <v>1</v>
      </c>
      <c r="AE1482" s="33">
        <f t="shared" si="1099"/>
        <v>1</v>
      </c>
      <c r="AF1482" s="33">
        <f t="shared" si="1100"/>
        <v>1</v>
      </c>
      <c r="AG1482" s="33">
        <f t="shared" si="1101"/>
        <v>0</v>
      </c>
      <c r="AH1482" s="38">
        <f t="shared" si="1102"/>
        <v>1</v>
      </c>
      <c r="AI1482" s="33">
        <f t="shared" si="1103"/>
        <v>1</v>
      </c>
      <c r="AJ1482" s="39">
        <f t="shared" si="1104"/>
        <v>1</v>
      </c>
      <c r="AK1482" s="43">
        <f t="shared" si="1105"/>
        <v>1</v>
      </c>
      <c r="AL1482" s="4">
        <f t="shared" si="1124"/>
        <v>15.2800000000002</v>
      </c>
      <c r="AM1482" s="4">
        <f t="shared" si="1125"/>
        <v>16.186341089671714</v>
      </c>
      <c r="AN1482" s="4">
        <f t="shared" si="1126"/>
        <v>15.2800000000002</v>
      </c>
      <c r="AO1482" s="4">
        <f t="shared" si="1127"/>
        <v>0</v>
      </c>
      <c r="AP1482" s="4">
        <f t="shared" si="1128"/>
        <v>-0.90634108967151406</v>
      </c>
      <c r="AQ1482" s="4">
        <f t="shared" si="1129"/>
        <v>0.90634108967151406</v>
      </c>
      <c r="AR1482" s="4">
        <f t="shared" si="1116"/>
        <v>1.3899999999998727</v>
      </c>
      <c r="AS1482">
        <f t="shared" si="1130"/>
        <v>15.2800000000002</v>
      </c>
      <c r="AT1482" s="6">
        <f t="shared" si="1131"/>
        <v>0</v>
      </c>
      <c r="AU1482" s="4">
        <f t="shared" si="1132"/>
        <v>8.6938219823281671</v>
      </c>
      <c r="AV1482" s="4">
        <f t="shared" si="1133"/>
        <v>20.466267631964694</v>
      </c>
      <c r="AW1482">
        <f t="shared" si="1134"/>
        <v>0</v>
      </c>
      <c r="AX1482">
        <f t="shared" si="1135"/>
        <v>0</v>
      </c>
      <c r="AY1482">
        <f t="shared" si="1136"/>
        <v>0</v>
      </c>
      <c r="AZ1482" s="4">
        <f t="shared" si="1117"/>
        <v>6.94</v>
      </c>
      <c r="BA1482" s="4">
        <f t="shared" si="1137"/>
        <v>463.16999999999973</v>
      </c>
      <c r="BB1482" s="4">
        <f t="shared" si="1118"/>
        <v>498.66333333333267</v>
      </c>
      <c r="BC1482" s="4">
        <f t="shared" si="1119"/>
        <v>268.32799999999997</v>
      </c>
      <c r="BM1482">
        <f t="shared" si="1091"/>
        <v>1</v>
      </c>
    </row>
    <row r="1483" spans="1:65" x14ac:dyDescent="0.25">
      <c r="A1483">
        <v>1032</v>
      </c>
      <c r="B1483" s="1">
        <v>42677</v>
      </c>
      <c r="C1483" s="2">
        <v>2098.8000000000002</v>
      </c>
      <c r="D1483" s="2">
        <v>2102.56</v>
      </c>
      <c r="E1483" s="2">
        <v>2085.23</v>
      </c>
      <c r="F1483" s="2">
        <v>2088.66</v>
      </c>
      <c r="G1483" s="2">
        <v>3886740000</v>
      </c>
      <c r="H1483" s="2">
        <f t="shared" si="1092"/>
        <v>16.460965274787984</v>
      </c>
      <c r="I1483" s="2">
        <f t="shared" si="1093"/>
        <v>2138.2860000000001</v>
      </c>
      <c r="J1483" s="2">
        <f t="shared" si="1094"/>
        <v>20.308089462861307</v>
      </c>
      <c r="K1483" s="2">
        <f t="shared" si="1095"/>
        <v>0.86000000000012733</v>
      </c>
      <c r="L1483" s="18">
        <v>0.23299999999999998</v>
      </c>
      <c r="M1483" s="19">
        <v>20.8468017237638</v>
      </c>
      <c r="N1483" s="4">
        <f t="shared" si="1106"/>
        <v>17.329999999999927</v>
      </c>
      <c r="O1483" s="4">
        <f t="shared" si="1096"/>
        <v>16.219999999999981</v>
      </c>
      <c r="P1483" s="4">
        <f t="shared" si="1107"/>
        <v>-2.1323684210526324</v>
      </c>
      <c r="Q1483" s="4">
        <f t="shared" si="1120"/>
        <v>-1.5086377151799675</v>
      </c>
      <c r="R1483" s="18">
        <f t="shared" si="1108"/>
        <v>2096.1254135338345</v>
      </c>
      <c r="S1483" s="2">
        <f t="shared" si="1109"/>
        <v>7.465413533834635</v>
      </c>
      <c r="T1483" s="22">
        <f t="shared" si="1097"/>
        <v>1</v>
      </c>
      <c r="U1483" s="29">
        <f t="shared" si="1110"/>
        <v>2098.3207075077403</v>
      </c>
      <c r="V1483" s="30">
        <f t="shared" si="1111"/>
        <v>9.6607075077404261</v>
      </c>
      <c r="W1483" s="31">
        <f t="shared" si="1121"/>
        <v>1</v>
      </c>
      <c r="X1483" s="35">
        <f t="shared" si="1112"/>
        <v>2093.1801333333333</v>
      </c>
      <c r="Y1483" s="30">
        <f t="shared" si="1113"/>
        <v>4.5201333333334333</v>
      </c>
      <c r="Z1483" s="31">
        <f t="shared" si="1122"/>
        <v>1</v>
      </c>
      <c r="AA1483" s="29">
        <f t="shared" si="1114"/>
        <v>2097.6010271233235</v>
      </c>
      <c r="AB1483" s="30">
        <f t="shared" si="1115"/>
        <v>8.9410271233236926</v>
      </c>
      <c r="AC1483" s="31">
        <f t="shared" si="1123"/>
        <v>1</v>
      </c>
      <c r="AD1483" s="32">
        <f t="shared" si="1098"/>
        <v>1</v>
      </c>
      <c r="AE1483" s="33">
        <f t="shared" si="1099"/>
        <v>1</v>
      </c>
      <c r="AF1483" s="33">
        <f t="shared" si="1100"/>
        <v>1</v>
      </c>
      <c r="AG1483" s="33">
        <f t="shared" si="1101"/>
        <v>0</v>
      </c>
      <c r="AH1483" s="38">
        <f t="shared" si="1102"/>
        <v>1</v>
      </c>
      <c r="AI1483" s="33">
        <f t="shared" si="1103"/>
        <v>1</v>
      </c>
      <c r="AJ1483" s="39">
        <f t="shared" si="1104"/>
        <v>1</v>
      </c>
      <c r="AK1483" s="43">
        <f t="shared" si="1105"/>
        <v>1</v>
      </c>
      <c r="AL1483" s="4">
        <f t="shared" si="1124"/>
        <v>3.7599999999997635</v>
      </c>
      <c r="AM1483" s="4">
        <f t="shared" si="1125"/>
        <v>4.9589728766763983</v>
      </c>
      <c r="AN1483" s="4">
        <f t="shared" si="1126"/>
        <v>3.7599999999997635</v>
      </c>
      <c r="AO1483" s="4">
        <f t="shared" si="1127"/>
        <v>-13.570000000000164</v>
      </c>
      <c r="AP1483" s="4">
        <f t="shared" si="1128"/>
        <v>12.371027123323529</v>
      </c>
      <c r="AQ1483" s="4">
        <f t="shared" si="1129"/>
        <v>12.371027123323529</v>
      </c>
      <c r="AR1483" s="4">
        <f t="shared" si="1116"/>
        <v>10.140000000000327</v>
      </c>
      <c r="AS1483">
        <f t="shared" si="1130"/>
        <v>12.371027123323529</v>
      </c>
      <c r="AT1483" s="6">
        <f t="shared" si="1131"/>
        <v>0</v>
      </c>
      <c r="AU1483" s="4">
        <f t="shared" si="1132"/>
        <v>9.6733727010449684</v>
      </c>
      <c r="AV1483" s="4">
        <f t="shared" si="1133"/>
        <v>11.006801723763473</v>
      </c>
      <c r="AW1483">
        <f t="shared" si="1134"/>
        <v>0</v>
      </c>
      <c r="AX1483">
        <f t="shared" si="1135"/>
        <v>0</v>
      </c>
      <c r="AY1483">
        <f t="shared" si="1136"/>
        <v>0</v>
      </c>
      <c r="AZ1483" s="4">
        <f t="shared" si="1117"/>
        <v>6.94</v>
      </c>
      <c r="BA1483" s="4">
        <f t="shared" si="1137"/>
        <v>456.22999999999973</v>
      </c>
      <c r="BB1483" s="4">
        <f t="shared" si="1118"/>
        <v>491.72333333333268</v>
      </c>
      <c r="BC1483" s="4">
        <f t="shared" si="1119"/>
        <v>274.33200000000005</v>
      </c>
      <c r="BM1483">
        <f t="shared" si="1091"/>
        <v>1</v>
      </c>
    </row>
    <row r="1484" spans="1:65" x14ac:dyDescent="0.25">
      <c r="A1484">
        <v>1031</v>
      </c>
      <c r="B1484" s="1">
        <v>42676</v>
      </c>
      <c r="C1484" s="2">
        <v>2109.4299999999998</v>
      </c>
      <c r="D1484" s="2">
        <v>2111.7600000000002</v>
      </c>
      <c r="E1484" s="2">
        <v>2094</v>
      </c>
      <c r="F1484" s="2">
        <v>2097.94</v>
      </c>
      <c r="G1484" s="2">
        <v>4248580000</v>
      </c>
      <c r="H1484" s="2">
        <f t="shared" si="1092"/>
        <v>11.910848882892919</v>
      </c>
      <c r="I1484" s="2">
        <f t="shared" si="1093"/>
        <v>2141.2570000000001</v>
      </c>
      <c r="J1484" s="2">
        <f t="shared" si="1094"/>
        <v>16.648090612818955</v>
      </c>
      <c r="K1484" s="2">
        <f t="shared" si="1095"/>
        <v>-2.2899999999999636</v>
      </c>
      <c r="L1484" s="18">
        <v>0.21284999999999998</v>
      </c>
      <c r="M1484" s="19">
        <v>19.169043325537825</v>
      </c>
      <c r="N1484" s="4">
        <f t="shared" si="1106"/>
        <v>17.760000000000218</v>
      </c>
      <c r="O1484" s="4">
        <f t="shared" si="1096"/>
        <v>15.860999999999967</v>
      </c>
      <c r="P1484" s="4">
        <f t="shared" si="1107"/>
        <v>-1.8145864661654136</v>
      </c>
      <c r="Q1484" s="4">
        <f t="shared" si="1120"/>
        <v>-1.2289551083591335</v>
      </c>
      <c r="R1484" s="18">
        <f t="shared" si="1108"/>
        <v>2110.1999624060149</v>
      </c>
      <c r="S1484" s="2">
        <f t="shared" si="1109"/>
        <v>12.259962406014893</v>
      </c>
      <c r="T1484" s="22">
        <f t="shared" si="1097"/>
        <v>1</v>
      </c>
      <c r="U1484" s="29">
        <f t="shared" si="1110"/>
        <v>2108.9935676625387</v>
      </c>
      <c r="V1484" s="30">
        <f t="shared" si="1111"/>
        <v>11.053567662538626</v>
      </c>
      <c r="W1484" s="31">
        <f t="shared" si="1121"/>
        <v>1</v>
      </c>
      <c r="X1484" s="35">
        <f t="shared" si="1112"/>
        <v>2109.6059999999998</v>
      </c>
      <c r="Y1484" s="30">
        <f t="shared" si="1113"/>
        <v>11.665999999999713</v>
      </c>
      <c r="Z1484" s="31">
        <f t="shared" si="1122"/>
        <v>1</v>
      </c>
      <c r="AA1484" s="29">
        <f t="shared" si="1114"/>
        <v>2109.0793081897832</v>
      </c>
      <c r="AB1484" s="30">
        <f t="shared" si="1115"/>
        <v>11.139308189783151</v>
      </c>
      <c r="AC1484" s="31">
        <f t="shared" si="1123"/>
        <v>1</v>
      </c>
      <c r="AD1484" s="32">
        <f t="shared" si="1098"/>
        <v>1</v>
      </c>
      <c r="AE1484" s="33">
        <f t="shared" si="1099"/>
        <v>0</v>
      </c>
      <c r="AF1484" s="33">
        <f t="shared" si="1100"/>
        <v>1</v>
      </c>
      <c r="AG1484" s="33">
        <f t="shared" si="1101"/>
        <v>0</v>
      </c>
      <c r="AH1484" s="38">
        <f t="shared" si="1102"/>
        <v>1</v>
      </c>
      <c r="AI1484" s="33">
        <f t="shared" si="1103"/>
        <v>1</v>
      </c>
      <c r="AJ1484" s="39">
        <f t="shared" si="1104"/>
        <v>1</v>
      </c>
      <c r="AK1484" s="43">
        <f t="shared" si="1105"/>
        <v>1</v>
      </c>
      <c r="AL1484" s="4">
        <f t="shared" si="1124"/>
        <v>2.330000000000382</v>
      </c>
      <c r="AM1484" s="4">
        <f t="shared" si="1125"/>
        <v>2.680691810217013</v>
      </c>
      <c r="AN1484" s="4">
        <f t="shared" si="1126"/>
        <v>2.330000000000382</v>
      </c>
      <c r="AO1484" s="4">
        <f t="shared" si="1127"/>
        <v>-15.429999999999836</v>
      </c>
      <c r="AP1484" s="4">
        <f t="shared" si="1128"/>
        <v>15.079308189783205</v>
      </c>
      <c r="AQ1484" s="4">
        <f t="shared" si="1129"/>
        <v>15.079308189783205</v>
      </c>
      <c r="AR1484" s="4">
        <f t="shared" si="1116"/>
        <v>11.489999999999782</v>
      </c>
      <c r="AS1484">
        <f t="shared" si="1130"/>
        <v>15.079308189783205</v>
      </c>
      <c r="AT1484" s="6">
        <f t="shared" si="1131"/>
        <v>0</v>
      </c>
      <c r="AU1484" s="4">
        <f t="shared" si="1132"/>
        <v>6.2189583447550767</v>
      </c>
      <c r="AV1484" s="4">
        <f t="shared" si="1133"/>
        <v>7.9790433255380426</v>
      </c>
      <c r="AW1484">
        <f t="shared" si="1134"/>
        <v>0</v>
      </c>
      <c r="AX1484">
        <f t="shared" si="1135"/>
        <v>0</v>
      </c>
      <c r="AY1484">
        <f t="shared" si="1136"/>
        <v>0</v>
      </c>
      <c r="AZ1484" s="4">
        <f t="shared" si="1117"/>
        <v>6.94</v>
      </c>
      <c r="BA1484" s="4">
        <f t="shared" si="1137"/>
        <v>449.28999999999974</v>
      </c>
      <c r="BB1484" s="4">
        <f t="shared" si="1118"/>
        <v>484.78333333333268</v>
      </c>
      <c r="BC1484" s="4">
        <f t="shared" si="1119"/>
        <v>278.58399999999995</v>
      </c>
      <c r="BM1484">
        <f t="shared" si="1091"/>
        <v>1</v>
      </c>
    </row>
    <row r="1485" spans="1:65" x14ac:dyDescent="0.25">
      <c r="A1485">
        <v>1030</v>
      </c>
      <c r="B1485" s="1">
        <v>42675</v>
      </c>
      <c r="C1485" s="2">
        <v>2128.6799999999998</v>
      </c>
      <c r="D1485" s="2">
        <v>2131.4499999999998</v>
      </c>
      <c r="E1485" s="2">
        <v>2097.85</v>
      </c>
      <c r="F1485" s="2">
        <v>2111.7199999999998</v>
      </c>
      <c r="G1485" s="2">
        <v>4532160000</v>
      </c>
      <c r="H1485" s="2">
        <f t="shared" si="1092"/>
        <v>7.3582462433502061</v>
      </c>
      <c r="I1485" s="2">
        <f t="shared" si="1093"/>
        <v>2143.5430000000001</v>
      </c>
      <c r="J1485" s="2">
        <f t="shared" si="1094"/>
        <v>13.054101301486565</v>
      </c>
      <c r="K1485" s="2">
        <f t="shared" si="1095"/>
        <v>2.5299999999997453</v>
      </c>
      <c r="L1485" s="18">
        <v>0.20424999999999999</v>
      </c>
      <c r="M1485" s="19">
        <v>18.520231769163725</v>
      </c>
      <c r="N1485" s="4">
        <f t="shared" si="1106"/>
        <v>33.599999999999909</v>
      </c>
      <c r="O1485" s="4">
        <f t="shared" si="1096"/>
        <v>15.113999999999942</v>
      </c>
      <c r="P1485" s="4">
        <f t="shared" si="1107"/>
        <v>-1.5200375939849653</v>
      </c>
      <c r="Q1485" s="4">
        <f t="shared" si="1120"/>
        <v>-1.1190572755417965</v>
      </c>
      <c r="R1485" s="18">
        <f t="shared" si="1108"/>
        <v>2124.9318496240603</v>
      </c>
      <c r="S1485" s="2">
        <f t="shared" si="1109"/>
        <v>13.211849624060505</v>
      </c>
      <c r="T1485" s="22">
        <f t="shared" si="1097"/>
        <v>1</v>
      </c>
      <c r="U1485" s="29">
        <f t="shared" si="1110"/>
        <v>2128.2918026056336</v>
      </c>
      <c r="V1485" s="30">
        <f t="shared" si="1111"/>
        <v>16.57180260563382</v>
      </c>
      <c r="W1485" s="31">
        <f t="shared" si="1121"/>
        <v>0</v>
      </c>
      <c r="X1485" s="35">
        <f t="shared" si="1112"/>
        <v>2127.9579999999996</v>
      </c>
      <c r="Y1485" s="30">
        <f t="shared" si="1113"/>
        <v>16.237999999999829</v>
      </c>
      <c r="Z1485" s="31">
        <f t="shared" si="1122"/>
        <v>1</v>
      </c>
      <c r="AA1485" s="29">
        <f t="shared" si="1114"/>
        <v>2128.2450702408451</v>
      </c>
      <c r="AB1485" s="30">
        <f t="shared" si="1115"/>
        <v>16.525070240845253</v>
      </c>
      <c r="AC1485" s="31">
        <f t="shared" si="1123"/>
        <v>0</v>
      </c>
      <c r="AD1485" s="32">
        <f t="shared" si="1098"/>
        <v>-1</v>
      </c>
      <c r="AE1485" s="33">
        <f t="shared" si="1099"/>
        <v>-1</v>
      </c>
      <c r="AF1485" s="33">
        <f t="shared" si="1100"/>
        <v>-1</v>
      </c>
      <c r="AG1485" s="33">
        <f t="shared" si="1101"/>
        <v>-1</v>
      </c>
      <c r="AH1485" s="38">
        <f t="shared" si="1102"/>
        <v>-1</v>
      </c>
      <c r="AI1485" s="33">
        <f t="shared" si="1103"/>
        <v>-1</v>
      </c>
      <c r="AJ1485" s="39">
        <f t="shared" si="1104"/>
        <v>-1</v>
      </c>
      <c r="AK1485" s="43">
        <f t="shared" si="1105"/>
        <v>-1</v>
      </c>
      <c r="AL1485" s="4">
        <f t="shared" si="1124"/>
        <v>2.7699999999999818</v>
      </c>
      <c r="AM1485" s="4">
        <f t="shared" si="1125"/>
        <v>3.2049297591547656</v>
      </c>
      <c r="AN1485" s="4">
        <f t="shared" si="1126"/>
        <v>2.7699999999999818</v>
      </c>
      <c r="AO1485" s="4">
        <f t="shared" si="1127"/>
        <v>-30.829999999999927</v>
      </c>
      <c r="AP1485" s="4">
        <f t="shared" si="1128"/>
        <v>30.395070240845143</v>
      </c>
      <c r="AQ1485" s="4">
        <f t="shared" si="1129"/>
        <v>30.395070240845143</v>
      </c>
      <c r="AR1485" s="4">
        <f t="shared" si="1116"/>
        <v>16.960000000000036</v>
      </c>
      <c r="AS1485">
        <f t="shared" si="1130"/>
        <v>30.395070240845143</v>
      </c>
      <c r="AT1485" s="6">
        <f t="shared" si="1131"/>
        <v>1</v>
      </c>
      <c r="AU1485" s="4">
        <f t="shared" si="1132"/>
        <v>-11.091318819724801</v>
      </c>
      <c r="AV1485" s="4">
        <f t="shared" si="1133"/>
        <v>1.8602317691636892</v>
      </c>
      <c r="AW1485">
        <f t="shared" si="1134"/>
        <v>0</v>
      </c>
      <c r="AX1485">
        <f t="shared" si="1135"/>
        <v>1</v>
      </c>
      <c r="AY1485">
        <f t="shared" si="1136"/>
        <v>0</v>
      </c>
      <c r="AZ1485" s="4">
        <f t="shared" si="1117"/>
        <v>-3.9100000000000006</v>
      </c>
      <c r="BA1485" s="4">
        <f t="shared" si="1137"/>
        <v>442.34999999999974</v>
      </c>
      <c r="BB1485" s="4">
        <f t="shared" si="1118"/>
        <v>477.84333333333268</v>
      </c>
      <c r="BC1485" s="4">
        <f t="shared" si="1119"/>
        <v>286.28399999999993</v>
      </c>
      <c r="BM1485">
        <f t="shared" si="1091"/>
        <v>1</v>
      </c>
    </row>
    <row r="1486" spans="1:65" x14ac:dyDescent="0.25">
      <c r="A1486">
        <v>1029</v>
      </c>
      <c r="B1486" s="1">
        <v>42674</v>
      </c>
      <c r="C1486" s="2">
        <v>2129.7800000000002</v>
      </c>
      <c r="D1486" s="2">
        <v>2133.25</v>
      </c>
      <c r="E1486" s="2">
        <v>2125.5300000000002</v>
      </c>
      <c r="F1486" s="2">
        <v>2126.15</v>
      </c>
      <c r="G1486" s="2">
        <v>3922400000</v>
      </c>
      <c r="H1486" s="2">
        <f t="shared" si="1092"/>
        <v>6.3841223185162352</v>
      </c>
      <c r="I1486" s="2">
        <f t="shared" si="1093"/>
        <v>2145.2775000000001</v>
      </c>
      <c r="J1486" s="2">
        <f t="shared" si="1094"/>
        <v>9.1837313251548647</v>
      </c>
      <c r="K1486" s="2">
        <f t="shared" si="1095"/>
        <v>3.3700000000003456</v>
      </c>
      <c r="L1486" s="18">
        <v>0.18509999999999999</v>
      </c>
      <c r="M1486" s="19">
        <v>16.785870800974212</v>
      </c>
      <c r="N1486" s="4">
        <f t="shared" si="1106"/>
        <v>7.7199999999997999</v>
      </c>
      <c r="O1486" s="4">
        <f t="shared" si="1096"/>
        <v>13.541999999999963</v>
      </c>
      <c r="P1486" s="4">
        <f t="shared" si="1107"/>
        <v>-1.2181503759398478</v>
      </c>
      <c r="Q1486" s="4">
        <f t="shared" si="1120"/>
        <v>-0.99537793427229926</v>
      </c>
      <c r="R1486" s="18">
        <f t="shared" si="1108"/>
        <v>2125.1711954887219</v>
      </c>
      <c r="S1486" s="2">
        <f t="shared" si="1109"/>
        <v>0.97880451127821289</v>
      </c>
      <c r="T1486" s="22">
        <f t="shared" si="1097"/>
        <v>1</v>
      </c>
      <c r="U1486" s="29">
        <f t="shared" si="1110"/>
        <v>2129.4425969600002</v>
      </c>
      <c r="V1486" s="30">
        <f t="shared" si="1111"/>
        <v>3.2925969600000826</v>
      </c>
      <c r="W1486" s="31">
        <f t="shared" si="1121"/>
        <v>1</v>
      </c>
      <c r="X1486" s="35">
        <f t="shared" si="1112"/>
        <v>2126.217466666667</v>
      </c>
      <c r="Y1486" s="30">
        <f t="shared" si="1113"/>
        <v>6.7466666666859965E-2</v>
      </c>
      <c r="Z1486" s="31">
        <f t="shared" si="1122"/>
        <v>1</v>
      </c>
      <c r="AA1486" s="29">
        <f t="shared" si="1114"/>
        <v>2128.9910787189337</v>
      </c>
      <c r="AB1486" s="30">
        <f t="shared" si="1115"/>
        <v>2.8410787189336588</v>
      </c>
      <c r="AC1486" s="31">
        <f t="shared" si="1123"/>
        <v>1</v>
      </c>
      <c r="AD1486" s="32">
        <f t="shared" si="1098"/>
        <v>1</v>
      </c>
      <c r="AE1486" s="33">
        <f t="shared" si="1099"/>
        <v>1</v>
      </c>
      <c r="AF1486" s="33">
        <f t="shared" si="1100"/>
        <v>1</v>
      </c>
      <c r="AG1486" s="33">
        <f t="shared" si="1101"/>
        <v>1</v>
      </c>
      <c r="AH1486" s="38">
        <f t="shared" si="1102"/>
        <v>1</v>
      </c>
      <c r="AI1486" s="33">
        <f t="shared" si="1103"/>
        <v>1</v>
      </c>
      <c r="AJ1486" s="39">
        <f t="shared" si="1104"/>
        <v>1</v>
      </c>
      <c r="AK1486" s="43">
        <f t="shared" si="1105"/>
        <v>1</v>
      </c>
      <c r="AL1486" s="4">
        <f t="shared" si="1124"/>
        <v>3.4699999999997999</v>
      </c>
      <c r="AM1486" s="4">
        <f t="shared" si="1125"/>
        <v>4.2589212810662502</v>
      </c>
      <c r="AN1486" s="4">
        <f t="shared" si="1126"/>
        <v>3.4699999999997999</v>
      </c>
      <c r="AO1486" s="4">
        <f t="shared" si="1127"/>
        <v>-4.25</v>
      </c>
      <c r="AP1486" s="4">
        <f t="shared" si="1128"/>
        <v>3.4610787189335497</v>
      </c>
      <c r="AQ1486" s="4">
        <f t="shared" si="1129"/>
        <v>3.4610787189335497</v>
      </c>
      <c r="AR1486" s="4">
        <f t="shared" si="1116"/>
        <v>3.6300000000001091</v>
      </c>
      <c r="AS1486">
        <f t="shared" si="1130"/>
        <v>3.4699999999997999</v>
      </c>
      <c r="AT1486" s="6">
        <f t="shared" si="1131"/>
        <v>0</v>
      </c>
      <c r="AU1486" s="4">
        <f t="shared" si="1132"/>
        <v>12.89676545732231</v>
      </c>
      <c r="AV1486" s="4">
        <f t="shared" si="1133"/>
        <v>13.455870800974104</v>
      </c>
      <c r="AW1486">
        <f t="shared" si="1134"/>
        <v>0</v>
      </c>
      <c r="AX1486">
        <f t="shared" si="1135"/>
        <v>0</v>
      </c>
      <c r="AY1486">
        <f t="shared" si="1136"/>
        <v>0</v>
      </c>
      <c r="AZ1486" s="4">
        <f t="shared" si="1117"/>
        <v>6.94</v>
      </c>
      <c r="BA1486" s="4">
        <f t="shared" si="1137"/>
        <v>446.25999999999976</v>
      </c>
      <c r="BB1486" s="4">
        <f t="shared" si="1118"/>
        <v>481.75333333333271</v>
      </c>
      <c r="BC1486" s="4">
        <f t="shared" si="1119"/>
        <v>286.7240000000001</v>
      </c>
      <c r="BM1486">
        <f t="shared" si="1091"/>
        <v>1</v>
      </c>
    </row>
    <row r="1487" spans="1:65" x14ac:dyDescent="0.25">
      <c r="A1487">
        <v>1028</v>
      </c>
      <c r="B1487" s="1">
        <v>42671</v>
      </c>
      <c r="C1487" s="2">
        <v>2132.23</v>
      </c>
      <c r="D1487" s="2">
        <v>2140.7199999999998</v>
      </c>
      <c r="E1487" s="2">
        <v>2119.36</v>
      </c>
      <c r="F1487" s="2">
        <v>2126.41</v>
      </c>
      <c r="G1487" s="2">
        <v>4019510000</v>
      </c>
      <c r="H1487" s="2">
        <f t="shared" si="1092"/>
        <v>5.8650707109500892</v>
      </c>
      <c r="I1487" s="2">
        <f t="shared" si="1093"/>
        <v>2147.0050000000001</v>
      </c>
      <c r="J1487" s="2">
        <f t="shared" si="1094"/>
        <v>9.2061864783244474</v>
      </c>
      <c r="K1487" s="2">
        <f t="shared" si="1095"/>
        <v>-0.80999999999994543</v>
      </c>
      <c r="L1487" s="18">
        <v>0.15645000000000001</v>
      </c>
      <c r="M1487" s="19">
        <v>14.231969962888794</v>
      </c>
      <c r="N1487" s="4">
        <f t="shared" si="1106"/>
        <v>21.359999999999673</v>
      </c>
      <c r="O1487" s="4">
        <f t="shared" si="1096"/>
        <v>13.888000000000011</v>
      </c>
      <c r="P1487" s="4">
        <f t="shared" si="1107"/>
        <v>-1.2388045112781942</v>
      </c>
      <c r="Q1487" s="4">
        <f t="shared" si="1120"/>
        <v>-0.86513599999999991</v>
      </c>
      <c r="R1487" s="18">
        <f t="shared" si="1108"/>
        <v>2131.7281428571428</v>
      </c>
      <c r="S1487" s="2">
        <f t="shared" si="1109"/>
        <v>5.3181428571429024</v>
      </c>
      <c r="T1487" s="22">
        <f t="shared" si="1097"/>
        <v>1</v>
      </c>
      <c r="U1487" s="29">
        <f t="shared" si="1110"/>
        <v>2131.9069542723005</v>
      </c>
      <c r="V1487" s="30">
        <f t="shared" si="1111"/>
        <v>5.4969542723006271</v>
      </c>
      <c r="W1487" s="31">
        <f t="shared" si="1121"/>
        <v>1</v>
      </c>
      <c r="X1487" s="35">
        <f t="shared" si="1112"/>
        <v>2134.7197333333334</v>
      </c>
      <c r="Y1487" s="30">
        <f t="shared" si="1113"/>
        <v>8.3097333333334973</v>
      </c>
      <c r="Z1487" s="31">
        <f t="shared" si="1122"/>
        <v>1</v>
      </c>
      <c r="AA1487" s="29">
        <f t="shared" si="1114"/>
        <v>2132.3007433408447</v>
      </c>
      <c r="AB1487" s="30">
        <f t="shared" si="1115"/>
        <v>5.8907433408448924</v>
      </c>
      <c r="AC1487" s="31">
        <f t="shared" si="1123"/>
        <v>1</v>
      </c>
      <c r="AD1487" s="32">
        <f t="shared" si="1098"/>
        <v>1</v>
      </c>
      <c r="AE1487" s="33">
        <f t="shared" si="1099"/>
        <v>1</v>
      </c>
      <c r="AF1487" s="33">
        <f t="shared" si="1100"/>
        <v>1</v>
      </c>
      <c r="AG1487" s="33">
        <f t="shared" si="1101"/>
        <v>1</v>
      </c>
      <c r="AH1487" s="38">
        <f t="shared" si="1102"/>
        <v>1</v>
      </c>
      <c r="AI1487" s="33">
        <f t="shared" si="1103"/>
        <v>1</v>
      </c>
      <c r="AJ1487" s="39">
        <f t="shared" si="1104"/>
        <v>1</v>
      </c>
      <c r="AK1487" s="43">
        <f t="shared" si="1105"/>
        <v>1</v>
      </c>
      <c r="AL1487" s="4">
        <f t="shared" si="1124"/>
        <v>8.4899999999997817</v>
      </c>
      <c r="AM1487" s="4">
        <f t="shared" si="1125"/>
        <v>8.4192566591550531</v>
      </c>
      <c r="AN1487" s="4">
        <f t="shared" si="1126"/>
        <v>8.4192566591550531</v>
      </c>
      <c r="AO1487" s="4">
        <f t="shared" si="1127"/>
        <v>-12.869999999999891</v>
      </c>
      <c r="AP1487" s="4">
        <f t="shared" si="1128"/>
        <v>12.94074334084462</v>
      </c>
      <c r="AQ1487" s="4">
        <f t="shared" si="1129"/>
        <v>12.869999999999891</v>
      </c>
      <c r="AR1487" s="4">
        <f t="shared" si="1116"/>
        <v>5.8200000000001637</v>
      </c>
      <c r="AS1487">
        <f t="shared" si="1130"/>
        <v>12.869999999999891</v>
      </c>
      <c r="AT1487" s="6">
        <f t="shared" si="1131"/>
        <v>0</v>
      </c>
      <c r="AU1487" s="4">
        <f t="shared" si="1132"/>
        <v>1.3213478985252944</v>
      </c>
      <c r="AV1487" s="4">
        <f t="shared" si="1133"/>
        <v>8.7119699628886309</v>
      </c>
      <c r="AW1487">
        <f t="shared" si="1134"/>
        <v>0</v>
      </c>
      <c r="AX1487">
        <f t="shared" si="1135"/>
        <v>0</v>
      </c>
      <c r="AY1487">
        <f t="shared" si="1136"/>
        <v>0</v>
      </c>
      <c r="AZ1487" s="4">
        <f t="shared" si="1117"/>
        <v>6.94</v>
      </c>
      <c r="BA1487" s="4">
        <f t="shared" si="1137"/>
        <v>439.31999999999977</v>
      </c>
      <c r="BB1487" s="4">
        <f t="shared" si="1118"/>
        <v>474.81333333333271</v>
      </c>
      <c r="BC1487" s="4">
        <f t="shared" si="1119"/>
        <v>287.70400000000001</v>
      </c>
      <c r="BM1487">
        <f t="shared" si="1091"/>
        <v>1</v>
      </c>
    </row>
    <row r="1488" spans="1:65" x14ac:dyDescent="0.25">
      <c r="A1488">
        <v>1027</v>
      </c>
      <c r="B1488" s="1">
        <v>42670</v>
      </c>
      <c r="C1488" s="2">
        <v>2144.06</v>
      </c>
      <c r="D1488" s="2">
        <v>2147.13</v>
      </c>
      <c r="E1488" s="2">
        <v>2132.52</v>
      </c>
      <c r="F1488" s="2">
        <v>2133.04</v>
      </c>
      <c r="G1488" s="2">
        <v>4204830000</v>
      </c>
      <c r="H1488" s="2">
        <f t="shared" si="1092"/>
        <v>5.1163207266333615</v>
      </c>
      <c r="I1488" s="2">
        <f t="shared" si="1093"/>
        <v>2148.2190000000001</v>
      </c>
      <c r="J1488" s="2">
        <f t="shared" si="1094"/>
        <v>8.3062879637562581</v>
      </c>
      <c r="K1488" s="2">
        <f t="shared" si="1095"/>
        <v>4.6300000000001091</v>
      </c>
      <c r="L1488" s="18">
        <v>0.13525000000000001</v>
      </c>
      <c r="M1488" s="19">
        <v>12.340302520456683</v>
      </c>
      <c r="N1488" s="4">
        <f t="shared" si="1106"/>
        <v>14.610000000000127</v>
      </c>
      <c r="O1488" s="4">
        <f t="shared" si="1096"/>
        <v>13.416000000000031</v>
      </c>
      <c r="P1488" s="4">
        <f t="shared" si="1107"/>
        <v>-1.3118571428571411</v>
      </c>
      <c r="Q1488" s="4">
        <f t="shared" si="1120"/>
        <v>-0.82832237871674497</v>
      </c>
      <c r="R1488" s="18">
        <f t="shared" si="1108"/>
        <v>2138.2482105263157</v>
      </c>
      <c r="S1488" s="2">
        <f t="shared" si="1109"/>
        <v>5.2082105263157246</v>
      </c>
      <c r="T1488" s="22">
        <f t="shared" si="1097"/>
        <v>1</v>
      </c>
      <c r="U1488" s="29">
        <f t="shared" si="1110"/>
        <v>2143.7075085216716</v>
      </c>
      <c r="V1488" s="30">
        <f t="shared" si="1111"/>
        <v>10.667508521671607</v>
      </c>
      <c r="W1488" s="31">
        <f t="shared" si="1121"/>
        <v>1</v>
      </c>
      <c r="X1488" s="35">
        <f t="shared" si="1112"/>
        <v>2139.9609333333342</v>
      </c>
      <c r="Y1488" s="30">
        <f t="shared" si="1113"/>
        <v>6.9209333333342329</v>
      </c>
      <c r="Z1488" s="31">
        <f t="shared" si="1122"/>
        <v>1</v>
      </c>
      <c r="AA1488" s="29">
        <f t="shared" si="1114"/>
        <v>2143.1829879953043</v>
      </c>
      <c r="AB1488" s="30">
        <f t="shared" si="1115"/>
        <v>10.142987995304338</v>
      </c>
      <c r="AC1488" s="31">
        <f t="shared" si="1123"/>
        <v>1</v>
      </c>
      <c r="AD1488" s="32">
        <f t="shared" si="1098"/>
        <v>1</v>
      </c>
      <c r="AE1488" s="33">
        <f t="shared" si="1099"/>
        <v>1</v>
      </c>
      <c r="AF1488" s="33">
        <f t="shared" si="1100"/>
        <v>1</v>
      </c>
      <c r="AG1488" s="33">
        <f t="shared" si="1101"/>
        <v>1</v>
      </c>
      <c r="AH1488" s="38">
        <f t="shared" si="1102"/>
        <v>1</v>
      </c>
      <c r="AI1488" s="33">
        <f t="shared" si="1103"/>
        <v>1</v>
      </c>
      <c r="AJ1488" s="39">
        <f t="shared" si="1104"/>
        <v>1</v>
      </c>
      <c r="AK1488" s="43">
        <f t="shared" si="1105"/>
        <v>1</v>
      </c>
      <c r="AL1488" s="4">
        <f t="shared" si="1124"/>
        <v>3.0700000000001637</v>
      </c>
      <c r="AM1488" s="4">
        <f t="shared" si="1125"/>
        <v>3.9470120046958073</v>
      </c>
      <c r="AN1488" s="4">
        <f t="shared" si="1126"/>
        <v>3.0700000000001637</v>
      </c>
      <c r="AO1488" s="4">
        <f t="shared" si="1127"/>
        <v>-11.539999999999964</v>
      </c>
      <c r="AP1488" s="4">
        <f t="shared" si="1128"/>
        <v>10.66298799530432</v>
      </c>
      <c r="AQ1488" s="4">
        <f t="shared" si="1129"/>
        <v>10.66298799530432</v>
      </c>
      <c r="AR1488" s="4">
        <f t="shared" si="1116"/>
        <v>11.019999999999982</v>
      </c>
      <c r="AS1488">
        <f t="shared" si="1130"/>
        <v>10.66298799530432</v>
      </c>
      <c r="AT1488" s="6">
        <f t="shared" si="1131"/>
        <v>0</v>
      </c>
      <c r="AU1488" s="4">
        <f t="shared" si="1132"/>
        <v>2.0027334833647554</v>
      </c>
      <c r="AV1488" s="4">
        <f t="shared" si="1133"/>
        <v>1.6203025204567016</v>
      </c>
      <c r="AW1488">
        <f t="shared" si="1134"/>
        <v>0</v>
      </c>
      <c r="AX1488">
        <f t="shared" si="1135"/>
        <v>0</v>
      </c>
      <c r="AY1488">
        <f t="shared" si="1136"/>
        <v>0</v>
      </c>
      <c r="AZ1488" s="4">
        <f t="shared" si="1117"/>
        <v>6.94</v>
      </c>
      <c r="BA1488" s="4">
        <f t="shared" si="1137"/>
        <v>432.37999999999977</v>
      </c>
      <c r="BB1488" s="4">
        <f t="shared" si="1118"/>
        <v>467.87333333333271</v>
      </c>
      <c r="BC1488" s="4">
        <f t="shared" si="1119"/>
        <v>292.43599999999998</v>
      </c>
      <c r="BM1488">
        <f t="shared" si="1091"/>
        <v>1</v>
      </c>
    </row>
    <row r="1489" spans="1:65" x14ac:dyDescent="0.25">
      <c r="A1489">
        <v>1026</v>
      </c>
      <c r="B1489" s="1">
        <v>42669</v>
      </c>
      <c r="C1489" s="2">
        <v>2136.9699999999998</v>
      </c>
      <c r="D1489" s="2">
        <v>2145.73</v>
      </c>
      <c r="E1489" s="2">
        <v>2131.59</v>
      </c>
      <c r="F1489" s="2">
        <v>2139.4299999999998</v>
      </c>
      <c r="G1489" s="2">
        <v>3775200000</v>
      </c>
      <c r="H1489" s="2">
        <f t="shared" si="1092"/>
        <v>6.0612158662909739</v>
      </c>
      <c r="I1489" s="2">
        <f t="shared" si="1093"/>
        <v>2149.4610000000002</v>
      </c>
      <c r="J1489" s="2">
        <f t="shared" si="1094"/>
        <v>9.8629543321408093</v>
      </c>
      <c r="K1489" s="2">
        <f t="shared" si="1095"/>
        <v>-6.1900000000000546</v>
      </c>
      <c r="L1489" s="18">
        <v>0.1205</v>
      </c>
      <c r="M1489" s="19">
        <v>11.013670851016588</v>
      </c>
      <c r="N1489" s="4">
        <f t="shared" si="1106"/>
        <v>14.139999999999873</v>
      </c>
      <c r="O1489" s="4">
        <f t="shared" si="1096"/>
        <v>14.401000000000021</v>
      </c>
      <c r="P1489" s="4">
        <f t="shared" si="1107"/>
        <v>-1.1817894736842116</v>
      </c>
      <c r="Q1489" s="4">
        <f t="shared" si="1120"/>
        <v>-0.9038243034055724</v>
      </c>
      <c r="R1489" s="18">
        <f t="shared" si="1108"/>
        <v>2141.7454436090225</v>
      </c>
      <c r="S1489" s="2">
        <f t="shared" si="1109"/>
        <v>2.3154436090226227</v>
      </c>
      <c r="T1489" s="22">
        <f t="shared" si="1097"/>
        <v>1</v>
      </c>
      <c r="U1489" s="29">
        <f t="shared" si="1110"/>
        <v>2136.6146517414859</v>
      </c>
      <c r="V1489" s="30">
        <f t="shared" si="1111"/>
        <v>2.81534825851395</v>
      </c>
      <c r="W1489" s="31">
        <f t="shared" si="1121"/>
        <v>1</v>
      </c>
      <c r="X1489" s="35">
        <f t="shared" si="1112"/>
        <v>2137.6841333333332</v>
      </c>
      <c r="Y1489" s="30">
        <f t="shared" si="1113"/>
        <v>1.7458666666666431</v>
      </c>
      <c r="Z1489" s="31">
        <f t="shared" si="1122"/>
        <v>1</v>
      </c>
      <c r="AA1489" s="29">
        <f t="shared" si="1114"/>
        <v>2136.7643791643445</v>
      </c>
      <c r="AB1489" s="30">
        <f t="shared" si="1115"/>
        <v>2.6656208356553179</v>
      </c>
      <c r="AC1489" s="31">
        <f t="shared" si="1123"/>
        <v>1</v>
      </c>
      <c r="AD1489" s="32">
        <f t="shared" si="1098"/>
        <v>1</v>
      </c>
      <c r="AE1489" s="33">
        <f t="shared" si="1099"/>
        <v>1</v>
      </c>
      <c r="AF1489" s="33">
        <f t="shared" si="1100"/>
        <v>1</v>
      </c>
      <c r="AG1489" s="33">
        <f t="shared" si="1101"/>
        <v>1</v>
      </c>
      <c r="AH1489" s="38">
        <f t="shared" si="1102"/>
        <v>1</v>
      </c>
      <c r="AI1489" s="33">
        <f t="shared" si="1103"/>
        <v>1</v>
      </c>
      <c r="AJ1489" s="39">
        <f t="shared" si="1104"/>
        <v>1</v>
      </c>
      <c r="AK1489" s="43">
        <f t="shared" si="1105"/>
        <v>1</v>
      </c>
      <c r="AL1489" s="4">
        <f t="shared" si="1124"/>
        <v>8.7600000000002183</v>
      </c>
      <c r="AM1489" s="4">
        <f t="shared" si="1125"/>
        <v>8.9656208356554998</v>
      </c>
      <c r="AN1489" s="4">
        <f t="shared" si="1126"/>
        <v>8.7600000000002183</v>
      </c>
      <c r="AO1489" s="4">
        <f t="shared" si="1127"/>
        <v>-5.3799999999996544</v>
      </c>
      <c r="AP1489" s="4">
        <f t="shared" si="1128"/>
        <v>5.1743791643443728</v>
      </c>
      <c r="AQ1489" s="4">
        <f t="shared" si="1129"/>
        <v>5.1743791643443728</v>
      </c>
      <c r="AR1489" s="4">
        <f t="shared" si="1116"/>
        <v>2.4600000000000364</v>
      </c>
      <c r="AS1489">
        <f t="shared" si="1130"/>
        <v>8.7600000000002183</v>
      </c>
      <c r="AT1489" s="6">
        <f t="shared" si="1131"/>
        <v>0</v>
      </c>
      <c r="AU1489" s="4">
        <f t="shared" si="1132"/>
        <v>2.735359552599876</v>
      </c>
      <c r="AV1489" s="4">
        <f t="shared" si="1133"/>
        <v>8.8536708510165525</v>
      </c>
      <c r="AW1489">
        <f t="shared" si="1134"/>
        <v>0</v>
      </c>
      <c r="AX1489">
        <f t="shared" si="1135"/>
        <v>0</v>
      </c>
      <c r="AY1489">
        <f t="shared" si="1136"/>
        <v>0</v>
      </c>
      <c r="AZ1489" s="4">
        <f t="shared" si="1117"/>
        <v>6.94</v>
      </c>
      <c r="BA1489" s="4">
        <f t="shared" si="1137"/>
        <v>425.43999999999977</v>
      </c>
      <c r="BB1489" s="4">
        <f t="shared" si="1118"/>
        <v>460.93333333333271</v>
      </c>
      <c r="BC1489" s="4">
        <f t="shared" si="1119"/>
        <v>289.59999999999991</v>
      </c>
      <c r="BM1489">
        <f t="shared" si="1091"/>
        <v>1</v>
      </c>
    </row>
    <row r="1490" spans="1:65" x14ac:dyDescent="0.25">
      <c r="A1490">
        <v>1025</v>
      </c>
      <c r="B1490" s="1">
        <v>42668</v>
      </c>
      <c r="C1490" s="2">
        <v>2149.7199999999998</v>
      </c>
      <c r="D1490" s="2">
        <v>2151.44</v>
      </c>
      <c r="E1490" s="2">
        <v>2141.9299999999998</v>
      </c>
      <c r="F1490" s="2">
        <v>2143.16</v>
      </c>
      <c r="G1490" s="2">
        <v>3751340000</v>
      </c>
      <c r="H1490" s="2">
        <f t="shared" si="1092"/>
        <v>6.0273860190153519</v>
      </c>
      <c r="I1490" s="2">
        <f t="shared" si="1093"/>
        <v>2150.7049999999999</v>
      </c>
      <c r="J1490" s="2">
        <f t="shared" si="1094"/>
        <v>9.8052512246728281</v>
      </c>
      <c r="K1490" s="2">
        <f t="shared" si="1095"/>
        <v>-1.6100000000001273</v>
      </c>
      <c r="L1490" s="18">
        <v>0.10894999999999999</v>
      </c>
      <c r="M1490" s="19">
        <v>9.9959648283479083</v>
      </c>
      <c r="N1490" s="4">
        <f t="shared" si="1106"/>
        <v>9.5100000000002183</v>
      </c>
      <c r="O1490" s="4">
        <f t="shared" si="1096"/>
        <v>14.246000000000048</v>
      </c>
      <c r="P1490" s="4">
        <f t="shared" si="1107"/>
        <v>-1.4145563909774423</v>
      </c>
      <c r="Q1490" s="4">
        <f t="shared" si="1120"/>
        <v>-0.91114938080495211</v>
      </c>
      <c r="R1490" s="18">
        <f t="shared" si="1108"/>
        <v>2149.8352406015038</v>
      </c>
      <c r="S1490" s="2">
        <f t="shared" si="1109"/>
        <v>6.6752406015039014</v>
      </c>
      <c r="T1490" s="22">
        <f t="shared" si="1097"/>
        <v>1</v>
      </c>
      <c r="U1490" s="29">
        <f t="shared" si="1110"/>
        <v>2149.4122463615022</v>
      </c>
      <c r="V1490" s="30">
        <f t="shared" si="1111"/>
        <v>6.2522463615023298</v>
      </c>
      <c r="W1490" s="31">
        <f t="shared" si="1121"/>
        <v>1</v>
      </c>
      <c r="X1490" s="35">
        <f t="shared" si="1112"/>
        <v>2152.4689333333326</v>
      </c>
      <c r="Y1490" s="30">
        <f t="shared" si="1113"/>
        <v>9.3089333333327886</v>
      </c>
      <c r="Z1490" s="31">
        <f t="shared" si="1122"/>
        <v>0</v>
      </c>
      <c r="AA1490" s="29">
        <f t="shared" si="1114"/>
        <v>2149.8401825375586</v>
      </c>
      <c r="AB1490" s="30">
        <f t="shared" si="1115"/>
        <v>6.6801825375587214</v>
      </c>
      <c r="AC1490" s="31">
        <f t="shared" si="1123"/>
        <v>1</v>
      </c>
      <c r="AD1490" s="32">
        <f t="shared" si="1098"/>
        <v>1</v>
      </c>
      <c r="AE1490" s="33">
        <f t="shared" si="1099"/>
        <v>1</v>
      </c>
      <c r="AF1490" s="33">
        <f t="shared" si="1100"/>
        <v>1</v>
      </c>
      <c r="AG1490" s="33">
        <f t="shared" si="1101"/>
        <v>1</v>
      </c>
      <c r="AH1490" s="38">
        <f t="shared" si="1102"/>
        <v>1</v>
      </c>
      <c r="AI1490" s="33">
        <f t="shared" si="1103"/>
        <v>1</v>
      </c>
      <c r="AJ1490" s="39">
        <f t="shared" si="1104"/>
        <v>1</v>
      </c>
      <c r="AK1490" s="43">
        <f t="shared" si="1105"/>
        <v>1</v>
      </c>
      <c r="AL1490" s="4">
        <f t="shared" si="1124"/>
        <v>1.7200000000002547</v>
      </c>
      <c r="AM1490" s="4">
        <f t="shared" si="1125"/>
        <v>1.5998174624414787</v>
      </c>
      <c r="AN1490" s="4">
        <f t="shared" si="1126"/>
        <v>1.5998174624414787</v>
      </c>
      <c r="AO1490" s="4">
        <f t="shared" si="1127"/>
        <v>-7.7899999999999636</v>
      </c>
      <c r="AP1490" s="4">
        <f t="shared" si="1128"/>
        <v>7.9101825375587396</v>
      </c>
      <c r="AQ1490" s="4">
        <f t="shared" si="1129"/>
        <v>7.7899999999999636</v>
      </c>
      <c r="AR1490" s="4">
        <f t="shared" si="1116"/>
        <v>6.5599999999999454</v>
      </c>
      <c r="AS1490">
        <f t="shared" si="1130"/>
        <v>7.7899999999999636</v>
      </c>
      <c r="AT1490" s="6">
        <f t="shared" si="1131"/>
        <v>0</v>
      </c>
      <c r="AU1490" s="4">
        <f t="shared" si="1132"/>
        <v>2.4853883155512371</v>
      </c>
      <c r="AV1490" s="4">
        <f t="shared" si="1133"/>
        <v>3.7359648283479627</v>
      </c>
      <c r="AW1490">
        <f t="shared" si="1134"/>
        <v>0</v>
      </c>
      <c r="AX1490">
        <f t="shared" si="1135"/>
        <v>0</v>
      </c>
      <c r="AY1490">
        <f t="shared" si="1136"/>
        <v>0</v>
      </c>
      <c r="AZ1490" s="4">
        <f t="shared" si="1117"/>
        <v>6.94</v>
      </c>
      <c r="BA1490" s="4">
        <f t="shared" si="1137"/>
        <v>418.49999999999977</v>
      </c>
      <c r="BB1490" s="4">
        <f t="shared" si="1118"/>
        <v>453.99333333333271</v>
      </c>
      <c r="BC1490" s="4">
        <f t="shared" si="1119"/>
        <v>294.69999999999993</v>
      </c>
      <c r="BM1490">
        <f t="shared" si="1091"/>
        <v>1</v>
      </c>
    </row>
    <row r="1491" spans="1:65" x14ac:dyDescent="0.25">
      <c r="A1491">
        <v>1024</v>
      </c>
      <c r="B1491" s="1">
        <v>42667</v>
      </c>
      <c r="C1491" s="2">
        <v>2148.5</v>
      </c>
      <c r="D1491" s="2">
        <v>2154.79</v>
      </c>
      <c r="E1491" s="2">
        <v>2146.91</v>
      </c>
      <c r="F1491" s="2">
        <v>2151.33</v>
      </c>
      <c r="G1491" s="2">
        <v>3357320000</v>
      </c>
      <c r="H1491" s="2">
        <f t="shared" si="1092"/>
        <v>8.661248370375537</v>
      </c>
      <c r="I1491" s="2">
        <f t="shared" si="1093"/>
        <v>2150.5209999999997</v>
      </c>
      <c r="J1491" s="2">
        <f t="shared" si="1094"/>
        <v>10.94850957172279</v>
      </c>
      <c r="K1491" s="2">
        <f t="shared" si="1095"/>
        <v>7.3400000000001455</v>
      </c>
      <c r="L1491" s="18">
        <v>9.7849999999999993E-2</v>
      </c>
      <c r="M1491" s="19">
        <v>8.9351202743923483</v>
      </c>
      <c r="N1491" s="4">
        <f t="shared" si="1106"/>
        <v>13.630000000000109</v>
      </c>
      <c r="O1491" s="4">
        <f t="shared" si="1096"/>
        <v>16.776999999999997</v>
      </c>
      <c r="P1491" s="4">
        <f t="shared" si="1107"/>
        <v>-1.4947593984962364</v>
      </c>
      <c r="Q1491" s="4">
        <f t="shared" si="1120"/>
        <v>-0.78911189358372391</v>
      </c>
      <c r="R1491" s="18">
        <f t="shared" si="1108"/>
        <v>2139.6788270676689</v>
      </c>
      <c r="S1491" s="2">
        <f t="shared" si="1109"/>
        <v>11.651172932331065</v>
      </c>
      <c r="T1491" s="22">
        <f t="shared" si="1097"/>
        <v>0</v>
      </c>
      <c r="U1491" s="29">
        <f t="shared" si="1110"/>
        <v>2148.2144201599999</v>
      </c>
      <c r="V1491" s="30">
        <f t="shared" si="1111"/>
        <v>3.1155798400000094</v>
      </c>
      <c r="W1491" s="31">
        <f t="shared" si="1121"/>
        <v>1</v>
      </c>
      <c r="X1491" s="35">
        <f t="shared" si="1112"/>
        <v>2147.3136</v>
      </c>
      <c r="Y1491" s="30">
        <f t="shared" si="1113"/>
        <v>4.016399999999976</v>
      </c>
      <c r="Z1491" s="31">
        <f t="shared" si="1122"/>
        <v>1</v>
      </c>
      <c r="AA1491" s="29">
        <f t="shared" si="1114"/>
        <v>2148.0883053376001</v>
      </c>
      <c r="AB1491" s="30">
        <f t="shared" si="1115"/>
        <v>3.2416946623998228</v>
      </c>
      <c r="AC1491" s="31">
        <f t="shared" si="1123"/>
        <v>1</v>
      </c>
      <c r="AD1491" s="32">
        <f t="shared" si="1098"/>
        <v>1</v>
      </c>
      <c r="AE1491" s="33">
        <f t="shared" si="1099"/>
        <v>1</v>
      </c>
      <c r="AF1491" s="33">
        <f t="shared" si="1100"/>
        <v>1</v>
      </c>
      <c r="AG1491" s="33">
        <f t="shared" si="1101"/>
        <v>1</v>
      </c>
      <c r="AH1491" s="38">
        <f t="shared" si="1102"/>
        <v>1</v>
      </c>
      <c r="AI1491" s="33">
        <f t="shared" si="1103"/>
        <v>1</v>
      </c>
      <c r="AJ1491" s="39">
        <f t="shared" si="1104"/>
        <v>1</v>
      </c>
      <c r="AK1491" s="43">
        <f t="shared" si="1105"/>
        <v>1</v>
      </c>
      <c r="AL1491" s="4">
        <f t="shared" si="1124"/>
        <v>6.2899999999999636</v>
      </c>
      <c r="AM1491" s="4">
        <f t="shared" si="1125"/>
        <v>6.7016946623998592</v>
      </c>
      <c r="AN1491" s="4">
        <f t="shared" si="1126"/>
        <v>6.2899999999999636</v>
      </c>
      <c r="AO1491" s="4">
        <f t="shared" si="1127"/>
        <v>-1.5900000000001455</v>
      </c>
      <c r="AP1491" s="4">
        <f t="shared" si="1128"/>
        <v>1.1783053376002499</v>
      </c>
      <c r="AQ1491" s="4">
        <f t="shared" si="1129"/>
        <v>1.1783053376002499</v>
      </c>
      <c r="AR1491" s="4">
        <f t="shared" si="1116"/>
        <v>2.8299999999999272</v>
      </c>
      <c r="AS1491">
        <f t="shared" si="1130"/>
        <v>6.2899999999999636</v>
      </c>
      <c r="AT1491" s="6">
        <f t="shared" si="1131"/>
        <v>0</v>
      </c>
      <c r="AU1491" s="4">
        <f t="shared" si="1132"/>
        <v>3.4558988030517241</v>
      </c>
      <c r="AV1491" s="4">
        <f t="shared" si="1133"/>
        <v>6.4051202743924209</v>
      </c>
      <c r="AW1491">
        <f t="shared" si="1134"/>
        <v>0</v>
      </c>
      <c r="AX1491">
        <f t="shared" si="1135"/>
        <v>0</v>
      </c>
      <c r="AY1491">
        <f t="shared" si="1136"/>
        <v>0</v>
      </c>
      <c r="AZ1491" s="4">
        <f t="shared" si="1117"/>
        <v>6.94</v>
      </c>
      <c r="BA1491" s="4">
        <f t="shared" si="1137"/>
        <v>411.55999999999977</v>
      </c>
      <c r="BB1491" s="4">
        <f t="shared" si="1118"/>
        <v>447.05333333333272</v>
      </c>
      <c r="BC1491" s="4">
        <f t="shared" si="1119"/>
        <v>294.21199999999999</v>
      </c>
      <c r="BM1491">
        <f t="shared" si="1091"/>
        <v>1</v>
      </c>
    </row>
    <row r="1492" spans="1:65" x14ac:dyDescent="0.25">
      <c r="A1492">
        <v>1023</v>
      </c>
      <c r="B1492" s="1">
        <v>42664</v>
      </c>
      <c r="C1492" s="2">
        <v>2139.4299999999998</v>
      </c>
      <c r="D1492" s="2">
        <v>2142.63</v>
      </c>
      <c r="E1492" s="2">
        <v>2130.09</v>
      </c>
      <c r="F1492" s="2">
        <v>2141.16</v>
      </c>
      <c r="G1492" s="2">
        <v>3448850000</v>
      </c>
      <c r="H1492" s="2">
        <f t="shared" si="1092"/>
        <v>10.420301978989498</v>
      </c>
      <c r="I1492" s="2">
        <f t="shared" si="1093"/>
        <v>2151.0230000000001</v>
      </c>
      <c r="J1492" s="2">
        <f t="shared" si="1094"/>
        <v>13.188794526135869</v>
      </c>
      <c r="K1492" s="2">
        <f t="shared" si="1095"/>
        <v>-1.9100000000003092</v>
      </c>
      <c r="L1492" s="18">
        <v>9.2799999999999994E-2</v>
      </c>
      <c r="M1492" s="19">
        <v>8.4746946113492942</v>
      </c>
      <c r="N1492" s="4">
        <f t="shared" si="1106"/>
        <v>12.539999999999964</v>
      </c>
      <c r="O1492" s="4">
        <f t="shared" si="1096"/>
        <v>17</v>
      </c>
      <c r="P1492" s="4">
        <f t="shared" si="1107"/>
        <v>-1.481172932330822</v>
      </c>
      <c r="Q1492" s="4">
        <f t="shared" si="1120"/>
        <v>-0.73225599999999924</v>
      </c>
      <c r="R1492" s="18">
        <f t="shared" si="1108"/>
        <v>2139.7595563909777</v>
      </c>
      <c r="S1492" s="2">
        <f t="shared" si="1109"/>
        <v>1.4004436090222043</v>
      </c>
      <c r="T1492" s="22">
        <f t="shared" si="1097"/>
        <v>1</v>
      </c>
      <c r="U1492" s="29">
        <f t="shared" si="1110"/>
        <v>2139.2063734507042</v>
      </c>
      <c r="V1492" s="30">
        <f t="shared" si="1111"/>
        <v>1.9536265492956773</v>
      </c>
      <c r="W1492" s="31">
        <f t="shared" si="1121"/>
        <v>1</v>
      </c>
      <c r="X1492" s="35">
        <f t="shared" si="1112"/>
        <v>2140.0334666666663</v>
      </c>
      <c r="Y1492" s="30">
        <f t="shared" si="1113"/>
        <v>1.1265333333335548</v>
      </c>
      <c r="Z1492" s="31">
        <f t="shared" si="1122"/>
        <v>1</v>
      </c>
      <c r="AA1492" s="29">
        <f t="shared" si="1114"/>
        <v>2139.3221665009387</v>
      </c>
      <c r="AB1492" s="30">
        <f t="shared" si="1115"/>
        <v>1.837833499061162</v>
      </c>
      <c r="AC1492" s="31">
        <f t="shared" si="1123"/>
        <v>1</v>
      </c>
      <c r="AD1492" s="32">
        <f t="shared" si="1098"/>
        <v>1</v>
      </c>
      <c r="AE1492" s="33">
        <f t="shared" si="1099"/>
        <v>1</v>
      </c>
      <c r="AF1492" s="33">
        <f t="shared" si="1100"/>
        <v>1</v>
      </c>
      <c r="AG1492" s="33">
        <f t="shared" si="1101"/>
        <v>1</v>
      </c>
      <c r="AH1492" s="38">
        <f t="shared" si="1102"/>
        <v>1</v>
      </c>
      <c r="AI1492" s="33">
        <f t="shared" si="1103"/>
        <v>1</v>
      </c>
      <c r="AJ1492" s="39">
        <f t="shared" si="1104"/>
        <v>1</v>
      </c>
      <c r="AK1492" s="43">
        <f t="shared" si="1105"/>
        <v>1</v>
      </c>
      <c r="AL1492" s="4">
        <f t="shared" si="1124"/>
        <v>3.2000000000002728</v>
      </c>
      <c r="AM1492" s="4">
        <f t="shared" si="1125"/>
        <v>3.3078334990614167</v>
      </c>
      <c r="AN1492" s="4">
        <f t="shared" si="1126"/>
        <v>3.2000000000002728</v>
      </c>
      <c r="AO1492" s="4">
        <f t="shared" si="1127"/>
        <v>-9.3399999999996908</v>
      </c>
      <c r="AP1492" s="4">
        <f t="shared" si="1128"/>
        <v>9.232166500938547</v>
      </c>
      <c r="AQ1492" s="4">
        <f t="shared" si="1129"/>
        <v>9.232166500938547</v>
      </c>
      <c r="AR1492" s="4">
        <f t="shared" si="1116"/>
        <v>1.7300000000000182</v>
      </c>
      <c r="AS1492">
        <f t="shared" si="1130"/>
        <v>9.232166500938547</v>
      </c>
      <c r="AT1492" s="6">
        <f t="shared" si="1131"/>
        <v>0</v>
      </c>
      <c r="AU1492" s="4">
        <f t="shared" si="1132"/>
        <v>1.2265068552437999</v>
      </c>
      <c r="AV1492" s="4">
        <f t="shared" si="1133"/>
        <v>7.0446946113492759</v>
      </c>
      <c r="AW1492">
        <f t="shared" si="1134"/>
        <v>0</v>
      </c>
      <c r="AX1492">
        <f t="shared" si="1135"/>
        <v>0</v>
      </c>
      <c r="AY1492">
        <f t="shared" si="1136"/>
        <v>0</v>
      </c>
      <c r="AZ1492" s="4">
        <f t="shared" si="1117"/>
        <v>6.94</v>
      </c>
      <c r="BA1492" s="4">
        <f t="shared" si="1137"/>
        <v>404.61999999999978</v>
      </c>
      <c r="BB1492" s="4">
        <f t="shared" si="1118"/>
        <v>440.11333333333272</v>
      </c>
      <c r="BC1492" s="4">
        <f t="shared" si="1119"/>
        <v>290.58399999999995</v>
      </c>
      <c r="BM1492">
        <f t="shared" si="1091"/>
        <v>1</v>
      </c>
    </row>
    <row r="1493" spans="1:65" x14ac:dyDescent="0.25">
      <c r="A1493">
        <v>1022</v>
      </c>
      <c r="B1493" s="1">
        <v>42663</v>
      </c>
      <c r="C1493" s="2">
        <v>2142.5100000000002</v>
      </c>
      <c r="D1493" s="2">
        <v>2147.1799999999998</v>
      </c>
      <c r="E1493" s="2">
        <v>2133.44</v>
      </c>
      <c r="F1493" s="2">
        <v>2141.34</v>
      </c>
      <c r="G1493" s="2">
        <v>3337170000</v>
      </c>
      <c r="H1493" s="2">
        <f t="shared" si="1092"/>
        <v>12.405603393449063</v>
      </c>
      <c r="I1493" s="2">
        <f t="shared" si="1093"/>
        <v>2152.7159999999999</v>
      </c>
      <c r="J1493" s="2">
        <f t="shared" si="1094"/>
        <v>14.084067622298397</v>
      </c>
      <c r="K1493" s="2">
        <f t="shared" si="1095"/>
        <v>-1.7799999999997453</v>
      </c>
      <c r="L1493" s="18">
        <v>9.9449999999999997E-2</v>
      </c>
      <c r="M1493" s="19">
        <v>9.0944985705933465</v>
      </c>
      <c r="N1493" s="4">
        <f t="shared" si="1106"/>
        <v>13.739999999999782</v>
      </c>
      <c r="O1493" s="4">
        <f t="shared" si="1096"/>
        <v>17.847000000000026</v>
      </c>
      <c r="P1493" s="4">
        <f t="shared" si="1107"/>
        <v>-1.5804436090225515</v>
      </c>
      <c r="Q1493" s="4">
        <f t="shared" si="1120"/>
        <v>-0.57340140845070176</v>
      </c>
      <c r="R1493" s="18">
        <f t="shared" si="1108"/>
        <v>2142.4643984962404</v>
      </c>
      <c r="S1493" s="2">
        <f t="shared" si="1109"/>
        <v>1.1243984962402465</v>
      </c>
      <c r="T1493" s="22">
        <f t="shared" si="1097"/>
        <v>1</v>
      </c>
      <c r="U1493" s="29">
        <f t="shared" si="1110"/>
        <v>2142.3218352631579</v>
      </c>
      <c r="V1493" s="30">
        <f t="shared" si="1111"/>
        <v>0.98183526315779091</v>
      </c>
      <c r="W1493" s="31">
        <f t="shared" si="1121"/>
        <v>1</v>
      </c>
      <c r="X1493" s="35">
        <f t="shared" si="1112"/>
        <v>2143.2313333333332</v>
      </c>
      <c r="Y1493" s="30">
        <f t="shared" si="1113"/>
        <v>1.8913333333330229</v>
      </c>
      <c r="Z1493" s="31">
        <f t="shared" si="1122"/>
        <v>1</v>
      </c>
      <c r="AA1493" s="29">
        <f t="shared" si="1114"/>
        <v>2142.4491649929823</v>
      </c>
      <c r="AB1493" s="30">
        <f t="shared" si="1115"/>
        <v>1.109164992982187</v>
      </c>
      <c r="AC1493" s="31">
        <f t="shared" si="1123"/>
        <v>1</v>
      </c>
      <c r="AD1493" s="32">
        <f t="shared" si="1098"/>
        <v>1</v>
      </c>
      <c r="AE1493" s="33">
        <f t="shared" si="1099"/>
        <v>1</v>
      </c>
      <c r="AF1493" s="33">
        <f t="shared" si="1100"/>
        <v>1</v>
      </c>
      <c r="AG1493" s="33">
        <f t="shared" si="1101"/>
        <v>1</v>
      </c>
      <c r="AH1493" s="38">
        <f t="shared" si="1102"/>
        <v>1</v>
      </c>
      <c r="AI1493" s="33">
        <f t="shared" si="1103"/>
        <v>1</v>
      </c>
      <c r="AJ1493" s="39">
        <f t="shared" si="1104"/>
        <v>1</v>
      </c>
      <c r="AK1493" s="43">
        <f t="shared" si="1105"/>
        <v>1</v>
      </c>
      <c r="AL1493" s="4">
        <f t="shared" si="1124"/>
        <v>4.669999999999618</v>
      </c>
      <c r="AM1493" s="4">
        <f t="shared" si="1125"/>
        <v>4.7308350070175038</v>
      </c>
      <c r="AN1493" s="4">
        <f t="shared" si="1126"/>
        <v>4.669999999999618</v>
      </c>
      <c r="AO1493" s="4">
        <f t="shared" si="1127"/>
        <v>-9.0700000000001637</v>
      </c>
      <c r="AP1493" s="4">
        <f t="shared" si="1128"/>
        <v>9.0091649929822779</v>
      </c>
      <c r="AQ1493" s="4">
        <f t="shared" si="1129"/>
        <v>9.0091649929822779</v>
      </c>
      <c r="AR1493" s="4">
        <f t="shared" si="1116"/>
        <v>1.1700000000000728</v>
      </c>
      <c r="AS1493">
        <f t="shared" si="1130"/>
        <v>9.0091649929822779</v>
      </c>
      <c r="AT1493" s="6">
        <f t="shared" si="1131"/>
        <v>0</v>
      </c>
      <c r="AU1493" s="4">
        <f t="shared" si="1132"/>
        <v>2.0562438546073771</v>
      </c>
      <c r="AV1493" s="4">
        <f t="shared" si="1133"/>
        <v>8.2244985705932745</v>
      </c>
      <c r="AW1493">
        <f t="shared" si="1134"/>
        <v>0</v>
      </c>
      <c r="AX1493">
        <f t="shared" si="1135"/>
        <v>0</v>
      </c>
      <c r="AY1493">
        <f t="shared" si="1136"/>
        <v>0</v>
      </c>
      <c r="AZ1493" s="4">
        <f t="shared" si="1117"/>
        <v>6.94</v>
      </c>
      <c r="BA1493" s="4">
        <f t="shared" si="1137"/>
        <v>397.67999999999978</v>
      </c>
      <c r="BB1493" s="4">
        <f t="shared" si="1118"/>
        <v>433.17333333333272</v>
      </c>
      <c r="BC1493" s="4">
        <f t="shared" si="1119"/>
        <v>291.81600000000003</v>
      </c>
      <c r="BM1493">
        <f t="shared" si="1091"/>
        <v>1</v>
      </c>
    </row>
    <row r="1494" spans="1:65" x14ac:dyDescent="0.25">
      <c r="A1494">
        <v>1021</v>
      </c>
      <c r="B1494" s="1">
        <v>42662</v>
      </c>
      <c r="C1494" s="2">
        <v>2140.81</v>
      </c>
      <c r="D1494" s="2">
        <v>2148.44</v>
      </c>
      <c r="E1494" s="2">
        <v>2138.15</v>
      </c>
      <c r="F1494" s="2">
        <v>2144.29</v>
      </c>
      <c r="G1494" s="2">
        <v>3362670000</v>
      </c>
      <c r="H1494" s="2">
        <f t="shared" si="1092"/>
        <v>13.059206246084667</v>
      </c>
      <c r="I1494" s="2">
        <f t="shared" si="1093"/>
        <v>2154.1375000000003</v>
      </c>
      <c r="J1494" s="2">
        <f t="shared" si="1094"/>
        <v>14.66291379817231</v>
      </c>
      <c r="K1494" s="2">
        <f t="shared" si="1095"/>
        <v>1.2100000000000364</v>
      </c>
      <c r="L1494" s="18">
        <v>0.10545</v>
      </c>
      <c r="M1494" s="19">
        <v>9.6220946500779618</v>
      </c>
      <c r="N1494" s="4">
        <f t="shared" si="1106"/>
        <v>10.289999999999964</v>
      </c>
      <c r="O1494" s="4">
        <f t="shared" si="1096"/>
        <v>17.73800000000001</v>
      </c>
      <c r="P1494" s="4">
        <f t="shared" si="1107"/>
        <v>-1.8256015037593949</v>
      </c>
      <c r="Q1494" s="4">
        <f t="shared" si="1120"/>
        <v>-0.48247368421052728</v>
      </c>
      <c r="R1494" s="18">
        <f t="shared" si="1108"/>
        <v>2137.7374135338346</v>
      </c>
      <c r="S1494" s="2">
        <f t="shared" si="1109"/>
        <v>6.5525864661653941</v>
      </c>
      <c r="T1494" s="22">
        <f t="shared" si="1097"/>
        <v>1</v>
      </c>
      <c r="U1494" s="29">
        <f t="shared" si="1110"/>
        <v>2140.7028689318886</v>
      </c>
      <c r="V1494" s="30">
        <f t="shared" si="1111"/>
        <v>3.5871310681113755</v>
      </c>
      <c r="W1494" s="31">
        <f t="shared" si="1121"/>
        <v>1</v>
      </c>
      <c r="X1494" s="35">
        <f t="shared" si="1112"/>
        <v>2142.3870666666667</v>
      </c>
      <c r="Y1494" s="30">
        <f t="shared" si="1113"/>
        <v>1.9029333333332943</v>
      </c>
      <c r="Z1494" s="31">
        <f t="shared" si="1122"/>
        <v>1</v>
      </c>
      <c r="AA1494" s="29">
        <f t="shared" si="1114"/>
        <v>2140.9386566147577</v>
      </c>
      <c r="AB1494" s="30">
        <f t="shared" si="1115"/>
        <v>3.3513433852422168</v>
      </c>
      <c r="AC1494" s="31">
        <f t="shared" si="1123"/>
        <v>1</v>
      </c>
      <c r="AD1494" s="32">
        <f t="shared" si="1098"/>
        <v>1</v>
      </c>
      <c r="AE1494" s="33">
        <f t="shared" si="1099"/>
        <v>1</v>
      </c>
      <c r="AF1494" s="33">
        <f t="shared" si="1100"/>
        <v>1</v>
      </c>
      <c r="AG1494" s="33">
        <f t="shared" si="1101"/>
        <v>1</v>
      </c>
      <c r="AH1494" s="38">
        <f t="shared" si="1102"/>
        <v>1</v>
      </c>
      <c r="AI1494" s="33">
        <f t="shared" si="1103"/>
        <v>1</v>
      </c>
      <c r="AJ1494" s="39">
        <f t="shared" si="1104"/>
        <v>1</v>
      </c>
      <c r="AK1494" s="43">
        <f t="shared" si="1105"/>
        <v>1</v>
      </c>
      <c r="AL1494" s="4">
        <f t="shared" si="1124"/>
        <v>7.6300000000001091</v>
      </c>
      <c r="AM1494" s="4">
        <f t="shared" si="1125"/>
        <v>7.5013433852423077</v>
      </c>
      <c r="AN1494" s="4">
        <f t="shared" si="1126"/>
        <v>7.5013433852423077</v>
      </c>
      <c r="AO1494" s="4">
        <f t="shared" si="1127"/>
        <v>-2.6599999999998545</v>
      </c>
      <c r="AP1494" s="4">
        <f t="shared" si="1128"/>
        <v>2.7886566147576559</v>
      </c>
      <c r="AQ1494" s="4">
        <f t="shared" si="1129"/>
        <v>2.6599999999998545</v>
      </c>
      <c r="AR1494" s="4">
        <f t="shared" si="1116"/>
        <v>3.4800000000000182</v>
      </c>
      <c r="AS1494">
        <f t="shared" si="1130"/>
        <v>7.5013433852423077</v>
      </c>
      <c r="AT1494" s="6">
        <f t="shared" si="1131"/>
        <v>0</v>
      </c>
      <c r="AU1494" s="4">
        <f t="shared" si="1132"/>
        <v>4.0855693903152552</v>
      </c>
      <c r="AV1494" s="4">
        <f t="shared" si="1133"/>
        <v>6.4420946500779435</v>
      </c>
      <c r="AW1494">
        <f t="shared" si="1134"/>
        <v>0</v>
      </c>
      <c r="AX1494">
        <f t="shared" si="1135"/>
        <v>0</v>
      </c>
      <c r="AY1494">
        <f t="shared" si="1136"/>
        <v>0</v>
      </c>
      <c r="AZ1494" s="4">
        <f t="shared" si="1117"/>
        <v>6.94</v>
      </c>
      <c r="BA1494" s="4">
        <f t="shared" si="1137"/>
        <v>390.73999999999978</v>
      </c>
      <c r="BB1494" s="4">
        <f t="shared" si="1118"/>
        <v>426.23333333333272</v>
      </c>
      <c r="BC1494" s="4">
        <f t="shared" si="1119"/>
        <v>291.13599999999997</v>
      </c>
      <c r="BM1494">
        <f t="shared" ref="BM1494:BM1557" si="1138">IF(AND(AK1494=0,AJ1494=0,AI1494=0),0,1)</f>
        <v>1</v>
      </c>
    </row>
    <row r="1495" spans="1:65" x14ac:dyDescent="0.25">
      <c r="A1495">
        <v>1020</v>
      </c>
      <c r="B1495" s="1">
        <v>42661</v>
      </c>
      <c r="C1495" s="2">
        <v>2138.31</v>
      </c>
      <c r="D1495" s="2">
        <v>2144.38</v>
      </c>
      <c r="E1495" s="2">
        <v>2135.4899999999998</v>
      </c>
      <c r="F1495" s="2">
        <v>2139.6</v>
      </c>
      <c r="G1495" s="2">
        <v>3170000000</v>
      </c>
      <c r="H1495" s="2">
        <f t="shared" si="1092"/>
        <v>13.166135896474854</v>
      </c>
      <c r="I1495" s="2">
        <f t="shared" si="1093"/>
        <v>2154.3260000000005</v>
      </c>
      <c r="J1495" s="2">
        <f t="shared" si="1094"/>
        <v>15.368276715706493</v>
      </c>
      <c r="K1495" s="2">
        <f t="shared" si="1095"/>
        <v>11.809999999999945</v>
      </c>
      <c r="L1495" s="18">
        <v>0.1111</v>
      </c>
      <c r="M1495" s="19">
        <v>10.075576326571795</v>
      </c>
      <c r="N1495" s="4">
        <f t="shared" si="1106"/>
        <v>17.880000000000109</v>
      </c>
      <c r="O1495" s="4">
        <f t="shared" si="1096"/>
        <v>18.055000000000017</v>
      </c>
      <c r="P1495" s="4">
        <f t="shared" si="1107"/>
        <v>-1.8625864661654097</v>
      </c>
      <c r="Q1495" s="4">
        <f t="shared" si="1120"/>
        <v>-0.27469504643962966</v>
      </c>
      <c r="R1495" s="18">
        <f t="shared" si="1108"/>
        <v>2125.0365112781956</v>
      </c>
      <c r="S1495" s="2">
        <f t="shared" si="1109"/>
        <v>14.563488721804333</v>
      </c>
      <c r="T1495" s="22">
        <f t="shared" si="1097"/>
        <v>0</v>
      </c>
      <c r="U1495" s="29">
        <f t="shared" si="1110"/>
        <v>2138.288712652582</v>
      </c>
      <c r="V1495" s="30">
        <f t="shared" si="1111"/>
        <v>1.3112873474178741</v>
      </c>
      <c r="W1495" s="31">
        <f t="shared" si="1121"/>
        <v>1</v>
      </c>
      <c r="X1495" s="35">
        <f t="shared" si="1112"/>
        <v>2136.1032</v>
      </c>
      <c r="Y1495" s="30">
        <f t="shared" si="1113"/>
        <v>3.4967999999998938</v>
      </c>
      <c r="Z1495" s="31">
        <f t="shared" si="1122"/>
        <v>1</v>
      </c>
      <c r="AA1495" s="29">
        <f t="shared" si="1114"/>
        <v>2137.9827408812207</v>
      </c>
      <c r="AB1495" s="30">
        <f t="shared" si="1115"/>
        <v>1.6172591187792023</v>
      </c>
      <c r="AC1495" s="31">
        <f t="shared" si="1123"/>
        <v>1</v>
      </c>
      <c r="AD1495" s="32">
        <f t="shared" si="1098"/>
        <v>1</v>
      </c>
      <c r="AE1495" s="33">
        <f t="shared" si="1099"/>
        <v>1</v>
      </c>
      <c r="AF1495" s="33">
        <f t="shared" si="1100"/>
        <v>1</v>
      </c>
      <c r="AG1495" s="33">
        <f t="shared" si="1101"/>
        <v>1</v>
      </c>
      <c r="AH1495" s="38">
        <f t="shared" si="1102"/>
        <v>1</v>
      </c>
      <c r="AI1495" s="33">
        <f t="shared" si="1103"/>
        <v>1</v>
      </c>
      <c r="AJ1495" s="39">
        <f t="shared" si="1104"/>
        <v>1</v>
      </c>
      <c r="AK1495" s="43">
        <f t="shared" si="1105"/>
        <v>1</v>
      </c>
      <c r="AL1495" s="4">
        <f t="shared" si="1124"/>
        <v>6.0700000000001637</v>
      </c>
      <c r="AM1495" s="4">
        <f t="shared" si="1125"/>
        <v>6.3972591187794023</v>
      </c>
      <c r="AN1495" s="4">
        <f t="shared" si="1126"/>
        <v>6.0700000000001637</v>
      </c>
      <c r="AO1495" s="4">
        <f t="shared" si="1127"/>
        <v>-2.8200000000001637</v>
      </c>
      <c r="AP1495" s="4">
        <f t="shared" si="1128"/>
        <v>2.4927408812209251</v>
      </c>
      <c r="AQ1495" s="4">
        <f t="shared" si="1129"/>
        <v>2.4927408812209251</v>
      </c>
      <c r="AR1495" s="4">
        <f t="shared" si="1116"/>
        <v>1.2899999999999636</v>
      </c>
      <c r="AS1495">
        <f t="shared" si="1130"/>
        <v>6.0700000000001637</v>
      </c>
      <c r="AT1495" s="6">
        <f t="shared" si="1131"/>
        <v>0</v>
      </c>
      <c r="AU1495" s="4">
        <f t="shared" si="1132"/>
        <v>7.1893746802842333</v>
      </c>
      <c r="AV1495" s="4">
        <f t="shared" si="1133"/>
        <v>9.0855763265718323</v>
      </c>
      <c r="AW1495">
        <f t="shared" si="1134"/>
        <v>0</v>
      </c>
      <c r="AX1495">
        <f t="shared" si="1135"/>
        <v>0</v>
      </c>
      <c r="AY1495">
        <f t="shared" si="1136"/>
        <v>0</v>
      </c>
      <c r="AZ1495" s="4">
        <f t="shared" si="1117"/>
        <v>6.94</v>
      </c>
      <c r="BA1495" s="4">
        <f t="shared" si="1137"/>
        <v>383.79999999999978</v>
      </c>
      <c r="BB1495" s="4">
        <f t="shared" si="1118"/>
        <v>419.29333333333273</v>
      </c>
      <c r="BC1495" s="4">
        <f t="shared" si="1119"/>
        <v>290.13599999999997</v>
      </c>
      <c r="BM1495">
        <f t="shared" si="1138"/>
        <v>1</v>
      </c>
    </row>
    <row r="1496" spans="1:65" x14ac:dyDescent="0.25">
      <c r="A1496">
        <v>1019</v>
      </c>
      <c r="B1496" s="1">
        <v>42660</v>
      </c>
      <c r="C1496" s="2">
        <v>2132.9499999999998</v>
      </c>
      <c r="D1496" s="2">
        <v>2135.61</v>
      </c>
      <c r="E1496" s="2">
        <v>2124.4299999999998</v>
      </c>
      <c r="F1496" s="2">
        <v>2126.5</v>
      </c>
      <c r="G1496" s="2">
        <v>2830390000</v>
      </c>
      <c r="H1496" s="2">
        <f t="shared" ref="H1496:H1559" si="1139">_xlfn.STDEV.S(C1496:C1505)</f>
        <v>13.535289719018827</v>
      </c>
      <c r="I1496" s="2">
        <f t="shared" ref="I1496:I1559" si="1140">AVERAGE(C1496:C1515)</f>
        <v>2154.7075000000004</v>
      </c>
      <c r="J1496" s="2">
        <f t="shared" ref="J1496:J1559" si="1141">_xlfn.STDEV.S(D1496:E1505)</f>
        <v>15.767262978783135</v>
      </c>
      <c r="K1496" s="2">
        <f t="shared" ref="K1496:K1559" si="1142">C1496-F1497</f>
        <v>-3.0000000000200089E-2</v>
      </c>
      <c r="L1496" s="18">
        <v>0.12675</v>
      </c>
      <c r="M1496" s="19">
        <v>11.529891026334258</v>
      </c>
      <c r="N1496" s="4">
        <f t="shared" si="1106"/>
        <v>11.180000000000291</v>
      </c>
      <c r="O1496" s="4">
        <f t="shared" ref="O1496:O1559" si="1143">AVERAGE(N1496:N1505)</f>
        <v>18.411999999999988</v>
      </c>
      <c r="P1496" s="4">
        <f t="shared" si="1107"/>
        <v>-1.463488721804511</v>
      </c>
      <c r="Q1496" s="4">
        <f t="shared" si="1120"/>
        <v>-5.4582942097027833E-2</v>
      </c>
      <c r="R1496" s="18">
        <f t="shared" si="1108"/>
        <v>2132.1318345864661</v>
      </c>
      <c r="S1496" s="2">
        <f t="shared" si="1109"/>
        <v>5.6318345864660841</v>
      </c>
      <c r="T1496" s="22">
        <f t="shared" ref="T1496:T1559" si="1144">IF(S1496&gt;M1497, 0, 1)</f>
        <v>1</v>
      </c>
      <c r="U1496" s="29">
        <f t="shared" si="1110"/>
        <v>2132.9725763199999</v>
      </c>
      <c r="V1496" s="30">
        <f t="shared" si="1111"/>
        <v>6.4725763199999164</v>
      </c>
      <c r="W1496" s="31">
        <f t="shared" si="1121"/>
        <v>1</v>
      </c>
      <c r="X1496" s="35">
        <f t="shared" si="1112"/>
        <v>2136.018266666666</v>
      </c>
      <c r="Y1496" s="30">
        <f t="shared" si="1113"/>
        <v>9.5182666666660225</v>
      </c>
      <c r="Z1496" s="31">
        <f t="shared" si="1122"/>
        <v>1</v>
      </c>
      <c r="AA1496" s="29">
        <f t="shared" si="1114"/>
        <v>2133.3989729685331</v>
      </c>
      <c r="AB1496" s="30">
        <f t="shared" si="1115"/>
        <v>6.898972968533144</v>
      </c>
      <c r="AC1496" s="31">
        <f t="shared" si="1123"/>
        <v>1</v>
      </c>
      <c r="AD1496" s="32">
        <f t="shared" ref="AD1496:AD1559" si="1145">IF(AC1496=1, 1, -1)</f>
        <v>1</v>
      </c>
      <c r="AE1496" s="33">
        <f t="shared" ref="AE1496:AE1559" si="1146">IF(AC1497=0,0,IF(0=AC1496,-1,AC1496))</f>
        <v>1</v>
      </c>
      <c r="AF1496" s="33">
        <f t="shared" ref="AF1496:AF1559" si="1147">IF(COUNTIF(AD1497:AD1500, "&lt;0")&gt;=2,0,IF(AC1496=1, 1, -1))</f>
        <v>1</v>
      </c>
      <c r="AG1496" s="33">
        <f t="shared" ref="AG1496:AG1559" si="1148">IF(COUNTIF(AD1497:AD1499, "&lt;0")&gt;=1,0,IF(AC1496=1, 1, -1))</f>
        <v>1</v>
      </c>
      <c r="AH1496" s="38">
        <f t="shared" ref="AH1496:AH1559" si="1149">IF(SUM(AC1497:AC1499)=0,0,IF(AC1496=1, 1, -1))</f>
        <v>1</v>
      </c>
      <c r="AI1496" s="33">
        <f t="shared" ref="AI1496:AI1559" si="1150">IF(COUNTIF(AD1497:AD1498, "&lt;0")&gt;=2,0,IF(AC1496=1, 1, -1))</f>
        <v>1</v>
      </c>
      <c r="AJ1496" s="39">
        <f t="shared" ref="AJ1496:AJ1559" si="1151">IF(COUNTIF(AD1497:AD1500, "&lt;0")&gt;=3,0,IF(AC1496=1, 1, -1))</f>
        <v>1</v>
      </c>
      <c r="AK1496" s="43">
        <f t="shared" ref="AK1496:AK1559" si="1152">IF(COUNTIF(AD1497:AD1499, "&lt;0")&gt;=2,0,IF(AC1496=1, 1, -1))</f>
        <v>1</v>
      </c>
      <c r="AL1496" s="4">
        <f t="shared" si="1124"/>
        <v>2.6600000000003092</v>
      </c>
      <c r="AM1496" s="4">
        <f t="shared" si="1125"/>
        <v>2.2110270314669833</v>
      </c>
      <c r="AN1496" s="4">
        <f t="shared" si="1126"/>
        <v>2.2110270314669833</v>
      </c>
      <c r="AO1496" s="4">
        <f t="shared" si="1127"/>
        <v>-8.5199999999999818</v>
      </c>
      <c r="AP1496" s="4">
        <f t="shared" si="1128"/>
        <v>8.9689729685333077</v>
      </c>
      <c r="AQ1496" s="4">
        <f t="shared" si="1129"/>
        <v>8.5199999999999818</v>
      </c>
      <c r="AR1496" s="4">
        <f t="shared" si="1116"/>
        <v>6.4499999999998181</v>
      </c>
      <c r="AS1496">
        <f t="shared" si="1130"/>
        <v>8.5199999999999818</v>
      </c>
      <c r="AT1496" s="6">
        <f t="shared" si="1131"/>
        <v>0</v>
      </c>
      <c r="AU1496" s="4">
        <f t="shared" si="1132"/>
        <v>4.2399021749284351</v>
      </c>
      <c r="AV1496" s="4">
        <f t="shared" si="1133"/>
        <v>5.3798910263344402</v>
      </c>
      <c r="AW1496">
        <f t="shared" si="1134"/>
        <v>0</v>
      </c>
      <c r="AX1496">
        <f t="shared" si="1135"/>
        <v>0</v>
      </c>
      <c r="AY1496">
        <f t="shared" si="1136"/>
        <v>0</v>
      </c>
      <c r="AZ1496" s="4">
        <f t="shared" si="1117"/>
        <v>6.94</v>
      </c>
      <c r="BA1496" s="4">
        <f t="shared" si="1137"/>
        <v>376.85999999999979</v>
      </c>
      <c r="BB1496" s="4">
        <f t="shared" si="1118"/>
        <v>412.35333333333273</v>
      </c>
      <c r="BC1496" s="4">
        <f t="shared" si="1119"/>
        <v>287.9919999999999</v>
      </c>
      <c r="BM1496">
        <f t="shared" si="1138"/>
        <v>1</v>
      </c>
    </row>
    <row r="1497" spans="1:65" x14ac:dyDescent="0.25">
      <c r="A1497">
        <v>1018</v>
      </c>
      <c r="B1497" s="1">
        <v>42657</v>
      </c>
      <c r="C1497" s="2">
        <v>2139.6799999999998</v>
      </c>
      <c r="D1497" s="2">
        <v>2149.19</v>
      </c>
      <c r="E1497" s="2">
        <v>2132.98</v>
      </c>
      <c r="F1497" s="2">
        <v>2132.98</v>
      </c>
      <c r="G1497" s="2">
        <v>3228150000</v>
      </c>
      <c r="H1497" s="2">
        <f t="shared" si="1139"/>
        <v>12.669916644468348</v>
      </c>
      <c r="I1497" s="2">
        <f t="shared" si="1140"/>
        <v>2155.2595000000006</v>
      </c>
      <c r="J1497" s="2">
        <f t="shared" si="1141"/>
        <v>14.932725021875504</v>
      </c>
      <c r="K1497" s="2">
        <f t="shared" si="1142"/>
        <v>7.1299999999996544</v>
      </c>
      <c r="L1497" s="18">
        <v>0.122</v>
      </c>
      <c r="M1497" s="19">
        <v>11.095567108633407</v>
      </c>
      <c r="N1497" s="4">
        <f t="shared" si="1106"/>
        <v>16.639999999999873</v>
      </c>
      <c r="O1497" s="4">
        <f t="shared" si="1143"/>
        <v>18.643999999999959</v>
      </c>
      <c r="P1497" s="4">
        <f t="shared" si="1107"/>
        <v>-0.84816541353383423</v>
      </c>
      <c r="Q1497" s="4">
        <f t="shared" si="1120"/>
        <v>5.7887999999998462E-2</v>
      </c>
      <c r="R1497" s="18">
        <f t="shared" si="1108"/>
        <v>2132.2332481203011</v>
      </c>
      <c r="S1497" s="2">
        <f t="shared" si="1109"/>
        <v>0.74675187969887702</v>
      </c>
      <c r="T1497" s="22">
        <f t="shared" si="1144"/>
        <v>1</v>
      </c>
      <c r="U1497" s="29">
        <f t="shared" si="1110"/>
        <v>2139.8111202582159</v>
      </c>
      <c r="V1497" s="30">
        <f t="shared" si="1111"/>
        <v>6.831120258215833</v>
      </c>
      <c r="W1497" s="31">
        <f t="shared" si="1121"/>
        <v>1</v>
      </c>
      <c r="X1497" s="35">
        <f t="shared" si="1112"/>
        <v>2137.1564000000003</v>
      </c>
      <c r="Y1497" s="30">
        <f t="shared" si="1113"/>
        <v>4.1764000000002852</v>
      </c>
      <c r="Z1497" s="31">
        <f t="shared" si="1122"/>
        <v>1</v>
      </c>
      <c r="AA1497" s="29">
        <f t="shared" si="1114"/>
        <v>2139.4394594220657</v>
      </c>
      <c r="AB1497" s="30">
        <f t="shared" si="1115"/>
        <v>6.45945942206572</v>
      </c>
      <c r="AC1497" s="31">
        <f t="shared" si="1123"/>
        <v>1</v>
      </c>
      <c r="AD1497" s="32">
        <f t="shared" si="1145"/>
        <v>1</v>
      </c>
      <c r="AE1497" s="33">
        <f t="shared" si="1146"/>
        <v>1</v>
      </c>
      <c r="AF1497" s="33">
        <f t="shared" si="1147"/>
        <v>1</v>
      </c>
      <c r="AG1497" s="33">
        <f t="shared" si="1148"/>
        <v>0</v>
      </c>
      <c r="AH1497" s="38">
        <f t="shared" si="1149"/>
        <v>1</v>
      </c>
      <c r="AI1497" s="33">
        <f t="shared" si="1150"/>
        <v>1</v>
      </c>
      <c r="AJ1497" s="39">
        <f t="shared" si="1151"/>
        <v>1</v>
      </c>
      <c r="AK1497" s="43">
        <f t="shared" si="1152"/>
        <v>1</v>
      </c>
      <c r="AL1497" s="4">
        <f t="shared" si="1124"/>
        <v>9.5100000000002183</v>
      </c>
      <c r="AM1497" s="4">
        <f t="shared" si="1125"/>
        <v>9.7505405779343164</v>
      </c>
      <c r="AN1497" s="4">
        <f t="shared" si="1126"/>
        <v>9.5100000000002183</v>
      </c>
      <c r="AO1497" s="4">
        <f t="shared" si="1127"/>
        <v>-6.6999999999998181</v>
      </c>
      <c r="AP1497" s="4">
        <f t="shared" si="1128"/>
        <v>6.45945942206572</v>
      </c>
      <c r="AQ1497" s="4">
        <f t="shared" si="1129"/>
        <v>6.45945942206572</v>
      </c>
      <c r="AR1497" s="4">
        <f t="shared" si="1116"/>
        <v>6.6999999999998181</v>
      </c>
      <c r="AS1497">
        <f t="shared" si="1130"/>
        <v>9.5100000000002183</v>
      </c>
      <c r="AT1497" s="6">
        <f t="shared" si="1131"/>
        <v>0</v>
      </c>
      <c r="AU1497" s="4">
        <f t="shared" si="1132"/>
        <v>4.4751062641363344</v>
      </c>
      <c r="AV1497" s="4">
        <f t="shared" si="1133"/>
        <v>4.6955671086335888</v>
      </c>
      <c r="AW1497">
        <f t="shared" si="1134"/>
        <v>0</v>
      </c>
      <c r="AX1497">
        <f t="shared" si="1135"/>
        <v>0</v>
      </c>
      <c r="AY1497">
        <f t="shared" si="1136"/>
        <v>0</v>
      </c>
      <c r="AZ1497" s="4">
        <f t="shared" si="1117"/>
        <v>6.94</v>
      </c>
      <c r="BA1497" s="4">
        <f t="shared" si="1137"/>
        <v>369.91999999999979</v>
      </c>
      <c r="BB1497" s="4">
        <f t="shared" si="1118"/>
        <v>405.41333333333273</v>
      </c>
      <c r="BC1497" s="4">
        <f t="shared" si="1119"/>
        <v>290.68399999999997</v>
      </c>
      <c r="BM1497">
        <f t="shared" si="1138"/>
        <v>1</v>
      </c>
    </row>
    <row r="1498" spans="1:65" x14ac:dyDescent="0.25">
      <c r="A1498">
        <v>1017</v>
      </c>
      <c r="B1498" s="1">
        <v>42656</v>
      </c>
      <c r="C1498" s="2">
        <v>2130.2600000000002</v>
      </c>
      <c r="D1498" s="2">
        <v>2138.19</v>
      </c>
      <c r="E1498" s="2">
        <v>2114.7199999999998</v>
      </c>
      <c r="F1498" s="2">
        <v>2132.5500000000002</v>
      </c>
      <c r="G1498" s="2">
        <v>3580450000</v>
      </c>
      <c r="H1498" s="2">
        <f t="shared" si="1139"/>
        <v>11.717966452323358</v>
      </c>
      <c r="I1498" s="2">
        <f t="shared" si="1140"/>
        <v>2155.5995000000007</v>
      </c>
      <c r="J1498" s="2">
        <f t="shared" si="1141"/>
        <v>15.354591452858994</v>
      </c>
      <c r="K1498" s="2">
        <f t="shared" si="1142"/>
        <v>-8.919999999999618</v>
      </c>
      <c r="L1498" s="18">
        <v>0.1333</v>
      </c>
      <c r="M1498" s="19">
        <v>12.160961968814394</v>
      </c>
      <c r="N1498" s="4">
        <f t="shared" si="1106"/>
        <v>24.460000000000036</v>
      </c>
      <c r="O1498" s="4">
        <f t="shared" si="1143"/>
        <v>19.396999999999981</v>
      </c>
      <c r="P1498" s="4">
        <f t="shared" si="1107"/>
        <v>-0.31675187969924756</v>
      </c>
      <c r="Q1498" s="4">
        <f t="shared" si="1120"/>
        <v>0.33620579029733766</v>
      </c>
      <c r="R1498" s="18">
        <f t="shared" si="1108"/>
        <v>2139.2950300751877</v>
      </c>
      <c r="S1498" s="2">
        <f t="shared" si="1109"/>
        <v>6.7450300751875147</v>
      </c>
      <c r="T1498" s="22">
        <f t="shared" si="1144"/>
        <v>1</v>
      </c>
      <c r="U1498" s="29">
        <f t="shared" si="1110"/>
        <v>2130.3584484365329</v>
      </c>
      <c r="V1498" s="30">
        <f t="shared" si="1111"/>
        <v>2.1915515634673284</v>
      </c>
      <c r="W1498" s="31">
        <f t="shared" si="1121"/>
        <v>1</v>
      </c>
      <c r="X1498" s="35">
        <f t="shared" si="1112"/>
        <v>2123.1957333333321</v>
      </c>
      <c r="Y1498" s="30">
        <f t="shared" si="1113"/>
        <v>9.3542666666680816</v>
      </c>
      <c r="Z1498" s="31">
        <f t="shared" si="1122"/>
        <v>1</v>
      </c>
      <c r="AA1498" s="29">
        <f t="shared" si="1114"/>
        <v>2129.355668322085</v>
      </c>
      <c r="AB1498" s="30">
        <f t="shared" si="1115"/>
        <v>3.1943316779152156</v>
      </c>
      <c r="AC1498" s="31">
        <f t="shared" si="1123"/>
        <v>1</v>
      </c>
      <c r="AD1498" s="32">
        <f t="shared" si="1145"/>
        <v>1</v>
      </c>
      <c r="AE1498" s="33">
        <f t="shared" si="1146"/>
        <v>1</v>
      </c>
      <c r="AF1498" s="33">
        <f t="shared" si="1147"/>
        <v>0</v>
      </c>
      <c r="AG1498" s="33">
        <f t="shared" si="1148"/>
        <v>0</v>
      </c>
      <c r="AH1498" s="38">
        <f t="shared" si="1149"/>
        <v>1</v>
      </c>
      <c r="AI1498" s="33">
        <f t="shared" si="1150"/>
        <v>1</v>
      </c>
      <c r="AJ1498" s="39">
        <f t="shared" si="1151"/>
        <v>1</v>
      </c>
      <c r="AK1498" s="43">
        <f t="shared" si="1152"/>
        <v>1</v>
      </c>
      <c r="AL1498" s="4">
        <f t="shared" si="1124"/>
        <v>7.9299999999998363</v>
      </c>
      <c r="AM1498" s="4">
        <f t="shared" si="1125"/>
        <v>8.8343316779150882</v>
      </c>
      <c r="AN1498" s="4">
        <f t="shared" si="1126"/>
        <v>7.9299999999998363</v>
      </c>
      <c r="AO1498" s="4">
        <f t="shared" si="1127"/>
        <v>-15.540000000000418</v>
      </c>
      <c r="AP1498" s="4">
        <f t="shared" si="1128"/>
        <v>14.635668322085166</v>
      </c>
      <c r="AQ1498" s="4">
        <f t="shared" si="1129"/>
        <v>14.635668322085166</v>
      </c>
      <c r="AR1498" s="4">
        <f t="shared" si="1116"/>
        <v>2.2899999999999636</v>
      </c>
      <c r="AS1498">
        <f t="shared" si="1130"/>
        <v>14.635668322085166</v>
      </c>
      <c r="AT1498" s="6">
        <f t="shared" si="1131"/>
        <v>1</v>
      </c>
      <c r="AU1498" s="4">
        <f t="shared" si="1132"/>
        <v>-1.3634617230169503</v>
      </c>
      <c r="AV1498" s="4">
        <f t="shared" si="1133"/>
        <v>10.170961968814431</v>
      </c>
      <c r="AW1498">
        <f t="shared" si="1134"/>
        <v>0</v>
      </c>
      <c r="AX1498">
        <f t="shared" si="1135"/>
        <v>1</v>
      </c>
      <c r="AY1498">
        <f t="shared" si="1136"/>
        <v>0</v>
      </c>
      <c r="AZ1498" s="4">
        <f t="shared" si="1117"/>
        <v>-3.9100000000000006</v>
      </c>
      <c r="BA1498" s="4">
        <f t="shared" si="1137"/>
        <v>362.97999999999979</v>
      </c>
      <c r="BB1498" s="4">
        <f t="shared" si="1118"/>
        <v>398.47333333333273</v>
      </c>
      <c r="BC1498" s="4">
        <f t="shared" si="1119"/>
        <v>286.91600000000005</v>
      </c>
      <c r="BM1498">
        <f t="shared" si="1138"/>
        <v>1</v>
      </c>
    </row>
    <row r="1499" spans="1:65" x14ac:dyDescent="0.25">
      <c r="A1499">
        <v>1016</v>
      </c>
      <c r="B1499" s="1">
        <v>42655</v>
      </c>
      <c r="C1499" s="2">
        <v>2137.67</v>
      </c>
      <c r="D1499" s="2">
        <v>2145.36</v>
      </c>
      <c r="E1499" s="2">
        <v>2132.77</v>
      </c>
      <c r="F1499" s="2">
        <v>2139.1799999999998</v>
      </c>
      <c r="G1499" s="2">
        <v>2977100000</v>
      </c>
      <c r="H1499" s="2">
        <f t="shared" si="1139"/>
        <v>8.5407894508905855</v>
      </c>
      <c r="I1499" s="2">
        <f t="shared" si="1140"/>
        <v>2155.3545000000004</v>
      </c>
      <c r="J1499" s="2">
        <f t="shared" si="1141"/>
        <v>12.700259124998384</v>
      </c>
      <c r="K1499" s="2">
        <f t="shared" si="1142"/>
        <v>0.94000000000005457</v>
      </c>
      <c r="L1499" s="18">
        <v>0.12664999999999998</v>
      </c>
      <c r="M1499" s="19">
        <v>11.541049216581058</v>
      </c>
      <c r="N1499" s="4">
        <f t="shared" si="1106"/>
        <v>12.590000000000146</v>
      </c>
      <c r="O1499" s="4">
        <f t="shared" si="1143"/>
        <v>19.698</v>
      </c>
      <c r="P1499" s="4">
        <f t="shared" si="1107"/>
        <v>0.11503007518796259</v>
      </c>
      <c r="Q1499" s="4">
        <f t="shared" si="1120"/>
        <v>0.2524318885448868</v>
      </c>
      <c r="R1499" s="18">
        <f t="shared" si="1108"/>
        <v>2137.5012481203007</v>
      </c>
      <c r="S1499" s="2">
        <f t="shared" si="1109"/>
        <v>1.6787518796991208</v>
      </c>
      <c r="T1499" s="22">
        <f t="shared" si="1144"/>
        <v>1</v>
      </c>
      <c r="U1499" s="29">
        <f t="shared" si="1110"/>
        <v>2137.7199064164088</v>
      </c>
      <c r="V1499" s="30">
        <f t="shared" si="1111"/>
        <v>1.4600935835910605</v>
      </c>
      <c r="W1499" s="31">
        <f t="shared" si="1121"/>
        <v>1</v>
      </c>
      <c r="X1499" s="35">
        <f t="shared" si="1112"/>
        <v>2138.5958666666666</v>
      </c>
      <c r="Y1499" s="30">
        <f t="shared" si="1113"/>
        <v>0.5841333333332841</v>
      </c>
      <c r="Z1499" s="31">
        <f t="shared" si="1122"/>
        <v>1</v>
      </c>
      <c r="AA1499" s="29">
        <f t="shared" si="1114"/>
        <v>2137.8425408514449</v>
      </c>
      <c r="AB1499" s="30">
        <f t="shared" si="1115"/>
        <v>1.337459148554899</v>
      </c>
      <c r="AC1499" s="31">
        <f t="shared" si="1123"/>
        <v>1</v>
      </c>
      <c r="AD1499" s="32">
        <f t="shared" si="1145"/>
        <v>1</v>
      </c>
      <c r="AE1499" s="33">
        <f t="shared" si="1146"/>
        <v>0</v>
      </c>
      <c r="AF1499" s="33">
        <f t="shared" si="1147"/>
        <v>0</v>
      </c>
      <c r="AG1499" s="33">
        <f t="shared" si="1148"/>
        <v>0</v>
      </c>
      <c r="AH1499" s="38">
        <f t="shared" si="1149"/>
        <v>1</v>
      </c>
      <c r="AI1499" s="33">
        <f t="shared" si="1150"/>
        <v>1</v>
      </c>
      <c r="AJ1499" s="39">
        <f t="shared" si="1151"/>
        <v>1</v>
      </c>
      <c r="AK1499" s="43">
        <f t="shared" si="1152"/>
        <v>0</v>
      </c>
      <c r="AL1499" s="4">
        <f t="shared" si="1124"/>
        <v>7.6900000000000546</v>
      </c>
      <c r="AM1499" s="4">
        <f t="shared" si="1125"/>
        <v>7.51745914855519</v>
      </c>
      <c r="AN1499" s="4">
        <f t="shared" si="1126"/>
        <v>7.51745914855519</v>
      </c>
      <c r="AO1499" s="4">
        <f t="shared" si="1127"/>
        <v>-4.9000000000000909</v>
      </c>
      <c r="AP1499" s="4">
        <f t="shared" si="1128"/>
        <v>5.0725408514449555</v>
      </c>
      <c r="AQ1499" s="4">
        <f t="shared" si="1129"/>
        <v>4.9000000000000909</v>
      </c>
      <c r="AR1499" s="4">
        <f t="shared" si="1116"/>
        <v>1.5099999999997635</v>
      </c>
      <c r="AS1499">
        <f t="shared" si="1130"/>
        <v>7.51745914855519</v>
      </c>
      <c r="AT1499" s="6">
        <f t="shared" si="1131"/>
        <v>0</v>
      </c>
      <c r="AU1499" s="4">
        <f t="shared" si="1132"/>
        <v>6.3517882626007527</v>
      </c>
      <c r="AV1499" s="4">
        <f t="shared" si="1133"/>
        <v>10.331049216581295</v>
      </c>
      <c r="AW1499">
        <f t="shared" si="1134"/>
        <v>0</v>
      </c>
      <c r="AX1499">
        <f t="shared" si="1135"/>
        <v>0</v>
      </c>
      <c r="AY1499">
        <f t="shared" si="1136"/>
        <v>0</v>
      </c>
      <c r="AZ1499" s="4">
        <f t="shared" si="1117"/>
        <v>6.94</v>
      </c>
      <c r="BA1499" s="4">
        <f t="shared" si="1137"/>
        <v>366.88999999999982</v>
      </c>
      <c r="BB1499" s="4">
        <f t="shared" si="1118"/>
        <v>402.38333333333276</v>
      </c>
      <c r="BC1499" s="4">
        <f t="shared" si="1119"/>
        <v>289.88</v>
      </c>
      <c r="BM1499">
        <f t="shared" si="1138"/>
        <v>1</v>
      </c>
    </row>
    <row r="1500" spans="1:65" x14ac:dyDescent="0.25">
      <c r="A1500">
        <v>1015</v>
      </c>
      <c r="B1500" s="1">
        <v>42654</v>
      </c>
      <c r="C1500" s="2">
        <v>2161.35</v>
      </c>
      <c r="D1500" s="2">
        <v>2161.56</v>
      </c>
      <c r="E1500" s="2">
        <v>2128.84</v>
      </c>
      <c r="F1500" s="2">
        <v>2136.73</v>
      </c>
      <c r="G1500" s="2">
        <v>3438270000</v>
      </c>
      <c r="H1500" s="2">
        <f t="shared" si="1139"/>
        <v>4.0934261661568625</v>
      </c>
      <c r="I1500" s="2">
        <f t="shared" si="1140"/>
        <v>2154.8640000000005</v>
      </c>
      <c r="J1500" s="2">
        <f t="shared" si="1141"/>
        <v>11.682193501222262</v>
      </c>
      <c r="K1500" s="2">
        <f t="shared" si="1142"/>
        <v>-2.3099999999999454</v>
      </c>
      <c r="L1500" s="18">
        <v>0.13069999999999998</v>
      </c>
      <c r="M1500" s="19">
        <v>12.060215140135604</v>
      </c>
      <c r="N1500" s="4">
        <f t="shared" si="1106"/>
        <v>34.819999999999709</v>
      </c>
      <c r="O1500" s="4">
        <f t="shared" si="1143"/>
        <v>20.5</v>
      </c>
      <c r="P1500" s="4">
        <f t="shared" si="1107"/>
        <v>0.77124812030074552</v>
      </c>
      <c r="Q1500" s="4">
        <f t="shared" si="1120"/>
        <v>0.12796517027863427</v>
      </c>
      <c r="R1500" s="18">
        <f t="shared" si="1108"/>
        <v>2165.0881278195488</v>
      </c>
      <c r="S1500" s="2">
        <f t="shared" si="1109"/>
        <v>28.358127819548827</v>
      </c>
      <c r="T1500" s="22">
        <f t="shared" si="1144"/>
        <v>0</v>
      </c>
      <c r="U1500" s="29">
        <f t="shared" si="1110"/>
        <v>2161.3704347183098</v>
      </c>
      <c r="V1500" s="30">
        <f t="shared" si="1111"/>
        <v>24.640434718309734</v>
      </c>
      <c r="W1500" s="31">
        <f t="shared" si="1121"/>
        <v>0</v>
      </c>
      <c r="X1500" s="35">
        <f t="shared" si="1112"/>
        <v>2160.1590666666671</v>
      </c>
      <c r="Y1500" s="30">
        <f t="shared" si="1113"/>
        <v>23.42906666666704</v>
      </c>
      <c r="Z1500" s="31">
        <f t="shared" si="1122"/>
        <v>0</v>
      </c>
      <c r="AA1500" s="29">
        <f t="shared" si="1114"/>
        <v>2161.2008431910799</v>
      </c>
      <c r="AB1500" s="30">
        <f t="shared" si="1115"/>
        <v>24.470843191079894</v>
      </c>
      <c r="AC1500" s="31">
        <f t="shared" si="1123"/>
        <v>0</v>
      </c>
      <c r="AD1500" s="32">
        <f t="shared" si="1145"/>
        <v>-1</v>
      </c>
      <c r="AE1500" s="33">
        <f t="shared" si="1146"/>
        <v>-1</v>
      </c>
      <c r="AF1500" s="33">
        <f t="shared" si="1147"/>
        <v>-1</v>
      </c>
      <c r="AG1500" s="33">
        <f t="shared" si="1148"/>
        <v>0</v>
      </c>
      <c r="AH1500" s="38">
        <f t="shared" si="1149"/>
        <v>-1</v>
      </c>
      <c r="AI1500" s="33">
        <f t="shared" si="1150"/>
        <v>-1</v>
      </c>
      <c r="AJ1500" s="39">
        <f t="shared" si="1151"/>
        <v>-1</v>
      </c>
      <c r="AK1500" s="43">
        <f t="shared" si="1152"/>
        <v>-1</v>
      </c>
      <c r="AL1500" s="4">
        <f t="shared" si="1124"/>
        <v>0.21000000000003638</v>
      </c>
      <c r="AM1500" s="4">
        <f t="shared" si="1125"/>
        <v>0.35915680892003365</v>
      </c>
      <c r="AN1500" s="4">
        <f t="shared" si="1126"/>
        <v>0.21000000000003638</v>
      </c>
      <c r="AO1500" s="4">
        <f t="shared" si="1127"/>
        <v>-32.509999999999764</v>
      </c>
      <c r="AP1500" s="4">
        <f t="shared" si="1128"/>
        <v>32.360843191079766</v>
      </c>
      <c r="AQ1500" s="4">
        <f t="shared" si="1129"/>
        <v>32.360843191079766</v>
      </c>
      <c r="AR1500" s="4">
        <f t="shared" si="1116"/>
        <v>24.619999999999891</v>
      </c>
      <c r="AS1500">
        <f t="shared" si="1130"/>
        <v>32.360843191079766</v>
      </c>
      <c r="AT1500" s="6">
        <f t="shared" si="1131"/>
        <v>1</v>
      </c>
      <c r="AU1500" s="4">
        <f t="shared" si="1132"/>
        <v>-21.761012156342961</v>
      </c>
      <c r="AV1500" s="4">
        <f t="shared" si="1133"/>
        <v>-12.259784859864286</v>
      </c>
      <c r="AW1500">
        <f t="shared" si="1134"/>
        <v>1</v>
      </c>
      <c r="AX1500">
        <f t="shared" si="1135"/>
        <v>0</v>
      </c>
      <c r="AY1500">
        <f t="shared" si="1136"/>
        <v>0</v>
      </c>
      <c r="AZ1500" s="4">
        <f t="shared" si="1117"/>
        <v>-3.9100000000000006</v>
      </c>
      <c r="BA1500" s="4">
        <f t="shared" si="1137"/>
        <v>359.94999999999982</v>
      </c>
      <c r="BB1500" s="4">
        <f t="shared" si="1118"/>
        <v>397.75666666666609</v>
      </c>
      <c r="BC1500" s="4">
        <f t="shared" si="1119"/>
        <v>299.35199999999998</v>
      </c>
      <c r="BM1500">
        <f t="shared" si="1138"/>
        <v>1</v>
      </c>
    </row>
    <row r="1501" spans="1:65" x14ac:dyDescent="0.25">
      <c r="A1501">
        <v>1014</v>
      </c>
      <c r="B1501" s="1">
        <v>42653</v>
      </c>
      <c r="C1501" s="2">
        <v>2160.39</v>
      </c>
      <c r="D1501" s="2">
        <v>2169.6</v>
      </c>
      <c r="E1501" s="2">
        <v>2160.39</v>
      </c>
      <c r="F1501" s="2">
        <v>2163.66</v>
      </c>
      <c r="G1501" s="2">
        <v>2916550000</v>
      </c>
      <c r="H1501" s="2">
        <f t="shared" si="1139"/>
        <v>6.3603707963189242</v>
      </c>
      <c r="I1501" s="2">
        <f t="shared" si="1140"/>
        <v>2154.3200000000006</v>
      </c>
      <c r="J1501" s="2">
        <f t="shared" si="1141"/>
        <v>10.248485112701436</v>
      </c>
      <c r="K1501" s="2">
        <f t="shared" si="1142"/>
        <v>6.6500000000000909</v>
      </c>
      <c r="L1501" s="18">
        <v>0.10034999999999999</v>
      </c>
      <c r="M1501" s="19">
        <v>9.2172443780320048</v>
      </c>
      <c r="N1501" s="4">
        <f t="shared" si="1106"/>
        <v>15.860000000000127</v>
      </c>
      <c r="O1501" s="4">
        <f t="shared" si="1143"/>
        <v>18.97600000000002</v>
      </c>
      <c r="P1501" s="4">
        <f t="shared" si="1107"/>
        <v>1.4281278195488643</v>
      </c>
      <c r="Q1501" s="4">
        <f t="shared" si="1120"/>
        <v>5.2396713615019089E-2</v>
      </c>
      <c r="R1501" s="18">
        <f t="shared" si="1108"/>
        <v>2154.927766917293</v>
      </c>
      <c r="S1501" s="2">
        <f t="shared" si="1109"/>
        <v>8.7322330827068981</v>
      </c>
      <c r="T1501" s="22">
        <f t="shared" si="1144"/>
        <v>1</v>
      </c>
      <c r="U1501" s="29">
        <f t="shared" si="1110"/>
        <v>2160.3226681015417</v>
      </c>
      <c r="V1501" s="30">
        <f t="shared" si="1111"/>
        <v>3.3373318984581601</v>
      </c>
      <c r="W1501" s="31">
        <f t="shared" si="1121"/>
        <v>1</v>
      </c>
      <c r="X1501" s="35">
        <f t="shared" si="1112"/>
        <v>2162.3221333333331</v>
      </c>
      <c r="Y1501" s="30">
        <f t="shared" si="1113"/>
        <v>1.3378666666667414</v>
      </c>
      <c r="Z1501" s="31">
        <f t="shared" si="1122"/>
        <v>1</v>
      </c>
      <c r="AA1501" s="29">
        <f t="shared" si="1114"/>
        <v>2160.6025932339926</v>
      </c>
      <c r="AB1501" s="30">
        <f t="shared" si="1115"/>
        <v>3.0574067660072615</v>
      </c>
      <c r="AC1501" s="31">
        <f t="shared" si="1123"/>
        <v>1</v>
      </c>
      <c r="AD1501" s="32">
        <f t="shared" si="1145"/>
        <v>1</v>
      </c>
      <c r="AE1501" s="33">
        <f t="shared" si="1146"/>
        <v>0</v>
      </c>
      <c r="AF1501" s="33">
        <f t="shared" si="1147"/>
        <v>0</v>
      </c>
      <c r="AG1501" s="33">
        <f t="shared" si="1148"/>
        <v>0</v>
      </c>
      <c r="AH1501" s="38">
        <f t="shared" si="1149"/>
        <v>1</v>
      </c>
      <c r="AI1501" s="33">
        <f t="shared" si="1150"/>
        <v>1</v>
      </c>
      <c r="AJ1501" s="39">
        <f t="shared" si="1151"/>
        <v>1</v>
      </c>
      <c r="AK1501" s="43">
        <f t="shared" si="1152"/>
        <v>1</v>
      </c>
      <c r="AL1501" s="4">
        <f t="shared" si="1124"/>
        <v>9.2100000000000364</v>
      </c>
      <c r="AM1501" s="4">
        <f t="shared" si="1125"/>
        <v>8.997406766007316</v>
      </c>
      <c r="AN1501" s="4">
        <f t="shared" si="1126"/>
        <v>8.997406766007316</v>
      </c>
      <c r="AO1501" s="4">
        <f t="shared" si="1127"/>
        <v>0</v>
      </c>
      <c r="AP1501" s="4">
        <f t="shared" si="1128"/>
        <v>0.21259323399272034</v>
      </c>
      <c r="AQ1501" s="4">
        <f t="shared" si="1129"/>
        <v>0</v>
      </c>
      <c r="AR1501" s="4">
        <f t="shared" si="1116"/>
        <v>3.2699999999999818</v>
      </c>
      <c r="AS1501">
        <f t="shared" si="1130"/>
        <v>8.997406766007316</v>
      </c>
      <c r="AT1501" s="6">
        <f t="shared" si="1131"/>
        <v>0</v>
      </c>
      <c r="AU1501" s="4">
        <f t="shared" si="1132"/>
        <v>2.1350980051057462</v>
      </c>
      <c r="AV1501" s="4">
        <f t="shared" si="1133"/>
        <v>6.2472443780320228</v>
      </c>
      <c r="AW1501">
        <f t="shared" si="1134"/>
        <v>0</v>
      </c>
      <c r="AX1501">
        <f t="shared" si="1135"/>
        <v>0</v>
      </c>
      <c r="AY1501">
        <f t="shared" si="1136"/>
        <v>0</v>
      </c>
      <c r="AZ1501" s="4">
        <f t="shared" si="1117"/>
        <v>6.94</v>
      </c>
      <c r="BA1501" s="4">
        <f t="shared" si="1137"/>
        <v>363.85999999999984</v>
      </c>
      <c r="BB1501" s="4">
        <f t="shared" si="1118"/>
        <v>401.66666666666612</v>
      </c>
      <c r="BC1501" s="4">
        <f t="shared" si="1119"/>
        <v>298.96799999999996</v>
      </c>
      <c r="BM1501">
        <f t="shared" si="1138"/>
        <v>1</v>
      </c>
    </row>
    <row r="1502" spans="1:65" x14ac:dyDescent="0.25">
      <c r="A1502">
        <v>1013</v>
      </c>
      <c r="B1502" s="1">
        <v>42650</v>
      </c>
      <c r="C1502" s="2">
        <v>2164.19</v>
      </c>
      <c r="D1502" s="2">
        <v>2165.86</v>
      </c>
      <c r="E1502" s="2">
        <v>2144.85</v>
      </c>
      <c r="F1502" s="2">
        <v>2153.7399999999998</v>
      </c>
      <c r="G1502" s="2">
        <v>3619890000</v>
      </c>
      <c r="H1502" s="2">
        <f t="shared" si="1139"/>
        <v>6.3712688427554713</v>
      </c>
      <c r="I1502" s="2">
        <f t="shared" si="1140"/>
        <v>2152.3435000000004</v>
      </c>
      <c r="J1502" s="2">
        <f t="shared" si="1141"/>
        <v>10.353735151091486</v>
      </c>
      <c r="K1502" s="2">
        <f t="shared" si="1142"/>
        <v>3.4200000000000728</v>
      </c>
      <c r="L1502" s="18">
        <v>0.10505</v>
      </c>
      <c r="M1502" s="19">
        <v>9.680438931402664</v>
      </c>
      <c r="N1502" s="4">
        <f t="shared" si="1106"/>
        <v>21.010000000000218</v>
      </c>
      <c r="O1502" s="4">
        <f t="shared" si="1143"/>
        <v>19.355000000000018</v>
      </c>
      <c r="P1502" s="4">
        <f t="shared" si="1107"/>
        <v>1.1877669172932264</v>
      </c>
      <c r="Q1502" s="4">
        <f t="shared" si="1120"/>
        <v>-0.17264589348240453</v>
      </c>
      <c r="R1502" s="18">
        <f t="shared" si="1108"/>
        <v>2162.3132330827066</v>
      </c>
      <c r="S1502" s="2">
        <f t="shared" si="1109"/>
        <v>8.5732330827067926</v>
      </c>
      <c r="T1502" s="22">
        <f t="shared" si="1144"/>
        <v>1</v>
      </c>
      <c r="U1502" s="29">
        <f t="shared" si="1110"/>
        <v>2164.0963159112553</v>
      </c>
      <c r="V1502" s="30">
        <f t="shared" si="1111"/>
        <v>10.356315911255479</v>
      </c>
      <c r="W1502" s="31">
        <f t="shared" si="1121"/>
        <v>0</v>
      </c>
      <c r="X1502" s="35">
        <f t="shared" si="1112"/>
        <v>2164.9722666666667</v>
      </c>
      <c r="Y1502" s="30">
        <f t="shared" si="1113"/>
        <v>11.232266666666874</v>
      </c>
      <c r="Z1502" s="31">
        <f t="shared" si="1122"/>
        <v>0</v>
      </c>
      <c r="AA1502" s="29">
        <f t="shared" si="1114"/>
        <v>2164.2189490170131</v>
      </c>
      <c r="AB1502" s="30">
        <f t="shared" si="1115"/>
        <v>10.478949017013292</v>
      </c>
      <c r="AC1502" s="31">
        <f t="shared" si="1123"/>
        <v>0</v>
      </c>
      <c r="AD1502" s="32">
        <f t="shared" si="1145"/>
        <v>-1</v>
      </c>
      <c r="AE1502" s="33">
        <f t="shared" si="1146"/>
        <v>-1</v>
      </c>
      <c r="AF1502" s="33">
        <f t="shared" si="1147"/>
        <v>-1</v>
      </c>
      <c r="AG1502" s="33">
        <f t="shared" si="1148"/>
        <v>0</v>
      </c>
      <c r="AH1502" s="38">
        <f t="shared" si="1149"/>
        <v>-1</v>
      </c>
      <c r="AI1502" s="33">
        <f t="shared" si="1150"/>
        <v>-1</v>
      </c>
      <c r="AJ1502" s="39">
        <f t="shared" si="1151"/>
        <v>-1</v>
      </c>
      <c r="AK1502" s="43">
        <f t="shared" si="1152"/>
        <v>-1</v>
      </c>
      <c r="AL1502" s="4">
        <f t="shared" si="1124"/>
        <v>1.6700000000000728</v>
      </c>
      <c r="AM1502" s="4">
        <f t="shared" si="1125"/>
        <v>1.6410509829870534</v>
      </c>
      <c r="AN1502" s="4">
        <f t="shared" si="1126"/>
        <v>1.6410509829870534</v>
      </c>
      <c r="AO1502" s="4">
        <f t="shared" si="1127"/>
        <v>-19.340000000000146</v>
      </c>
      <c r="AP1502" s="4">
        <f t="shared" si="1128"/>
        <v>19.368949017013165</v>
      </c>
      <c r="AQ1502" s="4">
        <f t="shared" si="1129"/>
        <v>19.340000000000146</v>
      </c>
      <c r="AR1502" s="4">
        <f t="shared" si="1116"/>
        <v>10.450000000000273</v>
      </c>
      <c r="AS1502">
        <f t="shared" si="1130"/>
        <v>19.340000000000146</v>
      </c>
      <c r="AT1502" s="6">
        <f t="shared" si="1131"/>
        <v>1</v>
      </c>
      <c r="AU1502" s="4">
        <f t="shared" si="1132"/>
        <v>-8.1122271475527992</v>
      </c>
      <c r="AV1502" s="4">
        <f t="shared" si="1133"/>
        <v>-0.46956106859760888</v>
      </c>
      <c r="AW1502">
        <f t="shared" si="1134"/>
        <v>1</v>
      </c>
      <c r="AX1502">
        <f t="shared" si="1135"/>
        <v>0</v>
      </c>
      <c r="AY1502">
        <f t="shared" si="1136"/>
        <v>0</v>
      </c>
      <c r="AZ1502" s="4">
        <f t="shared" si="1117"/>
        <v>-3.9100000000000006</v>
      </c>
      <c r="BA1502" s="4">
        <f t="shared" si="1137"/>
        <v>356.91999999999985</v>
      </c>
      <c r="BB1502" s="4">
        <f t="shared" si="1118"/>
        <v>394.72666666666612</v>
      </c>
      <c r="BC1502" s="4">
        <f t="shared" si="1119"/>
        <v>300.48800000000006</v>
      </c>
      <c r="BM1502">
        <f t="shared" si="1138"/>
        <v>1</v>
      </c>
    </row>
    <row r="1503" spans="1:65" x14ac:dyDescent="0.25">
      <c r="A1503">
        <v>1012</v>
      </c>
      <c r="B1503" s="1">
        <v>42649</v>
      </c>
      <c r="C1503" s="2">
        <v>2158.2199999999998</v>
      </c>
      <c r="D1503" s="2">
        <v>2162.9299999999998</v>
      </c>
      <c r="E1503" s="2">
        <v>2150.2800000000002</v>
      </c>
      <c r="F1503" s="2">
        <v>2160.77</v>
      </c>
      <c r="G1503" s="2">
        <v>3461550000</v>
      </c>
      <c r="H1503" s="2">
        <f t="shared" si="1139"/>
        <v>7.6114139436915442</v>
      </c>
      <c r="I1503" s="2">
        <f t="shared" si="1140"/>
        <v>2152.5880000000002</v>
      </c>
      <c r="J1503" s="2">
        <f t="shared" si="1141"/>
        <v>10.441489344765033</v>
      </c>
      <c r="K1503" s="2">
        <f t="shared" si="1142"/>
        <v>-1.5100000000002183</v>
      </c>
      <c r="L1503" s="18">
        <v>0.106</v>
      </c>
      <c r="M1503" s="19">
        <v>9.763280741258562</v>
      </c>
      <c r="N1503" s="4">
        <f t="shared" si="1106"/>
        <v>12.649999999999636</v>
      </c>
      <c r="O1503" s="4">
        <f t="shared" si="1143"/>
        <v>18.574999999999999</v>
      </c>
      <c r="P1503" s="4">
        <f t="shared" si="1107"/>
        <v>1.5432330827067628</v>
      </c>
      <c r="Q1503" s="4">
        <f t="shared" si="1120"/>
        <v>-0.24021561216594625</v>
      </c>
      <c r="R1503" s="18">
        <f t="shared" si="1108"/>
        <v>2160.7145639097744</v>
      </c>
      <c r="S1503" s="2">
        <f t="shared" si="1109"/>
        <v>5.5436090225612134E-2</v>
      </c>
      <c r="T1503" s="22">
        <f t="shared" si="1144"/>
        <v>1</v>
      </c>
      <c r="U1503" s="29">
        <f t="shared" si="1110"/>
        <v>2158.0865217883211</v>
      </c>
      <c r="V1503" s="30">
        <f t="shared" si="1111"/>
        <v>2.6834782116789029</v>
      </c>
      <c r="W1503" s="31">
        <f t="shared" si="1121"/>
        <v>1</v>
      </c>
      <c r="X1503" s="35">
        <f t="shared" si="1112"/>
        <v>2155.617333333334</v>
      </c>
      <c r="Y1503" s="30">
        <f t="shared" si="1113"/>
        <v>5.1526666666659366</v>
      </c>
      <c r="Z1503" s="31">
        <f t="shared" si="1122"/>
        <v>1</v>
      </c>
      <c r="AA1503" s="29">
        <f t="shared" si="1114"/>
        <v>2157.7408354046229</v>
      </c>
      <c r="AB1503" s="30">
        <f t="shared" si="1115"/>
        <v>3.0291645953770967</v>
      </c>
      <c r="AC1503" s="31">
        <f t="shared" si="1123"/>
        <v>1</v>
      </c>
      <c r="AD1503" s="32">
        <f t="shared" si="1145"/>
        <v>1</v>
      </c>
      <c r="AE1503" s="33">
        <f t="shared" si="1146"/>
        <v>1</v>
      </c>
      <c r="AF1503" s="33">
        <f t="shared" si="1147"/>
        <v>1</v>
      </c>
      <c r="AG1503" s="33">
        <f t="shared" si="1148"/>
        <v>0</v>
      </c>
      <c r="AH1503" s="38">
        <f t="shared" si="1149"/>
        <v>1</v>
      </c>
      <c r="AI1503" s="33">
        <f t="shared" si="1150"/>
        <v>1</v>
      </c>
      <c r="AJ1503" s="39">
        <f t="shared" si="1151"/>
        <v>1</v>
      </c>
      <c r="AK1503" s="43">
        <f t="shared" si="1152"/>
        <v>1</v>
      </c>
      <c r="AL1503" s="4">
        <f t="shared" si="1124"/>
        <v>4.7100000000000364</v>
      </c>
      <c r="AM1503" s="4">
        <f t="shared" si="1125"/>
        <v>5.1891645953769512</v>
      </c>
      <c r="AN1503" s="4">
        <f t="shared" si="1126"/>
        <v>4.7100000000000364</v>
      </c>
      <c r="AO1503" s="4">
        <f t="shared" si="1127"/>
        <v>-7.9399999999995998</v>
      </c>
      <c r="AP1503" s="4">
        <f t="shared" si="1128"/>
        <v>7.460835404622685</v>
      </c>
      <c r="AQ1503" s="4">
        <f t="shared" si="1129"/>
        <v>7.460835404622685</v>
      </c>
      <c r="AR1503" s="4">
        <f t="shared" si="1116"/>
        <v>2.5500000000001819</v>
      </c>
      <c r="AS1503">
        <f t="shared" si="1130"/>
        <v>7.460835404622685</v>
      </c>
      <c r="AT1503" s="6">
        <f t="shared" si="1131"/>
        <v>0</v>
      </c>
      <c r="AU1503" s="4">
        <f t="shared" si="1132"/>
        <v>4.3833575889979386</v>
      </c>
      <c r="AV1503" s="4">
        <f t="shared" si="1133"/>
        <v>7.51328074125838</v>
      </c>
      <c r="AW1503">
        <f t="shared" si="1134"/>
        <v>0</v>
      </c>
      <c r="AX1503">
        <f t="shared" si="1135"/>
        <v>0</v>
      </c>
      <c r="AY1503">
        <f t="shared" si="1136"/>
        <v>0</v>
      </c>
      <c r="AZ1503" s="4">
        <f t="shared" si="1117"/>
        <v>6.94</v>
      </c>
      <c r="BA1503" s="4">
        <f t="shared" si="1137"/>
        <v>360.82999999999987</v>
      </c>
      <c r="BB1503" s="4">
        <f t="shared" si="1118"/>
        <v>398.63666666666614</v>
      </c>
      <c r="BC1503" s="4">
        <f t="shared" si="1119"/>
        <v>298.09999999999991</v>
      </c>
      <c r="BM1503">
        <f t="shared" si="1138"/>
        <v>1</v>
      </c>
    </row>
    <row r="1504" spans="1:65" x14ac:dyDescent="0.25">
      <c r="A1504">
        <v>1011</v>
      </c>
      <c r="B1504" s="1">
        <v>42648</v>
      </c>
      <c r="C1504" s="2">
        <v>2155.15</v>
      </c>
      <c r="D1504" s="2">
        <v>2163.9499999999998</v>
      </c>
      <c r="E1504" s="2">
        <v>2155.15</v>
      </c>
      <c r="F1504" s="2">
        <v>2159.73</v>
      </c>
      <c r="G1504" s="2">
        <v>3906550000</v>
      </c>
      <c r="H1504" s="2">
        <f t="shared" si="1139"/>
        <v>8.2054532002944267</v>
      </c>
      <c r="I1504" s="2">
        <f t="shared" si="1140"/>
        <v>2153.8150000000001</v>
      </c>
      <c r="J1504" s="2">
        <f t="shared" si="1141"/>
        <v>11.462704868168608</v>
      </c>
      <c r="K1504" s="2">
        <f t="shared" si="1142"/>
        <v>4.6600000000003092</v>
      </c>
      <c r="L1504" s="18">
        <v>0.1123</v>
      </c>
      <c r="M1504" s="19">
        <v>10.299298255322283</v>
      </c>
      <c r="N1504" s="4">
        <f t="shared" si="1106"/>
        <v>13.460000000000036</v>
      </c>
      <c r="O1504" s="4">
        <f t="shared" si="1143"/>
        <v>18.997000000000025</v>
      </c>
      <c r="P1504" s="4">
        <f t="shared" si="1107"/>
        <v>0.98456390977442843</v>
      </c>
      <c r="Q1504" s="4">
        <f t="shared" si="1120"/>
        <v>-0.34225182481752109</v>
      </c>
      <c r="R1504" s="18">
        <f t="shared" si="1108"/>
        <v>2150.8937593984961</v>
      </c>
      <c r="S1504" s="2">
        <f t="shared" si="1109"/>
        <v>8.8362406015039596</v>
      </c>
      <c r="T1504" s="22">
        <f t="shared" si="1144"/>
        <v>1</v>
      </c>
      <c r="U1504" s="29">
        <f t="shared" si="1110"/>
        <v>2154.9688200075357</v>
      </c>
      <c r="V1504" s="30">
        <f t="shared" si="1111"/>
        <v>4.7611799924643492</v>
      </c>
      <c r="W1504" s="31">
        <f t="shared" si="1121"/>
        <v>1</v>
      </c>
      <c r="X1504" s="35">
        <f t="shared" si="1112"/>
        <v>2155.0748000000012</v>
      </c>
      <c r="Y1504" s="30">
        <f t="shared" si="1113"/>
        <v>4.6551999999987856</v>
      </c>
      <c r="Z1504" s="31">
        <f t="shared" si="1122"/>
        <v>1</v>
      </c>
      <c r="AA1504" s="29">
        <f t="shared" si="1114"/>
        <v>2154.9836572064805</v>
      </c>
      <c r="AB1504" s="30">
        <f t="shared" si="1115"/>
        <v>4.7463427935194886</v>
      </c>
      <c r="AC1504" s="31">
        <f t="shared" si="1123"/>
        <v>1</v>
      </c>
      <c r="AD1504" s="32">
        <f t="shared" si="1145"/>
        <v>1</v>
      </c>
      <c r="AE1504" s="33">
        <f t="shared" si="1146"/>
        <v>0</v>
      </c>
      <c r="AF1504" s="33">
        <f t="shared" si="1147"/>
        <v>0</v>
      </c>
      <c r="AG1504" s="33">
        <f t="shared" si="1148"/>
        <v>0</v>
      </c>
      <c r="AH1504" s="38">
        <f t="shared" si="1149"/>
        <v>1</v>
      </c>
      <c r="AI1504" s="33">
        <f t="shared" si="1150"/>
        <v>1</v>
      </c>
      <c r="AJ1504" s="39">
        <f t="shared" si="1151"/>
        <v>1</v>
      </c>
      <c r="AK1504" s="43">
        <f t="shared" si="1152"/>
        <v>1</v>
      </c>
      <c r="AL1504" s="4">
        <f t="shared" si="1124"/>
        <v>8.7999999999997272</v>
      </c>
      <c r="AM1504" s="4">
        <f t="shared" si="1125"/>
        <v>8.9663427935192885</v>
      </c>
      <c r="AN1504" s="4">
        <f t="shared" si="1126"/>
        <v>8.7999999999997272</v>
      </c>
      <c r="AO1504" s="4">
        <f t="shared" si="1127"/>
        <v>0</v>
      </c>
      <c r="AP1504" s="4">
        <f t="shared" si="1128"/>
        <v>-0.16634279351956138</v>
      </c>
      <c r="AQ1504" s="4">
        <f t="shared" si="1129"/>
        <v>0.16634279351956138</v>
      </c>
      <c r="AR1504" s="4">
        <f t="shared" si="1116"/>
        <v>4.5799999999999272</v>
      </c>
      <c r="AS1504">
        <f t="shared" si="1130"/>
        <v>8.7999999999997272</v>
      </c>
      <c r="AT1504" s="6">
        <f t="shared" si="1131"/>
        <v>0</v>
      </c>
      <c r="AU1504" s="4">
        <f t="shared" si="1132"/>
        <v>4.3221166834457652</v>
      </c>
      <c r="AV1504" s="4">
        <f t="shared" si="1133"/>
        <v>6.0192982553223553</v>
      </c>
      <c r="AW1504">
        <f t="shared" si="1134"/>
        <v>0</v>
      </c>
      <c r="AX1504">
        <f t="shared" si="1135"/>
        <v>0</v>
      </c>
      <c r="AY1504">
        <f t="shared" si="1136"/>
        <v>0</v>
      </c>
      <c r="AZ1504" s="4">
        <f t="shared" si="1117"/>
        <v>6.94</v>
      </c>
      <c r="BA1504" s="4">
        <f t="shared" si="1137"/>
        <v>353.88999999999987</v>
      </c>
      <c r="BB1504" s="4">
        <f t="shared" si="1118"/>
        <v>391.69666666666615</v>
      </c>
      <c r="BC1504" s="4">
        <f t="shared" si="1119"/>
        <v>296.87200000000007</v>
      </c>
      <c r="BM1504">
        <f t="shared" si="1138"/>
        <v>1</v>
      </c>
    </row>
    <row r="1505" spans="1:65" x14ac:dyDescent="0.25">
      <c r="A1505">
        <v>1010</v>
      </c>
      <c r="B1505" s="1">
        <v>42647</v>
      </c>
      <c r="C1505" s="2">
        <v>2163.37</v>
      </c>
      <c r="D1505" s="2">
        <v>2165.46</v>
      </c>
      <c r="E1505" s="2">
        <v>2144.0100000000002</v>
      </c>
      <c r="F1505" s="2">
        <v>2150.4899999999998</v>
      </c>
      <c r="G1505" s="2">
        <v>3750890000</v>
      </c>
      <c r="H1505" s="2">
        <f t="shared" si="1139"/>
        <v>9.7127833863991508</v>
      </c>
      <c r="I1505" s="2">
        <f t="shared" si="1140"/>
        <v>2155.3159999999998</v>
      </c>
      <c r="J1505" s="2">
        <f t="shared" si="1141"/>
        <v>12.384816457429228</v>
      </c>
      <c r="K1505" s="2">
        <f t="shared" si="1142"/>
        <v>2.1700000000000728</v>
      </c>
      <c r="L1505" s="18">
        <v>0.12379999999999999</v>
      </c>
      <c r="M1505" s="19">
        <v>11.410536246474342</v>
      </c>
      <c r="N1505" s="4">
        <f t="shared" si="1106"/>
        <v>21.449999999999818</v>
      </c>
      <c r="O1505" s="4">
        <f t="shared" si="1143"/>
        <v>20.20500000000002</v>
      </c>
      <c r="P1505" s="4">
        <f t="shared" si="1107"/>
        <v>0.40375939849623377</v>
      </c>
      <c r="Q1505" s="4">
        <f t="shared" si="1120"/>
        <v>-0.46456408324155368</v>
      </c>
      <c r="R1505" s="18">
        <f t="shared" si="1108"/>
        <v>2161.204022556391</v>
      </c>
      <c r="S1505" s="2">
        <f t="shared" si="1109"/>
        <v>10.714022556391228</v>
      </c>
      <c r="T1505" s="22">
        <f t="shared" si="1144"/>
        <v>1</v>
      </c>
      <c r="U1505" s="29">
        <f t="shared" si="1110"/>
        <v>2163.1579564846616</v>
      </c>
      <c r="V1505" s="30">
        <f t="shared" si="1111"/>
        <v>12.667956484661772</v>
      </c>
      <c r="W1505" s="31">
        <f t="shared" si="1121"/>
        <v>0</v>
      </c>
      <c r="X1505" s="35">
        <f t="shared" si="1112"/>
        <v>2165.793733333333</v>
      </c>
      <c r="Y1505" s="30">
        <f t="shared" si="1113"/>
        <v>15.303733333333184</v>
      </c>
      <c r="Z1505" s="31">
        <f t="shared" si="1122"/>
        <v>0</v>
      </c>
      <c r="AA1505" s="29">
        <f t="shared" si="1114"/>
        <v>2163.5269652434758</v>
      </c>
      <c r="AB1505" s="30">
        <f t="shared" si="1115"/>
        <v>13.036965243476061</v>
      </c>
      <c r="AC1505" s="31">
        <f t="shared" si="1123"/>
        <v>0</v>
      </c>
      <c r="AD1505" s="32">
        <f t="shared" si="1145"/>
        <v>-1</v>
      </c>
      <c r="AE1505" s="33">
        <f t="shared" si="1146"/>
        <v>-1</v>
      </c>
      <c r="AF1505" s="33">
        <f t="shared" si="1147"/>
        <v>0</v>
      </c>
      <c r="AG1505" s="33">
        <f t="shared" si="1148"/>
        <v>0</v>
      </c>
      <c r="AH1505" s="38">
        <f t="shared" si="1149"/>
        <v>-1</v>
      </c>
      <c r="AI1505" s="33">
        <f t="shared" si="1150"/>
        <v>-1</v>
      </c>
      <c r="AJ1505" s="39">
        <f t="shared" si="1151"/>
        <v>-1</v>
      </c>
      <c r="AK1505" s="43">
        <f t="shared" si="1152"/>
        <v>-1</v>
      </c>
      <c r="AL1505" s="4">
        <f t="shared" si="1124"/>
        <v>2.0900000000001455</v>
      </c>
      <c r="AM1505" s="4">
        <f t="shared" si="1125"/>
        <v>1.9330347565241937</v>
      </c>
      <c r="AN1505" s="4">
        <f t="shared" si="1126"/>
        <v>1.9330347565241937</v>
      </c>
      <c r="AO1505" s="4">
        <f t="shared" si="1127"/>
        <v>-19.359999999999673</v>
      </c>
      <c r="AP1505" s="4">
        <f t="shared" si="1128"/>
        <v>19.516965243475624</v>
      </c>
      <c r="AQ1505" s="4">
        <f t="shared" si="1129"/>
        <v>19.359999999999673</v>
      </c>
      <c r="AR1505" s="4">
        <f t="shared" si="1116"/>
        <v>12.880000000000109</v>
      </c>
      <c r="AS1505">
        <f t="shared" si="1130"/>
        <v>19.359999999999673</v>
      </c>
      <c r="AT1505" s="6">
        <f t="shared" si="1131"/>
        <v>1</v>
      </c>
      <c r="AU1505" s="4">
        <f t="shared" si="1132"/>
        <v>-6.7532479561291652</v>
      </c>
      <c r="AV1505" s="4">
        <f t="shared" si="1133"/>
        <v>-1.1694637535257673</v>
      </c>
      <c r="AW1505">
        <f t="shared" si="1134"/>
        <v>1</v>
      </c>
      <c r="AX1505">
        <f t="shared" si="1135"/>
        <v>0</v>
      </c>
      <c r="AY1505">
        <f t="shared" si="1136"/>
        <v>0</v>
      </c>
      <c r="AZ1505" s="4">
        <f t="shared" si="1117"/>
        <v>-3.9100000000000006</v>
      </c>
      <c r="BA1505" s="4">
        <f t="shared" si="1137"/>
        <v>346.94999999999987</v>
      </c>
      <c r="BB1505" s="4">
        <f t="shared" si="1118"/>
        <v>384.75666666666615</v>
      </c>
      <c r="BC1505" s="4">
        <f t="shared" si="1119"/>
        <v>300.15999999999991</v>
      </c>
      <c r="BM1505">
        <f t="shared" si="1138"/>
        <v>1</v>
      </c>
    </row>
    <row r="1506" spans="1:65" x14ac:dyDescent="0.25">
      <c r="A1506">
        <v>1009</v>
      </c>
      <c r="B1506" s="1">
        <v>42646</v>
      </c>
      <c r="C1506" s="2">
        <v>2164.33</v>
      </c>
      <c r="D1506" s="2">
        <v>2164.41</v>
      </c>
      <c r="E1506" s="2">
        <v>2154.77</v>
      </c>
      <c r="F1506" s="2">
        <v>2161.1999999999998</v>
      </c>
      <c r="G1506" s="2">
        <v>3137550000</v>
      </c>
      <c r="H1506" s="2">
        <f t="shared" si="1139"/>
        <v>10.71913014713</v>
      </c>
      <c r="I1506" s="2">
        <f t="shared" si="1140"/>
        <v>2156.2280000000001</v>
      </c>
      <c r="J1506" s="2">
        <f t="shared" si="1141"/>
        <v>12.839964533071175</v>
      </c>
      <c r="K1506" s="2">
        <f t="shared" si="1142"/>
        <v>-3.9400000000000546</v>
      </c>
      <c r="L1506" s="18">
        <v>0.11855</v>
      </c>
      <c r="M1506" s="19">
        <v>10.962393081626528</v>
      </c>
      <c r="N1506" s="4">
        <f t="shared" si="1106"/>
        <v>13.5</v>
      </c>
      <c r="O1506" s="4">
        <f t="shared" si="1143"/>
        <v>19.228000000000065</v>
      </c>
      <c r="P1506" s="4">
        <f t="shared" si="1107"/>
        <v>4.0225563909725886E-3</v>
      </c>
      <c r="Q1506" s="4">
        <f t="shared" si="1120"/>
        <v>-0.54370132138075766</v>
      </c>
      <c r="R1506" s="18">
        <f t="shared" si="1108"/>
        <v>2167.852157894737</v>
      </c>
      <c r="S1506" s="2">
        <f t="shared" si="1109"/>
        <v>6.6521578947372291</v>
      </c>
      <c r="T1506" s="22">
        <f t="shared" si="1144"/>
        <v>1</v>
      </c>
      <c r="U1506" s="29">
        <f t="shared" si="1110"/>
        <v>2164.0931873919308</v>
      </c>
      <c r="V1506" s="30">
        <f t="shared" si="1111"/>
        <v>2.893187391930951</v>
      </c>
      <c r="W1506" s="31">
        <f t="shared" si="1121"/>
        <v>1</v>
      </c>
      <c r="X1506" s="35">
        <f t="shared" si="1112"/>
        <v>2160.3218666666658</v>
      </c>
      <c r="Y1506" s="30">
        <f t="shared" si="1113"/>
        <v>0.87813333333406263</v>
      </c>
      <c r="Z1506" s="31">
        <f t="shared" si="1122"/>
        <v>1</v>
      </c>
      <c r="AA1506" s="29">
        <f t="shared" si="1114"/>
        <v>2163.5652024903939</v>
      </c>
      <c r="AB1506" s="30">
        <f t="shared" si="1115"/>
        <v>2.3652024903940401</v>
      </c>
      <c r="AC1506" s="31">
        <f t="shared" si="1123"/>
        <v>1</v>
      </c>
      <c r="AD1506" s="32">
        <f t="shared" si="1145"/>
        <v>1</v>
      </c>
      <c r="AE1506" s="33">
        <f t="shared" si="1146"/>
        <v>1</v>
      </c>
      <c r="AF1506" s="33">
        <f t="shared" si="1147"/>
        <v>0</v>
      </c>
      <c r="AG1506" s="33">
        <f t="shared" si="1148"/>
        <v>0</v>
      </c>
      <c r="AH1506" s="38">
        <f t="shared" si="1149"/>
        <v>1</v>
      </c>
      <c r="AI1506" s="33">
        <f t="shared" si="1150"/>
        <v>1</v>
      </c>
      <c r="AJ1506" s="39">
        <f t="shared" si="1151"/>
        <v>0</v>
      </c>
      <c r="AK1506" s="43">
        <f t="shared" si="1152"/>
        <v>0</v>
      </c>
      <c r="AL1506" s="4">
        <f t="shared" si="1124"/>
        <v>7.999999999992724E-2</v>
      </c>
      <c r="AM1506" s="4">
        <f t="shared" si="1125"/>
        <v>0.84479750960599631</v>
      </c>
      <c r="AN1506" s="4">
        <f t="shared" si="1126"/>
        <v>7.999999999992724E-2</v>
      </c>
      <c r="AO1506" s="4">
        <f t="shared" si="1127"/>
        <v>-9.5599999999999454</v>
      </c>
      <c r="AP1506" s="4">
        <f t="shared" si="1128"/>
        <v>8.7952024903938764</v>
      </c>
      <c r="AQ1506" s="4">
        <f t="shared" si="1129"/>
        <v>8.7952024903938764</v>
      </c>
      <c r="AR1506" s="4">
        <f t="shared" si="1116"/>
        <v>3.1300000000001091</v>
      </c>
      <c r="AS1506">
        <f t="shared" si="1130"/>
        <v>8.7952024903938764</v>
      </c>
      <c r="AT1506" s="6">
        <f t="shared" si="1131"/>
        <v>0</v>
      </c>
      <c r="AU1506" s="4">
        <f t="shared" si="1132"/>
        <v>2.8784394154462571</v>
      </c>
      <c r="AV1506" s="4">
        <f t="shared" si="1133"/>
        <v>8.1323930816264198</v>
      </c>
      <c r="AW1506">
        <f t="shared" si="1134"/>
        <v>0</v>
      </c>
      <c r="AX1506">
        <f t="shared" si="1135"/>
        <v>0</v>
      </c>
      <c r="AY1506">
        <f t="shared" si="1136"/>
        <v>0</v>
      </c>
      <c r="AZ1506" s="4">
        <f t="shared" si="1117"/>
        <v>6.94</v>
      </c>
      <c r="BA1506" s="4">
        <f t="shared" si="1137"/>
        <v>350.8599999999999</v>
      </c>
      <c r="BB1506" s="4">
        <f t="shared" si="1118"/>
        <v>388.66666666666617</v>
      </c>
      <c r="BC1506" s="4">
        <f t="shared" si="1119"/>
        <v>300.54399999999993</v>
      </c>
      <c r="BM1506">
        <f t="shared" si="1138"/>
        <v>1</v>
      </c>
    </row>
    <row r="1507" spans="1:65" x14ac:dyDescent="0.25">
      <c r="A1507">
        <v>1008</v>
      </c>
      <c r="B1507" s="1">
        <v>42643</v>
      </c>
      <c r="C1507" s="2">
        <v>2156.5100000000002</v>
      </c>
      <c r="D1507" s="2">
        <v>2175.3000000000002</v>
      </c>
      <c r="E1507" s="2">
        <v>2156.5100000000002</v>
      </c>
      <c r="F1507" s="2">
        <v>2168.27</v>
      </c>
      <c r="G1507" s="2">
        <v>4173340000</v>
      </c>
      <c r="H1507" s="2">
        <f t="shared" si="1139"/>
        <v>11.515014160265373</v>
      </c>
      <c r="I1507" s="2">
        <f t="shared" si="1140"/>
        <v>2156.886</v>
      </c>
      <c r="J1507" s="2">
        <f t="shared" si="1141"/>
        <v>13.786384921745299</v>
      </c>
      <c r="K1507" s="2">
        <f t="shared" si="1142"/>
        <v>5.3800000000001091</v>
      </c>
      <c r="L1507" s="18">
        <v>0.11065</v>
      </c>
      <c r="M1507" s="19">
        <v>10.150992961600117</v>
      </c>
      <c r="N1507" s="4">
        <f t="shared" si="1106"/>
        <v>24.170000000000073</v>
      </c>
      <c r="O1507" s="4">
        <f t="shared" si="1143"/>
        <v>19.648000000000092</v>
      </c>
      <c r="P1507" s="4">
        <f t="shared" si="1107"/>
        <v>-0.41784210526316101</v>
      </c>
      <c r="Q1507" s="4">
        <f t="shared" si="1120"/>
        <v>-0.60721181556196058</v>
      </c>
      <c r="R1507" s="18">
        <f t="shared" si="1108"/>
        <v>2150.3371879699248</v>
      </c>
      <c r="S1507" s="2">
        <f t="shared" si="1109"/>
        <v>17.932812030075183</v>
      </c>
      <c r="T1507" s="22">
        <f t="shared" si="1144"/>
        <v>0</v>
      </c>
      <c r="U1507" s="29">
        <f t="shared" si="1110"/>
        <v>2156.2286845345434</v>
      </c>
      <c r="V1507" s="30">
        <f t="shared" si="1111"/>
        <v>12.041315465456591</v>
      </c>
      <c r="W1507" s="31">
        <f t="shared" si="1121"/>
        <v>1</v>
      </c>
      <c r="X1507" s="35">
        <f t="shared" si="1112"/>
        <v>2159.0024000000003</v>
      </c>
      <c r="Y1507" s="30">
        <f t="shared" si="1113"/>
        <v>9.2675999999996748</v>
      </c>
      <c r="Z1507" s="31">
        <f t="shared" si="1122"/>
        <v>1</v>
      </c>
      <c r="AA1507" s="29">
        <f t="shared" si="1114"/>
        <v>2156.6170046997076</v>
      </c>
      <c r="AB1507" s="30">
        <f t="shared" si="1115"/>
        <v>11.652995300292332</v>
      </c>
      <c r="AC1507" s="31">
        <f t="shared" si="1123"/>
        <v>1</v>
      </c>
      <c r="AD1507" s="32">
        <f t="shared" si="1145"/>
        <v>1</v>
      </c>
      <c r="AE1507" s="33">
        <f t="shared" si="1146"/>
        <v>0</v>
      </c>
      <c r="AF1507" s="33">
        <f t="shared" si="1147"/>
        <v>0</v>
      </c>
      <c r="AG1507" s="33">
        <f t="shared" si="1148"/>
        <v>0</v>
      </c>
      <c r="AH1507" s="38">
        <f t="shared" si="1149"/>
        <v>0</v>
      </c>
      <c r="AI1507" s="33">
        <f t="shared" si="1150"/>
        <v>0</v>
      </c>
      <c r="AJ1507" s="39">
        <f t="shared" si="1151"/>
        <v>0</v>
      </c>
      <c r="AK1507" s="43">
        <f t="shared" si="1152"/>
        <v>0</v>
      </c>
      <c r="AL1507" s="4">
        <f t="shared" si="1124"/>
        <v>18.789999999999964</v>
      </c>
      <c r="AM1507" s="4">
        <f t="shared" si="1125"/>
        <v>18.682995300292532</v>
      </c>
      <c r="AN1507" s="4">
        <f t="shared" si="1126"/>
        <v>18.682995300292532</v>
      </c>
      <c r="AO1507" s="4">
        <f t="shared" si="1127"/>
        <v>0</v>
      </c>
      <c r="AP1507" s="4">
        <f t="shared" si="1128"/>
        <v>0.10700469970743143</v>
      </c>
      <c r="AQ1507" s="4">
        <f t="shared" si="1129"/>
        <v>0</v>
      </c>
      <c r="AR1507" s="4">
        <f t="shared" si="1116"/>
        <v>11.759999999999764</v>
      </c>
      <c r="AS1507">
        <f t="shared" si="1130"/>
        <v>18.682995300292532</v>
      </c>
      <c r="AT1507" s="6">
        <f t="shared" si="1131"/>
        <v>1</v>
      </c>
      <c r="AU1507" s="4">
        <f t="shared" si="1132"/>
        <v>-4.2744571241146048</v>
      </c>
      <c r="AV1507" s="4">
        <f t="shared" si="1133"/>
        <v>-1.3090070383996462</v>
      </c>
      <c r="AW1507">
        <f t="shared" si="1134"/>
        <v>1</v>
      </c>
      <c r="AX1507">
        <f t="shared" si="1135"/>
        <v>0</v>
      </c>
      <c r="AY1507">
        <f t="shared" si="1136"/>
        <v>0</v>
      </c>
      <c r="AZ1507" s="4">
        <f t="shared" si="1117"/>
        <v>-3.9100000000000006</v>
      </c>
      <c r="BA1507" s="4">
        <f t="shared" si="1137"/>
        <v>343.9199999999999</v>
      </c>
      <c r="BB1507" s="4">
        <f t="shared" si="1118"/>
        <v>386.35333333333284</v>
      </c>
      <c r="BC1507" s="4">
        <f t="shared" si="1119"/>
        <v>297.41600000000005</v>
      </c>
      <c r="BM1507">
        <f t="shared" si="1138"/>
        <v>0</v>
      </c>
    </row>
    <row r="1508" spans="1:65" x14ac:dyDescent="0.25">
      <c r="A1508">
        <v>1007</v>
      </c>
      <c r="B1508" s="1">
        <v>42642</v>
      </c>
      <c r="C1508" s="2">
        <v>2168.9</v>
      </c>
      <c r="D1508" s="2">
        <v>2172.67</v>
      </c>
      <c r="E1508" s="2">
        <v>2145.1999999999998</v>
      </c>
      <c r="F1508" s="2">
        <v>2151.13</v>
      </c>
      <c r="G1508" s="2">
        <v>4249220000</v>
      </c>
      <c r="H1508" s="2">
        <f t="shared" si="1139"/>
        <v>11.994876915676254</v>
      </c>
      <c r="I1508" s="2">
        <f t="shared" si="1140"/>
        <v>2157.627</v>
      </c>
      <c r="J1508" s="2">
        <f t="shared" si="1141"/>
        <v>14.465930173669225</v>
      </c>
      <c r="K1508" s="2">
        <f t="shared" si="1142"/>
        <v>-2.4699999999997999</v>
      </c>
      <c r="L1508" s="18">
        <v>0.1353</v>
      </c>
      <c r="M1508" s="19">
        <v>12.529163631459069</v>
      </c>
      <c r="N1508" s="4">
        <f t="shared" si="1106"/>
        <v>27.470000000000255</v>
      </c>
      <c r="O1508" s="4">
        <f t="shared" si="1143"/>
        <v>18.837000000000124</v>
      </c>
      <c r="P1508" s="4">
        <f t="shared" si="1107"/>
        <v>-0.79281203007519319</v>
      </c>
      <c r="Q1508" s="4">
        <f t="shared" si="1120"/>
        <v>-0.72132170630001125</v>
      </c>
      <c r="R1508" s="18">
        <f t="shared" si="1108"/>
        <v>2170.4754586466165</v>
      </c>
      <c r="S1508" s="2">
        <f t="shared" si="1109"/>
        <v>19.345458646616407</v>
      </c>
      <c r="T1508" s="22">
        <f t="shared" si="1144"/>
        <v>0</v>
      </c>
      <c r="U1508" s="29">
        <f t="shared" si="1110"/>
        <v>2168.6090353641885</v>
      </c>
      <c r="V1508" s="30">
        <f t="shared" si="1111"/>
        <v>17.479035364188348</v>
      </c>
      <c r="W1508" s="31">
        <f t="shared" si="1121"/>
        <v>0</v>
      </c>
      <c r="X1508" s="35">
        <f t="shared" si="1112"/>
        <v>2173.5604000000003</v>
      </c>
      <c r="Y1508" s="30">
        <f t="shared" si="1113"/>
        <v>22.430400000000191</v>
      </c>
      <c r="Z1508" s="31">
        <f t="shared" si="1122"/>
        <v>0</v>
      </c>
      <c r="AA1508" s="29">
        <f t="shared" si="1114"/>
        <v>2169.3022264132023</v>
      </c>
      <c r="AB1508" s="30">
        <f t="shared" si="1115"/>
        <v>18.172226413202225</v>
      </c>
      <c r="AC1508" s="31">
        <f t="shared" si="1123"/>
        <v>0</v>
      </c>
      <c r="AD1508" s="32">
        <f t="shared" si="1145"/>
        <v>-1</v>
      </c>
      <c r="AE1508" s="33">
        <f t="shared" si="1146"/>
        <v>0</v>
      </c>
      <c r="AF1508" s="33">
        <f t="shared" si="1147"/>
        <v>0</v>
      </c>
      <c r="AG1508" s="33">
        <f t="shared" si="1148"/>
        <v>0</v>
      </c>
      <c r="AH1508" s="38">
        <f t="shared" si="1149"/>
        <v>0</v>
      </c>
      <c r="AI1508" s="33">
        <f t="shared" si="1150"/>
        <v>0</v>
      </c>
      <c r="AJ1508" s="39">
        <f t="shared" si="1151"/>
        <v>0</v>
      </c>
      <c r="AK1508" s="43">
        <f t="shared" si="1152"/>
        <v>0</v>
      </c>
      <c r="AL1508" s="4">
        <f t="shared" si="1124"/>
        <v>3.7699999999999818</v>
      </c>
      <c r="AM1508" s="4">
        <f t="shared" si="1125"/>
        <v>3.367773586797739</v>
      </c>
      <c r="AN1508" s="4">
        <f t="shared" si="1126"/>
        <v>3.367773586797739</v>
      </c>
      <c r="AO1508" s="4">
        <f t="shared" si="1127"/>
        <v>-23.700000000000273</v>
      </c>
      <c r="AP1508" s="4">
        <f t="shared" si="1128"/>
        <v>24.102226413202516</v>
      </c>
      <c r="AQ1508" s="4">
        <f t="shared" si="1129"/>
        <v>23.700000000000273</v>
      </c>
      <c r="AR1508" s="4">
        <f t="shared" si="1116"/>
        <v>17.769999999999982</v>
      </c>
      <c r="AS1508">
        <f t="shared" si="1130"/>
        <v>23.700000000000273</v>
      </c>
      <c r="AT1508" s="6">
        <f t="shared" si="1131"/>
        <v>1</v>
      </c>
      <c r="AU1508" s="4">
        <f t="shared" si="1132"/>
        <v>-12.603602651806698</v>
      </c>
      <c r="AV1508" s="4">
        <f t="shared" si="1133"/>
        <v>-4.9408363685409133</v>
      </c>
      <c r="AW1508">
        <f t="shared" si="1134"/>
        <v>1</v>
      </c>
      <c r="AX1508">
        <f t="shared" si="1135"/>
        <v>0</v>
      </c>
      <c r="AY1508">
        <f t="shared" si="1136"/>
        <v>0</v>
      </c>
      <c r="AZ1508" s="4">
        <f t="shared" si="1117"/>
        <v>-3.9100000000000006</v>
      </c>
      <c r="BA1508" s="4">
        <f t="shared" si="1137"/>
        <v>347.82999999999993</v>
      </c>
      <c r="BB1508" s="4">
        <f t="shared" si="1118"/>
        <v>386.35333333333284</v>
      </c>
      <c r="BC1508" s="4">
        <f t="shared" si="1119"/>
        <v>302.37200000000007</v>
      </c>
      <c r="BM1508">
        <f t="shared" si="1138"/>
        <v>0</v>
      </c>
    </row>
    <row r="1509" spans="1:65" x14ac:dyDescent="0.25">
      <c r="A1509">
        <v>1006</v>
      </c>
      <c r="B1509" s="1">
        <v>42641</v>
      </c>
      <c r="C1509" s="2">
        <v>2161.85</v>
      </c>
      <c r="D1509" s="2">
        <v>2172.4</v>
      </c>
      <c r="E1509" s="2">
        <v>2151.79</v>
      </c>
      <c r="F1509" s="2">
        <v>2171.37</v>
      </c>
      <c r="G1509" s="2">
        <v>3891460000</v>
      </c>
      <c r="H1509" s="2">
        <f t="shared" si="1139"/>
        <v>14.462631887423209</v>
      </c>
      <c r="I1509" s="2">
        <f t="shared" si="1140"/>
        <v>2157.8599999999997</v>
      </c>
      <c r="J1509" s="2">
        <f t="shared" si="1141"/>
        <v>15.464422292543123</v>
      </c>
      <c r="K1509" s="2">
        <f t="shared" si="1142"/>
        <v>1.9200000000000728</v>
      </c>
      <c r="L1509" s="18">
        <v>0.10475</v>
      </c>
      <c r="M1509" s="19">
        <v>9.6490411723422405</v>
      </c>
      <c r="N1509" s="4">
        <f t="shared" si="1106"/>
        <v>20.610000000000127</v>
      </c>
      <c r="O1509" s="4">
        <f t="shared" si="1143"/>
        <v>18.985000000000081</v>
      </c>
      <c r="P1509" s="4">
        <f t="shared" si="1107"/>
        <v>-0.8945413533834633</v>
      </c>
      <c r="Q1509" s="4">
        <f t="shared" si="1120"/>
        <v>-0.74606316874721446</v>
      </c>
      <c r="R1509" s="18">
        <f t="shared" si="1108"/>
        <v>2158.5700977443607</v>
      </c>
      <c r="S1509" s="2">
        <f t="shared" si="1109"/>
        <v>12.799902255639154</v>
      </c>
      <c r="T1509" s="22">
        <f t="shared" si="1144"/>
        <v>0</v>
      </c>
      <c r="U1509" s="29">
        <f t="shared" si="1110"/>
        <v>2161.4741216883081</v>
      </c>
      <c r="V1509" s="30">
        <f t="shared" si="1111"/>
        <v>9.8958783116918312</v>
      </c>
      <c r="W1509" s="31">
        <f t="shared" si="1121"/>
        <v>1</v>
      </c>
      <c r="X1509" s="35">
        <f t="shared" si="1112"/>
        <v>2157.5950666666663</v>
      </c>
      <c r="Y1509" s="30">
        <f t="shared" si="1113"/>
        <v>13.774933333333593</v>
      </c>
      <c r="Z1509" s="31">
        <f t="shared" si="1122"/>
        <v>0</v>
      </c>
      <c r="AA1509" s="29">
        <f t="shared" si="1114"/>
        <v>2160.9310539852781</v>
      </c>
      <c r="AB1509" s="30">
        <f t="shared" si="1115"/>
        <v>10.438946014721751</v>
      </c>
      <c r="AC1509" s="31">
        <f t="shared" si="1123"/>
        <v>0</v>
      </c>
      <c r="AD1509" s="32">
        <f t="shared" si="1145"/>
        <v>-1</v>
      </c>
      <c r="AE1509" s="33">
        <f t="shared" si="1146"/>
        <v>0</v>
      </c>
      <c r="AF1509" s="33">
        <f t="shared" si="1147"/>
        <v>0</v>
      </c>
      <c r="AG1509" s="33">
        <f t="shared" si="1148"/>
        <v>0</v>
      </c>
      <c r="AH1509" s="38">
        <f t="shared" si="1149"/>
        <v>0</v>
      </c>
      <c r="AI1509" s="33">
        <f t="shared" si="1150"/>
        <v>0</v>
      </c>
      <c r="AJ1509" s="39">
        <f t="shared" si="1151"/>
        <v>0</v>
      </c>
      <c r="AK1509" s="43">
        <f t="shared" si="1152"/>
        <v>0</v>
      </c>
      <c r="AL1509" s="4">
        <f t="shared" si="1124"/>
        <v>10.550000000000182</v>
      </c>
      <c r="AM1509" s="4">
        <f t="shared" si="1125"/>
        <v>11.468946014721951</v>
      </c>
      <c r="AN1509" s="4">
        <f t="shared" si="1126"/>
        <v>10.550000000000182</v>
      </c>
      <c r="AO1509" s="4">
        <f t="shared" si="1127"/>
        <v>-10.059999999999945</v>
      </c>
      <c r="AP1509" s="4">
        <f t="shared" si="1128"/>
        <v>9.1410539852781767</v>
      </c>
      <c r="AQ1509" s="4">
        <f t="shared" si="1129"/>
        <v>9.1410539852781767</v>
      </c>
      <c r="AR1509" s="4">
        <f t="shared" si="1116"/>
        <v>9.5199999999999818</v>
      </c>
      <c r="AS1509">
        <f t="shared" si="1130"/>
        <v>10.550000000000182</v>
      </c>
      <c r="AT1509" s="6">
        <f t="shared" si="1131"/>
        <v>0</v>
      </c>
      <c r="AU1509" s="4">
        <f t="shared" si="1132"/>
        <v>1.6173522242098262</v>
      </c>
      <c r="AV1509" s="4">
        <f t="shared" si="1133"/>
        <v>0.42904117234225864</v>
      </c>
      <c r="AW1509">
        <f t="shared" si="1134"/>
        <v>0</v>
      </c>
      <c r="AX1509">
        <f t="shared" si="1135"/>
        <v>0</v>
      </c>
      <c r="AY1509">
        <f t="shared" si="1136"/>
        <v>0</v>
      </c>
      <c r="AZ1509" s="4">
        <f t="shared" si="1117"/>
        <v>6.94</v>
      </c>
      <c r="BA1509" s="4">
        <f t="shared" si="1137"/>
        <v>351.73999999999995</v>
      </c>
      <c r="BB1509" s="4">
        <f t="shared" si="1118"/>
        <v>386.35333333333284</v>
      </c>
      <c r="BC1509" s="4">
        <f t="shared" si="1119"/>
        <v>299.55199999999996</v>
      </c>
      <c r="BM1509">
        <f t="shared" si="1138"/>
        <v>0</v>
      </c>
    </row>
    <row r="1510" spans="1:65" x14ac:dyDescent="0.25">
      <c r="A1510">
        <v>1005</v>
      </c>
      <c r="B1510" s="1">
        <v>42640</v>
      </c>
      <c r="C1510" s="2">
        <v>2146.04</v>
      </c>
      <c r="D1510" s="2">
        <v>2161.13</v>
      </c>
      <c r="E1510" s="2">
        <v>2141.5500000000002</v>
      </c>
      <c r="F1510" s="2">
        <v>2159.9299999999998</v>
      </c>
      <c r="G1510" s="2">
        <v>3437770000</v>
      </c>
      <c r="H1510" s="2">
        <f t="shared" si="1139"/>
        <v>15.74931589343201</v>
      </c>
      <c r="I1510" s="2">
        <f t="shared" si="1140"/>
        <v>2158.7399999999998</v>
      </c>
      <c r="J1510" s="2">
        <f t="shared" si="1141"/>
        <v>16.488788886615275</v>
      </c>
      <c r="K1510" s="2">
        <f t="shared" si="1142"/>
        <v>-5.999999999994543E-2</v>
      </c>
      <c r="L1510" s="18">
        <v>0.11560000000000001</v>
      </c>
      <c r="M1510" s="19">
        <v>10.580306281921747</v>
      </c>
      <c r="N1510" s="4">
        <f t="shared" si="1106"/>
        <v>19.579999999999927</v>
      </c>
      <c r="O1510" s="4">
        <f t="shared" si="1143"/>
        <v>19.067000000000053</v>
      </c>
      <c r="P1510" s="4">
        <f t="shared" si="1107"/>
        <v>-1.3599022556390998</v>
      </c>
      <c r="Q1510" s="4">
        <f t="shared" si="1120"/>
        <v>-0.96379054279982268</v>
      </c>
      <c r="R1510" s="18">
        <f t="shared" si="1108"/>
        <v>2144.401654135338</v>
      </c>
      <c r="S1510" s="2">
        <f t="shared" si="1109"/>
        <v>15.528345864661787</v>
      </c>
      <c r="T1510" s="22">
        <f t="shared" si="1144"/>
        <v>0</v>
      </c>
      <c r="U1510" s="29">
        <f t="shared" si="1110"/>
        <v>2145.6180375154963</v>
      </c>
      <c r="V1510" s="30">
        <f t="shared" si="1111"/>
        <v>14.31196248450351</v>
      </c>
      <c r="W1510" s="31">
        <f t="shared" si="1121"/>
        <v>0</v>
      </c>
      <c r="X1510" s="35">
        <f t="shared" si="1112"/>
        <v>2141.8500000000004</v>
      </c>
      <c r="Y1510" s="30">
        <f t="shared" si="1113"/>
        <v>18.079999999999472</v>
      </c>
      <c r="Z1510" s="31">
        <f t="shared" si="1122"/>
        <v>0</v>
      </c>
      <c r="AA1510" s="29">
        <f t="shared" si="1114"/>
        <v>2145.0905122633267</v>
      </c>
      <c r="AB1510" s="30">
        <f t="shared" si="1115"/>
        <v>14.839487736673163</v>
      </c>
      <c r="AC1510" s="31">
        <f t="shared" si="1123"/>
        <v>0</v>
      </c>
      <c r="AD1510" s="32">
        <f t="shared" si="1145"/>
        <v>-1</v>
      </c>
      <c r="AE1510" s="33">
        <f t="shared" si="1146"/>
        <v>0</v>
      </c>
      <c r="AF1510" s="33">
        <f t="shared" si="1147"/>
        <v>0</v>
      </c>
      <c r="AG1510" s="33">
        <f t="shared" si="1148"/>
        <v>0</v>
      </c>
      <c r="AH1510" s="38">
        <f t="shared" si="1149"/>
        <v>-1</v>
      </c>
      <c r="AI1510" s="33">
        <f t="shared" si="1150"/>
        <v>0</v>
      </c>
      <c r="AJ1510" s="39">
        <f t="shared" si="1151"/>
        <v>0</v>
      </c>
      <c r="AK1510" s="43">
        <f t="shared" si="1152"/>
        <v>0</v>
      </c>
      <c r="AL1510" s="4">
        <f t="shared" si="1124"/>
        <v>15.090000000000146</v>
      </c>
      <c r="AM1510" s="4">
        <f t="shared" si="1125"/>
        <v>16.039487736673436</v>
      </c>
      <c r="AN1510" s="4">
        <f t="shared" si="1126"/>
        <v>15.090000000000146</v>
      </c>
      <c r="AO1510" s="4">
        <f t="shared" si="1127"/>
        <v>-4.4899999999997817</v>
      </c>
      <c r="AP1510" s="4">
        <f t="shared" si="1128"/>
        <v>3.5405122633264909</v>
      </c>
      <c r="AQ1510" s="4">
        <f t="shared" si="1129"/>
        <v>3.5405122633264909</v>
      </c>
      <c r="AR1510" s="4">
        <f t="shared" si="1116"/>
        <v>13.889999999999873</v>
      </c>
      <c r="AS1510">
        <f t="shared" si="1130"/>
        <v>15.090000000000146</v>
      </c>
      <c r="AT1510" s="6">
        <f t="shared" si="1131"/>
        <v>1</v>
      </c>
      <c r="AU1510" s="4">
        <f t="shared" si="1132"/>
        <v>-0.11533577427557518</v>
      </c>
      <c r="AV1510" s="4">
        <f t="shared" si="1133"/>
        <v>-3.0096937180781262</v>
      </c>
      <c r="AW1510">
        <f t="shared" si="1134"/>
        <v>1</v>
      </c>
      <c r="AX1510">
        <f t="shared" si="1135"/>
        <v>0</v>
      </c>
      <c r="AY1510">
        <f t="shared" si="1136"/>
        <v>0</v>
      </c>
      <c r="AZ1510" s="4">
        <f t="shared" si="1117"/>
        <v>-3.9100000000000006</v>
      </c>
      <c r="BA1510" s="4">
        <f t="shared" si="1137"/>
        <v>344.79999999999995</v>
      </c>
      <c r="BB1510" s="4">
        <f t="shared" si="1118"/>
        <v>386.35333333333284</v>
      </c>
      <c r="BC1510" s="4">
        <f t="shared" si="1119"/>
        <v>293.22799999999995</v>
      </c>
      <c r="BM1510">
        <f t="shared" si="1138"/>
        <v>0</v>
      </c>
    </row>
    <row r="1511" spans="1:65" x14ac:dyDescent="0.25">
      <c r="A1511">
        <v>1004</v>
      </c>
      <c r="B1511" s="1">
        <v>42639</v>
      </c>
      <c r="C1511" s="2">
        <v>2158.54</v>
      </c>
      <c r="D1511" s="2">
        <v>2158.54</v>
      </c>
      <c r="E1511" s="2">
        <v>2145.04</v>
      </c>
      <c r="F1511" s="2">
        <v>2146.1</v>
      </c>
      <c r="G1511" s="2">
        <v>3216170000</v>
      </c>
      <c r="H1511" s="2">
        <f t="shared" si="1139"/>
        <v>15.740922075208196</v>
      </c>
      <c r="I1511" s="2">
        <f t="shared" si="1140"/>
        <v>2159.9474999999998</v>
      </c>
      <c r="J1511" s="2">
        <f t="shared" si="1141"/>
        <v>17.436940943688583</v>
      </c>
      <c r="K1511" s="2">
        <f t="shared" si="1142"/>
        <v>-6.1500000000000909</v>
      </c>
      <c r="L1511" s="18">
        <v>0.14105000000000001</v>
      </c>
      <c r="M1511" s="19">
        <v>13.021447152803976</v>
      </c>
      <c r="N1511" s="4">
        <f t="shared" si="1106"/>
        <v>19.650000000000091</v>
      </c>
      <c r="O1511" s="4">
        <f t="shared" si="1143"/>
        <v>20.986000000000057</v>
      </c>
      <c r="P1511" s="4">
        <f t="shared" si="1107"/>
        <v>-1.698345864661656</v>
      </c>
      <c r="Q1511" s="4">
        <f t="shared" si="1120"/>
        <v>-1.0819550884706413</v>
      </c>
      <c r="R1511" s="18">
        <f t="shared" si="1108"/>
        <v>2163.0643308270678</v>
      </c>
      <c r="S1511" s="2">
        <f t="shared" si="1109"/>
        <v>16.964330827067897</v>
      </c>
      <c r="T1511" s="22">
        <f t="shared" si="1144"/>
        <v>0</v>
      </c>
      <c r="U1511" s="29">
        <f t="shared" si="1110"/>
        <v>2158.1120687500002</v>
      </c>
      <c r="V1511" s="30">
        <f t="shared" si="1111"/>
        <v>12.012068750000253</v>
      </c>
      <c r="W1511" s="31">
        <f t="shared" si="1121"/>
        <v>0</v>
      </c>
      <c r="X1511" s="35">
        <f t="shared" si="1112"/>
        <v>2159.6540000000005</v>
      </c>
      <c r="Y1511" s="30">
        <f t="shared" si="1113"/>
        <v>13.554000000000542</v>
      </c>
      <c r="Z1511" s="31">
        <f t="shared" si="1122"/>
        <v>0</v>
      </c>
      <c r="AA1511" s="29">
        <f t="shared" si="1114"/>
        <v>2158.3279391250003</v>
      </c>
      <c r="AB1511" s="30">
        <f t="shared" si="1115"/>
        <v>12.227939125000375</v>
      </c>
      <c r="AC1511" s="31">
        <f t="shared" si="1123"/>
        <v>0</v>
      </c>
      <c r="AD1511" s="32">
        <f t="shared" si="1145"/>
        <v>-1</v>
      </c>
      <c r="AE1511" s="33">
        <f t="shared" si="1146"/>
        <v>0</v>
      </c>
      <c r="AF1511" s="33">
        <f t="shared" si="1147"/>
        <v>0</v>
      </c>
      <c r="AG1511" s="33">
        <f t="shared" si="1148"/>
        <v>0</v>
      </c>
      <c r="AH1511" s="38">
        <f t="shared" si="1149"/>
        <v>-1</v>
      </c>
      <c r="AI1511" s="33">
        <f t="shared" si="1150"/>
        <v>-1</v>
      </c>
      <c r="AJ1511" s="39">
        <f t="shared" si="1151"/>
        <v>-1</v>
      </c>
      <c r="AK1511" s="43">
        <f t="shared" si="1152"/>
        <v>0</v>
      </c>
      <c r="AL1511" s="4">
        <f t="shared" si="1124"/>
        <v>0</v>
      </c>
      <c r="AM1511" s="4">
        <f t="shared" si="1125"/>
        <v>0.21206087499967907</v>
      </c>
      <c r="AN1511" s="4">
        <f t="shared" si="1126"/>
        <v>0</v>
      </c>
      <c r="AO1511" s="4">
        <f t="shared" si="1127"/>
        <v>-13.5</v>
      </c>
      <c r="AP1511" s="4">
        <f t="shared" si="1128"/>
        <v>13.287939125000321</v>
      </c>
      <c r="AQ1511" s="4">
        <f t="shared" si="1129"/>
        <v>13.287939125000321</v>
      </c>
      <c r="AR1511" s="4">
        <f t="shared" si="1116"/>
        <v>12.440000000000055</v>
      </c>
      <c r="AS1511">
        <f t="shared" si="1130"/>
        <v>13.287939125000321</v>
      </c>
      <c r="AT1511" s="6">
        <f t="shared" si="1131"/>
        <v>1</v>
      </c>
      <c r="AU1511" s="4">
        <f t="shared" si="1132"/>
        <v>-2.4499510185316122</v>
      </c>
      <c r="AV1511" s="4">
        <f t="shared" si="1133"/>
        <v>0.88144715280392139</v>
      </c>
      <c r="AW1511">
        <f t="shared" si="1134"/>
        <v>0</v>
      </c>
      <c r="AX1511">
        <f t="shared" si="1135"/>
        <v>1</v>
      </c>
      <c r="AY1511">
        <f t="shared" si="1136"/>
        <v>0</v>
      </c>
      <c r="AZ1511" s="4">
        <f t="shared" si="1117"/>
        <v>-3.9100000000000006</v>
      </c>
      <c r="BA1511" s="4">
        <f t="shared" si="1137"/>
        <v>348.71</v>
      </c>
      <c r="BB1511" s="4">
        <f t="shared" si="1118"/>
        <v>386.35333333333284</v>
      </c>
      <c r="BC1511" s="4">
        <f t="shared" si="1119"/>
        <v>298.22799999999995</v>
      </c>
      <c r="BM1511">
        <f t="shared" si="1138"/>
        <v>1</v>
      </c>
    </row>
    <row r="1512" spans="1:65" x14ac:dyDescent="0.25">
      <c r="A1512">
        <v>1003</v>
      </c>
      <c r="B1512" s="1">
        <v>42636</v>
      </c>
      <c r="C1512" s="2">
        <v>2173.29</v>
      </c>
      <c r="D1512" s="2">
        <v>2173.75</v>
      </c>
      <c r="E1512" s="2">
        <v>2163.9699999999998</v>
      </c>
      <c r="F1512" s="2">
        <v>2164.69</v>
      </c>
      <c r="G1512" s="2">
        <v>3317190000</v>
      </c>
      <c r="H1512" s="2">
        <f t="shared" si="1139"/>
        <v>17.542464700770413</v>
      </c>
      <c r="I1512" s="2">
        <f t="shared" si="1140"/>
        <v>2160.7754999999997</v>
      </c>
      <c r="J1512" s="2">
        <f t="shared" si="1141"/>
        <v>18.78157372476937</v>
      </c>
      <c r="K1512" s="2">
        <f t="shared" si="1142"/>
        <v>-3.8899999999998727</v>
      </c>
      <c r="L1512" s="18">
        <v>0.10150000000000001</v>
      </c>
      <c r="M1512" s="19">
        <v>9.424337483885834</v>
      </c>
      <c r="N1512" s="4">
        <f t="shared" si="1106"/>
        <v>13.210000000000036</v>
      </c>
      <c r="O1512" s="4">
        <f t="shared" si="1143"/>
        <v>23.439000000000078</v>
      </c>
      <c r="P1512" s="4">
        <f t="shared" si="1107"/>
        <v>-1.6256691729323312</v>
      </c>
      <c r="Q1512" s="4">
        <f t="shared" si="1120"/>
        <v>-1.0972596153846146</v>
      </c>
      <c r="R1512" s="18">
        <f t="shared" si="1108"/>
        <v>2175.3189774436087</v>
      </c>
      <c r="S1512" s="2">
        <f t="shared" si="1109"/>
        <v>10.628977443608619</v>
      </c>
      <c r="T1512" s="22">
        <f t="shared" si="1144"/>
        <v>0</v>
      </c>
      <c r="U1512" s="29">
        <f t="shared" si="1110"/>
        <v>2172.8136441301094</v>
      </c>
      <c r="V1512" s="30">
        <f t="shared" si="1111"/>
        <v>8.1236441301093691</v>
      </c>
      <c r="W1512" s="31">
        <f t="shared" si="1121"/>
        <v>1</v>
      </c>
      <c r="X1512" s="35">
        <f t="shared" si="1112"/>
        <v>2181.3110666666671</v>
      </c>
      <c r="Y1512" s="30">
        <f t="shared" si="1113"/>
        <v>16.621066666667048</v>
      </c>
      <c r="Z1512" s="31">
        <f t="shared" si="1122"/>
        <v>0</v>
      </c>
      <c r="AA1512" s="29">
        <f t="shared" si="1114"/>
        <v>2174.0032832852276</v>
      </c>
      <c r="AB1512" s="30">
        <f t="shared" si="1115"/>
        <v>9.3132832852274987</v>
      </c>
      <c r="AC1512" s="31">
        <f t="shared" si="1123"/>
        <v>0</v>
      </c>
      <c r="AD1512" s="32">
        <f t="shared" si="1145"/>
        <v>-1</v>
      </c>
      <c r="AE1512" s="33">
        <f t="shared" si="1146"/>
        <v>-1</v>
      </c>
      <c r="AF1512" s="33">
        <f t="shared" si="1147"/>
        <v>-1</v>
      </c>
      <c r="AG1512" s="33">
        <f t="shared" si="1148"/>
        <v>0</v>
      </c>
      <c r="AH1512" s="38">
        <f t="shared" si="1149"/>
        <v>-1</v>
      </c>
      <c r="AI1512" s="33">
        <f t="shared" si="1150"/>
        <v>-1</v>
      </c>
      <c r="AJ1512" s="39">
        <f t="shared" si="1151"/>
        <v>-1</v>
      </c>
      <c r="AK1512" s="43">
        <f t="shared" si="1152"/>
        <v>-1</v>
      </c>
      <c r="AL1512" s="4">
        <f t="shared" si="1124"/>
        <v>0.46000000000003638</v>
      </c>
      <c r="AM1512" s="4">
        <f t="shared" si="1125"/>
        <v>-0.25328328522755328</v>
      </c>
      <c r="AN1512" s="4">
        <f t="shared" si="1126"/>
        <v>0.25328328522755328</v>
      </c>
      <c r="AO1512" s="4">
        <f t="shared" si="1127"/>
        <v>-9.3200000000001637</v>
      </c>
      <c r="AP1512" s="4">
        <f t="shared" si="1128"/>
        <v>10.033283285227753</v>
      </c>
      <c r="AQ1512" s="4">
        <f t="shared" si="1129"/>
        <v>9.3200000000001637</v>
      </c>
      <c r="AR1512" s="4">
        <f t="shared" si="1116"/>
        <v>8.5999999999999091</v>
      </c>
      <c r="AS1512">
        <f t="shared" si="1130"/>
        <v>9.3200000000001637</v>
      </c>
      <c r="AT1512" s="6">
        <f t="shared" si="1131"/>
        <v>0</v>
      </c>
      <c r="AU1512" s="4">
        <f t="shared" si="1132"/>
        <v>0.75311688854098691</v>
      </c>
      <c r="AV1512" s="4">
        <f t="shared" si="1133"/>
        <v>1.124337483885925</v>
      </c>
      <c r="AW1512">
        <f t="shared" si="1134"/>
        <v>0</v>
      </c>
      <c r="AX1512">
        <f t="shared" si="1135"/>
        <v>0</v>
      </c>
      <c r="AY1512">
        <f t="shared" si="1136"/>
        <v>0</v>
      </c>
      <c r="AZ1512" s="4">
        <f t="shared" si="1117"/>
        <v>6.94</v>
      </c>
      <c r="BA1512" s="4">
        <f t="shared" si="1137"/>
        <v>352.62</v>
      </c>
      <c r="BB1512" s="4">
        <f t="shared" si="1118"/>
        <v>388.95999999999952</v>
      </c>
      <c r="BC1512" s="4">
        <f t="shared" si="1119"/>
        <v>304.12799999999993</v>
      </c>
      <c r="BM1512">
        <f t="shared" si="1138"/>
        <v>1</v>
      </c>
    </row>
    <row r="1513" spans="1:65" x14ac:dyDescent="0.25">
      <c r="A1513">
        <v>1002</v>
      </c>
      <c r="B1513" s="1">
        <v>42635</v>
      </c>
      <c r="C1513" s="2">
        <v>2170.94</v>
      </c>
      <c r="D1513" s="2">
        <v>2179.9899999999998</v>
      </c>
      <c r="E1513" s="2">
        <v>2170.94</v>
      </c>
      <c r="F1513" s="2">
        <v>2177.1799999999998</v>
      </c>
      <c r="G1513" s="2">
        <v>3552830000</v>
      </c>
      <c r="H1513" s="2">
        <f t="shared" si="1139"/>
        <v>16.82326048461865</v>
      </c>
      <c r="I1513" s="2">
        <f t="shared" si="1140"/>
        <v>2160.7755000000002</v>
      </c>
      <c r="J1513" s="2">
        <f t="shared" si="1141"/>
        <v>18.446519932810606</v>
      </c>
      <c r="K1513" s="2">
        <f t="shared" si="1142"/>
        <v>7.8200000000001637</v>
      </c>
      <c r="L1513" s="18">
        <v>9.4950000000000007E-2</v>
      </c>
      <c r="M1513" s="19">
        <v>8.7592320769923049</v>
      </c>
      <c r="N1513" s="4">
        <f t="shared" si="1106"/>
        <v>16.869999999999891</v>
      </c>
      <c r="O1513" s="4">
        <f t="shared" si="1143"/>
        <v>27.467000000000098</v>
      </c>
      <c r="P1513" s="4">
        <f t="shared" si="1107"/>
        <v>-1.8610225563909759</v>
      </c>
      <c r="Q1513" s="4">
        <f t="shared" si="1120"/>
        <v>-1.221425307411099</v>
      </c>
      <c r="R1513" s="18">
        <f t="shared" si="1108"/>
        <v>2160.7956842105264</v>
      </c>
      <c r="S1513" s="2">
        <f t="shared" si="1109"/>
        <v>16.384315789473476</v>
      </c>
      <c r="T1513" s="22">
        <f t="shared" si="1144"/>
        <v>0</v>
      </c>
      <c r="U1513" s="29">
        <f t="shared" si="1110"/>
        <v>2170.3966589001989</v>
      </c>
      <c r="V1513" s="30">
        <f t="shared" si="1111"/>
        <v>6.783341099800964</v>
      </c>
      <c r="W1513" s="31">
        <f t="shared" si="1121"/>
        <v>1</v>
      </c>
      <c r="X1513" s="35">
        <f t="shared" si="1112"/>
        <v>2169.8199999999997</v>
      </c>
      <c r="Y1513" s="30">
        <f t="shared" si="1113"/>
        <v>7.3600000000001273</v>
      </c>
      <c r="Z1513" s="31">
        <f t="shared" si="1122"/>
        <v>1</v>
      </c>
      <c r="AA1513" s="29">
        <f t="shared" si="1114"/>
        <v>2170.3159266541711</v>
      </c>
      <c r="AB1513" s="30">
        <f t="shared" si="1115"/>
        <v>6.8640733458287286</v>
      </c>
      <c r="AC1513" s="31">
        <f t="shared" si="1123"/>
        <v>1</v>
      </c>
      <c r="AD1513" s="32">
        <f t="shared" si="1145"/>
        <v>1</v>
      </c>
      <c r="AE1513" s="33">
        <f t="shared" si="1146"/>
        <v>0</v>
      </c>
      <c r="AF1513" s="33">
        <f t="shared" si="1147"/>
        <v>1</v>
      </c>
      <c r="AG1513" s="33">
        <f t="shared" si="1148"/>
        <v>0</v>
      </c>
      <c r="AH1513" s="38">
        <f t="shared" si="1149"/>
        <v>1</v>
      </c>
      <c r="AI1513" s="33">
        <f t="shared" si="1150"/>
        <v>1</v>
      </c>
      <c r="AJ1513" s="39">
        <f t="shared" si="1151"/>
        <v>1</v>
      </c>
      <c r="AK1513" s="43">
        <f t="shared" si="1152"/>
        <v>1</v>
      </c>
      <c r="AL1513" s="4">
        <f t="shared" si="1124"/>
        <v>9.0499999999997272</v>
      </c>
      <c r="AM1513" s="4">
        <f t="shared" si="1125"/>
        <v>9.6740733458286741</v>
      </c>
      <c r="AN1513" s="4">
        <f t="shared" si="1126"/>
        <v>9.0499999999997272</v>
      </c>
      <c r="AO1513" s="4">
        <f t="shared" si="1127"/>
        <v>0</v>
      </c>
      <c r="AP1513" s="4">
        <f t="shared" si="1128"/>
        <v>-0.62407334582894691</v>
      </c>
      <c r="AQ1513" s="4">
        <f t="shared" si="1129"/>
        <v>0.62407334582894691</v>
      </c>
      <c r="AR1513" s="4">
        <f t="shared" si="1116"/>
        <v>6.2399999999997817</v>
      </c>
      <c r="AS1513">
        <f t="shared" si="1130"/>
        <v>9.0499999999997272</v>
      </c>
      <c r="AT1513" s="6">
        <f t="shared" si="1131"/>
        <v>0</v>
      </c>
      <c r="AU1513" s="4">
        <f t="shared" si="1132"/>
        <v>3.4696964749142918</v>
      </c>
      <c r="AV1513" s="4">
        <f t="shared" si="1133"/>
        <v>2.819232076992523</v>
      </c>
      <c r="AW1513">
        <f t="shared" si="1134"/>
        <v>0</v>
      </c>
      <c r="AX1513">
        <f t="shared" si="1135"/>
        <v>0</v>
      </c>
      <c r="AY1513">
        <f t="shared" si="1136"/>
        <v>0</v>
      </c>
      <c r="AZ1513" s="4">
        <f t="shared" si="1117"/>
        <v>6.94</v>
      </c>
      <c r="BA1513" s="4">
        <f t="shared" si="1137"/>
        <v>345.68</v>
      </c>
      <c r="BB1513" s="4">
        <f t="shared" si="1118"/>
        <v>382.01999999999953</v>
      </c>
      <c r="BC1513" s="4">
        <f t="shared" si="1119"/>
        <v>303.18800000000005</v>
      </c>
      <c r="BM1513">
        <f t="shared" si="1138"/>
        <v>1</v>
      </c>
    </row>
    <row r="1514" spans="1:65" x14ac:dyDescent="0.25">
      <c r="A1514">
        <v>1001</v>
      </c>
      <c r="B1514" s="1">
        <v>42634</v>
      </c>
      <c r="C1514" s="2">
        <v>2144.58</v>
      </c>
      <c r="D1514" s="2">
        <v>2165.11</v>
      </c>
      <c r="E1514" s="2">
        <v>2139.5700000000002</v>
      </c>
      <c r="F1514" s="2">
        <v>2163.12</v>
      </c>
      <c r="G1514" s="2">
        <v>3712090000</v>
      </c>
      <c r="H1514" s="2">
        <f t="shared" si="1139"/>
        <v>19.138842876900007</v>
      </c>
      <c r="I1514" s="2">
        <f t="shared" si="1140"/>
        <v>2161.4830000000002</v>
      </c>
      <c r="J1514" s="2">
        <f t="shared" si="1141"/>
        <v>19.486602489375809</v>
      </c>
      <c r="K1514" s="2">
        <f t="shared" si="1142"/>
        <v>4.819999999999709</v>
      </c>
      <c r="L1514" s="18">
        <v>0.11929999999999999</v>
      </c>
      <c r="M1514" s="19">
        <v>10.886692586881756</v>
      </c>
      <c r="N1514" s="4">
        <f t="shared" si="1106"/>
        <v>25.539999999999964</v>
      </c>
      <c r="O1514" s="4">
        <f t="shared" si="1143"/>
        <v>26.647000000000116</v>
      </c>
      <c r="P1514" s="4">
        <f t="shared" si="1107"/>
        <v>-2.3243157894736814</v>
      </c>
      <c r="Q1514" s="4">
        <f t="shared" si="1120"/>
        <v>-1.3931823071830489</v>
      </c>
      <c r="R1514" s="18">
        <f t="shared" si="1108"/>
        <v>2137.0280601503759</v>
      </c>
      <c r="S1514" s="2">
        <f t="shared" si="1109"/>
        <v>26.091939849623941</v>
      </c>
      <c r="T1514" s="22">
        <f t="shared" si="1144"/>
        <v>0</v>
      </c>
      <c r="U1514" s="29">
        <f t="shared" si="1110"/>
        <v>2144.0103237499998</v>
      </c>
      <c r="V1514" s="30">
        <f t="shared" si="1111"/>
        <v>19.10967625000012</v>
      </c>
      <c r="W1514" s="31">
        <f t="shared" si="1121"/>
        <v>0</v>
      </c>
      <c r="X1514" s="35">
        <f t="shared" si="1112"/>
        <v>2145.2142666666668</v>
      </c>
      <c r="Y1514" s="30">
        <f t="shared" si="1113"/>
        <v>17.905733333333046</v>
      </c>
      <c r="Z1514" s="31">
        <f t="shared" si="1122"/>
        <v>0</v>
      </c>
      <c r="AA1514" s="29">
        <f t="shared" si="1114"/>
        <v>2144.1788757583331</v>
      </c>
      <c r="AB1514" s="30">
        <f t="shared" si="1115"/>
        <v>18.941124241666785</v>
      </c>
      <c r="AC1514" s="31">
        <f t="shared" si="1123"/>
        <v>0</v>
      </c>
      <c r="AD1514" s="32">
        <f t="shared" si="1145"/>
        <v>-1</v>
      </c>
      <c r="AE1514" s="33">
        <f t="shared" si="1146"/>
        <v>-1</v>
      </c>
      <c r="AF1514" s="33">
        <f t="shared" si="1147"/>
        <v>-1</v>
      </c>
      <c r="AG1514" s="33">
        <f t="shared" si="1148"/>
        <v>-1</v>
      </c>
      <c r="AH1514" s="38">
        <f t="shared" si="1149"/>
        <v>-1</v>
      </c>
      <c r="AI1514" s="33">
        <f t="shared" si="1150"/>
        <v>-1</v>
      </c>
      <c r="AJ1514" s="39">
        <f t="shared" si="1151"/>
        <v>-1</v>
      </c>
      <c r="AK1514" s="43">
        <f t="shared" si="1152"/>
        <v>-1</v>
      </c>
      <c r="AL1514" s="4">
        <f t="shared" si="1124"/>
        <v>20.5300000000002</v>
      </c>
      <c r="AM1514" s="4">
        <f t="shared" si="1125"/>
        <v>20.931124241667021</v>
      </c>
      <c r="AN1514" s="4">
        <f t="shared" si="1126"/>
        <v>20.5300000000002</v>
      </c>
      <c r="AO1514" s="4">
        <f t="shared" si="1127"/>
        <v>-5.0099999999997635</v>
      </c>
      <c r="AP1514" s="4">
        <f t="shared" si="1128"/>
        <v>4.6088757583329425</v>
      </c>
      <c r="AQ1514" s="4">
        <f t="shared" si="1129"/>
        <v>4.6088757583329425</v>
      </c>
      <c r="AR1514" s="4">
        <f t="shared" si="1116"/>
        <v>18.539999999999964</v>
      </c>
      <c r="AS1514">
        <f t="shared" si="1130"/>
        <v>20.5300000000002</v>
      </c>
      <c r="AT1514" s="6">
        <f t="shared" si="1131"/>
        <v>1</v>
      </c>
      <c r="AU1514" s="4">
        <f t="shared" si="1132"/>
        <v>-3.9697066303779422</v>
      </c>
      <c r="AV1514" s="4">
        <f t="shared" si="1133"/>
        <v>-7.3533074131182081</v>
      </c>
      <c r="AW1514">
        <f t="shared" si="1134"/>
        <v>1</v>
      </c>
      <c r="AX1514">
        <f t="shared" si="1135"/>
        <v>0</v>
      </c>
      <c r="AY1514">
        <f t="shared" si="1136"/>
        <v>0</v>
      </c>
      <c r="AZ1514" s="4">
        <f t="shared" si="1117"/>
        <v>-3.9100000000000006</v>
      </c>
      <c r="BA1514" s="4">
        <f t="shared" si="1137"/>
        <v>338.74</v>
      </c>
      <c r="BB1514" s="4">
        <f t="shared" si="1118"/>
        <v>375.07999999999953</v>
      </c>
      <c r="BC1514" s="4">
        <f t="shared" si="1119"/>
        <v>292.64399999999995</v>
      </c>
      <c r="BM1514">
        <f t="shared" si="1138"/>
        <v>1</v>
      </c>
    </row>
    <row r="1515" spans="1:65" x14ac:dyDescent="0.25">
      <c r="A1515">
        <v>1000</v>
      </c>
      <c r="B1515" s="1">
        <v>42633</v>
      </c>
      <c r="C1515" s="2">
        <v>2145.94</v>
      </c>
      <c r="D1515" s="2">
        <v>2150.8000000000002</v>
      </c>
      <c r="E1515" s="2">
        <v>2139.17</v>
      </c>
      <c r="F1515" s="2">
        <v>2139.7600000000002</v>
      </c>
      <c r="G1515" s="2">
        <v>3140730000</v>
      </c>
      <c r="H1515" s="2">
        <f t="shared" si="1139"/>
        <v>22.816769198698282</v>
      </c>
      <c r="I1515" s="2">
        <f t="shared" si="1140"/>
        <v>2163.6444999999999</v>
      </c>
      <c r="J1515" s="2">
        <f t="shared" si="1141"/>
        <v>22.393901067031624</v>
      </c>
      <c r="K1515" s="2">
        <f t="shared" si="1142"/>
        <v>6.8200000000001637</v>
      </c>
      <c r="L1515" s="18">
        <v>0.15784999999999999</v>
      </c>
      <c r="M1515" s="19">
        <v>14.400255104019354</v>
      </c>
      <c r="N1515" s="4">
        <f t="shared" si="1106"/>
        <v>11.680000000000291</v>
      </c>
      <c r="O1515" s="4">
        <f t="shared" si="1143"/>
        <v>24.973000000000091</v>
      </c>
      <c r="P1515" s="4">
        <f t="shared" si="1107"/>
        <v>-2.7319398496240574</v>
      </c>
      <c r="Q1515" s="4">
        <f t="shared" si="1120"/>
        <v>-1.4607083333333308</v>
      </c>
      <c r="R1515" s="18">
        <f t="shared" si="1108"/>
        <v>2136.4458947368421</v>
      </c>
      <c r="S1515" s="2">
        <f t="shared" si="1109"/>
        <v>3.314105263158126</v>
      </c>
      <c r="T1515" s="22">
        <f t="shared" si="1144"/>
        <v>1</v>
      </c>
      <c r="U1515" s="29">
        <f t="shared" si="1110"/>
        <v>2145.3760525203666</v>
      </c>
      <c r="V1515" s="30">
        <f t="shared" si="1111"/>
        <v>5.6160525203663383</v>
      </c>
      <c r="W1515" s="31">
        <f t="shared" si="1121"/>
        <v>1</v>
      </c>
      <c r="X1515" s="35">
        <f t="shared" si="1112"/>
        <v>2145.1243999999997</v>
      </c>
      <c r="Y1515" s="30">
        <f t="shared" si="1113"/>
        <v>5.3643999999994776</v>
      </c>
      <c r="Z1515" s="31">
        <f t="shared" si="1122"/>
        <v>1</v>
      </c>
      <c r="AA1515" s="29">
        <f t="shared" si="1114"/>
        <v>2145.3408211675151</v>
      </c>
      <c r="AB1515" s="30">
        <f t="shared" si="1115"/>
        <v>5.5808211675148414</v>
      </c>
      <c r="AC1515" s="31">
        <f t="shared" si="1123"/>
        <v>1</v>
      </c>
      <c r="AD1515" s="32">
        <f t="shared" si="1145"/>
        <v>1</v>
      </c>
      <c r="AE1515" s="33">
        <f t="shared" si="1146"/>
        <v>1</v>
      </c>
      <c r="AF1515" s="33">
        <f t="shared" si="1147"/>
        <v>1</v>
      </c>
      <c r="AG1515" s="33">
        <f t="shared" si="1148"/>
        <v>0</v>
      </c>
      <c r="AH1515" s="38">
        <f t="shared" si="1149"/>
        <v>1</v>
      </c>
      <c r="AI1515" s="33">
        <f t="shared" si="1150"/>
        <v>1</v>
      </c>
      <c r="AJ1515" s="39">
        <f t="shared" si="1151"/>
        <v>1</v>
      </c>
      <c r="AK1515" s="43">
        <f t="shared" si="1152"/>
        <v>1</v>
      </c>
      <c r="AL1515" s="4">
        <f t="shared" si="1124"/>
        <v>4.8600000000001273</v>
      </c>
      <c r="AM1515" s="4">
        <f t="shared" si="1125"/>
        <v>5.4591788324851223</v>
      </c>
      <c r="AN1515" s="4">
        <f t="shared" si="1126"/>
        <v>4.8600000000001273</v>
      </c>
      <c r="AO1515" s="4">
        <f t="shared" si="1127"/>
        <v>-6.7699999999999818</v>
      </c>
      <c r="AP1515" s="4">
        <f t="shared" si="1128"/>
        <v>6.1708211675149869</v>
      </c>
      <c r="AQ1515" s="4">
        <f t="shared" si="1129"/>
        <v>6.1708211675149869</v>
      </c>
      <c r="AR1515" s="4">
        <f t="shared" si="1116"/>
        <v>6.1799999999998363</v>
      </c>
      <c r="AS1515">
        <f t="shared" si="1130"/>
        <v>6.1708211675149869</v>
      </c>
      <c r="AT1515" s="6">
        <f t="shared" si="1131"/>
        <v>0</v>
      </c>
      <c r="AU1515" s="4">
        <f t="shared" si="1132"/>
        <v>9.5976846049514268</v>
      </c>
      <c r="AV1515" s="4">
        <f t="shared" si="1133"/>
        <v>8.5202551040195189</v>
      </c>
      <c r="AW1515">
        <f t="shared" si="1134"/>
        <v>0</v>
      </c>
      <c r="AX1515">
        <f t="shared" si="1135"/>
        <v>0</v>
      </c>
      <c r="AY1515">
        <f t="shared" si="1136"/>
        <v>0</v>
      </c>
      <c r="AZ1515" s="4">
        <f t="shared" si="1117"/>
        <v>6.94</v>
      </c>
      <c r="BA1515" s="4">
        <f t="shared" si="1137"/>
        <v>342.65000000000003</v>
      </c>
      <c r="BB1515" s="4">
        <f t="shared" si="1118"/>
        <v>378.98999999999955</v>
      </c>
      <c r="BC1515" s="4">
        <f t="shared" si="1119"/>
        <v>293.18800000000005</v>
      </c>
      <c r="BM1515">
        <f t="shared" si="1138"/>
        <v>1</v>
      </c>
    </row>
    <row r="1516" spans="1:65" x14ac:dyDescent="0.25">
      <c r="A1516">
        <v>999</v>
      </c>
      <c r="B1516" s="1">
        <v>42632</v>
      </c>
      <c r="C1516" s="2">
        <v>2143.9899999999998</v>
      </c>
      <c r="D1516" s="2">
        <v>2153.61</v>
      </c>
      <c r="E1516" s="2">
        <v>2135.91</v>
      </c>
      <c r="F1516" s="2">
        <v>2139.12</v>
      </c>
      <c r="G1516" s="2">
        <v>3163000000</v>
      </c>
      <c r="H1516" s="2">
        <f t="shared" si="1139"/>
        <v>24.844852451430132</v>
      </c>
      <c r="I1516" s="2">
        <f t="shared" si="1140"/>
        <v>2165.4265</v>
      </c>
      <c r="J1516" s="2">
        <f t="shared" si="1141"/>
        <v>24.414261896427856</v>
      </c>
      <c r="K1516" s="2">
        <f t="shared" si="1142"/>
        <v>4.8299999999999272</v>
      </c>
      <c r="L1516" s="18">
        <v>0.15029999999999999</v>
      </c>
      <c r="M1516" s="19">
        <v>13.711744149970796</v>
      </c>
      <c r="N1516" s="4">
        <f t="shared" si="1106"/>
        <v>17.700000000000273</v>
      </c>
      <c r="O1516" s="4">
        <f t="shared" si="1143"/>
        <v>24.952000000000091</v>
      </c>
      <c r="P1516" s="4">
        <f t="shared" si="1107"/>
        <v>-2.6741052631578937</v>
      </c>
      <c r="Q1516" s="4">
        <f t="shared" si="1120"/>
        <v>-1.4460191785471821</v>
      </c>
      <c r="R1516" s="18">
        <f t="shared" si="1108"/>
        <v>2136.6007443609019</v>
      </c>
      <c r="S1516" s="2">
        <f t="shared" si="1109"/>
        <v>2.5192556390979917</v>
      </c>
      <c r="T1516" s="22">
        <f t="shared" si="1144"/>
        <v>1</v>
      </c>
      <c r="U1516" s="29">
        <f t="shared" si="1110"/>
        <v>2143.4639015684543</v>
      </c>
      <c r="V1516" s="30">
        <f t="shared" si="1111"/>
        <v>4.3439015684543847</v>
      </c>
      <c r="W1516" s="31">
        <f t="shared" si="1121"/>
        <v>1</v>
      </c>
      <c r="X1516" s="35">
        <f t="shared" si="1112"/>
        <v>2150.5331999999999</v>
      </c>
      <c r="Y1516" s="30">
        <f t="shared" si="1113"/>
        <v>11.413199999999961</v>
      </c>
      <c r="Z1516" s="31">
        <f t="shared" si="1122"/>
        <v>1</v>
      </c>
      <c r="AA1516" s="29">
        <f t="shared" si="1114"/>
        <v>2144.4536033488707</v>
      </c>
      <c r="AB1516" s="30">
        <f t="shared" si="1115"/>
        <v>5.3336033488708381</v>
      </c>
      <c r="AC1516" s="31">
        <f t="shared" si="1123"/>
        <v>1</v>
      </c>
      <c r="AD1516" s="32">
        <f t="shared" si="1145"/>
        <v>1</v>
      </c>
      <c r="AE1516" s="33">
        <f t="shared" si="1146"/>
        <v>1</v>
      </c>
      <c r="AF1516" s="33">
        <f t="shared" si="1147"/>
        <v>0</v>
      </c>
      <c r="AG1516" s="33">
        <f t="shared" si="1148"/>
        <v>0</v>
      </c>
      <c r="AH1516" s="38">
        <f t="shared" si="1149"/>
        <v>1</v>
      </c>
      <c r="AI1516" s="33">
        <f t="shared" si="1150"/>
        <v>1</v>
      </c>
      <c r="AJ1516" s="39">
        <f t="shared" si="1151"/>
        <v>1</v>
      </c>
      <c r="AK1516" s="43">
        <f t="shared" si="1152"/>
        <v>1</v>
      </c>
      <c r="AL1516" s="4">
        <f t="shared" si="1124"/>
        <v>9.6200000000003456</v>
      </c>
      <c r="AM1516" s="4">
        <f t="shared" si="1125"/>
        <v>9.1563966511293984</v>
      </c>
      <c r="AN1516" s="4">
        <f t="shared" si="1126"/>
        <v>9.1563966511293984</v>
      </c>
      <c r="AO1516" s="4">
        <f t="shared" si="1127"/>
        <v>-8.0799999999999272</v>
      </c>
      <c r="AP1516" s="4">
        <f t="shared" si="1128"/>
        <v>8.5436033488708745</v>
      </c>
      <c r="AQ1516" s="4">
        <f t="shared" si="1129"/>
        <v>8.0799999999999272</v>
      </c>
      <c r="AR1516" s="4">
        <f t="shared" si="1116"/>
        <v>4.8699999999998909</v>
      </c>
      <c r="AS1516">
        <f t="shared" si="1130"/>
        <v>9.1563966511293984</v>
      </c>
      <c r="AT1516" s="6">
        <f t="shared" si="1131"/>
        <v>0</v>
      </c>
      <c r="AU1516" s="4">
        <f t="shared" si="1132"/>
        <v>5.3291043468523789</v>
      </c>
      <c r="AV1516" s="4">
        <f t="shared" si="1133"/>
        <v>9.141744149970906</v>
      </c>
      <c r="AW1516">
        <f t="shared" si="1134"/>
        <v>0</v>
      </c>
      <c r="AX1516">
        <f t="shared" si="1135"/>
        <v>0</v>
      </c>
      <c r="AY1516">
        <f t="shared" si="1136"/>
        <v>0</v>
      </c>
      <c r="AZ1516" s="4">
        <f t="shared" si="1117"/>
        <v>6.94</v>
      </c>
      <c r="BA1516" s="4">
        <f t="shared" si="1137"/>
        <v>335.71000000000004</v>
      </c>
      <c r="BB1516" s="4">
        <f t="shared" si="1118"/>
        <v>372.04999999999956</v>
      </c>
      <c r="BC1516" s="4">
        <f t="shared" si="1119"/>
        <v>292.4079999999999</v>
      </c>
      <c r="BM1516">
        <f t="shared" si="1138"/>
        <v>1</v>
      </c>
    </row>
    <row r="1517" spans="1:65" x14ac:dyDescent="0.25">
      <c r="A1517">
        <v>998</v>
      </c>
      <c r="B1517" s="1">
        <v>42629</v>
      </c>
      <c r="C1517" s="2">
        <v>2146.48</v>
      </c>
      <c r="D1517" s="2">
        <v>2146.48</v>
      </c>
      <c r="E1517" s="2">
        <v>2131.1999999999998</v>
      </c>
      <c r="F1517" s="2">
        <v>2139.16</v>
      </c>
      <c r="G1517" s="2">
        <v>5014360000</v>
      </c>
      <c r="H1517" s="2">
        <f t="shared" si="1139"/>
        <v>25.684771190553942</v>
      </c>
      <c r="I1517" s="2">
        <f t="shared" si="1140"/>
        <v>2167.4389999999994</v>
      </c>
      <c r="J1517" s="2">
        <f t="shared" si="1141"/>
        <v>25.49563869308674</v>
      </c>
      <c r="K1517" s="2">
        <f t="shared" si="1142"/>
        <v>-0.78000000000020009</v>
      </c>
      <c r="L1517" s="18">
        <v>0.13755000000000001</v>
      </c>
      <c r="M1517" s="19">
        <v>12.596087824331981</v>
      </c>
      <c r="N1517" s="4">
        <f t="shared" si="1106"/>
        <v>16.0600000000004</v>
      </c>
      <c r="O1517" s="4">
        <f t="shared" si="1143"/>
        <v>24.583000000000037</v>
      </c>
      <c r="P1517" s="4">
        <f t="shared" si="1107"/>
        <v>-2.5592556390977403</v>
      </c>
      <c r="Q1517" s="4">
        <f t="shared" si="1120"/>
        <v>-1.3489703372959445</v>
      </c>
      <c r="R1517" s="18">
        <f t="shared" si="1108"/>
        <v>2144.8372556390977</v>
      </c>
      <c r="S1517" s="2">
        <f t="shared" si="1109"/>
        <v>5.6772556390978934</v>
      </c>
      <c r="T1517" s="22">
        <f t="shared" si="1144"/>
        <v>1</v>
      </c>
      <c r="U1517" s="29">
        <f t="shared" si="1110"/>
        <v>2145.9980416854723</v>
      </c>
      <c r="V1517" s="30">
        <f t="shared" si="1111"/>
        <v>6.8380416854724899</v>
      </c>
      <c r="W1517" s="31">
        <f t="shared" si="1121"/>
        <v>1</v>
      </c>
      <c r="X1517" s="35">
        <f t="shared" si="1112"/>
        <v>2145.1501333333345</v>
      </c>
      <c r="Y1517" s="30">
        <f t="shared" si="1113"/>
        <v>5.9901333333345974</v>
      </c>
      <c r="Z1517" s="31">
        <f t="shared" si="1122"/>
        <v>1</v>
      </c>
      <c r="AA1517" s="29">
        <f t="shared" si="1114"/>
        <v>2145.879334516173</v>
      </c>
      <c r="AB1517" s="30">
        <f t="shared" si="1115"/>
        <v>6.7193345161731486</v>
      </c>
      <c r="AC1517" s="31">
        <f t="shared" si="1123"/>
        <v>1</v>
      </c>
      <c r="AD1517" s="32">
        <f t="shared" si="1145"/>
        <v>1</v>
      </c>
      <c r="AE1517" s="33">
        <f t="shared" si="1146"/>
        <v>0</v>
      </c>
      <c r="AF1517" s="33">
        <f t="shared" si="1147"/>
        <v>0</v>
      </c>
      <c r="AG1517" s="33">
        <f t="shared" si="1148"/>
        <v>0</v>
      </c>
      <c r="AH1517" s="38">
        <f t="shared" si="1149"/>
        <v>1</v>
      </c>
      <c r="AI1517" s="33">
        <f t="shared" si="1150"/>
        <v>1</v>
      </c>
      <c r="AJ1517" s="39">
        <f t="shared" si="1151"/>
        <v>0</v>
      </c>
      <c r="AK1517" s="43">
        <f t="shared" si="1152"/>
        <v>0</v>
      </c>
      <c r="AL1517" s="4">
        <f t="shared" si="1124"/>
        <v>0</v>
      </c>
      <c r="AM1517" s="4">
        <f t="shared" si="1125"/>
        <v>0.60066548382701512</v>
      </c>
      <c r="AN1517" s="4">
        <f t="shared" si="1126"/>
        <v>0</v>
      </c>
      <c r="AO1517" s="4">
        <f t="shared" si="1127"/>
        <v>-15.2800000000002</v>
      </c>
      <c r="AP1517" s="4">
        <f t="shared" si="1128"/>
        <v>14.679334516173185</v>
      </c>
      <c r="AQ1517" s="4">
        <f t="shared" si="1129"/>
        <v>14.679334516173185</v>
      </c>
      <c r="AR1517" s="4">
        <f t="shared" si="1116"/>
        <v>7.3200000000001637</v>
      </c>
      <c r="AS1517">
        <f t="shared" si="1130"/>
        <v>14.679334516173185</v>
      </c>
      <c r="AT1517" s="6">
        <f t="shared" si="1131"/>
        <v>1</v>
      </c>
      <c r="AU1517" s="4">
        <f t="shared" si="1132"/>
        <v>-0.76104611906037078</v>
      </c>
      <c r="AV1517" s="4">
        <f t="shared" si="1133"/>
        <v>5.5760878243318173</v>
      </c>
      <c r="AW1517">
        <f t="shared" si="1134"/>
        <v>0</v>
      </c>
      <c r="AX1517">
        <f t="shared" si="1135"/>
        <v>1</v>
      </c>
      <c r="AY1517">
        <f t="shared" si="1136"/>
        <v>0</v>
      </c>
      <c r="AZ1517" s="4">
        <f t="shared" si="1117"/>
        <v>-3.9100000000000006</v>
      </c>
      <c r="BA1517" s="4">
        <f t="shared" si="1137"/>
        <v>328.77000000000004</v>
      </c>
      <c r="BB1517" s="4">
        <f t="shared" si="1118"/>
        <v>365.10999999999956</v>
      </c>
      <c r="BC1517" s="4">
        <f t="shared" si="1119"/>
        <v>293.404</v>
      </c>
      <c r="BM1517">
        <f t="shared" si="1138"/>
        <v>1</v>
      </c>
    </row>
    <row r="1518" spans="1:65" x14ac:dyDescent="0.25">
      <c r="A1518">
        <v>997</v>
      </c>
      <c r="B1518" s="1">
        <v>42628</v>
      </c>
      <c r="C1518" s="2">
        <v>2125.36</v>
      </c>
      <c r="D1518" s="2">
        <v>2151.31</v>
      </c>
      <c r="E1518" s="2">
        <v>2122.36</v>
      </c>
      <c r="F1518" s="2">
        <v>2147.2600000000002</v>
      </c>
      <c r="G1518" s="2">
        <v>3373720000</v>
      </c>
      <c r="H1518" s="2">
        <f t="shared" si="1139"/>
        <v>25.786533285590895</v>
      </c>
      <c r="I1518" s="2">
        <f t="shared" si="1140"/>
        <v>2169.21</v>
      </c>
      <c r="J1518" s="2">
        <f t="shared" si="1141"/>
        <v>24.979772764547342</v>
      </c>
      <c r="K1518" s="2">
        <f t="shared" si="1142"/>
        <v>-0.40999999999985448</v>
      </c>
      <c r="L1518" s="18">
        <v>0.13350000000000001</v>
      </c>
      <c r="M1518" s="19">
        <v>12.102859475750273</v>
      </c>
      <c r="N1518" s="4">
        <f t="shared" si="1106"/>
        <v>28.949999999999818</v>
      </c>
      <c r="O1518" s="4">
        <f t="shared" si="1143"/>
        <v>24.623999999999977</v>
      </c>
      <c r="P1518" s="4">
        <f t="shared" si="1107"/>
        <v>-2.4227443609022496</v>
      </c>
      <c r="Q1518" s="4">
        <f t="shared" si="1120"/>
        <v>-1.2357905500705204</v>
      </c>
      <c r="R1518" s="18">
        <f t="shared" si="1108"/>
        <v>2123.4964135338346</v>
      </c>
      <c r="S1518" s="2">
        <f t="shared" si="1109"/>
        <v>23.763586466165634</v>
      </c>
      <c r="T1518" s="22">
        <f t="shared" si="1144"/>
        <v>0</v>
      </c>
      <c r="U1518" s="29">
        <f t="shared" si="1110"/>
        <v>2124.9319793588365</v>
      </c>
      <c r="V1518" s="30">
        <f t="shared" si="1111"/>
        <v>22.328020641163675</v>
      </c>
      <c r="W1518" s="31">
        <f t="shared" si="1121"/>
        <v>0</v>
      </c>
      <c r="X1518" s="35">
        <f t="shared" si="1112"/>
        <v>2118.4929333333348</v>
      </c>
      <c r="Y1518" s="30">
        <f t="shared" si="1113"/>
        <v>28.767066666665414</v>
      </c>
      <c r="Z1518" s="31">
        <f t="shared" si="1122"/>
        <v>0</v>
      </c>
      <c r="AA1518" s="29">
        <f t="shared" si="1114"/>
        <v>2124.0305129152662</v>
      </c>
      <c r="AB1518" s="30">
        <f t="shared" si="1115"/>
        <v>23.229487084734046</v>
      </c>
      <c r="AC1518" s="31">
        <f t="shared" si="1123"/>
        <v>0</v>
      </c>
      <c r="AD1518" s="32">
        <f t="shared" si="1145"/>
        <v>-1</v>
      </c>
      <c r="AE1518" s="33">
        <f t="shared" si="1146"/>
        <v>-1</v>
      </c>
      <c r="AF1518" s="33">
        <f t="shared" si="1147"/>
        <v>0</v>
      </c>
      <c r="AG1518" s="33">
        <f t="shared" si="1148"/>
        <v>0</v>
      </c>
      <c r="AH1518" s="38">
        <f t="shared" si="1149"/>
        <v>-1</v>
      </c>
      <c r="AI1518" s="33">
        <f t="shared" si="1150"/>
        <v>-1</v>
      </c>
      <c r="AJ1518" s="39">
        <f t="shared" si="1151"/>
        <v>0</v>
      </c>
      <c r="AK1518" s="43">
        <f t="shared" si="1152"/>
        <v>0</v>
      </c>
      <c r="AL1518" s="4">
        <f t="shared" si="1124"/>
        <v>25.949999999999818</v>
      </c>
      <c r="AM1518" s="4">
        <f t="shared" si="1125"/>
        <v>27.279487084733773</v>
      </c>
      <c r="AN1518" s="4">
        <f t="shared" si="1126"/>
        <v>25.949999999999818</v>
      </c>
      <c r="AO1518" s="4">
        <f t="shared" si="1127"/>
        <v>-3</v>
      </c>
      <c r="AP1518" s="4">
        <f t="shared" si="1128"/>
        <v>1.6705129152660447</v>
      </c>
      <c r="AQ1518" s="4">
        <f t="shared" si="1129"/>
        <v>1.6705129152660447</v>
      </c>
      <c r="AR1518" s="4">
        <f t="shared" si="1116"/>
        <v>21.900000000000091</v>
      </c>
      <c r="AS1518">
        <f t="shared" si="1130"/>
        <v>25.949999999999818</v>
      </c>
      <c r="AT1518" s="6">
        <f t="shared" si="1131"/>
        <v>1</v>
      </c>
      <c r="AU1518" s="4">
        <f t="shared" si="1132"/>
        <v>-8.3515285562521839</v>
      </c>
      <c r="AV1518" s="4">
        <f t="shared" si="1133"/>
        <v>-9.4971405242498168</v>
      </c>
      <c r="AW1518">
        <f t="shared" si="1134"/>
        <v>1</v>
      </c>
      <c r="AX1518">
        <f t="shared" si="1135"/>
        <v>0</v>
      </c>
      <c r="AY1518">
        <f t="shared" si="1136"/>
        <v>0</v>
      </c>
      <c r="AZ1518" s="4">
        <f t="shared" si="1117"/>
        <v>-3.9100000000000006</v>
      </c>
      <c r="BA1518" s="4">
        <f t="shared" si="1137"/>
        <v>332.68000000000006</v>
      </c>
      <c r="BB1518" s="4">
        <f t="shared" si="1118"/>
        <v>366.4133333333329</v>
      </c>
      <c r="BC1518" s="4">
        <f t="shared" si="1119"/>
        <v>284.95600000000007</v>
      </c>
      <c r="BM1518">
        <f t="shared" si="1138"/>
        <v>1</v>
      </c>
    </row>
    <row r="1519" spans="1:65" x14ac:dyDescent="0.25">
      <c r="A1519">
        <v>996</v>
      </c>
      <c r="B1519" s="1">
        <v>42627</v>
      </c>
      <c r="C1519" s="2">
        <v>2127.86</v>
      </c>
      <c r="D1519" s="2">
        <v>2141.33</v>
      </c>
      <c r="E1519" s="2">
        <v>2119.9</v>
      </c>
      <c r="F1519" s="2">
        <v>2125.77</v>
      </c>
      <c r="G1519" s="2">
        <v>3664100000</v>
      </c>
      <c r="H1519" s="2">
        <f t="shared" si="1139"/>
        <v>23.126089379745963</v>
      </c>
      <c r="I1519" s="2">
        <f t="shared" si="1140"/>
        <v>2171.8340000000003</v>
      </c>
      <c r="J1519" s="2">
        <f t="shared" si="1141"/>
        <v>23.598723264974367</v>
      </c>
      <c r="K1519" s="2">
        <f t="shared" si="1142"/>
        <v>0.84000000000014552</v>
      </c>
      <c r="L1519" s="18">
        <v>0.16870000000000002</v>
      </c>
      <c r="M1519" s="19">
        <v>15.303018646737074</v>
      </c>
      <c r="N1519" s="4">
        <f t="shared" si="1106"/>
        <v>21.429999999999836</v>
      </c>
      <c r="O1519" s="4">
        <f t="shared" si="1143"/>
        <v>23.205999999999996</v>
      </c>
      <c r="P1519" s="4">
        <f t="shared" si="1107"/>
        <v>-2.2735864661654088</v>
      </c>
      <c r="Q1519" s="4">
        <f t="shared" si="1120"/>
        <v>-1.0974888234961231</v>
      </c>
      <c r="R1519" s="18">
        <f t="shared" si="1108"/>
        <v>2125.3456015037596</v>
      </c>
      <c r="S1519" s="2">
        <f t="shared" si="1109"/>
        <v>0.42439849624042836</v>
      </c>
      <c r="T1519" s="22">
        <f t="shared" si="1144"/>
        <v>1</v>
      </c>
      <c r="U1519" s="29">
        <f t="shared" si="1110"/>
        <v>2127.5327810666513</v>
      </c>
      <c r="V1519" s="30">
        <f t="shared" si="1111"/>
        <v>1.7627810666513142</v>
      </c>
      <c r="W1519" s="31">
        <f t="shared" si="1121"/>
        <v>1</v>
      </c>
      <c r="X1519" s="35">
        <f t="shared" si="1112"/>
        <v>2137.5433333333335</v>
      </c>
      <c r="Y1519" s="30">
        <f t="shared" si="1113"/>
        <v>11.773333333333539</v>
      </c>
      <c r="Z1519" s="31">
        <f t="shared" si="1122"/>
        <v>1</v>
      </c>
      <c r="AA1519" s="29">
        <f t="shared" si="1114"/>
        <v>2128.9342583839866</v>
      </c>
      <c r="AB1519" s="30">
        <f t="shared" si="1115"/>
        <v>3.1642583839866347</v>
      </c>
      <c r="AC1519" s="31">
        <f t="shared" si="1123"/>
        <v>1</v>
      </c>
      <c r="AD1519" s="32">
        <f t="shared" si="1145"/>
        <v>1</v>
      </c>
      <c r="AE1519" s="33">
        <f t="shared" si="1146"/>
        <v>0</v>
      </c>
      <c r="AF1519" s="33">
        <f t="shared" si="1147"/>
        <v>0</v>
      </c>
      <c r="AG1519" s="33">
        <f t="shared" si="1148"/>
        <v>0</v>
      </c>
      <c r="AH1519" s="38">
        <f t="shared" si="1149"/>
        <v>0</v>
      </c>
      <c r="AI1519" s="33">
        <f t="shared" si="1150"/>
        <v>0</v>
      </c>
      <c r="AJ1519" s="39">
        <f t="shared" si="1151"/>
        <v>0</v>
      </c>
      <c r="AK1519" s="43">
        <f t="shared" si="1152"/>
        <v>0</v>
      </c>
      <c r="AL1519" s="4">
        <f t="shared" si="1124"/>
        <v>13.4699999999998</v>
      </c>
      <c r="AM1519" s="4">
        <f t="shared" si="1125"/>
        <v>12.395741616013311</v>
      </c>
      <c r="AN1519" s="4">
        <f t="shared" si="1126"/>
        <v>12.395741616013311</v>
      </c>
      <c r="AO1519" s="4">
        <f t="shared" si="1127"/>
        <v>-7.9600000000000364</v>
      </c>
      <c r="AP1519" s="4">
        <f t="shared" si="1128"/>
        <v>9.0342583839865256</v>
      </c>
      <c r="AQ1519" s="4">
        <f t="shared" si="1129"/>
        <v>7.9600000000000364</v>
      </c>
      <c r="AR1519" s="4">
        <f t="shared" si="1116"/>
        <v>2.0900000000001455</v>
      </c>
      <c r="AS1519">
        <f t="shared" si="1130"/>
        <v>12.395741616013311</v>
      </c>
      <c r="AT1519" s="6">
        <f t="shared" si="1131"/>
        <v>0</v>
      </c>
      <c r="AU1519" s="4">
        <f t="shared" si="1132"/>
        <v>5.6476664269071719</v>
      </c>
      <c r="AV1519" s="4">
        <f t="shared" si="1133"/>
        <v>13.51301864673693</v>
      </c>
      <c r="AW1519">
        <f t="shared" si="1134"/>
        <v>0</v>
      </c>
      <c r="AX1519">
        <f t="shared" si="1135"/>
        <v>0</v>
      </c>
      <c r="AY1519">
        <f t="shared" si="1136"/>
        <v>0</v>
      </c>
      <c r="AZ1519" s="4">
        <f t="shared" si="1117"/>
        <v>6.94</v>
      </c>
      <c r="BA1519" s="4">
        <f t="shared" si="1137"/>
        <v>336.59000000000009</v>
      </c>
      <c r="BB1519" s="4">
        <f t="shared" si="1118"/>
        <v>367.71666666666624</v>
      </c>
      <c r="BC1519" s="4">
        <f t="shared" si="1119"/>
        <v>285.95600000000007</v>
      </c>
      <c r="BM1519">
        <f t="shared" si="1138"/>
        <v>0</v>
      </c>
    </row>
    <row r="1520" spans="1:65" x14ac:dyDescent="0.25">
      <c r="A1520">
        <v>995</v>
      </c>
      <c r="B1520" s="1">
        <v>42626</v>
      </c>
      <c r="C1520" s="2">
        <v>2150.4699999999998</v>
      </c>
      <c r="D1520" s="2">
        <v>2150.4699999999998</v>
      </c>
      <c r="E1520" s="2">
        <v>2120.27</v>
      </c>
      <c r="F1520" s="2">
        <v>2127.02</v>
      </c>
      <c r="G1520" s="2">
        <v>4141670000</v>
      </c>
      <c r="H1520" s="2">
        <f t="shared" si="1139"/>
        <v>19.657720451093336</v>
      </c>
      <c r="I1520" s="2">
        <f t="shared" si="1140"/>
        <v>2174.7530000000002</v>
      </c>
      <c r="J1520" s="2">
        <f t="shared" si="1141"/>
        <v>21.235148841385367</v>
      </c>
      <c r="K1520" s="2">
        <f t="shared" si="1142"/>
        <v>-8.5700000000001637</v>
      </c>
      <c r="L1520" s="18">
        <v>0.1704</v>
      </c>
      <c r="M1520" s="19">
        <v>15.68992003732216</v>
      </c>
      <c r="N1520" s="4">
        <f t="shared" si="1106"/>
        <v>38.769999999999982</v>
      </c>
      <c r="O1520" s="4">
        <f t="shared" si="1143"/>
        <v>22.249000000000024</v>
      </c>
      <c r="P1520" s="4">
        <f t="shared" si="1107"/>
        <v>-1.6743984962405987</v>
      </c>
      <c r="Q1520" s="4">
        <f t="shared" si="1120"/>
        <v>-0.83902290602215757</v>
      </c>
      <c r="R1520" s="18">
        <f t="shared" si="1108"/>
        <v>2157.8523909774435</v>
      </c>
      <c r="S1520" s="2">
        <f t="shared" si="1109"/>
        <v>30.832390977443538</v>
      </c>
      <c r="T1520" s="22">
        <f t="shared" si="1144"/>
        <v>0</v>
      </c>
      <c r="U1520" s="29">
        <f t="shared" si="1110"/>
        <v>2150.2574964832929</v>
      </c>
      <c r="V1520" s="30">
        <f t="shared" si="1111"/>
        <v>23.237496483292944</v>
      </c>
      <c r="W1520" s="31">
        <f t="shared" si="1121"/>
        <v>0</v>
      </c>
      <c r="X1520" s="35">
        <f t="shared" si="1112"/>
        <v>2134.8929333333344</v>
      </c>
      <c r="Y1520" s="30">
        <f t="shared" si="1113"/>
        <v>7.8729333333344584</v>
      </c>
      <c r="Z1520" s="31">
        <f t="shared" si="1122"/>
        <v>1</v>
      </c>
      <c r="AA1520" s="29">
        <f t="shared" si="1114"/>
        <v>2148.1064576422987</v>
      </c>
      <c r="AB1520" s="30">
        <f t="shared" si="1115"/>
        <v>21.086457642298683</v>
      </c>
      <c r="AC1520" s="31">
        <f t="shared" si="1123"/>
        <v>0</v>
      </c>
      <c r="AD1520" s="32">
        <f t="shared" si="1145"/>
        <v>-1</v>
      </c>
      <c r="AE1520" s="33">
        <f t="shared" si="1146"/>
        <v>0</v>
      </c>
      <c r="AF1520" s="33">
        <f t="shared" si="1147"/>
        <v>0</v>
      </c>
      <c r="AG1520" s="33">
        <f t="shared" si="1148"/>
        <v>0</v>
      </c>
      <c r="AH1520" s="38">
        <f t="shared" si="1149"/>
        <v>-1</v>
      </c>
      <c r="AI1520" s="33">
        <f t="shared" si="1150"/>
        <v>0</v>
      </c>
      <c r="AJ1520" s="39">
        <f t="shared" si="1151"/>
        <v>-1</v>
      </c>
      <c r="AK1520" s="43">
        <f t="shared" si="1152"/>
        <v>0</v>
      </c>
      <c r="AL1520" s="4">
        <f t="shared" si="1124"/>
        <v>0</v>
      </c>
      <c r="AM1520" s="4">
        <f t="shared" si="1125"/>
        <v>2.3635423577011352</v>
      </c>
      <c r="AN1520" s="4">
        <f t="shared" si="1126"/>
        <v>0</v>
      </c>
      <c r="AO1520" s="4">
        <f t="shared" si="1127"/>
        <v>-30.199999999999818</v>
      </c>
      <c r="AP1520" s="4">
        <f t="shared" si="1128"/>
        <v>27.836457642298683</v>
      </c>
      <c r="AQ1520" s="4">
        <f t="shared" si="1129"/>
        <v>27.836457642298683</v>
      </c>
      <c r="AR1520" s="4">
        <f t="shared" si="1116"/>
        <v>23.449999999999818</v>
      </c>
      <c r="AS1520">
        <f t="shared" si="1130"/>
        <v>27.836457642298683</v>
      </c>
      <c r="AT1520" s="6">
        <f t="shared" si="1131"/>
        <v>1</v>
      </c>
      <c r="AU1520" s="4">
        <f t="shared" si="1132"/>
        <v>-14.181358292608094</v>
      </c>
      <c r="AV1520" s="4">
        <f t="shared" si="1133"/>
        <v>-7.4600799626776579</v>
      </c>
      <c r="AW1520">
        <f t="shared" si="1134"/>
        <v>1</v>
      </c>
      <c r="AX1520">
        <f t="shared" si="1135"/>
        <v>0</v>
      </c>
      <c r="AY1520">
        <f t="shared" si="1136"/>
        <v>0</v>
      </c>
      <c r="AZ1520" s="4">
        <f t="shared" si="1117"/>
        <v>-3.9100000000000006</v>
      </c>
      <c r="BA1520" s="4">
        <f t="shared" si="1137"/>
        <v>329.65000000000009</v>
      </c>
      <c r="BB1520" s="4">
        <f t="shared" si="1118"/>
        <v>367.71666666666624</v>
      </c>
      <c r="BC1520" s="4">
        <f t="shared" si="1119"/>
        <v>294.99999999999994</v>
      </c>
      <c r="BM1520">
        <f t="shared" si="1138"/>
        <v>1</v>
      </c>
    </row>
    <row r="1521" spans="1:65" x14ac:dyDescent="0.25">
      <c r="A1521">
        <v>994</v>
      </c>
      <c r="B1521" s="1">
        <v>42625</v>
      </c>
      <c r="C1521" s="2">
        <v>2120.86</v>
      </c>
      <c r="D1521" s="2">
        <v>2163.3000000000002</v>
      </c>
      <c r="E1521" s="2">
        <v>2119.12</v>
      </c>
      <c r="F1521" s="2">
        <v>2159.04</v>
      </c>
      <c r="G1521" s="2">
        <v>4010480000</v>
      </c>
      <c r="H1521" s="2">
        <f t="shared" si="1139"/>
        <v>18.529198579539237</v>
      </c>
      <c r="I1521" s="2">
        <f t="shared" si="1140"/>
        <v>2176.5335000000005</v>
      </c>
      <c r="J1521" s="2">
        <f t="shared" si="1141"/>
        <v>18.109234304775665</v>
      </c>
      <c r="K1521" s="2">
        <f t="shared" si="1142"/>
        <v>-6.9499999999998181</v>
      </c>
      <c r="L1521" s="18">
        <v>0.13084999999999999</v>
      </c>
      <c r="M1521" s="19">
        <v>11.873999434513557</v>
      </c>
      <c r="N1521" s="4">
        <f t="shared" si="1106"/>
        <v>44.180000000000291</v>
      </c>
      <c r="O1521" s="4">
        <f t="shared" si="1143"/>
        <v>19.816000000000031</v>
      </c>
      <c r="P1521" s="4">
        <f t="shared" si="1107"/>
        <v>-1.18760902255639</v>
      </c>
      <c r="Q1521" s="4">
        <f t="shared" si="1120"/>
        <v>-0.54488081206906436</v>
      </c>
      <c r="R1521" s="18">
        <f t="shared" si="1108"/>
        <v>2126.7856766917293</v>
      </c>
      <c r="S1521" s="2">
        <f t="shared" si="1109"/>
        <v>32.254323308270614</v>
      </c>
      <c r="T1521" s="22">
        <f t="shared" si="1144"/>
        <v>0</v>
      </c>
      <c r="U1521" s="29">
        <f t="shared" si="1110"/>
        <v>2120.6845504942958</v>
      </c>
      <c r="V1521" s="30">
        <f t="shared" si="1111"/>
        <v>38.3554495057042</v>
      </c>
      <c r="W1521" s="31">
        <f t="shared" si="1121"/>
        <v>0</v>
      </c>
      <c r="X1521" s="35">
        <f t="shared" si="1112"/>
        <v>2117.9506666666712</v>
      </c>
      <c r="Y1521" s="30">
        <f t="shared" si="1113"/>
        <v>41.089333333328796</v>
      </c>
      <c r="Z1521" s="31">
        <f t="shared" si="1122"/>
        <v>0</v>
      </c>
      <c r="AA1521" s="29">
        <f t="shared" si="1114"/>
        <v>2120.3018067584285</v>
      </c>
      <c r="AB1521" s="30">
        <f t="shared" si="1115"/>
        <v>38.73819324157148</v>
      </c>
      <c r="AC1521" s="31">
        <f t="shared" si="1123"/>
        <v>0</v>
      </c>
      <c r="AD1521" s="32">
        <f t="shared" si="1145"/>
        <v>-1</v>
      </c>
      <c r="AE1521" s="33">
        <f t="shared" si="1146"/>
        <v>0</v>
      </c>
      <c r="AF1521" s="33">
        <f t="shared" si="1147"/>
        <v>-1</v>
      </c>
      <c r="AG1521" s="33">
        <f t="shared" si="1148"/>
        <v>0</v>
      </c>
      <c r="AH1521" s="38">
        <f t="shared" si="1149"/>
        <v>-1</v>
      </c>
      <c r="AI1521" s="33">
        <f t="shared" si="1150"/>
        <v>-1</v>
      </c>
      <c r="AJ1521" s="39">
        <f t="shared" si="1151"/>
        <v>-1</v>
      </c>
      <c r="AK1521" s="43">
        <f t="shared" si="1152"/>
        <v>-1</v>
      </c>
      <c r="AL1521" s="4">
        <f t="shared" si="1124"/>
        <v>42.440000000000055</v>
      </c>
      <c r="AM1521" s="4">
        <f t="shared" si="1125"/>
        <v>42.998193241571698</v>
      </c>
      <c r="AN1521" s="4">
        <f t="shared" si="1126"/>
        <v>42.440000000000055</v>
      </c>
      <c r="AO1521" s="4">
        <f t="shared" si="1127"/>
        <v>-1.7400000000002365</v>
      </c>
      <c r="AP1521" s="4">
        <f t="shared" si="1128"/>
        <v>1.1818067584285927</v>
      </c>
      <c r="AQ1521" s="4">
        <f t="shared" si="1129"/>
        <v>1.1818067584285927</v>
      </c>
      <c r="AR1521" s="4">
        <f t="shared" si="1116"/>
        <v>38.179999999999836</v>
      </c>
      <c r="AS1521">
        <f t="shared" si="1130"/>
        <v>42.440000000000055</v>
      </c>
      <c r="AT1521" s="6">
        <f t="shared" si="1131"/>
        <v>1</v>
      </c>
      <c r="AU1521" s="4">
        <f t="shared" si="1132"/>
        <v>-25.836662042327603</v>
      </c>
      <c r="AV1521" s="4">
        <f t="shared" si="1133"/>
        <v>-26.006000565486278</v>
      </c>
      <c r="AW1521">
        <f t="shared" si="1134"/>
        <v>1</v>
      </c>
      <c r="AX1521">
        <f t="shared" si="1135"/>
        <v>0</v>
      </c>
      <c r="AY1521">
        <f t="shared" si="1136"/>
        <v>0</v>
      </c>
      <c r="AZ1521" s="4">
        <f t="shared" si="1117"/>
        <v>-3.9100000000000006</v>
      </c>
      <c r="BA1521" s="4">
        <f t="shared" si="1137"/>
        <v>333.56000000000012</v>
      </c>
      <c r="BB1521" s="4">
        <f t="shared" si="1118"/>
        <v>369.01999999999958</v>
      </c>
      <c r="BC1521" s="4">
        <f t="shared" si="1119"/>
        <v>283.15600000000006</v>
      </c>
      <c r="BM1521">
        <f t="shared" si="1138"/>
        <v>1</v>
      </c>
    </row>
    <row r="1522" spans="1:65" x14ac:dyDescent="0.25">
      <c r="A1522">
        <v>993</v>
      </c>
      <c r="B1522" s="1">
        <v>42622</v>
      </c>
      <c r="C1522" s="2">
        <v>2169.08</v>
      </c>
      <c r="D1522" s="2">
        <v>2169.08</v>
      </c>
      <c r="E1522" s="2">
        <v>2127.81</v>
      </c>
      <c r="F1522" s="2">
        <v>2127.81</v>
      </c>
      <c r="G1522" s="2">
        <v>4233960000</v>
      </c>
      <c r="H1522" s="2">
        <f t="shared" si="1139"/>
        <v>5.6006094906418245</v>
      </c>
      <c r="I1522" s="2">
        <f t="shared" si="1140"/>
        <v>2179.6775000000002</v>
      </c>
      <c r="J1522" s="2">
        <f t="shared" si="1141"/>
        <v>14.119800244598675</v>
      </c>
      <c r="K1522" s="2">
        <f t="shared" si="1142"/>
        <v>-12.220000000000255</v>
      </c>
      <c r="L1522" s="18">
        <v>0.1552</v>
      </c>
      <c r="M1522" s="19">
        <v>14.437685180584742</v>
      </c>
      <c r="N1522" s="4">
        <f t="shared" si="1106"/>
        <v>53.490000000000236</v>
      </c>
      <c r="O1522" s="4">
        <f t="shared" si="1143"/>
        <v>18.15300000000002</v>
      </c>
      <c r="P1522" s="4">
        <f t="shared" si="1107"/>
        <v>-1.0243233082706784</v>
      </c>
      <c r="Q1522" s="4">
        <f t="shared" si="1120"/>
        <v>-0.44987052744758105</v>
      </c>
      <c r="R1522" s="18">
        <f t="shared" si="1108"/>
        <v>2180.9448195488721</v>
      </c>
      <c r="S1522" s="2">
        <f t="shared" si="1109"/>
        <v>53.134819548872201</v>
      </c>
      <c r="T1522" s="22">
        <f t="shared" si="1144"/>
        <v>0</v>
      </c>
      <c r="U1522" s="29">
        <f t="shared" si="1110"/>
        <v>2169.0775743973386</v>
      </c>
      <c r="V1522" s="30">
        <f t="shared" si="1111"/>
        <v>41.267574397338649</v>
      </c>
      <c r="W1522" s="31">
        <f t="shared" si="1121"/>
        <v>0</v>
      </c>
      <c r="X1522" s="35">
        <f t="shared" si="1112"/>
        <v>2168.7057333333341</v>
      </c>
      <c r="Y1522" s="30">
        <f t="shared" si="1113"/>
        <v>40.895733333334192</v>
      </c>
      <c r="Z1522" s="31">
        <f t="shared" si="1122"/>
        <v>0</v>
      </c>
      <c r="AA1522" s="29">
        <f t="shared" si="1114"/>
        <v>2169.025516648378</v>
      </c>
      <c r="AB1522" s="30">
        <f t="shared" si="1115"/>
        <v>41.21551664837807</v>
      </c>
      <c r="AC1522" s="31">
        <f t="shared" si="1123"/>
        <v>0</v>
      </c>
      <c r="AD1522" s="32">
        <f t="shared" si="1145"/>
        <v>-1</v>
      </c>
      <c r="AE1522" s="33">
        <f t="shared" si="1146"/>
        <v>-1</v>
      </c>
      <c r="AF1522" s="33">
        <f t="shared" si="1147"/>
        <v>-1</v>
      </c>
      <c r="AG1522" s="33">
        <f t="shared" si="1148"/>
        <v>-1</v>
      </c>
      <c r="AH1522" s="38">
        <f t="shared" si="1149"/>
        <v>-1</v>
      </c>
      <c r="AI1522" s="33">
        <f t="shared" si="1150"/>
        <v>-1</v>
      </c>
      <c r="AJ1522" s="39">
        <f t="shared" si="1151"/>
        <v>-1</v>
      </c>
      <c r="AK1522" s="43">
        <f t="shared" si="1152"/>
        <v>-1</v>
      </c>
      <c r="AL1522" s="4">
        <f t="shared" si="1124"/>
        <v>0</v>
      </c>
      <c r="AM1522" s="4">
        <f t="shared" si="1125"/>
        <v>5.4483351621911424E-2</v>
      </c>
      <c r="AN1522" s="4">
        <f t="shared" si="1126"/>
        <v>0</v>
      </c>
      <c r="AO1522" s="4">
        <f t="shared" si="1127"/>
        <v>-41.269999999999982</v>
      </c>
      <c r="AP1522" s="4">
        <f t="shared" si="1128"/>
        <v>41.21551664837807</v>
      </c>
      <c r="AQ1522" s="4">
        <f t="shared" si="1129"/>
        <v>41.21551664837807</v>
      </c>
      <c r="AR1522" s="4">
        <f t="shared" si="1116"/>
        <v>41.269999999999982</v>
      </c>
      <c r="AS1522">
        <f t="shared" si="1130"/>
        <v>41.21551664837807</v>
      </c>
      <c r="AT1522" s="6">
        <f t="shared" si="1131"/>
        <v>1</v>
      </c>
      <c r="AU1522" s="4">
        <f t="shared" si="1132"/>
        <v>-32.187708380657192</v>
      </c>
      <c r="AV1522" s="4">
        <f t="shared" si="1133"/>
        <v>-26.532314819415237</v>
      </c>
      <c r="AW1522">
        <f t="shared" si="1134"/>
        <v>1</v>
      </c>
      <c r="AX1522">
        <f t="shared" si="1135"/>
        <v>0</v>
      </c>
      <c r="AY1522">
        <f t="shared" si="1136"/>
        <v>0</v>
      </c>
      <c r="AZ1522" s="4">
        <f t="shared" si="1117"/>
        <v>-3.9100000000000006</v>
      </c>
      <c r="BA1522" s="4">
        <f t="shared" si="1137"/>
        <v>337.47000000000014</v>
      </c>
      <c r="BB1522" s="4">
        <f t="shared" si="1118"/>
        <v>372.92999999999961</v>
      </c>
      <c r="BC1522" s="4">
        <f t="shared" si="1119"/>
        <v>302.44399999999996</v>
      </c>
      <c r="BM1522">
        <f t="shared" si="1138"/>
        <v>1</v>
      </c>
    </row>
    <row r="1523" spans="1:65" x14ac:dyDescent="0.25">
      <c r="A1523">
        <v>992</v>
      </c>
      <c r="B1523" s="1">
        <v>42621</v>
      </c>
      <c r="C1523" s="2">
        <v>2182.7600000000002</v>
      </c>
      <c r="D1523" s="2">
        <v>2184.94</v>
      </c>
      <c r="E1523" s="2">
        <v>2177.4899999999998</v>
      </c>
      <c r="F1523" s="2">
        <v>2181.3000000000002</v>
      </c>
      <c r="G1523" s="2">
        <v>3727840000</v>
      </c>
      <c r="H1523" s="2">
        <f t="shared" si="1139"/>
        <v>5.1115734694254247</v>
      </c>
      <c r="I1523" s="2">
        <f t="shared" si="1140"/>
        <v>2180.1220000000003</v>
      </c>
      <c r="J1523" s="2">
        <f t="shared" si="1141"/>
        <v>9.1970856224876361</v>
      </c>
      <c r="K1523" s="2">
        <f t="shared" si="1142"/>
        <v>-3.3999999999996362</v>
      </c>
      <c r="L1523" s="18">
        <v>8.4199999999999997E-2</v>
      </c>
      <c r="M1523" s="19">
        <v>7.8502680588877194</v>
      </c>
      <c r="N1523" s="4">
        <f t="shared" si="1106"/>
        <v>8.6700000000000728</v>
      </c>
      <c r="O1523" s="4">
        <f t="shared" si="1143"/>
        <v>13.730000000000018</v>
      </c>
      <c r="P1523" s="4">
        <f t="shared" si="1107"/>
        <v>-0.35518045112782015</v>
      </c>
      <c r="Q1523" s="4">
        <f t="shared" si="1120"/>
        <v>-6.219494003219363E-3</v>
      </c>
      <c r="R1523" s="18">
        <f t="shared" si="1108"/>
        <v>2185.8637142857142</v>
      </c>
      <c r="S1523" s="2">
        <f t="shared" si="1109"/>
        <v>4.5637142857140134</v>
      </c>
      <c r="T1523" s="22">
        <f t="shared" si="1144"/>
        <v>1</v>
      </c>
      <c r="U1523" s="29">
        <f t="shared" si="1110"/>
        <v>2182.7931087746547</v>
      </c>
      <c r="V1523" s="30">
        <f t="shared" si="1111"/>
        <v>1.4931087746545018</v>
      </c>
      <c r="W1523" s="31">
        <f t="shared" si="1121"/>
        <v>1</v>
      </c>
      <c r="X1523" s="35">
        <f t="shared" si="1112"/>
        <v>2183.9160000000002</v>
      </c>
      <c r="Y1523" s="30">
        <f t="shared" si="1113"/>
        <v>2.6159999999999854</v>
      </c>
      <c r="Z1523" s="31">
        <f t="shared" si="1122"/>
        <v>1</v>
      </c>
      <c r="AA1523" s="29">
        <f t="shared" si="1114"/>
        <v>2182.9503135462032</v>
      </c>
      <c r="AB1523" s="30">
        <f t="shared" si="1115"/>
        <v>1.6503135462030514</v>
      </c>
      <c r="AC1523" s="31">
        <f t="shared" si="1123"/>
        <v>1</v>
      </c>
      <c r="AD1523" s="32">
        <f t="shared" si="1145"/>
        <v>1</v>
      </c>
      <c r="AE1523" s="33">
        <f t="shared" si="1146"/>
        <v>1</v>
      </c>
      <c r="AF1523" s="33">
        <f t="shared" si="1147"/>
        <v>1</v>
      </c>
      <c r="AG1523" s="33">
        <f t="shared" si="1148"/>
        <v>1</v>
      </c>
      <c r="AH1523" s="38">
        <f t="shared" si="1149"/>
        <v>1</v>
      </c>
      <c r="AI1523" s="33">
        <f t="shared" si="1150"/>
        <v>1</v>
      </c>
      <c r="AJ1523" s="39">
        <f t="shared" si="1151"/>
        <v>1</v>
      </c>
      <c r="AK1523" s="43">
        <f t="shared" si="1152"/>
        <v>1</v>
      </c>
      <c r="AL1523" s="4">
        <f t="shared" si="1124"/>
        <v>2.1799999999998363</v>
      </c>
      <c r="AM1523" s="4">
        <f t="shared" si="1125"/>
        <v>1.9896864537968213</v>
      </c>
      <c r="AN1523" s="4">
        <f t="shared" si="1126"/>
        <v>1.9896864537968213</v>
      </c>
      <c r="AO1523" s="4">
        <f t="shared" si="1127"/>
        <v>-5.2700000000004366</v>
      </c>
      <c r="AP1523" s="4">
        <f t="shared" si="1128"/>
        <v>5.4603135462034516</v>
      </c>
      <c r="AQ1523" s="4">
        <f t="shared" si="1129"/>
        <v>5.2700000000004366</v>
      </c>
      <c r="AR1523" s="4">
        <f t="shared" si="1116"/>
        <v>1.4600000000000364</v>
      </c>
      <c r="AS1523">
        <f t="shared" si="1130"/>
        <v>5.2700000000004366</v>
      </c>
      <c r="AT1523" s="6">
        <f t="shared" si="1131"/>
        <v>0</v>
      </c>
      <c r="AU1523" s="4">
        <f t="shared" si="1132"/>
        <v>3.0299363427972885</v>
      </c>
      <c r="AV1523" s="4">
        <f t="shared" si="1133"/>
        <v>6.6902680588876828</v>
      </c>
      <c r="AW1523">
        <f t="shared" si="1134"/>
        <v>0</v>
      </c>
      <c r="AX1523">
        <f t="shared" si="1135"/>
        <v>0</v>
      </c>
      <c r="AY1523">
        <f t="shared" si="1136"/>
        <v>0</v>
      </c>
      <c r="AZ1523" s="4">
        <f t="shared" si="1117"/>
        <v>6.94</v>
      </c>
      <c r="BA1523" s="4">
        <f t="shared" si="1137"/>
        <v>341.38000000000017</v>
      </c>
      <c r="BB1523" s="4">
        <f t="shared" si="1118"/>
        <v>376.83999999999963</v>
      </c>
      <c r="BC1523" s="4">
        <f t="shared" si="1119"/>
        <v>307.91600000000005</v>
      </c>
      <c r="BM1523">
        <f t="shared" si="1138"/>
        <v>1</v>
      </c>
    </row>
    <row r="1524" spans="1:65" x14ac:dyDescent="0.25">
      <c r="A1524">
        <v>991</v>
      </c>
      <c r="B1524" s="1">
        <v>42620</v>
      </c>
      <c r="C1524" s="2">
        <v>2185.17</v>
      </c>
      <c r="D1524" s="2">
        <v>2187.87</v>
      </c>
      <c r="E1524" s="2">
        <v>2179.0700000000002</v>
      </c>
      <c r="F1524" s="2">
        <v>2186.16</v>
      </c>
      <c r="G1524" s="2">
        <v>3319420000</v>
      </c>
      <c r="H1524" s="2">
        <f t="shared" si="1139"/>
        <v>5.4457379869236053</v>
      </c>
      <c r="I1524" s="2">
        <f t="shared" si="1140"/>
        <v>2180.1245000000004</v>
      </c>
      <c r="J1524" s="2">
        <f t="shared" si="1141"/>
        <v>9.3459563307797584</v>
      </c>
      <c r="K1524" s="2">
        <f t="shared" si="1142"/>
        <v>-1.3099999999999454</v>
      </c>
      <c r="L1524" s="18">
        <v>7.7399999999999997E-2</v>
      </c>
      <c r="M1524" s="19">
        <v>7.2173359502588923</v>
      </c>
      <c r="N1524" s="4">
        <f t="shared" si="1106"/>
        <v>8.7999999999997272</v>
      </c>
      <c r="O1524" s="4">
        <f t="shared" si="1143"/>
        <v>14.42800000000002</v>
      </c>
      <c r="P1524" s="4">
        <f t="shared" si="1107"/>
        <v>-0.29628571428571493</v>
      </c>
      <c r="Q1524" s="4">
        <f t="shared" si="1120"/>
        <v>8.4894293986369565E-2</v>
      </c>
      <c r="R1524" s="18">
        <f t="shared" si="1108"/>
        <v>2186.0678496240603</v>
      </c>
      <c r="S1524" s="2">
        <f t="shared" si="1109"/>
        <v>9.2150375939581863E-2</v>
      </c>
      <c r="T1524" s="22">
        <f t="shared" si="1144"/>
        <v>1</v>
      </c>
      <c r="U1524" s="29">
        <f t="shared" si="1110"/>
        <v>2185.2377371335106</v>
      </c>
      <c r="V1524" s="30">
        <f t="shared" si="1111"/>
        <v>0.9222628664892909</v>
      </c>
      <c r="W1524" s="31">
        <f t="shared" si="1121"/>
        <v>1</v>
      </c>
      <c r="X1524" s="35">
        <f t="shared" si="1112"/>
        <v>2186.3385333333335</v>
      </c>
      <c r="Y1524" s="30">
        <f t="shared" si="1113"/>
        <v>0.17853333333368937</v>
      </c>
      <c r="Z1524" s="31">
        <f t="shared" si="1122"/>
        <v>1</v>
      </c>
      <c r="AA1524" s="29">
        <f t="shared" si="1114"/>
        <v>2185.3918486014859</v>
      </c>
      <c r="AB1524" s="30">
        <f t="shared" si="1115"/>
        <v>0.76815139851396452</v>
      </c>
      <c r="AC1524" s="31">
        <f t="shared" si="1123"/>
        <v>1</v>
      </c>
      <c r="AD1524" s="32">
        <f t="shared" si="1145"/>
        <v>1</v>
      </c>
      <c r="AE1524" s="33">
        <f t="shared" si="1146"/>
        <v>1</v>
      </c>
      <c r="AF1524" s="33">
        <f t="shared" si="1147"/>
        <v>1</v>
      </c>
      <c r="AG1524" s="33">
        <f t="shared" si="1148"/>
        <v>1</v>
      </c>
      <c r="AH1524" s="38">
        <f t="shared" si="1149"/>
        <v>1</v>
      </c>
      <c r="AI1524" s="33">
        <f t="shared" si="1150"/>
        <v>1</v>
      </c>
      <c r="AJ1524" s="39">
        <f t="shared" si="1151"/>
        <v>1</v>
      </c>
      <c r="AK1524" s="43">
        <f t="shared" si="1152"/>
        <v>1</v>
      </c>
      <c r="AL1524" s="4">
        <f t="shared" si="1124"/>
        <v>2.6999999999998181</v>
      </c>
      <c r="AM1524" s="4">
        <f t="shared" si="1125"/>
        <v>2.4781513985140009</v>
      </c>
      <c r="AN1524" s="4">
        <f t="shared" si="1126"/>
        <v>2.4781513985140009</v>
      </c>
      <c r="AO1524" s="4">
        <f t="shared" si="1127"/>
        <v>-6.0999999999999091</v>
      </c>
      <c r="AP1524" s="4">
        <f t="shared" si="1128"/>
        <v>6.3218486014857262</v>
      </c>
      <c r="AQ1524" s="4">
        <f t="shared" si="1129"/>
        <v>6.0999999999999091</v>
      </c>
      <c r="AR1524" s="4">
        <f t="shared" si="1116"/>
        <v>0.98999999999978172</v>
      </c>
      <c r="AS1524">
        <f t="shared" si="1130"/>
        <v>6.0999999999999091</v>
      </c>
      <c r="AT1524" s="6">
        <f t="shared" si="1131"/>
        <v>0</v>
      </c>
      <c r="AU1524" s="4">
        <f t="shared" si="1132"/>
        <v>4.6289736268564177</v>
      </c>
      <c r="AV1524" s="4">
        <f t="shared" si="1133"/>
        <v>6.5273359502591104</v>
      </c>
      <c r="AW1524">
        <f t="shared" si="1134"/>
        <v>0</v>
      </c>
      <c r="AX1524">
        <f t="shared" si="1135"/>
        <v>0</v>
      </c>
      <c r="AY1524">
        <f t="shared" si="1136"/>
        <v>0</v>
      </c>
      <c r="AZ1524" s="4">
        <f t="shared" si="1117"/>
        <v>6.94</v>
      </c>
      <c r="BA1524" s="4">
        <f t="shared" si="1137"/>
        <v>334.44000000000017</v>
      </c>
      <c r="BB1524" s="4">
        <f t="shared" si="1118"/>
        <v>369.89999999999964</v>
      </c>
      <c r="BC1524" s="4">
        <f t="shared" si="1119"/>
        <v>308.88</v>
      </c>
      <c r="BM1524">
        <f t="shared" si="1138"/>
        <v>1</v>
      </c>
    </row>
    <row r="1525" spans="1:65" x14ac:dyDescent="0.25">
      <c r="A1525">
        <v>990</v>
      </c>
      <c r="B1525" s="1">
        <v>42619</v>
      </c>
      <c r="C1525" s="2">
        <v>2181.61</v>
      </c>
      <c r="D1525" s="2">
        <v>2186.5700000000002</v>
      </c>
      <c r="E1525" s="2">
        <v>2175.1</v>
      </c>
      <c r="F1525" s="2">
        <v>2186.48</v>
      </c>
      <c r="G1525" s="2">
        <v>3447650000</v>
      </c>
      <c r="H1525" s="2">
        <f t="shared" si="1139"/>
        <v>5.9171216726453402</v>
      </c>
      <c r="I1525" s="2">
        <f t="shared" si="1140"/>
        <v>2179.9780000000001</v>
      </c>
      <c r="J1525" s="2">
        <f t="shared" si="1141"/>
        <v>10.074102950792119</v>
      </c>
      <c r="K1525" s="2">
        <f t="shared" si="1142"/>
        <v>1.6300000000001091</v>
      </c>
      <c r="L1525" s="18">
        <v>0.10034999999999999</v>
      </c>
      <c r="M1525" s="19">
        <v>9.3295422842228941</v>
      </c>
      <c r="N1525" s="4">
        <f t="shared" si="1106"/>
        <v>11.470000000000255</v>
      </c>
      <c r="O1525" s="4">
        <f t="shared" si="1143"/>
        <v>14.626000000000067</v>
      </c>
      <c r="P1525" s="4">
        <f t="shared" si="1107"/>
        <v>-0.41215037593984577</v>
      </c>
      <c r="Q1525" s="4">
        <f t="shared" si="1120"/>
        <v>0.17368495771865985</v>
      </c>
      <c r="R1525" s="18">
        <f t="shared" si="1108"/>
        <v>2179.4524285714288</v>
      </c>
      <c r="S1525" s="2">
        <f t="shared" si="1109"/>
        <v>7.0275714285712638</v>
      </c>
      <c r="T1525" s="22">
        <f t="shared" si="1144"/>
        <v>1</v>
      </c>
      <c r="U1525" s="29">
        <f t="shared" si="1110"/>
        <v>2181.6713267200003</v>
      </c>
      <c r="V1525" s="30">
        <f t="shared" si="1111"/>
        <v>4.8086732799997662</v>
      </c>
      <c r="W1525" s="31">
        <f t="shared" si="1121"/>
        <v>1</v>
      </c>
      <c r="X1525" s="35">
        <f t="shared" si="1112"/>
        <v>2183.3892000000001</v>
      </c>
      <c r="Y1525" s="30">
        <f t="shared" si="1113"/>
        <v>3.0907999999999447</v>
      </c>
      <c r="Z1525" s="31">
        <f t="shared" si="1122"/>
        <v>1</v>
      </c>
      <c r="AA1525" s="29">
        <f t="shared" si="1114"/>
        <v>2181.9118289792</v>
      </c>
      <c r="AB1525" s="30">
        <f t="shared" si="1115"/>
        <v>4.5681710208000368</v>
      </c>
      <c r="AC1525" s="31">
        <f t="shared" si="1123"/>
        <v>1</v>
      </c>
      <c r="AD1525" s="32">
        <f t="shared" si="1145"/>
        <v>1</v>
      </c>
      <c r="AE1525" s="33">
        <f t="shared" si="1146"/>
        <v>1</v>
      </c>
      <c r="AF1525" s="33">
        <f t="shared" si="1147"/>
        <v>1</v>
      </c>
      <c r="AG1525" s="33">
        <f t="shared" si="1148"/>
        <v>1</v>
      </c>
      <c r="AH1525" s="38">
        <f t="shared" si="1149"/>
        <v>1</v>
      </c>
      <c r="AI1525" s="33">
        <f t="shared" si="1150"/>
        <v>1</v>
      </c>
      <c r="AJ1525" s="39">
        <f t="shared" si="1151"/>
        <v>1</v>
      </c>
      <c r="AK1525" s="43">
        <f t="shared" si="1152"/>
        <v>1</v>
      </c>
      <c r="AL1525" s="4">
        <f t="shared" si="1124"/>
        <v>4.9600000000000364</v>
      </c>
      <c r="AM1525" s="4">
        <f t="shared" si="1125"/>
        <v>4.6581710208001823</v>
      </c>
      <c r="AN1525" s="4">
        <f t="shared" si="1126"/>
        <v>4.6581710208001823</v>
      </c>
      <c r="AO1525" s="4">
        <f t="shared" si="1127"/>
        <v>-6.5100000000002183</v>
      </c>
      <c r="AP1525" s="4">
        <f t="shared" si="1128"/>
        <v>6.8118289792000724</v>
      </c>
      <c r="AQ1525" s="4">
        <f t="shared" si="1129"/>
        <v>6.5100000000002183</v>
      </c>
      <c r="AR1525" s="4">
        <f t="shared" si="1116"/>
        <v>4.8699999999998909</v>
      </c>
      <c r="AS1525">
        <f t="shared" si="1130"/>
        <v>6.5100000000002183</v>
      </c>
      <c r="AT1525" s="6">
        <f t="shared" si="1131"/>
        <v>0</v>
      </c>
      <c r="AU1525" s="4">
        <f t="shared" si="1132"/>
        <v>1.6028805087974174</v>
      </c>
      <c r="AV1525" s="4">
        <f t="shared" si="1133"/>
        <v>4.7595422842230031</v>
      </c>
      <c r="AW1525">
        <f t="shared" si="1134"/>
        <v>0</v>
      </c>
      <c r="AX1525">
        <f t="shared" si="1135"/>
        <v>0</v>
      </c>
      <c r="AY1525">
        <f t="shared" si="1136"/>
        <v>0</v>
      </c>
      <c r="AZ1525" s="4">
        <f t="shared" si="1117"/>
        <v>6.94</v>
      </c>
      <c r="BA1525" s="4">
        <f t="shared" si="1137"/>
        <v>327.50000000000017</v>
      </c>
      <c r="BB1525" s="4">
        <f t="shared" si="1118"/>
        <v>362.95999999999964</v>
      </c>
      <c r="BC1525" s="4">
        <f t="shared" si="1119"/>
        <v>307.45600000000007</v>
      </c>
      <c r="BM1525">
        <f t="shared" si="1138"/>
        <v>1</v>
      </c>
    </row>
    <row r="1526" spans="1:65" x14ac:dyDescent="0.25">
      <c r="A1526">
        <v>989</v>
      </c>
      <c r="B1526" s="1">
        <v>42615</v>
      </c>
      <c r="C1526" s="2">
        <v>2177.4899999999998</v>
      </c>
      <c r="D1526" s="2">
        <v>2184.87</v>
      </c>
      <c r="E1526" s="2">
        <v>2173.59</v>
      </c>
      <c r="F1526" s="2">
        <v>2179.98</v>
      </c>
      <c r="G1526" s="2">
        <v>3091120000</v>
      </c>
      <c r="H1526" s="2">
        <f t="shared" si="1139"/>
        <v>5.9148090041484576</v>
      </c>
      <c r="I1526" s="2">
        <f t="shared" si="1140"/>
        <v>2180.0855000000001</v>
      </c>
      <c r="J1526" s="2">
        <f t="shared" si="1141"/>
        <v>9.9996191901176381</v>
      </c>
      <c r="K1526" s="2">
        <f t="shared" si="1142"/>
        <v>6.6299999999996544</v>
      </c>
      <c r="L1526" s="18">
        <v>7.619999999999999E-2</v>
      </c>
      <c r="M1526" s="19">
        <v>7.0546787033022929</v>
      </c>
      <c r="N1526" s="4">
        <f t="shared" si="1106"/>
        <v>14.009999999999764</v>
      </c>
      <c r="O1526" s="4">
        <f t="shared" si="1143"/>
        <v>14.398000000000048</v>
      </c>
      <c r="P1526" s="4">
        <f t="shared" si="1107"/>
        <v>-0.52757142857142414</v>
      </c>
      <c r="Q1526" s="4">
        <f t="shared" si="1120"/>
        <v>0.15724799999999906</v>
      </c>
      <c r="R1526" s="18">
        <f t="shared" si="1108"/>
        <v>2170.282947368421</v>
      </c>
      <c r="S1526" s="2">
        <f t="shared" si="1109"/>
        <v>9.6970526315790266</v>
      </c>
      <c r="T1526" s="22">
        <f t="shared" si="1144"/>
        <v>0</v>
      </c>
      <c r="U1526" s="29">
        <f t="shared" si="1110"/>
        <v>2177.5528958920186</v>
      </c>
      <c r="V1526" s="30">
        <f t="shared" si="1111"/>
        <v>2.4271041079814495</v>
      </c>
      <c r="W1526" s="31">
        <f t="shared" si="1121"/>
        <v>1</v>
      </c>
      <c r="X1526" s="35">
        <f t="shared" si="1112"/>
        <v>2176.6418666666664</v>
      </c>
      <c r="Y1526" s="30">
        <f t="shared" si="1113"/>
        <v>3.3381333333336443</v>
      </c>
      <c r="Z1526" s="31">
        <f t="shared" si="1122"/>
        <v>1</v>
      </c>
      <c r="AA1526" s="29">
        <f t="shared" si="1114"/>
        <v>2177.4253518004693</v>
      </c>
      <c r="AB1526" s="30">
        <f t="shared" si="1115"/>
        <v>2.5546481995306749</v>
      </c>
      <c r="AC1526" s="31">
        <f t="shared" si="1123"/>
        <v>1</v>
      </c>
      <c r="AD1526" s="32">
        <f t="shared" si="1145"/>
        <v>1</v>
      </c>
      <c r="AE1526" s="33">
        <f t="shared" si="1146"/>
        <v>1</v>
      </c>
      <c r="AF1526" s="33">
        <f t="shared" si="1147"/>
        <v>1</v>
      </c>
      <c r="AG1526" s="33">
        <f t="shared" si="1148"/>
        <v>1</v>
      </c>
      <c r="AH1526" s="38">
        <f t="shared" si="1149"/>
        <v>1</v>
      </c>
      <c r="AI1526" s="33">
        <f t="shared" si="1150"/>
        <v>1</v>
      </c>
      <c r="AJ1526" s="39">
        <f t="shared" si="1151"/>
        <v>1</v>
      </c>
      <c r="AK1526" s="43">
        <f t="shared" si="1152"/>
        <v>1</v>
      </c>
      <c r="AL1526" s="4">
        <f t="shared" si="1124"/>
        <v>7.3800000000001091</v>
      </c>
      <c r="AM1526" s="4">
        <f t="shared" si="1125"/>
        <v>7.4446481995305476</v>
      </c>
      <c r="AN1526" s="4">
        <f t="shared" si="1126"/>
        <v>7.3800000000001091</v>
      </c>
      <c r="AO1526" s="4">
        <f t="shared" si="1127"/>
        <v>-3.8999999999996362</v>
      </c>
      <c r="AP1526" s="4">
        <f t="shared" si="1128"/>
        <v>3.8353518004691978</v>
      </c>
      <c r="AQ1526" s="4">
        <f t="shared" si="1129"/>
        <v>3.8353518004691978</v>
      </c>
      <c r="AR1526" s="4">
        <f t="shared" si="1116"/>
        <v>2.4900000000002365</v>
      </c>
      <c r="AS1526">
        <f t="shared" si="1130"/>
        <v>7.3800000000001091</v>
      </c>
      <c r="AT1526" s="6">
        <f t="shared" si="1131"/>
        <v>0</v>
      </c>
      <c r="AU1526" s="4">
        <f t="shared" si="1132"/>
        <v>3.53877150157739</v>
      </c>
      <c r="AV1526" s="4">
        <f t="shared" si="1133"/>
        <v>4.8646787033020562</v>
      </c>
      <c r="AW1526">
        <f t="shared" si="1134"/>
        <v>0</v>
      </c>
      <c r="AX1526">
        <f t="shared" si="1135"/>
        <v>0</v>
      </c>
      <c r="AY1526">
        <f t="shared" si="1136"/>
        <v>0</v>
      </c>
      <c r="AZ1526" s="4">
        <f t="shared" si="1117"/>
        <v>6.94</v>
      </c>
      <c r="BA1526" s="4">
        <f t="shared" si="1137"/>
        <v>320.56000000000017</v>
      </c>
      <c r="BB1526" s="4">
        <f t="shared" si="1118"/>
        <v>356.01999999999964</v>
      </c>
      <c r="BC1526" s="4">
        <f t="shared" si="1119"/>
        <v>305.80799999999988</v>
      </c>
      <c r="BM1526">
        <f t="shared" si="1138"/>
        <v>1</v>
      </c>
    </row>
    <row r="1527" spans="1:65" x14ac:dyDescent="0.25">
      <c r="A1527">
        <v>988</v>
      </c>
      <c r="B1527" s="1">
        <v>42614</v>
      </c>
      <c r="C1527" s="2">
        <v>2171.33</v>
      </c>
      <c r="D1527" s="2">
        <v>2173.56</v>
      </c>
      <c r="E1527" s="2">
        <v>2157.09</v>
      </c>
      <c r="F1527" s="2">
        <v>2170.86</v>
      </c>
      <c r="G1527" s="2">
        <v>3392120000</v>
      </c>
      <c r="H1527" s="2">
        <f t="shared" si="1139"/>
        <v>6.2882998938946475</v>
      </c>
      <c r="I1527" s="2">
        <f t="shared" si="1140"/>
        <v>2179.6505000000002</v>
      </c>
      <c r="J1527" s="2">
        <f t="shared" si="1141"/>
        <v>9.9890302463832032</v>
      </c>
      <c r="K1527" s="2">
        <f t="shared" si="1142"/>
        <v>0.38000000000010914</v>
      </c>
      <c r="L1527" s="18">
        <v>0.10255</v>
      </c>
      <c r="M1527" s="19">
        <v>9.4945839144152178</v>
      </c>
      <c r="N1527" s="4">
        <f t="shared" si="1106"/>
        <v>16.4699999999998</v>
      </c>
      <c r="O1527" s="4">
        <f t="shared" si="1143"/>
        <v>14.186000000000059</v>
      </c>
      <c r="P1527" s="4">
        <f t="shared" si="1107"/>
        <v>-0.57705263157894293</v>
      </c>
      <c r="Q1527" s="4">
        <f t="shared" si="1120"/>
        <v>0.16127151799686931</v>
      </c>
      <c r="R1527" s="18">
        <f t="shared" si="1108"/>
        <v>2170.737812030075</v>
      </c>
      <c r="S1527" s="2">
        <f t="shared" si="1109"/>
        <v>0.12218796992510761</v>
      </c>
      <c r="T1527" s="22">
        <f t="shared" si="1144"/>
        <v>1</v>
      </c>
      <c r="U1527" s="29">
        <f t="shared" si="1110"/>
        <v>2171.427053250774</v>
      </c>
      <c r="V1527" s="30">
        <f t="shared" si="1111"/>
        <v>0.5670532507738244</v>
      </c>
      <c r="W1527" s="31">
        <f t="shared" si="1121"/>
        <v>1</v>
      </c>
      <c r="X1527" s="35">
        <f t="shared" si="1112"/>
        <v>2169.5831999999996</v>
      </c>
      <c r="Y1527" s="30">
        <f t="shared" si="1113"/>
        <v>1.2768000000005486</v>
      </c>
      <c r="Z1527" s="31">
        <f t="shared" si="1122"/>
        <v>1</v>
      </c>
      <c r="AA1527" s="29">
        <f t="shared" si="1114"/>
        <v>2171.1689137956655</v>
      </c>
      <c r="AB1527" s="30">
        <f t="shared" si="1115"/>
        <v>0.3089137956653758</v>
      </c>
      <c r="AC1527" s="31">
        <f t="shared" si="1123"/>
        <v>1</v>
      </c>
      <c r="AD1527" s="32">
        <f t="shared" si="1145"/>
        <v>1</v>
      </c>
      <c r="AE1527" s="33">
        <f t="shared" si="1146"/>
        <v>1</v>
      </c>
      <c r="AF1527" s="33">
        <f t="shared" si="1147"/>
        <v>1</v>
      </c>
      <c r="AG1527" s="33">
        <f t="shared" si="1148"/>
        <v>0</v>
      </c>
      <c r="AH1527" s="38">
        <f t="shared" si="1149"/>
        <v>1</v>
      </c>
      <c r="AI1527" s="33">
        <f t="shared" si="1150"/>
        <v>1</v>
      </c>
      <c r="AJ1527" s="39">
        <f t="shared" si="1151"/>
        <v>1</v>
      </c>
      <c r="AK1527" s="43">
        <f t="shared" si="1152"/>
        <v>1</v>
      </c>
      <c r="AL1527" s="4">
        <f t="shared" si="1124"/>
        <v>2.2300000000000182</v>
      </c>
      <c r="AM1527" s="4">
        <f t="shared" si="1125"/>
        <v>2.3910862043344423</v>
      </c>
      <c r="AN1527" s="4">
        <f t="shared" si="1126"/>
        <v>2.2300000000000182</v>
      </c>
      <c r="AO1527" s="4">
        <f t="shared" si="1127"/>
        <v>-14.239999999999782</v>
      </c>
      <c r="AP1527" s="4">
        <f t="shared" si="1128"/>
        <v>14.078913795665358</v>
      </c>
      <c r="AQ1527" s="4">
        <f t="shared" si="1129"/>
        <v>14.078913795665358</v>
      </c>
      <c r="AR1527" s="4">
        <f t="shared" si="1116"/>
        <v>0.46999999999979991</v>
      </c>
      <c r="AS1527">
        <f t="shared" si="1130"/>
        <v>14.078913795665358</v>
      </c>
      <c r="AT1527" s="6">
        <f t="shared" si="1131"/>
        <v>1</v>
      </c>
      <c r="AU1527" s="4">
        <f t="shared" si="1132"/>
        <v>-3.2568749845145799</v>
      </c>
      <c r="AV1527" s="4">
        <f t="shared" si="1133"/>
        <v>9.3245839144154186</v>
      </c>
      <c r="AW1527">
        <f t="shared" si="1134"/>
        <v>0</v>
      </c>
      <c r="AX1527">
        <f t="shared" si="1135"/>
        <v>1</v>
      </c>
      <c r="AY1527">
        <f t="shared" si="1136"/>
        <v>0</v>
      </c>
      <c r="AZ1527" s="4">
        <f t="shared" si="1117"/>
        <v>-3.9100000000000006</v>
      </c>
      <c r="BA1527" s="4">
        <f t="shared" si="1137"/>
        <v>313.62000000000018</v>
      </c>
      <c r="BB1527" s="4">
        <f t="shared" si="1118"/>
        <v>349.07999999999964</v>
      </c>
      <c r="BC1527" s="4">
        <f t="shared" si="1119"/>
        <v>303.34399999999994</v>
      </c>
      <c r="BM1527">
        <f t="shared" si="1138"/>
        <v>1</v>
      </c>
    </row>
    <row r="1528" spans="1:65" x14ac:dyDescent="0.25">
      <c r="A1528">
        <v>987</v>
      </c>
      <c r="B1528" s="1">
        <v>42613</v>
      </c>
      <c r="C1528" s="2">
        <v>2173.56</v>
      </c>
      <c r="D1528" s="2">
        <v>2173.79</v>
      </c>
      <c r="E1528" s="2">
        <v>2161.35</v>
      </c>
      <c r="F1528" s="2">
        <v>2170.9499999999998</v>
      </c>
      <c r="G1528" s="2">
        <v>3766390000</v>
      </c>
      <c r="H1528" s="2">
        <f t="shared" si="1139"/>
        <v>5.8875206062389989</v>
      </c>
      <c r="I1528" s="2">
        <f t="shared" si="1140"/>
        <v>2179.2595000000001</v>
      </c>
      <c r="J1528" s="2">
        <f t="shared" si="1141"/>
        <v>9.1028525893347858</v>
      </c>
      <c r="K1528" s="2">
        <f t="shared" si="1142"/>
        <v>-2.5599999999999454</v>
      </c>
      <c r="L1528" s="18">
        <v>0.10139999999999999</v>
      </c>
      <c r="M1528" s="19">
        <v>9.410468531435459</v>
      </c>
      <c r="N1528" s="4">
        <f t="shared" si="1106"/>
        <v>14.769999999999982</v>
      </c>
      <c r="O1528" s="4">
        <f t="shared" si="1143"/>
        <v>13.196000000000094</v>
      </c>
      <c r="P1528" s="4">
        <f t="shared" si="1107"/>
        <v>-0.21218796992481104</v>
      </c>
      <c r="Q1528" s="4">
        <f t="shared" si="1120"/>
        <v>0.24885448916408504</v>
      </c>
      <c r="R1528" s="18">
        <f t="shared" si="1108"/>
        <v>2176.267887218045</v>
      </c>
      <c r="S1528" s="2">
        <f t="shared" si="1109"/>
        <v>5.3178872180451435</v>
      </c>
      <c r="T1528" s="22">
        <f t="shared" si="1144"/>
        <v>1</v>
      </c>
      <c r="U1528" s="29">
        <f t="shared" si="1110"/>
        <v>2173.7002514860683</v>
      </c>
      <c r="V1528" s="30">
        <f t="shared" si="1111"/>
        <v>2.7502514860684641</v>
      </c>
      <c r="W1528" s="31">
        <f t="shared" si="1121"/>
        <v>1</v>
      </c>
      <c r="X1528" s="35">
        <f t="shared" si="1112"/>
        <v>2176.5568000000003</v>
      </c>
      <c r="Y1528" s="30">
        <f t="shared" si="1113"/>
        <v>5.6068000000004758</v>
      </c>
      <c r="Z1528" s="31">
        <f t="shared" si="1122"/>
        <v>1</v>
      </c>
      <c r="AA1528" s="29">
        <f t="shared" si="1114"/>
        <v>2174.1001682780188</v>
      </c>
      <c r="AB1528" s="30">
        <f t="shared" si="1115"/>
        <v>3.1501682780190094</v>
      </c>
      <c r="AC1528" s="31">
        <f t="shared" si="1123"/>
        <v>1</v>
      </c>
      <c r="AD1528" s="32">
        <f t="shared" si="1145"/>
        <v>1</v>
      </c>
      <c r="AE1528" s="33">
        <f t="shared" si="1146"/>
        <v>1</v>
      </c>
      <c r="AF1528" s="33">
        <f t="shared" si="1147"/>
        <v>1</v>
      </c>
      <c r="AG1528" s="33">
        <f t="shared" si="1148"/>
        <v>0</v>
      </c>
      <c r="AH1528" s="38">
        <f t="shared" si="1149"/>
        <v>1</v>
      </c>
      <c r="AI1528" s="33">
        <f t="shared" si="1150"/>
        <v>1</v>
      </c>
      <c r="AJ1528" s="39">
        <f t="shared" si="1151"/>
        <v>1</v>
      </c>
      <c r="AK1528" s="43">
        <f t="shared" si="1152"/>
        <v>1</v>
      </c>
      <c r="AL1528" s="4">
        <f t="shared" si="1124"/>
        <v>0.23000000000001819</v>
      </c>
      <c r="AM1528" s="4">
        <f t="shared" si="1125"/>
        <v>-0.31016827801886393</v>
      </c>
      <c r="AN1528" s="4">
        <f t="shared" si="1126"/>
        <v>0.31016827801886393</v>
      </c>
      <c r="AO1528" s="4">
        <f t="shared" si="1127"/>
        <v>-12.210000000000036</v>
      </c>
      <c r="AP1528" s="4">
        <f t="shared" si="1128"/>
        <v>12.750168278018918</v>
      </c>
      <c r="AQ1528" s="4">
        <f t="shared" si="1129"/>
        <v>12.210000000000036</v>
      </c>
      <c r="AR1528" s="4">
        <f t="shared" si="1116"/>
        <v>2.6100000000001273</v>
      </c>
      <c r="AS1528">
        <f t="shared" si="1130"/>
        <v>12.210000000000036</v>
      </c>
      <c r="AT1528" s="6">
        <f t="shared" si="1131"/>
        <v>1</v>
      </c>
      <c r="AU1528" s="4">
        <f t="shared" si="1132"/>
        <v>-2.6072235645139124</v>
      </c>
      <c r="AV1528" s="4">
        <f t="shared" si="1133"/>
        <v>7.1004685314353315</v>
      </c>
      <c r="AW1528">
        <f t="shared" si="1134"/>
        <v>0</v>
      </c>
      <c r="AX1528">
        <f t="shared" si="1135"/>
        <v>1</v>
      </c>
      <c r="AY1528">
        <f t="shared" si="1136"/>
        <v>0</v>
      </c>
      <c r="AZ1528" s="4">
        <f t="shared" si="1117"/>
        <v>-3.9100000000000006</v>
      </c>
      <c r="BA1528" s="4">
        <f t="shared" si="1137"/>
        <v>317.5300000000002</v>
      </c>
      <c r="BB1528" s="4">
        <f t="shared" si="1118"/>
        <v>352.98999999999967</v>
      </c>
      <c r="BC1528" s="4">
        <f t="shared" si="1119"/>
        <v>304.23599999999999</v>
      </c>
      <c r="BM1528">
        <f t="shared" si="1138"/>
        <v>1</v>
      </c>
    </row>
    <row r="1529" spans="1:65" x14ac:dyDescent="0.25">
      <c r="A1529">
        <v>986</v>
      </c>
      <c r="B1529" s="1">
        <v>42612</v>
      </c>
      <c r="C1529" s="2">
        <v>2179.4499999999998</v>
      </c>
      <c r="D1529" s="2">
        <v>2182.27</v>
      </c>
      <c r="E1529" s="2">
        <v>2170.41</v>
      </c>
      <c r="F1529" s="2">
        <v>2176.12</v>
      </c>
      <c r="G1529" s="2">
        <v>3006800000</v>
      </c>
      <c r="H1529" s="2">
        <f t="shared" si="1139"/>
        <v>5.5776786290435139</v>
      </c>
      <c r="I1529" s="2">
        <f t="shared" si="1140"/>
        <v>2178.4220000000005</v>
      </c>
      <c r="J1529" s="2">
        <f t="shared" si="1141"/>
        <v>8.5009665704306734</v>
      </c>
      <c r="K1529" s="2">
        <f t="shared" si="1142"/>
        <v>-0.93000000000029104</v>
      </c>
      <c r="L1529" s="18">
        <v>8.9799999999999991E-2</v>
      </c>
      <c r="M1529" s="19">
        <v>8.350240378683587</v>
      </c>
      <c r="N1529" s="4">
        <f t="shared" si="1106"/>
        <v>11.860000000000127</v>
      </c>
      <c r="O1529" s="4">
        <f t="shared" si="1143"/>
        <v>13.177000000000088</v>
      </c>
      <c r="P1529" s="4">
        <f t="shared" si="1107"/>
        <v>0.14788721804511556</v>
      </c>
      <c r="Q1529" s="4">
        <f t="shared" si="1120"/>
        <v>0.35961919504643924</v>
      </c>
      <c r="R1529" s="18">
        <f t="shared" si="1108"/>
        <v>2180.8921353383462</v>
      </c>
      <c r="S1529" s="2">
        <f t="shared" si="1109"/>
        <v>4.7721353383462883</v>
      </c>
      <c r="T1529" s="22">
        <f t="shared" si="1144"/>
        <v>1</v>
      </c>
      <c r="U1529" s="29">
        <f t="shared" si="1110"/>
        <v>2179.6130804225349</v>
      </c>
      <c r="V1529" s="30">
        <f t="shared" si="1111"/>
        <v>3.4930804225350585</v>
      </c>
      <c r="W1529" s="31">
        <f t="shared" si="1121"/>
        <v>1</v>
      </c>
      <c r="X1529" s="35">
        <f t="shared" si="1112"/>
        <v>2177.6973333333331</v>
      </c>
      <c r="Y1529" s="30">
        <f t="shared" si="1113"/>
        <v>1.577333333333172</v>
      </c>
      <c r="Z1529" s="31">
        <f t="shared" si="1122"/>
        <v>1</v>
      </c>
      <c r="AA1529" s="29">
        <f t="shared" si="1114"/>
        <v>2179.3448758300469</v>
      </c>
      <c r="AB1529" s="30">
        <f t="shared" si="1115"/>
        <v>3.2248758300470399</v>
      </c>
      <c r="AC1529" s="31">
        <f t="shared" si="1123"/>
        <v>1</v>
      </c>
      <c r="AD1529" s="32">
        <f t="shared" si="1145"/>
        <v>1</v>
      </c>
      <c r="AE1529" s="33">
        <f t="shared" si="1146"/>
        <v>0</v>
      </c>
      <c r="AF1529" s="33">
        <f t="shared" si="1147"/>
        <v>0</v>
      </c>
      <c r="AG1529" s="33">
        <f t="shared" si="1148"/>
        <v>0</v>
      </c>
      <c r="AH1529" s="38">
        <f t="shared" si="1149"/>
        <v>1</v>
      </c>
      <c r="AI1529" s="33">
        <f t="shared" si="1150"/>
        <v>1</v>
      </c>
      <c r="AJ1529" s="39">
        <f t="shared" si="1151"/>
        <v>1</v>
      </c>
      <c r="AK1529" s="43">
        <f t="shared" si="1152"/>
        <v>1</v>
      </c>
      <c r="AL1529" s="4">
        <f t="shared" si="1124"/>
        <v>2.8200000000001637</v>
      </c>
      <c r="AM1529" s="4">
        <f t="shared" si="1125"/>
        <v>2.925124169953051</v>
      </c>
      <c r="AN1529" s="4">
        <f t="shared" si="1126"/>
        <v>2.8200000000001637</v>
      </c>
      <c r="AO1529" s="4">
        <f t="shared" si="1127"/>
        <v>-9.0399999999999636</v>
      </c>
      <c r="AP1529" s="4">
        <f t="shared" si="1128"/>
        <v>8.9348758300470763</v>
      </c>
      <c r="AQ1529" s="4">
        <f t="shared" si="1129"/>
        <v>8.9348758300470763</v>
      </c>
      <c r="AR1529" s="4">
        <f t="shared" si="1116"/>
        <v>3.3299999999999272</v>
      </c>
      <c r="AS1529">
        <f t="shared" si="1130"/>
        <v>8.9348758300470763</v>
      </c>
      <c r="AT1529" s="6">
        <f t="shared" si="1131"/>
        <v>0</v>
      </c>
      <c r="AU1529" s="4">
        <f t="shared" si="1132"/>
        <v>0.93177526726061721</v>
      </c>
      <c r="AV1529" s="4">
        <f t="shared" si="1133"/>
        <v>5.3202403786836596</v>
      </c>
      <c r="AW1529">
        <f t="shared" si="1134"/>
        <v>0</v>
      </c>
      <c r="AX1529">
        <f t="shared" si="1135"/>
        <v>0</v>
      </c>
      <c r="AY1529">
        <f t="shared" si="1136"/>
        <v>0</v>
      </c>
      <c r="AZ1529" s="4">
        <f t="shared" si="1117"/>
        <v>6.94</v>
      </c>
      <c r="BA1529" s="4">
        <f t="shared" si="1137"/>
        <v>321.44000000000023</v>
      </c>
      <c r="BB1529" s="4">
        <f t="shared" si="1118"/>
        <v>356.89999999999969</v>
      </c>
      <c r="BC1529" s="4">
        <f t="shared" si="1119"/>
        <v>306.59199999999987</v>
      </c>
      <c r="BM1529">
        <f t="shared" si="1138"/>
        <v>1</v>
      </c>
    </row>
    <row r="1530" spans="1:65" x14ac:dyDescent="0.25">
      <c r="A1530">
        <v>985</v>
      </c>
      <c r="B1530" s="1">
        <v>42611</v>
      </c>
      <c r="C1530" s="2">
        <v>2170.19</v>
      </c>
      <c r="D1530" s="2">
        <v>2183.48</v>
      </c>
      <c r="E1530" s="2">
        <v>2170.19</v>
      </c>
      <c r="F1530" s="2">
        <v>2180.38</v>
      </c>
      <c r="G1530" s="2">
        <v>2654780000</v>
      </c>
      <c r="H1530" s="2">
        <f t="shared" si="1139"/>
        <v>5.9515241745287026</v>
      </c>
      <c r="I1530" s="2">
        <f t="shared" si="1140"/>
        <v>2177.9465000000005</v>
      </c>
      <c r="J1530" s="2">
        <f t="shared" si="1141"/>
        <v>8.3751440521782943</v>
      </c>
      <c r="K1530" s="2">
        <f t="shared" si="1142"/>
        <v>1.1500000000000909</v>
      </c>
      <c r="L1530" s="18">
        <v>9.2749999999999999E-2</v>
      </c>
      <c r="M1530" s="19">
        <v>8.579696606354517</v>
      </c>
      <c r="N1530" s="4">
        <f t="shared" si="1106"/>
        <v>14.440000000000055</v>
      </c>
      <c r="O1530" s="4">
        <f t="shared" si="1143"/>
        <v>13.192000000000098</v>
      </c>
      <c r="P1530" s="4">
        <f t="shared" si="1107"/>
        <v>0.51213533834586489</v>
      </c>
      <c r="Q1530" s="4">
        <f t="shared" si="1120"/>
        <v>0.41815492957746558</v>
      </c>
      <c r="R1530" s="18">
        <f t="shared" si="1108"/>
        <v>2169.6231278195487</v>
      </c>
      <c r="S1530" s="2">
        <f t="shared" si="1109"/>
        <v>10.75687218045141</v>
      </c>
      <c r="T1530" s="22">
        <f t="shared" si="1144"/>
        <v>0</v>
      </c>
      <c r="U1530" s="29">
        <f t="shared" si="1110"/>
        <v>2170.3656747200002</v>
      </c>
      <c r="V1530" s="30">
        <f t="shared" si="1111"/>
        <v>10.014325279999866</v>
      </c>
      <c r="W1530" s="31">
        <f t="shared" si="1121"/>
        <v>0</v>
      </c>
      <c r="X1530" s="35">
        <f t="shared" si="1112"/>
        <v>2170.8760000000002</v>
      </c>
      <c r="Y1530" s="30">
        <f t="shared" si="1113"/>
        <v>9.5039999999999054</v>
      </c>
      <c r="Z1530" s="31">
        <f t="shared" si="1122"/>
        <v>0</v>
      </c>
      <c r="AA1530" s="29">
        <f t="shared" si="1114"/>
        <v>2170.4371202592001</v>
      </c>
      <c r="AB1530" s="30">
        <f t="shared" si="1115"/>
        <v>9.9428797407999809</v>
      </c>
      <c r="AC1530" s="31">
        <f t="shared" si="1123"/>
        <v>0</v>
      </c>
      <c r="AD1530" s="32">
        <f t="shared" si="1145"/>
        <v>-1</v>
      </c>
      <c r="AE1530" s="33">
        <f t="shared" si="1146"/>
        <v>-1</v>
      </c>
      <c r="AF1530" s="33">
        <f t="shared" si="1147"/>
        <v>-1</v>
      </c>
      <c r="AG1530" s="33">
        <f t="shared" si="1148"/>
        <v>0</v>
      </c>
      <c r="AH1530" s="38">
        <f t="shared" si="1149"/>
        <v>-1</v>
      </c>
      <c r="AI1530" s="33">
        <f t="shared" si="1150"/>
        <v>-1</v>
      </c>
      <c r="AJ1530" s="39">
        <f t="shared" si="1151"/>
        <v>-1</v>
      </c>
      <c r="AK1530" s="43">
        <f t="shared" si="1152"/>
        <v>-1</v>
      </c>
      <c r="AL1530" s="4">
        <f t="shared" si="1124"/>
        <v>13.289999999999964</v>
      </c>
      <c r="AM1530" s="4">
        <f t="shared" si="1125"/>
        <v>13.04287974079989</v>
      </c>
      <c r="AN1530" s="4">
        <f t="shared" si="1126"/>
        <v>13.04287974079989</v>
      </c>
      <c r="AO1530" s="4">
        <f t="shared" si="1127"/>
        <v>0</v>
      </c>
      <c r="AP1530" s="4">
        <f t="shared" si="1128"/>
        <v>0.24712025920007363</v>
      </c>
      <c r="AQ1530" s="4">
        <f t="shared" si="1129"/>
        <v>0</v>
      </c>
      <c r="AR1530" s="4">
        <f t="shared" si="1116"/>
        <v>10.190000000000055</v>
      </c>
      <c r="AS1530">
        <f t="shared" si="1130"/>
        <v>13.04287974079989</v>
      </c>
      <c r="AT1530" s="6">
        <f t="shared" si="1131"/>
        <v>1</v>
      </c>
      <c r="AU1530" s="4">
        <f t="shared" si="1132"/>
        <v>-1.8447680302590062</v>
      </c>
      <c r="AV1530" s="4">
        <f t="shared" si="1133"/>
        <v>-1.3103033936455375</v>
      </c>
      <c r="AW1530">
        <f t="shared" si="1134"/>
        <v>1</v>
      </c>
      <c r="AX1530">
        <f t="shared" si="1135"/>
        <v>0</v>
      </c>
      <c r="AY1530">
        <f t="shared" si="1136"/>
        <v>0</v>
      </c>
      <c r="AZ1530" s="4">
        <f t="shared" si="1117"/>
        <v>-3.9100000000000006</v>
      </c>
      <c r="BA1530" s="4">
        <f t="shared" si="1137"/>
        <v>314.50000000000023</v>
      </c>
      <c r="BB1530" s="4">
        <f t="shared" si="1118"/>
        <v>349.9599999999997</v>
      </c>
      <c r="BC1530" s="4">
        <f t="shared" si="1119"/>
        <v>302.88800000000003</v>
      </c>
      <c r="BM1530">
        <f t="shared" si="1138"/>
        <v>1</v>
      </c>
    </row>
    <row r="1531" spans="1:65" x14ac:dyDescent="0.25">
      <c r="A1531">
        <v>984</v>
      </c>
      <c r="B1531" s="1">
        <v>42608</v>
      </c>
      <c r="C1531" s="2">
        <v>2175.1</v>
      </c>
      <c r="D1531" s="2">
        <v>2187.94</v>
      </c>
      <c r="E1531" s="2">
        <v>2160.39</v>
      </c>
      <c r="F1531" s="2">
        <v>2169.04</v>
      </c>
      <c r="G1531" s="2">
        <v>3342340000</v>
      </c>
      <c r="H1531" s="2">
        <f t="shared" si="1139"/>
        <v>4.987127986682844</v>
      </c>
      <c r="I1531" s="2">
        <f t="shared" si="1140"/>
        <v>2178.0945000000002</v>
      </c>
      <c r="J1531" s="2">
        <f t="shared" si="1141"/>
        <v>8.6892703951482932</v>
      </c>
      <c r="K1531" s="2">
        <f t="shared" si="1142"/>
        <v>2.6300000000001091</v>
      </c>
      <c r="L1531" s="18">
        <v>0.1051</v>
      </c>
      <c r="M1531" s="19">
        <v>9.737488443948596</v>
      </c>
      <c r="N1531" s="4">
        <f t="shared" si="1106"/>
        <v>27.550000000000182</v>
      </c>
      <c r="O1531" s="4">
        <f t="shared" si="1143"/>
        <v>12.724000000000069</v>
      </c>
      <c r="P1531" s="4">
        <f t="shared" si="1107"/>
        <v>0.58312781954886772</v>
      </c>
      <c r="Q1531" s="4">
        <f t="shared" si="1120"/>
        <v>0.45044799999999957</v>
      </c>
      <c r="R1531" s="18">
        <f t="shared" si="1108"/>
        <v>2173.2493984962402</v>
      </c>
      <c r="S1531" s="2">
        <f t="shared" si="1109"/>
        <v>4.2093984962402828</v>
      </c>
      <c r="T1531" s="22">
        <f t="shared" si="1144"/>
        <v>1</v>
      </c>
      <c r="U1531" s="29">
        <f t="shared" si="1110"/>
        <v>2175.2934515962438</v>
      </c>
      <c r="V1531" s="30">
        <f t="shared" si="1111"/>
        <v>6.2534515962438491</v>
      </c>
      <c r="W1531" s="31">
        <f t="shared" si="1121"/>
        <v>1</v>
      </c>
      <c r="X1531" s="35">
        <f t="shared" si="1112"/>
        <v>2171.4330666666674</v>
      </c>
      <c r="Y1531" s="30">
        <f t="shared" si="1113"/>
        <v>2.3930666666674369</v>
      </c>
      <c r="Z1531" s="31">
        <f t="shared" si="1122"/>
        <v>1</v>
      </c>
      <c r="AA1531" s="29">
        <f t="shared" si="1114"/>
        <v>2174.7529977061031</v>
      </c>
      <c r="AB1531" s="30">
        <f t="shared" si="1115"/>
        <v>5.7129977061031241</v>
      </c>
      <c r="AC1531" s="31">
        <f t="shared" si="1123"/>
        <v>1</v>
      </c>
      <c r="AD1531" s="32">
        <f t="shared" si="1145"/>
        <v>1</v>
      </c>
      <c r="AE1531" s="33">
        <f t="shared" si="1146"/>
        <v>1</v>
      </c>
      <c r="AF1531" s="33">
        <f t="shared" si="1147"/>
        <v>1</v>
      </c>
      <c r="AG1531" s="33">
        <f t="shared" si="1148"/>
        <v>0</v>
      </c>
      <c r="AH1531" s="38">
        <f t="shared" si="1149"/>
        <v>1</v>
      </c>
      <c r="AI1531" s="33">
        <f t="shared" si="1150"/>
        <v>1</v>
      </c>
      <c r="AJ1531" s="39">
        <f t="shared" si="1151"/>
        <v>1</v>
      </c>
      <c r="AK1531" s="43">
        <f t="shared" si="1152"/>
        <v>1</v>
      </c>
      <c r="AL1531" s="4">
        <f t="shared" si="1124"/>
        <v>12.840000000000146</v>
      </c>
      <c r="AM1531" s="4">
        <f t="shared" si="1125"/>
        <v>13.187002293896967</v>
      </c>
      <c r="AN1531" s="4">
        <f t="shared" si="1126"/>
        <v>12.840000000000146</v>
      </c>
      <c r="AO1531" s="4">
        <f t="shared" si="1127"/>
        <v>-14.710000000000036</v>
      </c>
      <c r="AP1531" s="4">
        <f t="shared" si="1128"/>
        <v>14.362997706103215</v>
      </c>
      <c r="AQ1531" s="4">
        <f t="shared" si="1129"/>
        <v>14.362997706103215</v>
      </c>
      <c r="AR1531" s="4">
        <f t="shared" si="1116"/>
        <v>6.0599999999999454</v>
      </c>
      <c r="AS1531">
        <f t="shared" si="1130"/>
        <v>14.362997706103215</v>
      </c>
      <c r="AT1531" s="6">
        <f t="shared" si="1131"/>
        <v>2</v>
      </c>
      <c r="AU1531" s="4">
        <f t="shared" si="1132"/>
        <v>-2.5467622525595282</v>
      </c>
      <c r="AV1531" s="4">
        <f t="shared" si="1133"/>
        <v>3.9774884439486504</v>
      </c>
      <c r="AW1531">
        <f t="shared" si="1134"/>
        <v>0</v>
      </c>
      <c r="AX1531">
        <f t="shared" si="1135"/>
        <v>1</v>
      </c>
      <c r="AY1531">
        <f t="shared" si="1136"/>
        <v>0</v>
      </c>
      <c r="AZ1531" s="4">
        <f t="shared" si="1117"/>
        <v>-11.085000000000001</v>
      </c>
      <c r="BA1531" s="4">
        <f t="shared" si="1137"/>
        <v>318.41000000000025</v>
      </c>
      <c r="BB1531" s="4">
        <f t="shared" si="1118"/>
        <v>353.86999999999972</v>
      </c>
      <c r="BC1531" s="4">
        <f t="shared" si="1119"/>
        <v>304.85199999999998</v>
      </c>
      <c r="BM1531">
        <f t="shared" si="1138"/>
        <v>1</v>
      </c>
    </row>
    <row r="1532" spans="1:65" x14ac:dyDescent="0.25">
      <c r="A1532">
        <v>983</v>
      </c>
      <c r="B1532" s="1">
        <v>42607</v>
      </c>
      <c r="C1532" s="2">
        <v>2173.29</v>
      </c>
      <c r="D1532" s="2">
        <v>2179</v>
      </c>
      <c r="E1532" s="2">
        <v>2169.7399999999998</v>
      </c>
      <c r="F1532" s="2">
        <v>2172.4699999999998</v>
      </c>
      <c r="G1532" s="2">
        <v>2969310000</v>
      </c>
      <c r="H1532" s="2">
        <f t="shared" si="1139"/>
        <v>4.3872275477293341</v>
      </c>
      <c r="I1532" s="2">
        <f t="shared" si="1140"/>
        <v>2177.7810000000004</v>
      </c>
      <c r="J1532" s="2">
        <f t="shared" si="1141"/>
        <v>7.1719496541809047</v>
      </c>
      <c r="K1532" s="2">
        <f t="shared" si="1142"/>
        <v>-2.1500000000000909</v>
      </c>
      <c r="L1532" s="18">
        <v>0.11075</v>
      </c>
      <c r="M1532" s="19">
        <v>10.274987350907555</v>
      </c>
      <c r="N1532" s="4">
        <f t="shared" si="1106"/>
        <v>9.2600000000002183</v>
      </c>
      <c r="O1532" s="4">
        <f t="shared" si="1143"/>
        <v>10.655000000000063</v>
      </c>
      <c r="P1532" s="4">
        <f t="shared" si="1107"/>
        <v>0.77939849624059798</v>
      </c>
      <c r="Q1532" s="4">
        <f t="shared" si="1120"/>
        <v>0.49602973395930922</v>
      </c>
      <c r="R1532" s="18">
        <f t="shared" si="1108"/>
        <v>2176.4189398496242</v>
      </c>
      <c r="S1532" s="2">
        <f t="shared" si="1109"/>
        <v>3.9489398496243666</v>
      </c>
      <c r="T1532" s="22">
        <f t="shared" si="1144"/>
        <v>1</v>
      </c>
      <c r="U1532" s="29">
        <f t="shared" si="1110"/>
        <v>2173.520755634675</v>
      </c>
      <c r="V1532" s="30">
        <f t="shared" si="1111"/>
        <v>1.0507556346751699</v>
      </c>
      <c r="W1532" s="31">
        <f t="shared" si="1121"/>
        <v>1</v>
      </c>
      <c r="X1532" s="35">
        <f t="shared" si="1112"/>
        <v>2172.7705333333333</v>
      </c>
      <c r="Y1532" s="30">
        <f t="shared" si="1113"/>
        <v>0.30053333333353294</v>
      </c>
      <c r="Z1532" s="31">
        <f t="shared" si="1122"/>
        <v>1</v>
      </c>
      <c r="AA1532" s="29">
        <f t="shared" si="1114"/>
        <v>2173.415724512487</v>
      </c>
      <c r="AB1532" s="30">
        <f t="shared" si="1115"/>
        <v>0.94572451248723155</v>
      </c>
      <c r="AC1532" s="31">
        <f t="shared" si="1123"/>
        <v>1</v>
      </c>
      <c r="AD1532" s="32">
        <f t="shared" si="1145"/>
        <v>1</v>
      </c>
      <c r="AE1532" s="33">
        <f t="shared" si="1146"/>
        <v>0</v>
      </c>
      <c r="AF1532" s="33">
        <f t="shared" si="1147"/>
        <v>1</v>
      </c>
      <c r="AG1532" s="33">
        <f t="shared" si="1148"/>
        <v>0</v>
      </c>
      <c r="AH1532" s="38">
        <f t="shared" si="1149"/>
        <v>1</v>
      </c>
      <c r="AI1532" s="33">
        <f t="shared" si="1150"/>
        <v>1</v>
      </c>
      <c r="AJ1532" s="39">
        <f t="shared" si="1151"/>
        <v>1</v>
      </c>
      <c r="AK1532" s="43">
        <f t="shared" si="1152"/>
        <v>1</v>
      </c>
      <c r="AL1532" s="4">
        <f t="shared" si="1124"/>
        <v>5.7100000000000364</v>
      </c>
      <c r="AM1532" s="4">
        <f t="shared" si="1125"/>
        <v>5.5842754875129685</v>
      </c>
      <c r="AN1532" s="4">
        <f t="shared" si="1126"/>
        <v>5.5842754875129685</v>
      </c>
      <c r="AO1532" s="4">
        <f t="shared" si="1127"/>
        <v>-3.5500000000001819</v>
      </c>
      <c r="AP1532" s="4">
        <f t="shared" si="1128"/>
        <v>3.6757245124872497</v>
      </c>
      <c r="AQ1532" s="4">
        <f t="shared" si="1129"/>
        <v>3.5500000000001819</v>
      </c>
      <c r="AR1532" s="4">
        <f t="shared" si="1116"/>
        <v>0.82000000000016371</v>
      </c>
      <c r="AS1532">
        <f t="shared" si="1130"/>
        <v>5.5842754875129685</v>
      </c>
      <c r="AT1532" s="6">
        <f t="shared" si="1131"/>
        <v>0</v>
      </c>
      <c r="AU1532" s="4">
        <f t="shared" si="1132"/>
        <v>5.9938929395820679</v>
      </c>
      <c r="AV1532" s="4">
        <f t="shared" si="1133"/>
        <v>9.7549873509073919</v>
      </c>
      <c r="AW1532">
        <f t="shared" si="1134"/>
        <v>0</v>
      </c>
      <c r="AX1532">
        <f t="shared" si="1135"/>
        <v>0</v>
      </c>
      <c r="AY1532">
        <f t="shared" si="1136"/>
        <v>0</v>
      </c>
      <c r="AZ1532" s="4">
        <f t="shared" si="1117"/>
        <v>6.94</v>
      </c>
      <c r="BA1532" s="4">
        <f t="shared" si="1137"/>
        <v>329.49500000000023</v>
      </c>
      <c r="BB1532" s="4">
        <f t="shared" si="1118"/>
        <v>364.9549999999997</v>
      </c>
      <c r="BC1532" s="4">
        <f t="shared" si="1119"/>
        <v>304.12799999999993</v>
      </c>
      <c r="BM1532">
        <f t="shared" si="1138"/>
        <v>1</v>
      </c>
    </row>
    <row r="1533" spans="1:65" x14ac:dyDescent="0.25">
      <c r="A1533">
        <v>982</v>
      </c>
      <c r="B1533" s="1">
        <v>42606</v>
      </c>
      <c r="C1533" s="2">
        <v>2185.09</v>
      </c>
      <c r="D1533" s="2">
        <v>2186.66</v>
      </c>
      <c r="E1533" s="2">
        <v>2171.25</v>
      </c>
      <c r="F1533" s="2">
        <v>2175.44</v>
      </c>
      <c r="G1533" s="2">
        <v>3148280000</v>
      </c>
      <c r="H1533" s="2">
        <f t="shared" si="1139"/>
        <v>3.4010829974517467</v>
      </c>
      <c r="I1533" s="2">
        <f t="shared" si="1140"/>
        <v>2177.4190000000008</v>
      </c>
      <c r="J1533" s="2">
        <f t="shared" si="1141"/>
        <v>6.7482779674755404</v>
      </c>
      <c r="K1533" s="2">
        <f t="shared" si="1142"/>
        <v>-1.8099999999999454</v>
      </c>
      <c r="L1533" s="18">
        <v>0.10794999999999999</v>
      </c>
      <c r="M1533" s="19">
        <v>10.067972545300032</v>
      </c>
      <c r="N1533" s="4">
        <f t="shared" si="1106"/>
        <v>15.650000000000091</v>
      </c>
      <c r="O1533" s="4">
        <f t="shared" si="1143"/>
        <v>11.025000000000045</v>
      </c>
      <c r="P1533" s="4">
        <f t="shared" si="1107"/>
        <v>0.97893984962405967</v>
      </c>
      <c r="Q1533" s="4">
        <f t="shared" si="1120"/>
        <v>0.59168111455108219</v>
      </c>
      <c r="R1533" s="18">
        <f t="shared" si="1108"/>
        <v>2188.0776766917293</v>
      </c>
      <c r="S1533" s="2">
        <f t="shared" si="1109"/>
        <v>12.637676691729212</v>
      </c>
      <c r="T1533" s="22">
        <f t="shared" si="1144"/>
        <v>0</v>
      </c>
      <c r="U1533" s="29">
        <f t="shared" si="1110"/>
        <v>2185.3301098993811</v>
      </c>
      <c r="V1533" s="30">
        <f t="shared" si="1111"/>
        <v>9.8901098993810592</v>
      </c>
      <c r="W1533" s="31">
        <f t="shared" si="1121"/>
        <v>0</v>
      </c>
      <c r="X1533" s="35">
        <f t="shared" si="1112"/>
        <v>2187.0730666666664</v>
      </c>
      <c r="Y1533" s="30">
        <f t="shared" si="1113"/>
        <v>11.633066666666309</v>
      </c>
      <c r="Z1533" s="31">
        <f t="shared" si="1122"/>
        <v>0</v>
      </c>
      <c r="AA1533" s="29">
        <f t="shared" si="1114"/>
        <v>2185.5741238468013</v>
      </c>
      <c r="AB1533" s="30">
        <f t="shared" si="1115"/>
        <v>10.134123846801231</v>
      </c>
      <c r="AC1533" s="31">
        <f t="shared" si="1123"/>
        <v>0</v>
      </c>
      <c r="AD1533" s="32">
        <f t="shared" si="1145"/>
        <v>-1</v>
      </c>
      <c r="AE1533" s="33">
        <f t="shared" si="1146"/>
        <v>-1</v>
      </c>
      <c r="AF1533" s="33">
        <f t="shared" si="1147"/>
        <v>-1</v>
      </c>
      <c r="AG1533" s="33">
        <f t="shared" si="1148"/>
        <v>-1</v>
      </c>
      <c r="AH1533" s="38">
        <f t="shared" si="1149"/>
        <v>-1</v>
      </c>
      <c r="AI1533" s="33">
        <f t="shared" si="1150"/>
        <v>-1</v>
      </c>
      <c r="AJ1533" s="39">
        <f t="shared" si="1151"/>
        <v>-1</v>
      </c>
      <c r="AK1533" s="43">
        <f t="shared" si="1152"/>
        <v>-1</v>
      </c>
      <c r="AL1533" s="4">
        <f t="shared" si="1124"/>
        <v>1.569999999999709</v>
      </c>
      <c r="AM1533" s="4">
        <f t="shared" si="1125"/>
        <v>1.0858761531985692</v>
      </c>
      <c r="AN1533" s="4">
        <f t="shared" si="1126"/>
        <v>1.0858761531985692</v>
      </c>
      <c r="AO1533" s="4">
        <f t="shared" si="1127"/>
        <v>-13.840000000000146</v>
      </c>
      <c r="AP1533" s="4">
        <f t="shared" si="1128"/>
        <v>14.324123846801285</v>
      </c>
      <c r="AQ1533" s="4">
        <f t="shared" si="1129"/>
        <v>13.840000000000146</v>
      </c>
      <c r="AR1533" s="4">
        <f t="shared" si="1116"/>
        <v>9.6500000000000909</v>
      </c>
      <c r="AS1533">
        <f t="shared" si="1130"/>
        <v>13.840000000000146</v>
      </c>
      <c r="AT1533" s="6">
        <f t="shared" si="1131"/>
        <v>1</v>
      </c>
      <c r="AU1533" s="4">
        <f t="shared" si="1132"/>
        <v>-3.9435982549897339</v>
      </c>
      <c r="AV1533" s="4">
        <f t="shared" si="1133"/>
        <v>0.71797254529994103</v>
      </c>
      <c r="AW1533">
        <f t="shared" si="1134"/>
        <v>0</v>
      </c>
      <c r="AX1533">
        <f t="shared" si="1135"/>
        <v>1</v>
      </c>
      <c r="AY1533">
        <f t="shared" si="1136"/>
        <v>0</v>
      </c>
      <c r="AZ1533" s="4">
        <f t="shared" si="1117"/>
        <v>-3.9100000000000006</v>
      </c>
      <c r="BA1533" s="4">
        <f t="shared" si="1137"/>
        <v>322.55500000000023</v>
      </c>
      <c r="BB1533" s="4">
        <f t="shared" si="1118"/>
        <v>358.0149999999997</v>
      </c>
      <c r="BC1533" s="4">
        <f t="shared" si="1119"/>
        <v>308.84800000000001</v>
      </c>
      <c r="BM1533">
        <f t="shared" si="1138"/>
        <v>1</v>
      </c>
    </row>
    <row r="1534" spans="1:65" x14ac:dyDescent="0.25">
      <c r="A1534">
        <v>981</v>
      </c>
      <c r="B1534" s="1">
        <v>42605</v>
      </c>
      <c r="C1534" s="2">
        <v>2187.81</v>
      </c>
      <c r="D1534" s="2">
        <v>2193.42</v>
      </c>
      <c r="E1534" s="2">
        <v>2186.8000000000002</v>
      </c>
      <c r="F1534" s="2">
        <v>2186.9</v>
      </c>
      <c r="G1534" s="2">
        <v>3041490000</v>
      </c>
      <c r="H1534" s="2">
        <f t="shared" si="1139"/>
        <v>3.3398251783921151</v>
      </c>
      <c r="I1534" s="2">
        <f t="shared" si="1140"/>
        <v>2176.6550000000007</v>
      </c>
      <c r="J1534" s="2">
        <f t="shared" si="1141"/>
        <v>6.6227314090025988</v>
      </c>
      <c r="K1534" s="2">
        <f t="shared" si="1142"/>
        <v>5.1700000000000728</v>
      </c>
      <c r="L1534" s="18">
        <v>9.2450000000000004E-2</v>
      </c>
      <c r="M1534" s="19">
        <v>8.6055667347916636</v>
      </c>
      <c r="N1534" s="4">
        <f t="shared" si="1106"/>
        <v>10.7800000000002</v>
      </c>
      <c r="O1534" s="4">
        <f t="shared" si="1143"/>
        <v>10.601000000000022</v>
      </c>
      <c r="P1534" s="4">
        <f t="shared" si="1107"/>
        <v>1.1776766917293222</v>
      </c>
      <c r="Q1534" s="4">
        <f t="shared" si="1120"/>
        <v>0.61566640866872857</v>
      </c>
      <c r="R1534" s="18">
        <f t="shared" si="1108"/>
        <v>2183.7849999999999</v>
      </c>
      <c r="S1534" s="2">
        <f t="shared" si="1109"/>
        <v>3.1150000000002365</v>
      </c>
      <c r="T1534" s="22">
        <f t="shared" si="1144"/>
        <v>1</v>
      </c>
      <c r="U1534" s="29">
        <f t="shared" si="1110"/>
        <v>2188.0521301877934</v>
      </c>
      <c r="V1534" s="30">
        <f t="shared" si="1111"/>
        <v>1.1521301877933183</v>
      </c>
      <c r="W1534" s="31">
        <f t="shared" si="1121"/>
        <v>1</v>
      </c>
      <c r="X1534" s="35">
        <f t="shared" si="1112"/>
        <v>2186.8281333333334</v>
      </c>
      <c r="Y1534" s="30">
        <f t="shared" si="1113"/>
        <v>7.1866666666664969E-2</v>
      </c>
      <c r="Z1534" s="31">
        <f t="shared" si="1122"/>
        <v>1</v>
      </c>
      <c r="AA1534" s="29">
        <f t="shared" si="1114"/>
        <v>2187.8807706281691</v>
      </c>
      <c r="AB1534" s="30">
        <f t="shared" si="1115"/>
        <v>0.98077062816901162</v>
      </c>
      <c r="AC1534" s="31">
        <f t="shared" si="1123"/>
        <v>1</v>
      </c>
      <c r="AD1534" s="32">
        <f t="shared" si="1145"/>
        <v>1</v>
      </c>
      <c r="AE1534" s="33">
        <f t="shared" si="1146"/>
        <v>1</v>
      </c>
      <c r="AF1534" s="33">
        <f t="shared" si="1147"/>
        <v>1</v>
      </c>
      <c r="AG1534" s="33">
        <f t="shared" si="1148"/>
        <v>1</v>
      </c>
      <c r="AH1534" s="38">
        <f t="shared" si="1149"/>
        <v>1</v>
      </c>
      <c r="AI1534" s="33">
        <f t="shared" si="1150"/>
        <v>1</v>
      </c>
      <c r="AJ1534" s="39">
        <f t="shared" si="1151"/>
        <v>1</v>
      </c>
      <c r="AK1534" s="43">
        <f t="shared" si="1152"/>
        <v>1</v>
      </c>
      <c r="AL1534" s="4">
        <f t="shared" si="1124"/>
        <v>5.6100000000001273</v>
      </c>
      <c r="AM1534" s="4">
        <f t="shared" si="1125"/>
        <v>5.5392293718309702</v>
      </c>
      <c r="AN1534" s="4">
        <f t="shared" si="1126"/>
        <v>5.5392293718309702</v>
      </c>
      <c r="AO1534" s="4">
        <f t="shared" si="1127"/>
        <v>-1.0099999999997635</v>
      </c>
      <c r="AP1534" s="4">
        <f t="shared" si="1128"/>
        <v>1.0807706281689207</v>
      </c>
      <c r="AQ1534" s="4">
        <f t="shared" si="1129"/>
        <v>1.0099999999997635</v>
      </c>
      <c r="AR1534" s="4">
        <f t="shared" si="1116"/>
        <v>0.90999999999985448</v>
      </c>
      <c r="AS1534">
        <f t="shared" si="1130"/>
        <v>5.5392293718309702</v>
      </c>
      <c r="AT1534" s="6">
        <f t="shared" si="1131"/>
        <v>0</v>
      </c>
      <c r="AU1534" s="4">
        <f t="shared" si="1132"/>
        <v>4.1646026878641287</v>
      </c>
      <c r="AV1534" s="4">
        <f t="shared" si="1133"/>
        <v>7.9955667347918089</v>
      </c>
      <c r="AW1534">
        <f t="shared" si="1134"/>
        <v>0</v>
      </c>
      <c r="AX1534">
        <f t="shared" si="1135"/>
        <v>0</v>
      </c>
      <c r="AY1534">
        <f t="shared" si="1136"/>
        <v>0</v>
      </c>
      <c r="AZ1534" s="4">
        <f t="shared" si="1117"/>
        <v>6.94</v>
      </c>
      <c r="BA1534" s="4">
        <f t="shared" si="1137"/>
        <v>326.46500000000026</v>
      </c>
      <c r="BB1534" s="4">
        <f t="shared" si="1118"/>
        <v>361.92499999999973</v>
      </c>
      <c r="BC1534" s="4">
        <f t="shared" si="1119"/>
        <v>309.93599999999998</v>
      </c>
      <c r="BM1534">
        <f t="shared" si="1138"/>
        <v>1</v>
      </c>
    </row>
    <row r="1535" spans="1:65" x14ac:dyDescent="0.25">
      <c r="A1535">
        <v>980</v>
      </c>
      <c r="B1535" s="1">
        <v>42604</v>
      </c>
      <c r="C1535" s="2">
        <v>2181.58</v>
      </c>
      <c r="D1535" s="2">
        <v>2185.15</v>
      </c>
      <c r="E1535" s="2">
        <v>2175.96</v>
      </c>
      <c r="F1535" s="2">
        <v>2182.64</v>
      </c>
      <c r="G1535" s="2">
        <v>2777550000</v>
      </c>
      <c r="H1535" s="2">
        <f t="shared" si="1139"/>
        <v>2.8860361128101144</v>
      </c>
      <c r="I1535" s="2">
        <f t="shared" si="1140"/>
        <v>2175.7130000000006</v>
      </c>
      <c r="J1535" s="2">
        <f t="shared" si="1141"/>
        <v>6.2022592657836997</v>
      </c>
      <c r="K1535" s="2">
        <f t="shared" si="1142"/>
        <v>-2.2899999999999636</v>
      </c>
      <c r="L1535" s="18">
        <v>9.06E-2</v>
      </c>
      <c r="M1535" s="19">
        <v>8.4381148345174779</v>
      </c>
      <c r="N1535" s="4">
        <f t="shared" si="1106"/>
        <v>9.1900000000000546</v>
      </c>
      <c r="O1535" s="4">
        <f t="shared" si="1143"/>
        <v>10.427999999999974</v>
      </c>
      <c r="P1535" s="4">
        <f t="shared" si="1107"/>
        <v>1.1449999999999989</v>
      </c>
      <c r="Q1535" s="4">
        <f t="shared" si="1120"/>
        <v>0.62084663536775775</v>
      </c>
      <c r="R1535" s="18">
        <f t="shared" si="1108"/>
        <v>2185.0329398496237</v>
      </c>
      <c r="S1535" s="2">
        <f t="shared" si="1109"/>
        <v>2.3929398496238719</v>
      </c>
      <c r="T1535" s="22">
        <f t="shared" si="1144"/>
        <v>1</v>
      </c>
      <c r="U1535" s="29">
        <f t="shared" si="1110"/>
        <v>2181.8253021999999</v>
      </c>
      <c r="V1535" s="30">
        <f t="shared" si="1111"/>
        <v>0.81469779999997627</v>
      </c>
      <c r="W1535" s="31">
        <f t="shared" si="1121"/>
        <v>1</v>
      </c>
      <c r="X1535" s="35">
        <f t="shared" si="1112"/>
        <v>2182.3685333333328</v>
      </c>
      <c r="Y1535" s="30">
        <f t="shared" si="1113"/>
        <v>0.27146666666703823</v>
      </c>
      <c r="Z1535" s="31">
        <f t="shared" si="1122"/>
        <v>1</v>
      </c>
      <c r="AA1535" s="29">
        <f t="shared" si="1114"/>
        <v>2181.9013545586663</v>
      </c>
      <c r="AB1535" s="30">
        <f t="shared" si="1115"/>
        <v>0.73864544133357413</v>
      </c>
      <c r="AC1535" s="31">
        <f t="shared" si="1123"/>
        <v>1</v>
      </c>
      <c r="AD1535" s="32">
        <f t="shared" si="1145"/>
        <v>1</v>
      </c>
      <c r="AE1535" s="33">
        <f t="shared" si="1146"/>
        <v>1</v>
      </c>
      <c r="AF1535" s="33">
        <f t="shared" si="1147"/>
        <v>1</v>
      </c>
      <c r="AG1535" s="33">
        <f t="shared" si="1148"/>
        <v>1</v>
      </c>
      <c r="AH1535" s="38">
        <f t="shared" si="1149"/>
        <v>1</v>
      </c>
      <c r="AI1535" s="33">
        <f t="shared" si="1150"/>
        <v>1</v>
      </c>
      <c r="AJ1535" s="39">
        <f t="shared" si="1151"/>
        <v>1</v>
      </c>
      <c r="AK1535" s="43">
        <f t="shared" si="1152"/>
        <v>1</v>
      </c>
      <c r="AL1535" s="4">
        <f t="shared" si="1124"/>
        <v>3.5700000000001637</v>
      </c>
      <c r="AM1535" s="4">
        <f t="shared" si="1125"/>
        <v>3.2486454413337924</v>
      </c>
      <c r="AN1535" s="4">
        <f t="shared" si="1126"/>
        <v>3.2486454413337924</v>
      </c>
      <c r="AO1535" s="4">
        <f t="shared" si="1127"/>
        <v>-5.6199999999998909</v>
      </c>
      <c r="AP1535" s="4">
        <f t="shared" si="1128"/>
        <v>5.9413545586662622</v>
      </c>
      <c r="AQ1535" s="4">
        <f t="shared" si="1129"/>
        <v>5.6199999999998909</v>
      </c>
      <c r="AR1535" s="4">
        <f t="shared" si="1116"/>
        <v>1.0599999999999454</v>
      </c>
      <c r="AS1535">
        <f t="shared" si="1130"/>
        <v>5.6199999999998909</v>
      </c>
      <c r="AT1535" s="6">
        <f t="shared" si="1131"/>
        <v>0</v>
      </c>
      <c r="AU1535" s="4">
        <f t="shared" si="1132"/>
        <v>2.7892470007683592</v>
      </c>
      <c r="AV1535" s="4">
        <f t="shared" si="1133"/>
        <v>7.6781148345175323</v>
      </c>
      <c r="AW1535">
        <f t="shared" si="1134"/>
        <v>0</v>
      </c>
      <c r="AX1535">
        <f t="shared" si="1135"/>
        <v>0</v>
      </c>
      <c r="AY1535">
        <f t="shared" si="1136"/>
        <v>0</v>
      </c>
      <c r="AZ1535" s="4">
        <f t="shared" si="1117"/>
        <v>6.94</v>
      </c>
      <c r="BA1535" s="4">
        <f t="shared" si="1137"/>
        <v>319.52500000000026</v>
      </c>
      <c r="BB1535" s="4">
        <f t="shared" si="1118"/>
        <v>354.98499999999973</v>
      </c>
      <c r="BC1535" s="4">
        <f t="shared" si="1119"/>
        <v>307.44399999999996</v>
      </c>
      <c r="BM1535">
        <f t="shared" si="1138"/>
        <v>1</v>
      </c>
    </row>
    <row r="1536" spans="1:65" x14ac:dyDescent="0.25">
      <c r="A1536">
        <v>979</v>
      </c>
      <c r="B1536" s="1">
        <v>42601</v>
      </c>
      <c r="C1536" s="2">
        <v>2184.2399999999998</v>
      </c>
      <c r="D1536" s="2">
        <v>2185</v>
      </c>
      <c r="E1536" s="2">
        <v>2175.13</v>
      </c>
      <c r="F1536" s="2">
        <v>2183.87</v>
      </c>
      <c r="G1536" s="2">
        <v>3084800000</v>
      </c>
      <c r="H1536" s="2">
        <f t="shared" si="1139"/>
        <v>2.8941657788653559</v>
      </c>
      <c r="I1536" s="2">
        <f t="shared" si="1140"/>
        <v>2175.3195000000005</v>
      </c>
      <c r="J1536" s="2">
        <f t="shared" si="1141"/>
        <v>6.1287069126409071</v>
      </c>
      <c r="K1536" s="2">
        <f t="shared" si="1142"/>
        <v>-2.7800000000002001</v>
      </c>
      <c r="L1536" s="18">
        <v>7.8399999999999997E-2</v>
      </c>
      <c r="M1536" s="19">
        <v>7.3123886963202187</v>
      </c>
      <c r="N1536" s="4">
        <f t="shared" si="1106"/>
        <v>11.889999999999873</v>
      </c>
      <c r="O1536" s="4">
        <f t="shared" si="1143"/>
        <v>10.267999999999983</v>
      </c>
      <c r="P1536" s="4">
        <f t="shared" si="1107"/>
        <v>1.1629398496240595</v>
      </c>
      <c r="Q1536" s="4">
        <f t="shared" si="1120"/>
        <v>0.62897999999999721</v>
      </c>
      <c r="R1536" s="18">
        <f t="shared" si="1108"/>
        <v>2188.0665939849623</v>
      </c>
      <c r="S1536" s="2">
        <f t="shared" si="1109"/>
        <v>4.1965939849624192</v>
      </c>
      <c r="T1536" s="22">
        <f t="shared" si="1144"/>
        <v>1</v>
      </c>
      <c r="U1536" s="29">
        <f t="shared" si="1110"/>
        <v>2184.4887705633801</v>
      </c>
      <c r="V1536" s="30">
        <f t="shared" si="1111"/>
        <v>0.618770563380167</v>
      </c>
      <c r="W1536" s="31">
        <f t="shared" si="1121"/>
        <v>1</v>
      </c>
      <c r="X1536" s="35">
        <f t="shared" si="1112"/>
        <v>2185.4226666666659</v>
      </c>
      <c r="Y1536" s="30">
        <f t="shared" si="1113"/>
        <v>1.5526666666660276</v>
      </c>
      <c r="Z1536" s="31">
        <f t="shared" si="1122"/>
        <v>1</v>
      </c>
      <c r="AA1536" s="29">
        <f t="shared" si="1114"/>
        <v>2184.6195160178399</v>
      </c>
      <c r="AB1536" s="30">
        <f t="shared" si="1115"/>
        <v>0.74951601784005106</v>
      </c>
      <c r="AC1536" s="31">
        <f t="shared" si="1123"/>
        <v>1</v>
      </c>
      <c r="AD1536" s="32">
        <f t="shared" si="1145"/>
        <v>1</v>
      </c>
      <c r="AE1536" s="33">
        <f t="shared" si="1146"/>
        <v>1</v>
      </c>
      <c r="AF1536" s="33">
        <f t="shared" si="1147"/>
        <v>1</v>
      </c>
      <c r="AG1536" s="33">
        <f t="shared" si="1148"/>
        <v>0</v>
      </c>
      <c r="AH1536" s="38">
        <f t="shared" si="1149"/>
        <v>1</v>
      </c>
      <c r="AI1536" s="33">
        <f t="shared" si="1150"/>
        <v>1</v>
      </c>
      <c r="AJ1536" s="39">
        <f t="shared" si="1151"/>
        <v>1</v>
      </c>
      <c r="AK1536" s="43">
        <f t="shared" si="1152"/>
        <v>1</v>
      </c>
      <c r="AL1536" s="4">
        <f t="shared" si="1124"/>
        <v>0.76000000000021828</v>
      </c>
      <c r="AM1536" s="4">
        <f t="shared" si="1125"/>
        <v>0.38048398216005808</v>
      </c>
      <c r="AN1536" s="4">
        <f t="shared" si="1126"/>
        <v>0.38048398216005808</v>
      </c>
      <c r="AO1536" s="4">
        <f t="shared" si="1127"/>
        <v>-9.1099999999996726</v>
      </c>
      <c r="AP1536" s="4">
        <f t="shared" si="1128"/>
        <v>9.4895160178398328</v>
      </c>
      <c r="AQ1536" s="4">
        <f t="shared" si="1129"/>
        <v>9.1099999999996726</v>
      </c>
      <c r="AR1536" s="4">
        <f t="shared" si="1116"/>
        <v>0.36999999999989086</v>
      </c>
      <c r="AS1536">
        <f t="shared" si="1130"/>
        <v>9.1099999999996726</v>
      </c>
      <c r="AT1536" s="6">
        <f t="shared" si="1131"/>
        <v>1</v>
      </c>
      <c r="AU1536" s="4">
        <f t="shared" si="1132"/>
        <v>-0.47305094016672733</v>
      </c>
      <c r="AV1536" s="4">
        <f t="shared" si="1133"/>
        <v>7.2423886963203277</v>
      </c>
      <c r="AW1536">
        <f t="shared" si="1134"/>
        <v>0</v>
      </c>
      <c r="AX1536">
        <f t="shared" si="1135"/>
        <v>1</v>
      </c>
      <c r="AY1536">
        <f t="shared" si="1136"/>
        <v>0</v>
      </c>
      <c r="AZ1536" s="4">
        <f t="shared" si="1117"/>
        <v>-3.9100000000000006</v>
      </c>
      <c r="BA1536" s="4">
        <f t="shared" si="1137"/>
        <v>312.58500000000026</v>
      </c>
      <c r="BB1536" s="4">
        <f t="shared" si="1118"/>
        <v>348.04499999999973</v>
      </c>
      <c r="BC1536" s="4">
        <f t="shared" si="1119"/>
        <v>308.50799999999987</v>
      </c>
      <c r="BM1536">
        <f t="shared" si="1138"/>
        <v>1</v>
      </c>
    </row>
    <row r="1537" spans="1:65" x14ac:dyDescent="0.25">
      <c r="A1537">
        <v>978</v>
      </c>
      <c r="B1537" s="1">
        <v>42600</v>
      </c>
      <c r="C1537" s="2">
        <v>2181.9</v>
      </c>
      <c r="D1537" s="2">
        <v>2187.0300000000002</v>
      </c>
      <c r="E1537" s="2">
        <v>2180.46</v>
      </c>
      <c r="F1537" s="2">
        <v>2187.02</v>
      </c>
      <c r="G1537" s="2">
        <v>3300570000</v>
      </c>
      <c r="H1537" s="2">
        <f t="shared" si="1139"/>
        <v>5.1862618736641108</v>
      </c>
      <c r="I1537" s="2">
        <f t="shared" si="1140"/>
        <v>2174.4310000000005</v>
      </c>
      <c r="J1537" s="2">
        <f t="shared" si="1141"/>
        <v>6.6078553531702671</v>
      </c>
      <c r="K1537" s="2">
        <f t="shared" si="1142"/>
        <v>-0.31999999999970896</v>
      </c>
      <c r="L1537" s="18">
        <v>8.0699999999999994E-2</v>
      </c>
      <c r="M1537" s="19">
        <v>7.5103904868112581</v>
      </c>
      <c r="N1537" s="4">
        <f t="shared" si="1106"/>
        <v>6.5700000000001637</v>
      </c>
      <c r="O1537" s="4">
        <f t="shared" si="1143"/>
        <v>10.940999999999985</v>
      </c>
      <c r="P1537" s="4">
        <f t="shared" si="1107"/>
        <v>1.0465939849624031</v>
      </c>
      <c r="Q1537" s="4">
        <f t="shared" si="1120"/>
        <v>0.63787323943661878</v>
      </c>
      <c r="R1537" s="18">
        <f t="shared" si="1108"/>
        <v>2183.2280751879698</v>
      </c>
      <c r="S1537" s="2">
        <f t="shared" si="1109"/>
        <v>3.7919248120301745</v>
      </c>
      <c r="T1537" s="22">
        <f t="shared" si="1144"/>
        <v>1</v>
      </c>
      <c r="U1537" s="29">
        <f t="shared" si="1110"/>
        <v>2182.1351292492259</v>
      </c>
      <c r="V1537" s="30">
        <f t="shared" si="1111"/>
        <v>4.8848707507740983</v>
      </c>
      <c r="W1537" s="31">
        <f t="shared" si="1121"/>
        <v>1</v>
      </c>
      <c r="X1537" s="35">
        <f t="shared" si="1112"/>
        <v>2179.2157333333344</v>
      </c>
      <c r="Y1537" s="30">
        <f t="shared" si="1113"/>
        <v>7.804266666665626</v>
      </c>
      <c r="Z1537" s="31">
        <f t="shared" si="1122"/>
        <v>1</v>
      </c>
      <c r="AA1537" s="29">
        <f t="shared" si="1114"/>
        <v>2181.7264138210012</v>
      </c>
      <c r="AB1537" s="30">
        <f t="shared" si="1115"/>
        <v>5.2935861789987939</v>
      </c>
      <c r="AC1537" s="31">
        <f t="shared" si="1123"/>
        <v>1</v>
      </c>
      <c r="AD1537" s="32">
        <f t="shared" si="1145"/>
        <v>1</v>
      </c>
      <c r="AE1537" s="33">
        <f t="shared" si="1146"/>
        <v>1</v>
      </c>
      <c r="AF1537" s="33">
        <f t="shared" si="1147"/>
        <v>1</v>
      </c>
      <c r="AG1537" s="33">
        <f t="shared" si="1148"/>
        <v>0</v>
      </c>
      <c r="AH1537" s="38">
        <f t="shared" si="1149"/>
        <v>1</v>
      </c>
      <c r="AI1537" s="33">
        <f t="shared" si="1150"/>
        <v>1</v>
      </c>
      <c r="AJ1537" s="39">
        <f t="shared" si="1151"/>
        <v>1</v>
      </c>
      <c r="AK1537" s="43">
        <f t="shared" si="1152"/>
        <v>1</v>
      </c>
      <c r="AL1537" s="4">
        <f t="shared" si="1124"/>
        <v>5.1300000000001091</v>
      </c>
      <c r="AM1537" s="4">
        <f t="shared" si="1125"/>
        <v>5.3035861789990122</v>
      </c>
      <c r="AN1537" s="4">
        <f t="shared" si="1126"/>
        <v>5.1300000000001091</v>
      </c>
      <c r="AO1537" s="4">
        <f t="shared" si="1127"/>
        <v>-1.4400000000000546</v>
      </c>
      <c r="AP1537" s="4">
        <f t="shared" si="1128"/>
        <v>1.2664138210011515</v>
      </c>
      <c r="AQ1537" s="4">
        <f t="shared" si="1129"/>
        <v>1.2664138210011515</v>
      </c>
      <c r="AR1537" s="4">
        <f t="shared" si="1116"/>
        <v>5.1199999999998909</v>
      </c>
      <c r="AS1537">
        <f t="shared" si="1130"/>
        <v>5.1300000000001091</v>
      </c>
      <c r="AT1537" s="6">
        <f t="shared" si="1131"/>
        <v>0</v>
      </c>
      <c r="AU1537" s="4">
        <f t="shared" si="1132"/>
        <v>4.5377331704788197</v>
      </c>
      <c r="AV1537" s="4">
        <f t="shared" si="1133"/>
        <v>2.6903904868113671</v>
      </c>
      <c r="AW1537">
        <f t="shared" si="1134"/>
        <v>0</v>
      </c>
      <c r="AX1537">
        <f t="shared" si="1135"/>
        <v>0</v>
      </c>
      <c r="AY1537">
        <f t="shared" si="1136"/>
        <v>0</v>
      </c>
      <c r="AZ1537" s="4">
        <f t="shared" si="1117"/>
        <v>6.94</v>
      </c>
      <c r="BA1537" s="4">
        <f t="shared" si="1137"/>
        <v>316.49500000000029</v>
      </c>
      <c r="BB1537" s="4">
        <f t="shared" si="1118"/>
        <v>351.95499999999976</v>
      </c>
      <c r="BC1537" s="4">
        <f t="shared" si="1119"/>
        <v>307.57200000000006</v>
      </c>
      <c r="BM1537">
        <f t="shared" si="1138"/>
        <v>1</v>
      </c>
    </row>
    <row r="1538" spans="1:65" x14ac:dyDescent="0.25">
      <c r="A1538">
        <v>977</v>
      </c>
      <c r="B1538" s="1">
        <v>42599</v>
      </c>
      <c r="C1538" s="2">
        <v>2177.84</v>
      </c>
      <c r="D1538" s="2">
        <v>2183.08</v>
      </c>
      <c r="E1538" s="2">
        <v>2168.5</v>
      </c>
      <c r="F1538" s="2">
        <v>2182.2199999999998</v>
      </c>
      <c r="G1538" s="2">
        <v>3388910000</v>
      </c>
      <c r="H1538" s="2">
        <f t="shared" si="1139"/>
        <v>7.5893606816091079</v>
      </c>
      <c r="I1538" s="2">
        <f t="shared" si="1140"/>
        <v>2173.9815000000003</v>
      </c>
      <c r="J1538" s="2">
        <f t="shared" si="1141"/>
        <v>8.6013928492638669</v>
      </c>
      <c r="K1538" s="2">
        <f t="shared" si="1142"/>
        <v>-0.30999999999994543</v>
      </c>
      <c r="L1538" s="18">
        <v>9.0499999999999997E-2</v>
      </c>
      <c r="M1538" s="19">
        <v>8.4067244960686338</v>
      </c>
      <c r="N1538" s="4">
        <f t="shared" ref="N1538:N1601" si="1153">MAX(D1538-E1538, ABS(D1538-F1539), ABS(E1538-F1539))</f>
        <v>14.579999999999927</v>
      </c>
      <c r="O1538" s="4">
        <f t="shared" si="1143"/>
        <v>11.195999999999959</v>
      </c>
      <c r="P1538" s="4">
        <f t="shared" ref="P1538:P1601" si="1154">SLOPE(F1538:F1557,A1538:A1557)</f>
        <v>1.0080751879699206</v>
      </c>
      <c r="Q1538" s="4">
        <f t="shared" si="1120"/>
        <v>0.60289551083591253</v>
      </c>
      <c r="R1538" s="18">
        <f t="shared" ref="R1538:R1601" si="1155">F1539+P1539</f>
        <v>2179.0503458646617</v>
      </c>
      <c r="S1538" s="2">
        <f t="shared" ref="S1538:S1601" si="1156">ABS(R1538-F1538)</f>
        <v>3.169654135338078</v>
      </c>
      <c r="T1538" s="22">
        <f t="shared" si="1144"/>
        <v>1</v>
      </c>
      <c r="U1538" s="29">
        <f t="shared" ref="U1538:U1601" si="1157">C1538+Q1539*$BK$6</f>
        <v>2178.0997499613004</v>
      </c>
      <c r="V1538" s="30">
        <f t="shared" ref="V1538:V1601" si="1158">ABS(U1538-F1538)</f>
        <v>4.1202500386993961</v>
      </c>
      <c r="W1538" s="31">
        <f t="shared" si="1121"/>
        <v>1</v>
      </c>
      <c r="X1538" s="35">
        <f t="shared" ref="X1538:X1601" si="1159">_xlfn.FORECAST.LINEAR(A1538+$BK$7,C1538:C1540,A1538:A1540)</f>
        <v>2178.1130666666677</v>
      </c>
      <c r="Y1538" s="30">
        <f t="shared" ref="Y1538:Y1601" si="1160">ABS(X1538-F1538)</f>
        <v>4.1069333333321083</v>
      </c>
      <c r="Z1538" s="31">
        <f t="shared" si="1122"/>
        <v>1</v>
      </c>
      <c r="AA1538" s="29">
        <f t="shared" ref="AA1538:AA1601" si="1161">$BK$8*X1538+(1-$BK$8)*U1538</f>
        <v>2178.101614300052</v>
      </c>
      <c r="AB1538" s="30">
        <f t="shared" ref="AB1538:AB1601" si="1162">ABS(AA1538-F1538)</f>
        <v>4.1183856999477939</v>
      </c>
      <c r="AC1538" s="31">
        <f t="shared" si="1123"/>
        <v>1</v>
      </c>
      <c r="AD1538" s="32">
        <f t="shared" si="1145"/>
        <v>1</v>
      </c>
      <c r="AE1538" s="33">
        <f t="shared" si="1146"/>
        <v>0</v>
      </c>
      <c r="AF1538" s="33">
        <f t="shared" si="1147"/>
        <v>1</v>
      </c>
      <c r="AG1538" s="33">
        <f t="shared" si="1148"/>
        <v>0</v>
      </c>
      <c r="AH1538" s="38">
        <f t="shared" si="1149"/>
        <v>1</v>
      </c>
      <c r="AI1538" s="33">
        <f t="shared" si="1150"/>
        <v>1</v>
      </c>
      <c r="AJ1538" s="39">
        <f t="shared" si="1151"/>
        <v>1</v>
      </c>
      <c r="AK1538" s="43">
        <f t="shared" si="1152"/>
        <v>1</v>
      </c>
      <c r="AL1538" s="4">
        <f t="shared" si="1124"/>
        <v>5.2399999999997817</v>
      </c>
      <c r="AM1538" s="4">
        <f t="shared" si="1125"/>
        <v>4.9783856999479212</v>
      </c>
      <c r="AN1538" s="4">
        <f t="shared" si="1126"/>
        <v>4.9783856999479212</v>
      </c>
      <c r="AO1538" s="4">
        <f t="shared" si="1127"/>
        <v>-9.3400000000001455</v>
      </c>
      <c r="AP1538" s="4">
        <f t="shared" si="1128"/>
        <v>9.601614300052006</v>
      </c>
      <c r="AQ1538" s="4">
        <f t="shared" si="1129"/>
        <v>9.3400000000001455</v>
      </c>
      <c r="AR1538" s="4">
        <f t="shared" ref="AR1538:AR1601" si="1163">ABS(C1538-F1538)</f>
        <v>4.3799999999996544</v>
      </c>
      <c r="AS1538">
        <f t="shared" si="1130"/>
        <v>9.3400000000001455</v>
      </c>
      <c r="AT1538" s="6">
        <f t="shared" si="1131"/>
        <v>0</v>
      </c>
      <c r="AU1538" s="4">
        <f t="shared" si="1132"/>
        <v>0.6710138925985909</v>
      </c>
      <c r="AV1538" s="4">
        <f t="shared" si="1133"/>
        <v>4.3267244960689792</v>
      </c>
      <c r="AW1538">
        <f t="shared" si="1134"/>
        <v>0</v>
      </c>
      <c r="AX1538">
        <f t="shared" si="1135"/>
        <v>0</v>
      </c>
      <c r="AY1538">
        <f t="shared" si="1136"/>
        <v>0</v>
      </c>
      <c r="AZ1538" s="4">
        <f t="shared" ref="AZ1538:AZ1601" si="1164">IF(OR(AT1538=1,AY1538=1),$BH$25,IF(AT1538=0,$BH$24,$BH$26))</f>
        <v>6.94</v>
      </c>
      <c r="BA1538" s="4">
        <f t="shared" si="1137"/>
        <v>309.55500000000029</v>
      </c>
      <c r="BB1538" s="4">
        <f t="shared" ref="BB1538:BB1601" si="1165">(COUNTIF(AI1538:AK1538, "&lt;&gt;0")/3)*AZ1538+BB1539</f>
        <v>345.01499999999976</v>
      </c>
      <c r="BC1538" s="4">
        <f t="shared" ref="BC1538:BC1601" si="1166">(C1538-$C$2494)*10/100*4</f>
        <v>305.94800000000004</v>
      </c>
      <c r="BM1538">
        <f t="shared" si="1138"/>
        <v>1</v>
      </c>
    </row>
    <row r="1539" spans="1:65" x14ac:dyDescent="0.25">
      <c r="A1539">
        <v>976</v>
      </c>
      <c r="B1539" s="1">
        <v>42598</v>
      </c>
      <c r="C1539" s="2">
        <v>2186.2399999999998</v>
      </c>
      <c r="D1539" s="2">
        <v>2186.2399999999998</v>
      </c>
      <c r="E1539" s="2">
        <v>2178.14</v>
      </c>
      <c r="F1539" s="2">
        <v>2178.15</v>
      </c>
      <c r="G1539" s="2">
        <v>3196400000</v>
      </c>
      <c r="H1539" s="2">
        <f t="shared" si="1139"/>
        <v>10.422965295709004</v>
      </c>
      <c r="I1539" s="2">
        <f t="shared" si="1140"/>
        <v>2173.3945000000003</v>
      </c>
      <c r="J1539" s="2">
        <f t="shared" si="1141"/>
        <v>10.733473600205809</v>
      </c>
      <c r="K1539" s="2">
        <f t="shared" si="1142"/>
        <v>-3.9100000000003092</v>
      </c>
      <c r="L1539" s="18">
        <v>9.3200000000000005E-2</v>
      </c>
      <c r="M1539" s="19">
        <v>8.705229471824989</v>
      </c>
      <c r="N1539" s="4">
        <f t="shared" si="1153"/>
        <v>12.010000000000218</v>
      </c>
      <c r="O1539" s="4">
        <f t="shared" si="1143"/>
        <v>10.860999999999967</v>
      </c>
      <c r="P1539" s="4">
        <f t="shared" si="1154"/>
        <v>0.90034586466165278</v>
      </c>
      <c r="Q1539" s="4">
        <f t="shared" ref="Q1539:Q1602" si="1167">SLOPE(F1539:F1563,B1539:B1563)*1</f>
        <v>0.66602554179566698</v>
      </c>
      <c r="R1539" s="18">
        <f t="shared" si="1155"/>
        <v>2191.1250451127821</v>
      </c>
      <c r="S1539" s="2">
        <f t="shared" si="1156"/>
        <v>12.975045112782027</v>
      </c>
      <c r="T1539" s="22">
        <f t="shared" si="1144"/>
        <v>0</v>
      </c>
      <c r="U1539" s="29">
        <f t="shared" si="1157"/>
        <v>2186.5315805399059</v>
      </c>
      <c r="V1539" s="30">
        <f t="shared" si="1158"/>
        <v>8.3815805399058263</v>
      </c>
      <c r="W1539" s="31">
        <f t="shared" ref="W1539:W1602" si="1168">IF(V1539/M1540&gt;0.975, 0, 1)</f>
        <v>0</v>
      </c>
      <c r="X1539" s="35">
        <f t="shared" si="1159"/>
        <v>2186.9533333333329</v>
      </c>
      <c r="Y1539" s="30">
        <f t="shared" si="1160"/>
        <v>8.8033333333328301</v>
      </c>
      <c r="Z1539" s="31">
        <f t="shared" ref="Z1539:Z1602" si="1169">IF(Y1539/M1540&gt;0.975, 0, 1)</f>
        <v>0</v>
      </c>
      <c r="AA1539" s="29">
        <f t="shared" si="1161"/>
        <v>2186.5906259309859</v>
      </c>
      <c r="AB1539" s="30">
        <f t="shared" si="1162"/>
        <v>8.4406259309857887</v>
      </c>
      <c r="AC1539" s="31">
        <f t="shared" ref="AC1539:AC1602" si="1170">IF(AB1539/M1540&gt;0.975, 0, 1)</f>
        <v>0</v>
      </c>
      <c r="AD1539" s="32">
        <f t="shared" si="1145"/>
        <v>-1</v>
      </c>
      <c r="AE1539" s="33">
        <f t="shared" si="1146"/>
        <v>-1</v>
      </c>
      <c r="AF1539" s="33">
        <f t="shared" si="1147"/>
        <v>-1</v>
      </c>
      <c r="AG1539" s="33">
        <f t="shared" si="1148"/>
        <v>-1</v>
      </c>
      <c r="AH1539" s="38">
        <f t="shared" si="1149"/>
        <v>-1</v>
      </c>
      <c r="AI1539" s="33">
        <f t="shared" si="1150"/>
        <v>-1</v>
      </c>
      <c r="AJ1539" s="39">
        <f t="shared" si="1151"/>
        <v>-1</v>
      </c>
      <c r="AK1539" s="43">
        <f t="shared" si="1152"/>
        <v>-1</v>
      </c>
      <c r="AL1539" s="4">
        <f t="shared" ref="AL1539:AL1602" si="1171">D1539-C1539</f>
        <v>0</v>
      </c>
      <c r="AM1539" s="4">
        <f t="shared" ref="AM1539:AM1602" si="1172">D1539-AA1539</f>
        <v>-0.35062593098609796</v>
      </c>
      <c r="AN1539" s="4">
        <f t="shared" ref="AN1539:AN1602" si="1173">ABS(IF(AA1539&gt;C1539,AM1539,AL1539))</f>
        <v>0.35062593098609796</v>
      </c>
      <c r="AO1539" s="4">
        <f t="shared" ref="AO1539:AO1602" si="1174">E1539-C1539</f>
        <v>-8.0999999999999091</v>
      </c>
      <c r="AP1539" s="4">
        <f t="shared" ref="AP1539:AP1602" si="1175">AA1539-E1539</f>
        <v>8.450625930986007</v>
      </c>
      <c r="AQ1539" s="4">
        <f t="shared" ref="AQ1539:AQ1602" si="1176">ABS(IF(AA1539&gt;C1539,AO1539,AP1539))</f>
        <v>8.0999999999999091</v>
      </c>
      <c r="AR1539" s="4">
        <f t="shared" si="1163"/>
        <v>8.0899999999996908</v>
      </c>
      <c r="AS1539">
        <f t="shared" ref="AS1539:AS1602" si="1177">IF(AN1539&gt;AQ1539, AN1539, AQ1539)</f>
        <v>8.0999999999999091</v>
      </c>
      <c r="AT1539" s="6">
        <f t="shared" ref="AT1539:AT1602" si="1178">IF(AN1539&gt;M1540*$BK$4,1,0)+IF(AQ1539&gt;M1540*$BK$4,1,0)</f>
        <v>0</v>
      </c>
      <c r="AU1539" s="4">
        <f t="shared" ref="AU1539:AU1602" si="1179">$BK$4*M1540-AS1539</f>
        <v>4.610655621959836E-2</v>
      </c>
      <c r="AV1539" s="4">
        <f t="shared" ref="AV1539:AV1602" si="1180">M1539-AR1539+0.3</f>
        <v>0.91522947182529824</v>
      </c>
      <c r="AW1539">
        <f t="shared" ref="AW1539:AW1602" si="1181">IF(AND(AU1539&lt;0,AV1539&lt;0), 1, 0)</f>
        <v>0</v>
      </c>
      <c r="AX1539">
        <f t="shared" ref="AX1539:AX1602" si="1182">IF(AND(AU1539&lt;0,AV1539&gt;0), 1, 0)</f>
        <v>0</v>
      </c>
      <c r="AY1539">
        <f t="shared" ref="AY1539:AY1602" si="1183">IF(AND(AU1539&gt;0,AV1539&lt;0), 1, 0)</f>
        <v>0</v>
      </c>
      <c r="AZ1539" s="4">
        <f t="shared" si="1164"/>
        <v>6.94</v>
      </c>
      <c r="BA1539" s="4">
        <f t="shared" ref="BA1539:BA1602" si="1184">AZ1539+BA1540</f>
        <v>302.61500000000029</v>
      </c>
      <c r="BB1539" s="4">
        <f t="shared" si="1165"/>
        <v>338.07499999999976</v>
      </c>
      <c r="BC1539" s="4">
        <f t="shared" si="1166"/>
        <v>309.30799999999988</v>
      </c>
      <c r="BM1539">
        <f t="shared" si="1138"/>
        <v>1</v>
      </c>
    </row>
    <row r="1540" spans="1:65" x14ac:dyDescent="0.25">
      <c r="A1540">
        <v>975</v>
      </c>
      <c r="B1540" s="1">
        <v>42597</v>
      </c>
      <c r="C1540" s="2">
        <v>2186.08</v>
      </c>
      <c r="D1540" s="2">
        <v>2193.81</v>
      </c>
      <c r="E1540" s="2">
        <v>2186.08</v>
      </c>
      <c r="F1540" s="2">
        <v>2190.15</v>
      </c>
      <c r="G1540" s="2">
        <v>3078530000</v>
      </c>
      <c r="H1540" s="2">
        <f t="shared" si="1139"/>
        <v>10.121472499372533</v>
      </c>
      <c r="I1540" s="2">
        <f t="shared" si="1140"/>
        <v>2172.2719999999999</v>
      </c>
      <c r="J1540" s="2">
        <f t="shared" si="1141"/>
        <v>12.529877251887509</v>
      </c>
      <c r="K1540" s="2">
        <f t="shared" si="1142"/>
        <v>2.0299999999997453</v>
      </c>
      <c r="L1540" s="18">
        <v>7.6050000000000006E-2</v>
      </c>
      <c r="M1540" s="19">
        <v>7.0835709184517466</v>
      </c>
      <c r="N1540" s="4">
        <f t="shared" si="1153"/>
        <v>9.7599999999997635</v>
      </c>
      <c r="O1540" s="4">
        <f t="shared" si="1143"/>
        <v>11.985999999999967</v>
      </c>
      <c r="P1540" s="4">
        <f t="shared" si="1154"/>
        <v>0.97504511278194905</v>
      </c>
      <c r="Q1540" s="4">
        <f t="shared" si="1167"/>
        <v>0.74764241001565046</v>
      </c>
      <c r="R1540" s="18">
        <f t="shared" si="1155"/>
        <v>2184.844233082707</v>
      </c>
      <c r="S1540" s="2">
        <f t="shared" si="1156"/>
        <v>5.3057669172931128</v>
      </c>
      <c r="T1540" s="22">
        <f t="shared" si="1144"/>
        <v>1</v>
      </c>
      <c r="U1540" s="29">
        <f t="shared" si="1157"/>
        <v>2186.4022648</v>
      </c>
      <c r="V1540" s="30">
        <f t="shared" si="1158"/>
        <v>3.7477352000000792</v>
      </c>
      <c r="W1540" s="31">
        <f t="shared" si="1168"/>
        <v>1</v>
      </c>
      <c r="X1540" s="35">
        <f t="shared" si="1159"/>
        <v>2187.7870666666663</v>
      </c>
      <c r="Y1540" s="30">
        <f t="shared" si="1160"/>
        <v>2.3629333333337854</v>
      </c>
      <c r="Z1540" s="31">
        <f t="shared" si="1169"/>
        <v>1</v>
      </c>
      <c r="AA1540" s="29">
        <f t="shared" si="1161"/>
        <v>2186.5961370613336</v>
      </c>
      <c r="AB1540" s="30">
        <f t="shared" si="1162"/>
        <v>3.5538629386664979</v>
      </c>
      <c r="AC1540" s="31">
        <f t="shared" si="1170"/>
        <v>1</v>
      </c>
      <c r="AD1540" s="32">
        <f t="shared" si="1145"/>
        <v>1</v>
      </c>
      <c r="AE1540" s="33">
        <f t="shared" si="1146"/>
        <v>1</v>
      </c>
      <c r="AF1540" s="33">
        <f t="shared" si="1147"/>
        <v>1</v>
      </c>
      <c r="AG1540" s="33">
        <f t="shared" si="1148"/>
        <v>0</v>
      </c>
      <c r="AH1540" s="38">
        <f t="shared" si="1149"/>
        <v>1</v>
      </c>
      <c r="AI1540" s="33">
        <f t="shared" si="1150"/>
        <v>1</v>
      </c>
      <c r="AJ1540" s="39">
        <f t="shared" si="1151"/>
        <v>1</v>
      </c>
      <c r="AK1540" s="43">
        <f t="shared" si="1152"/>
        <v>1</v>
      </c>
      <c r="AL1540" s="4">
        <f t="shared" si="1171"/>
        <v>7.7300000000000182</v>
      </c>
      <c r="AM1540" s="4">
        <f t="shared" si="1172"/>
        <v>7.2138629386663524</v>
      </c>
      <c r="AN1540" s="4">
        <f t="shared" si="1173"/>
        <v>7.2138629386663524</v>
      </c>
      <c r="AO1540" s="4">
        <f t="shared" si="1174"/>
        <v>0</v>
      </c>
      <c r="AP1540" s="4">
        <f t="shared" si="1175"/>
        <v>0.51613706133366577</v>
      </c>
      <c r="AQ1540" s="4">
        <f t="shared" si="1176"/>
        <v>0</v>
      </c>
      <c r="AR1540" s="4">
        <f t="shared" si="1163"/>
        <v>4.0700000000001637</v>
      </c>
      <c r="AS1540">
        <f t="shared" si="1177"/>
        <v>7.2138629386663524</v>
      </c>
      <c r="AT1540" s="6">
        <f t="shared" si="1178"/>
        <v>0</v>
      </c>
      <c r="AU1540" s="4">
        <f t="shared" si="1179"/>
        <v>0.82617299584081927</v>
      </c>
      <c r="AV1540" s="4">
        <f t="shared" si="1180"/>
        <v>3.3135709184515827</v>
      </c>
      <c r="AW1540">
        <f t="shared" si="1181"/>
        <v>0</v>
      </c>
      <c r="AX1540">
        <f t="shared" si="1182"/>
        <v>0</v>
      </c>
      <c r="AY1540">
        <f t="shared" si="1183"/>
        <v>0</v>
      </c>
      <c r="AZ1540" s="4">
        <f t="shared" si="1164"/>
        <v>6.94</v>
      </c>
      <c r="BA1540" s="4">
        <f t="shared" si="1184"/>
        <v>295.6750000000003</v>
      </c>
      <c r="BB1540" s="4">
        <f t="shared" si="1165"/>
        <v>331.13499999999976</v>
      </c>
      <c r="BC1540" s="4">
        <f t="shared" si="1166"/>
        <v>309.24399999999991</v>
      </c>
      <c r="BM1540">
        <f t="shared" si="1138"/>
        <v>1</v>
      </c>
    </row>
    <row r="1541" spans="1:65" x14ac:dyDescent="0.25">
      <c r="A1541">
        <v>974</v>
      </c>
      <c r="B1541" s="1">
        <v>42594</v>
      </c>
      <c r="C1541" s="2">
        <v>2183.7399999999998</v>
      </c>
      <c r="D1541" s="2">
        <v>2186.2800000000002</v>
      </c>
      <c r="E1541" s="2">
        <v>2179.42</v>
      </c>
      <c r="F1541" s="2">
        <v>2184.0500000000002</v>
      </c>
      <c r="G1541" s="2">
        <v>3000660000</v>
      </c>
      <c r="H1541" s="2">
        <f t="shared" si="1139"/>
        <v>9.4313093235008765</v>
      </c>
      <c r="I1541" s="2">
        <f t="shared" si="1140"/>
        <v>2171.0700000000002</v>
      </c>
      <c r="J1541" s="2">
        <f t="shared" si="1141"/>
        <v>11.624243993527164</v>
      </c>
      <c r="K1541" s="2">
        <f t="shared" si="1142"/>
        <v>-2.0500000000001819</v>
      </c>
      <c r="L1541" s="18">
        <v>7.4999999999999997E-2</v>
      </c>
      <c r="M1541" s="19">
        <v>6.991335595223628</v>
      </c>
      <c r="N1541" s="4">
        <f t="shared" si="1153"/>
        <v>6.8600000000001273</v>
      </c>
      <c r="O1541" s="4">
        <f t="shared" si="1143"/>
        <v>12.217999999999984</v>
      </c>
      <c r="P1541" s="4">
        <f t="shared" si="1154"/>
        <v>0.79423308270676141</v>
      </c>
      <c r="Q1541" s="4">
        <f t="shared" si="1167"/>
        <v>0.82632000000000116</v>
      </c>
      <c r="R1541" s="18">
        <f t="shared" si="1155"/>
        <v>2186.5383308270675</v>
      </c>
      <c r="S1541" s="2">
        <f t="shared" si="1156"/>
        <v>2.4883308270673297</v>
      </c>
      <c r="T1541" s="22">
        <f t="shared" si="1144"/>
        <v>1</v>
      </c>
      <c r="U1541" s="29">
        <f t="shared" si="1157"/>
        <v>2184.1161363849765</v>
      </c>
      <c r="V1541" s="30">
        <f t="shared" si="1158"/>
        <v>6.6136384976289264E-2</v>
      </c>
      <c r="W1541" s="31">
        <f t="shared" si="1168"/>
        <v>1</v>
      </c>
      <c r="X1541" s="35">
        <f t="shared" si="1159"/>
        <v>2182.101866666666</v>
      </c>
      <c r="Y1541" s="30">
        <f t="shared" si="1160"/>
        <v>1.9481333333342263</v>
      </c>
      <c r="Z1541" s="31">
        <f t="shared" si="1169"/>
        <v>1</v>
      </c>
      <c r="AA1541" s="29">
        <f t="shared" si="1161"/>
        <v>2183.8341386244128</v>
      </c>
      <c r="AB1541" s="30">
        <f t="shared" si="1162"/>
        <v>0.21586137558733753</v>
      </c>
      <c r="AC1541" s="31">
        <f t="shared" si="1170"/>
        <v>1</v>
      </c>
      <c r="AD1541" s="32">
        <f t="shared" si="1145"/>
        <v>1</v>
      </c>
      <c r="AE1541" s="33">
        <f t="shared" si="1146"/>
        <v>1</v>
      </c>
      <c r="AF1541" s="33">
        <f t="shared" si="1147"/>
        <v>1</v>
      </c>
      <c r="AG1541" s="33">
        <f t="shared" si="1148"/>
        <v>0</v>
      </c>
      <c r="AH1541" s="38">
        <f t="shared" si="1149"/>
        <v>1</v>
      </c>
      <c r="AI1541" s="33">
        <f t="shared" si="1150"/>
        <v>1</v>
      </c>
      <c r="AJ1541" s="39">
        <f t="shared" si="1151"/>
        <v>1</v>
      </c>
      <c r="AK1541" s="43">
        <f t="shared" si="1152"/>
        <v>1</v>
      </c>
      <c r="AL1541" s="4">
        <f t="shared" si="1171"/>
        <v>2.5400000000004184</v>
      </c>
      <c r="AM1541" s="4">
        <f t="shared" si="1172"/>
        <v>2.4458613755873557</v>
      </c>
      <c r="AN1541" s="4">
        <f t="shared" si="1173"/>
        <v>2.4458613755873557</v>
      </c>
      <c r="AO1541" s="4">
        <f t="shared" si="1174"/>
        <v>-4.319999999999709</v>
      </c>
      <c r="AP1541" s="4">
        <f t="shared" si="1175"/>
        <v>4.4141386244127716</v>
      </c>
      <c r="AQ1541" s="4">
        <f t="shared" si="1176"/>
        <v>4.319999999999709</v>
      </c>
      <c r="AR1541" s="4">
        <f t="shared" si="1163"/>
        <v>0.31000000000040018</v>
      </c>
      <c r="AS1541">
        <f t="shared" si="1177"/>
        <v>4.319999999999709</v>
      </c>
      <c r="AT1541" s="6">
        <f t="shared" si="1178"/>
        <v>0</v>
      </c>
      <c r="AU1541" s="4">
        <f t="shared" si="1179"/>
        <v>4.0449133330751224</v>
      </c>
      <c r="AV1541" s="4">
        <f t="shared" si="1180"/>
        <v>6.9813355952232277</v>
      </c>
      <c r="AW1541">
        <f t="shared" si="1181"/>
        <v>0</v>
      </c>
      <c r="AX1541">
        <f t="shared" si="1182"/>
        <v>0</v>
      </c>
      <c r="AY1541">
        <f t="shared" si="1183"/>
        <v>0</v>
      </c>
      <c r="AZ1541" s="4">
        <f t="shared" si="1164"/>
        <v>6.94</v>
      </c>
      <c r="BA1541" s="4">
        <f t="shared" si="1184"/>
        <v>288.7350000000003</v>
      </c>
      <c r="BB1541" s="4">
        <f t="shared" si="1165"/>
        <v>324.19499999999977</v>
      </c>
      <c r="BC1541" s="4">
        <f t="shared" si="1166"/>
        <v>308.30799999999988</v>
      </c>
      <c r="BM1541">
        <f t="shared" si="1138"/>
        <v>1</v>
      </c>
    </row>
    <row r="1542" spans="1:65" x14ac:dyDescent="0.25">
      <c r="A1542">
        <v>973</v>
      </c>
      <c r="B1542" s="1">
        <v>42593</v>
      </c>
      <c r="C1542" s="2">
        <v>2177.9699999999998</v>
      </c>
      <c r="D1542" s="2">
        <v>2188.4499999999998</v>
      </c>
      <c r="E1542" s="2">
        <v>2177.9699999999998</v>
      </c>
      <c r="F1542" s="2">
        <v>2185.79</v>
      </c>
      <c r="G1542" s="2">
        <v>3423160000</v>
      </c>
      <c r="H1542" s="2">
        <f t="shared" si="1139"/>
        <v>8.9336311517520741</v>
      </c>
      <c r="I1542" s="2">
        <f t="shared" si="1140"/>
        <v>2170.1394999999998</v>
      </c>
      <c r="J1542" s="2">
        <f t="shared" si="1141"/>
        <v>11.383636177934468</v>
      </c>
      <c r="K1542" s="2">
        <f t="shared" si="1142"/>
        <v>2.4800000000000182</v>
      </c>
      <c r="L1542" s="18">
        <v>7.8399999999999997E-2</v>
      </c>
      <c r="M1542" s="19">
        <v>7.273837680934637</v>
      </c>
      <c r="N1542" s="4">
        <f t="shared" si="1153"/>
        <v>12.960000000000036</v>
      </c>
      <c r="O1542" s="4">
        <f t="shared" si="1143"/>
        <v>12.892000000000007</v>
      </c>
      <c r="P1542" s="4">
        <f t="shared" si="1154"/>
        <v>0.74833082706766352</v>
      </c>
      <c r="Q1542" s="4">
        <f t="shared" si="1167"/>
        <v>0.96445226917057736</v>
      </c>
      <c r="R1542" s="18">
        <f t="shared" si="1155"/>
        <v>2176.1026917293229</v>
      </c>
      <c r="S1542" s="2">
        <f t="shared" si="1156"/>
        <v>9.6873082706770219</v>
      </c>
      <c r="T1542" s="22">
        <f t="shared" si="1144"/>
        <v>0</v>
      </c>
      <c r="U1542" s="29">
        <f t="shared" si="1157"/>
        <v>2178.4660181191948</v>
      </c>
      <c r="V1542" s="30">
        <f t="shared" si="1158"/>
        <v>7.3239818808051496</v>
      </c>
      <c r="W1542" s="31">
        <f t="shared" si="1168"/>
        <v>1</v>
      </c>
      <c r="X1542" s="35">
        <f t="shared" si="1159"/>
        <v>2178.2738666666673</v>
      </c>
      <c r="Y1542" s="30">
        <f t="shared" si="1160"/>
        <v>7.5161333333326183</v>
      </c>
      <c r="Z1542" s="31">
        <f t="shared" si="1169"/>
        <v>1</v>
      </c>
      <c r="AA1542" s="29">
        <f t="shared" si="1161"/>
        <v>2178.4391169158407</v>
      </c>
      <c r="AB1542" s="30">
        <f t="shared" si="1162"/>
        <v>7.3508830841592498</v>
      </c>
      <c r="AC1542" s="31">
        <f t="shared" si="1170"/>
        <v>1</v>
      </c>
      <c r="AD1542" s="32">
        <f t="shared" si="1145"/>
        <v>1</v>
      </c>
      <c r="AE1542" s="33">
        <f t="shared" si="1146"/>
        <v>0</v>
      </c>
      <c r="AF1542" s="33">
        <f t="shared" si="1147"/>
        <v>0</v>
      </c>
      <c r="AG1542" s="33">
        <f t="shared" si="1148"/>
        <v>0</v>
      </c>
      <c r="AH1542" s="38">
        <f t="shared" si="1149"/>
        <v>1</v>
      </c>
      <c r="AI1542" s="33">
        <f t="shared" si="1150"/>
        <v>1</v>
      </c>
      <c r="AJ1542" s="39">
        <f t="shared" si="1151"/>
        <v>1</v>
      </c>
      <c r="AK1542" s="43">
        <f t="shared" si="1152"/>
        <v>1</v>
      </c>
      <c r="AL1542" s="4">
        <f t="shared" si="1171"/>
        <v>10.480000000000018</v>
      </c>
      <c r="AM1542" s="4">
        <f t="shared" si="1172"/>
        <v>10.010883084159104</v>
      </c>
      <c r="AN1542" s="4">
        <f t="shared" si="1173"/>
        <v>10.010883084159104</v>
      </c>
      <c r="AO1542" s="4">
        <f t="shared" si="1174"/>
        <v>0</v>
      </c>
      <c r="AP1542" s="4">
        <f t="shared" si="1175"/>
        <v>0.46911691584091386</v>
      </c>
      <c r="AQ1542" s="4">
        <f t="shared" si="1176"/>
        <v>0</v>
      </c>
      <c r="AR1542" s="4">
        <f t="shared" si="1163"/>
        <v>7.8200000000001637</v>
      </c>
      <c r="AS1542">
        <f t="shared" si="1177"/>
        <v>10.010883084159104</v>
      </c>
      <c r="AT1542" s="6">
        <f t="shared" si="1178"/>
        <v>1</v>
      </c>
      <c r="AU1542" s="4">
        <f t="shared" si="1179"/>
        <v>-0.5733199295523157</v>
      </c>
      <c r="AV1542" s="4">
        <f t="shared" si="1180"/>
        <v>-0.24616231906552671</v>
      </c>
      <c r="AW1542">
        <f t="shared" si="1181"/>
        <v>1</v>
      </c>
      <c r="AX1542">
        <f t="shared" si="1182"/>
        <v>0</v>
      </c>
      <c r="AY1542">
        <f t="shared" si="1183"/>
        <v>0</v>
      </c>
      <c r="AZ1542" s="4">
        <f t="shared" si="1164"/>
        <v>-3.9100000000000006</v>
      </c>
      <c r="BA1542" s="4">
        <f t="shared" si="1184"/>
        <v>281.7950000000003</v>
      </c>
      <c r="BB1542" s="4">
        <f t="shared" si="1165"/>
        <v>317.25499999999977</v>
      </c>
      <c r="BC1542" s="4">
        <f t="shared" si="1166"/>
        <v>305.99999999999994</v>
      </c>
      <c r="BM1542">
        <f t="shared" si="1138"/>
        <v>1</v>
      </c>
    </row>
    <row r="1543" spans="1:65" x14ac:dyDescent="0.25">
      <c r="A1543">
        <v>972</v>
      </c>
      <c r="B1543" s="1">
        <v>42592</v>
      </c>
      <c r="C1543" s="2">
        <v>2182.81</v>
      </c>
      <c r="D1543" s="2">
        <v>2183.41</v>
      </c>
      <c r="E1543" s="2">
        <v>2172</v>
      </c>
      <c r="F1543" s="2">
        <v>2175.4899999999998</v>
      </c>
      <c r="G1543" s="2">
        <v>3254950000</v>
      </c>
      <c r="H1543" s="2">
        <f t="shared" si="1139"/>
        <v>8.9595379965213997</v>
      </c>
      <c r="I1543" s="2">
        <f t="shared" si="1140"/>
        <v>2169.1349999999998</v>
      </c>
      <c r="J1543" s="2">
        <f t="shared" si="1141"/>
        <v>10.959076255251679</v>
      </c>
      <c r="K1543" s="2">
        <f t="shared" si="1142"/>
        <v>1.0700000000001637</v>
      </c>
      <c r="L1543" s="18">
        <v>8.8200000000000001E-2</v>
      </c>
      <c r="M1543" s="19">
        <v>8.2065766561798164</v>
      </c>
      <c r="N1543" s="4">
        <f t="shared" si="1153"/>
        <v>11.409999999999854</v>
      </c>
      <c r="O1543" s="4">
        <f t="shared" si="1143"/>
        <v>12.907000000000016</v>
      </c>
      <c r="P1543" s="4">
        <f t="shared" si="1154"/>
        <v>0.61269172932330218</v>
      </c>
      <c r="Q1543" s="4">
        <f t="shared" si="1167"/>
        <v>1.2718413312693477</v>
      </c>
      <c r="R1543" s="18">
        <f t="shared" si="1155"/>
        <v>2182.5082556390976</v>
      </c>
      <c r="S1543" s="2">
        <f t="shared" si="1156"/>
        <v>7.0182556390977879</v>
      </c>
      <c r="T1543" s="22">
        <f t="shared" si="1144"/>
        <v>1</v>
      </c>
      <c r="U1543" s="29">
        <f t="shared" si="1157"/>
        <v>2183.4297513544893</v>
      </c>
      <c r="V1543" s="30">
        <f t="shared" si="1158"/>
        <v>7.9397513544895446</v>
      </c>
      <c r="W1543" s="31">
        <f t="shared" si="1168"/>
        <v>0</v>
      </c>
      <c r="X1543" s="35">
        <f t="shared" si="1159"/>
        <v>2182.3286666666663</v>
      </c>
      <c r="Y1543" s="30">
        <f t="shared" si="1160"/>
        <v>6.8386666666665406</v>
      </c>
      <c r="Z1543" s="31">
        <f t="shared" si="1169"/>
        <v>1</v>
      </c>
      <c r="AA1543" s="29">
        <f t="shared" si="1161"/>
        <v>2183.275599498194</v>
      </c>
      <c r="AB1543" s="30">
        <f t="shared" si="1162"/>
        <v>7.7855994981941876</v>
      </c>
      <c r="AC1543" s="31">
        <f t="shared" si="1170"/>
        <v>0</v>
      </c>
      <c r="AD1543" s="32">
        <f t="shared" si="1145"/>
        <v>-1</v>
      </c>
      <c r="AE1543" s="33">
        <f t="shared" si="1146"/>
        <v>-1</v>
      </c>
      <c r="AF1543" s="33">
        <f t="shared" si="1147"/>
        <v>-1</v>
      </c>
      <c r="AG1543" s="33">
        <f t="shared" si="1148"/>
        <v>0</v>
      </c>
      <c r="AH1543" s="38">
        <f t="shared" si="1149"/>
        <v>-1</v>
      </c>
      <c r="AI1543" s="33">
        <f t="shared" si="1150"/>
        <v>-1</v>
      </c>
      <c r="AJ1543" s="39">
        <f t="shared" si="1151"/>
        <v>-1</v>
      </c>
      <c r="AK1543" s="43">
        <f t="shared" si="1152"/>
        <v>-1</v>
      </c>
      <c r="AL1543" s="4">
        <f t="shared" si="1171"/>
        <v>0.59999999999990905</v>
      </c>
      <c r="AM1543" s="4">
        <f t="shared" si="1172"/>
        <v>0.13440050180588514</v>
      </c>
      <c r="AN1543" s="4">
        <f t="shared" si="1173"/>
        <v>0.13440050180588514</v>
      </c>
      <c r="AO1543" s="4">
        <f t="shared" si="1174"/>
        <v>-10.809999999999945</v>
      </c>
      <c r="AP1543" s="4">
        <f t="shared" si="1175"/>
        <v>11.275599498193969</v>
      </c>
      <c r="AQ1543" s="4">
        <f t="shared" si="1176"/>
        <v>10.809999999999945</v>
      </c>
      <c r="AR1543" s="4">
        <f t="shared" si="1163"/>
        <v>7.3200000000001637</v>
      </c>
      <c r="AS1543">
        <f t="shared" si="1177"/>
        <v>10.809999999999945</v>
      </c>
      <c r="AT1543" s="6">
        <f t="shared" si="1178"/>
        <v>1</v>
      </c>
      <c r="AU1543" s="4">
        <f t="shared" si="1179"/>
        <v>-1.7932583270171545</v>
      </c>
      <c r="AV1543" s="4">
        <f t="shared" si="1180"/>
        <v>1.1865766561796527</v>
      </c>
      <c r="AW1543">
        <f t="shared" si="1181"/>
        <v>0</v>
      </c>
      <c r="AX1543">
        <f t="shared" si="1182"/>
        <v>1</v>
      </c>
      <c r="AY1543">
        <f t="shared" si="1183"/>
        <v>0</v>
      </c>
      <c r="AZ1543" s="4">
        <f t="shared" si="1164"/>
        <v>-3.9100000000000006</v>
      </c>
      <c r="BA1543" s="4">
        <f t="shared" si="1184"/>
        <v>285.70500000000033</v>
      </c>
      <c r="BB1543" s="4">
        <f t="shared" si="1165"/>
        <v>321.16499999999979</v>
      </c>
      <c r="BC1543" s="4">
        <f t="shared" si="1166"/>
        <v>307.93599999999998</v>
      </c>
      <c r="BM1543">
        <f t="shared" si="1138"/>
        <v>1</v>
      </c>
    </row>
    <row r="1544" spans="1:65" x14ac:dyDescent="0.25">
      <c r="A1544">
        <v>971</v>
      </c>
      <c r="B1544" s="1">
        <v>42591</v>
      </c>
      <c r="C1544" s="2">
        <v>2182.2399999999998</v>
      </c>
      <c r="D1544" s="2">
        <v>2187.66</v>
      </c>
      <c r="E1544" s="2">
        <v>2178.61</v>
      </c>
      <c r="F1544" s="2">
        <v>2181.7399999999998</v>
      </c>
      <c r="G1544" s="2">
        <v>3334300000</v>
      </c>
      <c r="H1544" s="2">
        <f t="shared" si="1139"/>
        <v>8.0471795611188348</v>
      </c>
      <c r="I1544" s="2">
        <f t="shared" si="1140"/>
        <v>2167.6849999999995</v>
      </c>
      <c r="J1544" s="2">
        <f t="shared" si="1141"/>
        <v>10.889551377835836</v>
      </c>
      <c r="K1544" s="2">
        <f t="shared" si="1142"/>
        <v>1.3499999999999091</v>
      </c>
      <c r="L1544" s="18">
        <v>8.43E-2</v>
      </c>
      <c r="M1544" s="19">
        <v>7.8406449330285142</v>
      </c>
      <c r="N1544" s="4">
        <f t="shared" si="1153"/>
        <v>9.0499999999997272</v>
      </c>
      <c r="O1544" s="4">
        <f t="shared" si="1143"/>
        <v>13.357000000000017</v>
      </c>
      <c r="P1544" s="4">
        <f t="shared" si="1154"/>
        <v>0.76825563909774319</v>
      </c>
      <c r="Q1544" s="4">
        <f t="shared" si="1167"/>
        <v>1.5891060371517016</v>
      </c>
      <c r="R1544" s="18">
        <f t="shared" si="1155"/>
        <v>2181.6846015037595</v>
      </c>
      <c r="S1544" s="2">
        <f t="shared" si="1156"/>
        <v>5.5398496240286477E-2</v>
      </c>
      <c r="T1544" s="22">
        <f t="shared" si="1144"/>
        <v>1</v>
      </c>
      <c r="U1544" s="29">
        <f t="shared" si="1157"/>
        <v>2182.9810604225349</v>
      </c>
      <c r="V1544" s="30">
        <f t="shared" si="1158"/>
        <v>1.2410604225351562</v>
      </c>
      <c r="W1544" s="31">
        <f t="shared" si="1168"/>
        <v>1</v>
      </c>
      <c r="X1544" s="35">
        <f t="shared" si="1159"/>
        <v>2186.8713333333326</v>
      </c>
      <c r="Y1544" s="30">
        <f t="shared" si="1160"/>
        <v>5.1313333333328046</v>
      </c>
      <c r="Z1544" s="31">
        <f t="shared" si="1169"/>
        <v>1</v>
      </c>
      <c r="AA1544" s="29">
        <f t="shared" si="1161"/>
        <v>2183.5256986300465</v>
      </c>
      <c r="AB1544" s="30">
        <f t="shared" si="1162"/>
        <v>1.7856986300466815</v>
      </c>
      <c r="AC1544" s="31">
        <f t="shared" si="1170"/>
        <v>1</v>
      </c>
      <c r="AD1544" s="32">
        <f t="shared" si="1145"/>
        <v>1</v>
      </c>
      <c r="AE1544" s="33">
        <f t="shared" si="1146"/>
        <v>1</v>
      </c>
      <c r="AF1544" s="33">
        <f t="shared" si="1147"/>
        <v>1</v>
      </c>
      <c r="AG1544" s="33">
        <f t="shared" si="1148"/>
        <v>0</v>
      </c>
      <c r="AH1544" s="38">
        <f t="shared" si="1149"/>
        <v>1</v>
      </c>
      <c r="AI1544" s="33">
        <f t="shared" si="1150"/>
        <v>1</v>
      </c>
      <c r="AJ1544" s="39">
        <f t="shared" si="1151"/>
        <v>1</v>
      </c>
      <c r="AK1544" s="43">
        <f t="shared" si="1152"/>
        <v>1</v>
      </c>
      <c r="AL1544" s="4">
        <f t="shared" si="1171"/>
        <v>5.4200000000000728</v>
      </c>
      <c r="AM1544" s="4">
        <f t="shared" si="1172"/>
        <v>4.1343013699533913</v>
      </c>
      <c r="AN1544" s="4">
        <f t="shared" si="1173"/>
        <v>4.1343013699533913</v>
      </c>
      <c r="AO1544" s="4">
        <f t="shared" si="1174"/>
        <v>-3.6299999999996544</v>
      </c>
      <c r="AP1544" s="4">
        <f t="shared" si="1175"/>
        <v>4.9156986300463359</v>
      </c>
      <c r="AQ1544" s="4">
        <f t="shared" si="1176"/>
        <v>3.6299999999996544</v>
      </c>
      <c r="AR1544" s="4">
        <f t="shared" si="1163"/>
        <v>0.5</v>
      </c>
      <c r="AS1544">
        <f t="shared" si="1177"/>
        <v>4.1343013699533913</v>
      </c>
      <c r="AT1544" s="6">
        <f t="shared" si="1178"/>
        <v>0</v>
      </c>
      <c r="AU1544" s="4">
        <f t="shared" si="1179"/>
        <v>4.7193348468687741</v>
      </c>
      <c r="AV1544" s="4">
        <f t="shared" si="1180"/>
        <v>7.640644933028514</v>
      </c>
      <c r="AW1544">
        <f t="shared" si="1181"/>
        <v>0</v>
      </c>
      <c r="AX1544">
        <f t="shared" si="1182"/>
        <v>0</v>
      </c>
      <c r="AY1544">
        <f t="shared" si="1183"/>
        <v>0</v>
      </c>
      <c r="AZ1544" s="4">
        <f t="shared" si="1164"/>
        <v>6.94</v>
      </c>
      <c r="BA1544" s="4">
        <f t="shared" si="1184"/>
        <v>289.61500000000035</v>
      </c>
      <c r="BB1544" s="4">
        <f t="shared" si="1165"/>
        <v>325.07499999999982</v>
      </c>
      <c r="BC1544" s="4">
        <f t="shared" si="1166"/>
        <v>307.70799999999986</v>
      </c>
      <c r="BM1544">
        <f t="shared" si="1138"/>
        <v>1</v>
      </c>
    </row>
    <row r="1545" spans="1:65" x14ac:dyDescent="0.25">
      <c r="A1545">
        <v>970</v>
      </c>
      <c r="B1545" s="1">
        <v>42590</v>
      </c>
      <c r="C1545" s="2">
        <v>2183.7600000000002</v>
      </c>
      <c r="D1545" s="2">
        <v>2185.44</v>
      </c>
      <c r="E1545" s="2">
        <v>2177.85</v>
      </c>
      <c r="F1545" s="2">
        <v>2180.89</v>
      </c>
      <c r="G1545" s="2">
        <v>3327550000</v>
      </c>
      <c r="H1545" s="2">
        <f t="shared" si="1139"/>
        <v>6.864708134930309</v>
      </c>
      <c r="I1545" s="2">
        <f t="shared" si="1140"/>
        <v>2165.5479999999998</v>
      </c>
      <c r="J1545" s="2">
        <f t="shared" si="1141"/>
        <v>10.012070557187734</v>
      </c>
      <c r="K1545" s="2">
        <f t="shared" si="1142"/>
        <v>0.89000000000032742</v>
      </c>
      <c r="L1545" s="18">
        <v>8.2699999999999996E-2</v>
      </c>
      <c r="M1545" s="19">
        <v>7.6988141015844924</v>
      </c>
      <c r="N1545" s="4">
        <f t="shared" si="1153"/>
        <v>7.5900000000001455</v>
      </c>
      <c r="O1545" s="4">
        <f t="shared" si="1143"/>
        <v>13.788000000000057</v>
      </c>
      <c r="P1545" s="4">
        <f t="shared" si="1154"/>
        <v>0.79460150375940175</v>
      </c>
      <c r="Q1545" s="4">
        <f t="shared" si="1167"/>
        <v>1.9001549295774629</v>
      </c>
      <c r="R1545" s="18">
        <f t="shared" si="1155"/>
        <v>2183.8738571428571</v>
      </c>
      <c r="S1545" s="2">
        <f t="shared" si="1156"/>
        <v>2.9838571428572322</v>
      </c>
      <c r="T1545" s="22">
        <f t="shared" si="1144"/>
        <v>1</v>
      </c>
      <c r="U1545" s="29">
        <f t="shared" si="1157"/>
        <v>2184.56474160575</v>
      </c>
      <c r="V1545" s="30">
        <f t="shared" si="1158"/>
        <v>3.6747416057501141</v>
      </c>
      <c r="W1545" s="31">
        <f t="shared" si="1168"/>
        <v>1</v>
      </c>
      <c r="X1545" s="35">
        <f t="shared" si="1159"/>
        <v>2184.9799999999996</v>
      </c>
      <c r="Y1545" s="30">
        <f t="shared" si="1160"/>
        <v>4.0899999999996908</v>
      </c>
      <c r="Z1545" s="31">
        <f t="shared" si="1169"/>
        <v>1</v>
      </c>
      <c r="AA1545" s="29">
        <f t="shared" si="1161"/>
        <v>2184.6228777809451</v>
      </c>
      <c r="AB1545" s="30">
        <f t="shared" si="1162"/>
        <v>3.7328777809452731</v>
      </c>
      <c r="AC1545" s="31">
        <f t="shared" si="1170"/>
        <v>1</v>
      </c>
      <c r="AD1545" s="32">
        <f t="shared" si="1145"/>
        <v>1</v>
      </c>
      <c r="AE1545" s="33">
        <f t="shared" si="1146"/>
        <v>0</v>
      </c>
      <c r="AF1545" s="33">
        <f t="shared" si="1147"/>
        <v>0</v>
      </c>
      <c r="AG1545" s="33">
        <f t="shared" si="1148"/>
        <v>0</v>
      </c>
      <c r="AH1545" s="38">
        <f t="shared" si="1149"/>
        <v>1</v>
      </c>
      <c r="AI1545" s="33">
        <f t="shared" si="1150"/>
        <v>1</v>
      </c>
      <c r="AJ1545" s="39">
        <f t="shared" si="1151"/>
        <v>1</v>
      </c>
      <c r="AK1545" s="43">
        <f t="shared" si="1152"/>
        <v>1</v>
      </c>
      <c r="AL1545" s="4">
        <f t="shared" si="1171"/>
        <v>1.6799999999998363</v>
      </c>
      <c r="AM1545" s="4">
        <f t="shared" si="1172"/>
        <v>0.81712221905490878</v>
      </c>
      <c r="AN1545" s="4">
        <f t="shared" si="1173"/>
        <v>0.81712221905490878</v>
      </c>
      <c r="AO1545" s="4">
        <f t="shared" si="1174"/>
        <v>-5.9100000000003092</v>
      </c>
      <c r="AP1545" s="4">
        <f t="shared" si="1175"/>
        <v>6.7728777809452367</v>
      </c>
      <c r="AQ1545" s="4">
        <f t="shared" si="1176"/>
        <v>5.9100000000003092</v>
      </c>
      <c r="AR1545" s="4">
        <f t="shared" si="1163"/>
        <v>2.8700000000003456</v>
      </c>
      <c r="AS1545">
        <f t="shared" si="1177"/>
        <v>5.9100000000003092</v>
      </c>
      <c r="AT1545" s="6">
        <f t="shared" si="1178"/>
        <v>0</v>
      </c>
      <c r="AU1545" s="4">
        <f t="shared" si="1179"/>
        <v>2.5178388014570903</v>
      </c>
      <c r="AV1545" s="4">
        <f t="shared" si="1180"/>
        <v>5.1288141015841466</v>
      </c>
      <c r="AW1545">
        <f t="shared" si="1181"/>
        <v>0</v>
      </c>
      <c r="AX1545">
        <f t="shared" si="1182"/>
        <v>0</v>
      </c>
      <c r="AY1545">
        <f t="shared" si="1183"/>
        <v>0</v>
      </c>
      <c r="AZ1545" s="4">
        <f t="shared" si="1164"/>
        <v>6.94</v>
      </c>
      <c r="BA1545" s="4">
        <f t="shared" si="1184"/>
        <v>282.67500000000035</v>
      </c>
      <c r="BB1545" s="4">
        <f t="shared" si="1165"/>
        <v>318.13499999999982</v>
      </c>
      <c r="BC1545" s="4">
        <f t="shared" si="1166"/>
        <v>308.31600000000003</v>
      </c>
      <c r="BM1545">
        <f t="shared" si="1138"/>
        <v>1</v>
      </c>
    </row>
    <row r="1546" spans="1:65" x14ac:dyDescent="0.25">
      <c r="A1546">
        <v>969</v>
      </c>
      <c r="B1546" s="1">
        <v>42587</v>
      </c>
      <c r="C1546" s="2">
        <v>2168.79</v>
      </c>
      <c r="D1546" s="2">
        <v>2182.87</v>
      </c>
      <c r="E1546" s="2">
        <v>2168.79</v>
      </c>
      <c r="F1546" s="2">
        <v>2182.87</v>
      </c>
      <c r="G1546" s="2">
        <v>3663070000</v>
      </c>
      <c r="H1546" s="2">
        <f t="shared" si="1139"/>
        <v>4.9168690353832938</v>
      </c>
      <c r="I1546" s="2">
        <f t="shared" si="1140"/>
        <v>2162.9459999999999</v>
      </c>
      <c r="J1546" s="2">
        <f t="shared" si="1141"/>
        <v>9.0010741318087142</v>
      </c>
      <c r="K1546" s="2">
        <f t="shared" si="1142"/>
        <v>4.5399999999999636</v>
      </c>
      <c r="L1546" s="18">
        <v>7.9399999999999998E-2</v>
      </c>
      <c r="M1546" s="19">
        <v>7.3285554795281733</v>
      </c>
      <c r="N1546" s="4">
        <f t="shared" si="1153"/>
        <v>18.619999999999891</v>
      </c>
      <c r="O1546" s="4">
        <f t="shared" si="1143"/>
        <v>14.33700000000008</v>
      </c>
      <c r="P1546" s="4">
        <f t="shared" si="1154"/>
        <v>1.0038571428571494</v>
      </c>
      <c r="Q1546" s="4">
        <f t="shared" si="1167"/>
        <v>2.0634400147429202</v>
      </c>
      <c r="R1546" s="18">
        <f t="shared" si="1155"/>
        <v>2165.4698045112782</v>
      </c>
      <c r="S1546" s="2">
        <f t="shared" si="1156"/>
        <v>17.400195488721693</v>
      </c>
      <c r="T1546" s="22">
        <f t="shared" si="1144"/>
        <v>0</v>
      </c>
      <c r="U1546" s="29">
        <f t="shared" si="1157"/>
        <v>2169.6367724406286</v>
      </c>
      <c r="V1546" s="30">
        <f t="shared" si="1158"/>
        <v>13.233227559371244</v>
      </c>
      <c r="W1546" s="31">
        <f t="shared" si="1168"/>
        <v>0</v>
      </c>
      <c r="X1546" s="35">
        <f t="shared" si="1159"/>
        <v>2170.7038666666667</v>
      </c>
      <c r="Y1546" s="30">
        <f t="shared" si="1160"/>
        <v>12.166133333333164</v>
      </c>
      <c r="Z1546" s="31">
        <f t="shared" si="1169"/>
        <v>0</v>
      </c>
      <c r="AA1546" s="29">
        <f t="shared" si="1161"/>
        <v>2169.7861656322739</v>
      </c>
      <c r="AB1546" s="30">
        <f t="shared" si="1162"/>
        <v>13.083834367726013</v>
      </c>
      <c r="AC1546" s="31">
        <f t="shared" si="1170"/>
        <v>0</v>
      </c>
      <c r="AD1546" s="32">
        <f t="shared" si="1145"/>
        <v>-1</v>
      </c>
      <c r="AE1546" s="33">
        <f t="shared" si="1146"/>
        <v>-1</v>
      </c>
      <c r="AF1546" s="33">
        <f t="shared" si="1147"/>
        <v>-1</v>
      </c>
      <c r="AG1546" s="33">
        <f t="shared" si="1148"/>
        <v>0</v>
      </c>
      <c r="AH1546" s="38">
        <f t="shared" si="1149"/>
        <v>-1</v>
      </c>
      <c r="AI1546" s="33">
        <f t="shared" si="1150"/>
        <v>-1</v>
      </c>
      <c r="AJ1546" s="39">
        <f t="shared" si="1151"/>
        <v>-1</v>
      </c>
      <c r="AK1546" s="43">
        <f t="shared" si="1152"/>
        <v>-1</v>
      </c>
      <c r="AL1546" s="4">
        <f t="shared" si="1171"/>
        <v>14.079999999999927</v>
      </c>
      <c r="AM1546" s="4">
        <f t="shared" si="1172"/>
        <v>13.083834367726013</v>
      </c>
      <c r="AN1546" s="4">
        <f t="shared" si="1173"/>
        <v>13.083834367726013</v>
      </c>
      <c r="AO1546" s="4">
        <f t="shared" si="1174"/>
        <v>0</v>
      </c>
      <c r="AP1546" s="4">
        <f t="shared" si="1175"/>
        <v>0.99616563227391453</v>
      </c>
      <c r="AQ1546" s="4">
        <f t="shared" si="1176"/>
        <v>0</v>
      </c>
      <c r="AR1546" s="4">
        <f t="shared" si="1163"/>
        <v>14.079999999999927</v>
      </c>
      <c r="AS1546">
        <f t="shared" si="1177"/>
        <v>13.083834367726013</v>
      </c>
      <c r="AT1546" s="6">
        <f t="shared" si="1178"/>
        <v>1</v>
      </c>
      <c r="AU1546" s="4">
        <f t="shared" si="1179"/>
        <v>-3.320655894436209</v>
      </c>
      <c r="AV1546" s="4">
        <f t="shared" si="1180"/>
        <v>-6.4514445204717541</v>
      </c>
      <c r="AW1546">
        <f t="shared" si="1181"/>
        <v>1</v>
      </c>
      <c r="AX1546">
        <f t="shared" si="1182"/>
        <v>0</v>
      </c>
      <c r="AY1546">
        <f t="shared" si="1183"/>
        <v>0</v>
      </c>
      <c r="AZ1546" s="4">
        <f t="shared" si="1164"/>
        <v>-3.9100000000000006</v>
      </c>
      <c r="BA1546" s="4">
        <f t="shared" si="1184"/>
        <v>275.73500000000035</v>
      </c>
      <c r="BB1546" s="4">
        <f t="shared" si="1165"/>
        <v>311.19499999999982</v>
      </c>
      <c r="BC1546" s="4">
        <f t="shared" si="1166"/>
        <v>302.32799999999997</v>
      </c>
      <c r="BM1546">
        <f t="shared" si="1138"/>
        <v>1</v>
      </c>
    </row>
    <row r="1547" spans="1:65" x14ac:dyDescent="0.25">
      <c r="A1547">
        <v>968</v>
      </c>
      <c r="B1547" s="1">
        <v>42586</v>
      </c>
      <c r="C1547" s="2">
        <v>2163.5100000000002</v>
      </c>
      <c r="D1547" s="2">
        <v>2168.19</v>
      </c>
      <c r="E1547" s="2">
        <v>2159.0700000000002</v>
      </c>
      <c r="F1547" s="2">
        <v>2164.25</v>
      </c>
      <c r="G1547" s="2">
        <v>3709200000</v>
      </c>
      <c r="H1547" s="2">
        <f t="shared" si="1139"/>
        <v>4.9279187628585497</v>
      </c>
      <c r="I1547" s="2">
        <f t="shared" si="1140"/>
        <v>2159.855</v>
      </c>
      <c r="J1547" s="2">
        <f t="shared" si="1141"/>
        <v>8.4216885417793392</v>
      </c>
      <c r="K1547" s="2">
        <f t="shared" si="1142"/>
        <v>-0.27999999999974534</v>
      </c>
      <c r="L1547" s="18">
        <v>9.1999999999999998E-2</v>
      </c>
      <c r="M1547" s="19">
        <v>8.4897204115563518</v>
      </c>
      <c r="N1547" s="4">
        <f t="shared" si="1153"/>
        <v>9.1199999999998909</v>
      </c>
      <c r="O1547" s="4">
        <f t="shared" si="1143"/>
        <v>13.662000000000125</v>
      </c>
      <c r="P1547" s="4">
        <f t="shared" si="1154"/>
        <v>1.2198045112782017</v>
      </c>
      <c r="Q1547" s="4">
        <f t="shared" si="1167"/>
        <v>2.1712113862270104</v>
      </c>
      <c r="R1547" s="18">
        <f t="shared" si="1155"/>
        <v>2165.8972406015037</v>
      </c>
      <c r="S1547" s="2">
        <f t="shared" si="1156"/>
        <v>1.647240601503654</v>
      </c>
      <c r="T1547" s="22">
        <f t="shared" si="1144"/>
        <v>1</v>
      </c>
      <c r="U1547" s="29">
        <f t="shared" si="1157"/>
        <v>2164.5037100364966</v>
      </c>
      <c r="V1547" s="30">
        <f t="shared" si="1158"/>
        <v>0.25371003649661361</v>
      </c>
      <c r="W1547" s="31">
        <f t="shared" si="1168"/>
        <v>1</v>
      </c>
      <c r="X1547" s="35">
        <f t="shared" si="1159"/>
        <v>2159.3047999999999</v>
      </c>
      <c r="Y1547" s="30">
        <f t="shared" si="1160"/>
        <v>4.9452000000001135</v>
      </c>
      <c r="Z1547" s="31">
        <f t="shared" si="1169"/>
        <v>1</v>
      </c>
      <c r="AA1547" s="29">
        <f t="shared" si="1161"/>
        <v>2163.7758626313871</v>
      </c>
      <c r="AB1547" s="30">
        <f t="shared" si="1162"/>
        <v>0.4741373686129009</v>
      </c>
      <c r="AC1547" s="31">
        <f t="shared" si="1170"/>
        <v>1</v>
      </c>
      <c r="AD1547" s="32">
        <f t="shared" si="1145"/>
        <v>1</v>
      </c>
      <c r="AE1547" s="33">
        <f t="shared" si="1146"/>
        <v>1</v>
      </c>
      <c r="AF1547" s="33">
        <f t="shared" si="1147"/>
        <v>1</v>
      </c>
      <c r="AG1547" s="33">
        <f t="shared" si="1148"/>
        <v>0</v>
      </c>
      <c r="AH1547" s="38">
        <f t="shared" si="1149"/>
        <v>1</v>
      </c>
      <c r="AI1547" s="33">
        <f t="shared" si="1150"/>
        <v>1</v>
      </c>
      <c r="AJ1547" s="39">
        <f t="shared" si="1151"/>
        <v>1</v>
      </c>
      <c r="AK1547" s="43">
        <f t="shared" si="1152"/>
        <v>1</v>
      </c>
      <c r="AL1547" s="4">
        <f t="shared" si="1171"/>
        <v>4.6799999999998363</v>
      </c>
      <c r="AM1547" s="4">
        <f t="shared" si="1172"/>
        <v>4.4141373686129555</v>
      </c>
      <c r="AN1547" s="4">
        <f t="shared" si="1173"/>
        <v>4.4141373686129555</v>
      </c>
      <c r="AO1547" s="4">
        <f t="shared" si="1174"/>
        <v>-4.4400000000000546</v>
      </c>
      <c r="AP1547" s="4">
        <f t="shared" si="1175"/>
        <v>4.7058626313869354</v>
      </c>
      <c r="AQ1547" s="4">
        <f t="shared" si="1176"/>
        <v>4.4400000000000546</v>
      </c>
      <c r="AR1547" s="4">
        <f t="shared" si="1163"/>
        <v>0.73999999999978172</v>
      </c>
      <c r="AS1547">
        <f t="shared" si="1177"/>
        <v>4.4400000000000546</v>
      </c>
      <c r="AT1547" s="6">
        <f t="shared" si="1178"/>
        <v>0</v>
      </c>
      <c r="AU1547" s="4">
        <f t="shared" si="1179"/>
        <v>5.789889699266741</v>
      </c>
      <c r="AV1547" s="4">
        <f t="shared" si="1180"/>
        <v>8.0497204115565708</v>
      </c>
      <c r="AW1547">
        <f t="shared" si="1181"/>
        <v>0</v>
      </c>
      <c r="AX1547">
        <f t="shared" si="1182"/>
        <v>0</v>
      </c>
      <c r="AY1547">
        <f t="shared" si="1183"/>
        <v>0</v>
      </c>
      <c r="AZ1547" s="4">
        <f t="shared" si="1164"/>
        <v>6.94</v>
      </c>
      <c r="BA1547" s="4">
        <f t="shared" si="1184"/>
        <v>279.64500000000038</v>
      </c>
      <c r="BB1547" s="4">
        <f t="shared" si="1165"/>
        <v>315.10499999999985</v>
      </c>
      <c r="BC1547" s="4">
        <f t="shared" si="1166"/>
        <v>300.21600000000007</v>
      </c>
      <c r="BM1547">
        <f t="shared" si="1138"/>
        <v>1</v>
      </c>
    </row>
    <row r="1548" spans="1:65" x14ac:dyDescent="0.25">
      <c r="A1548">
        <v>967</v>
      </c>
      <c r="B1548" s="1">
        <v>42585</v>
      </c>
      <c r="C1548" s="2">
        <v>2156.81</v>
      </c>
      <c r="D1548" s="2">
        <v>2163.79</v>
      </c>
      <c r="E1548" s="2">
        <v>2152.56</v>
      </c>
      <c r="F1548" s="2">
        <v>2163.79</v>
      </c>
      <c r="G1548" s="2">
        <v>3786530000</v>
      </c>
      <c r="H1548" s="2">
        <f t="shared" si="1139"/>
        <v>4.931096902988906</v>
      </c>
      <c r="I1548" s="2">
        <f t="shared" si="1140"/>
        <v>2156.7004999999999</v>
      </c>
      <c r="J1548" s="2">
        <f t="shared" si="1141"/>
        <v>8.5962344724457012</v>
      </c>
      <c r="K1548" s="2">
        <f t="shared" si="1142"/>
        <v>-0.22000000000025466</v>
      </c>
      <c r="L1548" s="18">
        <v>9.6700000000000008E-2</v>
      </c>
      <c r="M1548" s="19">
        <v>8.8955562602319969</v>
      </c>
      <c r="N1548" s="4">
        <f t="shared" si="1153"/>
        <v>11.230000000000018</v>
      </c>
      <c r="O1548" s="4">
        <f t="shared" si="1143"/>
        <v>14.231000000000131</v>
      </c>
      <c r="P1548" s="4">
        <f t="shared" si="1154"/>
        <v>2.1072406015037641</v>
      </c>
      <c r="Q1548" s="4">
        <f t="shared" si="1167"/>
        <v>2.5479744525547456</v>
      </c>
      <c r="R1548" s="18">
        <f t="shared" si="1155"/>
        <v>2159.9060225563912</v>
      </c>
      <c r="S1548" s="2">
        <f t="shared" si="1156"/>
        <v>3.8839774436087282</v>
      </c>
      <c r="T1548" s="22">
        <f t="shared" si="1144"/>
        <v>1</v>
      </c>
      <c r="U1548" s="29">
        <f t="shared" si="1157"/>
        <v>2158.0206335531275</v>
      </c>
      <c r="V1548" s="30">
        <f t="shared" si="1158"/>
        <v>5.7693664468724819</v>
      </c>
      <c r="W1548" s="31">
        <f t="shared" si="1168"/>
        <v>1</v>
      </c>
      <c r="X1548" s="35">
        <f t="shared" si="1159"/>
        <v>2156.1757333333335</v>
      </c>
      <c r="Y1548" s="30">
        <f t="shared" si="1160"/>
        <v>7.6142666666664809</v>
      </c>
      <c r="Z1548" s="31">
        <f t="shared" si="1169"/>
        <v>1</v>
      </c>
      <c r="AA1548" s="29">
        <f t="shared" si="1161"/>
        <v>2157.7623475223563</v>
      </c>
      <c r="AB1548" s="30">
        <f t="shared" si="1162"/>
        <v>6.0276524776436418</v>
      </c>
      <c r="AC1548" s="31">
        <f t="shared" si="1170"/>
        <v>1</v>
      </c>
      <c r="AD1548" s="32">
        <f t="shared" si="1145"/>
        <v>1</v>
      </c>
      <c r="AE1548" s="33">
        <f t="shared" si="1146"/>
        <v>0</v>
      </c>
      <c r="AF1548" s="33">
        <f t="shared" si="1147"/>
        <v>1</v>
      </c>
      <c r="AG1548" s="33">
        <f t="shared" si="1148"/>
        <v>0</v>
      </c>
      <c r="AH1548" s="38">
        <f t="shared" si="1149"/>
        <v>1</v>
      </c>
      <c r="AI1548" s="33">
        <f t="shared" si="1150"/>
        <v>1</v>
      </c>
      <c r="AJ1548" s="39">
        <f t="shared" si="1151"/>
        <v>1</v>
      </c>
      <c r="AK1548" s="43">
        <f t="shared" si="1152"/>
        <v>1</v>
      </c>
      <c r="AL1548" s="4">
        <f t="shared" si="1171"/>
        <v>6.9800000000000182</v>
      </c>
      <c r="AM1548" s="4">
        <f t="shared" si="1172"/>
        <v>6.0276524776436418</v>
      </c>
      <c r="AN1548" s="4">
        <f t="shared" si="1173"/>
        <v>6.0276524776436418</v>
      </c>
      <c r="AO1548" s="4">
        <f t="shared" si="1174"/>
        <v>-4.25</v>
      </c>
      <c r="AP1548" s="4">
        <f t="shared" si="1175"/>
        <v>5.2023475223563764</v>
      </c>
      <c r="AQ1548" s="4">
        <f t="shared" si="1176"/>
        <v>4.25</v>
      </c>
      <c r="AR1548" s="4">
        <f t="shared" si="1163"/>
        <v>6.9800000000000182</v>
      </c>
      <c r="AS1548">
        <f t="shared" si="1177"/>
        <v>6.0276524776436418</v>
      </c>
      <c r="AT1548" s="6">
        <f t="shared" si="1178"/>
        <v>0</v>
      </c>
      <c r="AU1548" s="4">
        <f t="shared" si="1179"/>
        <v>5.1780274016305157</v>
      </c>
      <c r="AV1548" s="4">
        <f t="shared" si="1180"/>
        <v>2.2155562602319785</v>
      </c>
      <c r="AW1548">
        <f t="shared" si="1181"/>
        <v>0</v>
      </c>
      <c r="AX1548">
        <f t="shared" si="1182"/>
        <v>0</v>
      </c>
      <c r="AY1548">
        <f t="shared" si="1183"/>
        <v>0</v>
      </c>
      <c r="AZ1548" s="4">
        <f t="shared" si="1164"/>
        <v>6.94</v>
      </c>
      <c r="BA1548" s="4">
        <f t="shared" si="1184"/>
        <v>272.70500000000038</v>
      </c>
      <c r="BB1548" s="4">
        <f t="shared" si="1165"/>
        <v>308.16499999999985</v>
      </c>
      <c r="BC1548" s="4">
        <f t="shared" si="1166"/>
        <v>297.536</v>
      </c>
      <c r="BM1548">
        <f t="shared" si="1138"/>
        <v>1</v>
      </c>
    </row>
    <row r="1549" spans="1:65" x14ac:dyDescent="0.25">
      <c r="A1549">
        <v>966</v>
      </c>
      <c r="B1549" s="1">
        <v>42584</v>
      </c>
      <c r="C1549" s="2">
        <v>2169.94</v>
      </c>
      <c r="D1549" s="2">
        <v>2170.1999999999998</v>
      </c>
      <c r="E1549" s="2">
        <v>2147.58</v>
      </c>
      <c r="F1549" s="2">
        <v>2157.0300000000002</v>
      </c>
      <c r="G1549" s="2">
        <v>3848750000</v>
      </c>
      <c r="H1549" s="2">
        <f t="shared" si="1139"/>
        <v>2.9106936935682333</v>
      </c>
      <c r="I1549" s="2">
        <f t="shared" si="1140"/>
        <v>2153.0815000000002</v>
      </c>
      <c r="J1549" s="2">
        <f t="shared" si="1141"/>
        <v>8.1569518945821393</v>
      </c>
      <c r="K1549" s="2">
        <f t="shared" si="1142"/>
        <v>-0.90000000000009095</v>
      </c>
      <c r="L1549" s="18">
        <v>0.10525000000000001</v>
      </c>
      <c r="M1549" s="19">
        <v>9.7440694602383982</v>
      </c>
      <c r="N1549" s="4">
        <f t="shared" si="1153"/>
        <v>23.260000000000218</v>
      </c>
      <c r="O1549" s="4">
        <f t="shared" si="1143"/>
        <v>14.29300000000012</v>
      </c>
      <c r="P1549" s="4">
        <f t="shared" si="1154"/>
        <v>2.876022556390982</v>
      </c>
      <c r="Q1549" s="4">
        <f t="shared" si="1167"/>
        <v>3.1041885977624495</v>
      </c>
      <c r="R1549" s="18">
        <f t="shared" si="1155"/>
        <v>2174.65492481203</v>
      </c>
      <c r="S1549" s="2">
        <f t="shared" si="1156"/>
        <v>17.624924812029803</v>
      </c>
      <c r="T1549" s="22">
        <f t="shared" si="1144"/>
        <v>0</v>
      </c>
      <c r="U1549" s="29">
        <f t="shared" si="1157"/>
        <v>2171.4512291707902</v>
      </c>
      <c r="V1549" s="30">
        <f t="shared" si="1158"/>
        <v>14.421229170789957</v>
      </c>
      <c r="W1549" s="31">
        <f t="shared" si="1168"/>
        <v>0</v>
      </c>
      <c r="X1549" s="35">
        <f t="shared" si="1159"/>
        <v>2171.3503999999998</v>
      </c>
      <c r="Y1549" s="30">
        <f t="shared" si="1160"/>
        <v>14.320399999999609</v>
      </c>
      <c r="Z1549" s="31">
        <f t="shared" si="1169"/>
        <v>0</v>
      </c>
      <c r="AA1549" s="29">
        <f t="shared" si="1161"/>
        <v>2171.4371130868794</v>
      </c>
      <c r="AB1549" s="30">
        <f t="shared" si="1162"/>
        <v>14.407113086879235</v>
      </c>
      <c r="AC1549" s="31">
        <f t="shared" si="1170"/>
        <v>0</v>
      </c>
      <c r="AD1549" s="32">
        <f t="shared" si="1145"/>
        <v>-1</v>
      </c>
      <c r="AE1549" s="33">
        <f t="shared" si="1146"/>
        <v>-1</v>
      </c>
      <c r="AF1549" s="33">
        <f t="shared" si="1147"/>
        <v>-1</v>
      </c>
      <c r="AG1549" s="33">
        <f t="shared" si="1148"/>
        <v>-1</v>
      </c>
      <c r="AH1549" s="38">
        <f t="shared" si="1149"/>
        <v>-1</v>
      </c>
      <c r="AI1549" s="33">
        <f t="shared" si="1150"/>
        <v>-1</v>
      </c>
      <c r="AJ1549" s="39">
        <f t="shared" si="1151"/>
        <v>-1</v>
      </c>
      <c r="AK1549" s="43">
        <f t="shared" si="1152"/>
        <v>-1</v>
      </c>
      <c r="AL1549" s="4">
        <f t="shared" si="1171"/>
        <v>0.25999999999976353</v>
      </c>
      <c r="AM1549" s="4">
        <f t="shared" si="1172"/>
        <v>-1.2371130868796172</v>
      </c>
      <c r="AN1549" s="4">
        <f t="shared" si="1173"/>
        <v>1.2371130868796172</v>
      </c>
      <c r="AO1549" s="4">
        <f t="shared" si="1174"/>
        <v>-22.360000000000127</v>
      </c>
      <c r="AP1549" s="4">
        <f t="shared" si="1175"/>
        <v>23.857113086879508</v>
      </c>
      <c r="AQ1549" s="4">
        <f t="shared" si="1176"/>
        <v>22.360000000000127</v>
      </c>
      <c r="AR1549" s="4">
        <f t="shared" si="1163"/>
        <v>12.909999999999854</v>
      </c>
      <c r="AS1549">
        <f t="shared" si="1177"/>
        <v>22.360000000000127</v>
      </c>
      <c r="AT1549" s="6">
        <f t="shared" si="1178"/>
        <v>1</v>
      </c>
      <c r="AU1549" s="4">
        <f t="shared" si="1179"/>
        <v>-12.445955460962278</v>
      </c>
      <c r="AV1549" s="4">
        <f t="shared" si="1180"/>
        <v>-2.8659305397614565</v>
      </c>
      <c r="AW1549">
        <f t="shared" si="1181"/>
        <v>1</v>
      </c>
      <c r="AX1549">
        <f t="shared" si="1182"/>
        <v>0</v>
      </c>
      <c r="AY1549">
        <f t="shared" si="1183"/>
        <v>0</v>
      </c>
      <c r="AZ1549" s="4">
        <f t="shared" si="1164"/>
        <v>-3.9100000000000006</v>
      </c>
      <c r="BA1549" s="4">
        <f t="shared" si="1184"/>
        <v>265.76500000000038</v>
      </c>
      <c r="BB1549" s="4">
        <f t="shared" si="1165"/>
        <v>301.22499999999985</v>
      </c>
      <c r="BC1549" s="4">
        <f t="shared" si="1166"/>
        <v>302.78800000000001</v>
      </c>
      <c r="BM1549">
        <f t="shared" si="1138"/>
        <v>1</v>
      </c>
    </row>
    <row r="1550" spans="1:65" x14ac:dyDescent="0.25">
      <c r="A1550">
        <v>965</v>
      </c>
      <c r="B1550" s="1">
        <v>42583</v>
      </c>
      <c r="C1550" s="2">
        <v>2173.15</v>
      </c>
      <c r="D1550" s="2">
        <v>2178.29</v>
      </c>
      <c r="E1550" s="2">
        <v>2166.21</v>
      </c>
      <c r="F1550" s="2">
        <v>2170.84</v>
      </c>
      <c r="G1550" s="2">
        <v>3505990000</v>
      </c>
      <c r="H1550" s="2">
        <f t="shared" si="1139"/>
        <v>3.4324220473466247</v>
      </c>
      <c r="I1550" s="2">
        <f t="shared" si="1140"/>
        <v>2149.3370000000004</v>
      </c>
      <c r="J1550" s="2">
        <f t="shared" si="1141"/>
        <v>7.0243107172613097</v>
      </c>
      <c r="K1550" s="2">
        <f t="shared" si="1142"/>
        <v>-0.4499999999998181</v>
      </c>
      <c r="L1550" s="18">
        <v>9.2999999999999999E-2</v>
      </c>
      <c r="M1550" s="19">
        <v>8.6209082948155213</v>
      </c>
      <c r="N1550" s="4">
        <f t="shared" si="1153"/>
        <v>12.079999999999927</v>
      </c>
      <c r="O1550" s="4">
        <f t="shared" si="1143"/>
        <v>12.755000000000063</v>
      </c>
      <c r="P1550" s="4">
        <f t="shared" si="1154"/>
        <v>3.8149248120300743</v>
      </c>
      <c r="Q1550" s="4">
        <f t="shared" si="1167"/>
        <v>3.8749465917690196</v>
      </c>
      <c r="R1550" s="18">
        <f t="shared" si="1155"/>
        <v>2177.8270827067668</v>
      </c>
      <c r="S1550" s="2">
        <f t="shared" si="1156"/>
        <v>6.9870827067666141</v>
      </c>
      <c r="T1550" s="22">
        <f t="shared" si="1144"/>
        <v>1</v>
      </c>
      <c r="U1550" s="29">
        <f t="shared" si="1157"/>
        <v>2174.7994252017293</v>
      </c>
      <c r="V1550" s="30">
        <f t="shared" si="1158"/>
        <v>3.9594252017291183</v>
      </c>
      <c r="W1550" s="31">
        <f t="shared" si="1168"/>
        <v>1</v>
      </c>
      <c r="X1550" s="35">
        <f t="shared" si="1159"/>
        <v>2173.8873333333331</v>
      </c>
      <c r="Y1550" s="30">
        <f t="shared" si="1160"/>
        <v>3.047333333332972</v>
      </c>
      <c r="Z1550" s="31">
        <f t="shared" si="1169"/>
        <v>1</v>
      </c>
      <c r="AA1550" s="29">
        <f t="shared" si="1161"/>
        <v>2174.671732340154</v>
      </c>
      <c r="AB1550" s="30">
        <f t="shared" si="1162"/>
        <v>3.8317323401538488</v>
      </c>
      <c r="AC1550" s="31">
        <f t="shared" si="1170"/>
        <v>1</v>
      </c>
      <c r="AD1550" s="32">
        <f t="shared" si="1145"/>
        <v>1</v>
      </c>
      <c r="AE1550" s="33">
        <f t="shared" si="1146"/>
        <v>1</v>
      </c>
      <c r="AF1550" s="33">
        <f t="shared" si="1147"/>
        <v>1</v>
      </c>
      <c r="AG1550" s="33">
        <f t="shared" si="1148"/>
        <v>1</v>
      </c>
      <c r="AH1550" s="38">
        <f t="shared" si="1149"/>
        <v>1</v>
      </c>
      <c r="AI1550" s="33">
        <f t="shared" si="1150"/>
        <v>1</v>
      </c>
      <c r="AJ1550" s="39">
        <f t="shared" si="1151"/>
        <v>1</v>
      </c>
      <c r="AK1550" s="43">
        <f t="shared" si="1152"/>
        <v>1</v>
      </c>
      <c r="AL1550" s="4">
        <f t="shared" si="1171"/>
        <v>5.1399999999998727</v>
      </c>
      <c r="AM1550" s="4">
        <f t="shared" si="1172"/>
        <v>3.6182676598459693</v>
      </c>
      <c r="AN1550" s="4">
        <f t="shared" si="1173"/>
        <v>3.6182676598459693</v>
      </c>
      <c r="AO1550" s="4">
        <f t="shared" si="1174"/>
        <v>-6.9400000000000546</v>
      </c>
      <c r="AP1550" s="4">
        <f t="shared" si="1175"/>
        <v>8.4617323401539579</v>
      </c>
      <c r="AQ1550" s="4">
        <f t="shared" si="1176"/>
        <v>6.9400000000000546</v>
      </c>
      <c r="AR1550" s="4">
        <f t="shared" si="1163"/>
        <v>2.3099999999999454</v>
      </c>
      <c r="AS1550">
        <f t="shared" si="1177"/>
        <v>6.9400000000000546</v>
      </c>
      <c r="AT1550" s="6">
        <f t="shared" si="1178"/>
        <v>0</v>
      </c>
      <c r="AU1550" s="4">
        <f t="shared" si="1179"/>
        <v>2.3406099100046838</v>
      </c>
      <c r="AV1550" s="4">
        <f t="shared" si="1180"/>
        <v>6.6109082948155757</v>
      </c>
      <c r="AW1550">
        <f t="shared" si="1181"/>
        <v>0</v>
      </c>
      <c r="AX1550">
        <f t="shared" si="1182"/>
        <v>0</v>
      </c>
      <c r="AY1550">
        <f t="shared" si="1183"/>
        <v>0</v>
      </c>
      <c r="AZ1550" s="4">
        <f t="shared" si="1164"/>
        <v>6.94</v>
      </c>
      <c r="BA1550" s="4">
        <f t="shared" si="1184"/>
        <v>269.67500000000041</v>
      </c>
      <c r="BB1550" s="4">
        <f t="shared" si="1165"/>
        <v>305.13499999999988</v>
      </c>
      <c r="BC1550" s="4">
        <f t="shared" si="1166"/>
        <v>304.07200000000006</v>
      </c>
      <c r="BM1550">
        <f t="shared" si="1138"/>
        <v>1</v>
      </c>
    </row>
    <row r="1551" spans="1:65" x14ac:dyDescent="0.25">
      <c r="A1551">
        <v>964</v>
      </c>
      <c r="B1551" s="1">
        <v>42580</v>
      </c>
      <c r="C1551" s="2">
        <v>2168.83</v>
      </c>
      <c r="D1551" s="2">
        <v>2177.09</v>
      </c>
      <c r="E1551" s="2">
        <v>2163.4899999999998</v>
      </c>
      <c r="F1551" s="2">
        <v>2173.6</v>
      </c>
      <c r="G1551" s="2">
        <v>4038840000</v>
      </c>
      <c r="H1551" s="2">
        <f t="shared" si="1139"/>
        <v>3.7184668286210996</v>
      </c>
      <c r="I1551" s="2">
        <f t="shared" si="1140"/>
        <v>2145.6465000000003</v>
      </c>
      <c r="J1551" s="2">
        <f t="shared" si="1141"/>
        <v>6.8113195259223396</v>
      </c>
      <c r="K1551" s="2">
        <f t="shared" si="1142"/>
        <v>-1.2300000000000182</v>
      </c>
      <c r="L1551" s="18">
        <v>8.72E-2</v>
      </c>
      <c r="M1551" s="19">
        <v>8.0700955739171647</v>
      </c>
      <c r="N1551" s="4">
        <f t="shared" si="1153"/>
        <v>13.600000000000364</v>
      </c>
      <c r="O1551" s="4">
        <f t="shared" si="1143"/>
        <v>12.41900000000005</v>
      </c>
      <c r="P1551" s="4">
        <f t="shared" si="1154"/>
        <v>4.2270827067669154</v>
      </c>
      <c r="Q1551" s="4">
        <f t="shared" si="1167"/>
        <v>4.2292953890489882</v>
      </c>
      <c r="R1551" s="18">
        <f t="shared" si="1155"/>
        <v>2174.6120000000001</v>
      </c>
      <c r="S1551" s="2">
        <f t="shared" si="1156"/>
        <v>1.012000000000171</v>
      </c>
      <c r="T1551" s="22">
        <f t="shared" si="1144"/>
        <v>1</v>
      </c>
      <c r="U1551" s="29">
        <f t="shared" si="1157"/>
        <v>2170.3717910261466</v>
      </c>
      <c r="V1551" s="30">
        <f t="shared" si="1158"/>
        <v>3.2282089738532704</v>
      </c>
      <c r="W1551" s="31">
        <f t="shared" si="1168"/>
        <v>1</v>
      </c>
      <c r="X1551" s="35">
        <f t="shared" si="1159"/>
        <v>2167.6027999999997</v>
      </c>
      <c r="Y1551" s="30">
        <f t="shared" si="1160"/>
        <v>5.9972000000002481</v>
      </c>
      <c r="Z1551" s="31">
        <f t="shared" si="1169"/>
        <v>1</v>
      </c>
      <c r="AA1551" s="29">
        <f t="shared" si="1161"/>
        <v>2169.9841322824859</v>
      </c>
      <c r="AB1551" s="30">
        <f t="shared" si="1162"/>
        <v>3.6158677175139928</v>
      </c>
      <c r="AC1551" s="31">
        <f t="shared" si="1170"/>
        <v>1</v>
      </c>
      <c r="AD1551" s="32">
        <f t="shared" si="1145"/>
        <v>1</v>
      </c>
      <c r="AE1551" s="33">
        <f t="shared" si="1146"/>
        <v>1</v>
      </c>
      <c r="AF1551" s="33">
        <f t="shared" si="1147"/>
        <v>1</v>
      </c>
      <c r="AG1551" s="33">
        <f t="shared" si="1148"/>
        <v>1</v>
      </c>
      <c r="AH1551" s="38">
        <f t="shared" si="1149"/>
        <v>1</v>
      </c>
      <c r="AI1551" s="33">
        <f t="shared" si="1150"/>
        <v>1</v>
      </c>
      <c r="AJ1551" s="39">
        <f t="shared" si="1151"/>
        <v>1</v>
      </c>
      <c r="AK1551" s="43">
        <f t="shared" si="1152"/>
        <v>1</v>
      </c>
      <c r="AL1551" s="4">
        <f t="shared" si="1171"/>
        <v>8.2600000000002183</v>
      </c>
      <c r="AM1551" s="4">
        <f t="shared" si="1172"/>
        <v>7.1058677175142293</v>
      </c>
      <c r="AN1551" s="4">
        <f t="shared" si="1173"/>
        <v>7.1058677175142293</v>
      </c>
      <c r="AO1551" s="4">
        <f t="shared" si="1174"/>
        <v>-5.3400000000001455</v>
      </c>
      <c r="AP1551" s="4">
        <f t="shared" si="1175"/>
        <v>6.4941322824861345</v>
      </c>
      <c r="AQ1551" s="4">
        <f t="shared" si="1176"/>
        <v>5.3400000000001455</v>
      </c>
      <c r="AR1551" s="4">
        <f t="shared" si="1163"/>
        <v>4.7699999999999818</v>
      </c>
      <c r="AS1551">
        <f t="shared" si="1177"/>
        <v>7.1058677175142293</v>
      </c>
      <c r="AT1551" s="6">
        <f t="shared" si="1178"/>
        <v>0</v>
      </c>
      <c r="AU1551" s="4">
        <f t="shared" si="1179"/>
        <v>3.679353656792431</v>
      </c>
      <c r="AV1551" s="4">
        <f t="shared" si="1180"/>
        <v>3.6000955739171827</v>
      </c>
      <c r="AW1551">
        <f t="shared" si="1181"/>
        <v>0</v>
      </c>
      <c r="AX1551">
        <f t="shared" si="1182"/>
        <v>0</v>
      </c>
      <c r="AY1551">
        <f t="shared" si="1183"/>
        <v>0</v>
      </c>
      <c r="AZ1551" s="4">
        <f t="shared" si="1164"/>
        <v>6.94</v>
      </c>
      <c r="BA1551" s="4">
        <f t="shared" si="1184"/>
        <v>262.73500000000041</v>
      </c>
      <c r="BB1551" s="4">
        <f t="shared" si="1165"/>
        <v>298.19499999999988</v>
      </c>
      <c r="BC1551" s="4">
        <f t="shared" si="1166"/>
        <v>302.34399999999994</v>
      </c>
      <c r="BM1551">
        <f t="shared" si="1138"/>
        <v>1</v>
      </c>
    </row>
    <row r="1552" spans="1:65" x14ac:dyDescent="0.25">
      <c r="A1552">
        <v>963</v>
      </c>
      <c r="B1552" s="1">
        <v>42579</v>
      </c>
      <c r="C1552" s="2">
        <v>2166.0500000000002</v>
      </c>
      <c r="D1552" s="2">
        <v>2172.85</v>
      </c>
      <c r="E1552" s="2">
        <v>2159.7399999999998</v>
      </c>
      <c r="F1552" s="2">
        <v>2170.06</v>
      </c>
      <c r="G1552" s="2">
        <v>3664240000</v>
      </c>
      <c r="H1552" s="2">
        <f t="shared" si="1139"/>
        <v>3.7953942848902527</v>
      </c>
      <c r="I1552" s="2">
        <f t="shared" si="1140"/>
        <v>2140.8635000000004</v>
      </c>
      <c r="J1552" s="2">
        <f t="shared" si="1141"/>
        <v>6.8327463076908836</v>
      </c>
      <c r="K1552" s="2">
        <f t="shared" si="1142"/>
        <v>-0.52999999999974534</v>
      </c>
      <c r="L1552" s="18">
        <v>0.10150000000000001</v>
      </c>
      <c r="M1552" s="19">
        <v>9.3784533689623135</v>
      </c>
      <c r="N1552" s="4">
        <f t="shared" si="1153"/>
        <v>13.110000000000127</v>
      </c>
      <c r="O1552" s="4">
        <f t="shared" si="1143"/>
        <v>12.385000000000037</v>
      </c>
      <c r="P1552" s="4">
        <f t="shared" si="1154"/>
        <v>4.5519999999999969</v>
      </c>
      <c r="Q1552" s="4">
        <f t="shared" si="1167"/>
        <v>3.953310323453171</v>
      </c>
      <c r="R1552" s="18">
        <f t="shared" si="1155"/>
        <v>2171.8017067669171</v>
      </c>
      <c r="S1552" s="2">
        <f t="shared" si="1156"/>
        <v>1.7417067669171047</v>
      </c>
      <c r="T1552" s="22">
        <f t="shared" si="1144"/>
        <v>1</v>
      </c>
      <c r="U1552" s="29">
        <f t="shared" si="1157"/>
        <v>2167.5652137357893</v>
      </c>
      <c r="V1552" s="30">
        <f t="shared" si="1158"/>
        <v>2.4947862642106884</v>
      </c>
      <c r="W1552" s="31">
        <f t="shared" si="1168"/>
        <v>1</v>
      </c>
      <c r="X1552" s="35">
        <f t="shared" si="1159"/>
        <v>2166.4078666666669</v>
      </c>
      <c r="Y1552" s="30">
        <f t="shared" si="1160"/>
        <v>3.6521333333330404</v>
      </c>
      <c r="Z1552" s="31">
        <f t="shared" si="1169"/>
        <v>1</v>
      </c>
      <c r="AA1552" s="29">
        <f t="shared" si="1161"/>
        <v>2167.4031851461123</v>
      </c>
      <c r="AB1552" s="30">
        <f t="shared" si="1162"/>
        <v>2.6568148538876812</v>
      </c>
      <c r="AC1552" s="31">
        <f t="shared" si="1170"/>
        <v>1</v>
      </c>
      <c r="AD1552" s="32">
        <f t="shared" si="1145"/>
        <v>1</v>
      </c>
      <c r="AE1552" s="33">
        <f t="shared" si="1146"/>
        <v>1</v>
      </c>
      <c r="AF1552" s="33">
        <f t="shared" si="1147"/>
        <v>1</v>
      </c>
      <c r="AG1552" s="33">
        <f t="shared" si="1148"/>
        <v>1</v>
      </c>
      <c r="AH1552" s="38">
        <f t="shared" si="1149"/>
        <v>1</v>
      </c>
      <c r="AI1552" s="33">
        <f t="shared" si="1150"/>
        <v>1</v>
      </c>
      <c r="AJ1552" s="39">
        <f t="shared" si="1151"/>
        <v>1</v>
      </c>
      <c r="AK1552" s="43">
        <f t="shared" si="1152"/>
        <v>1</v>
      </c>
      <c r="AL1552" s="4">
        <f t="shared" si="1171"/>
        <v>6.7999999999997272</v>
      </c>
      <c r="AM1552" s="4">
        <f t="shared" si="1172"/>
        <v>5.4468148538876449</v>
      </c>
      <c r="AN1552" s="4">
        <f t="shared" si="1173"/>
        <v>5.4468148538876449</v>
      </c>
      <c r="AO1552" s="4">
        <f t="shared" si="1174"/>
        <v>-6.3100000000004002</v>
      </c>
      <c r="AP1552" s="4">
        <f t="shared" si="1175"/>
        <v>7.6631851461124825</v>
      </c>
      <c r="AQ1552" s="4">
        <f t="shared" si="1176"/>
        <v>6.3100000000004002</v>
      </c>
      <c r="AR1552" s="4">
        <f t="shared" si="1163"/>
        <v>4.0099999999997635</v>
      </c>
      <c r="AS1552">
        <f t="shared" si="1177"/>
        <v>6.3100000000004002</v>
      </c>
      <c r="AT1552" s="6">
        <f t="shared" si="1178"/>
        <v>0</v>
      </c>
      <c r="AU1552" s="4">
        <f t="shared" si="1179"/>
        <v>4.2009223524874386</v>
      </c>
      <c r="AV1552" s="4">
        <f t="shared" si="1180"/>
        <v>5.6684533689625498</v>
      </c>
      <c r="AW1552">
        <f t="shared" si="1181"/>
        <v>0</v>
      </c>
      <c r="AX1552">
        <f t="shared" si="1182"/>
        <v>0</v>
      </c>
      <c r="AY1552">
        <f t="shared" si="1183"/>
        <v>0</v>
      </c>
      <c r="AZ1552" s="4">
        <f t="shared" si="1164"/>
        <v>6.94</v>
      </c>
      <c r="BA1552" s="4">
        <f t="shared" si="1184"/>
        <v>255.79500000000041</v>
      </c>
      <c r="BB1552" s="4">
        <f t="shared" si="1165"/>
        <v>291.25499999999988</v>
      </c>
      <c r="BC1552" s="4">
        <f t="shared" si="1166"/>
        <v>301.23200000000003</v>
      </c>
      <c r="BM1552">
        <f t="shared" si="1138"/>
        <v>1</v>
      </c>
    </row>
    <row r="1553" spans="1:65" x14ac:dyDescent="0.25">
      <c r="A1553">
        <v>962</v>
      </c>
      <c r="B1553" s="1">
        <v>42578</v>
      </c>
      <c r="C1553" s="2">
        <v>2169.81</v>
      </c>
      <c r="D1553" s="2">
        <v>2174.98</v>
      </c>
      <c r="E1553" s="2">
        <v>2159.0700000000002</v>
      </c>
      <c r="F1553" s="2">
        <v>2166.58</v>
      </c>
      <c r="G1553" s="2">
        <v>3995500000</v>
      </c>
      <c r="H1553" s="2">
        <f t="shared" si="1139"/>
        <v>4.8691716156058593</v>
      </c>
      <c r="I1553" s="2">
        <f t="shared" si="1140"/>
        <v>2134.6955000000003</v>
      </c>
      <c r="J1553" s="2">
        <f t="shared" si="1141"/>
        <v>6.795540410716737</v>
      </c>
      <c r="K1553" s="2">
        <f t="shared" si="1142"/>
        <v>0.63000000000010914</v>
      </c>
      <c r="L1553" s="18">
        <v>9.8799999999999999E-2</v>
      </c>
      <c r="M1553" s="19">
        <v>9.1399324804242088</v>
      </c>
      <c r="N1553" s="4">
        <f t="shared" si="1153"/>
        <v>15.909999999999854</v>
      </c>
      <c r="O1553" s="4">
        <f t="shared" si="1143"/>
        <v>12.730000000000018</v>
      </c>
      <c r="P1553" s="4">
        <f t="shared" si="1154"/>
        <v>5.2217067669172907</v>
      </c>
      <c r="Q1553" s="4">
        <f t="shared" si="1167"/>
        <v>3.8851634251003095</v>
      </c>
      <c r="R1553" s="18">
        <f t="shared" si="1155"/>
        <v>2175.4724812030072</v>
      </c>
      <c r="S1553" s="2">
        <f t="shared" si="1156"/>
        <v>8.8924812030072644</v>
      </c>
      <c r="T1553" s="22">
        <f t="shared" si="1144"/>
        <v>1</v>
      </c>
      <c r="U1553" s="29">
        <f t="shared" si="1157"/>
        <v>2171.2947926925435</v>
      </c>
      <c r="V1553" s="30">
        <f t="shared" si="1158"/>
        <v>4.7147926925435968</v>
      </c>
      <c r="W1553" s="31">
        <f t="shared" si="1168"/>
        <v>1</v>
      </c>
      <c r="X1553" s="35">
        <f t="shared" si="1159"/>
        <v>2168.3339999999998</v>
      </c>
      <c r="Y1553" s="30">
        <f t="shared" si="1160"/>
        <v>1.7539999999999054</v>
      </c>
      <c r="Z1553" s="31">
        <f t="shared" si="1169"/>
        <v>1</v>
      </c>
      <c r="AA1553" s="29">
        <f t="shared" si="1161"/>
        <v>2170.8802817155874</v>
      </c>
      <c r="AB1553" s="30">
        <f t="shared" si="1162"/>
        <v>4.3002817155875164</v>
      </c>
      <c r="AC1553" s="31">
        <f t="shared" si="1170"/>
        <v>1</v>
      </c>
      <c r="AD1553" s="32">
        <f t="shared" si="1145"/>
        <v>1</v>
      </c>
      <c r="AE1553" s="33">
        <f t="shared" si="1146"/>
        <v>1</v>
      </c>
      <c r="AF1553" s="33">
        <f t="shared" si="1147"/>
        <v>1</v>
      </c>
      <c r="AG1553" s="33">
        <f t="shared" si="1148"/>
        <v>1</v>
      </c>
      <c r="AH1553" s="38">
        <f t="shared" si="1149"/>
        <v>1</v>
      </c>
      <c r="AI1553" s="33">
        <f t="shared" si="1150"/>
        <v>1</v>
      </c>
      <c r="AJ1553" s="39">
        <f t="shared" si="1151"/>
        <v>1</v>
      </c>
      <c r="AK1553" s="43">
        <f t="shared" si="1152"/>
        <v>1</v>
      </c>
      <c r="AL1553" s="4">
        <f t="shared" si="1171"/>
        <v>5.1700000000000728</v>
      </c>
      <c r="AM1553" s="4">
        <f t="shared" si="1172"/>
        <v>4.0997182844125746</v>
      </c>
      <c r="AN1553" s="4">
        <f t="shared" si="1173"/>
        <v>4.0997182844125746</v>
      </c>
      <c r="AO1553" s="4">
        <f t="shared" si="1174"/>
        <v>-10.739999999999782</v>
      </c>
      <c r="AP1553" s="4">
        <f t="shared" si="1175"/>
        <v>11.81028171558728</v>
      </c>
      <c r="AQ1553" s="4">
        <f t="shared" si="1176"/>
        <v>10.739999999999782</v>
      </c>
      <c r="AR1553" s="4">
        <f t="shared" si="1163"/>
        <v>3.2300000000000182</v>
      </c>
      <c r="AS1553">
        <f t="shared" si="1177"/>
        <v>10.739999999999782</v>
      </c>
      <c r="AT1553" s="6">
        <f t="shared" si="1178"/>
        <v>0</v>
      </c>
      <c r="AU1553" s="4">
        <f t="shared" si="1179"/>
        <v>1.2138953035336186E-2</v>
      </c>
      <c r="AV1553" s="4">
        <f t="shared" si="1180"/>
        <v>6.2099324804241904</v>
      </c>
      <c r="AW1553">
        <f t="shared" si="1181"/>
        <v>0</v>
      </c>
      <c r="AX1553">
        <f t="shared" si="1182"/>
        <v>0</v>
      </c>
      <c r="AY1553">
        <f t="shared" si="1183"/>
        <v>0</v>
      </c>
      <c r="AZ1553" s="4">
        <f t="shared" si="1164"/>
        <v>6.94</v>
      </c>
      <c r="BA1553" s="4">
        <f t="shared" si="1184"/>
        <v>248.85500000000042</v>
      </c>
      <c r="BB1553" s="4">
        <f t="shared" si="1165"/>
        <v>284.31499999999988</v>
      </c>
      <c r="BC1553" s="4">
        <f t="shared" si="1166"/>
        <v>302.73599999999999</v>
      </c>
      <c r="BM1553">
        <f t="shared" si="1138"/>
        <v>1</v>
      </c>
    </row>
    <row r="1554" spans="1:65" x14ac:dyDescent="0.25">
      <c r="A1554">
        <v>961</v>
      </c>
      <c r="B1554" s="1">
        <v>42577</v>
      </c>
      <c r="C1554" s="2">
        <v>2168.9699999999998</v>
      </c>
      <c r="D1554" s="2">
        <v>2173.54</v>
      </c>
      <c r="E1554" s="2">
        <v>2160.1799999999998</v>
      </c>
      <c r="F1554" s="2">
        <v>2169.1799999999998</v>
      </c>
      <c r="G1554" s="2">
        <v>3442350000</v>
      </c>
      <c r="H1554" s="2">
        <f t="shared" si="1139"/>
        <v>6.179279803414671</v>
      </c>
      <c r="I1554" s="2">
        <f t="shared" si="1140"/>
        <v>2126.5385000000001</v>
      </c>
      <c r="J1554" s="2">
        <f t="shared" si="1141"/>
        <v>7.8878133018099943</v>
      </c>
      <c r="K1554" s="2">
        <f t="shared" si="1142"/>
        <v>0.48999999999978172</v>
      </c>
      <c r="L1554" s="18">
        <v>0.1011</v>
      </c>
      <c r="M1554" s="19">
        <v>9.349686046117494</v>
      </c>
      <c r="N1554" s="4">
        <f t="shared" si="1153"/>
        <v>13.360000000000127</v>
      </c>
      <c r="O1554" s="4">
        <f t="shared" si="1143"/>
        <v>12.163000000000011</v>
      </c>
      <c r="P1554" s="4">
        <f t="shared" si="1154"/>
        <v>6.2924812030075188</v>
      </c>
      <c r="Q1554" s="4">
        <f t="shared" si="1167"/>
        <v>3.8071607501114548</v>
      </c>
      <c r="R1554" s="18">
        <f t="shared" si="1155"/>
        <v>2176.1138345864661</v>
      </c>
      <c r="S1554" s="2">
        <f t="shared" si="1156"/>
        <v>6.9338345864662188</v>
      </c>
      <c r="T1554" s="22">
        <f t="shared" si="1144"/>
        <v>1</v>
      </c>
      <c r="U1554" s="29">
        <f t="shared" si="1157"/>
        <v>2170.4267659275329</v>
      </c>
      <c r="V1554" s="30">
        <f t="shared" si="1158"/>
        <v>1.2467659275330334</v>
      </c>
      <c r="W1554" s="31">
        <f t="shared" si="1168"/>
        <v>1</v>
      </c>
      <c r="X1554" s="35">
        <f t="shared" si="1159"/>
        <v>2171.3166666666666</v>
      </c>
      <c r="Y1554" s="30">
        <f t="shared" si="1160"/>
        <v>2.1366666666667697</v>
      </c>
      <c r="Z1554" s="31">
        <f t="shared" si="1169"/>
        <v>1</v>
      </c>
      <c r="AA1554" s="29">
        <f t="shared" si="1161"/>
        <v>2170.5513520310119</v>
      </c>
      <c r="AB1554" s="30">
        <f t="shared" si="1162"/>
        <v>1.3713520310120657</v>
      </c>
      <c r="AC1554" s="31">
        <f t="shared" si="1170"/>
        <v>1</v>
      </c>
      <c r="AD1554" s="32">
        <f t="shared" si="1145"/>
        <v>1</v>
      </c>
      <c r="AE1554" s="33">
        <f t="shared" si="1146"/>
        <v>1</v>
      </c>
      <c r="AF1554" s="33">
        <f t="shared" si="1147"/>
        <v>1</v>
      </c>
      <c r="AG1554" s="33">
        <f t="shared" si="1148"/>
        <v>0</v>
      </c>
      <c r="AH1554" s="38">
        <f t="shared" si="1149"/>
        <v>1</v>
      </c>
      <c r="AI1554" s="33">
        <f t="shared" si="1150"/>
        <v>1</v>
      </c>
      <c r="AJ1554" s="39">
        <f t="shared" si="1151"/>
        <v>1</v>
      </c>
      <c r="AK1554" s="43">
        <f t="shared" si="1152"/>
        <v>1</v>
      </c>
      <c r="AL1554" s="4">
        <f t="shared" si="1171"/>
        <v>4.5700000000001637</v>
      </c>
      <c r="AM1554" s="4">
        <f t="shared" si="1172"/>
        <v>2.9886479689880616</v>
      </c>
      <c r="AN1554" s="4">
        <f t="shared" si="1173"/>
        <v>2.9886479689880616</v>
      </c>
      <c r="AO1554" s="4">
        <f t="shared" si="1174"/>
        <v>-8.7899999999999636</v>
      </c>
      <c r="AP1554" s="4">
        <f t="shared" si="1175"/>
        <v>10.371352031012066</v>
      </c>
      <c r="AQ1554" s="4">
        <f t="shared" si="1176"/>
        <v>8.7899999999999636</v>
      </c>
      <c r="AR1554" s="4">
        <f t="shared" si="1163"/>
        <v>0.21000000000003638</v>
      </c>
      <c r="AS1554">
        <f t="shared" si="1177"/>
        <v>8.7899999999999636</v>
      </c>
      <c r="AT1554" s="6">
        <f t="shared" si="1178"/>
        <v>0</v>
      </c>
      <c r="AU1554" s="4">
        <f t="shared" si="1179"/>
        <v>1.919945381191372</v>
      </c>
      <c r="AV1554" s="4">
        <f t="shared" si="1180"/>
        <v>9.4396860461174583</v>
      </c>
      <c r="AW1554">
        <f t="shared" si="1181"/>
        <v>0</v>
      </c>
      <c r="AX1554">
        <f t="shared" si="1182"/>
        <v>0</v>
      </c>
      <c r="AY1554">
        <f t="shared" si="1183"/>
        <v>0</v>
      </c>
      <c r="AZ1554" s="4">
        <f t="shared" si="1164"/>
        <v>6.94</v>
      </c>
      <c r="BA1554" s="4">
        <f t="shared" si="1184"/>
        <v>241.91500000000042</v>
      </c>
      <c r="BB1554" s="4">
        <f t="shared" si="1165"/>
        <v>277.37499999999989</v>
      </c>
      <c r="BC1554" s="4">
        <f t="shared" si="1166"/>
        <v>302.39999999999992</v>
      </c>
      <c r="BM1554">
        <f t="shared" si="1138"/>
        <v>1</v>
      </c>
    </row>
    <row r="1555" spans="1:65" x14ac:dyDescent="0.25">
      <c r="A1555">
        <v>960</v>
      </c>
      <c r="B1555" s="1">
        <v>42576</v>
      </c>
      <c r="C1555" s="2">
        <v>2173.71</v>
      </c>
      <c r="D1555" s="2">
        <v>2173.71</v>
      </c>
      <c r="E1555" s="2">
        <v>2161.9499999999998</v>
      </c>
      <c r="F1555" s="2">
        <v>2168.48</v>
      </c>
      <c r="G1555" s="2">
        <v>3057240000</v>
      </c>
      <c r="H1555" s="2">
        <f t="shared" si="1139"/>
        <v>9.9781240721890967</v>
      </c>
      <c r="I1555" s="2">
        <f t="shared" si="1140"/>
        <v>2119.6624999999999</v>
      </c>
      <c r="J1555" s="2">
        <f t="shared" si="1141"/>
        <v>9.4828983327605982</v>
      </c>
      <c r="K1555" s="2">
        <f t="shared" si="1142"/>
        <v>-1.3200000000001637</v>
      </c>
      <c r="L1555" s="18">
        <v>0.10039999999999999</v>
      </c>
      <c r="M1555" s="19">
        <v>9.3129959836446403</v>
      </c>
      <c r="N1555" s="4">
        <f t="shared" si="1153"/>
        <v>13.080000000000382</v>
      </c>
      <c r="O1555" s="4">
        <f t="shared" si="1143"/>
        <v>12.651000000000021</v>
      </c>
      <c r="P1555" s="4">
        <f t="shared" si="1154"/>
        <v>7.6338345864661683</v>
      </c>
      <c r="Q1555" s="4">
        <f t="shared" si="1167"/>
        <v>3.7352972500845261</v>
      </c>
      <c r="R1555" s="18">
        <f t="shared" si="1155"/>
        <v>2183.2359323308274</v>
      </c>
      <c r="S1555" s="2">
        <f t="shared" si="1156"/>
        <v>14.755932330827363</v>
      </c>
      <c r="T1555" s="22">
        <f t="shared" si="1144"/>
        <v>0</v>
      </c>
      <c r="U1555" s="29">
        <f t="shared" si="1157"/>
        <v>2175.1372883771928</v>
      </c>
      <c r="V1555" s="30">
        <f t="shared" si="1158"/>
        <v>6.6572883771927991</v>
      </c>
      <c r="W1555" s="31">
        <f t="shared" si="1168"/>
        <v>1</v>
      </c>
      <c r="X1555" s="35">
        <f t="shared" si="1159"/>
        <v>2171.5420000000004</v>
      </c>
      <c r="Y1555" s="30">
        <f t="shared" si="1160"/>
        <v>3.0620000000003529</v>
      </c>
      <c r="Z1555" s="31">
        <f t="shared" si="1169"/>
        <v>1</v>
      </c>
      <c r="AA1555" s="29">
        <f t="shared" si="1161"/>
        <v>2174.6339480043857</v>
      </c>
      <c r="AB1555" s="30">
        <f t="shared" si="1162"/>
        <v>6.1539480043857111</v>
      </c>
      <c r="AC1555" s="31">
        <f t="shared" si="1170"/>
        <v>1</v>
      </c>
      <c r="AD1555" s="32">
        <f t="shared" si="1145"/>
        <v>1</v>
      </c>
      <c r="AE1555" s="33">
        <f t="shared" si="1146"/>
        <v>1</v>
      </c>
      <c r="AF1555" s="33">
        <f t="shared" si="1147"/>
        <v>1</v>
      </c>
      <c r="AG1555" s="33">
        <f t="shared" si="1148"/>
        <v>0</v>
      </c>
      <c r="AH1555" s="38">
        <f t="shared" si="1149"/>
        <v>1</v>
      </c>
      <c r="AI1555" s="33">
        <f t="shared" si="1150"/>
        <v>1</v>
      </c>
      <c r="AJ1555" s="39">
        <f t="shared" si="1151"/>
        <v>1</v>
      </c>
      <c r="AK1555" s="43">
        <f t="shared" si="1152"/>
        <v>1</v>
      </c>
      <c r="AL1555" s="4">
        <f t="shared" si="1171"/>
        <v>0</v>
      </c>
      <c r="AM1555" s="4">
        <f t="shared" si="1172"/>
        <v>-0.92394800438569291</v>
      </c>
      <c r="AN1555" s="4">
        <f t="shared" si="1173"/>
        <v>0.92394800438569291</v>
      </c>
      <c r="AO1555" s="4">
        <f t="shared" si="1174"/>
        <v>-11.760000000000218</v>
      </c>
      <c r="AP1555" s="4">
        <f t="shared" si="1175"/>
        <v>12.683948004385911</v>
      </c>
      <c r="AQ1555" s="4">
        <f t="shared" si="1176"/>
        <v>11.760000000000218</v>
      </c>
      <c r="AR1555" s="4">
        <f t="shared" si="1163"/>
        <v>5.2300000000000182</v>
      </c>
      <c r="AS1555">
        <f t="shared" si="1177"/>
        <v>11.760000000000218</v>
      </c>
      <c r="AT1555" s="6">
        <f t="shared" si="1178"/>
        <v>1</v>
      </c>
      <c r="AU1555" s="4">
        <f t="shared" si="1179"/>
        <v>-2.6702056578811924</v>
      </c>
      <c r="AV1555" s="4">
        <f t="shared" si="1180"/>
        <v>4.382995983644622</v>
      </c>
      <c r="AW1555">
        <f t="shared" si="1181"/>
        <v>0</v>
      </c>
      <c r="AX1555">
        <f t="shared" si="1182"/>
        <v>1</v>
      </c>
      <c r="AY1555">
        <f t="shared" si="1183"/>
        <v>0</v>
      </c>
      <c r="AZ1555" s="4">
        <f t="shared" si="1164"/>
        <v>-3.9100000000000006</v>
      </c>
      <c r="BA1555" s="4">
        <f t="shared" si="1184"/>
        <v>234.97500000000042</v>
      </c>
      <c r="BB1555" s="4">
        <f t="shared" si="1165"/>
        <v>270.43499999999989</v>
      </c>
      <c r="BC1555" s="4">
        <f t="shared" si="1166"/>
        <v>304.29599999999999</v>
      </c>
      <c r="BM1555">
        <f t="shared" si="1138"/>
        <v>1</v>
      </c>
    </row>
    <row r="1556" spans="1:65" x14ac:dyDescent="0.25">
      <c r="A1556">
        <v>959</v>
      </c>
      <c r="B1556" s="1">
        <v>42573</v>
      </c>
      <c r="C1556" s="2">
        <v>2166.4699999999998</v>
      </c>
      <c r="D1556" s="2">
        <v>2175.11</v>
      </c>
      <c r="E1556" s="2">
        <v>2163.2399999999998</v>
      </c>
      <c r="F1556" s="2">
        <v>2175.0300000000002</v>
      </c>
      <c r="G1556" s="2">
        <v>3023280000</v>
      </c>
      <c r="H1556" s="2">
        <f t="shared" si="1139"/>
        <v>12.9561579095725</v>
      </c>
      <c r="I1556" s="2">
        <f t="shared" si="1140"/>
        <v>2116.1675</v>
      </c>
      <c r="J1556" s="2">
        <f t="shared" si="1141"/>
        <v>11.959818197438887</v>
      </c>
      <c r="K1556" s="2">
        <f t="shared" si="1142"/>
        <v>1.2999999999997272</v>
      </c>
      <c r="L1556" s="18">
        <v>8.5599999999999996E-2</v>
      </c>
      <c r="M1556" s="19">
        <v>7.9041689931469801</v>
      </c>
      <c r="N1556" s="4">
        <f t="shared" si="1153"/>
        <v>11.870000000000346</v>
      </c>
      <c r="O1556" s="4">
        <f t="shared" si="1143"/>
        <v>12.66899999999996</v>
      </c>
      <c r="P1556" s="4">
        <f t="shared" si="1154"/>
        <v>8.2059323308270695</v>
      </c>
      <c r="Q1556" s="4">
        <f t="shared" si="1167"/>
        <v>3.6597137876743169</v>
      </c>
      <c r="R1556" s="18">
        <f t="shared" si="1155"/>
        <v>2172.5630827067671</v>
      </c>
      <c r="S1556" s="2">
        <f t="shared" si="1156"/>
        <v>2.4669172932331094</v>
      </c>
      <c r="T1556" s="22">
        <f t="shared" si="1144"/>
        <v>1</v>
      </c>
      <c r="U1556" s="29">
        <f t="shared" si="1157"/>
        <v>2167.806947175141</v>
      </c>
      <c r="V1556" s="30">
        <f t="shared" si="1158"/>
        <v>7.2230528248592236</v>
      </c>
      <c r="W1556" s="31">
        <f t="shared" si="1168"/>
        <v>1</v>
      </c>
      <c r="X1556" s="35">
        <f t="shared" si="1159"/>
        <v>2168.7301333333335</v>
      </c>
      <c r="Y1556" s="30">
        <f t="shared" si="1160"/>
        <v>6.2998666666667305</v>
      </c>
      <c r="Z1556" s="31">
        <f t="shared" si="1169"/>
        <v>1</v>
      </c>
      <c r="AA1556" s="29">
        <f t="shared" si="1161"/>
        <v>2167.9361932372881</v>
      </c>
      <c r="AB1556" s="30">
        <f t="shared" si="1162"/>
        <v>7.09380676271212</v>
      </c>
      <c r="AC1556" s="31">
        <f t="shared" si="1170"/>
        <v>1</v>
      </c>
      <c r="AD1556" s="32">
        <f t="shared" si="1145"/>
        <v>1</v>
      </c>
      <c r="AE1556" s="33">
        <f t="shared" si="1146"/>
        <v>0</v>
      </c>
      <c r="AF1556" s="33">
        <f t="shared" si="1147"/>
        <v>1</v>
      </c>
      <c r="AG1556" s="33">
        <f t="shared" si="1148"/>
        <v>0</v>
      </c>
      <c r="AH1556" s="38">
        <f t="shared" si="1149"/>
        <v>1</v>
      </c>
      <c r="AI1556" s="33">
        <f t="shared" si="1150"/>
        <v>1</v>
      </c>
      <c r="AJ1556" s="39">
        <f t="shared" si="1151"/>
        <v>1</v>
      </c>
      <c r="AK1556" s="43">
        <f t="shared" si="1152"/>
        <v>1</v>
      </c>
      <c r="AL1556" s="4">
        <f t="shared" si="1171"/>
        <v>8.6400000000003274</v>
      </c>
      <c r="AM1556" s="4">
        <f t="shared" si="1172"/>
        <v>7.1738067627120472</v>
      </c>
      <c r="AN1556" s="4">
        <f t="shared" si="1173"/>
        <v>7.1738067627120472</v>
      </c>
      <c r="AO1556" s="4">
        <f t="shared" si="1174"/>
        <v>-3.2300000000000182</v>
      </c>
      <c r="AP1556" s="4">
        <f t="shared" si="1175"/>
        <v>4.6961932372882984</v>
      </c>
      <c r="AQ1556" s="4">
        <f t="shared" si="1176"/>
        <v>3.2300000000000182</v>
      </c>
      <c r="AR1556" s="4">
        <f t="shared" si="1163"/>
        <v>8.5600000000004002</v>
      </c>
      <c r="AS1556">
        <f t="shared" si="1177"/>
        <v>7.1738067627120472</v>
      </c>
      <c r="AT1556" s="6">
        <f t="shared" si="1178"/>
        <v>0</v>
      </c>
      <c r="AU1556" s="4">
        <f t="shared" si="1179"/>
        <v>3.2544771196036457</v>
      </c>
      <c r="AV1556" s="4">
        <f t="shared" si="1180"/>
        <v>-0.35583100685342012</v>
      </c>
      <c r="AW1556">
        <f t="shared" si="1181"/>
        <v>0</v>
      </c>
      <c r="AX1556">
        <f t="shared" si="1182"/>
        <v>0</v>
      </c>
      <c r="AY1556">
        <f t="shared" si="1183"/>
        <v>1</v>
      </c>
      <c r="AZ1556" s="4">
        <f t="shared" si="1164"/>
        <v>-3.9100000000000006</v>
      </c>
      <c r="BA1556" s="4">
        <f t="shared" si="1184"/>
        <v>238.88500000000042</v>
      </c>
      <c r="BB1556" s="4">
        <f t="shared" si="1165"/>
        <v>274.34499999999991</v>
      </c>
      <c r="BC1556" s="4">
        <f t="shared" si="1166"/>
        <v>301.39999999999992</v>
      </c>
      <c r="BM1556">
        <f t="shared" si="1138"/>
        <v>1</v>
      </c>
    </row>
    <row r="1557" spans="1:65" x14ac:dyDescent="0.25">
      <c r="A1557">
        <v>958</v>
      </c>
      <c r="B1557" s="1">
        <v>42572</v>
      </c>
      <c r="C1557" s="2">
        <v>2172.91</v>
      </c>
      <c r="D1557" s="2">
        <v>2174.56</v>
      </c>
      <c r="E1557" s="2">
        <v>2159.75</v>
      </c>
      <c r="F1557" s="2">
        <v>2165.17</v>
      </c>
      <c r="G1557" s="2">
        <v>3438900000</v>
      </c>
      <c r="H1557" s="2">
        <f t="shared" si="1139"/>
        <v>20.224622644467644</v>
      </c>
      <c r="I1557" s="2">
        <f t="shared" si="1140"/>
        <v>2112.4839999999999</v>
      </c>
      <c r="J1557" s="2">
        <f t="shared" si="1141"/>
        <v>16.990031566526902</v>
      </c>
      <c r="K1557" s="2">
        <f t="shared" si="1142"/>
        <v>-0.11000000000012733</v>
      </c>
      <c r="L1557" s="18">
        <v>9.7849999999999993E-2</v>
      </c>
      <c r="M1557" s="19">
        <v>9.0680729411440808</v>
      </c>
      <c r="N1557" s="4">
        <f t="shared" si="1153"/>
        <v>14.809999999999945</v>
      </c>
      <c r="O1557" s="4">
        <f t="shared" si="1143"/>
        <v>14.86299999999992</v>
      </c>
      <c r="P1557" s="4">
        <f t="shared" si="1154"/>
        <v>7.3930827067669123</v>
      </c>
      <c r="Q1557" s="4">
        <f t="shared" si="1167"/>
        <v>3.4280696798493415</v>
      </c>
      <c r="R1557" s="18">
        <f t="shared" si="1155"/>
        <v>2180.0612631578947</v>
      </c>
      <c r="S1557" s="2">
        <f t="shared" si="1156"/>
        <v>14.891263157894628</v>
      </c>
      <c r="T1557" s="22">
        <f t="shared" si="1144"/>
        <v>0</v>
      </c>
      <c r="U1557" s="29">
        <f t="shared" si="1157"/>
        <v>2174.1882115524659</v>
      </c>
      <c r="V1557" s="30">
        <f t="shared" si="1158"/>
        <v>9.0182115524658002</v>
      </c>
      <c r="W1557" s="31">
        <f t="shared" si="1168"/>
        <v>0</v>
      </c>
      <c r="X1557" s="35">
        <f t="shared" si="1159"/>
        <v>2173.4367999999999</v>
      </c>
      <c r="Y1557" s="30">
        <f t="shared" si="1160"/>
        <v>8.2667999999998756</v>
      </c>
      <c r="Z1557" s="31">
        <f t="shared" si="1169"/>
        <v>0</v>
      </c>
      <c r="AA1557" s="29">
        <f t="shared" si="1161"/>
        <v>2174.0830139351206</v>
      </c>
      <c r="AB1557" s="30">
        <f t="shared" si="1162"/>
        <v>8.9130139351204889</v>
      </c>
      <c r="AC1557" s="31">
        <f t="shared" si="1170"/>
        <v>0</v>
      </c>
      <c r="AD1557" s="32">
        <f t="shared" si="1145"/>
        <v>-1</v>
      </c>
      <c r="AE1557" s="33">
        <f t="shared" si="1146"/>
        <v>-1</v>
      </c>
      <c r="AF1557" s="33">
        <f t="shared" si="1147"/>
        <v>-1</v>
      </c>
      <c r="AG1557" s="33">
        <f t="shared" si="1148"/>
        <v>-1</v>
      </c>
      <c r="AH1557" s="38">
        <f t="shared" si="1149"/>
        <v>-1</v>
      </c>
      <c r="AI1557" s="33">
        <f t="shared" si="1150"/>
        <v>-1</v>
      </c>
      <c r="AJ1557" s="39">
        <f t="shared" si="1151"/>
        <v>-1</v>
      </c>
      <c r="AK1557" s="43">
        <f t="shared" si="1152"/>
        <v>-1</v>
      </c>
      <c r="AL1557" s="4">
        <f t="shared" si="1171"/>
        <v>1.6500000000000909</v>
      </c>
      <c r="AM1557" s="4">
        <f t="shared" si="1172"/>
        <v>0.47698606487938378</v>
      </c>
      <c r="AN1557" s="4">
        <f t="shared" si="1173"/>
        <v>0.47698606487938378</v>
      </c>
      <c r="AO1557" s="4">
        <f t="shared" si="1174"/>
        <v>-13.159999999999854</v>
      </c>
      <c r="AP1557" s="4">
        <f t="shared" si="1175"/>
        <v>14.333013935120562</v>
      </c>
      <c r="AQ1557" s="4">
        <f t="shared" si="1176"/>
        <v>13.159999999999854</v>
      </c>
      <c r="AR1557" s="4">
        <f t="shared" si="1163"/>
        <v>7.7399999999997817</v>
      </c>
      <c r="AS1557">
        <f t="shared" si="1177"/>
        <v>13.159999999999854</v>
      </c>
      <c r="AT1557" s="6">
        <f t="shared" si="1178"/>
        <v>1</v>
      </c>
      <c r="AU1557" s="4">
        <f t="shared" si="1179"/>
        <v>-3.7364538944857717</v>
      </c>
      <c r="AV1557" s="4">
        <f t="shared" si="1180"/>
        <v>1.6280729411442991</v>
      </c>
      <c r="AW1557">
        <f t="shared" si="1181"/>
        <v>0</v>
      </c>
      <c r="AX1557">
        <f t="shared" si="1182"/>
        <v>1</v>
      </c>
      <c r="AY1557">
        <f t="shared" si="1183"/>
        <v>0</v>
      </c>
      <c r="AZ1557" s="4">
        <f t="shared" si="1164"/>
        <v>-3.9100000000000006</v>
      </c>
      <c r="BA1557" s="4">
        <f t="shared" si="1184"/>
        <v>242.79500000000041</v>
      </c>
      <c r="BB1557" s="4">
        <f t="shared" si="1165"/>
        <v>278.25499999999994</v>
      </c>
      <c r="BC1557" s="4">
        <f t="shared" si="1166"/>
        <v>303.97599999999989</v>
      </c>
      <c r="BM1557">
        <f t="shared" si="1138"/>
        <v>1</v>
      </c>
    </row>
    <row r="1558" spans="1:65" x14ac:dyDescent="0.25">
      <c r="A1558">
        <v>957</v>
      </c>
      <c r="B1558" s="1">
        <v>42571</v>
      </c>
      <c r="C1558" s="2">
        <v>2166.1</v>
      </c>
      <c r="D1558" s="2">
        <v>2175.63</v>
      </c>
      <c r="E1558" s="2">
        <v>2164.89</v>
      </c>
      <c r="F1558" s="2">
        <v>2173.02</v>
      </c>
      <c r="G1558" s="2">
        <v>3211860000</v>
      </c>
      <c r="H1558" s="2">
        <f t="shared" si="1139"/>
        <v>24.442521782973063</v>
      </c>
      <c r="I1558" s="2">
        <f t="shared" si="1140"/>
        <v>2108.326</v>
      </c>
      <c r="J1558" s="2">
        <f t="shared" si="1141"/>
        <v>23.423423858675328</v>
      </c>
      <c r="K1558" s="2">
        <f t="shared" si="1142"/>
        <v>2.319999999999709</v>
      </c>
      <c r="L1558" s="18">
        <v>8.8800000000000004E-2</v>
      </c>
      <c r="M1558" s="19">
        <v>8.1943879178383341</v>
      </c>
      <c r="N1558" s="4">
        <f t="shared" si="1153"/>
        <v>11.849999999999909</v>
      </c>
      <c r="O1558" s="4">
        <f t="shared" si="1143"/>
        <v>15.350999999999932</v>
      </c>
      <c r="P1558" s="4">
        <f t="shared" si="1154"/>
        <v>7.0412631578947318</v>
      </c>
      <c r="Q1558" s="4">
        <f t="shared" si="1167"/>
        <v>3.2774655191437718</v>
      </c>
      <c r="R1558" s="18">
        <f t="shared" si="1155"/>
        <v>2170.1763308270679</v>
      </c>
      <c r="S1558" s="2">
        <f t="shared" si="1156"/>
        <v>2.8436691729320955</v>
      </c>
      <c r="T1558" s="22">
        <f t="shared" si="1144"/>
        <v>1</v>
      </c>
      <c r="U1558" s="29">
        <f t="shared" si="1157"/>
        <v>2167.280521875</v>
      </c>
      <c r="V1558" s="30">
        <f t="shared" si="1158"/>
        <v>5.7394781250000051</v>
      </c>
      <c r="W1558" s="31">
        <f t="shared" si="1168"/>
        <v>1</v>
      </c>
      <c r="X1558" s="35">
        <f t="shared" si="1159"/>
        <v>2166.5750666666663</v>
      </c>
      <c r="Y1558" s="30">
        <f t="shared" si="1160"/>
        <v>6.4449333333336654</v>
      </c>
      <c r="Z1558" s="31">
        <f t="shared" si="1169"/>
        <v>1</v>
      </c>
      <c r="AA1558" s="29">
        <f t="shared" si="1161"/>
        <v>2167.1817581458331</v>
      </c>
      <c r="AB1558" s="30">
        <f t="shared" si="1162"/>
        <v>5.8382418541668812</v>
      </c>
      <c r="AC1558" s="31">
        <f t="shared" si="1170"/>
        <v>1</v>
      </c>
      <c r="AD1558" s="32">
        <f t="shared" si="1145"/>
        <v>1</v>
      </c>
      <c r="AE1558" s="33">
        <f t="shared" si="1146"/>
        <v>1</v>
      </c>
      <c r="AF1558" s="33">
        <f t="shared" si="1147"/>
        <v>1</v>
      </c>
      <c r="AG1558" s="33">
        <f t="shared" si="1148"/>
        <v>1</v>
      </c>
      <c r="AH1558" s="38">
        <f t="shared" si="1149"/>
        <v>1</v>
      </c>
      <c r="AI1558" s="33">
        <f t="shared" si="1150"/>
        <v>1</v>
      </c>
      <c r="AJ1558" s="39">
        <f t="shared" si="1151"/>
        <v>1</v>
      </c>
      <c r="AK1558" s="43">
        <f t="shared" si="1152"/>
        <v>1</v>
      </c>
      <c r="AL1558" s="4">
        <f t="shared" si="1171"/>
        <v>9.5300000000002001</v>
      </c>
      <c r="AM1558" s="4">
        <f t="shared" si="1172"/>
        <v>8.4482418541670086</v>
      </c>
      <c r="AN1558" s="4">
        <f t="shared" si="1173"/>
        <v>8.4482418541670086</v>
      </c>
      <c r="AO1558" s="4">
        <f t="shared" si="1174"/>
        <v>-1.2100000000000364</v>
      </c>
      <c r="AP1558" s="4">
        <f t="shared" si="1175"/>
        <v>2.2917581458332279</v>
      </c>
      <c r="AQ1558" s="4">
        <f t="shared" si="1176"/>
        <v>1.2100000000000364</v>
      </c>
      <c r="AR1558" s="4">
        <f t="shared" si="1163"/>
        <v>6.9200000000000728</v>
      </c>
      <c r="AS1558">
        <f t="shared" si="1177"/>
        <v>8.4482418541670086</v>
      </c>
      <c r="AT1558" s="6">
        <f t="shared" si="1178"/>
        <v>0</v>
      </c>
      <c r="AU1558" s="4">
        <f t="shared" si="1179"/>
        <v>1.45645229634016</v>
      </c>
      <c r="AV1558" s="4">
        <f t="shared" si="1180"/>
        <v>1.5743879178382614</v>
      </c>
      <c r="AW1558">
        <f t="shared" si="1181"/>
        <v>0</v>
      </c>
      <c r="AX1558">
        <f t="shared" si="1182"/>
        <v>0</v>
      </c>
      <c r="AY1558">
        <f t="shared" si="1183"/>
        <v>0</v>
      </c>
      <c r="AZ1558" s="4">
        <f t="shared" si="1164"/>
        <v>6.94</v>
      </c>
      <c r="BA1558" s="4">
        <f t="shared" si="1184"/>
        <v>246.70500000000041</v>
      </c>
      <c r="BB1558" s="4">
        <f t="shared" si="1165"/>
        <v>282.16499999999996</v>
      </c>
      <c r="BC1558" s="4">
        <f t="shared" si="1166"/>
        <v>301.25199999999995</v>
      </c>
      <c r="BM1558">
        <f t="shared" ref="BM1558:BM1621" si="1185">IF(AND(AK1558=0,AJ1558=0,AI1558=0),0,1)</f>
        <v>1</v>
      </c>
    </row>
    <row r="1559" spans="1:65" x14ac:dyDescent="0.25">
      <c r="A1559">
        <v>956</v>
      </c>
      <c r="B1559" s="1">
        <v>42570</v>
      </c>
      <c r="C1559" s="2">
        <v>2163.79</v>
      </c>
      <c r="D1559" s="2">
        <v>2164.63</v>
      </c>
      <c r="E1559" s="2">
        <v>2159.0100000000002</v>
      </c>
      <c r="F1559" s="2">
        <v>2163.7800000000002</v>
      </c>
      <c r="G1559" s="2">
        <v>2968340000</v>
      </c>
      <c r="H1559" s="2">
        <f t="shared" si="1139"/>
        <v>29.609169169176166</v>
      </c>
      <c r="I1559" s="2">
        <f t="shared" si="1140"/>
        <v>2104.2804999999998</v>
      </c>
      <c r="J1559" s="2">
        <f t="shared" si="1141"/>
        <v>28.655234315639678</v>
      </c>
      <c r="K1559" s="2">
        <f t="shared" si="1142"/>
        <v>-3.0999999999999091</v>
      </c>
      <c r="L1559" s="18">
        <v>9.3200000000000005E-2</v>
      </c>
      <c r="M1559" s="19">
        <v>8.6127775221801475</v>
      </c>
      <c r="N1559" s="4">
        <f t="shared" si="1153"/>
        <v>7.8799999999996544</v>
      </c>
      <c r="O1559" s="4">
        <f t="shared" si="1143"/>
        <v>16.83599999999992</v>
      </c>
      <c r="P1559" s="4">
        <f t="shared" si="1154"/>
        <v>6.3963308270676658</v>
      </c>
      <c r="Q1559" s="4">
        <f t="shared" si="1167"/>
        <v>3.0269791666666661</v>
      </c>
      <c r="R1559" s="18">
        <f t="shared" si="1155"/>
        <v>2172.7415112781955</v>
      </c>
      <c r="S1559" s="2">
        <f t="shared" si="1156"/>
        <v>8.961511278195303</v>
      </c>
      <c r="T1559" s="22">
        <f t="shared" si="1144"/>
        <v>0</v>
      </c>
      <c r="U1559" s="29">
        <f t="shared" si="1157"/>
        <v>2164.8744697301427</v>
      </c>
      <c r="V1559" s="30">
        <f t="shared" si="1158"/>
        <v>1.094469730142464</v>
      </c>
      <c r="W1559" s="31">
        <f t="shared" si="1168"/>
        <v>1</v>
      </c>
      <c r="X1559" s="35">
        <f t="shared" si="1159"/>
        <v>2162.7957333333334</v>
      </c>
      <c r="Y1559" s="30">
        <f t="shared" si="1160"/>
        <v>0.9842666666668265</v>
      </c>
      <c r="Z1559" s="31">
        <f t="shared" si="1169"/>
        <v>1</v>
      </c>
      <c r="AA1559" s="29">
        <f t="shared" si="1161"/>
        <v>2164.5834466345896</v>
      </c>
      <c r="AB1559" s="30">
        <f t="shared" si="1162"/>
        <v>0.80344663458936338</v>
      </c>
      <c r="AC1559" s="31">
        <f t="shared" si="1170"/>
        <v>1</v>
      </c>
      <c r="AD1559" s="32">
        <f t="shared" si="1145"/>
        <v>1</v>
      </c>
      <c r="AE1559" s="33">
        <f t="shared" si="1146"/>
        <v>1</v>
      </c>
      <c r="AF1559" s="33">
        <f t="shared" si="1147"/>
        <v>1</v>
      </c>
      <c r="AG1559" s="33">
        <f t="shared" si="1148"/>
        <v>1</v>
      </c>
      <c r="AH1559" s="38">
        <f t="shared" si="1149"/>
        <v>1</v>
      </c>
      <c r="AI1559" s="33">
        <f t="shared" si="1150"/>
        <v>1</v>
      </c>
      <c r="AJ1559" s="39">
        <f t="shared" si="1151"/>
        <v>1</v>
      </c>
      <c r="AK1559" s="43">
        <f t="shared" si="1152"/>
        <v>1</v>
      </c>
      <c r="AL1559" s="4">
        <f t="shared" si="1171"/>
        <v>0.84000000000014552</v>
      </c>
      <c r="AM1559" s="4">
        <f t="shared" si="1172"/>
        <v>4.6553365410545666E-2</v>
      </c>
      <c r="AN1559" s="4">
        <f t="shared" si="1173"/>
        <v>4.6553365410545666E-2</v>
      </c>
      <c r="AO1559" s="4">
        <f t="shared" si="1174"/>
        <v>-4.7799999999997453</v>
      </c>
      <c r="AP1559" s="4">
        <f t="shared" si="1175"/>
        <v>5.5734466345893452</v>
      </c>
      <c r="AQ1559" s="4">
        <f t="shared" si="1176"/>
        <v>4.7799999999997453</v>
      </c>
      <c r="AR1559" s="4">
        <f t="shared" si="1163"/>
        <v>9.9999999997635314E-3</v>
      </c>
      <c r="AS1559">
        <f t="shared" si="1177"/>
        <v>4.7799999999997453</v>
      </c>
      <c r="AT1559" s="6">
        <f t="shared" si="1178"/>
        <v>0</v>
      </c>
      <c r="AU1559" s="4">
        <f t="shared" si="1179"/>
        <v>5.1594654112826355</v>
      </c>
      <c r="AV1559" s="4">
        <f t="shared" si="1180"/>
        <v>8.9027775221803847</v>
      </c>
      <c r="AW1559">
        <f t="shared" si="1181"/>
        <v>0</v>
      </c>
      <c r="AX1559">
        <f t="shared" si="1182"/>
        <v>0</v>
      </c>
      <c r="AY1559">
        <f t="shared" si="1183"/>
        <v>0</v>
      </c>
      <c r="AZ1559" s="4">
        <f t="shared" si="1164"/>
        <v>6.94</v>
      </c>
      <c r="BA1559" s="4">
        <f t="shared" si="1184"/>
        <v>239.76500000000041</v>
      </c>
      <c r="BB1559" s="4">
        <f t="shared" si="1165"/>
        <v>275.22499999999997</v>
      </c>
      <c r="BC1559" s="4">
        <f t="shared" si="1166"/>
        <v>300.32799999999997</v>
      </c>
      <c r="BM1559">
        <f t="shared" si="1185"/>
        <v>1</v>
      </c>
    </row>
    <row r="1560" spans="1:65" x14ac:dyDescent="0.25">
      <c r="A1560">
        <v>955</v>
      </c>
      <c r="B1560" s="1">
        <v>42569</v>
      </c>
      <c r="C1560" s="2">
        <v>2162.04</v>
      </c>
      <c r="D1560" s="2">
        <v>2168.35</v>
      </c>
      <c r="E1560" s="2">
        <v>2159.63</v>
      </c>
      <c r="F1560" s="2">
        <v>2166.89</v>
      </c>
      <c r="G1560" s="2">
        <v>3009310000</v>
      </c>
      <c r="H1560" s="2">
        <f t="shared" ref="H1560:H1623" si="1186">_xlfn.STDEV.S(C1560:C1569)</f>
        <v>30.551689987807759</v>
      </c>
      <c r="I1560" s="2">
        <f t="shared" ref="I1560:I1623" si="1187">AVERAGE(C1560:C1579)</f>
        <v>2099.8700000000003</v>
      </c>
      <c r="J1560" s="2">
        <f t="shared" ref="J1560:J1623" si="1188">_xlfn.STDEV.S(D1560:E1569)</f>
        <v>31.520958153183365</v>
      </c>
      <c r="K1560" s="2">
        <f t="shared" ref="K1560:K1623" si="1189">C1560-F1561</f>
        <v>0.3000000000001819</v>
      </c>
      <c r="L1560" s="18">
        <v>9.375E-2</v>
      </c>
      <c r="M1560" s="19">
        <v>8.6430134011151143</v>
      </c>
      <c r="N1560" s="4">
        <f t="shared" si="1153"/>
        <v>8.7199999999997999</v>
      </c>
      <c r="O1560" s="4">
        <f t="shared" ref="O1560:O1623" si="1190">AVERAGE(N1560:N1569)</f>
        <v>18.256999999999927</v>
      </c>
      <c r="P1560" s="4">
        <f t="shared" si="1154"/>
        <v>5.8515112781954794</v>
      </c>
      <c r="Q1560" s="4">
        <f t="shared" si="1167"/>
        <v>2.7806916157501664</v>
      </c>
      <c r="R1560" s="18">
        <f t="shared" si="1155"/>
        <v>2167.0483458646613</v>
      </c>
      <c r="S1560" s="2">
        <f t="shared" si="1156"/>
        <v>0.15834586466144174</v>
      </c>
      <c r="T1560" s="22">
        <f t="shared" ref="T1560:T1623" si="1191">IF(S1560&gt;M1561, 0, 1)</f>
        <v>1</v>
      </c>
      <c r="U1560" s="29">
        <f t="shared" si="1157"/>
        <v>2162.9430021756443</v>
      </c>
      <c r="V1560" s="30">
        <f t="shared" si="1158"/>
        <v>3.9469978243555488</v>
      </c>
      <c r="W1560" s="31">
        <f t="shared" si="1168"/>
        <v>1</v>
      </c>
      <c r="X1560" s="35">
        <f t="shared" si="1159"/>
        <v>2164.3457333333336</v>
      </c>
      <c r="Y1560" s="30">
        <f t="shared" si="1160"/>
        <v>2.5442666666663172</v>
      </c>
      <c r="Z1560" s="31">
        <f t="shared" si="1169"/>
        <v>1</v>
      </c>
      <c r="AA1560" s="29">
        <f t="shared" si="1161"/>
        <v>2163.1393845377206</v>
      </c>
      <c r="AB1560" s="30">
        <f t="shared" si="1162"/>
        <v>3.7506154622792565</v>
      </c>
      <c r="AC1560" s="31">
        <f t="shared" si="1170"/>
        <v>1</v>
      </c>
      <c r="AD1560" s="32">
        <f t="shared" ref="AD1560:AD1623" si="1192">IF(AC1560=1, 1, -1)</f>
        <v>1</v>
      </c>
      <c r="AE1560" s="33">
        <f t="shared" ref="AE1560:AE1623" si="1193">IF(AC1561=0,0,IF(0=AC1560,-1,AC1560))</f>
        <v>1</v>
      </c>
      <c r="AF1560" s="33">
        <f t="shared" ref="AF1560:AF1623" si="1194">IF(COUNTIF(AD1561:AD1564, "&lt;0")&gt;=2,0,IF(AC1560=1, 1, -1))</f>
        <v>1</v>
      </c>
      <c r="AG1560" s="33">
        <f t="shared" ref="AG1560:AG1623" si="1195">IF(COUNTIF(AD1561:AD1563, "&lt;0")&gt;=1,0,IF(AC1560=1, 1, -1))</f>
        <v>1</v>
      </c>
      <c r="AH1560" s="38">
        <f t="shared" ref="AH1560:AH1623" si="1196">IF(SUM(AC1561:AC1563)=0,0,IF(AC1560=1, 1, -1))</f>
        <v>1</v>
      </c>
      <c r="AI1560" s="33">
        <f t="shared" ref="AI1560:AI1623" si="1197">IF(COUNTIF(AD1561:AD1562, "&lt;0")&gt;=2,0,IF(AC1560=1, 1, -1))</f>
        <v>1</v>
      </c>
      <c r="AJ1560" s="39">
        <f t="shared" ref="AJ1560:AJ1623" si="1198">IF(COUNTIF(AD1561:AD1564, "&lt;0")&gt;=3,0,IF(AC1560=1, 1, -1))</f>
        <v>1</v>
      </c>
      <c r="AK1560" s="43">
        <f t="shared" ref="AK1560:AK1623" si="1199">IF(COUNTIF(AD1561:AD1563, "&lt;0")&gt;=2,0,IF(AC1560=1, 1, -1))</f>
        <v>1</v>
      </c>
      <c r="AL1560" s="4">
        <f t="shared" si="1171"/>
        <v>6.3099999999999454</v>
      </c>
      <c r="AM1560" s="4">
        <f t="shared" si="1172"/>
        <v>5.2106154622792928</v>
      </c>
      <c r="AN1560" s="4">
        <f t="shared" si="1173"/>
        <v>5.2106154622792928</v>
      </c>
      <c r="AO1560" s="4">
        <f t="shared" si="1174"/>
        <v>-2.4099999999998545</v>
      </c>
      <c r="AP1560" s="4">
        <f t="shared" si="1175"/>
        <v>3.5093845377205071</v>
      </c>
      <c r="AQ1560" s="4">
        <f t="shared" si="1176"/>
        <v>2.4099999999998545</v>
      </c>
      <c r="AR1560" s="4">
        <f t="shared" si="1163"/>
        <v>4.8499999999999091</v>
      </c>
      <c r="AS1560">
        <f t="shared" si="1177"/>
        <v>5.2106154622792928</v>
      </c>
      <c r="AT1560" s="6">
        <f t="shared" si="1178"/>
        <v>0</v>
      </c>
      <c r="AU1560" s="4">
        <f t="shared" si="1179"/>
        <v>3.9952549253785516</v>
      </c>
      <c r="AV1560" s="4">
        <f t="shared" si="1180"/>
        <v>4.0930134011152051</v>
      </c>
      <c r="AW1560">
        <f t="shared" si="1181"/>
        <v>0</v>
      </c>
      <c r="AX1560">
        <f t="shared" si="1182"/>
        <v>0</v>
      </c>
      <c r="AY1560">
        <f t="shared" si="1183"/>
        <v>0</v>
      </c>
      <c r="AZ1560" s="4">
        <f t="shared" si="1164"/>
        <v>6.94</v>
      </c>
      <c r="BA1560" s="4">
        <f t="shared" si="1184"/>
        <v>232.82500000000041</v>
      </c>
      <c r="BB1560" s="4">
        <f t="shared" si="1165"/>
        <v>268.28499999999997</v>
      </c>
      <c r="BC1560" s="4">
        <f t="shared" si="1166"/>
        <v>299.62799999999993</v>
      </c>
      <c r="BM1560">
        <f t="shared" si="1185"/>
        <v>1</v>
      </c>
    </row>
    <row r="1561" spans="1:65" x14ac:dyDescent="0.25">
      <c r="A1561">
        <v>954</v>
      </c>
      <c r="B1561" s="1">
        <v>42566</v>
      </c>
      <c r="C1561" s="2">
        <v>2165.13</v>
      </c>
      <c r="D1561" s="2">
        <v>2169.0500000000002</v>
      </c>
      <c r="E1561" s="2">
        <v>2155.79</v>
      </c>
      <c r="F1561" s="2">
        <v>2161.7399999999998</v>
      </c>
      <c r="G1561" s="2">
        <v>3122600000</v>
      </c>
      <c r="H1561" s="2">
        <f t="shared" si="1186"/>
        <v>29.594950488967633</v>
      </c>
      <c r="I1561" s="2">
        <f t="shared" si="1187"/>
        <v>2095.6780000000003</v>
      </c>
      <c r="J1561" s="2">
        <f t="shared" si="1188"/>
        <v>30.574289611749894</v>
      </c>
      <c r="K1561" s="2">
        <f t="shared" si="1189"/>
        <v>1.3800000000001091</v>
      </c>
      <c r="L1561" s="18">
        <v>8.6749999999999994E-2</v>
      </c>
      <c r="M1561" s="19">
        <v>8.0051046849198659</v>
      </c>
      <c r="N1561" s="4">
        <f t="shared" si="1153"/>
        <v>13.260000000000218</v>
      </c>
      <c r="O1561" s="4">
        <f t="shared" si="1190"/>
        <v>18.465999999999941</v>
      </c>
      <c r="P1561" s="4">
        <f t="shared" si="1154"/>
        <v>5.3083458646616499</v>
      </c>
      <c r="Q1561" s="4">
        <f t="shared" si="1167"/>
        <v>2.3153901939593857</v>
      </c>
      <c r="R1561" s="18">
        <f t="shared" si="1155"/>
        <v>2168.3559172932332</v>
      </c>
      <c r="S1561" s="2">
        <f t="shared" si="1156"/>
        <v>6.6159172932334513</v>
      </c>
      <c r="T1561" s="22">
        <f t="shared" si="1191"/>
        <v>1</v>
      </c>
      <c r="U1561" s="29">
        <f t="shared" si="1157"/>
        <v>2165.8066301974613</v>
      </c>
      <c r="V1561" s="30">
        <f t="shared" si="1158"/>
        <v>4.0666301974615635</v>
      </c>
      <c r="W1561" s="31">
        <f t="shared" si="1168"/>
        <v>1</v>
      </c>
      <c r="X1561" s="35">
        <f t="shared" si="1159"/>
        <v>2166.1848000000005</v>
      </c>
      <c r="Y1561" s="30">
        <f t="shared" si="1160"/>
        <v>4.4448000000006687</v>
      </c>
      <c r="Z1561" s="31">
        <f t="shared" si="1169"/>
        <v>1</v>
      </c>
      <c r="AA1561" s="29">
        <f t="shared" si="1161"/>
        <v>2165.8595739698167</v>
      </c>
      <c r="AB1561" s="30">
        <f t="shared" si="1162"/>
        <v>4.1195739698168836</v>
      </c>
      <c r="AC1561" s="31">
        <f t="shared" si="1170"/>
        <v>1</v>
      </c>
      <c r="AD1561" s="32">
        <f t="shared" si="1192"/>
        <v>1</v>
      </c>
      <c r="AE1561" s="33">
        <f t="shared" si="1193"/>
        <v>1</v>
      </c>
      <c r="AF1561" s="33">
        <f t="shared" si="1194"/>
        <v>1</v>
      </c>
      <c r="AG1561" s="33">
        <f t="shared" si="1195"/>
        <v>0</v>
      </c>
      <c r="AH1561" s="38">
        <f t="shared" si="1196"/>
        <v>1</v>
      </c>
      <c r="AI1561" s="33">
        <f t="shared" si="1197"/>
        <v>1</v>
      </c>
      <c r="AJ1561" s="39">
        <f t="shared" si="1198"/>
        <v>1</v>
      </c>
      <c r="AK1561" s="43">
        <f t="shared" si="1199"/>
        <v>1</v>
      </c>
      <c r="AL1561" s="4">
        <f t="shared" si="1171"/>
        <v>3.9200000000000728</v>
      </c>
      <c r="AM1561" s="4">
        <f t="shared" si="1172"/>
        <v>3.1904260301835166</v>
      </c>
      <c r="AN1561" s="4">
        <f t="shared" si="1173"/>
        <v>3.1904260301835166</v>
      </c>
      <c r="AO1561" s="4">
        <f t="shared" si="1174"/>
        <v>-9.3400000000001455</v>
      </c>
      <c r="AP1561" s="4">
        <f t="shared" si="1175"/>
        <v>10.069573969816702</v>
      </c>
      <c r="AQ1561" s="4">
        <f t="shared" si="1176"/>
        <v>9.3400000000001455</v>
      </c>
      <c r="AR1561" s="4">
        <f t="shared" si="1163"/>
        <v>3.3900000000003274</v>
      </c>
      <c r="AS1561">
        <f t="shared" si="1177"/>
        <v>9.3400000000001455</v>
      </c>
      <c r="AT1561" s="6">
        <f t="shared" si="1178"/>
        <v>0</v>
      </c>
      <c r="AU1561" s="4">
        <f t="shared" si="1179"/>
        <v>0.20829656238351824</v>
      </c>
      <c r="AV1561" s="4">
        <f t="shared" si="1180"/>
        <v>4.9151046849195383</v>
      </c>
      <c r="AW1561">
        <f t="shared" si="1181"/>
        <v>0</v>
      </c>
      <c r="AX1561">
        <f t="shared" si="1182"/>
        <v>0</v>
      </c>
      <c r="AY1561">
        <f t="shared" si="1183"/>
        <v>0</v>
      </c>
      <c r="AZ1561" s="4">
        <f t="shared" si="1164"/>
        <v>6.94</v>
      </c>
      <c r="BA1561" s="4">
        <f t="shared" si="1184"/>
        <v>225.88500000000042</v>
      </c>
      <c r="BB1561" s="4">
        <f t="shared" si="1165"/>
        <v>261.34499999999997</v>
      </c>
      <c r="BC1561" s="4">
        <f t="shared" si="1166"/>
        <v>300.86400000000003</v>
      </c>
      <c r="BM1561">
        <f t="shared" si="1185"/>
        <v>1</v>
      </c>
    </row>
    <row r="1562" spans="1:65" x14ac:dyDescent="0.25">
      <c r="A1562">
        <v>953</v>
      </c>
      <c r="B1562" s="1">
        <v>42565</v>
      </c>
      <c r="C1562" s="2">
        <v>2157.88</v>
      </c>
      <c r="D1562" s="2">
        <v>2168.9899999999998</v>
      </c>
      <c r="E1562" s="2">
        <v>2157.88</v>
      </c>
      <c r="F1562" s="2">
        <v>2163.75</v>
      </c>
      <c r="G1562" s="2">
        <v>3465610000</v>
      </c>
      <c r="H1562" s="2">
        <f t="shared" si="1186"/>
        <v>29.483222517221538</v>
      </c>
      <c r="I1562" s="2">
        <f t="shared" si="1187"/>
        <v>2090.7395000000006</v>
      </c>
      <c r="J1562" s="2">
        <f t="shared" si="1188"/>
        <v>30.479297046045055</v>
      </c>
      <c r="K1562" s="2">
        <f t="shared" si="1189"/>
        <v>5.4500000000002728</v>
      </c>
      <c r="L1562" s="18">
        <v>9.0450000000000003E-2</v>
      </c>
      <c r="M1562" s="19">
        <v>8.3028665759857958</v>
      </c>
      <c r="N1562" s="4">
        <f t="shared" si="1153"/>
        <v>16.559999999999945</v>
      </c>
      <c r="O1562" s="4">
        <f t="shared" si="1190"/>
        <v>20.033999999999924</v>
      </c>
      <c r="P1562" s="4">
        <f t="shared" si="1154"/>
        <v>4.6059172932330856</v>
      </c>
      <c r="Q1562" s="4">
        <f t="shared" si="1167"/>
        <v>1.7349492242595186</v>
      </c>
      <c r="R1562" s="18">
        <f t="shared" si="1155"/>
        <v>2156.2685263157891</v>
      </c>
      <c r="S1562" s="2">
        <f t="shared" si="1156"/>
        <v>7.4814736842108687</v>
      </c>
      <c r="T1562" s="22">
        <f t="shared" si="1191"/>
        <v>1</v>
      </c>
      <c r="U1562" s="29">
        <f t="shared" si="1157"/>
        <v>2158.3131569506536</v>
      </c>
      <c r="V1562" s="30">
        <f t="shared" si="1158"/>
        <v>5.4368430493464075</v>
      </c>
      <c r="W1562" s="31">
        <f t="shared" si="1168"/>
        <v>1</v>
      </c>
      <c r="X1562" s="35">
        <f t="shared" si="1159"/>
        <v>2162.1598666666669</v>
      </c>
      <c r="Y1562" s="30">
        <f t="shared" si="1160"/>
        <v>1.5901333333331422</v>
      </c>
      <c r="Z1562" s="31">
        <f t="shared" si="1169"/>
        <v>1</v>
      </c>
      <c r="AA1562" s="29">
        <f t="shared" si="1161"/>
        <v>2158.8516963108955</v>
      </c>
      <c r="AB1562" s="30">
        <f t="shared" si="1162"/>
        <v>4.8983036891045231</v>
      </c>
      <c r="AC1562" s="31">
        <f t="shared" si="1170"/>
        <v>1</v>
      </c>
      <c r="AD1562" s="32">
        <f t="shared" si="1192"/>
        <v>1</v>
      </c>
      <c r="AE1562" s="33">
        <f t="shared" si="1193"/>
        <v>1</v>
      </c>
      <c r="AF1562" s="33">
        <f t="shared" si="1194"/>
        <v>0</v>
      </c>
      <c r="AG1562" s="33">
        <f t="shared" si="1195"/>
        <v>0</v>
      </c>
      <c r="AH1562" s="38">
        <f t="shared" si="1196"/>
        <v>1</v>
      </c>
      <c r="AI1562" s="33">
        <f t="shared" si="1197"/>
        <v>1</v>
      </c>
      <c r="AJ1562" s="39">
        <f t="shared" si="1198"/>
        <v>1</v>
      </c>
      <c r="AK1562" s="43">
        <f t="shared" si="1199"/>
        <v>1</v>
      </c>
      <c r="AL1562" s="4">
        <f t="shared" si="1171"/>
        <v>11.109999999999673</v>
      </c>
      <c r="AM1562" s="4">
        <f t="shared" si="1172"/>
        <v>10.138303689104305</v>
      </c>
      <c r="AN1562" s="4">
        <f t="shared" si="1173"/>
        <v>10.138303689104305</v>
      </c>
      <c r="AO1562" s="4">
        <f t="shared" si="1174"/>
        <v>0</v>
      </c>
      <c r="AP1562" s="4">
        <f t="shared" si="1175"/>
        <v>0.97169631089536779</v>
      </c>
      <c r="AQ1562" s="4">
        <f t="shared" si="1176"/>
        <v>0</v>
      </c>
      <c r="AR1562" s="4">
        <f t="shared" si="1163"/>
        <v>5.8699999999998909</v>
      </c>
      <c r="AS1562">
        <f t="shared" si="1177"/>
        <v>10.138303689104305</v>
      </c>
      <c r="AT1562" s="6">
        <f t="shared" si="1178"/>
        <v>1</v>
      </c>
      <c r="AU1562" s="4">
        <f t="shared" si="1179"/>
        <v>-0.16381551802028937</v>
      </c>
      <c r="AV1562" s="4">
        <f t="shared" si="1180"/>
        <v>2.7328665759859048</v>
      </c>
      <c r="AW1562">
        <f t="shared" si="1181"/>
        <v>0</v>
      </c>
      <c r="AX1562">
        <f t="shared" si="1182"/>
        <v>1</v>
      </c>
      <c r="AY1562">
        <f t="shared" si="1183"/>
        <v>0</v>
      </c>
      <c r="AZ1562" s="4">
        <f t="shared" si="1164"/>
        <v>-3.9100000000000006</v>
      </c>
      <c r="BA1562" s="4">
        <f t="shared" si="1184"/>
        <v>218.94500000000042</v>
      </c>
      <c r="BB1562" s="4">
        <f t="shared" si="1165"/>
        <v>254.40499999999994</v>
      </c>
      <c r="BC1562" s="4">
        <f t="shared" si="1166"/>
        <v>297.964</v>
      </c>
      <c r="BM1562">
        <f t="shared" si="1185"/>
        <v>1</v>
      </c>
    </row>
    <row r="1563" spans="1:65" x14ac:dyDescent="0.25">
      <c r="A1563">
        <v>952</v>
      </c>
      <c r="B1563" s="1">
        <v>42564</v>
      </c>
      <c r="C1563" s="2">
        <v>2153.81</v>
      </c>
      <c r="D1563" s="2">
        <v>2156.4499999999998</v>
      </c>
      <c r="E1563" s="2">
        <v>2146.21</v>
      </c>
      <c r="F1563" s="2">
        <v>2152.4299999999998</v>
      </c>
      <c r="G1563" s="2">
        <v>3502320000</v>
      </c>
      <c r="H1563" s="2">
        <f t="shared" si="1186"/>
        <v>32.844564576535632</v>
      </c>
      <c r="I1563" s="2">
        <f t="shared" si="1187"/>
        <v>2086.7254999999996</v>
      </c>
      <c r="J1563" s="2">
        <f t="shared" si="1188"/>
        <v>31.601395784463595</v>
      </c>
      <c r="K1563" s="2">
        <f t="shared" si="1189"/>
        <v>1.6700000000000728</v>
      </c>
      <c r="L1563" s="18">
        <v>9.4500000000000001E-2</v>
      </c>
      <c r="M1563" s="19">
        <v>8.6734679748556669</v>
      </c>
      <c r="N1563" s="4">
        <f t="shared" si="1153"/>
        <v>10.239999999999782</v>
      </c>
      <c r="O1563" s="4">
        <f t="shared" si="1190"/>
        <v>22.081999999999947</v>
      </c>
      <c r="P1563" s="4">
        <f t="shared" si="1154"/>
        <v>3.8385263157894749</v>
      </c>
      <c r="Q1563" s="4">
        <f t="shared" si="1167"/>
        <v>1.110658847829777</v>
      </c>
      <c r="R1563" s="18">
        <f t="shared" si="1155"/>
        <v>2155.1965789473684</v>
      </c>
      <c r="S1563" s="2">
        <f t="shared" si="1156"/>
        <v>2.7665789473685436</v>
      </c>
      <c r="T1563" s="22">
        <f t="shared" si="1191"/>
        <v>1</v>
      </c>
      <c r="U1563" s="29">
        <f t="shared" si="1157"/>
        <v>2154.0354840447212</v>
      </c>
      <c r="V1563" s="30">
        <f t="shared" si="1158"/>
        <v>1.6054840447213792</v>
      </c>
      <c r="W1563" s="31">
        <f t="shared" si="1168"/>
        <v>1</v>
      </c>
      <c r="X1563" s="35">
        <f t="shared" si="1159"/>
        <v>2155.8142666666663</v>
      </c>
      <c r="Y1563" s="30">
        <f t="shared" si="1160"/>
        <v>3.3842666666664627</v>
      </c>
      <c r="Z1563" s="31">
        <f t="shared" si="1169"/>
        <v>1</v>
      </c>
      <c r="AA1563" s="29">
        <f t="shared" si="1161"/>
        <v>2154.2845136117935</v>
      </c>
      <c r="AB1563" s="30">
        <f t="shared" si="1162"/>
        <v>1.8545136117936636</v>
      </c>
      <c r="AC1563" s="31">
        <f t="shared" si="1170"/>
        <v>1</v>
      </c>
      <c r="AD1563" s="32">
        <f t="shared" si="1192"/>
        <v>1</v>
      </c>
      <c r="AE1563" s="33">
        <f t="shared" si="1193"/>
        <v>0</v>
      </c>
      <c r="AF1563" s="33">
        <f t="shared" si="1194"/>
        <v>0</v>
      </c>
      <c r="AG1563" s="33">
        <f t="shared" si="1195"/>
        <v>0</v>
      </c>
      <c r="AH1563" s="38">
        <f t="shared" si="1196"/>
        <v>1</v>
      </c>
      <c r="AI1563" s="33">
        <f t="shared" si="1197"/>
        <v>1</v>
      </c>
      <c r="AJ1563" s="39">
        <f t="shared" si="1198"/>
        <v>1</v>
      </c>
      <c r="AK1563" s="43">
        <f t="shared" si="1199"/>
        <v>0</v>
      </c>
      <c r="AL1563" s="4">
        <f t="shared" si="1171"/>
        <v>2.6399999999998727</v>
      </c>
      <c r="AM1563" s="4">
        <f t="shared" si="1172"/>
        <v>2.1654863882063182</v>
      </c>
      <c r="AN1563" s="4">
        <f t="shared" si="1173"/>
        <v>2.1654863882063182</v>
      </c>
      <c r="AO1563" s="4">
        <f t="shared" si="1174"/>
        <v>-7.5999999999999091</v>
      </c>
      <c r="AP1563" s="4">
        <f t="shared" si="1175"/>
        <v>8.0745136117934635</v>
      </c>
      <c r="AQ1563" s="4">
        <f t="shared" si="1176"/>
        <v>7.5999999999999091</v>
      </c>
      <c r="AR1563" s="4">
        <f t="shared" si="1163"/>
        <v>1.3800000000001091</v>
      </c>
      <c r="AS1563">
        <f t="shared" si="1177"/>
        <v>7.5999999999999091</v>
      </c>
      <c r="AT1563" s="6">
        <f t="shared" si="1178"/>
        <v>0</v>
      </c>
      <c r="AU1563" s="4">
        <f t="shared" si="1179"/>
        <v>2.8448602086502532</v>
      </c>
      <c r="AV1563" s="4">
        <f t="shared" si="1180"/>
        <v>7.5934679748555576</v>
      </c>
      <c r="AW1563">
        <f t="shared" si="1181"/>
        <v>0</v>
      </c>
      <c r="AX1563">
        <f t="shared" si="1182"/>
        <v>0</v>
      </c>
      <c r="AY1563">
        <f t="shared" si="1183"/>
        <v>0</v>
      </c>
      <c r="AZ1563" s="4">
        <f t="shared" si="1164"/>
        <v>6.94</v>
      </c>
      <c r="BA1563" s="4">
        <f t="shared" si="1184"/>
        <v>222.85500000000042</v>
      </c>
      <c r="BB1563" s="4">
        <f t="shared" si="1165"/>
        <v>258.31499999999994</v>
      </c>
      <c r="BC1563" s="4">
        <f t="shared" si="1166"/>
        <v>296.33600000000001</v>
      </c>
      <c r="BM1563">
        <f t="shared" si="1185"/>
        <v>1</v>
      </c>
    </row>
    <row r="1564" spans="1:65" x14ac:dyDescent="0.25">
      <c r="A1564">
        <v>951</v>
      </c>
      <c r="B1564" s="1">
        <v>42563</v>
      </c>
      <c r="C1564" s="2">
        <v>2139.5</v>
      </c>
      <c r="D1564" s="2">
        <v>2155.4</v>
      </c>
      <c r="E1564" s="2">
        <v>2139.5</v>
      </c>
      <c r="F1564" s="2">
        <v>2152.14</v>
      </c>
      <c r="G1564" s="2">
        <v>4097820000</v>
      </c>
      <c r="H1564" s="2">
        <f t="shared" si="1186"/>
        <v>39.660142936930697</v>
      </c>
      <c r="I1564" s="2">
        <f t="shared" si="1187"/>
        <v>2082.8674999999998</v>
      </c>
      <c r="J1564" s="2">
        <f t="shared" si="1188"/>
        <v>37.704020374071767</v>
      </c>
      <c r="K1564" s="2">
        <f t="shared" si="1189"/>
        <v>2.3400000000001455</v>
      </c>
      <c r="L1564" s="18">
        <v>9.9650000000000002E-2</v>
      </c>
      <c r="M1564" s="19">
        <v>9.0824871379566634</v>
      </c>
      <c r="N1564" s="4">
        <f t="shared" si="1153"/>
        <v>18.240000000000236</v>
      </c>
      <c r="O1564" s="4">
        <f t="shared" si="1190"/>
        <v>24.612999999999964</v>
      </c>
      <c r="P1564" s="4">
        <f t="shared" si="1154"/>
        <v>3.056578947368422</v>
      </c>
      <c r="Q1564" s="4">
        <f t="shared" si="1167"/>
        <v>0.57816421723405387</v>
      </c>
      <c r="R1564" s="18">
        <f t="shared" si="1155"/>
        <v>2139.2698270676692</v>
      </c>
      <c r="S1564" s="2">
        <f t="shared" si="1156"/>
        <v>12.870172932330661</v>
      </c>
      <c r="T1564" s="22">
        <f t="shared" si="1191"/>
        <v>0</v>
      </c>
      <c r="U1564" s="29">
        <f t="shared" si="1157"/>
        <v>2139.5081500324122</v>
      </c>
      <c r="V1564" s="30">
        <f t="shared" si="1158"/>
        <v>12.631849967587641</v>
      </c>
      <c r="W1564" s="31">
        <f t="shared" si="1168"/>
        <v>0</v>
      </c>
      <c r="X1564" s="35">
        <f t="shared" si="1159"/>
        <v>2146.8825333333334</v>
      </c>
      <c r="Y1564" s="30">
        <f t="shared" si="1160"/>
        <v>5.2574666666664598</v>
      </c>
      <c r="Z1564" s="31">
        <f t="shared" si="1169"/>
        <v>1</v>
      </c>
      <c r="AA1564" s="29">
        <f t="shared" si="1161"/>
        <v>2140.5405636945416</v>
      </c>
      <c r="AB1564" s="30">
        <f t="shared" si="1162"/>
        <v>11.599436305458312</v>
      </c>
      <c r="AC1564" s="31">
        <f t="shared" si="1170"/>
        <v>0</v>
      </c>
      <c r="AD1564" s="32">
        <f t="shared" si="1192"/>
        <v>-1</v>
      </c>
      <c r="AE1564" s="33">
        <f t="shared" si="1193"/>
        <v>-1</v>
      </c>
      <c r="AF1564" s="33">
        <f t="shared" si="1194"/>
        <v>0</v>
      </c>
      <c r="AG1564" s="33">
        <f t="shared" si="1195"/>
        <v>0</v>
      </c>
      <c r="AH1564" s="38">
        <f t="shared" si="1196"/>
        <v>-1</v>
      </c>
      <c r="AI1564" s="33">
        <f t="shared" si="1197"/>
        <v>-1</v>
      </c>
      <c r="AJ1564" s="39">
        <f t="shared" si="1198"/>
        <v>-1</v>
      </c>
      <c r="AK1564" s="43">
        <f t="shared" si="1199"/>
        <v>-1</v>
      </c>
      <c r="AL1564" s="4">
        <f t="shared" si="1171"/>
        <v>15.900000000000091</v>
      </c>
      <c r="AM1564" s="4">
        <f t="shared" si="1172"/>
        <v>14.85943630545853</v>
      </c>
      <c r="AN1564" s="4">
        <f t="shared" si="1173"/>
        <v>14.85943630545853</v>
      </c>
      <c r="AO1564" s="4">
        <f t="shared" si="1174"/>
        <v>0</v>
      </c>
      <c r="AP1564" s="4">
        <f t="shared" si="1175"/>
        <v>1.0405636945415608</v>
      </c>
      <c r="AQ1564" s="4">
        <f t="shared" si="1176"/>
        <v>0</v>
      </c>
      <c r="AR1564" s="4">
        <f t="shared" si="1163"/>
        <v>12.639999999999873</v>
      </c>
      <c r="AS1564">
        <f t="shared" si="1177"/>
        <v>14.85943630545853</v>
      </c>
      <c r="AT1564" s="6">
        <f t="shared" si="1178"/>
        <v>1</v>
      </c>
      <c r="AU1564" s="4">
        <f t="shared" si="1179"/>
        <v>-4.256807736406957</v>
      </c>
      <c r="AV1564" s="4">
        <f t="shared" si="1180"/>
        <v>-3.2575128620432094</v>
      </c>
      <c r="AW1564">
        <f t="shared" si="1181"/>
        <v>1</v>
      </c>
      <c r="AX1564">
        <f t="shared" si="1182"/>
        <v>0</v>
      </c>
      <c r="AY1564">
        <f t="shared" si="1183"/>
        <v>0</v>
      </c>
      <c r="AZ1564" s="4">
        <f t="shared" si="1164"/>
        <v>-3.9100000000000006</v>
      </c>
      <c r="BA1564" s="4">
        <f t="shared" si="1184"/>
        <v>215.91500000000042</v>
      </c>
      <c r="BB1564" s="4">
        <f t="shared" si="1165"/>
        <v>253.68833333333325</v>
      </c>
      <c r="BC1564" s="4">
        <f t="shared" si="1166"/>
        <v>290.61199999999997</v>
      </c>
      <c r="BM1564">
        <f t="shared" si="1185"/>
        <v>1</v>
      </c>
    </row>
    <row r="1565" spans="1:65" x14ac:dyDescent="0.25">
      <c r="A1565">
        <v>950</v>
      </c>
      <c r="B1565" s="1">
        <v>42562</v>
      </c>
      <c r="C1565" s="2">
        <v>2131.7199999999998</v>
      </c>
      <c r="D1565" s="2">
        <v>2143.16</v>
      </c>
      <c r="E1565" s="2">
        <v>2131.7199999999998</v>
      </c>
      <c r="F1565" s="2">
        <v>2137.16</v>
      </c>
      <c r="G1565" s="2">
        <v>3253340000</v>
      </c>
      <c r="H1565" s="2">
        <f t="shared" si="1186"/>
        <v>38.778072684329047</v>
      </c>
      <c r="I1565" s="2">
        <f t="shared" si="1187"/>
        <v>2080.48</v>
      </c>
      <c r="J1565" s="2">
        <f t="shared" si="1188"/>
        <v>41.152630420500607</v>
      </c>
      <c r="K1565" s="2">
        <f t="shared" si="1189"/>
        <v>1.819999999999709</v>
      </c>
      <c r="L1565" s="18">
        <v>0.10150000000000001</v>
      </c>
      <c r="M1565" s="19">
        <v>9.2196770165665853</v>
      </c>
      <c r="N1565" s="4">
        <f t="shared" si="1153"/>
        <v>13.259999999999764</v>
      </c>
      <c r="O1565" s="4">
        <f t="shared" si="1190"/>
        <v>27.361999999999945</v>
      </c>
      <c r="P1565" s="4">
        <f t="shared" si="1154"/>
        <v>2.1098270676691766</v>
      </c>
      <c r="Q1565" s="4">
        <f t="shared" si="1167"/>
        <v>2.0897519005245911E-2</v>
      </c>
      <c r="R1565" s="18">
        <f t="shared" si="1155"/>
        <v>2130.9467067669175</v>
      </c>
      <c r="S1565" s="2">
        <f t="shared" si="1156"/>
        <v>6.2132932330823678</v>
      </c>
      <c r="T1565" s="22">
        <f t="shared" si="1191"/>
        <v>1</v>
      </c>
      <c r="U1565" s="29">
        <f t="shared" si="1157"/>
        <v>2131.5541830237139</v>
      </c>
      <c r="V1565" s="30">
        <f t="shared" si="1158"/>
        <v>5.6058169762859507</v>
      </c>
      <c r="W1565" s="31">
        <f t="shared" si="1168"/>
        <v>1</v>
      </c>
      <c r="X1565" s="35">
        <f t="shared" si="1159"/>
        <v>2133.0686666666661</v>
      </c>
      <c r="Y1565" s="30">
        <f t="shared" si="1160"/>
        <v>4.0913333333337505</v>
      </c>
      <c r="Z1565" s="31">
        <f t="shared" si="1169"/>
        <v>1</v>
      </c>
      <c r="AA1565" s="29">
        <f t="shared" si="1161"/>
        <v>2131.7662107337273</v>
      </c>
      <c r="AB1565" s="30">
        <f t="shared" si="1162"/>
        <v>5.3937892662725062</v>
      </c>
      <c r="AC1565" s="31">
        <f t="shared" si="1170"/>
        <v>1</v>
      </c>
      <c r="AD1565" s="32">
        <f t="shared" si="1192"/>
        <v>1</v>
      </c>
      <c r="AE1565" s="33">
        <f t="shared" si="1193"/>
        <v>0</v>
      </c>
      <c r="AF1565" s="33">
        <f t="shared" si="1194"/>
        <v>0</v>
      </c>
      <c r="AG1565" s="33">
        <f t="shared" si="1195"/>
        <v>0</v>
      </c>
      <c r="AH1565" s="38">
        <f t="shared" si="1196"/>
        <v>1</v>
      </c>
      <c r="AI1565" s="33">
        <f t="shared" si="1197"/>
        <v>1</v>
      </c>
      <c r="AJ1565" s="39">
        <f t="shared" si="1198"/>
        <v>1</v>
      </c>
      <c r="AK1565" s="43">
        <f t="shared" si="1199"/>
        <v>0</v>
      </c>
      <c r="AL1565" s="4">
        <f t="shared" si="1171"/>
        <v>11.440000000000055</v>
      </c>
      <c r="AM1565" s="4">
        <f t="shared" si="1172"/>
        <v>11.393789266272506</v>
      </c>
      <c r="AN1565" s="4">
        <f t="shared" si="1173"/>
        <v>11.393789266272506</v>
      </c>
      <c r="AO1565" s="4">
        <f t="shared" si="1174"/>
        <v>0</v>
      </c>
      <c r="AP1565" s="4">
        <f t="shared" si="1175"/>
        <v>4.6210733727548359E-2</v>
      </c>
      <c r="AQ1565" s="4">
        <f t="shared" si="1176"/>
        <v>0</v>
      </c>
      <c r="AR1565" s="4">
        <f t="shared" si="1163"/>
        <v>5.4400000000000546</v>
      </c>
      <c r="AS1565">
        <f t="shared" si="1177"/>
        <v>11.393789266272506</v>
      </c>
      <c r="AT1565" s="6">
        <f t="shared" si="1178"/>
        <v>1</v>
      </c>
      <c r="AU1565" s="4">
        <f t="shared" si="1179"/>
        <v>-1.7324203257396782</v>
      </c>
      <c r="AV1565" s="4">
        <f t="shared" si="1180"/>
        <v>4.0796770165665306</v>
      </c>
      <c r="AW1565">
        <f t="shared" si="1181"/>
        <v>0</v>
      </c>
      <c r="AX1565">
        <f t="shared" si="1182"/>
        <v>1</v>
      </c>
      <c r="AY1565">
        <f t="shared" si="1183"/>
        <v>0</v>
      </c>
      <c r="AZ1565" s="4">
        <f t="shared" si="1164"/>
        <v>-3.9100000000000006</v>
      </c>
      <c r="BA1565" s="4">
        <f t="shared" si="1184"/>
        <v>219.82500000000041</v>
      </c>
      <c r="BB1565" s="4">
        <f t="shared" si="1165"/>
        <v>257.59833333333324</v>
      </c>
      <c r="BC1565" s="4">
        <f t="shared" si="1166"/>
        <v>287.49999999999994</v>
      </c>
      <c r="BM1565">
        <f t="shared" si="1185"/>
        <v>1</v>
      </c>
    </row>
    <row r="1566" spans="1:65" x14ac:dyDescent="0.25">
      <c r="A1566">
        <v>949</v>
      </c>
      <c r="B1566" s="1">
        <v>42559</v>
      </c>
      <c r="C1566" s="2">
        <v>2106.9699999999998</v>
      </c>
      <c r="D1566" s="2">
        <v>2131.71</v>
      </c>
      <c r="E1566" s="2">
        <v>2106.9699999999998</v>
      </c>
      <c r="F1566" s="2">
        <v>2129.9</v>
      </c>
      <c r="G1566" s="2">
        <v>3607500000</v>
      </c>
      <c r="H1566" s="2">
        <f t="shared" si="1186"/>
        <v>35.262370248687951</v>
      </c>
      <c r="I1566" s="2">
        <f t="shared" si="1187"/>
        <v>2079.3724999999999</v>
      </c>
      <c r="J1566" s="2">
        <f t="shared" si="1188"/>
        <v>38.145617338106632</v>
      </c>
      <c r="K1566" s="2">
        <f t="shared" si="1189"/>
        <v>9.069999999999709</v>
      </c>
      <c r="L1566" s="18">
        <v>9.3899999999999997E-2</v>
      </c>
      <c r="M1566" s="19">
        <v>8.4011903830720254</v>
      </c>
      <c r="N1566" s="4">
        <f t="shared" si="1153"/>
        <v>33.809999999999945</v>
      </c>
      <c r="O1566" s="4">
        <f t="shared" si="1190"/>
        <v>34.11099999999999</v>
      </c>
      <c r="P1566" s="4">
        <f t="shared" si="1154"/>
        <v>1.0467067669172962</v>
      </c>
      <c r="Q1566" s="4">
        <f t="shared" si="1167"/>
        <v>-0.4251717340660639</v>
      </c>
      <c r="R1566" s="18">
        <f t="shared" si="1155"/>
        <v>2097.6591428571428</v>
      </c>
      <c r="S1566" s="2">
        <f t="shared" si="1156"/>
        <v>32.240857142857294</v>
      </c>
      <c r="T1566" s="22">
        <f t="shared" si="1191"/>
        <v>0</v>
      </c>
      <c r="U1566" s="29">
        <f t="shared" si="1157"/>
        <v>2106.6386763947726</v>
      </c>
      <c r="V1566" s="30">
        <f t="shared" si="1158"/>
        <v>23.261323605227517</v>
      </c>
      <c r="W1566" s="31">
        <f t="shared" si="1168"/>
        <v>0</v>
      </c>
      <c r="X1566" s="35">
        <f t="shared" si="1159"/>
        <v>2111.6989333333331</v>
      </c>
      <c r="Y1566" s="30">
        <f t="shared" si="1160"/>
        <v>18.201066666666975</v>
      </c>
      <c r="Z1566" s="31">
        <f t="shared" si="1169"/>
        <v>0</v>
      </c>
      <c r="AA1566" s="29">
        <f t="shared" si="1161"/>
        <v>2107.3471123661711</v>
      </c>
      <c r="AB1566" s="30">
        <f t="shared" si="1162"/>
        <v>22.552887633828959</v>
      </c>
      <c r="AC1566" s="31">
        <f t="shared" si="1170"/>
        <v>0</v>
      </c>
      <c r="AD1566" s="32">
        <f t="shared" si="1192"/>
        <v>-1</v>
      </c>
      <c r="AE1566" s="33">
        <f t="shared" si="1193"/>
        <v>-1</v>
      </c>
      <c r="AF1566" s="33">
        <f t="shared" si="1194"/>
        <v>-1</v>
      </c>
      <c r="AG1566" s="33">
        <f t="shared" si="1195"/>
        <v>0</v>
      </c>
      <c r="AH1566" s="38">
        <f t="shared" si="1196"/>
        <v>-1</v>
      </c>
      <c r="AI1566" s="33">
        <f t="shared" si="1197"/>
        <v>-1</v>
      </c>
      <c r="AJ1566" s="39">
        <f t="shared" si="1198"/>
        <v>-1</v>
      </c>
      <c r="AK1566" s="43">
        <f t="shared" si="1199"/>
        <v>-1</v>
      </c>
      <c r="AL1566" s="4">
        <f t="shared" si="1171"/>
        <v>24.740000000000236</v>
      </c>
      <c r="AM1566" s="4">
        <f t="shared" si="1172"/>
        <v>24.362887633828905</v>
      </c>
      <c r="AN1566" s="4">
        <f t="shared" si="1173"/>
        <v>24.362887633828905</v>
      </c>
      <c r="AO1566" s="4">
        <f t="shared" si="1174"/>
        <v>0</v>
      </c>
      <c r="AP1566" s="4">
        <f t="shared" si="1175"/>
        <v>0.37711236617133181</v>
      </c>
      <c r="AQ1566" s="4">
        <f t="shared" si="1176"/>
        <v>0</v>
      </c>
      <c r="AR1566" s="4">
        <f t="shared" si="1163"/>
        <v>22.930000000000291</v>
      </c>
      <c r="AS1566">
        <f t="shared" si="1177"/>
        <v>24.362887633828905</v>
      </c>
      <c r="AT1566" s="6">
        <f t="shared" si="1178"/>
        <v>1</v>
      </c>
      <c r="AU1566" s="4">
        <f t="shared" si="1179"/>
        <v>-12.659241423311665</v>
      </c>
      <c r="AV1566" s="4">
        <f t="shared" si="1180"/>
        <v>-14.228809616928265</v>
      </c>
      <c r="AW1566">
        <f t="shared" si="1181"/>
        <v>1</v>
      </c>
      <c r="AX1566">
        <f t="shared" si="1182"/>
        <v>0</v>
      </c>
      <c r="AY1566">
        <f t="shared" si="1183"/>
        <v>0</v>
      </c>
      <c r="AZ1566" s="4">
        <f t="shared" si="1164"/>
        <v>-3.9100000000000006</v>
      </c>
      <c r="BA1566" s="4">
        <f t="shared" si="1184"/>
        <v>223.73500000000041</v>
      </c>
      <c r="BB1566" s="4">
        <f t="shared" si="1165"/>
        <v>260.20499999999993</v>
      </c>
      <c r="BC1566" s="4">
        <f t="shared" si="1166"/>
        <v>277.59999999999991</v>
      </c>
      <c r="BM1566">
        <f t="shared" si="1185"/>
        <v>1</v>
      </c>
    </row>
    <row r="1567" spans="1:65" x14ac:dyDescent="0.25">
      <c r="A1567">
        <v>948</v>
      </c>
      <c r="B1567" s="1">
        <v>42558</v>
      </c>
      <c r="C1567" s="2">
        <v>2100.42</v>
      </c>
      <c r="D1567" s="2">
        <v>2109.08</v>
      </c>
      <c r="E1567" s="2">
        <v>2089.39</v>
      </c>
      <c r="F1567" s="2">
        <v>2097.9</v>
      </c>
      <c r="G1567" s="2">
        <v>3604550000</v>
      </c>
      <c r="H1567" s="2">
        <f t="shared" si="1186"/>
        <v>34.072779963549273</v>
      </c>
      <c r="I1567" s="2">
        <f t="shared" si="1187"/>
        <v>2079.8065000000001</v>
      </c>
      <c r="J1567" s="2">
        <f t="shared" si="1188"/>
        <v>36.332088673353489</v>
      </c>
      <c r="K1567" s="2">
        <f t="shared" si="1189"/>
        <v>0.69000000000005457</v>
      </c>
      <c r="L1567" s="18">
        <v>0.11365</v>
      </c>
      <c r="M1567" s="19">
        <v>10.17708366131934</v>
      </c>
      <c r="N1567" s="4">
        <f t="shared" si="1153"/>
        <v>19.690000000000055</v>
      </c>
      <c r="O1567" s="4">
        <f t="shared" si="1190"/>
        <v>33.517000000000031</v>
      </c>
      <c r="P1567" s="4">
        <f t="shared" si="1154"/>
        <v>-0.24085714285714124</v>
      </c>
      <c r="Q1567" s="4">
        <f t="shared" si="1167"/>
        <v>-0.84954770571036531</v>
      </c>
      <c r="R1567" s="18">
        <f t="shared" si="1155"/>
        <v>2098.633157894737</v>
      </c>
      <c r="S1567" s="2">
        <f t="shared" si="1156"/>
        <v>0.73315789473690529</v>
      </c>
      <c r="T1567" s="22">
        <f t="shared" si="1191"/>
        <v>1</v>
      </c>
      <c r="U1567" s="29">
        <f t="shared" si="1157"/>
        <v>2100.0154565685507</v>
      </c>
      <c r="V1567" s="30">
        <f t="shared" si="1158"/>
        <v>2.1154565685505986</v>
      </c>
      <c r="W1567" s="31">
        <f t="shared" si="1168"/>
        <v>1</v>
      </c>
      <c r="X1567" s="35">
        <f t="shared" si="1159"/>
        <v>2096.7368000000001</v>
      </c>
      <c r="Y1567" s="30">
        <f t="shared" si="1160"/>
        <v>1.1631999999999607</v>
      </c>
      <c r="Z1567" s="31">
        <f t="shared" si="1169"/>
        <v>1</v>
      </c>
      <c r="AA1567" s="29">
        <f t="shared" si="1161"/>
        <v>2099.5564446489539</v>
      </c>
      <c r="AB1567" s="30">
        <f t="shared" si="1162"/>
        <v>1.6564446489537659</v>
      </c>
      <c r="AC1567" s="31">
        <f t="shared" si="1170"/>
        <v>1</v>
      </c>
      <c r="AD1567" s="32">
        <f t="shared" si="1192"/>
        <v>1</v>
      </c>
      <c r="AE1567" s="33">
        <f t="shared" si="1193"/>
        <v>0</v>
      </c>
      <c r="AF1567" s="33">
        <f t="shared" si="1194"/>
        <v>0</v>
      </c>
      <c r="AG1567" s="33">
        <f t="shared" si="1195"/>
        <v>0</v>
      </c>
      <c r="AH1567" s="38">
        <f t="shared" si="1196"/>
        <v>1</v>
      </c>
      <c r="AI1567" s="33">
        <f t="shared" si="1197"/>
        <v>1</v>
      </c>
      <c r="AJ1567" s="39">
        <f t="shared" si="1198"/>
        <v>1</v>
      </c>
      <c r="AK1567" s="43">
        <f t="shared" si="1199"/>
        <v>1</v>
      </c>
      <c r="AL1567" s="4">
        <f t="shared" si="1171"/>
        <v>8.6599999999998545</v>
      </c>
      <c r="AM1567" s="4">
        <f t="shared" si="1172"/>
        <v>9.5235553510460704</v>
      </c>
      <c r="AN1567" s="4">
        <f t="shared" si="1173"/>
        <v>8.6599999999998545</v>
      </c>
      <c r="AO1567" s="4">
        <f t="shared" si="1174"/>
        <v>-11.0300000000002</v>
      </c>
      <c r="AP1567" s="4">
        <f t="shared" si="1175"/>
        <v>10.166444648953984</v>
      </c>
      <c r="AQ1567" s="4">
        <f t="shared" si="1176"/>
        <v>10.166444648953984</v>
      </c>
      <c r="AR1567" s="4">
        <f t="shared" si="1163"/>
        <v>2.5199999999999818</v>
      </c>
      <c r="AS1567">
        <f t="shared" si="1177"/>
        <v>10.166444648953984</v>
      </c>
      <c r="AT1567" s="6">
        <f t="shared" si="1178"/>
        <v>0</v>
      </c>
      <c r="AU1567" s="4">
        <f t="shared" si="1179"/>
        <v>1.8436386571977401</v>
      </c>
      <c r="AV1567" s="4">
        <f t="shared" si="1180"/>
        <v>7.9570836613193583</v>
      </c>
      <c r="AW1567">
        <f t="shared" si="1181"/>
        <v>0</v>
      </c>
      <c r="AX1567">
        <f t="shared" si="1182"/>
        <v>0</v>
      </c>
      <c r="AY1567">
        <f t="shared" si="1183"/>
        <v>0</v>
      </c>
      <c r="AZ1567" s="4">
        <f t="shared" si="1164"/>
        <v>6.94</v>
      </c>
      <c r="BA1567" s="4">
        <f t="shared" si="1184"/>
        <v>227.64500000000041</v>
      </c>
      <c r="BB1567" s="4">
        <f t="shared" si="1165"/>
        <v>264.11499999999995</v>
      </c>
      <c r="BC1567" s="4">
        <f t="shared" si="1166"/>
        <v>274.98</v>
      </c>
      <c r="BM1567">
        <f t="shared" si="1185"/>
        <v>1</v>
      </c>
    </row>
    <row r="1568" spans="1:65" x14ac:dyDescent="0.25">
      <c r="A1568">
        <v>947</v>
      </c>
      <c r="B1568" s="1">
        <v>42557</v>
      </c>
      <c r="C1568" s="2">
        <v>2084.4299999999998</v>
      </c>
      <c r="D1568" s="2">
        <v>2100.7199999999998</v>
      </c>
      <c r="E1568" s="2">
        <v>2074.02</v>
      </c>
      <c r="F1568" s="2">
        <v>2099.73</v>
      </c>
      <c r="G1568" s="2">
        <v>3909380000</v>
      </c>
      <c r="H1568" s="2">
        <f t="shared" si="1186"/>
        <v>33.275862857165542</v>
      </c>
      <c r="I1568" s="2">
        <f t="shared" si="1187"/>
        <v>2080.4209999999998</v>
      </c>
      <c r="J1568" s="2">
        <f t="shared" si="1188"/>
        <v>35.781564703511499</v>
      </c>
      <c r="K1568" s="2">
        <f t="shared" si="1189"/>
        <v>-4.1200000000003456</v>
      </c>
      <c r="L1568" s="18">
        <v>0.11724999999999999</v>
      </c>
      <c r="M1568" s="19">
        <v>10.443550701001501</v>
      </c>
      <c r="N1568" s="4">
        <f t="shared" si="1153"/>
        <v>26.699999999999818</v>
      </c>
      <c r="O1568" s="4">
        <f t="shared" si="1190"/>
        <v>33.083000000000013</v>
      </c>
      <c r="P1568" s="4">
        <f t="shared" si="1154"/>
        <v>-1.0968421052631561</v>
      </c>
      <c r="Q1568" s="4">
        <f t="shared" si="1167"/>
        <v>-1.0372908498703184</v>
      </c>
      <c r="R1568" s="18">
        <f t="shared" si="1155"/>
        <v>2086.7000451127819</v>
      </c>
      <c r="S1568" s="2">
        <f t="shared" si="1156"/>
        <v>13.029954887218082</v>
      </c>
      <c r="T1568" s="22">
        <f t="shared" si="1191"/>
        <v>0</v>
      </c>
      <c r="U1568" s="29">
        <f t="shared" si="1157"/>
        <v>2083.9456766187272</v>
      </c>
      <c r="V1568" s="30">
        <f t="shared" si="1158"/>
        <v>15.78432338127277</v>
      </c>
      <c r="W1568" s="31">
        <f t="shared" si="1168"/>
        <v>0</v>
      </c>
      <c r="X1568" s="35">
        <f t="shared" si="1159"/>
        <v>2083.3976000000002</v>
      </c>
      <c r="Y1568" s="30">
        <f t="shared" si="1160"/>
        <v>16.33239999999978</v>
      </c>
      <c r="Z1568" s="31">
        <f t="shared" si="1169"/>
        <v>0</v>
      </c>
      <c r="AA1568" s="29">
        <f t="shared" si="1161"/>
        <v>2083.8689458921053</v>
      </c>
      <c r="AB1568" s="30">
        <f t="shared" si="1162"/>
        <v>15.861054107894688</v>
      </c>
      <c r="AC1568" s="31">
        <f t="shared" si="1170"/>
        <v>0</v>
      </c>
      <c r="AD1568" s="32">
        <f t="shared" si="1192"/>
        <v>-1</v>
      </c>
      <c r="AE1568" s="33">
        <f t="shared" si="1193"/>
        <v>-1</v>
      </c>
      <c r="AF1568" s="33">
        <f t="shared" si="1194"/>
        <v>0</v>
      </c>
      <c r="AG1568" s="33">
        <f t="shared" si="1195"/>
        <v>0</v>
      </c>
      <c r="AH1568" s="38">
        <f t="shared" si="1196"/>
        <v>-1</v>
      </c>
      <c r="AI1568" s="33">
        <f t="shared" si="1197"/>
        <v>-1</v>
      </c>
      <c r="AJ1568" s="39">
        <f t="shared" si="1198"/>
        <v>-1</v>
      </c>
      <c r="AK1568" s="43">
        <f t="shared" si="1199"/>
        <v>-1</v>
      </c>
      <c r="AL1568" s="4">
        <f t="shared" si="1171"/>
        <v>16.289999999999964</v>
      </c>
      <c r="AM1568" s="4">
        <f t="shared" si="1172"/>
        <v>16.85105410789447</v>
      </c>
      <c r="AN1568" s="4">
        <f t="shared" si="1173"/>
        <v>16.289999999999964</v>
      </c>
      <c r="AO1568" s="4">
        <f t="shared" si="1174"/>
        <v>-10.409999999999854</v>
      </c>
      <c r="AP1568" s="4">
        <f t="shared" si="1175"/>
        <v>9.8489458921053483</v>
      </c>
      <c r="AQ1568" s="4">
        <f t="shared" si="1176"/>
        <v>9.8489458921053483</v>
      </c>
      <c r="AR1568" s="4">
        <f t="shared" si="1163"/>
        <v>15.300000000000182</v>
      </c>
      <c r="AS1568">
        <f t="shared" si="1177"/>
        <v>16.289999999999964</v>
      </c>
      <c r="AT1568" s="6">
        <f t="shared" si="1178"/>
        <v>1</v>
      </c>
      <c r="AU1568" s="4">
        <f t="shared" si="1179"/>
        <v>-3.4132641926643341</v>
      </c>
      <c r="AV1568" s="4">
        <f t="shared" si="1180"/>
        <v>-4.5564492989986816</v>
      </c>
      <c r="AW1568">
        <f t="shared" si="1181"/>
        <v>1</v>
      </c>
      <c r="AX1568">
        <f t="shared" si="1182"/>
        <v>0</v>
      </c>
      <c r="AY1568">
        <f t="shared" si="1183"/>
        <v>0</v>
      </c>
      <c r="AZ1568" s="4">
        <f t="shared" si="1164"/>
        <v>-3.9100000000000006</v>
      </c>
      <c r="BA1568" s="4">
        <f t="shared" si="1184"/>
        <v>220.70500000000041</v>
      </c>
      <c r="BB1568" s="4">
        <f t="shared" si="1165"/>
        <v>257.17499999999995</v>
      </c>
      <c r="BC1568" s="4">
        <f t="shared" si="1166"/>
        <v>268.58399999999995</v>
      </c>
      <c r="BM1568">
        <f t="shared" si="1185"/>
        <v>1</v>
      </c>
    </row>
    <row r="1569" spans="1:65" x14ac:dyDescent="0.25">
      <c r="A1569">
        <v>946</v>
      </c>
      <c r="B1569" s="1">
        <v>42556</v>
      </c>
      <c r="C1569" s="2">
        <v>2095.0500000000002</v>
      </c>
      <c r="D1569" s="2">
        <v>2095.0500000000002</v>
      </c>
      <c r="E1569" s="2">
        <v>2080.86</v>
      </c>
      <c r="F1569" s="2">
        <v>2088.5500000000002</v>
      </c>
      <c r="G1569" s="2">
        <v>3658380000</v>
      </c>
      <c r="H1569" s="2">
        <f t="shared" si="1186"/>
        <v>33.308471661792666</v>
      </c>
      <c r="I1569" s="2">
        <f t="shared" si="1187"/>
        <v>2081.7084999999997</v>
      </c>
      <c r="J1569" s="2">
        <f t="shared" si="1188"/>
        <v>35.606509591128962</v>
      </c>
      <c r="K1569" s="2">
        <f t="shared" si="1189"/>
        <v>-7.8999999999996362</v>
      </c>
      <c r="L1569" s="18">
        <v>0.12484999999999999</v>
      </c>
      <c r="M1569" s="19">
        <v>11.197161571596201</v>
      </c>
      <c r="N1569" s="4">
        <f t="shared" si="1153"/>
        <v>22.089999999999691</v>
      </c>
      <c r="O1569" s="4">
        <f t="shared" si="1190"/>
        <v>31.477000000000022</v>
      </c>
      <c r="P1569" s="4">
        <f t="shared" si="1154"/>
        <v>-1.8499548872180451</v>
      </c>
      <c r="Q1569" s="4">
        <f t="shared" si="1167"/>
        <v>-1.241854823776309</v>
      </c>
      <c r="R1569" s="18">
        <f t="shared" si="1155"/>
        <v>2100.5809624060148</v>
      </c>
      <c r="S1569" s="2">
        <f t="shared" si="1156"/>
        <v>12.030962406014623</v>
      </c>
      <c r="T1569" s="22">
        <f t="shared" si="1191"/>
        <v>0</v>
      </c>
      <c r="U1569" s="29">
        <f t="shared" si="1157"/>
        <v>2094.5196716920573</v>
      </c>
      <c r="V1569" s="30">
        <f t="shared" si="1158"/>
        <v>5.9696716920570907</v>
      </c>
      <c r="W1569" s="31">
        <f t="shared" si="1168"/>
        <v>1</v>
      </c>
      <c r="X1569" s="35">
        <f t="shared" si="1159"/>
        <v>2103.1898666666657</v>
      </c>
      <c r="Y1569" s="30">
        <f t="shared" si="1160"/>
        <v>14.639866666665512</v>
      </c>
      <c r="Z1569" s="31">
        <f t="shared" si="1169"/>
        <v>0</v>
      </c>
      <c r="AA1569" s="29">
        <f t="shared" si="1161"/>
        <v>2095.7334989885026</v>
      </c>
      <c r="AB1569" s="30">
        <f t="shared" si="1162"/>
        <v>7.1834989885023788</v>
      </c>
      <c r="AC1569" s="31">
        <f t="shared" si="1170"/>
        <v>1</v>
      </c>
      <c r="AD1569" s="32">
        <f t="shared" si="1192"/>
        <v>1</v>
      </c>
      <c r="AE1569" s="33">
        <f t="shared" si="1193"/>
        <v>1</v>
      </c>
      <c r="AF1569" s="33">
        <f t="shared" si="1194"/>
        <v>0</v>
      </c>
      <c r="AG1569" s="33">
        <f t="shared" si="1195"/>
        <v>0</v>
      </c>
      <c r="AH1569" s="38">
        <f t="shared" si="1196"/>
        <v>1</v>
      </c>
      <c r="AI1569" s="33">
        <f t="shared" si="1197"/>
        <v>1</v>
      </c>
      <c r="AJ1569" s="39">
        <f t="shared" si="1198"/>
        <v>0</v>
      </c>
      <c r="AK1569" s="43">
        <f t="shared" si="1199"/>
        <v>0</v>
      </c>
      <c r="AL1569" s="4">
        <f t="shared" si="1171"/>
        <v>0</v>
      </c>
      <c r="AM1569" s="4">
        <f t="shared" si="1172"/>
        <v>-0.68349898850237878</v>
      </c>
      <c r="AN1569" s="4">
        <f t="shared" si="1173"/>
        <v>0.68349898850237878</v>
      </c>
      <c r="AO1569" s="4">
        <f t="shared" si="1174"/>
        <v>-14.190000000000055</v>
      </c>
      <c r="AP1569" s="4">
        <f t="shared" si="1175"/>
        <v>14.873498988502433</v>
      </c>
      <c r="AQ1569" s="4">
        <f t="shared" si="1176"/>
        <v>14.190000000000055</v>
      </c>
      <c r="AR1569" s="4">
        <f t="shared" si="1163"/>
        <v>6.5</v>
      </c>
      <c r="AS1569">
        <f t="shared" si="1177"/>
        <v>14.190000000000055</v>
      </c>
      <c r="AT1569" s="6">
        <f t="shared" si="1178"/>
        <v>1</v>
      </c>
      <c r="AU1569" s="4">
        <f t="shared" si="1179"/>
        <v>-3.6852729689858101</v>
      </c>
      <c r="AV1569" s="4">
        <f t="shared" si="1180"/>
        <v>4.9971615715962008</v>
      </c>
      <c r="AW1569">
        <f t="shared" si="1181"/>
        <v>0</v>
      </c>
      <c r="AX1569">
        <f t="shared" si="1182"/>
        <v>1</v>
      </c>
      <c r="AY1569">
        <f t="shared" si="1183"/>
        <v>0</v>
      </c>
      <c r="AZ1569" s="4">
        <f t="shared" si="1164"/>
        <v>-3.9100000000000006</v>
      </c>
      <c r="BA1569" s="4">
        <f t="shared" si="1184"/>
        <v>224.61500000000041</v>
      </c>
      <c r="BB1569" s="4">
        <f t="shared" si="1165"/>
        <v>261.08499999999998</v>
      </c>
      <c r="BC1569" s="4">
        <f t="shared" si="1166"/>
        <v>272.83200000000005</v>
      </c>
      <c r="BM1569">
        <f t="shared" si="1185"/>
        <v>1</v>
      </c>
    </row>
    <row r="1570" spans="1:65" x14ac:dyDescent="0.25">
      <c r="A1570">
        <v>945</v>
      </c>
      <c r="B1570" s="1">
        <v>42552</v>
      </c>
      <c r="C1570" s="2">
        <v>2099.34</v>
      </c>
      <c r="D1570" s="2">
        <v>2108.71</v>
      </c>
      <c r="E1570" s="2">
        <v>2097.9</v>
      </c>
      <c r="F1570" s="2">
        <v>2102.9499999999998</v>
      </c>
      <c r="G1570" s="2">
        <v>3458890000</v>
      </c>
      <c r="H1570" s="2">
        <f t="shared" si="1186"/>
        <v>32.366620065191306</v>
      </c>
      <c r="I1570" s="2">
        <f t="shared" si="1187"/>
        <v>2081.9975000000004</v>
      </c>
      <c r="J1570" s="2">
        <f t="shared" si="1188"/>
        <v>35.772063177113068</v>
      </c>
      <c r="K1570" s="2">
        <f t="shared" si="1189"/>
        <v>0.48000000000001819</v>
      </c>
      <c r="L1570" s="18">
        <v>0.10205</v>
      </c>
      <c r="M1570" s="19">
        <v>9.1345452443602131</v>
      </c>
      <c r="N1570" s="4">
        <f t="shared" si="1153"/>
        <v>10.809999999999945</v>
      </c>
      <c r="O1570" s="4">
        <f t="shared" si="1190"/>
        <v>32.21200000000006</v>
      </c>
      <c r="P1570" s="4">
        <f t="shared" si="1154"/>
        <v>-2.3690375939849631</v>
      </c>
      <c r="Q1570" s="4">
        <f t="shared" si="1167"/>
        <v>-1.3598161742121753</v>
      </c>
      <c r="R1570" s="18">
        <f t="shared" si="1155"/>
        <v>2095.9227368421052</v>
      </c>
      <c r="S1570" s="2">
        <f t="shared" si="1156"/>
        <v>7.0272631578945948</v>
      </c>
      <c r="T1570" s="22">
        <f t="shared" si="1191"/>
        <v>1</v>
      </c>
      <c r="U1570" s="29">
        <f t="shared" si="1157"/>
        <v>2098.7708635825252</v>
      </c>
      <c r="V1570" s="30">
        <f t="shared" si="1158"/>
        <v>4.1791364174746377</v>
      </c>
      <c r="W1570" s="31">
        <f t="shared" si="1168"/>
        <v>1</v>
      </c>
      <c r="X1570" s="35">
        <f t="shared" si="1159"/>
        <v>2107.9893333333312</v>
      </c>
      <c r="Y1570" s="30">
        <f t="shared" si="1160"/>
        <v>5.0393333333313421</v>
      </c>
      <c r="Z1570" s="31">
        <f t="shared" si="1169"/>
        <v>1</v>
      </c>
      <c r="AA1570" s="29">
        <f t="shared" si="1161"/>
        <v>2100.0614493476378</v>
      </c>
      <c r="AB1570" s="30">
        <f t="shared" si="1162"/>
        <v>2.8885506523620279</v>
      </c>
      <c r="AC1570" s="31">
        <f t="shared" si="1170"/>
        <v>1</v>
      </c>
      <c r="AD1570" s="32">
        <f t="shared" si="1192"/>
        <v>1</v>
      </c>
      <c r="AE1570" s="33">
        <f t="shared" si="1193"/>
        <v>0</v>
      </c>
      <c r="AF1570" s="33">
        <f t="shared" si="1194"/>
        <v>0</v>
      </c>
      <c r="AG1570" s="33">
        <f t="shared" si="1195"/>
        <v>0</v>
      </c>
      <c r="AH1570" s="38">
        <f t="shared" si="1196"/>
        <v>0</v>
      </c>
      <c r="AI1570" s="33">
        <f t="shared" si="1197"/>
        <v>0</v>
      </c>
      <c r="AJ1570" s="39">
        <f t="shared" si="1198"/>
        <v>0</v>
      </c>
      <c r="AK1570" s="43">
        <f t="shared" si="1199"/>
        <v>0</v>
      </c>
      <c r="AL1570" s="4">
        <f t="shared" si="1171"/>
        <v>9.3699999999998909</v>
      </c>
      <c r="AM1570" s="4">
        <f t="shared" si="1172"/>
        <v>8.6485506523622462</v>
      </c>
      <c r="AN1570" s="4">
        <f t="shared" si="1173"/>
        <v>8.6485506523622462</v>
      </c>
      <c r="AO1570" s="4">
        <f t="shared" si="1174"/>
        <v>-1.4400000000000546</v>
      </c>
      <c r="AP1570" s="4">
        <f t="shared" si="1175"/>
        <v>2.1614493476376992</v>
      </c>
      <c r="AQ1570" s="4">
        <f t="shared" si="1176"/>
        <v>1.4400000000000546</v>
      </c>
      <c r="AR1570" s="4">
        <f t="shared" si="1163"/>
        <v>3.6099999999996726</v>
      </c>
      <c r="AS1570">
        <f t="shared" si="1177"/>
        <v>8.6485506523622462</v>
      </c>
      <c r="AT1570" s="6">
        <f t="shared" si="1178"/>
        <v>0</v>
      </c>
      <c r="AU1570" s="4">
        <f t="shared" si="1179"/>
        <v>3.0561710009497229</v>
      </c>
      <c r="AV1570" s="4">
        <f t="shared" si="1180"/>
        <v>5.8245452443605403</v>
      </c>
      <c r="AW1570">
        <f t="shared" si="1181"/>
        <v>0</v>
      </c>
      <c r="AX1570">
        <f t="shared" si="1182"/>
        <v>0</v>
      </c>
      <c r="AY1570">
        <f t="shared" si="1183"/>
        <v>0</v>
      </c>
      <c r="AZ1570" s="4">
        <f t="shared" si="1164"/>
        <v>6.94</v>
      </c>
      <c r="BA1570" s="4">
        <f t="shared" si="1184"/>
        <v>228.5250000000004</v>
      </c>
      <c r="BB1570" s="4">
        <f t="shared" si="1165"/>
        <v>262.38833333333332</v>
      </c>
      <c r="BC1570" s="4">
        <f t="shared" si="1166"/>
        <v>274.548</v>
      </c>
      <c r="BM1570">
        <f t="shared" si="1185"/>
        <v>0</v>
      </c>
    </row>
    <row r="1571" spans="1:65" x14ac:dyDescent="0.25">
      <c r="A1571">
        <v>944</v>
      </c>
      <c r="B1571" s="1">
        <v>42551</v>
      </c>
      <c r="C1571" s="2">
        <v>2073.17</v>
      </c>
      <c r="D1571" s="2">
        <v>2098.94</v>
      </c>
      <c r="E1571" s="2">
        <v>2070</v>
      </c>
      <c r="F1571" s="2">
        <v>2098.86</v>
      </c>
      <c r="G1571" s="2">
        <v>4622820000</v>
      </c>
      <c r="H1571" s="2">
        <f t="shared" si="1186"/>
        <v>30.897680405565126</v>
      </c>
      <c r="I1571" s="2">
        <f t="shared" si="1187"/>
        <v>2082.2339999999999</v>
      </c>
      <c r="J1571" s="2">
        <f t="shared" si="1188"/>
        <v>34.167389484865915</v>
      </c>
      <c r="K1571" s="2">
        <f t="shared" si="1189"/>
        <v>2.4000000000000909</v>
      </c>
      <c r="L1571" s="18">
        <v>0.11524999999999999</v>
      </c>
      <c r="M1571" s="19">
        <v>10.17801882896693</v>
      </c>
      <c r="N1571" s="4">
        <f t="shared" si="1153"/>
        <v>28.940000000000055</v>
      </c>
      <c r="O1571" s="4">
        <f t="shared" si="1190"/>
        <v>32.66700000000003</v>
      </c>
      <c r="P1571" s="4">
        <f t="shared" si="1154"/>
        <v>-2.937263157894737</v>
      </c>
      <c r="Q1571" s="4">
        <f t="shared" si="1167"/>
        <v>-1.459324147372179</v>
      </c>
      <c r="R1571" s="18">
        <f t="shared" si="1155"/>
        <v>2067.2357744360902</v>
      </c>
      <c r="S1571" s="2">
        <f t="shared" si="1156"/>
        <v>31.624225563909931</v>
      </c>
      <c r="T1571" s="22">
        <f t="shared" si="1191"/>
        <v>0</v>
      </c>
      <c r="U1571" s="29">
        <f t="shared" si="1157"/>
        <v>2072.5633051824816</v>
      </c>
      <c r="V1571" s="30">
        <f t="shared" si="1158"/>
        <v>26.296694817518528</v>
      </c>
      <c r="W1571" s="31">
        <f t="shared" si="1168"/>
        <v>0</v>
      </c>
      <c r="X1571" s="35">
        <f t="shared" si="1159"/>
        <v>2083.4033333333318</v>
      </c>
      <c r="Y1571" s="30">
        <f t="shared" si="1160"/>
        <v>15.456666666668298</v>
      </c>
      <c r="Z1571" s="31">
        <f t="shared" si="1169"/>
        <v>0</v>
      </c>
      <c r="AA1571" s="29">
        <f t="shared" si="1161"/>
        <v>2074.0809091236006</v>
      </c>
      <c r="AB1571" s="30">
        <f t="shared" si="1162"/>
        <v>24.77909087639955</v>
      </c>
      <c r="AC1571" s="31">
        <f t="shared" si="1170"/>
        <v>0</v>
      </c>
      <c r="AD1571" s="32">
        <f t="shared" si="1192"/>
        <v>-1</v>
      </c>
      <c r="AE1571" s="33">
        <f t="shared" si="1193"/>
        <v>0</v>
      </c>
      <c r="AF1571" s="33">
        <f t="shared" si="1194"/>
        <v>0</v>
      </c>
      <c r="AG1571" s="33">
        <f t="shared" si="1195"/>
        <v>0</v>
      </c>
      <c r="AH1571" s="38">
        <f t="shared" si="1196"/>
        <v>0</v>
      </c>
      <c r="AI1571" s="33">
        <f t="shared" si="1197"/>
        <v>0</v>
      </c>
      <c r="AJ1571" s="39">
        <f t="shared" si="1198"/>
        <v>0</v>
      </c>
      <c r="AK1571" s="43">
        <f t="shared" si="1199"/>
        <v>0</v>
      </c>
      <c r="AL1571" s="4">
        <f t="shared" si="1171"/>
        <v>25.769999999999982</v>
      </c>
      <c r="AM1571" s="4">
        <f t="shared" si="1172"/>
        <v>24.859090876399478</v>
      </c>
      <c r="AN1571" s="4">
        <f t="shared" si="1173"/>
        <v>24.859090876399478</v>
      </c>
      <c r="AO1571" s="4">
        <f t="shared" si="1174"/>
        <v>-3.1700000000000728</v>
      </c>
      <c r="AP1571" s="4">
        <f t="shared" si="1175"/>
        <v>4.080909123600577</v>
      </c>
      <c r="AQ1571" s="4">
        <f t="shared" si="1176"/>
        <v>3.1700000000000728</v>
      </c>
      <c r="AR1571" s="4">
        <f t="shared" si="1163"/>
        <v>25.690000000000055</v>
      </c>
      <c r="AS1571">
        <f t="shared" si="1177"/>
        <v>24.859090876399478</v>
      </c>
      <c r="AT1571" s="6">
        <f t="shared" si="1178"/>
        <v>1</v>
      </c>
      <c r="AU1571" s="4">
        <f t="shared" si="1179"/>
        <v>-11.093589535599527</v>
      </c>
      <c r="AV1571" s="4">
        <f t="shared" si="1180"/>
        <v>-15.211981171033123</v>
      </c>
      <c r="AW1571">
        <f t="shared" si="1181"/>
        <v>1</v>
      </c>
      <c r="AX1571">
        <f t="shared" si="1182"/>
        <v>0</v>
      </c>
      <c r="AY1571">
        <f t="shared" si="1183"/>
        <v>0</v>
      </c>
      <c r="AZ1571" s="4">
        <f t="shared" si="1164"/>
        <v>-3.9100000000000006</v>
      </c>
      <c r="BA1571" s="4">
        <f t="shared" si="1184"/>
        <v>221.58500000000041</v>
      </c>
      <c r="BB1571" s="4">
        <f t="shared" si="1165"/>
        <v>262.38833333333332</v>
      </c>
      <c r="BC1571" s="4">
        <f t="shared" si="1166"/>
        <v>264.08</v>
      </c>
      <c r="BM1571">
        <f t="shared" si="1185"/>
        <v>0</v>
      </c>
    </row>
    <row r="1572" spans="1:65" x14ac:dyDescent="0.25">
      <c r="A1572">
        <v>943</v>
      </c>
      <c r="B1572" s="1">
        <v>42550</v>
      </c>
      <c r="C1572" s="2">
        <v>2042.69</v>
      </c>
      <c r="D1572" s="2">
        <v>2073.13</v>
      </c>
      <c r="E1572" s="2">
        <v>2042.69</v>
      </c>
      <c r="F1572" s="2">
        <v>2070.77</v>
      </c>
      <c r="G1572" s="2">
        <v>4241740000</v>
      </c>
      <c r="H1572" s="2">
        <f t="shared" si="1186"/>
        <v>30.844382164522436</v>
      </c>
      <c r="I1572" s="2">
        <f t="shared" si="1187"/>
        <v>2083.4610000000002</v>
      </c>
      <c r="J1572" s="2">
        <f t="shared" si="1188"/>
        <v>33.742873130562884</v>
      </c>
      <c r="K1572" s="2">
        <f t="shared" si="1189"/>
        <v>6.6000000000001364</v>
      </c>
      <c r="L1572" s="18">
        <v>0.13785</v>
      </c>
      <c r="M1572" s="19">
        <v>11.970001165913001</v>
      </c>
      <c r="N1572" s="4">
        <f t="shared" si="1153"/>
        <v>37.040000000000191</v>
      </c>
      <c r="O1572" s="4">
        <f t="shared" si="1190"/>
        <v>32.698000000000022</v>
      </c>
      <c r="P1572" s="4">
        <f t="shared" si="1154"/>
        <v>-3.5342255639097795</v>
      </c>
      <c r="Q1572" s="4">
        <f t="shared" si="1167"/>
        <v>-1.5556277372262768</v>
      </c>
      <c r="R1572" s="18">
        <f t="shared" si="1155"/>
        <v>2032.4966766917291</v>
      </c>
      <c r="S1572" s="2">
        <f t="shared" si="1156"/>
        <v>38.273323308270847</v>
      </c>
      <c r="T1572" s="22">
        <f t="shared" si="1191"/>
        <v>0</v>
      </c>
      <c r="U1572" s="29">
        <f t="shared" si="1157"/>
        <v>2042.1466687452901</v>
      </c>
      <c r="V1572" s="30">
        <f t="shared" si="1158"/>
        <v>28.62333125470991</v>
      </c>
      <c r="W1572" s="31">
        <f t="shared" si="1168"/>
        <v>0</v>
      </c>
      <c r="X1572" s="35">
        <f t="shared" si="1159"/>
        <v>2034.1302666666661</v>
      </c>
      <c r="Y1572" s="30">
        <f t="shared" si="1160"/>
        <v>36.639733333333879</v>
      </c>
      <c r="Z1572" s="31">
        <f t="shared" si="1169"/>
        <v>0</v>
      </c>
      <c r="AA1572" s="29">
        <f t="shared" si="1161"/>
        <v>2041.0243724542827</v>
      </c>
      <c r="AB1572" s="30">
        <f t="shared" si="1162"/>
        <v>29.745627545717298</v>
      </c>
      <c r="AC1572" s="31">
        <f t="shared" si="1170"/>
        <v>0</v>
      </c>
      <c r="AD1572" s="32">
        <f t="shared" si="1192"/>
        <v>-1</v>
      </c>
      <c r="AE1572" s="33">
        <f t="shared" si="1193"/>
        <v>0</v>
      </c>
      <c r="AF1572" s="33">
        <f t="shared" si="1194"/>
        <v>0</v>
      </c>
      <c r="AG1572" s="33">
        <f t="shared" si="1195"/>
        <v>0</v>
      </c>
      <c r="AH1572" s="38">
        <f t="shared" si="1196"/>
        <v>0</v>
      </c>
      <c r="AI1572" s="33">
        <f t="shared" si="1197"/>
        <v>0</v>
      </c>
      <c r="AJ1572" s="39">
        <f t="shared" si="1198"/>
        <v>0</v>
      </c>
      <c r="AK1572" s="43">
        <f t="shared" si="1199"/>
        <v>0</v>
      </c>
      <c r="AL1572" s="4">
        <f t="shared" si="1171"/>
        <v>30.440000000000055</v>
      </c>
      <c r="AM1572" s="4">
        <f t="shared" si="1172"/>
        <v>32.105627545717425</v>
      </c>
      <c r="AN1572" s="4">
        <f t="shared" si="1173"/>
        <v>30.440000000000055</v>
      </c>
      <c r="AO1572" s="4">
        <f t="shared" si="1174"/>
        <v>0</v>
      </c>
      <c r="AP1572" s="4">
        <f t="shared" si="1175"/>
        <v>-1.6656275457173706</v>
      </c>
      <c r="AQ1572" s="4">
        <f t="shared" si="1176"/>
        <v>1.6656275457173706</v>
      </c>
      <c r="AR1572" s="4">
        <f t="shared" si="1163"/>
        <v>28.079999999999927</v>
      </c>
      <c r="AS1572">
        <f t="shared" si="1177"/>
        <v>30.440000000000055</v>
      </c>
      <c r="AT1572" s="6">
        <f t="shared" si="1178"/>
        <v>1</v>
      </c>
      <c r="AU1572" s="4">
        <f t="shared" si="1179"/>
        <v>-14.466873481809928</v>
      </c>
      <c r="AV1572" s="4">
        <f t="shared" si="1180"/>
        <v>-15.809998834086926</v>
      </c>
      <c r="AW1572">
        <f t="shared" si="1181"/>
        <v>1</v>
      </c>
      <c r="AX1572">
        <f t="shared" si="1182"/>
        <v>0</v>
      </c>
      <c r="AY1572">
        <f t="shared" si="1183"/>
        <v>0</v>
      </c>
      <c r="AZ1572" s="4">
        <f t="shared" si="1164"/>
        <v>-3.9100000000000006</v>
      </c>
      <c r="BA1572" s="4">
        <f t="shared" si="1184"/>
        <v>225.4950000000004</v>
      </c>
      <c r="BB1572" s="4">
        <f t="shared" si="1165"/>
        <v>262.38833333333332</v>
      </c>
      <c r="BC1572" s="4">
        <f t="shared" si="1166"/>
        <v>251.88800000000003</v>
      </c>
      <c r="BM1572">
        <f t="shared" si="1185"/>
        <v>0</v>
      </c>
    </row>
    <row r="1573" spans="1:65" x14ac:dyDescent="0.25">
      <c r="A1573">
        <v>942</v>
      </c>
      <c r="B1573" s="1">
        <v>42549</v>
      </c>
      <c r="C1573" s="2">
        <v>2006.67</v>
      </c>
      <c r="D1573" s="2">
        <v>2036.09</v>
      </c>
      <c r="E1573" s="2">
        <v>2006.67</v>
      </c>
      <c r="F1573" s="2">
        <v>2036.09</v>
      </c>
      <c r="G1573" s="2">
        <v>4385810000</v>
      </c>
      <c r="H1573" s="2">
        <f t="shared" si="1186"/>
        <v>29.710531784013686</v>
      </c>
      <c r="I1573" s="2">
        <f t="shared" si="1187"/>
        <v>2086.0235000000002</v>
      </c>
      <c r="J1573" s="2">
        <f t="shared" si="1188"/>
        <v>33.491887014461774</v>
      </c>
      <c r="K1573" s="2">
        <f t="shared" si="1189"/>
        <v>6.1300000000001091</v>
      </c>
      <c r="L1573" s="18">
        <v>0.1628</v>
      </c>
      <c r="M1573" s="19">
        <v>13.889675233208806</v>
      </c>
      <c r="N1573" s="4">
        <f t="shared" si="1153"/>
        <v>35.549999999999955</v>
      </c>
      <c r="O1573" s="4">
        <f t="shared" si="1190"/>
        <v>30.578999999999997</v>
      </c>
      <c r="P1573" s="4">
        <f t="shared" si="1154"/>
        <v>-3.5933233082706799</v>
      </c>
      <c r="Q1573" s="4">
        <f t="shared" si="1167"/>
        <v>-1.3931570633586445</v>
      </c>
      <c r="R1573" s="18">
        <f t="shared" si="1155"/>
        <v>1997.5121052631578</v>
      </c>
      <c r="S1573" s="2">
        <f t="shared" si="1156"/>
        <v>38.577894736842154</v>
      </c>
      <c r="T1573" s="22">
        <f t="shared" si="1191"/>
        <v>0</v>
      </c>
      <c r="U1573" s="29">
        <f t="shared" si="1157"/>
        <v>2006.3459487411958</v>
      </c>
      <c r="V1573" s="30">
        <f t="shared" si="1158"/>
        <v>29.74405125880412</v>
      </c>
      <c r="W1573" s="31">
        <f t="shared" si="1168"/>
        <v>0</v>
      </c>
      <c r="X1573" s="35">
        <f t="shared" si="1159"/>
        <v>1985.1403999999966</v>
      </c>
      <c r="Y1573" s="30">
        <f t="shared" si="1160"/>
        <v>50.949600000003329</v>
      </c>
      <c r="Z1573" s="31">
        <f t="shared" si="1169"/>
        <v>0</v>
      </c>
      <c r="AA1573" s="29">
        <f t="shared" si="1161"/>
        <v>2003.3771719174279</v>
      </c>
      <c r="AB1573" s="30">
        <f t="shared" si="1162"/>
        <v>32.712828082572059</v>
      </c>
      <c r="AC1573" s="31">
        <f t="shared" si="1170"/>
        <v>0</v>
      </c>
      <c r="AD1573" s="32">
        <f t="shared" si="1192"/>
        <v>-1</v>
      </c>
      <c r="AE1573" s="33">
        <f t="shared" si="1193"/>
        <v>0</v>
      </c>
      <c r="AF1573" s="33">
        <f t="shared" si="1194"/>
        <v>0</v>
      </c>
      <c r="AG1573" s="33">
        <f t="shared" si="1195"/>
        <v>0</v>
      </c>
      <c r="AH1573" s="38">
        <f t="shared" si="1196"/>
        <v>0</v>
      </c>
      <c r="AI1573" s="33">
        <f t="shared" si="1197"/>
        <v>0</v>
      </c>
      <c r="AJ1573" s="39">
        <f t="shared" si="1198"/>
        <v>0</v>
      </c>
      <c r="AK1573" s="43">
        <f t="shared" si="1199"/>
        <v>0</v>
      </c>
      <c r="AL1573" s="4">
        <f t="shared" si="1171"/>
        <v>29.419999999999845</v>
      </c>
      <c r="AM1573" s="4">
        <f t="shared" si="1172"/>
        <v>32.712828082572059</v>
      </c>
      <c r="AN1573" s="4">
        <f t="shared" si="1173"/>
        <v>29.419999999999845</v>
      </c>
      <c r="AO1573" s="4">
        <f t="shared" si="1174"/>
        <v>0</v>
      </c>
      <c r="AP1573" s="4">
        <f t="shared" si="1175"/>
        <v>-3.292828082572214</v>
      </c>
      <c r="AQ1573" s="4">
        <f t="shared" si="1176"/>
        <v>3.292828082572214</v>
      </c>
      <c r="AR1573" s="4">
        <f t="shared" si="1163"/>
        <v>29.419999999999845</v>
      </c>
      <c r="AS1573">
        <f t="shared" si="1177"/>
        <v>29.419999999999845</v>
      </c>
      <c r="AT1573" s="6">
        <f t="shared" si="1178"/>
        <v>1</v>
      </c>
      <c r="AU1573" s="4">
        <f t="shared" si="1179"/>
        <v>-8.0164312694017177</v>
      </c>
      <c r="AV1573" s="4">
        <f t="shared" si="1180"/>
        <v>-15.230324766791039</v>
      </c>
      <c r="AW1573">
        <f t="shared" si="1181"/>
        <v>1</v>
      </c>
      <c r="AX1573">
        <f t="shared" si="1182"/>
        <v>0</v>
      </c>
      <c r="AY1573">
        <f t="shared" si="1183"/>
        <v>0</v>
      </c>
      <c r="AZ1573" s="4">
        <f t="shared" si="1164"/>
        <v>-3.9100000000000006</v>
      </c>
      <c r="BA1573" s="4">
        <f t="shared" si="1184"/>
        <v>229.4050000000004</v>
      </c>
      <c r="BB1573" s="4">
        <f t="shared" si="1165"/>
        <v>262.38833333333332</v>
      </c>
      <c r="BC1573" s="4">
        <f t="shared" si="1166"/>
        <v>237.48</v>
      </c>
      <c r="BM1573">
        <f t="shared" si="1185"/>
        <v>0</v>
      </c>
    </row>
    <row r="1574" spans="1:65" x14ac:dyDescent="0.25">
      <c r="A1574">
        <v>941</v>
      </c>
      <c r="B1574" s="1">
        <v>42548</v>
      </c>
      <c r="C1574" s="2">
        <v>2031.45</v>
      </c>
      <c r="D1574" s="2">
        <v>2031.45</v>
      </c>
      <c r="E1574" s="2">
        <v>1991.68</v>
      </c>
      <c r="F1574" s="2">
        <v>2000.54</v>
      </c>
      <c r="G1574" s="2">
        <v>5431220000</v>
      </c>
      <c r="H1574" s="2">
        <f t="shared" si="1186"/>
        <v>19.392279362903384</v>
      </c>
      <c r="I1574" s="2">
        <f t="shared" si="1187"/>
        <v>2090.6965</v>
      </c>
      <c r="J1574" s="2">
        <f t="shared" si="1188"/>
        <v>29.088274812696394</v>
      </c>
      <c r="K1574" s="2">
        <f t="shared" si="1189"/>
        <v>-5.9600000000000364</v>
      </c>
      <c r="L1574" s="18">
        <v>0.2142</v>
      </c>
      <c r="M1574" s="19">
        <v>18.611798896172285</v>
      </c>
      <c r="N1574" s="4">
        <f t="shared" si="1153"/>
        <v>45.730000000000018</v>
      </c>
      <c r="O1574" s="4">
        <f t="shared" si="1190"/>
        <v>28.744000000000028</v>
      </c>
      <c r="P1574" s="4">
        <f t="shared" si="1154"/>
        <v>-3.0278947368421054</v>
      </c>
      <c r="Q1574" s="4">
        <f t="shared" si="1167"/>
        <v>-0.83090066360090664</v>
      </c>
      <c r="R1574" s="18">
        <f t="shared" si="1155"/>
        <v>2035.5702255639098</v>
      </c>
      <c r="S1574" s="2">
        <f t="shared" si="1156"/>
        <v>35.03022556390988</v>
      </c>
      <c r="T1574" s="22">
        <f t="shared" si="1191"/>
        <v>0</v>
      </c>
      <c r="U1574" s="29">
        <f t="shared" si="1157"/>
        <v>2031.4480750072046</v>
      </c>
      <c r="V1574" s="30">
        <f t="shared" si="1158"/>
        <v>30.908075007204616</v>
      </c>
      <c r="W1574" s="31">
        <f t="shared" si="1168"/>
        <v>0</v>
      </c>
      <c r="X1574" s="35">
        <f t="shared" si="1159"/>
        <v>2036.7560000000012</v>
      </c>
      <c r="Y1574" s="30">
        <f t="shared" si="1160"/>
        <v>36.216000000001259</v>
      </c>
      <c r="Z1574" s="31">
        <f t="shared" si="1169"/>
        <v>0</v>
      </c>
      <c r="AA1574" s="29">
        <f t="shared" si="1161"/>
        <v>2032.1911845061961</v>
      </c>
      <c r="AB1574" s="30">
        <f t="shared" si="1162"/>
        <v>31.651184506196159</v>
      </c>
      <c r="AC1574" s="31">
        <f t="shared" si="1170"/>
        <v>0</v>
      </c>
      <c r="AD1574" s="32">
        <f t="shared" si="1192"/>
        <v>-1</v>
      </c>
      <c r="AE1574" s="33">
        <f t="shared" si="1193"/>
        <v>0</v>
      </c>
      <c r="AF1574" s="33">
        <f t="shared" si="1194"/>
        <v>0</v>
      </c>
      <c r="AG1574" s="33">
        <f t="shared" si="1195"/>
        <v>0</v>
      </c>
      <c r="AH1574" s="38">
        <f t="shared" si="1196"/>
        <v>-1</v>
      </c>
      <c r="AI1574" s="33">
        <f t="shared" si="1197"/>
        <v>0</v>
      </c>
      <c r="AJ1574" s="39">
        <f t="shared" si="1198"/>
        <v>-1</v>
      </c>
      <c r="AK1574" s="43">
        <f t="shared" si="1199"/>
        <v>0</v>
      </c>
      <c r="AL1574" s="4">
        <f t="shared" si="1171"/>
        <v>0</v>
      </c>
      <c r="AM1574" s="4">
        <f t="shared" si="1172"/>
        <v>-0.74118450619607756</v>
      </c>
      <c r="AN1574" s="4">
        <f t="shared" si="1173"/>
        <v>0.74118450619607756</v>
      </c>
      <c r="AO1574" s="4">
        <f t="shared" si="1174"/>
        <v>-39.769999999999982</v>
      </c>
      <c r="AP1574" s="4">
        <f t="shared" si="1175"/>
        <v>40.511184506196059</v>
      </c>
      <c r="AQ1574" s="4">
        <f t="shared" si="1176"/>
        <v>39.769999999999982</v>
      </c>
      <c r="AR1574" s="4">
        <f t="shared" si="1163"/>
        <v>30.910000000000082</v>
      </c>
      <c r="AS1574">
        <f t="shared" si="1177"/>
        <v>39.769999999999982</v>
      </c>
      <c r="AT1574" s="6">
        <f t="shared" si="1178"/>
        <v>1</v>
      </c>
      <c r="AU1574" s="4">
        <f t="shared" si="1179"/>
        <v>-16.32522034449973</v>
      </c>
      <c r="AV1574" s="4">
        <f t="shared" si="1180"/>
        <v>-11.998201103827796</v>
      </c>
      <c r="AW1574">
        <f t="shared" si="1181"/>
        <v>1</v>
      </c>
      <c r="AX1574">
        <f t="shared" si="1182"/>
        <v>0</v>
      </c>
      <c r="AY1574">
        <f t="shared" si="1183"/>
        <v>0</v>
      </c>
      <c r="AZ1574" s="4">
        <f t="shared" si="1164"/>
        <v>-3.9100000000000006</v>
      </c>
      <c r="BA1574" s="4">
        <f t="shared" si="1184"/>
        <v>233.3150000000004</v>
      </c>
      <c r="BB1574" s="4">
        <f t="shared" si="1165"/>
        <v>262.38833333333332</v>
      </c>
      <c r="BC1574" s="4">
        <f t="shared" si="1166"/>
        <v>247.392</v>
      </c>
      <c r="BM1574">
        <f t="shared" si="1185"/>
        <v>1</v>
      </c>
    </row>
    <row r="1575" spans="1:65" x14ac:dyDescent="0.25">
      <c r="A1575">
        <v>940</v>
      </c>
      <c r="B1575" s="1">
        <v>42545</v>
      </c>
      <c r="C1575" s="2">
        <v>2103.81</v>
      </c>
      <c r="D1575" s="2">
        <v>2103.81</v>
      </c>
      <c r="E1575" s="2">
        <v>2032.57</v>
      </c>
      <c r="F1575" s="2">
        <v>2037.41</v>
      </c>
      <c r="G1575" s="2">
        <v>7597450000</v>
      </c>
      <c r="H1575" s="2">
        <f t="shared" si="1186"/>
        <v>10.926888801890906</v>
      </c>
      <c r="I1575" s="2">
        <f t="shared" si="1187"/>
        <v>2093.627</v>
      </c>
      <c r="J1575" s="2">
        <f t="shared" si="1188"/>
        <v>19.191637947430745</v>
      </c>
      <c r="K1575" s="2">
        <f t="shared" si="1189"/>
        <v>-9.5100000000002183</v>
      </c>
      <c r="L1575" s="18">
        <v>0.22620000000000001</v>
      </c>
      <c r="M1575" s="19">
        <v>20.386764917826309</v>
      </c>
      <c r="N1575" s="4">
        <f t="shared" si="1153"/>
        <v>80.750000000000227</v>
      </c>
      <c r="O1575" s="4">
        <f t="shared" si="1190"/>
        <v>26.137000000000011</v>
      </c>
      <c r="P1575" s="4">
        <f t="shared" si="1154"/>
        <v>-1.8397744360902242</v>
      </c>
      <c r="Q1575" s="4">
        <f t="shared" si="1167"/>
        <v>-4.935878962535693E-3</v>
      </c>
      <c r="R1575" s="18">
        <f t="shared" si="1155"/>
        <v>2112.3623383458648</v>
      </c>
      <c r="S1575" s="2">
        <f t="shared" si="1156"/>
        <v>74.952338345864746</v>
      </c>
      <c r="T1575" s="22">
        <f t="shared" si="1191"/>
        <v>0</v>
      </c>
      <c r="U1575" s="29">
        <f t="shared" si="1157"/>
        <v>2104.050214759664</v>
      </c>
      <c r="V1575" s="30">
        <f t="shared" si="1158"/>
        <v>66.640214759663877</v>
      </c>
      <c r="W1575" s="31">
        <f t="shared" si="1168"/>
        <v>0</v>
      </c>
      <c r="X1575" s="35">
        <f t="shared" si="1159"/>
        <v>2104.4517333333324</v>
      </c>
      <c r="Y1575" s="30">
        <f t="shared" si="1160"/>
        <v>67.041733333332331</v>
      </c>
      <c r="Z1575" s="31">
        <f t="shared" si="1169"/>
        <v>0</v>
      </c>
      <c r="AA1575" s="29">
        <f t="shared" si="1161"/>
        <v>2104.1064273599777</v>
      </c>
      <c r="AB1575" s="30">
        <f t="shared" si="1162"/>
        <v>66.696427359977633</v>
      </c>
      <c r="AC1575" s="31">
        <f t="shared" si="1170"/>
        <v>0</v>
      </c>
      <c r="AD1575" s="32">
        <f t="shared" si="1192"/>
        <v>-1</v>
      </c>
      <c r="AE1575" s="33">
        <f t="shared" si="1193"/>
        <v>0</v>
      </c>
      <c r="AF1575" s="33">
        <f t="shared" si="1194"/>
        <v>-1</v>
      </c>
      <c r="AG1575" s="33">
        <f t="shared" si="1195"/>
        <v>0</v>
      </c>
      <c r="AH1575" s="38">
        <f t="shared" si="1196"/>
        <v>-1</v>
      </c>
      <c r="AI1575" s="33">
        <f t="shared" si="1197"/>
        <v>-1</v>
      </c>
      <c r="AJ1575" s="39">
        <f t="shared" si="1198"/>
        <v>-1</v>
      </c>
      <c r="AK1575" s="43">
        <f t="shared" si="1199"/>
        <v>-1</v>
      </c>
      <c r="AL1575" s="4">
        <f t="shared" si="1171"/>
        <v>0</v>
      </c>
      <c r="AM1575" s="4">
        <f t="shared" si="1172"/>
        <v>-0.29642735997776981</v>
      </c>
      <c r="AN1575" s="4">
        <f t="shared" si="1173"/>
        <v>0.29642735997776981</v>
      </c>
      <c r="AO1575" s="4">
        <f t="shared" si="1174"/>
        <v>-71.240000000000009</v>
      </c>
      <c r="AP1575" s="4">
        <f t="shared" si="1175"/>
        <v>71.536427359977779</v>
      </c>
      <c r="AQ1575" s="4">
        <f t="shared" si="1176"/>
        <v>71.240000000000009</v>
      </c>
      <c r="AR1575" s="4">
        <f t="shared" si="1163"/>
        <v>66.399999999999864</v>
      </c>
      <c r="AS1575">
        <f t="shared" si="1177"/>
        <v>71.240000000000009</v>
      </c>
      <c r="AT1575" s="6">
        <f t="shared" si="1178"/>
        <v>1</v>
      </c>
      <c r="AU1575" s="4">
        <f t="shared" si="1179"/>
        <v>-53.279741419520839</v>
      </c>
      <c r="AV1575" s="4">
        <f t="shared" si="1180"/>
        <v>-45.713235082173554</v>
      </c>
      <c r="AW1575">
        <f t="shared" si="1181"/>
        <v>1</v>
      </c>
      <c r="AX1575">
        <f t="shared" si="1182"/>
        <v>0</v>
      </c>
      <c r="AY1575">
        <f t="shared" si="1183"/>
        <v>0</v>
      </c>
      <c r="AZ1575" s="4">
        <f t="shared" si="1164"/>
        <v>-3.9100000000000006</v>
      </c>
      <c r="BA1575" s="4">
        <f t="shared" si="1184"/>
        <v>237.22500000000039</v>
      </c>
      <c r="BB1575" s="4">
        <f t="shared" si="1165"/>
        <v>263.69166666666666</v>
      </c>
      <c r="BC1575" s="4">
        <f t="shared" si="1166"/>
        <v>276.33600000000001</v>
      </c>
      <c r="BM1575">
        <f t="shared" si="1185"/>
        <v>1</v>
      </c>
    </row>
    <row r="1576" spans="1:65" x14ac:dyDescent="0.25">
      <c r="A1576">
        <v>939</v>
      </c>
      <c r="B1576" s="1">
        <v>42544</v>
      </c>
      <c r="C1576" s="2">
        <v>2092.8000000000002</v>
      </c>
      <c r="D1576" s="2">
        <v>2113.3200000000002</v>
      </c>
      <c r="E1576" s="2">
        <v>2092.8000000000002</v>
      </c>
      <c r="F1576" s="2">
        <v>2113.3200000000002</v>
      </c>
      <c r="G1576" s="2">
        <v>3297940000</v>
      </c>
      <c r="H1576" s="2">
        <f t="shared" si="1186"/>
        <v>12.180605029672789</v>
      </c>
      <c r="I1576" s="2">
        <f t="shared" si="1187"/>
        <v>2093.0084999999999</v>
      </c>
      <c r="J1576" s="2">
        <f t="shared" si="1188"/>
        <v>15.859955365968942</v>
      </c>
      <c r="K1576" s="2">
        <f t="shared" si="1189"/>
        <v>7.3500000000003638</v>
      </c>
      <c r="L1576" s="18">
        <v>0.17560000000000001</v>
      </c>
      <c r="M1576" s="19">
        <v>15.617616156938411</v>
      </c>
      <c r="N1576" s="4">
        <f t="shared" si="1153"/>
        <v>27.870000000000346</v>
      </c>
      <c r="O1576" s="4">
        <f t="shared" si="1190"/>
        <v>20.613999999999987</v>
      </c>
      <c r="P1576" s="4">
        <f t="shared" si="1154"/>
        <v>-0.95766165413533699</v>
      </c>
      <c r="Q1576" s="4">
        <f t="shared" si="1167"/>
        <v>0.61593528119012741</v>
      </c>
      <c r="R1576" s="18">
        <f t="shared" si="1155"/>
        <v>2084.2488195488718</v>
      </c>
      <c r="S1576" s="2">
        <f t="shared" si="1156"/>
        <v>29.071180451128384</v>
      </c>
      <c r="T1576" s="22">
        <f t="shared" si="1191"/>
        <v>0</v>
      </c>
      <c r="U1576" s="29">
        <f t="shared" si="1157"/>
        <v>2093.0708962299377</v>
      </c>
      <c r="V1576" s="30">
        <f t="shared" si="1158"/>
        <v>20.249103770062447</v>
      </c>
      <c r="W1576" s="31">
        <f t="shared" si="1168"/>
        <v>0</v>
      </c>
      <c r="X1576" s="35">
        <f t="shared" si="1159"/>
        <v>2094.1170666666662</v>
      </c>
      <c r="Y1576" s="30">
        <f t="shared" si="1160"/>
        <v>19.202933333333931</v>
      </c>
      <c r="Z1576" s="31">
        <f t="shared" si="1169"/>
        <v>1</v>
      </c>
      <c r="AA1576" s="29">
        <f t="shared" si="1161"/>
        <v>2093.2173600910796</v>
      </c>
      <c r="AB1576" s="30">
        <f t="shared" si="1162"/>
        <v>20.102639908920537</v>
      </c>
      <c r="AC1576" s="31">
        <f t="shared" si="1170"/>
        <v>0</v>
      </c>
      <c r="AD1576" s="32">
        <f t="shared" si="1192"/>
        <v>-1</v>
      </c>
      <c r="AE1576" s="33">
        <f t="shared" si="1193"/>
        <v>-1</v>
      </c>
      <c r="AF1576" s="33">
        <f t="shared" si="1194"/>
        <v>-1</v>
      </c>
      <c r="AG1576" s="33">
        <f t="shared" si="1195"/>
        <v>-1</v>
      </c>
      <c r="AH1576" s="38">
        <f t="shared" si="1196"/>
        <v>-1</v>
      </c>
      <c r="AI1576" s="33">
        <f t="shared" si="1197"/>
        <v>-1</v>
      </c>
      <c r="AJ1576" s="39">
        <f t="shared" si="1198"/>
        <v>-1</v>
      </c>
      <c r="AK1576" s="43">
        <f t="shared" si="1199"/>
        <v>-1</v>
      </c>
      <c r="AL1576" s="4">
        <f t="shared" si="1171"/>
        <v>20.519999999999982</v>
      </c>
      <c r="AM1576" s="4">
        <f t="shared" si="1172"/>
        <v>20.102639908920537</v>
      </c>
      <c r="AN1576" s="4">
        <f t="shared" si="1173"/>
        <v>20.102639908920537</v>
      </c>
      <c r="AO1576" s="4">
        <f t="shared" si="1174"/>
        <v>0</v>
      </c>
      <c r="AP1576" s="4">
        <f t="shared" si="1175"/>
        <v>0.41736009107944483</v>
      </c>
      <c r="AQ1576" s="4">
        <f t="shared" si="1176"/>
        <v>0</v>
      </c>
      <c r="AR1576" s="4">
        <f t="shared" si="1163"/>
        <v>20.519999999999982</v>
      </c>
      <c r="AS1576">
        <f t="shared" si="1177"/>
        <v>20.102639908920537</v>
      </c>
      <c r="AT1576" s="6">
        <f t="shared" si="1178"/>
        <v>0</v>
      </c>
      <c r="AU1576" s="4">
        <f t="shared" si="1179"/>
        <v>2.5794756189772379</v>
      </c>
      <c r="AV1576" s="4">
        <f t="shared" si="1180"/>
        <v>-4.6023838430615713</v>
      </c>
      <c r="AW1576">
        <f t="shared" si="1181"/>
        <v>0</v>
      </c>
      <c r="AX1576">
        <f t="shared" si="1182"/>
        <v>0</v>
      </c>
      <c r="AY1576">
        <f t="shared" si="1183"/>
        <v>1</v>
      </c>
      <c r="AZ1576" s="4">
        <f t="shared" si="1164"/>
        <v>-3.9100000000000006</v>
      </c>
      <c r="BA1576" s="4">
        <f t="shared" si="1184"/>
        <v>241.13500000000039</v>
      </c>
      <c r="BB1576" s="4">
        <f t="shared" si="1165"/>
        <v>267.60166666666669</v>
      </c>
      <c r="BC1576" s="4">
        <f t="shared" si="1166"/>
        <v>271.93200000000002</v>
      </c>
      <c r="BM1576">
        <f t="shared" si="1185"/>
        <v>1</v>
      </c>
    </row>
    <row r="1577" spans="1:65" x14ac:dyDescent="0.25">
      <c r="A1577">
        <v>938</v>
      </c>
      <c r="B1577" s="1">
        <v>42543</v>
      </c>
      <c r="C1577" s="2">
        <v>2089.75</v>
      </c>
      <c r="D1577" s="2">
        <v>2099.71</v>
      </c>
      <c r="E1577" s="2">
        <v>2084.36</v>
      </c>
      <c r="F1577" s="2">
        <v>2085.4499999999998</v>
      </c>
      <c r="G1577" s="2">
        <v>3168160000</v>
      </c>
      <c r="H1577" s="2">
        <f t="shared" si="1186"/>
        <v>15.604871034391836</v>
      </c>
      <c r="I1577" s="2">
        <f t="shared" si="1187"/>
        <v>2092.3150000000001</v>
      </c>
      <c r="J1577" s="2">
        <f t="shared" si="1188"/>
        <v>17.009269879748071</v>
      </c>
      <c r="K1577" s="2">
        <f t="shared" si="1189"/>
        <v>0.84999999999990905</v>
      </c>
      <c r="L1577" s="18">
        <v>0.22139999999999999</v>
      </c>
      <c r="M1577" s="19">
        <v>19.72357871991111</v>
      </c>
      <c r="N1577" s="4">
        <f t="shared" si="1153"/>
        <v>15.349999999999909</v>
      </c>
      <c r="O1577" s="4">
        <f t="shared" si="1190"/>
        <v>18.965999999999941</v>
      </c>
      <c r="P1577" s="4">
        <f t="shared" si="1154"/>
        <v>-1.2011804511278208</v>
      </c>
      <c r="Q1577" s="4">
        <f t="shared" si="1167"/>
        <v>0.69460571778867364</v>
      </c>
      <c r="R1577" s="18">
        <f t="shared" si="1155"/>
        <v>2088.0679548872181</v>
      </c>
      <c r="S1577" s="2">
        <f t="shared" si="1156"/>
        <v>2.617954887218275</v>
      </c>
      <c r="T1577" s="22">
        <f t="shared" si="1191"/>
        <v>1</v>
      </c>
      <c r="U1577" s="29">
        <f t="shared" si="1157"/>
        <v>2090.1093093429558</v>
      </c>
      <c r="V1577" s="30">
        <f t="shared" si="1158"/>
        <v>4.6593093429560213</v>
      </c>
      <c r="W1577" s="31">
        <f t="shared" si="1168"/>
        <v>1</v>
      </c>
      <c r="X1577" s="35">
        <f t="shared" si="1159"/>
        <v>2092.5754666666671</v>
      </c>
      <c r="Y1577" s="30">
        <f t="shared" si="1160"/>
        <v>7.1254666666673074</v>
      </c>
      <c r="Z1577" s="31">
        <f t="shared" si="1169"/>
        <v>1</v>
      </c>
      <c r="AA1577" s="29">
        <f t="shared" si="1161"/>
        <v>2090.4545713682755</v>
      </c>
      <c r="AB1577" s="30">
        <f t="shared" si="1162"/>
        <v>5.0045713682757196</v>
      </c>
      <c r="AC1577" s="31">
        <f t="shared" si="1170"/>
        <v>1</v>
      </c>
      <c r="AD1577" s="32">
        <f t="shared" si="1192"/>
        <v>1</v>
      </c>
      <c r="AE1577" s="33">
        <f t="shared" si="1193"/>
        <v>1</v>
      </c>
      <c r="AF1577" s="33">
        <f t="shared" si="1194"/>
        <v>1</v>
      </c>
      <c r="AG1577" s="33">
        <f t="shared" si="1195"/>
        <v>1</v>
      </c>
      <c r="AH1577" s="38">
        <f t="shared" si="1196"/>
        <v>1</v>
      </c>
      <c r="AI1577" s="33">
        <f t="shared" si="1197"/>
        <v>1</v>
      </c>
      <c r="AJ1577" s="39">
        <f t="shared" si="1198"/>
        <v>1</v>
      </c>
      <c r="AK1577" s="43">
        <f t="shared" si="1199"/>
        <v>1</v>
      </c>
      <c r="AL1577" s="4">
        <f t="shared" si="1171"/>
        <v>9.9600000000000364</v>
      </c>
      <c r="AM1577" s="4">
        <f t="shared" si="1172"/>
        <v>9.2554286317244987</v>
      </c>
      <c r="AN1577" s="4">
        <f t="shared" si="1173"/>
        <v>9.2554286317244987</v>
      </c>
      <c r="AO1577" s="4">
        <f t="shared" si="1174"/>
        <v>-5.3899999999998727</v>
      </c>
      <c r="AP1577" s="4">
        <f t="shared" si="1175"/>
        <v>6.0945713682754104</v>
      </c>
      <c r="AQ1577" s="4">
        <f t="shared" si="1176"/>
        <v>5.3899999999998727</v>
      </c>
      <c r="AR1577" s="4">
        <f t="shared" si="1163"/>
        <v>4.3000000000001819</v>
      </c>
      <c r="AS1577">
        <f t="shared" si="1177"/>
        <v>9.2554286317244987</v>
      </c>
      <c r="AT1577" s="6">
        <f t="shared" si="1178"/>
        <v>0</v>
      </c>
      <c r="AU1577" s="4">
        <f t="shared" si="1179"/>
        <v>9.4368435398310453</v>
      </c>
      <c r="AV1577" s="4">
        <f t="shared" si="1180"/>
        <v>15.723578719910929</v>
      </c>
      <c r="AW1577">
        <f t="shared" si="1181"/>
        <v>0</v>
      </c>
      <c r="AX1577">
        <f t="shared" si="1182"/>
        <v>0</v>
      </c>
      <c r="AY1577">
        <f t="shared" si="1183"/>
        <v>0</v>
      </c>
      <c r="AZ1577" s="4">
        <f t="shared" si="1164"/>
        <v>6.94</v>
      </c>
      <c r="BA1577" s="4">
        <f t="shared" si="1184"/>
        <v>245.04500000000039</v>
      </c>
      <c r="BB1577" s="4">
        <f t="shared" si="1165"/>
        <v>271.51166666666671</v>
      </c>
      <c r="BC1577" s="4">
        <f t="shared" si="1166"/>
        <v>270.71199999999999</v>
      </c>
      <c r="BM1577">
        <f t="shared" si="1185"/>
        <v>1</v>
      </c>
    </row>
    <row r="1578" spans="1:65" x14ac:dyDescent="0.25">
      <c r="A1578">
        <v>937</v>
      </c>
      <c r="B1578" s="1">
        <v>42542</v>
      </c>
      <c r="C1578" s="2">
        <v>2085.19</v>
      </c>
      <c r="D1578" s="2">
        <v>2093.66</v>
      </c>
      <c r="E1578" s="2">
        <v>2083.02</v>
      </c>
      <c r="F1578" s="2">
        <v>2088.9</v>
      </c>
      <c r="G1578" s="2">
        <v>3232880000</v>
      </c>
      <c r="H1578" s="2">
        <f t="shared" si="1186"/>
        <v>17.667685002097326</v>
      </c>
      <c r="I1578" s="2">
        <f t="shared" si="1187"/>
        <v>2090.46</v>
      </c>
      <c r="J1578" s="2">
        <f t="shared" si="1188"/>
        <v>19.385220116041211</v>
      </c>
      <c r="K1578" s="2">
        <f t="shared" si="1189"/>
        <v>1.9400000000000546</v>
      </c>
      <c r="L1578" s="18">
        <v>0.18295</v>
      </c>
      <c r="M1578" s="19">
        <v>16.254149714396128</v>
      </c>
      <c r="N1578" s="4">
        <f t="shared" si="1153"/>
        <v>10.639999999999873</v>
      </c>
      <c r="O1578" s="4">
        <f t="shared" si="1190"/>
        <v>18.272999999999957</v>
      </c>
      <c r="P1578" s="4">
        <f t="shared" si="1154"/>
        <v>-0.83204511278195314</v>
      </c>
      <c r="Q1578" s="4">
        <f t="shared" si="1167"/>
        <v>0.92130600757913361</v>
      </c>
      <c r="R1578" s="18">
        <f t="shared" si="1155"/>
        <v>2083.1187819548873</v>
      </c>
      <c r="S1578" s="2">
        <f t="shared" si="1156"/>
        <v>5.781218045112837</v>
      </c>
      <c r="T1578" s="22">
        <f t="shared" si="1191"/>
        <v>1</v>
      </c>
      <c r="U1578" s="29">
        <f t="shared" si="1157"/>
        <v>2085.5787749042038</v>
      </c>
      <c r="V1578" s="30">
        <f t="shared" si="1158"/>
        <v>3.3212250957963079</v>
      </c>
      <c r="W1578" s="31">
        <f t="shared" si="1168"/>
        <v>1</v>
      </c>
      <c r="X1578" s="35">
        <f t="shared" si="1159"/>
        <v>2084.130266666667</v>
      </c>
      <c r="Y1578" s="30">
        <f t="shared" si="1160"/>
        <v>4.7697333333330789</v>
      </c>
      <c r="Z1578" s="31">
        <f t="shared" si="1169"/>
        <v>1</v>
      </c>
      <c r="AA1578" s="29">
        <f t="shared" si="1161"/>
        <v>2085.3759837509488</v>
      </c>
      <c r="AB1578" s="30">
        <f t="shared" si="1162"/>
        <v>3.5240162490513285</v>
      </c>
      <c r="AC1578" s="31">
        <f t="shared" si="1170"/>
        <v>1</v>
      </c>
      <c r="AD1578" s="32">
        <f t="shared" si="1192"/>
        <v>1</v>
      </c>
      <c r="AE1578" s="33">
        <f t="shared" si="1193"/>
        <v>1</v>
      </c>
      <c r="AF1578" s="33">
        <f t="shared" si="1194"/>
        <v>1</v>
      </c>
      <c r="AG1578" s="33">
        <f t="shared" si="1195"/>
        <v>1</v>
      </c>
      <c r="AH1578" s="38">
        <f t="shared" si="1196"/>
        <v>1</v>
      </c>
      <c r="AI1578" s="33">
        <f t="shared" si="1197"/>
        <v>1</v>
      </c>
      <c r="AJ1578" s="39">
        <f t="shared" si="1198"/>
        <v>1</v>
      </c>
      <c r="AK1578" s="43">
        <f t="shared" si="1199"/>
        <v>1</v>
      </c>
      <c r="AL1578" s="4">
        <f t="shared" si="1171"/>
        <v>8.4699999999997999</v>
      </c>
      <c r="AM1578" s="4">
        <f t="shared" si="1172"/>
        <v>8.284016249051092</v>
      </c>
      <c r="AN1578" s="4">
        <f t="shared" si="1173"/>
        <v>8.284016249051092</v>
      </c>
      <c r="AO1578" s="4">
        <f t="shared" si="1174"/>
        <v>-2.1700000000000728</v>
      </c>
      <c r="AP1578" s="4">
        <f t="shared" si="1175"/>
        <v>2.3559837509487807</v>
      </c>
      <c r="AQ1578" s="4">
        <f t="shared" si="1176"/>
        <v>2.1700000000000728</v>
      </c>
      <c r="AR1578" s="4">
        <f t="shared" si="1163"/>
        <v>3.7100000000000364</v>
      </c>
      <c r="AS1578">
        <f t="shared" si="1177"/>
        <v>8.284016249051092</v>
      </c>
      <c r="AT1578" s="6">
        <f t="shared" si="1178"/>
        <v>0</v>
      </c>
      <c r="AU1578" s="4">
        <f t="shared" si="1179"/>
        <v>10.168259028477763</v>
      </c>
      <c r="AV1578" s="4">
        <f t="shared" si="1180"/>
        <v>12.844149714396092</v>
      </c>
      <c r="AW1578">
        <f t="shared" si="1181"/>
        <v>0</v>
      </c>
      <c r="AX1578">
        <f t="shared" si="1182"/>
        <v>0</v>
      </c>
      <c r="AY1578">
        <f t="shared" si="1183"/>
        <v>0</v>
      </c>
      <c r="AZ1578" s="4">
        <f t="shared" si="1164"/>
        <v>6.94</v>
      </c>
      <c r="BA1578" s="4">
        <f t="shared" si="1184"/>
        <v>238.10500000000039</v>
      </c>
      <c r="BB1578" s="4">
        <f t="shared" si="1165"/>
        <v>264.57166666666672</v>
      </c>
      <c r="BC1578" s="4">
        <f t="shared" si="1166"/>
        <v>268.88800000000003</v>
      </c>
      <c r="BM1578">
        <f t="shared" si="1185"/>
        <v>1</v>
      </c>
    </row>
    <row r="1579" spans="1:65" x14ac:dyDescent="0.25">
      <c r="A1579">
        <v>936</v>
      </c>
      <c r="B1579" s="1">
        <v>42541</v>
      </c>
      <c r="C1579" s="2">
        <v>2075.58</v>
      </c>
      <c r="D1579" s="2">
        <v>2100.66</v>
      </c>
      <c r="E1579" s="2">
        <v>2075.58</v>
      </c>
      <c r="F1579" s="2">
        <v>2083.25</v>
      </c>
      <c r="G1579" s="2">
        <v>3467440000</v>
      </c>
      <c r="H1579" s="2">
        <f t="shared" si="1186"/>
        <v>18.810897107793682</v>
      </c>
      <c r="I1579" s="2">
        <f t="shared" si="1187"/>
        <v>2088.8120000000004</v>
      </c>
      <c r="J1579" s="2">
        <f t="shared" si="1188"/>
        <v>21.04282403000829</v>
      </c>
      <c r="K1579" s="2">
        <f t="shared" si="1189"/>
        <v>4.3600000000001273</v>
      </c>
      <c r="L1579" s="18">
        <v>0.18165000000000001</v>
      </c>
      <c r="M1579" s="19">
        <v>16.045456763068572</v>
      </c>
      <c r="N1579" s="4">
        <f t="shared" si="1153"/>
        <v>29.440000000000055</v>
      </c>
      <c r="O1579" s="4">
        <f t="shared" si="1190"/>
        <v>18.189999999999962</v>
      </c>
      <c r="P1579" s="4">
        <f t="shared" si="1154"/>
        <v>-0.13121804511278159</v>
      </c>
      <c r="Q1579" s="4">
        <f t="shared" si="1167"/>
        <v>0.99685872872759973</v>
      </c>
      <c r="R1579" s="18">
        <f t="shared" si="1155"/>
        <v>2071.7562330827068</v>
      </c>
      <c r="S1579" s="2">
        <f t="shared" si="1156"/>
        <v>11.493766917293215</v>
      </c>
      <c r="T1579" s="22">
        <f t="shared" si="1191"/>
        <v>1</v>
      </c>
      <c r="U1579" s="29">
        <f t="shared" si="1157"/>
        <v>2076.0573688596492</v>
      </c>
      <c r="V1579" s="30">
        <f t="shared" si="1158"/>
        <v>7.1926311403508407</v>
      </c>
      <c r="W1579" s="31">
        <f t="shared" si="1168"/>
        <v>1</v>
      </c>
      <c r="X1579" s="35">
        <f t="shared" si="1159"/>
        <v>2079.2807999999991</v>
      </c>
      <c r="Y1579" s="30">
        <f t="shared" si="1160"/>
        <v>3.9692000000009102</v>
      </c>
      <c r="Z1579" s="31">
        <f t="shared" si="1169"/>
        <v>1</v>
      </c>
      <c r="AA1579" s="29">
        <f t="shared" si="1161"/>
        <v>2076.5086492192981</v>
      </c>
      <c r="AB1579" s="30">
        <f t="shared" si="1162"/>
        <v>6.7413507807018505</v>
      </c>
      <c r="AC1579" s="31">
        <f t="shared" si="1170"/>
        <v>1</v>
      </c>
      <c r="AD1579" s="32">
        <f t="shared" si="1192"/>
        <v>1</v>
      </c>
      <c r="AE1579" s="33">
        <f t="shared" si="1193"/>
        <v>1</v>
      </c>
      <c r="AF1579" s="33">
        <f t="shared" si="1194"/>
        <v>1</v>
      </c>
      <c r="AG1579" s="33">
        <f t="shared" si="1195"/>
        <v>1</v>
      </c>
      <c r="AH1579" s="38">
        <f t="shared" si="1196"/>
        <v>1</v>
      </c>
      <c r="AI1579" s="33">
        <f t="shared" si="1197"/>
        <v>1</v>
      </c>
      <c r="AJ1579" s="39">
        <f t="shared" si="1198"/>
        <v>1</v>
      </c>
      <c r="AK1579" s="43">
        <f t="shared" si="1199"/>
        <v>1</v>
      </c>
      <c r="AL1579" s="4">
        <f t="shared" si="1171"/>
        <v>25.079999999999927</v>
      </c>
      <c r="AM1579" s="4">
        <f t="shared" si="1172"/>
        <v>24.151350780701705</v>
      </c>
      <c r="AN1579" s="4">
        <f t="shared" si="1173"/>
        <v>24.151350780701705</v>
      </c>
      <c r="AO1579" s="4">
        <f t="shared" si="1174"/>
        <v>0</v>
      </c>
      <c r="AP1579" s="4">
        <f t="shared" si="1175"/>
        <v>0.92864921929822231</v>
      </c>
      <c r="AQ1579" s="4">
        <f t="shared" si="1176"/>
        <v>0</v>
      </c>
      <c r="AR1579" s="4">
        <f t="shared" si="1163"/>
        <v>7.6700000000000728</v>
      </c>
      <c r="AS1579">
        <f t="shared" si="1177"/>
        <v>24.151350780701705</v>
      </c>
      <c r="AT1579" s="6">
        <f t="shared" si="1178"/>
        <v>1</v>
      </c>
      <c r="AU1579" s="4">
        <f t="shared" si="1179"/>
        <v>-5.4043612391569127</v>
      </c>
      <c r="AV1579" s="4">
        <f t="shared" si="1180"/>
        <v>8.6754567630684996</v>
      </c>
      <c r="AW1579">
        <f t="shared" si="1181"/>
        <v>0</v>
      </c>
      <c r="AX1579">
        <f t="shared" si="1182"/>
        <v>1</v>
      </c>
      <c r="AY1579">
        <f t="shared" si="1183"/>
        <v>0</v>
      </c>
      <c r="AZ1579" s="4">
        <f t="shared" si="1164"/>
        <v>-3.9100000000000006</v>
      </c>
      <c r="BA1579" s="4">
        <f t="shared" si="1184"/>
        <v>231.16500000000039</v>
      </c>
      <c r="BB1579" s="4">
        <f t="shared" si="1165"/>
        <v>257.63166666666672</v>
      </c>
      <c r="BC1579" s="4">
        <f t="shared" si="1166"/>
        <v>265.04399999999993</v>
      </c>
      <c r="BM1579">
        <f t="shared" si="1185"/>
        <v>1</v>
      </c>
    </row>
    <row r="1580" spans="1:65" x14ac:dyDescent="0.25">
      <c r="A1580">
        <v>935</v>
      </c>
      <c r="B1580" s="1">
        <v>42538</v>
      </c>
      <c r="C1580" s="2">
        <v>2078.1999999999998</v>
      </c>
      <c r="D1580" s="2">
        <v>2078.1999999999998</v>
      </c>
      <c r="E1580" s="2">
        <v>2062.84</v>
      </c>
      <c r="F1580" s="2">
        <v>2071.2199999999998</v>
      </c>
      <c r="G1580" s="2">
        <v>4952630000</v>
      </c>
      <c r="H1580" s="2">
        <f t="shared" si="1186"/>
        <v>18.130031562146957</v>
      </c>
      <c r="I1580" s="2">
        <f t="shared" si="1187"/>
        <v>2087.127</v>
      </c>
      <c r="J1580" s="2">
        <f t="shared" si="1188"/>
        <v>21.319719183249845</v>
      </c>
      <c r="K1580" s="2">
        <f t="shared" si="1189"/>
        <v>0.21000000000003638</v>
      </c>
      <c r="L1580" s="18">
        <v>0.18395</v>
      </c>
      <c r="M1580" s="19">
        <v>16.301730036125907</v>
      </c>
      <c r="N1580" s="4">
        <f t="shared" si="1153"/>
        <v>15.359999999999673</v>
      </c>
      <c r="O1580" s="4">
        <f t="shared" si="1190"/>
        <v>16.668999999999961</v>
      </c>
      <c r="P1580" s="4">
        <f t="shared" si="1154"/>
        <v>0.53623308270676417</v>
      </c>
      <c r="Q1580" s="4">
        <f t="shared" si="1167"/>
        <v>1.2240227170490325</v>
      </c>
      <c r="R1580" s="18">
        <f t="shared" si="1155"/>
        <v>2079.5125488721801</v>
      </c>
      <c r="S1580" s="2">
        <f t="shared" si="1156"/>
        <v>8.2925488721803049</v>
      </c>
      <c r="T1580" s="22">
        <f t="shared" si="1191"/>
        <v>1</v>
      </c>
      <c r="U1580" s="29">
        <f t="shared" si="1157"/>
        <v>2078.736335813393</v>
      </c>
      <c r="V1580" s="30">
        <f t="shared" si="1158"/>
        <v>7.5163358133931979</v>
      </c>
      <c r="W1580" s="31">
        <f t="shared" si="1168"/>
        <v>1</v>
      </c>
      <c r="X1580" s="35">
        <f t="shared" si="1159"/>
        <v>2074.4373333333333</v>
      </c>
      <c r="Y1580" s="30">
        <f t="shared" si="1160"/>
        <v>3.2173333333334995</v>
      </c>
      <c r="Z1580" s="31">
        <f t="shared" si="1169"/>
        <v>1</v>
      </c>
      <c r="AA1580" s="29">
        <f t="shared" si="1161"/>
        <v>2078.1344754661845</v>
      </c>
      <c r="AB1580" s="30">
        <f t="shared" si="1162"/>
        <v>6.9144754661847401</v>
      </c>
      <c r="AC1580" s="31">
        <f t="shared" si="1170"/>
        <v>1</v>
      </c>
      <c r="AD1580" s="32">
        <f t="shared" si="1192"/>
        <v>1</v>
      </c>
      <c r="AE1580" s="33">
        <f t="shared" si="1193"/>
        <v>1</v>
      </c>
      <c r="AF1580" s="33">
        <f t="shared" si="1194"/>
        <v>1</v>
      </c>
      <c r="AG1580" s="33">
        <f t="shared" si="1195"/>
        <v>1</v>
      </c>
      <c r="AH1580" s="38">
        <f t="shared" si="1196"/>
        <v>1</v>
      </c>
      <c r="AI1580" s="33">
        <f t="shared" si="1197"/>
        <v>1</v>
      </c>
      <c r="AJ1580" s="39">
        <f t="shared" si="1198"/>
        <v>1</v>
      </c>
      <c r="AK1580" s="43">
        <f t="shared" si="1199"/>
        <v>1</v>
      </c>
      <c r="AL1580" s="4">
        <f t="shared" si="1171"/>
        <v>0</v>
      </c>
      <c r="AM1580" s="4">
        <f t="shared" si="1172"/>
        <v>6.5524533815278119E-2</v>
      </c>
      <c r="AN1580" s="4">
        <f t="shared" si="1173"/>
        <v>0</v>
      </c>
      <c r="AO1580" s="4">
        <f t="shared" si="1174"/>
        <v>-15.359999999999673</v>
      </c>
      <c r="AP1580" s="4">
        <f t="shared" si="1175"/>
        <v>15.294475466184394</v>
      </c>
      <c r="AQ1580" s="4">
        <f t="shared" si="1176"/>
        <v>15.294475466184394</v>
      </c>
      <c r="AR1580" s="4">
        <f t="shared" si="1163"/>
        <v>6.9800000000000182</v>
      </c>
      <c r="AS1580">
        <f t="shared" si="1177"/>
        <v>15.294475466184394</v>
      </c>
      <c r="AT1580" s="6">
        <f t="shared" si="1178"/>
        <v>0</v>
      </c>
      <c r="AU1580" s="4">
        <f t="shared" si="1179"/>
        <v>1.9360720291745075</v>
      </c>
      <c r="AV1580" s="4">
        <f t="shared" si="1180"/>
        <v>9.6217300361258893</v>
      </c>
      <c r="AW1580">
        <f t="shared" si="1181"/>
        <v>0</v>
      </c>
      <c r="AX1580">
        <f t="shared" si="1182"/>
        <v>0</v>
      </c>
      <c r="AY1580">
        <f t="shared" si="1183"/>
        <v>0</v>
      </c>
      <c r="AZ1580" s="4">
        <f t="shared" si="1164"/>
        <v>6.94</v>
      </c>
      <c r="BA1580" s="4">
        <f t="shared" si="1184"/>
        <v>235.07500000000039</v>
      </c>
      <c r="BB1580" s="4">
        <f t="shared" si="1165"/>
        <v>261.54166666666674</v>
      </c>
      <c r="BC1580" s="4">
        <f t="shared" si="1166"/>
        <v>266.09199999999987</v>
      </c>
      <c r="BM1580">
        <f t="shared" si="1185"/>
        <v>1</v>
      </c>
    </row>
    <row r="1581" spans="1:65" x14ac:dyDescent="0.25">
      <c r="A1581">
        <v>934</v>
      </c>
      <c r="B1581" s="1">
        <v>42537</v>
      </c>
      <c r="C1581" s="2">
        <v>2066.36</v>
      </c>
      <c r="D1581" s="2">
        <v>2079.62</v>
      </c>
      <c r="E1581" s="2">
        <v>2050.37</v>
      </c>
      <c r="F1581" s="2">
        <v>2077.9899999999998</v>
      </c>
      <c r="G1581" s="2">
        <v>3628280000</v>
      </c>
      <c r="H1581" s="2">
        <f t="shared" si="1186"/>
        <v>17.466503211703373</v>
      </c>
      <c r="I1581" s="2">
        <f t="shared" si="1187"/>
        <v>2085.4275000000002</v>
      </c>
      <c r="J1581" s="2">
        <f t="shared" si="1188"/>
        <v>20.024486589121203</v>
      </c>
      <c r="K1581" s="2">
        <f t="shared" si="1189"/>
        <v>-5.1399999999998727</v>
      </c>
      <c r="L1581" s="18">
        <v>0.1696</v>
      </c>
      <c r="M1581" s="19">
        <v>14.983084778572961</v>
      </c>
      <c r="N1581" s="4">
        <f t="shared" si="1153"/>
        <v>29.25</v>
      </c>
      <c r="O1581" s="4">
        <f t="shared" si="1190"/>
        <v>17.123000000000001</v>
      </c>
      <c r="P1581" s="4">
        <f t="shared" si="1154"/>
        <v>1.5225488721804517</v>
      </c>
      <c r="Q1581" s="4">
        <f t="shared" si="1167"/>
        <v>1.3752200343414198</v>
      </c>
      <c r="R1581" s="18">
        <f t="shared" si="1155"/>
        <v>2073.7466541353383</v>
      </c>
      <c r="S1581" s="2">
        <f t="shared" si="1156"/>
        <v>4.2433458646614781</v>
      </c>
      <c r="T1581" s="22">
        <f t="shared" si="1191"/>
        <v>1</v>
      </c>
      <c r="U1581" s="29">
        <f t="shared" si="1157"/>
        <v>2066.9405335360807</v>
      </c>
      <c r="V1581" s="30">
        <f t="shared" si="1158"/>
        <v>11.049466463919089</v>
      </c>
      <c r="W1581" s="31">
        <f t="shared" si="1168"/>
        <v>1</v>
      </c>
      <c r="X1581" s="35">
        <f t="shared" si="1159"/>
        <v>2066.9510666666674</v>
      </c>
      <c r="Y1581" s="30">
        <f t="shared" si="1160"/>
        <v>11.038933333332352</v>
      </c>
      <c r="Z1581" s="31">
        <f t="shared" si="1169"/>
        <v>1</v>
      </c>
      <c r="AA1581" s="29">
        <f t="shared" si="1161"/>
        <v>2066.9420081743629</v>
      </c>
      <c r="AB1581" s="30">
        <f t="shared" si="1162"/>
        <v>11.047991825636927</v>
      </c>
      <c r="AC1581" s="31">
        <f t="shared" si="1170"/>
        <v>1</v>
      </c>
      <c r="AD1581" s="32">
        <f t="shared" si="1192"/>
        <v>1</v>
      </c>
      <c r="AE1581" s="33">
        <f t="shared" si="1193"/>
        <v>1</v>
      </c>
      <c r="AF1581" s="33">
        <f t="shared" si="1194"/>
        <v>0</v>
      </c>
      <c r="AG1581" s="33">
        <f t="shared" si="1195"/>
        <v>0</v>
      </c>
      <c r="AH1581" s="38">
        <f t="shared" si="1196"/>
        <v>1</v>
      </c>
      <c r="AI1581" s="33">
        <f t="shared" si="1197"/>
        <v>1</v>
      </c>
      <c r="AJ1581" s="39">
        <f t="shared" si="1198"/>
        <v>1</v>
      </c>
      <c r="AK1581" s="43">
        <f t="shared" si="1199"/>
        <v>1</v>
      </c>
      <c r="AL1581" s="4">
        <f t="shared" si="1171"/>
        <v>13.259999999999764</v>
      </c>
      <c r="AM1581" s="4">
        <f t="shared" si="1172"/>
        <v>12.677991825637037</v>
      </c>
      <c r="AN1581" s="4">
        <f t="shared" si="1173"/>
        <v>12.677991825637037</v>
      </c>
      <c r="AO1581" s="4">
        <f t="shared" si="1174"/>
        <v>-15.990000000000236</v>
      </c>
      <c r="AP1581" s="4">
        <f t="shared" si="1175"/>
        <v>16.572008174362963</v>
      </c>
      <c r="AQ1581" s="4">
        <f t="shared" si="1176"/>
        <v>15.990000000000236</v>
      </c>
      <c r="AR1581" s="4">
        <f t="shared" si="1163"/>
        <v>11.629999999999654</v>
      </c>
      <c r="AS1581">
        <f t="shared" si="1177"/>
        <v>15.990000000000236</v>
      </c>
      <c r="AT1581" s="6">
        <f t="shared" si="1178"/>
        <v>0</v>
      </c>
      <c r="AU1581" s="4">
        <f t="shared" si="1179"/>
        <v>2.0204237101925528</v>
      </c>
      <c r="AV1581" s="4">
        <f t="shared" si="1180"/>
        <v>3.653084778573306</v>
      </c>
      <c r="AW1581">
        <f t="shared" si="1181"/>
        <v>0</v>
      </c>
      <c r="AX1581">
        <f t="shared" si="1182"/>
        <v>0</v>
      </c>
      <c r="AY1581">
        <f t="shared" si="1183"/>
        <v>0</v>
      </c>
      <c r="AZ1581" s="4">
        <f t="shared" si="1164"/>
        <v>6.94</v>
      </c>
      <c r="BA1581" s="4">
        <f t="shared" si="1184"/>
        <v>228.13500000000039</v>
      </c>
      <c r="BB1581" s="4">
        <f t="shared" si="1165"/>
        <v>254.60166666666674</v>
      </c>
      <c r="BC1581" s="4">
        <f t="shared" si="1166"/>
        <v>261.35600000000005</v>
      </c>
      <c r="BM1581">
        <f t="shared" si="1185"/>
        <v>1</v>
      </c>
    </row>
    <row r="1582" spans="1:65" x14ac:dyDescent="0.25">
      <c r="A1582">
        <v>933</v>
      </c>
      <c r="B1582" s="1">
        <v>42536</v>
      </c>
      <c r="C1582" s="2">
        <v>2077.6</v>
      </c>
      <c r="D1582" s="2">
        <v>2085.65</v>
      </c>
      <c r="E1582" s="2">
        <v>2069.8000000000002</v>
      </c>
      <c r="F1582" s="2">
        <v>2071.5</v>
      </c>
      <c r="G1582" s="2">
        <v>3544720000</v>
      </c>
      <c r="H1582" s="2">
        <f t="shared" si="1186"/>
        <v>13.897045889124959</v>
      </c>
      <c r="I1582" s="2">
        <f t="shared" si="1187"/>
        <v>2084.3285000000001</v>
      </c>
      <c r="J1582" s="2">
        <f t="shared" si="1188"/>
        <v>16.767184460631466</v>
      </c>
      <c r="K1582" s="2">
        <f t="shared" si="1189"/>
        <v>2.2799999999997453</v>
      </c>
      <c r="L1582" s="18">
        <v>0.17695</v>
      </c>
      <c r="M1582" s="19">
        <v>15.661238008863297</v>
      </c>
      <c r="N1582" s="4">
        <f t="shared" si="1153"/>
        <v>15.849999999999909</v>
      </c>
      <c r="O1582" s="4">
        <f t="shared" si="1190"/>
        <v>15.865000000000009</v>
      </c>
      <c r="P1582" s="4">
        <f t="shared" si="1154"/>
        <v>2.246654135338348</v>
      </c>
      <c r="Q1582" s="4">
        <f t="shared" si="1167"/>
        <v>1.488547528412226</v>
      </c>
      <c r="R1582" s="18">
        <f t="shared" si="1155"/>
        <v>2078.3535789473685</v>
      </c>
      <c r="S1582" s="2">
        <f t="shared" si="1156"/>
        <v>6.8535789473685327</v>
      </c>
      <c r="T1582" s="22">
        <f t="shared" si="1191"/>
        <v>1</v>
      </c>
      <c r="U1582" s="29">
        <f t="shared" si="1157"/>
        <v>2078.1986229166664</v>
      </c>
      <c r="V1582" s="30">
        <f t="shared" si="1158"/>
        <v>6.6986229166664089</v>
      </c>
      <c r="W1582" s="31">
        <f t="shared" si="1168"/>
        <v>1</v>
      </c>
      <c r="X1582" s="35">
        <f t="shared" si="1159"/>
        <v>2072.9439999999995</v>
      </c>
      <c r="Y1582" s="30">
        <f t="shared" si="1160"/>
        <v>1.4439999999995052</v>
      </c>
      <c r="Z1582" s="31">
        <f t="shared" si="1169"/>
        <v>1</v>
      </c>
      <c r="AA1582" s="29">
        <f t="shared" si="1161"/>
        <v>2077.462975708333</v>
      </c>
      <c r="AB1582" s="30">
        <f t="shared" si="1162"/>
        <v>5.9629757083330333</v>
      </c>
      <c r="AC1582" s="31">
        <f t="shared" si="1170"/>
        <v>1</v>
      </c>
      <c r="AD1582" s="32">
        <f t="shared" si="1192"/>
        <v>1</v>
      </c>
      <c r="AE1582" s="33">
        <f t="shared" si="1193"/>
        <v>1</v>
      </c>
      <c r="AF1582" s="33">
        <f t="shared" si="1194"/>
        <v>0</v>
      </c>
      <c r="AG1582" s="33">
        <f t="shared" si="1195"/>
        <v>0</v>
      </c>
      <c r="AH1582" s="38">
        <f t="shared" si="1196"/>
        <v>1</v>
      </c>
      <c r="AI1582" s="33">
        <f t="shared" si="1197"/>
        <v>1</v>
      </c>
      <c r="AJ1582" s="39">
        <f t="shared" si="1198"/>
        <v>1</v>
      </c>
      <c r="AK1582" s="43">
        <f t="shared" si="1199"/>
        <v>0</v>
      </c>
      <c r="AL1582" s="4">
        <f t="shared" si="1171"/>
        <v>8.0500000000001819</v>
      </c>
      <c r="AM1582" s="4">
        <f t="shared" si="1172"/>
        <v>8.1870242916670577</v>
      </c>
      <c r="AN1582" s="4">
        <f t="shared" si="1173"/>
        <v>8.0500000000001819</v>
      </c>
      <c r="AO1582" s="4">
        <f t="shared" si="1174"/>
        <v>-7.7999999999997272</v>
      </c>
      <c r="AP1582" s="4">
        <f t="shared" si="1175"/>
        <v>7.6629757083328514</v>
      </c>
      <c r="AQ1582" s="4">
        <f t="shared" si="1176"/>
        <v>7.6629757083328514</v>
      </c>
      <c r="AR1582" s="4">
        <f t="shared" si="1163"/>
        <v>6.0999999999999091</v>
      </c>
      <c r="AS1582">
        <f t="shared" si="1177"/>
        <v>8.0500000000001819</v>
      </c>
      <c r="AT1582" s="6">
        <f t="shared" si="1178"/>
        <v>0</v>
      </c>
      <c r="AU1582" s="4">
        <f t="shared" si="1179"/>
        <v>10.507809085162677</v>
      </c>
      <c r="AV1582" s="4">
        <f t="shared" si="1180"/>
        <v>9.8612380088633884</v>
      </c>
      <c r="AW1582">
        <f t="shared" si="1181"/>
        <v>0</v>
      </c>
      <c r="AX1582">
        <f t="shared" si="1182"/>
        <v>0</v>
      </c>
      <c r="AY1582">
        <f t="shared" si="1183"/>
        <v>0</v>
      </c>
      <c r="AZ1582" s="4">
        <f t="shared" si="1164"/>
        <v>6.94</v>
      </c>
      <c r="BA1582" s="4">
        <f t="shared" si="1184"/>
        <v>221.19500000000039</v>
      </c>
      <c r="BB1582" s="4">
        <f t="shared" si="1165"/>
        <v>247.66166666666675</v>
      </c>
      <c r="BC1582" s="4">
        <f t="shared" si="1166"/>
        <v>265.85199999999998</v>
      </c>
      <c r="BM1582">
        <f t="shared" si="1185"/>
        <v>1</v>
      </c>
    </row>
    <row r="1583" spans="1:65" x14ac:dyDescent="0.25">
      <c r="A1583">
        <v>932</v>
      </c>
      <c r="B1583" s="1">
        <v>42535</v>
      </c>
      <c r="C1583" s="2">
        <v>2076.65</v>
      </c>
      <c r="D1583" s="2">
        <v>2081.3000000000002</v>
      </c>
      <c r="E1583" s="2">
        <v>2064.1</v>
      </c>
      <c r="F1583" s="2">
        <v>2075.3200000000002</v>
      </c>
      <c r="G1583" s="2">
        <v>3759770000</v>
      </c>
      <c r="H1583" s="2">
        <f t="shared" si="1186"/>
        <v>11.818695359471782</v>
      </c>
      <c r="I1583" s="2">
        <f t="shared" si="1187"/>
        <v>2083.7004999999999</v>
      </c>
      <c r="J1583" s="2">
        <f t="shared" si="1188"/>
        <v>15.414770223802604</v>
      </c>
      <c r="K1583" s="2">
        <f t="shared" si="1189"/>
        <v>-2.4099999999998545</v>
      </c>
      <c r="L1583" s="18">
        <v>0.182</v>
      </c>
      <c r="M1583" s="19">
        <v>16.137225291445965</v>
      </c>
      <c r="N1583" s="4">
        <f t="shared" si="1153"/>
        <v>17.200000000000273</v>
      </c>
      <c r="O1583" s="4">
        <f t="shared" si="1190"/>
        <v>15.867000000000008</v>
      </c>
      <c r="P1583" s="4">
        <f t="shared" si="1154"/>
        <v>3.0335789473684232</v>
      </c>
      <c r="Q1583" s="4">
        <f t="shared" si="1167"/>
        <v>1.5349305555555572</v>
      </c>
      <c r="R1583" s="18">
        <f t="shared" si="1155"/>
        <v>2082.5058045112783</v>
      </c>
      <c r="S1583" s="2">
        <f t="shared" si="1156"/>
        <v>7.1858045112780928</v>
      </c>
      <c r="T1583" s="22">
        <f t="shared" si="1191"/>
        <v>1</v>
      </c>
      <c r="U1583" s="29">
        <f t="shared" si="1157"/>
        <v>2077.3256682705364</v>
      </c>
      <c r="V1583" s="30">
        <f t="shared" si="1158"/>
        <v>2.0056682705362618</v>
      </c>
      <c r="W1583" s="31">
        <f t="shared" si="1168"/>
        <v>1</v>
      </c>
      <c r="X1583" s="35">
        <f t="shared" si="1159"/>
        <v>2071.5878666666667</v>
      </c>
      <c r="Y1583" s="30">
        <f t="shared" si="1160"/>
        <v>3.7321333333334223</v>
      </c>
      <c r="Z1583" s="31">
        <f t="shared" si="1169"/>
        <v>1</v>
      </c>
      <c r="AA1583" s="29">
        <f t="shared" si="1161"/>
        <v>2076.5223760459944</v>
      </c>
      <c r="AB1583" s="30">
        <f t="shared" si="1162"/>
        <v>1.2023760459942423</v>
      </c>
      <c r="AC1583" s="31">
        <f t="shared" si="1170"/>
        <v>1</v>
      </c>
      <c r="AD1583" s="32">
        <f t="shared" si="1192"/>
        <v>1</v>
      </c>
      <c r="AE1583" s="33">
        <f t="shared" si="1193"/>
        <v>0</v>
      </c>
      <c r="AF1583" s="33">
        <f t="shared" si="1194"/>
        <v>0</v>
      </c>
      <c r="AG1583" s="33">
        <f t="shared" si="1195"/>
        <v>0</v>
      </c>
      <c r="AH1583" s="38">
        <f t="shared" si="1196"/>
        <v>1</v>
      </c>
      <c r="AI1583" s="33">
        <f t="shared" si="1197"/>
        <v>0</v>
      </c>
      <c r="AJ1583" s="39">
        <f t="shared" si="1198"/>
        <v>1</v>
      </c>
      <c r="AK1583" s="43">
        <f t="shared" si="1199"/>
        <v>0</v>
      </c>
      <c r="AL1583" s="4">
        <f t="shared" si="1171"/>
        <v>4.6500000000000909</v>
      </c>
      <c r="AM1583" s="4">
        <f t="shared" si="1172"/>
        <v>4.7776239540057759</v>
      </c>
      <c r="AN1583" s="4">
        <f t="shared" si="1173"/>
        <v>4.6500000000000909</v>
      </c>
      <c r="AO1583" s="4">
        <f t="shared" si="1174"/>
        <v>-12.550000000000182</v>
      </c>
      <c r="AP1583" s="4">
        <f t="shared" si="1175"/>
        <v>12.422376045994497</v>
      </c>
      <c r="AQ1583" s="4">
        <f t="shared" si="1176"/>
        <v>12.422376045994497</v>
      </c>
      <c r="AR1583" s="4">
        <f t="shared" si="1163"/>
        <v>1.3299999999999272</v>
      </c>
      <c r="AS1583">
        <f t="shared" si="1177"/>
        <v>12.422376045994497</v>
      </c>
      <c r="AT1583" s="6">
        <f t="shared" si="1178"/>
        <v>0</v>
      </c>
      <c r="AU1583" s="4">
        <f t="shared" si="1179"/>
        <v>6.14848497055603</v>
      </c>
      <c r="AV1583" s="4">
        <f t="shared" si="1180"/>
        <v>15.107225291446039</v>
      </c>
      <c r="AW1583">
        <f t="shared" si="1181"/>
        <v>0</v>
      </c>
      <c r="AX1583">
        <f t="shared" si="1182"/>
        <v>0</v>
      </c>
      <c r="AY1583">
        <f t="shared" si="1183"/>
        <v>0</v>
      </c>
      <c r="AZ1583" s="4">
        <f t="shared" si="1164"/>
        <v>6.94</v>
      </c>
      <c r="BA1583" s="4">
        <f t="shared" si="1184"/>
        <v>214.25500000000039</v>
      </c>
      <c r="BB1583" s="4">
        <f t="shared" si="1165"/>
        <v>243.03500000000008</v>
      </c>
      <c r="BC1583" s="4">
        <f t="shared" si="1166"/>
        <v>265.47200000000004</v>
      </c>
      <c r="BM1583">
        <f t="shared" si="1185"/>
        <v>1</v>
      </c>
    </row>
    <row r="1584" spans="1:65" x14ac:dyDescent="0.25">
      <c r="A1584">
        <v>931</v>
      </c>
      <c r="B1584" s="1">
        <v>42534</v>
      </c>
      <c r="C1584" s="2">
        <v>2091.75</v>
      </c>
      <c r="D1584" s="2">
        <v>2098.12</v>
      </c>
      <c r="E1584" s="2">
        <v>2078.46</v>
      </c>
      <c r="F1584" s="2">
        <v>2079.06</v>
      </c>
      <c r="G1584" s="2">
        <v>3392030000</v>
      </c>
      <c r="H1584" s="2">
        <f t="shared" si="1186"/>
        <v>8.1340685460052029</v>
      </c>
      <c r="I1584" s="2">
        <f t="shared" si="1187"/>
        <v>2082.1945000000001</v>
      </c>
      <c r="J1584" s="2">
        <f t="shared" si="1188"/>
        <v>12.439339930025904</v>
      </c>
      <c r="K1584" s="2">
        <f t="shared" si="1189"/>
        <v>-4.3200000000001637</v>
      </c>
      <c r="L1584" s="18">
        <v>0.18065000000000001</v>
      </c>
      <c r="M1584" s="19">
        <v>16.14857479700046</v>
      </c>
      <c r="N1584" s="4">
        <f t="shared" si="1153"/>
        <v>19.659999999999854</v>
      </c>
      <c r="O1584" s="4">
        <f t="shared" si="1190"/>
        <v>15.628999999999996</v>
      </c>
      <c r="P1584" s="4">
        <f t="shared" si="1154"/>
        <v>3.4458045112781974</v>
      </c>
      <c r="Q1584" s="4">
        <f t="shared" si="1167"/>
        <v>1.7324827449649245</v>
      </c>
      <c r="R1584" s="18">
        <f t="shared" si="1155"/>
        <v>2100.1423834586467</v>
      </c>
      <c r="S1584" s="2">
        <f t="shared" si="1156"/>
        <v>21.082383458646746</v>
      </c>
      <c r="T1584" s="22">
        <f t="shared" si="1191"/>
        <v>0</v>
      </c>
      <c r="U1584" s="29">
        <f t="shared" si="1157"/>
        <v>2092.4907529918664</v>
      </c>
      <c r="V1584" s="30">
        <f t="shared" si="1158"/>
        <v>13.430752991866484</v>
      </c>
      <c r="W1584" s="31">
        <f t="shared" si="1168"/>
        <v>0</v>
      </c>
      <c r="X1584" s="35">
        <f t="shared" si="1159"/>
        <v>2090.3606666666656</v>
      </c>
      <c r="Y1584" s="30">
        <f t="shared" si="1160"/>
        <v>11.30066666666562</v>
      </c>
      <c r="Z1584" s="31">
        <f t="shared" si="1169"/>
        <v>1</v>
      </c>
      <c r="AA1584" s="29">
        <f t="shared" si="1161"/>
        <v>2092.1925409063383</v>
      </c>
      <c r="AB1584" s="30">
        <f t="shared" si="1162"/>
        <v>13.132540906338363</v>
      </c>
      <c r="AC1584" s="31">
        <f t="shared" si="1170"/>
        <v>0</v>
      </c>
      <c r="AD1584" s="32">
        <f t="shared" si="1192"/>
        <v>-1</v>
      </c>
      <c r="AE1584" s="33">
        <f t="shared" si="1193"/>
        <v>0</v>
      </c>
      <c r="AF1584" s="33">
        <f t="shared" si="1194"/>
        <v>-1</v>
      </c>
      <c r="AG1584" s="33">
        <f t="shared" si="1195"/>
        <v>0</v>
      </c>
      <c r="AH1584" s="38">
        <f t="shared" si="1196"/>
        <v>-1</v>
      </c>
      <c r="AI1584" s="33">
        <f t="shared" si="1197"/>
        <v>-1</v>
      </c>
      <c r="AJ1584" s="39">
        <f t="shared" si="1198"/>
        <v>-1</v>
      </c>
      <c r="AK1584" s="43">
        <f t="shared" si="1199"/>
        <v>-1</v>
      </c>
      <c r="AL1584" s="4">
        <f t="shared" si="1171"/>
        <v>6.3699999999998909</v>
      </c>
      <c r="AM1584" s="4">
        <f t="shared" si="1172"/>
        <v>5.9274590936615823</v>
      </c>
      <c r="AN1584" s="4">
        <f t="shared" si="1173"/>
        <v>5.9274590936615823</v>
      </c>
      <c r="AO1584" s="4">
        <f t="shared" si="1174"/>
        <v>-13.289999999999964</v>
      </c>
      <c r="AP1584" s="4">
        <f t="shared" si="1175"/>
        <v>13.732540906338272</v>
      </c>
      <c r="AQ1584" s="4">
        <f t="shared" si="1176"/>
        <v>13.289999999999964</v>
      </c>
      <c r="AR1584" s="4">
        <f t="shared" si="1163"/>
        <v>12.690000000000055</v>
      </c>
      <c r="AS1584">
        <f t="shared" si="1177"/>
        <v>13.289999999999964</v>
      </c>
      <c r="AT1584" s="6">
        <f t="shared" si="1178"/>
        <v>0</v>
      </c>
      <c r="AU1584" s="4">
        <f t="shared" si="1179"/>
        <v>0.79435794193569009</v>
      </c>
      <c r="AV1584" s="4">
        <f t="shared" si="1180"/>
        <v>3.7585747970004055</v>
      </c>
      <c r="AW1584">
        <f t="shared" si="1181"/>
        <v>0</v>
      </c>
      <c r="AX1584">
        <f t="shared" si="1182"/>
        <v>0</v>
      </c>
      <c r="AY1584">
        <f t="shared" si="1183"/>
        <v>0</v>
      </c>
      <c r="AZ1584" s="4">
        <f t="shared" si="1164"/>
        <v>6.94</v>
      </c>
      <c r="BA1584" s="4">
        <f t="shared" si="1184"/>
        <v>207.3150000000004</v>
      </c>
      <c r="BB1584" s="4">
        <f t="shared" si="1165"/>
        <v>240.72166666666675</v>
      </c>
      <c r="BC1584" s="4">
        <f t="shared" si="1166"/>
        <v>271.51199999999994</v>
      </c>
      <c r="BM1584">
        <f t="shared" si="1185"/>
        <v>1</v>
      </c>
    </row>
    <row r="1585" spans="1:65" x14ac:dyDescent="0.25">
      <c r="A1585">
        <v>930</v>
      </c>
      <c r="B1585" s="1">
        <v>42531</v>
      </c>
      <c r="C1585" s="2">
        <v>2109.5700000000002</v>
      </c>
      <c r="D1585" s="2">
        <v>2109.5700000000002</v>
      </c>
      <c r="E1585" s="2">
        <v>2089.96</v>
      </c>
      <c r="F1585" s="2">
        <v>2096.0700000000002</v>
      </c>
      <c r="G1585" s="2">
        <v>3515010000</v>
      </c>
      <c r="H1585" s="2">
        <f t="shared" si="1186"/>
        <v>8.4213594178401348</v>
      </c>
      <c r="I1585" s="2">
        <f t="shared" si="1187"/>
        <v>2080.732</v>
      </c>
      <c r="J1585" s="2">
        <f t="shared" si="1188"/>
        <v>11.503753895325241</v>
      </c>
      <c r="K1585" s="2">
        <f t="shared" si="1189"/>
        <v>-5.9099999999998545</v>
      </c>
      <c r="L1585" s="18">
        <v>0.13575000000000001</v>
      </c>
      <c r="M1585" s="19">
        <v>12.247267775596221</v>
      </c>
      <c r="N1585" s="4">
        <f t="shared" si="1153"/>
        <v>25.519999999999982</v>
      </c>
      <c r="O1585" s="4">
        <f t="shared" si="1190"/>
        <v>14.563000000000011</v>
      </c>
      <c r="P1585" s="4">
        <f t="shared" si="1154"/>
        <v>4.0723834586466205</v>
      </c>
      <c r="Q1585" s="4">
        <f t="shared" si="1167"/>
        <v>1.8993666458108203</v>
      </c>
      <c r="R1585" s="18">
        <f t="shared" si="1155"/>
        <v>2119.6115864661656</v>
      </c>
      <c r="S1585" s="2">
        <f t="shared" si="1156"/>
        <v>23.541586466165427</v>
      </c>
      <c r="T1585" s="22">
        <f t="shared" si="1191"/>
        <v>0</v>
      </c>
      <c r="U1585" s="29">
        <f t="shared" si="1157"/>
        <v>2110.3323729901272</v>
      </c>
      <c r="V1585" s="30">
        <f t="shared" si="1158"/>
        <v>14.262372990127005</v>
      </c>
      <c r="W1585" s="31">
        <f t="shared" si="1168"/>
        <v>0</v>
      </c>
      <c r="X1585" s="35">
        <f t="shared" si="1159"/>
        <v>2110.6337333333331</v>
      </c>
      <c r="Y1585" s="30">
        <f t="shared" si="1160"/>
        <v>14.563733333332948</v>
      </c>
      <c r="Z1585" s="31">
        <f t="shared" si="1169"/>
        <v>0</v>
      </c>
      <c r="AA1585" s="29">
        <f t="shared" si="1161"/>
        <v>2110.3745634381758</v>
      </c>
      <c r="AB1585" s="30">
        <f t="shared" si="1162"/>
        <v>14.304563438175592</v>
      </c>
      <c r="AC1585" s="31">
        <f t="shared" si="1170"/>
        <v>0</v>
      </c>
      <c r="AD1585" s="32">
        <f t="shared" si="1192"/>
        <v>-1</v>
      </c>
      <c r="AE1585" s="33">
        <f t="shared" si="1193"/>
        <v>-1</v>
      </c>
      <c r="AF1585" s="33">
        <f t="shared" si="1194"/>
        <v>-1</v>
      </c>
      <c r="AG1585" s="33">
        <f t="shared" si="1195"/>
        <v>-1</v>
      </c>
      <c r="AH1585" s="38">
        <f t="shared" si="1196"/>
        <v>-1</v>
      </c>
      <c r="AI1585" s="33">
        <f t="shared" si="1197"/>
        <v>-1</v>
      </c>
      <c r="AJ1585" s="39">
        <f t="shared" si="1198"/>
        <v>-1</v>
      </c>
      <c r="AK1585" s="43">
        <f t="shared" si="1199"/>
        <v>-1</v>
      </c>
      <c r="AL1585" s="4">
        <f t="shared" si="1171"/>
        <v>0</v>
      </c>
      <c r="AM1585" s="4">
        <f t="shared" si="1172"/>
        <v>-0.80456343817559173</v>
      </c>
      <c r="AN1585" s="4">
        <f t="shared" si="1173"/>
        <v>0.80456343817559173</v>
      </c>
      <c r="AO1585" s="4">
        <f t="shared" si="1174"/>
        <v>-19.610000000000127</v>
      </c>
      <c r="AP1585" s="4">
        <f t="shared" si="1175"/>
        <v>20.414563438175719</v>
      </c>
      <c r="AQ1585" s="4">
        <f t="shared" si="1176"/>
        <v>19.610000000000127</v>
      </c>
      <c r="AR1585" s="4">
        <f t="shared" si="1163"/>
        <v>13.5</v>
      </c>
      <c r="AS1585">
        <f t="shared" si="1177"/>
        <v>19.610000000000127</v>
      </c>
      <c r="AT1585" s="6">
        <f t="shared" si="1178"/>
        <v>1</v>
      </c>
      <c r="AU1585" s="4">
        <f t="shared" si="1179"/>
        <v>-7.6735593900980081</v>
      </c>
      <c r="AV1585" s="4">
        <f t="shared" si="1180"/>
        <v>-0.95273222440377903</v>
      </c>
      <c r="AW1585">
        <f t="shared" si="1181"/>
        <v>1</v>
      </c>
      <c r="AX1585">
        <f t="shared" si="1182"/>
        <v>0</v>
      </c>
      <c r="AY1585">
        <f t="shared" si="1183"/>
        <v>0</v>
      </c>
      <c r="AZ1585" s="4">
        <f t="shared" si="1164"/>
        <v>-3.9100000000000006</v>
      </c>
      <c r="BA1585" s="4">
        <f t="shared" si="1184"/>
        <v>200.3750000000004</v>
      </c>
      <c r="BB1585" s="4">
        <f t="shared" si="1165"/>
        <v>233.78166666666675</v>
      </c>
      <c r="BC1585" s="4">
        <f t="shared" si="1166"/>
        <v>278.6400000000001</v>
      </c>
      <c r="BM1585">
        <f t="shared" si="1185"/>
        <v>1</v>
      </c>
    </row>
    <row r="1586" spans="1:65" x14ac:dyDescent="0.25">
      <c r="A1586">
        <v>929</v>
      </c>
      <c r="B1586" s="1">
        <v>42530</v>
      </c>
      <c r="C1586" s="2">
        <v>2115.65</v>
      </c>
      <c r="D1586" s="2">
        <v>2117.64</v>
      </c>
      <c r="E1586" s="2">
        <v>2107.73</v>
      </c>
      <c r="F1586" s="2">
        <v>2115.48</v>
      </c>
      <c r="G1586" s="2">
        <v>3290320000</v>
      </c>
      <c r="H1586" s="2">
        <f t="shared" si="1186"/>
        <v>8.9035496042620874</v>
      </c>
      <c r="I1586" s="2">
        <f t="shared" si="1187"/>
        <v>2078.6120000000001</v>
      </c>
      <c r="J1586" s="2">
        <f t="shared" si="1188"/>
        <v>11.697914557732073</v>
      </c>
      <c r="K1586" s="2">
        <f t="shared" si="1189"/>
        <v>-3.4699999999997999</v>
      </c>
      <c r="L1586" s="18">
        <v>0.11485000000000001</v>
      </c>
      <c r="M1586" s="19">
        <v>10.37951357382793</v>
      </c>
      <c r="N1586" s="4">
        <f t="shared" si="1153"/>
        <v>11.389999999999873</v>
      </c>
      <c r="O1586" s="4">
        <f t="shared" si="1190"/>
        <v>12.733000000000038</v>
      </c>
      <c r="P1586" s="4">
        <f t="shared" si="1154"/>
        <v>4.1315864661654125</v>
      </c>
      <c r="Q1586" s="4">
        <f t="shared" si="1167"/>
        <v>1.9548025387870229</v>
      </c>
      <c r="R1586" s="18">
        <f t="shared" si="1155"/>
        <v>2122.9512556390978</v>
      </c>
      <c r="S1586" s="2">
        <f t="shared" si="1156"/>
        <v>7.4712556390977625</v>
      </c>
      <c r="T1586" s="22">
        <f t="shared" si="1191"/>
        <v>1</v>
      </c>
      <c r="U1586" s="29">
        <f t="shared" si="1157"/>
        <v>2116.3790399043633</v>
      </c>
      <c r="V1586" s="30">
        <f t="shared" si="1158"/>
        <v>0.89903990436323511</v>
      </c>
      <c r="W1586" s="31">
        <f t="shared" si="1168"/>
        <v>1</v>
      </c>
      <c r="X1586" s="35">
        <f t="shared" si="1159"/>
        <v>2116.3474666666671</v>
      </c>
      <c r="Y1586" s="30">
        <f t="shared" si="1160"/>
        <v>0.86746666666704186</v>
      </c>
      <c r="Z1586" s="31">
        <f t="shared" si="1169"/>
        <v>1</v>
      </c>
      <c r="AA1586" s="29">
        <f t="shared" si="1161"/>
        <v>2116.3746196510856</v>
      </c>
      <c r="AB1586" s="30">
        <f t="shared" si="1162"/>
        <v>0.89461965108557706</v>
      </c>
      <c r="AC1586" s="31">
        <f t="shared" si="1170"/>
        <v>1</v>
      </c>
      <c r="AD1586" s="32">
        <f t="shared" si="1192"/>
        <v>1</v>
      </c>
      <c r="AE1586" s="33">
        <f t="shared" si="1193"/>
        <v>1</v>
      </c>
      <c r="AF1586" s="33">
        <f t="shared" si="1194"/>
        <v>1</v>
      </c>
      <c r="AG1586" s="33">
        <f t="shared" si="1195"/>
        <v>1</v>
      </c>
      <c r="AH1586" s="38">
        <f t="shared" si="1196"/>
        <v>1</v>
      </c>
      <c r="AI1586" s="33">
        <f t="shared" si="1197"/>
        <v>1</v>
      </c>
      <c r="AJ1586" s="39">
        <f t="shared" si="1198"/>
        <v>1</v>
      </c>
      <c r="AK1586" s="43">
        <f t="shared" si="1199"/>
        <v>1</v>
      </c>
      <c r="AL1586" s="4">
        <f t="shared" si="1171"/>
        <v>1.9899999999997817</v>
      </c>
      <c r="AM1586" s="4">
        <f t="shared" si="1172"/>
        <v>1.2653803489142774</v>
      </c>
      <c r="AN1586" s="4">
        <f t="shared" si="1173"/>
        <v>1.2653803489142774</v>
      </c>
      <c r="AO1586" s="4">
        <f t="shared" si="1174"/>
        <v>-7.9200000000000728</v>
      </c>
      <c r="AP1586" s="4">
        <f t="shared" si="1175"/>
        <v>8.6446196510855771</v>
      </c>
      <c r="AQ1586" s="4">
        <f t="shared" si="1176"/>
        <v>7.9200000000000728</v>
      </c>
      <c r="AR1586" s="4">
        <f t="shared" si="1163"/>
        <v>0.17000000000007276</v>
      </c>
      <c r="AS1586">
        <f t="shared" si="1177"/>
        <v>7.9200000000000728</v>
      </c>
      <c r="AT1586" s="6">
        <f t="shared" si="1178"/>
        <v>0</v>
      </c>
      <c r="AU1586" s="4">
        <f t="shared" si="1179"/>
        <v>3.44359022284271</v>
      </c>
      <c r="AV1586" s="4">
        <f t="shared" si="1180"/>
        <v>10.509513573827858</v>
      </c>
      <c r="AW1586">
        <f t="shared" si="1181"/>
        <v>0</v>
      </c>
      <c r="AX1586">
        <f t="shared" si="1182"/>
        <v>0</v>
      </c>
      <c r="AY1586">
        <f t="shared" si="1183"/>
        <v>0</v>
      </c>
      <c r="AZ1586" s="4">
        <f t="shared" si="1164"/>
        <v>6.94</v>
      </c>
      <c r="BA1586" s="4">
        <f t="shared" si="1184"/>
        <v>204.28500000000039</v>
      </c>
      <c r="BB1586" s="4">
        <f t="shared" si="1165"/>
        <v>237.69166666666675</v>
      </c>
      <c r="BC1586" s="4">
        <f t="shared" si="1166"/>
        <v>281.07200000000006</v>
      </c>
      <c r="BM1586">
        <f t="shared" si="1185"/>
        <v>1</v>
      </c>
    </row>
    <row r="1587" spans="1:65" x14ac:dyDescent="0.25">
      <c r="A1587">
        <v>928</v>
      </c>
      <c r="B1587" s="1">
        <v>42529</v>
      </c>
      <c r="C1587" s="2">
        <v>2112.71</v>
      </c>
      <c r="D1587" s="2">
        <v>2120.5500000000002</v>
      </c>
      <c r="E1587" s="2">
        <v>2112.71</v>
      </c>
      <c r="F1587" s="2">
        <v>2119.12</v>
      </c>
      <c r="G1587" s="2">
        <v>3562060000</v>
      </c>
      <c r="H1587" s="2">
        <f t="shared" si="1186"/>
        <v>10.002427483144084</v>
      </c>
      <c r="I1587" s="2">
        <f t="shared" si="1187"/>
        <v>2076.9939999999997</v>
      </c>
      <c r="J1587" s="2">
        <f t="shared" si="1188"/>
        <v>12.017491418761262</v>
      </c>
      <c r="K1587" s="2">
        <f t="shared" si="1189"/>
        <v>0.57999999999992724</v>
      </c>
      <c r="L1587" s="18">
        <v>0.10969999999999999</v>
      </c>
      <c r="M1587" s="19">
        <v>9.8813828024719861</v>
      </c>
      <c r="N1587" s="4">
        <f t="shared" si="1153"/>
        <v>8.4200000000000728</v>
      </c>
      <c r="O1587" s="4">
        <f t="shared" si="1190"/>
        <v>13.461000000000059</v>
      </c>
      <c r="P1587" s="4">
        <f t="shared" si="1154"/>
        <v>3.8312556390977428</v>
      </c>
      <c r="Q1587" s="4">
        <f t="shared" si="1167"/>
        <v>1.8693330881104631</v>
      </c>
      <c r="R1587" s="18">
        <f t="shared" si="1155"/>
        <v>2115.2420150375942</v>
      </c>
      <c r="S1587" s="2">
        <f t="shared" si="1156"/>
        <v>3.8779849624056624</v>
      </c>
      <c r="T1587" s="22">
        <f t="shared" si="1191"/>
        <v>1</v>
      </c>
      <c r="U1587" s="29">
        <f t="shared" si="1157"/>
        <v>2113.3579951087895</v>
      </c>
      <c r="V1587" s="30">
        <f t="shared" si="1158"/>
        <v>5.7620048912103812</v>
      </c>
      <c r="W1587" s="31">
        <f t="shared" si="1168"/>
        <v>1</v>
      </c>
      <c r="X1587" s="35">
        <f t="shared" si="1159"/>
        <v>2115.5098666666668</v>
      </c>
      <c r="Y1587" s="30">
        <f t="shared" si="1160"/>
        <v>3.610133333333124</v>
      </c>
      <c r="Z1587" s="31">
        <f t="shared" si="1169"/>
        <v>1</v>
      </c>
      <c r="AA1587" s="29">
        <f t="shared" si="1161"/>
        <v>2113.6592571268925</v>
      </c>
      <c r="AB1587" s="30">
        <f t="shared" si="1162"/>
        <v>5.4607428731073924</v>
      </c>
      <c r="AC1587" s="31">
        <f t="shared" si="1170"/>
        <v>1</v>
      </c>
      <c r="AD1587" s="32">
        <f t="shared" si="1192"/>
        <v>1</v>
      </c>
      <c r="AE1587" s="33">
        <f t="shared" si="1193"/>
        <v>1</v>
      </c>
      <c r="AF1587" s="33">
        <f t="shared" si="1194"/>
        <v>1</v>
      </c>
      <c r="AG1587" s="33">
        <f t="shared" si="1195"/>
        <v>1</v>
      </c>
      <c r="AH1587" s="38">
        <f t="shared" si="1196"/>
        <v>1</v>
      </c>
      <c r="AI1587" s="33">
        <f t="shared" si="1197"/>
        <v>1</v>
      </c>
      <c r="AJ1587" s="39">
        <f t="shared" si="1198"/>
        <v>1</v>
      </c>
      <c r="AK1587" s="43">
        <f t="shared" si="1199"/>
        <v>1</v>
      </c>
      <c r="AL1587" s="4">
        <f t="shared" si="1171"/>
        <v>7.8400000000001455</v>
      </c>
      <c r="AM1587" s="4">
        <f t="shared" si="1172"/>
        <v>6.8907428731076834</v>
      </c>
      <c r="AN1587" s="4">
        <f t="shared" si="1173"/>
        <v>6.8907428731076834</v>
      </c>
      <c r="AO1587" s="4">
        <f t="shared" si="1174"/>
        <v>0</v>
      </c>
      <c r="AP1587" s="4">
        <f t="shared" si="1175"/>
        <v>0.94925712689246211</v>
      </c>
      <c r="AQ1587" s="4">
        <f t="shared" si="1176"/>
        <v>0</v>
      </c>
      <c r="AR1587" s="4">
        <f t="shared" si="1163"/>
        <v>6.4099999999998545</v>
      </c>
      <c r="AS1587">
        <f t="shared" si="1177"/>
        <v>6.8907428731076834</v>
      </c>
      <c r="AT1587" s="6">
        <f t="shared" si="1178"/>
        <v>0</v>
      </c>
      <c r="AU1587" s="4">
        <f t="shared" si="1179"/>
        <v>4.8772039581325703</v>
      </c>
      <c r="AV1587" s="4">
        <f t="shared" si="1180"/>
        <v>3.7713828024721314</v>
      </c>
      <c r="AW1587">
        <f t="shared" si="1181"/>
        <v>0</v>
      </c>
      <c r="AX1587">
        <f t="shared" si="1182"/>
        <v>0</v>
      </c>
      <c r="AY1587">
        <f t="shared" si="1183"/>
        <v>0</v>
      </c>
      <c r="AZ1587" s="4">
        <f t="shared" si="1164"/>
        <v>6.94</v>
      </c>
      <c r="BA1587" s="4">
        <f t="shared" si="1184"/>
        <v>197.3450000000004</v>
      </c>
      <c r="BB1587" s="4">
        <f t="shared" si="1165"/>
        <v>230.75166666666675</v>
      </c>
      <c r="BC1587" s="4">
        <f t="shared" si="1166"/>
        <v>279.89599999999996</v>
      </c>
      <c r="BM1587">
        <f t="shared" si="1185"/>
        <v>1</v>
      </c>
    </row>
    <row r="1588" spans="1:65" x14ac:dyDescent="0.25">
      <c r="A1588">
        <v>927</v>
      </c>
      <c r="B1588" s="1">
        <v>42528</v>
      </c>
      <c r="C1588" s="2">
        <v>2110.1799999999998</v>
      </c>
      <c r="D1588" s="2">
        <v>2119.2199999999998</v>
      </c>
      <c r="E1588" s="2">
        <v>2110.1799999999998</v>
      </c>
      <c r="F1588" s="2">
        <v>2112.13</v>
      </c>
      <c r="G1588" s="2">
        <v>3534730000</v>
      </c>
      <c r="H1588" s="2">
        <f t="shared" si="1186"/>
        <v>16.261594291116985</v>
      </c>
      <c r="I1588" s="2">
        <f t="shared" si="1187"/>
        <v>2074.4900000000002</v>
      </c>
      <c r="J1588" s="2">
        <f t="shared" si="1188"/>
        <v>14.742308467379452</v>
      </c>
      <c r="K1588" s="2">
        <f t="shared" si="1189"/>
        <v>0.76999999999998181</v>
      </c>
      <c r="L1588" s="18">
        <v>0.11375</v>
      </c>
      <c r="M1588" s="19">
        <v>10.232997244556744</v>
      </c>
      <c r="N1588" s="4">
        <f t="shared" si="1153"/>
        <v>9.8099999999999454</v>
      </c>
      <c r="O1588" s="4">
        <f t="shared" si="1190"/>
        <v>15.782000000000062</v>
      </c>
      <c r="P1588" s="4">
        <f t="shared" si="1154"/>
        <v>3.1120150375939861</v>
      </c>
      <c r="Q1588" s="4">
        <f t="shared" si="1167"/>
        <v>1.6615259199724444</v>
      </c>
      <c r="R1588" s="18">
        <f t="shared" si="1155"/>
        <v>2112.2280601503758</v>
      </c>
      <c r="S1588" s="2">
        <f t="shared" si="1156"/>
        <v>9.806015037565885E-2</v>
      </c>
      <c r="T1588" s="22">
        <f t="shared" si="1191"/>
        <v>1</v>
      </c>
      <c r="U1588" s="29">
        <f t="shared" si="1157"/>
        <v>2110.7136696888442</v>
      </c>
      <c r="V1588" s="30">
        <f t="shared" si="1158"/>
        <v>1.4163303111558889</v>
      </c>
      <c r="W1588" s="31">
        <f t="shared" si="1168"/>
        <v>1</v>
      </c>
      <c r="X1588" s="35">
        <f t="shared" si="1159"/>
        <v>2108.9370666666664</v>
      </c>
      <c r="Y1588" s="30">
        <f t="shared" si="1160"/>
        <v>3.1929333333337127</v>
      </c>
      <c r="Z1588" s="31">
        <f t="shared" si="1169"/>
        <v>1</v>
      </c>
      <c r="AA1588" s="29">
        <f t="shared" si="1161"/>
        <v>2110.4649452657395</v>
      </c>
      <c r="AB1588" s="30">
        <f t="shared" si="1162"/>
        <v>1.6650547342605932</v>
      </c>
      <c r="AC1588" s="31">
        <f t="shared" si="1170"/>
        <v>1</v>
      </c>
      <c r="AD1588" s="32">
        <f t="shared" si="1192"/>
        <v>1</v>
      </c>
      <c r="AE1588" s="33">
        <f t="shared" si="1193"/>
        <v>1</v>
      </c>
      <c r="AF1588" s="33">
        <f t="shared" si="1194"/>
        <v>1</v>
      </c>
      <c r="AG1588" s="33">
        <f t="shared" si="1195"/>
        <v>1</v>
      </c>
      <c r="AH1588" s="38">
        <f t="shared" si="1196"/>
        <v>1</v>
      </c>
      <c r="AI1588" s="33">
        <f t="shared" si="1197"/>
        <v>1</v>
      </c>
      <c r="AJ1588" s="39">
        <f t="shared" si="1198"/>
        <v>1</v>
      </c>
      <c r="AK1588" s="43">
        <f t="shared" si="1199"/>
        <v>1</v>
      </c>
      <c r="AL1588" s="4">
        <f t="shared" si="1171"/>
        <v>9.0399999999999636</v>
      </c>
      <c r="AM1588" s="4">
        <f t="shared" si="1172"/>
        <v>8.755054734260284</v>
      </c>
      <c r="AN1588" s="4">
        <f t="shared" si="1173"/>
        <v>8.755054734260284</v>
      </c>
      <c r="AO1588" s="4">
        <f t="shared" si="1174"/>
        <v>0</v>
      </c>
      <c r="AP1588" s="4">
        <f t="shared" si="1175"/>
        <v>0.2849452657396796</v>
      </c>
      <c r="AQ1588" s="4">
        <f t="shared" si="1176"/>
        <v>0</v>
      </c>
      <c r="AR1588" s="4">
        <f t="shared" si="1163"/>
        <v>1.9500000000002728</v>
      </c>
      <c r="AS1588">
        <f t="shared" si="1177"/>
        <v>8.755054734260284</v>
      </c>
      <c r="AT1588" s="6">
        <f t="shared" si="1178"/>
        <v>0</v>
      </c>
      <c r="AU1588" s="4">
        <f t="shared" si="1179"/>
        <v>2.6312487246627043</v>
      </c>
      <c r="AV1588" s="4">
        <f t="shared" si="1180"/>
        <v>8.5829972445564717</v>
      </c>
      <c r="AW1588">
        <f t="shared" si="1181"/>
        <v>0</v>
      </c>
      <c r="AX1588">
        <f t="shared" si="1182"/>
        <v>0</v>
      </c>
      <c r="AY1588">
        <f t="shared" si="1183"/>
        <v>0</v>
      </c>
      <c r="AZ1588" s="4">
        <f t="shared" si="1164"/>
        <v>6.94</v>
      </c>
      <c r="BA1588" s="4">
        <f t="shared" si="1184"/>
        <v>190.4050000000004</v>
      </c>
      <c r="BB1588" s="4">
        <f t="shared" si="1165"/>
        <v>223.81166666666675</v>
      </c>
      <c r="BC1588" s="4">
        <f t="shared" si="1166"/>
        <v>278.88399999999996</v>
      </c>
      <c r="BM1588">
        <f t="shared" si="1185"/>
        <v>1</v>
      </c>
    </row>
    <row r="1589" spans="1:65" x14ac:dyDescent="0.25">
      <c r="A1589">
        <v>926</v>
      </c>
      <c r="B1589" s="1">
        <v>42527</v>
      </c>
      <c r="C1589" s="2">
        <v>2100.83</v>
      </c>
      <c r="D1589" s="2">
        <v>2113.36</v>
      </c>
      <c r="E1589" s="2">
        <v>2100.83</v>
      </c>
      <c r="F1589" s="2">
        <v>2109.41</v>
      </c>
      <c r="G1589" s="2">
        <v>3442020000</v>
      </c>
      <c r="H1589" s="2">
        <f t="shared" si="1186"/>
        <v>19.132810358706394</v>
      </c>
      <c r="I1589" s="2">
        <f t="shared" si="1187"/>
        <v>2071.8584999999998</v>
      </c>
      <c r="J1589" s="2">
        <f t="shared" si="1188"/>
        <v>17.934284133146264</v>
      </c>
      <c r="K1589" s="2">
        <f t="shared" si="1189"/>
        <v>1.6999999999998181</v>
      </c>
      <c r="L1589" s="18">
        <v>0.1106</v>
      </c>
      <c r="M1589" s="19">
        <v>9.9011334425417292</v>
      </c>
      <c r="N1589" s="4">
        <f t="shared" si="1153"/>
        <v>14.230000000000018</v>
      </c>
      <c r="O1589" s="4">
        <f t="shared" si="1190"/>
        <v>15.633000000000061</v>
      </c>
      <c r="P1589" s="4">
        <f t="shared" si="1154"/>
        <v>2.8180601503759384</v>
      </c>
      <c r="Q1589" s="4">
        <f t="shared" si="1167"/>
        <v>1.3683838175496497</v>
      </c>
      <c r="R1589" s="18">
        <f t="shared" si="1155"/>
        <v>2101.6388345864661</v>
      </c>
      <c r="S1589" s="2">
        <f t="shared" si="1156"/>
        <v>7.7711654135337085</v>
      </c>
      <c r="T1589" s="22">
        <f t="shared" si="1191"/>
        <v>1</v>
      </c>
      <c r="U1589" s="29">
        <f t="shared" si="1157"/>
        <v>2101.2757358013259</v>
      </c>
      <c r="V1589" s="30">
        <f t="shared" si="1158"/>
        <v>8.1342641986739181</v>
      </c>
      <c r="W1589" s="31">
        <f t="shared" si="1168"/>
        <v>1</v>
      </c>
      <c r="X1589" s="35">
        <f t="shared" si="1159"/>
        <v>2102.8667999999998</v>
      </c>
      <c r="Y1589" s="30">
        <f t="shared" si="1160"/>
        <v>6.5432000000000698</v>
      </c>
      <c r="Z1589" s="31">
        <f t="shared" si="1169"/>
        <v>1</v>
      </c>
      <c r="AA1589" s="29">
        <f t="shared" si="1161"/>
        <v>2101.4984847891401</v>
      </c>
      <c r="AB1589" s="30">
        <f t="shared" si="1162"/>
        <v>7.9115152108597613</v>
      </c>
      <c r="AC1589" s="31">
        <f t="shared" si="1170"/>
        <v>1</v>
      </c>
      <c r="AD1589" s="32">
        <f t="shared" si="1192"/>
        <v>1</v>
      </c>
      <c r="AE1589" s="33">
        <f t="shared" si="1193"/>
        <v>1</v>
      </c>
      <c r="AF1589" s="33">
        <f t="shared" si="1194"/>
        <v>1</v>
      </c>
      <c r="AG1589" s="33">
        <f t="shared" si="1195"/>
        <v>1</v>
      </c>
      <c r="AH1589" s="38">
        <f t="shared" si="1196"/>
        <v>1</v>
      </c>
      <c r="AI1589" s="33">
        <f t="shared" si="1197"/>
        <v>1</v>
      </c>
      <c r="AJ1589" s="39">
        <f t="shared" si="1198"/>
        <v>1</v>
      </c>
      <c r="AK1589" s="43">
        <f t="shared" si="1199"/>
        <v>1</v>
      </c>
      <c r="AL1589" s="4">
        <f t="shared" si="1171"/>
        <v>12.5300000000002</v>
      </c>
      <c r="AM1589" s="4">
        <f t="shared" si="1172"/>
        <v>11.861515210860034</v>
      </c>
      <c r="AN1589" s="4">
        <f t="shared" si="1173"/>
        <v>11.861515210860034</v>
      </c>
      <c r="AO1589" s="4">
        <f t="shared" si="1174"/>
        <v>0</v>
      </c>
      <c r="AP1589" s="4">
        <f t="shared" si="1175"/>
        <v>0.66848478914016596</v>
      </c>
      <c r="AQ1589" s="4">
        <f t="shared" si="1176"/>
        <v>0</v>
      </c>
      <c r="AR1589" s="4">
        <f t="shared" si="1163"/>
        <v>8.5799999999999272</v>
      </c>
      <c r="AS1589">
        <f t="shared" si="1177"/>
        <v>11.861515210860034</v>
      </c>
      <c r="AT1589" s="6">
        <f t="shared" si="1178"/>
        <v>1</v>
      </c>
      <c r="AU1589" s="4">
        <f t="shared" si="1179"/>
        <v>-2.0268628035471981</v>
      </c>
      <c r="AV1589" s="4">
        <f t="shared" si="1180"/>
        <v>1.621133442541802</v>
      </c>
      <c r="AW1589">
        <f t="shared" si="1181"/>
        <v>0</v>
      </c>
      <c r="AX1589">
        <f t="shared" si="1182"/>
        <v>1</v>
      </c>
      <c r="AY1589">
        <f t="shared" si="1183"/>
        <v>0</v>
      </c>
      <c r="AZ1589" s="4">
        <f t="shared" si="1164"/>
        <v>-3.9100000000000006</v>
      </c>
      <c r="BA1589" s="4">
        <f t="shared" si="1184"/>
        <v>183.4650000000004</v>
      </c>
      <c r="BB1589" s="4">
        <f t="shared" si="1165"/>
        <v>216.87166666666675</v>
      </c>
      <c r="BC1589" s="4">
        <f t="shared" si="1166"/>
        <v>275.14399999999995</v>
      </c>
      <c r="BM1589">
        <f t="shared" si="1185"/>
        <v>1</v>
      </c>
    </row>
    <row r="1590" spans="1:65" x14ac:dyDescent="0.25">
      <c r="A1590">
        <v>925</v>
      </c>
      <c r="B1590" s="1">
        <v>42524</v>
      </c>
      <c r="C1590" s="2">
        <v>2104.0700000000002</v>
      </c>
      <c r="D1590" s="2">
        <v>2104.0700000000002</v>
      </c>
      <c r="E1590" s="2">
        <v>2085.36</v>
      </c>
      <c r="F1590" s="2">
        <v>2099.13</v>
      </c>
      <c r="G1590" s="2">
        <v>3627780000</v>
      </c>
      <c r="H1590" s="2">
        <f t="shared" si="1186"/>
        <v>22.845318606275168</v>
      </c>
      <c r="I1590" s="2">
        <f t="shared" si="1187"/>
        <v>2069.2055</v>
      </c>
      <c r="J1590" s="2">
        <f t="shared" si="1188"/>
        <v>20.004271543847839</v>
      </c>
      <c r="K1590" s="2">
        <f t="shared" si="1189"/>
        <v>-1.1900000000000546</v>
      </c>
      <c r="L1590" s="18">
        <v>9.5250000000000001E-2</v>
      </c>
      <c r="M1590" s="19">
        <v>8.5518716585329013</v>
      </c>
      <c r="N1590" s="4">
        <f t="shared" si="1153"/>
        <v>19.900000000000091</v>
      </c>
      <c r="O1590" s="4">
        <f t="shared" si="1190"/>
        <v>16.041000000000054</v>
      </c>
      <c r="P1590" s="4">
        <f t="shared" si="1154"/>
        <v>2.5088345864661679</v>
      </c>
      <c r="Q1590" s="4">
        <f t="shared" si="1167"/>
        <v>1.1429123110925288</v>
      </c>
      <c r="R1590" s="18">
        <f t="shared" si="1155"/>
        <v>2107.6363233082707</v>
      </c>
      <c r="S1590" s="2">
        <f t="shared" si="1156"/>
        <v>8.5063233082705665</v>
      </c>
      <c r="T1590" s="22">
        <f t="shared" si="1191"/>
        <v>1</v>
      </c>
      <c r="U1590" s="29">
        <f t="shared" si="1157"/>
        <v>2104.4205521480999</v>
      </c>
      <c r="V1590" s="30">
        <f t="shared" si="1158"/>
        <v>5.2905521480997777</v>
      </c>
      <c r="W1590" s="31">
        <f t="shared" si="1168"/>
        <v>1</v>
      </c>
      <c r="X1590" s="35">
        <f t="shared" si="1159"/>
        <v>2105.0565333333334</v>
      </c>
      <c r="Y1590" s="30">
        <f t="shared" si="1160"/>
        <v>5.9265333333332819</v>
      </c>
      <c r="Z1590" s="31">
        <f t="shared" si="1169"/>
        <v>1</v>
      </c>
      <c r="AA1590" s="29">
        <f t="shared" si="1161"/>
        <v>2104.5095895140325</v>
      </c>
      <c r="AB1590" s="30">
        <f t="shared" si="1162"/>
        <v>5.3795895140324319</v>
      </c>
      <c r="AC1590" s="31">
        <f t="shared" si="1170"/>
        <v>1</v>
      </c>
      <c r="AD1590" s="32">
        <f t="shared" si="1192"/>
        <v>1</v>
      </c>
      <c r="AE1590" s="33">
        <f t="shared" si="1193"/>
        <v>1</v>
      </c>
      <c r="AF1590" s="33">
        <f t="shared" si="1194"/>
        <v>1</v>
      </c>
      <c r="AG1590" s="33">
        <f t="shared" si="1195"/>
        <v>1</v>
      </c>
      <c r="AH1590" s="38">
        <f t="shared" si="1196"/>
        <v>1</v>
      </c>
      <c r="AI1590" s="33">
        <f t="shared" si="1197"/>
        <v>1</v>
      </c>
      <c r="AJ1590" s="39">
        <f t="shared" si="1198"/>
        <v>1</v>
      </c>
      <c r="AK1590" s="43">
        <f t="shared" si="1199"/>
        <v>1</v>
      </c>
      <c r="AL1590" s="4">
        <f t="shared" si="1171"/>
        <v>0</v>
      </c>
      <c r="AM1590" s="4">
        <f t="shared" si="1172"/>
        <v>-0.43958951403237734</v>
      </c>
      <c r="AN1590" s="4">
        <f t="shared" si="1173"/>
        <v>0.43958951403237734</v>
      </c>
      <c r="AO1590" s="4">
        <f t="shared" si="1174"/>
        <v>-18.710000000000036</v>
      </c>
      <c r="AP1590" s="4">
        <f t="shared" si="1175"/>
        <v>19.149589514032414</v>
      </c>
      <c r="AQ1590" s="4">
        <f t="shared" si="1176"/>
        <v>18.710000000000036</v>
      </c>
      <c r="AR1590" s="4">
        <f t="shared" si="1163"/>
        <v>4.9400000000000546</v>
      </c>
      <c r="AS1590">
        <f t="shared" si="1177"/>
        <v>18.710000000000036</v>
      </c>
      <c r="AT1590" s="6">
        <f t="shared" si="1178"/>
        <v>1</v>
      </c>
      <c r="AU1590" s="4">
        <f t="shared" si="1179"/>
        <v>-8.3522127955450358</v>
      </c>
      <c r="AV1590" s="4">
        <f t="shared" si="1180"/>
        <v>3.9118716585328466</v>
      </c>
      <c r="AW1590">
        <f t="shared" si="1181"/>
        <v>0</v>
      </c>
      <c r="AX1590">
        <f t="shared" si="1182"/>
        <v>1</v>
      </c>
      <c r="AY1590">
        <f t="shared" si="1183"/>
        <v>0</v>
      </c>
      <c r="AZ1590" s="4">
        <f t="shared" si="1164"/>
        <v>-3.9100000000000006</v>
      </c>
      <c r="BA1590" s="4">
        <f t="shared" si="1184"/>
        <v>187.3750000000004</v>
      </c>
      <c r="BB1590" s="4">
        <f t="shared" si="1165"/>
        <v>220.78166666666675</v>
      </c>
      <c r="BC1590" s="4">
        <f t="shared" si="1166"/>
        <v>276.44000000000005</v>
      </c>
      <c r="BM1590">
        <f t="shared" si="1185"/>
        <v>1</v>
      </c>
    </row>
    <row r="1591" spans="1:65" x14ac:dyDescent="0.25">
      <c r="A1591">
        <v>924</v>
      </c>
      <c r="B1591" s="1">
        <v>42523</v>
      </c>
      <c r="C1591" s="2">
        <v>2097.71</v>
      </c>
      <c r="D1591" s="2">
        <v>2105.2600000000002</v>
      </c>
      <c r="E1591" s="2">
        <v>2088.59</v>
      </c>
      <c r="F1591" s="2">
        <v>2105.2600000000002</v>
      </c>
      <c r="G1591" s="2">
        <v>3632720000</v>
      </c>
      <c r="H1591" s="2">
        <f t="shared" si="1186"/>
        <v>23.750577443272576</v>
      </c>
      <c r="I1591" s="2">
        <f t="shared" si="1187"/>
        <v>2066.6495</v>
      </c>
      <c r="J1591" s="2">
        <f t="shared" si="1188"/>
        <v>24.039122559300122</v>
      </c>
      <c r="K1591" s="2">
        <f t="shared" si="1189"/>
        <v>-1.6199999999998909</v>
      </c>
      <c r="L1591" s="18">
        <v>0.10059999999999999</v>
      </c>
      <c r="M1591" s="19">
        <v>9.0067714821347842</v>
      </c>
      <c r="N1591" s="4">
        <f t="shared" si="1153"/>
        <v>16.670000000000073</v>
      </c>
      <c r="O1591" s="4">
        <f t="shared" si="1190"/>
        <v>16.223000000000049</v>
      </c>
      <c r="P1591" s="4">
        <f t="shared" si="1154"/>
        <v>2.3763233082706754</v>
      </c>
      <c r="Q1591" s="4">
        <f t="shared" si="1167"/>
        <v>0.8988516617936636</v>
      </c>
      <c r="R1591" s="18">
        <f t="shared" si="1155"/>
        <v>2101.3970902255637</v>
      </c>
      <c r="S1591" s="2">
        <f t="shared" si="1156"/>
        <v>3.8629097744365026</v>
      </c>
      <c r="T1591" s="22">
        <f t="shared" si="1191"/>
        <v>1</v>
      </c>
      <c r="U1591" s="29">
        <f t="shared" si="1157"/>
        <v>2097.8969501779361</v>
      </c>
      <c r="V1591" s="30">
        <f t="shared" si="1158"/>
        <v>7.363049822064113</v>
      </c>
      <c r="W1591" s="31">
        <f t="shared" si="1168"/>
        <v>1</v>
      </c>
      <c r="X1591" s="35">
        <f t="shared" si="1159"/>
        <v>2095.7111999999997</v>
      </c>
      <c r="Y1591" s="30">
        <f t="shared" si="1160"/>
        <v>9.5488000000004831</v>
      </c>
      <c r="Z1591" s="31">
        <f t="shared" si="1169"/>
        <v>0</v>
      </c>
      <c r="AA1591" s="29">
        <f t="shared" si="1161"/>
        <v>2097.5909451530251</v>
      </c>
      <c r="AB1591" s="30">
        <f t="shared" si="1162"/>
        <v>7.6690548469750865</v>
      </c>
      <c r="AC1591" s="31">
        <f t="shared" si="1170"/>
        <v>1</v>
      </c>
      <c r="AD1591" s="32">
        <f t="shared" si="1192"/>
        <v>1</v>
      </c>
      <c r="AE1591" s="33">
        <f t="shared" si="1193"/>
        <v>1</v>
      </c>
      <c r="AF1591" s="33">
        <f t="shared" si="1194"/>
        <v>1</v>
      </c>
      <c r="AG1591" s="33">
        <f t="shared" si="1195"/>
        <v>0</v>
      </c>
      <c r="AH1591" s="38">
        <f t="shared" si="1196"/>
        <v>1</v>
      </c>
      <c r="AI1591" s="33">
        <f t="shared" si="1197"/>
        <v>1</v>
      </c>
      <c r="AJ1591" s="39">
        <f t="shared" si="1198"/>
        <v>1</v>
      </c>
      <c r="AK1591" s="43">
        <f t="shared" si="1199"/>
        <v>1</v>
      </c>
      <c r="AL1591" s="4">
        <f t="shared" si="1171"/>
        <v>7.5500000000001819</v>
      </c>
      <c r="AM1591" s="4">
        <f t="shared" si="1172"/>
        <v>7.6690548469750865</v>
      </c>
      <c r="AN1591" s="4">
        <f t="shared" si="1173"/>
        <v>7.5500000000001819</v>
      </c>
      <c r="AO1591" s="4">
        <f t="shared" si="1174"/>
        <v>-9.1199999999998909</v>
      </c>
      <c r="AP1591" s="4">
        <f t="shared" si="1175"/>
        <v>9.0009451530249862</v>
      </c>
      <c r="AQ1591" s="4">
        <f t="shared" si="1176"/>
        <v>9.0009451530249862</v>
      </c>
      <c r="AR1591" s="4">
        <f t="shared" si="1163"/>
        <v>7.5500000000001819</v>
      </c>
      <c r="AS1591">
        <f t="shared" si="1177"/>
        <v>9.0009451530249862</v>
      </c>
      <c r="AT1591" s="6">
        <f t="shared" si="1178"/>
        <v>0</v>
      </c>
      <c r="AU1591" s="4">
        <f t="shared" si="1179"/>
        <v>1.6793404840216386</v>
      </c>
      <c r="AV1591" s="4">
        <f t="shared" si="1180"/>
        <v>1.7567714821346023</v>
      </c>
      <c r="AW1591">
        <f t="shared" si="1181"/>
        <v>0</v>
      </c>
      <c r="AX1591">
        <f t="shared" si="1182"/>
        <v>0</v>
      </c>
      <c r="AY1591">
        <f t="shared" si="1183"/>
        <v>0</v>
      </c>
      <c r="AZ1591" s="4">
        <f t="shared" si="1164"/>
        <v>6.94</v>
      </c>
      <c r="BA1591" s="4">
        <f t="shared" si="1184"/>
        <v>191.28500000000039</v>
      </c>
      <c r="BB1591" s="4">
        <f t="shared" si="1165"/>
        <v>224.69166666666675</v>
      </c>
      <c r="BC1591" s="4">
        <f t="shared" si="1166"/>
        <v>273.89599999999996</v>
      </c>
      <c r="BM1591">
        <f t="shared" si="1185"/>
        <v>1</v>
      </c>
    </row>
    <row r="1592" spans="1:65" x14ac:dyDescent="0.25">
      <c r="A1592">
        <v>923</v>
      </c>
      <c r="B1592" s="1">
        <v>42522</v>
      </c>
      <c r="C1592" s="2">
        <v>2093.94</v>
      </c>
      <c r="D1592" s="2">
        <v>2100.9699999999998</v>
      </c>
      <c r="E1592" s="2">
        <v>2085.1</v>
      </c>
      <c r="F1592" s="2">
        <v>2099.33</v>
      </c>
      <c r="G1592" s="2">
        <v>3525170000</v>
      </c>
      <c r="H1592" s="2">
        <f t="shared" si="1186"/>
        <v>23.901414765192804</v>
      </c>
      <c r="I1592" s="2">
        <f t="shared" si="1187"/>
        <v>2064.7789999999995</v>
      </c>
      <c r="J1592" s="2">
        <f t="shared" si="1188"/>
        <v>24.553369347521077</v>
      </c>
      <c r="K1592" s="2">
        <f t="shared" si="1189"/>
        <v>-3.0099999999997635</v>
      </c>
      <c r="L1592" s="18">
        <v>0.10385</v>
      </c>
      <c r="M1592" s="19">
        <v>9.2872049017796741</v>
      </c>
      <c r="N1592" s="4">
        <f t="shared" si="1153"/>
        <v>15.869999999999891</v>
      </c>
      <c r="O1592" s="4">
        <f t="shared" si="1190"/>
        <v>17.168000000000053</v>
      </c>
      <c r="P1592" s="4">
        <f t="shared" si="1154"/>
        <v>2.0670902255639065</v>
      </c>
      <c r="Q1592" s="4">
        <f t="shared" si="1167"/>
        <v>0.47935943060497982</v>
      </c>
      <c r="R1592" s="18">
        <f t="shared" si="1155"/>
        <v>2098.5450751879698</v>
      </c>
      <c r="S1592" s="2">
        <f t="shared" si="1156"/>
        <v>0.78492481203011266</v>
      </c>
      <c r="T1592" s="22">
        <f t="shared" si="1191"/>
        <v>1</v>
      </c>
      <c r="U1592" s="29">
        <f t="shared" si="1157"/>
        <v>2093.9831232130732</v>
      </c>
      <c r="V1592" s="30">
        <f t="shared" si="1158"/>
        <v>5.346876786926714</v>
      </c>
      <c r="W1592" s="31">
        <f t="shared" si="1168"/>
        <v>1</v>
      </c>
      <c r="X1592" s="35">
        <f t="shared" si="1159"/>
        <v>2097.1931999999997</v>
      </c>
      <c r="Y1592" s="30">
        <f t="shared" si="1160"/>
        <v>2.1368000000002212</v>
      </c>
      <c r="Z1592" s="31">
        <f t="shared" si="1169"/>
        <v>1</v>
      </c>
      <c r="AA1592" s="29">
        <f t="shared" si="1161"/>
        <v>2094.4325339632428</v>
      </c>
      <c r="AB1592" s="30">
        <f t="shared" si="1162"/>
        <v>4.8974660367571232</v>
      </c>
      <c r="AC1592" s="31">
        <f t="shared" si="1170"/>
        <v>1</v>
      </c>
      <c r="AD1592" s="32">
        <f t="shared" si="1192"/>
        <v>1</v>
      </c>
      <c r="AE1592" s="33">
        <f t="shared" si="1193"/>
        <v>1</v>
      </c>
      <c r="AF1592" s="33">
        <f t="shared" si="1194"/>
        <v>0</v>
      </c>
      <c r="AG1592" s="33">
        <f t="shared" si="1195"/>
        <v>0</v>
      </c>
      <c r="AH1592" s="38">
        <f t="shared" si="1196"/>
        <v>1</v>
      </c>
      <c r="AI1592" s="33">
        <f t="shared" si="1197"/>
        <v>1</v>
      </c>
      <c r="AJ1592" s="39">
        <f t="shared" si="1198"/>
        <v>1</v>
      </c>
      <c r="AK1592" s="43">
        <f t="shared" si="1199"/>
        <v>1</v>
      </c>
      <c r="AL1592" s="4">
        <f t="shared" si="1171"/>
        <v>7.0299999999997453</v>
      </c>
      <c r="AM1592" s="4">
        <f t="shared" si="1172"/>
        <v>6.5374660367569959</v>
      </c>
      <c r="AN1592" s="4">
        <f t="shared" si="1173"/>
        <v>6.5374660367569959</v>
      </c>
      <c r="AO1592" s="4">
        <f t="shared" si="1174"/>
        <v>-8.8400000000001455</v>
      </c>
      <c r="AP1592" s="4">
        <f t="shared" si="1175"/>
        <v>9.332533963242895</v>
      </c>
      <c r="AQ1592" s="4">
        <f t="shared" si="1176"/>
        <v>8.8400000000001455</v>
      </c>
      <c r="AR1592" s="4">
        <f t="shared" si="1163"/>
        <v>5.3899999999998727</v>
      </c>
      <c r="AS1592">
        <f t="shared" si="1177"/>
        <v>8.8400000000001455</v>
      </c>
      <c r="AT1592" s="6">
        <f t="shared" si="1178"/>
        <v>0</v>
      </c>
      <c r="AU1592" s="4">
        <f t="shared" si="1179"/>
        <v>1.8510323895652192</v>
      </c>
      <c r="AV1592" s="4">
        <f t="shared" si="1180"/>
        <v>4.1972049017798012</v>
      </c>
      <c r="AW1592">
        <f t="shared" si="1181"/>
        <v>0</v>
      </c>
      <c r="AX1592">
        <f t="shared" si="1182"/>
        <v>0</v>
      </c>
      <c r="AY1592">
        <f t="shared" si="1183"/>
        <v>0</v>
      </c>
      <c r="AZ1592" s="4">
        <f t="shared" si="1164"/>
        <v>6.94</v>
      </c>
      <c r="BA1592" s="4">
        <f t="shared" si="1184"/>
        <v>184.3450000000004</v>
      </c>
      <c r="BB1592" s="4">
        <f t="shared" si="1165"/>
        <v>217.75166666666675</v>
      </c>
      <c r="BC1592" s="4">
        <f t="shared" si="1166"/>
        <v>272.38800000000003</v>
      </c>
      <c r="BM1592">
        <f t="shared" si="1185"/>
        <v>1</v>
      </c>
    </row>
    <row r="1593" spans="1:65" x14ac:dyDescent="0.25">
      <c r="A1593">
        <v>922</v>
      </c>
      <c r="B1593" s="1">
        <v>42521</v>
      </c>
      <c r="C1593" s="2">
        <v>2100.13</v>
      </c>
      <c r="D1593" s="2">
        <v>2103.48</v>
      </c>
      <c r="E1593" s="2">
        <v>2088.66</v>
      </c>
      <c r="F1593" s="2">
        <v>2096.9499999999998</v>
      </c>
      <c r="G1593" s="2">
        <v>4514410000</v>
      </c>
      <c r="H1593" s="2">
        <f t="shared" si="1186"/>
        <v>22.238077080139394</v>
      </c>
      <c r="I1593" s="2">
        <f t="shared" si="1187"/>
        <v>2063.9409999999998</v>
      </c>
      <c r="J1593" s="2">
        <f t="shared" si="1188"/>
        <v>24.065401874234723</v>
      </c>
      <c r="K1593" s="2">
        <f t="shared" si="1189"/>
        <v>1.0700000000001637</v>
      </c>
      <c r="L1593" s="18">
        <v>0.10385</v>
      </c>
      <c r="M1593" s="19">
        <v>9.2965499039698827</v>
      </c>
      <c r="N1593" s="4">
        <f t="shared" si="1153"/>
        <v>14.820000000000164</v>
      </c>
      <c r="O1593" s="4">
        <f t="shared" si="1190"/>
        <v>18.165000000000056</v>
      </c>
      <c r="P1593" s="4">
        <f t="shared" si="1154"/>
        <v>1.5950751879699232</v>
      </c>
      <c r="Q1593" s="4">
        <f t="shared" si="1167"/>
        <v>0.1105723412135045</v>
      </c>
      <c r="R1593" s="18">
        <f t="shared" si="1155"/>
        <v>2099.9085639097743</v>
      </c>
      <c r="S1593" s="2">
        <f t="shared" si="1156"/>
        <v>2.9585639097745116</v>
      </c>
      <c r="T1593" s="22">
        <f t="shared" si="1191"/>
        <v>1</v>
      </c>
      <c r="U1593" s="29">
        <f t="shared" si="1157"/>
        <v>2100.0360084399999</v>
      </c>
      <c r="V1593" s="30">
        <f t="shared" si="1158"/>
        <v>3.0860084400001142</v>
      </c>
      <c r="W1593" s="31">
        <f t="shared" si="1168"/>
        <v>1</v>
      </c>
      <c r="X1593" s="35">
        <f t="shared" si="1159"/>
        <v>2099.4382666666666</v>
      </c>
      <c r="Y1593" s="30">
        <f t="shared" si="1160"/>
        <v>2.4882666666667319</v>
      </c>
      <c r="Z1593" s="31">
        <f t="shared" si="1169"/>
        <v>1</v>
      </c>
      <c r="AA1593" s="29">
        <f t="shared" si="1161"/>
        <v>2099.952324591733</v>
      </c>
      <c r="AB1593" s="30">
        <f t="shared" si="1162"/>
        <v>3.0023245917332133</v>
      </c>
      <c r="AC1593" s="31">
        <f t="shared" si="1170"/>
        <v>1</v>
      </c>
      <c r="AD1593" s="32">
        <f t="shared" si="1192"/>
        <v>1</v>
      </c>
      <c r="AE1593" s="33">
        <f t="shared" si="1193"/>
        <v>0</v>
      </c>
      <c r="AF1593" s="33">
        <f t="shared" si="1194"/>
        <v>0</v>
      </c>
      <c r="AG1593" s="33">
        <f t="shared" si="1195"/>
        <v>0</v>
      </c>
      <c r="AH1593" s="38">
        <f t="shared" si="1196"/>
        <v>1</v>
      </c>
      <c r="AI1593" s="33">
        <f t="shared" si="1197"/>
        <v>1</v>
      </c>
      <c r="AJ1593" s="39">
        <f t="shared" si="1198"/>
        <v>0</v>
      </c>
      <c r="AK1593" s="43">
        <f t="shared" si="1199"/>
        <v>0</v>
      </c>
      <c r="AL1593" s="4">
        <f t="shared" si="1171"/>
        <v>3.3499999999999091</v>
      </c>
      <c r="AM1593" s="4">
        <f t="shared" si="1172"/>
        <v>3.5276754082669868</v>
      </c>
      <c r="AN1593" s="4">
        <f t="shared" si="1173"/>
        <v>3.3499999999999091</v>
      </c>
      <c r="AO1593" s="4">
        <f t="shared" si="1174"/>
        <v>-11.470000000000255</v>
      </c>
      <c r="AP1593" s="4">
        <f t="shared" si="1175"/>
        <v>11.292324591733177</v>
      </c>
      <c r="AQ1593" s="4">
        <f t="shared" si="1176"/>
        <v>11.292324591733177</v>
      </c>
      <c r="AR1593" s="4">
        <f t="shared" si="1163"/>
        <v>3.180000000000291</v>
      </c>
      <c r="AS1593">
        <f t="shared" si="1177"/>
        <v>11.292324591733177</v>
      </c>
      <c r="AT1593" s="6">
        <f t="shared" si="1178"/>
        <v>1</v>
      </c>
      <c r="AU1593" s="4">
        <f t="shared" si="1179"/>
        <v>-2.8713389916129515</v>
      </c>
      <c r="AV1593" s="4">
        <f t="shared" si="1180"/>
        <v>6.4165499039695915</v>
      </c>
      <c r="AW1593">
        <f t="shared" si="1181"/>
        <v>0</v>
      </c>
      <c r="AX1593">
        <f t="shared" si="1182"/>
        <v>1</v>
      </c>
      <c r="AY1593">
        <f t="shared" si="1183"/>
        <v>0</v>
      </c>
      <c r="AZ1593" s="4">
        <f t="shared" si="1164"/>
        <v>-3.9100000000000006</v>
      </c>
      <c r="BA1593" s="4">
        <f t="shared" si="1184"/>
        <v>177.4050000000004</v>
      </c>
      <c r="BB1593" s="4">
        <f t="shared" si="1165"/>
        <v>210.81166666666675</v>
      </c>
      <c r="BC1593" s="4">
        <f t="shared" si="1166"/>
        <v>274.86400000000003</v>
      </c>
      <c r="BM1593">
        <f t="shared" si="1185"/>
        <v>1</v>
      </c>
    </row>
    <row r="1594" spans="1:65" x14ac:dyDescent="0.25">
      <c r="A1594">
        <v>921</v>
      </c>
      <c r="B1594" s="1">
        <v>42517</v>
      </c>
      <c r="C1594" s="2">
        <v>2090.06</v>
      </c>
      <c r="D1594" s="2">
        <v>2099.06</v>
      </c>
      <c r="E1594" s="2">
        <v>2090.06</v>
      </c>
      <c r="F1594" s="2">
        <v>2099.06</v>
      </c>
      <c r="G1594" s="2">
        <v>3079150000</v>
      </c>
      <c r="H1594" s="2">
        <f t="shared" si="1186"/>
        <v>19.401891803521472</v>
      </c>
      <c r="I1594" s="2">
        <f t="shared" si="1187"/>
        <v>2062.2929999999997</v>
      </c>
      <c r="J1594" s="2">
        <f t="shared" si="1188"/>
        <v>22.242712697822952</v>
      </c>
      <c r="K1594" s="2">
        <f t="shared" si="1189"/>
        <v>-3.999999999996362E-2</v>
      </c>
      <c r="L1594" s="18">
        <v>8.2150000000000001E-2</v>
      </c>
      <c r="M1594" s="19">
        <v>7.3225961740175887</v>
      </c>
      <c r="N1594" s="4">
        <f t="shared" si="1153"/>
        <v>9</v>
      </c>
      <c r="O1594" s="4">
        <f t="shared" si="1190"/>
        <v>19.218000000000053</v>
      </c>
      <c r="P1594" s="4">
        <f t="shared" si="1154"/>
        <v>0.84856390977443907</v>
      </c>
      <c r="Q1594" s="4">
        <f t="shared" si="1167"/>
        <v>-0.24100399999999955</v>
      </c>
      <c r="R1594" s="18">
        <f t="shared" si="1155"/>
        <v>2090.375827067669</v>
      </c>
      <c r="S1594" s="2">
        <f t="shared" si="1156"/>
        <v>8.6841729323309664</v>
      </c>
      <c r="T1594" s="22">
        <f t="shared" si="1191"/>
        <v>0</v>
      </c>
      <c r="U1594" s="29">
        <f t="shared" si="1157"/>
        <v>2089.8212916197181</v>
      </c>
      <c r="V1594" s="30">
        <f t="shared" si="1158"/>
        <v>9.2387083802818779</v>
      </c>
      <c r="W1594" s="31">
        <f t="shared" si="1168"/>
        <v>0</v>
      </c>
      <c r="X1594" s="35">
        <f t="shared" si="1159"/>
        <v>2093.9331999999999</v>
      </c>
      <c r="Y1594" s="30">
        <f t="shared" si="1160"/>
        <v>5.1268000000000029</v>
      </c>
      <c r="Z1594" s="31">
        <f t="shared" si="1169"/>
        <v>1</v>
      </c>
      <c r="AA1594" s="29">
        <f t="shared" si="1161"/>
        <v>2090.3969587929578</v>
      </c>
      <c r="AB1594" s="30">
        <f t="shared" si="1162"/>
        <v>8.6630412070421698</v>
      </c>
      <c r="AC1594" s="31">
        <f t="shared" si="1170"/>
        <v>0</v>
      </c>
      <c r="AD1594" s="32">
        <f t="shared" si="1192"/>
        <v>-1</v>
      </c>
      <c r="AE1594" s="33">
        <f t="shared" si="1193"/>
        <v>-1</v>
      </c>
      <c r="AF1594" s="33">
        <f t="shared" si="1194"/>
        <v>0</v>
      </c>
      <c r="AG1594" s="33">
        <f t="shared" si="1195"/>
        <v>0</v>
      </c>
      <c r="AH1594" s="38">
        <f t="shared" si="1196"/>
        <v>-1</v>
      </c>
      <c r="AI1594" s="33">
        <f t="shared" si="1197"/>
        <v>-1</v>
      </c>
      <c r="AJ1594" s="39">
        <f t="shared" si="1198"/>
        <v>-1</v>
      </c>
      <c r="AK1594" s="43">
        <f t="shared" si="1199"/>
        <v>0</v>
      </c>
      <c r="AL1594" s="4">
        <f t="shared" si="1171"/>
        <v>9</v>
      </c>
      <c r="AM1594" s="4">
        <f t="shared" si="1172"/>
        <v>8.6630412070421698</v>
      </c>
      <c r="AN1594" s="4">
        <f t="shared" si="1173"/>
        <v>8.6630412070421698</v>
      </c>
      <c r="AO1594" s="4">
        <f t="shared" si="1174"/>
        <v>0</v>
      </c>
      <c r="AP1594" s="4">
        <f t="shared" si="1175"/>
        <v>0.33695879295783016</v>
      </c>
      <c r="AQ1594" s="4">
        <f t="shared" si="1176"/>
        <v>0</v>
      </c>
      <c r="AR1594" s="4">
        <f t="shared" si="1163"/>
        <v>9</v>
      </c>
      <c r="AS1594">
        <f t="shared" si="1177"/>
        <v>8.6630412070421698</v>
      </c>
      <c r="AT1594" s="6">
        <f t="shared" si="1178"/>
        <v>0</v>
      </c>
      <c r="AU1594" s="4">
        <f t="shared" si="1179"/>
        <v>0.97981239282144017</v>
      </c>
      <c r="AV1594" s="4">
        <f t="shared" si="1180"/>
        <v>-1.3774038259824113</v>
      </c>
      <c r="AW1594">
        <f t="shared" si="1181"/>
        <v>0</v>
      </c>
      <c r="AX1594">
        <f t="shared" si="1182"/>
        <v>0</v>
      </c>
      <c r="AY1594">
        <f t="shared" si="1183"/>
        <v>1</v>
      </c>
      <c r="AZ1594" s="4">
        <f t="shared" si="1164"/>
        <v>-3.9100000000000006</v>
      </c>
      <c r="BA1594" s="4">
        <f t="shared" si="1184"/>
        <v>181.3150000000004</v>
      </c>
      <c r="BB1594" s="4">
        <f t="shared" si="1165"/>
        <v>212.11500000000009</v>
      </c>
      <c r="BC1594" s="4">
        <f t="shared" si="1166"/>
        <v>270.83600000000001</v>
      </c>
      <c r="BM1594">
        <f t="shared" si="1185"/>
        <v>1</v>
      </c>
    </row>
    <row r="1595" spans="1:65" x14ac:dyDescent="0.25">
      <c r="A1595">
        <v>920</v>
      </c>
      <c r="B1595" s="1">
        <v>42516</v>
      </c>
      <c r="C1595" s="2">
        <v>2091.44</v>
      </c>
      <c r="D1595" s="2">
        <v>2094.3000000000002</v>
      </c>
      <c r="E1595" s="2">
        <v>2087.08</v>
      </c>
      <c r="F1595" s="2">
        <v>2090.1</v>
      </c>
      <c r="G1595" s="2">
        <v>3230990000</v>
      </c>
      <c r="H1595" s="2">
        <f t="shared" si="1186"/>
        <v>16.51633834184263</v>
      </c>
      <c r="I1595" s="2">
        <f t="shared" si="1187"/>
        <v>2061.3810000000003</v>
      </c>
      <c r="J1595" s="2">
        <f t="shared" si="1188"/>
        <v>19.920570821191475</v>
      </c>
      <c r="K1595" s="2">
        <f t="shared" si="1189"/>
        <v>0.90000000000009095</v>
      </c>
      <c r="L1595" s="18">
        <v>9.4049999999999995E-2</v>
      </c>
      <c r="M1595" s="19">
        <v>8.3850900868379217</v>
      </c>
      <c r="N1595" s="4">
        <f t="shared" si="1153"/>
        <v>7.2200000000002547</v>
      </c>
      <c r="O1595" s="4">
        <f t="shared" si="1190"/>
        <v>20.684000000000037</v>
      </c>
      <c r="P1595" s="4">
        <f t="shared" si="1154"/>
        <v>0.27582706766917336</v>
      </c>
      <c r="Q1595" s="4">
        <f t="shared" si="1167"/>
        <v>-0.6120727699530506</v>
      </c>
      <c r="R1595" s="18">
        <f t="shared" si="1155"/>
        <v>2090.1836541353382</v>
      </c>
      <c r="S1595" s="2">
        <f t="shared" si="1156"/>
        <v>8.365413533829269E-2</v>
      </c>
      <c r="T1595" s="22">
        <f t="shared" si="1191"/>
        <v>1</v>
      </c>
      <c r="U1595" s="29">
        <f t="shared" si="1157"/>
        <v>2091.0809914164088</v>
      </c>
      <c r="V1595" s="30">
        <f t="shared" si="1158"/>
        <v>0.98099141640886955</v>
      </c>
      <c r="W1595" s="31">
        <f t="shared" si="1168"/>
        <v>1</v>
      </c>
      <c r="X1595" s="35">
        <f t="shared" si="1159"/>
        <v>2099.1656000000003</v>
      </c>
      <c r="Y1595" s="30">
        <f t="shared" si="1160"/>
        <v>9.0656000000003587</v>
      </c>
      <c r="Z1595" s="31">
        <f t="shared" si="1169"/>
        <v>0</v>
      </c>
      <c r="AA1595" s="29">
        <f t="shared" si="1161"/>
        <v>2092.2128366181119</v>
      </c>
      <c r="AB1595" s="30">
        <f t="shared" si="1162"/>
        <v>2.1128366181119418</v>
      </c>
      <c r="AC1595" s="31">
        <f t="shared" si="1170"/>
        <v>1</v>
      </c>
      <c r="AD1595" s="32">
        <f t="shared" si="1192"/>
        <v>1</v>
      </c>
      <c r="AE1595" s="33">
        <f t="shared" si="1193"/>
        <v>0</v>
      </c>
      <c r="AF1595" s="33">
        <f t="shared" si="1194"/>
        <v>0</v>
      </c>
      <c r="AG1595" s="33">
        <f t="shared" si="1195"/>
        <v>0</v>
      </c>
      <c r="AH1595" s="38">
        <f t="shared" si="1196"/>
        <v>1</v>
      </c>
      <c r="AI1595" s="33">
        <f t="shared" si="1197"/>
        <v>0</v>
      </c>
      <c r="AJ1595" s="39">
        <f t="shared" si="1198"/>
        <v>1</v>
      </c>
      <c r="AK1595" s="43">
        <f t="shared" si="1199"/>
        <v>0</v>
      </c>
      <c r="AL1595" s="4">
        <f t="shared" si="1171"/>
        <v>2.8600000000001273</v>
      </c>
      <c r="AM1595" s="4">
        <f t="shared" si="1172"/>
        <v>2.0871633818883311</v>
      </c>
      <c r="AN1595" s="4">
        <f t="shared" si="1173"/>
        <v>2.0871633818883311</v>
      </c>
      <c r="AO1595" s="4">
        <f t="shared" si="1174"/>
        <v>-4.3600000000001273</v>
      </c>
      <c r="AP1595" s="4">
        <f t="shared" si="1175"/>
        <v>5.1328366181119236</v>
      </c>
      <c r="AQ1595" s="4">
        <f t="shared" si="1176"/>
        <v>4.3600000000001273</v>
      </c>
      <c r="AR1595" s="4">
        <f t="shared" si="1163"/>
        <v>1.3400000000001455</v>
      </c>
      <c r="AS1595">
        <f t="shared" si="1177"/>
        <v>4.3600000000001273</v>
      </c>
      <c r="AT1595" s="6">
        <f t="shared" si="1178"/>
        <v>0</v>
      </c>
      <c r="AU1595" s="4">
        <f t="shared" si="1179"/>
        <v>5.506246678241288</v>
      </c>
      <c r="AV1595" s="4">
        <f t="shared" si="1180"/>
        <v>7.345090086837776</v>
      </c>
      <c r="AW1595">
        <f t="shared" si="1181"/>
        <v>0</v>
      </c>
      <c r="AX1595">
        <f t="shared" si="1182"/>
        <v>0</v>
      </c>
      <c r="AY1595">
        <f t="shared" si="1183"/>
        <v>0</v>
      </c>
      <c r="AZ1595" s="4">
        <f t="shared" si="1164"/>
        <v>6.94</v>
      </c>
      <c r="BA1595" s="4">
        <f t="shared" si="1184"/>
        <v>185.22500000000039</v>
      </c>
      <c r="BB1595" s="4">
        <f t="shared" si="1165"/>
        <v>214.72166666666675</v>
      </c>
      <c r="BC1595" s="4">
        <f t="shared" si="1166"/>
        <v>271.38800000000003</v>
      </c>
      <c r="BM1595">
        <f t="shared" si="1185"/>
        <v>1</v>
      </c>
    </row>
    <row r="1596" spans="1:65" x14ac:dyDescent="0.25">
      <c r="A1596">
        <v>919</v>
      </c>
      <c r="B1596" s="1">
        <v>42515</v>
      </c>
      <c r="C1596" s="2">
        <v>2078.9299999999998</v>
      </c>
      <c r="D1596" s="2">
        <v>2094.73</v>
      </c>
      <c r="E1596" s="2">
        <v>2078.9299999999998</v>
      </c>
      <c r="F1596" s="2">
        <v>2090.54</v>
      </c>
      <c r="G1596" s="2">
        <v>3859160000</v>
      </c>
      <c r="H1596" s="2">
        <f t="shared" si="1186"/>
        <v>12.297414181670637</v>
      </c>
      <c r="I1596" s="2">
        <f t="shared" si="1187"/>
        <v>2061.3555000000001</v>
      </c>
      <c r="J1596" s="2">
        <f t="shared" si="1188"/>
        <v>17.281029536520798</v>
      </c>
      <c r="K1596" s="2">
        <f t="shared" si="1189"/>
        <v>2.8699999999998909</v>
      </c>
      <c r="L1596" s="18">
        <v>9.69E-2</v>
      </c>
      <c r="M1596" s="19">
        <v>8.5793449376012312</v>
      </c>
      <c r="N1596" s="4">
        <f t="shared" si="1153"/>
        <v>18.670000000000073</v>
      </c>
      <c r="O1596" s="4">
        <f t="shared" si="1190"/>
        <v>22.047999999999981</v>
      </c>
      <c r="P1596" s="4">
        <f t="shared" si="1154"/>
        <v>-0.35634586466165197</v>
      </c>
      <c r="Q1596" s="4">
        <f t="shared" si="1167"/>
        <v>-0.92053482972136091</v>
      </c>
      <c r="R1596" s="18">
        <f t="shared" si="1155"/>
        <v>2074.7667593984961</v>
      </c>
      <c r="S1596" s="2">
        <f t="shared" si="1156"/>
        <v>15.773240601503858</v>
      </c>
      <c r="T1596" s="22">
        <f t="shared" si="1191"/>
        <v>0</v>
      </c>
      <c r="U1596" s="29">
        <f t="shared" si="1157"/>
        <v>2078.4195820665632</v>
      </c>
      <c r="V1596" s="30">
        <f t="shared" si="1158"/>
        <v>12.120417933436784</v>
      </c>
      <c r="W1596" s="31">
        <f t="shared" si="1168"/>
        <v>0</v>
      </c>
      <c r="X1596" s="35">
        <f t="shared" si="1159"/>
        <v>2078.3580000000002</v>
      </c>
      <c r="Y1596" s="30">
        <f t="shared" si="1160"/>
        <v>12.181999999999789</v>
      </c>
      <c r="Z1596" s="31">
        <f t="shared" si="1169"/>
        <v>0</v>
      </c>
      <c r="AA1596" s="29">
        <f t="shared" si="1161"/>
        <v>2078.4109605772442</v>
      </c>
      <c r="AB1596" s="30">
        <f t="shared" si="1162"/>
        <v>12.129039422755795</v>
      </c>
      <c r="AC1596" s="31">
        <f t="shared" si="1170"/>
        <v>0</v>
      </c>
      <c r="AD1596" s="32">
        <f t="shared" si="1192"/>
        <v>-1</v>
      </c>
      <c r="AE1596" s="33">
        <f t="shared" si="1193"/>
        <v>0</v>
      </c>
      <c r="AF1596" s="33">
        <f t="shared" si="1194"/>
        <v>-1</v>
      </c>
      <c r="AG1596" s="33">
        <f t="shared" si="1195"/>
        <v>0</v>
      </c>
      <c r="AH1596" s="38">
        <f t="shared" si="1196"/>
        <v>-1</v>
      </c>
      <c r="AI1596" s="33">
        <f t="shared" si="1197"/>
        <v>-1</v>
      </c>
      <c r="AJ1596" s="39">
        <f t="shared" si="1198"/>
        <v>-1</v>
      </c>
      <c r="AK1596" s="43">
        <f t="shared" si="1199"/>
        <v>-1</v>
      </c>
      <c r="AL1596" s="4">
        <f t="shared" si="1171"/>
        <v>15.800000000000182</v>
      </c>
      <c r="AM1596" s="4">
        <f t="shared" si="1172"/>
        <v>16.31903942275585</v>
      </c>
      <c r="AN1596" s="4">
        <f t="shared" si="1173"/>
        <v>15.800000000000182</v>
      </c>
      <c r="AO1596" s="4">
        <f t="shared" si="1174"/>
        <v>0</v>
      </c>
      <c r="AP1596" s="4">
        <f t="shared" si="1175"/>
        <v>-0.51903942275566806</v>
      </c>
      <c r="AQ1596" s="4">
        <f t="shared" si="1176"/>
        <v>0.51903942275566806</v>
      </c>
      <c r="AR1596" s="4">
        <f t="shared" si="1163"/>
        <v>11.610000000000127</v>
      </c>
      <c r="AS1596">
        <f t="shared" si="1177"/>
        <v>15.800000000000182</v>
      </c>
      <c r="AT1596" s="6">
        <f t="shared" si="1178"/>
        <v>1</v>
      </c>
      <c r="AU1596" s="4">
        <f t="shared" si="1179"/>
        <v>-5.363802873453972</v>
      </c>
      <c r="AV1596" s="4">
        <f t="shared" si="1180"/>
        <v>-2.7306550623988963</v>
      </c>
      <c r="AW1596">
        <f t="shared" si="1181"/>
        <v>1</v>
      </c>
      <c r="AX1596">
        <f t="shared" si="1182"/>
        <v>0</v>
      </c>
      <c r="AY1596">
        <f t="shared" si="1183"/>
        <v>0</v>
      </c>
      <c r="AZ1596" s="4">
        <f t="shared" si="1164"/>
        <v>-3.9100000000000006</v>
      </c>
      <c r="BA1596" s="4">
        <f t="shared" si="1184"/>
        <v>178.28500000000039</v>
      </c>
      <c r="BB1596" s="4">
        <f t="shared" si="1165"/>
        <v>212.40833333333342</v>
      </c>
      <c r="BC1596" s="4">
        <f t="shared" si="1166"/>
        <v>266.38399999999996</v>
      </c>
      <c r="BM1596">
        <f t="shared" si="1185"/>
        <v>1</v>
      </c>
    </row>
    <row r="1597" spans="1:65" x14ac:dyDescent="0.25">
      <c r="A1597">
        <v>918</v>
      </c>
      <c r="B1597" s="1">
        <v>42514</v>
      </c>
      <c r="C1597" s="2">
        <v>2052.65</v>
      </c>
      <c r="D1597" s="2">
        <v>2079.67</v>
      </c>
      <c r="E1597" s="2">
        <v>2052.65</v>
      </c>
      <c r="F1597" s="2">
        <v>2076.06</v>
      </c>
      <c r="G1597" s="2">
        <v>3627340000</v>
      </c>
      <c r="H1597" s="2">
        <f t="shared" si="1186"/>
        <v>13.258131090014125</v>
      </c>
      <c r="I1597" s="2">
        <f t="shared" si="1187"/>
        <v>2062.0254999999997</v>
      </c>
      <c r="J1597" s="2">
        <f t="shared" si="1188"/>
        <v>15.343520971063748</v>
      </c>
      <c r="K1597" s="2">
        <f t="shared" si="1189"/>
        <v>4.6100000000001273</v>
      </c>
      <c r="L1597" s="18">
        <v>0.10389999999999999</v>
      </c>
      <c r="M1597" s="19">
        <v>9.0749540230836612</v>
      </c>
      <c r="N1597" s="4">
        <f t="shared" si="1153"/>
        <v>31.630000000000109</v>
      </c>
      <c r="O1597" s="4">
        <f t="shared" si="1190"/>
        <v>22.173999999999957</v>
      </c>
      <c r="P1597" s="4">
        <f t="shared" si="1154"/>
        <v>-1.2932406015037583</v>
      </c>
      <c r="Q1597" s="4">
        <f t="shared" si="1167"/>
        <v>-1.3087639318885445</v>
      </c>
      <c r="R1597" s="18">
        <f t="shared" si="1155"/>
        <v>2046.0947142857142</v>
      </c>
      <c r="S1597" s="2">
        <f t="shared" si="1156"/>
        <v>29.965285714285756</v>
      </c>
      <c r="T1597" s="22">
        <f t="shared" si="1191"/>
        <v>0</v>
      </c>
      <c r="U1597" s="29">
        <f t="shared" si="1157"/>
        <v>2052.029278380282</v>
      </c>
      <c r="V1597" s="30">
        <f t="shared" si="1158"/>
        <v>24.030721619717951</v>
      </c>
      <c r="W1597" s="31">
        <f t="shared" si="1168"/>
        <v>0</v>
      </c>
      <c r="X1597" s="35">
        <f t="shared" si="1159"/>
        <v>2055.8127999999997</v>
      </c>
      <c r="Y1597" s="30">
        <f t="shared" si="1160"/>
        <v>20.247200000000248</v>
      </c>
      <c r="Z1597" s="31">
        <f t="shared" si="1169"/>
        <v>0</v>
      </c>
      <c r="AA1597" s="29">
        <f t="shared" si="1161"/>
        <v>2052.5589714070425</v>
      </c>
      <c r="AB1597" s="30">
        <f t="shared" si="1162"/>
        <v>23.501028592957482</v>
      </c>
      <c r="AC1597" s="31">
        <f t="shared" si="1170"/>
        <v>0</v>
      </c>
      <c r="AD1597" s="32">
        <f t="shared" si="1192"/>
        <v>-1</v>
      </c>
      <c r="AE1597" s="33">
        <f t="shared" si="1193"/>
        <v>-1</v>
      </c>
      <c r="AF1597" s="33">
        <f t="shared" si="1194"/>
        <v>-1</v>
      </c>
      <c r="AG1597" s="33">
        <f t="shared" si="1195"/>
        <v>-1</v>
      </c>
      <c r="AH1597" s="38">
        <f t="shared" si="1196"/>
        <v>-1</v>
      </c>
      <c r="AI1597" s="33">
        <f t="shared" si="1197"/>
        <v>-1</v>
      </c>
      <c r="AJ1597" s="39">
        <f t="shared" si="1198"/>
        <v>-1</v>
      </c>
      <c r="AK1597" s="43">
        <f t="shared" si="1199"/>
        <v>-1</v>
      </c>
      <c r="AL1597" s="4">
        <f t="shared" si="1171"/>
        <v>27.019999999999982</v>
      </c>
      <c r="AM1597" s="4">
        <f t="shared" si="1172"/>
        <v>27.111028592957609</v>
      </c>
      <c r="AN1597" s="4">
        <f t="shared" si="1173"/>
        <v>27.019999999999982</v>
      </c>
      <c r="AO1597" s="4">
        <f t="shared" si="1174"/>
        <v>0</v>
      </c>
      <c r="AP1597" s="4">
        <f t="shared" si="1175"/>
        <v>-9.1028592957627552E-2</v>
      </c>
      <c r="AQ1597" s="4">
        <f t="shared" si="1176"/>
        <v>9.1028592957627552E-2</v>
      </c>
      <c r="AR1597" s="4">
        <f t="shared" si="1163"/>
        <v>23.409999999999854</v>
      </c>
      <c r="AS1597">
        <f t="shared" si="1177"/>
        <v>27.019999999999982</v>
      </c>
      <c r="AT1597" s="6">
        <f t="shared" si="1178"/>
        <v>1</v>
      </c>
      <c r="AU1597" s="4">
        <f t="shared" si="1179"/>
        <v>-14.976684270671036</v>
      </c>
      <c r="AV1597" s="4">
        <f t="shared" si="1180"/>
        <v>-14.035045976916193</v>
      </c>
      <c r="AW1597">
        <f t="shared" si="1181"/>
        <v>1</v>
      </c>
      <c r="AX1597">
        <f t="shared" si="1182"/>
        <v>0</v>
      </c>
      <c r="AY1597">
        <f t="shared" si="1183"/>
        <v>0</v>
      </c>
      <c r="AZ1597" s="4">
        <f t="shared" si="1164"/>
        <v>-3.9100000000000006</v>
      </c>
      <c r="BA1597" s="4">
        <f t="shared" si="1184"/>
        <v>182.19500000000039</v>
      </c>
      <c r="BB1597" s="4">
        <f t="shared" si="1165"/>
        <v>216.31833333333341</v>
      </c>
      <c r="BC1597" s="4">
        <f t="shared" si="1166"/>
        <v>255.87200000000004</v>
      </c>
      <c r="BM1597">
        <f t="shared" si="1185"/>
        <v>1</v>
      </c>
    </row>
    <row r="1598" spans="1:65" x14ac:dyDescent="0.25">
      <c r="A1598">
        <v>917</v>
      </c>
      <c r="B1598" s="1">
        <v>42513</v>
      </c>
      <c r="C1598" s="2">
        <v>2052.23</v>
      </c>
      <c r="D1598" s="2">
        <v>2055.58</v>
      </c>
      <c r="E1598" s="2">
        <v>2047.26</v>
      </c>
      <c r="F1598" s="2">
        <v>2048.04</v>
      </c>
      <c r="G1598" s="2">
        <v>3055480000</v>
      </c>
      <c r="H1598" s="2">
        <f t="shared" si="1186"/>
        <v>13.354217977020483</v>
      </c>
      <c r="I1598" s="2">
        <f t="shared" si="1187"/>
        <v>2063.8850000000007</v>
      </c>
      <c r="J1598" s="2">
        <f t="shared" si="1188"/>
        <v>15.864830518112068</v>
      </c>
      <c r="K1598" s="2">
        <f t="shared" si="1189"/>
        <v>-9.0000000000145519E-2</v>
      </c>
      <c r="L1598" s="18">
        <v>0.11965000000000001</v>
      </c>
      <c r="M1598" s="19">
        <v>10.47244846028604</v>
      </c>
      <c r="N1598" s="4">
        <f t="shared" si="1153"/>
        <v>8.3199999999999363</v>
      </c>
      <c r="O1598" s="4">
        <f t="shared" si="1190"/>
        <v>21.628999999999927</v>
      </c>
      <c r="P1598" s="4">
        <f t="shared" si="1154"/>
        <v>-1.9452857142857098</v>
      </c>
      <c r="Q1598" s="4">
        <f t="shared" si="1167"/>
        <v>-1.591593896713615</v>
      </c>
      <c r="R1598" s="18">
        <f t="shared" si="1155"/>
        <v>2050.2444661654135</v>
      </c>
      <c r="S1598" s="2">
        <f t="shared" si="1156"/>
        <v>2.204466165413578</v>
      </c>
      <c r="T1598" s="22">
        <f t="shared" si="1191"/>
        <v>1</v>
      </c>
      <c r="U1598" s="29">
        <f t="shared" si="1157"/>
        <v>2051.5944388399998</v>
      </c>
      <c r="V1598" s="30">
        <f t="shared" si="1158"/>
        <v>3.5544388399998752</v>
      </c>
      <c r="W1598" s="31">
        <f t="shared" si="1168"/>
        <v>1</v>
      </c>
      <c r="X1598" s="35">
        <f t="shared" si="1159"/>
        <v>2051.2394666666664</v>
      </c>
      <c r="Y1598" s="30">
        <f t="shared" si="1160"/>
        <v>3.1994666666664671</v>
      </c>
      <c r="Z1598" s="31">
        <f t="shared" si="1169"/>
        <v>1</v>
      </c>
      <c r="AA1598" s="29">
        <f t="shared" si="1161"/>
        <v>2051.5447427357331</v>
      </c>
      <c r="AB1598" s="30">
        <f t="shared" si="1162"/>
        <v>3.5047427357330889</v>
      </c>
      <c r="AC1598" s="31">
        <f t="shared" si="1170"/>
        <v>1</v>
      </c>
      <c r="AD1598" s="32">
        <f t="shared" si="1192"/>
        <v>1</v>
      </c>
      <c r="AE1598" s="33">
        <f t="shared" si="1193"/>
        <v>1</v>
      </c>
      <c r="AF1598" s="33">
        <f t="shared" si="1194"/>
        <v>1</v>
      </c>
      <c r="AG1598" s="33">
        <f t="shared" si="1195"/>
        <v>1</v>
      </c>
      <c r="AH1598" s="38">
        <f t="shared" si="1196"/>
        <v>1</v>
      </c>
      <c r="AI1598" s="33">
        <f t="shared" si="1197"/>
        <v>1</v>
      </c>
      <c r="AJ1598" s="39">
        <f t="shared" si="1198"/>
        <v>1</v>
      </c>
      <c r="AK1598" s="43">
        <f t="shared" si="1199"/>
        <v>1</v>
      </c>
      <c r="AL1598" s="4">
        <f t="shared" si="1171"/>
        <v>3.3499999999999091</v>
      </c>
      <c r="AM1598" s="4">
        <f t="shared" si="1172"/>
        <v>4.0352572642668747</v>
      </c>
      <c r="AN1598" s="4">
        <f t="shared" si="1173"/>
        <v>3.3499999999999091</v>
      </c>
      <c r="AO1598" s="4">
        <f t="shared" si="1174"/>
        <v>-4.9700000000000273</v>
      </c>
      <c r="AP1598" s="4">
        <f t="shared" si="1175"/>
        <v>4.2847427357330616</v>
      </c>
      <c r="AQ1598" s="4">
        <f t="shared" si="1176"/>
        <v>4.2847427357330616</v>
      </c>
      <c r="AR1598" s="4">
        <f t="shared" si="1163"/>
        <v>4.1900000000000546</v>
      </c>
      <c r="AS1598">
        <f t="shared" si="1177"/>
        <v>4.2847427357330616</v>
      </c>
      <c r="AT1598" s="6">
        <f t="shared" si="1178"/>
        <v>0</v>
      </c>
      <c r="AU1598" s="4">
        <f t="shared" si="1179"/>
        <v>7.1312220122292018</v>
      </c>
      <c r="AV1598" s="4">
        <f t="shared" si="1180"/>
        <v>6.5824484602859856</v>
      </c>
      <c r="AW1598">
        <f t="shared" si="1181"/>
        <v>0</v>
      </c>
      <c r="AX1598">
        <f t="shared" si="1182"/>
        <v>0</v>
      </c>
      <c r="AY1598">
        <f t="shared" si="1183"/>
        <v>0</v>
      </c>
      <c r="AZ1598" s="4">
        <f t="shared" si="1164"/>
        <v>6.94</v>
      </c>
      <c r="BA1598" s="4">
        <f t="shared" si="1184"/>
        <v>186.10500000000039</v>
      </c>
      <c r="BB1598" s="4">
        <f t="shared" si="1165"/>
        <v>220.22833333333341</v>
      </c>
      <c r="BC1598" s="4">
        <f t="shared" si="1166"/>
        <v>255.70400000000001</v>
      </c>
      <c r="BM1598">
        <f t="shared" si="1185"/>
        <v>1</v>
      </c>
    </row>
    <row r="1599" spans="1:65" x14ac:dyDescent="0.25">
      <c r="A1599">
        <v>916</v>
      </c>
      <c r="B1599" s="1">
        <v>42510</v>
      </c>
      <c r="C1599" s="2">
        <v>2041.88</v>
      </c>
      <c r="D1599" s="2">
        <v>2058.35</v>
      </c>
      <c r="E1599" s="2">
        <v>2041.88</v>
      </c>
      <c r="F1599" s="2">
        <v>2052.3200000000002</v>
      </c>
      <c r="G1599" s="2">
        <v>3507650000</v>
      </c>
      <c r="H1599" s="2">
        <f t="shared" si="1186"/>
        <v>13.249253899329128</v>
      </c>
      <c r="I1599" s="2">
        <f t="shared" si="1187"/>
        <v>2065.7420000000002</v>
      </c>
      <c r="J1599" s="2">
        <f t="shared" si="1188"/>
        <v>15.818191526147789</v>
      </c>
      <c r="K1599" s="2">
        <f t="shared" si="1189"/>
        <v>1.8400000000001455</v>
      </c>
      <c r="L1599" s="18">
        <v>0.11410000000000001</v>
      </c>
      <c r="M1599" s="19">
        <v>9.9269258677932726</v>
      </c>
      <c r="N1599" s="4">
        <f t="shared" si="1153"/>
        <v>18.309999999999945</v>
      </c>
      <c r="O1599" s="4">
        <f t="shared" si="1190"/>
        <v>21.780999999999949</v>
      </c>
      <c r="P1599" s="4">
        <f t="shared" si="1154"/>
        <v>-2.0755338345864609</v>
      </c>
      <c r="Q1599" s="4">
        <f t="shared" si="1167"/>
        <v>-1.6296440000000012</v>
      </c>
      <c r="R1599" s="18">
        <f t="shared" si="1155"/>
        <v>2037.7722706766917</v>
      </c>
      <c r="S1599" s="2">
        <f t="shared" si="1156"/>
        <v>14.547729323308431</v>
      </c>
      <c r="T1599" s="22">
        <f t="shared" si="1191"/>
        <v>0</v>
      </c>
      <c r="U1599" s="29">
        <f t="shared" si="1157"/>
        <v>2041.2812215258216</v>
      </c>
      <c r="V1599" s="30">
        <f t="shared" si="1158"/>
        <v>11.038778474178571</v>
      </c>
      <c r="W1599" s="31">
        <f t="shared" si="1168"/>
        <v>1</v>
      </c>
      <c r="X1599" s="35">
        <f t="shared" si="1159"/>
        <v>2041.8899999999999</v>
      </c>
      <c r="Y1599" s="30">
        <f t="shared" si="1160"/>
        <v>10.430000000000291</v>
      </c>
      <c r="Z1599" s="31">
        <f t="shared" si="1169"/>
        <v>1</v>
      </c>
      <c r="AA1599" s="29">
        <f t="shared" si="1161"/>
        <v>2041.3664505122065</v>
      </c>
      <c r="AB1599" s="30">
        <f t="shared" si="1162"/>
        <v>10.95354948779368</v>
      </c>
      <c r="AC1599" s="31">
        <f t="shared" si="1170"/>
        <v>1</v>
      </c>
      <c r="AD1599" s="32">
        <f t="shared" si="1192"/>
        <v>1</v>
      </c>
      <c r="AE1599" s="33">
        <f t="shared" si="1193"/>
        <v>1</v>
      </c>
      <c r="AF1599" s="33">
        <f t="shared" si="1194"/>
        <v>0</v>
      </c>
      <c r="AG1599" s="33">
        <f t="shared" si="1195"/>
        <v>0</v>
      </c>
      <c r="AH1599" s="38">
        <f t="shared" si="1196"/>
        <v>1</v>
      </c>
      <c r="AI1599" s="33">
        <f t="shared" si="1197"/>
        <v>1</v>
      </c>
      <c r="AJ1599" s="39">
        <f t="shared" si="1198"/>
        <v>1</v>
      </c>
      <c r="AK1599" s="43">
        <f t="shared" si="1199"/>
        <v>1</v>
      </c>
      <c r="AL1599" s="4">
        <f t="shared" si="1171"/>
        <v>16.4699999999998</v>
      </c>
      <c r="AM1599" s="4">
        <f t="shared" si="1172"/>
        <v>16.983549487793425</v>
      </c>
      <c r="AN1599" s="4">
        <f t="shared" si="1173"/>
        <v>16.4699999999998</v>
      </c>
      <c r="AO1599" s="4">
        <f t="shared" si="1174"/>
        <v>0</v>
      </c>
      <c r="AP1599" s="4">
        <f t="shared" si="1175"/>
        <v>-0.5135494877936253</v>
      </c>
      <c r="AQ1599" s="4">
        <f t="shared" si="1176"/>
        <v>0.5135494877936253</v>
      </c>
      <c r="AR1599" s="4">
        <f t="shared" si="1163"/>
        <v>10.440000000000055</v>
      </c>
      <c r="AS1599">
        <f t="shared" si="1177"/>
        <v>16.4699999999998</v>
      </c>
      <c r="AT1599" s="6">
        <f t="shared" si="1178"/>
        <v>1</v>
      </c>
      <c r="AU1599" s="4">
        <f t="shared" si="1179"/>
        <v>-3.0030715303536066</v>
      </c>
      <c r="AV1599" s="4">
        <f t="shared" si="1180"/>
        <v>-0.21307413220678201</v>
      </c>
      <c r="AW1599">
        <f t="shared" si="1181"/>
        <v>1</v>
      </c>
      <c r="AX1599">
        <f t="shared" si="1182"/>
        <v>0</v>
      </c>
      <c r="AY1599">
        <f t="shared" si="1183"/>
        <v>0</v>
      </c>
      <c r="AZ1599" s="4">
        <f t="shared" si="1164"/>
        <v>-3.9100000000000006</v>
      </c>
      <c r="BA1599" s="4">
        <f t="shared" si="1184"/>
        <v>179.16500000000039</v>
      </c>
      <c r="BB1599" s="4">
        <f t="shared" si="1165"/>
        <v>213.28833333333341</v>
      </c>
      <c r="BC1599" s="4">
        <f t="shared" si="1166"/>
        <v>251.56400000000002</v>
      </c>
      <c r="BM1599">
        <f t="shared" si="1185"/>
        <v>1</v>
      </c>
    </row>
    <row r="1600" spans="1:65" x14ac:dyDescent="0.25">
      <c r="A1600">
        <v>915</v>
      </c>
      <c r="B1600" s="1">
        <v>42509</v>
      </c>
      <c r="C1600" s="2">
        <v>2044.21</v>
      </c>
      <c r="D1600" s="2">
        <v>2044.21</v>
      </c>
      <c r="E1600" s="2">
        <v>2025.91</v>
      </c>
      <c r="F1600" s="2">
        <v>2040.04</v>
      </c>
      <c r="G1600" s="2">
        <v>3846770000</v>
      </c>
      <c r="H1600" s="2">
        <f t="shared" si="1186"/>
        <v>12.591407166970818</v>
      </c>
      <c r="I1600" s="2">
        <f t="shared" si="1187"/>
        <v>2068.2224999999999</v>
      </c>
      <c r="J1600" s="2">
        <f t="shared" si="1188"/>
        <v>15.94735916101865</v>
      </c>
      <c r="K1600" s="2">
        <f t="shared" si="1189"/>
        <v>-3.4200000000000728</v>
      </c>
      <c r="L1600" s="18">
        <v>0.1341</v>
      </c>
      <c r="M1600" s="19">
        <v>11.710372582301039</v>
      </c>
      <c r="N1600" s="4">
        <f t="shared" si="1153"/>
        <v>21.720000000000027</v>
      </c>
      <c r="O1600" s="4">
        <f t="shared" si="1190"/>
        <v>21.77699999999993</v>
      </c>
      <c r="P1600" s="4">
        <f t="shared" si="1154"/>
        <v>-2.2677293233082678</v>
      </c>
      <c r="Q1600" s="4">
        <f t="shared" si="1167"/>
        <v>-1.5353294209702677</v>
      </c>
      <c r="R1600" s="18">
        <f t="shared" si="1155"/>
        <v>2045.4244360902258</v>
      </c>
      <c r="S1600" s="2">
        <f t="shared" si="1156"/>
        <v>5.3844360902257904</v>
      </c>
      <c r="T1600" s="22">
        <f t="shared" si="1191"/>
        <v>1</v>
      </c>
      <c r="U1600" s="29">
        <f t="shared" si="1157"/>
        <v>2043.6757072445821</v>
      </c>
      <c r="V1600" s="30">
        <f t="shared" si="1158"/>
        <v>3.6357072445821359</v>
      </c>
      <c r="W1600" s="31">
        <f t="shared" si="1168"/>
        <v>1</v>
      </c>
      <c r="X1600" s="35">
        <f t="shared" si="1159"/>
        <v>2037.8788000000004</v>
      </c>
      <c r="Y1600" s="30">
        <f t="shared" si="1160"/>
        <v>2.1611999999995533</v>
      </c>
      <c r="Z1600" s="31">
        <f t="shared" si="1169"/>
        <v>1</v>
      </c>
      <c r="AA1600" s="29">
        <f t="shared" si="1161"/>
        <v>2042.8641402303406</v>
      </c>
      <c r="AB1600" s="30">
        <f t="shared" si="1162"/>
        <v>2.8241402303406176</v>
      </c>
      <c r="AC1600" s="31">
        <f t="shared" si="1170"/>
        <v>1</v>
      </c>
      <c r="AD1600" s="32">
        <f t="shared" si="1192"/>
        <v>1</v>
      </c>
      <c r="AE1600" s="33">
        <f t="shared" si="1193"/>
        <v>1</v>
      </c>
      <c r="AF1600" s="33">
        <f t="shared" si="1194"/>
        <v>0</v>
      </c>
      <c r="AG1600" s="33">
        <f t="shared" si="1195"/>
        <v>0</v>
      </c>
      <c r="AH1600" s="38">
        <f t="shared" si="1196"/>
        <v>1</v>
      </c>
      <c r="AI1600" s="33">
        <f t="shared" si="1197"/>
        <v>1</v>
      </c>
      <c r="AJ1600" s="39">
        <f t="shared" si="1198"/>
        <v>0</v>
      </c>
      <c r="AK1600" s="43">
        <f t="shared" si="1199"/>
        <v>0</v>
      </c>
      <c r="AL1600" s="4">
        <f t="shared" si="1171"/>
        <v>0</v>
      </c>
      <c r="AM1600" s="4">
        <f t="shared" si="1172"/>
        <v>1.3458597696594552</v>
      </c>
      <c r="AN1600" s="4">
        <f t="shared" si="1173"/>
        <v>0</v>
      </c>
      <c r="AO1600" s="4">
        <f t="shared" si="1174"/>
        <v>-18.299999999999955</v>
      </c>
      <c r="AP1600" s="4">
        <f t="shared" si="1175"/>
        <v>16.954140230340499</v>
      </c>
      <c r="AQ1600" s="4">
        <f t="shared" si="1176"/>
        <v>16.954140230340499</v>
      </c>
      <c r="AR1600" s="4">
        <f t="shared" si="1163"/>
        <v>4.1700000000000728</v>
      </c>
      <c r="AS1600">
        <f t="shared" si="1177"/>
        <v>16.954140230340499</v>
      </c>
      <c r="AT1600" s="6">
        <f t="shared" si="1178"/>
        <v>1</v>
      </c>
      <c r="AU1600" s="4">
        <f t="shared" si="1179"/>
        <v>-3.6506203104554125</v>
      </c>
      <c r="AV1600" s="4">
        <f t="shared" si="1180"/>
        <v>7.840372582300966</v>
      </c>
      <c r="AW1600">
        <f t="shared" si="1181"/>
        <v>0</v>
      </c>
      <c r="AX1600">
        <f t="shared" si="1182"/>
        <v>1</v>
      </c>
      <c r="AY1600">
        <f t="shared" si="1183"/>
        <v>0</v>
      </c>
      <c r="AZ1600" s="4">
        <f t="shared" si="1164"/>
        <v>-3.9100000000000006</v>
      </c>
      <c r="BA1600" s="4">
        <f t="shared" si="1184"/>
        <v>183.07500000000039</v>
      </c>
      <c r="BB1600" s="4">
        <f t="shared" si="1165"/>
        <v>217.19833333333341</v>
      </c>
      <c r="BC1600" s="4">
        <f t="shared" si="1166"/>
        <v>252.49599999999998</v>
      </c>
      <c r="BM1600">
        <f t="shared" si="1185"/>
        <v>1</v>
      </c>
    </row>
    <row r="1601" spans="1:65" x14ac:dyDescent="0.25">
      <c r="A1601">
        <v>914</v>
      </c>
      <c r="B1601" s="1">
        <v>42508</v>
      </c>
      <c r="C1601" s="2">
        <v>2044.38</v>
      </c>
      <c r="D1601" s="2">
        <v>2060.61</v>
      </c>
      <c r="E1601" s="2">
        <v>2034.49</v>
      </c>
      <c r="F1601" s="2">
        <v>2047.63</v>
      </c>
      <c r="G1601" s="2">
        <v>4101320000</v>
      </c>
      <c r="H1601" s="2">
        <f t="shared" si="1186"/>
        <v>11.797933387768474</v>
      </c>
      <c r="I1601" s="2">
        <f t="shared" si="1187"/>
        <v>2071.1165000000001</v>
      </c>
      <c r="J1601" s="2">
        <f t="shared" si="1188"/>
        <v>14.106759521964133</v>
      </c>
      <c r="K1601" s="2">
        <f t="shared" si="1189"/>
        <v>-2.8299999999999272</v>
      </c>
      <c r="L1601" s="18">
        <v>0.13250000000000001</v>
      </c>
      <c r="M1601" s="19">
        <v>11.568278191204424</v>
      </c>
      <c r="N1601" s="4">
        <f t="shared" si="1153"/>
        <v>26.120000000000118</v>
      </c>
      <c r="O1601" s="4">
        <f t="shared" si="1190"/>
        <v>21.050999999999931</v>
      </c>
      <c r="P1601" s="4">
        <f t="shared" si="1154"/>
        <v>-2.2055639097744333</v>
      </c>
      <c r="Q1601" s="4">
        <f t="shared" si="1167"/>
        <v>-1.3699814241486103</v>
      </c>
      <c r="R1601" s="18">
        <f t="shared" si="1155"/>
        <v>2044.868112781955</v>
      </c>
      <c r="S1601" s="2">
        <f t="shared" si="1156"/>
        <v>2.7618872180451035</v>
      </c>
      <c r="T1601" s="22">
        <f t="shared" si="1191"/>
        <v>1</v>
      </c>
      <c r="U1601" s="29">
        <f t="shared" si="1157"/>
        <v>2043.8953797213624</v>
      </c>
      <c r="V1601" s="30">
        <f t="shared" si="1158"/>
        <v>3.7346202786377489</v>
      </c>
      <c r="W1601" s="31">
        <f t="shared" si="1168"/>
        <v>1</v>
      </c>
      <c r="X1601" s="35">
        <f t="shared" si="1159"/>
        <v>2050.6073333333334</v>
      </c>
      <c r="Y1601" s="30">
        <f t="shared" si="1160"/>
        <v>2.977333333333263</v>
      </c>
      <c r="Z1601" s="31">
        <f t="shared" si="1169"/>
        <v>1</v>
      </c>
      <c r="AA1601" s="29">
        <f t="shared" si="1161"/>
        <v>2044.8350532270383</v>
      </c>
      <c r="AB1601" s="30">
        <f t="shared" si="1162"/>
        <v>2.7949467729617936</v>
      </c>
      <c r="AC1601" s="31">
        <f t="shared" si="1170"/>
        <v>1</v>
      </c>
      <c r="AD1601" s="32">
        <f t="shared" si="1192"/>
        <v>1</v>
      </c>
      <c r="AE1601" s="33">
        <f t="shared" si="1193"/>
        <v>0</v>
      </c>
      <c r="AF1601" s="33">
        <f t="shared" si="1194"/>
        <v>0</v>
      </c>
      <c r="AG1601" s="33">
        <f t="shared" si="1195"/>
        <v>0</v>
      </c>
      <c r="AH1601" s="38">
        <f t="shared" si="1196"/>
        <v>0</v>
      </c>
      <c r="AI1601" s="33">
        <f t="shared" si="1197"/>
        <v>0</v>
      </c>
      <c r="AJ1601" s="39">
        <f t="shared" si="1198"/>
        <v>0</v>
      </c>
      <c r="AK1601" s="43">
        <f t="shared" si="1199"/>
        <v>0</v>
      </c>
      <c r="AL1601" s="4">
        <f t="shared" si="1171"/>
        <v>16.230000000000018</v>
      </c>
      <c r="AM1601" s="4">
        <f t="shared" si="1172"/>
        <v>15.774946772961812</v>
      </c>
      <c r="AN1601" s="4">
        <f t="shared" si="1173"/>
        <v>15.774946772961812</v>
      </c>
      <c r="AO1601" s="4">
        <f t="shared" si="1174"/>
        <v>-9.8900000000001</v>
      </c>
      <c r="AP1601" s="4">
        <f t="shared" si="1175"/>
        <v>10.345053227038306</v>
      </c>
      <c r="AQ1601" s="4">
        <f t="shared" si="1176"/>
        <v>9.8900000000001</v>
      </c>
      <c r="AR1601" s="4">
        <f t="shared" si="1163"/>
        <v>3.25</v>
      </c>
      <c r="AS1601">
        <f t="shared" si="1177"/>
        <v>15.774946772961812</v>
      </c>
      <c r="AT1601" s="6">
        <f t="shared" si="1178"/>
        <v>1</v>
      </c>
      <c r="AU1601" s="4">
        <f t="shared" si="1179"/>
        <v>-2.4514593605601362</v>
      </c>
      <c r="AV1601" s="4">
        <f t="shared" si="1180"/>
        <v>8.6182781912044248</v>
      </c>
      <c r="AW1601">
        <f t="shared" si="1181"/>
        <v>0</v>
      </c>
      <c r="AX1601">
        <f t="shared" si="1182"/>
        <v>1</v>
      </c>
      <c r="AY1601">
        <f t="shared" si="1183"/>
        <v>0</v>
      </c>
      <c r="AZ1601" s="4">
        <f t="shared" si="1164"/>
        <v>-3.9100000000000006</v>
      </c>
      <c r="BA1601" s="4">
        <f t="shared" si="1184"/>
        <v>186.98500000000038</v>
      </c>
      <c r="BB1601" s="4">
        <f t="shared" si="1165"/>
        <v>218.50166666666675</v>
      </c>
      <c r="BC1601" s="4">
        <f t="shared" si="1166"/>
        <v>252.56400000000002</v>
      </c>
      <c r="BM1601">
        <f t="shared" si="1185"/>
        <v>0</v>
      </c>
    </row>
    <row r="1602" spans="1:65" x14ac:dyDescent="0.25">
      <c r="A1602">
        <v>913</v>
      </c>
      <c r="B1602" s="1">
        <v>42507</v>
      </c>
      <c r="C1602" s="2">
        <v>2065.04</v>
      </c>
      <c r="D1602" s="2">
        <v>2065.69</v>
      </c>
      <c r="E1602" s="2">
        <v>2040.82</v>
      </c>
      <c r="F1602" s="2">
        <v>2047.21</v>
      </c>
      <c r="G1602" s="2">
        <v>4108960000</v>
      </c>
      <c r="H1602" s="2">
        <f t="shared" si="1186"/>
        <v>10.62453664349129</v>
      </c>
      <c r="I1602" s="2">
        <f t="shared" si="1187"/>
        <v>2073.9734999999996</v>
      </c>
      <c r="J1602" s="2">
        <f t="shared" si="1188"/>
        <v>13.300196466692929</v>
      </c>
      <c r="K1602" s="2">
        <f t="shared" si="1189"/>
        <v>-1.6199999999998909</v>
      </c>
      <c r="L1602" s="18">
        <v>0.13145000000000001</v>
      </c>
      <c r="M1602" s="19">
        <v>11.585641228175371</v>
      </c>
      <c r="N1602" s="4">
        <f t="shared" ref="N1602:N1665" si="1200">MAX(D1602-E1602, ABS(D1602-F1603), ABS(E1602-F1603))</f>
        <v>25.839999999999918</v>
      </c>
      <c r="O1602" s="4">
        <f t="shared" si="1190"/>
        <v>20.220999999999911</v>
      </c>
      <c r="P1602" s="4">
        <f t="shared" ref="P1602:P1665" si="1201">SLOPE(F1602:F1621,A1602:A1621)</f>
        <v>-2.3418872180451142</v>
      </c>
      <c r="Q1602" s="4">
        <f t="shared" si="1167"/>
        <v>-1.2426160990712121</v>
      </c>
      <c r="R1602" s="18">
        <f t="shared" ref="R1602:R1665" si="1202">F1603+P1603</f>
        <v>2064.2936390977443</v>
      </c>
      <c r="S1602" s="2">
        <f t="shared" ref="S1602:S1665" si="1203">ABS(R1602-F1602)</f>
        <v>17.083639097744253</v>
      </c>
      <c r="T1602" s="22">
        <f t="shared" si="1191"/>
        <v>0</v>
      </c>
      <c r="U1602" s="29">
        <f t="shared" ref="U1602:U1665" si="1204">C1602+Q1603*$BK$6</f>
        <v>2064.6628330751173</v>
      </c>
      <c r="V1602" s="30">
        <f t="shared" ref="V1602:V1665" si="1205">ABS(U1602-F1602)</f>
        <v>17.452833075117269</v>
      </c>
      <c r="W1602" s="31">
        <f t="shared" si="1168"/>
        <v>0</v>
      </c>
      <c r="X1602" s="35">
        <f t="shared" ref="X1602:X1665" si="1206">_xlfn.FORECAST.LINEAR(A1602+$BK$7,C1602:C1604,A1602:A1604)</f>
        <v>2059.6489333333329</v>
      </c>
      <c r="Y1602" s="30">
        <f t="shared" ref="Y1602:Y1665" si="1207">ABS(X1602-F1602)</f>
        <v>12.438933333332898</v>
      </c>
      <c r="Z1602" s="31">
        <f t="shared" si="1169"/>
        <v>0</v>
      </c>
      <c r="AA1602" s="29">
        <f t="shared" ref="AA1602:AA1665" si="1208">$BK$8*X1602+(1-$BK$8)*U1602</f>
        <v>2063.9608871112673</v>
      </c>
      <c r="AB1602" s="30">
        <f t="shared" ref="AB1602:AB1665" si="1209">ABS(AA1602-F1602)</f>
        <v>16.750887111267275</v>
      </c>
      <c r="AC1602" s="31">
        <f t="shared" si="1170"/>
        <v>0</v>
      </c>
      <c r="AD1602" s="32">
        <f t="shared" si="1192"/>
        <v>-1</v>
      </c>
      <c r="AE1602" s="33">
        <f t="shared" si="1193"/>
        <v>0</v>
      </c>
      <c r="AF1602" s="33">
        <f t="shared" si="1194"/>
        <v>0</v>
      </c>
      <c r="AG1602" s="33">
        <f t="shared" si="1195"/>
        <v>0</v>
      </c>
      <c r="AH1602" s="38">
        <f t="shared" si="1196"/>
        <v>-1</v>
      </c>
      <c r="AI1602" s="33">
        <f t="shared" si="1197"/>
        <v>0</v>
      </c>
      <c r="AJ1602" s="39">
        <f t="shared" si="1198"/>
        <v>0</v>
      </c>
      <c r="AK1602" s="43">
        <f t="shared" si="1199"/>
        <v>0</v>
      </c>
      <c r="AL1602" s="4">
        <f t="shared" si="1171"/>
        <v>0.65000000000009095</v>
      </c>
      <c r="AM1602" s="4">
        <f t="shared" si="1172"/>
        <v>1.7291128887327432</v>
      </c>
      <c r="AN1602" s="4">
        <f t="shared" si="1173"/>
        <v>0.65000000000009095</v>
      </c>
      <c r="AO1602" s="4">
        <f t="shared" si="1174"/>
        <v>-24.220000000000027</v>
      </c>
      <c r="AP1602" s="4">
        <f t="shared" si="1175"/>
        <v>23.140887111267375</v>
      </c>
      <c r="AQ1602" s="4">
        <f t="shared" si="1176"/>
        <v>23.140887111267375</v>
      </c>
      <c r="AR1602" s="4">
        <f t="shared" ref="AR1602:AR1665" si="1210">ABS(C1602-F1602)</f>
        <v>17.829999999999927</v>
      </c>
      <c r="AS1602">
        <f t="shared" si="1177"/>
        <v>23.140887111267375</v>
      </c>
      <c r="AT1602" s="6">
        <f t="shared" si="1178"/>
        <v>1</v>
      </c>
      <c r="AU1602" s="4">
        <f t="shared" si="1179"/>
        <v>-11.236471724311226</v>
      </c>
      <c r="AV1602" s="4">
        <f t="shared" si="1180"/>
        <v>-5.9443587718245565</v>
      </c>
      <c r="AW1602">
        <f t="shared" si="1181"/>
        <v>1</v>
      </c>
      <c r="AX1602">
        <f t="shared" si="1182"/>
        <v>0</v>
      </c>
      <c r="AY1602">
        <f t="shared" si="1183"/>
        <v>0</v>
      </c>
      <c r="AZ1602" s="4">
        <f t="shared" ref="AZ1602:AZ1665" si="1211">IF(OR(AT1602=1,AY1602=1),$BH$25,IF(AT1602=0,$BH$24,$BH$26))</f>
        <v>-3.9100000000000006</v>
      </c>
      <c r="BA1602" s="4">
        <f t="shared" si="1184"/>
        <v>190.89500000000038</v>
      </c>
      <c r="BB1602" s="4">
        <f t="shared" ref="BB1602:BB1665" si="1212">(COUNTIF(AI1602:AK1602, "&lt;&gt;0")/3)*AZ1602+BB1603</f>
        <v>218.50166666666675</v>
      </c>
      <c r="BC1602" s="4">
        <f t="shared" ref="BC1602:BC1665" si="1213">(C1602-$C$2494)*10/100*4</f>
        <v>260.82799999999997</v>
      </c>
      <c r="BM1602">
        <f t="shared" si="1185"/>
        <v>0</v>
      </c>
    </row>
    <row r="1603" spans="1:65" x14ac:dyDescent="0.25">
      <c r="A1603">
        <v>912</v>
      </c>
      <c r="B1603" s="1">
        <v>42506</v>
      </c>
      <c r="C1603" s="2">
        <v>2046.53</v>
      </c>
      <c r="D1603" s="2">
        <v>2071.88</v>
      </c>
      <c r="E1603" s="2">
        <v>2046.53</v>
      </c>
      <c r="F1603" s="2">
        <v>2066.66</v>
      </c>
      <c r="G1603" s="2">
        <v>3501360000</v>
      </c>
      <c r="H1603" s="2">
        <f t="shared" si="1186"/>
        <v>11.818194118486202</v>
      </c>
      <c r="I1603" s="2">
        <f t="shared" si="1187"/>
        <v>2075.5240000000003</v>
      </c>
      <c r="J1603" s="2">
        <f t="shared" si="1188"/>
        <v>13.155931171908705</v>
      </c>
      <c r="K1603" s="2">
        <f t="shared" si="1189"/>
        <v>-7.999999999992724E-2</v>
      </c>
      <c r="L1603" s="18">
        <v>0.1186</v>
      </c>
      <c r="M1603" s="19">
        <v>10.351665553874913</v>
      </c>
      <c r="N1603" s="4">
        <f t="shared" si="1200"/>
        <v>25.350000000000136</v>
      </c>
      <c r="O1603" s="4">
        <f t="shared" si="1190"/>
        <v>20.290999999999919</v>
      </c>
      <c r="P1603" s="4">
        <f t="shared" si="1201"/>
        <v>-2.3663609022556442</v>
      </c>
      <c r="Q1603" s="4">
        <f t="shared" ref="Q1603:Q1666" si="1214">SLOPE(F1603:F1627,B1603:B1627)*1</f>
        <v>-0.96709467918623138</v>
      </c>
      <c r="R1603" s="18">
        <f t="shared" si="1202"/>
        <v>2044.0849323308269</v>
      </c>
      <c r="S1603" s="2">
        <f t="shared" si="1203"/>
        <v>22.575067669172995</v>
      </c>
      <c r="T1603" s="22">
        <f t="shared" si="1191"/>
        <v>0</v>
      </c>
      <c r="U1603" s="29">
        <f t="shared" si="1204"/>
        <v>2046.25534328</v>
      </c>
      <c r="V1603" s="30">
        <f t="shared" si="1205"/>
        <v>20.404656719999821</v>
      </c>
      <c r="W1603" s="31">
        <f t="shared" ref="W1603:W1666" si="1215">IF(V1603/M1604&gt;0.975, 0, 1)</f>
        <v>0</v>
      </c>
      <c r="X1603" s="35">
        <f t="shared" si="1206"/>
        <v>2045.5237333333334</v>
      </c>
      <c r="Y1603" s="30">
        <f t="shared" si="1207"/>
        <v>21.136266666666415</v>
      </c>
      <c r="Z1603" s="31">
        <f t="shared" ref="Z1603:Z1666" si="1216">IF(Y1603/M1604&gt;0.975, 0, 1)</f>
        <v>0</v>
      </c>
      <c r="AA1603" s="29">
        <f t="shared" si="1208"/>
        <v>2046.1529178874666</v>
      </c>
      <c r="AB1603" s="30">
        <f t="shared" si="1209"/>
        <v>20.507082112533226</v>
      </c>
      <c r="AC1603" s="31">
        <f t="shared" ref="AC1603:AC1666" si="1217">IF(AB1603/M1604&gt;0.975, 0, 1)</f>
        <v>0</v>
      </c>
      <c r="AD1603" s="32">
        <f t="shared" si="1192"/>
        <v>-1</v>
      </c>
      <c r="AE1603" s="33">
        <f t="shared" si="1193"/>
        <v>0</v>
      </c>
      <c r="AF1603" s="33">
        <f t="shared" si="1194"/>
        <v>0</v>
      </c>
      <c r="AG1603" s="33">
        <f t="shared" si="1195"/>
        <v>0</v>
      </c>
      <c r="AH1603" s="38">
        <f t="shared" si="1196"/>
        <v>-1</v>
      </c>
      <c r="AI1603" s="33">
        <f t="shared" si="1197"/>
        <v>-1</v>
      </c>
      <c r="AJ1603" s="39">
        <f t="shared" si="1198"/>
        <v>0</v>
      </c>
      <c r="AK1603" s="43">
        <f t="shared" si="1199"/>
        <v>0</v>
      </c>
      <c r="AL1603" s="4">
        <f t="shared" ref="AL1603:AL1666" si="1218">D1603-C1603</f>
        <v>25.350000000000136</v>
      </c>
      <c r="AM1603" s="4">
        <f t="shared" ref="AM1603:AM1666" si="1219">D1603-AA1603</f>
        <v>25.727082112533481</v>
      </c>
      <c r="AN1603" s="4">
        <f t="shared" ref="AN1603:AN1666" si="1220">ABS(IF(AA1603&gt;C1603,AM1603,AL1603))</f>
        <v>25.350000000000136</v>
      </c>
      <c r="AO1603" s="4">
        <f t="shared" ref="AO1603:AO1666" si="1221">E1603-C1603</f>
        <v>0</v>
      </c>
      <c r="AP1603" s="4">
        <f t="shared" ref="AP1603:AP1666" si="1222">AA1603-E1603</f>
        <v>-0.37708211253334412</v>
      </c>
      <c r="AQ1603" s="4">
        <f t="shared" ref="AQ1603:AQ1666" si="1223">ABS(IF(AA1603&gt;C1603,AO1603,AP1603))</f>
        <v>0.37708211253334412</v>
      </c>
      <c r="AR1603" s="4">
        <f t="shared" si="1210"/>
        <v>20.129999999999882</v>
      </c>
      <c r="AS1603">
        <f t="shared" ref="AS1603:AS1666" si="1224">IF(AN1603&gt;AQ1603, AN1603, AQ1603)</f>
        <v>25.350000000000136</v>
      </c>
      <c r="AT1603" s="6">
        <f t="shared" ref="AT1603:AT1666" si="1225">IF(AN1603&gt;M1604*$BK$4,1,0)+IF(AQ1603&gt;M1604*$BK$4,1,0)</f>
        <v>1</v>
      </c>
      <c r="AU1603" s="4">
        <f t="shared" ref="AU1603:AU1666" si="1226">$BK$4*M1604-AS1603</f>
        <v>-12.478253025048792</v>
      </c>
      <c r="AV1603" s="4">
        <f t="shared" ref="AV1603:AV1666" si="1227">M1603-AR1603+0.3</f>
        <v>-9.4783344461249683</v>
      </c>
      <c r="AW1603">
        <f t="shared" ref="AW1603:AW1666" si="1228">IF(AND(AU1603&lt;0,AV1603&lt;0), 1, 0)</f>
        <v>1</v>
      </c>
      <c r="AX1603">
        <f t="shared" ref="AX1603:AX1666" si="1229">IF(AND(AU1603&lt;0,AV1603&gt;0), 1, 0)</f>
        <v>0</v>
      </c>
      <c r="AY1603">
        <f t="shared" ref="AY1603:AY1666" si="1230">IF(AND(AU1603&gt;0,AV1603&lt;0), 1, 0)</f>
        <v>0</v>
      </c>
      <c r="AZ1603" s="4">
        <f t="shared" si="1211"/>
        <v>-3.9100000000000006</v>
      </c>
      <c r="BA1603" s="4">
        <f t="shared" ref="BA1603:BA1666" si="1231">AZ1603+BA1604</f>
        <v>194.80500000000038</v>
      </c>
      <c r="BB1603" s="4">
        <f t="shared" si="1212"/>
        <v>218.50166666666675</v>
      </c>
      <c r="BC1603" s="4">
        <f t="shared" si="1213"/>
        <v>253.42399999999998</v>
      </c>
      <c r="BM1603">
        <f t="shared" si="1185"/>
        <v>1</v>
      </c>
    </row>
    <row r="1604" spans="1:65" x14ac:dyDescent="0.25">
      <c r="A1604">
        <v>911</v>
      </c>
      <c r="B1604" s="1">
        <v>42503</v>
      </c>
      <c r="C1604" s="2">
        <v>2062.5</v>
      </c>
      <c r="D1604" s="2">
        <v>2066.79</v>
      </c>
      <c r="E1604" s="2">
        <v>2043.13</v>
      </c>
      <c r="F1604" s="2">
        <v>2046.61</v>
      </c>
      <c r="G1604" s="2">
        <v>3579880000</v>
      </c>
      <c r="H1604" s="2">
        <f t="shared" si="1186"/>
        <v>10.596787196546339</v>
      </c>
      <c r="I1604" s="2">
        <f t="shared" si="1187"/>
        <v>2077.1390000000001</v>
      </c>
      <c r="J1604" s="2">
        <f t="shared" si="1188"/>
        <v>13.516898692494411</v>
      </c>
      <c r="K1604" s="2">
        <f t="shared" si="1189"/>
        <v>-1.6100000000001273</v>
      </c>
      <c r="L1604" s="18">
        <v>0.12715000000000001</v>
      </c>
      <c r="M1604" s="19">
        <v>11.192823456479431</v>
      </c>
      <c r="N1604" s="4">
        <f t="shared" si="1200"/>
        <v>23.659999999999854</v>
      </c>
      <c r="O1604" s="4">
        <f t="shared" si="1190"/>
        <v>19.567999999999891</v>
      </c>
      <c r="P1604" s="4">
        <f t="shared" si="1201"/>
        <v>-2.5250676691729375</v>
      </c>
      <c r="Q1604" s="4">
        <f t="shared" si="1214"/>
        <v>-0.70424800000000254</v>
      </c>
      <c r="R1604" s="18">
        <f t="shared" si="1202"/>
        <v>2061.9788571428571</v>
      </c>
      <c r="S1604" s="2">
        <f t="shared" si="1203"/>
        <v>15.368857142857223</v>
      </c>
      <c r="T1604" s="22">
        <f t="shared" si="1191"/>
        <v>0</v>
      </c>
      <c r="U1604" s="29">
        <f t="shared" si="1204"/>
        <v>2062.3788073474179</v>
      </c>
      <c r="V1604" s="30">
        <f t="shared" si="1205"/>
        <v>15.768807347418033</v>
      </c>
      <c r="W1604" s="31">
        <f t="shared" si="1215"/>
        <v>0</v>
      </c>
      <c r="X1604" s="35">
        <f t="shared" si="1206"/>
        <v>2057.6810666666661</v>
      </c>
      <c r="Y1604" s="30">
        <f t="shared" si="1207"/>
        <v>11.071066666666184</v>
      </c>
      <c r="Z1604" s="31">
        <f t="shared" si="1216"/>
        <v>0</v>
      </c>
      <c r="AA1604" s="29">
        <f t="shared" si="1208"/>
        <v>2061.7211236521125</v>
      </c>
      <c r="AB1604" s="30">
        <f t="shared" si="1209"/>
        <v>15.11112365211261</v>
      </c>
      <c r="AC1604" s="31">
        <f t="shared" si="1217"/>
        <v>0</v>
      </c>
      <c r="AD1604" s="32">
        <f t="shared" si="1192"/>
        <v>-1</v>
      </c>
      <c r="AE1604" s="33">
        <f t="shared" si="1193"/>
        <v>-1</v>
      </c>
      <c r="AF1604" s="33">
        <f t="shared" si="1194"/>
        <v>0</v>
      </c>
      <c r="AG1604" s="33">
        <f t="shared" si="1195"/>
        <v>0</v>
      </c>
      <c r="AH1604" s="38">
        <f t="shared" si="1196"/>
        <v>-1</v>
      </c>
      <c r="AI1604" s="33">
        <f t="shared" si="1197"/>
        <v>-1</v>
      </c>
      <c r="AJ1604" s="39">
        <f t="shared" si="1198"/>
        <v>-1</v>
      </c>
      <c r="AK1604" s="43">
        <f t="shared" si="1199"/>
        <v>0</v>
      </c>
      <c r="AL1604" s="4">
        <f t="shared" si="1218"/>
        <v>4.2899999999999636</v>
      </c>
      <c r="AM1604" s="4">
        <f t="shared" si="1219"/>
        <v>5.0688763478874534</v>
      </c>
      <c r="AN1604" s="4">
        <f t="shared" si="1220"/>
        <v>4.2899999999999636</v>
      </c>
      <c r="AO1604" s="4">
        <f t="shared" si="1221"/>
        <v>-19.369999999999891</v>
      </c>
      <c r="AP1604" s="4">
        <f t="shared" si="1222"/>
        <v>18.591123652112401</v>
      </c>
      <c r="AQ1604" s="4">
        <f t="shared" si="1223"/>
        <v>18.591123652112401</v>
      </c>
      <c r="AR1604" s="4">
        <f t="shared" si="1210"/>
        <v>15.8900000000001</v>
      </c>
      <c r="AS1604">
        <f t="shared" si="1224"/>
        <v>18.591123652112401</v>
      </c>
      <c r="AT1604" s="6">
        <f t="shared" si="1225"/>
        <v>1</v>
      </c>
      <c r="AU1604" s="4">
        <f t="shared" si="1226"/>
        <v>-6.6132560323366594</v>
      </c>
      <c r="AV1604" s="4">
        <f t="shared" si="1227"/>
        <v>-4.3971765435206693</v>
      </c>
      <c r="AW1604">
        <f t="shared" si="1228"/>
        <v>1</v>
      </c>
      <c r="AX1604">
        <f t="shared" si="1229"/>
        <v>0</v>
      </c>
      <c r="AY1604">
        <f t="shared" si="1230"/>
        <v>0</v>
      </c>
      <c r="AZ1604" s="4">
        <f t="shared" si="1211"/>
        <v>-3.9100000000000006</v>
      </c>
      <c r="BA1604" s="4">
        <f t="shared" si="1231"/>
        <v>198.71500000000037</v>
      </c>
      <c r="BB1604" s="4">
        <f t="shared" si="1212"/>
        <v>219.80500000000009</v>
      </c>
      <c r="BC1604" s="4">
        <f t="shared" si="1213"/>
        <v>259.81199999999995</v>
      </c>
      <c r="BM1604">
        <f t="shared" si="1185"/>
        <v>1</v>
      </c>
    </row>
    <row r="1605" spans="1:65" x14ac:dyDescent="0.25">
      <c r="A1605">
        <v>910</v>
      </c>
      <c r="B1605" s="1">
        <v>42502</v>
      </c>
      <c r="C1605" s="2">
        <v>2067.17</v>
      </c>
      <c r="D1605" s="2">
        <v>2073.9899999999998</v>
      </c>
      <c r="E1605" s="2">
        <v>2053.13</v>
      </c>
      <c r="F1605" s="2">
        <v>2064.11</v>
      </c>
      <c r="G1605" s="2">
        <v>3782390000</v>
      </c>
      <c r="H1605" s="2">
        <f t="shared" si="1186"/>
        <v>10.871065622917449</v>
      </c>
      <c r="I1605" s="2">
        <f t="shared" si="1187"/>
        <v>2078.1690000000003</v>
      </c>
      <c r="J1605" s="2">
        <f t="shared" si="1188"/>
        <v>13.202761632963055</v>
      </c>
      <c r="K1605" s="2">
        <f t="shared" si="1189"/>
        <v>2.7100000000000364</v>
      </c>
      <c r="L1605" s="18">
        <v>0.11829999999999999</v>
      </c>
      <c r="M1605" s="19">
        <v>10.415537060674559</v>
      </c>
      <c r="N1605" s="4">
        <f t="shared" si="1200"/>
        <v>20.859999999999673</v>
      </c>
      <c r="O1605" s="4">
        <f t="shared" si="1190"/>
        <v>19.554999999999882</v>
      </c>
      <c r="P1605" s="4">
        <f t="shared" si="1201"/>
        <v>-2.1311428571428612</v>
      </c>
      <c r="Q1605" s="4">
        <f t="shared" si="1214"/>
        <v>-0.31075039123630777</v>
      </c>
      <c r="R1605" s="18">
        <f t="shared" si="1202"/>
        <v>2062.4684887218045</v>
      </c>
      <c r="S1605" s="2">
        <f t="shared" si="1203"/>
        <v>1.6415112781955941</v>
      </c>
      <c r="T1605" s="22">
        <f t="shared" si="1191"/>
        <v>1</v>
      </c>
      <c r="U1605" s="29">
        <f t="shared" si="1204"/>
        <v>2067.1639951470588</v>
      </c>
      <c r="V1605" s="30">
        <f t="shared" si="1205"/>
        <v>3.0539951470586857</v>
      </c>
      <c r="W1605" s="31">
        <f t="shared" si="1215"/>
        <v>1</v>
      </c>
      <c r="X1605" s="35">
        <f t="shared" si="1206"/>
        <v>2073.9356000000002</v>
      </c>
      <c r="Y1605" s="30">
        <f t="shared" si="1207"/>
        <v>9.8256000000001222</v>
      </c>
      <c r="Z1605" s="31">
        <f t="shared" si="1216"/>
        <v>1</v>
      </c>
      <c r="AA1605" s="29">
        <f t="shared" si="1208"/>
        <v>2068.1120198264707</v>
      </c>
      <c r="AB1605" s="30">
        <f t="shared" si="1209"/>
        <v>4.0020198264705868</v>
      </c>
      <c r="AC1605" s="31">
        <f t="shared" si="1217"/>
        <v>1</v>
      </c>
      <c r="AD1605" s="32">
        <f t="shared" si="1192"/>
        <v>1</v>
      </c>
      <c r="AE1605" s="33">
        <f t="shared" si="1193"/>
        <v>0</v>
      </c>
      <c r="AF1605" s="33">
        <f t="shared" si="1194"/>
        <v>0</v>
      </c>
      <c r="AG1605" s="33">
        <f t="shared" si="1195"/>
        <v>0</v>
      </c>
      <c r="AH1605" s="38">
        <f t="shared" si="1196"/>
        <v>1</v>
      </c>
      <c r="AI1605" s="33">
        <f t="shared" si="1197"/>
        <v>0</v>
      </c>
      <c r="AJ1605" s="39">
        <f t="shared" si="1198"/>
        <v>1</v>
      </c>
      <c r="AK1605" s="43">
        <f t="shared" si="1199"/>
        <v>0</v>
      </c>
      <c r="AL1605" s="4">
        <f t="shared" si="1218"/>
        <v>6.819999999999709</v>
      </c>
      <c r="AM1605" s="4">
        <f t="shared" si="1219"/>
        <v>5.8779801735290675</v>
      </c>
      <c r="AN1605" s="4">
        <f t="shared" si="1220"/>
        <v>5.8779801735290675</v>
      </c>
      <c r="AO1605" s="4">
        <f t="shared" si="1221"/>
        <v>-14.039999999999964</v>
      </c>
      <c r="AP1605" s="4">
        <f t="shared" si="1222"/>
        <v>14.982019826470605</v>
      </c>
      <c r="AQ1605" s="4">
        <f t="shared" si="1223"/>
        <v>14.039999999999964</v>
      </c>
      <c r="AR1605" s="4">
        <f t="shared" si="1210"/>
        <v>3.0599999999999454</v>
      </c>
      <c r="AS1605">
        <f t="shared" si="1224"/>
        <v>14.039999999999964</v>
      </c>
      <c r="AT1605" s="6">
        <f t="shared" si="1225"/>
        <v>1</v>
      </c>
      <c r="AU1605" s="4">
        <f t="shared" si="1226"/>
        <v>-1.5427015781526379</v>
      </c>
      <c r="AV1605" s="4">
        <f t="shared" si="1227"/>
        <v>7.6555370606746136</v>
      </c>
      <c r="AW1605">
        <f t="shared" si="1228"/>
        <v>0</v>
      </c>
      <c r="AX1605">
        <f t="shared" si="1229"/>
        <v>1</v>
      </c>
      <c r="AY1605">
        <f t="shared" si="1230"/>
        <v>0</v>
      </c>
      <c r="AZ1605" s="4">
        <f t="shared" si="1211"/>
        <v>-3.9100000000000006</v>
      </c>
      <c r="BA1605" s="4">
        <f t="shared" si="1231"/>
        <v>202.62500000000037</v>
      </c>
      <c r="BB1605" s="4">
        <f t="shared" si="1212"/>
        <v>222.41166666666675</v>
      </c>
      <c r="BC1605" s="4">
        <f t="shared" si="1213"/>
        <v>261.68</v>
      </c>
      <c r="BM1605">
        <f t="shared" si="1185"/>
        <v>1</v>
      </c>
    </row>
    <row r="1606" spans="1:65" x14ac:dyDescent="0.25">
      <c r="A1606">
        <v>909</v>
      </c>
      <c r="B1606" s="1">
        <v>42501</v>
      </c>
      <c r="C1606" s="2">
        <v>2083.29</v>
      </c>
      <c r="D1606" s="2">
        <v>2083.29</v>
      </c>
      <c r="E1606" s="2">
        <v>2064.46</v>
      </c>
      <c r="F1606" s="2">
        <v>2064.46</v>
      </c>
      <c r="G1606" s="2">
        <v>3821980000</v>
      </c>
      <c r="H1606" s="2">
        <f t="shared" si="1186"/>
        <v>13.683464026984412</v>
      </c>
      <c r="I1606" s="2">
        <f t="shared" si="1187"/>
        <v>2078.9549999999999</v>
      </c>
      <c r="J1606" s="2">
        <f t="shared" si="1188"/>
        <v>15.218445145006735</v>
      </c>
      <c r="K1606" s="2">
        <f t="shared" si="1189"/>
        <v>-1.0999999999999091</v>
      </c>
      <c r="L1606" s="18">
        <v>0.12225</v>
      </c>
      <c r="M1606" s="19">
        <v>10.867216018997675</v>
      </c>
      <c r="N1606" s="4">
        <f t="shared" si="1200"/>
        <v>19.929999999999836</v>
      </c>
      <c r="O1606" s="4">
        <f t="shared" si="1190"/>
        <v>20.236999999999945</v>
      </c>
      <c r="P1606" s="4">
        <f t="shared" si="1201"/>
        <v>-1.9915112781954976</v>
      </c>
      <c r="Q1606" s="4">
        <f t="shared" si="1214"/>
        <v>-1.5397058823531854E-2</v>
      </c>
      <c r="R1606" s="18">
        <f t="shared" si="1202"/>
        <v>2082.565812030075</v>
      </c>
      <c r="S1606" s="2">
        <f t="shared" si="1203"/>
        <v>18.105812030074958</v>
      </c>
      <c r="T1606" s="22">
        <f t="shared" si="1191"/>
        <v>0</v>
      </c>
      <c r="U1606" s="29">
        <f t="shared" si="1204"/>
        <v>2083.3281209907123</v>
      </c>
      <c r="V1606" s="30">
        <f t="shared" si="1205"/>
        <v>18.868120990712214</v>
      </c>
      <c r="W1606" s="31">
        <f t="shared" si="1215"/>
        <v>0</v>
      </c>
      <c r="X1606" s="35">
        <f t="shared" si="1206"/>
        <v>2084.2969333333331</v>
      </c>
      <c r="Y1606" s="30">
        <f t="shared" si="1207"/>
        <v>19.836933333333036</v>
      </c>
      <c r="Z1606" s="31">
        <f t="shared" si="1216"/>
        <v>0</v>
      </c>
      <c r="AA1606" s="29">
        <f t="shared" si="1208"/>
        <v>2083.463754718679</v>
      </c>
      <c r="AB1606" s="30">
        <f t="shared" si="1209"/>
        <v>19.00375471867892</v>
      </c>
      <c r="AC1606" s="31">
        <f t="shared" si="1217"/>
        <v>0</v>
      </c>
      <c r="AD1606" s="32">
        <f t="shared" si="1192"/>
        <v>-1</v>
      </c>
      <c r="AE1606" s="33">
        <f t="shared" si="1193"/>
        <v>0</v>
      </c>
      <c r="AF1606" s="33">
        <f t="shared" si="1194"/>
        <v>-1</v>
      </c>
      <c r="AG1606" s="33">
        <f t="shared" si="1195"/>
        <v>0</v>
      </c>
      <c r="AH1606" s="38">
        <f t="shared" si="1196"/>
        <v>-1</v>
      </c>
      <c r="AI1606" s="33">
        <f t="shared" si="1197"/>
        <v>-1</v>
      </c>
      <c r="AJ1606" s="39">
        <f t="shared" si="1198"/>
        <v>-1</v>
      </c>
      <c r="AK1606" s="43">
        <f t="shared" si="1199"/>
        <v>-1</v>
      </c>
      <c r="AL1606" s="4">
        <f t="shared" si="1218"/>
        <v>0</v>
      </c>
      <c r="AM1606" s="4">
        <f t="shared" si="1219"/>
        <v>-0.1737547186789925</v>
      </c>
      <c r="AN1606" s="4">
        <f t="shared" si="1220"/>
        <v>0.1737547186789925</v>
      </c>
      <c r="AO1606" s="4">
        <f t="shared" si="1221"/>
        <v>-18.829999999999927</v>
      </c>
      <c r="AP1606" s="4">
        <f t="shared" si="1222"/>
        <v>19.00375471867892</v>
      </c>
      <c r="AQ1606" s="4">
        <f t="shared" si="1223"/>
        <v>18.829999999999927</v>
      </c>
      <c r="AR1606" s="4">
        <f t="shared" si="1210"/>
        <v>18.829999999999927</v>
      </c>
      <c r="AS1606">
        <f t="shared" si="1224"/>
        <v>18.829999999999927</v>
      </c>
      <c r="AT1606" s="6">
        <f t="shared" si="1225"/>
        <v>1</v>
      </c>
      <c r="AU1606" s="4">
        <f t="shared" si="1226"/>
        <v>-7.7135385665962062</v>
      </c>
      <c r="AV1606" s="4">
        <f t="shared" si="1227"/>
        <v>-7.662783981002252</v>
      </c>
      <c r="AW1606">
        <f t="shared" si="1228"/>
        <v>1</v>
      </c>
      <c r="AX1606">
        <f t="shared" si="1229"/>
        <v>0</v>
      </c>
      <c r="AY1606">
        <f t="shared" si="1230"/>
        <v>0</v>
      </c>
      <c r="AZ1606" s="4">
        <f t="shared" si="1211"/>
        <v>-3.9100000000000006</v>
      </c>
      <c r="BA1606" s="4">
        <f t="shared" si="1231"/>
        <v>206.53500000000037</v>
      </c>
      <c r="BB1606" s="4">
        <f t="shared" si="1212"/>
        <v>223.71500000000009</v>
      </c>
      <c r="BC1606" s="4">
        <f t="shared" si="1213"/>
        <v>268.12799999999993</v>
      </c>
      <c r="BM1606">
        <f t="shared" si="1185"/>
        <v>1</v>
      </c>
    </row>
    <row r="1607" spans="1:65" x14ac:dyDescent="0.25">
      <c r="A1607">
        <v>908</v>
      </c>
      <c r="B1607" s="1">
        <v>42500</v>
      </c>
      <c r="C1607" s="2">
        <v>2062.63</v>
      </c>
      <c r="D1607" s="2">
        <v>2084.87</v>
      </c>
      <c r="E1607" s="2">
        <v>2062.63</v>
      </c>
      <c r="F1607" s="2">
        <v>2084.39</v>
      </c>
      <c r="G1607" s="2">
        <v>3600200000</v>
      </c>
      <c r="H1607" s="2">
        <f t="shared" si="1186"/>
        <v>15.093532868233428</v>
      </c>
      <c r="I1607" s="2">
        <f t="shared" si="1187"/>
        <v>2078.0865000000003</v>
      </c>
      <c r="J1607" s="2">
        <f t="shared" si="1188"/>
        <v>17.042452651200787</v>
      </c>
      <c r="K1607" s="2">
        <f t="shared" si="1189"/>
        <v>3.9400000000000546</v>
      </c>
      <c r="L1607" s="18">
        <v>0.1101</v>
      </c>
      <c r="M1607" s="19">
        <v>9.6664882029597585</v>
      </c>
      <c r="N1607" s="4">
        <f t="shared" si="1200"/>
        <v>26.179999999999836</v>
      </c>
      <c r="O1607" s="4">
        <f t="shared" si="1190"/>
        <v>20.001999999999953</v>
      </c>
      <c r="P1607" s="4">
        <f t="shared" si="1201"/>
        <v>-1.8241879699248222</v>
      </c>
      <c r="Q1607" s="4">
        <f t="shared" si="1214"/>
        <v>9.7746130030957876E-2</v>
      </c>
      <c r="R1607" s="18">
        <f t="shared" si="1202"/>
        <v>2057.0411729323309</v>
      </c>
      <c r="S1607" s="2">
        <f t="shared" si="1203"/>
        <v>27.348827067668935</v>
      </c>
      <c r="T1607" s="22">
        <f t="shared" si="1191"/>
        <v>0</v>
      </c>
      <c r="U1607" s="29">
        <f t="shared" si="1204"/>
        <v>2062.7109655868544</v>
      </c>
      <c r="V1607" s="30">
        <f t="shared" si="1205"/>
        <v>21.679034413145473</v>
      </c>
      <c r="W1607" s="31">
        <f t="shared" si="1215"/>
        <v>0</v>
      </c>
      <c r="X1607" s="35">
        <f t="shared" si="1206"/>
        <v>2065.4937333333337</v>
      </c>
      <c r="Y1607" s="30">
        <f t="shared" si="1207"/>
        <v>18.896266666666179</v>
      </c>
      <c r="Z1607" s="31">
        <f t="shared" si="1216"/>
        <v>0</v>
      </c>
      <c r="AA1607" s="29">
        <f t="shared" si="1208"/>
        <v>2063.1005530713614</v>
      </c>
      <c r="AB1607" s="30">
        <f t="shared" si="1209"/>
        <v>21.289446928638426</v>
      </c>
      <c r="AC1607" s="31">
        <f t="shared" si="1217"/>
        <v>0</v>
      </c>
      <c r="AD1607" s="32">
        <f t="shared" si="1192"/>
        <v>-1</v>
      </c>
      <c r="AE1607" s="33">
        <f t="shared" si="1193"/>
        <v>-1</v>
      </c>
      <c r="AF1607" s="33">
        <f t="shared" si="1194"/>
        <v>-1</v>
      </c>
      <c r="AG1607" s="33">
        <f t="shared" si="1195"/>
        <v>-1</v>
      </c>
      <c r="AH1607" s="38">
        <f t="shared" si="1196"/>
        <v>-1</v>
      </c>
      <c r="AI1607" s="33">
        <f t="shared" si="1197"/>
        <v>-1</v>
      </c>
      <c r="AJ1607" s="39">
        <f t="shared" si="1198"/>
        <v>-1</v>
      </c>
      <c r="AK1607" s="43">
        <f t="shared" si="1199"/>
        <v>-1</v>
      </c>
      <c r="AL1607" s="4">
        <f t="shared" si="1218"/>
        <v>22.239999999999782</v>
      </c>
      <c r="AM1607" s="4">
        <f t="shared" si="1219"/>
        <v>21.769446928638445</v>
      </c>
      <c r="AN1607" s="4">
        <f t="shared" si="1220"/>
        <v>21.769446928638445</v>
      </c>
      <c r="AO1607" s="4">
        <f t="shared" si="1221"/>
        <v>0</v>
      </c>
      <c r="AP1607" s="4">
        <f t="shared" si="1222"/>
        <v>0.47055307136133706</v>
      </c>
      <c r="AQ1607" s="4">
        <f t="shared" si="1223"/>
        <v>0</v>
      </c>
      <c r="AR1607" s="4">
        <f t="shared" si="1210"/>
        <v>21.759999999999764</v>
      </c>
      <c r="AS1607">
        <f t="shared" si="1224"/>
        <v>21.769446928638445</v>
      </c>
      <c r="AT1607" s="6">
        <f t="shared" si="1225"/>
        <v>1</v>
      </c>
      <c r="AU1607" s="4">
        <f t="shared" si="1226"/>
        <v>-9.1429465956247089</v>
      </c>
      <c r="AV1607" s="4">
        <f t="shared" si="1227"/>
        <v>-11.793511797040004</v>
      </c>
      <c r="AW1607">
        <f t="shared" si="1228"/>
        <v>1</v>
      </c>
      <c r="AX1607">
        <f t="shared" si="1229"/>
        <v>0</v>
      </c>
      <c r="AY1607">
        <f t="shared" si="1230"/>
        <v>0</v>
      </c>
      <c r="AZ1607" s="4">
        <f t="shared" si="1211"/>
        <v>-3.9100000000000006</v>
      </c>
      <c r="BA1607" s="4">
        <f t="shared" si="1231"/>
        <v>210.44500000000036</v>
      </c>
      <c r="BB1607" s="4">
        <f t="shared" si="1212"/>
        <v>227.62500000000009</v>
      </c>
      <c r="BC1607" s="4">
        <f t="shared" si="1213"/>
        <v>259.86400000000003</v>
      </c>
      <c r="BM1607">
        <f t="shared" si="1185"/>
        <v>1</v>
      </c>
    </row>
    <row r="1608" spans="1:65" x14ac:dyDescent="0.25">
      <c r="A1608">
        <v>907</v>
      </c>
      <c r="B1608" s="1">
        <v>42499</v>
      </c>
      <c r="C1608" s="2">
        <v>2057.5500000000002</v>
      </c>
      <c r="D1608" s="2">
        <v>2064.15</v>
      </c>
      <c r="E1608" s="2">
        <v>2054.31</v>
      </c>
      <c r="F1608" s="2">
        <v>2058.69</v>
      </c>
      <c r="G1608" s="2">
        <v>3788620000</v>
      </c>
      <c r="H1608" s="2">
        <f t="shared" si="1186"/>
        <v>16.40126837913591</v>
      </c>
      <c r="I1608" s="2">
        <f t="shared" si="1187"/>
        <v>2077.1409999999996</v>
      </c>
      <c r="J1608" s="2">
        <f t="shared" si="1188"/>
        <v>18.322406759857834</v>
      </c>
      <c r="K1608" s="2">
        <f t="shared" si="1189"/>
        <v>0.41000000000030923</v>
      </c>
      <c r="L1608" s="18">
        <v>0.12514999999999998</v>
      </c>
      <c r="M1608" s="19">
        <v>10.979565506968466</v>
      </c>
      <c r="N1608" s="4">
        <f t="shared" si="1200"/>
        <v>9.8400000000001455</v>
      </c>
      <c r="O1608" s="4">
        <f t="shared" si="1190"/>
        <v>18.490999999999939</v>
      </c>
      <c r="P1608" s="4">
        <f t="shared" si="1201"/>
        <v>-1.6488270676691781</v>
      </c>
      <c r="Q1608" s="4">
        <f t="shared" si="1214"/>
        <v>0.20760406885758834</v>
      </c>
      <c r="R1608" s="18">
        <f t="shared" si="1202"/>
        <v>2056.3200902255639</v>
      </c>
      <c r="S1608" s="2">
        <f t="shared" si="1203"/>
        <v>2.3699097744361097</v>
      </c>
      <c r="T1608" s="22">
        <f t="shared" si="1191"/>
        <v>1</v>
      </c>
      <c r="U1608" s="29">
        <f t="shared" si="1204"/>
        <v>2057.6890022400003</v>
      </c>
      <c r="V1608" s="30">
        <f t="shared" si="1205"/>
        <v>1.000997759999791</v>
      </c>
      <c r="W1608" s="31">
        <f t="shared" si="1215"/>
        <v>1</v>
      </c>
      <c r="X1608" s="35">
        <f t="shared" si="1206"/>
        <v>2055.7006666666666</v>
      </c>
      <c r="Y1608" s="30">
        <f t="shared" si="1207"/>
        <v>2.989333333333434</v>
      </c>
      <c r="Z1608" s="31">
        <f t="shared" si="1216"/>
        <v>1</v>
      </c>
      <c r="AA1608" s="29">
        <f t="shared" si="1208"/>
        <v>2057.4106352597337</v>
      </c>
      <c r="AB1608" s="30">
        <f t="shared" si="1209"/>
        <v>1.2793647402663737</v>
      </c>
      <c r="AC1608" s="31">
        <f t="shared" si="1217"/>
        <v>1</v>
      </c>
      <c r="AD1608" s="32">
        <f t="shared" si="1192"/>
        <v>1</v>
      </c>
      <c r="AE1608" s="33">
        <f t="shared" si="1193"/>
        <v>1</v>
      </c>
      <c r="AF1608" s="33">
        <f t="shared" si="1194"/>
        <v>1</v>
      </c>
      <c r="AG1608" s="33">
        <f t="shared" si="1195"/>
        <v>1</v>
      </c>
      <c r="AH1608" s="38">
        <f t="shared" si="1196"/>
        <v>1</v>
      </c>
      <c r="AI1608" s="33">
        <f t="shared" si="1197"/>
        <v>1</v>
      </c>
      <c r="AJ1608" s="39">
        <f t="shared" si="1198"/>
        <v>1</v>
      </c>
      <c r="AK1608" s="43">
        <f t="shared" si="1199"/>
        <v>1</v>
      </c>
      <c r="AL1608" s="4">
        <f t="shared" si="1218"/>
        <v>6.5999999999999091</v>
      </c>
      <c r="AM1608" s="4">
        <f t="shared" si="1219"/>
        <v>6.7393647402664101</v>
      </c>
      <c r="AN1608" s="4">
        <f t="shared" si="1220"/>
        <v>6.5999999999999091</v>
      </c>
      <c r="AO1608" s="4">
        <f t="shared" si="1221"/>
        <v>-3.2400000000002365</v>
      </c>
      <c r="AP1608" s="4">
        <f t="shared" si="1222"/>
        <v>3.1006352597337354</v>
      </c>
      <c r="AQ1608" s="4">
        <f t="shared" si="1223"/>
        <v>3.1006352597337354</v>
      </c>
      <c r="AR1608" s="4">
        <f t="shared" si="1210"/>
        <v>1.1399999999998727</v>
      </c>
      <c r="AS1608">
        <f t="shared" si="1224"/>
        <v>6.5999999999999091</v>
      </c>
      <c r="AT1608" s="6">
        <f t="shared" si="1225"/>
        <v>0</v>
      </c>
      <c r="AU1608" s="4">
        <f t="shared" si="1226"/>
        <v>5.6546562024038796</v>
      </c>
      <c r="AV1608" s="4">
        <f t="shared" si="1227"/>
        <v>10.139565506968594</v>
      </c>
      <c r="AW1608">
        <f t="shared" si="1228"/>
        <v>0</v>
      </c>
      <c r="AX1608">
        <f t="shared" si="1229"/>
        <v>0</v>
      </c>
      <c r="AY1608">
        <f t="shared" si="1230"/>
        <v>0</v>
      </c>
      <c r="AZ1608" s="4">
        <f t="shared" si="1211"/>
        <v>6.94</v>
      </c>
      <c r="BA1608" s="4">
        <f t="shared" si="1231"/>
        <v>214.35500000000036</v>
      </c>
      <c r="BB1608" s="4">
        <f t="shared" si="1212"/>
        <v>231.53500000000008</v>
      </c>
      <c r="BC1608" s="4">
        <f t="shared" si="1213"/>
        <v>257.83200000000005</v>
      </c>
      <c r="BM1608">
        <f t="shared" si="1185"/>
        <v>1</v>
      </c>
    </row>
    <row r="1609" spans="1:65" x14ac:dyDescent="0.25">
      <c r="A1609">
        <v>906</v>
      </c>
      <c r="B1609" s="1">
        <v>42496</v>
      </c>
      <c r="C1609" s="2">
        <v>2047.77</v>
      </c>
      <c r="D1609" s="2">
        <v>2057.7199999999998</v>
      </c>
      <c r="E1609" s="2">
        <v>2039.45</v>
      </c>
      <c r="F1609" s="2">
        <v>2057.14</v>
      </c>
      <c r="G1609" s="2">
        <v>3796350000</v>
      </c>
      <c r="H1609" s="2">
        <f t="shared" si="1186"/>
        <v>16.633513158680561</v>
      </c>
      <c r="I1609" s="2">
        <f t="shared" si="1187"/>
        <v>2076.7749999999996</v>
      </c>
      <c r="J1609" s="2">
        <f t="shared" si="1188"/>
        <v>18.571375335233114</v>
      </c>
      <c r="K1609" s="2">
        <f t="shared" si="1189"/>
        <v>-2.8600000000001273</v>
      </c>
      <c r="L1609" s="18">
        <v>0.12185</v>
      </c>
      <c r="M1609" s="19">
        <v>10.656222784698947</v>
      </c>
      <c r="N1609" s="4">
        <f t="shared" si="1200"/>
        <v>18.269999999999754</v>
      </c>
      <c r="O1609" s="4">
        <f t="shared" si="1190"/>
        <v>18.912999999999919</v>
      </c>
      <c r="P1609" s="4">
        <f t="shared" si="1201"/>
        <v>-0.81990977443609625</v>
      </c>
      <c r="Q1609" s="4">
        <f t="shared" si="1214"/>
        <v>0.35641599999999746</v>
      </c>
      <c r="R1609" s="18">
        <f t="shared" si="1202"/>
        <v>2050.5582255639097</v>
      </c>
      <c r="S1609" s="2">
        <f t="shared" si="1203"/>
        <v>6.5817744360901997</v>
      </c>
      <c r="T1609" s="22">
        <f t="shared" si="1191"/>
        <v>1</v>
      </c>
      <c r="U1609" s="29">
        <f t="shared" si="1204"/>
        <v>2047.9469779107981</v>
      </c>
      <c r="V1609" s="30">
        <f t="shared" si="1205"/>
        <v>9.1930220892018042</v>
      </c>
      <c r="W1609" s="31">
        <f t="shared" si="1215"/>
        <v>1</v>
      </c>
      <c r="X1609" s="35">
        <f t="shared" si="1206"/>
        <v>2045.6541333333334</v>
      </c>
      <c r="Y1609" s="30">
        <f t="shared" si="1207"/>
        <v>11.485866666666425</v>
      </c>
      <c r="Z1609" s="31">
        <f t="shared" si="1216"/>
        <v>1</v>
      </c>
      <c r="AA1609" s="29">
        <f t="shared" si="1208"/>
        <v>2047.625979669953</v>
      </c>
      <c r="AB1609" s="30">
        <f t="shared" si="1209"/>
        <v>9.5140203300468329</v>
      </c>
      <c r="AC1609" s="31">
        <f t="shared" si="1217"/>
        <v>1</v>
      </c>
      <c r="AD1609" s="32">
        <f t="shared" si="1192"/>
        <v>1</v>
      </c>
      <c r="AE1609" s="33">
        <f t="shared" si="1193"/>
        <v>1</v>
      </c>
      <c r="AF1609" s="33">
        <f t="shared" si="1194"/>
        <v>0</v>
      </c>
      <c r="AG1609" s="33">
        <f t="shared" si="1195"/>
        <v>0</v>
      </c>
      <c r="AH1609" s="38">
        <f t="shared" si="1196"/>
        <v>1</v>
      </c>
      <c r="AI1609" s="33">
        <f t="shared" si="1197"/>
        <v>1</v>
      </c>
      <c r="AJ1609" s="39">
        <f t="shared" si="1198"/>
        <v>1</v>
      </c>
      <c r="AK1609" s="43">
        <f t="shared" si="1199"/>
        <v>1</v>
      </c>
      <c r="AL1609" s="4">
        <f t="shared" si="1218"/>
        <v>9.9499999999998181</v>
      </c>
      <c r="AM1609" s="4">
        <f t="shared" si="1219"/>
        <v>10.09402033004676</v>
      </c>
      <c r="AN1609" s="4">
        <f t="shared" si="1220"/>
        <v>9.9499999999998181</v>
      </c>
      <c r="AO1609" s="4">
        <f t="shared" si="1221"/>
        <v>-8.3199999999999363</v>
      </c>
      <c r="AP1609" s="4">
        <f t="shared" si="1222"/>
        <v>8.1759796699529943</v>
      </c>
      <c r="AQ1609" s="4">
        <f t="shared" si="1223"/>
        <v>8.1759796699529943</v>
      </c>
      <c r="AR1609" s="4">
        <f t="shared" si="1210"/>
        <v>9.3699999999998909</v>
      </c>
      <c r="AS1609">
        <f t="shared" si="1224"/>
        <v>9.9499999999998181</v>
      </c>
      <c r="AT1609" s="6">
        <f t="shared" si="1225"/>
        <v>0</v>
      </c>
      <c r="AU1609" s="4">
        <f t="shared" si="1226"/>
        <v>3.9070558879529429</v>
      </c>
      <c r="AV1609" s="4">
        <f t="shared" si="1227"/>
        <v>1.5862227846990564</v>
      </c>
      <c r="AW1609">
        <f t="shared" si="1228"/>
        <v>0</v>
      </c>
      <c r="AX1609">
        <f t="shared" si="1229"/>
        <v>0</v>
      </c>
      <c r="AY1609">
        <f t="shared" si="1230"/>
        <v>0</v>
      </c>
      <c r="AZ1609" s="4">
        <f t="shared" si="1211"/>
        <v>6.94</v>
      </c>
      <c r="BA1609" s="4">
        <f t="shared" si="1231"/>
        <v>207.41500000000036</v>
      </c>
      <c r="BB1609" s="4">
        <f t="shared" si="1212"/>
        <v>224.59500000000008</v>
      </c>
      <c r="BC1609" s="4">
        <f t="shared" si="1213"/>
        <v>253.92</v>
      </c>
      <c r="BM1609">
        <f t="shared" si="1185"/>
        <v>1</v>
      </c>
    </row>
    <row r="1610" spans="1:65" x14ac:dyDescent="0.25">
      <c r="A1610">
        <v>905</v>
      </c>
      <c r="B1610" s="1">
        <v>42495</v>
      </c>
      <c r="C1610" s="2">
        <v>2052.9499999999998</v>
      </c>
      <c r="D1610" s="2">
        <v>2060.23</v>
      </c>
      <c r="E1610" s="2">
        <v>2045.77</v>
      </c>
      <c r="F1610" s="2">
        <v>2050.63</v>
      </c>
      <c r="G1610" s="2">
        <v>4008530000</v>
      </c>
      <c r="H1610" s="2">
        <f t="shared" si="1186"/>
        <v>14.605098653095959</v>
      </c>
      <c r="I1610" s="2">
        <f t="shared" si="1187"/>
        <v>2076.6634999999997</v>
      </c>
      <c r="J1610" s="2">
        <f t="shared" si="1188"/>
        <v>17.360958892993505</v>
      </c>
      <c r="K1610" s="2">
        <f t="shared" si="1189"/>
        <v>1.8299999999999272</v>
      </c>
      <c r="L1610" s="18">
        <v>0.13775000000000001</v>
      </c>
      <c r="M1610" s="19">
        <v>12.049613815611098</v>
      </c>
      <c r="N1610" s="4">
        <f t="shared" si="1200"/>
        <v>14.460000000000036</v>
      </c>
      <c r="O1610" s="4">
        <f t="shared" si="1190"/>
        <v>18.397999999999978</v>
      </c>
      <c r="P1610" s="4">
        <f t="shared" si="1201"/>
        <v>-7.1774436090228155E-2</v>
      </c>
      <c r="Q1610" s="4">
        <f t="shared" si="1214"/>
        <v>0.45378951486697644</v>
      </c>
      <c r="R1610" s="18">
        <f t="shared" si="1202"/>
        <v>2051.9660902255637</v>
      </c>
      <c r="S1610" s="2">
        <f t="shared" si="1203"/>
        <v>1.3360902255635665</v>
      </c>
      <c r="T1610" s="22">
        <f t="shared" si="1191"/>
        <v>1</v>
      </c>
      <c r="U1610" s="29">
        <f t="shared" si="1204"/>
        <v>2053.221226586687</v>
      </c>
      <c r="V1610" s="30">
        <f t="shared" si="1205"/>
        <v>2.5912265866868438</v>
      </c>
      <c r="W1610" s="31">
        <f t="shared" si="1215"/>
        <v>1</v>
      </c>
      <c r="X1610" s="35">
        <f t="shared" si="1206"/>
        <v>2047.9694666666674</v>
      </c>
      <c r="Y1610" s="30">
        <f t="shared" si="1207"/>
        <v>2.6605333333327508</v>
      </c>
      <c r="Z1610" s="31">
        <f t="shared" si="1216"/>
        <v>1</v>
      </c>
      <c r="AA1610" s="29">
        <f t="shared" si="1208"/>
        <v>2052.4859801978841</v>
      </c>
      <c r="AB1610" s="30">
        <f t="shared" si="1209"/>
        <v>1.8559801978840369</v>
      </c>
      <c r="AC1610" s="31">
        <f t="shared" si="1217"/>
        <v>1</v>
      </c>
      <c r="AD1610" s="32">
        <f t="shared" si="1192"/>
        <v>1</v>
      </c>
      <c r="AE1610" s="33">
        <f t="shared" si="1193"/>
        <v>1</v>
      </c>
      <c r="AF1610" s="33">
        <f t="shared" si="1194"/>
        <v>0</v>
      </c>
      <c r="AG1610" s="33">
        <f t="shared" si="1195"/>
        <v>0</v>
      </c>
      <c r="AH1610" s="38">
        <f t="shared" si="1196"/>
        <v>1</v>
      </c>
      <c r="AI1610" s="33">
        <f t="shared" si="1197"/>
        <v>1</v>
      </c>
      <c r="AJ1610" s="39">
        <f t="shared" si="1198"/>
        <v>1</v>
      </c>
      <c r="AK1610" s="43">
        <f t="shared" si="1199"/>
        <v>0</v>
      </c>
      <c r="AL1610" s="4">
        <f t="shared" si="1218"/>
        <v>7.2800000000002001</v>
      </c>
      <c r="AM1610" s="4">
        <f t="shared" si="1219"/>
        <v>7.7440198021158722</v>
      </c>
      <c r="AN1610" s="4">
        <f t="shared" si="1220"/>
        <v>7.2800000000002001</v>
      </c>
      <c r="AO1610" s="4">
        <f t="shared" si="1221"/>
        <v>-7.1799999999998363</v>
      </c>
      <c r="AP1610" s="4">
        <f t="shared" si="1222"/>
        <v>6.7159801978841642</v>
      </c>
      <c r="AQ1610" s="4">
        <f t="shared" si="1223"/>
        <v>6.7159801978841642</v>
      </c>
      <c r="AR1610" s="4">
        <f t="shared" si="1210"/>
        <v>2.319999999999709</v>
      </c>
      <c r="AS1610">
        <f t="shared" si="1224"/>
        <v>7.2800000000002001</v>
      </c>
      <c r="AT1610" s="6">
        <f t="shared" si="1225"/>
        <v>0</v>
      </c>
      <c r="AU1610" s="4">
        <f t="shared" si="1226"/>
        <v>6.8419686944000606</v>
      </c>
      <c r="AV1610" s="4">
        <f t="shared" si="1227"/>
        <v>10.029613815611389</v>
      </c>
      <c r="AW1610">
        <f t="shared" si="1228"/>
        <v>0</v>
      </c>
      <c r="AX1610">
        <f t="shared" si="1229"/>
        <v>0</v>
      </c>
      <c r="AY1610">
        <f t="shared" si="1230"/>
        <v>0</v>
      </c>
      <c r="AZ1610" s="4">
        <f t="shared" si="1211"/>
        <v>6.94</v>
      </c>
      <c r="BA1610" s="4">
        <f t="shared" si="1231"/>
        <v>200.47500000000036</v>
      </c>
      <c r="BB1610" s="4">
        <f t="shared" si="1212"/>
        <v>217.65500000000009</v>
      </c>
      <c r="BC1610" s="4">
        <f t="shared" si="1213"/>
        <v>255.9919999999999</v>
      </c>
      <c r="BM1610">
        <f t="shared" si="1185"/>
        <v>1</v>
      </c>
    </row>
    <row r="1611" spans="1:65" x14ac:dyDescent="0.25">
      <c r="A1611">
        <v>904</v>
      </c>
      <c r="B1611" s="1">
        <v>42494</v>
      </c>
      <c r="C1611" s="2">
        <v>2060.3000000000002</v>
      </c>
      <c r="D1611" s="2">
        <v>2060.3000000000002</v>
      </c>
      <c r="E1611" s="2">
        <v>2045.55</v>
      </c>
      <c r="F1611" s="2">
        <v>2051.12</v>
      </c>
      <c r="G1611" s="2">
        <v>4058560000</v>
      </c>
      <c r="H1611" s="2">
        <f t="shared" si="1186"/>
        <v>13.32463532959402</v>
      </c>
      <c r="I1611" s="2">
        <f t="shared" si="1187"/>
        <v>2077.1665000000003</v>
      </c>
      <c r="J1611" s="2">
        <f t="shared" si="1188"/>
        <v>16.720554762894309</v>
      </c>
      <c r="K1611" s="2">
        <f t="shared" si="1189"/>
        <v>-3.069999999999709</v>
      </c>
      <c r="L1611" s="18">
        <v>0.13955000000000001</v>
      </c>
      <c r="M1611" s="19">
        <v>12.279972777739358</v>
      </c>
      <c r="N1611" s="4">
        <f t="shared" si="1200"/>
        <v>17.819999999999936</v>
      </c>
      <c r="O1611" s="4">
        <f t="shared" si="1190"/>
        <v>18.477999999999998</v>
      </c>
      <c r="P1611" s="4">
        <f t="shared" si="1201"/>
        <v>0.84609022556390445</v>
      </c>
      <c r="Q1611" s="4">
        <f t="shared" si="1214"/>
        <v>0.69545278637770691</v>
      </c>
      <c r="R1611" s="18">
        <f t="shared" si="1202"/>
        <v>2064.7595338345864</v>
      </c>
      <c r="S1611" s="2">
        <f t="shared" si="1203"/>
        <v>13.639533834586473</v>
      </c>
      <c r="T1611" s="22">
        <f t="shared" si="1191"/>
        <v>0</v>
      </c>
      <c r="U1611" s="29">
        <f t="shared" si="1204"/>
        <v>2060.6578470356039</v>
      </c>
      <c r="V1611" s="30">
        <f t="shared" si="1205"/>
        <v>9.5378470356040452</v>
      </c>
      <c r="W1611" s="31">
        <f t="shared" si="1215"/>
        <v>1</v>
      </c>
      <c r="X1611" s="35">
        <f t="shared" si="1206"/>
        <v>2063.8198666666667</v>
      </c>
      <c r="Y1611" s="30">
        <f t="shared" si="1207"/>
        <v>12.699866666666821</v>
      </c>
      <c r="Z1611" s="31">
        <f t="shared" si="1216"/>
        <v>0</v>
      </c>
      <c r="AA1611" s="29">
        <f t="shared" si="1208"/>
        <v>2061.1005297839529</v>
      </c>
      <c r="AB1611" s="30">
        <f t="shared" si="1209"/>
        <v>9.9805297839529885</v>
      </c>
      <c r="AC1611" s="31">
        <f t="shared" si="1217"/>
        <v>1</v>
      </c>
      <c r="AD1611" s="32">
        <f t="shared" si="1192"/>
        <v>1</v>
      </c>
      <c r="AE1611" s="33">
        <f t="shared" si="1193"/>
        <v>0</v>
      </c>
      <c r="AF1611" s="33">
        <f t="shared" si="1194"/>
        <v>0</v>
      </c>
      <c r="AG1611" s="33">
        <f t="shared" si="1195"/>
        <v>0</v>
      </c>
      <c r="AH1611" s="38">
        <f t="shared" si="1196"/>
        <v>1</v>
      </c>
      <c r="AI1611" s="33">
        <f t="shared" si="1197"/>
        <v>0</v>
      </c>
      <c r="AJ1611" s="39">
        <f t="shared" si="1198"/>
        <v>0</v>
      </c>
      <c r="AK1611" s="43">
        <f t="shared" si="1199"/>
        <v>0</v>
      </c>
      <c r="AL1611" s="4">
        <f t="shared" si="1218"/>
        <v>0</v>
      </c>
      <c r="AM1611" s="4">
        <f t="shared" si="1219"/>
        <v>-0.80052978395269747</v>
      </c>
      <c r="AN1611" s="4">
        <f t="shared" si="1220"/>
        <v>0.80052978395269747</v>
      </c>
      <c r="AO1611" s="4">
        <f t="shared" si="1221"/>
        <v>-14.750000000000227</v>
      </c>
      <c r="AP1611" s="4">
        <f t="shared" si="1222"/>
        <v>15.550529783952925</v>
      </c>
      <c r="AQ1611" s="4">
        <f t="shared" si="1223"/>
        <v>14.750000000000227</v>
      </c>
      <c r="AR1611" s="4">
        <f t="shared" si="1210"/>
        <v>9.180000000000291</v>
      </c>
      <c r="AS1611">
        <f t="shared" si="1224"/>
        <v>14.750000000000227</v>
      </c>
      <c r="AT1611" s="6">
        <f t="shared" si="1225"/>
        <v>1</v>
      </c>
      <c r="AU1611" s="4">
        <f t="shared" si="1226"/>
        <v>-1.0965032209389953</v>
      </c>
      <c r="AV1611" s="4">
        <f t="shared" si="1227"/>
        <v>3.3999727777390669</v>
      </c>
      <c r="AW1611">
        <f t="shared" si="1228"/>
        <v>0</v>
      </c>
      <c r="AX1611">
        <f t="shared" si="1229"/>
        <v>1</v>
      </c>
      <c r="AY1611">
        <f t="shared" si="1230"/>
        <v>0</v>
      </c>
      <c r="AZ1611" s="4">
        <f t="shared" si="1211"/>
        <v>-3.9100000000000006</v>
      </c>
      <c r="BA1611" s="4">
        <f t="shared" si="1231"/>
        <v>193.53500000000037</v>
      </c>
      <c r="BB1611" s="4">
        <f t="shared" si="1212"/>
        <v>213.02833333333342</v>
      </c>
      <c r="BC1611" s="4">
        <f t="shared" si="1213"/>
        <v>258.93200000000002</v>
      </c>
      <c r="BM1611">
        <f t="shared" si="1185"/>
        <v>0</v>
      </c>
    </row>
    <row r="1612" spans="1:65" x14ac:dyDescent="0.25">
      <c r="A1612">
        <v>903</v>
      </c>
      <c r="B1612" s="1">
        <v>42493</v>
      </c>
      <c r="C1612" s="2">
        <v>2077.1799999999998</v>
      </c>
      <c r="D1612" s="2">
        <v>2077.1799999999998</v>
      </c>
      <c r="E1612" s="2">
        <v>2054.89</v>
      </c>
      <c r="F1612" s="2">
        <v>2063.37</v>
      </c>
      <c r="G1612" s="2">
        <v>4173390000</v>
      </c>
      <c r="H1612" s="2">
        <f t="shared" si="1186"/>
        <v>11.713856182601278</v>
      </c>
      <c r="I1612" s="2">
        <f t="shared" si="1187"/>
        <v>2076.4294999999997</v>
      </c>
      <c r="J1612" s="2">
        <f t="shared" si="1188"/>
        <v>15.583085972330824</v>
      </c>
      <c r="K1612" s="2">
        <f t="shared" si="1189"/>
        <v>-4.25</v>
      </c>
      <c r="L1612" s="18">
        <v>0.13375000000000001</v>
      </c>
      <c r="M1612" s="19">
        <v>11.872605894835855</v>
      </c>
      <c r="N1612" s="4">
        <f t="shared" si="1200"/>
        <v>26.539999999999964</v>
      </c>
      <c r="O1612" s="4">
        <f t="shared" si="1190"/>
        <v>18.169000000000004</v>
      </c>
      <c r="P1612" s="4">
        <f t="shared" si="1201"/>
        <v>1.3895338345864647</v>
      </c>
      <c r="Q1612" s="4">
        <f t="shared" si="1214"/>
        <v>0.9175565015479874</v>
      </c>
      <c r="R1612" s="18">
        <f t="shared" si="1202"/>
        <v>2083.4999248120298</v>
      </c>
      <c r="S1612" s="2">
        <f t="shared" si="1203"/>
        <v>20.129924812029913</v>
      </c>
      <c r="T1612" s="22">
        <f t="shared" si="1191"/>
        <v>0</v>
      </c>
      <c r="U1612" s="29">
        <f t="shared" si="1204"/>
        <v>2077.6204653286381</v>
      </c>
      <c r="V1612" s="30">
        <f t="shared" si="1205"/>
        <v>14.250465328638256</v>
      </c>
      <c r="W1612" s="31">
        <f t="shared" si="1215"/>
        <v>0</v>
      </c>
      <c r="X1612" s="35">
        <f t="shared" si="1206"/>
        <v>2075.4870666666666</v>
      </c>
      <c r="Y1612" s="30">
        <f t="shared" si="1207"/>
        <v>12.117066666666688</v>
      </c>
      <c r="Z1612" s="31">
        <f t="shared" si="1216"/>
        <v>0</v>
      </c>
      <c r="AA1612" s="29">
        <f t="shared" si="1208"/>
        <v>2077.3217895159623</v>
      </c>
      <c r="AB1612" s="30">
        <f t="shared" si="1209"/>
        <v>13.951789515962446</v>
      </c>
      <c r="AC1612" s="31">
        <f t="shared" si="1217"/>
        <v>0</v>
      </c>
      <c r="AD1612" s="32">
        <f t="shared" si="1192"/>
        <v>-1</v>
      </c>
      <c r="AE1612" s="33">
        <f t="shared" si="1193"/>
        <v>0</v>
      </c>
      <c r="AF1612" s="33">
        <f t="shared" si="1194"/>
        <v>0</v>
      </c>
      <c r="AG1612" s="33">
        <f t="shared" si="1195"/>
        <v>0</v>
      </c>
      <c r="AH1612" s="38">
        <f t="shared" si="1196"/>
        <v>-1</v>
      </c>
      <c r="AI1612" s="33">
        <f t="shared" si="1197"/>
        <v>-1</v>
      </c>
      <c r="AJ1612" s="39">
        <f t="shared" si="1198"/>
        <v>-1</v>
      </c>
      <c r="AK1612" s="43">
        <f t="shared" si="1199"/>
        <v>0</v>
      </c>
      <c r="AL1612" s="4">
        <f t="shared" si="1218"/>
        <v>0</v>
      </c>
      <c r="AM1612" s="4">
        <f t="shared" si="1219"/>
        <v>-0.14178951596250045</v>
      </c>
      <c r="AN1612" s="4">
        <f t="shared" si="1220"/>
        <v>0.14178951596250045</v>
      </c>
      <c r="AO1612" s="4">
        <f t="shared" si="1221"/>
        <v>-22.289999999999964</v>
      </c>
      <c r="AP1612" s="4">
        <f t="shared" si="1222"/>
        <v>22.431789515962464</v>
      </c>
      <c r="AQ1612" s="4">
        <f t="shared" si="1223"/>
        <v>22.289999999999964</v>
      </c>
      <c r="AR1612" s="4">
        <f t="shared" si="1210"/>
        <v>13.809999999999945</v>
      </c>
      <c r="AS1612">
        <f t="shared" si="1224"/>
        <v>22.289999999999964</v>
      </c>
      <c r="AT1612" s="6">
        <f t="shared" si="1225"/>
        <v>1</v>
      </c>
      <c r="AU1612" s="4">
        <f t="shared" si="1226"/>
        <v>-10.205967618031929</v>
      </c>
      <c r="AV1612" s="4">
        <f t="shared" si="1227"/>
        <v>-1.6373941051640901</v>
      </c>
      <c r="AW1612">
        <f t="shared" si="1228"/>
        <v>1</v>
      </c>
      <c r="AX1612">
        <f t="shared" si="1229"/>
        <v>0</v>
      </c>
      <c r="AY1612">
        <f t="shared" si="1230"/>
        <v>0</v>
      </c>
      <c r="AZ1612" s="4">
        <f t="shared" si="1211"/>
        <v>-3.9100000000000006</v>
      </c>
      <c r="BA1612" s="4">
        <f t="shared" si="1231"/>
        <v>197.44500000000036</v>
      </c>
      <c r="BB1612" s="4">
        <f t="shared" si="1212"/>
        <v>213.02833333333342</v>
      </c>
      <c r="BC1612" s="4">
        <f t="shared" si="1213"/>
        <v>265.68399999999997</v>
      </c>
      <c r="BM1612">
        <f t="shared" si="1185"/>
        <v>1</v>
      </c>
    </row>
    <row r="1613" spans="1:65" x14ac:dyDescent="0.25">
      <c r="A1613">
        <v>902</v>
      </c>
      <c r="B1613" s="1">
        <v>42492</v>
      </c>
      <c r="C1613" s="2">
        <v>2067.17</v>
      </c>
      <c r="D1613" s="2">
        <v>2083.42</v>
      </c>
      <c r="E1613" s="2">
        <v>2066.11</v>
      </c>
      <c r="F1613" s="2">
        <v>2081.4299999999998</v>
      </c>
      <c r="G1613" s="2">
        <v>3841110000</v>
      </c>
      <c r="H1613" s="2">
        <f t="shared" si="1186"/>
        <v>11.405054873461422</v>
      </c>
      <c r="I1613" s="2">
        <f t="shared" si="1187"/>
        <v>2075.6955000000003</v>
      </c>
      <c r="J1613" s="2">
        <f t="shared" si="1188"/>
        <v>14.405079184641439</v>
      </c>
      <c r="K1613" s="2">
        <f t="shared" si="1189"/>
        <v>1.8699999999998909</v>
      </c>
      <c r="L1613" s="18">
        <v>0.1193</v>
      </c>
      <c r="M1613" s="19">
        <v>10.507854245189597</v>
      </c>
      <c r="N1613" s="4">
        <f t="shared" si="1200"/>
        <v>18.119999999999891</v>
      </c>
      <c r="O1613" s="4">
        <f t="shared" si="1190"/>
        <v>16.752000000000045</v>
      </c>
      <c r="P1613" s="4">
        <f t="shared" si="1201"/>
        <v>2.0699248120300746</v>
      </c>
      <c r="Q1613" s="4">
        <f t="shared" si="1214"/>
        <v>1.1293982785602494</v>
      </c>
      <c r="R1613" s="18">
        <f t="shared" si="1202"/>
        <v>2067.4383609022557</v>
      </c>
      <c r="S1613" s="2">
        <f t="shared" si="1203"/>
        <v>13.991639097744155</v>
      </c>
      <c r="T1613" s="22">
        <f t="shared" si="1191"/>
        <v>0</v>
      </c>
      <c r="U1613" s="29">
        <f t="shared" si="1204"/>
        <v>2067.68974364</v>
      </c>
      <c r="V1613" s="30">
        <f t="shared" si="1205"/>
        <v>13.740256359999876</v>
      </c>
      <c r="W1613" s="31">
        <f t="shared" si="1215"/>
        <v>0</v>
      </c>
      <c r="X1613" s="35">
        <f t="shared" si="1206"/>
        <v>2061.4336000000003</v>
      </c>
      <c r="Y1613" s="30">
        <f t="shared" si="1207"/>
        <v>19.996399999999539</v>
      </c>
      <c r="Z1613" s="31">
        <f t="shared" si="1216"/>
        <v>0</v>
      </c>
      <c r="AA1613" s="29">
        <f t="shared" si="1208"/>
        <v>2066.8138835303998</v>
      </c>
      <c r="AB1613" s="30">
        <f t="shared" si="1209"/>
        <v>14.616116469600001</v>
      </c>
      <c r="AC1613" s="31">
        <f t="shared" si="1217"/>
        <v>0</v>
      </c>
      <c r="AD1613" s="32">
        <f t="shared" si="1192"/>
        <v>-1</v>
      </c>
      <c r="AE1613" s="33">
        <f t="shared" si="1193"/>
        <v>-1</v>
      </c>
      <c r="AF1613" s="33">
        <f t="shared" si="1194"/>
        <v>-1</v>
      </c>
      <c r="AG1613" s="33">
        <f t="shared" si="1195"/>
        <v>0</v>
      </c>
      <c r="AH1613" s="38">
        <f t="shared" si="1196"/>
        <v>-1</v>
      </c>
      <c r="AI1613" s="33">
        <f t="shared" si="1197"/>
        <v>-1</v>
      </c>
      <c r="AJ1613" s="39">
        <f t="shared" si="1198"/>
        <v>-1</v>
      </c>
      <c r="AK1613" s="43">
        <f t="shared" si="1199"/>
        <v>-1</v>
      </c>
      <c r="AL1613" s="4">
        <f t="shared" si="1218"/>
        <v>16.25</v>
      </c>
      <c r="AM1613" s="4">
        <f t="shared" si="1219"/>
        <v>16.606116469600238</v>
      </c>
      <c r="AN1613" s="4">
        <f t="shared" si="1220"/>
        <v>16.25</v>
      </c>
      <c r="AO1613" s="4">
        <f t="shared" si="1221"/>
        <v>-1.0599999999999454</v>
      </c>
      <c r="AP1613" s="4">
        <f t="shared" si="1222"/>
        <v>0.70388353039970752</v>
      </c>
      <c r="AQ1613" s="4">
        <f t="shared" si="1223"/>
        <v>0.70388353039970752</v>
      </c>
      <c r="AR1613" s="4">
        <f t="shared" si="1210"/>
        <v>14.259999999999764</v>
      </c>
      <c r="AS1613">
        <f t="shared" si="1224"/>
        <v>16.25</v>
      </c>
      <c r="AT1613" s="6">
        <f t="shared" si="1225"/>
        <v>1</v>
      </c>
      <c r="AU1613" s="4">
        <f t="shared" si="1226"/>
        <v>-2.9998722983989374</v>
      </c>
      <c r="AV1613" s="4">
        <f t="shared" si="1227"/>
        <v>-3.4521457548101671</v>
      </c>
      <c r="AW1613">
        <f t="shared" si="1228"/>
        <v>1</v>
      </c>
      <c r="AX1613">
        <f t="shared" si="1229"/>
        <v>0</v>
      </c>
      <c r="AY1613">
        <f t="shared" si="1230"/>
        <v>0</v>
      </c>
      <c r="AZ1613" s="4">
        <f t="shared" si="1211"/>
        <v>-3.9100000000000006</v>
      </c>
      <c r="BA1613" s="4">
        <f t="shared" si="1231"/>
        <v>201.35500000000036</v>
      </c>
      <c r="BB1613" s="4">
        <f t="shared" si="1212"/>
        <v>215.63500000000008</v>
      </c>
      <c r="BC1613" s="4">
        <f t="shared" si="1213"/>
        <v>261.68</v>
      </c>
      <c r="BM1613">
        <f t="shared" si="1185"/>
        <v>1</v>
      </c>
    </row>
    <row r="1614" spans="1:65" x14ac:dyDescent="0.25">
      <c r="A1614">
        <v>901</v>
      </c>
      <c r="B1614" s="1">
        <v>42489</v>
      </c>
      <c r="C1614" s="2">
        <v>2071.8200000000002</v>
      </c>
      <c r="D1614" s="2">
        <v>2073.85</v>
      </c>
      <c r="E1614" s="2">
        <v>2052.2800000000002</v>
      </c>
      <c r="F1614" s="2">
        <v>2065.3000000000002</v>
      </c>
      <c r="G1614" s="2">
        <v>4704720000</v>
      </c>
      <c r="H1614" s="2">
        <f t="shared" si="1186"/>
        <v>9.2968059628622512</v>
      </c>
      <c r="I1614" s="2">
        <f t="shared" si="1187"/>
        <v>2075.9964999999997</v>
      </c>
      <c r="J1614" s="2">
        <f t="shared" si="1188"/>
        <v>13.945919456015975</v>
      </c>
      <c r="K1614" s="2">
        <f t="shared" si="1189"/>
        <v>-3.9899999999997817</v>
      </c>
      <c r="L1614" s="18">
        <v>0.13014999999999999</v>
      </c>
      <c r="M1614" s="19">
        <v>11.521850175305273</v>
      </c>
      <c r="N1614" s="4">
        <f t="shared" si="1200"/>
        <v>23.529999999999745</v>
      </c>
      <c r="O1614" s="4">
        <f t="shared" si="1190"/>
        <v>17.041000000000032</v>
      </c>
      <c r="P1614" s="4">
        <f t="shared" si="1201"/>
        <v>2.1383609022556396</v>
      </c>
      <c r="Q1614" s="4">
        <f t="shared" si="1214"/>
        <v>1.3326760000000011</v>
      </c>
      <c r="R1614" s="18">
        <f t="shared" si="1202"/>
        <v>2078.1534736842104</v>
      </c>
      <c r="S1614" s="2">
        <f t="shared" si="1203"/>
        <v>12.853473684210257</v>
      </c>
      <c r="T1614" s="22">
        <f t="shared" si="1191"/>
        <v>0</v>
      </c>
      <c r="U1614" s="29">
        <f t="shared" si="1204"/>
        <v>2072.4399710311095</v>
      </c>
      <c r="V1614" s="30">
        <f t="shared" si="1205"/>
        <v>7.1399710311093258</v>
      </c>
      <c r="W1614" s="31">
        <f t="shared" si="1215"/>
        <v>1</v>
      </c>
      <c r="X1614" s="35">
        <f t="shared" si="1206"/>
        <v>2071.9002666666674</v>
      </c>
      <c r="Y1614" s="30">
        <f t="shared" si="1207"/>
        <v>6.6002666666672667</v>
      </c>
      <c r="Z1614" s="31">
        <f t="shared" si="1216"/>
        <v>1</v>
      </c>
      <c r="AA1614" s="29">
        <f t="shared" si="1208"/>
        <v>2072.3644124200873</v>
      </c>
      <c r="AB1614" s="30">
        <f t="shared" si="1209"/>
        <v>7.0644124200871374</v>
      </c>
      <c r="AC1614" s="31">
        <f t="shared" si="1217"/>
        <v>1</v>
      </c>
      <c r="AD1614" s="32">
        <f t="shared" si="1192"/>
        <v>1</v>
      </c>
      <c r="AE1614" s="33">
        <f t="shared" si="1193"/>
        <v>0</v>
      </c>
      <c r="AF1614" s="33">
        <f t="shared" si="1194"/>
        <v>1</v>
      </c>
      <c r="AG1614" s="33">
        <f t="shared" si="1195"/>
        <v>0</v>
      </c>
      <c r="AH1614" s="38">
        <f t="shared" si="1196"/>
        <v>1</v>
      </c>
      <c r="AI1614" s="33">
        <f t="shared" si="1197"/>
        <v>1</v>
      </c>
      <c r="AJ1614" s="39">
        <f t="shared" si="1198"/>
        <v>1</v>
      </c>
      <c r="AK1614" s="43">
        <f t="shared" si="1199"/>
        <v>1</v>
      </c>
      <c r="AL1614" s="4">
        <f t="shared" si="1218"/>
        <v>2.0299999999997453</v>
      </c>
      <c r="AM1614" s="4">
        <f t="shared" si="1219"/>
        <v>1.4855875799125897</v>
      </c>
      <c r="AN1614" s="4">
        <f t="shared" si="1220"/>
        <v>1.4855875799125897</v>
      </c>
      <c r="AO1614" s="4">
        <f t="shared" si="1221"/>
        <v>-19.539999999999964</v>
      </c>
      <c r="AP1614" s="4">
        <f t="shared" si="1222"/>
        <v>20.084412420087119</v>
      </c>
      <c r="AQ1614" s="4">
        <f t="shared" si="1223"/>
        <v>19.539999999999964</v>
      </c>
      <c r="AR1614" s="4">
        <f t="shared" si="1210"/>
        <v>6.5199999999999818</v>
      </c>
      <c r="AS1614">
        <f t="shared" si="1224"/>
        <v>19.539999999999964</v>
      </c>
      <c r="AT1614" s="6">
        <f t="shared" si="1225"/>
        <v>1</v>
      </c>
      <c r="AU1614" s="4">
        <f t="shared" si="1226"/>
        <v>-6.3719331251363336</v>
      </c>
      <c r="AV1614" s="4">
        <f t="shared" si="1227"/>
        <v>5.3018501753052911</v>
      </c>
      <c r="AW1614">
        <f t="shared" si="1228"/>
        <v>0</v>
      </c>
      <c r="AX1614">
        <f t="shared" si="1229"/>
        <v>1</v>
      </c>
      <c r="AY1614">
        <f t="shared" si="1230"/>
        <v>0</v>
      </c>
      <c r="AZ1614" s="4">
        <f t="shared" si="1211"/>
        <v>-3.9100000000000006</v>
      </c>
      <c r="BA1614" s="4">
        <f t="shared" si="1231"/>
        <v>205.26500000000036</v>
      </c>
      <c r="BB1614" s="4">
        <f t="shared" si="1212"/>
        <v>219.54500000000007</v>
      </c>
      <c r="BC1614" s="4">
        <f t="shared" si="1213"/>
        <v>263.54000000000008</v>
      </c>
      <c r="BM1614">
        <f t="shared" si="1185"/>
        <v>1</v>
      </c>
    </row>
    <row r="1615" spans="1:65" x14ac:dyDescent="0.25">
      <c r="A1615">
        <v>900</v>
      </c>
      <c r="B1615" s="1">
        <v>42488</v>
      </c>
      <c r="C1615" s="2">
        <v>2090.9299999999998</v>
      </c>
      <c r="D1615" s="2">
        <v>2099.3000000000002</v>
      </c>
      <c r="E1615" s="2">
        <v>2071.62</v>
      </c>
      <c r="F1615" s="2">
        <v>2075.81</v>
      </c>
      <c r="G1615" s="2">
        <v>4309840000</v>
      </c>
      <c r="H1615" s="2">
        <f t="shared" si="1186"/>
        <v>7.2465781196676069</v>
      </c>
      <c r="I1615" s="2">
        <f t="shared" si="1187"/>
        <v>2075.2365</v>
      </c>
      <c r="J1615" s="2">
        <f t="shared" si="1188"/>
        <v>10.992860649674377</v>
      </c>
      <c r="K1615" s="2">
        <f t="shared" si="1189"/>
        <v>-4.2200000000002547</v>
      </c>
      <c r="L1615" s="18">
        <v>0.12814999999999999</v>
      </c>
      <c r="M1615" s="19">
        <v>11.450492934664027</v>
      </c>
      <c r="N1615" s="4">
        <f t="shared" si="1200"/>
        <v>27.680000000000291</v>
      </c>
      <c r="O1615" s="4">
        <f t="shared" si="1190"/>
        <v>15.379000000000042</v>
      </c>
      <c r="P1615" s="4">
        <f t="shared" si="1201"/>
        <v>2.3434736842105219</v>
      </c>
      <c r="Q1615" s="4">
        <f t="shared" si="1214"/>
        <v>1.5896693105363862</v>
      </c>
      <c r="R1615" s="18">
        <f t="shared" si="1202"/>
        <v>2097.7301729323308</v>
      </c>
      <c r="S1615" s="2">
        <f t="shared" si="1203"/>
        <v>21.920172932330843</v>
      </c>
      <c r="T1615" s="22">
        <f t="shared" si="1191"/>
        <v>0</v>
      </c>
      <c r="U1615" s="29">
        <f t="shared" si="1204"/>
        <v>2091.6140402753481</v>
      </c>
      <c r="V1615" s="30">
        <f t="shared" si="1205"/>
        <v>15.804040275348143</v>
      </c>
      <c r="W1615" s="31">
        <f t="shared" si="1215"/>
        <v>0</v>
      </c>
      <c r="X1615" s="35">
        <f t="shared" si="1206"/>
        <v>2091.7309333333333</v>
      </c>
      <c r="Y1615" s="30">
        <f t="shared" si="1207"/>
        <v>15.920933333333323</v>
      </c>
      <c r="Z1615" s="31">
        <f t="shared" si="1216"/>
        <v>0</v>
      </c>
      <c r="AA1615" s="29">
        <f t="shared" si="1208"/>
        <v>2091.630405303466</v>
      </c>
      <c r="AB1615" s="30">
        <f t="shared" si="1209"/>
        <v>15.820405303466032</v>
      </c>
      <c r="AC1615" s="31">
        <f t="shared" si="1217"/>
        <v>0</v>
      </c>
      <c r="AD1615" s="32">
        <f t="shared" si="1192"/>
        <v>-1</v>
      </c>
      <c r="AE1615" s="33">
        <f t="shared" si="1193"/>
        <v>-1</v>
      </c>
      <c r="AF1615" s="33">
        <f t="shared" si="1194"/>
        <v>-1</v>
      </c>
      <c r="AG1615" s="33">
        <f t="shared" si="1195"/>
        <v>-1</v>
      </c>
      <c r="AH1615" s="38">
        <f t="shared" si="1196"/>
        <v>-1</v>
      </c>
      <c r="AI1615" s="33">
        <f t="shared" si="1197"/>
        <v>-1</v>
      </c>
      <c r="AJ1615" s="39">
        <f t="shared" si="1198"/>
        <v>-1</v>
      </c>
      <c r="AK1615" s="43">
        <f t="shared" si="1199"/>
        <v>-1</v>
      </c>
      <c r="AL1615" s="4">
        <f t="shared" si="1218"/>
        <v>8.3700000000003456</v>
      </c>
      <c r="AM1615" s="4">
        <f t="shared" si="1219"/>
        <v>7.6695946965342046</v>
      </c>
      <c r="AN1615" s="4">
        <f t="shared" si="1220"/>
        <v>7.6695946965342046</v>
      </c>
      <c r="AO1615" s="4">
        <f t="shared" si="1221"/>
        <v>-19.309999999999945</v>
      </c>
      <c r="AP1615" s="4">
        <f t="shared" si="1222"/>
        <v>20.010405303466086</v>
      </c>
      <c r="AQ1615" s="4">
        <f t="shared" si="1223"/>
        <v>19.309999999999945</v>
      </c>
      <c r="AR1615" s="4">
        <f t="shared" si="1210"/>
        <v>15.119999999999891</v>
      </c>
      <c r="AS1615">
        <f t="shared" si="1224"/>
        <v>19.309999999999945</v>
      </c>
      <c r="AT1615" s="6">
        <f t="shared" si="1225"/>
        <v>1</v>
      </c>
      <c r="AU1615" s="4">
        <f t="shared" si="1226"/>
        <v>-7.6408534676021453</v>
      </c>
      <c r="AV1615" s="4">
        <f t="shared" si="1227"/>
        <v>-3.3695070653358643</v>
      </c>
      <c r="AW1615">
        <f t="shared" si="1228"/>
        <v>1</v>
      </c>
      <c r="AX1615">
        <f t="shared" si="1229"/>
        <v>0</v>
      </c>
      <c r="AY1615">
        <f t="shared" si="1230"/>
        <v>0</v>
      </c>
      <c r="AZ1615" s="4">
        <f t="shared" si="1211"/>
        <v>-3.9100000000000006</v>
      </c>
      <c r="BA1615" s="4">
        <f t="shared" si="1231"/>
        <v>209.17500000000035</v>
      </c>
      <c r="BB1615" s="4">
        <f t="shared" si="1212"/>
        <v>223.45500000000007</v>
      </c>
      <c r="BC1615" s="4">
        <f t="shared" si="1213"/>
        <v>271.18399999999997</v>
      </c>
      <c r="BM1615">
        <f t="shared" si="1185"/>
        <v>1</v>
      </c>
    </row>
    <row r="1616" spans="1:65" x14ac:dyDescent="0.25">
      <c r="A1616">
        <v>899</v>
      </c>
      <c r="B1616" s="1">
        <v>42487</v>
      </c>
      <c r="C1616" s="2">
        <v>2092.33</v>
      </c>
      <c r="D1616" s="2">
        <v>2099.89</v>
      </c>
      <c r="E1616" s="2">
        <v>2082.31</v>
      </c>
      <c r="F1616" s="2">
        <v>2095.15</v>
      </c>
      <c r="G1616" s="2">
        <v>4100110000</v>
      </c>
      <c r="H1616" s="2">
        <f t="shared" si="1186"/>
        <v>7.7520140035420582</v>
      </c>
      <c r="I1616" s="2">
        <f t="shared" si="1187"/>
        <v>2073.8784999999998</v>
      </c>
      <c r="J1616" s="2">
        <f t="shared" si="1188"/>
        <v>10.302663158518559</v>
      </c>
      <c r="K1616" s="2">
        <f t="shared" si="1189"/>
        <v>0.63000000000010914</v>
      </c>
      <c r="L1616" s="18">
        <v>0.11375</v>
      </c>
      <c r="M1616" s="19">
        <v>10.147083941215479</v>
      </c>
      <c r="N1616" s="4">
        <f t="shared" si="1200"/>
        <v>17.579999999999927</v>
      </c>
      <c r="O1616" s="4">
        <f t="shared" si="1190"/>
        <v>13.582000000000017</v>
      </c>
      <c r="P1616" s="4">
        <f t="shared" si="1201"/>
        <v>2.5801729323308273</v>
      </c>
      <c r="Q1616" s="4">
        <f t="shared" si="1214"/>
        <v>1.7539494239700817</v>
      </c>
      <c r="R1616" s="18">
        <f t="shared" si="1202"/>
        <v>2094.1271954887216</v>
      </c>
      <c r="S1616" s="2">
        <f t="shared" si="1203"/>
        <v>1.0228045112785367</v>
      </c>
      <c r="T1616" s="22">
        <f t="shared" si="1191"/>
        <v>1</v>
      </c>
      <c r="U1616" s="29">
        <f t="shared" si="1204"/>
        <v>2092.9881741019749</v>
      </c>
      <c r="V1616" s="30">
        <f t="shared" si="1205"/>
        <v>2.1618258980251994</v>
      </c>
      <c r="W1616" s="31">
        <f t="shared" si="1215"/>
        <v>1</v>
      </c>
      <c r="X1616" s="35">
        <f t="shared" si="1206"/>
        <v>2092.4077333333335</v>
      </c>
      <c r="Y1616" s="30">
        <f t="shared" si="1207"/>
        <v>2.7422666666666373</v>
      </c>
      <c r="Z1616" s="31">
        <f t="shared" si="1216"/>
        <v>1</v>
      </c>
      <c r="AA1616" s="29">
        <f t="shared" si="1208"/>
        <v>2092.906912394365</v>
      </c>
      <c r="AB1616" s="30">
        <f t="shared" si="1209"/>
        <v>2.2430876056350826</v>
      </c>
      <c r="AC1616" s="31">
        <f t="shared" si="1217"/>
        <v>1</v>
      </c>
      <c r="AD1616" s="32">
        <f t="shared" si="1192"/>
        <v>1</v>
      </c>
      <c r="AE1616" s="33">
        <f t="shared" si="1193"/>
        <v>1</v>
      </c>
      <c r="AF1616" s="33">
        <f t="shared" si="1194"/>
        <v>1</v>
      </c>
      <c r="AG1616" s="33">
        <f t="shared" si="1195"/>
        <v>1</v>
      </c>
      <c r="AH1616" s="38">
        <f t="shared" si="1196"/>
        <v>1</v>
      </c>
      <c r="AI1616" s="33">
        <f t="shared" si="1197"/>
        <v>1</v>
      </c>
      <c r="AJ1616" s="39">
        <f t="shared" si="1198"/>
        <v>1</v>
      </c>
      <c r="AK1616" s="43">
        <f t="shared" si="1199"/>
        <v>1</v>
      </c>
      <c r="AL1616" s="4">
        <f t="shared" si="1218"/>
        <v>7.5599999999999454</v>
      </c>
      <c r="AM1616" s="4">
        <f t="shared" si="1219"/>
        <v>6.9830876056348643</v>
      </c>
      <c r="AN1616" s="4">
        <f t="shared" si="1220"/>
        <v>6.9830876056348643</v>
      </c>
      <c r="AO1616" s="4">
        <f t="shared" si="1221"/>
        <v>-10.019999999999982</v>
      </c>
      <c r="AP1616" s="4">
        <f t="shared" si="1222"/>
        <v>10.596912394365063</v>
      </c>
      <c r="AQ1616" s="4">
        <f t="shared" si="1223"/>
        <v>10.019999999999982</v>
      </c>
      <c r="AR1616" s="4">
        <f t="shared" si="1210"/>
        <v>2.8200000000001637</v>
      </c>
      <c r="AS1616">
        <f t="shared" si="1224"/>
        <v>10.019999999999982</v>
      </c>
      <c r="AT1616" s="6">
        <f t="shared" si="1225"/>
        <v>0</v>
      </c>
      <c r="AU1616" s="4">
        <f t="shared" si="1226"/>
        <v>2.2724165644199168</v>
      </c>
      <c r="AV1616" s="4">
        <f t="shared" si="1227"/>
        <v>7.6270839412153153</v>
      </c>
      <c r="AW1616">
        <f t="shared" si="1228"/>
        <v>0</v>
      </c>
      <c r="AX1616">
        <f t="shared" si="1229"/>
        <v>0</v>
      </c>
      <c r="AY1616">
        <f t="shared" si="1230"/>
        <v>0</v>
      </c>
      <c r="AZ1616" s="4">
        <f t="shared" si="1211"/>
        <v>6.94</v>
      </c>
      <c r="BA1616" s="4">
        <f t="shared" si="1231"/>
        <v>213.08500000000035</v>
      </c>
      <c r="BB1616" s="4">
        <f t="shared" si="1212"/>
        <v>227.36500000000007</v>
      </c>
      <c r="BC1616" s="4">
        <f t="shared" si="1213"/>
        <v>271.74399999999991</v>
      </c>
      <c r="BM1616">
        <f t="shared" si="1185"/>
        <v>1</v>
      </c>
    </row>
    <row r="1617" spans="1:65" x14ac:dyDescent="0.25">
      <c r="A1617">
        <v>898</v>
      </c>
      <c r="B1617" s="1">
        <v>42486</v>
      </c>
      <c r="C1617" s="2">
        <v>2089.84</v>
      </c>
      <c r="D1617" s="2">
        <v>2096.87</v>
      </c>
      <c r="E1617" s="2">
        <v>2085.8000000000002</v>
      </c>
      <c r="F1617" s="2">
        <v>2091.6999999999998</v>
      </c>
      <c r="G1617" s="2">
        <v>3557190000</v>
      </c>
      <c r="H1617" s="2">
        <f t="shared" si="1186"/>
        <v>10.98069012200764</v>
      </c>
      <c r="I1617" s="2">
        <f t="shared" si="1187"/>
        <v>2072.1755000000003</v>
      </c>
      <c r="J1617" s="2">
        <f t="shared" si="1188"/>
        <v>11.285212716321858</v>
      </c>
      <c r="K1617" s="2">
        <f t="shared" si="1189"/>
        <v>2.0500000000001819</v>
      </c>
      <c r="L1617" s="18">
        <v>0.12005</v>
      </c>
      <c r="M1617" s="19">
        <v>10.68905788210426</v>
      </c>
      <c r="N1617" s="4">
        <f t="shared" si="1200"/>
        <v>11.069999999999709</v>
      </c>
      <c r="O1617" s="4">
        <f t="shared" si="1190"/>
        <v>13.970000000000027</v>
      </c>
      <c r="P1617" s="4">
        <f t="shared" si="1201"/>
        <v>2.4271954887218068</v>
      </c>
      <c r="Q1617" s="4">
        <f t="shared" si="1214"/>
        <v>1.6876259025001481</v>
      </c>
      <c r="R1617" s="18">
        <f t="shared" si="1202"/>
        <v>2090.1994887218043</v>
      </c>
      <c r="S1617" s="2">
        <f t="shared" si="1203"/>
        <v>1.5005112781955177</v>
      </c>
      <c r="T1617" s="22">
        <f t="shared" si="1191"/>
        <v>1</v>
      </c>
      <c r="U1617" s="29">
        <f t="shared" si="1204"/>
        <v>2090.4728342885733</v>
      </c>
      <c r="V1617" s="30">
        <f t="shared" si="1205"/>
        <v>1.2271657114265508</v>
      </c>
      <c r="W1617" s="31">
        <f t="shared" si="1215"/>
        <v>1</v>
      </c>
      <c r="X1617" s="35">
        <f t="shared" si="1206"/>
        <v>2089.1773333333335</v>
      </c>
      <c r="Y1617" s="30">
        <f t="shared" si="1207"/>
        <v>2.5226666666662823</v>
      </c>
      <c r="Z1617" s="31">
        <f t="shared" si="1216"/>
        <v>1</v>
      </c>
      <c r="AA1617" s="29">
        <f t="shared" si="1208"/>
        <v>2090.2914641548396</v>
      </c>
      <c r="AB1617" s="30">
        <f t="shared" si="1209"/>
        <v>1.4085358451602588</v>
      </c>
      <c r="AC1617" s="31">
        <f t="shared" si="1217"/>
        <v>1</v>
      </c>
      <c r="AD1617" s="32">
        <f t="shared" si="1192"/>
        <v>1</v>
      </c>
      <c r="AE1617" s="33">
        <f t="shared" si="1193"/>
        <v>1</v>
      </c>
      <c r="AF1617" s="33">
        <f t="shared" si="1194"/>
        <v>1</v>
      </c>
      <c r="AG1617" s="33">
        <f t="shared" si="1195"/>
        <v>0</v>
      </c>
      <c r="AH1617" s="38">
        <f t="shared" si="1196"/>
        <v>1</v>
      </c>
      <c r="AI1617" s="33">
        <f t="shared" si="1197"/>
        <v>1</v>
      </c>
      <c r="AJ1617" s="39">
        <f t="shared" si="1198"/>
        <v>1</v>
      </c>
      <c r="AK1617" s="43">
        <f t="shared" si="1199"/>
        <v>1</v>
      </c>
      <c r="AL1617" s="4">
        <f t="shared" si="1218"/>
        <v>7.0299999999997453</v>
      </c>
      <c r="AM1617" s="4">
        <f t="shared" si="1219"/>
        <v>6.5785358451603315</v>
      </c>
      <c r="AN1617" s="4">
        <f t="shared" si="1220"/>
        <v>6.5785358451603315</v>
      </c>
      <c r="AO1617" s="4">
        <f t="shared" si="1221"/>
        <v>-4.0399999999999636</v>
      </c>
      <c r="AP1617" s="4">
        <f t="shared" si="1222"/>
        <v>4.4914641548393774</v>
      </c>
      <c r="AQ1617" s="4">
        <f t="shared" si="1223"/>
        <v>4.0399999999999636</v>
      </c>
      <c r="AR1617" s="4">
        <f t="shared" si="1210"/>
        <v>1.8599999999996726</v>
      </c>
      <c r="AS1617">
        <f t="shared" si="1224"/>
        <v>6.5785358451603315</v>
      </c>
      <c r="AT1617" s="6">
        <f t="shared" si="1225"/>
        <v>0</v>
      </c>
      <c r="AU1617" s="4">
        <f t="shared" si="1226"/>
        <v>5.6849053388852706</v>
      </c>
      <c r="AV1617" s="4">
        <f t="shared" si="1227"/>
        <v>9.129057882104588</v>
      </c>
      <c r="AW1617">
        <f t="shared" si="1228"/>
        <v>0</v>
      </c>
      <c r="AX1617">
        <f t="shared" si="1229"/>
        <v>0</v>
      </c>
      <c r="AY1617">
        <f t="shared" si="1230"/>
        <v>0</v>
      </c>
      <c r="AZ1617" s="4">
        <f t="shared" si="1211"/>
        <v>6.94</v>
      </c>
      <c r="BA1617" s="4">
        <f t="shared" si="1231"/>
        <v>206.14500000000035</v>
      </c>
      <c r="BB1617" s="4">
        <f t="shared" si="1212"/>
        <v>220.42500000000007</v>
      </c>
      <c r="BC1617" s="4">
        <f t="shared" si="1213"/>
        <v>270.74800000000005</v>
      </c>
      <c r="BM1617">
        <f t="shared" si="1185"/>
        <v>1</v>
      </c>
    </row>
    <row r="1618" spans="1:65" x14ac:dyDescent="0.25">
      <c r="A1618">
        <v>897</v>
      </c>
      <c r="B1618" s="1">
        <v>42485</v>
      </c>
      <c r="C1618" s="2">
        <v>2089.37</v>
      </c>
      <c r="D1618" s="2">
        <v>2089.37</v>
      </c>
      <c r="E1618" s="2">
        <v>2077.52</v>
      </c>
      <c r="F1618" s="2">
        <v>2087.79</v>
      </c>
      <c r="G1618" s="2">
        <v>3319740000</v>
      </c>
      <c r="H1618" s="2">
        <f t="shared" si="1186"/>
        <v>17.763738845687239</v>
      </c>
      <c r="I1618" s="2">
        <f t="shared" si="1187"/>
        <v>2069.471</v>
      </c>
      <c r="J1618" s="2">
        <f t="shared" si="1188"/>
        <v>16.083849851718725</v>
      </c>
      <c r="K1618" s="2">
        <f t="shared" si="1189"/>
        <v>-2.2100000000000364</v>
      </c>
      <c r="L1618" s="18">
        <v>0.11955</v>
      </c>
      <c r="M1618" s="19">
        <v>10.66386189917009</v>
      </c>
      <c r="N1618" s="4">
        <f t="shared" si="1200"/>
        <v>14.059999999999945</v>
      </c>
      <c r="O1618" s="4">
        <f t="shared" si="1190"/>
        <v>15.394000000000073</v>
      </c>
      <c r="P1618" s="4">
        <f t="shared" si="1201"/>
        <v>2.4094887218045131</v>
      </c>
      <c r="Q1618" s="4">
        <f t="shared" si="1214"/>
        <v>1.6226520219819616</v>
      </c>
      <c r="R1618" s="18">
        <f t="shared" si="1202"/>
        <v>2094.2349172932331</v>
      </c>
      <c r="S1618" s="2">
        <f t="shared" si="1203"/>
        <v>6.4449172932331749</v>
      </c>
      <c r="T1618" s="22">
        <f t="shared" si="1191"/>
        <v>1</v>
      </c>
      <c r="U1618" s="29">
        <f t="shared" si="1204"/>
        <v>2089.9777192984266</v>
      </c>
      <c r="V1618" s="30">
        <f t="shared" si="1205"/>
        <v>2.1877192984266003</v>
      </c>
      <c r="W1618" s="31">
        <f t="shared" si="1215"/>
        <v>1</v>
      </c>
      <c r="X1618" s="35">
        <f t="shared" si="1206"/>
        <v>2086.1758666666665</v>
      </c>
      <c r="Y1618" s="30">
        <f t="shared" si="1207"/>
        <v>1.6141333333334842</v>
      </c>
      <c r="Z1618" s="31">
        <f t="shared" si="1216"/>
        <v>1</v>
      </c>
      <c r="AA1618" s="29">
        <f t="shared" si="1208"/>
        <v>2089.4454599299802</v>
      </c>
      <c r="AB1618" s="30">
        <f t="shared" si="1209"/>
        <v>1.6554599299802248</v>
      </c>
      <c r="AC1618" s="31">
        <f t="shared" si="1217"/>
        <v>1</v>
      </c>
      <c r="AD1618" s="32">
        <f t="shared" si="1192"/>
        <v>1</v>
      </c>
      <c r="AE1618" s="33">
        <f t="shared" si="1193"/>
        <v>1</v>
      </c>
      <c r="AF1618" s="33">
        <f t="shared" si="1194"/>
        <v>1</v>
      </c>
      <c r="AG1618" s="33">
        <f t="shared" si="1195"/>
        <v>0</v>
      </c>
      <c r="AH1618" s="38">
        <f t="shared" si="1196"/>
        <v>1</v>
      </c>
      <c r="AI1618" s="33">
        <f t="shared" si="1197"/>
        <v>1</v>
      </c>
      <c r="AJ1618" s="39">
        <f t="shared" si="1198"/>
        <v>1</v>
      </c>
      <c r="AK1618" s="43">
        <f t="shared" si="1199"/>
        <v>1</v>
      </c>
      <c r="AL1618" s="4">
        <f t="shared" si="1218"/>
        <v>0</v>
      </c>
      <c r="AM1618" s="4">
        <f t="shared" si="1219"/>
        <v>-7.5459929980297602E-2</v>
      </c>
      <c r="AN1618" s="4">
        <f t="shared" si="1220"/>
        <v>7.5459929980297602E-2</v>
      </c>
      <c r="AO1618" s="4">
        <f t="shared" si="1221"/>
        <v>-11.849999999999909</v>
      </c>
      <c r="AP1618" s="4">
        <f t="shared" si="1222"/>
        <v>11.925459929980207</v>
      </c>
      <c r="AQ1618" s="4">
        <f t="shared" si="1223"/>
        <v>11.849999999999909</v>
      </c>
      <c r="AR1618" s="4">
        <f t="shared" si="1210"/>
        <v>1.5799999999999272</v>
      </c>
      <c r="AS1618">
        <f t="shared" si="1224"/>
        <v>11.849999999999909</v>
      </c>
      <c r="AT1618" s="6">
        <f t="shared" si="1225"/>
        <v>1</v>
      </c>
      <c r="AU1618" s="4">
        <f t="shared" si="1226"/>
        <v>-0.99242419985638186</v>
      </c>
      <c r="AV1618" s="4">
        <f t="shared" si="1227"/>
        <v>9.3838618991701637</v>
      </c>
      <c r="AW1618">
        <f t="shared" si="1228"/>
        <v>0</v>
      </c>
      <c r="AX1618">
        <f t="shared" si="1229"/>
        <v>1</v>
      </c>
      <c r="AY1618">
        <f t="shared" si="1230"/>
        <v>0</v>
      </c>
      <c r="AZ1618" s="4">
        <f t="shared" si="1211"/>
        <v>-3.9100000000000006</v>
      </c>
      <c r="BA1618" s="4">
        <f t="shared" si="1231"/>
        <v>199.20500000000035</v>
      </c>
      <c r="BB1618" s="4">
        <f t="shared" si="1212"/>
        <v>213.48500000000007</v>
      </c>
      <c r="BC1618" s="4">
        <f t="shared" si="1213"/>
        <v>270.55999999999995</v>
      </c>
      <c r="BM1618">
        <f t="shared" si="1185"/>
        <v>1</v>
      </c>
    </row>
    <row r="1619" spans="1:65" x14ac:dyDescent="0.25">
      <c r="A1619">
        <v>896</v>
      </c>
      <c r="B1619" s="1">
        <v>42482</v>
      </c>
      <c r="C1619" s="2">
        <v>2091.4899999999998</v>
      </c>
      <c r="D1619" s="2">
        <v>2094.3200000000002</v>
      </c>
      <c r="E1619" s="2">
        <v>2081.1999999999998</v>
      </c>
      <c r="F1619" s="2">
        <v>2091.58</v>
      </c>
      <c r="G1619" s="2">
        <v>3790580000</v>
      </c>
      <c r="H1619" s="2">
        <f t="shared" si="1186"/>
        <v>20.437001410839766</v>
      </c>
      <c r="I1619" s="2">
        <f t="shared" si="1187"/>
        <v>2066.8969999999999</v>
      </c>
      <c r="J1619" s="2">
        <f t="shared" si="1188"/>
        <v>19.061998645693532</v>
      </c>
      <c r="K1619" s="2">
        <f t="shared" si="1189"/>
        <v>9.9999999997635314E-3</v>
      </c>
      <c r="L1619" s="18">
        <v>0.10585</v>
      </c>
      <c r="M1619" s="19">
        <v>9.4413702609943719</v>
      </c>
      <c r="N1619" s="4">
        <f t="shared" si="1200"/>
        <v>13.120000000000346</v>
      </c>
      <c r="O1619" s="4">
        <f t="shared" si="1190"/>
        <v>16.093000000000053</v>
      </c>
      <c r="P1619" s="4">
        <f t="shared" si="1201"/>
        <v>2.6549172932330869</v>
      </c>
      <c r="Q1619" s="4">
        <f t="shared" si="1214"/>
        <v>1.5582546113501101</v>
      </c>
      <c r="R1619" s="18">
        <f t="shared" si="1202"/>
        <v>2094.2600601503759</v>
      </c>
      <c r="S1619" s="2">
        <f t="shared" si="1203"/>
        <v>2.6800601503759935</v>
      </c>
      <c r="T1619" s="22">
        <f t="shared" si="1191"/>
        <v>1</v>
      </c>
      <c r="U1619" s="29">
        <f t="shared" si="1204"/>
        <v>2092.0755028646877</v>
      </c>
      <c r="V1619" s="30">
        <f t="shared" si="1205"/>
        <v>0.49550286468775084</v>
      </c>
      <c r="W1619" s="31">
        <f t="shared" si="1215"/>
        <v>1</v>
      </c>
      <c r="X1619" s="35">
        <f t="shared" si="1206"/>
        <v>2091.9474666666665</v>
      </c>
      <c r="Y1619" s="30">
        <f t="shared" si="1207"/>
        <v>0.36746666666658712</v>
      </c>
      <c r="Z1619" s="31">
        <f t="shared" si="1216"/>
        <v>1</v>
      </c>
      <c r="AA1619" s="29">
        <f t="shared" si="1208"/>
        <v>2092.0575777969648</v>
      </c>
      <c r="AB1619" s="30">
        <f t="shared" si="1209"/>
        <v>0.47757779696485159</v>
      </c>
      <c r="AC1619" s="31">
        <f t="shared" si="1217"/>
        <v>1</v>
      </c>
      <c r="AD1619" s="32">
        <f t="shared" si="1192"/>
        <v>1</v>
      </c>
      <c r="AE1619" s="33">
        <f t="shared" si="1193"/>
        <v>0</v>
      </c>
      <c r="AF1619" s="33">
        <f t="shared" si="1194"/>
        <v>0</v>
      </c>
      <c r="AG1619" s="33">
        <f t="shared" si="1195"/>
        <v>0</v>
      </c>
      <c r="AH1619" s="38">
        <f t="shared" si="1196"/>
        <v>1</v>
      </c>
      <c r="AI1619" s="33">
        <f t="shared" si="1197"/>
        <v>1</v>
      </c>
      <c r="AJ1619" s="39">
        <f t="shared" si="1198"/>
        <v>1</v>
      </c>
      <c r="AK1619" s="43">
        <f t="shared" si="1199"/>
        <v>1</v>
      </c>
      <c r="AL1619" s="4">
        <f t="shared" si="1218"/>
        <v>2.830000000000382</v>
      </c>
      <c r="AM1619" s="4">
        <f t="shared" si="1219"/>
        <v>2.2624222030353849</v>
      </c>
      <c r="AN1619" s="4">
        <f t="shared" si="1220"/>
        <v>2.2624222030353849</v>
      </c>
      <c r="AO1619" s="4">
        <f t="shared" si="1221"/>
        <v>-10.289999999999964</v>
      </c>
      <c r="AP1619" s="4">
        <f t="shared" si="1222"/>
        <v>10.857577796964961</v>
      </c>
      <c r="AQ1619" s="4">
        <f t="shared" si="1223"/>
        <v>10.289999999999964</v>
      </c>
      <c r="AR1619" s="4">
        <f t="shared" si="1210"/>
        <v>9.0000000000145519E-2</v>
      </c>
      <c r="AS1619">
        <f t="shared" si="1224"/>
        <v>10.289999999999964</v>
      </c>
      <c r="AT1619" s="6">
        <f t="shared" si="1225"/>
        <v>0</v>
      </c>
      <c r="AU1619" s="4">
        <f t="shared" si="1226"/>
        <v>1.5780389562052033</v>
      </c>
      <c r="AV1619" s="4">
        <f t="shared" si="1227"/>
        <v>9.6513702609942271</v>
      </c>
      <c r="AW1619">
        <f t="shared" si="1228"/>
        <v>0</v>
      </c>
      <c r="AX1619">
        <f t="shared" si="1229"/>
        <v>0</v>
      </c>
      <c r="AY1619">
        <f t="shared" si="1230"/>
        <v>0</v>
      </c>
      <c r="AZ1619" s="4">
        <f t="shared" si="1211"/>
        <v>6.94</v>
      </c>
      <c r="BA1619" s="4">
        <f t="shared" si="1231"/>
        <v>203.11500000000035</v>
      </c>
      <c r="BB1619" s="4">
        <f t="shared" si="1212"/>
        <v>217.39500000000007</v>
      </c>
      <c r="BC1619" s="4">
        <f t="shared" si="1213"/>
        <v>271.4079999999999</v>
      </c>
      <c r="BM1619">
        <f t="shared" si="1185"/>
        <v>1</v>
      </c>
    </row>
    <row r="1620" spans="1:65" x14ac:dyDescent="0.25">
      <c r="A1620">
        <v>895</v>
      </c>
      <c r="B1620" s="1">
        <v>42481</v>
      </c>
      <c r="C1620" s="2">
        <v>2102.09</v>
      </c>
      <c r="D1620" s="2">
        <v>2103.7800000000002</v>
      </c>
      <c r="E1620" s="2">
        <v>2088.52</v>
      </c>
      <c r="F1620" s="2">
        <v>2091.48</v>
      </c>
      <c r="G1620" s="2">
        <v>4175290000</v>
      </c>
      <c r="H1620" s="2">
        <f t="shared" si="1186"/>
        <v>22.521940142398449</v>
      </c>
      <c r="I1620" s="2">
        <f t="shared" si="1187"/>
        <v>2063.9465</v>
      </c>
      <c r="J1620" s="2">
        <f t="shared" si="1188"/>
        <v>21.081024462023223</v>
      </c>
      <c r="K1620" s="2">
        <f t="shared" si="1189"/>
        <v>-0.30999999999994543</v>
      </c>
      <c r="L1620" s="18">
        <v>0.11510000000000001</v>
      </c>
      <c r="M1620" s="19">
        <v>10.320033874961016</v>
      </c>
      <c r="N1620" s="4">
        <f t="shared" si="1200"/>
        <v>15.260000000000218</v>
      </c>
      <c r="O1620" s="4">
        <f t="shared" si="1190"/>
        <v>16.675000000000022</v>
      </c>
      <c r="P1620" s="4">
        <f t="shared" si="1201"/>
        <v>2.7800601503759448</v>
      </c>
      <c r="Q1620" s="4">
        <f t="shared" si="1214"/>
        <v>1.5012893966358596</v>
      </c>
      <c r="R1620" s="18">
        <f t="shared" si="1202"/>
        <v>2105.2121127819551</v>
      </c>
      <c r="S1620" s="2">
        <f t="shared" si="1203"/>
        <v>13.732112781955038</v>
      </c>
      <c r="T1620" s="22">
        <f t="shared" si="1191"/>
        <v>0</v>
      </c>
      <c r="U1620" s="29">
        <f t="shared" si="1204"/>
        <v>2102.6806581008432</v>
      </c>
      <c r="V1620" s="30">
        <f t="shared" si="1205"/>
        <v>11.200658100843157</v>
      </c>
      <c r="W1620" s="31">
        <f t="shared" si="1215"/>
        <v>0</v>
      </c>
      <c r="X1620" s="35">
        <f t="shared" si="1206"/>
        <v>2103.7522666666669</v>
      </c>
      <c r="Y1620" s="30">
        <f t="shared" si="1207"/>
        <v>12.272266666666837</v>
      </c>
      <c r="Z1620" s="31">
        <f t="shared" si="1216"/>
        <v>0</v>
      </c>
      <c r="AA1620" s="29">
        <f t="shared" si="1208"/>
        <v>2102.8306833000584</v>
      </c>
      <c r="AB1620" s="30">
        <f t="shared" si="1209"/>
        <v>11.350683300058336</v>
      </c>
      <c r="AC1620" s="31">
        <f t="shared" si="1217"/>
        <v>0</v>
      </c>
      <c r="AD1620" s="32">
        <f t="shared" si="1192"/>
        <v>-1</v>
      </c>
      <c r="AE1620" s="33">
        <f t="shared" si="1193"/>
        <v>-1</v>
      </c>
      <c r="AF1620" s="33">
        <f t="shared" si="1194"/>
        <v>-1</v>
      </c>
      <c r="AG1620" s="33">
        <f t="shared" si="1195"/>
        <v>0</v>
      </c>
      <c r="AH1620" s="38">
        <f t="shared" si="1196"/>
        <v>-1</v>
      </c>
      <c r="AI1620" s="33">
        <f t="shared" si="1197"/>
        <v>-1</v>
      </c>
      <c r="AJ1620" s="39">
        <f t="shared" si="1198"/>
        <v>-1</v>
      </c>
      <c r="AK1620" s="43">
        <f t="shared" si="1199"/>
        <v>-1</v>
      </c>
      <c r="AL1620" s="4">
        <f t="shared" si="1218"/>
        <v>1.6900000000000546</v>
      </c>
      <c r="AM1620" s="4">
        <f t="shared" si="1219"/>
        <v>0.94931669994184631</v>
      </c>
      <c r="AN1620" s="4">
        <f t="shared" si="1220"/>
        <v>0.94931669994184631</v>
      </c>
      <c r="AO1620" s="4">
        <f t="shared" si="1221"/>
        <v>-13.570000000000164</v>
      </c>
      <c r="AP1620" s="4">
        <f t="shared" si="1222"/>
        <v>14.310683300058372</v>
      </c>
      <c r="AQ1620" s="4">
        <f t="shared" si="1223"/>
        <v>13.570000000000164</v>
      </c>
      <c r="AR1620" s="4">
        <f t="shared" si="1210"/>
        <v>10.610000000000127</v>
      </c>
      <c r="AS1620">
        <f t="shared" si="1224"/>
        <v>13.570000000000164</v>
      </c>
      <c r="AT1620" s="6">
        <f t="shared" si="1225"/>
        <v>1</v>
      </c>
      <c r="AU1620" s="4">
        <f t="shared" si="1226"/>
        <v>-2.2106992382240449</v>
      </c>
      <c r="AV1620" s="4">
        <f t="shared" si="1227"/>
        <v>1.0033874960888756E-2</v>
      </c>
      <c r="AW1620">
        <f t="shared" si="1228"/>
        <v>0</v>
      </c>
      <c r="AX1620">
        <f t="shared" si="1229"/>
        <v>1</v>
      </c>
      <c r="AY1620">
        <f t="shared" si="1230"/>
        <v>0</v>
      </c>
      <c r="AZ1620" s="4">
        <f t="shared" si="1211"/>
        <v>-3.9100000000000006</v>
      </c>
      <c r="BA1620" s="4">
        <f t="shared" si="1231"/>
        <v>196.17500000000035</v>
      </c>
      <c r="BB1620" s="4">
        <f t="shared" si="1212"/>
        <v>210.45500000000007</v>
      </c>
      <c r="BC1620" s="4">
        <f t="shared" si="1213"/>
        <v>275.64800000000002</v>
      </c>
      <c r="BM1620">
        <f t="shared" si="1185"/>
        <v>1</v>
      </c>
    </row>
    <row r="1621" spans="1:65" x14ac:dyDescent="0.25">
      <c r="A1621">
        <v>894</v>
      </c>
      <c r="B1621" s="1">
        <v>42480</v>
      </c>
      <c r="C1621" s="2">
        <v>2101.52</v>
      </c>
      <c r="D1621" s="2">
        <v>2111.0500000000002</v>
      </c>
      <c r="E1621" s="2">
        <v>2096.3200000000002</v>
      </c>
      <c r="F1621" s="2">
        <v>2102.4</v>
      </c>
      <c r="G1621" s="2">
        <v>4184880000</v>
      </c>
      <c r="H1621" s="2">
        <f t="shared" si="1186"/>
        <v>20.605952996376764</v>
      </c>
      <c r="I1621" s="2">
        <f t="shared" si="1187"/>
        <v>2061.2694999999999</v>
      </c>
      <c r="J1621" s="2">
        <f t="shared" si="1188"/>
        <v>22.121236307889166</v>
      </c>
      <c r="K1621" s="2">
        <f t="shared" si="1189"/>
        <v>0.71999999999979991</v>
      </c>
      <c r="L1621" s="18">
        <v>0.11025</v>
      </c>
      <c r="M1621" s="19">
        <v>9.8776528363270604</v>
      </c>
      <c r="N1621" s="4">
        <f t="shared" si="1200"/>
        <v>14.730000000000018</v>
      </c>
      <c r="O1621" s="4">
        <f t="shared" si="1190"/>
        <v>18.434999999999992</v>
      </c>
      <c r="P1621" s="4">
        <f t="shared" si="1201"/>
        <v>2.8121127819548919</v>
      </c>
      <c r="Q1621" s="4">
        <f t="shared" si="1214"/>
        <v>1.5145079508799757</v>
      </c>
      <c r="R1621" s="18">
        <f t="shared" si="1202"/>
        <v>2103.2023834586466</v>
      </c>
      <c r="S1621" s="2">
        <f t="shared" si="1203"/>
        <v>0.80238345864654548</v>
      </c>
      <c r="T1621" s="22">
        <f t="shared" si="1191"/>
        <v>1</v>
      </c>
      <c r="U1621" s="29">
        <f t="shared" si="1204"/>
        <v>2102.1047923483779</v>
      </c>
      <c r="V1621" s="30">
        <f t="shared" si="1205"/>
        <v>0.29520765162214957</v>
      </c>
      <c r="W1621" s="31">
        <f t="shared" si="1215"/>
        <v>1</v>
      </c>
      <c r="X1621" s="35">
        <f t="shared" si="1206"/>
        <v>2106.6549333333332</v>
      </c>
      <c r="Y1621" s="30">
        <f t="shared" si="1207"/>
        <v>4.254933333333156</v>
      </c>
      <c r="Z1621" s="31">
        <f t="shared" si="1216"/>
        <v>1</v>
      </c>
      <c r="AA1621" s="29">
        <f t="shared" si="1208"/>
        <v>2102.7418120862717</v>
      </c>
      <c r="AB1621" s="30">
        <f t="shared" si="1209"/>
        <v>0.34181208627160231</v>
      </c>
      <c r="AC1621" s="31">
        <f t="shared" si="1217"/>
        <v>1</v>
      </c>
      <c r="AD1621" s="32">
        <f t="shared" si="1192"/>
        <v>1</v>
      </c>
      <c r="AE1621" s="33">
        <f t="shared" si="1193"/>
        <v>1</v>
      </c>
      <c r="AF1621" s="33">
        <f t="shared" si="1194"/>
        <v>1</v>
      </c>
      <c r="AG1621" s="33">
        <f t="shared" si="1195"/>
        <v>0</v>
      </c>
      <c r="AH1621" s="38">
        <f t="shared" si="1196"/>
        <v>1</v>
      </c>
      <c r="AI1621" s="33">
        <f t="shared" si="1197"/>
        <v>1</v>
      </c>
      <c r="AJ1621" s="39">
        <f t="shared" si="1198"/>
        <v>1</v>
      </c>
      <c r="AK1621" s="43">
        <f t="shared" si="1199"/>
        <v>1</v>
      </c>
      <c r="AL1621" s="4">
        <f t="shared" si="1218"/>
        <v>9.5300000000002001</v>
      </c>
      <c r="AM1621" s="4">
        <f t="shared" si="1219"/>
        <v>8.3081879137284886</v>
      </c>
      <c r="AN1621" s="4">
        <f t="shared" si="1220"/>
        <v>8.3081879137284886</v>
      </c>
      <c r="AO1621" s="4">
        <f t="shared" si="1221"/>
        <v>-5.1999999999998181</v>
      </c>
      <c r="AP1621" s="4">
        <f t="shared" si="1222"/>
        <v>6.4218120862715296</v>
      </c>
      <c r="AQ1621" s="4">
        <f t="shared" si="1223"/>
        <v>5.1999999999998181</v>
      </c>
      <c r="AR1621" s="4">
        <f t="shared" si="1210"/>
        <v>0.88000000000010914</v>
      </c>
      <c r="AS1621">
        <f t="shared" si="1224"/>
        <v>8.3081879137284886</v>
      </c>
      <c r="AT1621" s="6">
        <f t="shared" si="1225"/>
        <v>0</v>
      </c>
      <c r="AU1621" s="4">
        <f t="shared" si="1226"/>
        <v>3.0315900889888372</v>
      </c>
      <c r="AV1621" s="4">
        <f t="shared" si="1227"/>
        <v>9.2976528363269519</v>
      </c>
      <c r="AW1621">
        <f t="shared" si="1228"/>
        <v>0</v>
      </c>
      <c r="AX1621">
        <f t="shared" si="1229"/>
        <v>0</v>
      </c>
      <c r="AY1621">
        <f t="shared" si="1230"/>
        <v>0</v>
      </c>
      <c r="AZ1621" s="4">
        <f t="shared" si="1211"/>
        <v>6.94</v>
      </c>
      <c r="BA1621" s="4">
        <f t="shared" si="1231"/>
        <v>200.08500000000035</v>
      </c>
      <c r="BB1621" s="4">
        <f t="shared" si="1212"/>
        <v>214.36500000000007</v>
      </c>
      <c r="BC1621" s="4">
        <f t="shared" si="1213"/>
        <v>275.42</v>
      </c>
      <c r="BM1621">
        <f t="shared" si="1185"/>
        <v>1</v>
      </c>
    </row>
    <row r="1622" spans="1:65" x14ac:dyDescent="0.25">
      <c r="A1622">
        <v>893</v>
      </c>
      <c r="B1622" s="1">
        <v>42479</v>
      </c>
      <c r="C1622" s="2">
        <v>2096.0500000000002</v>
      </c>
      <c r="D1622" s="2">
        <v>2104.0500000000002</v>
      </c>
      <c r="E1622" s="2">
        <v>2091.6799999999998</v>
      </c>
      <c r="F1622" s="2">
        <v>2100.8000000000002</v>
      </c>
      <c r="G1622" s="2">
        <v>3896830000</v>
      </c>
      <c r="H1622" s="2">
        <f t="shared" si="1186"/>
        <v>18.953405586683719</v>
      </c>
      <c r="I1622" s="2">
        <f t="shared" si="1187"/>
        <v>2058.6255000000001</v>
      </c>
      <c r="J1622" s="2">
        <f t="shared" si="1188"/>
        <v>20.146573556131845</v>
      </c>
      <c r="K1622" s="2">
        <f t="shared" si="1189"/>
        <v>1.7100000000000364</v>
      </c>
      <c r="L1622" s="18">
        <v>0.1104</v>
      </c>
      <c r="M1622" s="19">
        <v>9.8606765241020238</v>
      </c>
      <c r="N1622" s="4">
        <f t="shared" si="1200"/>
        <v>12.370000000000346</v>
      </c>
      <c r="O1622" s="4">
        <f t="shared" si="1190"/>
        <v>19.385999999999989</v>
      </c>
      <c r="P1622" s="4">
        <f t="shared" si="1201"/>
        <v>2.4023834586466188</v>
      </c>
      <c r="Q1622" s="4">
        <f t="shared" si="1214"/>
        <v>1.4994675599435843</v>
      </c>
      <c r="R1622" s="18">
        <f t="shared" si="1202"/>
        <v>2096.253105263158</v>
      </c>
      <c r="S1622" s="2">
        <f t="shared" si="1203"/>
        <v>4.546894736842205</v>
      </c>
      <c r="T1622" s="22">
        <f t="shared" si="1191"/>
        <v>1</v>
      </c>
      <c r="U1622" s="29">
        <f t="shared" si="1204"/>
        <v>2096.6084440745694</v>
      </c>
      <c r="V1622" s="30">
        <f t="shared" si="1205"/>
        <v>4.1915559254307482</v>
      </c>
      <c r="W1622" s="31">
        <f t="shared" si="1215"/>
        <v>1</v>
      </c>
      <c r="X1622" s="35">
        <f t="shared" si="1206"/>
        <v>2094.2813333333329</v>
      </c>
      <c r="Y1622" s="30">
        <f t="shared" si="1207"/>
        <v>6.5186666666672863</v>
      </c>
      <c r="Z1622" s="31">
        <f t="shared" si="1216"/>
        <v>1</v>
      </c>
      <c r="AA1622" s="29">
        <f t="shared" si="1208"/>
        <v>2096.282648570796</v>
      </c>
      <c r="AB1622" s="30">
        <f t="shared" si="1209"/>
        <v>4.5173514292041546</v>
      </c>
      <c r="AC1622" s="31">
        <f t="shared" si="1217"/>
        <v>1</v>
      </c>
      <c r="AD1622" s="32">
        <f t="shared" si="1192"/>
        <v>1</v>
      </c>
      <c r="AE1622" s="33">
        <f t="shared" si="1193"/>
        <v>0</v>
      </c>
      <c r="AF1622" s="33">
        <f t="shared" si="1194"/>
        <v>0</v>
      </c>
      <c r="AG1622" s="33">
        <f t="shared" si="1195"/>
        <v>0</v>
      </c>
      <c r="AH1622" s="38">
        <f t="shared" si="1196"/>
        <v>1</v>
      </c>
      <c r="AI1622" s="33">
        <f t="shared" si="1197"/>
        <v>1</v>
      </c>
      <c r="AJ1622" s="39">
        <f t="shared" si="1198"/>
        <v>1</v>
      </c>
      <c r="AK1622" s="43">
        <f t="shared" si="1199"/>
        <v>1</v>
      </c>
      <c r="AL1622" s="4">
        <f t="shared" si="1218"/>
        <v>8</v>
      </c>
      <c r="AM1622" s="4">
        <f t="shared" si="1219"/>
        <v>7.7673514292041546</v>
      </c>
      <c r="AN1622" s="4">
        <f t="shared" si="1220"/>
        <v>7.7673514292041546</v>
      </c>
      <c r="AO1622" s="4">
        <f t="shared" si="1221"/>
        <v>-4.3700000000003456</v>
      </c>
      <c r="AP1622" s="4">
        <f t="shared" si="1222"/>
        <v>4.6026485707961911</v>
      </c>
      <c r="AQ1622" s="4">
        <f t="shared" si="1223"/>
        <v>4.3700000000003456</v>
      </c>
      <c r="AR1622" s="4">
        <f t="shared" si="1210"/>
        <v>4.75</v>
      </c>
      <c r="AS1622">
        <f t="shared" si="1224"/>
        <v>7.7673514292041546</v>
      </c>
      <c r="AT1622" s="6">
        <f t="shared" si="1225"/>
        <v>0</v>
      </c>
      <c r="AU1622" s="4">
        <f t="shared" si="1226"/>
        <v>3.5446569465641069</v>
      </c>
      <c r="AV1622" s="4">
        <f t="shared" si="1227"/>
        <v>5.4106765241020236</v>
      </c>
      <c r="AW1622">
        <f t="shared" si="1228"/>
        <v>0</v>
      </c>
      <c r="AX1622">
        <f t="shared" si="1229"/>
        <v>0</v>
      </c>
      <c r="AY1622">
        <f t="shared" si="1230"/>
        <v>0</v>
      </c>
      <c r="AZ1622" s="4">
        <f t="shared" si="1211"/>
        <v>6.94</v>
      </c>
      <c r="BA1622" s="4">
        <f t="shared" si="1231"/>
        <v>193.14500000000035</v>
      </c>
      <c r="BB1622" s="4">
        <f t="shared" si="1212"/>
        <v>207.42500000000007</v>
      </c>
      <c r="BC1622" s="4">
        <f t="shared" si="1213"/>
        <v>273.23200000000003</v>
      </c>
      <c r="BM1622">
        <f t="shared" ref="BM1622:BM1685" si="1232">IF(AND(AK1622=0,AJ1622=0,AI1622=0),0,1)</f>
        <v>1</v>
      </c>
    </row>
    <row r="1623" spans="1:65" x14ac:dyDescent="0.25">
      <c r="A1623">
        <v>892</v>
      </c>
      <c r="B1623" s="1">
        <v>42478</v>
      </c>
      <c r="C1623" s="2">
        <v>2078.83</v>
      </c>
      <c r="D1623" s="2">
        <v>2094.66</v>
      </c>
      <c r="E1623" s="2">
        <v>2073.65</v>
      </c>
      <c r="F1623" s="2">
        <v>2094.34</v>
      </c>
      <c r="G1623" s="2">
        <v>3316880000</v>
      </c>
      <c r="H1623" s="2">
        <f t="shared" si="1186"/>
        <v>15.617707186964955</v>
      </c>
      <c r="I1623" s="2">
        <f t="shared" si="1187"/>
        <v>2056.2170000000001</v>
      </c>
      <c r="J1623" s="2">
        <f t="shared" si="1188"/>
        <v>17.914728254178232</v>
      </c>
      <c r="K1623" s="2">
        <f t="shared" si="1189"/>
        <v>-1.9000000000000909</v>
      </c>
      <c r="L1623" s="18">
        <v>0.11085</v>
      </c>
      <c r="M1623" s="19">
        <v>9.8365290224071842</v>
      </c>
      <c r="N1623" s="4">
        <f t="shared" si="1200"/>
        <v>21.009999999999764</v>
      </c>
      <c r="O1623" s="4">
        <f t="shared" si="1190"/>
        <v>20.505999999999972</v>
      </c>
      <c r="P1623" s="4">
        <f t="shared" si="1201"/>
        <v>1.913105263157896</v>
      </c>
      <c r="Q1623" s="4">
        <f t="shared" si="1214"/>
        <v>1.4319078835106087</v>
      </c>
      <c r="R1623" s="18">
        <f t="shared" si="1202"/>
        <v>2082.2106992481204</v>
      </c>
      <c r="S1623" s="2">
        <f t="shared" si="1203"/>
        <v>12.129300751879782</v>
      </c>
      <c r="T1623" s="22">
        <f t="shared" si="1191"/>
        <v>0</v>
      </c>
      <c r="U1623" s="29">
        <f t="shared" si="1204"/>
        <v>2079.3526987355735</v>
      </c>
      <c r="V1623" s="30">
        <f t="shared" si="1205"/>
        <v>14.987301264426605</v>
      </c>
      <c r="W1623" s="31">
        <f t="shared" si="1215"/>
        <v>0</v>
      </c>
      <c r="X1623" s="35">
        <f t="shared" si="1206"/>
        <v>2079.0082666666667</v>
      </c>
      <c r="Y1623" s="30">
        <f t="shared" si="1207"/>
        <v>15.331733333333432</v>
      </c>
      <c r="Z1623" s="31">
        <f t="shared" si="1216"/>
        <v>0</v>
      </c>
      <c r="AA1623" s="29">
        <f t="shared" si="1208"/>
        <v>2079.3044782459265</v>
      </c>
      <c r="AB1623" s="30">
        <f t="shared" si="1209"/>
        <v>15.03552175407367</v>
      </c>
      <c r="AC1623" s="31">
        <f t="shared" si="1217"/>
        <v>0</v>
      </c>
      <c r="AD1623" s="32">
        <f t="shared" si="1192"/>
        <v>-1</v>
      </c>
      <c r="AE1623" s="33">
        <f t="shared" si="1193"/>
        <v>-1</v>
      </c>
      <c r="AF1623" s="33">
        <f t="shared" si="1194"/>
        <v>0</v>
      </c>
      <c r="AG1623" s="33">
        <f t="shared" si="1195"/>
        <v>0</v>
      </c>
      <c r="AH1623" s="38">
        <f t="shared" si="1196"/>
        <v>-1</v>
      </c>
      <c r="AI1623" s="33">
        <f t="shared" si="1197"/>
        <v>-1</v>
      </c>
      <c r="AJ1623" s="39">
        <f t="shared" si="1198"/>
        <v>-1</v>
      </c>
      <c r="AK1623" s="43">
        <f t="shared" si="1199"/>
        <v>-1</v>
      </c>
      <c r="AL1623" s="4">
        <f t="shared" si="1218"/>
        <v>15.829999999999927</v>
      </c>
      <c r="AM1623" s="4">
        <f t="shared" si="1219"/>
        <v>15.355521754073379</v>
      </c>
      <c r="AN1623" s="4">
        <f t="shared" si="1220"/>
        <v>15.355521754073379</v>
      </c>
      <c r="AO1623" s="4">
        <f t="shared" si="1221"/>
        <v>-5.1799999999998363</v>
      </c>
      <c r="AP1623" s="4">
        <f t="shared" si="1222"/>
        <v>5.6544782459263843</v>
      </c>
      <c r="AQ1623" s="4">
        <f t="shared" si="1223"/>
        <v>5.1799999999998363</v>
      </c>
      <c r="AR1623" s="4">
        <f t="shared" si="1210"/>
        <v>15.510000000000218</v>
      </c>
      <c r="AS1623">
        <f t="shared" si="1224"/>
        <v>15.355521754073379</v>
      </c>
      <c r="AT1623" s="6">
        <f t="shared" si="1225"/>
        <v>1</v>
      </c>
      <c r="AU1623" s="4">
        <f t="shared" si="1226"/>
        <v>-4.3388137213705313</v>
      </c>
      <c r="AV1623" s="4">
        <f t="shared" si="1227"/>
        <v>-5.3734709775930343</v>
      </c>
      <c r="AW1623">
        <f t="shared" si="1228"/>
        <v>1</v>
      </c>
      <c r="AX1623">
        <f t="shared" si="1229"/>
        <v>0</v>
      </c>
      <c r="AY1623">
        <f t="shared" si="1230"/>
        <v>0</v>
      </c>
      <c r="AZ1623" s="4">
        <f t="shared" si="1211"/>
        <v>-3.9100000000000006</v>
      </c>
      <c r="BA1623" s="4">
        <f t="shared" si="1231"/>
        <v>186.20500000000035</v>
      </c>
      <c r="BB1623" s="4">
        <f t="shared" si="1212"/>
        <v>200.48500000000007</v>
      </c>
      <c r="BC1623" s="4">
        <f t="shared" si="1213"/>
        <v>266.34399999999994</v>
      </c>
      <c r="BM1623">
        <f t="shared" si="1232"/>
        <v>1</v>
      </c>
    </row>
    <row r="1624" spans="1:65" x14ac:dyDescent="0.25">
      <c r="A1624">
        <v>891</v>
      </c>
      <c r="B1624" s="1">
        <v>42475</v>
      </c>
      <c r="C1624" s="2">
        <v>2083.1</v>
      </c>
      <c r="D1624" s="2">
        <v>2083.2199999999998</v>
      </c>
      <c r="E1624" s="2">
        <v>2076.31</v>
      </c>
      <c r="F1624" s="2">
        <v>2080.73</v>
      </c>
      <c r="G1624" s="2">
        <v>3701450000</v>
      </c>
      <c r="H1624" s="2">
        <f t="shared" ref="H1624:H1687" si="1233">_xlfn.STDEV.S(C1624:C1633)</f>
        <v>15.038719064837622</v>
      </c>
      <c r="I1624" s="2">
        <f t="shared" ref="I1624:I1687" si="1234">AVERAGE(C1624:C1643)</f>
        <v>2054.3334999999997</v>
      </c>
      <c r="J1624" s="2">
        <f t="shared" ref="J1624:J1687" si="1235">_xlfn.STDEV.S(D1624:E1633)</f>
        <v>16.344862704902265</v>
      </c>
      <c r="K1624" s="2">
        <f t="shared" ref="K1624:K1687" si="1236">C1624-F1625</f>
        <v>0.31999999999970896</v>
      </c>
      <c r="L1624" s="18">
        <v>0.10785</v>
      </c>
      <c r="M1624" s="19">
        <v>9.5797461153937817</v>
      </c>
      <c r="N1624" s="4">
        <f t="shared" si="1200"/>
        <v>6.9099999999998545</v>
      </c>
      <c r="O1624" s="4">
        <f t="shared" ref="O1624:O1687" si="1237">AVERAGE(N1624:N1633)</f>
        <v>19.549999999999976</v>
      </c>
      <c r="P1624" s="4">
        <f t="shared" si="1201"/>
        <v>1.4806992481203016</v>
      </c>
      <c r="Q1624" s="4">
        <f t="shared" si="1214"/>
        <v>1.3402531681375869</v>
      </c>
      <c r="R1624" s="18">
        <f t="shared" si="1202"/>
        <v>2084.1043082706769</v>
      </c>
      <c r="S1624" s="2">
        <f t="shared" si="1203"/>
        <v>3.3743082706769201</v>
      </c>
      <c r="T1624" s="22">
        <f t="shared" ref="T1624:T1687" si="1238">IF(S1624&gt;M1625, 0, 1)</f>
        <v>1</v>
      </c>
      <c r="U1624" s="29">
        <f t="shared" si="1204"/>
        <v>2083.6866277083332</v>
      </c>
      <c r="V1624" s="30">
        <f t="shared" si="1205"/>
        <v>2.9566277083331443</v>
      </c>
      <c r="W1624" s="31">
        <f t="shared" si="1215"/>
        <v>1</v>
      </c>
      <c r="X1624" s="35">
        <f t="shared" si="1206"/>
        <v>2088.2985333333327</v>
      </c>
      <c r="Y1624" s="30">
        <f t="shared" si="1207"/>
        <v>7.5685333333326525</v>
      </c>
      <c r="Z1624" s="31">
        <f t="shared" si="1216"/>
        <v>1</v>
      </c>
      <c r="AA1624" s="29">
        <f t="shared" si="1208"/>
        <v>2084.3322944958331</v>
      </c>
      <c r="AB1624" s="30">
        <f t="shared" si="1209"/>
        <v>3.6022944958331209</v>
      </c>
      <c r="AC1624" s="31">
        <f t="shared" si="1217"/>
        <v>1</v>
      </c>
      <c r="AD1624" s="32">
        <f t="shared" ref="AD1624:AD1687" si="1239">IF(AC1624=1, 1, -1)</f>
        <v>1</v>
      </c>
      <c r="AE1624" s="33">
        <f t="shared" ref="AE1624:AE1687" si="1240">IF(AC1625=0,0,IF(0=AC1624,-1,AC1624))</f>
        <v>1</v>
      </c>
      <c r="AF1624" s="33">
        <f t="shared" ref="AF1624:AF1687" si="1241">IF(COUNTIF(AD1625:AD1628, "&lt;0")&gt;=2,0,IF(AC1624=1, 1, -1))</f>
        <v>0</v>
      </c>
      <c r="AG1624" s="33">
        <f t="shared" ref="AG1624:AG1687" si="1242">IF(COUNTIF(AD1625:AD1627, "&lt;0")&gt;=1,0,IF(AC1624=1, 1, -1))</f>
        <v>0</v>
      </c>
      <c r="AH1624" s="38">
        <f t="shared" ref="AH1624:AH1687" si="1243">IF(SUM(AC1625:AC1627)=0,0,IF(AC1624=1, 1, -1))</f>
        <v>1</v>
      </c>
      <c r="AI1624" s="33">
        <f t="shared" ref="AI1624:AI1687" si="1244">IF(COUNTIF(AD1625:AD1626, "&lt;0")&gt;=2,0,IF(AC1624=1, 1, -1))</f>
        <v>1</v>
      </c>
      <c r="AJ1624" s="39">
        <f t="shared" ref="AJ1624:AJ1687" si="1245">IF(COUNTIF(AD1625:AD1628, "&lt;0")&gt;=3,0,IF(AC1624=1, 1, -1))</f>
        <v>1</v>
      </c>
      <c r="AK1624" s="43">
        <f t="shared" ref="AK1624:AK1687" si="1246">IF(COUNTIF(AD1625:AD1627, "&lt;0")&gt;=2,0,IF(AC1624=1, 1, -1))</f>
        <v>0</v>
      </c>
      <c r="AL1624" s="4">
        <f t="shared" si="1218"/>
        <v>0.11999999999989086</v>
      </c>
      <c r="AM1624" s="4">
        <f t="shared" si="1219"/>
        <v>-1.1122944958333392</v>
      </c>
      <c r="AN1624" s="4">
        <f t="shared" si="1220"/>
        <v>1.1122944958333392</v>
      </c>
      <c r="AO1624" s="4">
        <f t="shared" si="1221"/>
        <v>-6.7899999999999636</v>
      </c>
      <c r="AP1624" s="4">
        <f t="shared" si="1222"/>
        <v>8.0222944958331937</v>
      </c>
      <c r="AQ1624" s="4">
        <f t="shared" si="1223"/>
        <v>6.7899999999999636</v>
      </c>
      <c r="AR1624" s="4">
        <f t="shared" si="1210"/>
        <v>2.3699999999998909</v>
      </c>
      <c r="AS1624">
        <f t="shared" si="1224"/>
        <v>6.7899999999999636</v>
      </c>
      <c r="AT1624" s="6">
        <f t="shared" si="1225"/>
        <v>0</v>
      </c>
      <c r="AU1624" s="4">
        <f t="shared" si="1226"/>
        <v>4.1073534511524148</v>
      </c>
      <c r="AV1624" s="4">
        <f t="shared" si="1227"/>
        <v>7.5097461153938907</v>
      </c>
      <c r="AW1624">
        <f t="shared" si="1228"/>
        <v>0</v>
      </c>
      <c r="AX1624">
        <f t="shared" si="1229"/>
        <v>0</v>
      </c>
      <c r="AY1624">
        <f t="shared" si="1230"/>
        <v>0</v>
      </c>
      <c r="AZ1624" s="4">
        <f t="shared" si="1211"/>
        <v>6.94</v>
      </c>
      <c r="BA1624" s="4">
        <f t="shared" si="1231"/>
        <v>190.11500000000035</v>
      </c>
      <c r="BB1624" s="4">
        <f t="shared" si="1212"/>
        <v>204.39500000000007</v>
      </c>
      <c r="BC1624" s="4">
        <f t="shared" si="1213"/>
        <v>268.05199999999996</v>
      </c>
      <c r="BM1624">
        <f t="shared" si="1232"/>
        <v>1</v>
      </c>
    </row>
    <row r="1625" spans="1:65" x14ac:dyDescent="0.25">
      <c r="A1625">
        <v>890</v>
      </c>
      <c r="B1625" s="1">
        <v>42474</v>
      </c>
      <c r="C1625" s="2">
        <v>2082.89</v>
      </c>
      <c r="D1625" s="2">
        <v>2087.84</v>
      </c>
      <c r="E1625" s="2">
        <v>2078.13</v>
      </c>
      <c r="F1625" s="2">
        <v>2082.7800000000002</v>
      </c>
      <c r="G1625" s="2">
        <v>3765870000</v>
      </c>
      <c r="H1625" s="2">
        <f t="shared" si="1233"/>
        <v>13.021769635669509</v>
      </c>
      <c r="I1625" s="2">
        <f t="shared" si="1234"/>
        <v>2051.5235000000002</v>
      </c>
      <c r="J1625" s="2">
        <f t="shared" si="1235"/>
        <v>15.920633219356063</v>
      </c>
      <c r="K1625" s="2">
        <f t="shared" si="1236"/>
        <v>0.46999999999979991</v>
      </c>
      <c r="L1625" s="18">
        <v>0.1067</v>
      </c>
      <c r="M1625" s="19">
        <v>9.4759595227411992</v>
      </c>
      <c r="N1625" s="4">
        <f t="shared" si="1200"/>
        <v>9.7100000000000364</v>
      </c>
      <c r="O1625" s="4">
        <f t="shared" si="1237"/>
        <v>21.968000000000007</v>
      </c>
      <c r="P1625" s="4">
        <f t="shared" si="1201"/>
        <v>1.3243082706766938</v>
      </c>
      <c r="Q1625" s="4">
        <f t="shared" si="1214"/>
        <v>1.5041736111111113</v>
      </c>
      <c r="R1625" s="18">
        <f t="shared" si="1202"/>
        <v>2083.686187969925</v>
      </c>
      <c r="S1625" s="2">
        <f t="shared" si="1203"/>
        <v>0.90618796992475836</v>
      </c>
      <c r="T1625" s="22">
        <f t="shared" si="1238"/>
        <v>1</v>
      </c>
      <c r="U1625" s="29">
        <f t="shared" si="1204"/>
        <v>2083.5179797169808</v>
      </c>
      <c r="V1625" s="30">
        <f t="shared" si="1205"/>
        <v>0.73797971698058973</v>
      </c>
      <c r="W1625" s="31">
        <f t="shared" si="1215"/>
        <v>1</v>
      </c>
      <c r="X1625" s="35">
        <f t="shared" si="1206"/>
        <v>2089.2454666666672</v>
      </c>
      <c r="Y1625" s="30">
        <f t="shared" si="1207"/>
        <v>6.4654666666669982</v>
      </c>
      <c r="Z1625" s="31">
        <f t="shared" si="1216"/>
        <v>1</v>
      </c>
      <c r="AA1625" s="29">
        <f t="shared" si="1208"/>
        <v>2084.3198278899372</v>
      </c>
      <c r="AB1625" s="30">
        <f t="shared" si="1209"/>
        <v>1.539827889936987</v>
      </c>
      <c r="AC1625" s="31">
        <f t="shared" si="1217"/>
        <v>1</v>
      </c>
      <c r="AD1625" s="32">
        <f t="shared" si="1239"/>
        <v>1</v>
      </c>
      <c r="AE1625" s="33">
        <f t="shared" si="1240"/>
        <v>0</v>
      </c>
      <c r="AF1625" s="33">
        <f t="shared" si="1241"/>
        <v>0</v>
      </c>
      <c r="AG1625" s="33">
        <f t="shared" si="1242"/>
        <v>0</v>
      </c>
      <c r="AH1625" s="38">
        <f t="shared" si="1243"/>
        <v>1</v>
      </c>
      <c r="AI1625" s="33">
        <f t="shared" si="1244"/>
        <v>0</v>
      </c>
      <c r="AJ1625" s="39">
        <f t="shared" si="1245"/>
        <v>1</v>
      </c>
      <c r="AK1625" s="43">
        <f t="shared" si="1246"/>
        <v>0</v>
      </c>
      <c r="AL1625" s="4">
        <f t="shared" si="1218"/>
        <v>4.9500000000002728</v>
      </c>
      <c r="AM1625" s="4">
        <f t="shared" si="1219"/>
        <v>3.5201721100629584</v>
      </c>
      <c r="AN1625" s="4">
        <f t="shared" si="1220"/>
        <v>3.5201721100629584</v>
      </c>
      <c r="AO1625" s="4">
        <f t="shared" si="1221"/>
        <v>-4.7599999999997635</v>
      </c>
      <c r="AP1625" s="4">
        <f t="shared" si="1222"/>
        <v>6.189827889937078</v>
      </c>
      <c r="AQ1625" s="4">
        <f t="shared" si="1223"/>
        <v>4.7599999999997635</v>
      </c>
      <c r="AR1625" s="4">
        <f t="shared" si="1210"/>
        <v>0.10999999999967258</v>
      </c>
      <c r="AS1625">
        <f t="shared" si="1224"/>
        <v>4.7599999999997635</v>
      </c>
      <c r="AT1625" s="6">
        <f t="shared" si="1225"/>
        <v>0</v>
      </c>
      <c r="AU1625" s="4">
        <f t="shared" si="1226"/>
        <v>6.6357231960543999</v>
      </c>
      <c r="AV1625" s="4">
        <f t="shared" si="1227"/>
        <v>9.6659595227415274</v>
      </c>
      <c r="AW1625">
        <f t="shared" si="1228"/>
        <v>0</v>
      </c>
      <c r="AX1625">
        <f t="shared" si="1229"/>
        <v>0</v>
      </c>
      <c r="AY1625">
        <f t="shared" si="1230"/>
        <v>0</v>
      </c>
      <c r="AZ1625" s="4">
        <f t="shared" si="1211"/>
        <v>6.94</v>
      </c>
      <c r="BA1625" s="4">
        <f t="shared" si="1231"/>
        <v>183.17500000000035</v>
      </c>
      <c r="BB1625" s="4">
        <f t="shared" si="1212"/>
        <v>199.7683333333334</v>
      </c>
      <c r="BC1625" s="4">
        <f t="shared" si="1213"/>
        <v>267.96799999999996</v>
      </c>
      <c r="BM1625">
        <f t="shared" si="1232"/>
        <v>1</v>
      </c>
    </row>
    <row r="1626" spans="1:65" x14ac:dyDescent="0.25">
      <c r="A1626">
        <v>889</v>
      </c>
      <c r="B1626" s="1">
        <v>42473</v>
      </c>
      <c r="C1626" s="2">
        <v>2065.92</v>
      </c>
      <c r="D1626" s="2">
        <v>2083.1799999999998</v>
      </c>
      <c r="E1626" s="2">
        <v>2065.92</v>
      </c>
      <c r="F1626" s="2">
        <v>2082.42</v>
      </c>
      <c r="G1626" s="2">
        <v>4191830000</v>
      </c>
      <c r="H1626" s="2">
        <f t="shared" si="1233"/>
        <v>10.211246740726654</v>
      </c>
      <c r="I1626" s="2">
        <f t="shared" si="1234"/>
        <v>2048.0909999999999</v>
      </c>
      <c r="J1626" s="2">
        <f t="shared" si="1235"/>
        <v>13.913800523221548</v>
      </c>
      <c r="K1626" s="2">
        <f t="shared" si="1236"/>
        <v>4.2000000000002728</v>
      </c>
      <c r="L1626" s="18">
        <v>0.11269999999999999</v>
      </c>
      <c r="M1626" s="19">
        <v>9.9093245183079688</v>
      </c>
      <c r="N1626" s="4">
        <f t="shared" si="1200"/>
        <v>21.460000000000036</v>
      </c>
      <c r="O1626" s="4">
        <f t="shared" si="1237"/>
        <v>22.043000000000006</v>
      </c>
      <c r="P1626" s="4">
        <f t="shared" si="1201"/>
        <v>1.2661879699248106</v>
      </c>
      <c r="Q1626" s="4">
        <f t="shared" si="1214"/>
        <v>1.6102044025157218</v>
      </c>
      <c r="R1626" s="18">
        <f t="shared" si="1202"/>
        <v>2063.0114887218042</v>
      </c>
      <c r="S1626" s="2">
        <f t="shared" si="1203"/>
        <v>19.408511278195874</v>
      </c>
      <c r="T1626" s="22">
        <f t="shared" si="1238"/>
        <v>0</v>
      </c>
      <c r="U1626" s="29">
        <f t="shared" si="1204"/>
        <v>2066.5963893735461</v>
      </c>
      <c r="V1626" s="30">
        <f t="shared" si="1205"/>
        <v>15.823610626453956</v>
      </c>
      <c r="W1626" s="31">
        <f t="shared" si="1215"/>
        <v>0</v>
      </c>
      <c r="X1626" s="35">
        <f t="shared" si="1206"/>
        <v>2063.3316000000004</v>
      </c>
      <c r="Y1626" s="30">
        <f t="shared" si="1207"/>
        <v>19.088399999999638</v>
      </c>
      <c r="Z1626" s="31">
        <f t="shared" si="1216"/>
        <v>0</v>
      </c>
      <c r="AA1626" s="29">
        <f t="shared" si="1208"/>
        <v>2066.1393188612496</v>
      </c>
      <c r="AB1626" s="30">
        <f t="shared" si="1209"/>
        <v>16.280681138750424</v>
      </c>
      <c r="AC1626" s="31">
        <f t="shared" si="1217"/>
        <v>0</v>
      </c>
      <c r="AD1626" s="32">
        <f t="shared" si="1239"/>
        <v>-1</v>
      </c>
      <c r="AE1626" s="33">
        <f t="shared" si="1240"/>
        <v>0</v>
      </c>
      <c r="AF1626" s="33">
        <f t="shared" si="1241"/>
        <v>0</v>
      </c>
      <c r="AG1626" s="33">
        <f t="shared" si="1242"/>
        <v>0</v>
      </c>
      <c r="AH1626" s="38">
        <f t="shared" si="1243"/>
        <v>-1</v>
      </c>
      <c r="AI1626" s="33">
        <f t="shared" si="1244"/>
        <v>-1</v>
      </c>
      <c r="AJ1626" s="39">
        <f t="shared" si="1245"/>
        <v>-1</v>
      </c>
      <c r="AK1626" s="43">
        <f t="shared" si="1246"/>
        <v>-1</v>
      </c>
      <c r="AL1626" s="4">
        <f t="shared" si="1218"/>
        <v>17.259999999999764</v>
      </c>
      <c r="AM1626" s="4">
        <f t="shared" si="1219"/>
        <v>17.040681138750188</v>
      </c>
      <c r="AN1626" s="4">
        <f t="shared" si="1220"/>
        <v>17.040681138750188</v>
      </c>
      <c r="AO1626" s="4">
        <f t="shared" si="1221"/>
        <v>0</v>
      </c>
      <c r="AP1626" s="4">
        <f t="shared" si="1222"/>
        <v>0.219318861249576</v>
      </c>
      <c r="AQ1626" s="4">
        <f t="shared" si="1223"/>
        <v>0</v>
      </c>
      <c r="AR1626" s="4">
        <f t="shared" si="1210"/>
        <v>16.5</v>
      </c>
      <c r="AS1626">
        <f t="shared" si="1224"/>
        <v>17.040681138750188</v>
      </c>
      <c r="AT1626" s="6">
        <f t="shared" si="1225"/>
        <v>1</v>
      </c>
      <c r="AU1626" s="4">
        <f t="shared" si="1226"/>
        <v>-5.0229315998434867</v>
      </c>
      <c r="AV1626" s="4">
        <f t="shared" si="1227"/>
        <v>-6.2906754816920314</v>
      </c>
      <c r="AW1626">
        <f t="shared" si="1228"/>
        <v>1</v>
      </c>
      <c r="AX1626">
        <f t="shared" si="1229"/>
        <v>0</v>
      </c>
      <c r="AY1626">
        <f t="shared" si="1230"/>
        <v>0</v>
      </c>
      <c r="AZ1626" s="4">
        <f t="shared" si="1211"/>
        <v>-3.9100000000000006</v>
      </c>
      <c r="BA1626" s="4">
        <f t="shared" si="1231"/>
        <v>176.23500000000035</v>
      </c>
      <c r="BB1626" s="4">
        <f t="shared" si="1212"/>
        <v>197.45500000000007</v>
      </c>
      <c r="BC1626" s="4">
        <f t="shared" si="1213"/>
        <v>261.18</v>
      </c>
      <c r="BM1626">
        <f t="shared" si="1232"/>
        <v>1</v>
      </c>
    </row>
    <row r="1627" spans="1:65" x14ac:dyDescent="0.25">
      <c r="A1627">
        <v>888</v>
      </c>
      <c r="B1627" s="1">
        <v>42472</v>
      </c>
      <c r="C1627" s="2">
        <v>2043.72</v>
      </c>
      <c r="D1627" s="2">
        <v>2065.0500000000002</v>
      </c>
      <c r="E1627" s="2">
        <v>2039.74</v>
      </c>
      <c r="F1627" s="2">
        <v>2061.7199999999998</v>
      </c>
      <c r="G1627" s="2">
        <v>4239740000</v>
      </c>
      <c r="H1627" s="2">
        <f t="shared" si="1233"/>
        <v>9.7451531542608709</v>
      </c>
      <c r="I1627" s="2">
        <f t="shared" si="1234"/>
        <v>2045.5584999999999</v>
      </c>
      <c r="J1627" s="2">
        <f t="shared" si="1235"/>
        <v>12.887424500774333</v>
      </c>
      <c r="K1627" s="2">
        <f t="shared" si="1236"/>
        <v>1.7300000000000182</v>
      </c>
      <c r="L1627" s="18">
        <v>0.12</v>
      </c>
      <c r="M1627" s="19">
        <v>10.450216990353654</v>
      </c>
      <c r="N1627" s="4">
        <f t="shared" si="1200"/>
        <v>25.310000000000173</v>
      </c>
      <c r="O1627" s="4">
        <f t="shared" si="1237"/>
        <v>21.616999999999983</v>
      </c>
      <c r="P1627" s="4">
        <f t="shared" si="1201"/>
        <v>1.2914887218045077</v>
      </c>
      <c r="Q1627" s="4">
        <f t="shared" si="1214"/>
        <v>1.7343317270410972</v>
      </c>
      <c r="R1627" s="18">
        <f t="shared" si="1202"/>
        <v>2043.4806466165414</v>
      </c>
      <c r="S1627" s="2">
        <f t="shared" si="1203"/>
        <v>18.239353383458365</v>
      </c>
      <c r="T1627" s="22">
        <f t="shared" si="1238"/>
        <v>0</v>
      </c>
      <c r="U1627" s="29">
        <f t="shared" si="1204"/>
        <v>2044.4300538377192</v>
      </c>
      <c r="V1627" s="30">
        <f t="shared" si="1205"/>
        <v>17.289946162280557</v>
      </c>
      <c r="W1627" s="31">
        <f t="shared" si="1215"/>
        <v>0</v>
      </c>
      <c r="X1627" s="35">
        <f t="shared" si="1206"/>
        <v>2045.3318666666667</v>
      </c>
      <c r="Y1627" s="30">
        <f t="shared" si="1207"/>
        <v>16.388133333333144</v>
      </c>
      <c r="Z1627" s="31">
        <f t="shared" si="1216"/>
        <v>0</v>
      </c>
      <c r="AA1627" s="29">
        <f t="shared" si="1208"/>
        <v>2044.5563076337719</v>
      </c>
      <c r="AB1627" s="30">
        <f t="shared" si="1209"/>
        <v>17.163692366227906</v>
      </c>
      <c r="AC1627" s="31">
        <f t="shared" si="1217"/>
        <v>0</v>
      </c>
      <c r="AD1627" s="32">
        <f t="shared" si="1239"/>
        <v>-1</v>
      </c>
      <c r="AE1627" s="33">
        <f t="shared" si="1240"/>
        <v>-1</v>
      </c>
      <c r="AF1627" s="33">
        <f t="shared" si="1241"/>
        <v>0</v>
      </c>
      <c r="AG1627" s="33">
        <f t="shared" si="1242"/>
        <v>0</v>
      </c>
      <c r="AH1627" s="38">
        <f t="shared" si="1243"/>
        <v>-1</v>
      </c>
      <c r="AI1627" s="33">
        <f t="shared" si="1244"/>
        <v>-1</v>
      </c>
      <c r="AJ1627" s="39">
        <f t="shared" si="1245"/>
        <v>-1</v>
      </c>
      <c r="AK1627" s="43">
        <f t="shared" si="1246"/>
        <v>-1</v>
      </c>
      <c r="AL1627" s="4">
        <f t="shared" si="1218"/>
        <v>21.330000000000155</v>
      </c>
      <c r="AM1627" s="4">
        <f t="shared" si="1219"/>
        <v>20.493692366228288</v>
      </c>
      <c r="AN1627" s="4">
        <f t="shared" si="1220"/>
        <v>20.493692366228288</v>
      </c>
      <c r="AO1627" s="4">
        <f t="shared" si="1221"/>
        <v>-3.9800000000000182</v>
      </c>
      <c r="AP1627" s="4">
        <f t="shared" si="1222"/>
        <v>4.8163076337718849</v>
      </c>
      <c r="AQ1627" s="4">
        <f t="shared" si="1223"/>
        <v>3.9800000000000182</v>
      </c>
      <c r="AR1627" s="4">
        <f t="shared" si="1210"/>
        <v>17.999999999999773</v>
      </c>
      <c r="AS1627">
        <f t="shared" si="1224"/>
        <v>20.493692366228288</v>
      </c>
      <c r="AT1627" s="6">
        <f t="shared" si="1225"/>
        <v>1</v>
      </c>
      <c r="AU1627" s="4">
        <f t="shared" si="1226"/>
        <v>-6.8261150993086162</v>
      </c>
      <c r="AV1627" s="4">
        <f t="shared" si="1227"/>
        <v>-7.2497830096461184</v>
      </c>
      <c r="AW1627">
        <f t="shared" si="1228"/>
        <v>1</v>
      </c>
      <c r="AX1627">
        <f t="shared" si="1229"/>
        <v>0</v>
      </c>
      <c r="AY1627">
        <f t="shared" si="1230"/>
        <v>0</v>
      </c>
      <c r="AZ1627" s="4">
        <f t="shared" si="1211"/>
        <v>-3.9100000000000006</v>
      </c>
      <c r="BA1627" s="4">
        <f t="shared" si="1231"/>
        <v>180.14500000000035</v>
      </c>
      <c r="BB1627" s="4">
        <f t="shared" si="1212"/>
        <v>201.36500000000007</v>
      </c>
      <c r="BC1627" s="4">
        <f t="shared" si="1213"/>
        <v>252.3</v>
      </c>
      <c r="BM1627">
        <f t="shared" si="1232"/>
        <v>1</v>
      </c>
    </row>
    <row r="1628" spans="1:65" x14ac:dyDescent="0.25">
      <c r="A1628">
        <v>887</v>
      </c>
      <c r="B1628" s="1">
        <v>42471</v>
      </c>
      <c r="C1628" s="2">
        <v>2050.23</v>
      </c>
      <c r="D1628" s="2">
        <v>2062.9299999999998</v>
      </c>
      <c r="E1628" s="2">
        <v>2041.88</v>
      </c>
      <c r="F1628" s="2">
        <v>2041.99</v>
      </c>
      <c r="G1628" s="2">
        <v>3567840000</v>
      </c>
      <c r="H1628" s="2">
        <f t="shared" si="1233"/>
        <v>11.112883614176067</v>
      </c>
      <c r="I1628" s="2">
        <f t="shared" si="1234"/>
        <v>2044.3359999999998</v>
      </c>
      <c r="J1628" s="2">
        <f t="shared" si="1235"/>
        <v>13.74053132351993</v>
      </c>
      <c r="K1628" s="2">
        <f t="shared" si="1236"/>
        <v>2.6300000000001091</v>
      </c>
      <c r="L1628" s="18">
        <v>0.1361</v>
      </c>
      <c r="M1628" s="19">
        <v>11.884849797321454</v>
      </c>
      <c r="N1628" s="4">
        <f t="shared" si="1200"/>
        <v>21.049999999999727</v>
      </c>
      <c r="O1628" s="4">
        <f t="shared" si="1237"/>
        <v>21.845999999999957</v>
      </c>
      <c r="P1628" s="4">
        <f t="shared" si="1201"/>
        <v>1.4906466165413514</v>
      </c>
      <c r="Q1628" s="4">
        <f t="shared" si="1214"/>
        <v>1.8206508659469192</v>
      </c>
      <c r="R1628" s="18">
        <f t="shared" si="1202"/>
        <v>2049.5016240601503</v>
      </c>
      <c r="S1628" s="2">
        <f t="shared" si="1203"/>
        <v>7.511624060150325</v>
      </c>
      <c r="T1628" s="22">
        <f t="shared" si="1238"/>
        <v>1</v>
      </c>
      <c r="U1628" s="29">
        <f t="shared" si="1204"/>
        <v>2051.0165427082161</v>
      </c>
      <c r="V1628" s="30">
        <f t="shared" si="1205"/>
        <v>9.0265427082160841</v>
      </c>
      <c r="W1628" s="31">
        <f t="shared" si="1215"/>
        <v>1</v>
      </c>
      <c r="X1628" s="35">
        <f t="shared" si="1206"/>
        <v>2044.7474666666658</v>
      </c>
      <c r="Y1628" s="30">
        <f t="shared" si="1207"/>
        <v>2.7574666666657777</v>
      </c>
      <c r="Z1628" s="31">
        <f t="shared" si="1216"/>
        <v>1</v>
      </c>
      <c r="AA1628" s="29">
        <f t="shared" si="1208"/>
        <v>2050.1388720623991</v>
      </c>
      <c r="AB1628" s="30">
        <f t="shared" si="1209"/>
        <v>8.1488720623990503</v>
      </c>
      <c r="AC1628" s="31">
        <f t="shared" si="1217"/>
        <v>1</v>
      </c>
      <c r="AD1628" s="32">
        <f t="shared" si="1239"/>
        <v>1</v>
      </c>
      <c r="AE1628" s="33">
        <f t="shared" si="1240"/>
        <v>1</v>
      </c>
      <c r="AF1628" s="33">
        <f t="shared" si="1241"/>
        <v>0</v>
      </c>
      <c r="AG1628" s="33">
        <f t="shared" si="1242"/>
        <v>0</v>
      </c>
      <c r="AH1628" s="38">
        <f t="shared" si="1243"/>
        <v>1</v>
      </c>
      <c r="AI1628" s="33">
        <f t="shared" si="1244"/>
        <v>1</v>
      </c>
      <c r="AJ1628" s="39">
        <f t="shared" si="1245"/>
        <v>0</v>
      </c>
      <c r="AK1628" s="43">
        <f t="shared" si="1246"/>
        <v>0</v>
      </c>
      <c r="AL1628" s="4">
        <f t="shared" si="1218"/>
        <v>12.699999999999818</v>
      </c>
      <c r="AM1628" s="4">
        <f t="shared" si="1219"/>
        <v>12.791127937600777</v>
      </c>
      <c r="AN1628" s="4">
        <f t="shared" si="1220"/>
        <v>12.699999999999818</v>
      </c>
      <c r="AO1628" s="4">
        <f t="shared" si="1221"/>
        <v>-8.3499999999999091</v>
      </c>
      <c r="AP1628" s="4">
        <f t="shared" si="1222"/>
        <v>8.2588720623989502</v>
      </c>
      <c r="AQ1628" s="4">
        <f t="shared" si="1223"/>
        <v>8.2588720623989502</v>
      </c>
      <c r="AR1628" s="4">
        <f t="shared" si="1210"/>
        <v>8.2400000000000091</v>
      </c>
      <c r="AS1628">
        <f t="shared" si="1224"/>
        <v>12.699999999999818</v>
      </c>
      <c r="AT1628" s="6">
        <f t="shared" si="1225"/>
        <v>1</v>
      </c>
      <c r="AU1628" s="4">
        <f t="shared" si="1226"/>
        <v>-0.80289407324253936</v>
      </c>
      <c r="AV1628" s="4">
        <f t="shared" si="1227"/>
        <v>3.9448497973214449</v>
      </c>
      <c r="AW1628">
        <f t="shared" si="1228"/>
        <v>0</v>
      </c>
      <c r="AX1628">
        <f t="shared" si="1229"/>
        <v>1</v>
      </c>
      <c r="AY1628">
        <f t="shared" si="1230"/>
        <v>0</v>
      </c>
      <c r="AZ1628" s="4">
        <f t="shared" si="1211"/>
        <v>-3.9100000000000006</v>
      </c>
      <c r="BA1628" s="4">
        <f t="shared" si="1231"/>
        <v>184.05500000000035</v>
      </c>
      <c r="BB1628" s="4">
        <f t="shared" si="1212"/>
        <v>205.27500000000006</v>
      </c>
      <c r="BC1628" s="4">
        <f t="shared" si="1213"/>
        <v>254.90400000000002</v>
      </c>
      <c r="BM1628">
        <f t="shared" si="1232"/>
        <v>1</v>
      </c>
    </row>
    <row r="1629" spans="1:65" x14ac:dyDescent="0.25">
      <c r="A1629">
        <v>886</v>
      </c>
      <c r="B1629" s="1">
        <v>42468</v>
      </c>
      <c r="C1629" s="2">
        <v>2045.54</v>
      </c>
      <c r="D1629" s="2">
        <v>2060.63</v>
      </c>
      <c r="E1629" s="2">
        <v>2041.69</v>
      </c>
      <c r="F1629" s="2">
        <v>2047.6</v>
      </c>
      <c r="G1629" s="2">
        <v>3359530000</v>
      </c>
      <c r="H1629" s="2">
        <f t="shared" si="1233"/>
        <v>12.370193567155255</v>
      </c>
      <c r="I1629" s="2">
        <f t="shared" si="1234"/>
        <v>2041.5599999999995</v>
      </c>
      <c r="J1629" s="2">
        <f t="shared" si="1235"/>
        <v>14.573306383500256</v>
      </c>
      <c r="K1629" s="2">
        <f t="shared" si="1236"/>
        <v>3.6299999999998818</v>
      </c>
      <c r="L1629" s="18">
        <v>0.1188</v>
      </c>
      <c r="M1629" s="19">
        <v>10.345309501528069</v>
      </c>
      <c r="N1629" s="4">
        <f t="shared" si="1200"/>
        <v>18.940000000000055</v>
      </c>
      <c r="O1629" s="4">
        <f t="shared" si="1237"/>
        <v>20.811999999999991</v>
      </c>
      <c r="P1629" s="4">
        <f t="shared" si="1201"/>
        <v>1.9016240601503733</v>
      </c>
      <c r="Q1629" s="4">
        <f t="shared" si="1214"/>
        <v>2.0167761749126556</v>
      </c>
      <c r="R1629" s="18">
        <f t="shared" si="1202"/>
        <v>2044.5702481203009</v>
      </c>
      <c r="S1629" s="2">
        <f t="shared" si="1203"/>
        <v>3.0297518796990062</v>
      </c>
      <c r="T1629" s="22">
        <f t="shared" si="1238"/>
        <v>1</v>
      </c>
      <c r="U1629" s="29">
        <f t="shared" si="1204"/>
        <v>2046.3847620820329</v>
      </c>
      <c r="V1629" s="30">
        <f t="shared" si="1205"/>
        <v>1.2152379179669879</v>
      </c>
      <c r="W1629" s="31">
        <f t="shared" si="1215"/>
        <v>1</v>
      </c>
      <c r="X1629" s="35">
        <f t="shared" si="1206"/>
        <v>2051.3571999999999</v>
      </c>
      <c r="Y1629" s="30">
        <f t="shared" si="1207"/>
        <v>3.7572000000000116</v>
      </c>
      <c r="Z1629" s="31">
        <f t="shared" si="1216"/>
        <v>1</v>
      </c>
      <c r="AA1629" s="29">
        <f t="shared" si="1208"/>
        <v>2047.0809033905484</v>
      </c>
      <c r="AB1629" s="30">
        <f t="shared" si="1209"/>
        <v>0.51909660945148062</v>
      </c>
      <c r="AC1629" s="31">
        <f t="shared" si="1217"/>
        <v>1</v>
      </c>
      <c r="AD1629" s="32">
        <f t="shared" si="1239"/>
        <v>1</v>
      </c>
      <c r="AE1629" s="33">
        <f t="shared" si="1240"/>
        <v>0</v>
      </c>
      <c r="AF1629" s="33">
        <f t="shared" si="1241"/>
        <v>0</v>
      </c>
      <c r="AG1629" s="33">
        <f t="shared" si="1242"/>
        <v>0</v>
      </c>
      <c r="AH1629" s="38">
        <f t="shared" si="1243"/>
        <v>0</v>
      </c>
      <c r="AI1629" s="33">
        <f t="shared" si="1244"/>
        <v>0</v>
      </c>
      <c r="AJ1629" s="39">
        <f t="shared" si="1245"/>
        <v>0</v>
      </c>
      <c r="AK1629" s="43">
        <f t="shared" si="1246"/>
        <v>0</v>
      </c>
      <c r="AL1629" s="4">
        <f t="shared" si="1218"/>
        <v>15.090000000000146</v>
      </c>
      <c r="AM1629" s="4">
        <f t="shared" si="1219"/>
        <v>13.549096609451681</v>
      </c>
      <c r="AN1629" s="4">
        <f t="shared" si="1220"/>
        <v>13.549096609451681</v>
      </c>
      <c r="AO1629" s="4">
        <f t="shared" si="1221"/>
        <v>-3.8499999999999091</v>
      </c>
      <c r="AP1629" s="4">
        <f t="shared" si="1222"/>
        <v>5.3909033905483739</v>
      </c>
      <c r="AQ1629" s="4">
        <f t="shared" si="1223"/>
        <v>3.8499999999999091</v>
      </c>
      <c r="AR1629" s="4">
        <f t="shared" si="1210"/>
        <v>2.0599999999999454</v>
      </c>
      <c r="AS1629">
        <f t="shared" si="1224"/>
        <v>13.549096609451681</v>
      </c>
      <c r="AT1629" s="6">
        <f t="shared" si="1225"/>
        <v>0</v>
      </c>
      <c r="AU1629" s="4">
        <f t="shared" si="1226"/>
        <v>1.764960698015372E-2</v>
      </c>
      <c r="AV1629" s="4">
        <f t="shared" si="1227"/>
        <v>8.5853095015281244</v>
      </c>
      <c r="AW1629">
        <f t="shared" si="1228"/>
        <v>0</v>
      </c>
      <c r="AX1629">
        <f t="shared" si="1229"/>
        <v>0</v>
      </c>
      <c r="AY1629">
        <f t="shared" si="1230"/>
        <v>0</v>
      </c>
      <c r="AZ1629" s="4">
        <f t="shared" si="1211"/>
        <v>6.94</v>
      </c>
      <c r="BA1629" s="4">
        <f t="shared" si="1231"/>
        <v>187.96500000000034</v>
      </c>
      <c r="BB1629" s="4">
        <f t="shared" si="1212"/>
        <v>206.5783333333334</v>
      </c>
      <c r="BC1629" s="4">
        <f t="shared" si="1213"/>
        <v>253.02799999999996</v>
      </c>
      <c r="BM1629">
        <f t="shared" si="1232"/>
        <v>0</v>
      </c>
    </row>
    <row r="1630" spans="1:65" x14ac:dyDescent="0.25">
      <c r="A1630">
        <v>885</v>
      </c>
      <c r="B1630" s="1">
        <v>42467</v>
      </c>
      <c r="C1630" s="2">
        <v>2063.0100000000002</v>
      </c>
      <c r="D1630" s="2">
        <v>2063.0100000000002</v>
      </c>
      <c r="E1630" s="2">
        <v>2033.8</v>
      </c>
      <c r="F1630" s="2">
        <v>2041.91</v>
      </c>
      <c r="G1630" s="2">
        <v>3801250000</v>
      </c>
      <c r="H1630" s="2">
        <f t="shared" si="1233"/>
        <v>13.972842071517011</v>
      </c>
      <c r="I1630" s="2">
        <f t="shared" si="1234"/>
        <v>2038.8314999999998</v>
      </c>
      <c r="J1630" s="2">
        <f t="shared" si="1235"/>
        <v>16.353068688362953</v>
      </c>
      <c r="K1630" s="2">
        <f t="shared" si="1236"/>
        <v>-3.6499999999996362</v>
      </c>
      <c r="L1630" s="18">
        <v>0.13385000000000002</v>
      </c>
      <c r="M1630" s="19">
        <v>11.797170622984204</v>
      </c>
      <c r="N1630" s="4">
        <f t="shared" si="1200"/>
        <v>32.8599999999999</v>
      </c>
      <c r="O1630" s="4">
        <f t="shared" si="1237"/>
        <v>20.339999999999986</v>
      </c>
      <c r="P1630" s="4">
        <f t="shared" si="1201"/>
        <v>2.6602481203007518</v>
      </c>
      <c r="Q1630" s="4">
        <f t="shared" si="1214"/>
        <v>2.1660566205974132</v>
      </c>
      <c r="R1630" s="18">
        <f t="shared" si="1202"/>
        <v>2070.0858796992479</v>
      </c>
      <c r="S1630" s="2">
        <f t="shared" si="1203"/>
        <v>28.175879699247844</v>
      </c>
      <c r="T1630" s="22">
        <f t="shared" si="1238"/>
        <v>0</v>
      </c>
      <c r="U1630" s="29">
        <f t="shared" si="1204"/>
        <v>2063.9386018669197</v>
      </c>
      <c r="V1630" s="30">
        <f t="shared" si="1205"/>
        <v>22.028601866919644</v>
      </c>
      <c r="W1630" s="31">
        <f t="shared" si="1215"/>
        <v>0</v>
      </c>
      <c r="X1630" s="35">
        <f t="shared" si="1206"/>
        <v>2057.349733333333</v>
      </c>
      <c r="Y1630" s="30">
        <f t="shared" si="1207"/>
        <v>15.439733333332924</v>
      </c>
      <c r="Z1630" s="31">
        <f t="shared" si="1216"/>
        <v>0</v>
      </c>
      <c r="AA1630" s="29">
        <f t="shared" si="1208"/>
        <v>2063.0161602722178</v>
      </c>
      <c r="AB1630" s="30">
        <f t="shared" si="1209"/>
        <v>21.106160272217721</v>
      </c>
      <c r="AC1630" s="31">
        <f t="shared" si="1217"/>
        <v>0</v>
      </c>
      <c r="AD1630" s="32">
        <f t="shared" si="1239"/>
        <v>-1</v>
      </c>
      <c r="AE1630" s="33">
        <f t="shared" si="1240"/>
        <v>0</v>
      </c>
      <c r="AF1630" s="33">
        <f t="shared" si="1241"/>
        <v>0</v>
      </c>
      <c r="AG1630" s="33">
        <f t="shared" si="1242"/>
        <v>0</v>
      </c>
      <c r="AH1630" s="38">
        <f t="shared" si="1243"/>
        <v>-1</v>
      </c>
      <c r="AI1630" s="33">
        <f t="shared" si="1244"/>
        <v>0</v>
      </c>
      <c r="AJ1630" s="39">
        <f t="shared" si="1245"/>
        <v>0</v>
      </c>
      <c r="AK1630" s="43">
        <f t="shared" si="1246"/>
        <v>0</v>
      </c>
      <c r="AL1630" s="4">
        <f t="shared" si="1218"/>
        <v>0</v>
      </c>
      <c r="AM1630" s="4">
        <f t="shared" si="1219"/>
        <v>-6.1602722175848612E-3</v>
      </c>
      <c r="AN1630" s="4">
        <f t="shared" si="1220"/>
        <v>6.1602722175848612E-3</v>
      </c>
      <c r="AO1630" s="4">
        <f t="shared" si="1221"/>
        <v>-29.210000000000264</v>
      </c>
      <c r="AP1630" s="4">
        <f t="shared" si="1222"/>
        <v>29.216160272217849</v>
      </c>
      <c r="AQ1630" s="4">
        <f t="shared" si="1223"/>
        <v>29.210000000000264</v>
      </c>
      <c r="AR1630" s="4">
        <f t="shared" si="1210"/>
        <v>21.100000000000136</v>
      </c>
      <c r="AS1630">
        <f t="shared" si="1224"/>
        <v>29.210000000000264</v>
      </c>
      <c r="AT1630" s="6">
        <f t="shared" si="1225"/>
        <v>1</v>
      </c>
      <c r="AU1630" s="4">
        <f t="shared" si="1226"/>
        <v>-18.116391578851726</v>
      </c>
      <c r="AV1630" s="4">
        <f t="shared" si="1227"/>
        <v>-9.0028293770159316</v>
      </c>
      <c r="AW1630">
        <f t="shared" si="1228"/>
        <v>1</v>
      </c>
      <c r="AX1630">
        <f t="shared" si="1229"/>
        <v>0</v>
      </c>
      <c r="AY1630">
        <f t="shared" si="1230"/>
        <v>0</v>
      </c>
      <c r="AZ1630" s="4">
        <f t="shared" si="1211"/>
        <v>-3.9100000000000006</v>
      </c>
      <c r="BA1630" s="4">
        <f t="shared" si="1231"/>
        <v>181.02500000000035</v>
      </c>
      <c r="BB1630" s="4">
        <f t="shared" si="1212"/>
        <v>206.5783333333334</v>
      </c>
      <c r="BC1630" s="4">
        <f t="shared" si="1213"/>
        <v>260.01600000000008</v>
      </c>
      <c r="BM1630">
        <f t="shared" si="1232"/>
        <v>0</v>
      </c>
    </row>
    <row r="1631" spans="1:65" x14ac:dyDescent="0.25">
      <c r="A1631">
        <v>884</v>
      </c>
      <c r="B1631" s="1">
        <v>42466</v>
      </c>
      <c r="C1631" s="2">
        <v>2045.56</v>
      </c>
      <c r="D1631" s="2">
        <v>2067.33</v>
      </c>
      <c r="E1631" s="2">
        <v>2043.09</v>
      </c>
      <c r="F1631" s="2">
        <v>2066.66</v>
      </c>
      <c r="G1631" s="2">
        <v>3750800000</v>
      </c>
      <c r="H1631" s="2">
        <f t="shared" si="1233"/>
        <v>13.552694525034074</v>
      </c>
      <c r="I1631" s="2">
        <f t="shared" si="1234"/>
        <v>2034.7530000000002</v>
      </c>
      <c r="J1631" s="2">
        <f t="shared" si="1235"/>
        <v>16.103033475257511</v>
      </c>
      <c r="K1631" s="2">
        <f t="shared" si="1236"/>
        <v>0.38999999999987267</v>
      </c>
      <c r="L1631" s="18">
        <v>0.1106</v>
      </c>
      <c r="M1631" s="19">
        <v>9.6466160183900325</v>
      </c>
      <c r="N1631" s="4">
        <f t="shared" si="1200"/>
        <v>24.240000000000009</v>
      </c>
      <c r="O1631" s="4">
        <f t="shared" si="1237"/>
        <v>18.548000000000023</v>
      </c>
      <c r="P1631" s="4">
        <f t="shared" si="1201"/>
        <v>3.4258796992481204</v>
      </c>
      <c r="Q1631" s="4">
        <f t="shared" si="1214"/>
        <v>2.3810304279982151</v>
      </c>
      <c r="R1631" s="18">
        <f t="shared" si="1202"/>
        <v>2049.0344060150378</v>
      </c>
      <c r="S1631" s="2">
        <f t="shared" si="1203"/>
        <v>17.625593984962052</v>
      </c>
      <c r="T1631" s="22">
        <f t="shared" si="1238"/>
        <v>0</v>
      </c>
      <c r="U1631" s="29">
        <f t="shared" si="1204"/>
        <v>2046.5230173236221</v>
      </c>
      <c r="V1631" s="30">
        <f t="shared" si="1205"/>
        <v>20.136982676377784</v>
      </c>
      <c r="W1631" s="31">
        <f t="shared" si="1215"/>
        <v>0</v>
      </c>
      <c r="X1631" s="35">
        <f t="shared" si="1206"/>
        <v>2042.7334666666666</v>
      </c>
      <c r="Y1631" s="30">
        <f t="shared" si="1207"/>
        <v>23.926533333333282</v>
      </c>
      <c r="Z1631" s="31">
        <f t="shared" si="1216"/>
        <v>0</v>
      </c>
      <c r="AA1631" s="29">
        <f t="shared" si="1208"/>
        <v>2045.9924802316484</v>
      </c>
      <c r="AB1631" s="30">
        <f t="shared" si="1209"/>
        <v>20.66751976835144</v>
      </c>
      <c r="AC1631" s="31">
        <f t="shared" si="1217"/>
        <v>0</v>
      </c>
      <c r="AD1631" s="32">
        <f t="shared" si="1239"/>
        <v>-1</v>
      </c>
      <c r="AE1631" s="33">
        <f t="shared" si="1240"/>
        <v>0</v>
      </c>
      <c r="AF1631" s="33">
        <f t="shared" si="1241"/>
        <v>0</v>
      </c>
      <c r="AG1631" s="33">
        <f t="shared" si="1242"/>
        <v>0</v>
      </c>
      <c r="AH1631" s="38">
        <f t="shared" si="1243"/>
        <v>-1</v>
      </c>
      <c r="AI1631" s="33">
        <f t="shared" si="1244"/>
        <v>-1</v>
      </c>
      <c r="AJ1631" s="39">
        <f t="shared" si="1245"/>
        <v>-1</v>
      </c>
      <c r="AK1631" s="43">
        <f t="shared" si="1246"/>
        <v>0</v>
      </c>
      <c r="AL1631" s="4">
        <f t="shared" si="1218"/>
        <v>21.769999999999982</v>
      </c>
      <c r="AM1631" s="4">
        <f t="shared" si="1219"/>
        <v>21.337519768351513</v>
      </c>
      <c r="AN1631" s="4">
        <f t="shared" si="1220"/>
        <v>21.337519768351513</v>
      </c>
      <c r="AO1631" s="4">
        <f t="shared" si="1221"/>
        <v>-2.4700000000000273</v>
      </c>
      <c r="AP1631" s="4">
        <f t="shared" si="1222"/>
        <v>2.9024802316484966</v>
      </c>
      <c r="AQ1631" s="4">
        <f t="shared" si="1223"/>
        <v>2.4700000000000273</v>
      </c>
      <c r="AR1631" s="4">
        <f t="shared" si="1210"/>
        <v>21.099999999999909</v>
      </c>
      <c r="AS1631">
        <f t="shared" si="1224"/>
        <v>21.337519768351513</v>
      </c>
      <c r="AT1631" s="6">
        <f t="shared" si="1225"/>
        <v>1</v>
      </c>
      <c r="AU1631" s="4">
        <f t="shared" si="1226"/>
        <v>-8.3265113135310713</v>
      </c>
      <c r="AV1631" s="4">
        <f t="shared" si="1227"/>
        <v>-11.153383981609876</v>
      </c>
      <c r="AW1631">
        <f t="shared" si="1228"/>
        <v>1</v>
      </c>
      <c r="AX1631">
        <f t="shared" si="1229"/>
        <v>0</v>
      </c>
      <c r="AY1631">
        <f t="shared" si="1230"/>
        <v>0</v>
      </c>
      <c r="AZ1631" s="4">
        <f t="shared" si="1211"/>
        <v>-3.9100000000000006</v>
      </c>
      <c r="BA1631" s="4">
        <f t="shared" si="1231"/>
        <v>184.93500000000034</v>
      </c>
      <c r="BB1631" s="4">
        <f t="shared" si="1212"/>
        <v>206.5783333333334</v>
      </c>
      <c r="BC1631" s="4">
        <f t="shared" si="1213"/>
        <v>253.03599999999997</v>
      </c>
      <c r="BM1631">
        <f t="shared" si="1232"/>
        <v>1</v>
      </c>
    </row>
    <row r="1632" spans="1:65" x14ac:dyDescent="0.25">
      <c r="A1632">
        <v>883</v>
      </c>
      <c r="B1632" s="1">
        <v>42465</v>
      </c>
      <c r="C1632" s="2">
        <v>2062.5</v>
      </c>
      <c r="D1632" s="2">
        <v>2062.5</v>
      </c>
      <c r="E1632" s="2">
        <v>2042.56</v>
      </c>
      <c r="F1632" s="2">
        <v>2045.17</v>
      </c>
      <c r="G1632" s="2">
        <v>4154920000</v>
      </c>
      <c r="H1632" s="2">
        <f t="shared" si="1233"/>
        <v>13.438277998149735</v>
      </c>
      <c r="I1632" s="2">
        <f t="shared" si="1234"/>
        <v>2032.3190000000002</v>
      </c>
      <c r="J1632" s="2">
        <f t="shared" si="1235"/>
        <v>15.79352145659735</v>
      </c>
      <c r="K1632" s="2">
        <f t="shared" si="1236"/>
        <v>-3.6300000000001091</v>
      </c>
      <c r="L1632" s="18">
        <v>0.12839999999999999</v>
      </c>
      <c r="M1632" s="19">
        <v>11.313920395496037</v>
      </c>
      <c r="N1632" s="4">
        <f t="shared" si="1200"/>
        <v>23.570000000000164</v>
      </c>
      <c r="O1632" s="4">
        <f t="shared" si="1237"/>
        <v>17.727000000000022</v>
      </c>
      <c r="P1632" s="4">
        <f t="shared" si="1201"/>
        <v>3.8644060150375958</v>
      </c>
      <c r="Q1632" s="4">
        <f t="shared" si="1214"/>
        <v>2.4692751887749362</v>
      </c>
      <c r="R1632" s="18">
        <f t="shared" si="1202"/>
        <v>2070.3193909774436</v>
      </c>
      <c r="S1632" s="2">
        <f t="shared" si="1203"/>
        <v>25.149390977443545</v>
      </c>
      <c r="T1632" s="22">
        <f t="shared" si="1238"/>
        <v>0</v>
      </c>
      <c r="U1632" s="29">
        <f t="shared" si="1204"/>
        <v>2063.6517135518734</v>
      </c>
      <c r="V1632" s="30">
        <f t="shared" si="1205"/>
        <v>18.481713551873327</v>
      </c>
      <c r="W1632" s="31">
        <f t="shared" si="1215"/>
        <v>0</v>
      </c>
      <c r="X1632" s="35">
        <f t="shared" si="1206"/>
        <v>2067.8665333333333</v>
      </c>
      <c r="Y1632" s="30">
        <f t="shared" si="1207"/>
        <v>22.696533333333264</v>
      </c>
      <c r="Z1632" s="31">
        <f t="shared" si="1216"/>
        <v>0</v>
      </c>
      <c r="AA1632" s="29">
        <f t="shared" si="1208"/>
        <v>2064.2417883212779</v>
      </c>
      <c r="AB1632" s="30">
        <f t="shared" si="1209"/>
        <v>19.071788321277836</v>
      </c>
      <c r="AC1632" s="31">
        <f t="shared" si="1217"/>
        <v>0</v>
      </c>
      <c r="AD1632" s="32">
        <f t="shared" si="1239"/>
        <v>-1</v>
      </c>
      <c r="AE1632" s="33">
        <f t="shared" si="1240"/>
        <v>-1</v>
      </c>
      <c r="AF1632" s="33">
        <f t="shared" si="1241"/>
        <v>-1</v>
      </c>
      <c r="AG1632" s="33">
        <f t="shared" si="1242"/>
        <v>0</v>
      </c>
      <c r="AH1632" s="38">
        <f t="shared" si="1243"/>
        <v>-1</v>
      </c>
      <c r="AI1632" s="33">
        <f t="shared" si="1244"/>
        <v>-1</v>
      </c>
      <c r="AJ1632" s="39">
        <f t="shared" si="1245"/>
        <v>-1</v>
      </c>
      <c r="AK1632" s="43">
        <f t="shared" si="1246"/>
        <v>-1</v>
      </c>
      <c r="AL1632" s="4">
        <f t="shared" si="1218"/>
        <v>0</v>
      </c>
      <c r="AM1632" s="4">
        <f t="shared" si="1219"/>
        <v>-1.7417883212779088</v>
      </c>
      <c r="AN1632" s="4">
        <f t="shared" si="1220"/>
        <v>1.7417883212779088</v>
      </c>
      <c r="AO1632" s="4">
        <f t="shared" si="1221"/>
        <v>-19.940000000000055</v>
      </c>
      <c r="AP1632" s="4">
        <f t="shared" si="1222"/>
        <v>21.681788321277963</v>
      </c>
      <c r="AQ1632" s="4">
        <f t="shared" si="1223"/>
        <v>19.940000000000055</v>
      </c>
      <c r="AR1632" s="4">
        <f t="shared" si="1210"/>
        <v>17.329999999999927</v>
      </c>
      <c r="AS1632">
        <f t="shared" si="1224"/>
        <v>19.940000000000055</v>
      </c>
      <c r="AT1632" s="6">
        <f t="shared" si="1225"/>
        <v>1</v>
      </c>
      <c r="AU1632" s="4">
        <f t="shared" si="1226"/>
        <v>-8.6254661630155223</v>
      </c>
      <c r="AV1632" s="4">
        <f t="shared" si="1227"/>
        <v>-5.7160796045038902</v>
      </c>
      <c r="AW1632">
        <f t="shared" si="1228"/>
        <v>1</v>
      </c>
      <c r="AX1632">
        <f t="shared" si="1229"/>
        <v>0</v>
      </c>
      <c r="AY1632">
        <f t="shared" si="1230"/>
        <v>0</v>
      </c>
      <c r="AZ1632" s="4">
        <f t="shared" si="1211"/>
        <v>-3.9100000000000006</v>
      </c>
      <c r="BA1632" s="4">
        <f t="shared" si="1231"/>
        <v>188.84500000000034</v>
      </c>
      <c r="BB1632" s="4">
        <f t="shared" si="1212"/>
        <v>209.18500000000006</v>
      </c>
      <c r="BC1632" s="4">
        <f t="shared" si="1213"/>
        <v>259.81199999999995</v>
      </c>
      <c r="BM1632">
        <f t="shared" si="1232"/>
        <v>1</v>
      </c>
    </row>
    <row r="1633" spans="1:65" x14ac:dyDescent="0.25">
      <c r="A1633">
        <v>882</v>
      </c>
      <c r="B1633" s="1">
        <v>42464</v>
      </c>
      <c r="C1633" s="2">
        <v>2073.19</v>
      </c>
      <c r="D1633" s="2">
        <v>2074.02</v>
      </c>
      <c r="E1633" s="2">
        <v>2062.5700000000002</v>
      </c>
      <c r="F1633" s="2">
        <v>2066.13</v>
      </c>
      <c r="G1633" s="2">
        <v>3485710000</v>
      </c>
      <c r="H1633" s="2">
        <f t="shared" si="1233"/>
        <v>12.926259405652583</v>
      </c>
      <c r="I1633" s="2">
        <f t="shared" si="1234"/>
        <v>2028.9995000000004</v>
      </c>
      <c r="J1633" s="2">
        <f t="shared" si="1235"/>
        <v>15.557089592174627</v>
      </c>
      <c r="K1633" s="2">
        <f t="shared" si="1236"/>
        <v>0.40999999999985448</v>
      </c>
      <c r="L1633" s="18">
        <v>0.1113</v>
      </c>
      <c r="M1633" s="19">
        <v>9.8387250756387239</v>
      </c>
      <c r="N1633" s="4">
        <f t="shared" si="1200"/>
        <v>11.449999999999818</v>
      </c>
      <c r="O1633" s="4">
        <f t="shared" si="1237"/>
        <v>16.446999999999981</v>
      </c>
      <c r="P1633" s="4">
        <f t="shared" si="1201"/>
        <v>4.1893909774436109</v>
      </c>
      <c r="Q1633" s="4">
        <f t="shared" si="1214"/>
        <v>2.953111671469741</v>
      </c>
      <c r="R1633" s="18">
        <f t="shared" si="1202"/>
        <v>2076.9234360902256</v>
      </c>
      <c r="S1633" s="2">
        <f t="shared" si="1203"/>
        <v>10.793436090225441</v>
      </c>
      <c r="T1633" s="22">
        <f t="shared" si="1238"/>
        <v>0</v>
      </c>
      <c r="U1633" s="29">
        <f t="shared" si="1204"/>
        <v>2074.4156948672799</v>
      </c>
      <c r="V1633" s="30">
        <f t="shared" si="1205"/>
        <v>8.2856948672797444</v>
      </c>
      <c r="W1633" s="31">
        <f t="shared" si="1215"/>
        <v>0</v>
      </c>
      <c r="X1633" s="35">
        <f t="shared" si="1206"/>
        <v>2070.5554666666667</v>
      </c>
      <c r="Y1633" s="30">
        <f t="shared" si="1207"/>
        <v>4.4254666666665798</v>
      </c>
      <c r="Z1633" s="31">
        <f t="shared" si="1216"/>
        <v>1</v>
      </c>
      <c r="AA1633" s="29">
        <f t="shared" si="1208"/>
        <v>2073.875262919194</v>
      </c>
      <c r="AB1633" s="30">
        <f t="shared" si="1209"/>
        <v>7.7452629191939195</v>
      </c>
      <c r="AC1633" s="31">
        <f t="shared" si="1217"/>
        <v>1</v>
      </c>
      <c r="AD1633" s="32">
        <f t="shared" si="1239"/>
        <v>1</v>
      </c>
      <c r="AE1633" s="33">
        <f t="shared" si="1240"/>
        <v>0</v>
      </c>
      <c r="AF1633" s="33">
        <f t="shared" si="1241"/>
        <v>0</v>
      </c>
      <c r="AG1633" s="33">
        <f t="shared" si="1242"/>
        <v>0</v>
      </c>
      <c r="AH1633" s="38">
        <f t="shared" si="1243"/>
        <v>1</v>
      </c>
      <c r="AI1633" s="33">
        <f t="shared" si="1244"/>
        <v>1</v>
      </c>
      <c r="AJ1633" s="39">
        <f t="shared" si="1245"/>
        <v>1</v>
      </c>
      <c r="AK1633" s="43">
        <f t="shared" si="1246"/>
        <v>1</v>
      </c>
      <c r="AL1633" s="4">
        <f t="shared" si="1218"/>
        <v>0.82999999999992724</v>
      </c>
      <c r="AM1633" s="4">
        <f t="shared" si="1219"/>
        <v>0.14473708080595316</v>
      </c>
      <c r="AN1633" s="4">
        <f t="shared" si="1220"/>
        <v>0.14473708080595316</v>
      </c>
      <c r="AO1633" s="4">
        <f t="shared" si="1221"/>
        <v>-10.619999999999891</v>
      </c>
      <c r="AP1633" s="4">
        <f t="shared" si="1222"/>
        <v>11.305262919193865</v>
      </c>
      <c r="AQ1633" s="4">
        <f t="shared" si="1223"/>
        <v>10.619999999999891</v>
      </c>
      <c r="AR1633" s="4">
        <f t="shared" si="1210"/>
        <v>7.0599999999999454</v>
      </c>
      <c r="AS1633">
        <f t="shared" si="1224"/>
        <v>10.619999999999891</v>
      </c>
      <c r="AT1633" s="6">
        <f t="shared" si="1225"/>
        <v>1</v>
      </c>
      <c r="AU1633" s="4">
        <f t="shared" si="1226"/>
        <v>-0.9525344641128477</v>
      </c>
      <c r="AV1633" s="4">
        <f t="shared" si="1227"/>
        <v>3.0787250756387783</v>
      </c>
      <c r="AW1633">
        <f t="shared" si="1228"/>
        <v>0</v>
      </c>
      <c r="AX1633">
        <f t="shared" si="1229"/>
        <v>1</v>
      </c>
      <c r="AY1633">
        <f t="shared" si="1230"/>
        <v>0</v>
      </c>
      <c r="AZ1633" s="4">
        <f t="shared" si="1211"/>
        <v>-3.9100000000000006</v>
      </c>
      <c r="BA1633" s="4">
        <f t="shared" si="1231"/>
        <v>192.75500000000034</v>
      </c>
      <c r="BB1633" s="4">
        <f t="shared" si="1212"/>
        <v>213.09500000000006</v>
      </c>
      <c r="BC1633" s="4">
        <f t="shared" si="1213"/>
        <v>264.08800000000002</v>
      </c>
      <c r="BM1633">
        <f t="shared" si="1232"/>
        <v>1</v>
      </c>
    </row>
    <row r="1634" spans="1:65" x14ac:dyDescent="0.25">
      <c r="A1634">
        <v>881</v>
      </c>
      <c r="B1634" s="1">
        <v>42461</v>
      </c>
      <c r="C1634" s="2">
        <v>2056.62</v>
      </c>
      <c r="D1634" s="2">
        <v>2075.0700000000002</v>
      </c>
      <c r="E1634" s="2">
        <v>2043.98</v>
      </c>
      <c r="F1634" s="2">
        <v>2072.7800000000002</v>
      </c>
      <c r="G1634" s="2">
        <v>3749990000</v>
      </c>
      <c r="H1634" s="2">
        <f t="shared" si="1233"/>
        <v>10.333576825088171</v>
      </c>
      <c r="I1634" s="2">
        <f t="shared" si="1234"/>
        <v>2025.0405000000003</v>
      </c>
      <c r="J1634" s="2">
        <f t="shared" si="1235"/>
        <v>14.294781749406267</v>
      </c>
      <c r="K1634" s="2">
        <f t="shared" si="1236"/>
        <v>-3.1199999999998909</v>
      </c>
      <c r="L1634" s="18">
        <v>9.5700000000000007E-2</v>
      </c>
      <c r="M1634" s="19">
        <v>8.4064917703365598</v>
      </c>
      <c r="N1634" s="4">
        <f t="shared" si="1200"/>
        <v>31.090000000000146</v>
      </c>
      <c r="O1634" s="4">
        <f t="shared" si="1237"/>
        <v>16.479000000000021</v>
      </c>
      <c r="P1634" s="4">
        <f t="shared" si="1201"/>
        <v>4.1434360902255651</v>
      </c>
      <c r="Q1634" s="4">
        <f t="shared" si="1214"/>
        <v>3.1428073519995334</v>
      </c>
      <c r="R1634" s="18">
        <f t="shared" si="1202"/>
        <v>2063.7271654135338</v>
      </c>
      <c r="S1634" s="2">
        <f t="shared" si="1203"/>
        <v>9.0528345864663606</v>
      </c>
      <c r="T1634" s="22">
        <f t="shared" si="1238"/>
        <v>1</v>
      </c>
      <c r="U1634" s="29">
        <f t="shared" si="1204"/>
        <v>2057.8574594762622</v>
      </c>
      <c r="V1634" s="30">
        <f t="shared" si="1205"/>
        <v>14.922540523738007</v>
      </c>
      <c r="W1634" s="31">
        <f t="shared" si="1215"/>
        <v>0</v>
      </c>
      <c r="X1634" s="35">
        <f t="shared" si="1206"/>
        <v>2058.4973333333332</v>
      </c>
      <c r="Y1634" s="30">
        <f t="shared" si="1207"/>
        <v>14.282666666666955</v>
      </c>
      <c r="Z1634" s="31">
        <f t="shared" si="1216"/>
        <v>0</v>
      </c>
      <c r="AA1634" s="29">
        <f t="shared" si="1208"/>
        <v>2057.9470418162523</v>
      </c>
      <c r="AB1634" s="30">
        <f t="shared" si="1209"/>
        <v>14.832958183747905</v>
      </c>
      <c r="AC1634" s="31">
        <f t="shared" si="1217"/>
        <v>0</v>
      </c>
      <c r="AD1634" s="32">
        <f t="shared" si="1239"/>
        <v>-1</v>
      </c>
      <c r="AE1634" s="33">
        <f t="shared" si="1240"/>
        <v>-1</v>
      </c>
      <c r="AF1634" s="33">
        <f t="shared" si="1241"/>
        <v>-1</v>
      </c>
      <c r="AG1634" s="33">
        <f t="shared" si="1242"/>
        <v>0</v>
      </c>
      <c r="AH1634" s="38">
        <f t="shared" si="1243"/>
        <v>-1</v>
      </c>
      <c r="AI1634" s="33">
        <f t="shared" si="1244"/>
        <v>-1</v>
      </c>
      <c r="AJ1634" s="39">
        <f t="shared" si="1245"/>
        <v>-1</v>
      </c>
      <c r="AK1634" s="43">
        <f t="shared" si="1246"/>
        <v>-1</v>
      </c>
      <c r="AL1634" s="4">
        <f t="shared" si="1218"/>
        <v>18.450000000000273</v>
      </c>
      <c r="AM1634" s="4">
        <f t="shared" si="1219"/>
        <v>17.122958183747869</v>
      </c>
      <c r="AN1634" s="4">
        <f t="shared" si="1220"/>
        <v>17.122958183747869</v>
      </c>
      <c r="AO1634" s="4">
        <f t="shared" si="1221"/>
        <v>-12.639999999999873</v>
      </c>
      <c r="AP1634" s="4">
        <f t="shared" si="1222"/>
        <v>13.967041816252276</v>
      </c>
      <c r="AQ1634" s="4">
        <f t="shared" si="1223"/>
        <v>12.639999999999873</v>
      </c>
      <c r="AR1634" s="4">
        <f t="shared" si="1210"/>
        <v>16.160000000000309</v>
      </c>
      <c r="AS1634">
        <f t="shared" si="1224"/>
        <v>17.122958183747869</v>
      </c>
      <c r="AT1634" s="6">
        <f t="shared" si="1225"/>
        <v>2</v>
      </c>
      <c r="AU1634" s="4">
        <f t="shared" si="1226"/>
        <v>-6.2210337574079908</v>
      </c>
      <c r="AV1634" s="4">
        <f t="shared" si="1227"/>
        <v>-7.4535082296637496</v>
      </c>
      <c r="AW1634">
        <f t="shared" si="1228"/>
        <v>1</v>
      </c>
      <c r="AX1634">
        <f t="shared" si="1229"/>
        <v>0</v>
      </c>
      <c r="AY1634">
        <f t="shared" si="1230"/>
        <v>0</v>
      </c>
      <c r="AZ1634" s="4">
        <f t="shared" si="1211"/>
        <v>-11.085000000000001</v>
      </c>
      <c r="BA1634" s="4">
        <f t="shared" si="1231"/>
        <v>196.66500000000033</v>
      </c>
      <c r="BB1634" s="4">
        <f t="shared" si="1212"/>
        <v>217.00500000000005</v>
      </c>
      <c r="BC1634" s="4">
        <f t="shared" si="1213"/>
        <v>257.45999999999992</v>
      </c>
      <c r="BM1634">
        <f t="shared" si="1232"/>
        <v>1</v>
      </c>
    </row>
    <row r="1635" spans="1:65" x14ac:dyDescent="0.25">
      <c r="A1635">
        <v>880</v>
      </c>
      <c r="B1635" s="1">
        <v>42460</v>
      </c>
      <c r="C1635" s="2">
        <v>2063.77</v>
      </c>
      <c r="D1635" s="2">
        <v>2067.92</v>
      </c>
      <c r="E1635" s="2">
        <v>2057.46</v>
      </c>
      <c r="F1635" s="2">
        <v>2059.7399999999998</v>
      </c>
      <c r="G1635" s="2">
        <v>3715280000</v>
      </c>
      <c r="H1635" s="2">
        <f t="shared" si="1233"/>
        <v>11.499693184312909</v>
      </c>
      <c r="I1635" s="2">
        <f t="shared" si="1234"/>
        <v>2021.4895000000001</v>
      </c>
      <c r="J1635" s="2">
        <f t="shared" si="1235"/>
        <v>13.942523548294147</v>
      </c>
      <c r="K1635" s="2">
        <f t="shared" si="1236"/>
        <v>-0.17999999999983629</v>
      </c>
      <c r="L1635" s="18">
        <v>0.10769999999999999</v>
      </c>
      <c r="M1635" s="19">
        <v>9.4799342837738081</v>
      </c>
      <c r="N1635" s="4">
        <f t="shared" si="1200"/>
        <v>10.460000000000036</v>
      </c>
      <c r="O1635" s="4">
        <f t="shared" si="1237"/>
        <v>15.777999999999997</v>
      </c>
      <c r="P1635" s="4">
        <f t="shared" si="1201"/>
        <v>3.9871654135338308</v>
      </c>
      <c r="Q1635" s="4">
        <f t="shared" si="1214"/>
        <v>3.1729730160570382</v>
      </c>
      <c r="R1635" s="18">
        <f t="shared" si="1202"/>
        <v>2067.966706766917</v>
      </c>
      <c r="S1635" s="2">
        <f t="shared" si="1203"/>
        <v>8.226706766917232</v>
      </c>
      <c r="T1635" s="22">
        <f t="shared" si="1238"/>
        <v>1</v>
      </c>
      <c r="U1635" s="29">
        <f t="shared" si="1204"/>
        <v>2065.0894255109488</v>
      </c>
      <c r="V1635" s="30">
        <f t="shared" si="1205"/>
        <v>5.3494255109490041</v>
      </c>
      <c r="W1635" s="31">
        <f t="shared" si="1215"/>
        <v>1</v>
      </c>
      <c r="X1635" s="35">
        <f t="shared" si="1206"/>
        <v>2070.5294666666668</v>
      </c>
      <c r="Y1635" s="30">
        <f t="shared" si="1207"/>
        <v>10.789466666667067</v>
      </c>
      <c r="Z1635" s="31">
        <f t="shared" si="1216"/>
        <v>0</v>
      </c>
      <c r="AA1635" s="29">
        <f t="shared" si="1208"/>
        <v>2065.8510312727494</v>
      </c>
      <c r="AB1635" s="30">
        <f t="shared" si="1209"/>
        <v>6.1110312727496421</v>
      </c>
      <c r="AC1635" s="31">
        <f t="shared" si="1217"/>
        <v>1</v>
      </c>
      <c r="AD1635" s="32">
        <f t="shared" si="1239"/>
        <v>1</v>
      </c>
      <c r="AE1635" s="33">
        <f t="shared" si="1240"/>
        <v>1</v>
      </c>
      <c r="AF1635" s="33">
        <f t="shared" si="1241"/>
        <v>1</v>
      </c>
      <c r="AG1635" s="33">
        <f t="shared" si="1242"/>
        <v>0</v>
      </c>
      <c r="AH1635" s="38">
        <f t="shared" si="1243"/>
        <v>1</v>
      </c>
      <c r="AI1635" s="33">
        <f t="shared" si="1244"/>
        <v>1</v>
      </c>
      <c r="AJ1635" s="39">
        <f t="shared" si="1245"/>
        <v>1</v>
      </c>
      <c r="AK1635" s="43">
        <f t="shared" si="1246"/>
        <v>1</v>
      </c>
      <c r="AL1635" s="4">
        <f t="shared" si="1218"/>
        <v>4.1500000000000909</v>
      </c>
      <c r="AM1635" s="4">
        <f t="shared" si="1219"/>
        <v>2.068968727250649</v>
      </c>
      <c r="AN1635" s="4">
        <f t="shared" si="1220"/>
        <v>2.068968727250649</v>
      </c>
      <c r="AO1635" s="4">
        <f t="shared" si="1221"/>
        <v>-6.3099999999999454</v>
      </c>
      <c r="AP1635" s="4">
        <f t="shared" si="1222"/>
        <v>8.3910312727493874</v>
      </c>
      <c r="AQ1635" s="4">
        <f t="shared" si="1223"/>
        <v>6.3099999999999454</v>
      </c>
      <c r="AR1635" s="4">
        <f t="shared" si="1210"/>
        <v>4.0300000000002001</v>
      </c>
      <c r="AS1635">
        <f t="shared" si="1224"/>
        <v>6.3099999999999454</v>
      </c>
      <c r="AT1635" s="6">
        <f t="shared" si="1225"/>
        <v>0</v>
      </c>
      <c r="AU1635" s="4">
        <f t="shared" si="1226"/>
        <v>3.8946300110219916</v>
      </c>
      <c r="AV1635" s="4">
        <f t="shared" si="1227"/>
        <v>5.7499342837736078</v>
      </c>
      <c r="AW1635">
        <f t="shared" si="1228"/>
        <v>0</v>
      </c>
      <c r="AX1635">
        <f t="shared" si="1229"/>
        <v>0</v>
      </c>
      <c r="AY1635">
        <f t="shared" si="1230"/>
        <v>0</v>
      </c>
      <c r="AZ1635" s="4">
        <f t="shared" si="1211"/>
        <v>6.94</v>
      </c>
      <c r="BA1635" s="4">
        <f t="shared" si="1231"/>
        <v>207.75000000000034</v>
      </c>
      <c r="BB1635" s="4">
        <f t="shared" si="1212"/>
        <v>228.09000000000006</v>
      </c>
      <c r="BC1635" s="4">
        <f t="shared" si="1213"/>
        <v>260.32</v>
      </c>
      <c r="BM1635">
        <f t="shared" si="1232"/>
        <v>1</v>
      </c>
    </row>
    <row r="1636" spans="1:65" x14ac:dyDescent="0.25">
      <c r="A1636">
        <v>879</v>
      </c>
      <c r="B1636" s="1">
        <v>42459</v>
      </c>
      <c r="C1636" s="2">
        <v>2058.27</v>
      </c>
      <c r="D1636" s="2">
        <v>2072.21</v>
      </c>
      <c r="E1636" s="2">
        <v>2058.27</v>
      </c>
      <c r="F1636" s="2">
        <v>2063.9499999999998</v>
      </c>
      <c r="G1636" s="2">
        <v>3590310000</v>
      </c>
      <c r="H1636" s="2">
        <f t="shared" si="1233"/>
        <v>12.703664563161814</v>
      </c>
      <c r="I1636" s="2">
        <f t="shared" si="1234"/>
        <v>2017.1310000000001</v>
      </c>
      <c r="J1636" s="2">
        <f t="shared" si="1235"/>
        <v>14.802283705386028</v>
      </c>
      <c r="K1636" s="2">
        <f t="shared" si="1236"/>
        <v>3.2599999999997635</v>
      </c>
      <c r="L1636" s="18">
        <v>0.10125000000000001</v>
      </c>
      <c r="M1636" s="19">
        <v>8.8735913139321205</v>
      </c>
      <c r="N1636" s="4">
        <f t="shared" si="1200"/>
        <v>17.199999999999818</v>
      </c>
      <c r="O1636" s="4">
        <f t="shared" si="1237"/>
        <v>16.929999999999996</v>
      </c>
      <c r="P1636" s="4">
        <f t="shared" si="1201"/>
        <v>4.0167067669172916</v>
      </c>
      <c r="Q1636" s="4">
        <f t="shared" si="1214"/>
        <v>3.3831423357664239</v>
      </c>
      <c r="R1636" s="18">
        <f t="shared" si="1202"/>
        <v>2058.9952781954889</v>
      </c>
      <c r="S1636" s="2">
        <f t="shared" si="1203"/>
        <v>4.9547218045108821</v>
      </c>
      <c r="T1636" s="22">
        <f t="shared" si="1238"/>
        <v>1</v>
      </c>
      <c r="U1636" s="29">
        <f t="shared" si="1204"/>
        <v>2059.6623149142906</v>
      </c>
      <c r="V1636" s="30">
        <f t="shared" si="1205"/>
        <v>4.2876850857091995</v>
      </c>
      <c r="W1636" s="31">
        <f t="shared" si="1215"/>
        <v>1</v>
      </c>
      <c r="X1636" s="35">
        <f t="shared" si="1206"/>
        <v>2057.0131999999985</v>
      </c>
      <c r="Y1636" s="30">
        <f t="shared" si="1207"/>
        <v>6.9368000000013126</v>
      </c>
      <c r="Z1636" s="31">
        <f t="shared" si="1216"/>
        <v>1</v>
      </c>
      <c r="AA1636" s="29">
        <f t="shared" si="1208"/>
        <v>2059.2914388262898</v>
      </c>
      <c r="AB1636" s="30">
        <f t="shared" si="1209"/>
        <v>4.6585611737100407</v>
      </c>
      <c r="AC1636" s="31">
        <f t="shared" si="1217"/>
        <v>1</v>
      </c>
      <c r="AD1636" s="32">
        <f t="shared" si="1239"/>
        <v>1</v>
      </c>
      <c r="AE1636" s="33">
        <f t="shared" si="1240"/>
        <v>0</v>
      </c>
      <c r="AF1636" s="33">
        <f t="shared" si="1241"/>
        <v>0</v>
      </c>
      <c r="AG1636" s="33">
        <f t="shared" si="1242"/>
        <v>0</v>
      </c>
      <c r="AH1636" s="38">
        <f t="shared" si="1243"/>
        <v>1</v>
      </c>
      <c r="AI1636" s="33">
        <f t="shared" si="1244"/>
        <v>1</v>
      </c>
      <c r="AJ1636" s="39">
        <f t="shared" si="1245"/>
        <v>1</v>
      </c>
      <c r="AK1636" s="43">
        <f t="shared" si="1246"/>
        <v>1</v>
      </c>
      <c r="AL1636" s="4">
        <f t="shared" si="1218"/>
        <v>13.940000000000055</v>
      </c>
      <c r="AM1636" s="4">
        <f t="shared" si="1219"/>
        <v>12.918561173710259</v>
      </c>
      <c r="AN1636" s="4">
        <f t="shared" si="1220"/>
        <v>12.918561173710259</v>
      </c>
      <c r="AO1636" s="4">
        <f t="shared" si="1221"/>
        <v>0</v>
      </c>
      <c r="AP1636" s="4">
        <f t="shared" si="1222"/>
        <v>1.0214388262897955</v>
      </c>
      <c r="AQ1636" s="4">
        <f t="shared" si="1223"/>
        <v>0</v>
      </c>
      <c r="AR1636" s="4">
        <f t="shared" si="1210"/>
        <v>5.6799999999998363</v>
      </c>
      <c r="AS1636">
        <f t="shared" si="1224"/>
        <v>12.918561173710259</v>
      </c>
      <c r="AT1636" s="6">
        <f t="shared" si="1225"/>
        <v>1</v>
      </c>
      <c r="AU1636" s="4">
        <f t="shared" si="1226"/>
        <v>-2.3785167739529385</v>
      </c>
      <c r="AV1636" s="4">
        <f t="shared" si="1227"/>
        <v>3.4935913139322841</v>
      </c>
      <c r="AW1636">
        <f t="shared" si="1228"/>
        <v>0</v>
      </c>
      <c r="AX1636">
        <f t="shared" si="1229"/>
        <v>1</v>
      </c>
      <c r="AY1636">
        <f t="shared" si="1230"/>
        <v>0</v>
      </c>
      <c r="AZ1636" s="4">
        <f t="shared" si="1211"/>
        <v>-3.9100000000000006</v>
      </c>
      <c r="BA1636" s="4">
        <f t="shared" si="1231"/>
        <v>200.81000000000034</v>
      </c>
      <c r="BB1636" s="4">
        <f t="shared" si="1212"/>
        <v>221.15000000000006</v>
      </c>
      <c r="BC1636" s="4">
        <f t="shared" si="1213"/>
        <v>258.12</v>
      </c>
      <c r="BM1636">
        <f t="shared" si="1232"/>
        <v>1</v>
      </c>
    </row>
    <row r="1637" spans="1:65" x14ac:dyDescent="0.25">
      <c r="A1637">
        <v>878</v>
      </c>
      <c r="B1637" s="1">
        <v>42458</v>
      </c>
      <c r="C1637" s="2">
        <v>2035.75</v>
      </c>
      <c r="D1637" s="2">
        <v>2055.91</v>
      </c>
      <c r="E1637" s="2">
        <v>2028.31</v>
      </c>
      <c r="F1637" s="2">
        <v>2055.0100000000002</v>
      </c>
      <c r="G1637" s="2">
        <v>3822330000</v>
      </c>
      <c r="H1637" s="2">
        <f t="shared" si="1233"/>
        <v>12.799582632084379</v>
      </c>
      <c r="I1637" s="2">
        <f t="shared" si="1234"/>
        <v>2011.0719999999997</v>
      </c>
      <c r="J1637" s="2">
        <f t="shared" si="1235"/>
        <v>15.051327481234608</v>
      </c>
      <c r="K1637" s="2">
        <f t="shared" si="1236"/>
        <v>-1.2999999999999545</v>
      </c>
      <c r="L1637" s="18">
        <v>0.1055</v>
      </c>
      <c r="M1637" s="19">
        <v>9.1652559997889753</v>
      </c>
      <c r="N1637" s="4">
        <f t="shared" si="1200"/>
        <v>27.599999999999909</v>
      </c>
      <c r="O1637" s="4">
        <f t="shared" si="1237"/>
        <v>16.651000000000021</v>
      </c>
      <c r="P1637" s="4">
        <f t="shared" si="1201"/>
        <v>3.9852781954887253</v>
      </c>
      <c r="Q1637" s="4">
        <f t="shared" si="1214"/>
        <v>3.5700382417713237</v>
      </c>
      <c r="R1637" s="18">
        <f t="shared" si="1202"/>
        <v>2041.6751428571429</v>
      </c>
      <c r="S1637" s="2">
        <f t="shared" si="1203"/>
        <v>13.334857142857345</v>
      </c>
      <c r="T1637" s="22">
        <f t="shared" si="1238"/>
        <v>0</v>
      </c>
      <c r="U1637" s="29">
        <f t="shared" si="1204"/>
        <v>2037.1638906290314</v>
      </c>
      <c r="V1637" s="30">
        <f t="shared" si="1205"/>
        <v>17.846109370968861</v>
      </c>
      <c r="W1637" s="31">
        <f t="shared" si="1215"/>
        <v>0</v>
      </c>
      <c r="X1637" s="35">
        <f t="shared" si="1206"/>
        <v>2037.4661333333336</v>
      </c>
      <c r="Y1637" s="30">
        <f t="shared" si="1207"/>
        <v>17.543866666666645</v>
      </c>
      <c r="Z1637" s="31">
        <f t="shared" si="1216"/>
        <v>0</v>
      </c>
      <c r="AA1637" s="29">
        <f t="shared" si="1208"/>
        <v>2037.2062046076335</v>
      </c>
      <c r="AB1637" s="30">
        <f t="shared" si="1209"/>
        <v>17.803795392366737</v>
      </c>
      <c r="AC1637" s="31">
        <f t="shared" si="1217"/>
        <v>0</v>
      </c>
      <c r="AD1637" s="32">
        <f t="shared" si="1239"/>
        <v>-1</v>
      </c>
      <c r="AE1637" s="33">
        <f t="shared" si="1240"/>
        <v>-1</v>
      </c>
      <c r="AF1637" s="33">
        <f t="shared" si="1241"/>
        <v>-1</v>
      </c>
      <c r="AG1637" s="33">
        <f t="shared" si="1242"/>
        <v>0</v>
      </c>
      <c r="AH1637" s="38">
        <f t="shared" si="1243"/>
        <v>-1</v>
      </c>
      <c r="AI1637" s="33">
        <f t="shared" si="1244"/>
        <v>-1</v>
      </c>
      <c r="AJ1637" s="39">
        <f t="shared" si="1245"/>
        <v>-1</v>
      </c>
      <c r="AK1637" s="43">
        <f t="shared" si="1246"/>
        <v>-1</v>
      </c>
      <c r="AL1637" s="4">
        <f t="shared" si="1218"/>
        <v>20.159999999999854</v>
      </c>
      <c r="AM1637" s="4">
        <f t="shared" si="1219"/>
        <v>18.703795392366374</v>
      </c>
      <c r="AN1637" s="4">
        <f t="shared" si="1220"/>
        <v>18.703795392366374</v>
      </c>
      <c r="AO1637" s="4">
        <f t="shared" si="1221"/>
        <v>-7.4400000000000546</v>
      </c>
      <c r="AP1637" s="4">
        <f t="shared" si="1222"/>
        <v>8.8962046076335355</v>
      </c>
      <c r="AQ1637" s="4">
        <f t="shared" si="1223"/>
        <v>7.4400000000000546</v>
      </c>
      <c r="AR1637" s="4">
        <f t="shared" si="1210"/>
        <v>19.260000000000218</v>
      </c>
      <c r="AS1637">
        <f t="shared" si="1224"/>
        <v>18.703795392366374</v>
      </c>
      <c r="AT1637" s="6">
        <f t="shared" si="1225"/>
        <v>1</v>
      </c>
      <c r="AU1637" s="4">
        <f t="shared" si="1226"/>
        <v>-6.4071207306917035</v>
      </c>
      <c r="AV1637" s="4">
        <f t="shared" si="1227"/>
        <v>-9.7947440002112423</v>
      </c>
      <c r="AW1637">
        <f t="shared" si="1228"/>
        <v>1</v>
      </c>
      <c r="AX1637">
        <f t="shared" si="1229"/>
        <v>0</v>
      </c>
      <c r="AY1637">
        <f t="shared" si="1230"/>
        <v>0</v>
      </c>
      <c r="AZ1637" s="4">
        <f t="shared" si="1211"/>
        <v>-3.9100000000000006</v>
      </c>
      <c r="BA1637" s="4">
        <f t="shared" si="1231"/>
        <v>204.72000000000034</v>
      </c>
      <c r="BB1637" s="4">
        <f t="shared" si="1212"/>
        <v>225.06000000000006</v>
      </c>
      <c r="BC1637" s="4">
        <f t="shared" si="1213"/>
        <v>249.11199999999997</v>
      </c>
      <c r="BM1637">
        <f t="shared" si="1232"/>
        <v>1</v>
      </c>
    </row>
    <row r="1638" spans="1:65" x14ac:dyDescent="0.25">
      <c r="A1638">
        <v>877</v>
      </c>
      <c r="B1638" s="1">
        <v>42457</v>
      </c>
      <c r="C1638" s="2">
        <v>2037.89</v>
      </c>
      <c r="D1638" s="2">
        <v>2042.67</v>
      </c>
      <c r="E1638" s="2">
        <v>2031.96</v>
      </c>
      <c r="F1638" s="2">
        <v>2037.05</v>
      </c>
      <c r="G1638" s="2">
        <v>2809090000</v>
      </c>
      <c r="H1638" s="2">
        <f t="shared" si="1233"/>
        <v>13.703560607861522</v>
      </c>
      <c r="I1638" s="2">
        <f t="shared" si="1234"/>
        <v>2006.6409999999996</v>
      </c>
      <c r="J1638" s="2">
        <f t="shared" si="1235"/>
        <v>15.287565501000106</v>
      </c>
      <c r="K1638" s="2">
        <f t="shared" si="1236"/>
        <v>1.9500000000000455</v>
      </c>
      <c r="L1638" s="18">
        <v>0.12315000000000001</v>
      </c>
      <c r="M1638" s="19">
        <v>10.692760575369279</v>
      </c>
      <c r="N1638" s="4">
        <f t="shared" si="1200"/>
        <v>10.710000000000036</v>
      </c>
      <c r="O1638" s="4">
        <f t="shared" si="1237"/>
        <v>15.143000000000029</v>
      </c>
      <c r="P1638" s="4">
        <f t="shared" si="1201"/>
        <v>4.6251428571428583</v>
      </c>
      <c r="Q1638" s="4">
        <f t="shared" si="1214"/>
        <v>3.6253605872596593</v>
      </c>
      <c r="R1638" s="18">
        <f t="shared" si="1202"/>
        <v>2041.0779548872181</v>
      </c>
      <c r="S1638" s="2">
        <f t="shared" si="1203"/>
        <v>4.0279548872181294</v>
      </c>
      <c r="T1638" s="22">
        <f t="shared" si="1238"/>
        <v>1</v>
      </c>
      <c r="U1638" s="29">
        <f t="shared" si="1204"/>
        <v>2039.4206932394368</v>
      </c>
      <c r="V1638" s="30">
        <f t="shared" si="1205"/>
        <v>2.3706932394368323</v>
      </c>
      <c r="W1638" s="31">
        <f t="shared" si="1215"/>
        <v>1</v>
      </c>
      <c r="X1638" s="35">
        <f t="shared" si="1206"/>
        <v>2032.8176000000012</v>
      </c>
      <c r="Y1638" s="30">
        <f t="shared" si="1207"/>
        <v>4.2323999999987336</v>
      </c>
      <c r="Z1638" s="31">
        <f t="shared" si="1216"/>
        <v>1</v>
      </c>
      <c r="AA1638" s="29">
        <f t="shared" si="1208"/>
        <v>2038.4962601859158</v>
      </c>
      <c r="AB1638" s="30">
        <f t="shared" si="1209"/>
        <v>1.4462601859158895</v>
      </c>
      <c r="AC1638" s="31">
        <f t="shared" si="1217"/>
        <v>1</v>
      </c>
      <c r="AD1638" s="32">
        <f t="shared" si="1239"/>
        <v>1</v>
      </c>
      <c r="AE1638" s="33">
        <f t="shared" si="1240"/>
        <v>1</v>
      </c>
      <c r="AF1638" s="33">
        <f t="shared" si="1241"/>
        <v>1</v>
      </c>
      <c r="AG1638" s="33">
        <f t="shared" si="1242"/>
        <v>0</v>
      </c>
      <c r="AH1638" s="38">
        <f t="shared" si="1243"/>
        <v>1</v>
      </c>
      <c r="AI1638" s="33">
        <f t="shared" si="1244"/>
        <v>1</v>
      </c>
      <c r="AJ1638" s="39">
        <f t="shared" si="1245"/>
        <v>1</v>
      </c>
      <c r="AK1638" s="43">
        <f t="shared" si="1246"/>
        <v>1</v>
      </c>
      <c r="AL1638" s="4">
        <f t="shared" si="1218"/>
        <v>4.7799999999999727</v>
      </c>
      <c r="AM1638" s="4">
        <f t="shared" si="1219"/>
        <v>4.1737398140842288</v>
      </c>
      <c r="AN1638" s="4">
        <f t="shared" si="1220"/>
        <v>4.1737398140842288</v>
      </c>
      <c r="AO1638" s="4">
        <f t="shared" si="1221"/>
        <v>-5.9300000000000637</v>
      </c>
      <c r="AP1638" s="4">
        <f t="shared" si="1222"/>
        <v>6.5362601859158076</v>
      </c>
      <c r="AQ1638" s="4">
        <f t="shared" si="1223"/>
        <v>5.9300000000000637</v>
      </c>
      <c r="AR1638" s="4">
        <f t="shared" si="1210"/>
        <v>0.84000000000014552</v>
      </c>
      <c r="AS1638">
        <f t="shared" si="1224"/>
        <v>5.9300000000000637</v>
      </c>
      <c r="AT1638" s="6">
        <f t="shared" si="1225"/>
        <v>0</v>
      </c>
      <c r="AU1638" s="4">
        <f t="shared" si="1226"/>
        <v>5.2375856238547271</v>
      </c>
      <c r="AV1638" s="4">
        <f t="shared" si="1227"/>
        <v>10.152760575369134</v>
      </c>
      <c r="AW1638">
        <f t="shared" si="1228"/>
        <v>0</v>
      </c>
      <c r="AX1638">
        <f t="shared" si="1229"/>
        <v>0</v>
      </c>
      <c r="AY1638">
        <f t="shared" si="1230"/>
        <v>0</v>
      </c>
      <c r="AZ1638" s="4">
        <f t="shared" si="1211"/>
        <v>6.94</v>
      </c>
      <c r="BA1638" s="4">
        <f t="shared" si="1231"/>
        <v>208.63000000000034</v>
      </c>
      <c r="BB1638" s="4">
        <f t="shared" si="1212"/>
        <v>228.97000000000006</v>
      </c>
      <c r="BC1638" s="4">
        <f t="shared" si="1213"/>
        <v>249.96800000000002</v>
      </c>
      <c r="BM1638">
        <f t="shared" si="1232"/>
        <v>1</v>
      </c>
    </row>
    <row r="1639" spans="1:65" x14ac:dyDescent="0.25">
      <c r="A1639">
        <v>876</v>
      </c>
      <c r="B1639" s="1">
        <v>42453</v>
      </c>
      <c r="C1639" s="2">
        <v>2032.48</v>
      </c>
      <c r="D1639" s="2">
        <v>2036.04</v>
      </c>
      <c r="E1639" s="2">
        <v>2022.49</v>
      </c>
      <c r="F1639" s="2">
        <v>2035.94</v>
      </c>
      <c r="G1639" s="2">
        <v>3407720000</v>
      </c>
      <c r="H1639" s="2">
        <f t="shared" si="1233"/>
        <v>18.15225422181317</v>
      </c>
      <c r="I1639" s="2">
        <f t="shared" si="1234"/>
        <v>2002.4939999999995</v>
      </c>
      <c r="J1639" s="2">
        <f t="shared" si="1235"/>
        <v>17.519457896864274</v>
      </c>
      <c r="K1639" s="2">
        <f t="shared" si="1236"/>
        <v>-4.2300000000000182</v>
      </c>
      <c r="L1639" s="18">
        <v>0.1118</v>
      </c>
      <c r="M1639" s="19">
        <v>9.7109440207432964</v>
      </c>
      <c r="N1639" s="4">
        <f t="shared" si="1200"/>
        <v>14.220000000000027</v>
      </c>
      <c r="O1639" s="4">
        <f t="shared" si="1237"/>
        <v>17.352000000000022</v>
      </c>
      <c r="P1639" s="4">
        <f t="shared" si="1201"/>
        <v>5.1379548872180472</v>
      </c>
      <c r="Q1639" s="4">
        <f t="shared" si="1214"/>
        <v>3.9248544600938966</v>
      </c>
      <c r="R1639" s="18">
        <f t="shared" si="1202"/>
        <v>2042.1923157894737</v>
      </c>
      <c r="S1639" s="2">
        <f t="shared" si="1203"/>
        <v>6.2523157894736414</v>
      </c>
      <c r="T1639" s="22">
        <f t="shared" si="1238"/>
        <v>1</v>
      </c>
      <c r="U1639" s="29">
        <f t="shared" si="1204"/>
        <v>2034.071471369969</v>
      </c>
      <c r="V1639" s="30">
        <f t="shared" si="1205"/>
        <v>1.8685286300310509</v>
      </c>
      <c r="W1639" s="31">
        <f t="shared" si="1215"/>
        <v>1</v>
      </c>
      <c r="X1639" s="35">
        <f t="shared" si="1206"/>
        <v>2032.8809333333338</v>
      </c>
      <c r="Y1639" s="30">
        <f t="shared" si="1207"/>
        <v>3.0590666666662401</v>
      </c>
      <c r="Z1639" s="31">
        <f t="shared" si="1216"/>
        <v>1</v>
      </c>
      <c r="AA1639" s="29">
        <f t="shared" si="1208"/>
        <v>2033.9047960448402</v>
      </c>
      <c r="AB1639" s="30">
        <f t="shared" si="1209"/>
        <v>2.0352039551598864</v>
      </c>
      <c r="AC1639" s="31">
        <f t="shared" si="1217"/>
        <v>1</v>
      </c>
      <c r="AD1639" s="32">
        <f t="shared" si="1239"/>
        <v>1</v>
      </c>
      <c r="AE1639" s="33">
        <f t="shared" si="1240"/>
        <v>0</v>
      </c>
      <c r="AF1639" s="33">
        <f t="shared" si="1241"/>
        <v>1</v>
      </c>
      <c r="AG1639" s="33">
        <f t="shared" si="1242"/>
        <v>0</v>
      </c>
      <c r="AH1639" s="38">
        <f t="shared" si="1243"/>
        <v>1</v>
      </c>
      <c r="AI1639" s="33">
        <f t="shared" si="1244"/>
        <v>1</v>
      </c>
      <c r="AJ1639" s="39">
        <f t="shared" si="1245"/>
        <v>1</v>
      </c>
      <c r="AK1639" s="43">
        <f t="shared" si="1246"/>
        <v>1</v>
      </c>
      <c r="AL1639" s="4">
        <f t="shared" si="1218"/>
        <v>3.5599999999999454</v>
      </c>
      <c r="AM1639" s="4">
        <f t="shared" si="1219"/>
        <v>2.1352039551597954</v>
      </c>
      <c r="AN1639" s="4">
        <f t="shared" si="1220"/>
        <v>2.1352039551597954</v>
      </c>
      <c r="AO1639" s="4">
        <f t="shared" si="1221"/>
        <v>-9.9900000000000091</v>
      </c>
      <c r="AP1639" s="4">
        <f t="shared" si="1222"/>
        <v>11.414796044840159</v>
      </c>
      <c r="AQ1639" s="4">
        <f t="shared" si="1223"/>
        <v>9.9900000000000091</v>
      </c>
      <c r="AR1639" s="4">
        <f t="shared" si="1210"/>
        <v>3.4600000000000364</v>
      </c>
      <c r="AS1639">
        <f t="shared" si="1224"/>
        <v>9.9900000000000091</v>
      </c>
      <c r="AT1639" s="6">
        <f t="shared" si="1225"/>
        <v>0</v>
      </c>
      <c r="AU1639" s="4">
        <f t="shared" si="1226"/>
        <v>1.9983156191120557</v>
      </c>
      <c r="AV1639" s="4">
        <f t="shared" si="1227"/>
        <v>6.5509440207432599</v>
      </c>
      <c r="AW1639">
        <f t="shared" si="1228"/>
        <v>0</v>
      </c>
      <c r="AX1639">
        <f t="shared" si="1229"/>
        <v>0</v>
      </c>
      <c r="AY1639">
        <f t="shared" si="1230"/>
        <v>0</v>
      </c>
      <c r="AZ1639" s="4">
        <f t="shared" si="1211"/>
        <v>6.94</v>
      </c>
      <c r="BA1639" s="4">
        <f t="shared" si="1231"/>
        <v>201.69000000000034</v>
      </c>
      <c r="BB1639" s="4">
        <f t="shared" si="1212"/>
        <v>222.03000000000006</v>
      </c>
      <c r="BC1639" s="4">
        <f t="shared" si="1213"/>
        <v>247.804</v>
      </c>
      <c r="BM1639">
        <f t="shared" si="1232"/>
        <v>1</v>
      </c>
    </row>
    <row r="1640" spans="1:65" x14ac:dyDescent="0.25">
      <c r="A1640">
        <v>875</v>
      </c>
      <c r="B1640" s="1">
        <v>42452</v>
      </c>
      <c r="C1640" s="2">
        <v>2048.5500000000002</v>
      </c>
      <c r="D1640" s="2">
        <v>2048.5500000000002</v>
      </c>
      <c r="E1640" s="2">
        <v>2034.86</v>
      </c>
      <c r="F1640" s="2">
        <v>2036.71</v>
      </c>
      <c r="G1640" s="2">
        <v>3639510000</v>
      </c>
      <c r="H1640" s="2">
        <f t="shared" si="1233"/>
        <v>21.653661968975765</v>
      </c>
      <c r="I1640" s="2">
        <f t="shared" si="1234"/>
        <v>1997.4634999999998</v>
      </c>
      <c r="J1640" s="2">
        <f t="shared" si="1235"/>
        <v>22.736807736633388</v>
      </c>
      <c r="K1640" s="2">
        <f t="shared" si="1236"/>
        <v>-1.25</v>
      </c>
      <c r="L1640" s="18">
        <v>0.11925000000000001</v>
      </c>
      <c r="M1640" s="19">
        <v>10.424622277488753</v>
      </c>
      <c r="N1640" s="4">
        <f t="shared" si="1200"/>
        <v>14.940000000000282</v>
      </c>
      <c r="O1640" s="4">
        <f t="shared" si="1237"/>
        <v>19.513000000000012</v>
      </c>
      <c r="P1640" s="4">
        <f t="shared" si="1201"/>
        <v>5.4823157894736854</v>
      </c>
      <c r="Q1640" s="4">
        <f t="shared" si="1214"/>
        <v>4.080695820433438</v>
      </c>
      <c r="R1640" s="18">
        <f t="shared" si="1202"/>
        <v>2055.8006992481205</v>
      </c>
      <c r="S1640" s="2">
        <f t="shared" si="1203"/>
        <v>19.090699248120472</v>
      </c>
      <c r="T1640" s="22">
        <f t="shared" si="1238"/>
        <v>0</v>
      </c>
      <c r="U1640" s="29">
        <f t="shared" si="1204"/>
        <v>2050.1618386068112</v>
      </c>
      <c r="V1640" s="30">
        <f t="shared" si="1205"/>
        <v>13.451838606811179</v>
      </c>
      <c r="W1640" s="31">
        <f t="shared" si="1215"/>
        <v>0</v>
      </c>
      <c r="X1640" s="35">
        <f t="shared" si="1206"/>
        <v>2048.7854666666672</v>
      </c>
      <c r="Y1640" s="30">
        <f t="shared" si="1207"/>
        <v>12.075466666667126</v>
      </c>
      <c r="Z1640" s="31">
        <f t="shared" si="1216"/>
        <v>0</v>
      </c>
      <c r="AA1640" s="29">
        <f t="shared" si="1208"/>
        <v>2049.9691465351912</v>
      </c>
      <c r="AB1640" s="30">
        <f t="shared" si="1209"/>
        <v>13.259146535191121</v>
      </c>
      <c r="AC1640" s="31">
        <f t="shared" si="1217"/>
        <v>0</v>
      </c>
      <c r="AD1640" s="32">
        <f t="shared" si="1239"/>
        <v>-1</v>
      </c>
      <c r="AE1640" s="33">
        <f t="shared" si="1240"/>
        <v>-1</v>
      </c>
      <c r="AF1640" s="33">
        <f t="shared" si="1241"/>
        <v>-1</v>
      </c>
      <c r="AG1640" s="33">
        <f t="shared" si="1242"/>
        <v>-1</v>
      </c>
      <c r="AH1640" s="38">
        <f t="shared" si="1243"/>
        <v>-1</v>
      </c>
      <c r="AI1640" s="33">
        <f t="shared" si="1244"/>
        <v>-1</v>
      </c>
      <c r="AJ1640" s="39">
        <f t="shared" si="1245"/>
        <v>-1</v>
      </c>
      <c r="AK1640" s="43">
        <f t="shared" si="1246"/>
        <v>-1</v>
      </c>
      <c r="AL1640" s="4">
        <f t="shared" si="1218"/>
        <v>0</v>
      </c>
      <c r="AM1640" s="4">
        <f t="shared" si="1219"/>
        <v>-1.4191465351909756</v>
      </c>
      <c r="AN1640" s="4">
        <f t="shared" si="1220"/>
        <v>1.4191465351909756</v>
      </c>
      <c r="AO1640" s="4">
        <f t="shared" si="1221"/>
        <v>-13.690000000000282</v>
      </c>
      <c r="AP1640" s="4">
        <f t="shared" si="1222"/>
        <v>15.109146535191257</v>
      </c>
      <c r="AQ1640" s="4">
        <f t="shared" si="1223"/>
        <v>13.690000000000282</v>
      </c>
      <c r="AR1640" s="4">
        <f t="shared" si="1210"/>
        <v>11.840000000000146</v>
      </c>
      <c r="AS1640">
        <f t="shared" si="1224"/>
        <v>13.690000000000282</v>
      </c>
      <c r="AT1640" s="6">
        <f t="shared" si="1225"/>
        <v>1</v>
      </c>
      <c r="AU1640" s="4">
        <f t="shared" si="1226"/>
        <v>-1.7062499121615424</v>
      </c>
      <c r="AV1640" s="4">
        <f t="shared" si="1227"/>
        <v>-1.1153777225113923</v>
      </c>
      <c r="AW1640">
        <f t="shared" si="1228"/>
        <v>1</v>
      </c>
      <c r="AX1640">
        <f t="shared" si="1229"/>
        <v>0</v>
      </c>
      <c r="AY1640">
        <f t="shared" si="1230"/>
        <v>0</v>
      </c>
      <c r="AZ1640" s="4">
        <f t="shared" si="1211"/>
        <v>-3.9100000000000006</v>
      </c>
      <c r="BA1640" s="4">
        <f t="shared" si="1231"/>
        <v>194.75000000000034</v>
      </c>
      <c r="BB1640" s="4">
        <f t="shared" si="1212"/>
        <v>215.09000000000006</v>
      </c>
      <c r="BC1640" s="4">
        <f t="shared" si="1213"/>
        <v>254.23200000000006</v>
      </c>
      <c r="BM1640">
        <f t="shared" si="1232"/>
        <v>1</v>
      </c>
    </row>
    <row r="1641" spans="1:65" x14ac:dyDescent="0.25">
      <c r="A1641">
        <v>874</v>
      </c>
      <c r="B1641" s="1">
        <v>42451</v>
      </c>
      <c r="C1641" s="2">
        <v>2048.64</v>
      </c>
      <c r="D1641" s="2">
        <v>2056.6</v>
      </c>
      <c r="E1641" s="2">
        <v>2040.57</v>
      </c>
      <c r="F1641" s="2">
        <v>2049.8000000000002</v>
      </c>
      <c r="G1641" s="2">
        <v>3418460000</v>
      </c>
      <c r="H1641" s="2">
        <f t="shared" si="1233"/>
        <v>23.758223278126945</v>
      </c>
      <c r="I1641" s="2">
        <f t="shared" si="1234"/>
        <v>1990.9139999999995</v>
      </c>
      <c r="J1641" s="2">
        <f t="shared" si="1235"/>
        <v>25.111046274498403</v>
      </c>
      <c r="K1641" s="2">
        <f t="shared" si="1236"/>
        <v>-2.9600000000000364</v>
      </c>
      <c r="L1641" s="18">
        <v>0.1191</v>
      </c>
      <c r="M1641" s="19">
        <v>10.420652250294557</v>
      </c>
      <c r="N1641" s="4">
        <f t="shared" si="1200"/>
        <v>16.029999999999973</v>
      </c>
      <c r="O1641" s="4">
        <f t="shared" si="1237"/>
        <v>19.361999999999988</v>
      </c>
      <c r="P1641" s="4">
        <f t="shared" si="1201"/>
        <v>6.0006992481203021</v>
      </c>
      <c r="Q1641" s="4">
        <f t="shared" si="1214"/>
        <v>4.1329195046439642</v>
      </c>
      <c r="R1641" s="18">
        <f t="shared" si="1202"/>
        <v>2057.8734887218043</v>
      </c>
      <c r="S1641" s="2">
        <f t="shared" si="1203"/>
        <v>8.0734887218040967</v>
      </c>
      <c r="T1641" s="22">
        <f t="shared" si="1238"/>
        <v>1</v>
      </c>
      <c r="U1641" s="29">
        <f t="shared" si="1204"/>
        <v>2050.3009285211265</v>
      </c>
      <c r="V1641" s="30">
        <f t="shared" si="1205"/>
        <v>0.50092852112629771</v>
      </c>
      <c r="W1641" s="31">
        <f t="shared" si="1215"/>
        <v>1</v>
      </c>
      <c r="X1641" s="35">
        <f t="shared" si="1206"/>
        <v>2050.6805333333332</v>
      </c>
      <c r="Y1641" s="30">
        <f t="shared" si="1207"/>
        <v>0.88053333333300543</v>
      </c>
      <c r="Z1641" s="31">
        <f t="shared" si="1216"/>
        <v>1</v>
      </c>
      <c r="AA1641" s="29">
        <f t="shared" si="1208"/>
        <v>2050.3540731948351</v>
      </c>
      <c r="AB1641" s="30">
        <f t="shared" si="1209"/>
        <v>0.55407319483492756</v>
      </c>
      <c r="AC1641" s="31">
        <f t="shared" si="1217"/>
        <v>1</v>
      </c>
      <c r="AD1641" s="32">
        <f t="shared" si="1239"/>
        <v>1</v>
      </c>
      <c r="AE1641" s="33">
        <f t="shared" si="1240"/>
        <v>1</v>
      </c>
      <c r="AF1641" s="33">
        <f t="shared" si="1241"/>
        <v>1</v>
      </c>
      <c r="AG1641" s="33">
        <f t="shared" si="1242"/>
        <v>0</v>
      </c>
      <c r="AH1641" s="38">
        <f t="shared" si="1243"/>
        <v>1</v>
      </c>
      <c r="AI1641" s="33">
        <f t="shared" si="1244"/>
        <v>1</v>
      </c>
      <c r="AJ1641" s="39">
        <f t="shared" si="1245"/>
        <v>1</v>
      </c>
      <c r="AK1641" s="43">
        <f t="shared" si="1246"/>
        <v>1</v>
      </c>
      <c r="AL1641" s="4">
        <f t="shared" si="1218"/>
        <v>7.9600000000000364</v>
      </c>
      <c r="AM1641" s="4">
        <f t="shared" si="1219"/>
        <v>6.2459268051647996</v>
      </c>
      <c r="AN1641" s="4">
        <f t="shared" si="1220"/>
        <v>6.2459268051647996</v>
      </c>
      <c r="AO1641" s="4">
        <f t="shared" si="1221"/>
        <v>-8.0699999999999363</v>
      </c>
      <c r="AP1641" s="4">
        <f t="shared" si="1222"/>
        <v>9.7840731948351731</v>
      </c>
      <c r="AQ1641" s="4">
        <f t="shared" si="1223"/>
        <v>8.0699999999999363</v>
      </c>
      <c r="AR1641" s="4">
        <f t="shared" si="1210"/>
        <v>1.1600000000003092</v>
      </c>
      <c r="AS1641">
        <f t="shared" si="1224"/>
        <v>8.0699999999999363</v>
      </c>
      <c r="AT1641" s="6">
        <f t="shared" si="1225"/>
        <v>0</v>
      </c>
      <c r="AU1641" s="4">
        <f t="shared" si="1226"/>
        <v>3.0324515447747782</v>
      </c>
      <c r="AV1641" s="4">
        <f t="shared" si="1227"/>
        <v>9.5606522502942486</v>
      </c>
      <c r="AW1641">
        <f t="shared" si="1228"/>
        <v>0</v>
      </c>
      <c r="AX1641">
        <f t="shared" si="1229"/>
        <v>0</v>
      </c>
      <c r="AY1641">
        <f t="shared" si="1230"/>
        <v>0</v>
      </c>
      <c r="AZ1641" s="4">
        <f t="shared" si="1211"/>
        <v>6.94</v>
      </c>
      <c r="BA1641" s="4">
        <f t="shared" si="1231"/>
        <v>198.66000000000034</v>
      </c>
      <c r="BB1641" s="4">
        <f t="shared" si="1212"/>
        <v>219.00000000000006</v>
      </c>
      <c r="BC1641" s="4">
        <f t="shared" si="1213"/>
        <v>254.26799999999994</v>
      </c>
      <c r="BM1641">
        <f t="shared" si="1232"/>
        <v>1</v>
      </c>
    </row>
    <row r="1642" spans="1:65" x14ac:dyDescent="0.25">
      <c r="A1642">
        <v>873</v>
      </c>
      <c r="B1642" s="1">
        <v>42450</v>
      </c>
      <c r="C1642" s="2">
        <v>2047.88</v>
      </c>
      <c r="D1642" s="2">
        <v>2053.91</v>
      </c>
      <c r="E1642" s="2">
        <v>2043.14</v>
      </c>
      <c r="F1642" s="2">
        <v>2051.6</v>
      </c>
      <c r="G1642" s="2">
        <v>3376600000</v>
      </c>
      <c r="H1642" s="2">
        <f t="shared" si="1233"/>
        <v>21.920012570961532</v>
      </c>
      <c r="I1642" s="2">
        <f t="shared" si="1234"/>
        <v>1985.6009999999999</v>
      </c>
      <c r="J1642" s="2">
        <f t="shared" si="1235"/>
        <v>25.188670860862072</v>
      </c>
      <c r="K1642" s="2">
        <f t="shared" si="1236"/>
        <v>-1.6999999999998181</v>
      </c>
      <c r="L1642" s="18">
        <v>0.11044999999999999</v>
      </c>
      <c r="M1642" s="19">
        <v>9.6543056911084477</v>
      </c>
      <c r="N1642" s="4">
        <f t="shared" si="1200"/>
        <v>10.769999999999754</v>
      </c>
      <c r="O1642" s="4">
        <f t="shared" si="1237"/>
        <v>20.191999999999986</v>
      </c>
      <c r="P1642" s="4">
        <f t="shared" si="1201"/>
        <v>6.2734887218045099</v>
      </c>
      <c r="Q1642" s="4">
        <f t="shared" si="1214"/>
        <v>4.2587910798122062</v>
      </c>
      <c r="R1642" s="18">
        <f t="shared" si="1202"/>
        <v>2055.5584360902253</v>
      </c>
      <c r="S1642" s="2">
        <f t="shared" si="1203"/>
        <v>3.9584360902254048</v>
      </c>
      <c r="T1642" s="22">
        <f t="shared" si="1238"/>
        <v>1</v>
      </c>
      <c r="U1642" s="29">
        <f t="shared" si="1204"/>
        <v>2049.6150261855764</v>
      </c>
      <c r="V1642" s="30">
        <f t="shared" si="1205"/>
        <v>1.9849738144234834</v>
      </c>
      <c r="W1642" s="31">
        <f t="shared" si="1215"/>
        <v>1</v>
      </c>
      <c r="X1642" s="35">
        <f t="shared" si="1206"/>
        <v>2052.0738666666666</v>
      </c>
      <c r="Y1642" s="30">
        <f t="shared" si="1207"/>
        <v>0.47386666666670862</v>
      </c>
      <c r="Z1642" s="31">
        <f t="shared" si="1216"/>
        <v>1</v>
      </c>
      <c r="AA1642" s="29">
        <f t="shared" si="1208"/>
        <v>2049.9592638529293</v>
      </c>
      <c r="AB1642" s="30">
        <f t="shared" si="1209"/>
        <v>1.6407361470705837</v>
      </c>
      <c r="AC1642" s="31">
        <f t="shared" si="1217"/>
        <v>1</v>
      </c>
      <c r="AD1642" s="32">
        <f t="shared" si="1239"/>
        <v>1</v>
      </c>
      <c r="AE1642" s="33">
        <f t="shared" si="1240"/>
        <v>1</v>
      </c>
      <c r="AF1642" s="33">
        <f t="shared" si="1241"/>
        <v>1</v>
      </c>
      <c r="AG1642" s="33">
        <f t="shared" si="1242"/>
        <v>0</v>
      </c>
      <c r="AH1642" s="38">
        <f t="shared" si="1243"/>
        <v>1</v>
      </c>
      <c r="AI1642" s="33">
        <f t="shared" si="1244"/>
        <v>1</v>
      </c>
      <c r="AJ1642" s="39">
        <f t="shared" si="1245"/>
        <v>1</v>
      </c>
      <c r="AK1642" s="43">
        <f t="shared" si="1246"/>
        <v>1</v>
      </c>
      <c r="AL1642" s="4">
        <f t="shared" si="1218"/>
        <v>6.0299999999997453</v>
      </c>
      <c r="AM1642" s="4">
        <f t="shared" si="1219"/>
        <v>3.9507361470705291</v>
      </c>
      <c r="AN1642" s="4">
        <f t="shared" si="1220"/>
        <v>3.9507361470705291</v>
      </c>
      <c r="AO1642" s="4">
        <f t="shared" si="1221"/>
        <v>-4.7400000000000091</v>
      </c>
      <c r="AP1642" s="4">
        <f t="shared" si="1222"/>
        <v>6.8192638529292253</v>
      </c>
      <c r="AQ1642" s="4">
        <f t="shared" si="1223"/>
        <v>4.7400000000000091</v>
      </c>
      <c r="AR1642" s="4">
        <f t="shared" si="1210"/>
        <v>3.7199999999997999</v>
      </c>
      <c r="AS1642">
        <f t="shared" si="1224"/>
        <v>4.7400000000000091</v>
      </c>
      <c r="AT1642" s="6">
        <f t="shared" si="1225"/>
        <v>0</v>
      </c>
      <c r="AU1642" s="4">
        <f t="shared" si="1226"/>
        <v>5.9784877653420754</v>
      </c>
      <c r="AV1642" s="4">
        <f t="shared" si="1227"/>
        <v>6.2343056911086476</v>
      </c>
      <c r="AW1642">
        <f t="shared" si="1228"/>
        <v>0</v>
      </c>
      <c r="AX1642">
        <f t="shared" si="1229"/>
        <v>0</v>
      </c>
      <c r="AY1642">
        <f t="shared" si="1230"/>
        <v>0</v>
      </c>
      <c r="AZ1642" s="4">
        <f t="shared" si="1211"/>
        <v>6.94</v>
      </c>
      <c r="BA1642" s="4">
        <f t="shared" si="1231"/>
        <v>191.72000000000034</v>
      </c>
      <c r="BB1642" s="4">
        <f t="shared" si="1212"/>
        <v>212.06000000000006</v>
      </c>
      <c r="BC1642" s="4">
        <f t="shared" si="1213"/>
        <v>253.96400000000003</v>
      </c>
      <c r="BM1642">
        <f t="shared" si="1232"/>
        <v>1</v>
      </c>
    </row>
    <row r="1643" spans="1:65" x14ac:dyDescent="0.25">
      <c r="A1643">
        <v>872</v>
      </c>
      <c r="B1643" s="1">
        <v>42447</v>
      </c>
      <c r="C1643" s="2">
        <v>2041.16</v>
      </c>
      <c r="D1643" s="2">
        <v>2052.36</v>
      </c>
      <c r="E1643" s="2">
        <v>2041.16</v>
      </c>
      <c r="F1643" s="2">
        <v>2049.58</v>
      </c>
      <c r="G1643" s="2">
        <v>6503140000</v>
      </c>
      <c r="H1643" s="2">
        <f t="shared" si="1233"/>
        <v>18.594425239840042</v>
      </c>
      <c r="I1643" s="2">
        <f t="shared" si="1234"/>
        <v>1979.4289999999996</v>
      </c>
      <c r="J1643" s="2">
        <f t="shared" si="1235"/>
        <v>22.871414565140622</v>
      </c>
      <c r="K1643" s="2">
        <f t="shared" si="1236"/>
        <v>0.57000000000016371</v>
      </c>
      <c r="L1643" s="18">
        <v>0.1071</v>
      </c>
      <c r="M1643" s="19">
        <v>9.3204241437757265</v>
      </c>
      <c r="N1643" s="4">
        <f t="shared" si="1200"/>
        <v>11.770000000000209</v>
      </c>
      <c r="O1643" s="4">
        <f t="shared" si="1237"/>
        <v>20.788999999999987</v>
      </c>
      <c r="P1643" s="4">
        <f t="shared" si="1201"/>
        <v>5.9784360902255633</v>
      </c>
      <c r="Q1643" s="4">
        <f t="shared" si="1214"/>
        <v>4.4487850912218194</v>
      </c>
      <c r="R1643" s="18">
        <f t="shared" si="1202"/>
        <v>2046.5417293233081</v>
      </c>
      <c r="S1643" s="2">
        <f t="shared" si="1203"/>
        <v>3.0382706766918091</v>
      </c>
      <c r="T1643" s="22">
        <f t="shared" si="1238"/>
        <v>1</v>
      </c>
      <c r="U1643" s="29">
        <f t="shared" si="1204"/>
        <v>2043.0142390527351</v>
      </c>
      <c r="V1643" s="30">
        <f t="shared" si="1205"/>
        <v>6.5657609472648346</v>
      </c>
      <c r="W1643" s="31">
        <f t="shared" si="1215"/>
        <v>1</v>
      </c>
      <c r="X1643" s="35">
        <f t="shared" si="1206"/>
        <v>2044.6621333333333</v>
      </c>
      <c r="Y1643" s="30">
        <f t="shared" si="1207"/>
        <v>4.9178666666666686</v>
      </c>
      <c r="Z1643" s="31">
        <f t="shared" si="1216"/>
        <v>1</v>
      </c>
      <c r="AA1643" s="29">
        <f t="shared" si="1208"/>
        <v>2043.2449442520187</v>
      </c>
      <c r="AB1643" s="30">
        <f t="shared" si="1209"/>
        <v>6.3350557479811869</v>
      </c>
      <c r="AC1643" s="31">
        <f t="shared" si="1217"/>
        <v>1</v>
      </c>
      <c r="AD1643" s="32">
        <f t="shared" si="1239"/>
        <v>1</v>
      </c>
      <c r="AE1643" s="33">
        <f t="shared" si="1240"/>
        <v>0</v>
      </c>
      <c r="AF1643" s="33">
        <f t="shared" si="1241"/>
        <v>1</v>
      </c>
      <c r="AG1643" s="33">
        <f t="shared" si="1242"/>
        <v>0</v>
      </c>
      <c r="AH1643" s="38">
        <f t="shared" si="1243"/>
        <v>1</v>
      </c>
      <c r="AI1643" s="33">
        <f t="shared" si="1244"/>
        <v>1</v>
      </c>
      <c r="AJ1643" s="39">
        <f t="shared" si="1245"/>
        <v>1</v>
      </c>
      <c r="AK1643" s="43">
        <f t="shared" si="1246"/>
        <v>1</v>
      </c>
      <c r="AL1643" s="4">
        <f t="shared" si="1218"/>
        <v>11.200000000000045</v>
      </c>
      <c r="AM1643" s="4">
        <f t="shared" si="1219"/>
        <v>9.115055747981387</v>
      </c>
      <c r="AN1643" s="4">
        <f t="shared" si="1220"/>
        <v>9.115055747981387</v>
      </c>
      <c r="AO1643" s="4">
        <f t="shared" si="1221"/>
        <v>0</v>
      </c>
      <c r="AP1643" s="4">
        <f t="shared" si="1222"/>
        <v>2.0849442520186585</v>
      </c>
      <c r="AQ1643" s="4">
        <f t="shared" si="1223"/>
        <v>0</v>
      </c>
      <c r="AR1643" s="4">
        <f t="shared" si="1210"/>
        <v>8.4199999999998454</v>
      </c>
      <c r="AS1643">
        <f t="shared" si="1224"/>
        <v>9.115055747981387</v>
      </c>
      <c r="AT1643" s="6">
        <f t="shared" si="1225"/>
        <v>0</v>
      </c>
      <c r="AU1643" s="4">
        <f t="shared" si="1226"/>
        <v>2.1297453737662</v>
      </c>
      <c r="AV1643" s="4">
        <f t="shared" si="1227"/>
        <v>1.2004241437758811</v>
      </c>
      <c r="AW1643">
        <f t="shared" si="1228"/>
        <v>0</v>
      </c>
      <c r="AX1643">
        <f t="shared" si="1229"/>
        <v>0</v>
      </c>
      <c r="AY1643">
        <f t="shared" si="1230"/>
        <v>0</v>
      </c>
      <c r="AZ1643" s="4">
        <f t="shared" si="1211"/>
        <v>6.94</v>
      </c>
      <c r="BA1643" s="4">
        <f t="shared" si="1231"/>
        <v>184.78000000000034</v>
      </c>
      <c r="BB1643" s="4">
        <f t="shared" si="1212"/>
        <v>205.12000000000006</v>
      </c>
      <c r="BC1643" s="4">
        <f t="shared" si="1213"/>
        <v>251.27600000000001</v>
      </c>
      <c r="BM1643">
        <f t="shared" si="1232"/>
        <v>1</v>
      </c>
    </row>
    <row r="1644" spans="1:65" x14ac:dyDescent="0.25">
      <c r="A1644">
        <v>871</v>
      </c>
      <c r="B1644" s="1">
        <v>42446</v>
      </c>
      <c r="C1644" s="2">
        <v>2026.9</v>
      </c>
      <c r="D1644" s="2">
        <v>2046.24</v>
      </c>
      <c r="E1644" s="2">
        <v>2022.16</v>
      </c>
      <c r="F1644" s="2">
        <v>2040.59</v>
      </c>
      <c r="G1644" s="2">
        <v>4530480000</v>
      </c>
      <c r="H1644" s="2">
        <f t="shared" si="1233"/>
        <v>14.745374415953862</v>
      </c>
      <c r="I1644" s="2">
        <f t="shared" si="1234"/>
        <v>1973.2079999999999</v>
      </c>
      <c r="J1644" s="2">
        <f t="shared" si="1235"/>
        <v>19.458171196589596</v>
      </c>
      <c r="K1644" s="2">
        <f t="shared" si="1236"/>
        <v>-0.31999999999993634</v>
      </c>
      <c r="L1644" s="18">
        <v>0.11310000000000001</v>
      </c>
      <c r="M1644" s="19">
        <v>9.7780879319544241</v>
      </c>
      <c r="N1644" s="4">
        <f t="shared" si="1200"/>
        <v>24.079999999999927</v>
      </c>
      <c r="O1644" s="4">
        <f t="shared" si="1237"/>
        <v>21.847999999999978</v>
      </c>
      <c r="P1644" s="4">
        <f t="shared" si="1201"/>
        <v>5.9517293233082746</v>
      </c>
      <c r="Q1644" s="4">
        <f t="shared" si="1214"/>
        <v>4.7544591095768123</v>
      </c>
      <c r="R1644" s="18">
        <f t="shared" si="1202"/>
        <v>2033.0880601503759</v>
      </c>
      <c r="S1644" s="2">
        <f t="shared" si="1203"/>
        <v>7.5019398496240228</v>
      </c>
      <c r="T1644" s="22">
        <f t="shared" si="1238"/>
        <v>1</v>
      </c>
      <c r="U1644" s="29">
        <f t="shared" si="1204"/>
        <v>2028.7946669708031</v>
      </c>
      <c r="V1644" s="30">
        <f t="shared" si="1205"/>
        <v>11.795333029196854</v>
      </c>
      <c r="W1644" s="31">
        <f t="shared" si="1215"/>
        <v>0</v>
      </c>
      <c r="X1644" s="35">
        <f t="shared" si="1206"/>
        <v>2026.246533333333</v>
      </c>
      <c r="Y1644" s="30">
        <f t="shared" si="1207"/>
        <v>14.343466666666927</v>
      </c>
      <c r="Z1644" s="31">
        <f t="shared" si="1216"/>
        <v>0</v>
      </c>
      <c r="AA1644" s="29">
        <f t="shared" si="1208"/>
        <v>2028.4379282615573</v>
      </c>
      <c r="AB1644" s="30">
        <f t="shared" si="1209"/>
        <v>12.152071738442601</v>
      </c>
      <c r="AC1644" s="31">
        <f t="shared" si="1217"/>
        <v>0</v>
      </c>
      <c r="AD1644" s="32">
        <f t="shared" si="1239"/>
        <v>-1</v>
      </c>
      <c r="AE1644" s="33">
        <f t="shared" si="1240"/>
        <v>-1</v>
      </c>
      <c r="AF1644" s="33">
        <f t="shared" si="1241"/>
        <v>-1</v>
      </c>
      <c r="AG1644" s="33">
        <f t="shared" si="1242"/>
        <v>-1</v>
      </c>
      <c r="AH1644" s="38">
        <f t="shared" si="1243"/>
        <v>-1</v>
      </c>
      <c r="AI1644" s="33">
        <f t="shared" si="1244"/>
        <v>-1</v>
      </c>
      <c r="AJ1644" s="39">
        <f t="shared" si="1245"/>
        <v>-1</v>
      </c>
      <c r="AK1644" s="43">
        <f t="shared" si="1246"/>
        <v>-1</v>
      </c>
      <c r="AL1644" s="4">
        <f t="shared" si="1218"/>
        <v>19.339999999999918</v>
      </c>
      <c r="AM1644" s="4">
        <f t="shared" si="1219"/>
        <v>17.802071738442692</v>
      </c>
      <c r="AN1644" s="4">
        <f t="shared" si="1220"/>
        <v>17.802071738442692</v>
      </c>
      <c r="AO1644" s="4">
        <f t="shared" si="1221"/>
        <v>-4.7400000000000091</v>
      </c>
      <c r="AP1644" s="4">
        <f t="shared" si="1222"/>
        <v>6.2779282615572356</v>
      </c>
      <c r="AQ1644" s="4">
        <f t="shared" si="1223"/>
        <v>4.7400000000000091</v>
      </c>
      <c r="AR1644" s="4">
        <f t="shared" si="1210"/>
        <v>13.689999999999827</v>
      </c>
      <c r="AS1644">
        <f t="shared" si="1224"/>
        <v>17.802071738442692</v>
      </c>
      <c r="AT1644" s="6">
        <f t="shared" si="1225"/>
        <v>1</v>
      </c>
      <c r="AU1644" s="4">
        <f t="shared" si="1226"/>
        <v>-5.6163665346256693</v>
      </c>
      <c r="AV1644" s="4">
        <f t="shared" si="1227"/>
        <v>-3.6119120680454033</v>
      </c>
      <c r="AW1644">
        <f t="shared" si="1228"/>
        <v>1</v>
      </c>
      <c r="AX1644">
        <f t="shared" si="1229"/>
        <v>0</v>
      </c>
      <c r="AY1644">
        <f t="shared" si="1230"/>
        <v>0</v>
      </c>
      <c r="AZ1644" s="4">
        <f t="shared" si="1211"/>
        <v>-3.9100000000000006</v>
      </c>
      <c r="BA1644" s="4">
        <f t="shared" si="1231"/>
        <v>177.84000000000034</v>
      </c>
      <c r="BB1644" s="4">
        <f t="shared" si="1212"/>
        <v>198.18000000000006</v>
      </c>
      <c r="BC1644" s="4">
        <f t="shared" si="1213"/>
        <v>245.57200000000003</v>
      </c>
      <c r="BM1644">
        <f t="shared" si="1232"/>
        <v>1</v>
      </c>
    </row>
    <row r="1645" spans="1:65" x14ac:dyDescent="0.25">
      <c r="A1645">
        <v>870</v>
      </c>
      <c r="B1645" s="1">
        <v>42445</v>
      </c>
      <c r="C1645" s="2">
        <v>2014.24</v>
      </c>
      <c r="D1645" s="2">
        <v>2032.02</v>
      </c>
      <c r="E1645" s="2">
        <v>2010.04</v>
      </c>
      <c r="F1645" s="2">
        <v>2027.22</v>
      </c>
      <c r="G1645" s="2">
        <v>4057020000</v>
      </c>
      <c r="H1645" s="2">
        <f t="shared" si="1233"/>
        <v>12.979315167689784</v>
      </c>
      <c r="I1645" s="2">
        <f t="shared" si="1234"/>
        <v>1968.2415000000001</v>
      </c>
      <c r="J1645" s="2">
        <f t="shared" si="1235"/>
        <v>17.161343831566999</v>
      </c>
      <c r="K1645" s="2">
        <f t="shared" si="1236"/>
        <v>-1.6900000000000546</v>
      </c>
      <c r="L1645" s="18">
        <v>0.12325</v>
      </c>
      <c r="M1645" s="19">
        <v>10.596265394623499</v>
      </c>
      <c r="N1645" s="4">
        <f t="shared" si="1200"/>
        <v>21.980000000000018</v>
      </c>
      <c r="O1645" s="4">
        <f t="shared" si="1237"/>
        <v>21.072000000000003</v>
      </c>
      <c r="P1645" s="4">
        <f t="shared" si="1201"/>
        <v>5.8680601503759426</v>
      </c>
      <c r="Q1645" s="4">
        <f t="shared" si="1214"/>
        <v>4.8581204379562086</v>
      </c>
      <c r="R1645" s="18">
        <f t="shared" si="1202"/>
        <v>2021.6124661654137</v>
      </c>
      <c r="S1645" s="2">
        <f t="shared" si="1203"/>
        <v>5.6075338345863202</v>
      </c>
      <c r="T1645" s="22">
        <f t="shared" si="1238"/>
        <v>1</v>
      </c>
      <c r="U1645" s="29">
        <f t="shared" si="1204"/>
        <v>2016.1796200452147</v>
      </c>
      <c r="V1645" s="30">
        <f t="shared" si="1205"/>
        <v>11.040379954785294</v>
      </c>
      <c r="W1645" s="31">
        <f t="shared" si="1215"/>
        <v>1</v>
      </c>
      <c r="X1645" s="35">
        <f t="shared" si="1206"/>
        <v>2013.0408000000002</v>
      </c>
      <c r="Y1645" s="30">
        <f t="shared" si="1207"/>
        <v>14.17919999999981</v>
      </c>
      <c r="Z1645" s="31">
        <f t="shared" si="1216"/>
        <v>0</v>
      </c>
      <c r="AA1645" s="29">
        <f t="shared" si="1208"/>
        <v>2015.7401852388848</v>
      </c>
      <c r="AB1645" s="30">
        <f t="shared" si="1209"/>
        <v>11.479814761115222</v>
      </c>
      <c r="AC1645" s="31">
        <f t="shared" si="1217"/>
        <v>1</v>
      </c>
      <c r="AD1645" s="32">
        <f t="shared" si="1239"/>
        <v>1</v>
      </c>
      <c r="AE1645" s="33">
        <f t="shared" si="1240"/>
        <v>1</v>
      </c>
      <c r="AF1645" s="33">
        <f t="shared" si="1241"/>
        <v>1</v>
      </c>
      <c r="AG1645" s="33">
        <f t="shared" si="1242"/>
        <v>0</v>
      </c>
      <c r="AH1645" s="38">
        <f t="shared" si="1243"/>
        <v>1</v>
      </c>
      <c r="AI1645" s="33">
        <f t="shared" si="1244"/>
        <v>1</v>
      </c>
      <c r="AJ1645" s="39">
        <f t="shared" si="1245"/>
        <v>1</v>
      </c>
      <c r="AK1645" s="43">
        <f t="shared" si="1246"/>
        <v>1</v>
      </c>
      <c r="AL1645" s="4">
        <f t="shared" si="1218"/>
        <v>17.779999999999973</v>
      </c>
      <c r="AM1645" s="4">
        <f t="shared" si="1219"/>
        <v>16.279814761115176</v>
      </c>
      <c r="AN1645" s="4">
        <f t="shared" si="1220"/>
        <v>16.279814761115176</v>
      </c>
      <c r="AO1645" s="4">
        <f t="shared" si="1221"/>
        <v>-4.2000000000000455</v>
      </c>
      <c r="AP1645" s="4">
        <f t="shared" si="1222"/>
        <v>5.700185238884842</v>
      </c>
      <c r="AQ1645" s="4">
        <f t="shared" si="1223"/>
        <v>4.2000000000000455</v>
      </c>
      <c r="AR1645" s="4">
        <f t="shared" si="1210"/>
        <v>12.980000000000018</v>
      </c>
      <c r="AS1645">
        <f t="shared" si="1224"/>
        <v>16.279814761115176</v>
      </c>
      <c r="AT1645" s="6">
        <f t="shared" si="1225"/>
        <v>1</v>
      </c>
      <c r="AU1645" s="4">
        <f t="shared" si="1226"/>
        <v>-2.3283724852266303</v>
      </c>
      <c r="AV1645" s="4">
        <f t="shared" si="1227"/>
        <v>-2.0837346053765193</v>
      </c>
      <c r="AW1645">
        <f t="shared" si="1228"/>
        <v>1</v>
      </c>
      <c r="AX1645">
        <f t="shared" si="1229"/>
        <v>0</v>
      </c>
      <c r="AY1645">
        <f t="shared" si="1230"/>
        <v>0</v>
      </c>
      <c r="AZ1645" s="4">
        <f t="shared" si="1211"/>
        <v>-3.9100000000000006</v>
      </c>
      <c r="BA1645" s="4">
        <f t="shared" si="1231"/>
        <v>181.75000000000034</v>
      </c>
      <c r="BB1645" s="4">
        <f t="shared" si="1212"/>
        <v>202.09000000000006</v>
      </c>
      <c r="BC1645" s="4">
        <f t="shared" si="1213"/>
        <v>240.50799999999998</v>
      </c>
      <c r="BM1645">
        <f t="shared" si="1232"/>
        <v>1</v>
      </c>
    </row>
    <row r="1646" spans="1:65" x14ac:dyDescent="0.25">
      <c r="A1646">
        <v>869</v>
      </c>
      <c r="B1646" s="1">
        <v>42444</v>
      </c>
      <c r="C1646" s="2">
        <v>2015.27</v>
      </c>
      <c r="D1646" s="2">
        <v>2015.94</v>
      </c>
      <c r="E1646" s="2">
        <v>2005.23</v>
      </c>
      <c r="F1646" s="2">
        <v>2015.93</v>
      </c>
      <c r="G1646" s="2">
        <v>3560280000</v>
      </c>
      <c r="H1646" s="2">
        <f t="shared" si="1233"/>
        <v>13.468881996001837</v>
      </c>
      <c r="I1646" s="2">
        <f t="shared" si="1234"/>
        <v>1962.4695000000004</v>
      </c>
      <c r="J1646" s="2">
        <f t="shared" si="1235"/>
        <v>16.628511809539656</v>
      </c>
      <c r="K1646" s="2">
        <f t="shared" si="1236"/>
        <v>-4.3700000000001182</v>
      </c>
      <c r="L1646" s="18">
        <v>0.14085</v>
      </c>
      <c r="M1646" s="19">
        <v>12.131688935555259</v>
      </c>
      <c r="N1646" s="4">
        <f t="shared" si="1200"/>
        <v>14.410000000000082</v>
      </c>
      <c r="O1646" s="4">
        <f t="shared" si="1237"/>
        <v>20.645000000000003</v>
      </c>
      <c r="P1646" s="4">
        <f t="shared" si="1201"/>
        <v>5.6824661654135378</v>
      </c>
      <c r="Q1646" s="4">
        <f t="shared" si="1214"/>
        <v>4.973384731319924</v>
      </c>
      <c r="R1646" s="18">
        <f t="shared" si="1202"/>
        <v>2025.6104436090227</v>
      </c>
      <c r="S1646" s="2">
        <f t="shared" si="1203"/>
        <v>9.6804436090226318</v>
      </c>
      <c r="T1646" s="22">
        <f t="shared" si="1238"/>
        <v>1</v>
      </c>
      <c r="U1646" s="29">
        <f t="shared" si="1204"/>
        <v>2017.2573597706503</v>
      </c>
      <c r="V1646" s="30">
        <f t="shared" si="1205"/>
        <v>1.3273597706502187</v>
      </c>
      <c r="W1646" s="31">
        <f t="shared" si="1215"/>
        <v>1</v>
      </c>
      <c r="X1646" s="35">
        <f t="shared" si="1206"/>
        <v>2022.9084000000003</v>
      </c>
      <c r="Y1646" s="30">
        <f t="shared" si="1207"/>
        <v>6.9784000000001924</v>
      </c>
      <c r="Z1646" s="31">
        <f t="shared" si="1216"/>
        <v>1</v>
      </c>
      <c r="AA1646" s="29">
        <f t="shared" si="1208"/>
        <v>2018.0485054027592</v>
      </c>
      <c r="AB1646" s="30">
        <f t="shared" si="1209"/>
        <v>2.1185054027591832</v>
      </c>
      <c r="AC1646" s="31">
        <f t="shared" si="1217"/>
        <v>1</v>
      </c>
      <c r="AD1646" s="32">
        <f t="shared" si="1239"/>
        <v>1</v>
      </c>
      <c r="AE1646" s="33">
        <f t="shared" si="1240"/>
        <v>1</v>
      </c>
      <c r="AF1646" s="33">
        <f t="shared" si="1241"/>
        <v>1</v>
      </c>
      <c r="AG1646" s="33">
        <f t="shared" si="1242"/>
        <v>0</v>
      </c>
      <c r="AH1646" s="38">
        <f t="shared" si="1243"/>
        <v>1</v>
      </c>
      <c r="AI1646" s="33">
        <f t="shared" si="1244"/>
        <v>1</v>
      </c>
      <c r="AJ1646" s="39">
        <f t="shared" si="1245"/>
        <v>1</v>
      </c>
      <c r="AK1646" s="43">
        <f t="shared" si="1246"/>
        <v>1</v>
      </c>
      <c r="AL1646" s="4">
        <f t="shared" si="1218"/>
        <v>0.67000000000007276</v>
      </c>
      <c r="AM1646" s="4">
        <f t="shared" si="1219"/>
        <v>-2.1085054027591923</v>
      </c>
      <c r="AN1646" s="4">
        <f t="shared" si="1220"/>
        <v>2.1085054027591923</v>
      </c>
      <c r="AO1646" s="4">
        <f t="shared" si="1221"/>
        <v>-10.039999999999964</v>
      </c>
      <c r="AP1646" s="4">
        <f t="shared" si="1222"/>
        <v>12.818505402759229</v>
      </c>
      <c r="AQ1646" s="4">
        <f t="shared" si="1223"/>
        <v>10.039999999999964</v>
      </c>
      <c r="AR1646" s="4">
        <f t="shared" si="1210"/>
        <v>0.66000000000008185</v>
      </c>
      <c r="AS1646">
        <f t="shared" si="1224"/>
        <v>10.039999999999964</v>
      </c>
      <c r="AT1646" s="6">
        <f t="shared" si="1225"/>
        <v>0</v>
      </c>
      <c r="AU1646" s="4">
        <f t="shared" si="1226"/>
        <v>3.6811152938241545</v>
      </c>
      <c r="AV1646" s="4">
        <f t="shared" si="1227"/>
        <v>11.771688935555177</v>
      </c>
      <c r="AW1646">
        <f t="shared" si="1228"/>
        <v>0</v>
      </c>
      <c r="AX1646">
        <f t="shared" si="1229"/>
        <v>0</v>
      </c>
      <c r="AY1646">
        <f t="shared" si="1230"/>
        <v>0</v>
      </c>
      <c r="AZ1646" s="4">
        <f t="shared" si="1211"/>
        <v>6.94</v>
      </c>
      <c r="BA1646" s="4">
        <f t="shared" si="1231"/>
        <v>185.66000000000034</v>
      </c>
      <c r="BB1646" s="4">
        <f t="shared" si="1212"/>
        <v>206.00000000000006</v>
      </c>
      <c r="BC1646" s="4">
        <f t="shared" si="1213"/>
        <v>240.92</v>
      </c>
      <c r="BM1646">
        <f t="shared" si="1232"/>
        <v>1</v>
      </c>
    </row>
    <row r="1647" spans="1:65" x14ac:dyDescent="0.25">
      <c r="A1647">
        <v>868</v>
      </c>
      <c r="B1647" s="1">
        <v>42443</v>
      </c>
      <c r="C1647" s="2">
        <v>2019.27</v>
      </c>
      <c r="D1647" s="2">
        <v>2024.57</v>
      </c>
      <c r="E1647" s="2">
        <v>2012.05</v>
      </c>
      <c r="F1647" s="2">
        <v>2019.64</v>
      </c>
      <c r="G1647" s="2">
        <v>3487850000</v>
      </c>
      <c r="H1647" s="2">
        <f t="shared" si="1233"/>
        <v>21.022812899852944</v>
      </c>
      <c r="I1647" s="2">
        <f t="shared" si="1234"/>
        <v>1955.2780000000002</v>
      </c>
      <c r="J1647" s="2">
        <f t="shared" si="1235"/>
        <v>20.427492156147654</v>
      </c>
      <c r="K1647" s="2">
        <f t="shared" si="1236"/>
        <v>-2.9200000000000728</v>
      </c>
      <c r="L1647" s="18">
        <v>0.13835</v>
      </c>
      <c r="M1647" s="19">
        <v>11.931404603325321</v>
      </c>
      <c r="N1647" s="4">
        <f t="shared" si="1200"/>
        <v>12.519999999999982</v>
      </c>
      <c r="O1647" s="4">
        <f t="shared" si="1237"/>
        <v>23.815999999999985</v>
      </c>
      <c r="P1647" s="4">
        <f t="shared" si="1201"/>
        <v>5.9704436090225625</v>
      </c>
      <c r="Q1647" s="4">
        <f t="shared" si="1214"/>
        <v>5.0957942837184929</v>
      </c>
      <c r="R1647" s="18">
        <f t="shared" si="1202"/>
        <v>2028.6488646616542</v>
      </c>
      <c r="S1647" s="2">
        <f t="shared" si="1203"/>
        <v>9.0088646616541155</v>
      </c>
      <c r="T1647" s="22">
        <f t="shared" si="1238"/>
        <v>1</v>
      </c>
      <c r="U1647" s="29">
        <f t="shared" si="1204"/>
        <v>2021.1768996613832</v>
      </c>
      <c r="V1647" s="30">
        <f t="shared" si="1205"/>
        <v>1.5368996613831314</v>
      </c>
      <c r="W1647" s="31">
        <f t="shared" si="1215"/>
        <v>1</v>
      </c>
      <c r="X1647" s="35">
        <f t="shared" si="1206"/>
        <v>2019.7619999999988</v>
      </c>
      <c r="Y1647" s="30">
        <f t="shared" si="1207"/>
        <v>0.1219999999987067</v>
      </c>
      <c r="Z1647" s="31">
        <f t="shared" si="1216"/>
        <v>1</v>
      </c>
      <c r="AA1647" s="29">
        <f t="shared" si="1208"/>
        <v>2020.9788137087894</v>
      </c>
      <c r="AB1647" s="30">
        <f t="shared" si="1209"/>
        <v>1.3388137087893028</v>
      </c>
      <c r="AC1647" s="31">
        <f t="shared" si="1217"/>
        <v>1</v>
      </c>
      <c r="AD1647" s="32">
        <f t="shared" si="1239"/>
        <v>1</v>
      </c>
      <c r="AE1647" s="33">
        <f t="shared" si="1240"/>
        <v>0</v>
      </c>
      <c r="AF1647" s="33">
        <f t="shared" si="1241"/>
        <v>0</v>
      </c>
      <c r="AG1647" s="33">
        <f t="shared" si="1242"/>
        <v>0</v>
      </c>
      <c r="AH1647" s="38">
        <f t="shared" si="1243"/>
        <v>1</v>
      </c>
      <c r="AI1647" s="33">
        <f t="shared" si="1244"/>
        <v>1</v>
      </c>
      <c r="AJ1647" s="39">
        <f t="shared" si="1245"/>
        <v>1</v>
      </c>
      <c r="AK1647" s="43">
        <f t="shared" si="1246"/>
        <v>1</v>
      </c>
      <c r="AL1647" s="4">
        <f t="shared" si="1218"/>
        <v>5.2999999999999545</v>
      </c>
      <c r="AM1647" s="4">
        <f t="shared" si="1219"/>
        <v>3.5911862912105335</v>
      </c>
      <c r="AN1647" s="4">
        <f t="shared" si="1220"/>
        <v>3.5911862912105335</v>
      </c>
      <c r="AO1647" s="4">
        <f t="shared" si="1221"/>
        <v>-7.2200000000000273</v>
      </c>
      <c r="AP1647" s="4">
        <f t="shared" si="1222"/>
        <v>8.9288137087894484</v>
      </c>
      <c r="AQ1647" s="4">
        <f t="shared" si="1223"/>
        <v>7.2200000000000273</v>
      </c>
      <c r="AR1647" s="4">
        <f t="shared" si="1210"/>
        <v>0.37000000000011823</v>
      </c>
      <c r="AS1647">
        <f t="shared" si="1224"/>
        <v>7.2200000000000273</v>
      </c>
      <c r="AT1647" s="6">
        <f t="shared" si="1225"/>
        <v>0</v>
      </c>
      <c r="AU1647" s="4">
        <f t="shared" si="1226"/>
        <v>6.4017508877659743</v>
      </c>
      <c r="AV1647" s="4">
        <f t="shared" si="1227"/>
        <v>11.861404603325203</v>
      </c>
      <c r="AW1647">
        <f t="shared" si="1228"/>
        <v>0</v>
      </c>
      <c r="AX1647">
        <f t="shared" si="1229"/>
        <v>0</v>
      </c>
      <c r="AY1647">
        <f t="shared" si="1230"/>
        <v>0</v>
      </c>
      <c r="AZ1647" s="4">
        <f t="shared" si="1211"/>
        <v>6.94</v>
      </c>
      <c r="BA1647" s="4">
        <f t="shared" si="1231"/>
        <v>178.72000000000034</v>
      </c>
      <c r="BB1647" s="4">
        <f t="shared" si="1212"/>
        <v>199.06000000000006</v>
      </c>
      <c r="BC1647" s="4">
        <f t="shared" si="1213"/>
        <v>242.52</v>
      </c>
      <c r="BM1647">
        <f t="shared" si="1232"/>
        <v>1</v>
      </c>
    </row>
    <row r="1648" spans="1:65" x14ac:dyDescent="0.25">
      <c r="A1648">
        <v>867</v>
      </c>
      <c r="B1648" s="1">
        <v>42440</v>
      </c>
      <c r="C1648" s="2">
        <v>1994.71</v>
      </c>
      <c r="D1648" s="2">
        <v>2022.37</v>
      </c>
      <c r="E1648" s="2">
        <v>1994.71</v>
      </c>
      <c r="F1648" s="2">
        <v>2022.19</v>
      </c>
      <c r="G1648" s="2">
        <v>4078620000</v>
      </c>
      <c r="H1648" s="2">
        <f t="shared" si="1233"/>
        <v>21.197853769767462</v>
      </c>
      <c r="I1648" s="2">
        <f t="shared" si="1234"/>
        <v>1945.9845000000005</v>
      </c>
      <c r="J1648" s="2">
        <f t="shared" si="1235"/>
        <v>22.576948677333437</v>
      </c>
      <c r="K1648" s="2">
        <f t="shared" si="1236"/>
        <v>5.1400000000001</v>
      </c>
      <c r="L1648" s="18">
        <v>0.1396</v>
      </c>
      <c r="M1648" s="19">
        <v>11.845000771970437</v>
      </c>
      <c r="N1648" s="4">
        <f t="shared" si="1200"/>
        <v>32.799999999999955</v>
      </c>
      <c r="O1648" s="4">
        <f t="shared" si="1237"/>
        <v>25.20999999999999</v>
      </c>
      <c r="P1648" s="4">
        <f t="shared" si="1201"/>
        <v>6.4588646616541405</v>
      </c>
      <c r="Q1648" s="4">
        <f t="shared" si="1214"/>
        <v>4.8894863112391933</v>
      </c>
      <c r="R1648" s="18">
        <f t="shared" si="1202"/>
        <v>1996.7541503759398</v>
      </c>
      <c r="S1648" s="2">
        <f t="shared" si="1203"/>
        <v>25.435849624060211</v>
      </c>
      <c r="T1648" s="22">
        <f t="shared" si="1238"/>
        <v>0</v>
      </c>
      <c r="U1648" s="29">
        <f t="shared" si="1204"/>
        <v>1996.4061399653444</v>
      </c>
      <c r="V1648" s="30">
        <f t="shared" si="1205"/>
        <v>25.783860034655618</v>
      </c>
      <c r="W1648" s="31">
        <f t="shared" si="1215"/>
        <v>0</v>
      </c>
      <c r="X1648" s="35">
        <f t="shared" si="1206"/>
        <v>1997.532799999999</v>
      </c>
      <c r="Y1648" s="30">
        <f t="shared" si="1207"/>
        <v>24.657200000001012</v>
      </c>
      <c r="Z1648" s="31">
        <f t="shared" si="1216"/>
        <v>0</v>
      </c>
      <c r="AA1648" s="29">
        <f t="shared" si="1208"/>
        <v>1996.5638723701961</v>
      </c>
      <c r="AB1648" s="30">
        <f t="shared" si="1209"/>
        <v>25.626127629803932</v>
      </c>
      <c r="AC1648" s="31">
        <f t="shared" si="1217"/>
        <v>0</v>
      </c>
      <c r="AD1648" s="32">
        <f t="shared" si="1239"/>
        <v>-1</v>
      </c>
      <c r="AE1648" s="33">
        <f t="shared" si="1240"/>
        <v>-1</v>
      </c>
      <c r="AF1648" s="33">
        <f t="shared" si="1241"/>
        <v>-1</v>
      </c>
      <c r="AG1648" s="33">
        <f t="shared" si="1242"/>
        <v>0</v>
      </c>
      <c r="AH1648" s="38">
        <f t="shared" si="1243"/>
        <v>-1</v>
      </c>
      <c r="AI1648" s="33">
        <f t="shared" si="1244"/>
        <v>-1</v>
      </c>
      <c r="AJ1648" s="39">
        <f t="shared" si="1245"/>
        <v>-1</v>
      </c>
      <c r="AK1648" s="43">
        <f t="shared" si="1246"/>
        <v>-1</v>
      </c>
      <c r="AL1648" s="4">
        <f t="shared" si="1218"/>
        <v>27.659999999999854</v>
      </c>
      <c r="AM1648" s="4">
        <f t="shared" si="1219"/>
        <v>25.806127629803768</v>
      </c>
      <c r="AN1648" s="4">
        <f t="shared" si="1220"/>
        <v>25.806127629803768</v>
      </c>
      <c r="AO1648" s="4">
        <f t="shared" si="1221"/>
        <v>0</v>
      </c>
      <c r="AP1648" s="4">
        <f t="shared" si="1222"/>
        <v>1.8538723701960862</v>
      </c>
      <c r="AQ1648" s="4">
        <f t="shared" si="1223"/>
        <v>0</v>
      </c>
      <c r="AR1648" s="4">
        <f t="shared" si="1210"/>
        <v>27.480000000000018</v>
      </c>
      <c r="AS1648">
        <f t="shared" si="1224"/>
        <v>25.806127629803768</v>
      </c>
      <c r="AT1648" s="6">
        <f t="shared" si="1225"/>
        <v>1</v>
      </c>
      <c r="AU1648" s="4">
        <f t="shared" si="1226"/>
        <v>-9.7767225153162691</v>
      </c>
      <c r="AV1648" s="4">
        <f t="shared" si="1227"/>
        <v>-15.334999228029581</v>
      </c>
      <c r="AW1648">
        <f t="shared" si="1228"/>
        <v>1</v>
      </c>
      <c r="AX1648">
        <f t="shared" si="1229"/>
        <v>0</v>
      </c>
      <c r="AY1648">
        <f t="shared" si="1230"/>
        <v>0</v>
      </c>
      <c r="AZ1648" s="4">
        <f t="shared" si="1211"/>
        <v>-3.9100000000000006</v>
      </c>
      <c r="BA1648" s="4">
        <f t="shared" si="1231"/>
        <v>171.78000000000034</v>
      </c>
      <c r="BB1648" s="4">
        <f t="shared" si="1212"/>
        <v>192.12000000000006</v>
      </c>
      <c r="BC1648" s="4">
        <f t="shared" si="1213"/>
        <v>232.696</v>
      </c>
      <c r="BM1648">
        <f t="shared" si="1232"/>
        <v>1</v>
      </c>
    </row>
    <row r="1649" spans="1:65" x14ac:dyDescent="0.25">
      <c r="A1649">
        <v>866</v>
      </c>
      <c r="B1649" s="1">
        <v>42439</v>
      </c>
      <c r="C1649" s="2">
        <v>1990.97</v>
      </c>
      <c r="D1649" s="2">
        <v>2005.08</v>
      </c>
      <c r="E1649" s="2">
        <v>1969.25</v>
      </c>
      <c r="F1649" s="2">
        <v>1989.57</v>
      </c>
      <c r="G1649" s="2">
        <v>4376790000</v>
      </c>
      <c r="H1649" s="2">
        <f t="shared" si="1233"/>
        <v>21.86185861774387</v>
      </c>
      <c r="I1649" s="2">
        <f t="shared" si="1234"/>
        <v>1938.5990000000006</v>
      </c>
      <c r="J1649" s="2">
        <f t="shared" si="1235"/>
        <v>22.021842267215206</v>
      </c>
      <c r="K1649" s="2">
        <f t="shared" si="1236"/>
        <v>1.7100000000000364</v>
      </c>
      <c r="L1649" s="18">
        <v>0.1643</v>
      </c>
      <c r="M1649" s="19">
        <v>13.938613143032608</v>
      </c>
      <c r="N1649" s="4">
        <f t="shared" si="1200"/>
        <v>35.829999999999927</v>
      </c>
      <c r="O1649" s="4">
        <f t="shared" si="1237"/>
        <v>23.648000000000003</v>
      </c>
      <c r="P1649" s="4">
        <f t="shared" si="1201"/>
        <v>7.1841503759398542</v>
      </c>
      <c r="Q1649" s="4">
        <f t="shared" si="1214"/>
        <v>4.349076834216163</v>
      </c>
      <c r="R1649" s="18">
        <f t="shared" si="1202"/>
        <v>1997.0686691729322</v>
      </c>
      <c r="S1649" s="2">
        <f t="shared" si="1203"/>
        <v>7.4986691729322956</v>
      </c>
      <c r="T1649" s="22">
        <f t="shared" si="1238"/>
        <v>1</v>
      </c>
      <c r="U1649" s="29">
        <f t="shared" si="1204"/>
        <v>1992.5418425225703</v>
      </c>
      <c r="V1649" s="30">
        <f t="shared" si="1205"/>
        <v>2.9718425225703413</v>
      </c>
      <c r="W1649" s="31">
        <f t="shared" si="1215"/>
        <v>1</v>
      </c>
      <c r="X1649" s="35">
        <f t="shared" si="1206"/>
        <v>1985.9809333333333</v>
      </c>
      <c r="Y1649" s="30">
        <f t="shared" si="1207"/>
        <v>3.5890666666666675</v>
      </c>
      <c r="Z1649" s="31">
        <f t="shared" si="1216"/>
        <v>1</v>
      </c>
      <c r="AA1649" s="29">
        <f t="shared" si="1208"/>
        <v>1991.6233152360769</v>
      </c>
      <c r="AB1649" s="30">
        <f t="shared" si="1209"/>
        <v>2.0533152360769691</v>
      </c>
      <c r="AC1649" s="31">
        <f t="shared" si="1217"/>
        <v>1</v>
      </c>
      <c r="AD1649" s="32">
        <f t="shared" si="1239"/>
        <v>1</v>
      </c>
      <c r="AE1649" s="33">
        <f t="shared" si="1240"/>
        <v>1</v>
      </c>
      <c r="AF1649" s="33">
        <f t="shared" si="1241"/>
        <v>1</v>
      </c>
      <c r="AG1649" s="33">
        <f t="shared" si="1242"/>
        <v>0</v>
      </c>
      <c r="AH1649" s="38">
        <f t="shared" si="1243"/>
        <v>1</v>
      </c>
      <c r="AI1649" s="33">
        <f t="shared" si="1244"/>
        <v>1</v>
      </c>
      <c r="AJ1649" s="39">
        <f t="shared" si="1245"/>
        <v>1</v>
      </c>
      <c r="AK1649" s="43">
        <f t="shared" si="1246"/>
        <v>1</v>
      </c>
      <c r="AL1649" s="4">
        <f t="shared" si="1218"/>
        <v>14.1099999999999</v>
      </c>
      <c r="AM1649" s="4">
        <f t="shared" si="1219"/>
        <v>13.456684763923022</v>
      </c>
      <c r="AN1649" s="4">
        <f t="shared" si="1220"/>
        <v>13.456684763923022</v>
      </c>
      <c r="AO1649" s="4">
        <f t="shared" si="1221"/>
        <v>-21.720000000000027</v>
      </c>
      <c r="AP1649" s="4">
        <f t="shared" si="1222"/>
        <v>22.373315236076905</v>
      </c>
      <c r="AQ1649" s="4">
        <f t="shared" si="1223"/>
        <v>21.720000000000027</v>
      </c>
      <c r="AR1649" s="4">
        <f t="shared" si="1210"/>
        <v>1.4000000000000909</v>
      </c>
      <c r="AS1649">
        <f t="shared" si="1224"/>
        <v>21.720000000000027</v>
      </c>
      <c r="AT1649" s="6">
        <f t="shared" si="1225"/>
        <v>1</v>
      </c>
      <c r="AU1649" s="4">
        <f t="shared" si="1226"/>
        <v>-4.4607111880545816</v>
      </c>
      <c r="AV1649" s="4">
        <f t="shared" si="1227"/>
        <v>12.838613143032518</v>
      </c>
      <c r="AW1649">
        <f t="shared" si="1228"/>
        <v>0</v>
      </c>
      <c r="AX1649">
        <f t="shared" si="1229"/>
        <v>1</v>
      </c>
      <c r="AY1649">
        <f t="shared" si="1230"/>
        <v>0</v>
      </c>
      <c r="AZ1649" s="4">
        <f t="shared" si="1211"/>
        <v>-3.9100000000000006</v>
      </c>
      <c r="BA1649" s="4">
        <f t="shared" si="1231"/>
        <v>175.69000000000034</v>
      </c>
      <c r="BB1649" s="4">
        <f t="shared" si="1212"/>
        <v>196.03000000000006</v>
      </c>
      <c r="BC1649" s="4">
        <f t="shared" si="1213"/>
        <v>231.2</v>
      </c>
      <c r="BM1649">
        <f t="shared" si="1232"/>
        <v>1</v>
      </c>
    </row>
    <row r="1650" spans="1:65" x14ac:dyDescent="0.25">
      <c r="A1650">
        <v>865</v>
      </c>
      <c r="B1650" s="1">
        <v>42438</v>
      </c>
      <c r="C1650" s="2">
        <v>1981.44</v>
      </c>
      <c r="D1650" s="2">
        <v>1992.69</v>
      </c>
      <c r="E1650" s="2">
        <v>1979.84</v>
      </c>
      <c r="F1650" s="2">
        <v>1989.26</v>
      </c>
      <c r="G1650" s="2">
        <v>4038120000</v>
      </c>
      <c r="H1650" s="2">
        <f t="shared" si="1233"/>
        <v>25.132454361287969</v>
      </c>
      <c r="I1650" s="2">
        <f t="shared" si="1234"/>
        <v>1931.9055000000001</v>
      </c>
      <c r="J1650" s="2">
        <f t="shared" si="1235"/>
        <v>24.406225149593137</v>
      </c>
      <c r="K1650" s="2">
        <f t="shared" si="1236"/>
        <v>2.1800000000000637</v>
      </c>
      <c r="L1650" s="18">
        <v>0.17780000000000001</v>
      </c>
      <c r="M1650" s="19">
        <v>15.008077227778651</v>
      </c>
      <c r="N1650" s="4">
        <f t="shared" si="1200"/>
        <v>13.430000000000064</v>
      </c>
      <c r="O1650" s="4">
        <f t="shared" si="1237"/>
        <v>22.706999999999994</v>
      </c>
      <c r="P1650" s="4">
        <f t="shared" si="1201"/>
        <v>7.8086691729323379</v>
      </c>
      <c r="Q1650" s="4">
        <f t="shared" si="1214"/>
        <v>4.0303654424877378</v>
      </c>
      <c r="R1650" s="18">
        <f t="shared" si="1202"/>
        <v>1987.4860000000001</v>
      </c>
      <c r="S1650" s="2">
        <f t="shared" si="1203"/>
        <v>1.7739999999998872</v>
      </c>
      <c r="T1650" s="22">
        <f t="shared" si="1238"/>
        <v>1</v>
      </c>
      <c r="U1650" s="29">
        <f t="shared" si="1204"/>
        <v>1982.9096742156153</v>
      </c>
      <c r="V1650" s="30">
        <f t="shared" si="1205"/>
        <v>6.3503257843847223</v>
      </c>
      <c r="W1650" s="31">
        <f t="shared" si="1215"/>
        <v>1</v>
      </c>
      <c r="X1650" s="35">
        <f t="shared" si="1206"/>
        <v>1982.0878666666677</v>
      </c>
      <c r="Y1650" s="30">
        <f t="shared" si="1207"/>
        <v>7.17213333333234</v>
      </c>
      <c r="Z1650" s="31">
        <f t="shared" si="1216"/>
        <v>1</v>
      </c>
      <c r="AA1650" s="29">
        <f t="shared" si="1208"/>
        <v>1982.7946211587625</v>
      </c>
      <c r="AB1650" s="30">
        <f t="shared" si="1209"/>
        <v>6.4653788412374524</v>
      </c>
      <c r="AC1650" s="31">
        <f t="shared" si="1217"/>
        <v>1</v>
      </c>
      <c r="AD1650" s="32">
        <f t="shared" si="1239"/>
        <v>1</v>
      </c>
      <c r="AE1650" s="33">
        <f t="shared" si="1240"/>
        <v>0</v>
      </c>
      <c r="AF1650" s="33">
        <f t="shared" si="1241"/>
        <v>1</v>
      </c>
      <c r="AG1650" s="33">
        <f t="shared" si="1242"/>
        <v>0</v>
      </c>
      <c r="AH1650" s="38">
        <f t="shared" si="1243"/>
        <v>1</v>
      </c>
      <c r="AI1650" s="33">
        <f t="shared" si="1244"/>
        <v>1</v>
      </c>
      <c r="AJ1650" s="39">
        <f t="shared" si="1245"/>
        <v>1</v>
      </c>
      <c r="AK1650" s="43">
        <f t="shared" si="1246"/>
        <v>1</v>
      </c>
      <c r="AL1650" s="4">
        <f t="shared" si="1218"/>
        <v>11.25</v>
      </c>
      <c r="AM1650" s="4">
        <f t="shared" si="1219"/>
        <v>9.8953788412375161</v>
      </c>
      <c r="AN1650" s="4">
        <f t="shared" si="1220"/>
        <v>9.8953788412375161</v>
      </c>
      <c r="AO1650" s="4">
        <f t="shared" si="1221"/>
        <v>-1.6000000000001364</v>
      </c>
      <c r="AP1650" s="4">
        <f t="shared" si="1222"/>
        <v>2.9546211587626203</v>
      </c>
      <c r="AQ1650" s="4">
        <f t="shared" si="1223"/>
        <v>1.6000000000001364</v>
      </c>
      <c r="AR1650" s="4">
        <f t="shared" si="1210"/>
        <v>7.8199999999999363</v>
      </c>
      <c r="AS1650">
        <f t="shared" si="1224"/>
        <v>9.8953788412375161</v>
      </c>
      <c r="AT1650" s="6">
        <f t="shared" si="1225"/>
        <v>0</v>
      </c>
      <c r="AU1650" s="4">
        <f t="shared" si="1226"/>
        <v>8.1589782373012554</v>
      </c>
      <c r="AV1650" s="4">
        <f t="shared" si="1227"/>
        <v>7.4880772277787147</v>
      </c>
      <c r="AW1650">
        <f t="shared" si="1228"/>
        <v>0</v>
      </c>
      <c r="AX1650">
        <f t="shared" si="1229"/>
        <v>0</v>
      </c>
      <c r="AY1650">
        <f t="shared" si="1230"/>
        <v>0</v>
      </c>
      <c r="AZ1650" s="4">
        <f t="shared" si="1211"/>
        <v>6.94</v>
      </c>
      <c r="BA1650" s="4">
        <f t="shared" si="1231"/>
        <v>179.60000000000034</v>
      </c>
      <c r="BB1650" s="4">
        <f t="shared" si="1212"/>
        <v>199.94000000000005</v>
      </c>
      <c r="BC1650" s="4">
        <f t="shared" si="1213"/>
        <v>227.38800000000003</v>
      </c>
      <c r="BM1650">
        <f t="shared" si="1232"/>
        <v>1</v>
      </c>
    </row>
    <row r="1651" spans="1:65" x14ac:dyDescent="0.25">
      <c r="A1651">
        <v>864</v>
      </c>
      <c r="B1651" s="1">
        <v>42437</v>
      </c>
      <c r="C1651" s="2">
        <v>1996.88</v>
      </c>
      <c r="D1651" s="2">
        <v>1996.88</v>
      </c>
      <c r="E1651" s="2">
        <v>1977.43</v>
      </c>
      <c r="F1651" s="2">
        <v>1979.26</v>
      </c>
      <c r="G1651" s="2">
        <v>4641650000</v>
      </c>
      <c r="H1651" s="2">
        <f t="shared" si="1233"/>
        <v>29.65962575623638</v>
      </c>
      <c r="I1651" s="2">
        <f t="shared" si="1234"/>
        <v>1925.2565</v>
      </c>
      <c r="J1651" s="2">
        <f t="shared" si="1235"/>
        <v>30.870422072711758</v>
      </c>
      <c r="K1651" s="2">
        <f t="shared" si="1236"/>
        <v>-4.8799999999998818</v>
      </c>
      <c r="L1651" s="18">
        <v>0.18390000000000001</v>
      </c>
      <c r="M1651" s="19">
        <v>15.699440937859801</v>
      </c>
      <c r="N1651" s="4">
        <f t="shared" si="1200"/>
        <v>24.329999999999927</v>
      </c>
      <c r="O1651" s="4">
        <f t="shared" si="1237"/>
        <v>25.47199999999998</v>
      </c>
      <c r="P1651" s="4">
        <f t="shared" si="1201"/>
        <v>8.2260000000000044</v>
      </c>
      <c r="Q1651" s="4">
        <f t="shared" si="1214"/>
        <v>3.7683954246544795</v>
      </c>
      <c r="R1651" s="18">
        <f t="shared" si="1202"/>
        <v>2010.3375639097744</v>
      </c>
      <c r="S1651" s="2">
        <f t="shared" si="1203"/>
        <v>31.077563909774426</v>
      </c>
      <c r="T1651" s="22">
        <f t="shared" si="1238"/>
        <v>0</v>
      </c>
      <c r="U1651" s="29">
        <f t="shared" si="1204"/>
        <v>1998.1827344429732</v>
      </c>
      <c r="V1651" s="30">
        <f t="shared" si="1205"/>
        <v>18.922734442973251</v>
      </c>
      <c r="W1651" s="31">
        <f t="shared" si="1215"/>
        <v>0</v>
      </c>
      <c r="X1651" s="35">
        <f t="shared" si="1206"/>
        <v>1997.5034666666666</v>
      </c>
      <c r="Y1651" s="30">
        <f t="shared" si="1207"/>
        <v>18.243466666666563</v>
      </c>
      <c r="Z1651" s="31">
        <f t="shared" si="1216"/>
        <v>0</v>
      </c>
      <c r="AA1651" s="29">
        <f t="shared" si="1208"/>
        <v>1998.0876369542902</v>
      </c>
      <c r="AB1651" s="30">
        <f t="shared" si="1209"/>
        <v>18.827636954290256</v>
      </c>
      <c r="AC1651" s="31">
        <f t="shared" si="1217"/>
        <v>0</v>
      </c>
      <c r="AD1651" s="32">
        <f t="shared" si="1239"/>
        <v>-1</v>
      </c>
      <c r="AE1651" s="33">
        <f t="shared" si="1240"/>
        <v>-1</v>
      </c>
      <c r="AF1651" s="33">
        <f t="shared" si="1241"/>
        <v>-1</v>
      </c>
      <c r="AG1651" s="33">
        <f t="shared" si="1242"/>
        <v>-1</v>
      </c>
      <c r="AH1651" s="38">
        <f t="shared" si="1243"/>
        <v>-1</v>
      </c>
      <c r="AI1651" s="33">
        <f t="shared" si="1244"/>
        <v>-1</v>
      </c>
      <c r="AJ1651" s="39">
        <f t="shared" si="1245"/>
        <v>-1</v>
      </c>
      <c r="AK1651" s="43">
        <f t="shared" si="1246"/>
        <v>-1</v>
      </c>
      <c r="AL1651" s="4">
        <f t="shared" si="1218"/>
        <v>0</v>
      </c>
      <c r="AM1651" s="4">
        <f t="shared" si="1219"/>
        <v>-1.2076369542901375</v>
      </c>
      <c r="AN1651" s="4">
        <f t="shared" si="1220"/>
        <v>1.2076369542901375</v>
      </c>
      <c r="AO1651" s="4">
        <f t="shared" si="1221"/>
        <v>-19.450000000000045</v>
      </c>
      <c r="AP1651" s="4">
        <f t="shared" si="1222"/>
        <v>20.657636954290183</v>
      </c>
      <c r="AQ1651" s="4">
        <f t="shared" si="1223"/>
        <v>19.450000000000045</v>
      </c>
      <c r="AR1651" s="4">
        <f t="shared" si="1210"/>
        <v>17.620000000000118</v>
      </c>
      <c r="AS1651">
        <f t="shared" si="1224"/>
        <v>19.450000000000045</v>
      </c>
      <c r="AT1651" s="6">
        <f t="shared" si="1225"/>
        <v>1</v>
      </c>
      <c r="AU1651" s="4">
        <f t="shared" si="1226"/>
        <v>-2.5984724252868361</v>
      </c>
      <c r="AV1651" s="4">
        <f t="shared" si="1227"/>
        <v>-1.6205590621403168</v>
      </c>
      <c r="AW1651">
        <f t="shared" si="1228"/>
        <v>1</v>
      </c>
      <c r="AX1651">
        <f t="shared" si="1229"/>
        <v>0</v>
      </c>
      <c r="AY1651">
        <f t="shared" si="1230"/>
        <v>0</v>
      </c>
      <c r="AZ1651" s="4">
        <f t="shared" si="1211"/>
        <v>-3.9100000000000006</v>
      </c>
      <c r="BA1651" s="4">
        <f t="shared" si="1231"/>
        <v>172.66000000000034</v>
      </c>
      <c r="BB1651" s="4">
        <f t="shared" si="1212"/>
        <v>193.00000000000006</v>
      </c>
      <c r="BC1651" s="4">
        <f t="shared" si="1213"/>
        <v>233.56400000000002</v>
      </c>
      <c r="BM1651">
        <f t="shared" si="1232"/>
        <v>1</v>
      </c>
    </row>
    <row r="1652" spans="1:65" x14ac:dyDescent="0.25">
      <c r="A1652">
        <v>863</v>
      </c>
      <c r="B1652" s="1">
        <v>42436</v>
      </c>
      <c r="C1652" s="2">
        <v>1996.11</v>
      </c>
      <c r="D1652" s="2">
        <v>2006.12</v>
      </c>
      <c r="E1652" s="2">
        <v>1989.38</v>
      </c>
      <c r="F1652" s="2">
        <v>2001.76</v>
      </c>
      <c r="G1652" s="2">
        <v>4968180000</v>
      </c>
      <c r="H1652" s="2">
        <f t="shared" si="1233"/>
        <v>27.853915743073202</v>
      </c>
      <c r="I1652" s="2">
        <f t="shared" si="1234"/>
        <v>1919.075</v>
      </c>
      <c r="J1652" s="2">
        <f t="shared" si="1235"/>
        <v>31.593997810210393</v>
      </c>
      <c r="K1652" s="2">
        <f t="shared" si="1236"/>
        <v>-3.8800000000001091</v>
      </c>
      <c r="L1652" s="18">
        <v>0.17180000000000001</v>
      </c>
      <c r="M1652" s="19">
        <v>14.653502238881053</v>
      </c>
      <c r="N1652" s="4">
        <f t="shared" si="1200"/>
        <v>16.739999999999782</v>
      </c>
      <c r="O1652" s="4">
        <f t="shared" si="1237"/>
        <v>25.644999999999982</v>
      </c>
      <c r="P1652" s="4">
        <f t="shared" si="1201"/>
        <v>8.5775639097744385</v>
      </c>
      <c r="Q1652" s="4">
        <f t="shared" si="1214"/>
        <v>3.3403447255719603</v>
      </c>
      <c r="R1652" s="18">
        <f t="shared" si="1202"/>
        <v>2007.9945187969925</v>
      </c>
      <c r="S1652" s="2">
        <f t="shared" si="1203"/>
        <v>6.2345187969924609</v>
      </c>
      <c r="T1652" s="22">
        <f t="shared" si="1238"/>
        <v>1</v>
      </c>
      <c r="U1652" s="29">
        <f t="shared" si="1204"/>
        <v>1997.1486587171053</v>
      </c>
      <c r="V1652" s="30">
        <f t="shared" si="1205"/>
        <v>4.6113412828947276</v>
      </c>
      <c r="W1652" s="31">
        <f t="shared" si="1215"/>
        <v>1</v>
      </c>
      <c r="X1652" s="35">
        <f t="shared" si="1206"/>
        <v>1998.6330666666672</v>
      </c>
      <c r="Y1652" s="30">
        <f t="shared" si="1207"/>
        <v>3.1269333333327722</v>
      </c>
      <c r="Z1652" s="31">
        <f t="shared" si="1216"/>
        <v>1</v>
      </c>
      <c r="AA1652" s="29">
        <f t="shared" si="1208"/>
        <v>1997.356475830044</v>
      </c>
      <c r="AB1652" s="30">
        <f t="shared" si="1209"/>
        <v>4.403524169955972</v>
      </c>
      <c r="AC1652" s="31">
        <f t="shared" si="1217"/>
        <v>1</v>
      </c>
      <c r="AD1652" s="32">
        <f t="shared" si="1239"/>
        <v>1</v>
      </c>
      <c r="AE1652" s="33">
        <f t="shared" si="1240"/>
        <v>1</v>
      </c>
      <c r="AF1652" s="33">
        <f t="shared" si="1241"/>
        <v>1</v>
      </c>
      <c r="AG1652" s="33">
        <f t="shared" si="1242"/>
        <v>1</v>
      </c>
      <c r="AH1652" s="38">
        <f t="shared" si="1243"/>
        <v>1</v>
      </c>
      <c r="AI1652" s="33">
        <f t="shared" si="1244"/>
        <v>1</v>
      </c>
      <c r="AJ1652" s="39">
        <f t="shared" si="1245"/>
        <v>1</v>
      </c>
      <c r="AK1652" s="43">
        <f t="shared" si="1246"/>
        <v>1</v>
      </c>
      <c r="AL1652" s="4">
        <f t="shared" si="1218"/>
        <v>10.009999999999991</v>
      </c>
      <c r="AM1652" s="4">
        <f t="shared" si="1219"/>
        <v>8.7635241699558719</v>
      </c>
      <c r="AN1652" s="4">
        <f t="shared" si="1220"/>
        <v>8.7635241699558719</v>
      </c>
      <c r="AO1652" s="4">
        <f t="shared" si="1221"/>
        <v>-6.7299999999997908</v>
      </c>
      <c r="AP1652" s="4">
        <f t="shared" si="1222"/>
        <v>7.9764758300439098</v>
      </c>
      <c r="AQ1652" s="4">
        <f t="shared" si="1223"/>
        <v>6.7299999999997908</v>
      </c>
      <c r="AR1652" s="4">
        <f t="shared" si="1210"/>
        <v>5.6500000000000909</v>
      </c>
      <c r="AS1652">
        <f t="shared" si="1224"/>
        <v>8.7635241699558719</v>
      </c>
      <c r="AT1652" s="6">
        <f t="shared" si="1225"/>
        <v>0</v>
      </c>
      <c r="AU1652" s="4">
        <f t="shared" si="1226"/>
        <v>5.9158683055138148</v>
      </c>
      <c r="AV1652" s="4">
        <f t="shared" si="1227"/>
        <v>9.3035022388809629</v>
      </c>
      <c r="AW1652">
        <f t="shared" si="1228"/>
        <v>0</v>
      </c>
      <c r="AX1652">
        <f t="shared" si="1229"/>
        <v>0</v>
      </c>
      <c r="AY1652">
        <f t="shared" si="1230"/>
        <v>0</v>
      </c>
      <c r="AZ1652" s="4">
        <f t="shared" si="1211"/>
        <v>6.94</v>
      </c>
      <c r="BA1652" s="4">
        <f t="shared" si="1231"/>
        <v>176.57000000000033</v>
      </c>
      <c r="BB1652" s="4">
        <f t="shared" si="1212"/>
        <v>196.91000000000005</v>
      </c>
      <c r="BC1652" s="4">
        <f t="shared" si="1213"/>
        <v>233.25599999999994</v>
      </c>
      <c r="BM1652">
        <f t="shared" si="1232"/>
        <v>1</v>
      </c>
    </row>
    <row r="1653" spans="1:65" x14ac:dyDescent="0.25">
      <c r="A1653">
        <v>862</v>
      </c>
      <c r="B1653" s="1">
        <v>42433</v>
      </c>
      <c r="C1653" s="2">
        <v>1994.01</v>
      </c>
      <c r="D1653" s="2">
        <v>2009.13</v>
      </c>
      <c r="E1653" s="2">
        <v>1986.77</v>
      </c>
      <c r="F1653" s="2">
        <v>1999.99</v>
      </c>
      <c r="G1653" s="2">
        <v>6049930000</v>
      </c>
      <c r="H1653" s="2">
        <f t="shared" si="1233"/>
        <v>26.225751572749154</v>
      </c>
      <c r="I1653" s="2">
        <f t="shared" si="1234"/>
        <v>1914.923</v>
      </c>
      <c r="J1653" s="2">
        <f t="shared" si="1235"/>
        <v>29.532164173820274</v>
      </c>
      <c r="K1653" s="2">
        <f t="shared" si="1236"/>
        <v>0.60999999999989996</v>
      </c>
      <c r="L1653" s="18">
        <v>0.15015000000000001</v>
      </c>
      <c r="M1653" s="19">
        <v>12.764689109104076</v>
      </c>
      <c r="N1653" s="4">
        <f t="shared" si="1200"/>
        <v>22.360000000000127</v>
      </c>
      <c r="O1653" s="4">
        <f t="shared" si="1237"/>
        <v>26.86300000000001</v>
      </c>
      <c r="P1653" s="4">
        <f t="shared" si="1201"/>
        <v>8.0045187969924854</v>
      </c>
      <c r="Q1653" s="4">
        <f t="shared" si="1214"/>
        <v>2.6632274797570852</v>
      </c>
      <c r="R1653" s="18">
        <f t="shared" si="1202"/>
        <v>2000.1706842105264</v>
      </c>
      <c r="S1653" s="2">
        <f t="shared" si="1203"/>
        <v>0.18068421052635131</v>
      </c>
      <c r="T1653" s="22">
        <f t="shared" si="1238"/>
        <v>1</v>
      </c>
      <c r="U1653" s="29">
        <f t="shared" si="1204"/>
        <v>1994.8991799102691</v>
      </c>
      <c r="V1653" s="30">
        <f t="shared" si="1205"/>
        <v>5.0908200897308689</v>
      </c>
      <c r="W1653" s="31">
        <f t="shared" si="1215"/>
        <v>1</v>
      </c>
      <c r="X1653" s="35">
        <f t="shared" si="1206"/>
        <v>1996.5457333333325</v>
      </c>
      <c r="Y1653" s="30">
        <f t="shared" si="1207"/>
        <v>3.444266666667545</v>
      </c>
      <c r="Z1653" s="31">
        <f t="shared" si="1216"/>
        <v>1</v>
      </c>
      <c r="AA1653" s="29">
        <f t="shared" si="1208"/>
        <v>1995.129697389498</v>
      </c>
      <c r="AB1653" s="30">
        <f t="shared" si="1209"/>
        <v>4.8603026105020035</v>
      </c>
      <c r="AC1653" s="31">
        <f t="shared" si="1217"/>
        <v>1</v>
      </c>
      <c r="AD1653" s="32">
        <f t="shared" si="1239"/>
        <v>1</v>
      </c>
      <c r="AE1653" s="33">
        <f t="shared" si="1240"/>
        <v>1</v>
      </c>
      <c r="AF1653" s="33">
        <f t="shared" si="1241"/>
        <v>0</v>
      </c>
      <c r="AG1653" s="33">
        <f t="shared" si="1242"/>
        <v>0</v>
      </c>
      <c r="AH1653" s="38">
        <f t="shared" si="1243"/>
        <v>1</v>
      </c>
      <c r="AI1653" s="33">
        <f t="shared" si="1244"/>
        <v>1</v>
      </c>
      <c r="AJ1653" s="39">
        <f t="shared" si="1245"/>
        <v>1</v>
      </c>
      <c r="AK1653" s="43">
        <f t="shared" si="1246"/>
        <v>1</v>
      </c>
      <c r="AL1653" s="4">
        <f t="shared" si="1218"/>
        <v>15.120000000000118</v>
      </c>
      <c r="AM1653" s="4">
        <f t="shared" si="1219"/>
        <v>14.000302610502104</v>
      </c>
      <c r="AN1653" s="4">
        <f t="shared" si="1220"/>
        <v>14.000302610502104</v>
      </c>
      <c r="AO1653" s="4">
        <f t="shared" si="1221"/>
        <v>-7.2400000000000091</v>
      </c>
      <c r="AP1653" s="4">
        <f t="shared" si="1222"/>
        <v>8.3596973894980238</v>
      </c>
      <c r="AQ1653" s="4">
        <f t="shared" si="1223"/>
        <v>7.2400000000000091</v>
      </c>
      <c r="AR1653" s="4">
        <f t="shared" si="1210"/>
        <v>5.9800000000000182</v>
      </c>
      <c r="AS1653">
        <f t="shared" si="1224"/>
        <v>14.000302610502104</v>
      </c>
      <c r="AT1653" s="6">
        <f t="shared" si="1225"/>
        <v>0</v>
      </c>
      <c r="AU1653" s="4">
        <f t="shared" si="1226"/>
        <v>0.46228929309954303</v>
      </c>
      <c r="AV1653" s="4">
        <f t="shared" si="1227"/>
        <v>7.0846891091040574</v>
      </c>
      <c r="AW1653">
        <f t="shared" si="1228"/>
        <v>0</v>
      </c>
      <c r="AX1653">
        <f t="shared" si="1229"/>
        <v>0</v>
      </c>
      <c r="AY1653">
        <f t="shared" si="1230"/>
        <v>0</v>
      </c>
      <c r="AZ1653" s="4">
        <f t="shared" si="1211"/>
        <v>6.94</v>
      </c>
      <c r="BA1653" s="4">
        <f t="shared" si="1231"/>
        <v>169.63000000000034</v>
      </c>
      <c r="BB1653" s="4">
        <f t="shared" si="1212"/>
        <v>189.97000000000006</v>
      </c>
      <c r="BC1653" s="4">
        <f t="shared" si="1213"/>
        <v>232.416</v>
      </c>
      <c r="BM1653">
        <f t="shared" si="1232"/>
        <v>1</v>
      </c>
    </row>
    <row r="1654" spans="1:65" x14ac:dyDescent="0.25">
      <c r="A1654">
        <v>861</v>
      </c>
      <c r="B1654" s="1">
        <v>42432</v>
      </c>
      <c r="C1654" s="2">
        <v>1985.6</v>
      </c>
      <c r="D1654" s="2">
        <v>1993.69</v>
      </c>
      <c r="E1654" s="2">
        <v>1977.37</v>
      </c>
      <c r="F1654" s="2">
        <v>1993.4</v>
      </c>
      <c r="G1654" s="2">
        <v>5081700000</v>
      </c>
      <c r="H1654" s="2">
        <f t="shared" si="1233"/>
        <v>23.433410715851348</v>
      </c>
      <c r="I1654" s="2">
        <f t="shared" si="1234"/>
        <v>1910.8059999999998</v>
      </c>
      <c r="J1654" s="2">
        <f t="shared" si="1235"/>
        <v>27.792259448687449</v>
      </c>
      <c r="K1654" s="2">
        <f t="shared" si="1236"/>
        <v>-0.85000000000013642</v>
      </c>
      <c r="L1654" s="18">
        <v>0.14845</v>
      </c>
      <c r="M1654" s="19">
        <v>12.576166872697085</v>
      </c>
      <c r="N1654" s="4">
        <f t="shared" si="1200"/>
        <v>16.320000000000164</v>
      </c>
      <c r="O1654" s="4">
        <f t="shared" si="1237"/>
        <v>26.28799999999999</v>
      </c>
      <c r="P1654" s="4">
        <f t="shared" si="1201"/>
        <v>6.7706842105263174</v>
      </c>
      <c r="Q1654" s="4">
        <f t="shared" si="1214"/>
        <v>2.2799484878697238</v>
      </c>
      <c r="R1654" s="18">
        <f t="shared" si="1202"/>
        <v>1992.0054887218046</v>
      </c>
      <c r="S1654" s="2">
        <f t="shared" si="1203"/>
        <v>1.3945112781955231</v>
      </c>
      <c r="T1654" s="22">
        <f t="shared" si="1238"/>
        <v>1</v>
      </c>
      <c r="U1654" s="29">
        <f t="shared" si="1204"/>
        <v>1986.3661387123468</v>
      </c>
      <c r="V1654" s="30">
        <f t="shared" si="1205"/>
        <v>7.0338612876532807</v>
      </c>
      <c r="W1654" s="31">
        <f t="shared" si="1215"/>
        <v>1</v>
      </c>
      <c r="X1654" s="35">
        <f t="shared" si="1206"/>
        <v>1997.4763999999996</v>
      </c>
      <c r="Y1654" s="30">
        <f t="shared" si="1207"/>
        <v>4.0763999999994667</v>
      </c>
      <c r="Z1654" s="31">
        <f t="shared" si="1216"/>
        <v>1</v>
      </c>
      <c r="AA1654" s="29">
        <f t="shared" si="1208"/>
        <v>1987.9215752926182</v>
      </c>
      <c r="AB1654" s="30">
        <f t="shared" si="1209"/>
        <v>5.4784247073819188</v>
      </c>
      <c r="AC1654" s="31">
        <f t="shared" si="1217"/>
        <v>1</v>
      </c>
      <c r="AD1654" s="32">
        <f t="shared" si="1239"/>
        <v>1</v>
      </c>
      <c r="AE1654" s="33">
        <f t="shared" si="1240"/>
        <v>1</v>
      </c>
      <c r="AF1654" s="33">
        <f t="shared" si="1241"/>
        <v>0</v>
      </c>
      <c r="AG1654" s="33">
        <f t="shared" si="1242"/>
        <v>0</v>
      </c>
      <c r="AH1654" s="38">
        <f t="shared" si="1243"/>
        <v>1</v>
      </c>
      <c r="AI1654" s="33">
        <f t="shared" si="1244"/>
        <v>1</v>
      </c>
      <c r="AJ1654" s="39">
        <f t="shared" si="1245"/>
        <v>1</v>
      </c>
      <c r="AK1654" s="43">
        <f t="shared" si="1246"/>
        <v>0</v>
      </c>
      <c r="AL1654" s="4">
        <f t="shared" si="1218"/>
        <v>8.0900000000001455</v>
      </c>
      <c r="AM1654" s="4">
        <f t="shared" si="1219"/>
        <v>5.7684247073818824</v>
      </c>
      <c r="AN1654" s="4">
        <f t="shared" si="1220"/>
        <v>5.7684247073818824</v>
      </c>
      <c r="AO1654" s="4">
        <f t="shared" si="1221"/>
        <v>-8.2300000000000182</v>
      </c>
      <c r="AP1654" s="4">
        <f t="shared" si="1222"/>
        <v>10.551575292618281</v>
      </c>
      <c r="AQ1654" s="4">
        <f t="shared" si="1223"/>
        <v>8.2300000000000182</v>
      </c>
      <c r="AR1654" s="4">
        <f t="shared" si="1210"/>
        <v>7.8000000000001819</v>
      </c>
      <c r="AS1654">
        <f t="shared" si="1224"/>
        <v>8.2300000000000182</v>
      </c>
      <c r="AT1654" s="6">
        <f t="shared" si="1225"/>
        <v>0</v>
      </c>
      <c r="AU1654" s="4">
        <f t="shared" si="1226"/>
        <v>5.9456060359553362</v>
      </c>
      <c r="AV1654" s="4">
        <f t="shared" si="1227"/>
        <v>5.0761668726969029</v>
      </c>
      <c r="AW1654">
        <f t="shared" si="1228"/>
        <v>0</v>
      </c>
      <c r="AX1654">
        <f t="shared" si="1229"/>
        <v>0</v>
      </c>
      <c r="AY1654">
        <f t="shared" si="1230"/>
        <v>0</v>
      </c>
      <c r="AZ1654" s="4">
        <f t="shared" si="1211"/>
        <v>6.94</v>
      </c>
      <c r="BA1654" s="4">
        <f t="shared" si="1231"/>
        <v>162.69000000000034</v>
      </c>
      <c r="BB1654" s="4">
        <f t="shared" si="1212"/>
        <v>183.03000000000006</v>
      </c>
      <c r="BC1654" s="4">
        <f t="shared" si="1213"/>
        <v>229.05199999999996</v>
      </c>
      <c r="BM1654">
        <f t="shared" si="1232"/>
        <v>1</v>
      </c>
    </row>
    <row r="1655" spans="1:65" x14ac:dyDescent="0.25">
      <c r="A1655">
        <v>860</v>
      </c>
      <c r="B1655" s="1">
        <v>42431</v>
      </c>
      <c r="C1655" s="2">
        <v>1976.6</v>
      </c>
      <c r="D1655" s="2">
        <v>1986.51</v>
      </c>
      <c r="E1655" s="2">
        <v>1968.8</v>
      </c>
      <c r="F1655" s="2">
        <v>1986.45</v>
      </c>
      <c r="G1655" s="2">
        <v>4666610000</v>
      </c>
      <c r="H1655" s="2">
        <f t="shared" si="1233"/>
        <v>18.497151762726428</v>
      </c>
      <c r="I1655" s="2">
        <f t="shared" si="1234"/>
        <v>1906.8794999999998</v>
      </c>
      <c r="J1655" s="2">
        <f t="shared" si="1235"/>
        <v>24.622078768754196</v>
      </c>
      <c r="K1655" s="2">
        <f t="shared" si="1236"/>
        <v>-1.75</v>
      </c>
      <c r="L1655" s="18">
        <v>0.14610000000000001</v>
      </c>
      <c r="M1655" s="19">
        <v>12.326613944309004</v>
      </c>
      <c r="N1655" s="4">
        <f t="shared" si="1200"/>
        <v>17.710000000000036</v>
      </c>
      <c r="O1655" s="4">
        <f t="shared" si="1237"/>
        <v>26.146999999999981</v>
      </c>
      <c r="P1655" s="4">
        <f t="shared" si="1201"/>
        <v>5.5554887218045117</v>
      </c>
      <c r="Q1655" s="4">
        <f t="shared" si="1214"/>
        <v>1.964458236786935</v>
      </c>
      <c r="R1655" s="18">
        <f t="shared" si="1202"/>
        <v>1982.8141353383457</v>
      </c>
      <c r="S1655" s="2">
        <f t="shared" si="1203"/>
        <v>3.6358646616542956</v>
      </c>
      <c r="T1655" s="22">
        <f t="shared" si="1238"/>
        <v>1</v>
      </c>
      <c r="U1655" s="29">
        <f t="shared" si="1204"/>
        <v>1977.1933118749998</v>
      </c>
      <c r="V1655" s="30">
        <f t="shared" si="1205"/>
        <v>9.2566881250002098</v>
      </c>
      <c r="W1655" s="31">
        <f t="shared" si="1215"/>
        <v>1</v>
      </c>
      <c r="X1655" s="35">
        <f t="shared" si="1206"/>
        <v>1972.4674666666651</v>
      </c>
      <c r="Y1655" s="30">
        <f t="shared" si="1207"/>
        <v>13.982533333334914</v>
      </c>
      <c r="Z1655" s="31">
        <f t="shared" si="1216"/>
        <v>0</v>
      </c>
      <c r="AA1655" s="29">
        <f t="shared" si="1208"/>
        <v>1976.5316935458329</v>
      </c>
      <c r="AB1655" s="30">
        <f t="shared" si="1209"/>
        <v>9.9183064541671229</v>
      </c>
      <c r="AC1655" s="31">
        <f t="shared" si="1217"/>
        <v>1</v>
      </c>
      <c r="AD1655" s="32">
        <f t="shared" si="1239"/>
        <v>1</v>
      </c>
      <c r="AE1655" s="33">
        <f t="shared" si="1240"/>
        <v>0</v>
      </c>
      <c r="AF1655" s="33">
        <f t="shared" si="1241"/>
        <v>0</v>
      </c>
      <c r="AG1655" s="33">
        <f t="shared" si="1242"/>
        <v>0</v>
      </c>
      <c r="AH1655" s="38">
        <f t="shared" si="1243"/>
        <v>1</v>
      </c>
      <c r="AI1655" s="33">
        <f t="shared" si="1244"/>
        <v>0</v>
      </c>
      <c r="AJ1655" s="39">
        <f t="shared" si="1245"/>
        <v>0</v>
      </c>
      <c r="AK1655" s="43">
        <f t="shared" si="1246"/>
        <v>0</v>
      </c>
      <c r="AL1655" s="4">
        <f t="shared" si="1218"/>
        <v>9.9100000000000819</v>
      </c>
      <c r="AM1655" s="4">
        <f t="shared" si="1219"/>
        <v>9.9783064541670683</v>
      </c>
      <c r="AN1655" s="4">
        <f t="shared" si="1220"/>
        <v>9.9100000000000819</v>
      </c>
      <c r="AO1655" s="4">
        <f t="shared" si="1221"/>
        <v>-7.7999999999999545</v>
      </c>
      <c r="AP1655" s="4">
        <f t="shared" si="1222"/>
        <v>7.7316935458329681</v>
      </c>
      <c r="AQ1655" s="4">
        <f t="shared" si="1223"/>
        <v>7.7316935458329681</v>
      </c>
      <c r="AR1655" s="4">
        <f t="shared" si="1210"/>
        <v>9.8500000000001364</v>
      </c>
      <c r="AS1655">
        <f t="shared" si="1224"/>
        <v>9.9100000000000819</v>
      </c>
      <c r="AT1655" s="6">
        <f t="shared" si="1225"/>
        <v>0</v>
      </c>
      <c r="AU1655" s="4">
        <f t="shared" si="1226"/>
        <v>4.8448814678578902</v>
      </c>
      <c r="AV1655" s="4">
        <f t="shared" si="1227"/>
        <v>2.7766139443088678</v>
      </c>
      <c r="AW1655">
        <f t="shared" si="1228"/>
        <v>0</v>
      </c>
      <c r="AX1655">
        <f t="shared" si="1229"/>
        <v>0</v>
      </c>
      <c r="AY1655">
        <f t="shared" si="1230"/>
        <v>0</v>
      </c>
      <c r="AZ1655" s="4">
        <f t="shared" si="1211"/>
        <v>6.94</v>
      </c>
      <c r="BA1655" s="4">
        <f t="shared" si="1231"/>
        <v>155.75000000000034</v>
      </c>
      <c r="BB1655" s="4">
        <f t="shared" si="1212"/>
        <v>178.40333333333339</v>
      </c>
      <c r="BC1655" s="4">
        <f t="shared" si="1213"/>
        <v>225.45199999999997</v>
      </c>
      <c r="BM1655">
        <f t="shared" si="1232"/>
        <v>0</v>
      </c>
    </row>
    <row r="1656" spans="1:65" x14ac:dyDescent="0.25">
      <c r="A1656">
        <v>859</v>
      </c>
      <c r="B1656" s="1">
        <v>42430</v>
      </c>
      <c r="C1656" s="2">
        <v>1937.09</v>
      </c>
      <c r="D1656" s="2">
        <v>1978.35</v>
      </c>
      <c r="E1656" s="2">
        <v>1937.09</v>
      </c>
      <c r="F1656" s="2">
        <v>1978.35</v>
      </c>
      <c r="G1656" s="2">
        <v>4819750000</v>
      </c>
      <c r="H1656" s="2">
        <f t="shared" si="1233"/>
        <v>16.544862948963985</v>
      </c>
      <c r="I1656" s="2">
        <f t="shared" si="1234"/>
        <v>1904.8125</v>
      </c>
      <c r="J1656" s="2">
        <f t="shared" si="1235"/>
        <v>21.91761394524119</v>
      </c>
      <c r="K1656" s="2">
        <f t="shared" si="1236"/>
        <v>4.8599999999999</v>
      </c>
      <c r="L1656" s="18">
        <v>0.15570000000000001</v>
      </c>
      <c r="M1656" s="19">
        <v>12.830331711180847</v>
      </c>
      <c r="N1656" s="4">
        <f t="shared" si="1200"/>
        <v>46.119999999999891</v>
      </c>
      <c r="O1656" s="4">
        <f t="shared" si="1237"/>
        <v>27.885999999999989</v>
      </c>
      <c r="P1656" s="4">
        <f t="shared" si="1201"/>
        <v>4.4641353383458631</v>
      </c>
      <c r="Q1656" s="4">
        <f t="shared" si="1214"/>
        <v>1.5213124999999985</v>
      </c>
      <c r="R1656" s="18">
        <f t="shared" si="1202"/>
        <v>1935.0859473684211</v>
      </c>
      <c r="S1656" s="2">
        <f t="shared" si="1203"/>
        <v>43.264052631578807</v>
      </c>
      <c r="T1656" s="22">
        <f t="shared" si="1238"/>
        <v>0</v>
      </c>
      <c r="U1656" s="29">
        <f t="shared" si="1204"/>
        <v>1937.5736039714866</v>
      </c>
      <c r="V1656" s="30">
        <f t="shared" si="1205"/>
        <v>40.776396028513318</v>
      </c>
      <c r="W1656" s="31">
        <f t="shared" si="1215"/>
        <v>0</v>
      </c>
      <c r="X1656" s="35">
        <f t="shared" si="1206"/>
        <v>1934.9596000000001</v>
      </c>
      <c r="Y1656" s="30">
        <f t="shared" si="1207"/>
        <v>43.390399999999772</v>
      </c>
      <c r="Z1656" s="31">
        <f t="shared" si="1216"/>
        <v>0</v>
      </c>
      <c r="AA1656" s="29">
        <f t="shared" si="1208"/>
        <v>1937.2076434154785</v>
      </c>
      <c r="AB1656" s="30">
        <f t="shared" si="1209"/>
        <v>41.142356584521394</v>
      </c>
      <c r="AC1656" s="31">
        <f t="shared" si="1217"/>
        <v>0</v>
      </c>
      <c r="AD1656" s="32">
        <f t="shared" si="1239"/>
        <v>-1</v>
      </c>
      <c r="AE1656" s="33">
        <f t="shared" si="1240"/>
        <v>0</v>
      </c>
      <c r="AF1656" s="33">
        <f t="shared" si="1241"/>
        <v>0</v>
      </c>
      <c r="AG1656" s="33">
        <f t="shared" si="1242"/>
        <v>0</v>
      </c>
      <c r="AH1656" s="38">
        <f t="shared" si="1243"/>
        <v>-1</v>
      </c>
      <c r="AI1656" s="33">
        <f t="shared" si="1244"/>
        <v>-1</v>
      </c>
      <c r="AJ1656" s="39">
        <f t="shared" si="1245"/>
        <v>-1</v>
      </c>
      <c r="AK1656" s="43">
        <f t="shared" si="1246"/>
        <v>0</v>
      </c>
      <c r="AL1656" s="4">
        <f t="shared" si="1218"/>
        <v>41.259999999999991</v>
      </c>
      <c r="AM1656" s="4">
        <f t="shared" si="1219"/>
        <v>41.142356584521394</v>
      </c>
      <c r="AN1656" s="4">
        <f t="shared" si="1220"/>
        <v>41.142356584521394</v>
      </c>
      <c r="AO1656" s="4">
        <f t="shared" si="1221"/>
        <v>0</v>
      </c>
      <c r="AP1656" s="4">
        <f t="shared" si="1222"/>
        <v>0.11764341547859658</v>
      </c>
      <c r="AQ1656" s="4">
        <f t="shared" si="1223"/>
        <v>0</v>
      </c>
      <c r="AR1656" s="4">
        <f t="shared" si="1210"/>
        <v>41.259999999999991</v>
      </c>
      <c r="AS1656">
        <f t="shared" si="1224"/>
        <v>41.142356584521394</v>
      </c>
      <c r="AT1656" s="6">
        <f t="shared" si="1225"/>
        <v>1</v>
      </c>
      <c r="AU1656" s="4">
        <f t="shared" si="1226"/>
        <v>-23.476882278756324</v>
      </c>
      <c r="AV1656" s="4">
        <f t="shared" si="1227"/>
        <v>-28.129668288819143</v>
      </c>
      <c r="AW1656">
        <f t="shared" si="1228"/>
        <v>1</v>
      </c>
      <c r="AX1656">
        <f t="shared" si="1229"/>
        <v>0</v>
      </c>
      <c r="AY1656">
        <f t="shared" si="1230"/>
        <v>0</v>
      </c>
      <c r="AZ1656" s="4">
        <f t="shared" si="1211"/>
        <v>-3.9100000000000006</v>
      </c>
      <c r="BA1656" s="4">
        <f t="shared" si="1231"/>
        <v>148.81000000000034</v>
      </c>
      <c r="BB1656" s="4">
        <f t="shared" si="1212"/>
        <v>178.40333333333339</v>
      </c>
      <c r="BC1656" s="4">
        <f t="shared" si="1213"/>
        <v>209.64799999999997</v>
      </c>
      <c r="BM1656">
        <f t="shared" si="1232"/>
        <v>1</v>
      </c>
    </row>
    <row r="1657" spans="1:65" x14ac:dyDescent="0.25">
      <c r="A1657">
        <v>858</v>
      </c>
      <c r="B1657" s="1">
        <v>42429</v>
      </c>
      <c r="C1657" s="2">
        <v>1947.13</v>
      </c>
      <c r="D1657" s="2">
        <v>1958.27</v>
      </c>
      <c r="E1657" s="2">
        <v>1931.81</v>
      </c>
      <c r="F1657" s="2">
        <v>1932.23</v>
      </c>
      <c r="G1657" s="2">
        <v>4588180000</v>
      </c>
      <c r="H1657" s="2">
        <f t="shared" si="1233"/>
        <v>24.477437592834587</v>
      </c>
      <c r="I1657" s="2">
        <f t="shared" si="1234"/>
        <v>1904.8049999999998</v>
      </c>
      <c r="J1657" s="2">
        <f t="shared" si="1235"/>
        <v>23.929613733218776</v>
      </c>
      <c r="K1657" s="2">
        <f t="shared" si="1236"/>
        <v>-0.91999999999984539</v>
      </c>
      <c r="L1657" s="18">
        <v>0.18490000000000001</v>
      </c>
      <c r="M1657" s="19">
        <v>15.361282005013106</v>
      </c>
      <c r="N1657" s="4">
        <f t="shared" si="1200"/>
        <v>26.460000000000036</v>
      </c>
      <c r="O1657" s="4">
        <f t="shared" si="1237"/>
        <v>26.373000000000001</v>
      </c>
      <c r="P1657" s="4">
        <f t="shared" si="1201"/>
        <v>2.8559473684210519</v>
      </c>
      <c r="Q1657" s="4">
        <f t="shared" si="1214"/>
        <v>1.2400101832993879</v>
      </c>
      <c r="R1657" s="18">
        <f t="shared" si="1202"/>
        <v>1949.9550827067669</v>
      </c>
      <c r="S1657" s="2">
        <f t="shared" si="1203"/>
        <v>17.725082706766898</v>
      </c>
      <c r="T1657" s="22">
        <f t="shared" si="1238"/>
        <v>0</v>
      </c>
      <c r="U1657" s="29">
        <f t="shared" si="1204"/>
        <v>1947.5278136980264</v>
      </c>
      <c r="V1657" s="30">
        <f t="shared" si="1205"/>
        <v>15.297813698026403</v>
      </c>
      <c r="W1657" s="31">
        <f t="shared" si="1215"/>
        <v>0</v>
      </c>
      <c r="X1657" s="35">
        <f t="shared" si="1206"/>
        <v>1954.4163999999992</v>
      </c>
      <c r="Y1657" s="30">
        <f t="shared" si="1207"/>
        <v>22.186399999999139</v>
      </c>
      <c r="Z1657" s="31">
        <f t="shared" si="1216"/>
        <v>0</v>
      </c>
      <c r="AA1657" s="29">
        <f t="shared" si="1208"/>
        <v>1948.4922157803026</v>
      </c>
      <c r="AB1657" s="30">
        <f t="shared" si="1209"/>
        <v>16.26221578030254</v>
      </c>
      <c r="AC1657" s="31">
        <f t="shared" si="1217"/>
        <v>0</v>
      </c>
      <c r="AD1657" s="32">
        <f t="shared" si="1239"/>
        <v>-1</v>
      </c>
      <c r="AE1657" s="33">
        <f t="shared" si="1240"/>
        <v>-1</v>
      </c>
      <c r="AF1657" s="33">
        <f t="shared" si="1241"/>
        <v>0</v>
      </c>
      <c r="AG1657" s="33">
        <f t="shared" si="1242"/>
        <v>0</v>
      </c>
      <c r="AH1657" s="38">
        <f t="shared" si="1243"/>
        <v>-1</v>
      </c>
      <c r="AI1657" s="33">
        <f t="shared" si="1244"/>
        <v>-1</v>
      </c>
      <c r="AJ1657" s="39">
        <f t="shared" si="1245"/>
        <v>-1</v>
      </c>
      <c r="AK1657" s="43">
        <f t="shared" si="1246"/>
        <v>-1</v>
      </c>
      <c r="AL1657" s="4">
        <f t="shared" si="1218"/>
        <v>11.139999999999873</v>
      </c>
      <c r="AM1657" s="4">
        <f t="shared" si="1219"/>
        <v>9.7777842196974234</v>
      </c>
      <c r="AN1657" s="4">
        <f t="shared" si="1220"/>
        <v>9.7777842196974234</v>
      </c>
      <c r="AO1657" s="4">
        <f t="shared" si="1221"/>
        <v>-15.320000000000164</v>
      </c>
      <c r="AP1657" s="4">
        <f t="shared" si="1222"/>
        <v>16.682215780302613</v>
      </c>
      <c r="AQ1657" s="4">
        <f t="shared" si="1223"/>
        <v>15.320000000000164</v>
      </c>
      <c r="AR1657" s="4">
        <f t="shared" si="1210"/>
        <v>14.900000000000091</v>
      </c>
      <c r="AS1657">
        <f t="shared" si="1224"/>
        <v>15.320000000000164</v>
      </c>
      <c r="AT1657" s="6">
        <f t="shared" si="1225"/>
        <v>0</v>
      </c>
      <c r="AU1657" s="4">
        <f t="shared" si="1226"/>
        <v>0.8566302315763501</v>
      </c>
      <c r="AV1657" s="4">
        <f t="shared" si="1227"/>
        <v>0.76128200501301468</v>
      </c>
      <c r="AW1657">
        <f t="shared" si="1228"/>
        <v>0</v>
      </c>
      <c r="AX1657">
        <f t="shared" si="1229"/>
        <v>0</v>
      </c>
      <c r="AY1657">
        <f t="shared" si="1230"/>
        <v>0</v>
      </c>
      <c r="AZ1657" s="4">
        <f t="shared" si="1211"/>
        <v>6.94</v>
      </c>
      <c r="BA1657" s="4">
        <f t="shared" si="1231"/>
        <v>152.72000000000034</v>
      </c>
      <c r="BB1657" s="4">
        <f t="shared" si="1212"/>
        <v>181.01000000000005</v>
      </c>
      <c r="BC1657" s="4">
        <f t="shared" si="1213"/>
        <v>213.66400000000002</v>
      </c>
      <c r="BM1657">
        <f t="shared" si="1232"/>
        <v>1</v>
      </c>
    </row>
    <row r="1658" spans="1:65" x14ac:dyDescent="0.25">
      <c r="A1658">
        <v>857</v>
      </c>
      <c r="B1658" s="1">
        <v>42426</v>
      </c>
      <c r="C1658" s="2">
        <v>1954.95</v>
      </c>
      <c r="D1658" s="2">
        <v>1962.96</v>
      </c>
      <c r="E1658" s="2">
        <v>1945.78</v>
      </c>
      <c r="F1658" s="2">
        <v>1948.05</v>
      </c>
      <c r="G1658" s="2">
        <v>4348510000</v>
      </c>
      <c r="H1658" s="2">
        <f t="shared" si="1233"/>
        <v>35.916979658342328</v>
      </c>
      <c r="I1658" s="2">
        <f t="shared" si="1234"/>
        <v>1902.1485</v>
      </c>
      <c r="J1658" s="2">
        <f t="shared" si="1235"/>
        <v>32.284221708379299</v>
      </c>
      <c r="K1658" s="2">
        <f t="shared" si="1236"/>
        <v>3.25</v>
      </c>
      <c r="L1658" s="18">
        <v>0.16899999999999998</v>
      </c>
      <c r="M1658" s="19">
        <v>14.066634983979579</v>
      </c>
      <c r="N1658" s="4">
        <f t="shared" si="1200"/>
        <v>17.180000000000064</v>
      </c>
      <c r="O1658" s="4">
        <f t="shared" si="1237"/>
        <v>27.297000000000004</v>
      </c>
      <c r="P1658" s="4">
        <f t="shared" si="1201"/>
        <v>1.9050827067669134</v>
      </c>
      <c r="Q1658" s="4">
        <f t="shared" si="1214"/>
        <v>1.0200351231443017</v>
      </c>
      <c r="R1658" s="18">
        <f t="shared" si="1202"/>
        <v>1953.0861879699248</v>
      </c>
      <c r="S1658" s="2">
        <f t="shared" si="1203"/>
        <v>5.0361879699248675</v>
      </c>
      <c r="T1658" s="22">
        <f t="shared" si="1238"/>
        <v>1</v>
      </c>
      <c r="U1658" s="29">
        <f t="shared" si="1204"/>
        <v>1955.3099944781384</v>
      </c>
      <c r="V1658" s="30">
        <f t="shared" si="1205"/>
        <v>7.2599944781384238</v>
      </c>
      <c r="W1658" s="31">
        <f t="shared" si="1215"/>
        <v>1</v>
      </c>
      <c r="X1658" s="35">
        <f t="shared" si="1206"/>
        <v>1958.7229333333344</v>
      </c>
      <c r="Y1658" s="30">
        <f t="shared" si="1207"/>
        <v>10.672933333334413</v>
      </c>
      <c r="Z1658" s="31">
        <f t="shared" si="1216"/>
        <v>1</v>
      </c>
      <c r="AA1658" s="29">
        <f t="shared" si="1208"/>
        <v>1955.7878059178659</v>
      </c>
      <c r="AB1658" s="30">
        <f t="shared" si="1209"/>
        <v>7.7378059178658987</v>
      </c>
      <c r="AC1658" s="31">
        <f t="shared" si="1217"/>
        <v>1</v>
      </c>
      <c r="AD1658" s="32">
        <f t="shared" si="1239"/>
        <v>1</v>
      </c>
      <c r="AE1658" s="33">
        <f t="shared" si="1240"/>
        <v>0</v>
      </c>
      <c r="AF1658" s="33">
        <f t="shared" si="1241"/>
        <v>0</v>
      </c>
      <c r="AG1658" s="33">
        <f t="shared" si="1242"/>
        <v>0</v>
      </c>
      <c r="AH1658" s="38">
        <f t="shared" si="1243"/>
        <v>1</v>
      </c>
      <c r="AI1658" s="33">
        <f t="shared" si="1244"/>
        <v>1</v>
      </c>
      <c r="AJ1658" s="39">
        <f t="shared" si="1245"/>
        <v>0</v>
      </c>
      <c r="AK1658" s="43">
        <f t="shared" si="1246"/>
        <v>0</v>
      </c>
      <c r="AL1658" s="4">
        <f t="shared" si="1218"/>
        <v>8.0099999999999909</v>
      </c>
      <c r="AM1658" s="4">
        <f t="shared" si="1219"/>
        <v>7.1721940821341832</v>
      </c>
      <c r="AN1658" s="4">
        <f t="shared" si="1220"/>
        <v>7.1721940821341832</v>
      </c>
      <c r="AO1658" s="4">
        <f t="shared" si="1221"/>
        <v>-9.1700000000000728</v>
      </c>
      <c r="AP1658" s="4">
        <f t="shared" si="1222"/>
        <v>10.00780591786588</v>
      </c>
      <c r="AQ1658" s="4">
        <f t="shared" si="1223"/>
        <v>9.1700000000000728</v>
      </c>
      <c r="AR1658" s="4">
        <f t="shared" si="1210"/>
        <v>6.9000000000000909</v>
      </c>
      <c r="AS1658">
        <f t="shared" si="1224"/>
        <v>9.1700000000000728</v>
      </c>
      <c r="AT1658" s="6">
        <f t="shared" si="1225"/>
        <v>0</v>
      </c>
      <c r="AU1658" s="4">
        <f t="shared" si="1226"/>
        <v>6.1531284614659914</v>
      </c>
      <c r="AV1658" s="4">
        <f t="shared" si="1227"/>
        <v>7.4666349839794881</v>
      </c>
      <c r="AW1658">
        <f t="shared" si="1228"/>
        <v>0</v>
      </c>
      <c r="AX1658">
        <f t="shared" si="1229"/>
        <v>0</v>
      </c>
      <c r="AY1658">
        <f t="shared" si="1230"/>
        <v>0</v>
      </c>
      <c r="AZ1658" s="4">
        <f t="shared" si="1211"/>
        <v>6.94</v>
      </c>
      <c r="BA1658" s="4">
        <f t="shared" si="1231"/>
        <v>145.78000000000034</v>
      </c>
      <c r="BB1658" s="4">
        <f t="shared" si="1212"/>
        <v>174.07000000000005</v>
      </c>
      <c r="BC1658" s="4">
        <f t="shared" si="1213"/>
        <v>216.792</v>
      </c>
      <c r="BM1658">
        <f t="shared" si="1232"/>
        <v>1</v>
      </c>
    </row>
    <row r="1659" spans="1:65" x14ac:dyDescent="0.25">
      <c r="A1659">
        <v>856</v>
      </c>
      <c r="B1659" s="1">
        <v>42425</v>
      </c>
      <c r="C1659" s="2">
        <v>1931.87</v>
      </c>
      <c r="D1659" s="2">
        <v>1951.83</v>
      </c>
      <c r="E1659" s="2">
        <v>1925.41</v>
      </c>
      <c r="F1659" s="2">
        <v>1951.7</v>
      </c>
      <c r="G1659" s="2">
        <v>4118210000</v>
      </c>
      <c r="H1659" s="2">
        <f t="shared" si="1233"/>
        <v>37.722511110004895</v>
      </c>
      <c r="I1659" s="2">
        <f t="shared" si="1234"/>
        <v>1898.6619999999998</v>
      </c>
      <c r="J1659" s="2">
        <f t="shared" si="1235"/>
        <v>39.129464261871171</v>
      </c>
      <c r="K1659" s="2">
        <f t="shared" si="1236"/>
        <v>2.0699999999999363</v>
      </c>
      <c r="L1659" s="18">
        <v>0.16189999999999999</v>
      </c>
      <c r="M1659" s="19">
        <v>13.324459531709621</v>
      </c>
      <c r="N1659" s="4">
        <f t="shared" si="1200"/>
        <v>26.419999999999845</v>
      </c>
      <c r="O1659" s="4">
        <f t="shared" si="1237"/>
        <v>29.754999999999995</v>
      </c>
      <c r="P1659" s="4">
        <f t="shared" si="1201"/>
        <v>1.3861879699248114</v>
      </c>
      <c r="Q1659" s="4">
        <f t="shared" si="1214"/>
        <v>0.92306276445697943</v>
      </c>
      <c r="R1659" s="18">
        <f t="shared" si="1202"/>
        <v>1930.6761353383458</v>
      </c>
      <c r="S1659" s="2">
        <f t="shared" si="1203"/>
        <v>21.023864661654216</v>
      </c>
      <c r="T1659" s="22">
        <f t="shared" si="1238"/>
        <v>0</v>
      </c>
      <c r="U1659" s="29">
        <f t="shared" si="1204"/>
        <v>1932.1892793673248</v>
      </c>
      <c r="V1659" s="30">
        <f t="shared" si="1205"/>
        <v>19.510720632675202</v>
      </c>
      <c r="W1659" s="31">
        <f t="shared" si="1215"/>
        <v>0</v>
      </c>
      <c r="X1659" s="35">
        <f t="shared" si="1206"/>
        <v>1923.8769333333339</v>
      </c>
      <c r="Y1659" s="30">
        <f t="shared" si="1207"/>
        <v>27.823066666666136</v>
      </c>
      <c r="Z1659" s="31">
        <f t="shared" si="1216"/>
        <v>0</v>
      </c>
      <c r="AA1659" s="29">
        <f t="shared" si="1208"/>
        <v>1931.0255509225663</v>
      </c>
      <c r="AB1659" s="30">
        <f t="shared" si="1209"/>
        <v>20.674449077433792</v>
      </c>
      <c r="AC1659" s="31">
        <f t="shared" si="1217"/>
        <v>0</v>
      </c>
      <c r="AD1659" s="32">
        <f t="shared" si="1239"/>
        <v>-1</v>
      </c>
      <c r="AE1659" s="33">
        <f t="shared" si="1240"/>
        <v>-1</v>
      </c>
      <c r="AF1659" s="33">
        <f t="shared" si="1241"/>
        <v>0</v>
      </c>
      <c r="AG1659" s="33">
        <f t="shared" si="1242"/>
        <v>0</v>
      </c>
      <c r="AH1659" s="38">
        <f t="shared" si="1243"/>
        <v>-1</v>
      </c>
      <c r="AI1659" s="33">
        <f t="shared" si="1244"/>
        <v>-1</v>
      </c>
      <c r="AJ1659" s="39">
        <f t="shared" si="1245"/>
        <v>-1</v>
      </c>
      <c r="AK1659" s="43">
        <f t="shared" si="1246"/>
        <v>0</v>
      </c>
      <c r="AL1659" s="4">
        <f t="shared" si="1218"/>
        <v>19.960000000000036</v>
      </c>
      <c r="AM1659" s="4">
        <f t="shared" si="1219"/>
        <v>20.804449077433674</v>
      </c>
      <c r="AN1659" s="4">
        <f t="shared" si="1220"/>
        <v>19.960000000000036</v>
      </c>
      <c r="AO1659" s="4">
        <f t="shared" si="1221"/>
        <v>-6.459999999999809</v>
      </c>
      <c r="AP1659" s="4">
        <f t="shared" si="1222"/>
        <v>5.6155509225661717</v>
      </c>
      <c r="AQ1659" s="4">
        <f t="shared" si="1223"/>
        <v>5.6155509225661717</v>
      </c>
      <c r="AR1659" s="4">
        <f t="shared" si="1210"/>
        <v>19.830000000000155</v>
      </c>
      <c r="AS1659">
        <f t="shared" si="1224"/>
        <v>19.960000000000036</v>
      </c>
      <c r="AT1659" s="6">
        <f t="shared" si="1225"/>
        <v>1</v>
      </c>
      <c r="AU1659" s="4">
        <f t="shared" si="1226"/>
        <v>-2.1510425079608666</v>
      </c>
      <c r="AV1659" s="4">
        <f t="shared" si="1227"/>
        <v>-6.2055404682905335</v>
      </c>
      <c r="AW1659">
        <f t="shared" si="1228"/>
        <v>1</v>
      </c>
      <c r="AX1659">
        <f t="shared" si="1229"/>
        <v>0</v>
      </c>
      <c r="AY1659">
        <f t="shared" si="1230"/>
        <v>0</v>
      </c>
      <c r="AZ1659" s="4">
        <f t="shared" si="1211"/>
        <v>-3.9100000000000006</v>
      </c>
      <c r="BA1659" s="4">
        <f t="shared" si="1231"/>
        <v>138.84000000000034</v>
      </c>
      <c r="BB1659" s="4">
        <f t="shared" si="1212"/>
        <v>171.75666666666672</v>
      </c>
      <c r="BC1659" s="4">
        <f t="shared" si="1213"/>
        <v>207.55999999999992</v>
      </c>
      <c r="BM1659">
        <f t="shared" si="1232"/>
        <v>1</v>
      </c>
    </row>
    <row r="1660" spans="1:65" x14ac:dyDescent="0.25">
      <c r="A1660">
        <v>855</v>
      </c>
      <c r="B1660" s="1">
        <v>42424</v>
      </c>
      <c r="C1660" s="2">
        <v>1917.56</v>
      </c>
      <c r="D1660" s="2">
        <v>1932.08</v>
      </c>
      <c r="E1660" s="2">
        <v>1891</v>
      </c>
      <c r="F1660" s="2">
        <v>1929.8</v>
      </c>
      <c r="G1660" s="2">
        <v>4317250000</v>
      </c>
      <c r="H1660" s="2">
        <f t="shared" si="1233"/>
        <v>38.35511440617941</v>
      </c>
      <c r="I1660" s="2">
        <f t="shared" si="1234"/>
        <v>1897.1944999999996</v>
      </c>
      <c r="J1660" s="2">
        <f t="shared" si="1235"/>
        <v>38.563195608329934</v>
      </c>
      <c r="K1660" s="2">
        <f t="shared" si="1236"/>
        <v>-3.7100000000000364</v>
      </c>
      <c r="L1660" s="18">
        <v>0.189</v>
      </c>
      <c r="M1660" s="19">
        <v>15.48604999307754</v>
      </c>
      <c r="N1660" s="4">
        <f t="shared" si="1200"/>
        <v>41.079999999999927</v>
      </c>
      <c r="O1660" s="4">
        <f t="shared" si="1237"/>
        <v>30.241000000000007</v>
      </c>
      <c r="P1660" s="4">
        <f t="shared" si="1201"/>
        <v>0.87613533834586121</v>
      </c>
      <c r="Q1660" s="4">
        <f t="shared" si="1214"/>
        <v>0.8186650444230642</v>
      </c>
      <c r="R1660" s="18">
        <f t="shared" si="1202"/>
        <v>1921.583060150376</v>
      </c>
      <c r="S1660" s="2">
        <f t="shared" si="1203"/>
        <v>8.216939849623941</v>
      </c>
      <c r="T1660" s="22">
        <f t="shared" si="1238"/>
        <v>1</v>
      </c>
      <c r="U1660" s="29">
        <f t="shared" si="1204"/>
        <v>1917.8247892674665</v>
      </c>
      <c r="V1660" s="30">
        <f t="shared" si="1205"/>
        <v>11.975210732533469</v>
      </c>
      <c r="W1660" s="31">
        <f t="shared" si="1215"/>
        <v>1</v>
      </c>
      <c r="X1660" s="35">
        <f t="shared" si="1206"/>
        <v>1923.7234666666668</v>
      </c>
      <c r="Y1660" s="30">
        <f t="shared" si="1207"/>
        <v>6.0765333333331455</v>
      </c>
      <c r="Z1660" s="31">
        <f t="shared" si="1216"/>
        <v>1</v>
      </c>
      <c r="AA1660" s="29">
        <f t="shared" si="1208"/>
        <v>1918.6506041033547</v>
      </c>
      <c r="AB1660" s="30">
        <f t="shared" si="1209"/>
        <v>11.149395896645274</v>
      </c>
      <c r="AC1660" s="31">
        <f t="shared" si="1217"/>
        <v>1</v>
      </c>
      <c r="AD1660" s="32">
        <f t="shared" si="1239"/>
        <v>1</v>
      </c>
      <c r="AE1660" s="33">
        <f t="shared" si="1240"/>
        <v>0</v>
      </c>
      <c r="AF1660" s="33">
        <f t="shared" si="1241"/>
        <v>0</v>
      </c>
      <c r="AG1660" s="33">
        <f t="shared" si="1242"/>
        <v>0</v>
      </c>
      <c r="AH1660" s="38">
        <f t="shared" si="1243"/>
        <v>1</v>
      </c>
      <c r="AI1660" s="33">
        <f t="shared" si="1244"/>
        <v>0</v>
      </c>
      <c r="AJ1660" s="39">
        <f t="shared" si="1245"/>
        <v>1</v>
      </c>
      <c r="AK1660" s="43">
        <f t="shared" si="1246"/>
        <v>0</v>
      </c>
      <c r="AL1660" s="4">
        <f t="shared" si="1218"/>
        <v>14.519999999999982</v>
      </c>
      <c r="AM1660" s="4">
        <f t="shared" si="1219"/>
        <v>13.429395896645246</v>
      </c>
      <c r="AN1660" s="4">
        <f t="shared" si="1220"/>
        <v>13.429395896645246</v>
      </c>
      <c r="AO1660" s="4">
        <f t="shared" si="1221"/>
        <v>-26.559999999999945</v>
      </c>
      <c r="AP1660" s="4">
        <f t="shared" si="1222"/>
        <v>27.650604103354681</v>
      </c>
      <c r="AQ1660" s="4">
        <f t="shared" si="1223"/>
        <v>26.559999999999945</v>
      </c>
      <c r="AR1660" s="4">
        <f t="shared" si="1210"/>
        <v>12.240000000000009</v>
      </c>
      <c r="AS1660">
        <f t="shared" si="1224"/>
        <v>26.559999999999945</v>
      </c>
      <c r="AT1660" s="6">
        <f t="shared" si="1225"/>
        <v>1</v>
      </c>
      <c r="AU1660" s="4">
        <f t="shared" si="1226"/>
        <v>-8.9128790416739356</v>
      </c>
      <c r="AV1660" s="4">
        <f t="shared" si="1227"/>
        <v>3.5460499930775304</v>
      </c>
      <c r="AW1660">
        <f t="shared" si="1228"/>
        <v>0</v>
      </c>
      <c r="AX1660">
        <f t="shared" si="1229"/>
        <v>1</v>
      </c>
      <c r="AY1660">
        <f t="shared" si="1230"/>
        <v>0</v>
      </c>
      <c r="AZ1660" s="4">
        <f t="shared" si="1211"/>
        <v>-3.9100000000000006</v>
      </c>
      <c r="BA1660" s="4">
        <f t="shared" si="1231"/>
        <v>142.75000000000034</v>
      </c>
      <c r="BB1660" s="4">
        <f t="shared" si="1212"/>
        <v>174.36333333333337</v>
      </c>
      <c r="BC1660" s="4">
        <f t="shared" si="1213"/>
        <v>201.83599999999998</v>
      </c>
      <c r="BM1660">
        <f t="shared" si="1232"/>
        <v>1</v>
      </c>
    </row>
    <row r="1661" spans="1:65" x14ac:dyDescent="0.25">
      <c r="A1661">
        <v>854</v>
      </c>
      <c r="B1661" s="1">
        <v>42423</v>
      </c>
      <c r="C1661" s="2">
        <v>1942.38</v>
      </c>
      <c r="D1661" s="2">
        <v>1942.38</v>
      </c>
      <c r="E1661" s="2">
        <v>1919.44</v>
      </c>
      <c r="F1661" s="2">
        <v>1921.27</v>
      </c>
      <c r="G1661" s="2">
        <v>3890650000</v>
      </c>
      <c r="H1661" s="2">
        <f t="shared" si="1233"/>
        <v>39.766027949606546</v>
      </c>
      <c r="I1661" s="2">
        <f t="shared" si="1234"/>
        <v>1895.2559999999999</v>
      </c>
      <c r="J1661" s="2">
        <f t="shared" si="1235"/>
        <v>40.092008968844354</v>
      </c>
      <c r="K1661" s="2">
        <f t="shared" si="1236"/>
        <v>-3.1199999999998909</v>
      </c>
      <c r="L1661" s="18">
        <v>0.18495</v>
      </c>
      <c r="M1661" s="19">
        <v>15.345322572457402</v>
      </c>
      <c r="N1661" s="4">
        <f t="shared" si="1200"/>
        <v>26.059999999999945</v>
      </c>
      <c r="O1661" s="4">
        <f t="shared" si="1237"/>
        <v>29.464000000000009</v>
      </c>
      <c r="P1661" s="4">
        <f t="shared" si="1201"/>
        <v>0.31306015037593515</v>
      </c>
      <c r="Q1661" s="4">
        <f t="shared" si="1214"/>
        <v>0.67894683965784342</v>
      </c>
      <c r="R1661" s="18">
        <f t="shared" si="1202"/>
        <v>1945.7246015037595</v>
      </c>
      <c r="S1661" s="2">
        <f t="shared" si="1203"/>
        <v>24.454601503759477</v>
      </c>
      <c r="T1661" s="22">
        <f t="shared" si="1238"/>
        <v>0</v>
      </c>
      <c r="U1661" s="29">
        <f t="shared" si="1204"/>
        <v>1942.6009150891769</v>
      </c>
      <c r="V1661" s="30">
        <f t="shared" si="1205"/>
        <v>21.33091508917687</v>
      </c>
      <c r="W1661" s="31">
        <f t="shared" si="1215"/>
        <v>0</v>
      </c>
      <c r="X1661" s="35">
        <f t="shared" si="1206"/>
        <v>1944.2629333333316</v>
      </c>
      <c r="Y1661" s="30">
        <f t="shared" si="1207"/>
        <v>22.992933333331621</v>
      </c>
      <c r="Z1661" s="31">
        <f t="shared" si="1216"/>
        <v>0</v>
      </c>
      <c r="AA1661" s="29">
        <f t="shared" si="1208"/>
        <v>1942.8335976433586</v>
      </c>
      <c r="AB1661" s="30">
        <f t="shared" si="1209"/>
        <v>21.563597643358662</v>
      </c>
      <c r="AC1661" s="31">
        <f t="shared" si="1217"/>
        <v>0</v>
      </c>
      <c r="AD1661" s="32">
        <f t="shared" si="1239"/>
        <v>-1</v>
      </c>
      <c r="AE1661" s="33">
        <f t="shared" si="1240"/>
        <v>0</v>
      </c>
      <c r="AF1661" s="33">
        <f t="shared" si="1241"/>
        <v>0</v>
      </c>
      <c r="AG1661" s="33">
        <f t="shared" si="1242"/>
        <v>0</v>
      </c>
      <c r="AH1661" s="38">
        <f t="shared" si="1243"/>
        <v>-1</v>
      </c>
      <c r="AI1661" s="33">
        <f t="shared" si="1244"/>
        <v>-1</v>
      </c>
      <c r="AJ1661" s="39">
        <f t="shared" si="1245"/>
        <v>-1</v>
      </c>
      <c r="AK1661" s="43">
        <f t="shared" si="1246"/>
        <v>-1</v>
      </c>
      <c r="AL1661" s="4">
        <f t="shared" si="1218"/>
        <v>0</v>
      </c>
      <c r="AM1661" s="4">
        <f t="shared" si="1219"/>
        <v>-0.4535976433585347</v>
      </c>
      <c r="AN1661" s="4">
        <f t="shared" si="1220"/>
        <v>0.4535976433585347</v>
      </c>
      <c r="AO1661" s="4">
        <f t="shared" si="1221"/>
        <v>-22.940000000000055</v>
      </c>
      <c r="AP1661" s="4">
        <f t="shared" si="1222"/>
        <v>23.393597643358589</v>
      </c>
      <c r="AQ1661" s="4">
        <f t="shared" si="1223"/>
        <v>22.940000000000055</v>
      </c>
      <c r="AR1661" s="4">
        <f t="shared" si="1210"/>
        <v>21.110000000000127</v>
      </c>
      <c r="AS1661">
        <f t="shared" si="1224"/>
        <v>22.940000000000055</v>
      </c>
      <c r="AT1661" s="6">
        <f t="shared" si="1225"/>
        <v>1</v>
      </c>
      <c r="AU1661" s="4">
        <f t="shared" si="1226"/>
        <v>-7.6041490129986933</v>
      </c>
      <c r="AV1661" s="4">
        <f t="shared" si="1227"/>
        <v>-5.4646774275427257</v>
      </c>
      <c r="AW1661">
        <f t="shared" si="1228"/>
        <v>1</v>
      </c>
      <c r="AX1661">
        <f t="shared" si="1229"/>
        <v>0</v>
      </c>
      <c r="AY1661">
        <f t="shared" si="1230"/>
        <v>0</v>
      </c>
      <c r="AZ1661" s="4">
        <f t="shared" si="1211"/>
        <v>-3.9100000000000006</v>
      </c>
      <c r="BA1661" s="4">
        <f t="shared" si="1231"/>
        <v>146.66000000000034</v>
      </c>
      <c r="BB1661" s="4">
        <f t="shared" si="1212"/>
        <v>175.66666666666671</v>
      </c>
      <c r="BC1661" s="4">
        <f t="shared" si="1213"/>
        <v>211.76400000000001</v>
      </c>
      <c r="BM1661">
        <f t="shared" si="1232"/>
        <v>1</v>
      </c>
    </row>
    <row r="1662" spans="1:65" x14ac:dyDescent="0.25">
      <c r="A1662">
        <v>853</v>
      </c>
      <c r="B1662" s="1">
        <v>42422</v>
      </c>
      <c r="C1662" s="2">
        <v>1924.44</v>
      </c>
      <c r="D1662" s="2">
        <v>1946.7</v>
      </c>
      <c r="E1662" s="2">
        <v>1924.44</v>
      </c>
      <c r="F1662" s="2">
        <v>1945.5</v>
      </c>
      <c r="G1662" s="2">
        <v>4054710000</v>
      </c>
      <c r="H1662" s="2">
        <f t="shared" si="1233"/>
        <v>34.704050035822732</v>
      </c>
      <c r="I1662" s="2">
        <f t="shared" si="1234"/>
        <v>1893.4509999999998</v>
      </c>
      <c r="J1662" s="2">
        <f t="shared" si="1235"/>
        <v>39.398595256149619</v>
      </c>
      <c r="K1662" s="2">
        <f t="shared" si="1236"/>
        <v>6.6600000000000819</v>
      </c>
      <c r="L1662" s="18">
        <v>0.16305</v>
      </c>
      <c r="M1662" s="19">
        <v>13.335522597392488</v>
      </c>
      <c r="N1662" s="4">
        <f t="shared" si="1200"/>
        <v>28.920000000000073</v>
      </c>
      <c r="O1662" s="4">
        <f t="shared" si="1237"/>
        <v>32.01700000000001</v>
      </c>
      <c r="P1662" s="4">
        <f t="shared" si="1201"/>
        <v>0.22460150375939458</v>
      </c>
      <c r="Q1662" s="4">
        <f t="shared" si="1214"/>
        <v>0.56644894660730916</v>
      </c>
      <c r="R1662" s="18">
        <f t="shared" si="1202"/>
        <v>1917.0411127819548</v>
      </c>
      <c r="S1662" s="2">
        <f t="shared" si="1203"/>
        <v>28.45888721804522</v>
      </c>
      <c r="T1662" s="22">
        <f t="shared" si="1238"/>
        <v>0</v>
      </c>
      <c r="U1662" s="29">
        <f t="shared" si="1204"/>
        <v>1924.4331888691324</v>
      </c>
      <c r="V1662" s="30">
        <f t="shared" si="1205"/>
        <v>21.066811130867563</v>
      </c>
      <c r="W1662" s="31">
        <f t="shared" si="1215"/>
        <v>0</v>
      </c>
      <c r="X1662" s="35">
        <f t="shared" si="1206"/>
        <v>1920.9134666666666</v>
      </c>
      <c r="Y1662" s="30">
        <f t="shared" si="1207"/>
        <v>24.586533333333364</v>
      </c>
      <c r="Z1662" s="31">
        <f t="shared" si="1216"/>
        <v>0</v>
      </c>
      <c r="AA1662" s="29">
        <f t="shared" si="1208"/>
        <v>1923.9404277607871</v>
      </c>
      <c r="AB1662" s="30">
        <f t="shared" si="1209"/>
        <v>21.559572239212912</v>
      </c>
      <c r="AC1662" s="31">
        <f t="shared" si="1217"/>
        <v>0</v>
      </c>
      <c r="AD1662" s="32">
        <f t="shared" si="1239"/>
        <v>-1</v>
      </c>
      <c r="AE1662" s="33">
        <f t="shared" si="1240"/>
        <v>-1</v>
      </c>
      <c r="AF1662" s="33">
        <f t="shared" si="1241"/>
        <v>0</v>
      </c>
      <c r="AG1662" s="33">
        <f t="shared" si="1242"/>
        <v>0</v>
      </c>
      <c r="AH1662" s="38">
        <f t="shared" si="1243"/>
        <v>-1</v>
      </c>
      <c r="AI1662" s="33">
        <f t="shared" si="1244"/>
        <v>-1</v>
      </c>
      <c r="AJ1662" s="39">
        <f t="shared" si="1245"/>
        <v>-1</v>
      </c>
      <c r="AK1662" s="43">
        <f t="shared" si="1246"/>
        <v>-1</v>
      </c>
      <c r="AL1662" s="4">
        <f t="shared" si="1218"/>
        <v>22.259999999999991</v>
      </c>
      <c r="AM1662" s="4">
        <f t="shared" si="1219"/>
        <v>22.759572239212957</v>
      </c>
      <c r="AN1662" s="4">
        <f t="shared" si="1220"/>
        <v>22.259999999999991</v>
      </c>
      <c r="AO1662" s="4">
        <f t="shared" si="1221"/>
        <v>0</v>
      </c>
      <c r="AP1662" s="4">
        <f t="shared" si="1222"/>
        <v>-0.49957223921296645</v>
      </c>
      <c r="AQ1662" s="4">
        <f t="shared" si="1223"/>
        <v>0.49957223921296645</v>
      </c>
      <c r="AR1662" s="4">
        <f t="shared" si="1210"/>
        <v>21.059999999999945</v>
      </c>
      <c r="AS1662">
        <f t="shared" si="1224"/>
        <v>22.259999999999991</v>
      </c>
      <c r="AT1662" s="6">
        <f t="shared" si="1225"/>
        <v>1</v>
      </c>
      <c r="AU1662" s="4">
        <f t="shared" si="1226"/>
        <v>-6.848502318753976</v>
      </c>
      <c r="AV1662" s="4">
        <f t="shared" si="1227"/>
        <v>-7.4244774026074571</v>
      </c>
      <c r="AW1662">
        <f t="shared" si="1228"/>
        <v>1</v>
      </c>
      <c r="AX1662">
        <f t="shared" si="1229"/>
        <v>0</v>
      </c>
      <c r="AY1662">
        <f t="shared" si="1230"/>
        <v>0</v>
      </c>
      <c r="AZ1662" s="4">
        <f t="shared" si="1211"/>
        <v>-3.9100000000000006</v>
      </c>
      <c r="BA1662" s="4">
        <f t="shared" si="1231"/>
        <v>150.57000000000033</v>
      </c>
      <c r="BB1662" s="4">
        <f t="shared" si="1212"/>
        <v>179.57666666666671</v>
      </c>
      <c r="BC1662" s="4">
        <f t="shared" si="1213"/>
        <v>204.58800000000002</v>
      </c>
      <c r="BM1662">
        <f t="shared" si="1232"/>
        <v>1</v>
      </c>
    </row>
    <row r="1663" spans="1:65" x14ac:dyDescent="0.25">
      <c r="A1663">
        <v>852</v>
      </c>
      <c r="B1663" s="1">
        <v>42419</v>
      </c>
      <c r="C1663" s="2">
        <v>1916.74</v>
      </c>
      <c r="D1663" s="2">
        <v>1918.78</v>
      </c>
      <c r="E1663" s="2">
        <v>1902.17</v>
      </c>
      <c r="F1663" s="2">
        <v>1917.78</v>
      </c>
      <c r="G1663" s="2">
        <v>4142850000</v>
      </c>
      <c r="H1663" s="2">
        <f t="shared" si="1233"/>
        <v>33.234905028030695</v>
      </c>
      <c r="I1663" s="2">
        <f t="shared" si="1234"/>
        <v>1891.0989999999997</v>
      </c>
      <c r="J1663" s="2">
        <f t="shared" si="1235"/>
        <v>35.595377860053681</v>
      </c>
      <c r="K1663" s="2">
        <f t="shared" si="1236"/>
        <v>-1.0899999999999181</v>
      </c>
      <c r="L1663" s="18">
        <v>0.16385</v>
      </c>
      <c r="M1663" s="19">
        <v>13.401302331518275</v>
      </c>
      <c r="N1663" s="4">
        <f t="shared" si="1200"/>
        <v>16.6099999999999</v>
      </c>
      <c r="O1663" s="4">
        <f t="shared" si="1237"/>
        <v>33.404999999999994</v>
      </c>
      <c r="P1663" s="4">
        <f t="shared" si="1201"/>
        <v>-0.73888721804511825</v>
      </c>
      <c r="Q1663" s="4">
        <f t="shared" si="1214"/>
        <v>-1.7464438122333423E-2</v>
      </c>
      <c r="R1663" s="18">
        <f t="shared" si="1202"/>
        <v>1917.048834586466</v>
      </c>
      <c r="S1663" s="2">
        <f t="shared" si="1203"/>
        <v>0.73116541353397224</v>
      </c>
      <c r="T1663" s="22">
        <f t="shared" si="1238"/>
        <v>1</v>
      </c>
      <c r="U1663" s="29">
        <f t="shared" si="1204"/>
        <v>1916.6657427711862</v>
      </c>
      <c r="V1663" s="30">
        <f t="shared" si="1205"/>
        <v>1.1142572288138126</v>
      </c>
      <c r="W1663" s="31">
        <f t="shared" si="1215"/>
        <v>1</v>
      </c>
      <c r="X1663" s="35">
        <f t="shared" si="1206"/>
        <v>1925.8516</v>
      </c>
      <c r="Y1663" s="30">
        <f t="shared" si="1207"/>
        <v>8.0715999999999894</v>
      </c>
      <c r="Z1663" s="31">
        <f t="shared" si="1216"/>
        <v>1</v>
      </c>
      <c r="AA1663" s="29">
        <f t="shared" si="1208"/>
        <v>1917.9517627832201</v>
      </c>
      <c r="AB1663" s="30">
        <f t="shared" si="1209"/>
        <v>0.17176278322017424</v>
      </c>
      <c r="AC1663" s="31">
        <f t="shared" si="1217"/>
        <v>1</v>
      </c>
      <c r="AD1663" s="32">
        <f t="shared" si="1239"/>
        <v>1</v>
      </c>
      <c r="AE1663" s="33">
        <f t="shared" si="1240"/>
        <v>1</v>
      </c>
      <c r="AF1663" s="33">
        <f t="shared" si="1241"/>
        <v>0</v>
      </c>
      <c r="AG1663" s="33">
        <f t="shared" si="1242"/>
        <v>0</v>
      </c>
      <c r="AH1663" s="38">
        <f t="shared" si="1243"/>
        <v>1</v>
      </c>
      <c r="AI1663" s="33">
        <f t="shared" si="1244"/>
        <v>1</v>
      </c>
      <c r="AJ1663" s="39">
        <f t="shared" si="1245"/>
        <v>0</v>
      </c>
      <c r="AK1663" s="43">
        <f t="shared" si="1246"/>
        <v>0</v>
      </c>
      <c r="AL1663" s="4">
        <f t="shared" si="1218"/>
        <v>2.0399999999999636</v>
      </c>
      <c r="AM1663" s="4">
        <f t="shared" si="1219"/>
        <v>0.82823721677982576</v>
      </c>
      <c r="AN1663" s="4">
        <f t="shared" si="1220"/>
        <v>0.82823721677982576</v>
      </c>
      <c r="AO1663" s="4">
        <f t="shared" si="1221"/>
        <v>-14.569999999999936</v>
      </c>
      <c r="AP1663" s="4">
        <f t="shared" si="1222"/>
        <v>15.781762783220074</v>
      </c>
      <c r="AQ1663" s="4">
        <f t="shared" si="1223"/>
        <v>14.569999999999936</v>
      </c>
      <c r="AR1663" s="4">
        <f t="shared" si="1210"/>
        <v>1.0399999999999636</v>
      </c>
      <c r="AS1663">
        <f t="shared" si="1224"/>
        <v>14.569999999999936</v>
      </c>
      <c r="AT1663" s="6">
        <f t="shared" si="1225"/>
        <v>0</v>
      </c>
      <c r="AU1663" s="4">
        <f t="shared" si="1226"/>
        <v>2.0949840081334195</v>
      </c>
      <c r="AV1663" s="4">
        <f t="shared" si="1227"/>
        <v>12.661302331518312</v>
      </c>
      <c r="AW1663">
        <f t="shared" si="1228"/>
        <v>0</v>
      </c>
      <c r="AX1663">
        <f t="shared" si="1229"/>
        <v>0</v>
      </c>
      <c r="AY1663">
        <f t="shared" si="1230"/>
        <v>0</v>
      </c>
      <c r="AZ1663" s="4">
        <f t="shared" si="1211"/>
        <v>6.94</v>
      </c>
      <c r="BA1663" s="4">
        <f t="shared" si="1231"/>
        <v>154.48000000000033</v>
      </c>
      <c r="BB1663" s="4">
        <f t="shared" si="1212"/>
        <v>183.48666666666671</v>
      </c>
      <c r="BC1663" s="4">
        <f t="shared" si="1213"/>
        <v>201.50799999999998</v>
      </c>
      <c r="BM1663">
        <f t="shared" si="1232"/>
        <v>1</v>
      </c>
    </row>
    <row r="1664" spans="1:65" x14ac:dyDescent="0.25">
      <c r="A1664">
        <v>851</v>
      </c>
      <c r="B1664" s="1">
        <v>42418</v>
      </c>
      <c r="C1664" s="2">
        <v>1927.57</v>
      </c>
      <c r="D1664" s="2">
        <v>1930</v>
      </c>
      <c r="E1664" s="2">
        <v>1915.09</v>
      </c>
      <c r="F1664" s="2">
        <v>1917.83</v>
      </c>
      <c r="G1664" s="2">
        <v>4436490000</v>
      </c>
      <c r="H1664" s="2">
        <f t="shared" si="1233"/>
        <v>32.62287309371888</v>
      </c>
      <c r="I1664" s="2">
        <f t="shared" si="1234"/>
        <v>1888.3350000000003</v>
      </c>
      <c r="J1664" s="2">
        <f t="shared" si="1235"/>
        <v>36.113875635564945</v>
      </c>
      <c r="K1664" s="2">
        <f t="shared" si="1236"/>
        <v>0.75</v>
      </c>
      <c r="L1664" s="18">
        <v>0.17635000000000001</v>
      </c>
      <c r="M1664" s="19">
        <v>14.491290441855094</v>
      </c>
      <c r="N1664" s="4">
        <f t="shared" si="1200"/>
        <v>14.910000000000082</v>
      </c>
      <c r="O1664" s="4">
        <f t="shared" si="1237"/>
        <v>34.427</v>
      </c>
      <c r="P1664" s="4">
        <f t="shared" si="1201"/>
        <v>-0.78116541353384006</v>
      </c>
      <c r="Q1664" s="4">
        <f t="shared" si="1214"/>
        <v>-0.19040315080461095</v>
      </c>
      <c r="R1664" s="18">
        <f t="shared" si="1202"/>
        <v>1926.0603984962406</v>
      </c>
      <c r="S1664" s="2">
        <f t="shared" si="1203"/>
        <v>8.2303984962406957</v>
      </c>
      <c r="T1664" s="22">
        <f t="shared" si="1238"/>
        <v>1</v>
      </c>
      <c r="U1664" s="29">
        <f t="shared" si="1204"/>
        <v>1927.302557764616</v>
      </c>
      <c r="V1664" s="30">
        <f t="shared" si="1205"/>
        <v>9.4725577646161128</v>
      </c>
      <c r="W1664" s="31">
        <f t="shared" si="1215"/>
        <v>1</v>
      </c>
      <c r="X1664" s="35">
        <f t="shared" si="1206"/>
        <v>1935.1932000000015</v>
      </c>
      <c r="Y1664" s="30">
        <f t="shared" si="1207"/>
        <v>17.363200000001598</v>
      </c>
      <c r="Z1664" s="31">
        <f t="shared" si="1216"/>
        <v>0</v>
      </c>
      <c r="AA1664" s="29">
        <f t="shared" si="1208"/>
        <v>1928.40724767757</v>
      </c>
      <c r="AB1664" s="30">
        <f t="shared" si="1209"/>
        <v>10.577247677570085</v>
      </c>
      <c r="AC1664" s="31">
        <f t="shared" si="1217"/>
        <v>1</v>
      </c>
      <c r="AD1664" s="32">
        <f t="shared" si="1239"/>
        <v>1</v>
      </c>
      <c r="AE1664" s="33">
        <f t="shared" si="1240"/>
        <v>0</v>
      </c>
      <c r="AF1664" s="33">
        <f t="shared" si="1241"/>
        <v>0</v>
      </c>
      <c r="AG1664" s="33">
        <f t="shared" si="1242"/>
        <v>0</v>
      </c>
      <c r="AH1664" s="38">
        <f t="shared" si="1243"/>
        <v>0</v>
      </c>
      <c r="AI1664" s="33">
        <f t="shared" si="1244"/>
        <v>0</v>
      </c>
      <c r="AJ1664" s="39">
        <f t="shared" si="1245"/>
        <v>0</v>
      </c>
      <c r="AK1664" s="43">
        <f t="shared" si="1246"/>
        <v>0</v>
      </c>
      <c r="AL1664" s="4">
        <f t="shared" si="1218"/>
        <v>2.4300000000000637</v>
      </c>
      <c r="AM1664" s="4">
        <f t="shared" si="1219"/>
        <v>1.5927523224299875</v>
      </c>
      <c r="AN1664" s="4">
        <f t="shared" si="1220"/>
        <v>1.5927523224299875</v>
      </c>
      <c r="AO1664" s="4">
        <f t="shared" si="1221"/>
        <v>-12.480000000000018</v>
      </c>
      <c r="AP1664" s="4">
        <f t="shared" si="1222"/>
        <v>13.317247677570094</v>
      </c>
      <c r="AQ1664" s="4">
        <f t="shared" si="1223"/>
        <v>12.480000000000018</v>
      </c>
      <c r="AR1664" s="4">
        <f t="shared" si="1210"/>
        <v>9.7400000000000091</v>
      </c>
      <c r="AS1664">
        <f t="shared" si="1224"/>
        <v>12.480000000000018</v>
      </c>
      <c r="AT1664" s="6">
        <f t="shared" si="1225"/>
        <v>0</v>
      </c>
      <c r="AU1664" s="4">
        <f t="shared" si="1226"/>
        <v>4.4958364614805113</v>
      </c>
      <c r="AV1664" s="4">
        <f t="shared" si="1227"/>
        <v>5.0512904418550848</v>
      </c>
      <c r="AW1664">
        <f t="shared" si="1228"/>
        <v>0</v>
      </c>
      <c r="AX1664">
        <f t="shared" si="1229"/>
        <v>0</v>
      </c>
      <c r="AY1664">
        <f t="shared" si="1230"/>
        <v>0</v>
      </c>
      <c r="AZ1664" s="4">
        <f t="shared" si="1211"/>
        <v>6.94</v>
      </c>
      <c r="BA1664" s="4">
        <f t="shared" si="1231"/>
        <v>147.54000000000033</v>
      </c>
      <c r="BB1664" s="4">
        <f t="shared" si="1212"/>
        <v>181.17333333333337</v>
      </c>
      <c r="BC1664" s="4">
        <f t="shared" si="1213"/>
        <v>205.83999999999997</v>
      </c>
      <c r="BM1664">
        <f t="shared" si="1232"/>
        <v>0</v>
      </c>
    </row>
    <row r="1665" spans="1:65" x14ac:dyDescent="0.25">
      <c r="A1665">
        <v>850</v>
      </c>
      <c r="B1665" s="1">
        <v>42417</v>
      </c>
      <c r="C1665" s="2">
        <v>1898.8</v>
      </c>
      <c r="D1665" s="2">
        <v>1930.68</v>
      </c>
      <c r="E1665" s="2">
        <v>1898.8</v>
      </c>
      <c r="F1665" s="2">
        <v>1926.82</v>
      </c>
      <c r="G1665" s="2">
        <v>5011540000</v>
      </c>
      <c r="H1665" s="2">
        <f t="shared" si="1233"/>
        <v>29.686019230906933</v>
      </c>
      <c r="I1665" s="2">
        <f t="shared" si="1234"/>
        <v>1885.7655</v>
      </c>
      <c r="J1665" s="2">
        <f t="shared" si="1235"/>
        <v>34.116904268149895</v>
      </c>
      <c r="K1665" s="2">
        <f t="shared" si="1236"/>
        <v>3.2200000000000273</v>
      </c>
      <c r="L1665" s="18">
        <v>0.18259999999999998</v>
      </c>
      <c r="M1665" s="19">
        <v>14.761596923026548</v>
      </c>
      <c r="N1665" s="4">
        <f t="shared" si="1200"/>
        <v>35.100000000000136</v>
      </c>
      <c r="O1665" s="4">
        <f t="shared" si="1237"/>
        <v>37.513999999999989</v>
      </c>
      <c r="P1665" s="4">
        <f t="shared" si="1201"/>
        <v>-0.75960150375940205</v>
      </c>
      <c r="Q1665" s="4">
        <f t="shared" si="1214"/>
        <v>-0.68574932149722967</v>
      </c>
      <c r="R1665" s="18">
        <f t="shared" si="1202"/>
        <v>1894.2977593984961</v>
      </c>
      <c r="S1665" s="2">
        <f t="shared" si="1203"/>
        <v>32.522240601503881</v>
      </c>
      <c r="T1665" s="22">
        <f t="shared" si="1238"/>
        <v>0</v>
      </c>
      <c r="U1665" s="29">
        <f t="shared" si="1204"/>
        <v>1898.3490796521814</v>
      </c>
      <c r="V1665" s="30">
        <f t="shared" si="1205"/>
        <v>28.470920347818492</v>
      </c>
      <c r="W1665" s="31">
        <f t="shared" si="1215"/>
        <v>0</v>
      </c>
      <c r="X1665" s="35">
        <f t="shared" si="1206"/>
        <v>1909.7360000000008</v>
      </c>
      <c r="Y1665" s="30">
        <f t="shared" si="1207"/>
        <v>17.083999999999151</v>
      </c>
      <c r="Z1665" s="31">
        <f t="shared" si="1216"/>
        <v>0</v>
      </c>
      <c r="AA1665" s="29">
        <f t="shared" si="1208"/>
        <v>1899.9432485008763</v>
      </c>
      <c r="AB1665" s="30">
        <f t="shared" si="1209"/>
        <v>26.876751499123657</v>
      </c>
      <c r="AC1665" s="31">
        <f t="shared" si="1217"/>
        <v>0</v>
      </c>
      <c r="AD1665" s="32">
        <f t="shared" si="1239"/>
        <v>-1</v>
      </c>
      <c r="AE1665" s="33">
        <f t="shared" si="1240"/>
        <v>0</v>
      </c>
      <c r="AF1665" s="33">
        <f t="shared" si="1241"/>
        <v>0</v>
      </c>
      <c r="AG1665" s="33">
        <f t="shared" si="1242"/>
        <v>0</v>
      </c>
      <c r="AH1665" s="38">
        <f t="shared" si="1243"/>
        <v>-1</v>
      </c>
      <c r="AI1665" s="33">
        <f t="shared" si="1244"/>
        <v>0</v>
      </c>
      <c r="AJ1665" s="39">
        <f t="shared" si="1245"/>
        <v>-1</v>
      </c>
      <c r="AK1665" s="43">
        <f t="shared" si="1246"/>
        <v>0</v>
      </c>
      <c r="AL1665" s="4">
        <f t="shared" si="1218"/>
        <v>31.880000000000109</v>
      </c>
      <c r="AM1665" s="4">
        <f t="shared" si="1219"/>
        <v>30.736751499123784</v>
      </c>
      <c r="AN1665" s="4">
        <f t="shared" si="1220"/>
        <v>30.736751499123784</v>
      </c>
      <c r="AO1665" s="4">
        <f t="shared" si="1221"/>
        <v>0</v>
      </c>
      <c r="AP1665" s="4">
        <f t="shared" si="1222"/>
        <v>1.1432485008763251</v>
      </c>
      <c r="AQ1665" s="4">
        <f t="shared" si="1223"/>
        <v>0</v>
      </c>
      <c r="AR1665" s="4">
        <f t="shared" si="1210"/>
        <v>28.019999999999982</v>
      </c>
      <c r="AS1665">
        <f t="shared" si="1224"/>
        <v>30.736751499123784</v>
      </c>
      <c r="AT1665" s="6">
        <f t="shared" si="1225"/>
        <v>1</v>
      </c>
      <c r="AU1665" s="4">
        <f t="shared" si="1226"/>
        <v>-12.989563845287854</v>
      </c>
      <c r="AV1665" s="4">
        <f t="shared" si="1227"/>
        <v>-12.958403076973433</v>
      </c>
      <c r="AW1665">
        <f t="shared" si="1228"/>
        <v>1</v>
      </c>
      <c r="AX1665">
        <f t="shared" si="1229"/>
        <v>0</v>
      </c>
      <c r="AY1665">
        <f t="shared" si="1230"/>
        <v>0</v>
      </c>
      <c r="AZ1665" s="4">
        <f t="shared" si="1211"/>
        <v>-3.9100000000000006</v>
      </c>
      <c r="BA1665" s="4">
        <f t="shared" si="1231"/>
        <v>140.60000000000034</v>
      </c>
      <c r="BB1665" s="4">
        <f t="shared" si="1212"/>
        <v>181.17333333333337</v>
      </c>
      <c r="BC1665" s="4">
        <f t="shared" si="1213"/>
        <v>194.33199999999997</v>
      </c>
      <c r="BM1665">
        <f t="shared" si="1232"/>
        <v>1</v>
      </c>
    </row>
    <row r="1666" spans="1:65" x14ac:dyDescent="0.25">
      <c r="A1666">
        <v>849</v>
      </c>
      <c r="B1666" s="1">
        <v>42416</v>
      </c>
      <c r="C1666" s="2">
        <v>1871.44</v>
      </c>
      <c r="D1666" s="2">
        <v>1895.77</v>
      </c>
      <c r="E1666" s="2">
        <v>1871.44</v>
      </c>
      <c r="F1666" s="2">
        <v>1895.58</v>
      </c>
      <c r="G1666" s="2">
        <v>4570670000</v>
      </c>
      <c r="H1666" s="2">
        <f t="shared" si="1233"/>
        <v>34.610730770159172</v>
      </c>
      <c r="I1666" s="2">
        <f t="shared" si="1234"/>
        <v>1885.2585000000004</v>
      </c>
      <c r="J1666" s="2">
        <f t="shared" si="1235"/>
        <v>34.472341082915172</v>
      </c>
      <c r="K1666" s="2">
        <f t="shared" si="1236"/>
        <v>6.6600000000000819</v>
      </c>
      <c r="L1666" s="18">
        <v>0.19405</v>
      </c>
      <c r="M1666" s="19">
        <v>15.432337090292114</v>
      </c>
      <c r="N1666" s="4">
        <f t="shared" ref="N1666:N1729" si="1247">MAX(D1666-E1666, ABS(D1666-F1667), ABS(E1666-F1667))</f>
        <v>30.990000000000009</v>
      </c>
      <c r="O1666" s="4">
        <f t="shared" si="1237"/>
        <v>38.212999999999987</v>
      </c>
      <c r="P1666" s="4">
        <f t="shared" ref="P1666:P1729" si="1248">SLOPE(F1666:F1685,A1666:A1685)</f>
        <v>-1.2822406015037613</v>
      </c>
      <c r="Q1666" s="4">
        <f t="shared" si="1214"/>
        <v>-1.1562060200476783</v>
      </c>
      <c r="R1666" s="18">
        <f t="shared" ref="R1666:R1729" si="1249">F1667+P1667</f>
        <v>1863.4142631578948</v>
      </c>
      <c r="S1666" s="2">
        <f t="shared" ref="S1666:S1729" si="1250">ABS(R1666-F1666)</f>
        <v>32.165736842105161</v>
      </c>
      <c r="T1666" s="22">
        <f t="shared" si="1238"/>
        <v>0</v>
      </c>
      <c r="U1666" s="29">
        <f t="shared" ref="U1666:U1729" si="1251">C1666+Q1667*$BK$6</f>
        <v>1870.8913756484151</v>
      </c>
      <c r="V1666" s="30">
        <f t="shared" ref="V1666:V1729" si="1252">ABS(U1666-F1666)</f>
        <v>24.688624351584849</v>
      </c>
      <c r="W1666" s="31">
        <f t="shared" si="1215"/>
        <v>0</v>
      </c>
      <c r="X1666" s="35">
        <f t="shared" ref="X1666:X1729" si="1253">_xlfn.FORECAST.LINEAR(A1666+$BK$7,C1666:C1668,A1666:A1668)</f>
        <v>1866.2549333333318</v>
      </c>
      <c r="Y1666" s="30">
        <f t="shared" ref="Y1666:Y1729" si="1254">ABS(X1666-F1666)</f>
        <v>29.325066666668135</v>
      </c>
      <c r="Z1666" s="31">
        <f t="shared" si="1216"/>
        <v>0</v>
      </c>
      <c r="AA1666" s="29">
        <f t="shared" ref="AA1666:AA1729" si="1255">$BK$8*X1666+(1-$BK$8)*U1666</f>
        <v>1870.2422737243032</v>
      </c>
      <c r="AB1666" s="30">
        <f t="shared" ref="AB1666:AB1729" si="1256">ABS(AA1666-F1666)</f>
        <v>25.337726275696696</v>
      </c>
      <c r="AC1666" s="31">
        <f t="shared" si="1217"/>
        <v>0</v>
      </c>
      <c r="AD1666" s="32">
        <f t="shared" si="1239"/>
        <v>-1</v>
      </c>
      <c r="AE1666" s="33">
        <f t="shared" si="1240"/>
        <v>0</v>
      </c>
      <c r="AF1666" s="33">
        <f t="shared" si="1241"/>
        <v>-1</v>
      </c>
      <c r="AG1666" s="33">
        <f t="shared" si="1242"/>
        <v>0</v>
      </c>
      <c r="AH1666" s="38">
        <f t="shared" si="1243"/>
        <v>-1</v>
      </c>
      <c r="AI1666" s="33">
        <f t="shared" si="1244"/>
        <v>-1</v>
      </c>
      <c r="AJ1666" s="39">
        <f t="shared" si="1245"/>
        <v>-1</v>
      </c>
      <c r="AK1666" s="43">
        <f t="shared" si="1246"/>
        <v>-1</v>
      </c>
      <c r="AL1666" s="4">
        <f t="shared" si="1218"/>
        <v>24.329999999999927</v>
      </c>
      <c r="AM1666" s="4">
        <f t="shared" si="1219"/>
        <v>25.52772627569675</v>
      </c>
      <c r="AN1666" s="4">
        <f t="shared" si="1220"/>
        <v>24.329999999999927</v>
      </c>
      <c r="AO1666" s="4">
        <f t="shared" si="1221"/>
        <v>0</v>
      </c>
      <c r="AP1666" s="4">
        <f t="shared" si="1222"/>
        <v>-1.197726275696823</v>
      </c>
      <c r="AQ1666" s="4">
        <f t="shared" si="1223"/>
        <v>1.197726275696823</v>
      </c>
      <c r="AR1666" s="4">
        <f t="shared" ref="AR1666:AR1729" si="1257">ABS(C1666-F1666)</f>
        <v>24.139999999999873</v>
      </c>
      <c r="AS1666">
        <f t="shared" si="1224"/>
        <v>24.329999999999927</v>
      </c>
      <c r="AT1666" s="6">
        <f t="shared" si="1225"/>
        <v>1</v>
      </c>
      <c r="AU1666" s="4">
        <f t="shared" si="1226"/>
        <v>-5.3841145770265975</v>
      </c>
      <c r="AV1666" s="4">
        <f t="shared" si="1227"/>
        <v>-8.4076629097077582</v>
      </c>
      <c r="AW1666">
        <f t="shared" si="1228"/>
        <v>1</v>
      </c>
      <c r="AX1666">
        <f t="shared" si="1229"/>
        <v>0</v>
      </c>
      <c r="AY1666">
        <f t="shared" si="1230"/>
        <v>0</v>
      </c>
      <c r="AZ1666" s="4">
        <f t="shared" ref="AZ1666:AZ1729" si="1258">IF(OR(AT1666=1,AY1666=1),$BH$25,IF(AT1666=0,$BH$24,$BH$26))</f>
        <v>-3.9100000000000006</v>
      </c>
      <c r="BA1666" s="4">
        <f t="shared" si="1231"/>
        <v>144.51000000000033</v>
      </c>
      <c r="BB1666" s="4">
        <f t="shared" ref="BB1666:BB1729" si="1259">(COUNTIF(AI1666:AK1666, "&lt;&gt;0")/3)*AZ1666+BB1667</f>
        <v>182.47666666666672</v>
      </c>
      <c r="BC1666" s="4">
        <f t="shared" ref="BC1666:BC1729" si="1260">(C1666-$C$2494)*10/100*4</f>
        <v>183.38800000000003</v>
      </c>
      <c r="BM1666">
        <f t="shared" si="1232"/>
        <v>1</v>
      </c>
    </row>
    <row r="1667" spans="1:65" x14ac:dyDescent="0.25">
      <c r="A1667">
        <v>848</v>
      </c>
      <c r="B1667" s="1">
        <v>42412</v>
      </c>
      <c r="C1667" s="2">
        <v>1833.4</v>
      </c>
      <c r="D1667" s="2">
        <v>1864.78</v>
      </c>
      <c r="E1667" s="2">
        <v>1833.4</v>
      </c>
      <c r="F1667" s="2">
        <v>1864.78</v>
      </c>
      <c r="G1667" s="2">
        <v>4696920000</v>
      </c>
      <c r="H1667" s="2">
        <f t="shared" si="1233"/>
        <v>38.802716342487614</v>
      </c>
      <c r="I1667" s="2">
        <f t="shared" si="1234"/>
        <v>1887.5205000000001</v>
      </c>
      <c r="J1667" s="2">
        <f t="shared" si="1235"/>
        <v>39.027445120473594</v>
      </c>
      <c r="K1667" s="2">
        <f t="shared" si="1236"/>
        <v>4.3200000000001637</v>
      </c>
      <c r="L1667" s="18">
        <v>0.2112</v>
      </c>
      <c r="M1667" s="19">
        <v>16.474682976498549</v>
      </c>
      <c r="N1667" s="4">
        <f t="shared" si="1247"/>
        <v>35.700000000000045</v>
      </c>
      <c r="O1667" s="4">
        <f t="shared" si="1237"/>
        <v>37.803999999999995</v>
      </c>
      <c r="P1667" s="4">
        <f t="shared" si="1248"/>
        <v>-1.3657368421052627</v>
      </c>
      <c r="Q1667" s="4">
        <f t="shared" ref="Q1667:Q1730" si="1261">SLOPE(F1667:F1691,B1667:B1691)*1</f>
        <v>-1.4067291066282424</v>
      </c>
      <c r="R1667" s="18">
        <f t="shared" si="1249"/>
        <v>1827.5011503759397</v>
      </c>
      <c r="S1667" s="2">
        <f t="shared" si="1250"/>
        <v>37.278849624060285</v>
      </c>
      <c r="T1667" s="22">
        <f t="shared" si="1238"/>
        <v>0</v>
      </c>
      <c r="U1667" s="29">
        <f t="shared" si="1251"/>
        <v>1832.8013879099517</v>
      </c>
      <c r="V1667" s="30">
        <f t="shared" si="1252"/>
        <v>31.978612090048273</v>
      </c>
      <c r="W1667" s="31">
        <f t="shared" ref="W1667:W1730" si="1262">IF(V1667/M1668&gt;0.975, 0, 1)</f>
        <v>0</v>
      </c>
      <c r="X1667" s="35">
        <f t="shared" si="1253"/>
        <v>1830.6653333333343</v>
      </c>
      <c r="Y1667" s="30">
        <f t="shared" si="1254"/>
        <v>34.114666666665698</v>
      </c>
      <c r="Z1667" s="31">
        <f t="shared" ref="Z1667:Z1730" si="1263">IF(Y1667/M1668&gt;0.975, 0, 1)</f>
        <v>0</v>
      </c>
      <c r="AA1667" s="29">
        <f t="shared" si="1255"/>
        <v>1832.5023402692252</v>
      </c>
      <c r="AB1667" s="30">
        <f t="shared" si="1256"/>
        <v>32.277659730774758</v>
      </c>
      <c r="AC1667" s="31">
        <f t="shared" ref="AC1667:AC1730" si="1264">IF(AB1667/M1668&gt;0.975, 0, 1)</f>
        <v>0</v>
      </c>
      <c r="AD1667" s="32">
        <f t="shared" si="1239"/>
        <v>-1</v>
      </c>
      <c r="AE1667" s="33">
        <f t="shared" si="1240"/>
        <v>-1</v>
      </c>
      <c r="AF1667" s="33">
        <f t="shared" si="1241"/>
        <v>-1</v>
      </c>
      <c r="AG1667" s="33">
        <f t="shared" si="1242"/>
        <v>-1</v>
      </c>
      <c r="AH1667" s="38">
        <f t="shared" si="1243"/>
        <v>-1</v>
      </c>
      <c r="AI1667" s="33">
        <f t="shared" si="1244"/>
        <v>-1</v>
      </c>
      <c r="AJ1667" s="39">
        <f t="shared" si="1245"/>
        <v>-1</v>
      </c>
      <c r="AK1667" s="43">
        <f t="shared" si="1246"/>
        <v>-1</v>
      </c>
      <c r="AL1667" s="4">
        <f t="shared" ref="AL1667:AL1730" si="1265">D1667-C1667</f>
        <v>31.379999999999882</v>
      </c>
      <c r="AM1667" s="4">
        <f t="shared" ref="AM1667:AM1730" si="1266">D1667-AA1667</f>
        <v>32.277659730774758</v>
      </c>
      <c r="AN1667" s="4">
        <f t="shared" ref="AN1667:AN1730" si="1267">ABS(IF(AA1667&gt;C1667,AM1667,AL1667))</f>
        <v>31.379999999999882</v>
      </c>
      <c r="AO1667" s="4">
        <f t="shared" ref="AO1667:AO1730" si="1268">E1667-C1667</f>
        <v>0</v>
      </c>
      <c r="AP1667" s="4">
        <f t="shared" ref="AP1667:AP1730" si="1269">AA1667-E1667</f>
        <v>-0.89765973077487615</v>
      </c>
      <c r="AQ1667" s="4">
        <f t="shared" ref="AQ1667:AQ1730" si="1270">ABS(IF(AA1667&gt;C1667,AO1667,AP1667))</f>
        <v>0.89765973077487615</v>
      </c>
      <c r="AR1667" s="4">
        <f t="shared" si="1257"/>
        <v>31.379999999999882</v>
      </c>
      <c r="AS1667">
        <f t="shared" ref="AS1667:AS1730" si="1271">IF(AN1667&gt;AQ1667, AN1667, AQ1667)</f>
        <v>31.379999999999882</v>
      </c>
      <c r="AT1667" s="6">
        <f t="shared" ref="AT1667:AT1730" si="1272">IF(AN1667&gt;M1668*$BK$4,1,0)+IF(AQ1667&gt;M1668*$BK$4,1,0)</f>
        <v>1</v>
      </c>
      <c r="AU1667" s="4">
        <f t="shared" ref="AU1667:AU1730" si="1273">$BK$4*M1668-AS1667</f>
        <v>-7.8613516767671392</v>
      </c>
      <c r="AV1667" s="4">
        <f t="shared" ref="AV1667:AV1730" si="1274">M1667-AR1667+0.3</f>
        <v>-14.605317023501332</v>
      </c>
      <c r="AW1667">
        <f t="shared" ref="AW1667:AW1730" si="1275">IF(AND(AU1667&lt;0,AV1667&lt;0), 1, 0)</f>
        <v>1</v>
      </c>
      <c r="AX1667">
        <f t="shared" ref="AX1667:AX1730" si="1276">IF(AND(AU1667&lt;0,AV1667&gt;0), 1, 0)</f>
        <v>0</v>
      </c>
      <c r="AY1667">
        <f t="shared" ref="AY1667:AY1730" si="1277">IF(AND(AU1667&gt;0,AV1667&lt;0), 1, 0)</f>
        <v>0</v>
      </c>
      <c r="AZ1667" s="4">
        <f t="shared" si="1258"/>
        <v>-3.9100000000000006</v>
      </c>
      <c r="BA1667" s="4">
        <f t="shared" ref="BA1667:BA1730" si="1278">AZ1667+BA1668</f>
        <v>148.42000000000033</v>
      </c>
      <c r="BB1667" s="4">
        <f t="shared" si="1259"/>
        <v>186.38666666666671</v>
      </c>
      <c r="BC1667" s="4">
        <f t="shared" si="1260"/>
        <v>168.17200000000005</v>
      </c>
      <c r="BM1667">
        <f t="shared" si="1232"/>
        <v>1</v>
      </c>
    </row>
    <row r="1668" spans="1:65" x14ac:dyDescent="0.25">
      <c r="A1668">
        <v>847</v>
      </c>
      <c r="B1668" s="1">
        <v>42411</v>
      </c>
      <c r="C1668" s="2">
        <v>1847</v>
      </c>
      <c r="D1668" s="2">
        <v>1847</v>
      </c>
      <c r="E1668" s="2">
        <v>1810.1</v>
      </c>
      <c r="F1668" s="2">
        <v>1829.08</v>
      </c>
      <c r="G1668" s="2">
        <v>5500800000</v>
      </c>
      <c r="H1668" s="2">
        <f t="shared" si="1233"/>
        <v>34.06176540084531</v>
      </c>
      <c r="I1668" s="2">
        <f t="shared" si="1234"/>
        <v>1890.4345000000001</v>
      </c>
      <c r="J1668" s="2">
        <f t="shared" si="1235"/>
        <v>39.397045788258097</v>
      </c>
      <c r="K1668" s="2">
        <f t="shared" si="1236"/>
        <v>-4.8599999999999</v>
      </c>
      <c r="L1668" s="18">
        <v>0.25895000000000001</v>
      </c>
      <c r="M1668" s="19">
        <v>20.450998541941516</v>
      </c>
      <c r="N1668" s="4">
        <f t="shared" si="1247"/>
        <v>41.759999999999991</v>
      </c>
      <c r="O1668" s="4">
        <f t="shared" si="1237"/>
        <v>38.922000000000004</v>
      </c>
      <c r="P1668" s="4">
        <f t="shared" si="1248"/>
        <v>-1.5788496240601495</v>
      </c>
      <c r="Q1668" s="4">
        <f t="shared" si="1261"/>
        <v>-1.5349027949960552</v>
      </c>
      <c r="R1668" s="18">
        <f t="shared" si="1249"/>
        <v>1851.1683834586465</v>
      </c>
      <c r="S1668" s="2">
        <f t="shared" si="1250"/>
        <v>22.088383458646604</v>
      </c>
      <c r="T1668" s="22">
        <f t="shared" si="1238"/>
        <v>0</v>
      </c>
      <c r="U1668" s="29">
        <f t="shared" si="1251"/>
        <v>1846.3415548539901</v>
      </c>
      <c r="V1668" s="30">
        <f t="shared" si="1252"/>
        <v>17.261554853990219</v>
      </c>
      <c r="W1668" s="31">
        <f t="shared" si="1262"/>
        <v>1</v>
      </c>
      <c r="X1668" s="35">
        <f t="shared" si="1253"/>
        <v>1849.9189333333334</v>
      </c>
      <c r="Y1668" s="30">
        <f t="shared" si="1254"/>
        <v>20.838933333333443</v>
      </c>
      <c r="Z1668" s="31">
        <f t="shared" si="1263"/>
        <v>0</v>
      </c>
      <c r="AA1668" s="29">
        <f t="shared" si="1255"/>
        <v>1846.8423878410981</v>
      </c>
      <c r="AB1668" s="30">
        <f t="shared" si="1256"/>
        <v>17.762387841098189</v>
      </c>
      <c r="AC1668" s="31">
        <f t="shared" si="1264"/>
        <v>1</v>
      </c>
      <c r="AD1668" s="32">
        <f t="shared" si="1239"/>
        <v>1</v>
      </c>
      <c r="AE1668" s="33">
        <f t="shared" si="1240"/>
        <v>1</v>
      </c>
      <c r="AF1668" s="33">
        <f t="shared" si="1241"/>
        <v>0</v>
      </c>
      <c r="AG1668" s="33">
        <f t="shared" si="1242"/>
        <v>0</v>
      </c>
      <c r="AH1668" s="38">
        <f t="shared" si="1243"/>
        <v>1</v>
      </c>
      <c r="AI1668" s="33">
        <f t="shared" si="1244"/>
        <v>1</v>
      </c>
      <c r="AJ1668" s="39">
        <f t="shared" si="1245"/>
        <v>1</v>
      </c>
      <c r="AK1668" s="43">
        <f t="shared" si="1246"/>
        <v>1</v>
      </c>
      <c r="AL1668" s="4">
        <f t="shared" si="1265"/>
        <v>0</v>
      </c>
      <c r="AM1668" s="4">
        <f t="shared" si="1266"/>
        <v>0.15761215890188396</v>
      </c>
      <c r="AN1668" s="4">
        <f t="shared" si="1267"/>
        <v>0</v>
      </c>
      <c r="AO1668" s="4">
        <f t="shared" si="1268"/>
        <v>-36.900000000000091</v>
      </c>
      <c r="AP1668" s="4">
        <f t="shared" si="1269"/>
        <v>36.742387841098207</v>
      </c>
      <c r="AQ1668" s="4">
        <f t="shared" si="1270"/>
        <v>36.742387841098207</v>
      </c>
      <c r="AR1668" s="4">
        <f t="shared" si="1257"/>
        <v>17.920000000000073</v>
      </c>
      <c r="AS1668">
        <f t="shared" si="1271"/>
        <v>36.742387841098207</v>
      </c>
      <c r="AT1668" s="6">
        <f t="shared" si="1272"/>
        <v>1</v>
      </c>
      <c r="AU1668" s="4">
        <f t="shared" si="1273"/>
        <v>-14.7908315454372</v>
      </c>
      <c r="AV1668" s="4">
        <f t="shared" si="1274"/>
        <v>2.830998541941443</v>
      </c>
      <c r="AW1668">
        <f t="shared" si="1275"/>
        <v>0</v>
      </c>
      <c r="AX1668">
        <f t="shared" si="1276"/>
        <v>1</v>
      </c>
      <c r="AY1668">
        <f t="shared" si="1277"/>
        <v>0</v>
      </c>
      <c r="AZ1668" s="4">
        <f t="shared" si="1258"/>
        <v>-3.9100000000000006</v>
      </c>
      <c r="BA1668" s="4">
        <f t="shared" si="1278"/>
        <v>152.33000000000033</v>
      </c>
      <c r="BB1668" s="4">
        <f t="shared" si="1259"/>
        <v>190.29666666666671</v>
      </c>
      <c r="BC1668" s="4">
        <f t="shared" si="1260"/>
        <v>173.61199999999997</v>
      </c>
      <c r="BM1668">
        <f t="shared" si="1232"/>
        <v>1</v>
      </c>
    </row>
    <row r="1669" spans="1:65" x14ac:dyDescent="0.25">
      <c r="A1669">
        <v>846</v>
      </c>
      <c r="B1669" s="1">
        <v>42410</v>
      </c>
      <c r="C1669" s="2">
        <v>1857.1</v>
      </c>
      <c r="D1669" s="2">
        <v>1881.6</v>
      </c>
      <c r="E1669" s="2">
        <v>1850.32</v>
      </c>
      <c r="F1669" s="2">
        <v>1851.86</v>
      </c>
      <c r="G1669" s="2">
        <v>4471170000</v>
      </c>
      <c r="H1669" s="2">
        <f t="shared" si="1233"/>
        <v>30.345283799775043</v>
      </c>
      <c r="I1669" s="2">
        <f t="shared" si="1234"/>
        <v>1895.1015</v>
      </c>
      <c r="J1669" s="2">
        <f t="shared" si="1235"/>
        <v>33.865639452493951</v>
      </c>
      <c r="K1669" s="2">
        <f t="shared" si="1236"/>
        <v>4.8899999999998727</v>
      </c>
      <c r="L1669" s="18">
        <v>0.24165</v>
      </c>
      <c r="M1669" s="19">
        <v>19.088309822313921</v>
      </c>
      <c r="N1669" s="4">
        <f t="shared" si="1247"/>
        <v>31.279999999999973</v>
      </c>
      <c r="O1669" s="4">
        <f t="shared" si="1237"/>
        <v>37.677</v>
      </c>
      <c r="P1669" s="4">
        <f t="shared" si="1248"/>
        <v>-0.6916165413533808</v>
      </c>
      <c r="Q1669" s="4">
        <f t="shared" si="1261"/>
        <v>-1.6883208872046349</v>
      </c>
      <c r="R1669" s="18">
        <f t="shared" si="1249"/>
        <v>1851.4465338345865</v>
      </c>
      <c r="S1669" s="2">
        <f t="shared" si="1250"/>
        <v>0.41346616541341064</v>
      </c>
      <c r="T1669" s="22">
        <f t="shared" si="1238"/>
        <v>1</v>
      </c>
      <c r="U1669" s="29">
        <f t="shared" si="1251"/>
        <v>1856.296264639991</v>
      </c>
      <c r="V1669" s="30">
        <f t="shared" si="1252"/>
        <v>4.4362646399911227</v>
      </c>
      <c r="W1669" s="31">
        <f t="shared" si="1262"/>
        <v>1</v>
      </c>
      <c r="X1669" s="35">
        <f t="shared" si="1253"/>
        <v>1849.2673333333323</v>
      </c>
      <c r="Y1669" s="30">
        <f t="shared" si="1254"/>
        <v>2.5926666666675828</v>
      </c>
      <c r="Z1669" s="31">
        <f t="shared" si="1263"/>
        <v>1</v>
      </c>
      <c r="AA1669" s="29">
        <f t="shared" si="1255"/>
        <v>1855.3122142570587</v>
      </c>
      <c r="AB1669" s="30">
        <f t="shared" si="1256"/>
        <v>3.452214257058813</v>
      </c>
      <c r="AC1669" s="31">
        <f t="shared" si="1264"/>
        <v>1</v>
      </c>
      <c r="AD1669" s="32">
        <f t="shared" si="1239"/>
        <v>1</v>
      </c>
      <c r="AE1669" s="33">
        <f t="shared" si="1240"/>
        <v>1</v>
      </c>
      <c r="AF1669" s="33">
        <f t="shared" si="1241"/>
        <v>0</v>
      </c>
      <c r="AG1669" s="33">
        <f t="shared" si="1242"/>
        <v>0</v>
      </c>
      <c r="AH1669" s="38">
        <f t="shared" si="1243"/>
        <v>1</v>
      </c>
      <c r="AI1669" s="33">
        <f t="shared" si="1244"/>
        <v>1</v>
      </c>
      <c r="AJ1669" s="39">
        <f t="shared" si="1245"/>
        <v>1</v>
      </c>
      <c r="AK1669" s="43">
        <f t="shared" si="1246"/>
        <v>0</v>
      </c>
      <c r="AL1669" s="4">
        <f t="shared" si="1265"/>
        <v>24.5</v>
      </c>
      <c r="AM1669" s="4">
        <f t="shared" si="1266"/>
        <v>26.287785742941196</v>
      </c>
      <c r="AN1669" s="4">
        <f t="shared" si="1267"/>
        <v>24.5</v>
      </c>
      <c r="AO1669" s="4">
        <f t="shared" si="1268"/>
        <v>-6.7799999999999727</v>
      </c>
      <c r="AP1669" s="4">
        <f t="shared" si="1269"/>
        <v>4.9922142570587766</v>
      </c>
      <c r="AQ1669" s="4">
        <f t="shared" si="1270"/>
        <v>4.9922142570587766</v>
      </c>
      <c r="AR1669" s="4">
        <f t="shared" si="1257"/>
        <v>5.2400000000000091</v>
      </c>
      <c r="AS1669">
        <f t="shared" si="1271"/>
        <v>24.5</v>
      </c>
      <c r="AT1669" s="6">
        <f t="shared" si="1272"/>
        <v>1</v>
      </c>
      <c r="AU1669" s="4">
        <f t="shared" si="1273"/>
        <v>-1.7293958540422771</v>
      </c>
      <c r="AV1669" s="4">
        <f t="shared" si="1274"/>
        <v>14.148309822313912</v>
      </c>
      <c r="AW1669">
        <f t="shared" si="1275"/>
        <v>0</v>
      </c>
      <c r="AX1669">
        <f t="shared" si="1276"/>
        <v>1</v>
      </c>
      <c r="AY1669">
        <f t="shared" si="1277"/>
        <v>0</v>
      </c>
      <c r="AZ1669" s="4">
        <f t="shared" si="1258"/>
        <v>-3.9100000000000006</v>
      </c>
      <c r="BA1669" s="4">
        <f t="shared" si="1278"/>
        <v>156.24000000000032</v>
      </c>
      <c r="BB1669" s="4">
        <f t="shared" si="1259"/>
        <v>194.20666666666671</v>
      </c>
      <c r="BC1669" s="4">
        <f t="shared" si="1260"/>
        <v>177.65199999999996</v>
      </c>
      <c r="BM1669">
        <f t="shared" si="1232"/>
        <v>1</v>
      </c>
    </row>
    <row r="1670" spans="1:65" x14ac:dyDescent="0.25">
      <c r="A1670">
        <v>845</v>
      </c>
      <c r="B1670" s="1">
        <v>42409</v>
      </c>
      <c r="C1670" s="2">
        <v>1848.46</v>
      </c>
      <c r="D1670" s="2">
        <v>1868.25</v>
      </c>
      <c r="E1670" s="2">
        <v>1834.94</v>
      </c>
      <c r="F1670" s="2">
        <v>1852.21</v>
      </c>
      <c r="G1670" s="2">
        <v>5183220000</v>
      </c>
      <c r="H1670" s="2">
        <f t="shared" si="1233"/>
        <v>27.06370599570986</v>
      </c>
      <c r="I1670" s="2">
        <f t="shared" si="1234"/>
        <v>1898.6380000000001</v>
      </c>
      <c r="J1670" s="2">
        <f t="shared" si="1235"/>
        <v>33.014162734387646</v>
      </c>
      <c r="K1670" s="2">
        <f t="shared" si="1236"/>
        <v>-4.9800000000000182</v>
      </c>
      <c r="L1670" s="18">
        <v>0.2505</v>
      </c>
      <c r="M1670" s="19">
        <v>19.800525344311065</v>
      </c>
      <c r="N1670" s="4">
        <f t="shared" si="1247"/>
        <v>33.309999999999945</v>
      </c>
      <c r="O1670" s="4">
        <f t="shared" si="1237"/>
        <v>38.977999999999994</v>
      </c>
      <c r="P1670" s="4">
        <f t="shared" si="1248"/>
        <v>-0.76346616541353085</v>
      </c>
      <c r="Q1670" s="4">
        <f t="shared" si="1261"/>
        <v>-2.0608598974587582</v>
      </c>
      <c r="R1670" s="18">
        <f t="shared" si="1249"/>
        <v>1852.9441428571429</v>
      </c>
      <c r="S1670" s="2">
        <f t="shared" si="1250"/>
        <v>0.73414285714284233</v>
      </c>
      <c r="T1670" s="22">
        <f t="shared" si="1238"/>
        <v>1</v>
      </c>
      <c r="U1670" s="29">
        <f t="shared" si="1251"/>
        <v>1847.55140125803</v>
      </c>
      <c r="V1670" s="30">
        <f t="shared" si="1252"/>
        <v>4.6585987419700814</v>
      </c>
      <c r="W1670" s="31">
        <f t="shared" si="1262"/>
        <v>1</v>
      </c>
      <c r="X1670" s="35">
        <f t="shared" si="1253"/>
        <v>1836.909599999999</v>
      </c>
      <c r="Y1670" s="30">
        <f t="shared" si="1254"/>
        <v>15.300400000000991</v>
      </c>
      <c r="Z1670" s="31">
        <f t="shared" si="1263"/>
        <v>1</v>
      </c>
      <c r="AA1670" s="29">
        <f t="shared" si="1255"/>
        <v>1846.0615490819057</v>
      </c>
      <c r="AB1670" s="30">
        <f t="shared" si="1256"/>
        <v>6.1484509180943405</v>
      </c>
      <c r="AC1670" s="31">
        <f t="shared" si="1264"/>
        <v>1</v>
      </c>
      <c r="AD1670" s="32">
        <f t="shared" si="1239"/>
        <v>1</v>
      </c>
      <c r="AE1670" s="33">
        <f t="shared" si="1240"/>
        <v>0</v>
      </c>
      <c r="AF1670" s="33">
        <f t="shared" si="1241"/>
        <v>0</v>
      </c>
      <c r="AG1670" s="33">
        <f t="shared" si="1242"/>
        <v>0</v>
      </c>
      <c r="AH1670" s="38">
        <f t="shared" si="1243"/>
        <v>1</v>
      </c>
      <c r="AI1670" s="33">
        <f t="shared" si="1244"/>
        <v>0</v>
      </c>
      <c r="AJ1670" s="39">
        <f t="shared" si="1245"/>
        <v>1</v>
      </c>
      <c r="AK1670" s="43">
        <f t="shared" si="1246"/>
        <v>0</v>
      </c>
      <c r="AL1670" s="4">
        <f t="shared" si="1265"/>
        <v>19.789999999999964</v>
      </c>
      <c r="AM1670" s="4">
        <f t="shared" si="1266"/>
        <v>22.188450918094304</v>
      </c>
      <c r="AN1670" s="4">
        <f t="shared" si="1267"/>
        <v>19.789999999999964</v>
      </c>
      <c r="AO1670" s="4">
        <f t="shared" si="1268"/>
        <v>-13.519999999999982</v>
      </c>
      <c r="AP1670" s="4">
        <f t="shared" si="1269"/>
        <v>11.121549081905641</v>
      </c>
      <c r="AQ1670" s="4">
        <f t="shared" si="1270"/>
        <v>11.121549081905641</v>
      </c>
      <c r="AR1670" s="4">
        <f t="shared" si="1257"/>
        <v>3.75</v>
      </c>
      <c r="AS1670">
        <f t="shared" si="1271"/>
        <v>19.789999999999964</v>
      </c>
      <c r="AT1670" s="6">
        <f t="shared" si="1272"/>
        <v>0</v>
      </c>
      <c r="AU1670" s="4">
        <f t="shared" si="1273"/>
        <v>2.994024375305429</v>
      </c>
      <c r="AV1670" s="4">
        <f t="shared" si="1274"/>
        <v>16.350525344311066</v>
      </c>
      <c r="AW1670">
        <f t="shared" si="1275"/>
        <v>0</v>
      </c>
      <c r="AX1670">
        <f t="shared" si="1276"/>
        <v>0</v>
      </c>
      <c r="AY1670">
        <f t="shared" si="1277"/>
        <v>0</v>
      </c>
      <c r="AZ1670" s="4">
        <f t="shared" si="1258"/>
        <v>6.94</v>
      </c>
      <c r="BA1670" s="4">
        <f t="shared" si="1278"/>
        <v>160.15000000000032</v>
      </c>
      <c r="BB1670" s="4">
        <f t="shared" si="1259"/>
        <v>196.81333333333336</v>
      </c>
      <c r="BC1670" s="4">
        <f t="shared" si="1260"/>
        <v>174.196</v>
      </c>
      <c r="BM1670">
        <f t="shared" si="1232"/>
        <v>1</v>
      </c>
    </row>
    <row r="1671" spans="1:65" x14ac:dyDescent="0.25">
      <c r="A1671">
        <v>844</v>
      </c>
      <c r="B1671" s="1">
        <v>42408</v>
      </c>
      <c r="C1671" s="2">
        <v>1873.25</v>
      </c>
      <c r="D1671" s="2">
        <v>1873.25</v>
      </c>
      <c r="E1671" s="2">
        <v>1828.46</v>
      </c>
      <c r="F1671" s="2">
        <v>1853.44</v>
      </c>
      <c r="G1671" s="2">
        <v>5636460000</v>
      </c>
      <c r="H1671" s="2">
        <f t="shared" si="1233"/>
        <v>21.726192308414806</v>
      </c>
      <c r="I1671" s="2">
        <f t="shared" si="1234"/>
        <v>1902.5210000000002</v>
      </c>
      <c r="J1671" s="2">
        <f t="shared" si="1235"/>
        <v>29.35330320782527</v>
      </c>
      <c r="K1671" s="2">
        <f t="shared" si="1236"/>
        <v>-6.7999999999999545</v>
      </c>
      <c r="L1671" s="18">
        <v>0.24709999999999999</v>
      </c>
      <c r="M1671" s="19">
        <v>19.812195108961212</v>
      </c>
      <c r="N1671" s="4">
        <f t="shared" si="1247"/>
        <v>51.589999999999918</v>
      </c>
      <c r="O1671" s="4">
        <f t="shared" si="1237"/>
        <v>38.612000000000009</v>
      </c>
      <c r="P1671" s="4">
        <f t="shared" si="1248"/>
        <v>-0.4958571428571415</v>
      </c>
      <c r="Q1671" s="4">
        <f t="shared" si="1261"/>
        <v>-2.3297403640256955</v>
      </c>
      <c r="R1671" s="18">
        <f t="shared" si="1249"/>
        <v>1879.9332180451127</v>
      </c>
      <c r="S1671" s="2">
        <f t="shared" si="1250"/>
        <v>26.493218045112599</v>
      </c>
      <c r="T1671" s="22">
        <f t="shared" si="1238"/>
        <v>0</v>
      </c>
      <c r="U1671" s="29">
        <f t="shared" si="1251"/>
        <v>1872.1793509254121</v>
      </c>
      <c r="V1671" s="30">
        <f t="shared" si="1252"/>
        <v>18.739350925412054</v>
      </c>
      <c r="W1671" s="31">
        <f t="shared" si="1262"/>
        <v>0</v>
      </c>
      <c r="X1671" s="35">
        <f t="shared" si="1253"/>
        <v>1874.7412000000004</v>
      </c>
      <c r="Y1671" s="30">
        <f t="shared" si="1254"/>
        <v>21.301200000000335</v>
      </c>
      <c r="Z1671" s="31">
        <f t="shared" si="1263"/>
        <v>0</v>
      </c>
      <c r="AA1671" s="29">
        <f t="shared" si="1255"/>
        <v>1872.5380097958544</v>
      </c>
      <c r="AB1671" s="30">
        <f t="shared" si="1256"/>
        <v>19.098009795854296</v>
      </c>
      <c r="AC1671" s="31">
        <f t="shared" si="1264"/>
        <v>0</v>
      </c>
      <c r="AD1671" s="32">
        <f t="shared" si="1239"/>
        <v>-1</v>
      </c>
      <c r="AE1671" s="33">
        <f t="shared" si="1240"/>
        <v>0</v>
      </c>
      <c r="AF1671" s="33">
        <f t="shared" si="1241"/>
        <v>0</v>
      </c>
      <c r="AG1671" s="33">
        <f t="shared" si="1242"/>
        <v>0</v>
      </c>
      <c r="AH1671" s="38">
        <f t="shared" si="1243"/>
        <v>-1</v>
      </c>
      <c r="AI1671" s="33">
        <f t="shared" si="1244"/>
        <v>-1</v>
      </c>
      <c r="AJ1671" s="39">
        <f t="shared" si="1245"/>
        <v>-1</v>
      </c>
      <c r="AK1671" s="43">
        <f t="shared" si="1246"/>
        <v>-1</v>
      </c>
      <c r="AL1671" s="4">
        <f t="shared" si="1265"/>
        <v>0</v>
      </c>
      <c r="AM1671" s="4">
        <f t="shared" si="1266"/>
        <v>0.71199020414564984</v>
      </c>
      <c r="AN1671" s="4">
        <f t="shared" si="1267"/>
        <v>0</v>
      </c>
      <c r="AO1671" s="4">
        <f t="shared" si="1268"/>
        <v>-44.789999999999964</v>
      </c>
      <c r="AP1671" s="4">
        <f t="shared" si="1269"/>
        <v>44.078009795854314</v>
      </c>
      <c r="AQ1671" s="4">
        <f t="shared" si="1270"/>
        <v>44.078009795854314</v>
      </c>
      <c r="AR1671" s="4">
        <f t="shared" si="1257"/>
        <v>19.809999999999945</v>
      </c>
      <c r="AS1671">
        <f t="shared" si="1271"/>
        <v>44.078009795854314</v>
      </c>
      <c r="AT1671" s="6">
        <f t="shared" si="1272"/>
        <v>1</v>
      </c>
      <c r="AU1671" s="4">
        <f t="shared" si="1273"/>
        <v>-23.692628203702995</v>
      </c>
      <c r="AV1671" s="4">
        <f t="shared" si="1274"/>
        <v>0.30219510896126706</v>
      </c>
      <c r="AW1671">
        <f t="shared" si="1275"/>
        <v>0</v>
      </c>
      <c r="AX1671">
        <f t="shared" si="1276"/>
        <v>1</v>
      </c>
      <c r="AY1671">
        <f t="shared" si="1277"/>
        <v>0</v>
      </c>
      <c r="AZ1671" s="4">
        <f t="shared" si="1258"/>
        <v>-3.9100000000000006</v>
      </c>
      <c r="BA1671" s="4">
        <f t="shared" si="1278"/>
        <v>153.21000000000032</v>
      </c>
      <c r="BB1671" s="4">
        <f t="shared" si="1259"/>
        <v>194.50000000000003</v>
      </c>
      <c r="BC1671" s="4">
        <f t="shared" si="1260"/>
        <v>184.11199999999997</v>
      </c>
      <c r="BM1671">
        <f t="shared" si="1232"/>
        <v>1</v>
      </c>
    </row>
    <row r="1672" spans="1:65" x14ac:dyDescent="0.25">
      <c r="A1672">
        <v>843</v>
      </c>
      <c r="B1672" s="1">
        <v>42405</v>
      </c>
      <c r="C1672" s="2">
        <v>1913.07</v>
      </c>
      <c r="D1672" s="2">
        <v>1913.07</v>
      </c>
      <c r="E1672" s="2">
        <v>1872.65</v>
      </c>
      <c r="F1672" s="2">
        <v>1880.05</v>
      </c>
      <c r="G1672" s="2">
        <v>4929940000</v>
      </c>
      <c r="H1672" s="2">
        <f t="shared" si="1233"/>
        <v>18.895572556083678</v>
      </c>
      <c r="I1672" s="2">
        <f t="shared" si="1234"/>
        <v>1906.1570000000004</v>
      </c>
      <c r="J1672" s="2">
        <f t="shared" si="1235"/>
        <v>23.948380117727314</v>
      </c>
      <c r="K1672" s="2">
        <f t="shared" si="1236"/>
        <v>-2.3800000000001091</v>
      </c>
      <c r="L1672" s="18">
        <v>0.217</v>
      </c>
      <c r="M1672" s="19">
        <v>17.726418775783756</v>
      </c>
      <c r="N1672" s="4">
        <f t="shared" si="1247"/>
        <v>42.799999999999955</v>
      </c>
      <c r="O1672" s="4">
        <f t="shared" si="1237"/>
        <v>36.546000000000028</v>
      </c>
      <c r="P1672" s="4">
        <f t="shared" si="1248"/>
        <v>-0.11678195488721714</v>
      </c>
      <c r="Q1672" s="4">
        <f t="shared" si="1261"/>
        <v>-2.7452540374049605</v>
      </c>
      <c r="R1672" s="18">
        <f t="shared" si="1249"/>
        <v>1915.0944210526316</v>
      </c>
      <c r="S1672" s="2">
        <f t="shared" si="1250"/>
        <v>35.044421052631606</v>
      </c>
      <c r="T1672" s="22">
        <f t="shared" si="1238"/>
        <v>0</v>
      </c>
      <c r="U1672" s="29">
        <f t="shared" si="1251"/>
        <v>1911.7771895270271</v>
      </c>
      <c r="V1672" s="30">
        <f t="shared" si="1252"/>
        <v>31.727189527027122</v>
      </c>
      <c r="W1672" s="31">
        <f t="shared" si="1262"/>
        <v>0</v>
      </c>
      <c r="X1672" s="35">
        <f t="shared" si="1253"/>
        <v>1914.4433333333334</v>
      </c>
      <c r="Y1672" s="30">
        <f t="shared" si="1254"/>
        <v>34.39333333333343</v>
      </c>
      <c r="Z1672" s="31">
        <f t="shared" si="1263"/>
        <v>0</v>
      </c>
      <c r="AA1672" s="29">
        <f t="shared" si="1255"/>
        <v>1912.15044965991</v>
      </c>
      <c r="AB1672" s="30">
        <f t="shared" si="1256"/>
        <v>32.100449659910055</v>
      </c>
      <c r="AC1672" s="31">
        <f t="shared" si="1264"/>
        <v>0</v>
      </c>
      <c r="AD1672" s="32">
        <f t="shared" si="1239"/>
        <v>-1</v>
      </c>
      <c r="AE1672" s="33">
        <f t="shared" si="1240"/>
        <v>-1</v>
      </c>
      <c r="AF1672" s="33">
        <f t="shared" si="1241"/>
        <v>-1</v>
      </c>
      <c r="AG1672" s="33">
        <f t="shared" si="1242"/>
        <v>0</v>
      </c>
      <c r="AH1672" s="38">
        <f t="shared" si="1243"/>
        <v>-1</v>
      </c>
      <c r="AI1672" s="33">
        <f t="shared" si="1244"/>
        <v>-1</v>
      </c>
      <c r="AJ1672" s="39">
        <f t="shared" si="1245"/>
        <v>-1</v>
      </c>
      <c r="AK1672" s="43">
        <f t="shared" si="1246"/>
        <v>-1</v>
      </c>
      <c r="AL1672" s="4">
        <f t="shared" si="1265"/>
        <v>0</v>
      </c>
      <c r="AM1672" s="4">
        <f t="shared" si="1266"/>
        <v>0.91955034008992698</v>
      </c>
      <c r="AN1672" s="4">
        <f t="shared" si="1267"/>
        <v>0</v>
      </c>
      <c r="AO1672" s="4">
        <f t="shared" si="1268"/>
        <v>-40.419999999999845</v>
      </c>
      <c r="AP1672" s="4">
        <f t="shared" si="1269"/>
        <v>39.500449659909918</v>
      </c>
      <c r="AQ1672" s="4">
        <f t="shared" si="1270"/>
        <v>39.500449659909918</v>
      </c>
      <c r="AR1672" s="4">
        <f t="shared" si="1257"/>
        <v>33.019999999999982</v>
      </c>
      <c r="AS1672">
        <f t="shared" si="1271"/>
        <v>39.500449659909918</v>
      </c>
      <c r="AT1672" s="6">
        <f t="shared" si="1272"/>
        <v>1</v>
      </c>
      <c r="AU1672" s="4">
        <f t="shared" si="1273"/>
        <v>-20.998667647495871</v>
      </c>
      <c r="AV1672" s="4">
        <f t="shared" si="1274"/>
        <v>-14.993581224216225</v>
      </c>
      <c r="AW1672">
        <f t="shared" si="1275"/>
        <v>1</v>
      </c>
      <c r="AX1672">
        <f t="shared" si="1276"/>
        <v>0</v>
      </c>
      <c r="AY1672">
        <f t="shared" si="1277"/>
        <v>0</v>
      </c>
      <c r="AZ1672" s="4">
        <f t="shared" si="1258"/>
        <v>-3.9100000000000006</v>
      </c>
      <c r="BA1672" s="4">
        <f t="shared" si="1278"/>
        <v>157.12000000000032</v>
      </c>
      <c r="BB1672" s="4">
        <f t="shared" si="1259"/>
        <v>198.41000000000003</v>
      </c>
      <c r="BC1672" s="4">
        <f t="shared" si="1260"/>
        <v>200.03999999999996</v>
      </c>
      <c r="BM1672">
        <f t="shared" si="1232"/>
        <v>1</v>
      </c>
    </row>
    <row r="1673" spans="1:65" x14ac:dyDescent="0.25">
      <c r="A1673">
        <v>842</v>
      </c>
      <c r="B1673" s="1">
        <v>42404</v>
      </c>
      <c r="C1673" s="2">
        <v>1911.67</v>
      </c>
      <c r="D1673" s="2">
        <v>1927.35</v>
      </c>
      <c r="E1673" s="2">
        <v>1900.52</v>
      </c>
      <c r="F1673" s="2">
        <v>1915.45</v>
      </c>
      <c r="G1673" s="2">
        <v>5193320000</v>
      </c>
      <c r="H1673" s="2">
        <f t="shared" si="1233"/>
        <v>20.900063928663524</v>
      </c>
      <c r="I1673" s="2">
        <f t="shared" si="1234"/>
        <v>1909.7695000000003</v>
      </c>
      <c r="J1673" s="2">
        <f t="shared" si="1235"/>
        <v>23.578947210996223</v>
      </c>
      <c r="K1673" s="2">
        <f t="shared" si="1236"/>
        <v>-0.85999999999989996</v>
      </c>
      <c r="L1673" s="18">
        <v>0.19725000000000001</v>
      </c>
      <c r="M1673" s="19">
        <v>16.088506097751345</v>
      </c>
      <c r="N1673" s="4">
        <f t="shared" si="1247"/>
        <v>26.829999999999927</v>
      </c>
      <c r="O1673" s="4">
        <f t="shared" si="1237"/>
        <v>36.252000000000024</v>
      </c>
      <c r="P1673" s="4">
        <f t="shared" si="1248"/>
        <v>-0.35557894736841839</v>
      </c>
      <c r="Q1673" s="4">
        <f t="shared" si="1261"/>
        <v>-3.3148986486486494</v>
      </c>
      <c r="R1673" s="18">
        <f t="shared" si="1249"/>
        <v>1910.7976165413534</v>
      </c>
      <c r="S1673" s="2">
        <f t="shared" si="1250"/>
        <v>4.6523834586466819</v>
      </c>
      <c r="T1673" s="22">
        <f t="shared" si="1238"/>
        <v>1</v>
      </c>
      <c r="U1673" s="29">
        <f t="shared" si="1251"/>
        <v>1910.0735463617464</v>
      </c>
      <c r="V1673" s="30">
        <f t="shared" si="1252"/>
        <v>5.3764536382536789</v>
      </c>
      <c r="W1673" s="31">
        <f t="shared" si="1262"/>
        <v>1</v>
      </c>
      <c r="X1673" s="35">
        <f t="shared" si="1253"/>
        <v>1902.902399999999</v>
      </c>
      <c r="Y1673" s="30">
        <f t="shared" si="1254"/>
        <v>12.547600000001012</v>
      </c>
      <c r="Z1673" s="31">
        <f t="shared" si="1263"/>
        <v>1</v>
      </c>
      <c r="AA1673" s="29">
        <f t="shared" si="1255"/>
        <v>1909.0695858711019</v>
      </c>
      <c r="AB1673" s="30">
        <f t="shared" si="1256"/>
        <v>6.38041412889811</v>
      </c>
      <c r="AC1673" s="31">
        <f t="shared" si="1264"/>
        <v>1</v>
      </c>
      <c r="AD1673" s="32">
        <f t="shared" si="1239"/>
        <v>1</v>
      </c>
      <c r="AE1673" s="33">
        <f t="shared" si="1240"/>
        <v>1</v>
      </c>
      <c r="AF1673" s="33">
        <f t="shared" si="1241"/>
        <v>0</v>
      </c>
      <c r="AG1673" s="33">
        <f t="shared" si="1242"/>
        <v>0</v>
      </c>
      <c r="AH1673" s="38">
        <f t="shared" si="1243"/>
        <v>1</v>
      </c>
      <c r="AI1673" s="33">
        <f t="shared" si="1244"/>
        <v>1</v>
      </c>
      <c r="AJ1673" s="39">
        <f t="shared" si="1245"/>
        <v>1</v>
      </c>
      <c r="AK1673" s="43">
        <f t="shared" si="1246"/>
        <v>1</v>
      </c>
      <c r="AL1673" s="4">
        <f t="shared" si="1265"/>
        <v>15.679999999999836</v>
      </c>
      <c r="AM1673" s="4">
        <f t="shared" si="1266"/>
        <v>18.280414128897974</v>
      </c>
      <c r="AN1673" s="4">
        <f t="shared" si="1267"/>
        <v>15.679999999999836</v>
      </c>
      <c r="AO1673" s="4">
        <f t="shared" si="1268"/>
        <v>-11.150000000000091</v>
      </c>
      <c r="AP1673" s="4">
        <f t="shared" si="1269"/>
        <v>8.5495858711019537</v>
      </c>
      <c r="AQ1673" s="4">
        <f t="shared" si="1270"/>
        <v>8.5495858711019537</v>
      </c>
      <c r="AR1673" s="4">
        <f t="shared" si="1257"/>
        <v>3.7799999999999727</v>
      </c>
      <c r="AS1673">
        <f t="shared" si="1271"/>
        <v>15.679999999999836</v>
      </c>
      <c r="AT1673" s="6">
        <f t="shared" si="1272"/>
        <v>0</v>
      </c>
      <c r="AU1673" s="4">
        <f t="shared" si="1273"/>
        <v>3.2478757777920713</v>
      </c>
      <c r="AV1673" s="4">
        <f t="shared" si="1274"/>
        <v>12.608506097751373</v>
      </c>
      <c r="AW1673">
        <f t="shared" si="1275"/>
        <v>0</v>
      </c>
      <c r="AX1673">
        <f t="shared" si="1276"/>
        <v>0</v>
      </c>
      <c r="AY1673">
        <f t="shared" si="1277"/>
        <v>0</v>
      </c>
      <c r="AZ1673" s="4">
        <f t="shared" si="1258"/>
        <v>6.94</v>
      </c>
      <c r="BA1673" s="4">
        <f t="shared" si="1278"/>
        <v>161.03000000000031</v>
      </c>
      <c r="BB1673" s="4">
        <f t="shared" si="1259"/>
        <v>202.32000000000002</v>
      </c>
      <c r="BC1673" s="4">
        <f t="shared" si="1260"/>
        <v>199.48</v>
      </c>
      <c r="BM1673">
        <f t="shared" si="1232"/>
        <v>1</v>
      </c>
    </row>
    <row r="1674" spans="1:65" x14ac:dyDescent="0.25">
      <c r="A1674">
        <v>841</v>
      </c>
      <c r="B1674" s="1">
        <v>42403</v>
      </c>
      <c r="C1674" s="2">
        <v>1907.07</v>
      </c>
      <c r="D1674" s="2">
        <v>1918.01</v>
      </c>
      <c r="E1674" s="2">
        <v>1872.23</v>
      </c>
      <c r="F1674" s="2">
        <v>1912.53</v>
      </c>
      <c r="G1674" s="2">
        <v>5172950000</v>
      </c>
      <c r="H1674" s="2">
        <f t="shared" si="1233"/>
        <v>24.452513254151278</v>
      </c>
      <c r="I1674" s="2">
        <f t="shared" si="1234"/>
        <v>1914.7714999999996</v>
      </c>
      <c r="J1674" s="2">
        <f t="shared" si="1235"/>
        <v>25.927257634023928</v>
      </c>
      <c r="K1674" s="2">
        <f t="shared" si="1236"/>
        <v>4.0399999999999636</v>
      </c>
      <c r="L1674" s="18">
        <v>0.20280000000000001</v>
      </c>
      <c r="M1674" s="19">
        <v>16.459022415471225</v>
      </c>
      <c r="N1674" s="4">
        <f t="shared" si="1247"/>
        <v>45.779999999999973</v>
      </c>
      <c r="O1674" s="4">
        <f t="shared" si="1237"/>
        <v>37.65600000000002</v>
      </c>
      <c r="P1674" s="4">
        <f t="shared" si="1248"/>
        <v>-1.7323834586466147</v>
      </c>
      <c r="Q1674" s="4">
        <f t="shared" si="1261"/>
        <v>-4.0934708673170244</v>
      </c>
      <c r="R1674" s="18">
        <f t="shared" si="1249"/>
        <v>1899.7015563909774</v>
      </c>
      <c r="S1674" s="2">
        <f t="shared" si="1250"/>
        <v>12.828443609022543</v>
      </c>
      <c r="T1674" s="22">
        <f t="shared" si="1238"/>
        <v>1</v>
      </c>
      <c r="U1674" s="29">
        <f t="shared" si="1251"/>
        <v>1905.255066081879</v>
      </c>
      <c r="V1674" s="30">
        <f t="shared" si="1252"/>
        <v>7.2749339181209507</v>
      </c>
      <c r="W1674" s="31">
        <f t="shared" si="1262"/>
        <v>1</v>
      </c>
      <c r="X1674" s="35">
        <f t="shared" si="1253"/>
        <v>1907.3065333333343</v>
      </c>
      <c r="Y1674" s="30">
        <f t="shared" si="1254"/>
        <v>5.2234666666656722</v>
      </c>
      <c r="Z1674" s="31">
        <f t="shared" si="1263"/>
        <v>1</v>
      </c>
      <c r="AA1674" s="29">
        <f t="shared" si="1255"/>
        <v>1905.5422714970828</v>
      </c>
      <c r="AB1674" s="30">
        <f t="shared" si="1256"/>
        <v>6.9877285029172072</v>
      </c>
      <c r="AC1674" s="31">
        <f t="shared" si="1264"/>
        <v>1</v>
      </c>
      <c r="AD1674" s="32">
        <f t="shared" si="1239"/>
        <v>1</v>
      </c>
      <c r="AE1674" s="33">
        <f t="shared" si="1240"/>
        <v>0</v>
      </c>
      <c r="AF1674" s="33">
        <f t="shared" si="1241"/>
        <v>0</v>
      </c>
      <c r="AG1674" s="33">
        <f t="shared" si="1242"/>
        <v>0</v>
      </c>
      <c r="AH1674" s="38">
        <f t="shared" si="1243"/>
        <v>1</v>
      </c>
      <c r="AI1674" s="33">
        <f t="shared" si="1244"/>
        <v>1</v>
      </c>
      <c r="AJ1674" s="39">
        <f t="shared" si="1245"/>
        <v>1</v>
      </c>
      <c r="AK1674" s="43">
        <f t="shared" si="1246"/>
        <v>0</v>
      </c>
      <c r="AL1674" s="4">
        <f t="shared" si="1265"/>
        <v>10.940000000000055</v>
      </c>
      <c r="AM1674" s="4">
        <f t="shared" si="1266"/>
        <v>12.467728502917225</v>
      </c>
      <c r="AN1674" s="4">
        <f t="shared" si="1267"/>
        <v>10.940000000000055</v>
      </c>
      <c r="AO1674" s="4">
        <f t="shared" si="1268"/>
        <v>-34.839999999999918</v>
      </c>
      <c r="AP1674" s="4">
        <f t="shared" si="1269"/>
        <v>33.312271497082747</v>
      </c>
      <c r="AQ1674" s="4">
        <f t="shared" si="1270"/>
        <v>33.312271497082747</v>
      </c>
      <c r="AR1674" s="4">
        <f t="shared" si="1257"/>
        <v>5.4600000000000364</v>
      </c>
      <c r="AS1674">
        <f t="shared" si="1271"/>
        <v>33.312271497082747</v>
      </c>
      <c r="AT1674" s="6">
        <f t="shared" si="1272"/>
        <v>1</v>
      </c>
      <c r="AU1674" s="4">
        <f t="shared" si="1273"/>
        <v>-13.899202012306819</v>
      </c>
      <c r="AV1674" s="4">
        <f t="shared" si="1274"/>
        <v>11.299022415471189</v>
      </c>
      <c r="AW1674">
        <f t="shared" si="1275"/>
        <v>0</v>
      </c>
      <c r="AX1674">
        <f t="shared" si="1276"/>
        <v>1</v>
      </c>
      <c r="AY1674">
        <f t="shared" si="1277"/>
        <v>0</v>
      </c>
      <c r="AZ1674" s="4">
        <f t="shared" si="1258"/>
        <v>-3.9100000000000006</v>
      </c>
      <c r="BA1674" s="4">
        <f t="shared" si="1278"/>
        <v>154.09000000000032</v>
      </c>
      <c r="BB1674" s="4">
        <f t="shared" si="1259"/>
        <v>195.38000000000002</v>
      </c>
      <c r="BC1674" s="4">
        <f t="shared" si="1260"/>
        <v>197.63999999999996</v>
      </c>
      <c r="BM1674">
        <f t="shared" si="1232"/>
        <v>1</v>
      </c>
    </row>
    <row r="1675" spans="1:65" x14ac:dyDescent="0.25">
      <c r="A1675">
        <v>840</v>
      </c>
      <c r="B1675" s="1">
        <v>42402</v>
      </c>
      <c r="C1675" s="2">
        <v>1935.26</v>
      </c>
      <c r="D1675" s="2">
        <v>1935.26</v>
      </c>
      <c r="E1675" s="2">
        <v>1897.29</v>
      </c>
      <c r="F1675" s="2">
        <v>1903.03</v>
      </c>
      <c r="G1675" s="2">
        <v>4463190000</v>
      </c>
      <c r="H1675" s="2">
        <f t="shared" si="1233"/>
        <v>25.188789944911772</v>
      </c>
      <c r="I1675" s="2">
        <f t="shared" si="1234"/>
        <v>1920.107</v>
      </c>
      <c r="J1675" s="2">
        <f t="shared" si="1235"/>
        <v>31.832777955566822</v>
      </c>
      <c r="K1675" s="2">
        <f t="shared" si="1236"/>
        <v>-4.1200000000001182</v>
      </c>
      <c r="L1675" s="18">
        <v>0.2041</v>
      </c>
      <c r="M1675" s="19">
        <v>16.880929986761679</v>
      </c>
      <c r="N1675" s="4">
        <f t="shared" si="1247"/>
        <v>42.090000000000146</v>
      </c>
      <c r="O1675" s="4">
        <f t="shared" si="1237"/>
        <v>39.982000000000014</v>
      </c>
      <c r="P1675" s="4">
        <f t="shared" si="1248"/>
        <v>-3.3284436090225551</v>
      </c>
      <c r="Q1675" s="4">
        <f t="shared" si="1261"/>
        <v>-4.6536767131304551</v>
      </c>
      <c r="R1675" s="18">
        <f t="shared" si="1249"/>
        <v>1934.8200150375942</v>
      </c>
      <c r="S1675" s="2">
        <f t="shared" si="1250"/>
        <v>31.79001503759423</v>
      </c>
      <c r="T1675" s="22">
        <f t="shared" si="1238"/>
        <v>0</v>
      </c>
      <c r="U1675" s="29">
        <f t="shared" si="1251"/>
        <v>1933.2847487820977</v>
      </c>
      <c r="V1675" s="30">
        <f t="shared" si="1252"/>
        <v>30.254748782097749</v>
      </c>
      <c r="W1675" s="31">
        <f t="shared" si="1262"/>
        <v>0</v>
      </c>
      <c r="X1675" s="35">
        <f t="shared" si="1253"/>
        <v>1948.4730666666655</v>
      </c>
      <c r="Y1675" s="30">
        <f t="shared" si="1254"/>
        <v>45.443066666665572</v>
      </c>
      <c r="Z1675" s="31">
        <f t="shared" si="1263"/>
        <v>0</v>
      </c>
      <c r="AA1675" s="29">
        <f t="shared" si="1255"/>
        <v>1935.4111132859373</v>
      </c>
      <c r="AB1675" s="30">
        <f t="shared" si="1256"/>
        <v>32.381113285937317</v>
      </c>
      <c r="AC1675" s="31">
        <f t="shared" si="1264"/>
        <v>0</v>
      </c>
      <c r="AD1675" s="32">
        <f t="shared" si="1239"/>
        <v>-1</v>
      </c>
      <c r="AE1675" s="33">
        <f t="shared" si="1240"/>
        <v>-1</v>
      </c>
      <c r="AF1675" s="33">
        <f t="shared" si="1241"/>
        <v>-1</v>
      </c>
      <c r="AG1675" s="33">
        <f t="shared" si="1242"/>
        <v>0</v>
      </c>
      <c r="AH1675" s="38">
        <f t="shared" si="1243"/>
        <v>-1</v>
      </c>
      <c r="AI1675" s="33">
        <f t="shared" si="1244"/>
        <v>-1</v>
      </c>
      <c r="AJ1675" s="39">
        <f t="shared" si="1245"/>
        <v>-1</v>
      </c>
      <c r="AK1675" s="43">
        <f t="shared" si="1246"/>
        <v>-1</v>
      </c>
      <c r="AL1675" s="4">
        <f t="shared" si="1265"/>
        <v>0</v>
      </c>
      <c r="AM1675" s="4">
        <f t="shared" si="1266"/>
        <v>-0.15111328593729922</v>
      </c>
      <c r="AN1675" s="4">
        <f t="shared" si="1267"/>
        <v>0.15111328593729922</v>
      </c>
      <c r="AO1675" s="4">
        <f t="shared" si="1268"/>
        <v>-37.970000000000027</v>
      </c>
      <c r="AP1675" s="4">
        <f t="shared" si="1269"/>
        <v>38.121113285937327</v>
      </c>
      <c r="AQ1675" s="4">
        <f t="shared" si="1270"/>
        <v>37.970000000000027</v>
      </c>
      <c r="AR1675" s="4">
        <f t="shared" si="1257"/>
        <v>32.230000000000018</v>
      </c>
      <c r="AS1675">
        <f t="shared" si="1271"/>
        <v>37.970000000000027</v>
      </c>
      <c r="AT1675" s="6">
        <f t="shared" si="1272"/>
        <v>1</v>
      </c>
      <c r="AU1675" s="4">
        <f t="shared" si="1273"/>
        <v>-20.965326487514158</v>
      </c>
      <c r="AV1675" s="4">
        <f t="shared" si="1274"/>
        <v>-15.049070013238339</v>
      </c>
      <c r="AW1675">
        <f t="shared" si="1275"/>
        <v>1</v>
      </c>
      <c r="AX1675">
        <f t="shared" si="1276"/>
        <v>0</v>
      </c>
      <c r="AY1675">
        <f t="shared" si="1277"/>
        <v>0</v>
      </c>
      <c r="AZ1675" s="4">
        <f t="shared" si="1258"/>
        <v>-3.9100000000000006</v>
      </c>
      <c r="BA1675" s="4">
        <f t="shared" si="1278"/>
        <v>158.00000000000031</v>
      </c>
      <c r="BB1675" s="4">
        <f t="shared" si="1259"/>
        <v>197.98666666666668</v>
      </c>
      <c r="BC1675" s="4">
        <f t="shared" si="1260"/>
        <v>208.916</v>
      </c>
      <c r="BM1675">
        <f t="shared" si="1232"/>
        <v>1</v>
      </c>
    </row>
    <row r="1676" spans="1:65" x14ac:dyDescent="0.25">
      <c r="A1676">
        <v>839</v>
      </c>
      <c r="B1676" s="1">
        <v>42401</v>
      </c>
      <c r="C1676" s="2">
        <v>1936.94</v>
      </c>
      <c r="D1676" s="2">
        <v>1947.2</v>
      </c>
      <c r="E1676" s="2">
        <v>1920.3</v>
      </c>
      <c r="F1676" s="2">
        <v>1939.38</v>
      </c>
      <c r="G1676" s="2">
        <v>4322530000</v>
      </c>
      <c r="H1676" s="2">
        <f t="shared" si="1233"/>
        <v>20.950190266969461</v>
      </c>
      <c r="I1676" s="2">
        <f t="shared" si="1234"/>
        <v>1925.2540000000001</v>
      </c>
      <c r="J1676" s="2">
        <f t="shared" si="1235"/>
        <v>30.993391146127305</v>
      </c>
      <c r="K1676" s="2">
        <f t="shared" si="1236"/>
        <v>-3.2999999999999545</v>
      </c>
      <c r="L1676" s="18">
        <v>0.1787</v>
      </c>
      <c r="M1676" s="19">
        <v>14.786672619552931</v>
      </c>
      <c r="N1676" s="4">
        <f t="shared" si="1247"/>
        <v>26.900000000000091</v>
      </c>
      <c r="O1676" s="4">
        <f t="shared" si="1237"/>
        <v>39.457000000000015</v>
      </c>
      <c r="P1676" s="4">
        <f t="shared" si="1248"/>
        <v>-4.5599849624060145</v>
      </c>
      <c r="Q1676" s="4">
        <f t="shared" si="1261"/>
        <v>-5.0647467125698897</v>
      </c>
      <c r="R1676" s="18">
        <f t="shared" si="1249"/>
        <v>1933.5925263157894</v>
      </c>
      <c r="S1676" s="2">
        <f t="shared" si="1250"/>
        <v>5.7874736842106813</v>
      </c>
      <c r="T1676" s="22">
        <f t="shared" si="1238"/>
        <v>1</v>
      </c>
      <c r="U1676" s="29">
        <f t="shared" si="1251"/>
        <v>1934.7231037315726</v>
      </c>
      <c r="V1676" s="30">
        <f t="shared" si="1252"/>
        <v>4.6568962684275448</v>
      </c>
      <c r="W1676" s="31">
        <f t="shared" si="1262"/>
        <v>1</v>
      </c>
      <c r="X1676" s="35">
        <f t="shared" si="1253"/>
        <v>1938.4874666666656</v>
      </c>
      <c r="Y1676" s="30">
        <f t="shared" si="1254"/>
        <v>0.89253333333454066</v>
      </c>
      <c r="Z1676" s="31">
        <f t="shared" si="1263"/>
        <v>1</v>
      </c>
      <c r="AA1676" s="29">
        <f t="shared" si="1255"/>
        <v>1935.2501145424858</v>
      </c>
      <c r="AB1676" s="30">
        <f t="shared" si="1256"/>
        <v>4.1298854575143196</v>
      </c>
      <c r="AC1676" s="31">
        <f t="shared" si="1264"/>
        <v>1</v>
      </c>
      <c r="AD1676" s="32">
        <f t="shared" si="1239"/>
        <v>1</v>
      </c>
      <c r="AE1676" s="33">
        <f t="shared" si="1240"/>
        <v>0</v>
      </c>
      <c r="AF1676" s="33">
        <f t="shared" si="1241"/>
        <v>0</v>
      </c>
      <c r="AG1676" s="33">
        <f t="shared" si="1242"/>
        <v>0</v>
      </c>
      <c r="AH1676" s="38">
        <f t="shared" si="1243"/>
        <v>1</v>
      </c>
      <c r="AI1676" s="33">
        <f t="shared" si="1244"/>
        <v>1</v>
      </c>
      <c r="AJ1676" s="39">
        <f t="shared" si="1245"/>
        <v>1</v>
      </c>
      <c r="AK1676" s="43">
        <f t="shared" si="1246"/>
        <v>1</v>
      </c>
      <c r="AL1676" s="4">
        <f t="shared" si="1265"/>
        <v>10.259999999999991</v>
      </c>
      <c r="AM1676" s="4">
        <f t="shared" si="1266"/>
        <v>11.949885457514256</v>
      </c>
      <c r="AN1676" s="4">
        <f t="shared" si="1267"/>
        <v>10.259999999999991</v>
      </c>
      <c r="AO1676" s="4">
        <f t="shared" si="1268"/>
        <v>-16.6400000000001</v>
      </c>
      <c r="AP1676" s="4">
        <f t="shared" si="1269"/>
        <v>14.950114542485835</v>
      </c>
      <c r="AQ1676" s="4">
        <f t="shared" si="1270"/>
        <v>14.950114542485835</v>
      </c>
      <c r="AR1676" s="4">
        <f t="shared" si="1257"/>
        <v>2.4400000000000546</v>
      </c>
      <c r="AS1676">
        <f t="shared" si="1271"/>
        <v>14.950114542485835</v>
      </c>
      <c r="AT1676" s="6">
        <f t="shared" si="1272"/>
        <v>0</v>
      </c>
      <c r="AU1676" s="4">
        <f t="shared" si="1273"/>
        <v>1.2815447354279996</v>
      </c>
      <c r="AV1676" s="4">
        <f t="shared" si="1274"/>
        <v>12.646672619552877</v>
      </c>
      <c r="AW1676">
        <f t="shared" si="1275"/>
        <v>0</v>
      </c>
      <c r="AX1676">
        <f t="shared" si="1276"/>
        <v>0</v>
      </c>
      <c r="AY1676">
        <f t="shared" si="1277"/>
        <v>0</v>
      </c>
      <c r="AZ1676" s="4">
        <f t="shared" si="1258"/>
        <v>6.94</v>
      </c>
      <c r="BA1676" s="4">
        <f t="shared" si="1278"/>
        <v>161.91000000000031</v>
      </c>
      <c r="BB1676" s="4">
        <f t="shared" si="1259"/>
        <v>201.89666666666668</v>
      </c>
      <c r="BC1676" s="4">
        <f t="shared" si="1260"/>
        <v>209.58800000000002</v>
      </c>
      <c r="BM1676">
        <f t="shared" si="1232"/>
        <v>1</v>
      </c>
    </row>
    <row r="1677" spans="1:65" x14ac:dyDescent="0.25">
      <c r="A1677">
        <v>838</v>
      </c>
      <c r="B1677" s="1">
        <v>42398</v>
      </c>
      <c r="C1677" s="2">
        <v>1894</v>
      </c>
      <c r="D1677" s="2">
        <v>1940.24</v>
      </c>
      <c r="E1677" s="2">
        <v>1894</v>
      </c>
      <c r="F1677" s="2">
        <v>1940.24</v>
      </c>
      <c r="G1677" s="2">
        <v>5497570000</v>
      </c>
      <c r="H1677" s="2">
        <f t="shared" si="1233"/>
        <v>16.491727522205377</v>
      </c>
      <c r="I1677" s="2">
        <f t="shared" si="1234"/>
        <v>1931.4364999999998</v>
      </c>
      <c r="J1677" s="2">
        <f t="shared" si="1235"/>
        <v>28.579404154777365</v>
      </c>
      <c r="K1677" s="2">
        <f t="shared" si="1236"/>
        <v>0.64000000000010004</v>
      </c>
      <c r="L1677" s="18">
        <v>0.17480000000000001</v>
      </c>
      <c r="M1677" s="19">
        <v>14.114486328620726</v>
      </c>
      <c r="N1677" s="4">
        <f t="shared" si="1247"/>
        <v>46.880000000000109</v>
      </c>
      <c r="O1677" s="4">
        <f t="shared" si="1237"/>
        <v>43.168000000000006</v>
      </c>
      <c r="P1677" s="4">
        <f t="shared" si="1248"/>
        <v>-6.6474736842105289</v>
      </c>
      <c r="Q1677" s="4">
        <f t="shared" si="1261"/>
        <v>-5.6843494062244044</v>
      </c>
      <c r="R1677" s="18">
        <f t="shared" si="1249"/>
        <v>1884.4912631578945</v>
      </c>
      <c r="S1677" s="2">
        <f t="shared" si="1250"/>
        <v>55.748736842105473</v>
      </c>
      <c r="T1677" s="22">
        <f t="shared" si="1238"/>
        <v>0</v>
      </c>
      <c r="U1677" s="29">
        <f t="shared" si="1251"/>
        <v>1891.6573988598777</v>
      </c>
      <c r="V1677" s="30">
        <f t="shared" si="1252"/>
        <v>48.582601140122279</v>
      </c>
      <c r="W1677" s="31">
        <f t="shared" si="1262"/>
        <v>0</v>
      </c>
      <c r="X1677" s="35">
        <f t="shared" si="1253"/>
        <v>1888.4605333333334</v>
      </c>
      <c r="Y1677" s="30">
        <f t="shared" si="1254"/>
        <v>51.779466666666622</v>
      </c>
      <c r="Z1677" s="31">
        <f t="shared" si="1263"/>
        <v>0</v>
      </c>
      <c r="AA1677" s="29">
        <f t="shared" si="1255"/>
        <v>1891.2098376861613</v>
      </c>
      <c r="AB1677" s="30">
        <f t="shared" si="1256"/>
        <v>49.030162313838673</v>
      </c>
      <c r="AC1677" s="31">
        <f t="shared" si="1264"/>
        <v>0</v>
      </c>
      <c r="AD1677" s="32">
        <f t="shared" si="1239"/>
        <v>-1</v>
      </c>
      <c r="AE1677" s="33">
        <f t="shared" si="1240"/>
        <v>-1</v>
      </c>
      <c r="AF1677" s="33">
        <f t="shared" si="1241"/>
        <v>0</v>
      </c>
      <c r="AG1677" s="33">
        <f t="shared" si="1242"/>
        <v>0</v>
      </c>
      <c r="AH1677" s="38">
        <f t="shared" si="1243"/>
        <v>-1</v>
      </c>
      <c r="AI1677" s="33">
        <f t="shared" si="1244"/>
        <v>-1</v>
      </c>
      <c r="AJ1677" s="39">
        <f t="shared" si="1245"/>
        <v>-1</v>
      </c>
      <c r="AK1677" s="43">
        <f t="shared" si="1246"/>
        <v>-1</v>
      </c>
      <c r="AL1677" s="4">
        <f t="shared" si="1265"/>
        <v>46.240000000000009</v>
      </c>
      <c r="AM1677" s="4">
        <f t="shared" si="1266"/>
        <v>49.030162313838673</v>
      </c>
      <c r="AN1677" s="4">
        <f t="shared" si="1267"/>
        <v>46.240000000000009</v>
      </c>
      <c r="AO1677" s="4">
        <f t="shared" si="1268"/>
        <v>0</v>
      </c>
      <c r="AP1677" s="4">
        <f t="shared" si="1269"/>
        <v>-2.790162313838664</v>
      </c>
      <c r="AQ1677" s="4">
        <f t="shared" si="1270"/>
        <v>2.790162313838664</v>
      </c>
      <c r="AR1677" s="4">
        <f t="shared" si="1257"/>
        <v>46.240000000000009</v>
      </c>
      <c r="AS1677">
        <f t="shared" si="1271"/>
        <v>46.240000000000009</v>
      </c>
      <c r="AT1677" s="6">
        <f t="shared" si="1272"/>
        <v>1</v>
      </c>
      <c r="AU1677" s="4">
        <f t="shared" si="1273"/>
        <v>-26.717651441764673</v>
      </c>
      <c r="AV1677" s="4">
        <f t="shared" si="1274"/>
        <v>-31.82551367137928</v>
      </c>
      <c r="AW1677">
        <f t="shared" si="1275"/>
        <v>1</v>
      </c>
      <c r="AX1677">
        <f t="shared" si="1276"/>
        <v>0</v>
      </c>
      <c r="AY1677">
        <f t="shared" si="1277"/>
        <v>0</v>
      </c>
      <c r="AZ1677" s="4">
        <f t="shared" si="1258"/>
        <v>-3.9100000000000006</v>
      </c>
      <c r="BA1677" s="4">
        <f t="shared" si="1278"/>
        <v>154.97000000000031</v>
      </c>
      <c r="BB1677" s="4">
        <f t="shared" si="1259"/>
        <v>194.95666666666668</v>
      </c>
      <c r="BC1677" s="4">
        <f t="shared" si="1260"/>
        <v>192.41199999999998</v>
      </c>
      <c r="BM1677">
        <f t="shared" si="1232"/>
        <v>1</v>
      </c>
    </row>
    <row r="1678" spans="1:65" x14ac:dyDescent="0.25">
      <c r="A1678">
        <v>837</v>
      </c>
      <c r="B1678" s="1">
        <v>42397</v>
      </c>
      <c r="C1678" s="2">
        <v>1885.22</v>
      </c>
      <c r="D1678" s="2">
        <v>1902.96</v>
      </c>
      <c r="E1678" s="2">
        <v>1873.65</v>
      </c>
      <c r="F1678" s="2">
        <v>1893.36</v>
      </c>
      <c r="G1678" s="2">
        <v>4693010000</v>
      </c>
      <c r="H1678" s="2">
        <f t="shared" si="1233"/>
        <v>16.425366594928025</v>
      </c>
      <c r="I1678" s="2">
        <f t="shared" si="1234"/>
        <v>1940.6034999999997</v>
      </c>
      <c r="J1678" s="2">
        <f t="shared" si="1235"/>
        <v>27.999548732265787</v>
      </c>
      <c r="K1678" s="2">
        <f t="shared" si="1236"/>
        <v>2.2699999999999818</v>
      </c>
      <c r="L1678" s="18">
        <v>0.2114</v>
      </c>
      <c r="M1678" s="19">
        <v>16.975955268030727</v>
      </c>
      <c r="N1678" s="4">
        <f t="shared" si="1247"/>
        <v>29.309999999999945</v>
      </c>
      <c r="O1678" s="4">
        <f t="shared" si="1237"/>
        <v>44.033999999999992</v>
      </c>
      <c r="P1678" s="4">
        <f t="shared" si="1248"/>
        <v>-8.8687368421052675</v>
      </c>
      <c r="Q1678" s="4">
        <f t="shared" si="1261"/>
        <v>-6.0066695900571299</v>
      </c>
      <c r="R1678" s="18">
        <f t="shared" si="1249"/>
        <v>1872.5710676691729</v>
      </c>
      <c r="S1678" s="2">
        <f t="shared" si="1250"/>
        <v>20.788932330827038</v>
      </c>
      <c r="T1678" s="22">
        <f t="shared" si="1238"/>
        <v>0</v>
      </c>
      <c r="U1678" s="29">
        <f t="shared" si="1251"/>
        <v>1882.90131410559</v>
      </c>
      <c r="V1678" s="30">
        <f t="shared" si="1252"/>
        <v>10.458685894409882</v>
      </c>
      <c r="W1678" s="31">
        <f t="shared" si="1262"/>
        <v>1</v>
      </c>
      <c r="X1678" s="35">
        <f t="shared" si="1253"/>
        <v>1892.958533333333</v>
      </c>
      <c r="Y1678" s="30">
        <f t="shared" si="1254"/>
        <v>0.40146666666691999</v>
      </c>
      <c r="Z1678" s="31">
        <f t="shared" si="1263"/>
        <v>1</v>
      </c>
      <c r="AA1678" s="29">
        <f t="shared" si="1255"/>
        <v>1884.3093247974739</v>
      </c>
      <c r="AB1678" s="30">
        <f t="shared" si="1256"/>
        <v>9.0506752025260084</v>
      </c>
      <c r="AC1678" s="31">
        <f t="shared" si="1264"/>
        <v>1</v>
      </c>
      <c r="AD1678" s="32">
        <f t="shared" si="1239"/>
        <v>1</v>
      </c>
      <c r="AE1678" s="33">
        <f t="shared" si="1240"/>
        <v>1</v>
      </c>
      <c r="AF1678" s="33">
        <f t="shared" si="1241"/>
        <v>0</v>
      </c>
      <c r="AG1678" s="33">
        <f t="shared" si="1242"/>
        <v>0</v>
      </c>
      <c r="AH1678" s="38">
        <f t="shared" si="1243"/>
        <v>1</v>
      </c>
      <c r="AI1678" s="33">
        <f t="shared" si="1244"/>
        <v>1</v>
      </c>
      <c r="AJ1678" s="39">
        <f t="shared" si="1245"/>
        <v>0</v>
      </c>
      <c r="AK1678" s="43">
        <f t="shared" si="1246"/>
        <v>0</v>
      </c>
      <c r="AL1678" s="4">
        <f t="shared" si="1265"/>
        <v>17.740000000000009</v>
      </c>
      <c r="AM1678" s="4">
        <f t="shared" si="1266"/>
        <v>18.650675202526145</v>
      </c>
      <c r="AN1678" s="4">
        <f t="shared" si="1267"/>
        <v>17.740000000000009</v>
      </c>
      <c r="AO1678" s="4">
        <f t="shared" si="1268"/>
        <v>-11.569999999999936</v>
      </c>
      <c r="AP1678" s="4">
        <f t="shared" si="1269"/>
        <v>10.659324797473801</v>
      </c>
      <c r="AQ1678" s="4">
        <f t="shared" si="1270"/>
        <v>10.659324797473801</v>
      </c>
      <c r="AR1678" s="4">
        <f t="shared" si="1257"/>
        <v>8.1399999999998727</v>
      </c>
      <c r="AS1678">
        <f t="shared" si="1271"/>
        <v>17.740000000000009</v>
      </c>
      <c r="AT1678" s="6">
        <f t="shared" si="1272"/>
        <v>0</v>
      </c>
      <c r="AU1678" s="4">
        <f t="shared" si="1273"/>
        <v>2.8370172783521213</v>
      </c>
      <c r="AV1678" s="4">
        <f t="shared" si="1274"/>
        <v>9.1359552680308553</v>
      </c>
      <c r="AW1678">
        <f t="shared" si="1275"/>
        <v>0</v>
      </c>
      <c r="AX1678">
        <f t="shared" si="1276"/>
        <v>0</v>
      </c>
      <c r="AY1678">
        <f t="shared" si="1277"/>
        <v>0</v>
      </c>
      <c r="AZ1678" s="4">
        <f t="shared" si="1258"/>
        <v>6.94</v>
      </c>
      <c r="BA1678" s="4">
        <f t="shared" si="1278"/>
        <v>158.88000000000031</v>
      </c>
      <c r="BB1678" s="4">
        <f t="shared" si="1259"/>
        <v>198.86666666666667</v>
      </c>
      <c r="BC1678" s="4">
        <f t="shared" si="1260"/>
        <v>188.9</v>
      </c>
      <c r="BM1678">
        <f t="shared" si="1232"/>
        <v>1</v>
      </c>
    </row>
    <row r="1679" spans="1:65" x14ac:dyDescent="0.25">
      <c r="A1679">
        <v>836</v>
      </c>
      <c r="B1679" s="1">
        <v>42396</v>
      </c>
      <c r="C1679" s="2">
        <v>1902.52</v>
      </c>
      <c r="D1679" s="2">
        <v>1916.99</v>
      </c>
      <c r="E1679" s="2">
        <v>1872.7</v>
      </c>
      <c r="F1679" s="2">
        <v>1882.95</v>
      </c>
      <c r="G1679" s="2">
        <v>4754040000</v>
      </c>
      <c r="H1679" s="2">
        <f t="shared" si="1233"/>
        <v>23.099718348451269</v>
      </c>
      <c r="I1679" s="2">
        <f t="shared" si="1234"/>
        <v>1949.3694999999996</v>
      </c>
      <c r="J1679" s="2">
        <f t="shared" si="1235"/>
        <v>31.224072612750501</v>
      </c>
      <c r="K1679" s="2">
        <f t="shared" si="1236"/>
        <v>-1.1100000000001273</v>
      </c>
      <c r="L1679" s="18">
        <v>0.22039999999999998</v>
      </c>
      <c r="M1679" s="19">
        <v>17.893058502914897</v>
      </c>
      <c r="N1679" s="4">
        <f t="shared" si="1247"/>
        <v>44.289999999999964</v>
      </c>
      <c r="O1679" s="4">
        <f t="shared" si="1237"/>
        <v>47.494999999999983</v>
      </c>
      <c r="P1679" s="4">
        <f t="shared" si="1248"/>
        <v>-10.378932330827071</v>
      </c>
      <c r="Q1679" s="4">
        <f t="shared" si="1261"/>
        <v>-5.9453484472049674</v>
      </c>
      <c r="R1679" s="18">
        <f t="shared" si="1249"/>
        <v>1892.4957218045113</v>
      </c>
      <c r="S1679" s="2">
        <f t="shared" si="1250"/>
        <v>9.5457218045112313</v>
      </c>
      <c r="T1679" s="22">
        <f t="shared" si="1238"/>
        <v>1</v>
      </c>
      <c r="U1679" s="29">
        <f t="shared" si="1251"/>
        <v>1900.330310322777</v>
      </c>
      <c r="V1679" s="30">
        <f t="shared" si="1252"/>
        <v>17.38031032277695</v>
      </c>
      <c r="W1679" s="31">
        <f t="shared" si="1262"/>
        <v>0</v>
      </c>
      <c r="X1679" s="35">
        <f t="shared" si="1253"/>
        <v>1893.4569333333332</v>
      </c>
      <c r="Y1679" s="30">
        <f t="shared" si="1254"/>
        <v>10.506933333333109</v>
      </c>
      <c r="Z1679" s="31">
        <f t="shared" si="1263"/>
        <v>1</v>
      </c>
      <c r="AA1679" s="29">
        <f t="shared" si="1255"/>
        <v>1899.368037544255</v>
      </c>
      <c r="AB1679" s="30">
        <f t="shared" si="1256"/>
        <v>16.418037544254958</v>
      </c>
      <c r="AC1679" s="31">
        <f t="shared" si="1264"/>
        <v>1</v>
      </c>
      <c r="AD1679" s="32">
        <f t="shared" si="1239"/>
        <v>1</v>
      </c>
      <c r="AE1679" s="33">
        <f t="shared" si="1240"/>
        <v>0</v>
      </c>
      <c r="AF1679" s="33">
        <f t="shared" si="1241"/>
        <v>0</v>
      </c>
      <c r="AG1679" s="33">
        <f t="shared" si="1242"/>
        <v>0</v>
      </c>
      <c r="AH1679" s="38">
        <f t="shared" si="1243"/>
        <v>0</v>
      </c>
      <c r="AI1679" s="33">
        <f t="shared" si="1244"/>
        <v>0</v>
      </c>
      <c r="AJ1679" s="39">
        <f t="shared" si="1245"/>
        <v>0</v>
      </c>
      <c r="AK1679" s="43">
        <f t="shared" si="1246"/>
        <v>0</v>
      </c>
      <c r="AL1679" s="4">
        <f t="shared" si="1265"/>
        <v>14.470000000000027</v>
      </c>
      <c r="AM1679" s="4">
        <f t="shared" si="1266"/>
        <v>17.621962455745006</v>
      </c>
      <c r="AN1679" s="4">
        <f t="shared" si="1267"/>
        <v>14.470000000000027</v>
      </c>
      <c r="AO1679" s="4">
        <f t="shared" si="1268"/>
        <v>-29.819999999999936</v>
      </c>
      <c r="AP1679" s="4">
        <f t="shared" si="1269"/>
        <v>26.668037544254958</v>
      </c>
      <c r="AQ1679" s="4">
        <f t="shared" si="1270"/>
        <v>26.668037544254958</v>
      </c>
      <c r="AR1679" s="4">
        <f t="shared" si="1257"/>
        <v>19.569999999999936</v>
      </c>
      <c r="AS1679">
        <f t="shared" si="1271"/>
        <v>26.668037544254958</v>
      </c>
      <c r="AT1679" s="6">
        <f t="shared" si="1272"/>
        <v>1</v>
      </c>
      <c r="AU1679" s="4">
        <f t="shared" si="1273"/>
        <v>-6.7692638016242874</v>
      </c>
      <c r="AV1679" s="4">
        <f t="shared" si="1274"/>
        <v>-1.3769414970850391</v>
      </c>
      <c r="AW1679">
        <f t="shared" si="1275"/>
        <v>1</v>
      </c>
      <c r="AX1679">
        <f t="shared" si="1276"/>
        <v>0</v>
      </c>
      <c r="AY1679">
        <f t="shared" si="1277"/>
        <v>0</v>
      </c>
      <c r="AZ1679" s="4">
        <f t="shared" si="1258"/>
        <v>-3.9100000000000006</v>
      </c>
      <c r="BA1679" s="4">
        <f t="shared" si="1278"/>
        <v>151.94000000000031</v>
      </c>
      <c r="BB1679" s="4">
        <f t="shared" si="1259"/>
        <v>196.55333333333334</v>
      </c>
      <c r="BC1679" s="4">
        <f t="shared" si="1260"/>
        <v>195.82</v>
      </c>
      <c r="BM1679">
        <f t="shared" si="1232"/>
        <v>0</v>
      </c>
    </row>
    <row r="1680" spans="1:65" x14ac:dyDescent="0.25">
      <c r="A1680">
        <v>835</v>
      </c>
      <c r="B1680" s="1">
        <v>42395</v>
      </c>
      <c r="C1680" s="2">
        <v>1878.79</v>
      </c>
      <c r="D1680" s="2">
        <v>1906.73</v>
      </c>
      <c r="E1680" s="2">
        <v>1878.79</v>
      </c>
      <c r="F1680" s="2">
        <v>1903.63</v>
      </c>
      <c r="G1680" s="2">
        <v>4357940000</v>
      </c>
      <c r="H1680" s="2">
        <f t="shared" si="1233"/>
        <v>25.408315349288447</v>
      </c>
      <c r="I1680" s="2">
        <f t="shared" si="1234"/>
        <v>1957.1319999999992</v>
      </c>
      <c r="J1680" s="2">
        <f t="shared" si="1235"/>
        <v>33.559039428571573</v>
      </c>
      <c r="K1680" s="2">
        <f t="shared" si="1236"/>
        <v>1.7100000000000364</v>
      </c>
      <c r="L1680" s="18">
        <v>0.21615000000000001</v>
      </c>
      <c r="M1680" s="19">
        <v>17.303281515331019</v>
      </c>
      <c r="N1680" s="4">
        <f t="shared" si="1247"/>
        <v>29.650000000000091</v>
      </c>
      <c r="O1680" s="4">
        <f t="shared" si="1237"/>
        <v>46.369000000000007</v>
      </c>
      <c r="P1680" s="4">
        <f t="shared" si="1248"/>
        <v>-11.134278195488728</v>
      </c>
      <c r="Q1680" s="4">
        <f t="shared" si="1261"/>
        <v>-5.6145889159561513</v>
      </c>
      <c r="R1680" s="18">
        <f t="shared" si="1249"/>
        <v>1865.0606842105262</v>
      </c>
      <c r="S1680" s="2">
        <f t="shared" si="1250"/>
        <v>38.569315789473876</v>
      </c>
      <c r="T1680" s="22">
        <f t="shared" si="1238"/>
        <v>0</v>
      </c>
      <c r="U1680" s="29">
        <f t="shared" si="1251"/>
        <v>1876.5925412181819</v>
      </c>
      <c r="V1680" s="30">
        <f t="shared" si="1252"/>
        <v>27.037458781818259</v>
      </c>
      <c r="W1680" s="31">
        <f t="shared" si="1262"/>
        <v>0</v>
      </c>
      <c r="X1680" s="35">
        <f t="shared" si="1253"/>
        <v>1888.3795999999998</v>
      </c>
      <c r="Y1680" s="30">
        <f t="shared" si="1254"/>
        <v>15.250400000000354</v>
      </c>
      <c r="Z1680" s="31">
        <f t="shared" si="1263"/>
        <v>1</v>
      </c>
      <c r="AA1680" s="29">
        <f t="shared" si="1255"/>
        <v>1878.2427294476363</v>
      </c>
      <c r="AB1680" s="30">
        <f t="shared" si="1256"/>
        <v>25.387270552363816</v>
      </c>
      <c r="AC1680" s="31">
        <f t="shared" si="1264"/>
        <v>0</v>
      </c>
      <c r="AD1680" s="32">
        <f t="shared" si="1239"/>
        <v>-1</v>
      </c>
      <c r="AE1680" s="33">
        <f t="shared" si="1240"/>
        <v>0</v>
      </c>
      <c r="AF1680" s="33">
        <f t="shared" si="1241"/>
        <v>0</v>
      </c>
      <c r="AG1680" s="33">
        <f t="shared" si="1242"/>
        <v>0</v>
      </c>
      <c r="AH1680" s="38">
        <f t="shared" si="1243"/>
        <v>-1</v>
      </c>
      <c r="AI1680" s="33">
        <f t="shared" si="1244"/>
        <v>0</v>
      </c>
      <c r="AJ1680" s="39">
        <f t="shared" si="1245"/>
        <v>-1</v>
      </c>
      <c r="AK1680" s="43">
        <f t="shared" si="1246"/>
        <v>0</v>
      </c>
      <c r="AL1680" s="4">
        <f t="shared" si="1265"/>
        <v>27.940000000000055</v>
      </c>
      <c r="AM1680" s="4">
        <f t="shared" si="1266"/>
        <v>28.487270552363725</v>
      </c>
      <c r="AN1680" s="4">
        <f t="shared" si="1267"/>
        <v>27.940000000000055</v>
      </c>
      <c r="AO1680" s="4">
        <f t="shared" si="1268"/>
        <v>0</v>
      </c>
      <c r="AP1680" s="4">
        <f t="shared" si="1269"/>
        <v>-0.5472705523636705</v>
      </c>
      <c r="AQ1680" s="4">
        <f t="shared" si="1270"/>
        <v>0.5472705523636705</v>
      </c>
      <c r="AR1680" s="4">
        <f t="shared" si="1257"/>
        <v>24.840000000000146</v>
      </c>
      <c r="AS1680">
        <f t="shared" si="1271"/>
        <v>27.940000000000055</v>
      </c>
      <c r="AT1680" s="6">
        <f t="shared" si="1272"/>
        <v>1</v>
      </c>
      <c r="AU1680" s="4">
        <f t="shared" si="1273"/>
        <v>-6.2895361268743102</v>
      </c>
      <c r="AV1680" s="4">
        <f t="shared" si="1274"/>
        <v>-7.2367184846691268</v>
      </c>
      <c r="AW1680">
        <f t="shared" si="1275"/>
        <v>1</v>
      </c>
      <c r="AX1680">
        <f t="shared" si="1276"/>
        <v>0</v>
      </c>
      <c r="AY1680">
        <f t="shared" si="1277"/>
        <v>0</v>
      </c>
      <c r="AZ1680" s="4">
        <f t="shared" si="1258"/>
        <v>-3.9100000000000006</v>
      </c>
      <c r="BA1680" s="4">
        <f t="shared" si="1278"/>
        <v>155.85000000000031</v>
      </c>
      <c r="BB1680" s="4">
        <f t="shared" si="1259"/>
        <v>196.55333333333334</v>
      </c>
      <c r="BC1680" s="4">
        <f t="shared" si="1260"/>
        <v>186.32799999999995</v>
      </c>
      <c r="BM1680">
        <f t="shared" si="1232"/>
        <v>1</v>
      </c>
    </row>
    <row r="1681" spans="1:65" x14ac:dyDescent="0.25">
      <c r="A1681">
        <v>834</v>
      </c>
      <c r="B1681" s="1">
        <v>42394</v>
      </c>
      <c r="C1681" s="2">
        <v>1906.28</v>
      </c>
      <c r="D1681" s="2">
        <v>1906.28</v>
      </c>
      <c r="E1681" s="2">
        <v>1875.97</v>
      </c>
      <c r="F1681" s="2">
        <v>1877.08</v>
      </c>
      <c r="G1681" s="2">
        <v>4401380000</v>
      </c>
      <c r="H1681" s="2">
        <f t="shared" si="1233"/>
        <v>26.134460030984147</v>
      </c>
      <c r="I1681" s="2">
        <f t="shared" si="1234"/>
        <v>1966.3684999999998</v>
      </c>
      <c r="J1681" s="2">
        <f t="shared" si="1235"/>
        <v>34.713468685193298</v>
      </c>
      <c r="K1681" s="2">
        <f t="shared" si="1236"/>
        <v>-0.62000000000011823</v>
      </c>
      <c r="L1681" s="18">
        <v>0.23149999999999998</v>
      </c>
      <c r="M1681" s="19">
        <v>18.826490324457172</v>
      </c>
      <c r="N1681" s="4">
        <f t="shared" si="1247"/>
        <v>30.930000000000064</v>
      </c>
      <c r="O1681" s="4">
        <f t="shared" si="1237"/>
        <v>46.859000000000016</v>
      </c>
      <c r="P1681" s="4">
        <f t="shared" si="1248"/>
        <v>-12.019315789473689</v>
      </c>
      <c r="Q1681" s="4">
        <f t="shared" si="1261"/>
        <v>-5.6345096969696966</v>
      </c>
      <c r="R1681" s="18">
        <f t="shared" si="1249"/>
        <v>1894.6043458646618</v>
      </c>
      <c r="S1681" s="2">
        <f t="shared" si="1250"/>
        <v>17.524345864661882</v>
      </c>
      <c r="T1681" s="22">
        <f t="shared" si="1238"/>
        <v>0</v>
      </c>
      <c r="U1681" s="29">
        <f t="shared" si="1251"/>
        <v>1904.0759741921665</v>
      </c>
      <c r="V1681" s="30">
        <f t="shared" si="1252"/>
        <v>26.995974192166614</v>
      </c>
      <c r="W1681" s="31">
        <f t="shared" si="1262"/>
        <v>0</v>
      </c>
      <c r="X1681" s="35">
        <f t="shared" si="1253"/>
        <v>1910.3981333333322</v>
      </c>
      <c r="Y1681" s="30">
        <f t="shared" si="1254"/>
        <v>33.318133333332298</v>
      </c>
      <c r="Z1681" s="31">
        <f t="shared" si="1263"/>
        <v>0</v>
      </c>
      <c r="AA1681" s="29">
        <f t="shared" si="1255"/>
        <v>1904.9610764719298</v>
      </c>
      <c r="AB1681" s="30">
        <f t="shared" si="1256"/>
        <v>27.881076471929873</v>
      </c>
      <c r="AC1681" s="31">
        <f t="shared" si="1264"/>
        <v>0</v>
      </c>
      <c r="AD1681" s="32">
        <f t="shared" si="1239"/>
        <v>-1</v>
      </c>
      <c r="AE1681" s="33">
        <f t="shared" si="1240"/>
        <v>0</v>
      </c>
      <c r="AF1681" s="33">
        <f t="shared" si="1241"/>
        <v>-1</v>
      </c>
      <c r="AG1681" s="33">
        <f t="shared" si="1242"/>
        <v>0</v>
      </c>
      <c r="AH1681" s="38">
        <f t="shared" si="1243"/>
        <v>-1</v>
      </c>
      <c r="AI1681" s="33">
        <f t="shared" si="1244"/>
        <v>-1</v>
      </c>
      <c r="AJ1681" s="39">
        <f t="shared" si="1245"/>
        <v>-1</v>
      </c>
      <c r="AK1681" s="43">
        <f t="shared" si="1246"/>
        <v>-1</v>
      </c>
      <c r="AL1681" s="4">
        <f t="shared" si="1265"/>
        <v>0</v>
      </c>
      <c r="AM1681" s="4">
        <f t="shared" si="1266"/>
        <v>1.3189235280701723</v>
      </c>
      <c r="AN1681" s="4">
        <f t="shared" si="1267"/>
        <v>0</v>
      </c>
      <c r="AO1681" s="4">
        <f t="shared" si="1268"/>
        <v>-30.309999999999945</v>
      </c>
      <c r="AP1681" s="4">
        <f t="shared" si="1269"/>
        <v>28.991076471929773</v>
      </c>
      <c r="AQ1681" s="4">
        <f t="shared" si="1270"/>
        <v>28.991076471929773</v>
      </c>
      <c r="AR1681" s="4">
        <f t="shared" si="1257"/>
        <v>29.200000000000045</v>
      </c>
      <c r="AS1681">
        <f t="shared" si="1271"/>
        <v>28.991076471929773</v>
      </c>
      <c r="AT1681" s="6">
        <f t="shared" si="1272"/>
        <v>1</v>
      </c>
      <c r="AU1681" s="4">
        <f t="shared" si="1273"/>
        <v>-10.36052014083408</v>
      </c>
      <c r="AV1681" s="4">
        <f t="shared" si="1274"/>
        <v>-10.073509675542873</v>
      </c>
      <c r="AW1681">
        <f t="shared" si="1275"/>
        <v>1</v>
      </c>
      <c r="AX1681">
        <f t="shared" si="1276"/>
        <v>0</v>
      </c>
      <c r="AY1681">
        <f t="shared" si="1277"/>
        <v>0</v>
      </c>
      <c r="AZ1681" s="4">
        <f t="shared" si="1258"/>
        <v>-3.9100000000000006</v>
      </c>
      <c r="BA1681" s="4">
        <f t="shared" si="1278"/>
        <v>159.7600000000003</v>
      </c>
      <c r="BB1681" s="4">
        <f t="shared" si="1259"/>
        <v>197.85666666666668</v>
      </c>
      <c r="BC1681" s="4">
        <f t="shared" si="1260"/>
        <v>197.32399999999998</v>
      </c>
      <c r="BM1681">
        <f t="shared" si="1232"/>
        <v>1</v>
      </c>
    </row>
    <row r="1682" spans="1:65" x14ac:dyDescent="0.25">
      <c r="A1682">
        <v>833</v>
      </c>
      <c r="B1682" s="1">
        <v>42391</v>
      </c>
      <c r="C1682" s="2">
        <v>1877.4</v>
      </c>
      <c r="D1682" s="2">
        <v>1908.85</v>
      </c>
      <c r="E1682" s="2">
        <v>1877.4</v>
      </c>
      <c r="F1682" s="2">
        <v>1906.9</v>
      </c>
      <c r="G1682" s="2">
        <v>4901760000</v>
      </c>
      <c r="H1682" s="2">
        <f t="shared" si="1233"/>
        <v>29.745412269980527</v>
      </c>
      <c r="I1682" s="2">
        <f t="shared" si="1234"/>
        <v>1973.1644999999994</v>
      </c>
      <c r="J1682" s="2">
        <f t="shared" si="1235"/>
        <v>37.635478628269745</v>
      </c>
      <c r="K1682" s="2">
        <f t="shared" si="1236"/>
        <v>8.4100000000000819</v>
      </c>
      <c r="L1682" s="18">
        <v>0.20324999999999999</v>
      </c>
      <c r="M1682" s="19">
        <v>16.200483766170169</v>
      </c>
      <c r="N1682" s="4">
        <f t="shared" si="1247"/>
        <v>39.8599999999999</v>
      </c>
      <c r="O1682" s="4">
        <f t="shared" si="1237"/>
        <v>47.960000000000015</v>
      </c>
      <c r="P1682" s="4">
        <f t="shared" si="1248"/>
        <v>-12.295654135338348</v>
      </c>
      <c r="Q1682" s="4">
        <f t="shared" si="1261"/>
        <v>-5.6513482252141989</v>
      </c>
      <c r="R1682" s="18">
        <f t="shared" si="1249"/>
        <v>1856.5903984962406</v>
      </c>
      <c r="S1682" s="2">
        <f t="shared" si="1250"/>
        <v>50.309601503759495</v>
      </c>
      <c r="T1682" s="22">
        <f t="shared" si="1238"/>
        <v>0</v>
      </c>
      <c r="U1682" s="29">
        <f t="shared" si="1251"/>
        <v>1875.2324479504989</v>
      </c>
      <c r="V1682" s="30">
        <f t="shared" si="1252"/>
        <v>31.667552049501182</v>
      </c>
      <c r="W1682" s="31">
        <f t="shared" si="1262"/>
        <v>0</v>
      </c>
      <c r="X1682" s="35">
        <f t="shared" si="1253"/>
        <v>1872.4608000000001</v>
      </c>
      <c r="Y1682" s="30">
        <f t="shared" si="1254"/>
        <v>34.439200000000028</v>
      </c>
      <c r="Z1682" s="31">
        <f t="shared" si="1263"/>
        <v>0</v>
      </c>
      <c r="AA1682" s="29">
        <f t="shared" si="1255"/>
        <v>1874.8444172374291</v>
      </c>
      <c r="AB1682" s="30">
        <f t="shared" si="1256"/>
        <v>32.055582762571021</v>
      </c>
      <c r="AC1682" s="31">
        <f t="shared" si="1264"/>
        <v>0</v>
      </c>
      <c r="AD1682" s="32">
        <f t="shared" si="1239"/>
        <v>-1</v>
      </c>
      <c r="AE1682" s="33">
        <f t="shared" si="1240"/>
        <v>-1</v>
      </c>
      <c r="AF1682" s="33">
        <f t="shared" si="1241"/>
        <v>-1</v>
      </c>
      <c r="AG1682" s="33">
        <f t="shared" si="1242"/>
        <v>-1</v>
      </c>
      <c r="AH1682" s="38">
        <f t="shared" si="1243"/>
        <v>-1</v>
      </c>
      <c r="AI1682" s="33">
        <f t="shared" si="1244"/>
        <v>-1</v>
      </c>
      <c r="AJ1682" s="39">
        <f t="shared" si="1245"/>
        <v>-1</v>
      </c>
      <c r="AK1682" s="43">
        <f t="shared" si="1246"/>
        <v>-1</v>
      </c>
      <c r="AL1682" s="4">
        <f t="shared" si="1265"/>
        <v>31.449999999999818</v>
      </c>
      <c r="AM1682" s="4">
        <f t="shared" si="1266"/>
        <v>34.005582762570839</v>
      </c>
      <c r="AN1682" s="4">
        <f t="shared" si="1267"/>
        <v>31.449999999999818</v>
      </c>
      <c r="AO1682" s="4">
        <f t="shared" si="1268"/>
        <v>0</v>
      </c>
      <c r="AP1682" s="4">
        <f t="shared" si="1269"/>
        <v>-2.5555827625710208</v>
      </c>
      <c r="AQ1682" s="4">
        <f t="shared" si="1270"/>
        <v>2.5555827625710208</v>
      </c>
      <c r="AR1682" s="4">
        <f t="shared" si="1257"/>
        <v>29.5</v>
      </c>
      <c r="AS1682">
        <f t="shared" si="1271"/>
        <v>31.449999999999818</v>
      </c>
      <c r="AT1682" s="6">
        <f t="shared" si="1272"/>
        <v>1</v>
      </c>
      <c r="AU1682" s="4">
        <f t="shared" si="1273"/>
        <v>-7.435248831679985</v>
      </c>
      <c r="AV1682" s="4">
        <f t="shared" si="1274"/>
        <v>-12.99951623382983</v>
      </c>
      <c r="AW1682">
        <f t="shared" si="1275"/>
        <v>1</v>
      </c>
      <c r="AX1682">
        <f t="shared" si="1276"/>
        <v>0</v>
      </c>
      <c r="AY1682">
        <f t="shared" si="1277"/>
        <v>0</v>
      </c>
      <c r="AZ1682" s="4">
        <f t="shared" si="1258"/>
        <v>-3.9100000000000006</v>
      </c>
      <c r="BA1682" s="4">
        <f t="shared" si="1278"/>
        <v>163.6700000000003</v>
      </c>
      <c r="BB1682" s="4">
        <f t="shared" si="1259"/>
        <v>201.76666666666668</v>
      </c>
      <c r="BC1682" s="4">
        <f t="shared" si="1260"/>
        <v>185.77200000000005</v>
      </c>
      <c r="BM1682">
        <f t="shared" si="1232"/>
        <v>1</v>
      </c>
    </row>
    <row r="1683" spans="1:65" x14ac:dyDescent="0.25">
      <c r="A1683">
        <v>832</v>
      </c>
      <c r="B1683" s="1">
        <v>42390</v>
      </c>
      <c r="C1683" s="2">
        <v>1861.46</v>
      </c>
      <c r="D1683" s="2">
        <v>1889.85</v>
      </c>
      <c r="E1683" s="2">
        <v>1848.98</v>
      </c>
      <c r="F1683" s="2">
        <v>1868.99</v>
      </c>
      <c r="G1683" s="2">
        <v>5078810000</v>
      </c>
      <c r="H1683" s="2">
        <f t="shared" si="1233"/>
        <v>37.175112403625882</v>
      </c>
      <c r="I1683" s="2">
        <f t="shared" si="1234"/>
        <v>1980.4519999999998</v>
      </c>
      <c r="J1683" s="2">
        <f t="shared" si="1235"/>
        <v>42.558650478208499</v>
      </c>
      <c r="K1683" s="2">
        <f t="shared" si="1236"/>
        <v>2.1300000000001091</v>
      </c>
      <c r="L1683" s="18">
        <v>0.26334999999999997</v>
      </c>
      <c r="M1683" s="19">
        <v>20.882392320278118</v>
      </c>
      <c r="N1683" s="4">
        <f t="shared" si="1247"/>
        <v>40.869999999999891</v>
      </c>
      <c r="O1683" s="4">
        <f t="shared" si="1237"/>
        <v>49.117000000000033</v>
      </c>
      <c r="P1683" s="4">
        <f t="shared" si="1248"/>
        <v>-12.399601503759403</v>
      </c>
      <c r="Q1683" s="4">
        <f t="shared" si="1261"/>
        <v>-5.5578257679514786</v>
      </c>
      <c r="R1683" s="18">
        <f t="shared" si="1249"/>
        <v>1847.8782030075188</v>
      </c>
      <c r="S1683" s="2">
        <f t="shared" si="1250"/>
        <v>21.111796992481231</v>
      </c>
      <c r="T1683" s="22">
        <f t="shared" si="1238"/>
        <v>1</v>
      </c>
      <c r="U1683" s="29">
        <f t="shared" si="1251"/>
        <v>1859.4748833127226</v>
      </c>
      <c r="V1683" s="30">
        <f t="shared" si="1252"/>
        <v>9.5151166872774411</v>
      </c>
      <c r="W1683" s="31">
        <f t="shared" si="1262"/>
        <v>1</v>
      </c>
      <c r="X1683" s="35">
        <f t="shared" si="1253"/>
        <v>1858.025333333333</v>
      </c>
      <c r="Y1683" s="30">
        <f t="shared" si="1254"/>
        <v>10.964666666666972</v>
      </c>
      <c r="Z1683" s="31">
        <f t="shared" si="1263"/>
        <v>1</v>
      </c>
      <c r="AA1683" s="29">
        <f t="shared" si="1255"/>
        <v>1859.2719463156081</v>
      </c>
      <c r="AB1683" s="30">
        <f t="shared" si="1256"/>
        <v>9.7180536843918617</v>
      </c>
      <c r="AC1683" s="31">
        <f t="shared" si="1264"/>
        <v>1</v>
      </c>
      <c r="AD1683" s="32">
        <f t="shared" si="1239"/>
        <v>1</v>
      </c>
      <c r="AE1683" s="33">
        <f t="shared" si="1240"/>
        <v>1</v>
      </c>
      <c r="AF1683" s="33">
        <f t="shared" si="1241"/>
        <v>0</v>
      </c>
      <c r="AG1683" s="33">
        <f t="shared" si="1242"/>
        <v>0</v>
      </c>
      <c r="AH1683" s="38">
        <f t="shared" si="1243"/>
        <v>1</v>
      </c>
      <c r="AI1683" s="33">
        <f t="shared" si="1244"/>
        <v>1</v>
      </c>
      <c r="AJ1683" s="39">
        <f t="shared" si="1245"/>
        <v>1</v>
      </c>
      <c r="AK1683" s="43">
        <f t="shared" si="1246"/>
        <v>1</v>
      </c>
      <c r="AL1683" s="4">
        <f t="shared" si="1265"/>
        <v>28.389999999999873</v>
      </c>
      <c r="AM1683" s="4">
        <f t="shared" si="1266"/>
        <v>30.578053684391762</v>
      </c>
      <c r="AN1683" s="4">
        <f t="shared" si="1267"/>
        <v>28.389999999999873</v>
      </c>
      <c r="AO1683" s="4">
        <f t="shared" si="1268"/>
        <v>-12.480000000000018</v>
      </c>
      <c r="AP1683" s="4">
        <f t="shared" si="1269"/>
        <v>10.291946315608129</v>
      </c>
      <c r="AQ1683" s="4">
        <f t="shared" si="1270"/>
        <v>10.291946315608129</v>
      </c>
      <c r="AR1683" s="4">
        <f t="shared" si="1257"/>
        <v>7.5299999999999727</v>
      </c>
      <c r="AS1683">
        <f t="shared" si="1271"/>
        <v>28.389999999999873</v>
      </c>
      <c r="AT1683" s="6">
        <f t="shared" si="1272"/>
        <v>1</v>
      </c>
      <c r="AU1683" s="4">
        <f t="shared" si="1273"/>
        <v>-2.1442365253912961</v>
      </c>
      <c r="AV1683" s="4">
        <f t="shared" si="1274"/>
        <v>13.652392320278146</v>
      </c>
      <c r="AW1683">
        <f t="shared" si="1275"/>
        <v>0</v>
      </c>
      <c r="AX1683">
        <f t="shared" si="1276"/>
        <v>1</v>
      </c>
      <c r="AY1683">
        <f t="shared" si="1277"/>
        <v>0</v>
      </c>
      <c r="AZ1683" s="4">
        <f t="shared" si="1258"/>
        <v>-3.9100000000000006</v>
      </c>
      <c r="BA1683" s="4">
        <f t="shared" si="1278"/>
        <v>167.5800000000003</v>
      </c>
      <c r="BB1683" s="4">
        <f t="shared" si="1259"/>
        <v>205.67666666666668</v>
      </c>
      <c r="BC1683" s="4">
        <f t="shared" si="1260"/>
        <v>179.39599999999999</v>
      </c>
      <c r="BM1683">
        <f t="shared" si="1232"/>
        <v>1</v>
      </c>
    </row>
    <row r="1684" spans="1:65" x14ac:dyDescent="0.25">
      <c r="A1684">
        <v>831</v>
      </c>
      <c r="B1684" s="1">
        <v>42389</v>
      </c>
      <c r="C1684" s="2">
        <v>1876.18</v>
      </c>
      <c r="D1684" s="2">
        <v>1876.18</v>
      </c>
      <c r="E1684" s="2">
        <v>1812.29</v>
      </c>
      <c r="F1684" s="2">
        <v>1859.33</v>
      </c>
      <c r="G1684" s="2">
        <v>6416070000</v>
      </c>
      <c r="H1684" s="2">
        <f t="shared" si="1233"/>
        <v>42.634069696533622</v>
      </c>
      <c r="I1684" s="2">
        <f t="shared" si="1234"/>
        <v>1987.8924999999999</v>
      </c>
      <c r="J1684" s="2">
        <f t="shared" si="1235"/>
        <v>48.260261354997155</v>
      </c>
      <c r="K1684" s="2">
        <f t="shared" si="1236"/>
        <v>-5.1499999999998636</v>
      </c>
      <c r="L1684" s="18">
        <v>0.28444999999999998</v>
      </c>
      <c r="M1684" s="19">
        <v>22.822403021398763</v>
      </c>
      <c r="N1684" s="4">
        <f t="shared" si="1247"/>
        <v>69.039999999999964</v>
      </c>
      <c r="O1684" s="4">
        <f t="shared" si="1237"/>
        <v>48.796000000000049</v>
      </c>
      <c r="P1684" s="4">
        <f t="shared" si="1248"/>
        <v>-11.45179699248121</v>
      </c>
      <c r="Q1684" s="4">
        <f t="shared" si="1261"/>
        <v>-5.0900427878907841</v>
      </c>
      <c r="R1684" s="18">
        <f t="shared" si="1249"/>
        <v>1871.4302030075187</v>
      </c>
      <c r="S1684" s="2">
        <f t="shared" si="1250"/>
        <v>12.100203007518758</v>
      </c>
      <c r="T1684" s="22">
        <f t="shared" si="1238"/>
        <v>1</v>
      </c>
      <c r="U1684" s="29">
        <f t="shared" si="1251"/>
        <v>1874.478277502971</v>
      </c>
      <c r="V1684" s="30">
        <f t="shared" si="1252"/>
        <v>15.148277502971041</v>
      </c>
      <c r="W1684" s="31">
        <f t="shared" si="1262"/>
        <v>1</v>
      </c>
      <c r="X1684" s="35">
        <f t="shared" si="1253"/>
        <v>1867.9200000000019</v>
      </c>
      <c r="Y1684" s="30">
        <f t="shared" si="1254"/>
        <v>8.5900000000019645</v>
      </c>
      <c r="Z1684" s="31">
        <f t="shared" si="1263"/>
        <v>1</v>
      </c>
      <c r="AA1684" s="29">
        <f t="shared" si="1255"/>
        <v>1873.5601186525553</v>
      </c>
      <c r="AB1684" s="30">
        <f t="shared" si="1256"/>
        <v>14.230118652555348</v>
      </c>
      <c r="AC1684" s="31">
        <f t="shared" si="1264"/>
        <v>1</v>
      </c>
      <c r="AD1684" s="32">
        <f t="shared" si="1239"/>
        <v>1</v>
      </c>
      <c r="AE1684" s="33">
        <f t="shared" si="1240"/>
        <v>1</v>
      </c>
      <c r="AF1684" s="33">
        <f t="shared" si="1241"/>
        <v>0</v>
      </c>
      <c r="AG1684" s="33">
        <f t="shared" si="1242"/>
        <v>0</v>
      </c>
      <c r="AH1684" s="38">
        <f t="shared" si="1243"/>
        <v>1</v>
      </c>
      <c r="AI1684" s="33">
        <f t="shared" si="1244"/>
        <v>1</v>
      </c>
      <c r="AJ1684" s="39">
        <f t="shared" si="1245"/>
        <v>0</v>
      </c>
      <c r="AK1684" s="43">
        <f t="shared" si="1246"/>
        <v>0</v>
      </c>
      <c r="AL1684" s="4">
        <f t="shared" si="1265"/>
        <v>0</v>
      </c>
      <c r="AM1684" s="4">
        <f t="shared" si="1266"/>
        <v>2.6198813474447888</v>
      </c>
      <c r="AN1684" s="4">
        <f t="shared" si="1267"/>
        <v>0</v>
      </c>
      <c r="AO1684" s="4">
        <f t="shared" si="1268"/>
        <v>-63.8900000000001</v>
      </c>
      <c r="AP1684" s="4">
        <f t="shared" si="1269"/>
        <v>61.270118652555311</v>
      </c>
      <c r="AQ1684" s="4">
        <f t="shared" si="1270"/>
        <v>61.270118652555311</v>
      </c>
      <c r="AR1684" s="4">
        <f t="shared" si="1257"/>
        <v>16.850000000000136</v>
      </c>
      <c r="AS1684">
        <f t="shared" si="1271"/>
        <v>61.270118652555311</v>
      </c>
      <c r="AT1684" s="6">
        <f t="shared" si="1272"/>
        <v>1</v>
      </c>
      <c r="AU1684" s="4">
        <f t="shared" si="1273"/>
        <v>-37.657337230529137</v>
      </c>
      <c r="AV1684" s="4">
        <f t="shared" si="1274"/>
        <v>6.2724030213986266</v>
      </c>
      <c r="AW1684">
        <f t="shared" si="1275"/>
        <v>0</v>
      </c>
      <c r="AX1684">
        <f t="shared" si="1276"/>
        <v>1</v>
      </c>
      <c r="AY1684">
        <f t="shared" si="1277"/>
        <v>0</v>
      </c>
      <c r="AZ1684" s="4">
        <f t="shared" si="1258"/>
        <v>-3.9100000000000006</v>
      </c>
      <c r="BA1684" s="4">
        <f t="shared" si="1278"/>
        <v>171.49000000000029</v>
      </c>
      <c r="BB1684" s="4">
        <f t="shared" si="1259"/>
        <v>209.58666666666667</v>
      </c>
      <c r="BC1684" s="4">
        <f t="shared" si="1260"/>
        <v>185.28400000000002</v>
      </c>
      <c r="BM1684">
        <f t="shared" si="1232"/>
        <v>1</v>
      </c>
    </row>
    <row r="1685" spans="1:65" x14ac:dyDescent="0.25">
      <c r="A1685">
        <v>830</v>
      </c>
      <c r="B1685" s="1">
        <v>42388</v>
      </c>
      <c r="C1685" s="2">
        <v>1888.66</v>
      </c>
      <c r="D1685" s="2">
        <v>1901.44</v>
      </c>
      <c r="E1685" s="2">
        <v>1864.6</v>
      </c>
      <c r="F1685" s="2">
        <v>1881.33</v>
      </c>
      <c r="G1685" s="2">
        <v>4928350000</v>
      </c>
      <c r="H1685" s="2">
        <f t="shared" si="1233"/>
        <v>45.09177097874953</v>
      </c>
      <c r="I1685" s="2">
        <f t="shared" si="1234"/>
        <v>1996.1239999999998</v>
      </c>
      <c r="J1685" s="2">
        <f t="shared" si="1235"/>
        <v>47.833039657696212</v>
      </c>
      <c r="K1685" s="2">
        <f t="shared" si="1236"/>
        <v>8.3300000000001546</v>
      </c>
      <c r="L1685" s="18">
        <v>0.25605</v>
      </c>
      <c r="M1685" s="19">
        <v>20.532853410457548</v>
      </c>
      <c r="N1685" s="4">
        <f t="shared" si="1247"/>
        <v>36.840000000000146</v>
      </c>
      <c r="O1685" s="4">
        <f t="shared" si="1237"/>
        <v>43.669000000000054</v>
      </c>
      <c r="P1685" s="4">
        <f t="shared" si="1248"/>
        <v>-9.8997969924812033</v>
      </c>
      <c r="Q1685" s="4">
        <f t="shared" si="1261"/>
        <v>-4.3633910180233721</v>
      </c>
      <c r="R1685" s="18">
        <f t="shared" si="1249"/>
        <v>1871.3355714285713</v>
      </c>
      <c r="S1685" s="2">
        <f t="shared" si="1250"/>
        <v>9.9944285714286707</v>
      </c>
      <c r="T1685" s="22">
        <f t="shared" si="1238"/>
        <v>1</v>
      </c>
      <c r="U1685" s="29">
        <f t="shared" si="1251"/>
        <v>1887.1135537557859</v>
      </c>
      <c r="V1685" s="30">
        <f t="shared" si="1252"/>
        <v>5.783553755785988</v>
      </c>
      <c r="W1685" s="31">
        <f t="shared" si="1262"/>
        <v>1</v>
      </c>
      <c r="X1685" s="35">
        <f t="shared" si="1253"/>
        <v>1897.0738666666668</v>
      </c>
      <c r="Y1685" s="30">
        <f t="shared" si="1254"/>
        <v>15.743866666666918</v>
      </c>
      <c r="Z1685" s="31">
        <f t="shared" si="1263"/>
        <v>1</v>
      </c>
      <c r="AA1685" s="29">
        <f t="shared" si="1255"/>
        <v>1888.5079975633091</v>
      </c>
      <c r="AB1685" s="30">
        <f t="shared" si="1256"/>
        <v>7.1779975633091908</v>
      </c>
      <c r="AC1685" s="31">
        <f t="shared" si="1264"/>
        <v>1</v>
      </c>
      <c r="AD1685" s="32">
        <f t="shared" si="1239"/>
        <v>1</v>
      </c>
      <c r="AE1685" s="33">
        <f t="shared" si="1240"/>
        <v>0</v>
      </c>
      <c r="AF1685" s="33">
        <f t="shared" si="1241"/>
        <v>0</v>
      </c>
      <c r="AG1685" s="33">
        <f t="shared" si="1242"/>
        <v>0</v>
      </c>
      <c r="AH1685" s="38">
        <f t="shared" si="1243"/>
        <v>0</v>
      </c>
      <c r="AI1685" s="33">
        <f t="shared" si="1244"/>
        <v>0</v>
      </c>
      <c r="AJ1685" s="39">
        <f t="shared" si="1245"/>
        <v>0</v>
      </c>
      <c r="AK1685" s="43">
        <f t="shared" si="1246"/>
        <v>0</v>
      </c>
      <c r="AL1685" s="4">
        <f t="shared" si="1265"/>
        <v>12.779999999999973</v>
      </c>
      <c r="AM1685" s="4">
        <f t="shared" si="1266"/>
        <v>12.932002436690937</v>
      </c>
      <c r="AN1685" s="4">
        <f t="shared" si="1267"/>
        <v>12.779999999999973</v>
      </c>
      <c r="AO1685" s="4">
        <f t="shared" si="1268"/>
        <v>-24.060000000000173</v>
      </c>
      <c r="AP1685" s="4">
        <f t="shared" si="1269"/>
        <v>23.907997563309209</v>
      </c>
      <c r="AQ1685" s="4">
        <f t="shared" si="1270"/>
        <v>23.907997563309209</v>
      </c>
      <c r="AR1685" s="4">
        <f t="shared" si="1257"/>
        <v>7.3300000000001546</v>
      </c>
      <c r="AS1685">
        <f t="shared" si="1271"/>
        <v>23.907997563309209</v>
      </c>
      <c r="AT1685" s="6">
        <f t="shared" si="1272"/>
        <v>1</v>
      </c>
      <c r="AU1685" s="4">
        <f t="shared" si="1273"/>
        <v>-4.7282657952390394E-2</v>
      </c>
      <c r="AV1685" s="4">
        <f t="shared" si="1274"/>
        <v>13.502853410457394</v>
      </c>
      <c r="AW1685">
        <f t="shared" si="1275"/>
        <v>0</v>
      </c>
      <c r="AX1685">
        <f t="shared" si="1276"/>
        <v>1</v>
      </c>
      <c r="AY1685">
        <f t="shared" si="1277"/>
        <v>0</v>
      </c>
      <c r="AZ1685" s="4">
        <f t="shared" si="1258"/>
        <v>-3.9100000000000006</v>
      </c>
      <c r="BA1685" s="4">
        <f t="shared" si="1278"/>
        <v>175.40000000000029</v>
      </c>
      <c r="BB1685" s="4">
        <f t="shared" si="1259"/>
        <v>210.89000000000001</v>
      </c>
      <c r="BC1685" s="4">
        <f t="shared" si="1260"/>
        <v>190.27600000000001</v>
      </c>
      <c r="BM1685">
        <f t="shared" si="1232"/>
        <v>0</v>
      </c>
    </row>
    <row r="1686" spans="1:65" x14ac:dyDescent="0.25">
      <c r="A1686">
        <v>829</v>
      </c>
      <c r="B1686" s="1">
        <v>42384</v>
      </c>
      <c r="C1686" s="2">
        <v>1916.68</v>
      </c>
      <c r="D1686" s="2">
        <v>1916.68</v>
      </c>
      <c r="E1686" s="2">
        <v>1857.83</v>
      </c>
      <c r="F1686" s="2">
        <v>1880.33</v>
      </c>
      <c r="G1686" s="2">
        <v>5468460000</v>
      </c>
      <c r="H1686" s="2">
        <f t="shared" si="1233"/>
        <v>49.026475625137714</v>
      </c>
      <c r="I1686" s="2">
        <f t="shared" si="1234"/>
        <v>2005.3789999999997</v>
      </c>
      <c r="J1686" s="2">
        <f t="shared" si="1235"/>
        <v>49.928753605301914</v>
      </c>
      <c r="K1686" s="2">
        <f t="shared" si="1236"/>
        <v>-5.1599999999998545</v>
      </c>
      <c r="L1686" s="18">
        <v>0.25314999999999999</v>
      </c>
      <c r="M1686" s="19">
        <v>20.748447743788539</v>
      </c>
      <c r="N1686" s="4">
        <f t="shared" si="1247"/>
        <v>64.009999999999991</v>
      </c>
      <c r="O1686" s="4">
        <f t="shared" si="1237"/>
        <v>45.411000000000037</v>
      </c>
      <c r="P1686" s="4">
        <f t="shared" si="1248"/>
        <v>-8.9944285714285748</v>
      </c>
      <c r="Q1686" s="4">
        <f t="shared" si="1261"/>
        <v>-3.9652467800362259</v>
      </c>
      <c r="R1686" s="18">
        <f t="shared" si="1249"/>
        <v>1913.5627443609021</v>
      </c>
      <c r="S1686" s="2">
        <f t="shared" si="1250"/>
        <v>33.232744360902188</v>
      </c>
      <c r="T1686" s="22">
        <f t="shared" si="1238"/>
        <v>0</v>
      </c>
      <c r="U1686" s="29">
        <f t="shared" si="1251"/>
        <v>1915.3369734343787</v>
      </c>
      <c r="V1686" s="30">
        <f t="shared" si="1252"/>
        <v>35.006973434378779</v>
      </c>
      <c r="W1686" s="31">
        <f t="shared" si="1262"/>
        <v>0</v>
      </c>
      <c r="X1686" s="35">
        <f t="shared" si="1253"/>
        <v>1901.0909333333348</v>
      </c>
      <c r="Y1686" s="30">
        <f t="shared" si="1254"/>
        <v>20.760933333334833</v>
      </c>
      <c r="Z1686" s="31">
        <f t="shared" si="1263"/>
        <v>0</v>
      </c>
      <c r="AA1686" s="29">
        <f t="shared" si="1255"/>
        <v>1913.3425278202326</v>
      </c>
      <c r="AB1686" s="30">
        <f t="shared" si="1256"/>
        <v>33.012527820232663</v>
      </c>
      <c r="AC1686" s="31">
        <f t="shared" si="1264"/>
        <v>0</v>
      </c>
      <c r="AD1686" s="32">
        <f t="shared" si="1239"/>
        <v>-1</v>
      </c>
      <c r="AE1686" s="33">
        <f t="shared" si="1240"/>
        <v>0</v>
      </c>
      <c r="AF1686" s="33">
        <f t="shared" si="1241"/>
        <v>0</v>
      </c>
      <c r="AG1686" s="33">
        <f t="shared" si="1242"/>
        <v>0</v>
      </c>
      <c r="AH1686" s="38">
        <f t="shared" si="1243"/>
        <v>-1</v>
      </c>
      <c r="AI1686" s="33">
        <f t="shared" si="1244"/>
        <v>0</v>
      </c>
      <c r="AJ1686" s="39">
        <f t="shared" si="1245"/>
        <v>-1</v>
      </c>
      <c r="AK1686" s="43">
        <f t="shared" si="1246"/>
        <v>0</v>
      </c>
      <c r="AL1686" s="4">
        <f t="shared" si="1265"/>
        <v>0</v>
      </c>
      <c r="AM1686" s="4">
        <f t="shared" si="1266"/>
        <v>3.3374721797674738</v>
      </c>
      <c r="AN1686" s="4">
        <f t="shared" si="1267"/>
        <v>0</v>
      </c>
      <c r="AO1686" s="4">
        <f t="shared" si="1268"/>
        <v>-58.850000000000136</v>
      </c>
      <c r="AP1686" s="4">
        <f t="shared" si="1269"/>
        <v>55.512527820232663</v>
      </c>
      <c r="AQ1686" s="4">
        <f t="shared" si="1270"/>
        <v>55.512527820232663</v>
      </c>
      <c r="AR1686" s="4">
        <f t="shared" si="1257"/>
        <v>36.350000000000136</v>
      </c>
      <c r="AS1686">
        <f t="shared" si="1271"/>
        <v>55.512527820232663</v>
      </c>
      <c r="AT1686" s="6">
        <f t="shared" si="1272"/>
        <v>1</v>
      </c>
      <c r="AU1686" s="4">
        <f t="shared" si="1273"/>
        <v>-35.306948610441097</v>
      </c>
      <c r="AV1686" s="4">
        <f t="shared" si="1274"/>
        <v>-15.301552256211597</v>
      </c>
      <c r="AW1686">
        <f t="shared" si="1275"/>
        <v>1</v>
      </c>
      <c r="AX1686">
        <f t="shared" si="1276"/>
        <v>0</v>
      </c>
      <c r="AY1686">
        <f t="shared" si="1277"/>
        <v>0</v>
      </c>
      <c r="AZ1686" s="4">
        <f t="shared" si="1258"/>
        <v>-3.9100000000000006</v>
      </c>
      <c r="BA1686" s="4">
        <f t="shared" si="1278"/>
        <v>179.31000000000029</v>
      </c>
      <c r="BB1686" s="4">
        <f t="shared" si="1259"/>
        <v>210.89000000000001</v>
      </c>
      <c r="BC1686" s="4">
        <f t="shared" si="1260"/>
        <v>201.48400000000001</v>
      </c>
      <c r="BM1686">
        <f t="shared" ref="BM1686:BM1749" si="1279">IF(AND(AK1686=0,AJ1686=0,AI1686=0),0,1)</f>
        <v>1</v>
      </c>
    </row>
    <row r="1687" spans="1:65" x14ac:dyDescent="0.25">
      <c r="A1687">
        <v>828</v>
      </c>
      <c r="B1687" s="1">
        <v>42383</v>
      </c>
      <c r="C1687" s="2">
        <v>1891.68</v>
      </c>
      <c r="D1687" s="2">
        <v>1934.47</v>
      </c>
      <c r="E1687" s="2">
        <v>1878.93</v>
      </c>
      <c r="F1687" s="2">
        <v>1921.84</v>
      </c>
      <c r="G1687" s="2">
        <v>5241110000</v>
      </c>
      <c r="H1687" s="2">
        <f t="shared" si="1233"/>
        <v>55.64898725243998</v>
      </c>
      <c r="I1687" s="2">
        <f t="shared" si="1234"/>
        <v>2011.8700000000001</v>
      </c>
      <c r="J1687" s="2">
        <f t="shared" si="1235"/>
        <v>53.633748222747329</v>
      </c>
      <c r="K1687" s="2">
        <f t="shared" si="1236"/>
        <v>1.4000000000000909</v>
      </c>
      <c r="L1687" s="18">
        <v>0.21795</v>
      </c>
      <c r="M1687" s="19">
        <v>17.570068878079628</v>
      </c>
      <c r="N1687" s="4">
        <f t="shared" si="1247"/>
        <v>55.539999999999964</v>
      </c>
      <c r="O1687" s="4">
        <f t="shared" si="1237"/>
        <v>40.984000000000059</v>
      </c>
      <c r="P1687" s="4">
        <f t="shared" si="1248"/>
        <v>-8.2772556390977492</v>
      </c>
      <c r="Q1687" s="4">
        <f t="shared" si="1261"/>
        <v>-3.44365786056732</v>
      </c>
      <c r="R1687" s="18">
        <f t="shared" si="1249"/>
        <v>1882.7780451127819</v>
      </c>
      <c r="S1687" s="2">
        <f t="shared" si="1250"/>
        <v>39.061954887218008</v>
      </c>
      <c r="T1687" s="22">
        <f t="shared" si="1238"/>
        <v>0</v>
      </c>
      <c r="U1687" s="29">
        <f t="shared" si="1251"/>
        <v>1890.4320224812031</v>
      </c>
      <c r="V1687" s="30">
        <f t="shared" si="1252"/>
        <v>31.40797751879677</v>
      </c>
      <c r="W1687" s="31">
        <f t="shared" si="1262"/>
        <v>0</v>
      </c>
      <c r="X1687" s="35">
        <f t="shared" si="1253"/>
        <v>1896.8140000000003</v>
      </c>
      <c r="Y1687" s="30">
        <f t="shared" si="1254"/>
        <v>25.025999999999613</v>
      </c>
      <c r="Z1687" s="31">
        <f t="shared" si="1263"/>
        <v>0</v>
      </c>
      <c r="AA1687" s="29">
        <f t="shared" si="1255"/>
        <v>1891.3254993338346</v>
      </c>
      <c r="AB1687" s="30">
        <f t="shared" si="1256"/>
        <v>30.514500666165304</v>
      </c>
      <c r="AC1687" s="31">
        <f t="shared" si="1264"/>
        <v>0</v>
      </c>
      <c r="AD1687" s="32">
        <f t="shared" si="1239"/>
        <v>-1</v>
      </c>
      <c r="AE1687" s="33">
        <f t="shared" si="1240"/>
        <v>0</v>
      </c>
      <c r="AF1687" s="33">
        <f t="shared" si="1241"/>
        <v>0</v>
      </c>
      <c r="AG1687" s="33">
        <f t="shared" si="1242"/>
        <v>0</v>
      </c>
      <c r="AH1687" s="38">
        <f t="shared" si="1243"/>
        <v>-1</v>
      </c>
      <c r="AI1687" s="33">
        <f t="shared" si="1244"/>
        <v>-1</v>
      </c>
      <c r="AJ1687" s="39">
        <f t="shared" si="1245"/>
        <v>-1</v>
      </c>
      <c r="AK1687" s="43">
        <f t="shared" si="1246"/>
        <v>-1</v>
      </c>
      <c r="AL1687" s="4">
        <f t="shared" si="1265"/>
        <v>42.789999999999964</v>
      </c>
      <c r="AM1687" s="4">
        <f t="shared" si="1266"/>
        <v>43.144500666165413</v>
      </c>
      <c r="AN1687" s="4">
        <f t="shared" si="1267"/>
        <v>42.789999999999964</v>
      </c>
      <c r="AO1687" s="4">
        <f t="shared" si="1268"/>
        <v>-12.75</v>
      </c>
      <c r="AP1687" s="4">
        <f t="shared" si="1269"/>
        <v>12.39549933383455</v>
      </c>
      <c r="AQ1687" s="4">
        <f t="shared" si="1270"/>
        <v>12.39549933383455</v>
      </c>
      <c r="AR1687" s="4">
        <f t="shared" si="1257"/>
        <v>30.159999999999854</v>
      </c>
      <c r="AS1687">
        <f t="shared" si="1271"/>
        <v>42.789999999999964</v>
      </c>
      <c r="AT1687" s="6">
        <f t="shared" si="1272"/>
        <v>1</v>
      </c>
      <c r="AU1687" s="4">
        <f t="shared" si="1273"/>
        <v>-21.025924972875842</v>
      </c>
      <c r="AV1687" s="4">
        <f t="shared" si="1274"/>
        <v>-12.289931121920226</v>
      </c>
      <c r="AW1687">
        <f t="shared" si="1275"/>
        <v>1</v>
      </c>
      <c r="AX1687">
        <f t="shared" si="1276"/>
        <v>0</v>
      </c>
      <c r="AY1687">
        <f t="shared" si="1277"/>
        <v>0</v>
      </c>
      <c r="AZ1687" s="4">
        <f t="shared" si="1258"/>
        <v>-3.9100000000000006</v>
      </c>
      <c r="BA1687" s="4">
        <f t="shared" si="1278"/>
        <v>183.22000000000028</v>
      </c>
      <c r="BB1687" s="4">
        <f t="shared" si="1259"/>
        <v>212.19333333333336</v>
      </c>
      <c r="BC1687" s="4">
        <f t="shared" si="1260"/>
        <v>191.48400000000001</v>
      </c>
      <c r="BM1687">
        <f t="shared" si="1279"/>
        <v>1</v>
      </c>
    </row>
    <row r="1688" spans="1:65" x14ac:dyDescent="0.25">
      <c r="A1688">
        <v>827</v>
      </c>
      <c r="B1688" s="1">
        <v>42382</v>
      </c>
      <c r="C1688" s="2">
        <v>1940.34</v>
      </c>
      <c r="D1688" s="2">
        <v>1950.33</v>
      </c>
      <c r="E1688" s="2">
        <v>1886.41</v>
      </c>
      <c r="F1688" s="2">
        <v>1890.28</v>
      </c>
      <c r="G1688" s="2">
        <v>5087030000</v>
      </c>
      <c r="H1688" s="2">
        <f t="shared" ref="H1688:H1751" si="1280">_xlfn.STDEV.S(C1688:C1697)</f>
        <v>56.045333238172354</v>
      </c>
      <c r="I1688" s="2">
        <f t="shared" ref="I1688:I1751" si="1281">AVERAGE(C1688:C1707)</f>
        <v>2018.5635000000007</v>
      </c>
      <c r="J1688" s="2">
        <f t="shared" ref="J1688:J1751" si="1282">_xlfn.STDEV.S(D1688:E1697)</f>
        <v>57.557606463803765</v>
      </c>
      <c r="K1688" s="2">
        <f t="shared" ref="K1688:K1751" si="1283">C1688-F1689</f>
        <v>1.6599999999998545</v>
      </c>
      <c r="L1688" s="18">
        <v>0.22889999999999999</v>
      </c>
      <c r="M1688" s="19">
        <v>18.925282632281846</v>
      </c>
      <c r="N1688" s="4">
        <f t="shared" si="1247"/>
        <v>63.919999999999845</v>
      </c>
      <c r="O1688" s="4">
        <f t="shared" ref="O1688:O1751" si="1284">AVERAGE(N1688:N1697)</f>
        <v>37.069000000000095</v>
      </c>
      <c r="P1688" s="4">
        <f t="shared" si="1248"/>
        <v>-7.5019548872180497</v>
      </c>
      <c r="Q1688" s="4">
        <f t="shared" si="1261"/>
        <v>-3.1999423558897235</v>
      </c>
      <c r="R1688" s="18">
        <f t="shared" si="1249"/>
        <v>1932.9411879699248</v>
      </c>
      <c r="S1688" s="2">
        <f t="shared" si="1250"/>
        <v>42.661187969924868</v>
      </c>
      <c r="T1688" s="22">
        <f t="shared" ref="T1688:T1751" si="1285">IF(S1688&gt;M1689, 0, 1)</f>
        <v>0</v>
      </c>
      <c r="U1688" s="29">
        <f t="shared" si="1251"/>
        <v>1939.2584120217257</v>
      </c>
      <c r="V1688" s="30">
        <f t="shared" si="1252"/>
        <v>48.978412021725717</v>
      </c>
      <c r="W1688" s="31">
        <f t="shared" si="1262"/>
        <v>0</v>
      </c>
      <c r="X1688" s="35">
        <f t="shared" si="1253"/>
        <v>1940.5307999999995</v>
      </c>
      <c r="Y1688" s="30">
        <f t="shared" si="1254"/>
        <v>50.250799999999572</v>
      </c>
      <c r="Z1688" s="31">
        <f t="shared" si="1263"/>
        <v>0</v>
      </c>
      <c r="AA1688" s="29">
        <f t="shared" si="1255"/>
        <v>1939.4365463386839</v>
      </c>
      <c r="AB1688" s="30">
        <f t="shared" si="1256"/>
        <v>49.156546338683938</v>
      </c>
      <c r="AC1688" s="31">
        <f t="shared" si="1264"/>
        <v>0</v>
      </c>
      <c r="AD1688" s="32">
        <f t="shared" ref="AD1688:AD1751" si="1286">IF(AC1688=1, 1, -1)</f>
        <v>-1</v>
      </c>
      <c r="AE1688" s="33">
        <f t="shared" ref="AE1688:AE1751" si="1287">IF(AC1689=0,0,IF(0=AC1688,-1,AC1688))</f>
        <v>-1</v>
      </c>
      <c r="AF1688" s="33">
        <f t="shared" ref="AF1688:AF1751" si="1288">IF(COUNTIF(AD1689:AD1692, "&lt;0")&gt;=2,0,IF(AC1688=1, 1, -1))</f>
        <v>0</v>
      </c>
      <c r="AG1688" s="33">
        <f t="shared" ref="AG1688:AG1751" si="1289">IF(COUNTIF(AD1689:AD1691, "&lt;0")&gt;=1,0,IF(AC1688=1, 1, -1))</f>
        <v>0</v>
      </c>
      <c r="AH1688" s="38">
        <f t="shared" ref="AH1688:AH1751" si="1290">IF(SUM(AC1689:AC1691)=0,0,IF(AC1688=1, 1, -1))</f>
        <v>-1</v>
      </c>
      <c r="AI1688" s="33">
        <f t="shared" ref="AI1688:AI1751" si="1291">IF(COUNTIF(AD1689:AD1690, "&lt;0")&gt;=2,0,IF(AC1688=1, 1, -1))</f>
        <v>-1</v>
      </c>
      <c r="AJ1688" s="39">
        <f t="shared" ref="AJ1688:AJ1751" si="1292">IF(COUNTIF(AD1689:AD1692, "&lt;0")&gt;=3,0,IF(AC1688=1, 1, -1))</f>
        <v>-1</v>
      </c>
      <c r="AK1688" s="43">
        <f t="shared" ref="AK1688:AK1751" si="1293">IF(COUNTIF(AD1689:AD1691, "&lt;0")&gt;=2,0,IF(AC1688=1, 1, -1))</f>
        <v>-1</v>
      </c>
      <c r="AL1688" s="4">
        <f t="shared" si="1265"/>
        <v>9.9900000000000091</v>
      </c>
      <c r="AM1688" s="4">
        <f t="shared" si="1266"/>
        <v>10.893453661316016</v>
      </c>
      <c r="AN1688" s="4">
        <f t="shared" si="1267"/>
        <v>9.9900000000000091</v>
      </c>
      <c r="AO1688" s="4">
        <f t="shared" si="1268"/>
        <v>-53.929999999999836</v>
      </c>
      <c r="AP1688" s="4">
        <f t="shared" si="1269"/>
        <v>53.026546338683829</v>
      </c>
      <c r="AQ1688" s="4">
        <f t="shared" si="1270"/>
        <v>53.026546338683829</v>
      </c>
      <c r="AR1688" s="4">
        <f t="shared" si="1257"/>
        <v>50.059999999999945</v>
      </c>
      <c r="AS1688">
        <f t="shared" si="1271"/>
        <v>53.026546338683829</v>
      </c>
      <c r="AT1688" s="6">
        <f t="shared" si="1272"/>
        <v>1</v>
      </c>
      <c r="AU1688" s="4">
        <f t="shared" si="1273"/>
        <v>-34.539644652636881</v>
      </c>
      <c r="AV1688" s="4">
        <f t="shared" si="1274"/>
        <v>-30.834717367718099</v>
      </c>
      <c r="AW1688">
        <f t="shared" si="1275"/>
        <v>1</v>
      </c>
      <c r="AX1688">
        <f t="shared" si="1276"/>
        <v>0</v>
      </c>
      <c r="AY1688">
        <f t="shared" si="1277"/>
        <v>0</v>
      </c>
      <c r="AZ1688" s="4">
        <f t="shared" si="1258"/>
        <v>-3.9100000000000006</v>
      </c>
      <c r="BA1688" s="4">
        <f t="shared" si="1278"/>
        <v>187.13000000000028</v>
      </c>
      <c r="BB1688" s="4">
        <f t="shared" si="1259"/>
        <v>216.10333333333335</v>
      </c>
      <c r="BC1688" s="4">
        <f t="shared" si="1260"/>
        <v>210.94799999999995</v>
      </c>
      <c r="BM1688">
        <f t="shared" si="1279"/>
        <v>1</v>
      </c>
    </row>
    <row r="1689" spans="1:65" x14ac:dyDescent="0.25">
      <c r="A1689">
        <v>826</v>
      </c>
      <c r="B1689" s="1">
        <v>42381</v>
      </c>
      <c r="C1689" s="2">
        <v>1927.83</v>
      </c>
      <c r="D1689" s="2">
        <v>1947.38</v>
      </c>
      <c r="E1689" s="2">
        <v>1914.35</v>
      </c>
      <c r="F1689" s="2">
        <v>1938.68</v>
      </c>
      <c r="G1689" s="2">
        <v>4887260000</v>
      </c>
      <c r="H1689" s="2">
        <f t="shared" si="1280"/>
        <v>56.451354082765675</v>
      </c>
      <c r="I1689" s="2">
        <f t="shared" si="1281"/>
        <v>2022.2150000000006</v>
      </c>
      <c r="J1689" s="2">
        <f t="shared" si="1282"/>
        <v>58.298427213144571</v>
      </c>
      <c r="K1689" s="2">
        <f t="shared" si="1283"/>
        <v>4.1599999999998545</v>
      </c>
      <c r="L1689" s="18">
        <v>0.19595000000000001</v>
      </c>
      <c r="M1689" s="19">
        <v>16.075566683519089</v>
      </c>
      <c r="N1689" s="4">
        <f t="shared" si="1247"/>
        <v>33.0300000000002</v>
      </c>
      <c r="O1689" s="4">
        <f t="shared" si="1284"/>
        <v>33.183000000000106</v>
      </c>
      <c r="P1689" s="4">
        <f t="shared" si="1248"/>
        <v>-5.7388120300751897</v>
      </c>
      <c r="Q1689" s="4">
        <f t="shared" si="1261"/>
        <v>-2.7733025083952372</v>
      </c>
      <c r="R1689" s="18">
        <f t="shared" si="1249"/>
        <v>1919.2648195488723</v>
      </c>
      <c r="S1689" s="2">
        <f t="shared" si="1250"/>
        <v>19.415180451127753</v>
      </c>
      <c r="T1689" s="22">
        <f t="shared" si="1285"/>
        <v>0</v>
      </c>
      <c r="U1689" s="29">
        <f t="shared" si="1251"/>
        <v>1926.8074204880977</v>
      </c>
      <c r="V1689" s="30">
        <f t="shared" si="1252"/>
        <v>11.872579511902359</v>
      </c>
      <c r="W1689" s="31">
        <f t="shared" si="1262"/>
        <v>1</v>
      </c>
      <c r="X1689" s="35">
        <f t="shared" si="1253"/>
        <v>1921.6970666666666</v>
      </c>
      <c r="Y1689" s="30">
        <f t="shared" si="1254"/>
        <v>16.982933333333449</v>
      </c>
      <c r="Z1689" s="31">
        <f t="shared" si="1263"/>
        <v>0</v>
      </c>
      <c r="AA1689" s="29">
        <f t="shared" si="1255"/>
        <v>1926.0919709530972</v>
      </c>
      <c r="AB1689" s="30">
        <f t="shared" si="1256"/>
        <v>12.588029046902875</v>
      </c>
      <c r="AC1689" s="31">
        <f t="shared" si="1264"/>
        <v>1</v>
      </c>
      <c r="AD1689" s="32">
        <f t="shared" si="1286"/>
        <v>1</v>
      </c>
      <c r="AE1689" s="33">
        <f t="shared" si="1287"/>
        <v>1</v>
      </c>
      <c r="AF1689" s="33">
        <f t="shared" si="1288"/>
        <v>0</v>
      </c>
      <c r="AG1689" s="33">
        <f t="shared" si="1289"/>
        <v>0</v>
      </c>
      <c r="AH1689" s="38">
        <f t="shared" si="1290"/>
        <v>1</v>
      </c>
      <c r="AI1689" s="33">
        <f t="shared" si="1291"/>
        <v>1</v>
      </c>
      <c r="AJ1689" s="39">
        <f t="shared" si="1292"/>
        <v>0</v>
      </c>
      <c r="AK1689" s="43">
        <f t="shared" si="1293"/>
        <v>0</v>
      </c>
      <c r="AL1689" s="4">
        <f t="shared" si="1265"/>
        <v>19.550000000000182</v>
      </c>
      <c r="AM1689" s="4">
        <f t="shared" si="1266"/>
        <v>21.288029046902921</v>
      </c>
      <c r="AN1689" s="4">
        <f t="shared" si="1267"/>
        <v>19.550000000000182</v>
      </c>
      <c r="AO1689" s="4">
        <f t="shared" si="1268"/>
        <v>-13.480000000000018</v>
      </c>
      <c r="AP1689" s="4">
        <f t="shared" si="1269"/>
        <v>11.74197095309728</v>
      </c>
      <c r="AQ1689" s="4">
        <f t="shared" si="1270"/>
        <v>11.74197095309728</v>
      </c>
      <c r="AR1689" s="4">
        <f t="shared" si="1257"/>
        <v>10.850000000000136</v>
      </c>
      <c r="AS1689">
        <f t="shared" si="1271"/>
        <v>19.550000000000182</v>
      </c>
      <c r="AT1689" s="6">
        <f t="shared" si="1272"/>
        <v>0</v>
      </c>
      <c r="AU1689" s="4">
        <f t="shared" si="1273"/>
        <v>0.16543313483925104</v>
      </c>
      <c r="AV1689" s="4">
        <f t="shared" si="1274"/>
        <v>5.5255666835189521</v>
      </c>
      <c r="AW1689">
        <f t="shared" si="1275"/>
        <v>0</v>
      </c>
      <c r="AX1689">
        <f t="shared" si="1276"/>
        <v>0</v>
      </c>
      <c r="AY1689">
        <f t="shared" si="1277"/>
        <v>0</v>
      </c>
      <c r="AZ1689" s="4">
        <f t="shared" si="1258"/>
        <v>6.94</v>
      </c>
      <c r="BA1689" s="4">
        <f t="shared" si="1278"/>
        <v>191.04000000000028</v>
      </c>
      <c r="BB1689" s="4">
        <f t="shared" si="1259"/>
        <v>220.01333333333335</v>
      </c>
      <c r="BC1689" s="4">
        <f t="shared" si="1260"/>
        <v>205.94399999999993</v>
      </c>
      <c r="BM1689">
        <f t="shared" si="1279"/>
        <v>1</v>
      </c>
    </row>
    <row r="1690" spans="1:65" x14ac:dyDescent="0.25">
      <c r="A1690">
        <v>825</v>
      </c>
      <c r="B1690" s="1">
        <v>42380</v>
      </c>
      <c r="C1690" s="2">
        <v>1926.12</v>
      </c>
      <c r="D1690" s="2">
        <v>1935.65</v>
      </c>
      <c r="E1690" s="2">
        <v>1901.1</v>
      </c>
      <c r="F1690" s="2">
        <v>1923.67</v>
      </c>
      <c r="G1690" s="2">
        <v>4607290000</v>
      </c>
      <c r="H1690" s="2">
        <f t="shared" si="1280"/>
        <v>51.520644017713956</v>
      </c>
      <c r="I1690" s="2">
        <f t="shared" si="1281"/>
        <v>2028.1870000000004</v>
      </c>
      <c r="J1690" s="2">
        <f t="shared" si="1282"/>
        <v>55.472153931879241</v>
      </c>
      <c r="K1690" s="2">
        <f t="shared" si="1283"/>
        <v>4.0899999999999181</v>
      </c>
      <c r="L1690" s="18">
        <v>0.20915</v>
      </c>
      <c r="M1690" s="19">
        <v>17.143854899860379</v>
      </c>
      <c r="N1690" s="4">
        <f t="shared" si="1247"/>
        <v>34.550000000000182</v>
      </c>
      <c r="O1690" s="4">
        <f t="shared" si="1284"/>
        <v>31.559000000000061</v>
      </c>
      <c r="P1690" s="4">
        <f t="shared" si="1248"/>
        <v>-4.4051804511278192</v>
      </c>
      <c r="Q1690" s="4">
        <f t="shared" si="1261"/>
        <v>-2.621998748467512</v>
      </c>
      <c r="R1690" s="18">
        <f t="shared" si="1249"/>
        <v>1918.7368345864661</v>
      </c>
      <c r="S1690" s="2">
        <f t="shared" si="1250"/>
        <v>4.9331654135339704</v>
      </c>
      <c r="T1690" s="22">
        <f t="shared" si="1285"/>
        <v>1</v>
      </c>
      <c r="U1690" s="29">
        <f t="shared" si="1251"/>
        <v>1925.3203288361508</v>
      </c>
      <c r="V1690" s="30">
        <f t="shared" si="1252"/>
        <v>1.6503288361507202</v>
      </c>
      <c r="W1690" s="31">
        <f t="shared" si="1262"/>
        <v>1</v>
      </c>
      <c r="X1690" s="35">
        <f t="shared" si="1253"/>
        <v>1914.5820000000022</v>
      </c>
      <c r="Y1690" s="30">
        <f t="shared" si="1254"/>
        <v>9.0879999999979191</v>
      </c>
      <c r="Z1690" s="31">
        <f t="shared" si="1263"/>
        <v>1</v>
      </c>
      <c r="AA1690" s="29">
        <f t="shared" si="1255"/>
        <v>1923.8169627990899</v>
      </c>
      <c r="AB1690" s="30">
        <f t="shared" si="1256"/>
        <v>0.14696279908980614</v>
      </c>
      <c r="AC1690" s="31">
        <f t="shared" si="1264"/>
        <v>1</v>
      </c>
      <c r="AD1690" s="32">
        <f t="shared" si="1286"/>
        <v>1</v>
      </c>
      <c r="AE1690" s="33">
        <f t="shared" si="1287"/>
        <v>0</v>
      </c>
      <c r="AF1690" s="33">
        <f t="shared" si="1288"/>
        <v>0</v>
      </c>
      <c r="AG1690" s="33">
        <f t="shared" si="1289"/>
        <v>0</v>
      </c>
      <c r="AH1690" s="38">
        <f t="shared" si="1290"/>
        <v>0</v>
      </c>
      <c r="AI1690" s="33">
        <f t="shared" si="1291"/>
        <v>0</v>
      </c>
      <c r="AJ1690" s="39">
        <f t="shared" si="1292"/>
        <v>0</v>
      </c>
      <c r="AK1690" s="43">
        <f t="shared" si="1293"/>
        <v>0</v>
      </c>
      <c r="AL1690" s="4">
        <f t="shared" si="1265"/>
        <v>9.5300000000002001</v>
      </c>
      <c r="AM1690" s="4">
        <f t="shared" si="1266"/>
        <v>11.833037200910212</v>
      </c>
      <c r="AN1690" s="4">
        <f t="shared" si="1267"/>
        <v>9.5300000000002001</v>
      </c>
      <c r="AO1690" s="4">
        <f t="shared" si="1268"/>
        <v>-25.019999999999982</v>
      </c>
      <c r="AP1690" s="4">
        <f t="shared" si="1269"/>
        <v>22.71696279908997</v>
      </c>
      <c r="AQ1690" s="4">
        <f t="shared" si="1270"/>
        <v>22.71696279908997</v>
      </c>
      <c r="AR1690" s="4">
        <f t="shared" si="1257"/>
        <v>2.4499999999998181</v>
      </c>
      <c r="AS1690">
        <f t="shared" si="1271"/>
        <v>22.71696279908997</v>
      </c>
      <c r="AT1690" s="6">
        <f t="shared" si="1272"/>
        <v>0</v>
      </c>
      <c r="AU1690" s="4">
        <f t="shared" si="1273"/>
        <v>6.3888877742584782E-2</v>
      </c>
      <c r="AV1690" s="4">
        <f t="shared" si="1274"/>
        <v>14.993854899860562</v>
      </c>
      <c r="AW1690">
        <f t="shared" si="1275"/>
        <v>0</v>
      </c>
      <c r="AX1690">
        <f t="shared" si="1276"/>
        <v>0</v>
      </c>
      <c r="AY1690">
        <f t="shared" si="1277"/>
        <v>0</v>
      </c>
      <c r="AZ1690" s="4">
        <f t="shared" si="1258"/>
        <v>6.94</v>
      </c>
      <c r="BA1690" s="4">
        <f t="shared" si="1278"/>
        <v>184.10000000000028</v>
      </c>
      <c r="BB1690" s="4">
        <f t="shared" si="1259"/>
        <v>217.70000000000002</v>
      </c>
      <c r="BC1690" s="4">
        <f t="shared" si="1260"/>
        <v>205.25999999999993</v>
      </c>
      <c r="BM1690">
        <f t="shared" si="1279"/>
        <v>0</v>
      </c>
    </row>
    <row r="1691" spans="1:65" x14ac:dyDescent="0.25">
      <c r="A1691">
        <v>824</v>
      </c>
      <c r="B1691" s="1">
        <v>42377</v>
      </c>
      <c r="C1691" s="2">
        <v>1945.97</v>
      </c>
      <c r="D1691" s="2">
        <v>1960.4</v>
      </c>
      <c r="E1691" s="2">
        <v>1918.46</v>
      </c>
      <c r="F1691" s="2">
        <v>1922.03</v>
      </c>
      <c r="G1691" s="2">
        <v>4664940000</v>
      </c>
      <c r="H1691" s="2">
        <f t="shared" si="1280"/>
        <v>41.772861525157722</v>
      </c>
      <c r="I1691" s="2">
        <f t="shared" si="1281"/>
        <v>2034.2775000000006</v>
      </c>
      <c r="J1691" s="2">
        <f t="shared" si="1282"/>
        <v>47.743085966782438</v>
      </c>
      <c r="K1691" s="2">
        <f t="shared" si="1283"/>
        <v>2.8800000000001091</v>
      </c>
      <c r="L1691" s="18">
        <v>0.23904999999999998</v>
      </c>
      <c r="M1691" s="19">
        <v>19.809436240723961</v>
      </c>
      <c r="N1691" s="4">
        <f t="shared" si="1247"/>
        <v>41.940000000000055</v>
      </c>
      <c r="O1691" s="4">
        <f t="shared" si="1284"/>
        <v>28.967000000000052</v>
      </c>
      <c r="P1691" s="4">
        <f t="shared" si="1248"/>
        <v>-3.2931654135338371</v>
      </c>
      <c r="Q1691" s="4">
        <f t="shared" si="1261"/>
        <v>-2.0504388816644998</v>
      </c>
      <c r="R1691" s="18">
        <f t="shared" si="1249"/>
        <v>1941.19392481203</v>
      </c>
      <c r="S1691" s="2">
        <f t="shared" si="1250"/>
        <v>19.163924812030018</v>
      </c>
      <c r="T1691" s="22">
        <f t="shared" si="1285"/>
        <v>1</v>
      </c>
      <c r="U1691" s="29">
        <f t="shared" si="1251"/>
        <v>1945.3501531102856</v>
      </c>
      <c r="V1691" s="30">
        <f t="shared" si="1252"/>
        <v>23.320153110285673</v>
      </c>
      <c r="W1691" s="31">
        <f t="shared" si="1262"/>
        <v>0</v>
      </c>
      <c r="X1691" s="35">
        <f t="shared" si="1253"/>
        <v>1938.9264000000003</v>
      </c>
      <c r="Y1691" s="30">
        <f t="shared" si="1254"/>
        <v>16.896400000000313</v>
      </c>
      <c r="Z1691" s="31">
        <f t="shared" si="1263"/>
        <v>1</v>
      </c>
      <c r="AA1691" s="29">
        <f t="shared" si="1255"/>
        <v>1944.4508276748459</v>
      </c>
      <c r="AB1691" s="30">
        <f t="shared" si="1256"/>
        <v>22.420827674845896</v>
      </c>
      <c r="AC1691" s="31">
        <f t="shared" si="1264"/>
        <v>0</v>
      </c>
      <c r="AD1691" s="32">
        <f t="shared" si="1286"/>
        <v>-1</v>
      </c>
      <c r="AE1691" s="33">
        <f t="shared" si="1287"/>
        <v>0</v>
      </c>
      <c r="AF1691" s="33">
        <f t="shared" si="1288"/>
        <v>0</v>
      </c>
      <c r="AG1691" s="33">
        <f t="shared" si="1289"/>
        <v>0</v>
      </c>
      <c r="AH1691" s="38">
        <f t="shared" si="1290"/>
        <v>-1</v>
      </c>
      <c r="AI1691" s="33">
        <f t="shared" si="1291"/>
        <v>0</v>
      </c>
      <c r="AJ1691" s="39">
        <f t="shared" si="1292"/>
        <v>0</v>
      </c>
      <c r="AK1691" s="43">
        <f t="shared" si="1293"/>
        <v>0</v>
      </c>
      <c r="AL1691" s="4">
        <f t="shared" si="1265"/>
        <v>14.430000000000064</v>
      </c>
      <c r="AM1691" s="4">
        <f t="shared" si="1266"/>
        <v>15.949172325154223</v>
      </c>
      <c r="AN1691" s="4">
        <f t="shared" si="1267"/>
        <v>14.430000000000064</v>
      </c>
      <c r="AO1691" s="4">
        <f t="shared" si="1268"/>
        <v>-27.509999999999991</v>
      </c>
      <c r="AP1691" s="4">
        <f t="shared" si="1269"/>
        <v>25.990827674845832</v>
      </c>
      <c r="AQ1691" s="4">
        <f t="shared" si="1270"/>
        <v>25.990827674845832</v>
      </c>
      <c r="AR1691" s="4">
        <f t="shared" si="1257"/>
        <v>23.940000000000055</v>
      </c>
      <c r="AS1691">
        <f t="shared" si="1271"/>
        <v>25.990827674845832</v>
      </c>
      <c r="AT1691" s="6">
        <f t="shared" si="1272"/>
        <v>1</v>
      </c>
      <c r="AU1691" s="4">
        <f t="shared" si="1273"/>
        <v>-3.4085569171275232</v>
      </c>
      <c r="AV1691" s="4">
        <f t="shared" si="1274"/>
        <v>-3.8305637592760933</v>
      </c>
      <c r="AW1691">
        <f t="shared" si="1275"/>
        <v>1</v>
      </c>
      <c r="AX1691">
        <f t="shared" si="1276"/>
        <v>0</v>
      </c>
      <c r="AY1691">
        <f t="shared" si="1277"/>
        <v>0</v>
      </c>
      <c r="AZ1691" s="4">
        <f t="shared" si="1258"/>
        <v>-3.9100000000000006</v>
      </c>
      <c r="BA1691" s="4">
        <f t="shared" si="1278"/>
        <v>177.16000000000028</v>
      </c>
      <c r="BB1691" s="4">
        <f t="shared" si="1259"/>
        <v>217.70000000000002</v>
      </c>
      <c r="BC1691" s="4">
        <f t="shared" si="1260"/>
        <v>213.2</v>
      </c>
      <c r="BM1691">
        <f t="shared" si="1279"/>
        <v>0</v>
      </c>
    </row>
    <row r="1692" spans="1:65" x14ac:dyDescent="0.25">
      <c r="A1692">
        <v>823</v>
      </c>
      <c r="B1692" s="1">
        <v>42376</v>
      </c>
      <c r="C1692" s="2">
        <v>1985.32</v>
      </c>
      <c r="D1692" s="2">
        <v>1985.32</v>
      </c>
      <c r="E1692" s="2">
        <v>1938.83</v>
      </c>
      <c r="F1692" s="2">
        <v>1943.09</v>
      </c>
      <c r="G1692" s="2">
        <v>5076590000</v>
      </c>
      <c r="H1692" s="2">
        <f t="shared" si="1280"/>
        <v>29.026500171777936</v>
      </c>
      <c r="I1692" s="2">
        <f t="shared" si="1281"/>
        <v>2040.0374999999999</v>
      </c>
      <c r="J1692" s="2">
        <f t="shared" si="1282"/>
        <v>38.315306972815101</v>
      </c>
      <c r="K1692" s="2">
        <f t="shared" si="1283"/>
        <v>-4.9400000000000546</v>
      </c>
      <c r="L1692" s="18">
        <v>0.23135</v>
      </c>
      <c r="M1692" s="19">
        <v>19.636757180624617</v>
      </c>
      <c r="N1692" s="4">
        <f t="shared" si="1247"/>
        <v>51.430000000000064</v>
      </c>
      <c r="O1692" s="4">
        <f t="shared" si="1284"/>
        <v>27.349000000000046</v>
      </c>
      <c r="P1692" s="4">
        <f t="shared" si="1248"/>
        <v>-1.8960751879699234</v>
      </c>
      <c r="Q1692" s="4">
        <f t="shared" si="1261"/>
        <v>-1.5893509992675536</v>
      </c>
      <c r="R1692" s="18">
        <f t="shared" si="1249"/>
        <v>1989.3892030075187</v>
      </c>
      <c r="S1692" s="2">
        <f t="shared" si="1250"/>
        <v>46.299203007518827</v>
      </c>
      <c r="T1692" s="22">
        <f t="shared" si="1285"/>
        <v>0</v>
      </c>
      <c r="U1692" s="29">
        <f t="shared" si="1251"/>
        <v>1984.8112742172941</v>
      </c>
      <c r="V1692" s="30">
        <f t="shared" si="1252"/>
        <v>41.721274217294194</v>
      </c>
      <c r="W1692" s="31">
        <f t="shared" si="1262"/>
        <v>0</v>
      </c>
      <c r="X1692" s="35">
        <f t="shared" si="1253"/>
        <v>1985.3889333333336</v>
      </c>
      <c r="Y1692" s="30">
        <f t="shared" si="1254"/>
        <v>42.298933333333707</v>
      </c>
      <c r="Z1692" s="31">
        <f t="shared" si="1263"/>
        <v>0</v>
      </c>
      <c r="AA1692" s="29">
        <f t="shared" si="1255"/>
        <v>1984.8921464935397</v>
      </c>
      <c r="AB1692" s="30">
        <f t="shared" si="1256"/>
        <v>41.802146493539794</v>
      </c>
      <c r="AC1692" s="31">
        <f t="shared" si="1264"/>
        <v>0</v>
      </c>
      <c r="AD1692" s="32">
        <f t="shared" si="1286"/>
        <v>-1</v>
      </c>
      <c r="AE1692" s="33">
        <f t="shared" si="1287"/>
        <v>0</v>
      </c>
      <c r="AF1692" s="33">
        <f t="shared" si="1288"/>
        <v>0</v>
      </c>
      <c r="AG1692" s="33">
        <f t="shared" si="1289"/>
        <v>0</v>
      </c>
      <c r="AH1692" s="38">
        <f t="shared" si="1290"/>
        <v>-1</v>
      </c>
      <c r="AI1692" s="33">
        <f t="shared" si="1291"/>
        <v>-1</v>
      </c>
      <c r="AJ1692" s="39">
        <f t="shared" si="1292"/>
        <v>0</v>
      </c>
      <c r="AK1692" s="43">
        <f t="shared" si="1293"/>
        <v>0</v>
      </c>
      <c r="AL1692" s="4">
        <f t="shared" si="1265"/>
        <v>0</v>
      </c>
      <c r="AM1692" s="4">
        <f t="shared" si="1266"/>
        <v>0.4278535064602238</v>
      </c>
      <c r="AN1692" s="4">
        <f t="shared" si="1267"/>
        <v>0</v>
      </c>
      <c r="AO1692" s="4">
        <f t="shared" si="1268"/>
        <v>-46.490000000000009</v>
      </c>
      <c r="AP1692" s="4">
        <f t="shared" si="1269"/>
        <v>46.062146493539785</v>
      </c>
      <c r="AQ1692" s="4">
        <f t="shared" si="1270"/>
        <v>46.062146493539785</v>
      </c>
      <c r="AR1692" s="4">
        <f t="shared" si="1257"/>
        <v>42.230000000000018</v>
      </c>
      <c r="AS1692">
        <f t="shared" si="1271"/>
        <v>46.062146493539785</v>
      </c>
      <c r="AT1692" s="6">
        <f t="shared" si="1272"/>
        <v>1</v>
      </c>
      <c r="AU1692" s="4">
        <f t="shared" si="1273"/>
        <v>-27.002560705037457</v>
      </c>
      <c r="AV1692" s="4">
        <f t="shared" si="1274"/>
        <v>-22.293242819375401</v>
      </c>
      <c r="AW1692">
        <f t="shared" si="1275"/>
        <v>1</v>
      </c>
      <c r="AX1692">
        <f t="shared" si="1276"/>
        <v>0</v>
      </c>
      <c r="AY1692">
        <f t="shared" si="1277"/>
        <v>0</v>
      </c>
      <c r="AZ1692" s="4">
        <f t="shared" si="1258"/>
        <v>-3.9100000000000006</v>
      </c>
      <c r="BA1692" s="4">
        <f t="shared" si="1278"/>
        <v>181.07000000000028</v>
      </c>
      <c r="BB1692" s="4">
        <f t="shared" si="1259"/>
        <v>217.70000000000002</v>
      </c>
      <c r="BC1692" s="4">
        <f t="shared" si="1260"/>
        <v>228.93999999999997</v>
      </c>
      <c r="BM1692">
        <f t="shared" si="1279"/>
        <v>1</v>
      </c>
    </row>
    <row r="1693" spans="1:65" x14ac:dyDescent="0.25">
      <c r="A1693">
        <v>822</v>
      </c>
      <c r="B1693" s="1">
        <v>42375</v>
      </c>
      <c r="C1693" s="2">
        <v>2011.71</v>
      </c>
      <c r="D1693" s="2">
        <v>2011.71</v>
      </c>
      <c r="E1693" s="2">
        <v>1979.05</v>
      </c>
      <c r="F1693" s="2">
        <v>1990.26</v>
      </c>
      <c r="G1693" s="2">
        <v>4336660000</v>
      </c>
      <c r="H1693" s="2">
        <f t="shared" si="1280"/>
        <v>22.732134865770004</v>
      </c>
      <c r="I1693" s="2">
        <f t="shared" si="1281"/>
        <v>2044.441</v>
      </c>
      <c r="J1693" s="2">
        <f t="shared" si="1282"/>
        <v>28.65262054700278</v>
      </c>
      <c r="K1693" s="2">
        <f t="shared" si="1283"/>
        <v>-5</v>
      </c>
      <c r="L1693" s="18">
        <v>0.19270000000000001</v>
      </c>
      <c r="M1693" s="19">
        <v>16.573552859567243</v>
      </c>
      <c r="N1693" s="4">
        <f t="shared" si="1247"/>
        <v>37.660000000000082</v>
      </c>
      <c r="O1693" s="4">
        <f t="shared" si="1284"/>
        <v>24.43100000000004</v>
      </c>
      <c r="P1693" s="4">
        <f t="shared" si="1248"/>
        <v>-0.87079699248120224</v>
      </c>
      <c r="Q1693" s="4">
        <f t="shared" si="1261"/>
        <v>-1.3044250838613505</v>
      </c>
      <c r="R1693" s="18">
        <f t="shared" si="1249"/>
        <v>2016.1083233082707</v>
      </c>
      <c r="S1693" s="2">
        <f t="shared" si="1250"/>
        <v>25.848323308270665</v>
      </c>
      <c r="T1693" s="22">
        <f t="shared" si="1285"/>
        <v>0</v>
      </c>
      <c r="U1693" s="29">
        <f t="shared" si="1251"/>
        <v>2011.2736991619115</v>
      </c>
      <c r="V1693" s="30">
        <f t="shared" si="1252"/>
        <v>21.013699161911518</v>
      </c>
      <c r="W1693" s="31">
        <f t="shared" si="1262"/>
        <v>0</v>
      </c>
      <c r="X1693" s="35">
        <f t="shared" si="1253"/>
        <v>2004.2764000000006</v>
      </c>
      <c r="Y1693" s="30">
        <f t="shared" si="1254"/>
        <v>14.016400000000658</v>
      </c>
      <c r="Z1693" s="31">
        <f t="shared" si="1263"/>
        <v>1</v>
      </c>
      <c r="AA1693" s="29">
        <f t="shared" si="1255"/>
        <v>2010.294077279244</v>
      </c>
      <c r="AB1693" s="30">
        <f t="shared" si="1256"/>
        <v>20.034077279244002</v>
      </c>
      <c r="AC1693" s="31">
        <f t="shared" si="1264"/>
        <v>0</v>
      </c>
      <c r="AD1693" s="32">
        <f t="shared" si="1286"/>
        <v>-1</v>
      </c>
      <c r="AE1693" s="33">
        <f t="shared" si="1287"/>
        <v>-1</v>
      </c>
      <c r="AF1693" s="33">
        <f t="shared" si="1288"/>
        <v>0</v>
      </c>
      <c r="AG1693" s="33">
        <f t="shared" si="1289"/>
        <v>0</v>
      </c>
      <c r="AH1693" s="38">
        <f t="shared" si="1290"/>
        <v>-1</v>
      </c>
      <c r="AI1693" s="33">
        <f t="shared" si="1291"/>
        <v>-1</v>
      </c>
      <c r="AJ1693" s="39">
        <f t="shared" si="1292"/>
        <v>0</v>
      </c>
      <c r="AK1693" s="43">
        <f t="shared" si="1293"/>
        <v>0</v>
      </c>
      <c r="AL1693" s="4">
        <f t="shared" si="1265"/>
        <v>0</v>
      </c>
      <c r="AM1693" s="4">
        <f t="shared" si="1266"/>
        <v>1.4159227207560434</v>
      </c>
      <c r="AN1693" s="4">
        <f t="shared" si="1267"/>
        <v>0</v>
      </c>
      <c r="AO1693" s="4">
        <f t="shared" si="1268"/>
        <v>-32.660000000000082</v>
      </c>
      <c r="AP1693" s="4">
        <f t="shared" si="1269"/>
        <v>31.244077279244038</v>
      </c>
      <c r="AQ1693" s="4">
        <f t="shared" si="1270"/>
        <v>31.244077279244038</v>
      </c>
      <c r="AR1693" s="4">
        <f t="shared" si="1257"/>
        <v>21.450000000000045</v>
      </c>
      <c r="AS1693">
        <f t="shared" si="1271"/>
        <v>31.244077279244038</v>
      </c>
      <c r="AT1693" s="6">
        <f t="shared" si="1272"/>
        <v>1</v>
      </c>
      <c r="AU1693" s="4">
        <f t="shared" si="1273"/>
        <v>-13.940311688419701</v>
      </c>
      <c r="AV1693" s="4">
        <f t="shared" si="1274"/>
        <v>-4.5764471404328022</v>
      </c>
      <c r="AW1693">
        <f t="shared" si="1275"/>
        <v>1</v>
      </c>
      <c r="AX1693">
        <f t="shared" si="1276"/>
        <v>0</v>
      </c>
      <c r="AY1693">
        <f t="shared" si="1277"/>
        <v>0</v>
      </c>
      <c r="AZ1693" s="4">
        <f t="shared" si="1258"/>
        <v>-3.9100000000000006</v>
      </c>
      <c r="BA1693" s="4">
        <f t="shared" si="1278"/>
        <v>184.98000000000027</v>
      </c>
      <c r="BB1693" s="4">
        <f t="shared" si="1259"/>
        <v>219.00333333333336</v>
      </c>
      <c r="BC1693" s="4">
        <f t="shared" si="1260"/>
        <v>239.49599999999998</v>
      </c>
      <c r="BM1693">
        <f t="shared" si="1279"/>
        <v>1</v>
      </c>
    </row>
    <row r="1694" spans="1:65" x14ac:dyDescent="0.25">
      <c r="A1694">
        <v>821</v>
      </c>
      <c r="B1694" s="1">
        <v>42374</v>
      </c>
      <c r="C1694" s="2">
        <v>2013.78</v>
      </c>
      <c r="D1694" s="2">
        <v>2021.94</v>
      </c>
      <c r="E1694" s="2">
        <v>2004.17</v>
      </c>
      <c r="F1694" s="2">
        <v>2016.71</v>
      </c>
      <c r="G1694" s="2">
        <v>3706620000</v>
      </c>
      <c r="H1694" s="2">
        <f t="shared" si="1280"/>
        <v>22.968929351529571</v>
      </c>
      <c r="I1694" s="2">
        <f t="shared" si="1281"/>
        <v>2048.3764999999999</v>
      </c>
      <c r="J1694" s="2">
        <f t="shared" si="1282"/>
        <v>25.492720214746942</v>
      </c>
      <c r="K1694" s="2">
        <f t="shared" si="1283"/>
        <v>1.1199999999998909</v>
      </c>
      <c r="L1694" s="18">
        <v>0.17530000000000001</v>
      </c>
      <c r="M1694" s="19">
        <v>15.046752687673338</v>
      </c>
      <c r="N1694" s="4">
        <f t="shared" si="1247"/>
        <v>17.769999999999982</v>
      </c>
      <c r="O1694" s="4">
        <f t="shared" si="1284"/>
        <v>22.400000000000045</v>
      </c>
      <c r="P1694" s="4">
        <f t="shared" si="1248"/>
        <v>-0.60167669172932381</v>
      </c>
      <c r="Q1694" s="4">
        <f t="shared" si="1261"/>
        <v>-1.118720097662679</v>
      </c>
      <c r="R1694" s="18">
        <f t="shared" si="1249"/>
        <v>2011.8314962406016</v>
      </c>
      <c r="S1694" s="2">
        <f t="shared" si="1250"/>
        <v>4.8785037593984271</v>
      </c>
      <c r="T1694" s="22">
        <f t="shared" si="1285"/>
        <v>1</v>
      </c>
      <c r="U1694" s="29">
        <f t="shared" si="1251"/>
        <v>2013.3425468181817</v>
      </c>
      <c r="V1694" s="30">
        <f t="shared" si="1252"/>
        <v>3.3674531818182913</v>
      </c>
      <c r="W1694" s="31">
        <f t="shared" si="1262"/>
        <v>1</v>
      </c>
      <c r="X1694" s="35">
        <f t="shared" si="1253"/>
        <v>2007.5649333333349</v>
      </c>
      <c r="Y1694" s="30">
        <f t="shared" si="1254"/>
        <v>9.1450666666651159</v>
      </c>
      <c r="Z1694" s="31">
        <f t="shared" si="1263"/>
        <v>1</v>
      </c>
      <c r="AA1694" s="29">
        <f t="shared" si="1255"/>
        <v>2012.533680930303</v>
      </c>
      <c r="AB1694" s="30">
        <f t="shared" si="1256"/>
        <v>4.1763190696970014</v>
      </c>
      <c r="AC1694" s="31">
        <f t="shared" si="1264"/>
        <v>1</v>
      </c>
      <c r="AD1694" s="32">
        <f t="shared" si="1286"/>
        <v>1</v>
      </c>
      <c r="AE1694" s="33">
        <f t="shared" si="1287"/>
        <v>0</v>
      </c>
      <c r="AF1694" s="33">
        <f t="shared" si="1288"/>
        <v>0</v>
      </c>
      <c r="AG1694" s="33">
        <f t="shared" si="1289"/>
        <v>0</v>
      </c>
      <c r="AH1694" s="38">
        <f t="shared" si="1290"/>
        <v>0</v>
      </c>
      <c r="AI1694" s="33">
        <f t="shared" si="1291"/>
        <v>0</v>
      </c>
      <c r="AJ1694" s="39">
        <f t="shared" si="1292"/>
        <v>0</v>
      </c>
      <c r="AK1694" s="43">
        <f t="shared" si="1293"/>
        <v>0</v>
      </c>
      <c r="AL1694" s="4">
        <f t="shared" si="1265"/>
        <v>8.1600000000000819</v>
      </c>
      <c r="AM1694" s="4">
        <f t="shared" si="1266"/>
        <v>9.4063190696970196</v>
      </c>
      <c r="AN1694" s="4">
        <f t="shared" si="1267"/>
        <v>8.1600000000000819</v>
      </c>
      <c r="AO1694" s="4">
        <f t="shared" si="1268"/>
        <v>-9.6099999999999</v>
      </c>
      <c r="AP1694" s="4">
        <f t="shared" si="1269"/>
        <v>8.3636809303029622</v>
      </c>
      <c r="AQ1694" s="4">
        <f t="shared" si="1270"/>
        <v>8.3636809303029622</v>
      </c>
      <c r="AR1694" s="4">
        <f t="shared" si="1257"/>
        <v>2.9300000000000637</v>
      </c>
      <c r="AS1694">
        <f t="shared" si="1271"/>
        <v>8.3636809303029622</v>
      </c>
      <c r="AT1694" s="6">
        <f t="shared" si="1272"/>
        <v>0</v>
      </c>
      <c r="AU1694" s="4">
        <f t="shared" si="1273"/>
        <v>11.008384943798855</v>
      </c>
      <c r="AV1694" s="4">
        <f t="shared" si="1274"/>
        <v>12.416752687673275</v>
      </c>
      <c r="AW1694">
        <f t="shared" si="1275"/>
        <v>0</v>
      </c>
      <c r="AX1694">
        <f t="shared" si="1276"/>
        <v>0</v>
      </c>
      <c r="AY1694">
        <f t="shared" si="1277"/>
        <v>0</v>
      </c>
      <c r="AZ1694" s="4">
        <f t="shared" si="1258"/>
        <v>6.94</v>
      </c>
      <c r="BA1694" s="4">
        <f t="shared" si="1278"/>
        <v>188.89000000000027</v>
      </c>
      <c r="BB1694" s="4">
        <f t="shared" si="1259"/>
        <v>220.3066666666667</v>
      </c>
      <c r="BC1694" s="4">
        <f t="shared" si="1260"/>
        <v>240.32399999999998</v>
      </c>
      <c r="BM1694">
        <f t="shared" si="1279"/>
        <v>0</v>
      </c>
    </row>
    <row r="1695" spans="1:65" x14ac:dyDescent="0.25">
      <c r="A1695">
        <v>820</v>
      </c>
      <c r="B1695" s="1">
        <v>42373</v>
      </c>
      <c r="C1695" s="2">
        <v>2038.2</v>
      </c>
      <c r="D1695" s="2">
        <v>2038.2</v>
      </c>
      <c r="E1695" s="2">
        <v>1989.68</v>
      </c>
      <c r="F1695" s="2">
        <v>2012.66</v>
      </c>
      <c r="G1695" s="2">
        <v>4304880000</v>
      </c>
      <c r="H1695" s="2">
        <f t="shared" si="1280"/>
        <v>20.36397388090603</v>
      </c>
      <c r="I1695" s="2">
        <f t="shared" si="1281"/>
        <v>2050.2494999999999</v>
      </c>
      <c r="J1695" s="2">
        <f t="shared" si="1282"/>
        <v>24.902888777683682</v>
      </c>
      <c r="K1695" s="2">
        <f t="shared" si="1283"/>
        <v>-5.7400000000000091</v>
      </c>
      <c r="L1695" s="18">
        <v>0.19325000000000001</v>
      </c>
      <c r="M1695" s="19">
        <v>16.845274673132018</v>
      </c>
      <c r="N1695" s="4">
        <f t="shared" si="1247"/>
        <v>54.259999999999991</v>
      </c>
      <c r="O1695" s="4">
        <f t="shared" si="1284"/>
        <v>24.279000000000064</v>
      </c>
      <c r="P1695" s="4">
        <f t="shared" si="1248"/>
        <v>-0.82850375939849696</v>
      </c>
      <c r="Q1695" s="4">
        <f t="shared" si="1261"/>
        <v>-1.1216748251748252</v>
      </c>
      <c r="R1695" s="18">
        <f t="shared" si="1249"/>
        <v>2043.6623684210526</v>
      </c>
      <c r="S1695" s="2">
        <f t="shared" si="1250"/>
        <v>31.002368421052552</v>
      </c>
      <c r="T1695" s="22">
        <f t="shared" si="1285"/>
        <v>0</v>
      </c>
      <c r="U1695" s="29">
        <f t="shared" si="1251"/>
        <v>2037.7927086051502</v>
      </c>
      <c r="V1695" s="30">
        <f t="shared" si="1252"/>
        <v>25.132708605150128</v>
      </c>
      <c r="W1695" s="31">
        <f t="shared" si="1262"/>
        <v>0</v>
      </c>
      <c r="X1695" s="35">
        <f t="shared" si="1253"/>
        <v>2033.6604000000007</v>
      </c>
      <c r="Y1695" s="30">
        <f t="shared" si="1254"/>
        <v>21.000400000000582</v>
      </c>
      <c r="Z1695" s="31">
        <f t="shared" si="1263"/>
        <v>0</v>
      </c>
      <c r="AA1695" s="29">
        <f t="shared" si="1255"/>
        <v>2037.2141854004294</v>
      </c>
      <c r="AB1695" s="30">
        <f t="shared" si="1256"/>
        <v>24.554185400429333</v>
      </c>
      <c r="AC1695" s="31">
        <f t="shared" si="1264"/>
        <v>0</v>
      </c>
      <c r="AD1695" s="32">
        <f t="shared" si="1286"/>
        <v>-1</v>
      </c>
      <c r="AE1695" s="33">
        <f t="shared" si="1287"/>
        <v>0</v>
      </c>
      <c r="AF1695" s="33">
        <f t="shared" si="1288"/>
        <v>0</v>
      </c>
      <c r="AG1695" s="33">
        <f t="shared" si="1289"/>
        <v>0</v>
      </c>
      <c r="AH1695" s="38">
        <f t="shared" si="1290"/>
        <v>0</v>
      </c>
      <c r="AI1695" s="33">
        <f t="shared" si="1291"/>
        <v>0</v>
      </c>
      <c r="AJ1695" s="39">
        <f t="shared" si="1292"/>
        <v>0</v>
      </c>
      <c r="AK1695" s="43">
        <f t="shared" si="1293"/>
        <v>0</v>
      </c>
      <c r="AL1695" s="4">
        <f t="shared" si="1265"/>
        <v>0</v>
      </c>
      <c r="AM1695" s="4">
        <f t="shared" si="1266"/>
        <v>0.98581459957063089</v>
      </c>
      <c r="AN1695" s="4">
        <f t="shared" si="1267"/>
        <v>0</v>
      </c>
      <c r="AO1695" s="4">
        <f t="shared" si="1268"/>
        <v>-48.519999999999982</v>
      </c>
      <c r="AP1695" s="4">
        <f t="shared" si="1269"/>
        <v>47.534185400429351</v>
      </c>
      <c r="AQ1695" s="4">
        <f t="shared" si="1270"/>
        <v>47.534185400429351</v>
      </c>
      <c r="AR1695" s="4">
        <f t="shared" si="1257"/>
        <v>25.539999999999964</v>
      </c>
      <c r="AS1695">
        <f t="shared" si="1271"/>
        <v>47.534185400429351</v>
      </c>
      <c r="AT1695" s="6">
        <f t="shared" si="1272"/>
        <v>1</v>
      </c>
      <c r="AU1695" s="4">
        <f t="shared" si="1273"/>
        <v>-31.312468377319767</v>
      </c>
      <c r="AV1695" s="4">
        <f t="shared" si="1274"/>
        <v>-8.3947253268679454</v>
      </c>
      <c r="AW1695">
        <f t="shared" si="1275"/>
        <v>1</v>
      </c>
      <c r="AX1695">
        <f t="shared" si="1276"/>
        <v>0</v>
      </c>
      <c r="AY1695">
        <f t="shared" si="1277"/>
        <v>0</v>
      </c>
      <c r="AZ1695" s="4">
        <f t="shared" si="1258"/>
        <v>-3.9100000000000006</v>
      </c>
      <c r="BA1695" s="4">
        <f t="shared" si="1278"/>
        <v>181.95000000000027</v>
      </c>
      <c r="BB1695" s="4">
        <f t="shared" si="1259"/>
        <v>220.3066666666667</v>
      </c>
      <c r="BC1695" s="4">
        <f t="shared" si="1260"/>
        <v>250.09200000000001</v>
      </c>
      <c r="BM1695">
        <f t="shared" si="1279"/>
        <v>0</v>
      </c>
    </row>
    <row r="1696" spans="1:65" x14ac:dyDescent="0.25">
      <c r="A1696">
        <v>819</v>
      </c>
      <c r="B1696" s="1">
        <v>42369</v>
      </c>
      <c r="C1696" s="2">
        <v>2060.59</v>
      </c>
      <c r="D1696" s="2">
        <v>2062.54</v>
      </c>
      <c r="E1696" s="2">
        <v>2043.62</v>
      </c>
      <c r="F1696" s="2">
        <v>2043.94</v>
      </c>
      <c r="G1696" s="2">
        <v>2655330000</v>
      </c>
      <c r="H1696" s="2">
        <f t="shared" si="1280"/>
        <v>21.636408230367465</v>
      </c>
      <c r="I1696" s="2">
        <f t="shared" si="1281"/>
        <v>2052.375</v>
      </c>
      <c r="J1696" s="2">
        <f t="shared" si="1282"/>
        <v>22.204400814395225</v>
      </c>
      <c r="K1696" s="2">
        <f t="shared" si="1283"/>
        <v>-2.7699999999999818</v>
      </c>
      <c r="L1696" s="18">
        <v>0.1603</v>
      </c>
      <c r="M1696" s="19">
        <v>14.105840889660509</v>
      </c>
      <c r="N1696" s="4">
        <f t="shared" si="1247"/>
        <v>19.740000000000236</v>
      </c>
      <c r="O1696" s="4">
        <f t="shared" si="1284"/>
        <v>22.324000000000048</v>
      </c>
      <c r="P1696" s="4">
        <f t="shared" si="1248"/>
        <v>-0.27763157894736773</v>
      </c>
      <c r="Q1696" s="4">
        <f t="shared" si="1261"/>
        <v>-1.0443369098712438</v>
      </c>
      <c r="R1696" s="18">
        <f t="shared" si="1249"/>
        <v>2062.7679248120303</v>
      </c>
      <c r="S1696" s="2">
        <f t="shared" si="1250"/>
        <v>18.827924812030233</v>
      </c>
      <c r="T1696" s="22">
        <f t="shared" si="1285"/>
        <v>0</v>
      </c>
      <c r="U1696" s="29">
        <f t="shared" si="1251"/>
        <v>2060.1440019758961</v>
      </c>
      <c r="V1696" s="30">
        <f t="shared" si="1252"/>
        <v>16.204001975896063</v>
      </c>
      <c r="W1696" s="31">
        <f t="shared" si="1262"/>
        <v>0</v>
      </c>
      <c r="X1696" s="35">
        <f t="shared" si="1253"/>
        <v>2066.1886666666669</v>
      </c>
      <c r="Y1696" s="30">
        <f t="shared" si="1254"/>
        <v>22.24866666666685</v>
      </c>
      <c r="Z1696" s="31">
        <f t="shared" si="1263"/>
        <v>0</v>
      </c>
      <c r="AA1696" s="29">
        <f t="shared" si="1255"/>
        <v>2060.9902550326042</v>
      </c>
      <c r="AB1696" s="30">
        <f t="shared" si="1256"/>
        <v>17.050255032604127</v>
      </c>
      <c r="AC1696" s="31">
        <f t="shared" si="1264"/>
        <v>0</v>
      </c>
      <c r="AD1696" s="32">
        <f t="shared" si="1286"/>
        <v>-1</v>
      </c>
      <c r="AE1696" s="33">
        <f t="shared" si="1287"/>
        <v>0</v>
      </c>
      <c r="AF1696" s="33">
        <f t="shared" si="1288"/>
        <v>0</v>
      </c>
      <c r="AG1696" s="33">
        <f t="shared" si="1289"/>
        <v>0</v>
      </c>
      <c r="AH1696" s="38">
        <f t="shared" si="1290"/>
        <v>-1</v>
      </c>
      <c r="AI1696" s="33">
        <f t="shared" si="1291"/>
        <v>0</v>
      </c>
      <c r="AJ1696" s="39">
        <f t="shared" si="1292"/>
        <v>-1</v>
      </c>
      <c r="AK1696" s="43">
        <f t="shared" si="1293"/>
        <v>0</v>
      </c>
      <c r="AL1696" s="4">
        <f t="shared" si="1265"/>
        <v>1.9499999999998181</v>
      </c>
      <c r="AM1696" s="4">
        <f t="shared" si="1266"/>
        <v>1.5497449673957817</v>
      </c>
      <c r="AN1696" s="4">
        <f t="shared" si="1267"/>
        <v>1.5497449673957817</v>
      </c>
      <c r="AO1696" s="4">
        <f t="shared" si="1268"/>
        <v>-16.970000000000255</v>
      </c>
      <c r="AP1696" s="4">
        <f t="shared" si="1269"/>
        <v>17.370255032604291</v>
      </c>
      <c r="AQ1696" s="4">
        <f t="shared" si="1270"/>
        <v>16.970000000000255</v>
      </c>
      <c r="AR1696" s="4">
        <f t="shared" si="1257"/>
        <v>16.650000000000091</v>
      </c>
      <c r="AS1696">
        <f t="shared" si="1271"/>
        <v>16.970000000000255</v>
      </c>
      <c r="AT1696" s="6">
        <f t="shared" si="1272"/>
        <v>1</v>
      </c>
      <c r="AU1696" s="4">
        <f t="shared" si="1273"/>
        <v>-3.0971020275079848</v>
      </c>
      <c r="AV1696" s="4">
        <f t="shared" si="1274"/>
        <v>-2.2441591103395817</v>
      </c>
      <c r="AW1696">
        <f t="shared" si="1275"/>
        <v>1</v>
      </c>
      <c r="AX1696">
        <f t="shared" si="1276"/>
        <v>0</v>
      </c>
      <c r="AY1696">
        <f t="shared" si="1277"/>
        <v>0</v>
      </c>
      <c r="AZ1696" s="4">
        <f t="shared" si="1258"/>
        <v>-3.9100000000000006</v>
      </c>
      <c r="BA1696" s="4">
        <f t="shared" si="1278"/>
        <v>185.86000000000027</v>
      </c>
      <c r="BB1696" s="4">
        <f t="shared" si="1259"/>
        <v>220.3066666666667</v>
      </c>
      <c r="BC1696" s="4">
        <f t="shared" si="1260"/>
        <v>259.048</v>
      </c>
      <c r="BM1696">
        <f t="shared" si="1279"/>
        <v>1</v>
      </c>
    </row>
    <row r="1697" spans="1:65" x14ac:dyDescent="0.25">
      <c r="A1697">
        <v>818</v>
      </c>
      <c r="B1697" s="1">
        <v>42368</v>
      </c>
      <c r="C1697" s="2">
        <v>2077.34</v>
      </c>
      <c r="D1697" s="2">
        <v>2077.34</v>
      </c>
      <c r="E1697" s="2">
        <v>2061.9699999999998</v>
      </c>
      <c r="F1697" s="2">
        <v>2063.36</v>
      </c>
      <c r="G1697" s="2">
        <v>2367430000</v>
      </c>
      <c r="H1697" s="2">
        <f t="shared" si="1280"/>
        <v>21.399625230363302</v>
      </c>
      <c r="I1697" s="2">
        <f t="shared" si="1281"/>
        <v>2054.4309999999996</v>
      </c>
      <c r="J1697" s="2">
        <f t="shared" si="1282"/>
        <v>22.895753432965616</v>
      </c>
      <c r="K1697" s="2">
        <f t="shared" si="1283"/>
        <v>-1.0199999999999818</v>
      </c>
      <c r="L1697" s="18">
        <v>0.1361</v>
      </c>
      <c r="M1697" s="19">
        <v>12.063389541297626</v>
      </c>
      <c r="N1697" s="4">
        <f t="shared" si="1247"/>
        <v>16.390000000000327</v>
      </c>
      <c r="O1697" s="4">
        <f t="shared" si="1284"/>
        <v>23.778999999999996</v>
      </c>
      <c r="P1697" s="4">
        <f t="shared" si="1248"/>
        <v>-0.5920751879699272</v>
      </c>
      <c r="Q1697" s="4">
        <f t="shared" si="1261"/>
        <v>-1.1435846771895826</v>
      </c>
      <c r="R1697" s="18">
        <f t="shared" si="1249"/>
        <v>2076.8700526315793</v>
      </c>
      <c r="S1697" s="2">
        <f t="shared" si="1250"/>
        <v>13.510052631579129</v>
      </c>
      <c r="T1697" s="22">
        <f t="shared" si="1285"/>
        <v>0</v>
      </c>
      <c r="U1697" s="29">
        <f t="shared" si="1251"/>
        <v>2076.8148706927764</v>
      </c>
      <c r="V1697" s="30">
        <f t="shared" si="1252"/>
        <v>13.45487069277624</v>
      </c>
      <c r="W1697" s="31">
        <f t="shared" si="1262"/>
        <v>0</v>
      </c>
      <c r="X1697" s="35">
        <f t="shared" si="1253"/>
        <v>2077.7414666666673</v>
      </c>
      <c r="Y1697" s="30">
        <f t="shared" si="1254"/>
        <v>14.381466666667166</v>
      </c>
      <c r="Z1697" s="31">
        <f t="shared" si="1263"/>
        <v>0</v>
      </c>
      <c r="AA1697" s="29">
        <f t="shared" si="1255"/>
        <v>2076.944594129121</v>
      </c>
      <c r="AB1697" s="30">
        <f t="shared" si="1256"/>
        <v>13.584594129120887</v>
      </c>
      <c r="AC1697" s="31">
        <f t="shared" si="1264"/>
        <v>0</v>
      </c>
      <c r="AD1697" s="32">
        <f t="shared" si="1286"/>
        <v>-1</v>
      </c>
      <c r="AE1697" s="33">
        <f t="shared" si="1287"/>
        <v>0</v>
      </c>
      <c r="AF1697" s="33">
        <f t="shared" si="1288"/>
        <v>0</v>
      </c>
      <c r="AG1697" s="33">
        <f t="shared" si="1289"/>
        <v>0</v>
      </c>
      <c r="AH1697" s="38">
        <f t="shared" si="1290"/>
        <v>-1</v>
      </c>
      <c r="AI1697" s="33">
        <f t="shared" si="1291"/>
        <v>-1</v>
      </c>
      <c r="AJ1697" s="39">
        <f t="shared" si="1292"/>
        <v>-1</v>
      </c>
      <c r="AK1697" s="43">
        <f t="shared" si="1293"/>
        <v>-1</v>
      </c>
      <c r="AL1697" s="4">
        <f t="shared" si="1265"/>
        <v>0</v>
      </c>
      <c r="AM1697" s="4">
        <f t="shared" si="1266"/>
        <v>0.39540587087913082</v>
      </c>
      <c r="AN1697" s="4">
        <f t="shared" si="1267"/>
        <v>0</v>
      </c>
      <c r="AO1697" s="4">
        <f t="shared" si="1268"/>
        <v>-15.370000000000346</v>
      </c>
      <c r="AP1697" s="4">
        <f t="shared" si="1269"/>
        <v>14.974594129121215</v>
      </c>
      <c r="AQ1697" s="4">
        <f t="shared" si="1270"/>
        <v>14.974594129121215</v>
      </c>
      <c r="AR1697" s="4">
        <f t="shared" si="1257"/>
        <v>13.980000000000018</v>
      </c>
      <c r="AS1697">
        <f t="shared" si="1271"/>
        <v>14.974594129121215</v>
      </c>
      <c r="AT1697" s="6">
        <f t="shared" si="1272"/>
        <v>1</v>
      </c>
      <c r="AU1697" s="4">
        <f t="shared" si="1273"/>
        <v>-2.1553459329522671</v>
      </c>
      <c r="AV1697" s="4">
        <f t="shared" si="1274"/>
        <v>-1.616610458702392</v>
      </c>
      <c r="AW1697">
        <f t="shared" si="1275"/>
        <v>1</v>
      </c>
      <c r="AX1697">
        <f t="shared" si="1276"/>
        <v>0</v>
      </c>
      <c r="AY1697">
        <f t="shared" si="1277"/>
        <v>0</v>
      </c>
      <c r="AZ1697" s="4">
        <f t="shared" si="1258"/>
        <v>-3.9100000000000006</v>
      </c>
      <c r="BA1697" s="4">
        <f t="shared" si="1278"/>
        <v>189.77000000000027</v>
      </c>
      <c r="BB1697" s="4">
        <f t="shared" si="1259"/>
        <v>221.61000000000004</v>
      </c>
      <c r="BC1697" s="4">
        <f t="shared" si="1260"/>
        <v>265.74800000000005</v>
      </c>
      <c r="BM1697">
        <f t="shared" si="1279"/>
        <v>1</v>
      </c>
    </row>
    <row r="1698" spans="1:65" x14ac:dyDescent="0.25">
      <c r="A1698">
        <v>817</v>
      </c>
      <c r="B1698" s="1">
        <v>42367</v>
      </c>
      <c r="C1698" s="2">
        <v>2060.54</v>
      </c>
      <c r="D1698" s="2">
        <v>2081.56</v>
      </c>
      <c r="E1698" s="2">
        <v>2060.54</v>
      </c>
      <c r="F1698" s="2">
        <v>2078.36</v>
      </c>
      <c r="G1698" s="2">
        <v>2542000000</v>
      </c>
      <c r="H1698" s="2">
        <f t="shared" si="1280"/>
        <v>20.167961418491927</v>
      </c>
      <c r="I1698" s="2">
        <f t="shared" si="1281"/>
        <v>2054.7104999999997</v>
      </c>
      <c r="J1698" s="2">
        <f t="shared" si="1282"/>
        <v>22.305944092149609</v>
      </c>
      <c r="K1698" s="2">
        <f t="shared" si="1283"/>
        <v>4.0399999999999636</v>
      </c>
      <c r="L1698" s="18">
        <v>0.12709999999999999</v>
      </c>
      <c r="M1698" s="19">
        <v>11.147172344494738</v>
      </c>
      <c r="N1698" s="4">
        <f t="shared" si="1247"/>
        <v>25.059999999999945</v>
      </c>
      <c r="O1698" s="4">
        <f t="shared" si="1284"/>
        <v>25.332999999999949</v>
      </c>
      <c r="P1698" s="4">
        <f t="shared" si="1248"/>
        <v>-1.4899473684210576</v>
      </c>
      <c r="Q1698" s="4">
        <f t="shared" si="1261"/>
        <v>-1.3464854031377502</v>
      </c>
      <c r="R1698" s="18">
        <f t="shared" si="1249"/>
        <v>2054.2518195488724</v>
      </c>
      <c r="S1698" s="2">
        <f t="shared" si="1250"/>
        <v>24.108180451127737</v>
      </c>
      <c r="T1698" s="22">
        <f t="shared" si="1285"/>
        <v>0</v>
      </c>
      <c r="U1698" s="29">
        <f t="shared" si="1251"/>
        <v>2059.8927210452543</v>
      </c>
      <c r="V1698" s="30">
        <f t="shared" si="1252"/>
        <v>18.46727895474578</v>
      </c>
      <c r="W1698" s="31">
        <f t="shared" si="1262"/>
        <v>0</v>
      </c>
      <c r="X1698" s="35">
        <f t="shared" si="1253"/>
        <v>2058.7028</v>
      </c>
      <c r="Y1698" s="30">
        <f t="shared" si="1254"/>
        <v>19.657200000000103</v>
      </c>
      <c r="Z1698" s="31">
        <f t="shared" si="1263"/>
        <v>0</v>
      </c>
      <c r="AA1698" s="29">
        <f t="shared" si="1255"/>
        <v>2059.7261320989187</v>
      </c>
      <c r="AB1698" s="30">
        <f t="shared" si="1256"/>
        <v>18.63386790108143</v>
      </c>
      <c r="AC1698" s="31">
        <f t="shared" si="1264"/>
        <v>0</v>
      </c>
      <c r="AD1698" s="32">
        <f t="shared" si="1286"/>
        <v>-1</v>
      </c>
      <c r="AE1698" s="33">
        <f t="shared" si="1287"/>
        <v>-1</v>
      </c>
      <c r="AF1698" s="33">
        <f t="shared" si="1288"/>
        <v>0</v>
      </c>
      <c r="AG1698" s="33">
        <f t="shared" si="1289"/>
        <v>0</v>
      </c>
      <c r="AH1698" s="38">
        <f t="shared" si="1290"/>
        <v>-1</v>
      </c>
      <c r="AI1698" s="33">
        <f t="shared" si="1291"/>
        <v>-1</v>
      </c>
      <c r="AJ1698" s="39">
        <f t="shared" si="1292"/>
        <v>-1</v>
      </c>
      <c r="AK1698" s="43">
        <f t="shared" si="1293"/>
        <v>-1</v>
      </c>
      <c r="AL1698" s="4">
        <f t="shared" si="1265"/>
        <v>21.019999999999982</v>
      </c>
      <c r="AM1698" s="4">
        <f t="shared" si="1266"/>
        <v>21.833867901081248</v>
      </c>
      <c r="AN1698" s="4">
        <f t="shared" si="1267"/>
        <v>21.019999999999982</v>
      </c>
      <c r="AO1698" s="4">
        <f t="shared" si="1268"/>
        <v>0</v>
      </c>
      <c r="AP1698" s="4">
        <f t="shared" si="1269"/>
        <v>-0.81386790108126661</v>
      </c>
      <c r="AQ1698" s="4">
        <f t="shared" si="1270"/>
        <v>0.81386790108126661</v>
      </c>
      <c r="AR1698" s="4">
        <f t="shared" si="1257"/>
        <v>17.820000000000164</v>
      </c>
      <c r="AS1698">
        <f t="shared" si="1271"/>
        <v>21.019999999999982</v>
      </c>
      <c r="AT1698" s="6">
        <f t="shared" si="1272"/>
        <v>1</v>
      </c>
      <c r="AU1698" s="4">
        <f t="shared" si="1273"/>
        <v>-7.0255080599791011</v>
      </c>
      <c r="AV1698" s="4">
        <f t="shared" si="1274"/>
        <v>-6.372827655505426</v>
      </c>
      <c r="AW1698">
        <f t="shared" si="1275"/>
        <v>1</v>
      </c>
      <c r="AX1698">
        <f t="shared" si="1276"/>
        <v>0</v>
      </c>
      <c r="AY1698">
        <f t="shared" si="1277"/>
        <v>0</v>
      </c>
      <c r="AZ1698" s="4">
        <f t="shared" si="1258"/>
        <v>-3.9100000000000006</v>
      </c>
      <c r="BA1698" s="4">
        <f t="shared" si="1278"/>
        <v>193.68000000000026</v>
      </c>
      <c r="BB1698" s="4">
        <f t="shared" si="1259"/>
        <v>225.52000000000004</v>
      </c>
      <c r="BC1698" s="4">
        <f t="shared" si="1260"/>
        <v>259.02799999999996</v>
      </c>
      <c r="BM1698">
        <f t="shared" si="1279"/>
        <v>1</v>
      </c>
    </row>
    <row r="1699" spans="1:65" x14ac:dyDescent="0.25">
      <c r="A1699">
        <v>816</v>
      </c>
      <c r="B1699" s="1">
        <v>42366</v>
      </c>
      <c r="C1699" s="2">
        <v>2057.77</v>
      </c>
      <c r="D1699" s="2">
        <v>2057.77</v>
      </c>
      <c r="E1699" s="2">
        <v>2044.2</v>
      </c>
      <c r="F1699" s="2">
        <v>2056.5</v>
      </c>
      <c r="G1699" s="2">
        <v>2492510000</v>
      </c>
      <c r="H1699" s="2">
        <f t="shared" si="1280"/>
        <v>21.450824381982823</v>
      </c>
      <c r="I1699" s="2">
        <f t="shared" si="1281"/>
        <v>2056.2309999999993</v>
      </c>
      <c r="J1699" s="2">
        <f t="shared" si="1282"/>
        <v>23.674039807127819</v>
      </c>
      <c r="K1699" s="2">
        <f t="shared" si="1283"/>
        <v>-3.2199999999997999</v>
      </c>
      <c r="L1699" s="18">
        <v>0.13845000000000002</v>
      </c>
      <c r="M1699" s="19">
        <v>12.169123426105115</v>
      </c>
      <c r="N1699" s="4">
        <f t="shared" si="1247"/>
        <v>16.789999999999736</v>
      </c>
      <c r="O1699" s="4">
        <f t="shared" si="1284"/>
        <v>25.79299999999996</v>
      </c>
      <c r="P1699" s="4">
        <f t="shared" si="1248"/>
        <v>-2.2481804511278232</v>
      </c>
      <c r="Q1699" s="4">
        <f t="shared" si="1261"/>
        <v>-1.6596896275530646</v>
      </c>
      <c r="R1699" s="18">
        <f t="shared" si="1249"/>
        <v>2058.1932556390975</v>
      </c>
      <c r="S1699" s="2">
        <f t="shared" si="1250"/>
        <v>1.6932556390975151</v>
      </c>
      <c r="T1699" s="22">
        <f t="shared" si="1285"/>
        <v>1</v>
      </c>
      <c r="U1699" s="29">
        <f t="shared" si="1251"/>
        <v>2057.0769937601249</v>
      </c>
      <c r="V1699" s="30">
        <f t="shared" si="1252"/>
        <v>0.57699376012487846</v>
      </c>
      <c r="W1699" s="31">
        <f t="shared" si="1262"/>
        <v>1</v>
      </c>
      <c r="X1699" s="35">
        <f t="shared" si="1253"/>
        <v>2064.4614666666657</v>
      </c>
      <c r="Y1699" s="30">
        <f t="shared" si="1254"/>
        <v>7.9614666666657286</v>
      </c>
      <c r="Z1699" s="31">
        <f t="shared" si="1263"/>
        <v>1</v>
      </c>
      <c r="AA1699" s="29">
        <f t="shared" si="1255"/>
        <v>2058.1108199670407</v>
      </c>
      <c r="AB1699" s="30">
        <f t="shared" si="1256"/>
        <v>1.6108199670406975</v>
      </c>
      <c r="AC1699" s="31">
        <f t="shared" si="1264"/>
        <v>1</v>
      </c>
      <c r="AD1699" s="32">
        <f t="shared" si="1286"/>
        <v>1</v>
      </c>
      <c r="AE1699" s="33">
        <f t="shared" si="1287"/>
        <v>1</v>
      </c>
      <c r="AF1699" s="33">
        <f t="shared" si="1288"/>
        <v>0</v>
      </c>
      <c r="AG1699" s="33">
        <f t="shared" si="1289"/>
        <v>0</v>
      </c>
      <c r="AH1699" s="38">
        <f t="shared" si="1290"/>
        <v>1</v>
      </c>
      <c r="AI1699" s="33">
        <f t="shared" si="1291"/>
        <v>1</v>
      </c>
      <c r="AJ1699" s="39">
        <f t="shared" si="1292"/>
        <v>1</v>
      </c>
      <c r="AK1699" s="43">
        <f t="shared" si="1293"/>
        <v>0</v>
      </c>
      <c r="AL1699" s="4">
        <f t="shared" si="1265"/>
        <v>0</v>
      </c>
      <c r="AM1699" s="4">
        <f t="shared" si="1266"/>
        <v>-0.34081996704071571</v>
      </c>
      <c r="AN1699" s="4">
        <f t="shared" si="1267"/>
        <v>0.34081996704071571</v>
      </c>
      <c r="AO1699" s="4">
        <f t="shared" si="1268"/>
        <v>-13.569999999999936</v>
      </c>
      <c r="AP1699" s="4">
        <f t="shared" si="1269"/>
        <v>13.910819967040652</v>
      </c>
      <c r="AQ1699" s="4">
        <f t="shared" si="1270"/>
        <v>13.569999999999936</v>
      </c>
      <c r="AR1699" s="4">
        <f t="shared" si="1257"/>
        <v>1.2699999999999818</v>
      </c>
      <c r="AS1699">
        <f t="shared" si="1271"/>
        <v>13.569999999999936</v>
      </c>
      <c r="AT1699" s="6">
        <f t="shared" si="1272"/>
        <v>1</v>
      </c>
      <c r="AU1699" s="4">
        <f t="shared" si="1273"/>
        <v>-1.3906355094006244</v>
      </c>
      <c r="AV1699" s="4">
        <f t="shared" si="1274"/>
        <v>11.199123426105134</v>
      </c>
      <c r="AW1699">
        <f t="shared" si="1275"/>
        <v>0</v>
      </c>
      <c r="AX1699">
        <f t="shared" si="1276"/>
        <v>1</v>
      </c>
      <c r="AY1699">
        <f t="shared" si="1277"/>
        <v>0</v>
      </c>
      <c r="AZ1699" s="4">
        <f t="shared" si="1258"/>
        <v>-3.9100000000000006</v>
      </c>
      <c r="BA1699" s="4">
        <f t="shared" si="1278"/>
        <v>197.59000000000026</v>
      </c>
      <c r="BB1699" s="4">
        <f t="shared" si="1259"/>
        <v>229.43000000000004</v>
      </c>
      <c r="BC1699" s="4">
        <f t="shared" si="1260"/>
        <v>257.92</v>
      </c>
      <c r="BM1699">
        <f t="shared" si="1279"/>
        <v>1</v>
      </c>
    </row>
    <row r="1700" spans="1:65" x14ac:dyDescent="0.25">
      <c r="A1700">
        <v>815</v>
      </c>
      <c r="B1700" s="1">
        <v>42362</v>
      </c>
      <c r="C1700" s="2">
        <v>2063.52</v>
      </c>
      <c r="D1700" s="2">
        <v>2067.36</v>
      </c>
      <c r="E1700" s="2">
        <v>2058.73</v>
      </c>
      <c r="F1700" s="2">
        <v>2060.9899999999998</v>
      </c>
      <c r="G1700" s="2">
        <v>1411860000</v>
      </c>
      <c r="H1700" s="2">
        <f t="shared" si="1280"/>
        <v>20.711740631825275</v>
      </c>
      <c r="I1700" s="2">
        <f t="shared" si="1281"/>
        <v>2057.7834999999995</v>
      </c>
      <c r="J1700" s="2">
        <f t="shared" si="1282"/>
        <v>24.348008515774133</v>
      </c>
      <c r="K1700" s="2">
        <f t="shared" si="1283"/>
        <v>-0.76999999999998181</v>
      </c>
      <c r="L1700" s="18">
        <v>0.12029999999999999</v>
      </c>
      <c r="M1700" s="19">
        <v>10.590751730955924</v>
      </c>
      <c r="N1700" s="4">
        <f t="shared" si="1247"/>
        <v>8.6300000000001091</v>
      </c>
      <c r="O1700" s="4">
        <f t="shared" si="1284"/>
        <v>28.456999999999994</v>
      </c>
      <c r="P1700" s="4">
        <f t="shared" si="1248"/>
        <v>-2.7967443609022604</v>
      </c>
      <c r="Q1700" s="4">
        <f t="shared" si="1261"/>
        <v>-1.7769390766026385</v>
      </c>
      <c r="R1700" s="18">
        <f t="shared" si="1249"/>
        <v>2060.9420526315789</v>
      </c>
      <c r="S1700" s="2">
        <f t="shared" si="1250"/>
        <v>4.7947368420864223E-2</v>
      </c>
      <c r="T1700" s="22">
        <f t="shared" si="1285"/>
        <v>1</v>
      </c>
      <c r="U1700" s="29">
        <f t="shared" si="1251"/>
        <v>2062.7872399552807</v>
      </c>
      <c r="V1700" s="30">
        <f t="shared" si="1252"/>
        <v>1.7972399552809293</v>
      </c>
      <c r="W1700" s="31">
        <f t="shared" si="1262"/>
        <v>1</v>
      </c>
      <c r="X1700" s="35">
        <f t="shared" si="1253"/>
        <v>2068.7934666666642</v>
      </c>
      <c r="Y1700" s="30">
        <f t="shared" si="1254"/>
        <v>7.8034666666644625</v>
      </c>
      <c r="Z1700" s="31">
        <f t="shared" si="1263"/>
        <v>1</v>
      </c>
      <c r="AA1700" s="29">
        <f t="shared" si="1255"/>
        <v>2063.6281116948744</v>
      </c>
      <c r="AB1700" s="30">
        <f t="shared" si="1256"/>
        <v>2.6381116948746239</v>
      </c>
      <c r="AC1700" s="31">
        <f t="shared" si="1264"/>
        <v>1</v>
      </c>
      <c r="AD1700" s="32">
        <f t="shared" si="1286"/>
        <v>1</v>
      </c>
      <c r="AE1700" s="33">
        <f t="shared" si="1287"/>
        <v>0</v>
      </c>
      <c r="AF1700" s="33">
        <f t="shared" si="1288"/>
        <v>0</v>
      </c>
      <c r="AG1700" s="33">
        <f t="shared" si="1289"/>
        <v>0</v>
      </c>
      <c r="AH1700" s="38">
        <f t="shared" si="1290"/>
        <v>1</v>
      </c>
      <c r="AI1700" s="33">
        <f t="shared" si="1291"/>
        <v>0</v>
      </c>
      <c r="AJ1700" s="39">
        <f t="shared" si="1292"/>
        <v>0</v>
      </c>
      <c r="AK1700" s="43">
        <f t="shared" si="1293"/>
        <v>0</v>
      </c>
      <c r="AL1700" s="4">
        <f t="shared" si="1265"/>
        <v>3.8400000000001455</v>
      </c>
      <c r="AM1700" s="4">
        <f t="shared" si="1266"/>
        <v>3.7318883051257217</v>
      </c>
      <c r="AN1700" s="4">
        <f t="shared" si="1267"/>
        <v>3.7318883051257217</v>
      </c>
      <c r="AO1700" s="4">
        <f t="shared" si="1268"/>
        <v>-4.7899999999999636</v>
      </c>
      <c r="AP1700" s="4">
        <f t="shared" si="1269"/>
        <v>4.8981116948743875</v>
      </c>
      <c r="AQ1700" s="4">
        <f t="shared" si="1270"/>
        <v>4.7899999999999636</v>
      </c>
      <c r="AR1700" s="4">
        <f t="shared" si="1257"/>
        <v>2.5300000000002001</v>
      </c>
      <c r="AS1700">
        <f t="shared" si="1271"/>
        <v>4.7899999999999636</v>
      </c>
      <c r="AT1700" s="6">
        <f t="shared" si="1272"/>
        <v>0</v>
      </c>
      <c r="AU1700" s="4">
        <f t="shared" si="1273"/>
        <v>6.404977511821544</v>
      </c>
      <c r="AV1700" s="4">
        <f t="shared" si="1274"/>
        <v>8.3607517309557249</v>
      </c>
      <c r="AW1700">
        <f t="shared" si="1275"/>
        <v>0</v>
      </c>
      <c r="AX1700">
        <f t="shared" si="1276"/>
        <v>0</v>
      </c>
      <c r="AY1700">
        <f t="shared" si="1277"/>
        <v>0</v>
      </c>
      <c r="AZ1700" s="4">
        <f t="shared" si="1258"/>
        <v>6.94</v>
      </c>
      <c r="BA1700" s="4">
        <f t="shared" si="1278"/>
        <v>201.50000000000026</v>
      </c>
      <c r="BB1700" s="4">
        <f t="shared" si="1259"/>
        <v>232.03666666666669</v>
      </c>
      <c r="BC1700" s="4">
        <f t="shared" si="1260"/>
        <v>260.22000000000003</v>
      </c>
      <c r="BM1700">
        <f t="shared" si="1279"/>
        <v>0</v>
      </c>
    </row>
    <row r="1701" spans="1:65" x14ac:dyDescent="0.25">
      <c r="A1701">
        <v>814</v>
      </c>
      <c r="B1701" s="1">
        <v>42361</v>
      </c>
      <c r="C1701" s="2">
        <v>2042.2</v>
      </c>
      <c r="D1701" s="2">
        <v>2064.73</v>
      </c>
      <c r="E1701" s="2">
        <v>2042.2</v>
      </c>
      <c r="F1701" s="2">
        <v>2064.29</v>
      </c>
      <c r="G1701" s="2">
        <v>3484090000</v>
      </c>
      <c r="H1701" s="2">
        <f t="shared" si="1280"/>
        <v>19.159478913118296</v>
      </c>
      <c r="I1701" s="2">
        <f t="shared" si="1281"/>
        <v>2059.0724999999998</v>
      </c>
      <c r="J1701" s="2">
        <f t="shared" si="1282"/>
        <v>23.953715786908699</v>
      </c>
      <c r="K1701" s="2">
        <f t="shared" si="1283"/>
        <v>3.2300000000000182</v>
      </c>
      <c r="L1701" s="18">
        <v>0.11195000000000001</v>
      </c>
      <c r="M1701" s="19">
        <v>9.7347630537578329</v>
      </c>
      <c r="N1701" s="4">
        <f t="shared" si="1247"/>
        <v>25.759999999999991</v>
      </c>
      <c r="O1701" s="4">
        <f t="shared" si="1284"/>
        <v>29.791999999999984</v>
      </c>
      <c r="P1701" s="4">
        <f t="shared" si="1248"/>
        <v>-3.3479473684210515</v>
      </c>
      <c r="Q1701" s="4">
        <f t="shared" si="1261"/>
        <v>-1.8788719095362851</v>
      </c>
      <c r="R1701" s="18">
        <f t="shared" si="1249"/>
        <v>2035.0568120300752</v>
      </c>
      <c r="S1701" s="2">
        <f t="shared" si="1250"/>
        <v>29.233187969924757</v>
      </c>
      <c r="T1701" s="22">
        <f t="shared" si="1285"/>
        <v>0</v>
      </c>
      <c r="U1701" s="29">
        <f t="shared" si="1251"/>
        <v>2041.4973555131623</v>
      </c>
      <c r="V1701" s="30">
        <f t="shared" si="1252"/>
        <v>22.792644486837617</v>
      </c>
      <c r="W1701" s="31">
        <f t="shared" si="1262"/>
        <v>0</v>
      </c>
      <c r="X1701" s="35">
        <f t="shared" si="1253"/>
        <v>2045.6418666666668</v>
      </c>
      <c r="Y1701" s="30">
        <f t="shared" si="1254"/>
        <v>18.648133333333135</v>
      </c>
      <c r="Z1701" s="31">
        <f t="shared" si="1263"/>
        <v>0</v>
      </c>
      <c r="AA1701" s="29">
        <f t="shared" si="1255"/>
        <v>2042.0775870746529</v>
      </c>
      <c r="AB1701" s="30">
        <f t="shared" si="1256"/>
        <v>22.212412925347053</v>
      </c>
      <c r="AC1701" s="31">
        <f t="shared" si="1264"/>
        <v>0</v>
      </c>
      <c r="AD1701" s="32">
        <f t="shared" si="1286"/>
        <v>-1</v>
      </c>
      <c r="AE1701" s="33">
        <f t="shared" si="1287"/>
        <v>0</v>
      </c>
      <c r="AF1701" s="33">
        <f t="shared" si="1288"/>
        <v>0</v>
      </c>
      <c r="AG1701" s="33">
        <f t="shared" si="1289"/>
        <v>0</v>
      </c>
      <c r="AH1701" s="38">
        <f t="shared" si="1290"/>
        <v>-1</v>
      </c>
      <c r="AI1701" s="33">
        <f t="shared" si="1291"/>
        <v>-1</v>
      </c>
      <c r="AJ1701" s="39">
        <f t="shared" si="1292"/>
        <v>0</v>
      </c>
      <c r="AK1701" s="43">
        <f t="shared" si="1293"/>
        <v>0</v>
      </c>
      <c r="AL1701" s="4">
        <f t="shared" si="1265"/>
        <v>22.529999999999973</v>
      </c>
      <c r="AM1701" s="4">
        <f t="shared" si="1266"/>
        <v>22.652412925347107</v>
      </c>
      <c r="AN1701" s="4">
        <f t="shared" si="1267"/>
        <v>22.529999999999973</v>
      </c>
      <c r="AO1701" s="4">
        <f t="shared" si="1268"/>
        <v>0</v>
      </c>
      <c r="AP1701" s="4">
        <f t="shared" si="1269"/>
        <v>-0.12241292534713466</v>
      </c>
      <c r="AQ1701" s="4">
        <f t="shared" si="1270"/>
        <v>0.12241292534713466</v>
      </c>
      <c r="AR1701" s="4">
        <f t="shared" si="1257"/>
        <v>22.089999999999918</v>
      </c>
      <c r="AS1701">
        <f t="shared" si="1271"/>
        <v>22.529999999999973</v>
      </c>
      <c r="AT1701" s="6">
        <f t="shared" si="1272"/>
        <v>1</v>
      </c>
      <c r="AU1701" s="4">
        <f t="shared" si="1273"/>
        <v>-8.7069029789801569</v>
      </c>
      <c r="AV1701" s="4">
        <f t="shared" si="1274"/>
        <v>-12.055236946242085</v>
      </c>
      <c r="AW1701">
        <f t="shared" si="1275"/>
        <v>1</v>
      </c>
      <c r="AX1701">
        <f t="shared" si="1276"/>
        <v>0</v>
      </c>
      <c r="AY1701">
        <f t="shared" si="1277"/>
        <v>0</v>
      </c>
      <c r="AZ1701" s="4">
        <f t="shared" si="1258"/>
        <v>-3.9100000000000006</v>
      </c>
      <c r="BA1701" s="4">
        <f t="shared" si="1278"/>
        <v>194.56000000000026</v>
      </c>
      <c r="BB1701" s="4">
        <f t="shared" si="1259"/>
        <v>232.03666666666669</v>
      </c>
      <c r="BC1701" s="4">
        <f t="shared" si="1260"/>
        <v>251.69200000000001</v>
      </c>
      <c r="BM1701">
        <f t="shared" si="1279"/>
        <v>1</v>
      </c>
    </row>
    <row r="1702" spans="1:65" x14ac:dyDescent="0.25">
      <c r="A1702">
        <v>813</v>
      </c>
      <c r="B1702" s="1">
        <v>42360</v>
      </c>
      <c r="C1702" s="2">
        <v>2023.15</v>
      </c>
      <c r="D1702" s="2">
        <v>2042.74</v>
      </c>
      <c r="E1702" s="2">
        <v>2020.49</v>
      </c>
      <c r="F1702" s="2">
        <v>2038.97</v>
      </c>
      <c r="G1702" s="2">
        <v>3520860000</v>
      </c>
      <c r="H1702" s="2">
        <f t="shared" si="1280"/>
        <v>20.60706556283824</v>
      </c>
      <c r="I1702" s="2">
        <f t="shared" si="1281"/>
        <v>2061.1834999999996</v>
      </c>
      <c r="J1702" s="2">
        <f t="shared" si="1282"/>
        <v>25.101234248328755</v>
      </c>
      <c r="K1702" s="2">
        <f t="shared" si="1283"/>
        <v>2</v>
      </c>
      <c r="L1702" s="18">
        <v>0.13945000000000002</v>
      </c>
      <c r="M1702" s="19">
        <v>12.020084366104189</v>
      </c>
      <c r="N1702" s="4">
        <f t="shared" si="1247"/>
        <v>22.25</v>
      </c>
      <c r="O1702" s="4">
        <f t="shared" si="1284"/>
        <v>31.595999999999982</v>
      </c>
      <c r="P1702" s="4">
        <f t="shared" si="1248"/>
        <v>-3.9131879699248073</v>
      </c>
      <c r="Q1702" s="4">
        <f t="shared" si="1261"/>
        <v>-1.8016525303528848</v>
      </c>
      <c r="R1702" s="18">
        <f t="shared" si="1249"/>
        <v>2017.1451578947369</v>
      </c>
      <c r="S1702" s="2">
        <f t="shared" si="1250"/>
        <v>21.824842105263087</v>
      </c>
      <c r="T1702" s="22">
        <f t="shared" si="1285"/>
        <v>0</v>
      </c>
      <c r="U1702" s="29">
        <f t="shared" si="1251"/>
        <v>2022.5264833214287</v>
      </c>
      <c r="V1702" s="30">
        <f t="shared" si="1252"/>
        <v>16.443516678571314</v>
      </c>
      <c r="W1702" s="31">
        <f t="shared" si="1262"/>
        <v>0</v>
      </c>
      <c r="X1702" s="35">
        <f t="shared" si="1253"/>
        <v>2013.4409333333342</v>
      </c>
      <c r="Y1702" s="30">
        <f t="shared" si="1254"/>
        <v>25.529066666665813</v>
      </c>
      <c r="Z1702" s="31">
        <f t="shared" si="1263"/>
        <v>0</v>
      </c>
      <c r="AA1702" s="29">
        <f t="shared" si="1255"/>
        <v>2021.2545063230955</v>
      </c>
      <c r="AB1702" s="30">
        <f t="shared" si="1256"/>
        <v>17.715493676904543</v>
      </c>
      <c r="AC1702" s="31">
        <f t="shared" si="1264"/>
        <v>0</v>
      </c>
      <c r="AD1702" s="32">
        <f t="shared" si="1286"/>
        <v>-1</v>
      </c>
      <c r="AE1702" s="33">
        <f t="shared" si="1287"/>
        <v>-1</v>
      </c>
      <c r="AF1702" s="33">
        <f t="shared" si="1288"/>
        <v>0</v>
      </c>
      <c r="AG1702" s="33">
        <f t="shared" si="1289"/>
        <v>0</v>
      </c>
      <c r="AH1702" s="38">
        <f t="shared" si="1290"/>
        <v>-1</v>
      </c>
      <c r="AI1702" s="33">
        <f t="shared" si="1291"/>
        <v>-1</v>
      </c>
      <c r="AJ1702" s="39">
        <f t="shared" si="1292"/>
        <v>0</v>
      </c>
      <c r="AK1702" s="43">
        <f t="shared" si="1293"/>
        <v>0</v>
      </c>
      <c r="AL1702" s="4">
        <f t="shared" si="1265"/>
        <v>19.589999999999918</v>
      </c>
      <c r="AM1702" s="4">
        <f t="shared" si="1266"/>
        <v>21.485493676904525</v>
      </c>
      <c r="AN1702" s="4">
        <f t="shared" si="1267"/>
        <v>19.589999999999918</v>
      </c>
      <c r="AO1702" s="4">
        <f t="shared" si="1268"/>
        <v>-2.6600000000000819</v>
      </c>
      <c r="AP1702" s="4">
        <f t="shared" si="1269"/>
        <v>0.76450632309547473</v>
      </c>
      <c r="AQ1702" s="4">
        <f t="shared" si="1270"/>
        <v>0.76450632309547473</v>
      </c>
      <c r="AR1702" s="4">
        <f t="shared" si="1257"/>
        <v>15.819999999999936</v>
      </c>
      <c r="AS1702">
        <f t="shared" si="1271"/>
        <v>19.589999999999918</v>
      </c>
      <c r="AT1702" s="6">
        <f t="shared" si="1272"/>
        <v>1</v>
      </c>
      <c r="AU1702" s="4">
        <f t="shared" si="1273"/>
        <v>-3.1342482723906535</v>
      </c>
      <c r="AV1702" s="4">
        <f t="shared" si="1274"/>
        <v>-3.4999156338957471</v>
      </c>
      <c r="AW1702">
        <f t="shared" si="1275"/>
        <v>1</v>
      </c>
      <c r="AX1702">
        <f t="shared" si="1276"/>
        <v>0</v>
      </c>
      <c r="AY1702">
        <f t="shared" si="1277"/>
        <v>0</v>
      </c>
      <c r="AZ1702" s="4">
        <f t="shared" si="1258"/>
        <v>-3.9100000000000006</v>
      </c>
      <c r="BA1702" s="4">
        <f t="shared" si="1278"/>
        <v>198.47000000000025</v>
      </c>
      <c r="BB1702" s="4">
        <f t="shared" si="1259"/>
        <v>233.34000000000003</v>
      </c>
      <c r="BC1702" s="4">
        <f t="shared" si="1260"/>
        <v>244.07200000000003</v>
      </c>
      <c r="BM1702">
        <f t="shared" si="1279"/>
        <v>1</v>
      </c>
    </row>
    <row r="1703" spans="1:65" x14ac:dyDescent="0.25">
      <c r="A1703">
        <v>812</v>
      </c>
      <c r="B1703" s="1">
        <v>42359</v>
      </c>
      <c r="C1703" s="2">
        <v>2010.27</v>
      </c>
      <c r="D1703" s="2">
        <v>2022.9</v>
      </c>
      <c r="E1703" s="2">
        <v>2005.93</v>
      </c>
      <c r="F1703" s="2">
        <v>2021.15</v>
      </c>
      <c r="G1703" s="2">
        <v>3760280000</v>
      </c>
      <c r="H1703" s="2">
        <f t="shared" si="1280"/>
        <v>22.36841711977954</v>
      </c>
      <c r="I1703" s="2">
        <f t="shared" si="1281"/>
        <v>2064.4964999999997</v>
      </c>
      <c r="J1703" s="2">
        <f t="shared" si="1282"/>
        <v>26.109029145005284</v>
      </c>
      <c r="K1703" s="2">
        <f t="shared" si="1283"/>
        <v>4.7200000000000273</v>
      </c>
      <c r="L1703" s="18">
        <v>0.1673</v>
      </c>
      <c r="M1703" s="19">
        <v>14.309349328355882</v>
      </c>
      <c r="N1703" s="4">
        <f t="shared" si="1247"/>
        <v>17.350000000000136</v>
      </c>
      <c r="O1703" s="4">
        <f t="shared" si="1284"/>
        <v>31.845999999999982</v>
      </c>
      <c r="P1703" s="4">
        <f t="shared" si="1248"/>
        <v>-4.0048421052631555</v>
      </c>
      <c r="Q1703" s="4">
        <f t="shared" si="1261"/>
        <v>-1.5987607142857116</v>
      </c>
      <c r="R1703" s="18">
        <f t="shared" si="1249"/>
        <v>2001.7696240601504</v>
      </c>
      <c r="S1703" s="2">
        <f t="shared" si="1250"/>
        <v>19.380375939849728</v>
      </c>
      <c r="T1703" s="22">
        <f t="shared" si="1285"/>
        <v>0</v>
      </c>
      <c r="U1703" s="29">
        <f t="shared" si="1251"/>
        <v>2009.8659850530828</v>
      </c>
      <c r="V1703" s="30">
        <f t="shared" si="1252"/>
        <v>11.284014946917296</v>
      </c>
      <c r="W1703" s="31">
        <f t="shared" si="1262"/>
        <v>1</v>
      </c>
      <c r="X1703" s="35">
        <f t="shared" si="1253"/>
        <v>2000.9797333333336</v>
      </c>
      <c r="Y1703" s="30">
        <f t="shared" si="1254"/>
        <v>20.170266666666521</v>
      </c>
      <c r="Z1703" s="31">
        <f t="shared" si="1263"/>
        <v>0</v>
      </c>
      <c r="AA1703" s="29">
        <f t="shared" si="1255"/>
        <v>2008.6219098123179</v>
      </c>
      <c r="AB1703" s="30">
        <f t="shared" si="1256"/>
        <v>12.52809018768221</v>
      </c>
      <c r="AC1703" s="31">
        <f t="shared" si="1264"/>
        <v>1</v>
      </c>
      <c r="AD1703" s="32">
        <f t="shared" si="1286"/>
        <v>1</v>
      </c>
      <c r="AE1703" s="33">
        <f t="shared" si="1287"/>
        <v>0</v>
      </c>
      <c r="AF1703" s="33">
        <f t="shared" si="1288"/>
        <v>0</v>
      </c>
      <c r="AG1703" s="33">
        <f t="shared" si="1289"/>
        <v>0</v>
      </c>
      <c r="AH1703" s="38">
        <f t="shared" si="1290"/>
        <v>0</v>
      </c>
      <c r="AI1703" s="33">
        <f t="shared" si="1291"/>
        <v>0</v>
      </c>
      <c r="AJ1703" s="39">
        <f t="shared" si="1292"/>
        <v>0</v>
      </c>
      <c r="AK1703" s="43">
        <f t="shared" si="1293"/>
        <v>0</v>
      </c>
      <c r="AL1703" s="4">
        <f t="shared" si="1265"/>
        <v>12.630000000000109</v>
      </c>
      <c r="AM1703" s="4">
        <f t="shared" si="1266"/>
        <v>14.27809018768221</v>
      </c>
      <c r="AN1703" s="4">
        <f t="shared" si="1267"/>
        <v>12.630000000000109</v>
      </c>
      <c r="AO1703" s="4">
        <f t="shared" si="1268"/>
        <v>-4.3399999999999181</v>
      </c>
      <c r="AP1703" s="4">
        <f t="shared" si="1269"/>
        <v>2.6919098123178173</v>
      </c>
      <c r="AQ1703" s="4">
        <f t="shared" si="1270"/>
        <v>2.6919098123178173</v>
      </c>
      <c r="AR1703" s="4">
        <f t="shared" si="1257"/>
        <v>10.880000000000109</v>
      </c>
      <c r="AS1703">
        <f t="shared" si="1271"/>
        <v>12.630000000000109</v>
      </c>
      <c r="AT1703" s="6">
        <f t="shared" si="1272"/>
        <v>0</v>
      </c>
      <c r="AU1703" s="4">
        <f t="shared" si="1273"/>
        <v>4.5495330905104225</v>
      </c>
      <c r="AV1703" s="4">
        <f t="shared" si="1274"/>
        <v>3.7293493283557728</v>
      </c>
      <c r="AW1703">
        <f t="shared" si="1275"/>
        <v>0</v>
      </c>
      <c r="AX1703">
        <f t="shared" si="1276"/>
        <v>0</v>
      </c>
      <c r="AY1703">
        <f t="shared" si="1277"/>
        <v>0</v>
      </c>
      <c r="AZ1703" s="4">
        <f t="shared" si="1258"/>
        <v>6.94</v>
      </c>
      <c r="BA1703" s="4">
        <f t="shared" si="1278"/>
        <v>202.38000000000025</v>
      </c>
      <c r="BB1703" s="4">
        <f t="shared" si="1259"/>
        <v>234.64333333333337</v>
      </c>
      <c r="BC1703" s="4">
        <f t="shared" si="1260"/>
        <v>238.92</v>
      </c>
      <c r="BM1703">
        <f t="shared" si="1279"/>
        <v>0</v>
      </c>
    </row>
    <row r="1704" spans="1:65" x14ac:dyDescent="0.25">
      <c r="A1704">
        <v>811</v>
      </c>
      <c r="B1704" s="1">
        <v>42356</v>
      </c>
      <c r="C1704" s="2">
        <v>2040.81</v>
      </c>
      <c r="D1704" s="2">
        <v>2040.81</v>
      </c>
      <c r="E1704" s="2">
        <v>2005.33</v>
      </c>
      <c r="F1704" s="2">
        <v>2005.55</v>
      </c>
      <c r="G1704" s="2">
        <v>6683070000</v>
      </c>
      <c r="H1704" s="2">
        <f t="shared" si="1280"/>
        <v>23.279689311596211</v>
      </c>
      <c r="I1704" s="2">
        <f t="shared" si="1281"/>
        <v>2068.1240000000003</v>
      </c>
      <c r="J1704" s="2">
        <f t="shared" si="1282"/>
        <v>26.828158243473258</v>
      </c>
      <c r="K1704" s="2">
        <f t="shared" si="1283"/>
        <v>-1.0800000000001546</v>
      </c>
      <c r="L1704" s="18">
        <v>0.17154999999999998</v>
      </c>
      <c r="M1704" s="19">
        <v>14.938724426530898</v>
      </c>
      <c r="N1704" s="4">
        <f t="shared" si="1247"/>
        <v>36.560000000000173</v>
      </c>
      <c r="O1704" s="4">
        <f t="shared" si="1284"/>
        <v>32.601999999999954</v>
      </c>
      <c r="P1704" s="4">
        <f t="shared" si="1248"/>
        <v>-3.7803759398496224</v>
      </c>
      <c r="Q1704" s="4">
        <f t="shared" si="1261"/>
        <v>-1.0359357613262148</v>
      </c>
      <c r="R1704" s="18">
        <f t="shared" si="1249"/>
        <v>2038.7959774436092</v>
      </c>
      <c r="S1704" s="2">
        <f t="shared" si="1250"/>
        <v>33.245977443609263</v>
      </c>
      <c r="T1704" s="22">
        <f t="shared" si="1285"/>
        <v>0</v>
      </c>
      <c r="U1704" s="29">
        <f t="shared" si="1251"/>
        <v>2040.5960311024169</v>
      </c>
      <c r="V1704" s="30">
        <f t="shared" si="1252"/>
        <v>35.046031102416919</v>
      </c>
      <c r="W1704" s="31">
        <f t="shared" si="1262"/>
        <v>0</v>
      </c>
      <c r="X1704" s="35">
        <f t="shared" si="1253"/>
        <v>2050.0484000000001</v>
      </c>
      <c r="Y1704" s="30">
        <f t="shared" si="1254"/>
        <v>44.498400000000174</v>
      </c>
      <c r="Z1704" s="31">
        <f t="shared" si="1263"/>
        <v>0</v>
      </c>
      <c r="AA1704" s="29">
        <f t="shared" si="1255"/>
        <v>2041.9193627480786</v>
      </c>
      <c r="AB1704" s="30">
        <f t="shared" si="1256"/>
        <v>36.369362748078629</v>
      </c>
      <c r="AC1704" s="31">
        <f t="shared" si="1264"/>
        <v>0</v>
      </c>
      <c r="AD1704" s="32">
        <f t="shared" si="1286"/>
        <v>-1</v>
      </c>
      <c r="AE1704" s="33">
        <f t="shared" si="1287"/>
        <v>0</v>
      </c>
      <c r="AF1704" s="33">
        <f t="shared" si="1288"/>
        <v>0</v>
      </c>
      <c r="AG1704" s="33">
        <f t="shared" si="1289"/>
        <v>0</v>
      </c>
      <c r="AH1704" s="38">
        <f t="shared" si="1290"/>
        <v>0</v>
      </c>
      <c r="AI1704" s="33">
        <f t="shared" si="1291"/>
        <v>0</v>
      </c>
      <c r="AJ1704" s="39">
        <f t="shared" si="1292"/>
        <v>0</v>
      </c>
      <c r="AK1704" s="43">
        <f t="shared" si="1293"/>
        <v>0</v>
      </c>
      <c r="AL1704" s="4">
        <f t="shared" si="1265"/>
        <v>0</v>
      </c>
      <c r="AM1704" s="4">
        <f t="shared" si="1266"/>
        <v>-1.1093627480786381</v>
      </c>
      <c r="AN1704" s="4">
        <f t="shared" si="1267"/>
        <v>1.1093627480786381</v>
      </c>
      <c r="AO1704" s="4">
        <f t="shared" si="1268"/>
        <v>-35.480000000000018</v>
      </c>
      <c r="AP1704" s="4">
        <f t="shared" si="1269"/>
        <v>36.589362748078656</v>
      </c>
      <c r="AQ1704" s="4">
        <f t="shared" si="1270"/>
        <v>35.480000000000018</v>
      </c>
      <c r="AR1704" s="4">
        <f t="shared" si="1257"/>
        <v>35.259999999999991</v>
      </c>
      <c r="AS1704">
        <f t="shared" si="1271"/>
        <v>35.480000000000018</v>
      </c>
      <c r="AT1704" s="6">
        <f t="shared" si="1272"/>
        <v>1</v>
      </c>
      <c r="AU1704" s="4">
        <f t="shared" si="1273"/>
        <v>-18.322814765743864</v>
      </c>
      <c r="AV1704" s="4">
        <f t="shared" si="1274"/>
        <v>-20.021275573469094</v>
      </c>
      <c r="AW1704">
        <f t="shared" si="1275"/>
        <v>1</v>
      </c>
      <c r="AX1704">
        <f t="shared" si="1276"/>
        <v>0</v>
      </c>
      <c r="AY1704">
        <f t="shared" si="1277"/>
        <v>0</v>
      </c>
      <c r="AZ1704" s="4">
        <f t="shared" si="1258"/>
        <v>-3.9100000000000006</v>
      </c>
      <c r="BA1704" s="4">
        <f t="shared" si="1278"/>
        <v>195.44000000000025</v>
      </c>
      <c r="BB1704" s="4">
        <f t="shared" si="1259"/>
        <v>234.64333333333337</v>
      </c>
      <c r="BC1704" s="4">
        <f t="shared" si="1260"/>
        <v>251.136</v>
      </c>
      <c r="BM1704">
        <f t="shared" si="1279"/>
        <v>0</v>
      </c>
    </row>
    <row r="1705" spans="1:65" x14ac:dyDescent="0.25">
      <c r="A1705">
        <v>810</v>
      </c>
      <c r="B1705" s="1">
        <v>42355</v>
      </c>
      <c r="C1705" s="2">
        <v>2073.7600000000002</v>
      </c>
      <c r="D1705" s="2">
        <v>2076.37</v>
      </c>
      <c r="E1705" s="2">
        <v>2041.66</v>
      </c>
      <c r="F1705" s="2">
        <v>2041.89</v>
      </c>
      <c r="G1705" s="2">
        <v>4327390000</v>
      </c>
      <c r="H1705" s="2">
        <f t="shared" si="1280"/>
        <v>22.953149868566872</v>
      </c>
      <c r="I1705" s="2">
        <f t="shared" si="1281"/>
        <v>2070.2684999999992</v>
      </c>
      <c r="J1705" s="2">
        <f t="shared" si="1282"/>
        <v>26.693739340901644</v>
      </c>
      <c r="K1705" s="2">
        <f t="shared" si="1283"/>
        <v>0.69000000000005457</v>
      </c>
      <c r="L1705" s="18">
        <v>0.16874999999999998</v>
      </c>
      <c r="M1705" s="19">
        <v>14.919291508048831</v>
      </c>
      <c r="N1705" s="4">
        <f t="shared" si="1247"/>
        <v>34.709999999999809</v>
      </c>
      <c r="O1705" s="4">
        <f t="shared" si="1284"/>
        <v>33.367999999999959</v>
      </c>
      <c r="P1705" s="4">
        <f t="shared" si="1248"/>
        <v>-3.0940225563909713</v>
      </c>
      <c r="Q1705" s="4">
        <f t="shared" si="1261"/>
        <v>-0.54863819893071664</v>
      </c>
      <c r="R1705" s="18">
        <f t="shared" si="1249"/>
        <v>2070.1689323308274</v>
      </c>
      <c r="S1705" s="2">
        <f t="shared" si="1250"/>
        <v>28.278932330827274</v>
      </c>
      <c r="T1705" s="22">
        <f t="shared" si="1285"/>
        <v>0</v>
      </c>
      <c r="U1705" s="29">
        <f t="shared" si="1251"/>
        <v>2073.580014191989</v>
      </c>
      <c r="V1705" s="30">
        <f t="shared" si="1252"/>
        <v>31.690014191988894</v>
      </c>
      <c r="W1705" s="31">
        <f t="shared" si="1262"/>
        <v>0</v>
      </c>
      <c r="X1705" s="35">
        <f t="shared" si="1253"/>
        <v>2079.4577333333327</v>
      </c>
      <c r="Y1705" s="30">
        <f t="shared" si="1254"/>
        <v>37.567733333332626</v>
      </c>
      <c r="Z1705" s="31">
        <f t="shared" si="1263"/>
        <v>0</v>
      </c>
      <c r="AA1705" s="29">
        <f t="shared" si="1255"/>
        <v>2074.4028948717769</v>
      </c>
      <c r="AB1705" s="30">
        <f t="shared" si="1256"/>
        <v>32.51289487177678</v>
      </c>
      <c r="AC1705" s="31">
        <f t="shared" si="1264"/>
        <v>0</v>
      </c>
      <c r="AD1705" s="32">
        <f t="shared" si="1286"/>
        <v>-1</v>
      </c>
      <c r="AE1705" s="33">
        <f t="shared" si="1287"/>
        <v>0</v>
      </c>
      <c r="AF1705" s="33">
        <f t="shared" si="1288"/>
        <v>0</v>
      </c>
      <c r="AG1705" s="33">
        <f t="shared" si="1289"/>
        <v>0</v>
      </c>
      <c r="AH1705" s="38">
        <f t="shared" si="1290"/>
        <v>-1</v>
      </c>
      <c r="AI1705" s="33">
        <f t="shared" si="1291"/>
        <v>0</v>
      </c>
      <c r="AJ1705" s="39">
        <f t="shared" si="1292"/>
        <v>0</v>
      </c>
      <c r="AK1705" s="43">
        <f t="shared" si="1293"/>
        <v>0</v>
      </c>
      <c r="AL1705" s="4">
        <f t="shared" si="1265"/>
        <v>2.6099999999996726</v>
      </c>
      <c r="AM1705" s="4">
        <f t="shared" si="1266"/>
        <v>1.967105128223011</v>
      </c>
      <c r="AN1705" s="4">
        <f t="shared" si="1267"/>
        <v>1.967105128223011</v>
      </c>
      <c r="AO1705" s="4">
        <f t="shared" si="1268"/>
        <v>-32.100000000000136</v>
      </c>
      <c r="AP1705" s="4">
        <f t="shared" si="1269"/>
        <v>32.742894871776798</v>
      </c>
      <c r="AQ1705" s="4">
        <f t="shared" si="1270"/>
        <v>32.100000000000136</v>
      </c>
      <c r="AR1705" s="4">
        <f t="shared" si="1257"/>
        <v>31.870000000000118</v>
      </c>
      <c r="AS1705">
        <f t="shared" si="1271"/>
        <v>32.100000000000136</v>
      </c>
      <c r="AT1705" s="6">
        <f t="shared" si="1272"/>
        <v>1</v>
      </c>
      <c r="AU1705" s="4">
        <f t="shared" si="1273"/>
        <v>-16.045147578405537</v>
      </c>
      <c r="AV1705" s="4">
        <f t="shared" si="1274"/>
        <v>-16.650708491951288</v>
      </c>
      <c r="AW1705">
        <f t="shared" si="1275"/>
        <v>1</v>
      </c>
      <c r="AX1705">
        <f t="shared" si="1276"/>
        <v>0</v>
      </c>
      <c r="AY1705">
        <f t="shared" si="1277"/>
        <v>0</v>
      </c>
      <c r="AZ1705" s="4">
        <f t="shared" si="1258"/>
        <v>-3.9100000000000006</v>
      </c>
      <c r="BA1705" s="4">
        <f t="shared" si="1278"/>
        <v>199.35000000000025</v>
      </c>
      <c r="BB1705" s="4">
        <f t="shared" si="1259"/>
        <v>234.64333333333337</v>
      </c>
      <c r="BC1705" s="4">
        <f t="shared" si="1260"/>
        <v>264.31600000000003</v>
      </c>
      <c r="BM1705">
        <f t="shared" si="1279"/>
        <v>0</v>
      </c>
    </row>
    <row r="1706" spans="1:65" x14ac:dyDescent="0.25">
      <c r="A1706">
        <v>809</v>
      </c>
      <c r="B1706" s="1">
        <v>42354</v>
      </c>
      <c r="C1706" s="2">
        <v>2046.5</v>
      </c>
      <c r="D1706" s="2">
        <v>2076.7199999999998</v>
      </c>
      <c r="E1706" s="2">
        <v>2042.43</v>
      </c>
      <c r="F1706" s="2">
        <v>2073.0700000000002</v>
      </c>
      <c r="G1706" s="2">
        <v>4635450000</v>
      </c>
      <c r="H1706" s="2">
        <f t="shared" si="1280"/>
        <v>23.741258157243703</v>
      </c>
      <c r="I1706" s="2">
        <f t="shared" si="1281"/>
        <v>2069.1799999999994</v>
      </c>
      <c r="J1706" s="2">
        <f t="shared" si="1282"/>
        <v>27.153127376340834</v>
      </c>
      <c r="K1706" s="2">
        <f t="shared" si="1283"/>
        <v>3.0899999999999181</v>
      </c>
      <c r="L1706" s="18">
        <v>0.16020000000000001</v>
      </c>
      <c r="M1706" s="19">
        <v>13.960741236169218</v>
      </c>
      <c r="N1706" s="4">
        <f t="shared" si="1247"/>
        <v>34.289999999999736</v>
      </c>
      <c r="O1706" s="4">
        <f t="shared" si="1284"/>
        <v>34.161999999999992</v>
      </c>
      <c r="P1706" s="4">
        <f t="shared" si="1248"/>
        <v>-2.9010676691729258</v>
      </c>
      <c r="Q1706" s="4">
        <f t="shared" si="1261"/>
        <v>-0.46150207182320174</v>
      </c>
      <c r="R1706" s="18">
        <f t="shared" si="1249"/>
        <v>2040.7456917293234</v>
      </c>
      <c r="S1706" s="2">
        <f t="shared" si="1250"/>
        <v>32.324308270676738</v>
      </c>
      <c r="T1706" s="22">
        <f t="shared" si="1285"/>
        <v>0</v>
      </c>
      <c r="U1706" s="29">
        <f t="shared" si="1251"/>
        <v>2046.2653397705863</v>
      </c>
      <c r="V1706" s="30">
        <f t="shared" si="1252"/>
        <v>26.804660229413912</v>
      </c>
      <c r="W1706" s="31">
        <f t="shared" si="1262"/>
        <v>0</v>
      </c>
      <c r="X1706" s="35">
        <f t="shared" si="1253"/>
        <v>2049.6765333333333</v>
      </c>
      <c r="Y1706" s="30">
        <f t="shared" si="1254"/>
        <v>23.393466666666882</v>
      </c>
      <c r="Z1706" s="31">
        <f t="shared" si="1263"/>
        <v>0</v>
      </c>
      <c r="AA1706" s="29">
        <f t="shared" si="1255"/>
        <v>2046.7429068693707</v>
      </c>
      <c r="AB1706" s="30">
        <f t="shared" si="1256"/>
        <v>26.327093130629464</v>
      </c>
      <c r="AC1706" s="31">
        <f t="shared" si="1264"/>
        <v>0</v>
      </c>
      <c r="AD1706" s="32">
        <f t="shared" si="1286"/>
        <v>-1</v>
      </c>
      <c r="AE1706" s="33">
        <f t="shared" si="1287"/>
        <v>0</v>
      </c>
      <c r="AF1706" s="33">
        <f t="shared" si="1288"/>
        <v>0</v>
      </c>
      <c r="AG1706" s="33">
        <f t="shared" si="1289"/>
        <v>0</v>
      </c>
      <c r="AH1706" s="38">
        <f t="shared" si="1290"/>
        <v>-1</v>
      </c>
      <c r="AI1706" s="33">
        <f t="shared" si="1291"/>
        <v>-1</v>
      </c>
      <c r="AJ1706" s="39">
        <f t="shared" si="1292"/>
        <v>-1</v>
      </c>
      <c r="AK1706" s="43">
        <f t="shared" si="1293"/>
        <v>0</v>
      </c>
      <c r="AL1706" s="4">
        <f t="shared" si="1265"/>
        <v>30.2199999999998</v>
      </c>
      <c r="AM1706" s="4">
        <f t="shared" si="1266"/>
        <v>29.9770931306291</v>
      </c>
      <c r="AN1706" s="4">
        <f t="shared" si="1267"/>
        <v>29.9770931306291</v>
      </c>
      <c r="AO1706" s="4">
        <f t="shared" si="1268"/>
        <v>-4.0699999999999363</v>
      </c>
      <c r="AP1706" s="4">
        <f t="shared" si="1269"/>
        <v>4.3129068693706358</v>
      </c>
      <c r="AQ1706" s="4">
        <f t="shared" si="1270"/>
        <v>4.0699999999999363</v>
      </c>
      <c r="AR1706" s="4">
        <f t="shared" si="1257"/>
        <v>26.570000000000164</v>
      </c>
      <c r="AS1706">
        <f t="shared" si="1271"/>
        <v>29.9770931306291</v>
      </c>
      <c r="AT1706" s="6">
        <f t="shared" si="1272"/>
        <v>1</v>
      </c>
      <c r="AU1706" s="4">
        <f t="shared" si="1273"/>
        <v>-10.555711083160656</v>
      </c>
      <c r="AV1706" s="4">
        <f t="shared" si="1274"/>
        <v>-12.309258763830945</v>
      </c>
      <c r="AW1706">
        <f t="shared" si="1275"/>
        <v>1</v>
      </c>
      <c r="AX1706">
        <f t="shared" si="1276"/>
        <v>0</v>
      </c>
      <c r="AY1706">
        <f t="shared" si="1277"/>
        <v>0</v>
      </c>
      <c r="AZ1706" s="4">
        <f t="shared" si="1258"/>
        <v>-3.9100000000000006</v>
      </c>
      <c r="BA1706" s="4">
        <f t="shared" si="1278"/>
        <v>203.26000000000025</v>
      </c>
      <c r="BB1706" s="4">
        <f t="shared" si="1259"/>
        <v>234.64333333333337</v>
      </c>
      <c r="BC1706" s="4">
        <f t="shared" si="1260"/>
        <v>253.41199999999998</v>
      </c>
      <c r="BM1706">
        <f t="shared" si="1279"/>
        <v>1</v>
      </c>
    </row>
    <row r="1707" spans="1:65" x14ac:dyDescent="0.25">
      <c r="A1707">
        <v>808</v>
      </c>
      <c r="B1707" s="1">
        <v>42353</v>
      </c>
      <c r="C1707" s="2">
        <v>2025.55</v>
      </c>
      <c r="D1707" s="2">
        <v>2053.87</v>
      </c>
      <c r="E1707" s="2">
        <v>2025.55</v>
      </c>
      <c r="F1707" s="2">
        <v>2043.41</v>
      </c>
      <c r="G1707" s="2">
        <v>4353540000</v>
      </c>
      <c r="H1707" s="2">
        <f t="shared" si="1280"/>
        <v>27.918648964446728</v>
      </c>
      <c r="I1707" s="2">
        <f t="shared" si="1281"/>
        <v>2069.5384999999997</v>
      </c>
      <c r="J1707" s="2">
        <f t="shared" si="1282"/>
        <v>29.353006530310019</v>
      </c>
      <c r="K1707" s="2">
        <f t="shared" si="1283"/>
        <v>3.6099999999999</v>
      </c>
      <c r="L1707" s="18">
        <v>0.19585</v>
      </c>
      <c r="M1707" s="19">
        <v>16.888158302146476</v>
      </c>
      <c r="N1707" s="4">
        <f t="shared" si="1247"/>
        <v>31.929999999999836</v>
      </c>
      <c r="O1707" s="4">
        <f t="shared" si="1284"/>
        <v>33.448999999999998</v>
      </c>
      <c r="P1707" s="4">
        <f t="shared" si="1248"/>
        <v>-2.6643082706766883</v>
      </c>
      <c r="Q1707" s="4">
        <f t="shared" si="1261"/>
        <v>-0.60169289593261377</v>
      </c>
      <c r="R1707" s="18">
        <f t="shared" si="1249"/>
        <v>2019.9074511278195</v>
      </c>
      <c r="S1707" s="2">
        <f t="shared" si="1250"/>
        <v>23.502548872180569</v>
      </c>
      <c r="T1707" s="22">
        <f t="shared" si="1285"/>
        <v>0</v>
      </c>
      <c r="U1707" s="29">
        <f t="shared" si="1251"/>
        <v>2025.3448672108575</v>
      </c>
      <c r="V1707" s="30">
        <f t="shared" si="1252"/>
        <v>18.065132789142581</v>
      </c>
      <c r="W1707" s="31">
        <f t="shared" si="1262"/>
        <v>1</v>
      </c>
      <c r="X1707" s="35">
        <f t="shared" si="1253"/>
        <v>2014.8292000000001</v>
      </c>
      <c r="Y1707" s="30">
        <f t="shared" si="1254"/>
        <v>28.580799999999954</v>
      </c>
      <c r="Z1707" s="31">
        <f t="shared" si="1263"/>
        <v>0</v>
      </c>
      <c r="AA1707" s="29">
        <f t="shared" si="1255"/>
        <v>2023.8726738013374</v>
      </c>
      <c r="AB1707" s="30">
        <f t="shared" si="1256"/>
        <v>19.53732619866264</v>
      </c>
      <c r="AC1707" s="31">
        <f t="shared" si="1264"/>
        <v>0</v>
      </c>
      <c r="AD1707" s="32">
        <f t="shared" si="1286"/>
        <v>-1</v>
      </c>
      <c r="AE1707" s="33">
        <f t="shared" si="1287"/>
        <v>-1</v>
      </c>
      <c r="AF1707" s="33">
        <f t="shared" si="1288"/>
        <v>-1</v>
      </c>
      <c r="AG1707" s="33">
        <f t="shared" si="1289"/>
        <v>0</v>
      </c>
      <c r="AH1707" s="38">
        <f t="shared" si="1290"/>
        <v>-1</v>
      </c>
      <c r="AI1707" s="33">
        <f t="shared" si="1291"/>
        <v>-1</v>
      </c>
      <c r="AJ1707" s="39">
        <f t="shared" si="1292"/>
        <v>-1</v>
      </c>
      <c r="AK1707" s="43">
        <f t="shared" si="1293"/>
        <v>-1</v>
      </c>
      <c r="AL1707" s="4">
        <f t="shared" si="1265"/>
        <v>28.319999999999936</v>
      </c>
      <c r="AM1707" s="4">
        <f t="shared" si="1266"/>
        <v>29.997326198662449</v>
      </c>
      <c r="AN1707" s="4">
        <f t="shared" si="1267"/>
        <v>28.319999999999936</v>
      </c>
      <c r="AO1707" s="4">
        <f t="shared" si="1268"/>
        <v>0</v>
      </c>
      <c r="AP1707" s="4">
        <f t="shared" si="1269"/>
        <v>-1.677326198662513</v>
      </c>
      <c r="AQ1707" s="4">
        <f t="shared" si="1270"/>
        <v>1.677326198662513</v>
      </c>
      <c r="AR1707" s="4">
        <f t="shared" si="1257"/>
        <v>17.860000000000127</v>
      </c>
      <c r="AS1707">
        <f t="shared" si="1271"/>
        <v>28.319999999999936</v>
      </c>
      <c r="AT1707" s="6">
        <f t="shared" si="1272"/>
        <v>1</v>
      </c>
      <c r="AU1707" s="4">
        <f t="shared" si="1273"/>
        <v>-6.8636588481042189</v>
      </c>
      <c r="AV1707" s="4">
        <f t="shared" si="1274"/>
        <v>-0.67184169785365166</v>
      </c>
      <c r="AW1707">
        <f t="shared" si="1275"/>
        <v>1</v>
      </c>
      <c r="AX1707">
        <f t="shared" si="1276"/>
        <v>0</v>
      </c>
      <c r="AY1707">
        <f t="shared" si="1277"/>
        <v>0</v>
      </c>
      <c r="AZ1707" s="4">
        <f t="shared" si="1258"/>
        <v>-3.9100000000000006</v>
      </c>
      <c r="BA1707" s="4">
        <f t="shared" si="1278"/>
        <v>207.17000000000024</v>
      </c>
      <c r="BB1707" s="4">
        <f t="shared" si="1259"/>
        <v>237.25000000000003</v>
      </c>
      <c r="BC1707" s="4">
        <f t="shared" si="1260"/>
        <v>245.03199999999998</v>
      </c>
      <c r="BM1707">
        <f t="shared" si="1279"/>
        <v>1</v>
      </c>
    </row>
    <row r="1708" spans="1:65" x14ac:dyDescent="0.25">
      <c r="A1708">
        <v>807</v>
      </c>
      <c r="B1708" s="1">
        <v>42352</v>
      </c>
      <c r="C1708" s="2">
        <v>2013.37</v>
      </c>
      <c r="D1708" s="2">
        <v>2022.92</v>
      </c>
      <c r="E1708" s="2">
        <v>1993.26</v>
      </c>
      <c r="F1708" s="2">
        <v>2021.94</v>
      </c>
      <c r="G1708" s="2">
        <v>4612440000</v>
      </c>
      <c r="H1708" s="2">
        <f t="shared" si="1280"/>
        <v>26.0509774608683</v>
      </c>
      <c r="I1708" s="2">
        <f t="shared" si="1281"/>
        <v>2069.3649999999998</v>
      </c>
      <c r="J1708" s="2">
        <f t="shared" si="1282"/>
        <v>30.648245330558577</v>
      </c>
      <c r="K1708" s="2">
        <f t="shared" si="1283"/>
        <v>1</v>
      </c>
      <c r="L1708" s="18">
        <v>0.21739999999999998</v>
      </c>
      <c r="M1708" s="19">
        <v>18.65768795817019</v>
      </c>
      <c r="N1708" s="4">
        <f t="shared" si="1247"/>
        <v>29.660000000000082</v>
      </c>
      <c r="O1708" s="4">
        <f t="shared" si="1284"/>
        <v>32.552000000000021</v>
      </c>
      <c r="P1708" s="4">
        <f t="shared" si="1248"/>
        <v>-2.032548872180449</v>
      </c>
      <c r="Q1708" s="4">
        <f t="shared" si="1261"/>
        <v>-0.52598151062155485</v>
      </c>
      <c r="R1708" s="18">
        <f t="shared" si="1249"/>
        <v>2011.7536315789473</v>
      </c>
      <c r="S1708" s="2">
        <f t="shared" si="1250"/>
        <v>10.186368421052748</v>
      </c>
      <c r="T1708" s="22">
        <f t="shared" si="1285"/>
        <v>1</v>
      </c>
      <c r="U1708" s="29">
        <f t="shared" si="1251"/>
        <v>2013.2108657383965</v>
      </c>
      <c r="V1708" s="30">
        <f t="shared" si="1252"/>
        <v>8.7291342616035763</v>
      </c>
      <c r="W1708" s="31">
        <f t="shared" si="1262"/>
        <v>1</v>
      </c>
      <c r="X1708" s="35">
        <f t="shared" si="1253"/>
        <v>2014.0716000000011</v>
      </c>
      <c r="Y1708" s="30">
        <f t="shared" si="1254"/>
        <v>7.8683999999989283</v>
      </c>
      <c r="Z1708" s="31">
        <f t="shared" si="1263"/>
        <v>1</v>
      </c>
      <c r="AA1708" s="29">
        <f t="shared" si="1255"/>
        <v>2013.3313685350211</v>
      </c>
      <c r="AB1708" s="30">
        <f t="shared" si="1256"/>
        <v>8.6086314649789983</v>
      </c>
      <c r="AC1708" s="31">
        <f t="shared" si="1264"/>
        <v>1</v>
      </c>
      <c r="AD1708" s="32">
        <f t="shared" si="1286"/>
        <v>1</v>
      </c>
      <c r="AE1708" s="33">
        <f t="shared" si="1287"/>
        <v>0</v>
      </c>
      <c r="AF1708" s="33">
        <f t="shared" si="1288"/>
        <v>1</v>
      </c>
      <c r="AG1708" s="33">
        <f t="shared" si="1289"/>
        <v>0</v>
      </c>
      <c r="AH1708" s="38">
        <f t="shared" si="1290"/>
        <v>1</v>
      </c>
      <c r="AI1708" s="33">
        <f t="shared" si="1291"/>
        <v>1</v>
      </c>
      <c r="AJ1708" s="39">
        <f t="shared" si="1292"/>
        <v>1</v>
      </c>
      <c r="AK1708" s="43">
        <f t="shared" si="1293"/>
        <v>1</v>
      </c>
      <c r="AL1708" s="4">
        <f t="shared" si="1265"/>
        <v>9.5500000000001819</v>
      </c>
      <c r="AM1708" s="4">
        <f t="shared" si="1266"/>
        <v>9.5886314649790165</v>
      </c>
      <c r="AN1708" s="4">
        <f t="shared" si="1267"/>
        <v>9.5500000000001819</v>
      </c>
      <c r="AO1708" s="4">
        <f t="shared" si="1268"/>
        <v>-20.1099999999999</v>
      </c>
      <c r="AP1708" s="4">
        <f t="shared" si="1269"/>
        <v>20.071368535021065</v>
      </c>
      <c r="AQ1708" s="4">
        <f t="shared" si="1270"/>
        <v>20.071368535021065</v>
      </c>
      <c r="AR1708" s="4">
        <f t="shared" si="1257"/>
        <v>8.5700000000001637</v>
      </c>
      <c r="AS1708">
        <f t="shared" si="1271"/>
        <v>20.071368535021065</v>
      </c>
      <c r="AT1708" s="6">
        <f t="shared" si="1272"/>
        <v>0</v>
      </c>
      <c r="AU1708" s="4">
        <f t="shared" si="1273"/>
        <v>4.3664820987429174</v>
      </c>
      <c r="AV1708" s="4">
        <f t="shared" si="1274"/>
        <v>10.387687958170027</v>
      </c>
      <c r="AW1708">
        <f t="shared" si="1275"/>
        <v>0</v>
      </c>
      <c r="AX1708">
        <f t="shared" si="1276"/>
        <v>0</v>
      </c>
      <c r="AY1708">
        <f t="shared" si="1277"/>
        <v>0</v>
      </c>
      <c r="AZ1708" s="4">
        <f t="shared" si="1258"/>
        <v>6.94</v>
      </c>
      <c r="BA1708" s="4">
        <f t="shared" si="1278"/>
        <v>211.08000000000024</v>
      </c>
      <c r="BB1708" s="4">
        <f t="shared" si="1259"/>
        <v>241.16000000000003</v>
      </c>
      <c r="BC1708" s="4">
        <f t="shared" si="1260"/>
        <v>240.15999999999994</v>
      </c>
      <c r="BM1708">
        <f t="shared" si="1279"/>
        <v>1</v>
      </c>
    </row>
    <row r="1709" spans="1:65" x14ac:dyDescent="0.25">
      <c r="A1709">
        <v>806</v>
      </c>
      <c r="B1709" s="1">
        <v>42349</v>
      </c>
      <c r="C1709" s="2">
        <v>2047.27</v>
      </c>
      <c r="D1709" s="2">
        <v>2047.27</v>
      </c>
      <c r="E1709" s="2">
        <v>2008.8</v>
      </c>
      <c r="F1709" s="2">
        <v>2012.37</v>
      </c>
      <c r="G1709" s="2">
        <v>4301060000</v>
      </c>
      <c r="H1709" s="2">
        <f t="shared" si="1280"/>
        <v>19.752886033860136</v>
      </c>
      <c r="I1709" s="2">
        <f t="shared" si="1281"/>
        <v>2070.9285</v>
      </c>
      <c r="J1709" s="2">
        <f t="shared" si="1282"/>
        <v>25.046483496217903</v>
      </c>
      <c r="K1709" s="2">
        <f t="shared" si="1283"/>
        <v>-4.9600000000000364</v>
      </c>
      <c r="L1709" s="18">
        <v>0.24280000000000002</v>
      </c>
      <c r="M1709" s="19">
        <v>21.250304898925204</v>
      </c>
      <c r="N1709" s="4">
        <f t="shared" si="1247"/>
        <v>43.430000000000064</v>
      </c>
      <c r="O1709" s="4">
        <f t="shared" si="1284"/>
        <v>30.926000000000023</v>
      </c>
      <c r="P1709" s="4">
        <f t="shared" si="1248"/>
        <v>-0.61636842105262957</v>
      </c>
      <c r="Q1709" s="4">
        <f t="shared" si="1261"/>
        <v>-0.40803656821377976</v>
      </c>
      <c r="R1709" s="18">
        <f t="shared" si="1249"/>
        <v>2052.855</v>
      </c>
      <c r="S1709" s="2">
        <f t="shared" si="1250"/>
        <v>40.485000000000127</v>
      </c>
      <c r="T1709" s="22">
        <f t="shared" si="1285"/>
        <v>0</v>
      </c>
      <c r="U1709" s="29">
        <f t="shared" si="1251"/>
        <v>2047.1875812572953</v>
      </c>
      <c r="V1709" s="30">
        <f t="shared" si="1252"/>
        <v>34.817581257295387</v>
      </c>
      <c r="W1709" s="31">
        <f t="shared" si="1262"/>
        <v>0</v>
      </c>
      <c r="X1709" s="35">
        <f t="shared" si="1253"/>
        <v>2043.2273333333333</v>
      </c>
      <c r="Y1709" s="30">
        <f t="shared" si="1254"/>
        <v>30.857333333333372</v>
      </c>
      <c r="Z1709" s="31">
        <f t="shared" si="1263"/>
        <v>0</v>
      </c>
      <c r="AA1709" s="29">
        <f t="shared" si="1255"/>
        <v>2046.6331465479407</v>
      </c>
      <c r="AB1709" s="30">
        <f t="shared" si="1256"/>
        <v>34.263146547940778</v>
      </c>
      <c r="AC1709" s="31">
        <f t="shared" si="1264"/>
        <v>0</v>
      </c>
      <c r="AD1709" s="32">
        <f t="shared" si="1286"/>
        <v>-1</v>
      </c>
      <c r="AE1709" s="33">
        <f t="shared" si="1287"/>
        <v>-1</v>
      </c>
      <c r="AF1709" s="33">
        <f t="shared" si="1288"/>
        <v>-1</v>
      </c>
      <c r="AG1709" s="33">
        <f t="shared" si="1289"/>
        <v>-1</v>
      </c>
      <c r="AH1709" s="38">
        <f t="shared" si="1290"/>
        <v>-1</v>
      </c>
      <c r="AI1709" s="33">
        <f t="shared" si="1291"/>
        <v>-1</v>
      </c>
      <c r="AJ1709" s="39">
        <f t="shared" si="1292"/>
        <v>-1</v>
      </c>
      <c r="AK1709" s="43">
        <f t="shared" si="1293"/>
        <v>-1</v>
      </c>
      <c r="AL1709" s="4">
        <f t="shared" si="1265"/>
        <v>0</v>
      </c>
      <c r="AM1709" s="4">
        <f t="shared" si="1266"/>
        <v>0.63685345205931299</v>
      </c>
      <c r="AN1709" s="4">
        <f t="shared" si="1267"/>
        <v>0</v>
      </c>
      <c r="AO1709" s="4">
        <f t="shared" si="1268"/>
        <v>-38.470000000000027</v>
      </c>
      <c r="AP1709" s="4">
        <f t="shared" si="1269"/>
        <v>37.833146547940714</v>
      </c>
      <c r="AQ1709" s="4">
        <f t="shared" si="1270"/>
        <v>37.833146547940714</v>
      </c>
      <c r="AR1709" s="4">
        <f t="shared" si="1257"/>
        <v>34.900000000000091</v>
      </c>
      <c r="AS1709">
        <f t="shared" si="1271"/>
        <v>37.833146547940714</v>
      </c>
      <c r="AT1709" s="6">
        <f t="shared" si="1272"/>
        <v>1</v>
      </c>
      <c r="AU1709" s="4">
        <f t="shared" si="1273"/>
        <v>-18.918280106586309</v>
      </c>
      <c r="AV1709" s="4">
        <f t="shared" si="1274"/>
        <v>-13.349695101074886</v>
      </c>
      <c r="AW1709">
        <f t="shared" si="1275"/>
        <v>1</v>
      </c>
      <c r="AX1709">
        <f t="shared" si="1276"/>
        <v>0</v>
      </c>
      <c r="AY1709">
        <f t="shared" si="1277"/>
        <v>0</v>
      </c>
      <c r="AZ1709" s="4">
        <f t="shared" si="1258"/>
        <v>-3.9100000000000006</v>
      </c>
      <c r="BA1709" s="4">
        <f t="shared" si="1278"/>
        <v>204.14000000000024</v>
      </c>
      <c r="BB1709" s="4">
        <f t="shared" si="1259"/>
        <v>234.22000000000003</v>
      </c>
      <c r="BC1709" s="4">
        <f t="shared" si="1260"/>
        <v>253.72</v>
      </c>
      <c r="BM1709">
        <f t="shared" si="1279"/>
        <v>1</v>
      </c>
    </row>
    <row r="1710" spans="1:65" x14ac:dyDescent="0.25">
      <c r="A1710">
        <v>805</v>
      </c>
      <c r="B1710" s="1">
        <v>42348</v>
      </c>
      <c r="C1710" s="2">
        <v>2047.93</v>
      </c>
      <c r="D1710" s="2">
        <v>2067.65</v>
      </c>
      <c r="E1710" s="2">
        <v>2045.67</v>
      </c>
      <c r="F1710" s="2">
        <v>2052.23</v>
      </c>
      <c r="G1710" s="2">
        <v>3715150000</v>
      </c>
      <c r="H1710" s="2">
        <f t="shared" si="1280"/>
        <v>18.092768997585768</v>
      </c>
      <c r="I1710" s="2">
        <f t="shared" si="1281"/>
        <v>2072.1794999999997</v>
      </c>
      <c r="J1710" s="2">
        <f t="shared" si="1282"/>
        <v>20.336205851167332</v>
      </c>
      <c r="K1710" s="2">
        <f t="shared" si="1283"/>
        <v>0.3100000000001728</v>
      </c>
      <c r="L1710" s="18">
        <v>0.18834999999999999</v>
      </c>
      <c r="M1710" s="19">
        <v>16.447709949003833</v>
      </c>
      <c r="N1710" s="4">
        <f t="shared" si="1247"/>
        <v>21.980000000000018</v>
      </c>
      <c r="O1710" s="4">
        <f t="shared" si="1284"/>
        <v>27.499000000000002</v>
      </c>
      <c r="P1710" s="4">
        <f t="shared" si="1248"/>
        <v>0.62500000000000355</v>
      </c>
      <c r="Q1710" s="4">
        <f t="shared" si="1261"/>
        <v>-0.21133010949918893</v>
      </c>
      <c r="R1710" s="18">
        <f t="shared" si="1249"/>
        <v>2048.4928120300751</v>
      </c>
      <c r="S1710" s="2">
        <f t="shared" si="1250"/>
        <v>3.7371879699248893</v>
      </c>
      <c r="T1710" s="22">
        <f t="shared" si="1285"/>
        <v>1</v>
      </c>
      <c r="U1710" s="29">
        <f t="shared" si="1251"/>
        <v>2047.838315892054</v>
      </c>
      <c r="V1710" s="30">
        <f t="shared" si="1252"/>
        <v>4.3916841079460482</v>
      </c>
      <c r="W1710" s="31">
        <f t="shared" si="1262"/>
        <v>1</v>
      </c>
      <c r="X1710" s="35">
        <f t="shared" si="1253"/>
        <v>2044.5356000000011</v>
      </c>
      <c r="Y1710" s="30">
        <f t="shared" si="1254"/>
        <v>7.6943999999989501</v>
      </c>
      <c r="Z1710" s="31">
        <f t="shared" si="1263"/>
        <v>1</v>
      </c>
      <c r="AA1710" s="29">
        <f t="shared" si="1255"/>
        <v>2047.3759356671665</v>
      </c>
      <c r="AB1710" s="30">
        <f t="shared" si="1256"/>
        <v>4.8540643328335591</v>
      </c>
      <c r="AC1710" s="31">
        <f t="shared" si="1264"/>
        <v>1</v>
      </c>
      <c r="AD1710" s="32">
        <f t="shared" si="1286"/>
        <v>1</v>
      </c>
      <c r="AE1710" s="33">
        <f t="shared" si="1287"/>
        <v>1</v>
      </c>
      <c r="AF1710" s="33">
        <f t="shared" si="1288"/>
        <v>0</v>
      </c>
      <c r="AG1710" s="33">
        <f t="shared" si="1289"/>
        <v>0</v>
      </c>
      <c r="AH1710" s="38">
        <f t="shared" si="1290"/>
        <v>1</v>
      </c>
      <c r="AI1710" s="33">
        <f t="shared" si="1291"/>
        <v>1</v>
      </c>
      <c r="AJ1710" s="39">
        <f t="shared" si="1292"/>
        <v>1</v>
      </c>
      <c r="AK1710" s="43">
        <f t="shared" si="1293"/>
        <v>1</v>
      </c>
      <c r="AL1710" s="4">
        <f t="shared" si="1265"/>
        <v>19.720000000000027</v>
      </c>
      <c r="AM1710" s="4">
        <f t="shared" si="1266"/>
        <v>20.274064332833632</v>
      </c>
      <c r="AN1710" s="4">
        <f t="shared" si="1267"/>
        <v>19.720000000000027</v>
      </c>
      <c r="AO1710" s="4">
        <f t="shared" si="1268"/>
        <v>-2.2599999999999909</v>
      </c>
      <c r="AP1710" s="4">
        <f t="shared" si="1269"/>
        <v>1.7059356671663863</v>
      </c>
      <c r="AQ1710" s="4">
        <f t="shared" si="1270"/>
        <v>1.7059356671663863</v>
      </c>
      <c r="AR1710" s="4">
        <f t="shared" si="1257"/>
        <v>4.2999999999999545</v>
      </c>
      <c r="AS1710">
        <f t="shared" si="1271"/>
        <v>19.720000000000027</v>
      </c>
      <c r="AT1710" s="6">
        <f t="shared" si="1272"/>
        <v>0</v>
      </c>
      <c r="AU1710" s="4">
        <f t="shared" si="1273"/>
        <v>0.87061889793948666</v>
      </c>
      <c r="AV1710" s="4">
        <f t="shared" si="1274"/>
        <v>12.44770994900388</v>
      </c>
      <c r="AW1710">
        <f t="shared" si="1275"/>
        <v>0</v>
      </c>
      <c r="AX1710">
        <f t="shared" si="1276"/>
        <v>0</v>
      </c>
      <c r="AY1710">
        <f t="shared" si="1277"/>
        <v>0</v>
      </c>
      <c r="AZ1710" s="4">
        <f t="shared" si="1258"/>
        <v>6.94</v>
      </c>
      <c r="BA1710" s="4">
        <f t="shared" si="1278"/>
        <v>208.05000000000024</v>
      </c>
      <c r="BB1710" s="4">
        <f t="shared" si="1259"/>
        <v>238.13000000000002</v>
      </c>
      <c r="BC1710" s="4">
        <f t="shared" si="1260"/>
        <v>253.98400000000001</v>
      </c>
      <c r="BM1710">
        <f t="shared" si="1279"/>
        <v>1</v>
      </c>
    </row>
    <row r="1711" spans="1:65" x14ac:dyDescent="0.25">
      <c r="A1711">
        <v>804</v>
      </c>
      <c r="B1711" s="1">
        <v>42347</v>
      </c>
      <c r="C1711" s="2">
        <v>2061.17</v>
      </c>
      <c r="D1711" s="2">
        <v>2080.33</v>
      </c>
      <c r="E1711" s="2">
        <v>2036.53</v>
      </c>
      <c r="F1711" s="2">
        <v>2047.62</v>
      </c>
      <c r="G1711" s="2">
        <v>4385250000</v>
      </c>
      <c r="H1711" s="2">
        <f t="shared" si="1280"/>
        <v>15.2288178573826</v>
      </c>
      <c r="I1711" s="2">
        <f t="shared" si="1281"/>
        <v>2073.9534999999996</v>
      </c>
      <c r="J1711" s="2">
        <f t="shared" si="1282"/>
        <v>19.388609352699312</v>
      </c>
      <c r="K1711" s="2">
        <f t="shared" si="1283"/>
        <v>-2.4200000000000728</v>
      </c>
      <c r="L1711" s="18">
        <v>0.20345000000000002</v>
      </c>
      <c r="M1711" s="19">
        <v>17.904885998208275</v>
      </c>
      <c r="N1711" s="4">
        <f t="shared" si="1247"/>
        <v>43.799999999999955</v>
      </c>
      <c r="O1711" s="4">
        <f t="shared" si="1284"/>
        <v>25.970999999999982</v>
      </c>
      <c r="P1711" s="4">
        <f t="shared" si="1248"/>
        <v>0.8728120300751917</v>
      </c>
      <c r="Q1711" s="4">
        <f t="shared" si="1261"/>
        <v>-0.23508745627185901</v>
      </c>
      <c r="R1711" s="18">
        <f t="shared" si="1249"/>
        <v>2064.7216541353387</v>
      </c>
      <c r="S1711" s="2">
        <f t="shared" si="1250"/>
        <v>17.101654135338777</v>
      </c>
      <c r="T1711" s="22">
        <f t="shared" si="1285"/>
        <v>0</v>
      </c>
      <c r="U1711" s="29">
        <f t="shared" si="1251"/>
        <v>2061.075608472152</v>
      </c>
      <c r="V1711" s="30">
        <f t="shared" si="1252"/>
        <v>13.455608472152107</v>
      </c>
      <c r="W1711" s="31">
        <f t="shared" si="1262"/>
        <v>1</v>
      </c>
      <c r="X1711" s="35">
        <f t="shared" si="1253"/>
        <v>2056.2733333333344</v>
      </c>
      <c r="Y1711" s="30">
        <f t="shared" si="1254"/>
        <v>8.6533333333345581</v>
      </c>
      <c r="Z1711" s="31">
        <f t="shared" si="1263"/>
        <v>1</v>
      </c>
      <c r="AA1711" s="29">
        <f t="shared" si="1255"/>
        <v>2060.4032899527174</v>
      </c>
      <c r="AB1711" s="30">
        <f t="shared" si="1256"/>
        <v>12.783289952717496</v>
      </c>
      <c r="AC1711" s="31">
        <f t="shared" si="1264"/>
        <v>1</v>
      </c>
      <c r="AD1711" s="32">
        <f t="shared" si="1286"/>
        <v>1</v>
      </c>
      <c r="AE1711" s="33">
        <f t="shared" si="1287"/>
        <v>1</v>
      </c>
      <c r="AF1711" s="33">
        <f t="shared" si="1288"/>
        <v>0</v>
      </c>
      <c r="AG1711" s="33">
        <f t="shared" si="1289"/>
        <v>0</v>
      </c>
      <c r="AH1711" s="38">
        <f t="shared" si="1290"/>
        <v>1</v>
      </c>
      <c r="AI1711" s="33">
        <f t="shared" si="1291"/>
        <v>1</v>
      </c>
      <c r="AJ1711" s="39">
        <f t="shared" si="1292"/>
        <v>0</v>
      </c>
      <c r="AK1711" s="43">
        <f t="shared" si="1293"/>
        <v>0</v>
      </c>
      <c r="AL1711" s="4">
        <f t="shared" si="1265"/>
        <v>19.159999999999854</v>
      </c>
      <c r="AM1711" s="4">
        <f t="shared" si="1266"/>
        <v>19.92671004728254</v>
      </c>
      <c r="AN1711" s="4">
        <f t="shared" si="1267"/>
        <v>19.159999999999854</v>
      </c>
      <c r="AO1711" s="4">
        <f t="shared" si="1268"/>
        <v>-24.6400000000001</v>
      </c>
      <c r="AP1711" s="4">
        <f t="shared" si="1269"/>
        <v>23.873289952717414</v>
      </c>
      <c r="AQ1711" s="4">
        <f t="shared" si="1270"/>
        <v>23.873289952717414</v>
      </c>
      <c r="AR1711" s="4">
        <f t="shared" si="1257"/>
        <v>13.550000000000182</v>
      </c>
      <c r="AS1711">
        <f t="shared" si="1271"/>
        <v>23.873289952717414</v>
      </c>
      <c r="AT1711" s="6">
        <f t="shared" si="1272"/>
        <v>2</v>
      </c>
      <c r="AU1711" s="4">
        <f t="shared" si="1273"/>
        <v>-5.5115133972554062</v>
      </c>
      <c r="AV1711" s="4">
        <f t="shared" si="1274"/>
        <v>4.6548859982080932</v>
      </c>
      <c r="AW1711">
        <f t="shared" si="1275"/>
        <v>0</v>
      </c>
      <c r="AX1711">
        <f t="shared" si="1276"/>
        <v>1</v>
      </c>
      <c r="AY1711">
        <f t="shared" si="1277"/>
        <v>0</v>
      </c>
      <c r="AZ1711" s="4">
        <f t="shared" si="1258"/>
        <v>-11.085000000000001</v>
      </c>
      <c r="BA1711" s="4">
        <f t="shared" si="1278"/>
        <v>201.11000000000024</v>
      </c>
      <c r="BB1711" s="4">
        <f t="shared" si="1259"/>
        <v>231.19000000000003</v>
      </c>
      <c r="BC1711" s="4">
        <f t="shared" si="1260"/>
        <v>259.27999999999997</v>
      </c>
      <c r="BM1711">
        <f t="shared" si="1279"/>
        <v>1</v>
      </c>
    </row>
    <row r="1712" spans="1:65" x14ac:dyDescent="0.25">
      <c r="A1712">
        <v>803</v>
      </c>
      <c r="B1712" s="1">
        <v>42346</v>
      </c>
      <c r="C1712" s="2">
        <v>2073.39</v>
      </c>
      <c r="D1712" s="2">
        <v>2073.85</v>
      </c>
      <c r="E1712" s="2">
        <v>2052.3200000000002</v>
      </c>
      <c r="F1712" s="2">
        <v>2063.59</v>
      </c>
      <c r="G1712" s="2">
        <v>4173570000</v>
      </c>
      <c r="H1712" s="2">
        <f t="shared" si="1280"/>
        <v>13.534676821655879</v>
      </c>
      <c r="I1712" s="2">
        <f t="shared" si="1281"/>
        <v>2074.7545</v>
      </c>
      <c r="J1712" s="2">
        <f t="shared" si="1282"/>
        <v>17.121650582937693</v>
      </c>
      <c r="K1712" s="2">
        <f t="shared" si="1283"/>
        <v>-3.680000000000291</v>
      </c>
      <c r="L1712" s="18">
        <v>0.18024999999999999</v>
      </c>
      <c r="M1712" s="19">
        <v>15.966762222140877</v>
      </c>
      <c r="N1712" s="4">
        <f t="shared" si="1247"/>
        <v>24.75</v>
      </c>
      <c r="O1712" s="4">
        <f t="shared" si="1284"/>
        <v>23.973999999999979</v>
      </c>
      <c r="P1712" s="4">
        <f t="shared" si="1248"/>
        <v>1.1316541353383545</v>
      </c>
      <c r="Q1712" s="4">
        <f t="shared" si="1261"/>
        <v>-0.24202955858432301</v>
      </c>
      <c r="R1712" s="18">
        <f t="shared" si="1249"/>
        <v>2078.3044736842107</v>
      </c>
      <c r="S1712" s="2">
        <f t="shared" si="1250"/>
        <v>14.714473684210589</v>
      </c>
      <c r="T1712" s="22">
        <f t="shared" si="1285"/>
        <v>0</v>
      </c>
      <c r="U1712" s="29">
        <f t="shared" si="1251"/>
        <v>2073.2776182740245</v>
      </c>
      <c r="V1712" s="30">
        <f t="shared" si="1252"/>
        <v>9.6876182740243166</v>
      </c>
      <c r="W1712" s="31">
        <f t="shared" si="1262"/>
        <v>1</v>
      </c>
      <c r="X1712" s="35">
        <f t="shared" si="1253"/>
        <v>2085.859333333332</v>
      </c>
      <c r="Y1712" s="30">
        <f t="shared" si="1254"/>
        <v>22.269333333331815</v>
      </c>
      <c r="Z1712" s="31">
        <f t="shared" si="1263"/>
        <v>0</v>
      </c>
      <c r="AA1712" s="29">
        <f t="shared" si="1255"/>
        <v>2075.0390583823273</v>
      </c>
      <c r="AB1712" s="30">
        <f t="shared" si="1256"/>
        <v>11.449058382327166</v>
      </c>
      <c r="AC1712" s="31">
        <f t="shared" si="1264"/>
        <v>1</v>
      </c>
      <c r="AD1712" s="32">
        <f t="shared" si="1286"/>
        <v>1</v>
      </c>
      <c r="AE1712" s="33">
        <f t="shared" si="1287"/>
        <v>0</v>
      </c>
      <c r="AF1712" s="33">
        <f t="shared" si="1288"/>
        <v>0</v>
      </c>
      <c r="AG1712" s="33">
        <f t="shared" si="1289"/>
        <v>0</v>
      </c>
      <c r="AH1712" s="38">
        <f t="shared" si="1290"/>
        <v>0</v>
      </c>
      <c r="AI1712" s="33">
        <f t="shared" si="1291"/>
        <v>0</v>
      </c>
      <c r="AJ1712" s="39">
        <f t="shared" si="1292"/>
        <v>0</v>
      </c>
      <c r="AK1712" s="43">
        <f t="shared" si="1293"/>
        <v>0</v>
      </c>
      <c r="AL1712" s="4">
        <f t="shared" si="1265"/>
        <v>0.46000000000003638</v>
      </c>
      <c r="AM1712" s="4">
        <f t="shared" si="1266"/>
        <v>-1.1890583823274028</v>
      </c>
      <c r="AN1712" s="4">
        <f t="shared" si="1267"/>
        <v>1.1890583823274028</v>
      </c>
      <c r="AO1712" s="4">
        <f t="shared" si="1268"/>
        <v>-21.069999999999709</v>
      </c>
      <c r="AP1712" s="4">
        <f t="shared" si="1269"/>
        <v>22.719058382327148</v>
      </c>
      <c r="AQ1712" s="4">
        <f t="shared" si="1270"/>
        <v>21.069999999999709</v>
      </c>
      <c r="AR1712" s="4">
        <f t="shared" si="1257"/>
        <v>9.7999999999997272</v>
      </c>
      <c r="AS1712">
        <f t="shared" si="1271"/>
        <v>21.069999999999709</v>
      </c>
      <c r="AT1712" s="6">
        <f t="shared" si="1272"/>
        <v>1</v>
      </c>
      <c r="AU1712" s="4">
        <f t="shared" si="1273"/>
        <v>-5.3590439777925045</v>
      </c>
      <c r="AV1712" s="4">
        <f t="shared" si="1274"/>
        <v>6.46676222214115</v>
      </c>
      <c r="AW1712">
        <f t="shared" si="1275"/>
        <v>0</v>
      </c>
      <c r="AX1712">
        <f t="shared" si="1276"/>
        <v>1</v>
      </c>
      <c r="AY1712">
        <f t="shared" si="1277"/>
        <v>0</v>
      </c>
      <c r="AZ1712" s="4">
        <f t="shared" si="1258"/>
        <v>-3.9100000000000006</v>
      </c>
      <c r="BA1712" s="4">
        <f t="shared" si="1278"/>
        <v>212.19500000000025</v>
      </c>
      <c r="BB1712" s="4">
        <f t="shared" si="1259"/>
        <v>234.88500000000002</v>
      </c>
      <c r="BC1712" s="4">
        <f t="shared" si="1260"/>
        <v>264.16799999999995</v>
      </c>
      <c r="BM1712">
        <f t="shared" si="1279"/>
        <v>0</v>
      </c>
    </row>
    <row r="1713" spans="1:65" x14ac:dyDescent="0.25">
      <c r="A1713">
        <v>802</v>
      </c>
      <c r="B1713" s="1">
        <v>42345</v>
      </c>
      <c r="C1713" s="2">
        <v>2090.42</v>
      </c>
      <c r="D1713" s="2">
        <v>2090.42</v>
      </c>
      <c r="E1713" s="2">
        <v>2066.7800000000002</v>
      </c>
      <c r="F1713" s="2">
        <v>2077.0700000000002</v>
      </c>
      <c r="G1713" s="2">
        <v>4043820000</v>
      </c>
      <c r="H1713" s="2">
        <f t="shared" si="1280"/>
        <v>13.16263942629549</v>
      </c>
      <c r="I1713" s="2">
        <f t="shared" si="1281"/>
        <v>2075.9129999999996</v>
      </c>
      <c r="J1713" s="2">
        <f t="shared" si="1282"/>
        <v>15.872136161077698</v>
      </c>
      <c r="K1713" s="2">
        <f t="shared" si="1283"/>
        <v>-1.2699999999999818</v>
      </c>
      <c r="L1713" s="18">
        <v>0.15315000000000001</v>
      </c>
      <c r="M1713" s="19">
        <v>13.661700888875831</v>
      </c>
      <c r="N1713" s="4">
        <f t="shared" si="1247"/>
        <v>24.909999999999854</v>
      </c>
      <c r="O1713" s="4">
        <f t="shared" si="1284"/>
        <v>22.921000000000003</v>
      </c>
      <c r="P1713" s="4">
        <f t="shared" si="1248"/>
        <v>1.2344736842105339</v>
      </c>
      <c r="Q1713" s="4">
        <f t="shared" si="1261"/>
        <v>-0.28815827173227521</v>
      </c>
      <c r="R1713" s="18">
        <f t="shared" si="1249"/>
        <v>2092.5424210526317</v>
      </c>
      <c r="S1713" s="2">
        <f t="shared" si="1250"/>
        <v>15.472421052631489</v>
      </c>
      <c r="T1713" s="22">
        <f t="shared" si="1285"/>
        <v>0</v>
      </c>
      <c r="U1713" s="29">
        <f t="shared" si="1251"/>
        <v>2090.3192889646803</v>
      </c>
      <c r="V1713" s="30">
        <f t="shared" si="1252"/>
        <v>13.24928896468009</v>
      </c>
      <c r="W1713" s="31">
        <f t="shared" si="1262"/>
        <v>0</v>
      </c>
      <c r="X1713" s="35">
        <f t="shared" si="1253"/>
        <v>2080.3377333333333</v>
      </c>
      <c r="Y1713" s="30">
        <f t="shared" si="1254"/>
        <v>3.2677333333331262</v>
      </c>
      <c r="Z1713" s="31">
        <f t="shared" si="1263"/>
        <v>1</v>
      </c>
      <c r="AA1713" s="29">
        <f t="shared" si="1255"/>
        <v>2088.9218711762915</v>
      </c>
      <c r="AB1713" s="30">
        <f t="shared" si="1256"/>
        <v>11.851871176291297</v>
      </c>
      <c r="AC1713" s="31">
        <f t="shared" si="1264"/>
        <v>0</v>
      </c>
      <c r="AD1713" s="32">
        <f t="shared" si="1286"/>
        <v>-1</v>
      </c>
      <c r="AE1713" s="33">
        <f t="shared" si="1287"/>
        <v>0</v>
      </c>
      <c r="AF1713" s="33">
        <f t="shared" si="1288"/>
        <v>0</v>
      </c>
      <c r="AG1713" s="33">
        <f t="shared" si="1289"/>
        <v>0</v>
      </c>
      <c r="AH1713" s="38">
        <f t="shared" si="1290"/>
        <v>0</v>
      </c>
      <c r="AI1713" s="33">
        <f t="shared" si="1291"/>
        <v>0</v>
      </c>
      <c r="AJ1713" s="39">
        <f t="shared" si="1292"/>
        <v>0</v>
      </c>
      <c r="AK1713" s="43">
        <f t="shared" si="1293"/>
        <v>0</v>
      </c>
      <c r="AL1713" s="4">
        <f t="shared" si="1265"/>
        <v>0</v>
      </c>
      <c r="AM1713" s="4">
        <f t="shared" si="1266"/>
        <v>1.4981288237086119</v>
      </c>
      <c r="AN1713" s="4">
        <f t="shared" si="1267"/>
        <v>0</v>
      </c>
      <c r="AO1713" s="4">
        <f t="shared" si="1268"/>
        <v>-23.639999999999873</v>
      </c>
      <c r="AP1713" s="4">
        <f t="shared" si="1269"/>
        <v>22.141871176291261</v>
      </c>
      <c r="AQ1713" s="4">
        <f t="shared" si="1270"/>
        <v>22.141871176291261</v>
      </c>
      <c r="AR1713" s="4">
        <f t="shared" si="1257"/>
        <v>13.349999999999909</v>
      </c>
      <c r="AS1713">
        <f t="shared" si="1271"/>
        <v>22.141871176291261</v>
      </c>
      <c r="AT1713" s="6">
        <f t="shared" si="1272"/>
        <v>1</v>
      </c>
      <c r="AU1713" s="4">
        <f t="shared" si="1273"/>
        <v>-9.7474937039690985</v>
      </c>
      <c r="AV1713" s="4">
        <f t="shared" si="1274"/>
        <v>0.61170088887592233</v>
      </c>
      <c r="AW1713">
        <f t="shared" si="1275"/>
        <v>0</v>
      </c>
      <c r="AX1713">
        <f t="shared" si="1276"/>
        <v>1</v>
      </c>
      <c r="AY1713">
        <f t="shared" si="1277"/>
        <v>0</v>
      </c>
      <c r="AZ1713" s="4">
        <f t="shared" si="1258"/>
        <v>-3.9100000000000006</v>
      </c>
      <c r="BA1713" s="4">
        <f t="shared" si="1278"/>
        <v>216.10500000000025</v>
      </c>
      <c r="BB1713" s="4">
        <f t="shared" si="1259"/>
        <v>234.88500000000002</v>
      </c>
      <c r="BC1713" s="4">
        <f t="shared" si="1260"/>
        <v>270.98</v>
      </c>
      <c r="BM1713">
        <f t="shared" si="1279"/>
        <v>0</v>
      </c>
    </row>
    <row r="1714" spans="1:65" x14ac:dyDescent="0.25">
      <c r="A1714">
        <v>801</v>
      </c>
      <c r="B1714" s="1">
        <v>42342</v>
      </c>
      <c r="C1714" s="2">
        <v>2051.2399999999998</v>
      </c>
      <c r="D1714" s="2">
        <v>2093.84</v>
      </c>
      <c r="E1714" s="2">
        <v>2051.2399999999998</v>
      </c>
      <c r="F1714" s="2">
        <v>2091.69</v>
      </c>
      <c r="G1714" s="2">
        <v>4214910000</v>
      </c>
      <c r="H1714" s="2">
        <f t="shared" si="1280"/>
        <v>13.033115471324978</v>
      </c>
      <c r="I1714" s="2">
        <f t="shared" si="1281"/>
        <v>2076.3219999999997</v>
      </c>
      <c r="J1714" s="2">
        <f t="shared" si="1282"/>
        <v>15.591010601591817</v>
      </c>
      <c r="K1714" s="2">
        <f t="shared" si="1283"/>
        <v>1.6199999999998909</v>
      </c>
      <c r="L1714" s="18">
        <v>0.12329999999999999</v>
      </c>
      <c r="M1714" s="19">
        <v>10.777719541149708</v>
      </c>
      <c r="N1714" s="4">
        <f t="shared" si="1247"/>
        <v>44.220000000000255</v>
      </c>
      <c r="O1714" s="4">
        <f t="shared" si="1284"/>
        <v>22.012000000000036</v>
      </c>
      <c r="P1714" s="4">
        <f t="shared" si="1248"/>
        <v>0.85242105263158652</v>
      </c>
      <c r="Q1714" s="4">
        <f t="shared" si="1261"/>
        <v>-0.25823342389733367</v>
      </c>
      <c r="R1714" s="18">
        <f t="shared" si="1249"/>
        <v>2049.8823759398497</v>
      </c>
      <c r="S1714" s="2">
        <f t="shared" si="1250"/>
        <v>41.807624060150374</v>
      </c>
      <c r="T1714" s="22">
        <f t="shared" si="1285"/>
        <v>0</v>
      </c>
      <c r="U1714" s="29">
        <f t="shared" si="1251"/>
        <v>2051.0894616596697</v>
      </c>
      <c r="V1714" s="30">
        <f t="shared" si="1252"/>
        <v>40.600538340330331</v>
      </c>
      <c r="W1714" s="31">
        <f t="shared" si="1262"/>
        <v>0</v>
      </c>
      <c r="X1714" s="35">
        <f t="shared" si="1253"/>
        <v>2045.5858666666645</v>
      </c>
      <c r="Y1714" s="30">
        <f t="shared" si="1254"/>
        <v>46.10413333333554</v>
      </c>
      <c r="Z1714" s="31">
        <f t="shared" si="1263"/>
        <v>0</v>
      </c>
      <c r="AA1714" s="29">
        <f t="shared" si="1255"/>
        <v>2050.318958360649</v>
      </c>
      <c r="AB1714" s="30">
        <f t="shared" si="1256"/>
        <v>41.371041639351006</v>
      </c>
      <c r="AC1714" s="31">
        <f t="shared" si="1264"/>
        <v>0</v>
      </c>
      <c r="AD1714" s="32">
        <f t="shared" si="1286"/>
        <v>-1</v>
      </c>
      <c r="AE1714" s="33">
        <f t="shared" si="1287"/>
        <v>0</v>
      </c>
      <c r="AF1714" s="33">
        <f t="shared" si="1288"/>
        <v>0</v>
      </c>
      <c r="AG1714" s="33">
        <f t="shared" si="1289"/>
        <v>0</v>
      </c>
      <c r="AH1714" s="38">
        <f t="shared" si="1290"/>
        <v>0</v>
      </c>
      <c r="AI1714" s="33">
        <f t="shared" si="1291"/>
        <v>0</v>
      </c>
      <c r="AJ1714" s="39">
        <f t="shared" si="1292"/>
        <v>0</v>
      </c>
      <c r="AK1714" s="43">
        <f t="shared" si="1293"/>
        <v>0</v>
      </c>
      <c r="AL1714" s="4">
        <f t="shared" si="1265"/>
        <v>42.600000000000364</v>
      </c>
      <c r="AM1714" s="4">
        <f t="shared" si="1266"/>
        <v>43.521041639351097</v>
      </c>
      <c r="AN1714" s="4">
        <f t="shared" si="1267"/>
        <v>42.600000000000364</v>
      </c>
      <c r="AO1714" s="4">
        <f t="shared" si="1268"/>
        <v>0</v>
      </c>
      <c r="AP1714" s="4">
        <f t="shared" si="1269"/>
        <v>-0.92104163935073302</v>
      </c>
      <c r="AQ1714" s="4">
        <f t="shared" si="1270"/>
        <v>0.92104163935073302</v>
      </c>
      <c r="AR1714" s="4">
        <f t="shared" si="1257"/>
        <v>40.450000000000273</v>
      </c>
      <c r="AS1714">
        <f t="shared" si="1271"/>
        <v>42.600000000000364</v>
      </c>
      <c r="AT1714" s="6">
        <f t="shared" si="1272"/>
        <v>1</v>
      </c>
      <c r="AU1714" s="4">
        <f t="shared" si="1273"/>
        <v>-25.496603359833905</v>
      </c>
      <c r="AV1714" s="4">
        <f t="shared" si="1274"/>
        <v>-29.372280458850565</v>
      </c>
      <c r="AW1714">
        <f t="shared" si="1275"/>
        <v>1</v>
      </c>
      <c r="AX1714">
        <f t="shared" si="1276"/>
        <v>0</v>
      </c>
      <c r="AY1714">
        <f t="shared" si="1277"/>
        <v>0</v>
      </c>
      <c r="AZ1714" s="4">
        <f t="shared" si="1258"/>
        <v>-3.9100000000000006</v>
      </c>
      <c r="BA1714" s="4">
        <f t="shared" si="1278"/>
        <v>220.01500000000024</v>
      </c>
      <c r="BB1714" s="4">
        <f t="shared" si="1259"/>
        <v>234.88500000000002</v>
      </c>
      <c r="BC1714" s="4">
        <f t="shared" si="1260"/>
        <v>255.30799999999988</v>
      </c>
      <c r="BM1714">
        <f t="shared" si="1279"/>
        <v>0</v>
      </c>
    </row>
    <row r="1715" spans="1:65" x14ac:dyDescent="0.25">
      <c r="A1715">
        <v>800</v>
      </c>
      <c r="B1715" s="1">
        <v>42341</v>
      </c>
      <c r="C1715" s="2">
        <v>2080.71</v>
      </c>
      <c r="D1715" s="2">
        <v>2085</v>
      </c>
      <c r="E1715" s="2">
        <v>2042.35</v>
      </c>
      <c r="F1715" s="2">
        <v>2049.62</v>
      </c>
      <c r="G1715" s="2">
        <v>4306490000</v>
      </c>
      <c r="H1715" s="2">
        <f t="shared" si="1280"/>
        <v>6.1034563067895355</v>
      </c>
      <c r="I1715" s="2">
        <f t="shared" si="1281"/>
        <v>2078.8440000000001</v>
      </c>
      <c r="J1715" s="2">
        <f t="shared" si="1282"/>
        <v>13.450469606358689</v>
      </c>
      <c r="K1715" s="2">
        <f t="shared" si="1283"/>
        <v>1.1999999999998181</v>
      </c>
      <c r="L1715" s="18">
        <v>0.16770000000000002</v>
      </c>
      <c r="M1715" s="19">
        <v>14.872518817536051</v>
      </c>
      <c r="N1715" s="4">
        <f t="shared" si="1247"/>
        <v>42.650000000000091</v>
      </c>
      <c r="O1715" s="4">
        <f t="shared" si="1284"/>
        <v>18.387999999999966</v>
      </c>
      <c r="P1715" s="4">
        <f t="shared" si="1248"/>
        <v>0.26237593984963248</v>
      </c>
      <c r="Q1715" s="4">
        <f t="shared" si="1261"/>
        <v>-0.38599574443613577</v>
      </c>
      <c r="R1715" s="18">
        <f t="shared" si="1249"/>
        <v>2079.8249849624062</v>
      </c>
      <c r="S1715" s="2">
        <f t="shared" si="1250"/>
        <v>30.204984962406343</v>
      </c>
      <c r="T1715" s="22">
        <f t="shared" si="1285"/>
        <v>0</v>
      </c>
      <c r="U1715" s="29">
        <f t="shared" si="1251"/>
        <v>2080.6175025664024</v>
      </c>
      <c r="V1715" s="30">
        <f t="shared" si="1252"/>
        <v>30.997502566402545</v>
      </c>
      <c r="W1715" s="31">
        <f t="shared" si="1262"/>
        <v>0</v>
      </c>
      <c r="X1715" s="35">
        <f t="shared" si="1253"/>
        <v>2087.0291999999999</v>
      </c>
      <c r="Y1715" s="30">
        <f t="shared" si="1254"/>
        <v>37.409200000000055</v>
      </c>
      <c r="Z1715" s="31">
        <f t="shared" si="1263"/>
        <v>0</v>
      </c>
      <c r="AA1715" s="29">
        <f t="shared" si="1255"/>
        <v>2081.515140207106</v>
      </c>
      <c r="AB1715" s="30">
        <f t="shared" si="1256"/>
        <v>31.895140207106124</v>
      </c>
      <c r="AC1715" s="31">
        <f t="shared" si="1264"/>
        <v>0</v>
      </c>
      <c r="AD1715" s="32">
        <f t="shared" si="1286"/>
        <v>-1</v>
      </c>
      <c r="AE1715" s="33">
        <f t="shared" si="1287"/>
        <v>0</v>
      </c>
      <c r="AF1715" s="33">
        <f t="shared" si="1288"/>
        <v>0</v>
      </c>
      <c r="AG1715" s="33">
        <f t="shared" si="1289"/>
        <v>0</v>
      </c>
      <c r="AH1715" s="38">
        <f t="shared" si="1290"/>
        <v>-1</v>
      </c>
      <c r="AI1715" s="33">
        <f t="shared" si="1291"/>
        <v>0</v>
      </c>
      <c r="AJ1715" s="39">
        <f t="shared" si="1292"/>
        <v>-1</v>
      </c>
      <c r="AK1715" s="43">
        <f t="shared" si="1293"/>
        <v>0</v>
      </c>
      <c r="AL1715" s="4">
        <f t="shared" si="1265"/>
        <v>4.2899999999999636</v>
      </c>
      <c r="AM1715" s="4">
        <f t="shared" si="1266"/>
        <v>3.4848597928939853</v>
      </c>
      <c r="AN1715" s="4">
        <f t="shared" si="1267"/>
        <v>3.4848597928939853</v>
      </c>
      <c r="AO1715" s="4">
        <f t="shared" si="1268"/>
        <v>-38.360000000000127</v>
      </c>
      <c r="AP1715" s="4">
        <f t="shared" si="1269"/>
        <v>39.165140207106106</v>
      </c>
      <c r="AQ1715" s="4">
        <f t="shared" si="1270"/>
        <v>38.360000000000127</v>
      </c>
      <c r="AR1715" s="4">
        <f t="shared" si="1257"/>
        <v>31.090000000000146</v>
      </c>
      <c r="AS1715">
        <f t="shared" si="1271"/>
        <v>38.360000000000127</v>
      </c>
      <c r="AT1715" s="6">
        <f t="shared" si="1272"/>
        <v>1</v>
      </c>
      <c r="AU1715" s="4">
        <f t="shared" si="1273"/>
        <v>-23.500125928048824</v>
      </c>
      <c r="AV1715" s="4">
        <f t="shared" si="1274"/>
        <v>-15.917481182464094</v>
      </c>
      <c r="AW1715">
        <f t="shared" si="1275"/>
        <v>1</v>
      </c>
      <c r="AX1715">
        <f t="shared" si="1276"/>
        <v>0</v>
      </c>
      <c r="AY1715">
        <f t="shared" si="1277"/>
        <v>0</v>
      </c>
      <c r="AZ1715" s="4">
        <f t="shared" si="1258"/>
        <v>-3.9100000000000006</v>
      </c>
      <c r="BA1715" s="4">
        <f t="shared" si="1278"/>
        <v>223.92500000000024</v>
      </c>
      <c r="BB1715" s="4">
        <f t="shared" si="1259"/>
        <v>234.88500000000002</v>
      </c>
      <c r="BC1715" s="4">
        <f t="shared" si="1260"/>
        <v>267.096</v>
      </c>
      <c r="BM1715">
        <f t="shared" si="1279"/>
        <v>1</v>
      </c>
    </row>
    <row r="1716" spans="1:65" x14ac:dyDescent="0.25">
      <c r="A1716">
        <v>799</v>
      </c>
      <c r="B1716" s="1">
        <v>42340</v>
      </c>
      <c r="C1716" s="2">
        <v>2101.71</v>
      </c>
      <c r="D1716" s="2">
        <v>2104.27</v>
      </c>
      <c r="E1716" s="2">
        <v>2077.11</v>
      </c>
      <c r="F1716" s="2">
        <v>2079.5100000000002</v>
      </c>
      <c r="G1716" s="2">
        <v>3950640000</v>
      </c>
      <c r="H1716" s="2">
        <f t="shared" si="1280"/>
        <v>12.764188837002857</v>
      </c>
      <c r="I1716" s="2">
        <f t="shared" si="1281"/>
        <v>2080.3384999999998</v>
      </c>
      <c r="J1716" s="2">
        <f t="shared" si="1282"/>
        <v>11.899745452828208</v>
      </c>
      <c r="K1716" s="2">
        <f t="shared" si="1283"/>
        <v>-0.92000000000007276</v>
      </c>
      <c r="L1716" s="18">
        <v>0.14410000000000001</v>
      </c>
      <c r="M1716" s="19">
        <v>12.921629627783743</v>
      </c>
      <c r="N1716" s="4">
        <f t="shared" si="1247"/>
        <v>27.159999999999854</v>
      </c>
      <c r="O1716" s="4">
        <f t="shared" si="1284"/>
        <v>17.609999999999946</v>
      </c>
      <c r="P1716" s="4">
        <f t="shared" si="1248"/>
        <v>0.31498496240602503</v>
      </c>
      <c r="Q1716" s="4">
        <f t="shared" si="1261"/>
        <v>-0.23717290666049129</v>
      </c>
      <c r="R1716" s="18">
        <f t="shared" si="1249"/>
        <v>2102.4980225563909</v>
      </c>
      <c r="S1716" s="2">
        <f t="shared" si="1250"/>
        <v>22.988022556390661</v>
      </c>
      <c r="T1716" s="22">
        <f t="shared" si="1285"/>
        <v>0</v>
      </c>
      <c r="U1716" s="29">
        <f t="shared" si="1251"/>
        <v>2101.6619145508103</v>
      </c>
      <c r="V1716" s="30">
        <f t="shared" si="1252"/>
        <v>22.151914550810034</v>
      </c>
      <c r="W1716" s="31">
        <f t="shared" si="1262"/>
        <v>0</v>
      </c>
      <c r="X1716" s="35">
        <f t="shared" si="1253"/>
        <v>2098.7497333333336</v>
      </c>
      <c r="Y1716" s="30">
        <f t="shared" si="1254"/>
        <v>19.239733333333334</v>
      </c>
      <c r="Z1716" s="31">
        <f t="shared" si="1263"/>
        <v>0</v>
      </c>
      <c r="AA1716" s="29">
        <f t="shared" si="1255"/>
        <v>2101.2542091803634</v>
      </c>
      <c r="AB1716" s="30">
        <f t="shared" si="1256"/>
        <v>21.744209180363214</v>
      </c>
      <c r="AC1716" s="31">
        <f t="shared" si="1264"/>
        <v>0</v>
      </c>
      <c r="AD1716" s="32">
        <f t="shared" si="1286"/>
        <v>-1</v>
      </c>
      <c r="AE1716" s="33">
        <f t="shared" si="1287"/>
        <v>0</v>
      </c>
      <c r="AF1716" s="33">
        <f t="shared" si="1288"/>
        <v>-1</v>
      </c>
      <c r="AG1716" s="33">
        <f t="shared" si="1289"/>
        <v>0</v>
      </c>
      <c r="AH1716" s="38">
        <f t="shared" si="1290"/>
        <v>-1</v>
      </c>
      <c r="AI1716" s="33">
        <f t="shared" si="1291"/>
        <v>-1</v>
      </c>
      <c r="AJ1716" s="39">
        <f t="shared" si="1292"/>
        <v>-1</v>
      </c>
      <c r="AK1716" s="43">
        <f t="shared" si="1293"/>
        <v>-1</v>
      </c>
      <c r="AL1716" s="4">
        <f t="shared" si="1265"/>
        <v>2.5599999999999454</v>
      </c>
      <c r="AM1716" s="4">
        <f t="shared" si="1266"/>
        <v>3.0157908196365497</v>
      </c>
      <c r="AN1716" s="4">
        <f t="shared" si="1267"/>
        <v>2.5599999999999454</v>
      </c>
      <c r="AO1716" s="4">
        <f t="shared" si="1268"/>
        <v>-24.599999999999909</v>
      </c>
      <c r="AP1716" s="4">
        <f t="shared" si="1269"/>
        <v>24.144209180363305</v>
      </c>
      <c r="AQ1716" s="4">
        <f t="shared" si="1270"/>
        <v>24.144209180363305</v>
      </c>
      <c r="AR1716" s="4">
        <f t="shared" si="1257"/>
        <v>22.199999999999818</v>
      </c>
      <c r="AS1716">
        <f t="shared" si="1271"/>
        <v>24.144209180363305</v>
      </c>
      <c r="AT1716" s="6">
        <f t="shared" si="1272"/>
        <v>1</v>
      </c>
      <c r="AU1716" s="4">
        <f t="shared" si="1273"/>
        <v>-11.869736272056954</v>
      </c>
      <c r="AV1716" s="4">
        <f t="shared" si="1274"/>
        <v>-8.9783703722160748</v>
      </c>
      <c r="AW1716">
        <f t="shared" si="1275"/>
        <v>1</v>
      </c>
      <c r="AX1716">
        <f t="shared" si="1276"/>
        <v>0</v>
      </c>
      <c r="AY1716">
        <f t="shared" si="1277"/>
        <v>0</v>
      </c>
      <c r="AZ1716" s="4">
        <f t="shared" si="1258"/>
        <v>-3.9100000000000006</v>
      </c>
      <c r="BA1716" s="4">
        <f t="shared" si="1278"/>
        <v>227.83500000000024</v>
      </c>
      <c r="BB1716" s="4">
        <f t="shared" si="1259"/>
        <v>236.18833333333336</v>
      </c>
      <c r="BC1716" s="4">
        <f t="shared" si="1260"/>
        <v>275.49599999999998</v>
      </c>
      <c r="BM1716">
        <f t="shared" si="1279"/>
        <v>1</v>
      </c>
    </row>
    <row r="1717" spans="1:65" x14ac:dyDescent="0.25">
      <c r="A1717">
        <v>798</v>
      </c>
      <c r="B1717" s="1">
        <v>42339</v>
      </c>
      <c r="C1717" s="2">
        <v>2082.9299999999998</v>
      </c>
      <c r="D1717" s="2">
        <v>2103.37</v>
      </c>
      <c r="E1717" s="2">
        <v>2082.9299999999998</v>
      </c>
      <c r="F1717" s="2">
        <v>2102.63</v>
      </c>
      <c r="G1717" s="2">
        <v>3712120000</v>
      </c>
      <c r="H1717" s="2">
        <f t="shared" si="1280"/>
        <v>14.529394305644324</v>
      </c>
      <c r="I1717" s="2">
        <f t="shared" si="1281"/>
        <v>2080.3844999999992</v>
      </c>
      <c r="J1717" s="2">
        <f t="shared" si="1282"/>
        <v>14.58292960243152</v>
      </c>
      <c r="K1717" s="2">
        <f t="shared" si="1283"/>
        <v>2.5199999999999818</v>
      </c>
      <c r="L1717" s="18">
        <v>0.1203</v>
      </c>
      <c r="M1717" s="19">
        <v>10.673454702875087</v>
      </c>
      <c r="N1717" s="4">
        <f t="shared" si="1247"/>
        <v>22.960000000000036</v>
      </c>
      <c r="O1717" s="4">
        <f t="shared" si="1284"/>
        <v>16.972999999999956</v>
      </c>
      <c r="P1717" s="4">
        <f t="shared" si="1248"/>
        <v>-0.13197744360901639</v>
      </c>
      <c r="Q1717" s="4">
        <f t="shared" si="1261"/>
        <v>-0.12329602356406294</v>
      </c>
      <c r="R1717" s="18">
        <f t="shared" si="1249"/>
        <v>2079.5935413533834</v>
      </c>
      <c r="S1717" s="2">
        <f t="shared" si="1250"/>
        <v>23.036458646616666</v>
      </c>
      <c r="T1717" s="22">
        <f t="shared" si="1285"/>
        <v>0</v>
      </c>
      <c r="U1717" s="29">
        <f t="shared" si="1251"/>
        <v>2082.8436104183106</v>
      </c>
      <c r="V1717" s="30">
        <f t="shared" si="1252"/>
        <v>19.786389581689491</v>
      </c>
      <c r="W1717" s="31">
        <f t="shared" si="1262"/>
        <v>0</v>
      </c>
      <c r="X1717" s="35">
        <f t="shared" si="1253"/>
        <v>2083.7970666666661</v>
      </c>
      <c r="Y1717" s="30">
        <f t="shared" si="1254"/>
        <v>18.83293333333404</v>
      </c>
      <c r="Z1717" s="31">
        <f t="shared" si="1263"/>
        <v>0</v>
      </c>
      <c r="AA1717" s="29">
        <f t="shared" si="1255"/>
        <v>2082.9770942930804</v>
      </c>
      <c r="AB1717" s="30">
        <f t="shared" si="1256"/>
        <v>19.652905706919682</v>
      </c>
      <c r="AC1717" s="31">
        <f t="shared" si="1264"/>
        <v>0</v>
      </c>
      <c r="AD1717" s="32">
        <f t="shared" si="1286"/>
        <v>-1</v>
      </c>
      <c r="AE1717" s="33">
        <f t="shared" si="1287"/>
        <v>-1</v>
      </c>
      <c r="AF1717" s="33">
        <f t="shared" si="1288"/>
        <v>-1</v>
      </c>
      <c r="AG1717" s="33">
        <f t="shared" si="1289"/>
        <v>-1</v>
      </c>
      <c r="AH1717" s="38">
        <f t="shared" si="1290"/>
        <v>-1</v>
      </c>
      <c r="AI1717" s="33">
        <f t="shared" si="1291"/>
        <v>-1</v>
      </c>
      <c r="AJ1717" s="39">
        <f t="shared" si="1292"/>
        <v>-1</v>
      </c>
      <c r="AK1717" s="43">
        <f t="shared" si="1293"/>
        <v>-1</v>
      </c>
      <c r="AL1717" s="4">
        <f t="shared" si="1265"/>
        <v>20.440000000000055</v>
      </c>
      <c r="AM1717" s="4">
        <f t="shared" si="1266"/>
        <v>20.392905706919464</v>
      </c>
      <c r="AN1717" s="4">
        <f t="shared" si="1267"/>
        <v>20.392905706919464</v>
      </c>
      <c r="AO1717" s="4">
        <f t="shared" si="1268"/>
        <v>0</v>
      </c>
      <c r="AP1717" s="4">
        <f t="shared" si="1269"/>
        <v>4.7094293080590433E-2</v>
      </c>
      <c r="AQ1717" s="4">
        <f t="shared" si="1270"/>
        <v>0</v>
      </c>
      <c r="AR1717" s="4">
        <f t="shared" si="1257"/>
        <v>19.700000000000273</v>
      </c>
      <c r="AS1717">
        <f t="shared" si="1271"/>
        <v>20.392905706919464</v>
      </c>
      <c r="AT1717" s="6">
        <f t="shared" si="1272"/>
        <v>1</v>
      </c>
      <c r="AU1717" s="4">
        <f t="shared" si="1273"/>
        <v>-6.0110440834801153</v>
      </c>
      <c r="AV1717" s="4">
        <f t="shared" si="1274"/>
        <v>-8.7265452971251847</v>
      </c>
      <c r="AW1717">
        <f t="shared" si="1275"/>
        <v>1</v>
      </c>
      <c r="AX1717">
        <f t="shared" si="1276"/>
        <v>0</v>
      </c>
      <c r="AY1717">
        <f t="shared" si="1277"/>
        <v>0</v>
      </c>
      <c r="AZ1717" s="4">
        <f t="shared" si="1258"/>
        <v>-3.9100000000000006</v>
      </c>
      <c r="BA1717" s="4">
        <f t="shared" si="1278"/>
        <v>231.74500000000023</v>
      </c>
      <c r="BB1717" s="4">
        <f t="shared" si="1259"/>
        <v>240.09833333333336</v>
      </c>
      <c r="BC1717" s="4">
        <f t="shared" si="1260"/>
        <v>267.98399999999992</v>
      </c>
      <c r="BM1717">
        <f t="shared" si="1279"/>
        <v>1</v>
      </c>
    </row>
    <row r="1718" spans="1:65" x14ac:dyDescent="0.25">
      <c r="A1718">
        <v>797</v>
      </c>
      <c r="B1718" s="1">
        <v>42338</v>
      </c>
      <c r="C1718" s="2">
        <v>2090.9499999999998</v>
      </c>
      <c r="D1718" s="2">
        <v>2093.81</v>
      </c>
      <c r="E1718" s="2">
        <v>2080.41</v>
      </c>
      <c r="F1718" s="2">
        <v>2080.41</v>
      </c>
      <c r="G1718" s="2">
        <v>4275030000</v>
      </c>
      <c r="H1718" s="2">
        <f t="shared" si="1280"/>
        <v>23.217762931763197</v>
      </c>
      <c r="I1718" s="2">
        <f t="shared" si="1281"/>
        <v>2080.2760000000003</v>
      </c>
      <c r="J1718" s="2">
        <f t="shared" si="1282"/>
        <v>20.317634620667516</v>
      </c>
      <c r="K1718" s="2">
        <f t="shared" si="1283"/>
        <v>0.83999999999969077</v>
      </c>
      <c r="L1718" s="18">
        <v>0.14030000000000001</v>
      </c>
      <c r="M1718" s="19">
        <v>12.505966629077696</v>
      </c>
      <c r="N1718" s="4">
        <f t="shared" si="1247"/>
        <v>13.400000000000091</v>
      </c>
      <c r="O1718" s="4">
        <f t="shared" si="1284"/>
        <v>18.059999999999924</v>
      </c>
      <c r="P1718" s="4">
        <f t="shared" si="1248"/>
        <v>-0.81645864661654077</v>
      </c>
      <c r="Q1718" s="4">
        <f t="shared" si="1261"/>
        <v>-0.22151174792058603</v>
      </c>
      <c r="R1718" s="18">
        <f t="shared" si="1249"/>
        <v>2089.3147518796995</v>
      </c>
      <c r="S1718" s="2">
        <f t="shared" si="1250"/>
        <v>8.9047518796996883</v>
      </c>
      <c r="T1718" s="22">
        <f t="shared" si="1285"/>
        <v>1</v>
      </c>
      <c r="U1718" s="29">
        <f t="shared" si="1251"/>
        <v>2090.8756662795008</v>
      </c>
      <c r="V1718" s="30">
        <f t="shared" si="1252"/>
        <v>10.465666279500965</v>
      </c>
      <c r="W1718" s="31">
        <f t="shared" si="1262"/>
        <v>1</v>
      </c>
      <c r="X1718" s="35">
        <f t="shared" si="1253"/>
        <v>2090.7459999999996</v>
      </c>
      <c r="Y1718" s="30">
        <f t="shared" si="1254"/>
        <v>10.335999999999785</v>
      </c>
      <c r="Z1718" s="31">
        <f t="shared" si="1263"/>
        <v>1</v>
      </c>
      <c r="AA1718" s="29">
        <f t="shared" si="1255"/>
        <v>2090.8575130003705</v>
      </c>
      <c r="AB1718" s="30">
        <f t="shared" si="1256"/>
        <v>10.447513000370691</v>
      </c>
      <c r="AC1718" s="31">
        <f t="shared" si="1264"/>
        <v>1</v>
      </c>
      <c r="AD1718" s="32">
        <f t="shared" si="1286"/>
        <v>1</v>
      </c>
      <c r="AE1718" s="33">
        <f t="shared" si="1287"/>
        <v>1</v>
      </c>
      <c r="AF1718" s="33">
        <f t="shared" si="1288"/>
        <v>1</v>
      </c>
      <c r="AG1718" s="33">
        <f t="shared" si="1289"/>
        <v>1</v>
      </c>
      <c r="AH1718" s="38">
        <f t="shared" si="1290"/>
        <v>1</v>
      </c>
      <c r="AI1718" s="33">
        <f t="shared" si="1291"/>
        <v>1</v>
      </c>
      <c r="AJ1718" s="39">
        <f t="shared" si="1292"/>
        <v>1</v>
      </c>
      <c r="AK1718" s="43">
        <f t="shared" si="1293"/>
        <v>1</v>
      </c>
      <c r="AL1718" s="4">
        <f t="shared" si="1265"/>
        <v>2.8600000000001273</v>
      </c>
      <c r="AM1718" s="4">
        <f t="shared" si="1266"/>
        <v>2.9524869996294001</v>
      </c>
      <c r="AN1718" s="4">
        <f t="shared" si="1267"/>
        <v>2.8600000000001273</v>
      </c>
      <c r="AO1718" s="4">
        <f t="shared" si="1268"/>
        <v>-10.539999999999964</v>
      </c>
      <c r="AP1718" s="4">
        <f t="shared" si="1269"/>
        <v>10.447513000370691</v>
      </c>
      <c r="AQ1718" s="4">
        <f t="shared" si="1270"/>
        <v>10.447513000370691</v>
      </c>
      <c r="AR1718" s="4">
        <f t="shared" si="1257"/>
        <v>10.539999999999964</v>
      </c>
      <c r="AS1718">
        <f t="shared" si="1271"/>
        <v>10.447513000370691</v>
      </c>
      <c r="AT1718" s="6">
        <f t="shared" si="1272"/>
        <v>0</v>
      </c>
      <c r="AU1718" s="4">
        <f t="shared" si="1273"/>
        <v>1.9639541692022942</v>
      </c>
      <c r="AV1718" s="4">
        <f t="shared" si="1274"/>
        <v>2.2659666290777318</v>
      </c>
      <c r="AW1718">
        <f t="shared" si="1275"/>
        <v>0</v>
      </c>
      <c r="AX1718">
        <f t="shared" si="1276"/>
        <v>0</v>
      </c>
      <c r="AY1718">
        <f t="shared" si="1277"/>
        <v>0</v>
      </c>
      <c r="AZ1718" s="4">
        <f t="shared" si="1258"/>
        <v>6.94</v>
      </c>
      <c r="BA1718" s="4">
        <f t="shared" si="1278"/>
        <v>235.65500000000023</v>
      </c>
      <c r="BB1718" s="4">
        <f t="shared" si="1259"/>
        <v>244.00833333333335</v>
      </c>
      <c r="BC1718" s="4">
        <f t="shared" si="1260"/>
        <v>271.19199999999989</v>
      </c>
      <c r="BM1718">
        <f t="shared" si="1279"/>
        <v>1</v>
      </c>
    </row>
    <row r="1719" spans="1:65" x14ac:dyDescent="0.25">
      <c r="A1719">
        <v>796</v>
      </c>
      <c r="B1719" s="1">
        <v>42335</v>
      </c>
      <c r="C1719" s="2">
        <v>2088.8200000000002</v>
      </c>
      <c r="D1719" s="2">
        <v>2093.29</v>
      </c>
      <c r="E1719" s="2">
        <v>2084.13</v>
      </c>
      <c r="F1719" s="2">
        <v>2090.11</v>
      </c>
      <c r="G1719" s="2">
        <v>1466840000</v>
      </c>
      <c r="H1719" s="2">
        <f t="shared" si="1280"/>
        <v>24.003523005314623</v>
      </c>
      <c r="I1719" s="2">
        <f t="shared" si="1281"/>
        <v>2080.2284999999997</v>
      </c>
      <c r="J1719" s="2">
        <f t="shared" si="1282"/>
        <v>24.108418768685674</v>
      </c>
      <c r="K1719" s="2">
        <f t="shared" si="1283"/>
        <v>-4.9999999999727152E-2</v>
      </c>
      <c r="L1719" s="18">
        <v>0.12114999999999999</v>
      </c>
      <c r="M1719" s="19">
        <v>10.792580147454771</v>
      </c>
      <c r="N1719" s="4">
        <f t="shared" si="1247"/>
        <v>9.1599999999998545</v>
      </c>
      <c r="O1719" s="4">
        <f t="shared" si="1284"/>
        <v>19.114999999999917</v>
      </c>
      <c r="P1719" s="4">
        <f t="shared" si="1248"/>
        <v>-0.79524812030075198</v>
      </c>
      <c r="Q1719" s="4">
        <f t="shared" si="1261"/>
        <v>-0.19059928333127243</v>
      </c>
      <c r="R1719" s="18">
        <f t="shared" si="1249"/>
        <v>2087.7976541353382</v>
      </c>
      <c r="S1719" s="2">
        <f t="shared" si="1250"/>
        <v>2.3123458646618928</v>
      </c>
      <c r="T1719" s="22">
        <f t="shared" si="1285"/>
        <v>1</v>
      </c>
      <c r="U1719" s="29">
        <f t="shared" si="1251"/>
        <v>2088.7888857275543</v>
      </c>
      <c r="V1719" s="30">
        <f t="shared" si="1252"/>
        <v>1.3211142724458114</v>
      </c>
      <c r="W1719" s="31">
        <f t="shared" si="1262"/>
        <v>1</v>
      </c>
      <c r="X1719" s="35">
        <f t="shared" si="1253"/>
        <v>2090.329333333334</v>
      </c>
      <c r="Y1719" s="30">
        <f t="shared" si="1254"/>
        <v>0.21933333333390692</v>
      </c>
      <c r="Z1719" s="31">
        <f t="shared" si="1263"/>
        <v>1</v>
      </c>
      <c r="AA1719" s="29">
        <f t="shared" si="1255"/>
        <v>2089.0045483923632</v>
      </c>
      <c r="AB1719" s="30">
        <f t="shared" si="1256"/>
        <v>1.1054516076369509</v>
      </c>
      <c r="AC1719" s="31">
        <f t="shared" si="1264"/>
        <v>1</v>
      </c>
      <c r="AD1719" s="32">
        <f t="shared" si="1286"/>
        <v>1</v>
      </c>
      <c r="AE1719" s="33">
        <f t="shared" si="1287"/>
        <v>1</v>
      </c>
      <c r="AF1719" s="33">
        <f t="shared" si="1288"/>
        <v>1</v>
      </c>
      <c r="AG1719" s="33">
        <f t="shared" si="1289"/>
        <v>1</v>
      </c>
      <c r="AH1719" s="38">
        <f t="shared" si="1290"/>
        <v>1</v>
      </c>
      <c r="AI1719" s="33">
        <f t="shared" si="1291"/>
        <v>1</v>
      </c>
      <c r="AJ1719" s="39">
        <f t="shared" si="1292"/>
        <v>1</v>
      </c>
      <c r="AK1719" s="43">
        <f t="shared" si="1293"/>
        <v>1</v>
      </c>
      <c r="AL1719" s="4">
        <f t="shared" si="1265"/>
        <v>4.4699999999997999</v>
      </c>
      <c r="AM1719" s="4">
        <f t="shared" si="1266"/>
        <v>4.2854516076367872</v>
      </c>
      <c r="AN1719" s="4">
        <f t="shared" si="1267"/>
        <v>4.2854516076367872</v>
      </c>
      <c r="AO1719" s="4">
        <f t="shared" si="1268"/>
        <v>-4.6900000000000546</v>
      </c>
      <c r="AP1719" s="4">
        <f t="shared" si="1269"/>
        <v>4.8745483923630673</v>
      </c>
      <c r="AQ1719" s="4">
        <f t="shared" si="1270"/>
        <v>4.6900000000000546</v>
      </c>
      <c r="AR1719" s="4">
        <f t="shared" si="1257"/>
        <v>1.2899999999999636</v>
      </c>
      <c r="AS1719">
        <f t="shared" si="1271"/>
        <v>4.6900000000000546</v>
      </c>
      <c r="AT1719" s="6">
        <f t="shared" si="1272"/>
        <v>0</v>
      </c>
      <c r="AU1719" s="4">
        <f t="shared" si="1273"/>
        <v>7.5130277142266113</v>
      </c>
      <c r="AV1719" s="4">
        <f t="shared" si="1274"/>
        <v>9.8025801474548082</v>
      </c>
      <c r="AW1719">
        <f t="shared" si="1275"/>
        <v>0</v>
      </c>
      <c r="AX1719">
        <f t="shared" si="1276"/>
        <v>0</v>
      </c>
      <c r="AY1719">
        <f t="shared" si="1277"/>
        <v>0</v>
      </c>
      <c r="AZ1719" s="4">
        <f t="shared" si="1258"/>
        <v>6.94</v>
      </c>
      <c r="BA1719" s="4">
        <f t="shared" si="1278"/>
        <v>228.71500000000023</v>
      </c>
      <c r="BB1719" s="4">
        <f t="shared" si="1259"/>
        <v>237.06833333333336</v>
      </c>
      <c r="BC1719" s="4">
        <f t="shared" si="1260"/>
        <v>270.34000000000009</v>
      </c>
      <c r="BM1719">
        <f t="shared" si="1279"/>
        <v>1</v>
      </c>
    </row>
    <row r="1720" spans="1:65" x14ac:dyDescent="0.25">
      <c r="A1720">
        <v>795</v>
      </c>
      <c r="B1720" s="1">
        <v>42333</v>
      </c>
      <c r="C1720" s="2">
        <v>2089.3000000000002</v>
      </c>
      <c r="D1720" s="2">
        <v>2093</v>
      </c>
      <c r="E1720" s="2">
        <v>2086.3000000000002</v>
      </c>
      <c r="F1720" s="2">
        <v>2088.87</v>
      </c>
      <c r="G1720" s="2">
        <v>2852940000</v>
      </c>
      <c r="H1720" s="2">
        <f t="shared" si="1280"/>
        <v>23.043436664988459</v>
      </c>
      <c r="I1720" s="2">
        <f t="shared" si="1281"/>
        <v>2080.2049999999999</v>
      </c>
      <c r="J1720" s="2">
        <f t="shared" si="1282"/>
        <v>23.969448097635933</v>
      </c>
      <c r="K1720" s="2">
        <f t="shared" si="1283"/>
        <v>0.16000000000030923</v>
      </c>
      <c r="L1720" s="18">
        <v>0.1191</v>
      </c>
      <c r="M1720" s="19">
        <v>10.611328447153623</v>
      </c>
      <c r="N1720" s="4">
        <f t="shared" si="1247"/>
        <v>6.6999999999998181</v>
      </c>
      <c r="O1720" s="4">
        <f t="shared" si="1284"/>
        <v>21.132999999999925</v>
      </c>
      <c r="P1720" s="4">
        <f t="shared" si="1248"/>
        <v>-1.0723458646616548</v>
      </c>
      <c r="Q1720" s="4">
        <f t="shared" si="1261"/>
        <v>-7.9780185758515199E-2</v>
      </c>
      <c r="R1720" s="18">
        <f t="shared" si="1249"/>
        <v>2087.7956541353383</v>
      </c>
      <c r="S1720" s="2">
        <f t="shared" si="1250"/>
        <v>1.0743458646616091</v>
      </c>
      <c r="T1720" s="22">
        <f t="shared" si="1285"/>
        <v>1</v>
      </c>
      <c r="U1720" s="29">
        <f t="shared" si="1251"/>
        <v>2089.3920885990715</v>
      </c>
      <c r="V1720" s="30">
        <f t="shared" si="1252"/>
        <v>0.52208859907159422</v>
      </c>
      <c r="W1720" s="31">
        <f t="shared" si="1262"/>
        <v>1</v>
      </c>
      <c r="X1720" s="35">
        <f t="shared" si="1253"/>
        <v>2087.6396000000004</v>
      </c>
      <c r="Y1720" s="30">
        <f t="shared" si="1254"/>
        <v>1.230399999999463</v>
      </c>
      <c r="Z1720" s="31">
        <f t="shared" si="1263"/>
        <v>1</v>
      </c>
      <c r="AA1720" s="29">
        <f t="shared" si="1255"/>
        <v>2089.1467401952013</v>
      </c>
      <c r="AB1720" s="30">
        <f t="shared" si="1256"/>
        <v>0.27674019520145521</v>
      </c>
      <c r="AC1720" s="31">
        <f t="shared" si="1264"/>
        <v>1</v>
      </c>
      <c r="AD1720" s="32">
        <f t="shared" si="1286"/>
        <v>1</v>
      </c>
      <c r="AE1720" s="33">
        <f t="shared" si="1287"/>
        <v>1</v>
      </c>
      <c r="AF1720" s="33">
        <f t="shared" si="1288"/>
        <v>1</v>
      </c>
      <c r="AG1720" s="33">
        <f t="shared" si="1289"/>
        <v>1</v>
      </c>
      <c r="AH1720" s="38">
        <f t="shared" si="1290"/>
        <v>1</v>
      </c>
      <c r="AI1720" s="33">
        <f t="shared" si="1291"/>
        <v>1</v>
      </c>
      <c r="AJ1720" s="39">
        <f t="shared" si="1292"/>
        <v>1</v>
      </c>
      <c r="AK1720" s="43">
        <f t="shared" si="1293"/>
        <v>1</v>
      </c>
      <c r="AL1720" s="4">
        <f t="shared" si="1265"/>
        <v>3.6999999999998181</v>
      </c>
      <c r="AM1720" s="4">
        <f t="shared" si="1266"/>
        <v>3.8532598047986539</v>
      </c>
      <c r="AN1720" s="4">
        <f t="shared" si="1267"/>
        <v>3.6999999999998181</v>
      </c>
      <c r="AO1720" s="4">
        <f t="shared" si="1268"/>
        <v>-3</v>
      </c>
      <c r="AP1720" s="4">
        <f t="shared" si="1269"/>
        <v>2.8467401952011642</v>
      </c>
      <c r="AQ1720" s="4">
        <f t="shared" si="1270"/>
        <v>2.8467401952011642</v>
      </c>
      <c r="AR1720" s="4">
        <f t="shared" si="1257"/>
        <v>0.43000000000029104</v>
      </c>
      <c r="AS1720">
        <f t="shared" si="1271"/>
        <v>3.6999999999998181</v>
      </c>
      <c r="AT1720" s="6">
        <f t="shared" si="1272"/>
        <v>0</v>
      </c>
      <c r="AU1720" s="4">
        <f t="shared" si="1273"/>
        <v>8.5853512466068409</v>
      </c>
      <c r="AV1720" s="4">
        <f t="shared" si="1274"/>
        <v>10.481328447153333</v>
      </c>
      <c r="AW1720">
        <f t="shared" si="1275"/>
        <v>0</v>
      </c>
      <c r="AX1720">
        <f t="shared" si="1276"/>
        <v>0</v>
      </c>
      <c r="AY1720">
        <f t="shared" si="1277"/>
        <v>0</v>
      </c>
      <c r="AZ1720" s="4">
        <f t="shared" si="1258"/>
        <v>6.94</v>
      </c>
      <c r="BA1720" s="4">
        <f t="shared" si="1278"/>
        <v>221.77500000000023</v>
      </c>
      <c r="BB1720" s="4">
        <f t="shared" si="1259"/>
        <v>230.12833333333336</v>
      </c>
      <c r="BC1720" s="4">
        <f t="shared" si="1260"/>
        <v>270.53200000000004</v>
      </c>
      <c r="BM1720">
        <f t="shared" si="1279"/>
        <v>1</v>
      </c>
    </row>
    <row r="1721" spans="1:65" x14ac:dyDescent="0.25">
      <c r="A1721">
        <v>794</v>
      </c>
      <c r="B1721" s="1">
        <v>42332</v>
      </c>
      <c r="C1721" s="2">
        <v>2084.42</v>
      </c>
      <c r="D1721" s="2">
        <v>2094.12</v>
      </c>
      <c r="E1721" s="2">
        <v>2070.29</v>
      </c>
      <c r="F1721" s="2">
        <v>2089.14</v>
      </c>
      <c r="G1721" s="2">
        <v>3884930000</v>
      </c>
      <c r="H1721" s="2">
        <f t="shared" si="1280"/>
        <v>22.491029347522328</v>
      </c>
      <c r="I1721" s="2">
        <f t="shared" si="1281"/>
        <v>2079.0639999999999</v>
      </c>
      <c r="J1721" s="2">
        <f t="shared" si="1282"/>
        <v>23.361792576093563</v>
      </c>
      <c r="K1721" s="2">
        <f t="shared" si="1283"/>
        <v>-2.1700000000000728</v>
      </c>
      <c r="L1721" s="18">
        <v>0.12005</v>
      </c>
      <c r="M1721" s="19">
        <v>10.682914127484052</v>
      </c>
      <c r="N1721" s="4">
        <f t="shared" si="1247"/>
        <v>23.829999999999927</v>
      </c>
      <c r="O1721" s="4">
        <f t="shared" si="1284"/>
        <v>21.671999999999958</v>
      </c>
      <c r="P1721" s="4">
        <f t="shared" si="1248"/>
        <v>-1.3443458646616528</v>
      </c>
      <c r="Q1721" s="4">
        <f t="shared" si="1261"/>
        <v>0.23612461300309465</v>
      </c>
      <c r="R1721" s="18">
        <f t="shared" si="1249"/>
        <v>2085.321045112782</v>
      </c>
      <c r="S1721" s="2">
        <f t="shared" si="1250"/>
        <v>3.818954887217842</v>
      </c>
      <c r="T1721" s="22">
        <f t="shared" si="1285"/>
        <v>1</v>
      </c>
      <c r="U1721" s="29">
        <f t="shared" si="1251"/>
        <v>2084.5880747417841</v>
      </c>
      <c r="V1721" s="30">
        <f t="shared" si="1252"/>
        <v>4.5519252582157606</v>
      </c>
      <c r="W1721" s="31">
        <f t="shared" si="1262"/>
        <v>1</v>
      </c>
      <c r="X1721" s="35">
        <f t="shared" si="1253"/>
        <v>2086.5739999999996</v>
      </c>
      <c r="Y1721" s="30">
        <f t="shared" si="1254"/>
        <v>2.5660000000002583</v>
      </c>
      <c r="Z1721" s="31">
        <f t="shared" si="1263"/>
        <v>1</v>
      </c>
      <c r="AA1721" s="29">
        <f t="shared" si="1255"/>
        <v>2084.8661042779345</v>
      </c>
      <c r="AB1721" s="30">
        <f t="shared" si="1256"/>
        <v>4.2738957220653901</v>
      </c>
      <c r="AC1721" s="31">
        <f t="shared" si="1264"/>
        <v>1</v>
      </c>
      <c r="AD1721" s="32">
        <f t="shared" si="1286"/>
        <v>1</v>
      </c>
      <c r="AE1721" s="33">
        <f t="shared" si="1287"/>
        <v>1</v>
      </c>
      <c r="AF1721" s="33">
        <f t="shared" si="1288"/>
        <v>1</v>
      </c>
      <c r="AG1721" s="33">
        <f t="shared" si="1289"/>
        <v>1</v>
      </c>
      <c r="AH1721" s="38">
        <f t="shared" si="1290"/>
        <v>1</v>
      </c>
      <c r="AI1721" s="33">
        <f t="shared" si="1291"/>
        <v>1</v>
      </c>
      <c r="AJ1721" s="39">
        <f t="shared" si="1292"/>
        <v>1</v>
      </c>
      <c r="AK1721" s="43">
        <f t="shared" si="1293"/>
        <v>1</v>
      </c>
      <c r="AL1721" s="4">
        <f t="shared" si="1265"/>
        <v>9.6999999999998181</v>
      </c>
      <c r="AM1721" s="4">
        <f t="shared" si="1266"/>
        <v>9.2538957220654083</v>
      </c>
      <c r="AN1721" s="4">
        <f t="shared" si="1267"/>
        <v>9.2538957220654083</v>
      </c>
      <c r="AO1721" s="4">
        <f t="shared" si="1268"/>
        <v>-14.130000000000109</v>
      </c>
      <c r="AP1721" s="4">
        <f t="shared" si="1269"/>
        <v>14.576104277934519</v>
      </c>
      <c r="AQ1721" s="4">
        <f t="shared" si="1270"/>
        <v>14.130000000000109</v>
      </c>
      <c r="AR1721" s="4">
        <f t="shared" si="1257"/>
        <v>4.7199999999997999</v>
      </c>
      <c r="AS1721">
        <f t="shared" si="1271"/>
        <v>14.130000000000109</v>
      </c>
      <c r="AT1721" s="6">
        <f t="shared" si="1272"/>
        <v>1</v>
      </c>
      <c r="AU1721" s="4">
        <f t="shared" si="1273"/>
        <v>-1.8089659557802751</v>
      </c>
      <c r="AV1721" s="4">
        <f t="shared" si="1274"/>
        <v>6.2629141274842519</v>
      </c>
      <c r="AW1721">
        <f t="shared" si="1275"/>
        <v>0</v>
      </c>
      <c r="AX1721">
        <f t="shared" si="1276"/>
        <v>1</v>
      </c>
      <c r="AY1721">
        <f t="shared" si="1277"/>
        <v>0</v>
      </c>
      <c r="AZ1721" s="4">
        <f t="shared" si="1258"/>
        <v>-3.9100000000000006</v>
      </c>
      <c r="BA1721" s="4">
        <f t="shared" si="1278"/>
        <v>214.83500000000024</v>
      </c>
      <c r="BB1721" s="4">
        <f t="shared" si="1259"/>
        <v>223.18833333333336</v>
      </c>
      <c r="BC1721" s="4">
        <f t="shared" si="1260"/>
        <v>268.58</v>
      </c>
      <c r="BM1721">
        <f t="shared" si="1279"/>
        <v>1</v>
      </c>
    </row>
    <row r="1722" spans="1:65" x14ac:dyDescent="0.25">
      <c r="A1722">
        <v>793</v>
      </c>
      <c r="B1722" s="1">
        <v>42331</v>
      </c>
      <c r="C1722" s="2">
        <v>2089.41</v>
      </c>
      <c r="D1722" s="2">
        <v>2095.61</v>
      </c>
      <c r="E1722" s="2">
        <v>2081.39</v>
      </c>
      <c r="F1722" s="2">
        <v>2086.59</v>
      </c>
      <c r="G1722" s="2">
        <v>3587980000</v>
      </c>
      <c r="H1722" s="2">
        <f t="shared" si="1280"/>
        <v>21.973468345054464</v>
      </c>
      <c r="I1722" s="2">
        <f t="shared" si="1281"/>
        <v>2078.2804999999998</v>
      </c>
      <c r="J1722" s="2">
        <f t="shared" si="1282"/>
        <v>22.850613282107346</v>
      </c>
      <c r="K1722" s="2">
        <f t="shared" si="1283"/>
        <v>0.23999999999978172</v>
      </c>
      <c r="L1722" s="18">
        <v>0.12025</v>
      </c>
      <c r="M1722" s="19">
        <v>10.713942647147682</v>
      </c>
      <c r="N1722" s="4">
        <f t="shared" si="1247"/>
        <v>14.220000000000255</v>
      </c>
      <c r="O1722" s="4">
        <f t="shared" si="1284"/>
        <v>20.664999999999985</v>
      </c>
      <c r="P1722" s="4">
        <f t="shared" si="1248"/>
        <v>-1.2689548872180412</v>
      </c>
      <c r="Q1722" s="4">
        <f t="shared" si="1261"/>
        <v>0.43096087636932623</v>
      </c>
      <c r="R1722" s="18">
        <f t="shared" si="1249"/>
        <v>2087.9061654135339</v>
      </c>
      <c r="S1722" s="2">
        <f t="shared" si="1250"/>
        <v>1.3161654135337812</v>
      </c>
      <c r="T1722" s="22">
        <f t="shared" si="1285"/>
        <v>1</v>
      </c>
      <c r="U1722" s="29">
        <f t="shared" si="1251"/>
        <v>2089.6424509199996</v>
      </c>
      <c r="V1722" s="30">
        <f t="shared" si="1252"/>
        <v>3.0524509199995009</v>
      </c>
      <c r="W1722" s="31">
        <f t="shared" si="1262"/>
        <v>1</v>
      </c>
      <c r="X1722" s="35">
        <f t="shared" si="1253"/>
        <v>2088.9643999999998</v>
      </c>
      <c r="Y1722" s="30">
        <f t="shared" si="1254"/>
        <v>2.3743999999996959</v>
      </c>
      <c r="Z1722" s="31">
        <f t="shared" si="1263"/>
        <v>1</v>
      </c>
      <c r="AA1722" s="29">
        <f t="shared" si="1255"/>
        <v>2089.5475237911996</v>
      </c>
      <c r="AB1722" s="30">
        <f t="shared" si="1256"/>
        <v>2.9575237911994918</v>
      </c>
      <c r="AC1722" s="31">
        <f t="shared" si="1264"/>
        <v>1</v>
      </c>
      <c r="AD1722" s="32">
        <f t="shared" si="1286"/>
        <v>1</v>
      </c>
      <c r="AE1722" s="33">
        <f t="shared" si="1287"/>
        <v>1</v>
      </c>
      <c r="AF1722" s="33">
        <f t="shared" si="1288"/>
        <v>1</v>
      </c>
      <c r="AG1722" s="33">
        <f t="shared" si="1289"/>
        <v>0</v>
      </c>
      <c r="AH1722" s="38">
        <f t="shared" si="1290"/>
        <v>1</v>
      </c>
      <c r="AI1722" s="33">
        <f t="shared" si="1291"/>
        <v>1</v>
      </c>
      <c r="AJ1722" s="39">
        <f t="shared" si="1292"/>
        <v>1</v>
      </c>
      <c r="AK1722" s="43">
        <f t="shared" si="1293"/>
        <v>1</v>
      </c>
      <c r="AL1722" s="4">
        <f t="shared" si="1265"/>
        <v>6.2000000000002728</v>
      </c>
      <c r="AM1722" s="4">
        <f t="shared" si="1266"/>
        <v>6.06247620880049</v>
      </c>
      <c r="AN1722" s="4">
        <f t="shared" si="1267"/>
        <v>6.06247620880049</v>
      </c>
      <c r="AO1722" s="4">
        <f t="shared" si="1268"/>
        <v>-8.0199999999999818</v>
      </c>
      <c r="AP1722" s="4">
        <f t="shared" si="1269"/>
        <v>8.1575237911997647</v>
      </c>
      <c r="AQ1722" s="4">
        <f t="shared" si="1270"/>
        <v>8.0199999999999818</v>
      </c>
      <c r="AR1722" s="4">
        <f t="shared" si="1257"/>
        <v>2.819999999999709</v>
      </c>
      <c r="AS1722">
        <f t="shared" si="1271"/>
        <v>8.0199999999999818</v>
      </c>
      <c r="AT1722" s="6">
        <f t="shared" si="1272"/>
        <v>0</v>
      </c>
      <c r="AU1722" s="4">
        <f t="shared" si="1273"/>
        <v>2.901800353200807</v>
      </c>
      <c r="AV1722" s="4">
        <f t="shared" si="1274"/>
        <v>8.1939426471479742</v>
      </c>
      <c r="AW1722">
        <f t="shared" si="1275"/>
        <v>0</v>
      </c>
      <c r="AX1722">
        <f t="shared" si="1276"/>
        <v>0</v>
      </c>
      <c r="AY1722">
        <f t="shared" si="1277"/>
        <v>0</v>
      </c>
      <c r="AZ1722" s="4">
        <f t="shared" si="1258"/>
        <v>6.94</v>
      </c>
      <c r="BA1722" s="4">
        <f t="shared" si="1278"/>
        <v>218.74500000000023</v>
      </c>
      <c r="BB1722" s="4">
        <f t="shared" si="1259"/>
        <v>227.09833333333336</v>
      </c>
      <c r="BC1722" s="4">
        <f t="shared" si="1260"/>
        <v>270.57599999999991</v>
      </c>
      <c r="BM1722">
        <f t="shared" si="1279"/>
        <v>1</v>
      </c>
    </row>
    <row r="1723" spans="1:65" x14ac:dyDescent="0.25">
      <c r="A1723">
        <v>792</v>
      </c>
      <c r="B1723" s="1">
        <v>42328</v>
      </c>
      <c r="C1723" s="2">
        <v>2082.8200000000002</v>
      </c>
      <c r="D1723" s="2">
        <v>2097.06</v>
      </c>
      <c r="E1723" s="2">
        <v>2082.8200000000002</v>
      </c>
      <c r="F1723" s="2">
        <v>2089.17</v>
      </c>
      <c r="G1723" s="2">
        <v>3929600000</v>
      </c>
      <c r="H1723" s="2">
        <f t="shared" si="1280"/>
        <v>22.911804453890863</v>
      </c>
      <c r="I1723" s="2">
        <f t="shared" si="1281"/>
        <v>2077.5639999999999</v>
      </c>
      <c r="J1723" s="2">
        <f t="shared" si="1282"/>
        <v>22.6751361859776</v>
      </c>
      <c r="K1723" s="2">
        <f t="shared" si="1283"/>
        <v>1.580000000000382</v>
      </c>
      <c r="L1723" s="18">
        <v>0.107</v>
      </c>
      <c r="M1723" s="19">
        <v>9.4972176984354686</v>
      </c>
      <c r="N1723" s="4">
        <f t="shared" si="1247"/>
        <v>15.820000000000164</v>
      </c>
      <c r="O1723" s="4">
        <f t="shared" si="1284"/>
        <v>22.338999999999963</v>
      </c>
      <c r="P1723" s="4">
        <f t="shared" si="1248"/>
        <v>-1.2638345864661626</v>
      </c>
      <c r="Q1723" s="4">
        <f t="shared" si="1261"/>
        <v>0.59602799999999734</v>
      </c>
      <c r="R1723" s="18">
        <f t="shared" si="1249"/>
        <v>2079.8606616541351</v>
      </c>
      <c r="S1723" s="2">
        <f t="shared" si="1250"/>
        <v>9.3093383458649441</v>
      </c>
      <c r="T1723" s="22">
        <f t="shared" si="1285"/>
        <v>1</v>
      </c>
      <c r="U1723" s="29">
        <f t="shared" si="1251"/>
        <v>2083.1028839671362</v>
      </c>
      <c r="V1723" s="30">
        <f t="shared" si="1252"/>
        <v>6.0671160328638507</v>
      </c>
      <c r="W1723" s="31">
        <f t="shared" si="1262"/>
        <v>1</v>
      </c>
      <c r="X1723" s="35">
        <f t="shared" si="1253"/>
        <v>2092.5678666666663</v>
      </c>
      <c r="Y1723" s="30">
        <f t="shared" si="1254"/>
        <v>3.397866666666232</v>
      </c>
      <c r="Z1723" s="31">
        <f t="shared" si="1263"/>
        <v>1</v>
      </c>
      <c r="AA1723" s="29">
        <f t="shared" si="1255"/>
        <v>2084.4279815450705</v>
      </c>
      <c r="AB1723" s="30">
        <f t="shared" si="1256"/>
        <v>4.7420184549296209</v>
      </c>
      <c r="AC1723" s="31">
        <f t="shared" si="1264"/>
        <v>1</v>
      </c>
      <c r="AD1723" s="32">
        <f t="shared" si="1286"/>
        <v>1</v>
      </c>
      <c r="AE1723" s="33">
        <f t="shared" si="1287"/>
        <v>1</v>
      </c>
      <c r="AF1723" s="33">
        <f t="shared" si="1288"/>
        <v>0</v>
      </c>
      <c r="AG1723" s="33">
        <f t="shared" si="1289"/>
        <v>0</v>
      </c>
      <c r="AH1723" s="38">
        <f t="shared" si="1290"/>
        <v>1</v>
      </c>
      <c r="AI1723" s="33">
        <f t="shared" si="1291"/>
        <v>1</v>
      </c>
      <c r="AJ1723" s="39">
        <f t="shared" si="1292"/>
        <v>1</v>
      </c>
      <c r="AK1723" s="43">
        <f t="shared" si="1293"/>
        <v>1</v>
      </c>
      <c r="AL1723" s="4">
        <f t="shared" si="1265"/>
        <v>14.239999999999782</v>
      </c>
      <c r="AM1723" s="4">
        <f t="shared" si="1266"/>
        <v>12.632018454929494</v>
      </c>
      <c r="AN1723" s="4">
        <f t="shared" si="1267"/>
        <v>12.632018454929494</v>
      </c>
      <c r="AO1723" s="4">
        <f t="shared" si="1268"/>
        <v>0</v>
      </c>
      <c r="AP1723" s="4">
        <f t="shared" si="1269"/>
        <v>1.6079815450702881</v>
      </c>
      <c r="AQ1723" s="4">
        <f t="shared" si="1270"/>
        <v>0</v>
      </c>
      <c r="AR1723" s="4">
        <f t="shared" si="1257"/>
        <v>6.3499999999999091</v>
      </c>
      <c r="AS1723">
        <f t="shared" si="1271"/>
        <v>12.632018454929494</v>
      </c>
      <c r="AT1723" s="6">
        <f t="shared" si="1272"/>
        <v>1</v>
      </c>
      <c r="AU1723" s="4">
        <f t="shared" si="1273"/>
        <v>-1.0337185803168278</v>
      </c>
      <c r="AV1723" s="4">
        <f t="shared" si="1274"/>
        <v>3.4472176984355594</v>
      </c>
      <c r="AW1723">
        <f t="shared" si="1275"/>
        <v>0</v>
      </c>
      <c r="AX1723">
        <f t="shared" si="1276"/>
        <v>1</v>
      </c>
      <c r="AY1723">
        <f t="shared" si="1277"/>
        <v>0</v>
      </c>
      <c r="AZ1723" s="4">
        <f t="shared" si="1258"/>
        <v>-3.9100000000000006</v>
      </c>
      <c r="BA1723" s="4">
        <f t="shared" si="1278"/>
        <v>211.80500000000023</v>
      </c>
      <c r="BB1723" s="4">
        <f t="shared" si="1259"/>
        <v>220.15833333333336</v>
      </c>
      <c r="BC1723" s="4">
        <f t="shared" si="1260"/>
        <v>267.94000000000005</v>
      </c>
      <c r="BM1723">
        <f t="shared" si="1279"/>
        <v>1</v>
      </c>
    </row>
    <row r="1724" spans="1:65" x14ac:dyDescent="0.25">
      <c r="A1724">
        <v>791</v>
      </c>
      <c r="B1724" s="1">
        <v>42327</v>
      </c>
      <c r="C1724" s="2">
        <v>2083.6999999999998</v>
      </c>
      <c r="D1724" s="2">
        <v>2086.7399999999998</v>
      </c>
      <c r="E1724" s="2">
        <v>2078.7600000000002</v>
      </c>
      <c r="F1724" s="2">
        <v>2081.2399999999998</v>
      </c>
      <c r="G1724" s="2">
        <v>3628110000</v>
      </c>
      <c r="H1724" s="2">
        <f t="shared" si="1280"/>
        <v>24.615151634714721</v>
      </c>
      <c r="I1724" s="2">
        <f t="shared" si="1281"/>
        <v>2076.3325</v>
      </c>
      <c r="J1724" s="2">
        <f t="shared" si="1282"/>
        <v>23.075054262352765</v>
      </c>
      <c r="K1724" s="2">
        <f t="shared" si="1283"/>
        <v>0.11999999999989086</v>
      </c>
      <c r="L1724" s="18">
        <v>0.1135</v>
      </c>
      <c r="M1724" s="19">
        <v>10.085478151837101</v>
      </c>
      <c r="N1724" s="4">
        <f t="shared" si="1247"/>
        <v>7.9799999999995634</v>
      </c>
      <c r="O1724" s="4">
        <f t="shared" si="1284"/>
        <v>22.573999999999955</v>
      </c>
      <c r="P1724" s="4">
        <f t="shared" si="1248"/>
        <v>-1.3793383458646631</v>
      </c>
      <c r="Q1724" s="4">
        <f t="shared" si="1261"/>
        <v>0.72534350547730531</v>
      </c>
      <c r="R1724" s="18">
        <f t="shared" si="1249"/>
        <v>2082.5127142857141</v>
      </c>
      <c r="S1724" s="2">
        <f t="shared" si="1250"/>
        <v>1.2727142857143008</v>
      </c>
      <c r="T1724" s="22">
        <f t="shared" si="1285"/>
        <v>1</v>
      </c>
      <c r="U1724" s="29">
        <f t="shared" si="1251"/>
        <v>2084.0648299071204</v>
      </c>
      <c r="V1724" s="30">
        <f t="shared" si="1252"/>
        <v>2.824829907120602</v>
      </c>
      <c r="W1724" s="31">
        <f t="shared" si="1262"/>
        <v>1</v>
      </c>
      <c r="X1724" s="35">
        <f t="shared" si="1253"/>
        <v>2082.3391999999967</v>
      </c>
      <c r="Y1724" s="30">
        <f t="shared" si="1254"/>
        <v>1.0991999999969266</v>
      </c>
      <c r="Z1724" s="31">
        <f t="shared" si="1263"/>
        <v>1</v>
      </c>
      <c r="AA1724" s="29">
        <f t="shared" si="1255"/>
        <v>2083.823241720123</v>
      </c>
      <c r="AB1724" s="30">
        <f t="shared" si="1256"/>
        <v>2.5832417201231692</v>
      </c>
      <c r="AC1724" s="31">
        <f t="shared" si="1264"/>
        <v>1</v>
      </c>
      <c r="AD1724" s="32">
        <f t="shared" si="1286"/>
        <v>1</v>
      </c>
      <c r="AE1724" s="33">
        <f t="shared" si="1287"/>
        <v>0</v>
      </c>
      <c r="AF1724" s="33">
        <f t="shared" si="1288"/>
        <v>0</v>
      </c>
      <c r="AG1724" s="33">
        <f t="shared" si="1289"/>
        <v>0</v>
      </c>
      <c r="AH1724" s="38">
        <f t="shared" si="1290"/>
        <v>1</v>
      </c>
      <c r="AI1724" s="33">
        <f t="shared" si="1291"/>
        <v>1</v>
      </c>
      <c r="AJ1724" s="39">
        <f t="shared" si="1292"/>
        <v>0</v>
      </c>
      <c r="AK1724" s="43">
        <f t="shared" si="1293"/>
        <v>0</v>
      </c>
      <c r="AL1724" s="4">
        <f t="shared" si="1265"/>
        <v>3.0399999999999636</v>
      </c>
      <c r="AM1724" s="4">
        <f t="shared" si="1266"/>
        <v>2.9167582798768308</v>
      </c>
      <c r="AN1724" s="4">
        <f t="shared" si="1267"/>
        <v>2.9167582798768308</v>
      </c>
      <c r="AO1724" s="4">
        <f t="shared" si="1268"/>
        <v>-4.9399999999995998</v>
      </c>
      <c r="AP1724" s="4">
        <f t="shared" si="1269"/>
        <v>5.0632417201227327</v>
      </c>
      <c r="AQ1724" s="4">
        <f t="shared" si="1270"/>
        <v>4.9399999999995998</v>
      </c>
      <c r="AR1724" s="4">
        <f t="shared" si="1257"/>
        <v>2.4600000000000364</v>
      </c>
      <c r="AS1724">
        <f t="shared" si="1271"/>
        <v>4.9399999999995998</v>
      </c>
      <c r="AT1724" s="6">
        <f t="shared" si="1272"/>
        <v>0</v>
      </c>
      <c r="AU1724" s="4">
        <f t="shared" si="1273"/>
        <v>6.8861308220243771</v>
      </c>
      <c r="AV1724" s="4">
        <f t="shared" si="1274"/>
        <v>7.9254781518370647</v>
      </c>
      <c r="AW1724">
        <f t="shared" si="1275"/>
        <v>0</v>
      </c>
      <c r="AX1724">
        <f t="shared" si="1276"/>
        <v>0</v>
      </c>
      <c r="AY1724">
        <f t="shared" si="1277"/>
        <v>0</v>
      </c>
      <c r="AZ1724" s="4">
        <f t="shared" si="1258"/>
        <v>6.94</v>
      </c>
      <c r="BA1724" s="4">
        <f t="shared" si="1278"/>
        <v>215.71500000000023</v>
      </c>
      <c r="BB1724" s="4">
        <f t="shared" si="1259"/>
        <v>224.06833333333336</v>
      </c>
      <c r="BC1724" s="4">
        <f t="shared" si="1260"/>
        <v>268.29199999999992</v>
      </c>
      <c r="BM1724">
        <f t="shared" si="1279"/>
        <v>1</v>
      </c>
    </row>
    <row r="1725" spans="1:65" x14ac:dyDescent="0.25">
      <c r="A1725">
        <v>790</v>
      </c>
      <c r="B1725" s="1">
        <v>42326</v>
      </c>
      <c r="C1725" s="2">
        <v>2051.9899999999998</v>
      </c>
      <c r="D1725" s="2">
        <v>2085.31</v>
      </c>
      <c r="E1725" s="2">
        <v>2051.9899999999998</v>
      </c>
      <c r="F1725" s="2">
        <v>2083.58</v>
      </c>
      <c r="G1725" s="2">
        <v>3926390000</v>
      </c>
      <c r="H1725" s="2">
        <f t="shared" si="1280"/>
        <v>26.444541738849932</v>
      </c>
      <c r="I1725" s="2">
        <f t="shared" si="1281"/>
        <v>2073.2415000000001</v>
      </c>
      <c r="J1725" s="2">
        <f t="shared" si="1282"/>
        <v>24.953508644761957</v>
      </c>
      <c r="K1725" s="2">
        <f t="shared" si="1283"/>
        <v>1.5499999999997272</v>
      </c>
      <c r="L1725" s="18">
        <v>0.11760000000000001</v>
      </c>
      <c r="M1725" s="19">
        <v>10.283592019151286</v>
      </c>
      <c r="N1725" s="4">
        <f t="shared" si="1247"/>
        <v>34.869999999999891</v>
      </c>
      <c r="O1725" s="4">
        <f t="shared" si="1284"/>
        <v>23.613000000000035</v>
      </c>
      <c r="P1725" s="4">
        <f t="shared" si="1248"/>
        <v>-1.0672857142857166</v>
      </c>
      <c r="Q1725" s="4">
        <f t="shared" si="1261"/>
        <v>0.93546130030959662</v>
      </c>
      <c r="R1725" s="18">
        <f t="shared" si="1249"/>
        <v>2050.0841879699246</v>
      </c>
      <c r="S1725" s="2">
        <f t="shared" si="1250"/>
        <v>33.495812030075285</v>
      </c>
      <c r="T1725" s="22">
        <f t="shared" si="1285"/>
        <v>0</v>
      </c>
      <c r="U1725" s="29">
        <f t="shared" si="1251"/>
        <v>2052.4929294504641</v>
      </c>
      <c r="V1725" s="30">
        <f t="shared" si="1252"/>
        <v>31.087070549535838</v>
      </c>
      <c r="W1725" s="31">
        <f t="shared" si="1262"/>
        <v>0</v>
      </c>
      <c r="X1725" s="35">
        <f t="shared" si="1253"/>
        <v>2061.7223999999987</v>
      </c>
      <c r="Y1725" s="30">
        <f t="shared" si="1254"/>
        <v>21.857600000001185</v>
      </c>
      <c r="Z1725" s="31">
        <f t="shared" si="1263"/>
        <v>0</v>
      </c>
      <c r="AA1725" s="29">
        <f t="shared" si="1255"/>
        <v>2053.7850553273988</v>
      </c>
      <c r="AB1725" s="30">
        <f t="shared" si="1256"/>
        <v>29.794944672601105</v>
      </c>
      <c r="AC1725" s="31">
        <f t="shared" si="1264"/>
        <v>0</v>
      </c>
      <c r="AD1725" s="32">
        <f t="shared" si="1286"/>
        <v>-1</v>
      </c>
      <c r="AE1725" s="33">
        <f t="shared" si="1287"/>
        <v>-1</v>
      </c>
      <c r="AF1725" s="33">
        <f t="shared" si="1288"/>
        <v>0</v>
      </c>
      <c r="AG1725" s="33">
        <f t="shared" si="1289"/>
        <v>0</v>
      </c>
      <c r="AH1725" s="38">
        <f t="shared" si="1290"/>
        <v>-1</v>
      </c>
      <c r="AI1725" s="33">
        <f t="shared" si="1291"/>
        <v>-1</v>
      </c>
      <c r="AJ1725" s="39">
        <f t="shared" si="1292"/>
        <v>0</v>
      </c>
      <c r="AK1725" s="43">
        <f t="shared" si="1293"/>
        <v>0</v>
      </c>
      <c r="AL1725" s="4">
        <f t="shared" si="1265"/>
        <v>33.320000000000164</v>
      </c>
      <c r="AM1725" s="4">
        <f t="shared" si="1266"/>
        <v>31.524944672601123</v>
      </c>
      <c r="AN1725" s="4">
        <f t="shared" si="1267"/>
        <v>31.524944672601123</v>
      </c>
      <c r="AO1725" s="4">
        <f t="shared" si="1268"/>
        <v>0</v>
      </c>
      <c r="AP1725" s="4">
        <f t="shared" si="1269"/>
        <v>1.7950553273990408</v>
      </c>
      <c r="AQ1725" s="4">
        <f t="shared" si="1270"/>
        <v>0</v>
      </c>
      <c r="AR1725" s="4">
        <f t="shared" si="1257"/>
        <v>31.590000000000146</v>
      </c>
      <c r="AS1725">
        <f t="shared" si="1271"/>
        <v>31.524944672601123</v>
      </c>
      <c r="AT1725" s="6">
        <f t="shared" si="1272"/>
        <v>1</v>
      </c>
      <c r="AU1725" s="4">
        <f t="shared" si="1273"/>
        <v>-16.868465950717397</v>
      </c>
      <c r="AV1725" s="4">
        <f t="shared" si="1274"/>
        <v>-21.006407980848859</v>
      </c>
      <c r="AW1725">
        <f t="shared" si="1275"/>
        <v>1</v>
      </c>
      <c r="AX1725">
        <f t="shared" si="1276"/>
        <v>0</v>
      </c>
      <c r="AY1725">
        <f t="shared" si="1277"/>
        <v>0</v>
      </c>
      <c r="AZ1725" s="4">
        <f t="shared" si="1258"/>
        <v>-3.9100000000000006</v>
      </c>
      <c r="BA1725" s="4">
        <f t="shared" si="1278"/>
        <v>208.77500000000023</v>
      </c>
      <c r="BB1725" s="4">
        <f t="shared" si="1259"/>
        <v>221.75500000000002</v>
      </c>
      <c r="BC1725" s="4">
        <f t="shared" si="1260"/>
        <v>255.60799999999989</v>
      </c>
      <c r="BM1725">
        <f t="shared" si="1279"/>
        <v>1</v>
      </c>
    </row>
    <row r="1726" spans="1:65" x14ac:dyDescent="0.25">
      <c r="A1726">
        <v>789</v>
      </c>
      <c r="B1726" s="1">
        <v>42325</v>
      </c>
      <c r="C1726" s="2">
        <v>2053.67</v>
      </c>
      <c r="D1726" s="2">
        <v>2066.69</v>
      </c>
      <c r="E1726" s="2">
        <v>2045.9</v>
      </c>
      <c r="F1726" s="2">
        <v>2050.44</v>
      </c>
      <c r="G1726" s="2">
        <v>4427350000</v>
      </c>
      <c r="H1726" s="2">
        <f t="shared" si="1280"/>
        <v>28.381483321975136</v>
      </c>
      <c r="I1726" s="2">
        <f t="shared" si="1281"/>
        <v>2072.3155000000002</v>
      </c>
      <c r="J1726" s="2">
        <f t="shared" si="1282"/>
        <v>27.066749552094155</v>
      </c>
      <c r="K1726" s="2">
        <f t="shared" si="1283"/>
        <v>0.48000000000001819</v>
      </c>
      <c r="L1726" s="18">
        <v>0.14555000000000001</v>
      </c>
      <c r="M1726" s="19">
        <v>12.744764105985849</v>
      </c>
      <c r="N1726" s="4">
        <f t="shared" si="1247"/>
        <v>20.789999999999964</v>
      </c>
      <c r="O1726" s="4">
        <f t="shared" si="1284"/>
        <v>21.887000000000057</v>
      </c>
      <c r="P1726" s="4">
        <f t="shared" si="1248"/>
        <v>-0.35581203007519091</v>
      </c>
      <c r="Q1726" s="4">
        <f t="shared" si="1261"/>
        <v>1.2895626934984512</v>
      </c>
      <c r="R1726" s="18">
        <f t="shared" si="1249"/>
        <v>2053.8027218045113</v>
      </c>
      <c r="S1726" s="2">
        <f t="shared" si="1250"/>
        <v>3.3627218045112386</v>
      </c>
      <c r="T1726" s="22">
        <f t="shared" si="1285"/>
        <v>1</v>
      </c>
      <c r="U1726" s="29">
        <f t="shared" si="1251"/>
        <v>2054.3639192488263</v>
      </c>
      <c r="V1726" s="30">
        <f t="shared" si="1252"/>
        <v>3.9239192488262233</v>
      </c>
      <c r="W1726" s="31">
        <f t="shared" si="1262"/>
        <v>1</v>
      </c>
      <c r="X1726" s="35">
        <f t="shared" si="1253"/>
        <v>2045.9092000000001</v>
      </c>
      <c r="Y1726" s="30">
        <f t="shared" si="1254"/>
        <v>4.5307999999999993</v>
      </c>
      <c r="Z1726" s="31">
        <f t="shared" si="1263"/>
        <v>1</v>
      </c>
      <c r="AA1726" s="29">
        <f t="shared" si="1255"/>
        <v>2053.1802585539904</v>
      </c>
      <c r="AB1726" s="30">
        <f t="shared" si="1256"/>
        <v>2.7402585539903157</v>
      </c>
      <c r="AC1726" s="31">
        <f t="shared" si="1264"/>
        <v>1</v>
      </c>
      <c r="AD1726" s="32">
        <f t="shared" si="1286"/>
        <v>1</v>
      </c>
      <c r="AE1726" s="33">
        <f t="shared" si="1287"/>
        <v>0</v>
      </c>
      <c r="AF1726" s="33">
        <f t="shared" si="1288"/>
        <v>0</v>
      </c>
      <c r="AG1726" s="33">
        <f t="shared" si="1289"/>
        <v>0</v>
      </c>
      <c r="AH1726" s="38">
        <f t="shared" si="1290"/>
        <v>0</v>
      </c>
      <c r="AI1726" s="33">
        <f t="shared" si="1291"/>
        <v>0</v>
      </c>
      <c r="AJ1726" s="39">
        <f t="shared" si="1292"/>
        <v>0</v>
      </c>
      <c r="AK1726" s="43">
        <f t="shared" si="1293"/>
        <v>0</v>
      </c>
      <c r="AL1726" s="4">
        <f t="shared" si="1265"/>
        <v>13.019999999999982</v>
      </c>
      <c r="AM1726" s="4">
        <f t="shared" si="1266"/>
        <v>13.509741446009684</v>
      </c>
      <c r="AN1726" s="4">
        <f t="shared" si="1267"/>
        <v>13.019999999999982</v>
      </c>
      <c r="AO1726" s="4">
        <f t="shared" si="1268"/>
        <v>-7.7699999999999818</v>
      </c>
      <c r="AP1726" s="4">
        <f t="shared" si="1269"/>
        <v>7.2802585539902793</v>
      </c>
      <c r="AQ1726" s="4">
        <f t="shared" si="1270"/>
        <v>7.2802585539902793</v>
      </c>
      <c r="AR1726" s="4">
        <f t="shared" si="1257"/>
        <v>3.2300000000000182</v>
      </c>
      <c r="AS1726">
        <f t="shared" si="1271"/>
        <v>13.019999999999982</v>
      </c>
      <c r="AT1726" s="6">
        <f t="shared" si="1272"/>
        <v>0</v>
      </c>
      <c r="AU1726" s="4">
        <f t="shared" si="1273"/>
        <v>0.85571056339853158</v>
      </c>
      <c r="AV1726" s="4">
        <f t="shared" si="1274"/>
        <v>9.8147641059858319</v>
      </c>
      <c r="AW1726">
        <f t="shared" si="1275"/>
        <v>0</v>
      </c>
      <c r="AX1726">
        <f t="shared" si="1276"/>
        <v>0</v>
      </c>
      <c r="AY1726">
        <f t="shared" si="1277"/>
        <v>0</v>
      </c>
      <c r="AZ1726" s="4">
        <f t="shared" si="1258"/>
        <v>6.94</v>
      </c>
      <c r="BA1726" s="4">
        <f t="shared" si="1278"/>
        <v>212.68500000000023</v>
      </c>
      <c r="BB1726" s="4">
        <f t="shared" si="1259"/>
        <v>223.05833333333337</v>
      </c>
      <c r="BC1726" s="4">
        <f t="shared" si="1260"/>
        <v>256.27999999999997</v>
      </c>
      <c r="BM1726">
        <f t="shared" si="1279"/>
        <v>0</v>
      </c>
    </row>
    <row r="1727" spans="1:65" x14ac:dyDescent="0.25">
      <c r="A1727">
        <v>788</v>
      </c>
      <c r="B1727" s="1">
        <v>42324</v>
      </c>
      <c r="C1727" s="2">
        <v>2022.08</v>
      </c>
      <c r="D1727" s="2">
        <v>2053.2199999999998</v>
      </c>
      <c r="E1727" s="2">
        <v>2019.39</v>
      </c>
      <c r="F1727" s="2">
        <v>2053.19</v>
      </c>
      <c r="G1727" s="2">
        <v>3741240000</v>
      </c>
      <c r="H1727" s="2">
        <f t="shared" si="1280"/>
        <v>28.310475014657634</v>
      </c>
      <c r="I1727" s="2">
        <f t="shared" si="1281"/>
        <v>2071.2884999999997</v>
      </c>
      <c r="J1727" s="2">
        <f t="shared" si="1282"/>
        <v>28.340506156569031</v>
      </c>
      <c r="K1727" s="2">
        <f t="shared" si="1283"/>
        <v>-0.96000000000003638</v>
      </c>
      <c r="L1727" s="18">
        <v>0.13985</v>
      </c>
      <c r="M1727" s="19">
        <v>12.065835272520447</v>
      </c>
      <c r="N1727" s="4">
        <f t="shared" si="1247"/>
        <v>33.8299999999997</v>
      </c>
      <c r="O1727" s="4">
        <f t="shared" si="1284"/>
        <v>21.705000000000041</v>
      </c>
      <c r="P1727" s="4">
        <f t="shared" si="1248"/>
        <v>0.612721804511274</v>
      </c>
      <c r="Q1727" s="4">
        <f t="shared" si="1261"/>
        <v>1.7792801251956154</v>
      </c>
      <c r="R1727" s="18">
        <f t="shared" si="1249"/>
        <v>2024.506969924812</v>
      </c>
      <c r="S1727" s="2">
        <f t="shared" si="1250"/>
        <v>28.683030075188071</v>
      </c>
      <c r="T1727" s="22">
        <f t="shared" si="1285"/>
        <v>0</v>
      </c>
      <c r="U1727" s="29">
        <f t="shared" si="1251"/>
        <v>2022.9234498799999</v>
      </c>
      <c r="V1727" s="30">
        <f t="shared" si="1252"/>
        <v>30.266550120000147</v>
      </c>
      <c r="W1727" s="31">
        <f t="shared" si="1262"/>
        <v>0</v>
      </c>
      <c r="X1727" s="35">
        <f t="shared" si="1253"/>
        <v>2014.2022666666671</v>
      </c>
      <c r="Y1727" s="30">
        <f t="shared" si="1254"/>
        <v>38.987733333332926</v>
      </c>
      <c r="Z1727" s="31">
        <f t="shared" si="1263"/>
        <v>0</v>
      </c>
      <c r="AA1727" s="29">
        <f t="shared" si="1255"/>
        <v>2021.7024842301335</v>
      </c>
      <c r="AB1727" s="30">
        <f t="shared" si="1256"/>
        <v>31.487515769866604</v>
      </c>
      <c r="AC1727" s="31">
        <f t="shared" si="1264"/>
        <v>0</v>
      </c>
      <c r="AD1727" s="32">
        <f t="shared" si="1286"/>
        <v>-1</v>
      </c>
      <c r="AE1727" s="33">
        <f t="shared" si="1287"/>
        <v>0</v>
      </c>
      <c r="AF1727" s="33">
        <f t="shared" si="1288"/>
        <v>0</v>
      </c>
      <c r="AG1727" s="33">
        <f t="shared" si="1289"/>
        <v>0</v>
      </c>
      <c r="AH1727" s="38">
        <f t="shared" si="1290"/>
        <v>-1</v>
      </c>
      <c r="AI1727" s="33">
        <f t="shared" si="1291"/>
        <v>0</v>
      </c>
      <c r="AJ1727" s="39">
        <f t="shared" si="1292"/>
        <v>-1</v>
      </c>
      <c r="AK1727" s="43">
        <f t="shared" si="1293"/>
        <v>0</v>
      </c>
      <c r="AL1727" s="4">
        <f t="shared" si="1265"/>
        <v>31.139999999999873</v>
      </c>
      <c r="AM1727" s="4">
        <f t="shared" si="1266"/>
        <v>31.51751576986635</v>
      </c>
      <c r="AN1727" s="4">
        <f t="shared" si="1267"/>
        <v>31.139999999999873</v>
      </c>
      <c r="AO1727" s="4">
        <f t="shared" si="1268"/>
        <v>-2.6899999999998272</v>
      </c>
      <c r="AP1727" s="4">
        <f t="shared" si="1269"/>
        <v>2.3124842301333501</v>
      </c>
      <c r="AQ1727" s="4">
        <f t="shared" si="1270"/>
        <v>2.3124842301333501</v>
      </c>
      <c r="AR1727" s="4">
        <f t="shared" si="1257"/>
        <v>31.110000000000127</v>
      </c>
      <c r="AS1727">
        <f t="shared" si="1271"/>
        <v>31.139999999999873</v>
      </c>
      <c r="AT1727" s="6">
        <f t="shared" si="1272"/>
        <v>1</v>
      </c>
      <c r="AU1727" s="4">
        <f t="shared" si="1273"/>
        <v>-14.166963108171391</v>
      </c>
      <c r="AV1727" s="4">
        <f t="shared" si="1274"/>
        <v>-18.744164727479681</v>
      </c>
      <c r="AW1727">
        <f t="shared" si="1275"/>
        <v>1</v>
      </c>
      <c r="AX1727">
        <f t="shared" si="1276"/>
        <v>0</v>
      </c>
      <c r="AY1727">
        <f t="shared" si="1277"/>
        <v>0</v>
      </c>
      <c r="AZ1727" s="4">
        <f t="shared" si="1258"/>
        <v>-3.9100000000000006</v>
      </c>
      <c r="BA1727" s="4">
        <f t="shared" si="1278"/>
        <v>205.74500000000023</v>
      </c>
      <c r="BB1727" s="4">
        <f t="shared" si="1259"/>
        <v>223.05833333333337</v>
      </c>
      <c r="BC1727" s="4">
        <f t="shared" si="1260"/>
        <v>243.64399999999995</v>
      </c>
      <c r="BM1727">
        <f t="shared" si="1279"/>
        <v>1</v>
      </c>
    </row>
    <row r="1728" spans="1:65" x14ac:dyDescent="0.25">
      <c r="A1728">
        <v>787</v>
      </c>
      <c r="B1728" s="1">
        <v>42321</v>
      </c>
      <c r="C1728" s="2">
        <v>2044.64</v>
      </c>
      <c r="D1728" s="2">
        <v>2044.64</v>
      </c>
      <c r="E1728" s="2">
        <v>2022.02</v>
      </c>
      <c r="F1728" s="2">
        <v>2023.04</v>
      </c>
      <c r="G1728" s="2">
        <v>4278750000</v>
      </c>
      <c r="H1728" s="2">
        <f t="shared" si="1280"/>
        <v>19.440105852478105</v>
      </c>
      <c r="I1728" s="2">
        <f t="shared" si="1281"/>
        <v>2071.7709999999997</v>
      </c>
      <c r="J1728" s="2">
        <f t="shared" si="1282"/>
        <v>24.602100701919113</v>
      </c>
      <c r="K1728" s="2">
        <f t="shared" si="1283"/>
        <v>-1.3299999999999272</v>
      </c>
      <c r="L1728" s="18">
        <v>0.16914999999999999</v>
      </c>
      <c r="M1728" s="19">
        <v>14.759162514633465</v>
      </c>
      <c r="N1728" s="4">
        <f t="shared" si="1247"/>
        <v>23.950000000000045</v>
      </c>
      <c r="O1728" s="4">
        <f t="shared" si="1284"/>
        <v>21.006000000000039</v>
      </c>
      <c r="P1728" s="4">
        <f t="shared" si="1248"/>
        <v>1.4669699248120229</v>
      </c>
      <c r="Q1728" s="4">
        <f t="shared" si="1261"/>
        <v>2.1626919999999967</v>
      </c>
      <c r="R1728" s="18">
        <f t="shared" si="1249"/>
        <v>2048.7457593984964</v>
      </c>
      <c r="S1728" s="2">
        <f t="shared" si="1250"/>
        <v>25.705759398496411</v>
      </c>
      <c r="T1728" s="22">
        <f t="shared" si="1285"/>
        <v>0</v>
      </c>
      <c r="U1728" s="29">
        <f t="shared" si="1251"/>
        <v>2045.6840599061034</v>
      </c>
      <c r="V1728" s="30">
        <f t="shared" si="1252"/>
        <v>22.644059906103394</v>
      </c>
      <c r="W1728" s="31">
        <f t="shared" si="1262"/>
        <v>0</v>
      </c>
      <c r="X1728" s="35">
        <f t="shared" si="1253"/>
        <v>2041.9672000000028</v>
      </c>
      <c r="Y1728" s="30">
        <f t="shared" si="1254"/>
        <v>18.927200000002813</v>
      </c>
      <c r="Z1728" s="31">
        <f t="shared" si="1263"/>
        <v>0</v>
      </c>
      <c r="AA1728" s="29">
        <f t="shared" si="1255"/>
        <v>2045.1636995192491</v>
      </c>
      <c r="AB1728" s="30">
        <f t="shared" si="1256"/>
        <v>22.123699519249158</v>
      </c>
      <c r="AC1728" s="31">
        <f t="shared" si="1264"/>
        <v>0</v>
      </c>
      <c r="AD1728" s="32">
        <f t="shared" si="1286"/>
        <v>-1</v>
      </c>
      <c r="AE1728" s="33">
        <f t="shared" si="1287"/>
        <v>0</v>
      </c>
      <c r="AF1728" s="33">
        <f t="shared" si="1288"/>
        <v>0</v>
      </c>
      <c r="AG1728" s="33">
        <f t="shared" si="1289"/>
        <v>0</v>
      </c>
      <c r="AH1728" s="38">
        <f t="shared" si="1290"/>
        <v>-1</v>
      </c>
      <c r="AI1728" s="33">
        <f t="shared" si="1291"/>
        <v>-1</v>
      </c>
      <c r="AJ1728" s="39">
        <f t="shared" si="1292"/>
        <v>-1</v>
      </c>
      <c r="AK1728" s="43">
        <f t="shared" si="1293"/>
        <v>-1</v>
      </c>
      <c r="AL1728" s="4">
        <f t="shared" si="1265"/>
        <v>0</v>
      </c>
      <c r="AM1728" s="4">
        <f t="shared" si="1266"/>
        <v>-0.52369951924902125</v>
      </c>
      <c r="AN1728" s="4">
        <f t="shared" si="1267"/>
        <v>0.52369951924902125</v>
      </c>
      <c r="AO1728" s="4">
        <f t="shared" si="1268"/>
        <v>-22.620000000000118</v>
      </c>
      <c r="AP1728" s="4">
        <f t="shared" si="1269"/>
        <v>23.143699519249139</v>
      </c>
      <c r="AQ1728" s="4">
        <f t="shared" si="1270"/>
        <v>22.620000000000118</v>
      </c>
      <c r="AR1728" s="4">
        <f t="shared" si="1257"/>
        <v>21.600000000000136</v>
      </c>
      <c r="AS1728">
        <f t="shared" si="1271"/>
        <v>22.620000000000118</v>
      </c>
      <c r="AT1728" s="6">
        <f t="shared" si="1272"/>
        <v>1</v>
      </c>
      <c r="AU1728" s="4">
        <f t="shared" si="1273"/>
        <v>-6.2813299462033214</v>
      </c>
      <c r="AV1728" s="4">
        <f t="shared" si="1274"/>
        <v>-6.540837485366672</v>
      </c>
      <c r="AW1728">
        <f t="shared" si="1275"/>
        <v>1</v>
      </c>
      <c r="AX1728">
        <f t="shared" si="1276"/>
        <v>0</v>
      </c>
      <c r="AY1728">
        <f t="shared" si="1277"/>
        <v>0</v>
      </c>
      <c r="AZ1728" s="4">
        <f t="shared" si="1258"/>
        <v>-3.9100000000000006</v>
      </c>
      <c r="BA1728" s="4">
        <f t="shared" si="1278"/>
        <v>209.65500000000023</v>
      </c>
      <c r="BB1728" s="4">
        <f t="shared" si="1259"/>
        <v>224.36166666666671</v>
      </c>
      <c r="BC1728" s="4">
        <f t="shared" si="1260"/>
        <v>252.66800000000003</v>
      </c>
      <c r="BM1728">
        <f t="shared" si="1279"/>
        <v>1</v>
      </c>
    </row>
    <row r="1729" spans="1:65" x14ac:dyDescent="0.25">
      <c r="A1729">
        <v>786</v>
      </c>
      <c r="B1729" s="1">
        <v>42320</v>
      </c>
      <c r="C1729" s="2">
        <v>2072.29</v>
      </c>
      <c r="D1729" s="2">
        <v>2072.29</v>
      </c>
      <c r="E1729" s="2">
        <v>2045.66</v>
      </c>
      <c r="F1729" s="2">
        <v>2045.97</v>
      </c>
      <c r="G1729" s="2">
        <v>4016370000</v>
      </c>
      <c r="H1729" s="2">
        <f t="shared" si="1280"/>
        <v>12.583123441958065</v>
      </c>
      <c r="I1729" s="2">
        <f t="shared" si="1281"/>
        <v>2070.7575000000002</v>
      </c>
      <c r="J1729" s="2">
        <f t="shared" si="1282"/>
        <v>17.55614125568243</v>
      </c>
      <c r="K1729" s="2">
        <f t="shared" si="1283"/>
        <v>-2.7100000000000364</v>
      </c>
      <c r="L1729" s="18">
        <v>0.16055</v>
      </c>
      <c r="M1729" s="19">
        <v>14.207539177214606</v>
      </c>
      <c r="N1729" s="4">
        <f t="shared" si="1247"/>
        <v>29.339999999999918</v>
      </c>
      <c r="O1729" s="4">
        <f t="shared" si="1284"/>
        <v>20.109000000000037</v>
      </c>
      <c r="P1729" s="4">
        <f t="shared" si="1248"/>
        <v>2.7757593984962345</v>
      </c>
      <c r="Q1729" s="4">
        <f t="shared" si="1261"/>
        <v>2.6770766823161143</v>
      </c>
      <c r="R1729" s="18">
        <f t="shared" si="1249"/>
        <v>2078.869781954887</v>
      </c>
      <c r="S1729" s="2">
        <f t="shared" si="1250"/>
        <v>32.899781954886976</v>
      </c>
      <c r="T1729" s="22">
        <f t="shared" si="1285"/>
        <v>0</v>
      </c>
      <c r="U1729" s="29">
        <f t="shared" si="1251"/>
        <v>2073.4794357043343</v>
      </c>
      <c r="V1729" s="30">
        <f t="shared" si="1252"/>
        <v>27.509435704334237</v>
      </c>
      <c r="W1729" s="31">
        <f t="shared" si="1262"/>
        <v>0</v>
      </c>
      <c r="X1729" s="35">
        <f t="shared" si="1253"/>
        <v>2074.4939999999997</v>
      </c>
      <c r="Y1729" s="30">
        <f t="shared" si="1254"/>
        <v>28.52399999999966</v>
      </c>
      <c r="Z1729" s="31">
        <f t="shared" si="1263"/>
        <v>0</v>
      </c>
      <c r="AA1729" s="29">
        <f t="shared" si="1255"/>
        <v>2073.6214747057275</v>
      </c>
      <c r="AB1729" s="30">
        <f t="shared" si="1256"/>
        <v>27.651474705727423</v>
      </c>
      <c r="AC1729" s="31">
        <f t="shared" si="1264"/>
        <v>0</v>
      </c>
      <c r="AD1729" s="32">
        <f t="shared" si="1286"/>
        <v>-1</v>
      </c>
      <c r="AE1729" s="33">
        <f t="shared" si="1287"/>
        <v>-1</v>
      </c>
      <c r="AF1729" s="33">
        <f t="shared" si="1288"/>
        <v>-1</v>
      </c>
      <c r="AG1729" s="33">
        <f t="shared" si="1289"/>
        <v>0</v>
      </c>
      <c r="AH1729" s="38">
        <f t="shared" si="1290"/>
        <v>-1</v>
      </c>
      <c r="AI1729" s="33">
        <f t="shared" si="1291"/>
        <v>-1</v>
      </c>
      <c r="AJ1729" s="39">
        <f t="shared" si="1292"/>
        <v>-1</v>
      </c>
      <c r="AK1729" s="43">
        <f t="shared" si="1293"/>
        <v>-1</v>
      </c>
      <c r="AL1729" s="4">
        <f t="shared" si="1265"/>
        <v>0</v>
      </c>
      <c r="AM1729" s="4">
        <f t="shared" si="1266"/>
        <v>-1.3314747057274872</v>
      </c>
      <c r="AN1729" s="4">
        <f t="shared" si="1267"/>
        <v>1.3314747057274872</v>
      </c>
      <c r="AO1729" s="4">
        <f t="shared" si="1268"/>
        <v>-26.629999999999882</v>
      </c>
      <c r="AP1729" s="4">
        <f t="shared" si="1269"/>
        <v>27.961474705727369</v>
      </c>
      <c r="AQ1729" s="4">
        <f t="shared" si="1270"/>
        <v>26.629999999999882</v>
      </c>
      <c r="AR1729" s="4">
        <f t="shared" si="1257"/>
        <v>26.319999999999936</v>
      </c>
      <c r="AS1729">
        <f t="shared" si="1271"/>
        <v>26.629999999999882</v>
      </c>
      <c r="AT1729" s="6">
        <f t="shared" si="1272"/>
        <v>1</v>
      </c>
      <c r="AU1729" s="4">
        <f t="shared" si="1273"/>
        <v>-13.413615615756658</v>
      </c>
      <c r="AV1729" s="4">
        <f t="shared" si="1274"/>
        <v>-11.812460822785329</v>
      </c>
      <c r="AW1729">
        <f t="shared" si="1275"/>
        <v>1</v>
      </c>
      <c r="AX1729">
        <f t="shared" si="1276"/>
        <v>0</v>
      </c>
      <c r="AY1729">
        <f t="shared" si="1277"/>
        <v>0</v>
      </c>
      <c r="AZ1729" s="4">
        <f t="shared" si="1258"/>
        <v>-3.9100000000000006</v>
      </c>
      <c r="BA1729" s="4">
        <f t="shared" si="1278"/>
        <v>213.56500000000023</v>
      </c>
      <c r="BB1729" s="4">
        <f t="shared" si="1259"/>
        <v>228.2716666666667</v>
      </c>
      <c r="BC1729" s="4">
        <f t="shared" si="1260"/>
        <v>263.72799999999995</v>
      </c>
      <c r="BM1729">
        <f t="shared" si="1279"/>
        <v>1</v>
      </c>
    </row>
    <row r="1730" spans="1:65" x14ac:dyDescent="0.25">
      <c r="A1730">
        <v>785</v>
      </c>
      <c r="B1730" s="1">
        <v>42319</v>
      </c>
      <c r="C1730" s="2">
        <v>2083.41</v>
      </c>
      <c r="D1730" s="2">
        <v>2086.94</v>
      </c>
      <c r="E1730" s="2">
        <v>2074.85</v>
      </c>
      <c r="F1730" s="2">
        <v>2075</v>
      </c>
      <c r="G1730" s="2">
        <v>3692410000</v>
      </c>
      <c r="H1730" s="2">
        <f t="shared" si="1280"/>
        <v>10.771528107830235</v>
      </c>
      <c r="I1730" s="2">
        <f t="shared" si="1281"/>
        <v>2066.9665</v>
      </c>
      <c r="J1730" s="2">
        <f t="shared" si="1282"/>
        <v>13.860315596012008</v>
      </c>
      <c r="K1730" s="2">
        <f t="shared" si="1283"/>
        <v>1.6900000000000546</v>
      </c>
      <c r="L1730" s="18">
        <v>0.12945000000000001</v>
      </c>
      <c r="M1730" s="19">
        <v>11.4925081602115</v>
      </c>
      <c r="N1730" s="4">
        <f t="shared" ref="N1730:N1793" si="1294">MAX(D1730-E1730, ABS(D1730-F1731), ABS(E1730-F1731))</f>
        <v>12.090000000000146</v>
      </c>
      <c r="O1730" s="4">
        <f t="shared" si="1284"/>
        <v>18.164000000000033</v>
      </c>
      <c r="P1730" s="4">
        <f t="shared" ref="P1730:P1793" si="1295">SLOPE(F1730:F1749,A1730:A1749)</f>
        <v>3.8697819548872121</v>
      </c>
      <c r="Q1730" s="4">
        <f t="shared" si="1261"/>
        <v>3.0498351393188803</v>
      </c>
      <c r="R1730" s="18">
        <f t="shared" ref="R1730:R1793" si="1296">F1731+P1731</f>
        <v>2086.6153308270673</v>
      </c>
      <c r="S1730" s="2">
        <f t="shared" ref="S1730:S1793" si="1297">ABS(R1730-F1730)</f>
        <v>11.615330827067282</v>
      </c>
      <c r="T1730" s="22">
        <f t="shared" si="1285"/>
        <v>0</v>
      </c>
      <c r="U1730" s="29">
        <f t="shared" ref="U1730:U1793" si="1298">C1730+Q1731*$BK$6</f>
        <v>2084.7121686455107</v>
      </c>
      <c r="V1730" s="30">
        <f t="shared" ref="V1730:V1793" si="1299">ABS(U1730-F1730)</f>
        <v>9.712168645510701</v>
      </c>
      <c r="W1730" s="31">
        <f t="shared" si="1262"/>
        <v>1</v>
      </c>
      <c r="X1730" s="35">
        <f t="shared" ref="X1730:X1793" si="1300">_xlfn.FORECAST.LINEAR(A1730+$BK$7,C1730:C1732,A1730:A1732)</f>
        <v>2077.3039999999992</v>
      </c>
      <c r="Y1730" s="30">
        <f t="shared" ref="Y1730:Y1793" si="1301">ABS(X1730-F1730)</f>
        <v>2.3039999999991778</v>
      </c>
      <c r="Z1730" s="31">
        <f t="shared" si="1263"/>
        <v>1</v>
      </c>
      <c r="AA1730" s="29">
        <f t="shared" ref="AA1730:AA1793" si="1302">$BK$8*X1730+(1-$BK$8)*U1730</f>
        <v>2083.6750250351392</v>
      </c>
      <c r="AB1730" s="30">
        <f t="shared" ref="AB1730:AB1793" si="1303">ABS(AA1730-F1730)</f>
        <v>8.6750250351392424</v>
      </c>
      <c r="AC1730" s="31">
        <f t="shared" si="1264"/>
        <v>1</v>
      </c>
      <c r="AD1730" s="32">
        <f t="shared" si="1286"/>
        <v>1</v>
      </c>
      <c r="AE1730" s="33">
        <f t="shared" si="1287"/>
        <v>1</v>
      </c>
      <c r="AF1730" s="33">
        <f t="shared" si="1288"/>
        <v>1</v>
      </c>
      <c r="AG1730" s="33">
        <f t="shared" si="1289"/>
        <v>0</v>
      </c>
      <c r="AH1730" s="38">
        <f t="shared" si="1290"/>
        <v>1</v>
      </c>
      <c r="AI1730" s="33">
        <f t="shared" si="1291"/>
        <v>1</v>
      </c>
      <c r="AJ1730" s="39">
        <f t="shared" si="1292"/>
        <v>1</v>
      </c>
      <c r="AK1730" s="43">
        <f t="shared" si="1293"/>
        <v>1</v>
      </c>
      <c r="AL1730" s="4">
        <f t="shared" si="1265"/>
        <v>3.5300000000002001</v>
      </c>
      <c r="AM1730" s="4">
        <f t="shared" si="1266"/>
        <v>3.2649749648608122</v>
      </c>
      <c r="AN1730" s="4">
        <f t="shared" si="1267"/>
        <v>3.2649749648608122</v>
      </c>
      <c r="AO1730" s="4">
        <f t="shared" si="1268"/>
        <v>-8.5599999999999454</v>
      </c>
      <c r="AP1730" s="4">
        <f t="shared" si="1269"/>
        <v>8.8250250351393333</v>
      </c>
      <c r="AQ1730" s="4">
        <f t="shared" si="1270"/>
        <v>8.5599999999999454</v>
      </c>
      <c r="AR1730" s="4">
        <f t="shared" ref="AR1730:AR1793" si="1304">ABS(C1730-F1730)</f>
        <v>8.4099999999998545</v>
      </c>
      <c r="AS1730">
        <f t="shared" si="1271"/>
        <v>8.5599999999999454</v>
      </c>
      <c r="AT1730" s="6">
        <f t="shared" si="1272"/>
        <v>0</v>
      </c>
      <c r="AU1730" s="4">
        <f t="shared" si="1273"/>
        <v>4.1420283646425275</v>
      </c>
      <c r="AV1730" s="4">
        <f t="shared" si="1274"/>
        <v>3.3825081602116454</v>
      </c>
      <c r="AW1730">
        <f t="shared" si="1275"/>
        <v>0</v>
      </c>
      <c r="AX1730">
        <f t="shared" si="1276"/>
        <v>0</v>
      </c>
      <c r="AY1730">
        <f t="shared" si="1277"/>
        <v>0</v>
      </c>
      <c r="AZ1730" s="4">
        <f t="shared" ref="AZ1730:AZ1793" si="1305">IF(OR(AT1730=1,AY1730=1),$BH$25,IF(AT1730=0,$BH$24,$BH$26))</f>
        <v>6.94</v>
      </c>
      <c r="BA1730" s="4">
        <f t="shared" si="1278"/>
        <v>217.47500000000022</v>
      </c>
      <c r="BB1730" s="4">
        <f t="shared" ref="BB1730:BB1793" si="1306">(COUNTIF(AI1730:AK1730, "&lt;&gt;0")/3)*AZ1730+BB1731</f>
        <v>232.1816666666667</v>
      </c>
      <c r="BC1730" s="4">
        <f t="shared" ref="BC1730:BC1793" si="1307">(C1730-$C$2494)*10/100*4</f>
        <v>268.17599999999993</v>
      </c>
      <c r="BM1730">
        <f t="shared" si="1279"/>
        <v>1</v>
      </c>
    </row>
    <row r="1731" spans="1:65" x14ac:dyDescent="0.25">
      <c r="A1731">
        <v>784</v>
      </c>
      <c r="B1731" s="1">
        <v>42318</v>
      </c>
      <c r="C1731" s="2">
        <v>2077.19</v>
      </c>
      <c r="D1731" s="2">
        <v>2083.67</v>
      </c>
      <c r="E1731" s="2">
        <v>2069.91</v>
      </c>
      <c r="F1731" s="2">
        <v>2081.7199999999998</v>
      </c>
      <c r="G1731" s="2">
        <v>3821440000</v>
      </c>
      <c r="H1731" s="2">
        <f t="shared" si="1280"/>
        <v>13.44192136563812</v>
      </c>
      <c r="I1731" s="2">
        <f t="shared" si="1281"/>
        <v>2062.9790000000003</v>
      </c>
      <c r="J1731" s="2">
        <f t="shared" si="1282"/>
        <v>14.784128927938072</v>
      </c>
      <c r="K1731" s="2">
        <f t="shared" si="1283"/>
        <v>-1.3899999999998727</v>
      </c>
      <c r="L1731" s="18">
        <v>0.12459999999999999</v>
      </c>
      <c r="M1731" s="19">
        <v>11.045242056210848</v>
      </c>
      <c r="N1731" s="4">
        <f t="shared" si="1294"/>
        <v>13.760000000000218</v>
      </c>
      <c r="O1731" s="4">
        <f t="shared" si="1284"/>
        <v>19.678999999999995</v>
      </c>
      <c r="P1731" s="4">
        <f t="shared" si="1295"/>
        <v>4.8953308270676619</v>
      </c>
      <c r="Q1731" s="4">
        <f t="shared" ref="Q1731:Q1794" si="1308">SLOPE(F1731:F1755,B1731:B1755)*1</f>
        <v>3.3388939628482928</v>
      </c>
      <c r="R1731" s="18">
        <f t="shared" si="1296"/>
        <v>2084.1383308270674</v>
      </c>
      <c r="S1731" s="2">
        <f t="shared" si="1297"/>
        <v>2.4183308270676207</v>
      </c>
      <c r="T1731" s="22">
        <f t="shared" si="1285"/>
        <v>1</v>
      </c>
      <c r="U1731" s="29">
        <f t="shared" si="1298"/>
        <v>2078.6193982159625</v>
      </c>
      <c r="V1731" s="30">
        <f t="shared" si="1299"/>
        <v>3.1006017840372806</v>
      </c>
      <c r="W1731" s="31">
        <f t="shared" ref="W1731:W1794" si="1309">IF(V1731/M1732&gt;0.975, 0, 1)</f>
        <v>1</v>
      </c>
      <c r="X1731" s="35">
        <f t="shared" si="1300"/>
        <v>2077.0809333333327</v>
      </c>
      <c r="Y1731" s="30">
        <f t="shared" si="1301"/>
        <v>4.6390666666670768</v>
      </c>
      <c r="Z1731" s="31">
        <f t="shared" ref="Z1731:Z1794" si="1310">IF(Y1731/M1732&gt;0.975, 0, 1)</f>
        <v>1</v>
      </c>
      <c r="AA1731" s="29">
        <f t="shared" si="1302"/>
        <v>2078.4040131323941</v>
      </c>
      <c r="AB1731" s="30">
        <f t="shared" si="1303"/>
        <v>3.3159868676057158</v>
      </c>
      <c r="AC1731" s="31">
        <f t="shared" ref="AC1731:AC1794" si="1311">IF(AB1731/M1732&gt;0.975, 0, 1)</f>
        <v>1</v>
      </c>
      <c r="AD1731" s="32">
        <f t="shared" si="1286"/>
        <v>1</v>
      </c>
      <c r="AE1731" s="33">
        <f t="shared" si="1287"/>
        <v>0</v>
      </c>
      <c r="AF1731" s="33">
        <f t="shared" si="1288"/>
        <v>0</v>
      </c>
      <c r="AG1731" s="33">
        <f t="shared" si="1289"/>
        <v>0</v>
      </c>
      <c r="AH1731" s="38">
        <f t="shared" si="1290"/>
        <v>1</v>
      </c>
      <c r="AI1731" s="33">
        <f t="shared" si="1291"/>
        <v>1</v>
      </c>
      <c r="AJ1731" s="39">
        <f t="shared" si="1292"/>
        <v>1</v>
      </c>
      <c r="AK1731" s="43">
        <f t="shared" si="1293"/>
        <v>1</v>
      </c>
      <c r="AL1731" s="4">
        <f t="shared" ref="AL1731:AL1794" si="1312">D1731-C1731</f>
        <v>6.4800000000000182</v>
      </c>
      <c r="AM1731" s="4">
        <f t="shared" ref="AM1731:AM1794" si="1313">D1731-AA1731</f>
        <v>5.2659868676059887</v>
      </c>
      <c r="AN1731" s="4">
        <f t="shared" ref="AN1731:AN1794" si="1314">ABS(IF(AA1731&gt;C1731,AM1731,AL1731))</f>
        <v>5.2659868676059887</v>
      </c>
      <c r="AO1731" s="4">
        <f t="shared" ref="AO1731:AO1794" si="1315">E1731-C1731</f>
        <v>-7.2800000000002001</v>
      </c>
      <c r="AP1731" s="4">
        <f t="shared" ref="AP1731:AP1794" si="1316">AA1731-E1731</f>
        <v>8.4940131323942296</v>
      </c>
      <c r="AQ1731" s="4">
        <f t="shared" ref="AQ1731:AQ1794" si="1317">ABS(IF(AA1731&gt;C1731,AO1731,AP1731))</f>
        <v>7.2800000000002001</v>
      </c>
      <c r="AR1731" s="4">
        <f t="shared" si="1304"/>
        <v>4.5299999999997453</v>
      </c>
      <c r="AS1731">
        <f t="shared" ref="AS1731:AS1794" si="1318">IF(AN1731&gt;AQ1731, AN1731, AQ1731)</f>
        <v>7.2800000000002001</v>
      </c>
      <c r="AT1731" s="6">
        <f t="shared" ref="AT1731:AT1794" si="1319">IF(AN1731&gt;M1732*$BK$4,1,0)+IF(AQ1731&gt;M1732*$BK$4,1,0)</f>
        <v>0</v>
      </c>
      <c r="AU1731" s="4">
        <f t="shared" ref="AU1731:AU1794" si="1320">$BK$4*M1732-AS1731</f>
        <v>7.5350425558533907</v>
      </c>
      <c r="AV1731" s="4">
        <f t="shared" ref="AV1731:AV1794" si="1321">M1731-AR1731+0.3</f>
        <v>6.815242056211102</v>
      </c>
      <c r="AW1731">
        <f t="shared" ref="AW1731:AW1794" si="1322">IF(AND(AU1731&lt;0,AV1731&lt;0), 1, 0)</f>
        <v>0</v>
      </c>
      <c r="AX1731">
        <f t="shared" ref="AX1731:AX1794" si="1323">IF(AND(AU1731&lt;0,AV1731&gt;0), 1, 0)</f>
        <v>0</v>
      </c>
      <c r="AY1731">
        <f t="shared" ref="AY1731:AY1794" si="1324">IF(AND(AU1731&gt;0,AV1731&lt;0), 1, 0)</f>
        <v>0</v>
      </c>
      <c r="AZ1731" s="4">
        <f t="shared" si="1305"/>
        <v>6.94</v>
      </c>
      <c r="BA1731" s="4">
        <f t="shared" ref="BA1731:BA1794" si="1325">AZ1731+BA1732</f>
        <v>210.53500000000022</v>
      </c>
      <c r="BB1731" s="4">
        <f t="shared" si="1306"/>
        <v>225.2416666666667</v>
      </c>
      <c r="BC1731" s="4">
        <f t="shared" si="1307"/>
        <v>265.68800000000005</v>
      </c>
      <c r="BM1731">
        <f t="shared" si="1279"/>
        <v>1</v>
      </c>
    </row>
    <row r="1732" spans="1:65" x14ac:dyDescent="0.25">
      <c r="A1732">
        <v>783</v>
      </c>
      <c r="B1732" s="1">
        <v>42317</v>
      </c>
      <c r="C1732" s="2">
        <v>2096.56</v>
      </c>
      <c r="D1732" s="2">
        <v>2096.56</v>
      </c>
      <c r="E1732" s="2">
        <v>2068.2399999999998</v>
      </c>
      <c r="F1732" s="2">
        <v>2078.58</v>
      </c>
      <c r="G1732" s="2">
        <v>3882350000</v>
      </c>
      <c r="H1732" s="2">
        <f t="shared" si="1280"/>
        <v>14.637095530041275</v>
      </c>
      <c r="I1732" s="2">
        <f t="shared" si="1281"/>
        <v>2059.8695000000002</v>
      </c>
      <c r="J1732" s="2">
        <f t="shared" si="1282"/>
        <v>16.350824733746137</v>
      </c>
      <c r="K1732" s="2">
        <f t="shared" si="1283"/>
        <v>-2.6399999999998727</v>
      </c>
      <c r="L1732" s="18">
        <v>0.1439</v>
      </c>
      <c r="M1732" s="19">
        <v>12.882645700742254</v>
      </c>
      <c r="N1732" s="4">
        <f t="shared" si="1294"/>
        <v>30.960000000000036</v>
      </c>
      <c r="O1732" s="4">
        <f t="shared" si="1284"/>
        <v>19.536999999999942</v>
      </c>
      <c r="P1732" s="4">
        <f t="shared" si="1295"/>
        <v>5.5583308270676639</v>
      </c>
      <c r="Q1732" s="4">
        <f t="shared" si="1308"/>
        <v>3.6651236306729218</v>
      </c>
      <c r="R1732" s="18">
        <f t="shared" si="1296"/>
        <v>2105.156857142857</v>
      </c>
      <c r="S1732" s="2">
        <f t="shared" si="1297"/>
        <v>26.576857142857079</v>
      </c>
      <c r="T1732" s="22">
        <f t="shared" si="1285"/>
        <v>0</v>
      </c>
      <c r="U1732" s="29">
        <f t="shared" si="1298"/>
        <v>2098.0998369999998</v>
      </c>
      <c r="V1732" s="30">
        <f t="shared" si="1299"/>
        <v>19.519836999999825</v>
      </c>
      <c r="W1732" s="31">
        <f t="shared" si="1309"/>
        <v>0</v>
      </c>
      <c r="X1732" s="35">
        <f t="shared" si="1300"/>
        <v>2095.6698666666671</v>
      </c>
      <c r="Y1732" s="30">
        <f t="shared" si="1301"/>
        <v>17.089866666667149</v>
      </c>
      <c r="Z1732" s="31">
        <f t="shared" si="1310"/>
        <v>0</v>
      </c>
      <c r="AA1732" s="29">
        <f t="shared" si="1302"/>
        <v>2097.7596411533332</v>
      </c>
      <c r="AB1732" s="30">
        <f t="shared" si="1303"/>
        <v>19.17964115333325</v>
      </c>
      <c r="AC1732" s="31">
        <f t="shared" si="1311"/>
        <v>0</v>
      </c>
      <c r="AD1732" s="32">
        <f t="shared" si="1286"/>
        <v>-1</v>
      </c>
      <c r="AE1732" s="33">
        <f t="shared" si="1287"/>
        <v>-1</v>
      </c>
      <c r="AF1732" s="33">
        <f t="shared" si="1288"/>
        <v>-1</v>
      </c>
      <c r="AG1732" s="33">
        <f t="shared" si="1289"/>
        <v>0</v>
      </c>
      <c r="AH1732" s="38">
        <f t="shared" si="1290"/>
        <v>-1</v>
      </c>
      <c r="AI1732" s="33">
        <f t="shared" si="1291"/>
        <v>-1</v>
      </c>
      <c r="AJ1732" s="39">
        <f t="shared" si="1292"/>
        <v>-1</v>
      </c>
      <c r="AK1732" s="43">
        <f t="shared" si="1293"/>
        <v>-1</v>
      </c>
      <c r="AL1732" s="4">
        <f t="shared" si="1312"/>
        <v>0</v>
      </c>
      <c r="AM1732" s="4">
        <f t="shared" si="1313"/>
        <v>-1.1996411533332321</v>
      </c>
      <c r="AN1732" s="4">
        <f t="shared" si="1314"/>
        <v>1.1996411533332321</v>
      </c>
      <c r="AO1732" s="4">
        <f t="shared" si="1315"/>
        <v>-28.320000000000164</v>
      </c>
      <c r="AP1732" s="4">
        <f t="shared" si="1316"/>
        <v>29.519641153333396</v>
      </c>
      <c r="AQ1732" s="4">
        <f t="shared" si="1317"/>
        <v>28.320000000000164</v>
      </c>
      <c r="AR1732" s="4">
        <f t="shared" si="1304"/>
        <v>17.980000000000018</v>
      </c>
      <c r="AS1732">
        <f t="shared" si="1318"/>
        <v>28.320000000000164</v>
      </c>
      <c r="AT1732" s="6">
        <f t="shared" si="1319"/>
        <v>1</v>
      </c>
      <c r="AU1732" s="4">
        <f t="shared" si="1320"/>
        <v>-17.253774148406677</v>
      </c>
      <c r="AV1732" s="4">
        <f t="shared" si="1321"/>
        <v>-4.7973542992577647</v>
      </c>
      <c r="AW1732">
        <f t="shared" si="1322"/>
        <v>1</v>
      </c>
      <c r="AX1732">
        <f t="shared" si="1323"/>
        <v>0</v>
      </c>
      <c r="AY1732">
        <f t="shared" si="1324"/>
        <v>0</v>
      </c>
      <c r="AZ1732" s="4">
        <f t="shared" si="1305"/>
        <v>-3.9100000000000006</v>
      </c>
      <c r="BA1732" s="4">
        <f t="shared" si="1325"/>
        <v>203.59500000000023</v>
      </c>
      <c r="BB1732" s="4">
        <f t="shared" si="1306"/>
        <v>218.3016666666667</v>
      </c>
      <c r="BC1732" s="4">
        <f t="shared" si="1307"/>
        <v>273.43599999999998</v>
      </c>
      <c r="BM1732">
        <f t="shared" si="1279"/>
        <v>1</v>
      </c>
    </row>
    <row r="1733" spans="1:65" x14ac:dyDescent="0.25">
      <c r="A1733">
        <v>782</v>
      </c>
      <c r="B1733" s="1">
        <v>42314</v>
      </c>
      <c r="C1733" s="2">
        <v>2098.6</v>
      </c>
      <c r="D1733" s="2">
        <v>2101.91</v>
      </c>
      <c r="E1733" s="2">
        <v>2083.7399999999998</v>
      </c>
      <c r="F1733" s="2">
        <v>2099.1999999999998</v>
      </c>
      <c r="G1733" s="2">
        <v>4369020000</v>
      </c>
      <c r="H1733" s="2">
        <f t="shared" si="1280"/>
        <v>15.204459177783596</v>
      </c>
      <c r="I1733" s="2">
        <f t="shared" si="1281"/>
        <v>2055.8240000000005</v>
      </c>
      <c r="J1733" s="2">
        <f t="shared" si="1282"/>
        <v>16.691171153447669</v>
      </c>
      <c r="K1733" s="2">
        <f t="shared" si="1283"/>
        <v>-1.3299999999999272</v>
      </c>
      <c r="L1733" s="18">
        <v>0.10745</v>
      </c>
      <c r="M1733" s="19">
        <v>9.6228050883421616</v>
      </c>
      <c r="N1733" s="4">
        <f t="shared" si="1294"/>
        <v>18.170000000000073</v>
      </c>
      <c r="O1733" s="4">
        <f t="shared" si="1284"/>
        <v>17.30299999999993</v>
      </c>
      <c r="P1733" s="4">
        <f t="shared" si="1295"/>
        <v>5.956857142857138</v>
      </c>
      <c r="Q1733" s="4">
        <f t="shared" si="1308"/>
        <v>3.948299999999997</v>
      </c>
      <c r="R1733" s="18">
        <f t="shared" si="1296"/>
        <v>2105.9046090225561</v>
      </c>
      <c r="S1733" s="2">
        <f t="shared" si="1297"/>
        <v>6.7046090225562693</v>
      </c>
      <c r="T1733" s="22">
        <f t="shared" si="1285"/>
        <v>1</v>
      </c>
      <c r="U1733" s="29">
        <f t="shared" si="1298"/>
        <v>2100.2266945774645</v>
      </c>
      <c r="V1733" s="30">
        <f t="shared" si="1299"/>
        <v>1.0266945774646956</v>
      </c>
      <c r="W1733" s="31">
        <f t="shared" si="1309"/>
        <v>1</v>
      </c>
      <c r="X1733" s="35">
        <f t="shared" si="1300"/>
        <v>2095.9466666666667</v>
      </c>
      <c r="Y1733" s="30">
        <f t="shared" si="1301"/>
        <v>3.2533333333331029</v>
      </c>
      <c r="Z1733" s="31">
        <f t="shared" si="1310"/>
        <v>1</v>
      </c>
      <c r="AA1733" s="29">
        <f t="shared" si="1302"/>
        <v>2099.6274906699527</v>
      </c>
      <c r="AB1733" s="30">
        <f t="shared" si="1303"/>
        <v>0.42749066995293106</v>
      </c>
      <c r="AC1733" s="31">
        <f t="shared" si="1311"/>
        <v>1</v>
      </c>
      <c r="AD1733" s="32">
        <f t="shared" si="1286"/>
        <v>1</v>
      </c>
      <c r="AE1733" s="33">
        <f t="shared" si="1287"/>
        <v>1</v>
      </c>
      <c r="AF1733" s="33">
        <f t="shared" si="1288"/>
        <v>0</v>
      </c>
      <c r="AG1733" s="33">
        <f t="shared" si="1289"/>
        <v>0</v>
      </c>
      <c r="AH1733" s="38">
        <f t="shared" si="1290"/>
        <v>1</v>
      </c>
      <c r="AI1733" s="33">
        <f t="shared" si="1291"/>
        <v>1</v>
      </c>
      <c r="AJ1733" s="39">
        <f t="shared" si="1292"/>
        <v>1</v>
      </c>
      <c r="AK1733" s="43">
        <f t="shared" si="1293"/>
        <v>1</v>
      </c>
      <c r="AL1733" s="4">
        <f t="shared" si="1312"/>
        <v>3.3099999999999454</v>
      </c>
      <c r="AM1733" s="4">
        <f t="shared" si="1313"/>
        <v>2.2825093300471053</v>
      </c>
      <c r="AN1733" s="4">
        <f t="shared" si="1314"/>
        <v>2.2825093300471053</v>
      </c>
      <c r="AO1733" s="4">
        <f t="shared" si="1315"/>
        <v>-14.860000000000127</v>
      </c>
      <c r="AP1733" s="4">
        <f t="shared" si="1316"/>
        <v>15.887490669952967</v>
      </c>
      <c r="AQ1733" s="4">
        <f t="shared" si="1317"/>
        <v>14.860000000000127</v>
      </c>
      <c r="AR1733" s="4">
        <f t="shared" si="1304"/>
        <v>0.59999999999990905</v>
      </c>
      <c r="AS1733">
        <f t="shared" si="1318"/>
        <v>14.860000000000127</v>
      </c>
      <c r="AT1733" s="6">
        <f t="shared" si="1319"/>
        <v>1</v>
      </c>
      <c r="AU1733" s="4">
        <f t="shared" si="1320"/>
        <v>-2.3944527662293975</v>
      </c>
      <c r="AV1733" s="4">
        <f t="shared" si="1321"/>
        <v>9.3228050883422533</v>
      </c>
      <c r="AW1733">
        <f t="shared" si="1322"/>
        <v>0</v>
      </c>
      <c r="AX1733">
        <f t="shared" si="1323"/>
        <v>1</v>
      </c>
      <c r="AY1733">
        <f t="shared" si="1324"/>
        <v>0</v>
      </c>
      <c r="AZ1733" s="4">
        <f t="shared" si="1305"/>
        <v>-3.9100000000000006</v>
      </c>
      <c r="BA1733" s="4">
        <f t="shared" si="1325"/>
        <v>207.50500000000022</v>
      </c>
      <c r="BB1733" s="4">
        <f t="shared" si="1306"/>
        <v>222.2116666666667</v>
      </c>
      <c r="BC1733" s="4">
        <f t="shared" si="1307"/>
        <v>274.25199999999995</v>
      </c>
      <c r="BM1733">
        <f t="shared" si="1279"/>
        <v>1</v>
      </c>
    </row>
    <row r="1734" spans="1:65" x14ac:dyDescent="0.25">
      <c r="A1734">
        <v>781</v>
      </c>
      <c r="B1734" s="1">
        <v>42313</v>
      </c>
      <c r="C1734" s="2">
        <v>2101.6799999999998</v>
      </c>
      <c r="D1734" s="2">
        <v>2108.7800000000002</v>
      </c>
      <c r="E1734" s="2">
        <v>2090.41</v>
      </c>
      <c r="F1734" s="2">
        <v>2099.9299999999998</v>
      </c>
      <c r="G1734" s="2">
        <v>4051890000</v>
      </c>
      <c r="H1734" s="2">
        <f t="shared" si="1280"/>
        <v>17.375716643893789</v>
      </c>
      <c r="I1734" s="2">
        <f t="shared" si="1281"/>
        <v>2051.5805000000005</v>
      </c>
      <c r="J1734" s="2">
        <f t="shared" si="1282"/>
        <v>17.733154341366813</v>
      </c>
      <c r="K1734" s="2">
        <f t="shared" si="1283"/>
        <v>-0.63000000000010914</v>
      </c>
      <c r="L1734" s="18">
        <v>0.12090000000000001</v>
      </c>
      <c r="M1734" s="19">
        <v>10.839606290235418</v>
      </c>
      <c r="N1734" s="4">
        <f t="shared" si="1294"/>
        <v>18.370000000000346</v>
      </c>
      <c r="O1734" s="4">
        <f t="shared" si="1284"/>
        <v>18.208999999999879</v>
      </c>
      <c r="P1734" s="4">
        <f t="shared" si="1295"/>
        <v>5.9746090225563862</v>
      </c>
      <c r="Q1734" s="4">
        <f t="shared" si="1308"/>
        <v>4.1710117370891995</v>
      </c>
      <c r="R1734" s="18">
        <f t="shared" si="1296"/>
        <v>2108.1849097744362</v>
      </c>
      <c r="S1734" s="2">
        <f t="shared" si="1297"/>
        <v>8.254909774436328</v>
      </c>
      <c r="T1734" s="22">
        <f t="shared" si="1285"/>
        <v>1</v>
      </c>
      <c r="U1734" s="29">
        <f t="shared" si="1298"/>
        <v>2103.4377233591331</v>
      </c>
      <c r="V1734" s="30">
        <f t="shared" si="1299"/>
        <v>3.5077233591332515</v>
      </c>
      <c r="W1734" s="31">
        <f t="shared" si="1309"/>
        <v>1</v>
      </c>
      <c r="X1734" s="35">
        <f t="shared" si="1300"/>
        <v>2104.3619999999996</v>
      </c>
      <c r="Y1734" s="30">
        <f t="shared" si="1301"/>
        <v>4.431999999999789</v>
      </c>
      <c r="Z1734" s="31">
        <f t="shared" si="1310"/>
        <v>1</v>
      </c>
      <c r="AA1734" s="29">
        <f t="shared" si="1302"/>
        <v>2103.5671220888544</v>
      </c>
      <c r="AB1734" s="30">
        <f t="shared" si="1303"/>
        <v>3.6371220888545395</v>
      </c>
      <c r="AC1734" s="31">
        <f t="shared" si="1311"/>
        <v>1</v>
      </c>
      <c r="AD1734" s="32">
        <f t="shared" si="1286"/>
        <v>1</v>
      </c>
      <c r="AE1734" s="33">
        <f t="shared" si="1287"/>
        <v>0</v>
      </c>
      <c r="AF1734" s="33">
        <f t="shared" si="1288"/>
        <v>0</v>
      </c>
      <c r="AG1734" s="33">
        <f t="shared" si="1289"/>
        <v>0</v>
      </c>
      <c r="AH1734" s="38">
        <f t="shared" si="1290"/>
        <v>1</v>
      </c>
      <c r="AI1734" s="33">
        <f t="shared" si="1291"/>
        <v>1</v>
      </c>
      <c r="AJ1734" s="39">
        <f t="shared" si="1292"/>
        <v>0</v>
      </c>
      <c r="AK1734" s="43">
        <f t="shared" si="1293"/>
        <v>0</v>
      </c>
      <c r="AL1734" s="4">
        <f t="shared" si="1312"/>
        <v>7.1000000000003638</v>
      </c>
      <c r="AM1734" s="4">
        <f t="shared" si="1313"/>
        <v>5.2128779111458243</v>
      </c>
      <c r="AN1734" s="4">
        <f t="shared" si="1314"/>
        <v>5.2128779111458243</v>
      </c>
      <c r="AO1734" s="4">
        <f t="shared" si="1315"/>
        <v>-11.269999999999982</v>
      </c>
      <c r="AP1734" s="4">
        <f t="shared" si="1316"/>
        <v>13.157122088854521</v>
      </c>
      <c r="AQ1734" s="4">
        <f t="shared" si="1317"/>
        <v>11.269999999999982</v>
      </c>
      <c r="AR1734" s="4">
        <f t="shared" si="1304"/>
        <v>1.75</v>
      </c>
      <c r="AS1734">
        <f t="shared" si="1318"/>
        <v>11.269999999999982</v>
      </c>
      <c r="AT1734" s="6">
        <f t="shared" si="1319"/>
        <v>0</v>
      </c>
      <c r="AU1734" s="4">
        <f t="shared" si="1320"/>
        <v>1.7676124220365939</v>
      </c>
      <c r="AV1734" s="4">
        <f t="shared" si="1321"/>
        <v>9.3896062902354185</v>
      </c>
      <c r="AW1734">
        <f t="shared" si="1322"/>
        <v>0</v>
      </c>
      <c r="AX1734">
        <f t="shared" si="1323"/>
        <v>0</v>
      </c>
      <c r="AY1734">
        <f t="shared" si="1324"/>
        <v>0</v>
      </c>
      <c r="AZ1734" s="4">
        <f t="shared" si="1305"/>
        <v>6.94</v>
      </c>
      <c r="BA1734" s="4">
        <f t="shared" si="1325"/>
        <v>211.41500000000022</v>
      </c>
      <c r="BB1734" s="4">
        <f t="shared" si="1306"/>
        <v>226.1216666666667</v>
      </c>
      <c r="BC1734" s="4">
        <f t="shared" si="1307"/>
        <v>275.48399999999992</v>
      </c>
      <c r="BM1734">
        <f t="shared" si="1279"/>
        <v>1</v>
      </c>
    </row>
    <row r="1735" spans="1:65" x14ac:dyDescent="0.25">
      <c r="A1735">
        <v>780</v>
      </c>
      <c r="B1735" s="1">
        <v>42312</v>
      </c>
      <c r="C1735" s="2">
        <v>2110.6</v>
      </c>
      <c r="D1735" s="2">
        <v>2114.59</v>
      </c>
      <c r="E1735" s="2">
        <v>2096.98</v>
      </c>
      <c r="F1735" s="2">
        <v>2102.31</v>
      </c>
      <c r="G1735" s="2">
        <v>4078870000</v>
      </c>
      <c r="H1735" s="2">
        <f t="shared" si="1280"/>
        <v>25.09308660877641</v>
      </c>
      <c r="I1735" s="2">
        <f t="shared" si="1281"/>
        <v>2046.1970000000006</v>
      </c>
      <c r="J1735" s="2">
        <f t="shared" si="1282"/>
        <v>22.69360503475999</v>
      </c>
      <c r="K1735" s="2">
        <f t="shared" si="1283"/>
        <v>0.80999999999994543</v>
      </c>
      <c r="L1735" s="18">
        <v>0.126</v>
      </c>
      <c r="M1735" s="19">
        <v>11.337054280031806</v>
      </c>
      <c r="N1735" s="4">
        <f t="shared" si="1294"/>
        <v>17.610000000000127</v>
      </c>
      <c r="O1735" s="4">
        <f t="shared" si="1284"/>
        <v>19.99799999999982</v>
      </c>
      <c r="P1735" s="4">
        <f t="shared" si="1295"/>
        <v>5.8749097744360865</v>
      </c>
      <c r="Q1735" s="4">
        <f t="shared" si="1308"/>
        <v>4.5069829721362238</v>
      </c>
      <c r="R1735" s="18">
        <f t="shared" si="1296"/>
        <v>2115.6489849624058</v>
      </c>
      <c r="S1735" s="2">
        <f t="shared" si="1297"/>
        <v>13.338984962405902</v>
      </c>
      <c r="T1735" s="22">
        <f t="shared" si="1285"/>
        <v>0</v>
      </c>
      <c r="U1735" s="29">
        <f t="shared" si="1298"/>
        <v>2112.4616070433435</v>
      </c>
      <c r="V1735" s="30">
        <f t="shared" si="1299"/>
        <v>10.151607043343574</v>
      </c>
      <c r="W1735" s="31">
        <f t="shared" si="1309"/>
        <v>1</v>
      </c>
      <c r="X1735" s="35">
        <f t="shared" si="1300"/>
        <v>2117.0942666666651</v>
      </c>
      <c r="Y1735" s="30">
        <f t="shared" si="1301"/>
        <v>14.784266666665189</v>
      </c>
      <c r="Z1735" s="31">
        <f t="shared" si="1310"/>
        <v>0</v>
      </c>
      <c r="AA1735" s="29">
        <f t="shared" si="1302"/>
        <v>2113.1101793906087</v>
      </c>
      <c r="AB1735" s="30">
        <f t="shared" si="1303"/>
        <v>10.800179390608719</v>
      </c>
      <c r="AC1735" s="31">
        <f t="shared" si="1311"/>
        <v>0</v>
      </c>
      <c r="AD1735" s="32">
        <f t="shared" si="1286"/>
        <v>-1</v>
      </c>
      <c r="AE1735" s="33">
        <f t="shared" si="1287"/>
        <v>-1</v>
      </c>
      <c r="AF1735" s="33">
        <f t="shared" si="1288"/>
        <v>0</v>
      </c>
      <c r="AG1735" s="33">
        <f t="shared" si="1289"/>
        <v>0</v>
      </c>
      <c r="AH1735" s="38">
        <f t="shared" si="1290"/>
        <v>-1</v>
      </c>
      <c r="AI1735" s="33">
        <f t="shared" si="1291"/>
        <v>-1</v>
      </c>
      <c r="AJ1735" s="39">
        <f t="shared" si="1292"/>
        <v>-1</v>
      </c>
      <c r="AK1735" s="43">
        <f t="shared" si="1293"/>
        <v>0</v>
      </c>
      <c r="AL1735" s="4">
        <f t="shared" si="1312"/>
        <v>3.9900000000002365</v>
      </c>
      <c r="AM1735" s="4">
        <f t="shared" si="1313"/>
        <v>1.4798206093914814</v>
      </c>
      <c r="AN1735" s="4">
        <f t="shared" si="1314"/>
        <v>1.4798206093914814</v>
      </c>
      <c r="AO1735" s="4">
        <f t="shared" si="1315"/>
        <v>-13.619999999999891</v>
      </c>
      <c r="AP1735" s="4">
        <f t="shared" si="1316"/>
        <v>16.130179390608646</v>
      </c>
      <c r="AQ1735" s="4">
        <f t="shared" si="1317"/>
        <v>13.619999999999891</v>
      </c>
      <c r="AR1735" s="4">
        <f t="shared" si="1304"/>
        <v>8.2899999999999636</v>
      </c>
      <c r="AS1735">
        <f t="shared" si="1318"/>
        <v>13.619999999999891</v>
      </c>
      <c r="AT1735" s="6">
        <f t="shared" si="1319"/>
        <v>1</v>
      </c>
      <c r="AU1735" s="4">
        <f t="shared" si="1320"/>
        <v>-1.5311040201959223</v>
      </c>
      <c r="AV1735" s="4">
        <f t="shared" si="1321"/>
        <v>3.3470542800318421</v>
      </c>
      <c r="AW1735">
        <f t="shared" si="1322"/>
        <v>0</v>
      </c>
      <c r="AX1735">
        <f t="shared" si="1323"/>
        <v>1</v>
      </c>
      <c r="AY1735">
        <f t="shared" si="1324"/>
        <v>0</v>
      </c>
      <c r="AZ1735" s="4">
        <f t="shared" si="1305"/>
        <v>-3.9100000000000006</v>
      </c>
      <c r="BA1735" s="4">
        <f t="shared" si="1325"/>
        <v>204.47500000000022</v>
      </c>
      <c r="BB1735" s="4">
        <f t="shared" si="1306"/>
        <v>223.80833333333337</v>
      </c>
      <c r="BC1735" s="4">
        <f t="shared" si="1307"/>
        <v>279.05199999999996</v>
      </c>
      <c r="BM1735">
        <f t="shared" si="1279"/>
        <v>1</v>
      </c>
    </row>
    <row r="1736" spans="1:65" x14ac:dyDescent="0.25">
      <c r="A1736">
        <v>779</v>
      </c>
      <c r="B1736" s="1">
        <v>42311</v>
      </c>
      <c r="C1736" s="2">
        <v>2102.63</v>
      </c>
      <c r="D1736" s="2">
        <v>2116.48</v>
      </c>
      <c r="E1736" s="2">
        <v>2097.5100000000002</v>
      </c>
      <c r="F1736" s="2">
        <v>2109.79</v>
      </c>
      <c r="G1736" s="2">
        <v>4272060000</v>
      </c>
      <c r="H1736" s="2">
        <f t="shared" si="1280"/>
        <v>25.222703375244198</v>
      </c>
      <c r="I1736" s="2">
        <f t="shared" si="1281"/>
        <v>2039.7840000000001</v>
      </c>
      <c r="J1736" s="2">
        <f t="shared" si="1282"/>
        <v>25.951324781111584</v>
      </c>
      <c r="K1736" s="2">
        <f t="shared" si="1283"/>
        <v>-1.4200000000000728</v>
      </c>
      <c r="L1736" s="18">
        <v>0.11715</v>
      </c>
      <c r="M1736" s="19">
        <v>10.512083460699104</v>
      </c>
      <c r="N1736" s="4">
        <f t="shared" si="1294"/>
        <v>18.9699999999998</v>
      </c>
      <c r="O1736" s="4">
        <f t="shared" si="1284"/>
        <v>20.311999999999806</v>
      </c>
      <c r="P1736" s="4">
        <f t="shared" si="1295"/>
        <v>5.858984962406014</v>
      </c>
      <c r="Q1736" s="4">
        <f t="shared" si="1308"/>
        <v>4.7733513931888556</v>
      </c>
      <c r="R1736" s="18">
        <f t="shared" si="1296"/>
        <v>2109.842120300752</v>
      </c>
      <c r="S1736" s="2">
        <f t="shared" si="1297"/>
        <v>5.2120300751994364E-2</v>
      </c>
      <c r="T1736" s="22">
        <f t="shared" si="1285"/>
        <v>1</v>
      </c>
      <c r="U1736" s="29">
        <f t="shared" si="1298"/>
        <v>2104.6356650234743</v>
      </c>
      <c r="V1736" s="30">
        <f t="shared" si="1299"/>
        <v>5.1543349765256607</v>
      </c>
      <c r="W1736" s="31">
        <f t="shared" si="1309"/>
        <v>1</v>
      </c>
      <c r="X1736" s="35">
        <f t="shared" si="1300"/>
        <v>2099.2132000000001</v>
      </c>
      <c r="Y1736" s="30">
        <f t="shared" si="1301"/>
        <v>10.576799999999821</v>
      </c>
      <c r="Z1736" s="31">
        <f t="shared" si="1310"/>
        <v>0</v>
      </c>
      <c r="AA1736" s="29">
        <f t="shared" si="1302"/>
        <v>2103.876519920188</v>
      </c>
      <c r="AB1736" s="30">
        <f t="shared" si="1303"/>
        <v>5.9134800798119613</v>
      </c>
      <c r="AC1736" s="31">
        <f t="shared" si="1311"/>
        <v>1</v>
      </c>
      <c r="AD1736" s="32">
        <f t="shared" si="1286"/>
        <v>1</v>
      </c>
      <c r="AE1736" s="33">
        <f t="shared" si="1287"/>
        <v>0</v>
      </c>
      <c r="AF1736" s="33">
        <f t="shared" si="1288"/>
        <v>0</v>
      </c>
      <c r="AG1736" s="33">
        <f t="shared" si="1289"/>
        <v>0</v>
      </c>
      <c r="AH1736" s="38">
        <f t="shared" si="1290"/>
        <v>1</v>
      </c>
      <c r="AI1736" s="33">
        <f t="shared" si="1291"/>
        <v>0</v>
      </c>
      <c r="AJ1736" s="39">
        <f t="shared" si="1292"/>
        <v>0</v>
      </c>
      <c r="AK1736" s="43">
        <f t="shared" si="1293"/>
        <v>0</v>
      </c>
      <c r="AL1736" s="4">
        <f t="shared" si="1312"/>
        <v>13.849999999999909</v>
      </c>
      <c r="AM1736" s="4">
        <f t="shared" si="1313"/>
        <v>12.603480079812016</v>
      </c>
      <c r="AN1736" s="4">
        <f t="shared" si="1314"/>
        <v>12.603480079812016</v>
      </c>
      <c r="AO1736" s="4">
        <f t="shared" si="1315"/>
        <v>-5.1199999999998909</v>
      </c>
      <c r="AP1736" s="4">
        <f t="shared" si="1316"/>
        <v>6.366519920187784</v>
      </c>
      <c r="AQ1736" s="4">
        <f t="shared" si="1317"/>
        <v>5.1199999999998909</v>
      </c>
      <c r="AR1736" s="4">
        <f t="shared" si="1304"/>
        <v>7.1599999999998545</v>
      </c>
      <c r="AS1736">
        <f t="shared" si="1318"/>
        <v>12.603480079812016</v>
      </c>
      <c r="AT1736" s="6">
        <f t="shared" si="1319"/>
        <v>1</v>
      </c>
      <c r="AU1736" s="4">
        <f t="shared" si="1320"/>
        <v>-1.11535453279844</v>
      </c>
      <c r="AV1736" s="4">
        <f t="shared" si="1321"/>
        <v>3.6520834606992496</v>
      </c>
      <c r="AW1736">
        <f t="shared" si="1322"/>
        <v>0</v>
      </c>
      <c r="AX1736">
        <f t="shared" si="1323"/>
        <v>1</v>
      </c>
      <c r="AY1736">
        <f t="shared" si="1324"/>
        <v>0</v>
      </c>
      <c r="AZ1736" s="4">
        <f t="shared" si="1305"/>
        <v>-3.9100000000000006</v>
      </c>
      <c r="BA1736" s="4">
        <f t="shared" si="1325"/>
        <v>208.38500000000022</v>
      </c>
      <c r="BB1736" s="4">
        <f t="shared" si="1306"/>
        <v>226.41500000000002</v>
      </c>
      <c r="BC1736" s="4">
        <f t="shared" si="1307"/>
        <v>275.86400000000003</v>
      </c>
      <c r="BM1736">
        <f t="shared" si="1279"/>
        <v>0</v>
      </c>
    </row>
    <row r="1737" spans="1:65" x14ac:dyDescent="0.25">
      <c r="A1737">
        <v>778</v>
      </c>
      <c r="B1737" s="1">
        <v>42310</v>
      </c>
      <c r="C1737" s="2">
        <v>2080.7600000000002</v>
      </c>
      <c r="D1737" s="2">
        <v>2106.1999999999998</v>
      </c>
      <c r="E1737" s="2">
        <v>2080.7600000000002</v>
      </c>
      <c r="F1737" s="2">
        <v>2104.0500000000002</v>
      </c>
      <c r="G1737" s="2">
        <v>3760020000</v>
      </c>
      <c r="H1737" s="2">
        <f t="shared" si="1280"/>
        <v>24.351634419251763</v>
      </c>
      <c r="I1737" s="2">
        <f t="shared" si="1281"/>
        <v>2033.9839999999999</v>
      </c>
      <c r="J1737" s="2">
        <f t="shared" si="1282"/>
        <v>25.41525683521612</v>
      </c>
      <c r="K1737" s="2">
        <f t="shared" si="1283"/>
        <v>1.4000000000000909</v>
      </c>
      <c r="L1737" s="18">
        <v>0.11265</v>
      </c>
      <c r="M1737" s="19">
        <v>9.9896743887074582</v>
      </c>
      <c r="N1737" s="4">
        <f t="shared" si="1294"/>
        <v>26.839999999999691</v>
      </c>
      <c r="O1737" s="4">
        <f t="shared" si="1284"/>
        <v>19.665999999999826</v>
      </c>
      <c r="P1737" s="4">
        <f t="shared" si="1295"/>
        <v>5.7921203007518782</v>
      </c>
      <c r="Q1737" s="4">
        <f t="shared" si="1308"/>
        <v>5.1427308294209695</v>
      </c>
      <c r="R1737" s="18">
        <f t="shared" si="1296"/>
        <v>2084.8787368421054</v>
      </c>
      <c r="S1737" s="2">
        <f t="shared" si="1297"/>
        <v>19.171263157894828</v>
      </c>
      <c r="T1737" s="22">
        <f t="shared" si="1285"/>
        <v>0</v>
      </c>
      <c r="U1737" s="29">
        <f t="shared" si="1298"/>
        <v>2082.8964543200004</v>
      </c>
      <c r="V1737" s="30">
        <f t="shared" si="1299"/>
        <v>21.153545679999752</v>
      </c>
      <c r="W1737" s="31">
        <f t="shared" si="1309"/>
        <v>0</v>
      </c>
      <c r="X1737" s="35">
        <f t="shared" si="1300"/>
        <v>2081.5124000000014</v>
      </c>
      <c r="Y1737" s="30">
        <f t="shared" si="1301"/>
        <v>22.537599999998747</v>
      </c>
      <c r="Z1737" s="31">
        <f t="shared" si="1310"/>
        <v>0</v>
      </c>
      <c r="AA1737" s="29">
        <f t="shared" si="1302"/>
        <v>2082.7026867152008</v>
      </c>
      <c r="AB1737" s="30">
        <f t="shared" si="1303"/>
        <v>21.347313284799384</v>
      </c>
      <c r="AC1737" s="31">
        <f t="shared" si="1311"/>
        <v>0</v>
      </c>
      <c r="AD1737" s="32">
        <f t="shared" si="1286"/>
        <v>-1</v>
      </c>
      <c r="AE1737" s="33">
        <f t="shared" si="1287"/>
        <v>0</v>
      </c>
      <c r="AF1737" s="33">
        <f t="shared" si="1288"/>
        <v>0</v>
      </c>
      <c r="AG1737" s="33">
        <f t="shared" si="1289"/>
        <v>0</v>
      </c>
      <c r="AH1737" s="38">
        <f t="shared" si="1290"/>
        <v>-1</v>
      </c>
      <c r="AI1737" s="33">
        <f t="shared" si="1291"/>
        <v>-1</v>
      </c>
      <c r="AJ1737" s="39">
        <f t="shared" si="1292"/>
        <v>-1</v>
      </c>
      <c r="AK1737" s="43">
        <f t="shared" si="1293"/>
        <v>0</v>
      </c>
      <c r="AL1737" s="4">
        <f t="shared" si="1312"/>
        <v>25.4399999999996</v>
      </c>
      <c r="AM1737" s="4">
        <f t="shared" si="1313"/>
        <v>23.49731328479902</v>
      </c>
      <c r="AN1737" s="4">
        <f t="shared" si="1314"/>
        <v>23.49731328479902</v>
      </c>
      <c r="AO1737" s="4">
        <f t="shared" si="1315"/>
        <v>0</v>
      </c>
      <c r="AP1737" s="4">
        <f t="shared" si="1316"/>
        <v>1.9426867152005798</v>
      </c>
      <c r="AQ1737" s="4">
        <f t="shared" si="1317"/>
        <v>0</v>
      </c>
      <c r="AR1737" s="4">
        <f t="shared" si="1304"/>
        <v>23.289999999999964</v>
      </c>
      <c r="AS1737">
        <f t="shared" si="1318"/>
        <v>23.49731328479902</v>
      </c>
      <c r="AT1737" s="6">
        <f t="shared" si="1319"/>
        <v>1</v>
      </c>
      <c r="AU1737" s="4">
        <f t="shared" si="1320"/>
        <v>-11.072390230692671</v>
      </c>
      <c r="AV1737" s="4">
        <f t="shared" si="1321"/>
        <v>-13.000325611292505</v>
      </c>
      <c r="AW1737">
        <f t="shared" si="1322"/>
        <v>1</v>
      </c>
      <c r="AX1737">
        <f t="shared" si="1323"/>
        <v>0</v>
      </c>
      <c r="AY1737">
        <f t="shared" si="1324"/>
        <v>0</v>
      </c>
      <c r="AZ1737" s="4">
        <f t="shared" si="1305"/>
        <v>-3.9100000000000006</v>
      </c>
      <c r="BA1737" s="4">
        <f t="shared" si="1325"/>
        <v>212.29500000000021</v>
      </c>
      <c r="BB1737" s="4">
        <f t="shared" si="1306"/>
        <v>226.41500000000002</v>
      </c>
      <c r="BC1737" s="4">
        <f t="shared" si="1307"/>
        <v>267.11600000000004</v>
      </c>
      <c r="BM1737">
        <f t="shared" si="1279"/>
        <v>1</v>
      </c>
    </row>
    <row r="1738" spans="1:65" x14ac:dyDescent="0.25">
      <c r="A1738">
        <v>777</v>
      </c>
      <c r="B1738" s="1">
        <v>42307</v>
      </c>
      <c r="C1738" s="2">
        <v>2090</v>
      </c>
      <c r="D1738" s="2">
        <v>2094.3200000000002</v>
      </c>
      <c r="E1738" s="2">
        <v>2079.34</v>
      </c>
      <c r="F1738" s="2">
        <v>2079.36</v>
      </c>
      <c r="G1738" s="2">
        <v>4256200000</v>
      </c>
      <c r="H1738" s="2">
        <f t="shared" si="1280"/>
        <v>24.994707528683787</v>
      </c>
      <c r="I1738" s="2">
        <f t="shared" si="1281"/>
        <v>2027.6624999999999</v>
      </c>
      <c r="J1738" s="2">
        <f t="shared" si="1282"/>
        <v>25.322686021992642</v>
      </c>
      <c r="K1738" s="2">
        <f t="shared" si="1283"/>
        <v>0.59000000000014552</v>
      </c>
      <c r="L1738" s="18">
        <v>0.12125</v>
      </c>
      <c r="M1738" s="19">
        <v>10.804280916614218</v>
      </c>
      <c r="N1738" s="4">
        <f t="shared" si="1294"/>
        <v>14.980000000000018</v>
      </c>
      <c r="O1738" s="4">
        <f t="shared" si="1284"/>
        <v>18.195999999999867</v>
      </c>
      <c r="P1738" s="4">
        <f t="shared" si="1295"/>
        <v>5.5187368421052598</v>
      </c>
      <c r="Q1738" s="4">
        <f t="shared" si="1308"/>
        <v>5.4780880000000005</v>
      </c>
      <c r="R1738" s="18">
        <f t="shared" si="1296"/>
        <v>2095.3791127819545</v>
      </c>
      <c r="S1738" s="2">
        <f t="shared" si="1297"/>
        <v>16.019112781954391</v>
      </c>
      <c r="T1738" s="22">
        <f t="shared" si="1285"/>
        <v>0</v>
      </c>
      <c r="U1738" s="29">
        <f t="shared" si="1298"/>
        <v>2092.1128433098593</v>
      </c>
      <c r="V1738" s="30">
        <f t="shared" si="1299"/>
        <v>12.752843309859145</v>
      </c>
      <c r="W1738" s="31">
        <f t="shared" si="1309"/>
        <v>0</v>
      </c>
      <c r="X1738" s="35">
        <f t="shared" si="1300"/>
        <v>2096.6628000000001</v>
      </c>
      <c r="Y1738" s="30">
        <f t="shared" si="1301"/>
        <v>17.302799999999934</v>
      </c>
      <c r="Z1738" s="31">
        <f t="shared" si="1310"/>
        <v>0</v>
      </c>
      <c r="AA1738" s="29">
        <f t="shared" si="1302"/>
        <v>2092.7498372464788</v>
      </c>
      <c r="AB1738" s="30">
        <f t="shared" si="1303"/>
        <v>13.389837246478692</v>
      </c>
      <c r="AC1738" s="31">
        <f t="shared" si="1311"/>
        <v>0</v>
      </c>
      <c r="AD1738" s="32">
        <f t="shared" si="1286"/>
        <v>-1</v>
      </c>
      <c r="AE1738" s="33">
        <f t="shared" si="1287"/>
        <v>-1</v>
      </c>
      <c r="AF1738" s="33">
        <f t="shared" si="1288"/>
        <v>-1</v>
      </c>
      <c r="AG1738" s="33">
        <f t="shared" si="1289"/>
        <v>0</v>
      </c>
      <c r="AH1738" s="38">
        <f t="shared" si="1290"/>
        <v>-1</v>
      </c>
      <c r="AI1738" s="33">
        <f t="shared" si="1291"/>
        <v>-1</v>
      </c>
      <c r="AJ1738" s="39">
        <f t="shared" si="1292"/>
        <v>-1</v>
      </c>
      <c r="AK1738" s="43">
        <f t="shared" si="1293"/>
        <v>-1</v>
      </c>
      <c r="AL1738" s="4">
        <f t="shared" si="1312"/>
        <v>4.3200000000001637</v>
      </c>
      <c r="AM1738" s="4">
        <f t="shared" si="1313"/>
        <v>1.5701627535213447</v>
      </c>
      <c r="AN1738" s="4">
        <f t="shared" si="1314"/>
        <v>1.5701627535213447</v>
      </c>
      <c r="AO1738" s="4">
        <f t="shared" si="1315"/>
        <v>-10.659999999999854</v>
      </c>
      <c r="AP1738" s="4">
        <f t="shared" si="1316"/>
        <v>13.409837246478673</v>
      </c>
      <c r="AQ1738" s="4">
        <f t="shared" si="1317"/>
        <v>10.659999999999854</v>
      </c>
      <c r="AR1738" s="4">
        <f t="shared" si="1304"/>
        <v>10.639999999999873</v>
      </c>
      <c r="AS1738">
        <f t="shared" si="1318"/>
        <v>10.659999999999854</v>
      </c>
      <c r="AT1738" s="6">
        <f t="shared" si="1319"/>
        <v>0</v>
      </c>
      <c r="AU1738" s="4">
        <f t="shared" si="1320"/>
        <v>0.9708592632464299</v>
      </c>
      <c r="AV1738" s="4">
        <f t="shared" si="1321"/>
        <v>0.46428091661434506</v>
      </c>
      <c r="AW1738">
        <f t="shared" si="1322"/>
        <v>0</v>
      </c>
      <c r="AX1738">
        <f t="shared" si="1323"/>
        <v>0</v>
      </c>
      <c r="AY1738">
        <f t="shared" si="1324"/>
        <v>0</v>
      </c>
      <c r="AZ1738" s="4">
        <f t="shared" si="1305"/>
        <v>6.94</v>
      </c>
      <c r="BA1738" s="4">
        <f t="shared" si="1325"/>
        <v>216.20500000000021</v>
      </c>
      <c r="BB1738" s="4">
        <f t="shared" si="1306"/>
        <v>229.02166666666668</v>
      </c>
      <c r="BC1738" s="4">
        <f t="shared" si="1307"/>
        <v>270.81199999999995</v>
      </c>
      <c r="BM1738">
        <f t="shared" si="1279"/>
        <v>1</v>
      </c>
    </row>
    <row r="1739" spans="1:65" x14ac:dyDescent="0.25">
      <c r="A1739">
        <v>776</v>
      </c>
      <c r="B1739" s="1">
        <v>42306</v>
      </c>
      <c r="C1739" s="2">
        <v>2088.35</v>
      </c>
      <c r="D1739" s="2">
        <v>2092.52</v>
      </c>
      <c r="E1739" s="2">
        <v>2082.63</v>
      </c>
      <c r="F1739" s="2">
        <v>2089.41</v>
      </c>
      <c r="G1739" s="2">
        <v>4008940000</v>
      </c>
      <c r="H1739" s="2">
        <f t="shared" si="1280"/>
        <v>23.872381555075513</v>
      </c>
      <c r="I1739" s="2">
        <f t="shared" si="1281"/>
        <v>2019.2509999999995</v>
      </c>
      <c r="J1739" s="2">
        <f t="shared" si="1282"/>
        <v>24.889747392513993</v>
      </c>
      <c r="K1739" s="2">
        <f t="shared" si="1283"/>
        <v>-2</v>
      </c>
      <c r="L1739" s="18">
        <v>0.11345</v>
      </c>
      <c r="M1739" s="19">
        <v>10.113790663692422</v>
      </c>
      <c r="N1739" s="4">
        <f t="shared" si="1294"/>
        <v>9.8899999999998727</v>
      </c>
      <c r="O1739" s="4">
        <f t="shared" si="1284"/>
        <v>18.005999999999858</v>
      </c>
      <c r="P1739" s="4">
        <f t="shared" si="1295"/>
        <v>5.969112781954883</v>
      </c>
      <c r="Q1739" s="4">
        <f t="shared" si="1308"/>
        <v>5.4175469483568062</v>
      </c>
      <c r="R1739" s="18">
        <f t="shared" si="1296"/>
        <v>2096.8117518796989</v>
      </c>
      <c r="S1739" s="2">
        <f t="shared" si="1297"/>
        <v>7.4017518796990771</v>
      </c>
      <c r="T1739" s="22">
        <f t="shared" si="1285"/>
        <v>1</v>
      </c>
      <c r="U1739" s="29">
        <f t="shared" si="1298"/>
        <v>2090.3933455340557</v>
      </c>
      <c r="V1739" s="30">
        <f t="shared" si="1299"/>
        <v>0.98334553405584302</v>
      </c>
      <c r="W1739" s="31">
        <f t="shared" si="1309"/>
        <v>1</v>
      </c>
      <c r="X1739" s="35">
        <f t="shared" si="1300"/>
        <v>2087.0706666666665</v>
      </c>
      <c r="Y1739" s="30">
        <f t="shared" si="1301"/>
        <v>2.339333333333343</v>
      </c>
      <c r="Z1739" s="31">
        <f t="shared" si="1310"/>
        <v>1</v>
      </c>
      <c r="AA1739" s="29">
        <f t="shared" si="1302"/>
        <v>2089.9281704926211</v>
      </c>
      <c r="AB1739" s="30">
        <f t="shared" si="1303"/>
        <v>0.51817049262126602</v>
      </c>
      <c r="AC1739" s="31">
        <f t="shared" si="1311"/>
        <v>1</v>
      </c>
      <c r="AD1739" s="32">
        <f t="shared" si="1286"/>
        <v>1</v>
      </c>
      <c r="AE1739" s="33">
        <f t="shared" si="1287"/>
        <v>0</v>
      </c>
      <c r="AF1739" s="33">
        <f t="shared" si="1288"/>
        <v>0</v>
      </c>
      <c r="AG1739" s="33">
        <f t="shared" si="1289"/>
        <v>0</v>
      </c>
      <c r="AH1739" s="38">
        <f t="shared" si="1290"/>
        <v>1</v>
      </c>
      <c r="AI1739" s="33">
        <f t="shared" si="1291"/>
        <v>1</v>
      </c>
      <c r="AJ1739" s="39">
        <f t="shared" si="1292"/>
        <v>1</v>
      </c>
      <c r="AK1739" s="43">
        <f t="shared" si="1293"/>
        <v>1</v>
      </c>
      <c r="AL1739" s="4">
        <f t="shared" si="1312"/>
        <v>4.1700000000000728</v>
      </c>
      <c r="AM1739" s="4">
        <f t="shared" si="1313"/>
        <v>2.5918295073788613</v>
      </c>
      <c r="AN1739" s="4">
        <f t="shared" si="1314"/>
        <v>2.5918295073788613</v>
      </c>
      <c r="AO1739" s="4">
        <f t="shared" si="1315"/>
        <v>-5.7199999999997999</v>
      </c>
      <c r="AP1739" s="4">
        <f t="shared" si="1316"/>
        <v>7.2981704926210114</v>
      </c>
      <c r="AQ1739" s="4">
        <f t="shared" si="1317"/>
        <v>5.7199999999997999</v>
      </c>
      <c r="AR1739" s="4">
        <f t="shared" si="1304"/>
        <v>1.0599999999999454</v>
      </c>
      <c r="AS1739">
        <f t="shared" si="1318"/>
        <v>5.7199999999997999</v>
      </c>
      <c r="AT1739" s="6">
        <f t="shared" si="1319"/>
        <v>0</v>
      </c>
      <c r="AU1739" s="4">
        <f t="shared" si="1320"/>
        <v>7.0817909611445344</v>
      </c>
      <c r="AV1739" s="4">
        <f t="shared" si="1321"/>
        <v>9.353790663692477</v>
      </c>
      <c r="AW1739">
        <f t="shared" si="1322"/>
        <v>0</v>
      </c>
      <c r="AX1739">
        <f t="shared" si="1323"/>
        <v>0</v>
      </c>
      <c r="AY1739">
        <f t="shared" si="1324"/>
        <v>0</v>
      </c>
      <c r="AZ1739" s="4">
        <f t="shared" si="1305"/>
        <v>6.94</v>
      </c>
      <c r="BA1739" s="4">
        <f t="shared" si="1325"/>
        <v>209.26500000000021</v>
      </c>
      <c r="BB1739" s="4">
        <f t="shared" si="1306"/>
        <v>222.08166666666668</v>
      </c>
      <c r="BC1739" s="4">
        <f t="shared" si="1307"/>
        <v>270.15199999999999</v>
      </c>
      <c r="BM1739">
        <f t="shared" si="1279"/>
        <v>1</v>
      </c>
    </row>
    <row r="1740" spans="1:65" x14ac:dyDescent="0.25">
      <c r="A1740">
        <v>775</v>
      </c>
      <c r="B1740" s="1">
        <v>42305</v>
      </c>
      <c r="C1740" s="2">
        <v>2066.48</v>
      </c>
      <c r="D1740" s="2">
        <v>2090.35</v>
      </c>
      <c r="E1740" s="2">
        <v>2063.11</v>
      </c>
      <c r="F1740" s="2">
        <v>2090.35</v>
      </c>
      <c r="G1740" s="2">
        <v>4698110000</v>
      </c>
      <c r="H1740" s="2">
        <f t="shared" si="1280"/>
        <v>25.178999296150643</v>
      </c>
      <c r="I1740" s="2">
        <f t="shared" si="1281"/>
        <v>2010.816</v>
      </c>
      <c r="J1740" s="2">
        <f t="shared" si="1282"/>
        <v>25.080030402692863</v>
      </c>
      <c r="K1740" s="2">
        <f t="shared" si="1283"/>
        <v>0.59000000000014552</v>
      </c>
      <c r="L1740" s="18">
        <v>0.12635000000000002</v>
      </c>
      <c r="M1740" s="19">
        <v>11.13199214012551</v>
      </c>
      <c r="N1740" s="4">
        <f t="shared" si="1294"/>
        <v>27.239999999999782</v>
      </c>
      <c r="O1740" s="4">
        <f t="shared" si="1284"/>
        <v>20.007999999999878</v>
      </c>
      <c r="P1740" s="4">
        <f t="shared" si="1295"/>
        <v>6.4617518796992464</v>
      </c>
      <c r="Q1740" s="4">
        <f t="shared" si="1308"/>
        <v>5.2393475232198155</v>
      </c>
      <c r="R1740" s="18">
        <f t="shared" si="1296"/>
        <v>2072.6346842105263</v>
      </c>
      <c r="S1740" s="2">
        <f t="shared" si="1297"/>
        <v>17.715315789473607</v>
      </c>
      <c r="T1740" s="22">
        <f t="shared" si="1285"/>
        <v>0</v>
      </c>
      <c r="U1740" s="29">
        <f t="shared" si="1298"/>
        <v>2068.4149294582044</v>
      </c>
      <c r="V1740" s="30">
        <f t="shared" si="1299"/>
        <v>21.93507054179554</v>
      </c>
      <c r="W1740" s="31">
        <f t="shared" si="1309"/>
        <v>0</v>
      </c>
      <c r="X1740" s="35">
        <f t="shared" si="1300"/>
        <v>2064.5993333333331</v>
      </c>
      <c r="Y1740" s="30">
        <f t="shared" si="1301"/>
        <v>25.750666666666802</v>
      </c>
      <c r="Z1740" s="31">
        <f t="shared" si="1310"/>
        <v>0</v>
      </c>
      <c r="AA1740" s="29">
        <f t="shared" si="1302"/>
        <v>2067.8807460007224</v>
      </c>
      <c r="AB1740" s="30">
        <f t="shared" si="1303"/>
        <v>22.469253999277498</v>
      </c>
      <c r="AC1740" s="31">
        <f t="shared" si="1311"/>
        <v>0</v>
      </c>
      <c r="AD1740" s="32">
        <f t="shared" si="1286"/>
        <v>-1</v>
      </c>
      <c r="AE1740" s="33">
        <f t="shared" si="1287"/>
        <v>-1</v>
      </c>
      <c r="AF1740" s="33">
        <f t="shared" si="1288"/>
        <v>0</v>
      </c>
      <c r="AG1740" s="33">
        <f t="shared" si="1289"/>
        <v>0</v>
      </c>
      <c r="AH1740" s="38">
        <f t="shared" si="1290"/>
        <v>-1</v>
      </c>
      <c r="AI1740" s="33">
        <f t="shared" si="1291"/>
        <v>-1</v>
      </c>
      <c r="AJ1740" s="39">
        <f t="shared" si="1292"/>
        <v>-1</v>
      </c>
      <c r="AK1740" s="43">
        <f t="shared" si="1293"/>
        <v>-1</v>
      </c>
      <c r="AL1740" s="4">
        <f t="shared" si="1312"/>
        <v>23.869999999999891</v>
      </c>
      <c r="AM1740" s="4">
        <f t="shared" si="1313"/>
        <v>22.469253999277498</v>
      </c>
      <c r="AN1740" s="4">
        <f t="shared" si="1314"/>
        <v>22.469253999277498</v>
      </c>
      <c r="AO1740" s="4">
        <f t="shared" si="1315"/>
        <v>-3.3699999999998909</v>
      </c>
      <c r="AP1740" s="4">
        <f t="shared" si="1316"/>
        <v>4.7707460007222835</v>
      </c>
      <c r="AQ1740" s="4">
        <f t="shared" si="1317"/>
        <v>3.3699999999998909</v>
      </c>
      <c r="AR1740" s="4">
        <f t="shared" si="1304"/>
        <v>23.869999999999891</v>
      </c>
      <c r="AS1740">
        <f t="shared" si="1318"/>
        <v>22.469253999277498</v>
      </c>
      <c r="AT1740" s="6">
        <f t="shared" si="1319"/>
        <v>1</v>
      </c>
      <c r="AU1740" s="4">
        <f t="shared" si="1320"/>
        <v>-8.4157280821961962</v>
      </c>
      <c r="AV1740" s="4">
        <f t="shared" si="1321"/>
        <v>-12.43800785987438</v>
      </c>
      <c r="AW1740">
        <f t="shared" si="1322"/>
        <v>1</v>
      </c>
      <c r="AX1740">
        <f t="shared" si="1323"/>
        <v>0</v>
      </c>
      <c r="AY1740">
        <f t="shared" si="1324"/>
        <v>0</v>
      </c>
      <c r="AZ1740" s="4">
        <f t="shared" si="1305"/>
        <v>-3.9100000000000006</v>
      </c>
      <c r="BA1740" s="4">
        <f t="shared" si="1325"/>
        <v>202.32500000000022</v>
      </c>
      <c r="BB1740" s="4">
        <f t="shared" si="1306"/>
        <v>215.14166666666668</v>
      </c>
      <c r="BC1740" s="4">
        <f t="shared" si="1307"/>
        <v>261.404</v>
      </c>
      <c r="BM1740">
        <f t="shared" si="1279"/>
        <v>1</v>
      </c>
    </row>
    <row r="1741" spans="1:65" x14ac:dyDescent="0.25">
      <c r="A1741">
        <v>774</v>
      </c>
      <c r="B1741" s="1">
        <v>42304</v>
      </c>
      <c r="C1741" s="2">
        <v>2068.75</v>
      </c>
      <c r="D1741" s="2">
        <v>2070.37</v>
      </c>
      <c r="E1741" s="2">
        <v>2058.84</v>
      </c>
      <c r="F1741" s="2">
        <v>2065.89</v>
      </c>
      <c r="G1741" s="2">
        <v>4216880000</v>
      </c>
      <c r="H1741" s="2">
        <f t="shared" si="1280"/>
        <v>25.928521854428073</v>
      </c>
      <c r="I1741" s="2">
        <f t="shared" si="1281"/>
        <v>2001.8489999999997</v>
      </c>
      <c r="J1741" s="2">
        <f t="shared" si="1282"/>
        <v>25.615407657768845</v>
      </c>
      <c r="K1741" s="2">
        <f t="shared" si="1283"/>
        <v>-2.4299999999998363</v>
      </c>
      <c r="L1741" s="18">
        <v>0.13835</v>
      </c>
      <c r="M1741" s="19">
        <v>12.220457319201133</v>
      </c>
      <c r="N1741" s="4">
        <f t="shared" si="1294"/>
        <v>12.339999999999691</v>
      </c>
      <c r="O1741" s="4">
        <f t="shared" si="1284"/>
        <v>19.166999999999895</v>
      </c>
      <c r="P1741" s="4">
        <f t="shared" si="1295"/>
        <v>6.7446842105263158</v>
      </c>
      <c r="Q1741" s="4">
        <f t="shared" si="1308"/>
        <v>4.9613575851393197</v>
      </c>
      <c r="R1741" s="18">
        <f t="shared" si="1296"/>
        <v>2078.8511353383456</v>
      </c>
      <c r="S1741" s="2">
        <f t="shared" si="1297"/>
        <v>12.961135338345684</v>
      </c>
      <c r="T1741" s="22">
        <f t="shared" si="1285"/>
        <v>0</v>
      </c>
      <c r="U1741" s="29">
        <f t="shared" si="1298"/>
        <v>2070.6143470892021</v>
      </c>
      <c r="V1741" s="30">
        <f t="shared" si="1299"/>
        <v>4.7243470892021833</v>
      </c>
      <c r="W1741" s="31">
        <f t="shared" si="1309"/>
        <v>1</v>
      </c>
      <c r="X1741" s="35">
        <f t="shared" si="1300"/>
        <v>2074.0984000000003</v>
      </c>
      <c r="Y1741" s="30">
        <f t="shared" si="1301"/>
        <v>8.208400000000438</v>
      </c>
      <c r="Z1741" s="31">
        <f t="shared" si="1310"/>
        <v>1</v>
      </c>
      <c r="AA1741" s="29">
        <f t="shared" si="1302"/>
        <v>2071.102114496714</v>
      </c>
      <c r="AB1741" s="30">
        <f t="shared" si="1303"/>
        <v>5.2121144967140935</v>
      </c>
      <c r="AC1741" s="31">
        <f t="shared" si="1311"/>
        <v>1</v>
      </c>
      <c r="AD1741" s="32">
        <f t="shared" si="1286"/>
        <v>1</v>
      </c>
      <c r="AE1741" s="33">
        <f t="shared" si="1287"/>
        <v>1</v>
      </c>
      <c r="AF1741" s="33">
        <f t="shared" si="1288"/>
        <v>0</v>
      </c>
      <c r="AG1741" s="33">
        <f t="shared" si="1289"/>
        <v>0</v>
      </c>
      <c r="AH1741" s="38">
        <f t="shared" si="1290"/>
        <v>1</v>
      </c>
      <c r="AI1741" s="33">
        <f t="shared" si="1291"/>
        <v>1</v>
      </c>
      <c r="AJ1741" s="39">
        <f t="shared" si="1292"/>
        <v>0</v>
      </c>
      <c r="AK1741" s="43">
        <f t="shared" si="1293"/>
        <v>0</v>
      </c>
      <c r="AL1741" s="4">
        <f t="shared" si="1312"/>
        <v>1.6199999999998909</v>
      </c>
      <c r="AM1741" s="4">
        <f t="shared" si="1313"/>
        <v>-0.73211449671407536</v>
      </c>
      <c r="AN1741" s="4">
        <f t="shared" si="1314"/>
        <v>0.73211449671407536</v>
      </c>
      <c r="AO1741" s="4">
        <f t="shared" si="1315"/>
        <v>-9.9099999999998545</v>
      </c>
      <c r="AP1741" s="4">
        <f t="shared" si="1316"/>
        <v>12.262114496713821</v>
      </c>
      <c r="AQ1741" s="4">
        <f t="shared" si="1317"/>
        <v>9.9099999999998545</v>
      </c>
      <c r="AR1741" s="4">
        <f t="shared" si="1304"/>
        <v>2.8600000000001273</v>
      </c>
      <c r="AS1741">
        <f t="shared" si="1318"/>
        <v>9.9099999999998545</v>
      </c>
      <c r="AT1741" s="6">
        <f t="shared" si="1319"/>
        <v>0</v>
      </c>
      <c r="AU1741" s="4">
        <f t="shared" si="1320"/>
        <v>3.33591484768729</v>
      </c>
      <c r="AV1741" s="4">
        <f t="shared" si="1321"/>
        <v>9.6604573192010061</v>
      </c>
      <c r="AW1741">
        <f t="shared" si="1322"/>
        <v>0</v>
      </c>
      <c r="AX1741">
        <f t="shared" si="1323"/>
        <v>0</v>
      </c>
      <c r="AY1741">
        <f t="shared" si="1324"/>
        <v>0</v>
      </c>
      <c r="AZ1741" s="4">
        <f t="shared" si="1305"/>
        <v>6.94</v>
      </c>
      <c r="BA1741" s="4">
        <f t="shared" si="1325"/>
        <v>206.23500000000021</v>
      </c>
      <c r="BB1741" s="4">
        <f t="shared" si="1306"/>
        <v>219.05166666666668</v>
      </c>
      <c r="BC1741" s="4">
        <f t="shared" si="1307"/>
        <v>262.31199999999995</v>
      </c>
      <c r="BM1741">
        <f t="shared" si="1279"/>
        <v>1</v>
      </c>
    </row>
    <row r="1742" spans="1:65" x14ac:dyDescent="0.25">
      <c r="A1742">
        <v>773</v>
      </c>
      <c r="B1742" s="1">
        <v>42303</v>
      </c>
      <c r="C1742" s="2">
        <v>2075.08</v>
      </c>
      <c r="D1742" s="2">
        <v>2075.14</v>
      </c>
      <c r="E1742" s="2">
        <v>2066.5300000000002</v>
      </c>
      <c r="F1742" s="2">
        <v>2071.1799999999998</v>
      </c>
      <c r="G1742" s="2">
        <v>3385800000</v>
      </c>
      <c r="H1742" s="2">
        <f t="shared" si="1280"/>
        <v>23.540681005914447</v>
      </c>
      <c r="I1742" s="2">
        <f t="shared" si="1281"/>
        <v>1992.5065</v>
      </c>
      <c r="J1742" s="2">
        <f t="shared" si="1282"/>
        <v>24.882339430333204</v>
      </c>
      <c r="K1742" s="2">
        <f t="shared" si="1283"/>
        <v>-7.0000000000163709E-2</v>
      </c>
      <c r="L1742" s="18">
        <v>0.13014999999999999</v>
      </c>
      <c r="M1742" s="19">
        <v>11.518186824075778</v>
      </c>
      <c r="N1742" s="4">
        <f t="shared" si="1294"/>
        <v>8.6199999999998909</v>
      </c>
      <c r="O1742" s="4">
        <f t="shared" si="1284"/>
        <v>19.988999999999919</v>
      </c>
      <c r="P1742" s="4">
        <f t="shared" si="1295"/>
        <v>7.6711353383458682</v>
      </c>
      <c r="Q1742" s="4">
        <f t="shared" si="1308"/>
        <v>4.7803771517996863</v>
      </c>
      <c r="R1742" s="18">
        <f t="shared" si="1296"/>
        <v>2083.4238195488724</v>
      </c>
      <c r="S1742" s="2">
        <f t="shared" si="1297"/>
        <v>12.24381954887258</v>
      </c>
      <c r="T1742" s="22">
        <f t="shared" si="1285"/>
        <v>0</v>
      </c>
      <c r="U1742" s="29">
        <f t="shared" si="1298"/>
        <v>2076.7815356799997</v>
      </c>
      <c r="V1742" s="30">
        <f t="shared" si="1299"/>
        <v>5.6015356799998699</v>
      </c>
      <c r="W1742" s="31">
        <f t="shared" si="1309"/>
        <v>1</v>
      </c>
      <c r="X1742" s="35">
        <f t="shared" si="1300"/>
        <v>2085.764666666666</v>
      </c>
      <c r="Y1742" s="30">
        <f t="shared" si="1301"/>
        <v>14.58466666666618</v>
      </c>
      <c r="Z1742" s="31">
        <f t="shared" si="1310"/>
        <v>0</v>
      </c>
      <c r="AA1742" s="29">
        <f t="shared" si="1302"/>
        <v>2078.0391740181331</v>
      </c>
      <c r="AB1742" s="30">
        <f t="shared" si="1303"/>
        <v>6.859174018133217</v>
      </c>
      <c r="AC1742" s="31">
        <f t="shared" si="1311"/>
        <v>1</v>
      </c>
      <c r="AD1742" s="32">
        <f t="shared" si="1286"/>
        <v>1</v>
      </c>
      <c r="AE1742" s="33">
        <f t="shared" si="1287"/>
        <v>0</v>
      </c>
      <c r="AF1742" s="33">
        <f t="shared" si="1288"/>
        <v>0</v>
      </c>
      <c r="AG1742" s="33">
        <f t="shared" si="1289"/>
        <v>0</v>
      </c>
      <c r="AH1742" s="38">
        <f t="shared" si="1290"/>
        <v>0</v>
      </c>
      <c r="AI1742" s="33">
        <f t="shared" si="1291"/>
        <v>0</v>
      </c>
      <c r="AJ1742" s="39">
        <f t="shared" si="1292"/>
        <v>0</v>
      </c>
      <c r="AK1742" s="43">
        <f t="shared" si="1293"/>
        <v>0</v>
      </c>
      <c r="AL1742" s="4">
        <f t="shared" si="1312"/>
        <v>5.999999999994543E-2</v>
      </c>
      <c r="AM1742" s="4">
        <f t="shared" si="1313"/>
        <v>-2.8991740181331807</v>
      </c>
      <c r="AN1742" s="4">
        <f t="shared" si="1314"/>
        <v>2.8991740181331807</v>
      </c>
      <c r="AO1742" s="4">
        <f t="shared" si="1315"/>
        <v>-8.5499999999997272</v>
      </c>
      <c r="AP1742" s="4">
        <f t="shared" si="1316"/>
        <v>11.509174018132853</v>
      </c>
      <c r="AQ1742" s="4">
        <f t="shared" si="1317"/>
        <v>8.5499999999997272</v>
      </c>
      <c r="AR1742" s="4">
        <f t="shared" si="1304"/>
        <v>3.9000000000000909</v>
      </c>
      <c r="AS1742">
        <f t="shared" si="1318"/>
        <v>8.5499999999997272</v>
      </c>
      <c r="AT1742" s="6">
        <f t="shared" si="1319"/>
        <v>0</v>
      </c>
      <c r="AU1742" s="4">
        <f t="shared" si="1320"/>
        <v>2.6941530016943958</v>
      </c>
      <c r="AV1742" s="4">
        <f t="shared" si="1321"/>
        <v>7.9181868240756872</v>
      </c>
      <c r="AW1742">
        <f t="shared" si="1322"/>
        <v>0</v>
      </c>
      <c r="AX1742">
        <f t="shared" si="1323"/>
        <v>0</v>
      </c>
      <c r="AY1742">
        <f t="shared" si="1324"/>
        <v>0</v>
      </c>
      <c r="AZ1742" s="4">
        <f t="shared" si="1305"/>
        <v>6.94</v>
      </c>
      <c r="BA1742" s="4">
        <f t="shared" si="1325"/>
        <v>199.29500000000021</v>
      </c>
      <c r="BB1742" s="4">
        <f t="shared" si="1306"/>
        <v>216.73833333333334</v>
      </c>
      <c r="BC1742" s="4">
        <f t="shared" si="1307"/>
        <v>264.84399999999994</v>
      </c>
      <c r="BM1742">
        <f t="shared" si="1279"/>
        <v>0</v>
      </c>
    </row>
    <row r="1743" spans="1:65" x14ac:dyDescent="0.25">
      <c r="A1743">
        <v>772</v>
      </c>
      <c r="B1743" s="1">
        <v>42300</v>
      </c>
      <c r="C1743" s="2">
        <v>2058.19</v>
      </c>
      <c r="D1743" s="2">
        <v>2079.7399999999998</v>
      </c>
      <c r="E1743" s="2">
        <v>2058.19</v>
      </c>
      <c r="F1743" s="2">
        <v>2075.15</v>
      </c>
      <c r="G1743" s="2">
        <v>4108460000</v>
      </c>
      <c r="H1743" s="2">
        <f t="shared" si="1280"/>
        <v>17.39909592159572</v>
      </c>
      <c r="I1743" s="2">
        <f t="shared" si="1281"/>
        <v>1985.2115000000001</v>
      </c>
      <c r="J1743" s="2">
        <f t="shared" si="1282"/>
        <v>21.326366748328436</v>
      </c>
      <c r="K1743" s="2">
        <f t="shared" si="1283"/>
        <v>5.6799999999998363</v>
      </c>
      <c r="L1743" s="18">
        <v>0.11169999999999999</v>
      </c>
      <c r="M1743" s="19">
        <v>9.7775243492992381</v>
      </c>
      <c r="N1743" s="4">
        <f t="shared" si="1294"/>
        <v>27.229999999999563</v>
      </c>
      <c r="O1743" s="4">
        <f t="shared" si="1284"/>
        <v>19.937999999999942</v>
      </c>
      <c r="P1743" s="4">
        <f t="shared" si="1295"/>
        <v>8.2738195488721864</v>
      </c>
      <c r="Q1743" s="4">
        <f t="shared" si="1308"/>
        <v>4.3629120000000032</v>
      </c>
      <c r="R1743" s="18">
        <f t="shared" si="1296"/>
        <v>2060.3308496240602</v>
      </c>
      <c r="S1743" s="2">
        <f t="shared" si="1297"/>
        <v>14.819150375939898</v>
      </c>
      <c r="T1743" s="22">
        <f t="shared" si="1285"/>
        <v>0</v>
      </c>
      <c r="U1743" s="29">
        <f t="shared" si="1298"/>
        <v>2059.670813521127</v>
      </c>
      <c r="V1743" s="30">
        <f t="shared" si="1299"/>
        <v>15.479186478873089</v>
      </c>
      <c r="W1743" s="31">
        <f t="shared" si="1309"/>
        <v>0</v>
      </c>
      <c r="X1743" s="35">
        <f t="shared" si="1300"/>
        <v>2053.6674666666659</v>
      </c>
      <c r="Y1743" s="30">
        <f t="shared" si="1301"/>
        <v>21.482533333334231</v>
      </c>
      <c r="Z1743" s="31">
        <f t="shared" si="1310"/>
        <v>0</v>
      </c>
      <c r="AA1743" s="29">
        <f t="shared" si="1302"/>
        <v>2058.8303449615023</v>
      </c>
      <c r="AB1743" s="30">
        <f t="shared" si="1303"/>
        <v>16.319655038497785</v>
      </c>
      <c r="AC1743" s="31">
        <f t="shared" si="1311"/>
        <v>0</v>
      </c>
      <c r="AD1743" s="32">
        <f t="shared" si="1286"/>
        <v>-1</v>
      </c>
      <c r="AE1743" s="33">
        <f t="shared" si="1287"/>
        <v>0</v>
      </c>
      <c r="AF1743" s="33">
        <f t="shared" si="1288"/>
        <v>0</v>
      </c>
      <c r="AG1743" s="33">
        <f t="shared" si="1289"/>
        <v>0</v>
      </c>
      <c r="AH1743" s="38">
        <f t="shared" si="1290"/>
        <v>-1</v>
      </c>
      <c r="AI1743" s="33">
        <f t="shared" si="1291"/>
        <v>0</v>
      </c>
      <c r="AJ1743" s="39">
        <f t="shared" si="1292"/>
        <v>-1</v>
      </c>
      <c r="AK1743" s="43">
        <f t="shared" si="1293"/>
        <v>0</v>
      </c>
      <c r="AL1743" s="4">
        <f t="shared" si="1312"/>
        <v>21.549999999999727</v>
      </c>
      <c r="AM1743" s="4">
        <f t="shared" si="1313"/>
        <v>20.909655038497476</v>
      </c>
      <c r="AN1743" s="4">
        <f t="shared" si="1314"/>
        <v>20.909655038497476</v>
      </c>
      <c r="AO1743" s="4">
        <f t="shared" si="1315"/>
        <v>0</v>
      </c>
      <c r="AP1743" s="4">
        <f t="shared" si="1316"/>
        <v>0.64034496150225095</v>
      </c>
      <c r="AQ1743" s="4">
        <f t="shared" si="1317"/>
        <v>0</v>
      </c>
      <c r="AR1743" s="4">
        <f t="shared" si="1304"/>
        <v>16.960000000000036</v>
      </c>
      <c r="AS1743">
        <f t="shared" si="1318"/>
        <v>20.909655038497476</v>
      </c>
      <c r="AT1743" s="6">
        <f t="shared" si="1319"/>
        <v>1</v>
      </c>
      <c r="AU1743" s="4">
        <f t="shared" si="1320"/>
        <v>-8.725558756543025</v>
      </c>
      <c r="AV1743" s="4">
        <f t="shared" si="1321"/>
        <v>-6.8824756507007985</v>
      </c>
      <c r="AW1743">
        <f t="shared" si="1322"/>
        <v>1</v>
      </c>
      <c r="AX1743">
        <f t="shared" si="1323"/>
        <v>0</v>
      </c>
      <c r="AY1743">
        <f t="shared" si="1324"/>
        <v>0</v>
      </c>
      <c r="AZ1743" s="4">
        <f t="shared" si="1305"/>
        <v>-3.9100000000000006</v>
      </c>
      <c r="BA1743" s="4">
        <f t="shared" si="1325"/>
        <v>192.35500000000022</v>
      </c>
      <c r="BB1743" s="4">
        <f t="shared" si="1306"/>
        <v>216.73833333333334</v>
      </c>
      <c r="BC1743" s="4">
        <f t="shared" si="1307"/>
        <v>258.08800000000002</v>
      </c>
      <c r="BM1743">
        <f t="shared" si="1279"/>
        <v>1</v>
      </c>
    </row>
    <row r="1744" spans="1:65" x14ac:dyDescent="0.25">
      <c r="A1744">
        <v>771</v>
      </c>
      <c r="B1744" s="1">
        <v>42299</v>
      </c>
      <c r="C1744" s="2">
        <v>2021.88</v>
      </c>
      <c r="D1744" s="2">
        <v>2055.1999999999998</v>
      </c>
      <c r="E1744" s="2">
        <v>2021.88</v>
      </c>
      <c r="F1744" s="2">
        <v>2052.5100000000002</v>
      </c>
      <c r="G1744" s="2">
        <v>4430850000</v>
      </c>
      <c r="H1744" s="2">
        <f t="shared" si="1280"/>
        <v>12.499115924291957</v>
      </c>
      <c r="I1744" s="2">
        <f t="shared" si="1281"/>
        <v>1979.0985000000005</v>
      </c>
      <c r="J1744" s="2">
        <f t="shared" si="1282"/>
        <v>15.377847395728542</v>
      </c>
      <c r="K1744" s="2">
        <f t="shared" si="1283"/>
        <v>2.9400000000000546</v>
      </c>
      <c r="L1744" s="18">
        <v>0.12304999999999999</v>
      </c>
      <c r="M1744" s="19">
        <v>10.594866332134306</v>
      </c>
      <c r="N1744" s="4">
        <f t="shared" si="1294"/>
        <v>36.259999999999764</v>
      </c>
      <c r="O1744" s="4">
        <f t="shared" si="1284"/>
        <v>18.467000000000006</v>
      </c>
      <c r="P1744" s="4">
        <f t="shared" si="1295"/>
        <v>7.8208496240601582</v>
      </c>
      <c r="Q1744" s="4">
        <f t="shared" si="1308"/>
        <v>3.7969577464788746</v>
      </c>
      <c r="R1744" s="18">
        <f t="shared" si="1296"/>
        <v>2026.4362406015039</v>
      </c>
      <c r="S1744" s="2">
        <f t="shared" si="1297"/>
        <v>26.07375939849635</v>
      </c>
      <c r="T1744" s="22">
        <f t="shared" si="1285"/>
        <v>0</v>
      </c>
      <c r="U1744" s="29">
        <f t="shared" si="1298"/>
        <v>2023.108804876161</v>
      </c>
      <c r="V1744" s="30">
        <f t="shared" si="1299"/>
        <v>29.401195123839216</v>
      </c>
      <c r="W1744" s="31">
        <f t="shared" si="1309"/>
        <v>0</v>
      </c>
      <c r="X1744" s="35">
        <f t="shared" si="1300"/>
        <v>2022.293333333334</v>
      </c>
      <c r="Y1744" s="30">
        <f t="shared" si="1301"/>
        <v>30.216666666666242</v>
      </c>
      <c r="Z1744" s="31">
        <f t="shared" si="1310"/>
        <v>0</v>
      </c>
      <c r="AA1744" s="29">
        <f t="shared" si="1302"/>
        <v>2022.9946388601652</v>
      </c>
      <c r="AB1744" s="30">
        <f t="shared" si="1303"/>
        <v>29.515361139835022</v>
      </c>
      <c r="AC1744" s="31">
        <f t="shared" si="1311"/>
        <v>0</v>
      </c>
      <c r="AD1744" s="32">
        <f t="shared" si="1286"/>
        <v>-1</v>
      </c>
      <c r="AE1744" s="33">
        <f t="shared" si="1287"/>
        <v>0</v>
      </c>
      <c r="AF1744" s="33">
        <f t="shared" si="1288"/>
        <v>-1</v>
      </c>
      <c r="AG1744" s="33">
        <f t="shared" si="1289"/>
        <v>0</v>
      </c>
      <c r="AH1744" s="38">
        <f t="shared" si="1290"/>
        <v>-1</v>
      </c>
      <c r="AI1744" s="33">
        <f t="shared" si="1291"/>
        <v>-1</v>
      </c>
      <c r="AJ1744" s="39">
        <f t="shared" si="1292"/>
        <v>-1</v>
      </c>
      <c r="AK1744" s="43">
        <f t="shared" si="1293"/>
        <v>-1</v>
      </c>
      <c r="AL1744" s="4">
        <f t="shared" si="1312"/>
        <v>33.319999999999709</v>
      </c>
      <c r="AM1744" s="4">
        <f t="shared" si="1313"/>
        <v>32.205361139834622</v>
      </c>
      <c r="AN1744" s="4">
        <f t="shared" si="1314"/>
        <v>32.205361139834622</v>
      </c>
      <c r="AO1744" s="4">
        <f t="shared" si="1315"/>
        <v>0</v>
      </c>
      <c r="AP1744" s="4">
        <f t="shared" si="1316"/>
        <v>1.114638860165087</v>
      </c>
      <c r="AQ1744" s="4">
        <f t="shared" si="1317"/>
        <v>0</v>
      </c>
      <c r="AR1744" s="4">
        <f t="shared" si="1304"/>
        <v>30.630000000000109</v>
      </c>
      <c r="AS1744">
        <f t="shared" si="1318"/>
        <v>32.205361139834622</v>
      </c>
      <c r="AT1744" s="6">
        <f t="shared" si="1319"/>
        <v>1</v>
      </c>
      <c r="AU1744" s="4">
        <f t="shared" si="1320"/>
        <v>-17.728844733681392</v>
      </c>
      <c r="AV1744" s="4">
        <f t="shared" si="1321"/>
        <v>-19.735133667865803</v>
      </c>
      <c r="AW1744">
        <f t="shared" si="1322"/>
        <v>1</v>
      </c>
      <c r="AX1744">
        <f t="shared" si="1323"/>
        <v>0</v>
      </c>
      <c r="AY1744">
        <f t="shared" si="1324"/>
        <v>0</v>
      </c>
      <c r="AZ1744" s="4">
        <f t="shared" si="1305"/>
        <v>-3.9100000000000006</v>
      </c>
      <c r="BA1744" s="4">
        <f t="shared" si="1325"/>
        <v>196.26500000000021</v>
      </c>
      <c r="BB1744" s="4">
        <f t="shared" si="1306"/>
        <v>218.04166666666669</v>
      </c>
      <c r="BC1744" s="4">
        <f t="shared" si="1307"/>
        <v>243.56400000000002</v>
      </c>
      <c r="BM1744">
        <f t="shared" si="1279"/>
        <v>1</v>
      </c>
    </row>
    <row r="1745" spans="1:65" x14ac:dyDescent="0.25">
      <c r="A1745">
        <v>770</v>
      </c>
      <c r="B1745" s="1">
        <v>42298</v>
      </c>
      <c r="C1745" s="2">
        <v>2033.47</v>
      </c>
      <c r="D1745" s="2">
        <v>2037.97</v>
      </c>
      <c r="E1745" s="2">
        <v>2017.22</v>
      </c>
      <c r="F1745" s="2">
        <v>2018.94</v>
      </c>
      <c r="G1745" s="2">
        <v>3627790000</v>
      </c>
      <c r="H1745" s="2">
        <f t="shared" si="1280"/>
        <v>14.679958976630543</v>
      </c>
      <c r="I1745" s="2">
        <f t="shared" si="1281"/>
        <v>1974.7449999999997</v>
      </c>
      <c r="J1745" s="2">
        <f t="shared" si="1282"/>
        <v>14.741103820342124</v>
      </c>
      <c r="K1745" s="2">
        <f t="shared" si="1283"/>
        <v>2.7000000000000455</v>
      </c>
      <c r="L1745" s="18">
        <v>0.14535000000000001</v>
      </c>
      <c r="M1745" s="19">
        <v>12.58827513578542</v>
      </c>
      <c r="N1745" s="4">
        <f t="shared" si="1294"/>
        <v>20.75</v>
      </c>
      <c r="O1745" s="4">
        <f t="shared" si="1284"/>
        <v>17.738000000000035</v>
      </c>
      <c r="P1745" s="4">
        <f t="shared" si="1295"/>
        <v>7.4962406015037635</v>
      </c>
      <c r="Q1745" s="4">
        <f t="shared" si="1308"/>
        <v>3.1507817337461312</v>
      </c>
      <c r="R1745" s="18">
        <f t="shared" si="1296"/>
        <v>2038.1976842105264</v>
      </c>
      <c r="S1745" s="2">
        <f t="shared" si="1297"/>
        <v>19.257684210526349</v>
      </c>
      <c r="T1745" s="22">
        <f t="shared" si="1285"/>
        <v>0</v>
      </c>
      <c r="U1745" s="29">
        <f t="shared" si="1298"/>
        <v>2034.5251709597524</v>
      </c>
      <c r="V1745" s="30">
        <f t="shared" si="1299"/>
        <v>15.585170959752304</v>
      </c>
      <c r="W1745" s="31">
        <f t="shared" si="1309"/>
        <v>0</v>
      </c>
      <c r="X1745" s="35">
        <f t="shared" si="1300"/>
        <v>2033.8902666666668</v>
      </c>
      <c r="Y1745" s="30">
        <f t="shared" si="1301"/>
        <v>14.950266666666721</v>
      </c>
      <c r="Z1745" s="31">
        <f t="shared" si="1310"/>
        <v>0</v>
      </c>
      <c r="AA1745" s="29">
        <f t="shared" si="1302"/>
        <v>2034.4362843587205</v>
      </c>
      <c r="AB1745" s="30">
        <f t="shared" si="1303"/>
        <v>15.496284358720459</v>
      </c>
      <c r="AC1745" s="31">
        <f t="shared" si="1311"/>
        <v>0</v>
      </c>
      <c r="AD1745" s="32">
        <f t="shared" si="1286"/>
        <v>-1</v>
      </c>
      <c r="AE1745" s="33">
        <f t="shared" si="1287"/>
        <v>-1</v>
      </c>
      <c r="AF1745" s="33">
        <f t="shared" si="1288"/>
        <v>-1</v>
      </c>
      <c r="AG1745" s="33">
        <f t="shared" si="1289"/>
        <v>-1</v>
      </c>
      <c r="AH1745" s="38">
        <f t="shared" si="1290"/>
        <v>-1</v>
      </c>
      <c r="AI1745" s="33">
        <f t="shared" si="1291"/>
        <v>-1</v>
      </c>
      <c r="AJ1745" s="39">
        <f t="shared" si="1292"/>
        <v>-1</v>
      </c>
      <c r="AK1745" s="43">
        <f t="shared" si="1293"/>
        <v>-1</v>
      </c>
      <c r="AL1745" s="4">
        <f t="shared" si="1312"/>
        <v>4.5</v>
      </c>
      <c r="AM1745" s="4">
        <f t="shared" si="1313"/>
        <v>3.5337156412795139</v>
      </c>
      <c r="AN1745" s="4">
        <f t="shared" si="1314"/>
        <v>3.5337156412795139</v>
      </c>
      <c r="AO1745" s="4">
        <f t="shared" si="1315"/>
        <v>-16.25</v>
      </c>
      <c r="AP1745" s="4">
        <f t="shared" si="1316"/>
        <v>17.216284358720486</v>
      </c>
      <c r="AQ1745" s="4">
        <f t="shared" si="1317"/>
        <v>16.25</v>
      </c>
      <c r="AR1745" s="4">
        <f t="shared" si="1304"/>
        <v>14.529999999999973</v>
      </c>
      <c r="AS1745">
        <f t="shared" si="1318"/>
        <v>16.25</v>
      </c>
      <c r="AT1745" s="6">
        <f t="shared" si="1319"/>
        <v>1</v>
      </c>
      <c r="AU1745" s="4">
        <f t="shared" si="1320"/>
        <v>-3.6180082779475775</v>
      </c>
      <c r="AV1745" s="4">
        <f t="shared" si="1321"/>
        <v>-1.641724864214553</v>
      </c>
      <c r="AW1745">
        <f t="shared" si="1322"/>
        <v>1</v>
      </c>
      <c r="AX1745">
        <f t="shared" si="1323"/>
        <v>0</v>
      </c>
      <c r="AY1745">
        <f t="shared" si="1324"/>
        <v>0</v>
      </c>
      <c r="AZ1745" s="4">
        <f t="shared" si="1305"/>
        <v>-3.9100000000000006</v>
      </c>
      <c r="BA1745" s="4">
        <f t="shared" si="1325"/>
        <v>200.17500000000021</v>
      </c>
      <c r="BB1745" s="4">
        <f t="shared" si="1306"/>
        <v>221.95166666666668</v>
      </c>
      <c r="BC1745" s="4">
        <f t="shared" si="1307"/>
        <v>248.2</v>
      </c>
      <c r="BM1745">
        <f t="shared" si="1279"/>
        <v>1</v>
      </c>
    </row>
    <row r="1746" spans="1:65" x14ac:dyDescent="0.25">
      <c r="A1746">
        <v>769</v>
      </c>
      <c r="B1746" s="1">
        <v>42297</v>
      </c>
      <c r="C1746" s="2">
        <v>2033.13</v>
      </c>
      <c r="D1746" s="2">
        <v>2039.12</v>
      </c>
      <c r="E1746" s="2">
        <v>2026.61</v>
      </c>
      <c r="F1746" s="2">
        <v>2030.77</v>
      </c>
      <c r="G1746" s="2">
        <v>3331500000</v>
      </c>
      <c r="H1746" s="2">
        <f t="shared" si="1280"/>
        <v>16.727733093412425</v>
      </c>
      <c r="I1746" s="2">
        <f t="shared" si="1281"/>
        <v>1970.2334999999998</v>
      </c>
      <c r="J1746" s="2">
        <f t="shared" si="1282"/>
        <v>16.722309043216544</v>
      </c>
      <c r="K1746" s="2">
        <f t="shared" si="1283"/>
        <v>-0.52999999999997272</v>
      </c>
      <c r="L1746" s="18">
        <v>0.12664999999999998</v>
      </c>
      <c r="M1746" s="19">
        <v>10.984340627871672</v>
      </c>
      <c r="N1746" s="4">
        <f t="shared" si="1294"/>
        <v>12.509999999999991</v>
      </c>
      <c r="O1746" s="4">
        <f t="shared" si="1284"/>
        <v>17.950000000000024</v>
      </c>
      <c r="P1746" s="4">
        <f t="shared" si="1295"/>
        <v>7.4276842105263183</v>
      </c>
      <c r="Q1746" s="4">
        <f t="shared" si="1308"/>
        <v>2.7055665634674928</v>
      </c>
      <c r="R1746" s="18">
        <f t="shared" si="1296"/>
        <v>2040.6549097744362</v>
      </c>
      <c r="S1746" s="2">
        <f t="shared" si="1297"/>
        <v>9.8849097744362098</v>
      </c>
      <c r="T1746" s="22">
        <f t="shared" si="1285"/>
        <v>1</v>
      </c>
      <c r="U1746" s="29">
        <f t="shared" si="1298"/>
        <v>2034.0242205633804</v>
      </c>
      <c r="V1746" s="30">
        <f t="shared" si="1299"/>
        <v>3.254220563380386</v>
      </c>
      <c r="W1746" s="31">
        <f t="shared" si="1309"/>
        <v>1</v>
      </c>
      <c r="X1746" s="35">
        <f t="shared" si="1300"/>
        <v>2035.3497333333332</v>
      </c>
      <c r="Y1746" s="30">
        <f t="shared" si="1301"/>
        <v>4.5797333333332517</v>
      </c>
      <c r="Z1746" s="31">
        <f t="shared" si="1310"/>
        <v>1</v>
      </c>
      <c r="AA1746" s="29">
        <f t="shared" si="1302"/>
        <v>2034.2097923511737</v>
      </c>
      <c r="AB1746" s="30">
        <f t="shared" si="1303"/>
        <v>3.4397923511737645</v>
      </c>
      <c r="AC1746" s="31">
        <f t="shared" si="1311"/>
        <v>1</v>
      </c>
      <c r="AD1746" s="32">
        <f t="shared" si="1286"/>
        <v>1</v>
      </c>
      <c r="AE1746" s="33">
        <f t="shared" si="1287"/>
        <v>1</v>
      </c>
      <c r="AF1746" s="33">
        <f t="shared" si="1288"/>
        <v>1</v>
      </c>
      <c r="AG1746" s="33">
        <f t="shared" si="1289"/>
        <v>0</v>
      </c>
      <c r="AH1746" s="38">
        <f t="shared" si="1290"/>
        <v>1</v>
      </c>
      <c r="AI1746" s="33">
        <f t="shared" si="1291"/>
        <v>1</v>
      </c>
      <c r="AJ1746" s="39">
        <f t="shared" si="1292"/>
        <v>1</v>
      </c>
      <c r="AK1746" s="43">
        <f t="shared" si="1293"/>
        <v>1</v>
      </c>
      <c r="AL1746" s="4">
        <f t="shared" si="1312"/>
        <v>5.9899999999997817</v>
      </c>
      <c r="AM1746" s="4">
        <f t="shared" si="1313"/>
        <v>4.9102076488261446</v>
      </c>
      <c r="AN1746" s="4">
        <f t="shared" si="1314"/>
        <v>4.9102076488261446</v>
      </c>
      <c r="AO1746" s="4">
        <f t="shared" si="1315"/>
        <v>-6.5200000000002092</v>
      </c>
      <c r="AP1746" s="4">
        <f t="shared" si="1316"/>
        <v>7.5997923511738463</v>
      </c>
      <c r="AQ1746" s="4">
        <f t="shared" si="1317"/>
        <v>6.5200000000002092</v>
      </c>
      <c r="AR1746" s="4">
        <f t="shared" si="1304"/>
        <v>2.3600000000001273</v>
      </c>
      <c r="AS1746">
        <f t="shared" si="1318"/>
        <v>6.5200000000002092</v>
      </c>
      <c r="AT1746" s="6">
        <f t="shared" si="1319"/>
        <v>0</v>
      </c>
      <c r="AU1746" s="4">
        <f t="shared" si="1320"/>
        <v>5.490358542605545</v>
      </c>
      <c r="AV1746" s="4">
        <f t="shared" si="1321"/>
        <v>8.9243406278715458</v>
      </c>
      <c r="AW1746">
        <f t="shared" si="1322"/>
        <v>0</v>
      </c>
      <c r="AX1746">
        <f t="shared" si="1323"/>
        <v>0</v>
      </c>
      <c r="AY1746">
        <f t="shared" si="1324"/>
        <v>0</v>
      </c>
      <c r="AZ1746" s="4">
        <f t="shared" si="1305"/>
        <v>6.94</v>
      </c>
      <c r="BA1746" s="4">
        <f t="shared" si="1325"/>
        <v>204.08500000000021</v>
      </c>
      <c r="BB1746" s="4">
        <f t="shared" si="1306"/>
        <v>225.86166666666668</v>
      </c>
      <c r="BC1746" s="4">
        <f t="shared" si="1307"/>
        <v>248.06400000000002</v>
      </c>
      <c r="BM1746">
        <f t="shared" si="1279"/>
        <v>1</v>
      </c>
    </row>
    <row r="1747" spans="1:65" x14ac:dyDescent="0.25">
      <c r="A1747">
        <v>768</v>
      </c>
      <c r="B1747" s="1">
        <v>42296</v>
      </c>
      <c r="C1747" s="2">
        <v>2031.73</v>
      </c>
      <c r="D1747" s="2">
        <v>2034.45</v>
      </c>
      <c r="E1747" s="2">
        <v>2022.31</v>
      </c>
      <c r="F1747" s="2">
        <v>2033.66</v>
      </c>
      <c r="G1747" s="2">
        <v>3287320000</v>
      </c>
      <c r="H1747" s="2">
        <f t="shared" si="1280"/>
        <v>16.354155061566999</v>
      </c>
      <c r="I1747" s="2">
        <f t="shared" si="1281"/>
        <v>1966.6464999999996</v>
      </c>
      <c r="J1747" s="2">
        <f t="shared" si="1282"/>
        <v>17.837304279160815</v>
      </c>
      <c r="K1747" s="2">
        <f t="shared" si="1283"/>
        <v>-1.3799999999998818</v>
      </c>
      <c r="L1747" s="18">
        <v>0.12045</v>
      </c>
      <c r="M1747" s="19">
        <v>10.443790037048483</v>
      </c>
      <c r="N1747" s="4">
        <f t="shared" si="1294"/>
        <v>12.1400000000001</v>
      </c>
      <c r="O1747" s="4">
        <f t="shared" si="1284"/>
        <v>18.662000000000013</v>
      </c>
      <c r="P1747" s="4">
        <f t="shared" si="1295"/>
        <v>6.9949097744360929</v>
      </c>
      <c r="Q1747" s="4">
        <f t="shared" si="1308"/>
        <v>2.29287323943662</v>
      </c>
      <c r="R1747" s="18">
        <f t="shared" si="1296"/>
        <v>2039.1479849624059</v>
      </c>
      <c r="S1747" s="2">
        <f t="shared" si="1297"/>
        <v>5.4879849624057897</v>
      </c>
      <c r="T1747" s="22">
        <f t="shared" si="1285"/>
        <v>1</v>
      </c>
      <c r="U1747" s="29">
        <f t="shared" si="1298"/>
        <v>2032.50706876</v>
      </c>
      <c r="V1747" s="30">
        <f t="shared" si="1299"/>
        <v>1.1529312400000435</v>
      </c>
      <c r="W1747" s="31">
        <f t="shared" si="1309"/>
        <v>1</v>
      </c>
      <c r="X1747" s="35">
        <f t="shared" si="1300"/>
        <v>2040.0897333333305</v>
      </c>
      <c r="Y1747" s="30">
        <f t="shared" si="1301"/>
        <v>6.4297333333304323</v>
      </c>
      <c r="Z1747" s="31">
        <f t="shared" si="1310"/>
        <v>1</v>
      </c>
      <c r="AA1747" s="29">
        <f t="shared" si="1302"/>
        <v>2033.5686418002663</v>
      </c>
      <c r="AB1747" s="30">
        <f t="shared" si="1303"/>
        <v>9.1358199733804213E-2</v>
      </c>
      <c r="AC1747" s="31">
        <f t="shared" si="1311"/>
        <v>1</v>
      </c>
      <c r="AD1747" s="32">
        <f t="shared" si="1286"/>
        <v>1</v>
      </c>
      <c r="AE1747" s="33">
        <f t="shared" si="1287"/>
        <v>1</v>
      </c>
      <c r="AF1747" s="33">
        <f t="shared" si="1288"/>
        <v>0</v>
      </c>
      <c r="AG1747" s="33">
        <f t="shared" si="1289"/>
        <v>0</v>
      </c>
      <c r="AH1747" s="38">
        <f t="shared" si="1290"/>
        <v>1</v>
      </c>
      <c r="AI1747" s="33">
        <f t="shared" si="1291"/>
        <v>1</v>
      </c>
      <c r="AJ1747" s="39">
        <f t="shared" si="1292"/>
        <v>1</v>
      </c>
      <c r="AK1747" s="43">
        <f t="shared" si="1293"/>
        <v>1</v>
      </c>
      <c r="AL1747" s="4">
        <f t="shared" si="1312"/>
        <v>2.7200000000000273</v>
      </c>
      <c r="AM1747" s="4">
        <f t="shared" si="1313"/>
        <v>0.88135819973376783</v>
      </c>
      <c r="AN1747" s="4">
        <f t="shared" si="1314"/>
        <v>0.88135819973376783</v>
      </c>
      <c r="AO1747" s="4">
        <f t="shared" si="1315"/>
        <v>-9.4200000000000728</v>
      </c>
      <c r="AP1747" s="4">
        <f t="shared" si="1316"/>
        <v>11.258641800266332</v>
      </c>
      <c r="AQ1747" s="4">
        <f t="shared" si="1317"/>
        <v>9.4200000000000728</v>
      </c>
      <c r="AR1747" s="4">
        <f t="shared" si="1304"/>
        <v>1.9300000000000637</v>
      </c>
      <c r="AS1747">
        <f t="shared" si="1318"/>
        <v>9.4200000000000728</v>
      </c>
      <c r="AT1747" s="6">
        <f t="shared" si="1319"/>
        <v>0</v>
      </c>
      <c r="AU1747" s="4">
        <f t="shared" si="1320"/>
        <v>1.5778684113076</v>
      </c>
      <c r="AV1747" s="4">
        <f t="shared" si="1321"/>
        <v>8.8137900370484203</v>
      </c>
      <c r="AW1747">
        <f t="shared" si="1322"/>
        <v>0</v>
      </c>
      <c r="AX1747">
        <f t="shared" si="1323"/>
        <v>0</v>
      </c>
      <c r="AY1747">
        <f t="shared" si="1324"/>
        <v>0</v>
      </c>
      <c r="AZ1747" s="4">
        <f t="shared" si="1305"/>
        <v>6.94</v>
      </c>
      <c r="BA1747" s="4">
        <f t="shared" si="1325"/>
        <v>197.14500000000021</v>
      </c>
      <c r="BB1747" s="4">
        <f t="shared" si="1306"/>
        <v>218.92166666666668</v>
      </c>
      <c r="BC1747" s="4">
        <f t="shared" si="1307"/>
        <v>247.50400000000002</v>
      </c>
      <c r="BM1747">
        <f t="shared" si="1279"/>
        <v>1</v>
      </c>
    </row>
    <row r="1748" spans="1:65" x14ac:dyDescent="0.25">
      <c r="A1748">
        <v>767</v>
      </c>
      <c r="B1748" s="1">
        <v>42293</v>
      </c>
      <c r="C1748" s="2">
        <v>2024.37</v>
      </c>
      <c r="D1748" s="2">
        <v>2033.54</v>
      </c>
      <c r="E1748" s="2">
        <v>2020.46</v>
      </c>
      <c r="F1748" s="2">
        <v>2033.11</v>
      </c>
      <c r="G1748" s="2">
        <v>3595430000</v>
      </c>
      <c r="H1748" s="2">
        <f t="shared" si="1280"/>
        <v>20.740134709730754</v>
      </c>
      <c r="I1748" s="2">
        <f t="shared" si="1281"/>
        <v>1963.1020000000001</v>
      </c>
      <c r="J1748" s="2">
        <f t="shared" si="1282"/>
        <v>20.118929623877278</v>
      </c>
      <c r="K1748" s="2">
        <f t="shared" si="1283"/>
        <v>0.50999999999999091</v>
      </c>
      <c r="L1748" s="18">
        <v>0.11080000000000001</v>
      </c>
      <c r="M1748" s="19">
        <v>9.5633638359197164</v>
      </c>
      <c r="N1748" s="4">
        <f t="shared" si="1294"/>
        <v>13.079999999999927</v>
      </c>
      <c r="O1748" s="4">
        <f t="shared" si="1284"/>
        <v>21.229000000000021</v>
      </c>
      <c r="P1748" s="4">
        <f t="shared" si="1295"/>
        <v>6.0379849624060169</v>
      </c>
      <c r="Q1748" s="4">
        <f t="shared" si="1308"/>
        <v>1.9924840000000004</v>
      </c>
      <c r="R1748" s="18">
        <f t="shared" si="1296"/>
        <v>2028.9771729323306</v>
      </c>
      <c r="S1748" s="2">
        <f t="shared" si="1297"/>
        <v>4.1328270676692682</v>
      </c>
      <c r="T1748" s="22">
        <f t="shared" si="1285"/>
        <v>1</v>
      </c>
      <c r="U1748" s="29">
        <f t="shared" si="1298"/>
        <v>2024.9782504694836</v>
      </c>
      <c r="V1748" s="30">
        <f t="shared" si="1299"/>
        <v>8.1317495305163447</v>
      </c>
      <c r="W1748" s="31">
        <f t="shared" si="1309"/>
        <v>1</v>
      </c>
      <c r="X1748" s="35">
        <f t="shared" si="1300"/>
        <v>2021.4210666666668</v>
      </c>
      <c r="Y1748" s="30">
        <f t="shared" si="1301"/>
        <v>11.688933333333125</v>
      </c>
      <c r="Z1748" s="31">
        <f t="shared" si="1310"/>
        <v>0</v>
      </c>
      <c r="AA1748" s="29">
        <f t="shared" si="1302"/>
        <v>2024.4802447370894</v>
      </c>
      <c r="AB1748" s="30">
        <f t="shared" si="1303"/>
        <v>8.6297552629105212</v>
      </c>
      <c r="AC1748" s="31">
        <f t="shared" si="1311"/>
        <v>1</v>
      </c>
      <c r="AD1748" s="32">
        <f t="shared" si="1286"/>
        <v>1</v>
      </c>
      <c r="AE1748" s="33">
        <f t="shared" si="1287"/>
        <v>0</v>
      </c>
      <c r="AF1748" s="33">
        <f t="shared" si="1288"/>
        <v>0</v>
      </c>
      <c r="AG1748" s="33">
        <f t="shared" si="1289"/>
        <v>0</v>
      </c>
      <c r="AH1748" s="38">
        <f t="shared" si="1290"/>
        <v>1</v>
      </c>
      <c r="AI1748" s="33">
        <f t="shared" si="1291"/>
        <v>1</v>
      </c>
      <c r="AJ1748" s="39">
        <f t="shared" si="1292"/>
        <v>1</v>
      </c>
      <c r="AK1748" s="43">
        <f t="shared" si="1293"/>
        <v>0</v>
      </c>
      <c r="AL1748" s="4">
        <f t="shared" si="1312"/>
        <v>9.1700000000000728</v>
      </c>
      <c r="AM1748" s="4">
        <f t="shared" si="1313"/>
        <v>9.0597552629105849</v>
      </c>
      <c r="AN1748" s="4">
        <f t="shared" si="1314"/>
        <v>9.0597552629105849</v>
      </c>
      <c r="AO1748" s="4">
        <f t="shared" si="1315"/>
        <v>-3.9099999999998545</v>
      </c>
      <c r="AP1748" s="4">
        <f t="shared" si="1316"/>
        <v>4.0202447370893424</v>
      </c>
      <c r="AQ1748" s="4">
        <f t="shared" si="1317"/>
        <v>3.9099999999998545</v>
      </c>
      <c r="AR1748" s="4">
        <f t="shared" si="1304"/>
        <v>8.7400000000000091</v>
      </c>
      <c r="AS1748">
        <f t="shared" si="1318"/>
        <v>9.0597552629105849</v>
      </c>
      <c r="AT1748" s="6">
        <f t="shared" si="1319"/>
        <v>0</v>
      </c>
      <c r="AU1748" s="4">
        <f t="shared" si="1320"/>
        <v>2.8334602760206664</v>
      </c>
      <c r="AV1748" s="4">
        <f t="shared" si="1321"/>
        <v>1.1233638359197073</v>
      </c>
      <c r="AW1748">
        <f t="shared" si="1322"/>
        <v>0</v>
      </c>
      <c r="AX1748">
        <f t="shared" si="1323"/>
        <v>0</v>
      </c>
      <c r="AY1748">
        <f t="shared" si="1324"/>
        <v>0</v>
      </c>
      <c r="AZ1748" s="4">
        <f t="shared" si="1305"/>
        <v>6.94</v>
      </c>
      <c r="BA1748" s="4">
        <f t="shared" si="1325"/>
        <v>190.20500000000021</v>
      </c>
      <c r="BB1748" s="4">
        <f t="shared" si="1306"/>
        <v>211.98166666666668</v>
      </c>
      <c r="BC1748" s="4">
        <f t="shared" si="1307"/>
        <v>244.55999999999992</v>
      </c>
      <c r="BM1748">
        <f t="shared" si="1279"/>
        <v>1</v>
      </c>
    </row>
    <row r="1749" spans="1:65" x14ac:dyDescent="0.25">
      <c r="A1749">
        <v>766</v>
      </c>
      <c r="B1749" s="1">
        <v>42292</v>
      </c>
      <c r="C1749" s="2">
        <v>1996.47</v>
      </c>
      <c r="D1749" s="2">
        <v>2024.15</v>
      </c>
      <c r="E1749" s="2">
        <v>1996.47</v>
      </c>
      <c r="F1749" s="2">
        <v>2023.86</v>
      </c>
      <c r="G1749" s="2">
        <v>3746290000</v>
      </c>
      <c r="H1749" s="2">
        <f t="shared" si="1280"/>
        <v>29.928354244391382</v>
      </c>
      <c r="I1749" s="2">
        <f t="shared" si="1281"/>
        <v>1961.3665000000001</v>
      </c>
      <c r="J1749" s="2">
        <f t="shared" si="1282"/>
        <v>31.225479858096996</v>
      </c>
      <c r="K1749" s="2">
        <f t="shared" si="1283"/>
        <v>2.2300000000000182</v>
      </c>
      <c r="L1749" s="18">
        <v>0.1216</v>
      </c>
      <c r="M1749" s="19">
        <v>10.341926555592392</v>
      </c>
      <c r="N1749" s="4">
        <f t="shared" si="1294"/>
        <v>29.910000000000082</v>
      </c>
      <c r="O1749" s="4">
        <f t="shared" si="1284"/>
        <v>25.687000000000012</v>
      </c>
      <c r="P1749" s="4">
        <f t="shared" si="1295"/>
        <v>5.1171729323308268</v>
      </c>
      <c r="Q1749" s="4">
        <f t="shared" si="1308"/>
        <v>1.559616588419406</v>
      </c>
      <c r="R1749" s="18">
        <f t="shared" si="1296"/>
        <v>1998.0099398496241</v>
      </c>
      <c r="S1749" s="2">
        <f t="shared" si="1297"/>
        <v>25.850060150375839</v>
      </c>
      <c r="T1749" s="22">
        <f t="shared" si="1285"/>
        <v>0</v>
      </c>
      <c r="U1749" s="29">
        <f t="shared" si="1298"/>
        <v>1996.9495255263157</v>
      </c>
      <c r="V1749" s="30">
        <f t="shared" si="1299"/>
        <v>26.910474473684189</v>
      </c>
      <c r="W1749" s="31">
        <f t="shared" si="1309"/>
        <v>0</v>
      </c>
      <c r="X1749" s="35">
        <f t="shared" si="1300"/>
        <v>1993.1841333333332</v>
      </c>
      <c r="Y1749" s="30">
        <f t="shared" si="1301"/>
        <v>30.675866666666707</v>
      </c>
      <c r="Z1749" s="31">
        <f t="shared" si="1310"/>
        <v>0</v>
      </c>
      <c r="AA1749" s="29">
        <f t="shared" si="1302"/>
        <v>1996.4223706192981</v>
      </c>
      <c r="AB1749" s="30">
        <f t="shared" si="1303"/>
        <v>27.437629380701765</v>
      </c>
      <c r="AC1749" s="31">
        <f t="shared" si="1311"/>
        <v>0</v>
      </c>
      <c r="AD1749" s="32">
        <f t="shared" si="1286"/>
        <v>-1</v>
      </c>
      <c r="AE1749" s="33">
        <f t="shared" si="1287"/>
        <v>-1</v>
      </c>
      <c r="AF1749" s="33">
        <f t="shared" si="1288"/>
        <v>-1</v>
      </c>
      <c r="AG1749" s="33">
        <f t="shared" si="1289"/>
        <v>0</v>
      </c>
      <c r="AH1749" s="38">
        <f t="shared" si="1290"/>
        <v>-1</v>
      </c>
      <c r="AI1749" s="33">
        <f t="shared" si="1291"/>
        <v>-1</v>
      </c>
      <c r="AJ1749" s="39">
        <f t="shared" si="1292"/>
        <v>-1</v>
      </c>
      <c r="AK1749" s="43">
        <f t="shared" si="1293"/>
        <v>-1</v>
      </c>
      <c r="AL1749" s="4">
        <f t="shared" si="1312"/>
        <v>27.680000000000064</v>
      </c>
      <c r="AM1749" s="4">
        <f t="shared" si="1313"/>
        <v>27.727629380701956</v>
      </c>
      <c r="AN1749" s="4">
        <f t="shared" si="1314"/>
        <v>27.680000000000064</v>
      </c>
      <c r="AO1749" s="4">
        <f t="shared" si="1315"/>
        <v>0</v>
      </c>
      <c r="AP1749" s="4">
        <f t="shared" si="1316"/>
        <v>-4.7629380701891932E-2</v>
      </c>
      <c r="AQ1749" s="4">
        <f t="shared" si="1317"/>
        <v>4.7629380701891932E-2</v>
      </c>
      <c r="AR1749" s="4">
        <f t="shared" si="1304"/>
        <v>27.389999999999873</v>
      </c>
      <c r="AS1749">
        <f t="shared" si="1318"/>
        <v>27.680000000000064</v>
      </c>
      <c r="AT1749" s="6">
        <f t="shared" si="1319"/>
        <v>1</v>
      </c>
      <c r="AU1749" s="4">
        <f t="shared" si="1320"/>
        <v>-13.342477439124046</v>
      </c>
      <c r="AV1749" s="4">
        <f t="shared" si="1321"/>
        <v>-16.748073444407478</v>
      </c>
      <c r="AW1749">
        <f t="shared" si="1322"/>
        <v>1</v>
      </c>
      <c r="AX1749">
        <f t="shared" si="1323"/>
        <v>0</v>
      </c>
      <c r="AY1749">
        <f t="shared" si="1324"/>
        <v>0</v>
      </c>
      <c r="AZ1749" s="4">
        <f t="shared" si="1305"/>
        <v>-3.9100000000000006</v>
      </c>
      <c r="BA1749" s="4">
        <f t="shared" si="1325"/>
        <v>183.26500000000021</v>
      </c>
      <c r="BB1749" s="4">
        <f t="shared" si="1306"/>
        <v>207.35500000000002</v>
      </c>
      <c r="BC1749" s="4">
        <f t="shared" si="1307"/>
        <v>233.4</v>
      </c>
      <c r="BM1749">
        <f t="shared" si="1279"/>
        <v>1</v>
      </c>
    </row>
    <row r="1750" spans="1:65" x14ac:dyDescent="0.25">
      <c r="A1750">
        <v>765</v>
      </c>
      <c r="B1750" s="1">
        <v>42291</v>
      </c>
      <c r="C1750" s="2">
        <v>2003.66</v>
      </c>
      <c r="D1750" s="2">
        <v>2009.56</v>
      </c>
      <c r="E1750" s="2">
        <v>1990.73</v>
      </c>
      <c r="F1750" s="2">
        <v>1994.24</v>
      </c>
      <c r="G1750" s="2">
        <v>3644590000</v>
      </c>
      <c r="H1750" s="2">
        <f t="shared" si="1280"/>
        <v>36.706591309403223</v>
      </c>
      <c r="I1750" s="2">
        <f t="shared" si="1281"/>
        <v>1961.3095000000005</v>
      </c>
      <c r="J1750" s="2">
        <f t="shared" si="1282"/>
        <v>38.410236971548684</v>
      </c>
      <c r="K1750" s="2">
        <f t="shared" si="1283"/>
        <v>-2.9999999999972715E-2</v>
      </c>
      <c r="L1750" s="18">
        <v>0.1459</v>
      </c>
      <c r="M1750" s="19">
        <v>12.467410922500886</v>
      </c>
      <c r="N1750" s="4">
        <f t="shared" si="1294"/>
        <v>18.829999999999927</v>
      </c>
      <c r="O1750" s="4">
        <f t="shared" si="1284"/>
        <v>25.347000000000001</v>
      </c>
      <c r="P1750" s="4">
        <f t="shared" si="1295"/>
        <v>3.7699398496240613</v>
      </c>
      <c r="Q1750" s="4">
        <f t="shared" si="1308"/>
        <v>1.2295526315789491</v>
      </c>
      <c r="R1750" s="18">
        <f t="shared" si="1296"/>
        <v>2006.4567744360902</v>
      </c>
      <c r="S1750" s="2">
        <f t="shared" si="1297"/>
        <v>12.216774436090191</v>
      </c>
      <c r="T1750" s="22">
        <f t="shared" si="1285"/>
        <v>0</v>
      </c>
      <c r="U1750" s="29">
        <f t="shared" si="1298"/>
        <v>2004.1053012151704</v>
      </c>
      <c r="V1750" s="30">
        <f t="shared" si="1299"/>
        <v>9.8653012151703479</v>
      </c>
      <c r="W1750" s="31">
        <f t="shared" si="1309"/>
        <v>1</v>
      </c>
      <c r="X1750" s="35">
        <f t="shared" si="1300"/>
        <v>2003.7630666666673</v>
      </c>
      <c r="Y1750" s="30">
        <f t="shared" si="1301"/>
        <v>9.5230666666673187</v>
      </c>
      <c r="Z1750" s="31">
        <f t="shared" si="1310"/>
        <v>1</v>
      </c>
      <c r="AA1750" s="29">
        <f t="shared" si="1302"/>
        <v>2004.05738837838</v>
      </c>
      <c r="AB1750" s="30">
        <f t="shared" si="1303"/>
        <v>9.8173883783799738</v>
      </c>
      <c r="AC1750" s="31">
        <f t="shared" si="1311"/>
        <v>1</v>
      </c>
      <c r="AD1750" s="32">
        <f t="shared" si="1286"/>
        <v>1</v>
      </c>
      <c r="AE1750" s="33">
        <f t="shared" si="1287"/>
        <v>0</v>
      </c>
      <c r="AF1750" s="33">
        <f t="shared" si="1288"/>
        <v>0</v>
      </c>
      <c r="AG1750" s="33">
        <f t="shared" si="1289"/>
        <v>0</v>
      </c>
      <c r="AH1750" s="38">
        <f t="shared" si="1290"/>
        <v>1</v>
      </c>
      <c r="AI1750" s="33">
        <f t="shared" si="1291"/>
        <v>1</v>
      </c>
      <c r="AJ1750" s="39">
        <f t="shared" si="1292"/>
        <v>1</v>
      </c>
      <c r="AK1750" s="43">
        <f t="shared" si="1293"/>
        <v>1</v>
      </c>
      <c r="AL1750" s="4">
        <f t="shared" si="1312"/>
        <v>5.8999999999998636</v>
      </c>
      <c r="AM1750" s="4">
        <f t="shared" si="1313"/>
        <v>5.5026116216199625</v>
      </c>
      <c r="AN1750" s="4">
        <f t="shared" si="1314"/>
        <v>5.5026116216199625</v>
      </c>
      <c r="AO1750" s="4">
        <f t="shared" si="1315"/>
        <v>-12.930000000000064</v>
      </c>
      <c r="AP1750" s="4">
        <f t="shared" si="1316"/>
        <v>13.327388378379965</v>
      </c>
      <c r="AQ1750" s="4">
        <f t="shared" si="1317"/>
        <v>12.930000000000064</v>
      </c>
      <c r="AR1750" s="4">
        <f t="shared" si="1304"/>
        <v>9.4200000000000728</v>
      </c>
      <c r="AS1750">
        <f t="shared" si="1318"/>
        <v>12.930000000000064</v>
      </c>
      <c r="AT1750" s="6">
        <f t="shared" si="1319"/>
        <v>0</v>
      </c>
      <c r="AU1750" s="4">
        <f t="shared" si="1320"/>
        <v>0.83322958560227178</v>
      </c>
      <c r="AV1750" s="4">
        <f t="shared" si="1321"/>
        <v>3.3474109225008126</v>
      </c>
      <c r="AW1750">
        <f t="shared" si="1322"/>
        <v>0</v>
      </c>
      <c r="AX1750">
        <f t="shared" si="1323"/>
        <v>0</v>
      </c>
      <c r="AY1750">
        <f t="shared" si="1324"/>
        <v>0</v>
      </c>
      <c r="AZ1750" s="4">
        <f t="shared" si="1305"/>
        <v>6.94</v>
      </c>
      <c r="BA1750" s="4">
        <f t="shared" si="1325"/>
        <v>187.17500000000021</v>
      </c>
      <c r="BB1750" s="4">
        <f t="shared" si="1306"/>
        <v>211.26500000000001</v>
      </c>
      <c r="BC1750" s="4">
        <f t="shared" si="1307"/>
        <v>236.27600000000001</v>
      </c>
      <c r="BM1750">
        <f t="shared" ref="BM1750:BM1813" si="1326">IF(AND(AK1750=0,AJ1750=0,AI1750=0),0,1)</f>
        <v>1</v>
      </c>
    </row>
    <row r="1751" spans="1:65" x14ac:dyDescent="0.25">
      <c r="A1751">
        <v>764</v>
      </c>
      <c r="B1751" s="1">
        <v>42290</v>
      </c>
      <c r="C1751" s="2">
        <v>2015</v>
      </c>
      <c r="D1751" s="2">
        <v>2022.34</v>
      </c>
      <c r="E1751" s="2">
        <v>2001.78</v>
      </c>
      <c r="F1751" s="2">
        <v>2003.69</v>
      </c>
      <c r="G1751" s="2">
        <v>3401920000</v>
      </c>
      <c r="H1751" s="2">
        <f t="shared" si="1280"/>
        <v>45.9342835533064</v>
      </c>
      <c r="I1751" s="2">
        <f t="shared" si="1281"/>
        <v>1960.0275000000001</v>
      </c>
      <c r="J1751" s="2">
        <f t="shared" si="1282"/>
        <v>44.804352584612957</v>
      </c>
      <c r="K1751" s="2">
        <f t="shared" si="1283"/>
        <v>-2.4600000000000364</v>
      </c>
      <c r="L1751" s="18">
        <v>0.1391</v>
      </c>
      <c r="M1751" s="19">
        <v>11.968025726610728</v>
      </c>
      <c r="N1751" s="4">
        <f t="shared" si="1294"/>
        <v>20.559999999999945</v>
      </c>
      <c r="O1751" s="4">
        <f t="shared" si="1284"/>
        <v>27.108000000000015</v>
      </c>
      <c r="P1751" s="4">
        <f t="shared" si="1295"/>
        <v>2.7667744360902291</v>
      </c>
      <c r="Q1751" s="4">
        <f t="shared" si="1308"/>
        <v>1.1417979876161011</v>
      </c>
      <c r="R1751" s="18">
        <f t="shared" si="1296"/>
        <v>2019.3220075187971</v>
      </c>
      <c r="S1751" s="2">
        <f t="shared" si="1297"/>
        <v>15.632007518797082</v>
      </c>
      <c r="T1751" s="22">
        <f t="shared" si="1285"/>
        <v>0</v>
      </c>
      <c r="U1751" s="29">
        <f t="shared" si="1298"/>
        <v>2015.3059348591548</v>
      </c>
      <c r="V1751" s="30">
        <f t="shared" si="1299"/>
        <v>11.615934859154777</v>
      </c>
      <c r="W1751" s="31">
        <f t="shared" si="1309"/>
        <v>0</v>
      </c>
      <c r="X1751" s="35">
        <f t="shared" si="1300"/>
        <v>2015.6061333333332</v>
      </c>
      <c r="Y1751" s="30">
        <f t="shared" si="1301"/>
        <v>11.916133333333164</v>
      </c>
      <c r="Z1751" s="31">
        <f t="shared" si="1310"/>
        <v>0</v>
      </c>
      <c r="AA1751" s="29">
        <f t="shared" si="1302"/>
        <v>2015.3479626455398</v>
      </c>
      <c r="AB1751" s="30">
        <f t="shared" si="1303"/>
        <v>11.657962645539783</v>
      </c>
      <c r="AC1751" s="31">
        <f t="shared" si="1311"/>
        <v>0</v>
      </c>
      <c r="AD1751" s="32">
        <f t="shared" si="1286"/>
        <v>-1</v>
      </c>
      <c r="AE1751" s="33">
        <f t="shared" si="1287"/>
        <v>-1</v>
      </c>
      <c r="AF1751" s="33">
        <f t="shared" si="1288"/>
        <v>-1</v>
      </c>
      <c r="AG1751" s="33">
        <f t="shared" si="1289"/>
        <v>0</v>
      </c>
      <c r="AH1751" s="38">
        <f t="shared" si="1290"/>
        <v>-1</v>
      </c>
      <c r="AI1751" s="33">
        <f t="shared" si="1291"/>
        <v>-1</v>
      </c>
      <c r="AJ1751" s="39">
        <f t="shared" si="1292"/>
        <v>-1</v>
      </c>
      <c r="AK1751" s="43">
        <f t="shared" si="1293"/>
        <v>-1</v>
      </c>
      <c r="AL1751" s="4">
        <f t="shared" si="1312"/>
        <v>7.3399999999999181</v>
      </c>
      <c r="AM1751" s="4">
        <f t="shared" si="1313"/>
        <v>6.9920373544600807</v>
      </c>
      <c r="AN1751" s="4">
        <f t="shared" si="1314"/>
        <v>6.9920373544600807</v>
      </c>
      <c r="AO1751" s="4">
        <f t="shared" si="1315"/>
        <v>-13.220000000000027</v>
      </c>
      <c r="AP1751" s="4">
        <f t="shared" si="1316"/>
        <v>13.567962645539865</v>
      </c>
      <c r="AQ1751" s="4">
        <f t="shared" si="1317"/>
        <v>13.220000000000027</v>
      </c>
      <c r="AR1751" s="4">
        <f t="shared" si="1304"/>
        <v>11.309999999999945</v>
      </c>
      <c r="AS1751">
        <f t="shared" si="1318"/>
        <v>13.220000000000027</v>
      </c>
      <c r="AT1751" s="6">
        <f t="shared" si="1319"/>
        <v>1</v>
      </c>
      <c r="AU1751" s="4">
        <f t="shared" si="1320"/>
        <v>-0.75400673309829358</v>
      </c>
      <c r="AV1751" s="4">
        <f t="shared" si="1321"/>
        <v>0.95802572661078256</v>
      </c>
      <c r="AW1751">
        <f t="shared" si="1322"/>
        <v>0</v>
      </c>
      <c r="AX1751">
        <f t="shared" si="1323"/>
        <v>1</v>
      </c>
      <c r="AY1751">
        <f t="shared" si="1324"/>
        <v>0</v>
      </c>
      <c r="AZ1751" s="4">
        <f t="shared" si="1305"/>
        <v>-3.9100000000000006</v>
      </c>
      <c r="BA1751" s="4">
        <f t="shared" si="1325"/>
        <v>180.23500000000021</v>
      </c>
      <c r="BB1751" s="4">
        <f t="shared" si="1306"/>
        <v>204.32500000000002</v>
      </c>
      <c r="BC1751" s="4">
        <f t="shared" si="1307"/>
        <v>240.81199999999998</v>
      </c>
      <c r="BM1751">
        <f t="shared" si="1326"/>
        <v>1</v>
      </c>
    </row>
    <row r="1752" spans="1:65" x14ac:dyDescent="0.25">
      <c r="A1752">
        <v>763</v>
      </c>
      <c r="B1752" s="1">
        <v>42289</v>
      </c>
      <c r="C1752" s="2">
        <v>2015.65</v>
      </c>
      <c r="D1752" s="2">
        <v>2018.66</v>
      </c>
      <c r="E1752" s="2">
        <v>2010.55</v>
      </c>
      <c r="F1752" s="2">
        <v>2017.46</v>
      </c>
      <c r="G1752" s="2">
        <v>2893250000</v>
      </c>
      <c r="H1752" s="2">
        <f t="shared" ref="H1752:H1815" si="1327">_xlfn.STDEV.S(C1752:C1761)</f>
        <v>50.216342680667417</v>
      </c>
      <c r="I1752" s="2">
        <f t="shared" ref="I1752:I1815" si="1328">AVERAGE(C1752:C1771)</f>
        <v>1957.0325</v>
      </c>
      <c r="J1752" s="2">
        <f t="shared" ref="J1752:J1815" si="1329">_xlfn.STDEV.S(D1752:E1761)</f>
        <v>49.747303473602813</v>
      </c>
      <c r="K1752" s="2">
        <f t="shared" ref="K1752:K1815" si="1330">C1752-F1753</f>
        <v>0.75999999999999091</v>
      </c>
      <c r="L1752" s="18">
        <v>0.12614999999999998</v>
      </c>
      <c r="M1752" s="19">
        <v>10.839994145131943</v>
      </c>
      <c r="N1752" s="4">
        <f t="shared" si="1294"/>
        <v>8.1100000000001273</v>
      </c>
      <c r="O1752" s="4">
        <f t="shared" ref="O1752:O1815" si="1331">AVERAGE(N1752:N1761)</f>
        <v>27.809000000000015</v>
      </c>
      <c r="P1752" s="4">
        <f t="shared" si="1295"/>
        <v>1.862007518796994</v>
      </c>
      <c r="Q1752" s="4">
        <f t="shared" si="1308"/>
        <v>0.78444835680751202</v>
      </c>
      <c r="R1752" s="18">
        <f t="shared" si="1296"/>
        <v>2015.9493233082708</v>
      </c>
      <c r="S1752" s="2">
        <f t="shared" si="1297"/>
        <v>1.5106766917292589</v>
      </c>
      <c r="T1752" s="22">
        <f t="shared" ref="T1752:T1815" si="1332">IF(S1752&gt;M1753, 0, 1)</f>
        <v>1</v>
      </c>
      <c r="U1752" s="29">
        <f t="shared" si="1298"/>
        <v>2015.8910591820752</v>
      </c>
      <c r="V1752" s="30">
        <f t="shared" si="1299"/>
        <v>1.5689408179248403</v>
      </c>
      <c r="W1752" s="31">
        <f t="shared" si="1309"/>
        <v>1</v>
      </c>
      <c r="X1752" s="35">
        <f t="shared" si="1300"/>
        <v>2021.6462666666666</v>
      </c>
      <c r="Y1752" s="30">
        <f t="shared" si="1301"/>
        <v>4.1862666666665973</v>
      </c>
      <c r="Z1752" s="31">
        <f t="shared" si="1310"/>
        <v>1</v>
      </c>
      <c r="AA1752" s="29">
        <f t="shared" si="1302"/>
        <v>2016.6967882299182</v>
      </c>
      <c r="AB1752" s="30">
        <f t="shared" si="1303"/>
        <v>0.76321177008185259</v>
      </c>
      <c r="AC1752" s="31">
        <f t="shared" si="1311"/>
        <v>1</v>
      </c>
      <c r="AD1752" s="32">
        <f t="shared" ref="AD1752:AD1815" si="1333">IF(AC1752=1, 1, -1)</f>
        <v>1</v>
      </c>
      <c r="AE1752" s="33">
        <f t="shared" ref="AE1752:AE1815" si="1334">IF(AC1753=0,0,IF(0=AC1752,-1,AC1752))</f>
        <v>1</v>
      </c>
      <c r="AF1752" s="33">
        <f t="shared" ref="AF1752:AF1815" si="1335">IF(COUNTIF(AD1753:AD1756, "&lt;0")&gt;=2,0,IF(AC1752=1, 1, -1))</f>
        <v>1</v>
      </c>
      <c r="AG1752" s="33">
        <f t="shared" ref="AG1752:AG1815" si="1336">IF(COUNTIF(AD1753:AD1755, "&lt;0")&gt;=1,0,IF(AC1752=1, 1, -1))</f>
        <v>0</v>
      </c>
      <c r="AH1752" s="38">
        <f t="shared" ref="AH1752:AH1815" si="1337">IF(SUM(AC1753:AC1755)=0,0,IF(AC1752=1, 1, -1))</f>
        <v>1</v>
      </c>
      <c r="AI1752" s="33">
        <f t="shared" ref="AI1752:AI1815" si="1338">IF(COUNTIF(AD1753:AD1754, "&lt;0")&gt;=2,0,IF(AC1752=1, 1, -1))</f>
        <v>1</v>
      </c>
      <c r="AJ1752" s="39">
        <f t="shared" ref="AJ1752:AJ1815" si="1339">IF(COUNTIF(AD1753:AD1756, "&lt;0")&gt;=3,0,IF(AC1752=1, 1, -1))</f>
        <v>1</v>
      </c>
      <c r="AK1752" s="43">
        <f t="shared" ref="AK1752:AK1815" si="1340">IF(COUNTIF(AD1753:AD1755, "&lt;0")&gt;=2,0,IF(AC1752=1, 1, -1))</f>
        <v>1</v>
      </c>
      <c r="AL1752" s="4">
        <f t="shared" si="1312"/>
        <v>3.0099999999999909</v>
      </c>
      <c r="AM1752" s="4">
        <f t="shared" si="1313"/>
        <v>1.9632117700818981</v>
      </c>
      <c r="AN1752" s="4">
        <f t="shared" si="1314"/>
        <v>1.9632117700818981</v>
      </c>
      <c r="AO1752" s="4">
        <f t="shared" si="1315"/>
        <v>-5.1000000000001364</v>
      </c>
      <c r="AP1752" s="4">
        <f t="shared" si="1316"/>
        <v>6.1467882299182293</v>
      </c>
      <c r="AQ1752" s="4">
        <f t="shared" si="1317"/>
        <v>5.1000000000001364</v>
      </c>
      <c r="AR1752" s="4">
        <f t="shared" si="1304"/>
        <v>1.8099999999999454</v>
      </c>
      <c r="AS1752">
        <f t="shared" si="1318"/>
        <v>5.1000000000001364</v>
      </c>
      <c r="AT1752" s="6">
        <f t="shared" si="1319"/>
        <v>0</v>
      </c>
      <c r="AU1752" s="4">
        <f t="shared" si="1320"/>
        <v>7.1594659251068773</v>
      </c>
      <c r="AV1752" s="4">
        <f t="shared" si="1321"/>
        <v>9.3299941451319981</v>
      </c>
      <c r="AW1752">
        <f t="shared" si="1322"/>
        <v>0</v>
      </c>
      <c r="AX1752">
        <f t="shared" si="1323"/>
        <v>0</v>
      </c>
      <c r="AY1752">
        <f t="shared" si="1324"/>
        <v>0</v>
      </c>
      <c r="AZ1752" s="4">
        <f t="shared" si="1305"/>
        <v>6.94</v>
      </c>
      <c r="BA1752" s="4">
        <f t="shared" si="1325"/>
        <v>184.14500000000021</v>
      </c>
      <c r="BB1752" s="4">
        <f t="shared" si="1306"/>
        <v>208.23500000000001</v>
      </c>
      <c r="BC1752" s="4">
        <f t="shared" si="1307"/>
        <v>241.07200000000003</v>
      </c>
      <c r="BM1752">
        <f t="shared" si="1326"/>
        <v>1</v>
      </c>
    </row>
    <row r="1753" spans="1:65" x14ac:dyDescent="0.25">
      <c r="A1753">
        <v>762</v>
      </c>
      <c r="B1753" s="1">
        <v>42286</v>
      </c>
      <c r="C1753" s="2">
        <v>2013.73</v>
      </c>
      <c r="D1753" s="2">
        <v>2020.13</v>
      </c>
      <c r="E1753" s="2">
        <v>2007.61</v>
      </c>
      <c r="F1753" s="2">
        <v>2014.89</v>
      </c>
      <c r="G1753" s="2">
        <v>3706900000</v>
      </c>
      <c r="H1753" s="2">
        <f t="shared" si="1327"/>
        <v>46.018505408150716</v>
      </c>
      <c r="I1753" s="2">
        <f t="shared" si="1328"/>
        <v>1954.4029999999998</v>
      </c>
      <c r="J1753" s="2">
        <f t="shared" si="1329"/>
        <v>49.189438305285321</v>
      </c>
      <c r="K1753" s="2">
        <f t="shared" si="1330"/>
        <v>0.29999999999995453</v>
      </c>
      <c r="L1753" s="18">
        <v>0.12415000000000001</v>
      </c>
      <c r="M1753" s="19">
        <v>10.66040515226697</v>
      </c>
      <c r="N1753" s="4">
        <f t="shared" si="1294"/>
        <v>12.520000000000209</v>
      </c>
      <c r="O1753" s="4">
        <f t="shared" si="1331"/>
        <v>32.210999999999991</v>
      </c>
      <c r="P1753" s="4">
        <f t="shared" si="1295"/>
        <v>1.0593233082706779</v>
      </c>
      <c r="Q1753" s="4">
        <f t="shared" si="1308"/>
        <v>0.61810046685914355</v>
      </c>
      <c r="R1753" s="18">
        <f t="shared" si="1296"/>
        <v>2013.5157593984964</v>
      </c>
      <c r="S1753" s="2">
        <f t="shared" si="1297"/>
        <v>1.3742406015037432</v>
      </c>
      <c r="T1753" s="22">
        <f t="shared" si="1332"/>
        <v>1</v>
      </c>
      <c r="U1753" s="29">
        <f t="shared" si="1298"/>
        <v>2013.8234165600263</v>
      </c>
      <c r="V1753" s="30">
        <f t="shared" si="1299"/>
        <v>1.0665834399737832</v>
      </c>
      <c r="W1753" s="31">
        <f t="shared" si="1309"/>
        <v>1</v>
      </c>
      <c r="X1753" s="35">
        <f t="shared" si="1300"/>
        <v>2016.782933333332</v>
      </c>
      <c r="Y1753" s="30">
        <f t="shared" si="1301"/>
        <v>1.8929333333319391</v>
      </c>
      <c r="Z1753" s="31">
        <f t="shared" si="1310"/>
        <v>1</v>
      </c>
      <c r="AA1753" s="29">
        <f t="shared" si="1302"/>
        <v>2014.2377489082892</v>
      </c>
      <c r="AB1753" s="30">
        <f t="shared" si="1303"/>
        <v>0.65225109171092299</v>
      </c>
      <c r="AC1753" s="31">
        <f t="shared" si="1311"/>
        <v>1</v>
      </c>
      <c r="AD1753" s="32">
        <f t="shared" si="1333"/>
        <v>1</v>
      </c>
      <c r="AE1753" s="33">
        <f t="shared" si="1334"/>
        <v>0</v>
      </c>
      <c r="AF1753" s="33">
        <f t="shared" si="1335"/>
        <v>0</v>
      </c>
      <c r="AG1753" s="33">
        <f t="shared" si="1336"/>
        <v>0</v>
      </c>
      <c r="AH1753" s="38">
        <f t="shared" si="1337"/>
        <v>1</v>
      </c>
      <c r="AI1753" s="33">
        <f t="shared" si="1338"/>
        <v>1</v>
      </c>
      <c r="AJ1753" s="39">
        <f t="shared" si="1339"/>
        <v>1</v>
      </c>
      <c r="AK1753" s="43">
        <f t="shared" si="1340"/>
        <v>1</v>
      </c>
      <c r="AL1753" s="4">
        <f t="shared" si="1312"/>
        <v>6.4000000000000909</v>
      </c>
      <c r="AM1753" s="4">
        <f t="shared" si="1313"/>
        <v>5.8922510917109321</v>
      </c>
      <c r="AN1753" s="4">
        <f t="shared" si="1314"/>
        <v>5.8922510917109321</v>
      </c>
      <c r="AO1753" s="4">
        <f t="shared" si="1315"/>
        <v>-6.1200000000001182</v>
      </c>
      <c r="AP1753" s="4">
        <f t="shared" si="1316"/>
        <v>6.6277489082892771</v>
      </c>
      <c r="AQ1753" s="4">
        <f t="shared" si="1317"/>
        <v>6.1200000000001182</v>
      </c>
      <c r="AR1753" s="4">
        <f t="shared" si="1304"/>
        <v>1.1600000000000819</v>
      </c>
      <c r="AS1753">
        <f t="shared" si="1318"/>
        <v>6.1200000000001182</v>
      </c>
      <c r="AT1753" s="6">
        <f t="shared" si="1319"/>
        <v>0</v>
      </c>
      <c r="AU1753" s="4">
        <f t="shared" si="1320"/>
        <v>7.2020163785094944</v>
      </c>
      <c r="AV1753" s="4">
        <f t="shared" si="1321"/>
        <v>9.8004051522668885</v>
      </c>
      <c r="AW1753">
        <f t="shared" si="1322"/>
        <v>0</v>
      </c>
      <c r="AX1753">
        <f t="shared" si="1323"/>
        <v>0</v>
      </c>
      <c r="AY1753">
        <f t="shared" si="1324"/>
        <v>0</v>
      </c>
      <c r="AZ1753" s="4">
        <f t="shared" si="1305"/>
        <v>6.94</v>
      </c>
      <c r="BA1753" s="4">
        <f t="shared" si="1325"/>
        <v>177.20500000000021</v>
      </c>
      <c r="BB1753" s="4">
        <f t="shared" si="1306"/>
        <v>201.29500000000002</v>
      </c>
      <c r="BC1753" s="4">
        <f t="shared" si="1307"/>
        <v>240.304</v>
      </c>
      <c r="BM1753">
        <f t="shared" si="1326"/>
        <v>1</v>
      </c>
    </row>
    <row r="1754" spans="1:65" x14ac:dyDescent="0.25">
      <c r="A1754">
        <v>761</v>
      </c>
      <c r="B1754" s="1">
        <v>42285</v>
      </c>
      <c r="C1754" s="2">
        <v>1994.01</v>
      </c>
      <c r="D1754" s="2">
        <v>2016.5</v>
      </c>
      <c r="E1754" s="2">
        <v>1987.53</v>
      </c>
      <c r="F1754" s="2">
        <v>2013.43</v>
      </c>
      <c r="G1754" s="2">
        <v>3939140000</v>
      </c>
      <c r="H1754" s="2">
        <f t="shared" si="1327"/>
        <v>39.629218121089473</v>
      </c>
      <c r="I1754" s="2">
        <f t="shared" si="1328"/>
        <v>1951.2889999999995</v>
      </c>
      <c r="J1754" s="2">
        <f t="shared" si="1329"/>
        <v>44.127488568560281</v>
      </c>
      <c r="K1754" s="2">
        <f t="shared" si="1330"/>
        <v>-1.8199999999999363</v>
      </c>
      <c r="L1754" s="18">
        <v>0.1361</v>
      </c>
      <c r="M1754" s="19">
        <v>11.584362068269229</v>
      </c>
      <c r="N1754" s="4">
        <f t="shared" si="1294"/>
        <v>28.970000000000027</v>
      </c>
      <c r="O1754" s="4">
        <f t="shared" si="1331"/>
        <v>34.097999999999978</v>
      </c>
      <c r="P1754" s="4">
        <f t="shared" si="1295"/>
        <v>8.5759398496241243E-2</v>
      </c>
      <c r="Q1754" s="4">
        <f t="shared" si="1308"/>
        <v>0.23952964109279068</v>
      </c>
      <c r="R1754" s="18">
        <f t="shared" si="1296"/>
        <v>1995.0094285714285</v>
      </c>
      <c r="S1754" s="2">
        <f t="shared" si="1297"/>
        <v>18.42057142857152</v>
      </c>
      <c r="T1754" s="22">
        <f t="shared" si="1332"/>
        <v>0</v>
      </c>
      <c r="U1754" s="29">
        <f t="shared" si="1298"/>
        <v>1993.9566425912408</v>
      </c>
      <c r="V1754" s="30">
        <f t="shared" si="1299"/>
        <v>19.473357408759284</v>
      </c>
      <c r="W1754" s="31">
        <f t="shared" si="1309"/>
        <v>0</v>
      </c>
      <c r="X1754" s="35">
        <f t="shared" si="1300"/>
        <v>1992.3831999999998</v>
      </c>
      <c r="Y1754" s="30">
        <f t="shared" si="1301"/>
        <v>21.046800000000303</v>
      </c>
      <c r="Z1754" s="31">
        <f t="shared" si="1310"/>
        <v>0</v>
      </c>
      <c r="AA1754" s="29">
        <f t="shared" si="1302"/>
        <v>1993.7363606284671</v>
      </c>
      <c r="AB1754" s="30">
        <f t="shared" si="1303"/>
        <v>19.693639371532981</v>
      </c>
      <c r="AC1754" s="31">
        <f t="shared" si="1311"/>
        <v>0</v>
      </c>
      <c r="AD1754" s="32">
        <f t="shared" si="1333"/>
        <v>-1</v>
      </c>
      <c r="AE1754" s="33">
        <f t="shared" si="1334"/>
        <v>-1</v>
      </c>
      <c r="AF1754" s="33">
        <f t="shared" si="1335"/>
        <v>0</v>
      </c>
      <c r="AG1754" s="33">
        <f t="shared" si="1336"/>
        <v>0</v>
      </c>
      <c r="AH1754" s="38">
        <f t="shared" si="1337"/>
        <v>-1</v>
      </c>
      <c r="AI1754" s="33">
        <f t="shared" si="1338"/>
        <v>-1</v>
      </c>
      <c r="AJ1754" s="39">
        <f t="shared" si="1339"/>
        <v>-1</v>
      </c>
      <c r="AK1754" s="43">
        <f t="shared" si="1340"/>
        <v>-1</v>
      </c>
      <c r="AL1754" s="4">
        <f t="shared" si="1312"/>
        <v>22.490000000000009</v>
      </c>
      <c r="AM1754" s="4">
        <f t="shared" si="1313"/>
        <v>22.763639371532918</v>
      </c>
      <c r="AN1754" s="4">
        <f t="shared" si="1314"/>
        <v>22.490000000000009</v>
      </c>
      <c r="AO1754" s="4">
        <f t="shared" si="1315"/>
        <v>-6.4800000000000182</v>
      </c>
      <c r="AP1754" s="4">
        <f t="shared" si="1316"/>
        <v>6.2063606284671096</v>
      </c>
      <c r="AQ1754" s="4">
        <f t="shared" si="1317"/>
        <v>6.2063606284671096</v>
      </c>
      <c r="AR1754" s="4">
        <f t="shared" si="1304"/>
        <v>19.420000000000073</v>
      </c>
      <c r="AS1754">
        <f t="shared" si="1318"/>
        <v>22.490000000000009</v>
      </c>
      <c r="AT1754" s="6">
        <f t="shared" si="1319"/>
        <v>1</v>
      </c>
      <c r="AU1754" s="4">
        <f t="shared" si="1320"/>
        <v>-8.1769094807580114</v>
      </c>
      <c r="AV1754" s="4">
        <f t="shared" si="1321"/>
        <v>-7.535637931730844</v>
      </c>
      <c r="AW1754">
        <f t="shared" si="1322"/>
        <v>1</v>
      </c>
      <c r="AX1754">
        <f t="shared" si="1323"/>
        <v>0</v>
      </c>
      <c r="AY1754">
        <f t="shared" si="1324"/>
        <v>0</v>
      </c>
      <c r="AZ1754" s="4">
        <f t="shared" si="1305"/>
        <v>-3.9100000000000006</v>
      </c>
      <c r="BA1754" s="4">
        <f t="shared" si="1325"/>
        <v>170.26500000000021</v>
      </c>
      <c r="BB1754" s="4">
        <f t="shared" si="1306"/>
        <v>194.35500000000002</v>
      </c>
      <c r="BC1754" s="4">
        <f t="shared" si="1307"/>
        <v>232.416</v>
      </c>
      <c r="BM1754">
        <f t="shared" si="1326"/>
        <v>1</v>
      </c>
    </row>
    <row r="1755" spans="1:65" x14ac:dyDescent="0.25">
      <c r="A1755">
        <v>760</v>
      </c>
      <c r="B1755" s="1">
        <v>42284</v>
      </c>
      <c r="C1755" s="2">
        <v>1982.34</v>
      </c>
      <c r="D1755" s="2">
        <v>1999.31</v>
      </c>
      <c r="E1755" s="2">
        <v>1976.44</v>
      </c>
      <c r="F1755" s="2">
        <v>1995.83</v>
      </c>
      <c r="G1755" s="2">
        <v>4666470000</v>
      </c>
      <c r="H1755" s="2">
        <f t="shared" si="1327"/>
        <v>34.656032920370087</v>
      </c>
      <c r="I1755" s="2">
        <f t="shared" si="1328"/>
        <v>1948.6679999999997</v>
      </c>
      <c r="J1755" s="2">
        <f t="shared" si="1329"/>
        <v>39.038153887541434</v>
      </c>
      <c r="K1755" s="2">
        <f t="shared" si="1330"/>
        <v>2.4199999999998454</v>
      </c>
      <c r="L1755" s="18">
        <v>0.1474</v>
      </c>
      <c r="M1755" s="19">
        <v>12.446165668906087</v>
      </c>
      <c r="N1755" s="4">
        <f t="shared" si="1294"/>
        <v>22.869999999999891</v>
      </c>
      <c r="O1755" s="4">
        <f t="shared" si="1331"/>
        <v>34.184999999999967</v>
      </c>
      <c r="P1755" s="4">
        <f t="shared" si="1295"/>
        <v>-0.82057142857142917</v>
      </c>
      <c r="Q1755" s="4">
        <f t="shared" si="1308"/>
        <v>-0.13681386861314004</v>
      </c>
      <c r="R1755" s="18">
        <f t="shared" si="1296"/>
        <v>1978.5254812030075</v>
      </c>
      <c r="S1755" s="2">
        <f t="shared" si="1297"/>
        <v>17.304518796992397</v>
      </c>
      <c r="T1755" s="22">
        <f t="shared" si="1332"/>
        <v>0</v>
      </c>
      <c r="U1755" s="29">
        <f t="shared" si="1298"/>
        <v>1982.2586549547852</v>
      </c>
      <c r="V1755" s="30">
        <f t="shared" si="1299"/>
        <v>13.571345045214684</v>
      </c>
      <c r="W1755" s="31">
        <f t="shared" si="1309"/>
        <v>0</v>
      </c>
      <c r="X1755" s="35">
        <f t="shared" si="1300"/>
        <v>1992.3597333333328</v>
      </c>
      <c r="Y1755" s="30">
        <f t="shared" si="1301"/>
        <v>3.4702666666671576</v>
      </c>
      <c r="Z1755" s="31">
        <f t="shared" si="1310"/>
        <v>1</v>
      </c>
      <c r="AA1755" s="29">
        <f t="shared" si="1302"/>
        <v>1983.6728059277821</v>
      </c>
      <c r="AB1755" s="30">
        <f t="shared" si="1303"/>
        <v>12.157194072217862</v>
      </c>
      <c r="AC1755" s="31">
        <f t="shared" si="1311"/>
        <v>1</v>
      </c>
      <c r="AD1755" s="32">
        <f t="shared" si="1333"/>
        <v>1</v>
      </c>
      <c r="AE1755" s="33">
        <f t="shared" si="1334"/>
        <v>1</v>
      </c>
      <c r="AF1755" s="33">
        <f t="shared" si="1335"/>
        <v>0</v>
      </c>
      <c r="AG1755" s="33">
        <f t="shared" si="1336"/>
        <v>0</v>
      </c>
      <c r="AH1755" s="38">
        <f t="shared" si="1337"/>
        <v>1</v>
      </c>
      <c r="AI1755" s="33">
        <f t="shared" si="1338"/>
        <v>1</v>
      </c>
      <c r="AJ1755" s="39">
        <f t="shared" si="1339"/>
        <v>1</v>
      </c>
      <c r="AK1755" s="43">
        <f t="shared" si="1340"/>
        <v>0</v>
      </c>
      <c r="AL1755" s="4">
        <f t="shared" si="1312"/>
        <v>16.970000000000027</v>
      </c>
      <c r="AM1755" s="4">
        <f t="shared" si="1313"/>
        <v>15.637194072217881</v>
      </c>
      <c r="AN1755" s="4">
        <f t="shared" si="1314"/>
        <v>15.637194072217881</v>
      </c>
      <c r="AO1755" s="4">
        <f t="shared" si="1315"/>
        <v>-5.8999999999998636</v>
      </c>
      <c r="AP1755" s="4">
        <f t="shared" si="1316"/>
        <v>7.2328059277820103</v>
      </c>
      <c r="AQ1755" s="4">
        <f t="shared" si="1317"/>
        <v>5.8999999999998636</v>
      </c>
      <c r="AR1755" s="4">
        <f t="shared" si="1304"/>
        <v>13.490000000000009</v>
      </c>
      <c r="AS1755">
        <f t="shared" si="1318"/>
        <v>15.637194072217881</v>
      </c>
      <c r="AT1755" s="6">
        <f t="shared" si="1319"/>
        <v>0</v>
      </c>
      <c r="AU1755" s="4">
        <f t="shared" si="1320"/>
        <v>9.6660671505938822E-2</v>
      </c>
      <c r="AV1755" s="4">
        <f t="shared" si="1321"/>
        <v>-0.74383433109392239</v>
      </c>
      <c r="AW1755">
        <f t="shared" si="1322"/>
        <v>0</v>
      </c>
      <c r="AX1755">
        <f t="shared" si="1323"/>
        <v>0</v>
      </c>
      <c r="AY1755">
        <f t="shared" si="1324"/>
        <v>1</v>
      </c>
      <c r="AZ1755" s="4">
        <f t="shared" si="1305"/>
        <v>-3.9100000000000006</v>
      </c>
      <c r="BA1755" s="4">
        <f t="shared" si="1325"/>
        <v>174.17500000000021</v>
      </c>
      <c r="BB1755" s="4">
        <f t="shared" si="1306"/>
        <v>198.26500000000001</v>
      </c>
      <c r="BC1755" s="4">
        <f t="shared" si="1307"/>
        <v>227.74799999999996</v>
      </c>
      <c r="BM1755">
        <f t="shared" si="1326"/>
        <v>1</v>
      </c>
    </row>
    <row r="1756" spans="1:65" x14ac:dyDescent="0.25">
      <c r="A1756">
        <v>759</v>
      </c>
      <c r="B1756" s="1">
        <v>42283</v>
      </c>
      <c r="C1756" s="2">
        <v>1986.63</v>
      </c>
      <c r="D1756" s="2">
        <v>1991.62</v>
      </c>
      <c r="E1756" s="2">
        <v>1971.99</v>
      </c>
      <c r="F1756" s="2">
        <v>1979.92</v>
      </c>
      <c r="G1756" s="2">
        <v>4202400000</v>
      </c>
      <c r="H1756" s="2">
        <f t="shared" si="1327"/>
        <v>30.469810486957577</v>
      </c>
      <c r="I1756" s="2">
        <f t="shared" si="1328"/>
        <v>1948.1234999999997</v>
      </c>
      <c r="J1756" s="2">
        <f t="shared" si="1329"/>
        <v>34.443870205550944</v>
      </c>
      <c r="K1756" s="2">
        <f t="shared" si="1330"/>
        <v>-0.41999999999984539</v>
      </c>
      <c r="L1756" s="18">
        <v>0.16144999999999998</v>
      </c>
      <c r="M1756" s="19">
        <v>13.681612820629409</v>
      </c>
      <c r="N1756" s="4">
        <f t="shared" si="1294"/>
        <v>19.629999999999882</v>
      </c>
      <c r="O1756" s="4">
        <f t="shared" si="1331"/>
        <v>33.592999999999982</v>
      </c>
      <c r="P1756" s="4">
        <f t="shared" si="1295"/>
        <v>-1.394518796992481</v>
      </c>
      <c r="Q1756" s="4">
        <f t="shared" si="1308"/>
        <v>-0.20857703901223162</v>
      </c>
      <c r="R1756" s="18">
        <f t="shared" si="1296"/>
        <v>1984.8608571428572</v>
      </c>
      <c r="S1756" s="2">
        <f t="shared" si="1297"/>
        <v>4.9408571428571122</v>
      </c>
      <c r="T1756" s="22">
        <f t="shared" si="1332"/>
        <v>1</v>
      </c>
      <c r="U1756" s="29">
        <f t="shared" si="1298"/>
        <v>1986.398879028174</v>
      </c>
      <c r="V1756" s="30">
        <f t="shared" si="1299"/>
        <v>6.4788790281738784</v>
      </c>
      <c r="W1756" s="31">
        <f t="shared" si="1309"/>
        <v>1</v>
      </c>
      <c r="X1756" s="35">
        <f t="shared" si="1300"/>
        <v>1995.7537333333312</v>
      </c>
      <c r="Y1756" s="30">
        <f t="shared" si="1301"/>
        <v>15.833733333331111</v>
      </c>
      <c r="Z1756" s="31">
        <f t="shared" si="1310"/>
        <v>0</v>
      </c>
      <c r="AA1756" s="29">
        <f t="shared" si="1302"/>
        <v>1987.7085586308961</v>
      </c>
      <c r="AB1756" s="30">
        <f t="shared" si="1303"/>
        <v>7.7885586308959773</v>
      </c>
      <c r="AC1756" s="31">
        <f t="shared" si="1311"/>
        <v>1</v>
      </c>
      <c r="AD1756" s="32">
        <f t="shared" si="1333"/>
        <v>1</v>
      </c>
      <c r="AE1756" s="33">
        <f t="shared" si="1334"/>
        <v>0</v>
      </c>
      <c r="AF1756" s="33">
        <f t="shared" si="1335"/>
        <v>0</v>
      </c>
      <c r="AG1756" s="33">
        <f t="shared" si="1336"/>
        <v>0</v>
      </c>
      <c r="AH1756" s="38">
        <f t="shared" si="1337"/>
        <v>1</v>
      </c>
      <c r="AI1756" s="33">
        <f t="shared" si="1338"/>
        <v>0</v>
      </c>
      <c r="AJ1756" s="39">
        <f t="shared" si="1339"/>
        <v>0</v>
      </c>
      <c r="AK1756" s="43">
        <f t="shared" si="1340"/>
        <v>0</v>
      </c>
      <c r="AL1756" s="4">
        <f t="shared" si="1312"/>
        <v>4.9899999999997817</v>
      </c>
      <c r="AM1756" s="4">
        <f t="shared" si="1313"/>
        <v>3.9114413691038408</v>
      </c>
      <c r="AN1756" s="4">
        <f t="shared" si="1314"/>
        <v>3.9114413691038408</v>
      </c>
      <c r="AO1756" s="4">
        <f t="shared" si="1315"/>
        <v>-14.6400000000001</v>
      </c>
      <c r="AP1756" s="4">
        <f t="shared" si="1316"/>
        <v>15.718558630896041</v>
      </c>
      <c r="AQ1756" s="4">
        <f t="shared" si="1317"/>
        <v>14.6400000000001</v>
      </c>
      <c r="AR1756" s="4">
        <f t="shared" si="1304"/>
        <v>6.7100000000000364</v>
      </c>
      <c r="AS1756">
        <f t="shared" si="1318"/>
        <v>14.6400000000001</v>
      </c>
      <c r="AT1756" s="6">
        <f t="shared" si="1319"/>
        <v>0</v>
      </c>
      <c r="AU1756" s="4">
        <f t="shared" si="1320"/>
        <v>1.3711169959299987</v>
      </c>
      <c r="AV1756" s="4">
        <f t="shared" si="1321"/>
        <v>7.2716128206293726</v>
      </c>
      <c r="AW1756">
        <f t="shared" si="1322"/>
        <v>0</v>
      </c>
      <c r="AX1756">
        <f t="shared" si="1323"/>
        <v>0</v>
      </c>
      <c r="AY1756">
        <f t="shared" si="1324"/>
        <v>0</v>
      </c>
      <c r="AZ1756" s="4">
        <f t="shared" si="1305"/>
        <v>6.94</v>
      </c>
      <c r="BA1756" s="4">
        <f t="shared" si="1325"/>
        <v>178.08500000000021</v>
      </c>
      <c r="BB1756" s="4">
        <f t="shared" si="1306"/>
        <v>200.87166666666667</v>
      </c>
      <c r="BC1756" s="4">
        <f t="shared" si="1307"/>
        <v>229.46400000000003</v>
      </c>
      <c r="BM1756">
        <f t="shared" si="1326"/>
        <v>0</v>
      </c>
    </row>
    <row r="1757" spans="1:65" x14ac:dyDescent="0.25">
      <c r="A1757">
        <v>758</v>
      </c>
      <c r="B1757" s="1">
        <v>42282</v>
      </c>
      <c r="C1757" s="2">
        <v>1954.33</v>
      </c>
      <c r="D1757" s="2">
        <v>1989.17</v>
      </c>
      <c r="E1757" s="2">
        <v>1954.33</v>
      </c>
      <c r="F1757" s="2">
        <v>1987.05</v>
      </c>
      <c r="G1757" s="2">
        <v>4334490000</v>
      </c>
      <c r="H1757" s="2">
        <f t="shared" si="1327"/>
        <v>25.912231003052479</v>
      </c>
      <c r="I1757" s="2">
        <f t="shared" si="1328"/>
        <v>1945.1569999999997</v>
      </c>
      <c r="J1757" s="2">
        <f t="shared" si="1329"/>
        <v>30.333462241869896</v>
      </c>
      <c r="K1757" s="2">
        <f t="shared" si="1330"/>
        <v>2.9700000000000273</v>
      </c>
      <c r="L1757" s="18">
        <v>0.1673</v>
      </c>
      <c r="M1757" s="19">
        <v>13.922710431243564</v>
      </c>
      <c r="N1757" s="4">
        <f t="shared" si="1294"/>
        <v>37.810000000000173</v>
      </c>
      <c r="O1757" s="4">
        <f t="shared" si="1331"/>
        <v>35.404999999999994</v>
      </c>
      <c r="P1757" s="4">
        <f t="shared" si="1295"/>
        <v>-2.1891428571428597</v>
      </c>
      <c r="Q1757" s="4">
        <f t="shared" si="1308"/>
        <v>-0.59261787647709563</v>
      </c>
      <c r="R1757" s="18">
        <f t="shared" si="1296"/>
        <v>1948.9362781954885</v>
      </c>
      <c r="S1757" s="2">
        <f t="shared" si="1297"/>
        <v>38.113721804511442</v>
      </c>
      <c r="T1757" s="22">
        <f t="shared" si="1332"/>
        <v>0</v>
      </c>
      <c r="U1757" s="29">
        <f t="shared" si="1298"/>
        <v>1953.8808512175792</v>
      </c>
      <c r="V1757" s="30">
        <f t="shared" si="1299"/>
        <v>33.169148782420734</v>
      </c>
      <c r="W1757" s="31">
        <f t="shared" si="1309"/>
        <v>0</v>
      </c>
      <c r="X1757" s="35">
        <f t="shared" si="1300"/>
        <v>1954.1118666666662</v>
      </c>
      <c r="Y1757" s="30">
        <f t="shared" si="1301"/>
        <v>32.938133333333781</v>
      </c>
      <c r="Z1757" s="31">
        <f t="shared" si="1310"/>
        <v>0</v>
      </c>
      <c r="AA1757" s="29">
        <f t="shared" si="1302"/>
        <v>1953.9131933804515</v>
      </c>
      <c r="AB1757" s="30">
        <f t="shared" si="1303"/>
        <v>33.136806619548452</v>
      </c>
      <c r="AC1757" s="31">
        <f t="shared" si="1311"/>
        <v>0</v>
      </c>
      <c r="AD1757" s="32">
        <f t="shared" si="1333"/>
        <v>-1</v>
      </c>
      <c r="AE1757" s="33">
        <f t="shared" si="1334"/>
        <v>0</v>
      </c>
      <c r="AF1757" s="33">
        <f t="shared" si="1335"/>
        <v>0</v>
      </c>
      <c r="AG1757" s="33">
        <f t="shared" si="1336"/>
        <v>0</v>
      </c>
      <c r="AH1757" s="38">
        <f t="shared" si="1337"/>
        <v>-1</v>
      </c>
      <c r="AI1757" s="33">
        <f t="shared" si="1338"/>
        <v>-1</v>
      </c>
      <c r="AJ1757" s="39">
        <f t="shared" si="1339"/>
        <v>-1</v>
      </c>
      <c r="AK1757" s="43">
        <f t="shared" si="1340"/>
        <v>0</v>
      </c>
      <c r="AL1757" s="4">
        <f t="shared" si="1312"/>
        <v>34.840000000000146</v>
      </c>
      <c r="AM1757" s="4">
        <f t="shared" si="1313"/>
        <v>35.25680661954857</v>
      </c>
      <c r="AN1757" s="4">
        <f t="shared" si="1314"/>
        <v>34.840000000000146</v>
      </c>
      <c r="AO1757" s="4">
        <f t="shared" si="1315"/>
        <v>0</v>
      </c>
      <c r="AP1757" s="4">
        <f t="shared" si="1316"/>
        <v>-0.41680661954842435</v>
      </c>
      <c r="AQ1757" s="4">
        <f t="shared" si="1317"/>
        <v>0.41680661954842435</v>
      </c>
      <c r="AR1757" s="4">
        <f t="shared" si="1304"/>
        <v>32.720000000000027</v>
      </c>
      <c r="AS1757">
        <f t="shared" si="1318"/>
        <v>34.840000000000146</v>
      </c>
      <c r="AT1757" s="6">
        <f t="shared" si="1319"/>
        <v>1</v>
      </c>
      <c r="AU1757" s="4">
        <f t="shared" si="1320"/>
        <v>-17.889600104931162</v>
      </c>
      <c r="AV1757" s="4">
        <f t="shared" si="1321"/>
        <v>-18.497289568756461</v>
      </c>
      <c r="AW1757">
        <f t="shared" si="1322"/>
        <v>1</v>
      </c>
      <c r="AX1757">
        <f t="shared" si="1323"/>
        <v>0</v>
      </c>
      <c r="AY1757">
        <f t="shared" si="1324"/>
        <v>0</v>
      </c>
      <c r="AZ1757" s="4">
        <f t="shared" si="1305"/>
        <v>-3.9100000000000006</v>
      </c>
      <c r="BA1757" s="4">
        <f t="shared" si="1325"/>
        <v>171.14500000000021</v>
      </c>
      <c r="BB1757" s="4">
        <f t="shared" si="1306"/>
        <v>200.87166666666667</v>
      </c>
      <c r="BC1757" s="4">
        <f t="shared" si="1307"/>
        <v>216.54399999999995</v>
      </c>
      <c r="BM1757">
        <f t="shared" si="1326"/>
        <v>1</v>
      </c>
    </row>
    <row r="1758" spans="1:65" x14ac:dyDescent="0.25">
      <c r="A1758">
        <v>757</v>
      </c>
      <c r="B1758" s="1">
        <v>42279</v>
      </c>
      <c r="C1758" s="2">
        <v>1921.77</v>
      </c>
      <c r="D1758" s="2">
        <v>1951.36</v>
      </c>
      <c r="E1758" s="2">
        <v>1893.7</v>
      </c>
      <c r="F1758" s="2">
        <v>1951.36</v>
      </c>
      <c r="G1758" s="2">
        <v>4378570000</v>
      </c>
      <c r="H1758" s="2">
        <f t="shared" si="1327"/>
        <v>26.745366057609939</v>
      </c>
      <c r="I1758" s="2">
        <f t="shared" si="1328"/>
        <v>1944.8285000000003</v>
      </c>
      <c r="J1758" s="2">
        <f t="shared" si="1329"/>
        <v>29.40891909107274</v>
      </c>
      <c r="K1758" s="2">
        <f t="shared" si="1330"/>
        <v>-2.0499999999999545</v>
      </c>
      <c r="L1758" s="18">
        <v>0.17965</v>
      </c>
      <c r="M1758" s="19">
        <v>14.739478169625203</v>
      </c>
      <c r="N1758" s="4">
        <f t="shared" si="1294"/>
        <v>57.659999999999854</v>
      </c>
      <c r="O1758" s="4">
        <f t="shared" si="1331"/>
        <v>34.007999999999996</v>
      </c>
      <c r="P1758" s="4">
        <f t="shared" si="1295"/>
        <v>-2.4237218045112803</v>
      </c>
      <c r="Q1758" s="4">
        <f t="shared" si="1308"/>
        <v>-1.1516635446685881</v>
      </c>
      <c r="R1758" s="18">
        <f t="shared" si="1296"/>
        <v>1921.1989473684209</v>
      </c>
      <c r="S1758" s="2">
        <f t="shared" si="1297"/>
        <v>30.161052631578968</v>
      </c>
      <c r="T1758" s="22">
        <f t="shared" si="1332"/>
        <v>0</v>
      </c>
      <c r="U1758" s="29">
        <f t="shared" si="1298"/>
        <v>1921.2175192113716</v>
      </c>
      <c r="V1758" s="30">
        <f t="shared" si="1299"/>
        <v>30.142480788628291</v>
      </c>
      <c r="W1758" s="31">
        <f t="shared" si="1309"/>
        <v>0</v>
      </c>
      <c r="X1758" s="35">
        <f t="shared" si="1300"/>
        <v>1931.6831999999995</v>
      </c>
      <c r="Y1758" s="30">
        <f t="shared" si="1301"/>
        <v>19.676800000000412</v>
      </c>
      <c r="Z1758" s="31">
        <f t="shared" si="1310"/>
        <v>0</v>
      </c>
      <c r="AA1758" s="29">
        <f t="shared" si="1302"/>
        <v>1922.6827145217794</v>
      </c>
      <c r="AB1758" s="30">
        <f t="shared" si="1303"/>
        <v>28.677285478220483</v>
      </c>
      <c r="AC1758" s="31">
        <f t="shared" si="1311"/>
        <v>0</v>
      </c>
      <c r="AD1758" s="32">
        <f t="shared" si="1333"/>
        <v>-1</v>
      </c>
      <c r="AE1758" s="33">
        <f t="shared" si="1334"/>
        <v>-1</v>
      </c>
      <c r="AF1758" s="33">
        <f t="shared" si="1335"/>
        <v>0</v>
      </c>
      <c r="AG1758" s="33">
        <f t="shared" si="1336"/>
        <v>0</v>
      </c>
      <c r="AH1758" s="38">
        <f t="shared" si="1337"/>
        <v>-1</v>
      </c>
      <c r="AI1758" s="33">
        <f t="shared" si="1338"/>
        <v>-1</v>
      </c>
      <c r="AJ1758" s="39">
        <f t="shared" si="1339"/>
        <v>-1</v>
      </c>
      <c r="AK1758" s="43">
        <f t="shared" si="1340"/>
        <v>-1</v>
      </c>
      <c r="AL1758" s="4">
        <f t="shared" si="1312"/>
        <v>29.589999999999918</v>
      </c>
      <c r="AM1758" s="4">
        <f t="shared" si="1313"/>
        <v>28.677285478220483</v>
      </c>
      <c r="AN1758" s="4">
        <f t="shared" si="1314"/>
        <v>28.677285478220483</v>
      </c>
      <c r="AO1758" s="4">
        <f t="shared" si="1315"/>
        <v>-28.069999999999936</v>
      </c>
      <c r="AP1758" s="4">
        <f t="shared" si="1316"/>
        <v>28.982714521779371</v>
      </c>
      <c r="AQ1758" s="4">
        <f t="shared" si="1317"/>
        <v>28.069999999999936</v>
      </c>
      <c r="AR1758" s="4">
        <f t="shared" si="1304"/>
        <v>29.589999999999918</v>
      </c>
      <c r="AS1758">
        <f t="shared" si="1318"/>
        <v>28.677285478220483</v>
      </c>
      <c r="AT1758" s="6">
        <f t="shared" si="1319"/>
        <v>2</v>
      </c>
      <c r="AU1758" s="4">
        <f t="shared" si="1320"/>
        <v>-9.3590334560084081</v>
      </c>
      <c r="AV1758" s="4">
        <f t="shared" si="1321"/>
        <v>-14.550521830374715</v>
      </c>
      <c r="AW1758">
        <f t="shared" si="1322"/>
        <v>1</v>
      </c>
      <c r="AX1758">
        <f t="shared" si="1323"/>
        <v>0</v>
      </c>
      <c r="AY1758">
        <f t="shared" si="1324"/>
        <v>0</v>
      </c>
      <c r="AZ1758" s="4">
        <f t="shared" si="1305"/>
        <v>-11.085000000000001</v>
      </c>
      <c r="BA1758" s="4">
        <f t="shared" si="1325"/>
        <v>175.05500000000021</v>
      </c>
      <c r="BB1758" s="4">
        <f t="shared" si="1306"/>
        <v>203.47833333333332</v>
      </c>
      <c r="BC1758" s="4">
        <f t="shared" si="1307"/>
        <v>203.52</v>
      </c>
      <c r="BM1758">
        <f t="shared" si="1326"/>
        <v>1</v>
      </c>
    </row>
    <row r="1759" spans="1:65" x14ac:dyDescent="0.25">
      <c r="A1759">
        <v>756</v>
      </c>
      <c r="B1759" s="1">
        <v>42278</v>
      </c>
      <c r="C1759" s="2">
        <v>1919.65</v>
      </c>
      <c r="D1759" s="2">
        <v>1927.21</v>
      </c>
      <c r="E1759" s="2">
        <v>1900.7</v>
      </c>
      <c r="F1759" s="2">
        <v>1923.82</v>
      </c>
      <c r="G1759" s="2">
        <v>3983600000</v>
      </c>
      <c r="H1759" s="2">
        <f t="shared" si="1327"/>
        <v>32.992284687315724</v>
      </c>
      <c r="I1759" s="2">
        <f t="shared" si="1328"/>
        <v>1946.2795000000001</v>
      </c>
      <c r="J1759" s="2">
        <f t="shared" si="1329"/>
        <v>31.933612958432178</v>
      </c>
      <c r="K1759" s="2">
        <f t="shared" si="1330"/>
        <v>-0.37999999999988177</v>
      </c>
      <c r="L1759" s="18">
        <v>0.20515</v>
      </c>
      <c r="M1759" s="19">
        <v>16.798480019314848</v>
      </c>
      <c r="N1759" s="4">
        <f t="shared" si="1294"/>
        <v>26.509999999999991</v>
      </c>
      <c r="O1759" s="4">
        <f t="shared" si="1331"/>
        <v>31.917000000000009</v>
      </c>
      <c r="P1759" s="4">
        <f t="shared" si="1295"/>
        <v>-2.6210526315789529</v>
      </c>
      <c r="Q1759" s="4">
        <f t="shared" si="1308"/>
        <v>-1.4166174067395483</v>
      </c>
      <c r="R1759" s="18">
        <f t="shared" si="1296"/>
        <v>1917.6785413533835</v>
      </c>
      <c r="S1759" s="2">
        <f t="shared" si="1297"/>
        <v>6.1414586466164565</v>
      </c>
      <c r="T1759" s="22">
        <f t="shared" si="1332"/>
        <v>1</v>
      </c>
      <c r="U1759" s="29">
        <f t="shared" si="1298"/>
        <v>1919.1826609395898</v>
      </c>
      <c r="V1759" s="30">
        <f t="shared" si="1299"/>
        <v>4.6373390604101132</v>
      </c>
      <c r="W1759" s="31">
        <f t="shared" si="1309"/>
        <v>1</v>
      </c>
      <c r="X1759" s="35">
        <f t="shared" si="1300"/>
        <v>1920.3899999999994</v>
      </c>
      <c r="Y1759" s="30">
        <f t="shared" si="1301"/>
        <v>3.4300000000005184</v>
      </c>
      <c r="Z1759" s="31">
        <f t="shared" si="1310"/>
        <v>1</v>
      </c>
      <c r="AA1759" s="29">
        <f t="shared" si="1302"/>
        <v>1919.351688408047</v>
      </c>
      <c r="AB1759" s="30">
        <f t="shared" si="1303"/>
        <v>4.4683115919528973</v>
      </c>
      <c r="AC1759" s="31">
        <f t="shared" si="1311"/>
        <v>1</v>
      </c>
      <c r="AD1759" s="32">
        <f t="shared" si="1333"/>
        <v>1</v>
      </c>
      <c r="AE1759" s="33">
        <f t="shared" si="1334"/>
        <v>0</v>
      </c>
      <c r="AF1759" s="33">
        <f t="shared" si="1335"/>
        <v>0</v>
      </c>
      <c r="AG1759" s="33">
        <f t="shared" si="1336"/>
        <v>0</v>
      </c>
      <c r="AH1759" s="38">
        <f t="shared" si="1337"/>
        <v>1</v>
      </c>
      <c r="AI1759" s="33">
        <f t="shared" si="1338"/>
        <v>1</v>
      </c>
      <c r="AJ1759" s="39">
        <f t="shared" si="1339"/>
        <v>1</v>
      </c>
      <c r="AK1759" s="43">
        <f t="shared" si="1340"/>
        <v>0</v>
      </c>
      <c r="AL1759" s="4">
        <f t="shared" si="1312"/>
        <v>7.5599999999999454</v>
      </c>
      <c r="AM1759" s="4">
        <f t="shared" si="1313"/>
        <v>7.8583115919529973</v>
      </c>
      <c r="AN1759" s="4">
        <f t="shared" si="1314"/>
        <v>7.5599999999999454</v>
      </c>
      <c r="AO1759" s="4">
        <f t="shared" si="1315"/>
        <v>-18.950000000000045</v>
      </c>
      <c r="AP1759" s="4">
        <f t="shared" si="1316"/>
        <v>18.651688408046994</v>
      </c>
      <c r="AQ1759" s="4">
        <f t="shared" si="1317"/>
        <v>18.651688408046994</v>
      </c>
      <c r="AR1759" s="4">
        <f t="shared" si="1304"/>
        <v>4.1699999999998454</v>
      </c>
      <c r="AS1759">
        <f t="shared" si="1318"/>
        <v>18.651688408046994</v>
      </c>
      <c r="AT1759" s="6">
        <f t="shared" si="1319"/>
        <v>0</v>
      </c>
      <c r="AU1759" s="4">
        <f t="shared" si="1320"/>
        <v>2.4764455580052527</v>
      </c>
      <c r="AV1759" s="4">
        <f t="shared" si="1321"/>
        <v>12.928480019315003</v>
      </c>
      <c r="AW1759">
        <f t="shared" si="1322"/>
        <v>0</v>
      </c>
      <c r="AX1759">
        <f t="shared" si="1323"/>
        <v>0</v>
      </c>
      <c r="AY1759">
        <f t="shared" si="1324"/>
        <v>0</v>
      </c>
      <c r="AZ1759" s="4">
        <f t="shared" si="1305"/>
        <v>6.94</v>
      </c>
      <c r="BA1759" s="4">
        <f t="shared" si="1325"/>
        <v>186.14000000000021</v>
      </c>
      <c r="BB1759" s="4">
        <f t="shared" si="1306"/>
        <v>214.56333333333333</v>
      </c>
      <c r="BC1759" s="4">
        <f t="shared" si="1307"/>
        <v>202.67200000000005</v>
      </c>
      <c r="BM1759">
        <f t="shared" si="1326"/>
        <v>1</v>
      </c>
    </row>
    <row r="1760" spans="1:65" x14ac:dyDescent="0.25">
      <c r="A1760">
        <v>755</v>
      </c>
      <c r="B1760" s="1">
        <v>42277</v>
      </c>
      <c r="C1760" s="2">
        <v>1887.14</v>
      </c>
      <c r="D1760" s="2">
        <v>1920.53</v>
      </c>
      <c r="E1760" s="2">
        <v>1887.14</v>
      </c>
      <c r="F1760" s="2">
        <v>1920.03</v>
      </c>
      <c r="G1760" s="2">
        <v>4525070000</v>
      </c>
      <c r="H1760" s="2">
        <f t="shared" si="1327"/>
        <v>37.59803357742112</v>
      </c>
      <c r="I1760" s="2">
        <f t="shared" si="1328"/>
        <v>1946.123</v>
      </c>
      <c r="J1760" s="2">
        <f t="shared" si="1329"/>
        <v>38.798153276046236</v>
      </c>
      <c r="K1760" s="2">
        <f t="shared" si="1330"/>
        <v>3.0500000000001819</v>
      </c>
      <c r="L1760" s="18">
        <v>0.22865000000000002</v>
      </c>
      <c r="M1760" s="19">
        <v>18.372290405262824</v>
      </c>
      <c r="N1760" s="4">
        <f t="shared" si="1294"/>
        <v>36.440000000000055</v>
      </c>
      <c r="O1760" s="4">
        <f t="shared" si="1331"/>
        <v>32.678999999999995</v>
      </c>
      <c r="P1760" s="4">
        <f t="shared" si="1295"/>
        <v>-2.3514586466165452</v>
      </c>
      <c r="Q1760" s="4">
        <f t="shared" si="1308"/>
        <v>-1.1983052831029872</v>
      </c>
      <c r="R1760" s="18">
        <f t="shared" si="1296"/>
        <v>1882.6057744360901</v>
      </c>
      <c r="S1760" s="2">
        <f t="shared" si="1297"/>
        <v>37.424225563909886</v>
      </c>
      <c r="T1760" s="22">
        <f t="shared" si="1332"/>
        <v>0</v>
      </c>
      <c r="U1760" s="29">
        <f t="shared" si="1298"/>
        <v>1886.9367246711995</v>
      </c>
      <c r="V1760" s="30">
        <f t="shared" si="1299"/>
        <v>33.093275328800473</v>
      </c>
      <c r="W1760" s="31">
        <f t="shared" si="1309"/>
        <v>0</v>
      </c>
      <c r="X1760" s="35">
        <f t="shared" si="1300"/>
        <v>1872.5010666666676</v>
      </c>
      <c r="Y1760" s="30">
        <f t="shared" si="1301"/>
        <v>47.528933333332361</v>
      </c>
      <c r="Z1760" s="31">
        <f t="shared" si="1310"/>
        <v>0</v>
      </c>
      <c r="AA1760" s="29">
        <f t="shared" si="1302"/>
        <v>1884.9157325505651</v>
      </c>
      <c r="AB1760" s="30">
        <f t="shared" si="1303"/>
        <v>35.114267449434919</v>
      </c>
      <c r="AC1760" s="31">
        <f t="shared" si="1311"/>
        <v>0</v>
      </c>
      <c r="AD1760" s="32">
        <f t="shared" si="1333"/>
        <v>-1</v>
      </c>
      <c r="AE1760" s="33">
        <f t="shared" si="1334"/>
        <v>-1</v>
      </c>
      <c r="AF1760" s="33">
        <f t="shared" si="1335"/>
        <v>-1</v>
      </c>
      <c r="AG1760" s="33">
        <f t="shared" si="1336"/>
        <v>0</v>
      </c>
      <c r="AH1760" s="38">
        <f t="shared" si="1337"/>
        <v>-1</v>
      </c>
      <c r="AI1760" s="33">
        <f t="shared" si="1338"/>
        <v>-1</v>
      </c>
      <c r="AJ1760" s="39">
        <f t="shared" si="1339"/>
        <v>-1</v>
      </c>
      <c r="AK1760" s="43">
        <f t="shared" si="1340"/>
        <v>-1</v>
      </c>
      <c r="AL1760" s="4">
        <f t="shared" si="1312"/>
        <v>33.389999999999873</v>
      </c>
      <c r="AM1760" s="4">
        <f t="shared" si="1313"/>
        <v>35.614267449434919</v>
      </c>
      <c r="AN1760" s="4">
        <f t="shared" si="1314"/>
        <v>33.389999999999873</v>
      </c>
      <c r="AO1760" s="4">
        <f t="shared" si="1315"/>
        <v>0</v>
      </c>
      <c r="AP1760" s="4">
        <f t="shared" si="1316"/>
        <v>-2.2242674494350467</v>
      </c>
      <c r="AQ1760" s="4">
        <f t="shared" si="1317"/>
        <v>2.2242674494350467</v>
      </c>
      <c r="AR1760" s="4">
        <f t="shared" si="1304"/>
        <v>32.889999999999873</v>
      </c>
      <c r="AS1760">
        <f t="shared" si="1318"/>
        <v>33.389999999999873</v>
      </c>
      <c r="AT1760" s="6">
        <f t="shared" si="1319"/>
        <v>1</v>
      </c>
      <c r="AU1760" s="4">
        <f t="shared" si="1320"/>
        <v>-10.105223014797037</v>
      </c>
      <c r="AV1760" s="4">
        <f t="shared" si="1321"/>
        <v>-14.217709594737048</v>
      </c>
      <c r="AW1760">
        <f t="shared" si="1322"/>
        <v>1</v>
      </c>
      <c r="AX1760">
        <f t="shared" si="1323"/>
        <v>0</v>
      </c>
      <c r="AY1760">
        <f t="shared" si="1324"/>
        <v>0</v>
      </c>
      <c r="AZ1760" s="4">
        <f t="shared" si="1305"/>
        <v>-3.9100000000000006</v>
      </c>
      <c r="BA1760" s="4">
        <f t="shared" si="1325"/>
        <v>179.20000000000022</v>
      </c>
      <c r="BB1760" s="4">
        <f t="shared" si="1306"/>
        <v>209.93666666666667</v>
      </c>
      <c r="BC1760" s="4">
        <f t="shared" si="1307"/>
        <v>189.66800000000003</v>
      </c>
      <c r="BM1760">
        <f t="shared" si="1326"/>
        <v>1</v>
      </c>
    </row>
    <row r="1761" spans="1:65" x14ac:dyDescent="0.25">
      <c r="A1761">
        <v>754</v>
      </c>
      <c r="B1761" s="1">
        <v>42276</v>
      </c>
      <c r="C1761" s="2">
        <v>1881.9</v>
      </c>
      <c r="D1761" s="2">
        <v>1899.48</v>
      </c>
      <c r="E1761" s="2">
        <v>1871.91</v>
      </c>
      <c r="F1761" s="2">
        <v>1884.09</v>
      </c>
      <c r="G1761" s="2">
        <v>4132390000</v>
      </c>
      <c r="H1761" s="2">
        <f t="shared" si="1327"/>
        <v>33.65668928063679</v>
      </c>
      <c r="I1761" s="2">
        <f t="shared" si="1328"/>
        <v>1950.2704999999999</v>
      </c>
      <c r="J1761" s="2">
        <f t="shared" si="1329"/>
        <v>39.268502641899161</v>
      </c>
      <c r="K1761" s="2">
        <f t="shared" si="1330"/>
        <v>0.13000000000010914</v>
      </c>
      <c r="L1761" s="18">
        <v>0.25229999999999997</v>
      </c>
      <c r="M1761" s="19">
        <v>20.247632161045946</v>
      </c>
      <c r="N1761" s="4">
        <f t="shared" si="1294"/>
        <v>27.569999999999936</v>
      </c>
      <c r="O1761" s="4">
        <f t="shared" si="1331"/>
        <v>30.967999999999982</v>
      </c>
      <c r="P1761" s="4">
        <f t="shared" si="1295"/>
        <v>-1.4842255639097746</v>
      </c>
      <c r="Q1761" s="4">
        <f t="shared" si="1308"/>
        <v>-0.5212187917967005</v>
      </c>
      <c r="R1761" s="18">
        <f t="shared" si="1296"/>
        <v>1880.8779022556391</v>
      </c>
      <c r="S1761" s="2">
        <f t="shared" si="1297"/>
        <v>3.2120977443607899</v>
      </c>
      <c r="T1761" s="22">
        <f t="shared" si="1332"/>
        <v>1</v>
      </c>
      <c r="U1761" s="29">
        <f t="shared" si="1298"/>
        <v>1881.983300140877</v>
      </c>
      <c r="V1761" s="30">
        <f t="shared" si="1299"/>
        <v>2.1066998591229549</v>
      </c>
      <c r="W1761" s="31">
        <f t="shared" si="1309"/>
        <v>1</v>
      </c>
      <c r="X1761" s="35">
        <f t="shared" si="1300"/>
        <v>1881.0908000000018</v>
      </c>
      <c r="Y1761" s="30">
        <f t="shared" si="1301"/>
        <v>2.9991999999981545</v>
      </c>
      <c r="Z1761" s="31">
        <f t="shared" si="1310"/>
        <v>1</v>
      </c>
      <c r="AA1761" s="29">
        <f t="shared" si="1302"/>
        <v>1881.8583501211544</v>
      </c>
      <c r="AB1761" s="30">
        <f t="shared" si="1303"/>
        <v>2.2316498788454737</v>
      </c>
      <c r="AC1761" s="31">
        <f t="shared" si="1311"/>
        <v>1</v>
      </c>
      <c r="AD1761" s="32">
        <f t="shared" si="1333"/>
        <v>1</v>
      </c>
      <c r="AE1761" s="33">
        <f t="shared" si="1334"/>
        <v>0</v>
      </c>
      <c r="AF1761" s="33">
        <f t="shared" si="1335"/>
        <v>1</v>
      </c>
      <c r="AG1761" s="33">
        <f t="shared" si="1336"/>
        <v>0</v>
      </c>
      <c r="AH1761" s="38">
        <f t="shared" si="1337"/>
        <v>1</v>
      </c>
      <c r="AI1761" s="33">
        <f t="shared" si="1338"/>
        <v>1</v>
      </c>
      <c r="AJ1761" s="39">
        <f t="shared" si="1339"/>
        <v>1</v>
      </c>
      <c r="AK1761" s="43">
        <f t="shared" si="1340"/>
        <v>1</v>
      </c>
      <c r="AL1761" s="4">
        <f t="shared" si="1312"/>
        <v>17.579999999999927</v>
      </c>
      <c r="AM1761" s="4">
        <f t="shared" si="1313"/>
        <v>17.621649878845574</v>
      </c>
      <c r="AN1761" s="4">
        <f t="shared" si="1314"/>
        <v>17.579999999999927</v>
      </c>
      <c r="AO1761" s="4">
        <f t="shared" si="1315"/>
        <v>-9.9900000000000091</v>
      </c>
      <c r="AP1761" s="4">
        <f t="shared" si="1316"/>
        <v>9.9483501211543626</v>
      </c>
      <c r="AQ1761" s="4">
        <f t="shared" si="1317"/>
        <v>9.9483501211543626</v>
      </c>
      <c r="AR1761" s="4">
        <f t="shared" si="1304"/>
        <v>2.1899999999998272</v>
      </c>
      <c r="AS1761">
        <f t="shared" si="1318"/>
        <v>17.579999999999927</v>
      </c>
      <c r="AT1761" s="6">
        <f t="shared" si="1319"/>
        <v>0</v>
      </c>
      <c r="AU1761" s="4">
        <f t="shared" si="1320"/>
        <v>7.4642757975407612</v>
      </c>
      <c r="AV1761" s="4">
        <f t="shared" si="1321"/>
        <v>18.357632161046119</v>
      </c>
      <c r="AW1761">
        <f t="shared" si="1322"/>
        <v>0</v>
      </c>
      <c r="AX1761">
        <f t="shared" si="1323"/>
        <v>0</v>
      </c>
      <c r="AY1761">
        <f t="shared" si="1324"/>
        <v>0</v>
      </c>
      <c r="AZ1761" s="4">
        <f t="shared" si="1305"/>
        <v>6.94</v>
      </c>
      <c r="BA1761" s="4">
        <f t="shared" si="1325"/>
        <v>183.11000000000021</v>
      </c>
      <c r="BB1761" s="4">
        <f t="shared" si="1306"/>
        <v>213.84666666666666</v>
      </c>
      <c r="BC1761" s="4">
        <f t="shared" si="1307"/>
        <v>187.57200000000003</v>
      </c>
      <c r="BM1761">
        <f t="shared" si="1326"/>
        <v>1</v>
      </c>
    </row>
    <row r="1762" spans="1:65" x14ac:dyDescent="0.25">
      <c r="A1762">
        <v>753</v>
      </c>
      <c r="B1762" s="1">
        <v>42275</v>
      </c>
      <c r="C1762" s="2">
        <v>1929.18</v>
      </c>
      <c r="D1762" s="2">
        <v>1929.18</v>
      </c>
      <c r="E1762" s="2">
        <v>1879.21</v>
      </c>
      <c r="F1762" s="2">
        <v>1881.77</v>
      </c>
      <c r="G1762" s="2">
        <v>4326660000</v>
      </c>
      <c r="H1762" s="2">
        <f t="shared" si="1327"/>
        <v>23.325566802688122</v>
      </c>
      <c r="I1762" s="2">
        <f t="shared" si="1328"/>
        <v>1955.5119999999995</v>
      </c>
      <c r="J1762" s="2">
        <f t="shared" si="1329"/>
        <v>33.623316545610358</v>
      </c>
      <c r="K1762" s="2">
        <f t="shared" si="1330"/>
        <v>-2.1599999999998545</v>
      </c>
      <c r="L1762" s="18">
        <v>0.26439999999999997</v>
      </c>
      <c r="M1762" s="19">
        <v>21.777631128296253</v>
      </c>
      <c r="N1762" s="4">
        <f t="shared" si="1294"/>
        <v>52.129999999999882</v>
      </c>
      <c r="O1762" s="4">
        <f t="shared" si="1331"/>
        <v>31.226999999999997</v>
      </c>
      <c r="P1762" s="4">
        <f t="shared" si="1295"/>
        <v>-0.8920977443609035</v>
      </c>
      <c r="Q1762" s="4">
        <f t="shared" si="1308"/>
        <v>0.2135901048123518</v>
      </c>
      <c r="R1762" s="18">
        <f t="shared" si="1296"/>
        <v>1930.9706992481201</v>
      </c>
      <c r="S1762" s="2">
        <f t="shared" si="1297"/>
        <v>49.200699248120145</v>
      </c>
      <c r="T1762" s="22">
        <f t="shared" si="1332"/>
        <v>0</v>
      </c>
      <c r="U1762" s="29">
        <f t="shared" si="1298"/>
        <v>1929.3797866228072</v>
      </c>
      <c r="V1762" s="30">
        <f t="shared" si="1299"/>
        <v>47.609786622807178</v>
      </c>
      <c r="W1762" s="31">
        <f t="shared" si="1309"/>
        <v>0</v>
      </c>
      <c r="X1762" s="35">
        <f t="shared" si="1300"/>
        <v>1929.7034666666664</v>
      </c>
      <c r="Y1762" s="30">
        <f t="shared" si="1301"/>
        <v>47.933466666666391</v>
      </c>
      <c r="Z1762" s="31">
        <f t="shared" si="1310"/>
        <v>0</v>
      </c>
      <c r="AA1762" s="29">
        <f t="shared" si="1302"/>
        <v>1929.4251018289476</v>
      </c>
      <c r="AB1762" s="30">
        <f t="shared" si="1303"/>
        <v>47.655101828947636</v>
      </c>
      <c r="AC1762" s="31">
        <f t="shared" si="1311"/>
        <v>0</v>
      </c>
      <c r="AD1762" s="32">
        <f t="shared" si="1333"/>
        <v>-1</v>
      </c>
      <c r="AE1762" s="33">
        <f t="shared" si="1334"/>
        <v>-1</v>
      </c>
      <c r="AF1762" s="33">
        <f t="shared" si="1335"/>
        <v>-1</v>
      </c>
      <c r="AG1762" s="33">
        <f t="shared" si="1336"/>
        <v>-1</v>
      </c>
      <c r="AH1762" s="38">
        <f t="shared" si="1337"/>
        <v>-1</v>
      </c>
      <c r="AI1762" s="33">
        <f t="shared" si="1338"/>
        <v>-1</v>
      </c>
      <c r="AJ1762" s="39">
        <f t="shared" si="1339"/>
        <v>-1</v>
      </c>
      <c r="AK1762" s="43">
        <f t="shared" si="1340"/>
        <v>-1</v>
      </c>
      <c r="AL1762" s="4">
        <f t="shared" si="1312"/>
        <v>0</v>
      </c>
      <c r="AM1762" s="4">
        <f t="shared" si="1313"/>
        <v>-0.24510182894755417</v>
      </c>
      <c r="AN1762" s="4">
        <f t="shared" si="1314"/>
        <v>0.24510182894755417</v>
      </c>
      <c r="AO1762" s="4">
        <f t="shared" si="1315"/>
        <v>-49.970000000000027</v>
      </c>
      <c r="AP1762" s="4">
        <f t="shared" si="1316"/>
        <v>50.215101828947581</v>
      </c>
      <c r="AQ1762" s="4">
        <f t="shared" si="1317"/>
        <v>49.970000000000027</v>
      </c>
      <c r="AR1762" s="4">
        <f t="shared" si="1304"/>
        <v>47.410000000000082</v>
      </c>
      <c r="AS1762">
        <f t="shared" si="1318"/>
        <v>49.970000000000027</v>
      </c>
      <c r="AT1762" s="6">
        <f t="shared" si="1319"/>
        <v>1</v>
      </c>
      <c r="AU1762" s="4">
        <f t="shared" si="1320"/>
        <v>-30.817932065507872</v>
      </c>
      <c r="AV1762" s="4">
        <f t="shared" si="1321"/>
        <v>-25.332368871703828</v>
      </c>
      <c r="AW1762">
        <f t="shared" si="1322"/>
        <v>1</v>
      </c>
      <c r="AX1762">
        <f t="shared" si="1323"/>
        <v>0</v>
      </c>
      <c r="AY1762">
        <f t="shared" si="1324"/>
        <v>0</v>
      </c>
      <c r="AZ1762" s="4">
        <f t="shared" si="1305"/>
        <v>-3.9100000000000006</v>
      </c>
      <c r="BA1762" s="4">
        <f t="shared" si="1325"/>
        <v>176.17000000000021</v>
      </c>
      <c r="BB1762" s="4">
        <f t="shared" si="1306"/>
        <v>206.90666666666667</v>
      </c>
      <c r="BC1762" s="4">
        <f t="shared" si="1307"/>
        <v>206.48400000000001</v>
      </c>
      <c r="BM1762">
        <f t="shared" si="1326"/>
        <v>1</v>
      </c>
    </row>
    <row r="1763" spans="1:65" x14ac:dyDescent="0.25">
      <c r="A1763">
        <v>752</v>
      </c>
      <c r="B1763" s="1">
        <v>42272</v>
      </c>
      <c r="C1763" s="2">
        <v>1935.93</v>
      </c>
      <c r="D1763" s="2">
        <v>1952.89</v>
      </c>
      <c r="E1763" s="2">
        <v>1921.5</v>
      </c>
      <c r="F1763" s="2">
        <v>1931.34</v>
      </c>
      <c r="G1763" s="2">
        <v>3721870000</v>
      </c>
      <c r="H1763" s="2">
        <f t="shared" si="1327"/>
        <v>20.958287567875807</v>
      </c>
      <c r="I1763" s="2">
        <f t="shared" si="1328"/>
        <v>1958.3559999999998</v>
      </c>
      <c r="J1763" s="2">
        <f t="shared" si="1329"/>
        <v>27.76369652982109</v>
      </c>
      <c r="K1763" s="2">
        <f t="shared" si="1330"/>
        <v>3.6900000000000546</v>
      </c>
      <c r="L1763" s="18">
        <v>0.2021</v>
      </c>
      <c r="M1763" s="19">
        <v>16.653972116949703</v>
      </c>
      <c r="N1763" s="4">
        <f t="shared" si="1294"/>
        <v>31.3900000000001</v>
      </c>
      <c r="O1763" s="4">
        <f t="shared" si="1331"/>
        <v>27.493000000000006</v>
      </c>
      <c r="P1763" s="4">
        <f t="shared" si="1295"/>
        <v>-0.36930075187969896</v>
      </c>
      <c r="Q1763" s="4">
        <f t="shared" si="1308"/>
        <v>0.51227339181286469</v>
      </c>
      <c r="R1763" s="18">
        <f t="shared" si="1296"/>
        <v>1931.7891503759399</v>
      </c>
      <c r="S1763" s="2">
        <f t="shared" si="1297"/>
        <v>0.44915037594000751</v>
      </c>
      <c r="T1763" s="22">
        <f t="shared" si="1332"/>
        <v>1</v>
      </c>
      <c r="U1763" s="29">
        <f t="shared" si="1298"/>
        <v>1935.9688962570622</v>
      </c>
      <c r="V1763" s="30">
        <f t="shared" si="1299"/>
        <v>4.6288962570622516</v>
      </c>
      <c r="W1763" s="31">
        <f t="shared" si="1309"/>
        <v>1</v>
      </c>
      <c r="X1763" s="35">
        <f t="shared" si="1300"/>
        <v>1933.3149333333331</v>
      </c>
      <c r="Y1763" s="30">
        <f t="shared" si="1301"/>
        <v>1.9749333333331833</v>
      </c>
      <c r="Z1763" s="31">
        <f t="shared" si="1310"/>
        <v>1</v>
      </c>
      <c r="AA1763" s="29">
        <f t="shared" si="1302"/>
        <v>1935.5973414477401</v>
      </c>
      <c r="AB1763" s="30">
        <f t="shared" si="1303"/>
        <v>4.2573414477401457</v>
      </c>
      <c r="AC1763" s="31">
        <f t="shared" si="1311"/>
        <v>1</v>
      </c>
      <c r="AD1763" s="32">
        <f t="shared" si="1333"/>
        <v>1</v>
      </c>
      <c r="AE1763" s="33">
        <f t="shared" si="1334"/>
        <v>1</v>
      </c>
      <c r="AF1763" s="33">
        <f t="shared" si="1335"/>
        <v>1</v>
      </c>
      <c r="AG1763" s="33">
        <f t="shared" si="1336"/>
        <v>0</v>
      </c>
      <c r="AH1763" s="38">
        <f t="shared" si="1337"/>
        <v>1</v>
      </c>
      <c r="AI1763" s="33">
        <f t="shared" si="1338"/>
        <v>1</v>
      </c>
      <c r="AJ1763" s="39">
        <f t="shared" si="1339"/>
        <v>1</v>
      </c>
      <c r="AK1763" s="43">
        <f t="shared" si="1340"/>
        <v>1</v>
      </c>
      <c r="AL1763" s="4">
        <f t="shared" si="1312"/>
        <v>16.960000000000036</v>
      </c>
      <c r="AM1763" s="4">
        <f t="shared" si="1313"/>
        <v>17.292658552260036</v>
      </c>
      <c r="AN1763" s="4">
        <f t="shared" si="1314"/>
        <v>16.960000000000036</v>
      </c>
      <c r="AO1763" s="4">
        <f t="shared" si="1315"/>
        <v>-14.430000000000064</v>
      </c>
      <c r="AP1763" s="4">
        <f t="shared" si="1316"/>
        <v>14.097341447740064</v>
      </c>
      <c r="AQ1763" s="4">
        <f t="shared" si="1317"/>
        <v>14.097341447740064</v>
      </c>
      <c r="AR1763" s="4">
        <f t="shared" si="1304"/>
        <v>4.5900000000001455</v>
      </c>
      <c r="AS1763">
        <f t="shared" si="1318"/>
        <v>16.960000000000036</v>
      </c>
      <c r="AT1763" s="6">
        <f t="shared" si="1319"/>
        <v>0</v>
      </c>
      <c r="AU1763" s="4">
        <f t="shared" si="1320"/>
        <v>3.3073832318523024</v>
      </c>
      <c r="AV1763" s="4">
        <f t="shared" si="1321"/>
        <v>12.363972116949558</v>
      </c>
      <c r="AW1763">
        <f t="shared" si="1322"/>
        <v>0</v>
      </c>
      <c r="AX1763">
        <f t="shared" si="1323"/>
        <v>0</v>
      </c>
      <c r="AY1763">
        <f t="shared" si="1324"/>
        <v>0</v>
      </c>
      <c r="AZ1763" s="4">
        <f t="shared" si="1305"/>
        <v>6.94</v>
      </c>
      <c r="BA1763" s="4">
        <f t="shared" si="1325"/>
        <v>180.08000000000021</v>
      </c>
      <c r="BB1763" s="4">
        <f t="shared" si="1306"/>
        <v>210.81666666666666</v>
      </c>
      <c r="BC1763" s="4">
        <f t="shared" si="1307"/>
        <v>209.18400000000003</v>
      </c>
      <c r="BM1763">
        <f t="shared" si="1326"/>
        <v>1</v>
      </c>
    </row>
    <row r="1764" spans="1:65" x14ac:dyDescent="0.25">
      <c r="A1764">
        <v>751</v>
      </c>
      <c r="B1764" s="1">
        <v>42271</v>
      </c>
      <c r="C1764" s="2">
        <v>1934.81</v>
      </c>
      <c r="D1764" s="2">
        <v>1937.17</v>
      </c>
      <c r="E1764" s="2">
        <v>1908.92</v>
      </c>
      <c r="F1764" s="2">
        <v>1932.24</v>
      </c>
      <c r="G1764" s="2">
        <v>4091530000</v>
      </c>
      <c r="H1764" s="2">
        <f t="shared" si="1327"/>
        <v>19.347556262570571</v>
      </c>
      <c r="I1764" s="2">
        <f t="shared" si="1328"/>
        <v>1958.6979999999999</v>
      </c>
      <c r="J1764" s="2">
        <f t="shared" si="1329"/>
        <v>26.660607033006965</v>
      </c>
      <c r="K1764" s="2">
        <f t="shared" si="1330"/>
        <v>-3.9500000000000455</v>
      </c>
      <c r="L1764" s="18">
        <v>0.21315000000000001</v>
      </c>
      <c r="M1764" s="19">
        <v>17.623811505958557</v>
      </c>
      <c r="N1764" s="4">
        <f t="shared" si="1294"/>
        <v>29.839999999999918</v>
      </c>
      <c r="O1764" s="4">
        <f t="shared" si="1331"/>
        <v>26.539999999999985</v>
      </c>
      <c r="P1764" s="4">
        <f t="shared" si="1295"/>
        <v>-0.45084962406015044</v>
      </c>
      <c r="Q1764" s="4">
        <f t="shared" si="1308"/>
        <v>9.973399246704269E-2</v>
      </c>
      <c r="R1764" s="18">
        <f t="shared" si="1296"/>
        <v>1938.9716541353384</v>
      </c>
      <c r="S1764" s="2">
        <f t="shared" si="1297"/>
        <v>6.7316541353384309</v>
      </c>
      <c r="T1764" s="22">
        <f t="shared" si="1332"/>
        <v>1</v>
      </c>
      <c r="U1764" s="29">
        <f t="shared" si="1298"/>
        <v>1934.6127018164514</v>
      </c>
      <c r="V1764" s="30">
        <f t="shared" si="1299"/>
        <v>2.3727018164513538</v>
      </c>
      <c r="W1764" s="31">
        <f t="shared" si="1309"/>
        <v>1</v>
      </c>
      <c r="X1764" s="35">
        <f t="shared" si="1300"/>
        <v>1929.4688000000006</v>
      </c>
      <c r="Y1764" s="30">
        <f t="shared" si="1301"/>
        <v>2.7711999999994532</v>
      </c>
      <c r="Z1764" s="31">
        <f t="shared" si="1310"/>
        <v>1</v>
      </c>
      <c r="AA1764" s="29">
        <f t="shared" si="1302"/>
        <v>1933.8925555621481</v>
      </c>
      <c r="AB1764" s="30">
        <f t="shared" si="1303"/>
        <v>1.6525555621481089</v>
      </c>
      <c r="AC1764" s="31">
        <f t="shared" si="1311"/>
        <v>1</v>
      </c>
      <c r="AD1764" s="32">
        <f t="shared" si="1333"/>
        <v>1</v>
      </c>
      <c r="AE1764" s="33">
        <f t="shared" si="1334"/>
        <v>1</v>
      </c>
      <c r="AF1764" s="33">
        <f t="shared" si="1335"/>
        <v>0</v>
      </c>
      <c r="AG1764" s="33">
        <f t="shared" si="1336"/>
        <v>0</v>
      </c>
      <c r="AH1764" s="38">
        <f t="shared" si="1337"/>
        <v>1</v>
      </c>
      <c r="AI1764" s="33">
        <f t="shared" si="1338"/>
        <v>1</v>
      </c>
      <c r="AJ1764" s="39">
        <f t="shared" si="1339"/>
        <v>1</v>
      </c>
      <c r="AK1764" s="43">
        <f t="shared" si="1340"/>
        <v>1</v>
      </c>
      <c r="AL1764" s="4">
        <f t="shared" si="1312"/>
        <v>2.3600000000001273</v>
      </c>
      <c r="AM1764" s="4">
        <f t="shared" si="1313"/>
        <v>3.2774444378519547</v>
      </c>
      <c r="AN1764" s="4">
        <f t="shared" si="1314"/>
        <v>2.3600000000001273</v>
      </c>
      <c r="AO1764" s="4">
        <f t="shared" si="1315"/>
        <v>-25.889999999999873</v>
      </c>
      <c r="AP1764" s="4">
        <f t="shared" si="1316"/>
        <v>24.972555562148045</v>
      </c>
      <c r="AQ1764" s="4">
        <f t="shared" si="1317"/>
        <v>24.972555562148045</v>
      </c>
      <c r="AR1764" s="4">
        <f t="shared" si="1304"/>
        <v>2.5699999999999363</v>
      </c>
      <c r="AS1764">
        <f t="shared" si="1318"/>
        <v>24.972555562148045</v>
      </c>
      <c r="AT1764" s="6">
        <f t="shared" si="1319"/>
        <v>1</v>
      </c>
      <c r="AU1764" s="4">
        <f t="shared" si="1320"/>
        <v>-6.1737585208336085</v>
      </c>
      <c r="AV1764" s="4">
        <f t="shared" si="1321"/>
        <v>15.353811505958621</v>
      </c>
      <c r="AW1764">
        <f t="shared" si="1322"/>
        <v>0</v>
      </c>
      <c r="AX1764">
        <f t="shared" si="1323"/>
        <v>1</v>
      </c>
      <c r="AY1764">
        <f t="shared" si="1324"/>
        <v>0</v>
      </c>
      <c r="AZ1764" s="4">
        <f t="shared" si="1305"/>
        <v>-3.9100000000000006</v>
      </c>
      <c r="BA1764" s="4">
        <f t="shared" si="1325"/>
        <v>173.14000000000021</v>
      </c>
      <c r="BB1764" s="4">
        <f t="shared" si="1306"/>
        <v>203.87666666666667</v>
      </c>
      <c r="BC1764" s="4">
        <f t="shared" si="1307"/>
        <v>208.73599999999999</v>
      </c>
      <c r="BM1764">
        <f t="shared" si="1326"/>
        <v>1</v>
      </c>
    </row>
    <row r="1765" spans="1:65" x14ac:dyDescent="0.25">
      <c r="A1765">
        <v>750</v>
      </c>
      <c r="B1765" s="1">
        <v>42270</v>
      </c>
      <c r="C1765" s="2">
        <v>1943.24</v>
      </c>
      <c r="D1765" s="2">
        <v>1949.52</v>
      </c>
      <c r="E1765" s="2">
        <v>1932.57</v>
      </c>
      <c r="F1765" s="2">
        <v>1938.76</v>
      </c>
      <c r="G1765" s="2">
        <v>3190530000</v>
      </c>
      <c r="H1765" s="2">
        <f t="shared" si="1327"/>
        <v>18.330709387982424</v>
      </c>
      <c r="I1765" s="2">
        <f t="shared" si="1328"/>
        <v>1955.5949999999998</v>
      </c>
      <c r="J1765" s="2">
        <f t="shared" si="1329"/>
        <v>23.61905860127635</v>
      </c>
      <c r="K1765" s="2">
        <f t="shared" si="1330"/>
        <v>0.5</v>
      </c>
      <c r="L1765" s="18">
        <v>0.1973</v>
      </c>
      <c r="M1765" s="19">
        <v>16.346780035925597</v>
      </c>
      <c r="N1765" s="4">
        <f t="shared" si="1294"/>
        <v>16.950000000000045</v>
      </c>
      <c r="O1765" s="4">
        <f t="shared" si="1331"/>
        <v>26.365999999999985</v>
      </c>
      <c r="P1765" s="4">
        <f t="shared" si="1295"/>
        <v>0.21165413533834551</v>
      </c>
      <c r="Q1765" s="4">
        <f t="shared" si="1308"/>
        <v>-0.50589277832947288</v>
      </c>
      <c r="R1765" s="18">
        <f t="shared" si="1296"/>
        <v>1944.56507518797</v>
      </c>
      <c r="S1765" s="2">
        <f t="shared" si="1297"/>
        <v>5.8050751879700329</v>
      </c>
      <c r="T1765" s="22">
        <f t="shared" si="1332"/>
        <v>1</v>
      </c>
      <c r="U1765" s="29">
        <f t="shared" si="1298"/>
        <v>1942.7845219791666</v>
      </c>
      <c r="V1765" s="30">
        <f t="shared" si="1299"/>
        <v>4.0245219791665932</v>
      </c>
      <c r="W1765" s="31">
        <f t="shared" si="1309"/>
        <v>1</v>
      </c>
      <c r="X1765" s="35">
        <f t="shared" si="1300"/>
        <v>1943.8926666666684</v>
      </c>
      <c r="Y1765" s="30">
        <f t="shared" si="1301"/>
        <v>5.1326666666684559</v>
      </c>
      <c r="Z1765" s="31">
        <f t="shared" si="1310"/>
        <v>1</v>
      </c>
      <c r="AA1765" s="29">
        <f t="shared" si="1302"/>
        <v>1942.9396622354168</v>
      </c>
      <c r="AB1765" s="30">
        <f t="shared" si="1303"/>
        <v>4.1796622354167994</v>
      </c>
      <c r="AC1765" s="31">
        <f t="shared" si="1311"/>
        <v>1</v>
      </c>
      <c r="AD1765" s="32">
        <f t="shared" si="1333"/>
        <v>1</v>
      </c>
      <c r="AE1765" s="33">
        <f t="shared" si="1334"/>
        <v>0</v>
      </c>
      <c r="AF1765" s="33">
        <f t="shared" si="1335"/>
        <v>0</v>
      </c>
      <c r="AG1765" s="33">
        <f t="shared" si="1336"/>
        <v>0</v>
      </c>
      <c r="AH1765" s="38">
        <f t="shared" si="1337"/>
        <v>1</v>
      </c>
      <c r="AI1765" s="33">
        <f t="shared" si="1338"/>
        <v>1</v>
      </c>
      <c r="AJ1765" s="39">
        <f t="shared" si="1339"/>
        <v>1</v>
      </c>
      <c r="AK1765" s="43">
        <f t="shared" si="1340"/>
        <v>0</v>
      </c>
      <c r="AL1765" s="4">
        <f t="shared" si="1312"/>
        <v>6.2799999999999727</v>
      </c>
      <c r="AM1765" s="4">
        <f t="shared" si="1313"/>
        <v>6.5803377645831915</v>
      </c>
      <c r="AN1765" s="4">
        <f t="shared" si="1314"/>
        <v>6.2799999999999727</v>
      </c>
      <c r="AO1765" s="4">
        <f t="shared" si="1315"/>
        <v>-10.670000000000073</v>
      </c>
      <c r="AP1765" s="4">
        <f t="shared" si="1316"/>
        <v>10.369662235416854</v>
      </c>
      <c r="AQ1765" s="4">
        <f t="shared" si="1317"/>
        <v>10.369662235416854</v>
      </c>
      <c r="AR1765" s="4">
        <f t="shared" si="1304"/>
        <v>4.4800000000000182</v>
      </c>
      <c r="AS1765">
        <f t="shared" si="1318"/>
        <v>10.369662235416854</v>
      </c>
      <c r="AT1765" s="6">
        <f t="shared" si="1319"/>
        <v>0</v>
      </c>
      <c r="AU1765" s="4">
        <f t="shared" si="1320"/>
        <v>9.4498140064114793</v>
      </c>
      <c r="AV1765" s="4">
        <f t="shared" si="1321"/>
        <v>12.16678003592558</v>
      </c>
      <c r="AW1765">
        <f t="shared" si="1322"/>
        <v>0</v>
      </c>
      <c r="AX1765">
        <f t="shared" si="1323"/>
        <v>0</v>
      </c>
      <c r="AY1765">
        <f t="shared" si="1324"/>
        <v>0</v>
      </c>
      <c r="AZ1765" s="4">
        <f t="shared" si="1305"/>
        <v>6.94</v>
      </c>
      <c r="BA1765" s="4">
        <f t="shared" si="1325"/>
        <v>177.05000000000021</v>
      </c>
      <c r="BB1765" s="4">
        <f t="shared" si="1306"/>
        <v>207.78666666666666</v>
      </c>
      <c r="BC1765" s="4">
        <f t="shared" si="1307"/>
        <v>212.108</v>
      </c>
      <c r="BM1765">
        <f t="shared" si="1326"/>
        <v>1</v>
      </c>
    </row>
    <row r="1766" spans="1:65" x14ac:dyDescent="0.25">
      <c r="A1766">
        <v>749</v>
      </c>
      <c r="B1766" s="1">
        <v>42269</v>
      </c>
      <c r="C1766" s="2">
        <v>1961.39</v>
      </c>
      <c r="D1766" s="2">
        <v>1961.39</v>
      </c>
      <c r="E1766" s="2">
        <v>1929.22</v>
      </c>
      <c r="F1766" s="2">
        <v>1942.74</v>
      </c>
      <c r="G1766" s="2">
        <v>3808260000</v>
      </c>
      <c r="H1766" s="2">
        <f t="shared" si="1327"/>
        <v>16.901295446733609</v>
      </c>
      <c r="I1766" s="2">
        <f t="shared" si="1328"/>
        <v>1953.337</v>
      </c>
      <c r="J1766" s="2">
        <f t="shared" si="1329"/>
        <v>23.583352619792485</v>
      </c>
      <c r="K1766" s="2">
        <f t="shared" si="1330"/>
        <v>-5.5799999999999272</v>
      </c>
      <c r="L1766" s="18">
        <v>0.20544999999999999</v>
      </c>
      <c r="M1766" s="19">
        <v>17.234327166807248</v>
      </c>
      <c r="N1766" s="4">
        <f t="shared" si="1294"/>
        <v>37.75</v>
      </c>
      <c r="O1766" s="4">
        <f t="shared" si="1331"/>
        <v>29.745999999999981</v>
      </c>
      <c r="P1766" s="4">
        <f t="shared" si="1295"/>
        <v>1.8250751879699258</v>
      </c>
      <c r="Q1766" s="4">
        <f t="shared" si="1308"/>
        <v>-1.1678923611111129</v>
      </c>
      <c r="R1766" s="18">
        <f t="shared" si="1296"/>
        <v>1969.8729473684211</v>
      </c>
      <c r="S1766" s="2">
        <f t="shared" si="1297"/>
        <v>27.132947368421128</v>
      </c>
      <c r="T1766" s="22">
        <f t="shared" si="1332"/>
        <v>0</v>
      </c>
      <c r="U1766" s="29">
        <f t="shared" si="1298"/>
        <v>1960.6823952944671</v>
      </c>
      <c r="V1766" s="30">
        <f t="shared" si="1299"/>
        <v>17.942395294467133</v>
      </c>
      <c r="W1766" s="31">
        <f t="shared" si="1309"/>
        <v>0</v>
      </c>
      <c r="X1766" s="35">
        <f t="shared" si="1300"/>
        <v>1952.5372000000007</v>
      </c>
      <c r="Y1766" s="30">
        <f t="shared" si="1301"/>
        <v>9.7972000000006574</v>
      </c>
      <c r="Z1766" s="31">
        <f t="shared" si="1310"/>
        <v>1</v>
      </c>
      <c r="AA1766" s="29">
        <f t="shared" si="1302"/>
        <v>1959.5420679532419</v>
      </c>
      <c r="AB1766" s="30">
        <f t="shared" si="1303"/>
        <v>16.802067953241931</v>
      </c>
      <c r="AC1766" s="31">
        <f t="shared" si="1311"/>
        <v>0</v>
      </c>
      <c r="AD1766" s="32">
        <f t="shared" si="1333"/>
        <v>-1</v>
      </c>
      <c r="AE1766" s="33">
        <f t="shared" si="1334"/>
        <v>-1</v>
      </c>
      <c r="AF1766" s="33">
        <f t="shared" si="1335"/>
        <v>0</v>
      </c>
      <c r="AG1766" s="33">
        <f t="shared" si="1336"/>
        <v>0</v>
      </c>
      <c r="AH1766" s="38">
        <f t="shared" si="1337"/>
        <v>-1</v>
      </c>
      <c r="AI1766" s="33">
        <f t="shared" si="1338"/>
        <v>-1</v>
      </c>
      <c r="AJ1766" s="39">
        <f t="shared" si="1339"/>
        <v>-1</v>
      </c>
      <c r="AK1766" s="43">
        <f t="shared" si="1340"/>
        <v>-1</v>
      </c>
      <c r="AL1766" s="4">
        <f t="shared" si="1312"/>
        <v>0</v>
      </c>
      <c r="AM1766" s="4">
        <f t="shared" si="1313"/>
        <v>1.8479320467581601</v>
      </c>
      <c r="AN1766" s="4">
        <f t="shared" si="1314"/>
        <v>0</v>
      </c>
      <c r="AO1766" s="4">
        <f t="shared" si="1315"/>
        <v>-32.170000000000073</v>
      </c>
      <c r="AP1766" s="4">
        <f t="shared" si="1316"/>
        <v>30.322067953241913</v>
      </c>
      <c r="AQ1766" s="4">
        <f t="shared" si="1317"/>
        <v>30.322067953241913</v>
      </c>
      <c r="AR1766" s="4">
        <f t="shared" si="1304"/>
        <v>18.650000000000091</v>
      </c>
      <c r="AS1766">
        <f t="shared" si="1318"/>
        <v>30.322067953241913</v>
      </c>
      <c r="AT1766" s="6">
        <f t="shared" si="1319"/>
        <v>1</v>
      </c>
      <c r="AU1766" s="4">
        <f t="shared" si="1320"/>
        <v>-13.300722845923367</v>
      </c>
      <c r="AV1766" s="4">
        <f t="shared" si="1321"/>
        <v>-1.1156728331928434</v>
      </c>
      <c r="AW1766">
        <f t="shared" si="1322"/>
        <v>1</v>
      </c>
      <c r="AX1766">
        <f t="shared" si="1323"/>
        <v>0</v>
      </c>
      <c r="AY1766">
        <f t="shared" si="1324"/>
        <v>0</v>
      </c>
      <c r="AZ1766" s="4">
        <f t="shared" si="1305"/>
        <v>-3.9100000000000006</v>
      </c>
      <c r="BA1766" s="4">
        <f t="shared" si="1325"/>
        <v>170.11000000000021</v>
      </c>
      <c r="BB1766" s="4">
        <f t="shared" si="1306"/>
        <v>203.16</v>
      </c>
      <c r="BC1766" s="4">
        <f t="shared" si="1307"/>
        <v>219.36800000000002</v>
      </c>
      <c r="BM1766">
        <f t="shared" si="1326"/>
        <v>1</v>
      </c>
    </row>
    <row r="1767" spans="1:65" x14ac:dyDescent="0.25">
      <c r="A1767">
        <v>748</v>
      </c>
      <c r="B1767" s="1">
        <v>42268</v>
      </c>
      <c r="C1767" s="2">
        <v>1960.84</v>
      </c>
      <c r="D1767" s="2">
        <v>1979.64</v>
      </c>
      <c r="E1767" s="2">
        <v>1955.8</v>
      </c>
      <c r="F1767" s="2">
        <v>1966.97</v>
      </c>
      <c r="G1767" s="2">
        <v>3269350000</v>
      </c>
      <c r="H1767" s="2">
        <f t="shared" si="1327"/>
        <v>21.042029897854984</v>
      </c>
      <c r="I1767" s="2">
        <f t="shared" si="1328"/>
        <v>1953.5250000000001</v>
      </c>
      <c r="J1767" s="2">
        <f t="shared" si="1329"/>
        <v>23.731936399357675</v>
      </c>
      <c r="K1767" s="2">
        <f t="shared" si="1330"/>
        <v>2.8099999999999454</v>
      </c>
      <c r="L1767" s="18">
        <v>0.17724999999999999</v>
      </c>
      <c r="M1767" s="19">
        <v>14.801169658537868</v>
      </c>
      <c r="N1767" s="4">
        <f t="shared" si="1294"/>
        <v>23.840000000000146</v>
      </c>
      <c r="O1767" s="4">
        <f t="shared" si="1331"/>
        <v>30.890999999999984</v>
      </c>
      <c r="P1767" s="4">
        <f t="shared" si="1295"/>
        <v>2.9029473684210525</v>
      </c>
      <c r="Q1767" s="4">
        <f t="shared" si="1308"/>
        <v>-1.8143710398280175</v>
      </c>
      <c r="R1767" s="18">
        <f t="shared" si="1296"/>
        <v>1960.4440451127819</v>
      </c>
      <c r="S1767" s="2">
        <f t="shared" si="1297"/>
        <v>6.5259548872181767</v>
      </c>
      <c r="T1767" s="22">
        <f t="shared" si="1332"/>
        <v>1</v>
      </c>
      <c r="U1767" s="29">
        <f t="shared" si="1298"/>
        <v>1959.8513259314032</v>
      </c>
      <c r="V1767" s="30">
        <f t="shared" si="1299"/>
        <v>7.1186740685968743</v>
      </c>
      <c r="W1767" s="31">
        <f t="shared" si="1309"/>
        <v>1</v>
      </c>
      <c r="X1767" s="35">
        <f t="shared" si="1300"/>
        <v>1959.869733333333</v>
      </c>
      <c r="Y1767" s="30">
        <f t="shared" si="1301"/>
        <v>7.1002666666670393</v>
      </c>
      <c r="Z1767" s="31">
        <f t="shared" si="1310"/>
        <v>1</v>
      </c>
      <c r="AA1767" s="29">
        <f t="shared" si="1302"/>
        <v>1959.8539029676733</v>
      </c>
      <c r="AB1767" s="30">
        <f t="shared" si="1303"/>
        <v>7.1160970323267065</v>
      </c>
      <c r="AC1767" s="31">
        <f t="shared" si="1311"/>
        <v>1</v>
      </c>
      <c r="AD1767" s="32">
        <f t="shared" si="1333"/>
        <v>1</v>
      </c>
      <c r="AE1767" s="33">
        <f t="shared" si="1334"/>
        <v>0</v>
      </c>
      <c r="AF1767" s="33">
        <f t="shared" si="1335"/>
        <v>0</v>
      </c>
      <c r="AG1767" s="33">
        <f t="shared" si="1336"/>
        <v>0</v>
      </c>
      <c r="AH1767" s="38">
        <f t="shared" si="1337"/>
        <v>1</v>
      </c>
      <c r="AI1767" s="33">
        <f t="shared" si="1338"/>
        <v>1</v>
      </c>
      <c r="AJ1767" s="39">
        <f t="shared" si="1339"/>
        <v>0</v>
      </c>
      <c r="AK1767" s="43">
        <f t="shared" si="1340"/>
        <v>0</v>
      </c>
      <c r="AL1767" s="4">
        <f t="shared" si="1312"/>
        <v>18.800000000000182</v>
      </c>
      <c r="AM1767" s="4">
        <f t="shared" si="1313"/>
        <v>19.786097032326779</v>
      </c>
      <c r="AN1767" s="4">
        <f t="shared" si="1314"/>
        <v>18.800000000000182</v>
      </c>
      <c r="AO1767" s="4">
        <f t="shared" si="1315"/>
        <v>-5.0399999999999636</v>
      </c>
      <c r="AP1767" s="4">
        <f t="shared" si="1316"/>
        <v>4.0539029676733662</v>
      </c>
      <c r="AQ1767" s="4">
        <f t="shared" si="1317"/>
        <v>4.0539029676733662</v>
      </c>
      <c r="AR1767" s="4">
        <f t="shared" si="1304"/>
        <v>6.1300000000001091</v>
      </c>
      <c r="AS1767">
        <f t="shared" si="1318"/>
        <v>18.800000000000182</v>
      </c>
      <c r="AT1767" s="6">
        <f t="shared" si="1319"/>
        <v>1</v>
      </c>
      <c r="AU1767" s="4">
        <f t="shared" si="1320"/>
        <v>-0.29842066303985959</v>
      </c>
      <c r="AV1767" s="4">
        <f t="shared" si="1321"/>
        <v>8.9711696585377592</v>
      </c>
      <c r="AW1767">
        <f t="shared" si="1322"/>
        <v>0</v>
      </c>
      <c r="AX1767">
        <f t="shared" si="1323"/>
        <v>1</v>
      </c>
      <c r="AY1767">
        <f t="shared" si="1324"/>
        <v>0</v>
      </c>
      <c r="AZ1767" s="4">
        <f t="shared" si="1305"/>
        <v>-3.9100000000000006</v>
      </c>
      <c r="BA1767" s="4">
        <f t="shared" si="1325"/>
        <v>174.02000000000021</v>
      </c>
      <c r="BB1767" s="4">
        <f t="shared" si="1306"/>
        <v>207.07</v>
      </c>
      <c r="BC1767" s="4">
        <f t="shared" si="1307"/>
        <v>219.14799999999997</v>
      </c>
      <c r="BM1767">
        <f t="shared" si="1326"/>
        <v>1</v>
      </c>
    </row>
    <row r="1768" spans="1:65" x14ac:dyDescent="0.25">
      <c r="A1768">
        <v>747</v>
      </c>
      <c r="B1768" s="1">
        <v>42265</v>
      </c>
      <c r="C1768" s="2">
        <v>1989.66</v>
      </c>
      <c r="D1768" s="2">
        <v>1989.66</v>
      </c>
      <c r="E1768" s="2">
        <v>1953.45</v>
      </c>
      <c r="F1768" s="2">
        <v>1958.03</v>
      </c>
      <c r="G1768" s="2">
        <v>6021240000</v>
      </c>
      <c r="H1768" s="2">
        <f t="shared" si="1327"/>
        <v>21.616165144529134</v>
      </c>
      <c r="I1768" s="2">
        <f t="shared" si="1328"/>
        <v>1957.1870000000006</v>
      </c>
      <c r="J1768" s="2">
        <f t="shared" si="1329"/>
        <v>26.738326577366326</v>
      </c>
      <c r="K1768" s="2">
        <f t="shared" si="1330"/>
        <v>-0.53999999999996362</v>
      </c>
      <c r="L1768" s="18">
        <v>0.18955</v>
      </c>
      <c r="M1768" s="19">
        <v>16.08832985822637</v>
      </c>
      <c r="N1768" s="4">
        <f t="shared" si="1294"/>
        <v>36.75</v>
      </c>
      <c r="O1768" s="4">
        <f t="shared" si="1331"/>
        <v>32.498999999999981</v>
      </c>
      <c r="P1768" s="4">
        <f t="shared" si="1295"/>
        <v>2.4140451127819529</v>
      </c>
      <c r="Q1768" s="4">
        <f t="shared" si="1308"/>
        <v>-2.5350617143507219</v>
      </c>
      <c r="R1768" s="18">
        <f t="shared" si="1296"/>
        <v>1991.3459097744362</v>
      </c>
      <c r="S1768" s="2">
        <f t="shared" si="1297"/>
        <v>33.31590977443625</v>
      </c>
      <c r="T1768" s="22">
        <f t="shared" si="1332"/>
        <v>0</v>
      </c>
      <c r="U1768" s="29">
        <f t="shared" si="1298"/>
        <v>1988.4771250493654</v>
      </c>
      <c r="V1768" s="30">
        <f t="shared" si="1299"/>
        <v>30.447125049365468</v>
      </c>
      <c r="W1768" s="31">
        <f t="shared" si="1309"/>
        <v>0</v>
      </c>
      <c r="X1768" s="35">
        <f t="shared" si="1300"/>
        <v>1995.1196</v>
      </c>
      <c r="Y1768" s="30">
        <f t="shared" si="1301"/>
        <v>37.089600000000019</v>
      </c>
      <c r="Z1768" s="31">
        <f t="shared" si="1310"/>
        <v>0</v>
      </c>
      <c r="AA1768" s="29">
        <f t="shared" si="1302"/>
        <v>1989.4070715424543</v>
      </c>
      <c r="AB1768" s="30">
        <f t="shared" si="1303"/>
        <v>31.37707154245436</v>
      </c>
      <c r="AC1768" s="31">
        <f t="shared" si="1311"/>
        <v>0</v>
      </c>
      <c r="AD1768" s="32">
        <f t="shared" si="1333"/>
        <v>-1</v>
      </c>
      <c r="AE1768" s="33">
        <f t="shared" si="1334"/>
        <v>-1</v>
      </c>
      <c r="AF1768" s="33">
        <f t="shared" si="1335"/>
        <v>0</v>
      </c>
      <c r="AG1768" s="33">
        <f t="shared" si="1336"/>
        <v>0</v>
      </c>
      <c r="AH1768" s="38">
        <f t="shared" si="1337"/>
        <v>-1</v>
      </c>
      <c r="AI1768" s="33">
        <f t="shared" si="1338"/>
        <v>-1</v>
      </c>
      <c r="AJ1768" s="39">
        <f t="shared" si="1339"/>
        <v>-1</v>
      </c>
      <c r="AK1768" s="43">
        <f t="shared" si="1340"/>
        <v>0</v>
      </c>
      <c r="AL1768" s="4">
        <f t="shared" si="1312"/>
        <v>0</v>
      </c>
      <c r="AM1768" s="4">
        <f t="shared" si="1313"/>
        <v>0.25292845754574955</v>
      </c>
      <c r="AN1768" s="4">
        <f t="shared" si="1314"/>
        <v>0</v>
      </c>
      <c r="AO1768" s="4">
        <f t="shared" si="1315"/>
        <v>-36.210000000000036</v>
      </c>
      <c r="AP1768" s="4">
        <f t="shared" si="1316"/>
        <v>35.957071542454287</v>
      </c>
      <c r="AQ1768" s="4">
        <f t="shared" si="1317"/>
        <v>35.957071542454287</v>
      </c>
      <c r="AR1768" s="4">
        <f t="shared" si="1304"/>
        <v>31.630000000000109</v>
      </c>
      <c r="AS1768">
        <f t="shared" si="1318"/>
        <v>35.957071542454287</v>
      </c>
      <c r="AT1768" s="6">
        <f t="shared" si="1319"/>
        <v>1</v>
      </c>
      <c r="AU1768" s="4">
        <f t="shared" si="1320"/>
        <v>-18.52357509799085</v>
      </c>
      <c r="AV1768" s="4">
        <f t="shared" si="1321"/>
        <v>-15.241670141773739</v>
      </c>
      <c r="AW1768">
        <f t="shared" si="1322"/>
        <v>1</v>
      </c>
      <c r="AX1768">
        <f t="shared" si="1323"/>
        <v>0</v>
      </c>
      <c r="AY1768">
        <f t="shared" si="1324"/>
        <v>0</v>
      </c>
      <c r="AZ1768" s="4">
        <f t="shared" si="1305"/>
        <v>-3.9100000000000006</v>
      </c>
      <c r="BA1768" s="4">
        <f t="shared" si="1325"/>
        <v>177.93000000000021</v>
      </c>
      <c r="BB1768" s="4">
        <f t="shared" si="1306"/>
        <v>208.37333333333333</v>
      </c>
      <c r="BC1768" s="4">
        <f t="shared" si="1307"/>
        <v>230.67600000000002</v>
      </c>
      <c r="BM1768">
        <f t="shared" si="1326"/>
        <v>1</v>
      </c>
    </row>
    <row r="1769" spans="1:65" x14ac:dyDescent="0.25">
      <c r="A1769">
        <v>746</v>
      </c>
      <c r="B1769" s="1">
        <v>42264</v>
      </c>
      <c r="C1769" s="2">
        <v>1995.33</v>
      </c>
      <c r="D1769" s="2">
        <v>2020.86</v>
      </c>
      <c r="E1769" s="2">
        <v>1986.73</v>
      </c>
      <c r="F1769" s="2">
        <v>1990.2</v>
      </c>
      <c r="G1769" s="2">
        <v>4183790000</v>
      </c>
      <c r="H1769" s="2">
        <f t="shared" si="1327"/>
        <v>19.494801158827507</v>
      </c>
      <c r="I1769" s="2">
        <f t="shared" si="1328"/>
        <v>1961.5345000000004</v>
      </c>
      <c r="J1769" s="2">
        <f t="shared" si="1329"/>
        <v>26.392190008050715</v>
      </c>
      <c r="K1769" s="2">
        <f t="shared" si="1330"/>
        <v>1.999999999998181E-2</v>
      </c>
      <c r="L1769" s="18">
        <v>0.17815</v>
      </c>
      <c r="M1769" s="19">
        <v>15.159562125620381</v>
      </c>
      <c r="N1769" s="4">
        <f t="shared" si="1294"/>
        <v>34.129999999999882</v>
      </c>
      <c r="O1769" s="4">
        <f t="shared" si="1331"/>
        <v>31.852999999999973</v>
      </c>
      <c r="P1769" s="4">
        <f t="shared" si="1295"/>
        <v>1.1459097744360875</v>
      </c>
      <c r="Q1769" s="4">
        <f t="shared" si="1308"/>
        <v>-3.0330126939351203</v>
      </c>
      <c r="R1769" s="18">
        <f t="shared" si="1296"/>
        <v>1994.169812030075</v>
      </c>
      <c r="S1769" s="2">
        <f t="shared" si="1297"/>
        <v>3.9698120300749906</v>
      </c>
      <c r="T1769" s="22">
        <f t="shared" si="1332"/>
        <v>1</v>
      </c>
      <c r="U1769" s="29">
        <f t="shared" si="1298"/>
        <v>1993.8832701049741</v>
      </c>
      <c r="V1769" s="30">
        <f t="shared" si="1299"/>
        <v>3.683270104974099</v>
      </c>
      <c r="W1769" s="31">
        <f t="shared" si="1309"/>
        <v>1</v>
      </c>
      <c r="X1769" s="35">
        <f t="shared" si="1300"/>
        <v>2001.8971999999994</v>
      </c>
      <c r="Y1769" s="30">
        <f t="shared" si="1301"/>
        <v>11.697199999999384</v>
      </c>
      <c r="Z1769" s="31">
        <f t="shared" si="1310"/>
        <v>1</v>
      </c>
      <c r="AA1769" s="29">
        <f t="shared" si="1302"/>
        <v>1995.0052202902777</v>
      </c>
      <c r="AB1769" s="30">
        <f t="shared" si="1303"/>
        <v>4.8052202902777026</v>
      </c>
      <c r="AC1769" s="31">
        <f t="shared" si="1311"/>
        <v>1</v>
      </c>
      <c r="AD1769" s="32">
        <f t="shared" si="1333"/>
        <v>1</v>
      </c>
      <c r="AE1769" s="33">
        <f t="shared" si="1334"/>
        <v>0</v>
      </c>
      <c r="AF1769" s="33">
        <f t="shared" si="1335"/>
        <v>0</v>
      </c>
      <c r="AG1769" s="33">
        <f t="shared" si="1336"/>
        <v>0</v>
      </c>
      <c r="AH1769" s="38">
        <f t="shared" si="1337"/>
        <v>1</v>
      </c>
      <c r="AI1769" s="33">
        <f t="shared" si="1338"/>
        <v>0</v>
      </c>
      <c r="AJ1769" s="39">
        <f t="shared" si="1339"/>
        <v>1</v>
      </c>
      <c r="AK1769" s="43">
        <f t="shared" si="1340"/>
        <v>0</v>
      </c>
      <c r="AL1769" s="4">
        <f t="shared" si="1312"/>
        <v>25.529999999999973</v>
      </c>
      <c r="AM1769" s="4">
        <f t="shared" si="1313"/>
        <v>25.854779709722152</v>
      </c>
      <c r="AN1769" s="4">
        <f t="shared" si="1314"/>
        <v>25.529999999999973</v>
      </c>
      <c r="AO1769" s="4">
        <f t="shared" si="1315"/>
        <v>-8.5999999999999091</v>
      </c>
      <c r="AP1769" s="4">
        <f t="shared" si="1316"/>
        <v>8.2752202902777299</v>
      </c>
      <c r="AQ1769" s="4">
        <f t="shared" si="1317"/>
        <v>8.2752202902777299</v>
      </c>
      <c r="AR1769" s="4">
        <f t="shared" si="1304"/>
        <v>5.1299999999998818</v>
      </c>
      <c r="AS1769">
        <f t="shared" si="1318"/>
        <v>25.529999999999973</v>
      </c>
      <c r="AT1769" s="6">
        <f t="shared" si="1319"/>
        <v>1</v>
      </c>
      <c r="AU1769" s="4">
        <f t="shared" si="1320"/>
        <v>-6.8839123043495469</v>
      </c>
      <c r="AV1769" s="4">
        <f t="shared" si="1321"/>
        <v>10.3295621256205</v>
      </c>
      <c r="AW1769">
        <f t="shared" si="1322"/>
        <v>0</v>
      </c>
      <c r="AX1769">
        <f t="shared" si="1323"/>
        <v>1</v>
      </c>
      <c r="AY1769">
        <f t="shared" si="1324"/>
        <v>0</v>
      </c>
      <c r="AZ1769" s="4">
        <f t="shared" si="1305"/>
        <v>-3.9100000000000006</v>
      </c>
      <c r="BA1769" s="4">
        <f t="shared" si="1325"/>
        <v>181.8400000000002</v>
      </c>
      <c r="BB1769" s="4">
        <f t="shared" si="1306"/>
        <v>210.98</v>
      </c>
      <c r="BC1769" s="4">
        <f t="shared" si="1307"/>
        <v>232.94399999999993</v>
      </c>
      <c r="BM1769">
        <f t="shared" si="1326"/>
        <v>1</v>
      </c>
    </row>
    <row r="1770" spans="1:65" x14ac:dyDescent="0.25">
      <c r="A1770">
        <v>745</v>
      </c>
      <c r="B1770" s="1">
        <v>42263</v>
      </c>
      <c r="C1770" s="2">
        <v>1978.02</v>
      </c>
      <c r="D1770" s="2">
        <v>1997.26</v>
      </c>
      <c r="E1770" s="2">
        <v>1977.93</v>
      </c>
      <c r="F1770" s="2">
        <v>1995.31</v>
      </c>
      <c r="G1770" s="2">
        <v>3630680000</v>
      </c>
      <c r="H1770" s="2">
        <f t="shared" si="1327"/>
        <v>18.724746074528113</v>
      </c>
      <c r="I1770" s="2">
        <f t="shared" si="1328"/>
        <v>1966.5525000000005</v>
      </c>
      <c r="J1770" s="2">
        <f t="shared" si="1329"/>
        <v>23.337957443434913</v>
      </c>
      <c r="K1770" s="2">
        <f t="shared" si="1330"/>
        <v>-6.9999999999936335E-2</v>
      </c>
      <c r="L1770" s="18">
        <v>0.19219999999999998</v>
      </c>
      <c r="M1770" s="19">
        <v>16.21398930056559</v>
      </c>
      <c r="N1770" s="4">
        <f t="shared" si="1294"/>
        <v>19.329999999999927</v>
      </c>
      <c r="O1770" s="4">
        <f t="shared" si="1331"/>
        <v>31.946000000000005</v>
      </c>
      <c r="P1770" s="4">
        <f t="shared" si="1295"/>
        <v>-1.1401879699248172</v>
      </c>
      <c r="Q1770" s="4">
        <f t="shared" si="1308"/>
        <v>-3.7095638333993586</v>
      </c>
      <c r="R1770" s="18">
        <f t="shared" si="1296"/>
        <v>1974.4701954887216</v>
      </c>
      <c r="S1770" s="2">
        <f t="shared" si="1297"/>
        <v>20.839804511278317</v>
      </c>
      <c r="T1770" s="22">
        <f t="shared" si="1332"/>
        <v>0</v>
      </c>
      <c r="U1770" s="29">
        <f t="shared" si="1298"/>
        <v>1976.3043971310065</v>
      </c>
      <c r="V1770" s="30">
        <f t="shared" si="1299"/>
        <v>19.005602868993492</v>
      </c>
      <c r="W1770" s="31">
        <f t="shared" si="1309"/>
        <v>0</v>
      </c>
      <c r="X1770" s="35">
        <f t="shared" si="1300"/>
        <v>1974.9677333333329</v>
      </c>
      <c r="Y1770" s="30">
        <f t="shared" si="1301"/>
        <v>20.342266666667001</v>
      </c>
      <c r="Z1770" s="31">
        <f t="shared" si="1310"/>
        <v>0</v>
      </c>
      <c r="AA1770" s="29">
        <f t="shared" si="1302"/>
        <v>1976.1172641993323</v>
      </c>
      <c r="AB1770" s="30">
        <f t="shared" si="1303"/>
        <v>19.192735800667606</v>
      </c>
      <c r="AC1770" s="31">
        <f t="shared" si="1311"/>
        <v>0</v>
      </c>
      <c r="AD1770" s="32">
        <f t="shared" si="1333"/>
        <v>-1</v>
      </c>
      <c r="AE1770" s="33">
        <f t="shared" si="1334"/>
        <v>0</v>
      </c>
      <c r="AF1770" s="33">
        <f t="shared" si="1335"/>
        <v>-1</v>
      </c>
      <c r="AG1770" s="33">
        <f t="shared" si="1336"/>
        <v>0</v>
      </c>
      <c r="AH1770" s="38">
        <f t="shared" si="1337"/>
        <v>-1</v>
      </c>
      <c r="AI1770" s="33">
        <f t="shared" si="1338"/>
        <v>-1</v>
      </c>
      <c r="AJ1770" s="39">
        <f t="shared" si="1339"/>
        <v>-1</v>
      </c>
      <c r="AK1770" s="43">
        <f t="shared" si="1340"/>
        <v>-1</v>
      </c>
      <c r="AL1770" s="4">
        <f t="shared" si="1312"/>
        <v>19.240000000000009</v>
      </c>
      <c r="AM1770" s="4">
        <f t="shared" si="1313"/>
        <v>21.142735800667651</v>
      </c>
      <c r="AN1770" s="4">
        <f t="shared" si="1314"/>
        <v>19.240000000000009</v>
      </c>
      <c r="AO1770" s="4">
        <f t="shared" si="1315"/>
        <v>-8.9999999999918145E-2</v>
      </c>
      <c r="AP1770" s="4">
        <f t="shared" si="1316"/>
        <v>-1.8127358006677241</v>
      </c>
      <c r="AQ1770" s="4">
        <f t="shared" si="1317"/>
        <v>1.8127358006677241</v>
      </c>
      <c r="AR1770" s="4">
        <f t="shared" si="1304"/>
        <v>17.289999999999964</v>
      </c>
      <c r="AS1770">
        <f t="shared" si="1318"/>
        <v>19.240000000000009</v>
      </c>
      <c r="AT1770" s="6">
        <f t="shared" si="1319"/>
        <v>0</v>
      </c>
      <c r="AU1770" s="4">
        <f t="shared" si="1320"/>
        <v>0.79820827521323778</v>
      </c>
      <c r="AV1770" s="4">
        <f t="shared" si="1321"/>
        <v>-0.77601069943437362</v>
      </c>
      <c r="AW1770">
        <f t="shared" si="1322"/>
        <v>0</v>
      </c>
      <c r="AX1770">
        <f t="shared" si="1323"/>
        <v>0</v>
      </c>
      <c r="AY1770">
        <f t="shared" si="1324"/>
        <v>1</v>
      </c>
      <c r="AZ1770" s="4">
        <f t="shared" si="1305"/>
        <v>-3.9100000000000006</v>
      </c>
      <c r="BA1770" s="4">
        <f t="shared" si="1325"/>
        <v>185.7500000000002</v>
      </c>
      <c r="BB1770" s="4">
        <f t="shared" si="1306"/>
        <v>212.28333333333333</v>
      </c>
      <c r="BC1770" s="4">
        <f t="shared" si="1307"/>
        <v>226.02</v>
      </c>
      <c r="BM1770">
        <f t="shared" si="1326"/>
        <v>1</v>
      </c>
    </row>
    <row r="1771" spans="1:65" x14ac:dyDescent="0.25">
      <c r="A1771">
        <v>744</v>
      </c>
      <c r="B1771" s="1">
        <v>42262</v>
      </c>
      <c r="C1771" s="2">
        <v>1955.1</v>
      </c>
      <c r="D1771" s="2">
        <v>1983.19</v>
      </c>
      <c r="E1771" s="2">
        <v>1954.3</v>
      </c>
      <c r="F1771" s="2">
        <v>1978.09</v>
      </c>
      <c r="G1771" s="2">
        <v>3239860000</v>
      </c>
      <c r="H1771" s="2">
        <f t="shared" si="1327"/>
        <v>17.551719415614087</v>
      </c>
      <c r="I1771" s="2">
        <f t="shared" si="1328"/>
        <v>1972.7510000000002</v>
      </c>
      <c r="J1771" s="2">
        <f t="shared" si="1329"/>
        <v>23.385423507637817</v>
      </c>
      <c r="K1771" s="2">
        <f t="shared" si="1330"/>
        <v>2.0699999999999363</v>
      </c>
      <c r="L1771" s="18">
        <v>0.2092</v>
      </c>
      <c r="M1771" s="19">
        <v>17.424528934968041</v>
      </c>
      <c r="N1771" s="4">
        <f t="shared" si="1294"/>
        <v>30.160000000000082</v>
      </c>
      <c r="O1771" s="4">
        <f t="shared" si="1331"/>
        <v>36.924000000000021</v>
      </c>
      <c r="P1771" s="4">
        <f t="shared" si="1295"/>
        <v>-3.6198045112782009</v>
      </c>
      <c r="Q1771" s="4">
        <f t="shared" si="1308"/>
        <v>-4.3989817153682775</v>
      </c>
      <c r="R1771" s="18">
        <f t="shared" si="1296"/>
        <v>1947.2764135338346</v>
      </c>
      <c r="S1771" s="2">
        <f t="shared" si="1297"/>
        <v>30.813586466165361</v>
      </c>
      <c r="T1771" s="22">
        <f t="shared" si="1332"/>
        <v>0</v>
      </c>
      <c r="U1771" s="29">
        <f t="shared" si="1298"/>
        <v>1953.1101031999528</v>
      </c>
      <c r="V1771" s="30">
        <f t="shared" si="1299"/>
        <v>24.979896800047072</v>
      </c>
      <c r="W1771" s="31">
        <f t="shared" si="1309"/>
        <v>0</v>
      </c>
      <c r="X1771" s="35">
        <f t="shared" si="1300"/>
        <v>1958.8726666666664</v>
      </c>
      <c r="Y1771" s="30">
        <f t="shared" si="1301"/>
        <v>19.217333333333499</v>
      </c>
      <c r="Z1771" s="31">
        <f t="shared" si="1310"/>
        <v>0</v>
      </c>
      <c r="AA1771" s="29">
        <f t="shared" si="1302"/>
        <v>1953.9168620852927</v>
      </c>
      <c r="AB1771" s="30">
        <f t="shared" si="1303"/>
        <v>24.17313791470724</v>
      </c>
      <c r="AC1771" s="31">
        <f t="shared" si="1311"/>
        <v>0</v>
      </c>
      <c r="AD1771" s="32">
        <f t="shared" si="1333"/>
        <v>-1</v>
      </c>
      <c r="AE1771" s="33">
        <f t="shared" si="1334"/>
        <v>-1</v>
      </c>
      <c r="AF1771" s="33">
        <f t="shared" si="1335"/>
        <v>-1</v>
      </c>
      <c r="AG1771" s="33">
        <f t="shared" si="1336"/>
        <v>-1</v>
      </c>
      <c r="AH1771" s="38">
        <f t="shared" si="1337"/>
        <v>-1</v>
      </c>
      <c r="AI1771" s="33">
        <f t="shared" si="1338"/>
        <v>-1</v>
      </c>
      <c r="AJ1771" s="39">
        <f t="shared" si="1339"/>
        <v>-1</v>
      </c>
      <c r="AK1771" s="43">
        <f t="shared" si="1340"/>
        <v>-1</v>
      </c>
      <c r="AL1771" s="4">
        <f t="shared" si="1312"/>
        <v>28.090000000000146</v>
      </c>
      <c r="AM1771" s="4">
        <f t="shared" si="1313"/>
        <v>29.273137914707377</v>
      </c>
      <c r="AN1771" s="4">
        <f t="shared" si="1314"/>
        <v>28.090000000000146</v>
      </c>
      <c r="AO1771" s="4">
        <f t="shared" si="1315"/>
        <v>-0.79999999999995453</v>
      </c>
      <c r="AP1771" s="4">
        <f t="shared" si="1316"/>
        <v>-0.38313791470727665</v>
      </c>
      <c r="AQ1771" s="4">
        <f t="shared" si="1317"/>
        <v>0.38313791470727665</v>
      </c>
      <c r="AR1771" s="4">
        <f t="shared" si="1304"/>
        <v>22.990000000000009</v>
      </c>
      <c r="AS1771">
        <f t="shared" si="1318"/>
        <v>28.090000000000146</v>
      </c>
      <c r="AT1771" s="6">
        <f t="shared" si="1319"/>
        <v>1</v>
      </c>
      <c r="AU1771" s="4">
        <f t="shared" si="1320"/>
        <v>-6.7576598349326176</v>
      </c>
      <c r="AV1771" s="4">
        <f t="shared" si="1321"/>
        <v>-5.265471065031968</v>
      </c>
      <c r="AW1771">
        <f t="shared" si="1322"/>
        <v>1</v>
      </c>
      <c r="AX1771">
        <f t="shared" si="1323"/>
        <v>0</v>
      </c>
      <c r="AY1771">
        <f t="shared" si="1324"/>
        <v>0</v>
      </c>
      <c r="AZ1771" s="4">
        <f t="shared" si="1305"/>
        <v>-3.9100000000000006</v>
      </c>
      <c r="BA1771" s="4">
        <f t="shared" si="1325"/>
        <v>189.6600000000002</v>
      </c>
      <c r="BB1771" s="4">
        <f t="shared" si="1306"/>
        <v>216.19333333333333</v>
      </c>
      <c r="BC1771" s="4">
        <f t="shared" si="1307"/>
        <v>216.85199999999998</v>
      </c>
      <c r="BM1771">
        <f t="shared" si="1326"/>
        <v>1</v>
      </c>
    </row>
    <row r="1772" spans="1:65" x14ac:dyDescent="0.25">
      <c r="A1772">
        <v>743</v>
      </c>
      <c r="B1772" s="1">
        <v>42261</v>
      </c>
      <c r="C1772" s="2">
        <v>1963.06</v>
      </c>
      <c r="D1772" s="2">
        <v>1963.06</v>
      </c>
      <c r="E1772" s="2">
        <v>1948.27</v>
      </c>
      <c r="F1772" s="2">
        <v>1953.03</v>
      </c>
      <c r="G1772" s="2">
        <v>3000200000</v>
      </c>
      <c r="H1772" s="2">
        <f t="shared" si="1327"/>
        <v>21.151666706064677</v>
      </c>
      <c r="I1772" s="2">
        <f t="shared" si="1328"/>
        <v>1979.4810000000002</v>
      </c>
      <c r="J1772" s="2">
        <f t="shared" si="1329"/>
        <v>23.92317757454386</v>
      </c>
      <c r="K1772" s="2">
        <f t="shared" si="1330"/>
        <v>2.0099999999999909</v>
      </c>
      <c r="L1772" s="18">
        <v>0.2218</v>
      </c>
      <c r="M1772" s="19">
        <v>18.549861013102198</v>
      </c>
      <c r="N1772" s="4">
        <f t="shared" si="1294"/>
        <v>14.789999999999964</v>
      </c>
      <c r="O1772" s="4">
        <f t="shared" si="1331"/>
        <v>36.197000000000003</v>
      </c>
      <c r="P1772" s="4">
        <f t="shared" si="1295"/>
        <v>-5.7535864661654186</v>
      </c>
      <c r="Q1772" s="4">
        <f t="shared" si="1308"/>
        <v>-5.1022994873003702</v>
      </c>
      <c r="R1772" s="18">
        <f t="shared" si="1296"/>
        <v>1953.9010225563909</v>
      </c>
      <c r="S1772" s="2">
        <f t="shared" si="1297"/>
        <v>0.87102255639092618</v>
      </c>
      <c r="T1772" s="22">
        <f t="shared" si="1332"/>
        <v>1</v>
      </c>
      <c r="U1772" s="29">
        <f t="shared" si="1298"/>
        <v>1960.9582036646557</v>
      </c>
      <c r="V1772" s="30">
        <f t="shared" si="1299"/>
        <v>7.9282036646557117</v>
      </c>
      <c r="W1772" s="31">
        <f t="shared" si="1309"/>
        <v>1</v>
      </c>
      <c r="X1772" s="35">
        <f t="shared" si="1300"/>
        <v>1965.7741333333333</v>
      </c>
      <c r="Y1772" s="30">
        <f t="shared" si="1301"/>
        <v>12.744133333333366</v>
      </c>
      <c r="Z1772" s="31">
        <f t="shared" si="1310"/>
        <v>1</v>
      </c>
      <c r="AA1772" s="29">
        <f t="shared" si="1302"/>
        <v>1961.6324338182706</v>
      </c>
      <c r="AB1772" s="30">
        <f t="shared" si="1303"/>
        <v>8.6024338182705833</v>
      </c>
      <c r="AC1772" s="31">
        <f t="shared" si="1311"/>
        <v>1</v>
      </c>
      <c r="AD1772" s="32">
        <f t="shared" si="1333"/>
        <v>1</v>
      </c>
      <c r="AE1772" s="33">
        <f t="shared" si="1334"/>
        <v>1</v>
      </c>
      <c r="AF1772" s="33">
        <f t="shared" si="1335"/>
        <v>0</v>
      </c>
      <c r="AG1772" s="33">
        <f t="shared" si="1336"/>
        <v>0</v>
      </c>
      <c r="AH1772" s="38">
        <f t="shared" si="1337"/>
        <v>1</v>
      </c>
      <c r="AI1772" s="33">
        <f t="shared" si="1338"/>
        <v>1</v>
      </c>
      <c r="AJ1772" s="39">
        <f t="shared" si="1339"/>
        <v>1</v>
      </c>
      <c r="AK1772" s="43">
        <f t="shared" si="1340"/>
        <v>1</v>
      </c>
      <c r="AL1772" s="4">
        <f t="shared" si="1312"/>
        <v>0</v>
      </c>
      <c r="AM1772" s="4">
        <f t="shared" si="1313"/>
        <v>1.4275661817293894</v>
      </c>
      <c r="AN1772" s="4">
        <f t="shared" si="1314"/>
        <v>0</v>
      </c>
      <c r="AO1772" s="4">
        <f t="shared" si="1315"/>
        <v>-14.789999999999964</v>
      </c>
      <c r="AP1772" s="4">
        <f t="shared" si="1316"/>
        <v>13.362433818270574</v>
      </c>
      <c r="AQ1772" s="4">
        <f t="shared" si="1317"/>
        <v>13.362433818270574</v>
      </c>
      <c r="AR1772" s="4">
        <f t="shared" si="1304"/>
        <v>10.029999999999973</v>
      </c>
      <c r="AS1772">
        <f t="shared" si="1318"/>
        <v>13.362433818270574</v>
      </c>
      <c r="AT1772" s="6">
        <f t="shared" si="1319"/>
        <v>0</v>
      </c>
      <c r="AU1772" s="4">
        <f t="shared" si="1320"/>
        <v>7.2857607498258616</v>
      </c>
      <c r="AV1772" s="4">
        <f t="shared" si="1321"/>
        <v>8.8198610131022264</v>
      </c>
      <c r="AW1772">
        <f t="shared" si="1322"/>
        <v>0</v>
      </c>
      <c r="AX1772">
        <f t="shared" si="1323"/>
        <v>0</v>
      </c>
      <c r="AY1772">
        <f t="shared" si="1324"/>
        <v>0</v>
      </c>
      <c r="AZ1772" s="4">
        <f t="shared" si="1305"/>
        <v>6.94</v>
      </c>
      <c r="BA1772" s="4">
        <f t="shared" si="1325"/>
        <v>193.57000000000019</v>
      </c>
      <c r="BB1772" s="4">
        <f t="shared" si="1306"/>
        <v>220.10333333333332</v>
      </c>
      <c r="BC1772" s="4">
        <f t="shared" si="1307"/>
        <v>220.03599999999997</v>
      </c>
      <c r="BM1772">
        <f t="shared" si="1326"/>
        <v>1</v>
      </c>
    </row>
    <row r="1773" spans="1:65" x14ac:dyDescent="0.25">
      <c r="A1773">
        <v>742</v>
      </c>
      <c r="B1773" s="1">
        <v>42258</v>
      </c>
      <c r="C1773" s="2">
        <v>1951.45</v>
      </c>
      <c r="D1773" s="2">
        <v>1961.05</v>
      </c>
      <c r="E1773" s="2">
        <v>1939.19</v>
      </c>
      <c r="F1773" s="2">
        <v>1961.05</v>
      </c>
      <c r="G1773" s="2">
        <v>3218590000</v>
      </c>
      <c r="H1773" s="2">
        <f t="shared" si="1327"/>
        <v>23.523966596737992</v>
      </c>
      <c r="I1773" s="2">
        <f t="shared" si="1328"/>
        <v>1985.4855000000002</v>
      </c>
      <c r="J1773" s="2">
        <f t="shared" si="1329"/>
        <v>26.171166114437359</v>
      </c>
      <c r="K1773" s="2">
        <f t="shared" si="1330"/>
        <v>-0.83999999999991815</v>
      </c>
      <c r="L1773" s="18">
        <v>0.21565000000000001</v>
      </c>
      <c r="M1773" s="19">
        <v>17.954951798344727</v>
      </c>
      <c r="N1773" s="4">
        <f t="shared" si="1294"/>
        <v>21.8599999999999</v>
      </c>
      <c r="O1773" s="4">
        <f t="shared" si="1331"/>
        <v>36.547000000000004</v>
      </c>
      <c r="P1773" s="4">
        <f t="shared" si="1295"/>
        <v>-7.1489774436090245</v>
      </c>
      <c r="Q1773" s="4">
        <f t="shared" si="1308"/>
        <v>-5.3892213726778611</v>
      </c>
      <c r="R1773" s="18">
        <f t="shared" si="1296"/>
        <v>1943.9437142857143</v>
      </c>
      <c r="S1773" s="2">
        <f t="shared" si="1297"/>
        <v>17.106285714285605</v>
      </c>
      <c r="T1773" s="22">
        <f t="shared" si="1332"/>
        <v>1</v>
      </c>
      <c r="U1773" s="29">
        <f t="shared" si="1298"/>
        <v>1949.2504550942776</v>
      </c>
      <c r="V1773" s="30">
        <f t="shared" si="1299"/>
        <v>11.799544905722314</v>
      </c>
      <c r="W1773" s="31">
        <f t="shared" si="1309"/>
        <v>1</v>
      </c>
      <c r="X1773" s="35">
        <f t="shared" si="1300"/>
        <v>1942.0300000000007</v>
      </c>
      <c r="Y1773" s="30">
        <f t="shared" si="1301"/>
        <v>19.0199999999993</v>
      </c>
      <c r="Z1773" s="31">
        <f t="shared" si="1310"/>
        <v>1</v>
      </c>
      <c r="AA1773" s="29">
        <f t="shared" si="1302"/>
        <v>1948.239591381079</v>
      </c>
      <c r="AB1773" s="30">
        <f t="shared" si="1303"/>
        <v>12.810408618920974</v>
      </c>
      <c r="AC1773" s="31">
        <f t="shared" si="1311"/>
        <v>1</v>
      </c>
      <c r="AD1773" s="32">
        <f t="shared" si="1333"/>
        <v>1</v>
      </c>
      <c r="AE1773" s="33">
        <f t="shared" si="1334"/>
        <v>1</v>
      </c>
      <c r="AF1773" s="33">
        <f t="shared" si="1335"/>
        <v>0</v>
      </c>
      <c r="AG1773" s="33">
        <f t="shared" si="1336"/>
        <v>0</v>
      </c>
      <c r="AH1773" s="38">
        <f t="shared" si="1337"/>
        <v>1</v>
      </c>
      <c r="AI1773" s="33">
        <f t="shared" si="1338"/>
        <v>1</v>
      </c>
      <c r="AJ1773" s="39">
        <f t="shared" si="1339"/>
        <v>0</v>
      </c>
      <c r="AK1773" s="43">
        <f t="shared" si="1340"/>
        <v>0</v>
      </c>
      <c r="AL1773" s="4">
        <f t="shared" si="1312"/>
        <v>9.5999999999999091</v>
      </c>
      <c r="AM1773" s="4">
        <f t="shared" si="1313"/>
        <v>12.810408618920974</v>
      </c>
      <c r="AN1773" s="4">
        <f t="shared" si="1314"/>
        <v>9.5999999999999091</v>
      </c>
      <c r="AO1773" s="4">
        <f t="shared" si="1315"/>
        <v>-12.259999999999991</v>
      </c>
      <c r="AP1773" s="4">
        <f t="shared" si="1316"/>
        <v>9.0495913810789261</v>
      </c>
      <c r="AQ1773" s="4">
        <f t="shared" si="1317"/>
        <v>9.0495913810789261</v>
      </c>
      <c r="AR1773" s="4">
        <f t="shared" si="1304"/>
        <v>9.5999999999999091</v>
      </c>
      <c r="AS1773">
        <f t="shared" si="1318"/>
        <v>9.5999999999999091</v>
      </c>
      <c r="AT1773" s="6">
        <f t="shared" si="1319"/>
        <v>0</v>
      </c>
      <c r="AU1773" s="4">
        <f t="shared" si="1320"/>
        <v>13.154254551292446</v>
      </c>
      <c r="AV1773" s="4">
        <f t="shared" si="1321"/>
        <v>8.6549517983448183</v>
      </c>
      <c r="AW1773">
        <f t="shared" si="1322"/>
        <v>0</v>
      </c>
      <c r="AX1773">
        <f t="shared" si="1323"/>
        <v>0</v>
      </c>
      <c r="AY1773">
        <f t="shared" si="1324"/>
        <v>0</v>
      </c>
      <c r="AZ1773" s="4">
        <f t="shared" si="1305"/>
        <v>6.94</v>
      </c>
      <c r="BA1773" s="4">
        <f t="shared" si="1325"/>
        <v>186.63000000000019</v>
      </c>
      <c r="BB1773" s="4">
        <f t="shared" si="1306"/>
        <v>213.16333333333333</v>
      </c>
      <c r="BC1773" s="4">
        <f t="shared" si="1307"/>
        <v>215.392</v>
      </c>
      <c r="BM1773">
        <f t="shared" si="1326"/>
        <v>1</v>
      </c>
    </row>
    <row r="1774" spans="1:65" x14ac:dyDescent="0.25">
      <c r="A1774">
        <v>741</v>
      </c>
      <c r="B1774" s="1">
        <v>42257</v>
      </c>
      <c r="C1774" s="2">
        <v>1941.59</v>
      </c>
      <c r="D1774" s="2">
        <v>1965.29</v>
      </c>
      <c r="E1774" s="2">
        <v>1937.19</v>
      </c>
      <c r="F1774" s="2">
        <v>1952.29</v>
      </c>
      <c r="G1774" s="2">
        <v>3626320000</v>
      </c>
      <c r="H1774" s="2">
        <f t="shared" si="1327"/>
        <v>23.826637381067627</v>
      </c>
      <c r="I1774" s="2">
        <f t="shared" si="1328"/>
        <v>1992.2225000000003</v>
      </c>
      <c r="J1774" s="2">
        <f t="shared" si="1329"/>
        <v>27.273168977085003</v>
      </c>
      <c r="K1774" s="2">
        <f t="shared" si="1330"/>
        <v>-0.45000000000004547</v>
      </c>
      <c r="L1774" s="18">
        <v>0.2389</v>
      </c>
      <c r="M1774" s="19">
        <v>19.786308305471614</v>
      </c>
      <c r="N1774" s="4">
        <f t="shared" si="1294"/>
        <v>28.099999999999909</v>
      </c>
      <c r="O1774" s="4">
        <f t="shared" si="1331"/>
        <v>39.270000000000003</v>
      </c>
      <c r="P1774" s="4">
        <f t="shared" si="1295"/>
        <v>-8.346285714285715</v>
      </c>
      <c r="Q1774" s="4">
        <f t="shared" si="1308"/>
        <v>-5.6398587326212821</v>
      </c>
      <c r="R1774" s="18">
        <f t="shared" si="1296"/>
        <v>1932.7806917293233</v>
      </c>
      <c r="S1774" s="2">
        <f t="shared" si="1297"/>
        <v>19.509308270676684</v>
      </c>
      <c r="T1774" s="22">
        <f t="shared" si="1332"/>
        <v>1</v>
      </c>
      <c r="U1774" s="29">
        <f t="shared" si="1298"/>
        <v>1939.2835670170093</v>
      </c>
      <c r="V1774" s="30">
        <f t="shared" si="1299"/>
        <v>13.006432982990646</v>
      </c>
      <c r="W1774" s="31">
        <f t="shared" si="1309"/>
        <v>1</v>
      </c>
      <c r="X1774" s="35">
        <f t="shared" si="1300"/>
        <v>1955.9255999999996</v>
      </c>
      <c r="Y1774" s="30">
        <f t="shared" si="1301"/>
        <v>3.6355999999996129</v>
      </c>
      <c r="Z1774" s="31">
        <f t="shared" si="1310"/>
        <v>1</v>
      </c>
      <c r="AA1774" s="29">
        <f t="shared" si="1302"/>
        <v>1941.6134516346278</v>
      </c>
      <c r="AB1774" s="30">
        <f t="shared" si="1303"/>
        <v>10.676548365372128</v>
      </c>
      <c r="AC1774" s="31">
        <f t="shared" si="1311"/>
        <v>1</v>
      </c>
      <c r="AD1774" s="32">
        <f t="shared" si="1333"/>
        <v>1</v>
      </c>
      <c r="AE1774" s="33">
        <f t="shared" si="1334"/>
        <v>0</v>
      </c>
      <c r="AF1774" s="33">
        <f t="shared" si="1335"/>
        <v>0</v>
      </c>
      <c r="AG1774" s="33">
        <f t="shared" si="1336"/>
        <v>0</v>
      </c>
      <c r="AH1774" s="38">
        <f t="shared" si="1337"/>
        <v>0</v>
      </c>
      <c r="AI1774" s="33">
        <f t="shared" si="1338"/>
        <v>0</v>
      </c>
      <c r="AJ1774" s="39">
        <f t="shared" si="1339"/>
        <v>0</v>
      </c>
      <c r="AK1774" s="43">
        <f t="shared" si="1340"/>
        <v>0</v>
      </c>
      <c r="AL1774" s="4">
        <f t="shared" si="1312"/>
        <v>23.700000000000045</v>
      </c>
      <c r="AM1774" s="4">
        <f t="shared" si="1313"/>
        <v>23.676548365372128</v>
      </c>
      <c r="AN1774" s="4">
        <f t="shared" si="1314"/>
        <v>23.676548365372128</v>
      </c>
      <c r="AO1774" s="4">
        <f t="shared" si="1315"/>
        <v>-4.3999999999998636</v>
      </c>
      <c r="AP1774" s="4">
        <f t="shared" si="1316"/>
        <v>4.4234516346277815</v>
      </c>
      <c r="AQ1774" s="4">
        <f t="shared" si="1317"/>
        <v>4.3999999999998636</v>
      </c>
      <c r="AR1774" s="4">
        <f t="shared" si="1304"/>
        <v>10.700000000000045</v>
      </c>
      <c r="AS1774">
        <f t="shared" si="1318"/>
        <v>23.676548365372128</v>
      </c>
      <c r="AT1774" s="6">
        <f t="shared" si="1319"/>
        <v>0</v>
      </c>
      <c r="AU1774" s="4">
        <f t="shared" si="1320"/>
        <v>0.49466859653112039</v>
      </c>
      <c r="AV1774" s="4">
        <f t="shared" si="1321"/>
        <v>9.3863083054715695</v>
      </c>
      <c r="AW1774">
        <f t="shared" si="1322"/>
        <v>0</v>
      </c>
      <c r="AX1774">
        <f t="shared" si="1323"/>
        <v>0</v>
      </c>
      <c r="AY1774">
        <f t="shared" si="1324"/>
        <v>0</v>
      </c>
      <c r="AZ1774" s="4">
        <f t="shared" si="1305"/>
        <v>6.94</v>
      </c>
      <c r="BA1774" s="4">
        <f t="shared" si="1325"/>
        <v>179.6900000000002</v>
      </c>
      <c r="BB1774" s="4">
        <f t="shared" si="1306"/>
        <v>210.85</v>
      </c>
      <c r="BC1774" s="4">
        <f t="shared" si="1307"/>
        <v>211.44799999999995</v>
      </c>
      <c r="BM1774">
        <f t="shared" si="1326"/>
        <v>0</v>
      </c>
    </row>
    <row r="1775" spans="1:65" x14ac:dyDescent="0.25">
      <c r="A1775">
        <v>740</v>
      </c>
      <c r="B1775" s="1">
        <v>42256</v>
      </c>
      <c r="C1775" s="2">
        <v>1971.45</v>
      </c>
      <c r="D1775" s="2">
        <v>1988.63</v>
      </c>
      <c r="E1775" s="2">
        <v>1937.88</v>
      </c>
      <c r="F1775" s="2">
        <v>1942.04</v>
      </c>
      <c r="G1775" s="2">
        <v>3652120000</v>
      </c>
      <c r="H1775" s="2">
        <f t="shared" si="1327"/>
        <v>35.11509925310699</v>
      </c>
      <c r="I1775" s="2">
        <f t="shared" si="1328"/>
        <v>1999.1979999999999</v>
      </c>
      <c r="J1775" s="2">
        <f t="shared" si="1329"/>
        <v>32.623611964826637</v>
      </c>
      <c r="K1775" s="2">
        <f t="shared" si="1330"/>
        <v>2.0399999999999636</v>
      </c>
      <c r="L1775" s="18">
        <v>0.25025000000000003</v>
      </c>
      <c r="M1775" s="19">
        <v>21.018449532089782</v>
      </c>
      <c r="N1775" s="4">
        <f t="shared" si="1294"/>
        <v>50.75</v>
      </c>
      <c r="O1775" s="4">
        <f t="shared" si="1331"/>
        <v>44.008000000000017</v>
      </c>
      <c r="P1775" s="4">
        <f t="shared" si="1295"/>
        <v>-9.2593082706766943</v>
      </c>
      <c r="Q1775" s="4">
        <f t="shared" si="1308"/>
        <v>-5.913930725616745</v>
      </c>
      <c r="R1775" s="18">
        <f t="shared" si="1296"/>
        <v>1959.6289398496242</v>
      </c>
      <c r="S1775" s="2">
        <f t="shared" si="1297"/>
        <v>17.588939849624239</v>
      </c>
      <c r="T1775" s="22">
        <f t="shared" si="1332"/>
        <v>1</v>
      </c>
      <c r="U1775" s="29">
        <f t="shared" si="1298"/>
        <v>1969.0928358234059</v>
      </c>
      <c r="V1775" s="30">
        <f t="shared" si="1299"/>
        <v>27.052835823405985</v>
      </c>
      <c r="W1775" s="31">
        <f t="shared" si="1309"/>
        <v>0</v>
      </c>
      <c r="X1775" s="35">
        <f t="shared" si="1300"/>
        <v>1963.9982666666665</v>
      </c>
      <c r="Y1775" s="30">
        <f t="shared" si="1301"/>
        <v>21.958266666666532</v>
      </c>
      <c r="Z1775" s="31">
        <f t="shared" si="1310"/>
        <v>0</v>
      </c>
      <c r="AA1775" s="29">
        <f t="shared" si="1302"/>
        <v>1968.3795961414623</v>
      </c>
      <c r="AB1775" s="30">
        <f t="shared" si="1303"/>
        <v>26.33959614146238</v>
      </c>
      <c r="AC1775" s="31">
        <f t="shared" si="1311"/>
        <v>0</v>
      </c>
      <c r="AD1775" s="32">
        <f t="shared" si="1333"/>
        <v>-1</v>
      </c>
      <c r="AE1775" s="33">
        <f t="shared" si="1334"/>
        <v>0</v>
      </c>
      <c r="AF1775" s="33">
        <f t="shared" si="1335"/>
        <v>0</v>
      </c>
      <c r="AG1775" s="33">
        <f t="shared" si="1336"/>
        <v>0</v>
      </c>
      <c r="AH1775" s="38">
        <f t="shared" si="1337"/>
        <v>-1</v>
      </c>
      <c r="AI1775" s="33">
        <f t="shared" si="1338"/>
        <v>0</v>
      </c>
      <c r="AJ1775" s="39">
        <f t="shared" si="1339"/>
        <v>0</v>
      </c>
      <c r="AK1775" s="43">
        <f t="shared" si="1340"/>
        <v>0</v>
      </c>
      <c r="AL1775" s="4">
        <f t="shared" si="1312"/>
        <v>17.180000000000064</v>
      </c>
      <c r="AM1775" s="4">
        <f t="shared" si="1313"/>
        <v>20.250403858537766</v>
      </c>
      <c r="AN1775" s="4">
        <f t="shared" si="1314"/>
        <v>17.180000000000064</v>
      </c>
      <c r="AO1775" s="4">
        <f t="shared" si="1315"/>
        <v>-33.569999999999936</v>
      </c>
      <c r="AP1775" s="4">
        <f t="shared" si="1316"/>
        <v>30.499596141462234</v>
      </c>
      <c r="AQ1775" s="4">
        <f t="shared" si="1317"/>
        <v>30.499596141462234</v>
      </c>
      <c r="AR1775" s="4">
        <f t="shared" si="1304"/>
        <v>29.410000000000082</v>
      </c>
      <c r="AS1775">
        <f t="shared" si="1318"/>
        <v>30.499596141462234</v>
      </c>
      <c r="AT1775" s="6">
        <f t="shared" si="1319"/>
        <v>1</v>
      </c>
      <c r="AU1775" s="4">
        <f t="shared" si="1320"/>
        <v>-9.1199808294484299</v>
      </c>
      <c r="AV1775" s="4">
        <f t="shared" si="1321"/>
        <v>-8.0915504679102987</v>
      </c>
      <c r="AW1775">
        <f t="shared" si="1322"/>
        <v>1</v>
      </c>
      <c r="AX1775">
        <f t="shared" si="1323"/>
        <v>0</v>
      </c>
      <c r="AY1775">
        <f t="shared" si="1324"/>
        <v>0</v>
      </c>
      <c r="AZ1775" s="4">
        <f t="shared" si="1305"/>
        <v>-3.9100000000000006</v>
      </c>
      <c r="BA1775" s="4">
        <f t="shared" si="1325"/>
        <v>172.7500000000002</v>
      </c>
      <c r="BB1775" s="4">
        <f t="shared" si="1306"/>
        <v>210.85</v>
      </c>
      <c r="BC1775" s="4">
        <f t="shared" si="1307"/>
        <v>223.392</v>
      </c>
      <c r="BM1775">
        <f t="shared" si="1326"/>
        <v>0</v>
      </c>
    </row>
    <row r="1776" spans="1:65" x14ac:dyDescent="0.25">
      <c r="A1776">
        <v>739</v>
      </c>
      <c r="B1776" s="1">
        <v>42255</v>
      </c>
      <c r="C1776" s="2">
        <v>1927.3</v>
      </c>
      <c r="D1776" s="2">
        <v>1970.42</v>
      </c>
      <c r="E1776" s="2">
        <v>1927.3</v>
      </c>
      <c r="F1776" s="2">
        <v>1969.41</v>
      </c>
      <c r="G1776" s="2">
        <v>3548650000</v>
      </c>
      <c r="H1776" s="2">
        <f t="shared" si="1327"/>
        <v>37.099350473499605</v>
      </c>
      <c r="I1776" s="2">
        <f t="shared" si="1328"/>
        <v>2005.7584999999999</v>
      </c>
      <c r="J1776" s="2">
        <f t="shared" si="1329"/>
        <v>36.248749873180756</v>
      </c>
      <c r="K1776" s="2">
        <f t="shared" si="1330"/>
        <v>6.0799999999999272</v>
      </c>
      <c r="L1776" s="18">
        <v>0.22689999999999999</v>
      </c>
      <c r="M1776" s="19">
        <v>18.590969836533745</v>
      </c>
      <c r="N1776" s="4">
        <f t="shared" si="1294"/>
        <v>49.200000000000045</v>
      </c>
      <c r="O1776" s="4">
        <f t="shared" si="1331"/>
        <v>47.029000000000018</v>
      </c>
      <c r="P1776" s="4">
        <f t="shared" si="1295"/>
        <v>-9.7810601503759429</v>
      </c>
      <c r="Q1776" s="4">
        <f t="shared" si="1308"/>
        <v>-6.0440107092154811</v>
      </c>
      <c r="R1776" s="18">
        <f t="shared" si="1296"/>
        <v>1910.4113233082708</v>
      </c>
      <c r="S1776" s="2">
        <f t="shared" si="1297"/>
        <v>58.998676691729315</v>
      </c>
      <c r="T1776" s="22">
        <f t="shared" si="1332"/>
        <v>0</v>
      </c>
      <c r="U1776" s="29">
        <f t="shared" si="1298"/>
        <v>1924.8063290799998</v>
      </c>
      <c r="V1776" s="30">
        <f t="shared" si="1299"/>
        <v>44.603670920000241</v>
      </c>
      <c r="W1776" s="31">
        <f t="shared" si="1309"/>
        <v>0</v>
      </c>
      <c r="X1776" s="35">
        <f t="shared" si="1300"/>
        <v>1926.9164000000001</v>
      </c>
      <c r="Y1776" s="30">
        <f t="shared" si="1301"/>
        <v>42.493600000000015</v>
      </c>
      <c r="Z1776" s="31">
        <f t="shared" si="1310"/>
        <v>0</v>
      </c>
      <c r="AA1776" s="29">
        <f t="shared" si="1302"/>
        <v>1925.1017390087998</v>
      </c>
      <c r="AB1776" s="30">
        <f t="shared" si="1303"/>
        <v>44.308260991200314</v>
      </c>
      <c r="AC1776" s="31">
        <f t="shared" si="1311"/>
        <v>0</v>
      </c>
      <c r="AD1776" s="32">
        <f t="shared" si="1333"/>
        <v>-1</v>
      </c>
      <c r="AE1776" s="33">
        <f t="shared" si="1334"/>
        <v>0</v>
      </c>
      <c r="AF1776" s="33">
        <f t="shared" si="1335"/>
        <v>0</v>
      </c>
      <c r="AG1776" s="33">
        <f t="shared" si="1336"/>
        <v>0</v>
      </c>
      <c r="AH1776" s="38">
        <f t="shared" si="1337"/>
        <v>-1</v>
      </c>
      <c r="AI1776" s="33">
        <f t="shared" si="1338"/>
        <v>-1</v>
      </c>
      <c r="AJ1776" s="39">
        <f t="shared" si="1339"/>
        <v>0</v>
      </c>
      <c r="AK1776" s="43">
        <f t="shared" si="1340"/>
        <v>0</v>
      </c>
      <c r="AL1776" s="4">
        <f t="shared" si="1312"/>
        <v>43.120000000000118</v>
      </c>
      <c r="AM1776" s="4">
        <f t="shared" si="1313"/>
        <v>45.318260991200304</v>
      </c>
      <c r="AN1776" s="4">
        <f t="shared" si="1314"/>
        <v>43.120000000000118</v>
      </c>
      <c r="AO1776" s="4">
        <f t="shared" si="1315"/>
        <v>0</v>
      </c>
      <c r="AP1776" s="4">
        <f t="shared" si="1316"/>
        <v>-2.1982609912001863</v>
      </c>
      <c r="AQ1776" s="4">
        <f t="shared" si="1317"/>
        <v>2.1982609912001863</v>
      </c>
      <c r="AR1776" s="4">
        <f t="shared" si="1304"/>
        <v>42.110000000000127</v>
      </c>
      <c r="AS1776">
        <f t="shared" si="1318"/>
        <v>43.120000000000118</v>
      </c>
      <c r="AT1776" s="6">
        <f t="shared" si="1319"/>
        <v>1</v>
      </c>
      <c r="AU1776" s="4">
        <f t="shared" si="1320"/>
        <v>-20.020011483062088</v>
      </c>
      <c r="AV1776" s="4">
        <f t="shared" si="1321"/>
        <v>-23.219030163466382</v>
      </c>
      <c r="AW1776">
        <f t="shared" si="1322"/>
        <v>1</v>
      </c>
      <c r="AX1776">
        <f t="shared" si="1323"/>
        <v>0</v>
      </c>
      <c r="AY1776">
        <f t="shared" si="1324"/>
        <v>0</v>
      </c>
      <c r="AZ1776" s="4">
        <f t="shared" si="1305"/>
        <v>-3.9100000000000006</v>
      </c>
      <c r="BA1776" s="4">
        <f t="shared" si="1325"/>
        <v>176.6600000000002</v>
      </c>
      <c r="BB1776" s="4">
        <f t="shared" si="1306"/>
        <v>210.85</v>
      </c>
      <c r="BC1776" s="4">
        <f t="shared" si="1307"/>
        <v>205.73199999999997</v>
      </c>
      <c r="BM1776">
        <f t="shared" si="1326"/>
        <v>1</v>
      </c>
    </row>
    <row r="1777" spans="1:65" x14ac:dyDescent="0.25">
      <c r="A1777">
        <v>738</v>
      </c>
      <c r="B1777" s="1">
        <v>42251</v>
      </c>
      <c r="C1777" s="2">
        <v>1947.76</v>
      </c>
      <c r="D1777" s="2">
        <v>1947.76</v>
      </c>
      <c r="E1777" s="2">
        <v>1911.21</v>
      </c>
      <c r="F1777" s="2">
        <v>1921.22</v>
      </c>
      <c r="G1777" s="2">
        <v>3167090000</v>
      </c>
      <c r="H1777" s="2">
        <f t="shared" si="1327"/>
        <v>37.600135933560438</v>
      </c>
      <c r="I1777" s="2">
        <f t="shared" si="1328"/>
        <v>2013.4424999999999</v>
      </c>
      <c r="J1777" s="2">
        <f t="shared" si="1329"/>
        <v>39.919471782181958</v>
      </c>
      <c r="K1777" s="2">
        <f t="shared" si="1330"/>
        <v>-3.3700000000001182</v>
      </c>
      <c r="L1777" s="18">
        <v>0.2414</v>
      </c>
      <c r="M1777" s="19">
        <v>20.086946536467853</v>
      </c>
      <c r="N1777" s="4">
        <f t="shared" si="1294"/>
        <v>39.920000000000073</v>
      </c>
      <c r="O1777" s="4">
        <f t="shared" si="1331"/>
        <v>52.497000000000028</v>
      </c>
      <c r="P1777" s="4">
        <f t="shared" si="1295"/>
        <v>-10.808676691729325</v>
      </c>
      <c r="Q1777" s="4">
        <f t="shared" si="1308"/>
        <v>-6.3940280000000032</v>
      </c>
      <c r="R1777" s="18">
        <f t="shared" si="1296"/>
        <v>1940.6374060150376</v>
      </c>
      <c r="S1777" s="2">
        <f t="shared" si="1297"/>
        <v>19.417406015037614</v>
      </c>
      <c r="T1777" s="22">
        <f t="shared" si="1332"/>
        <v>0</v>
      </c>
      <c r="U1777" s="29">
        <f t="shared" si="1298"/>
        <v>1945.3735033333332</v>
      </c>
      <c r="V1777" s="30">
        <f t="shared" si="1299"/>
        <v>24.153503333333219</v>
      </c>
      <c r="W1777" s="31">
        <f t="shared" si="1309"/>
        <v>0</v>
      </c>
      <c r="X1777" s="35">
        <f t="shared" si="1300"/>
        <v>1958.3502666666645</v>
      </c>
      <c r="Y1777" s="30">
        <f t="shared" si="1301"/>
        <v>37.130266666664511</v>
      </c>
      <c r="Z1777" s="31">
        <f t="shared" si="1310"/>
        <v>0</v>
      </c>
      <c r="AA1777" s="29">
        <f t="shared" si="1302"/>
        <v>1947.1902501999996</v>
      </c>
      <c r="AB1777" s="30">
        <f t="shared" si="1303"/>
        <v>25.970250199999555</v>
      </c>
      <c r="AC1777" s="31">
        <f t="shared" si="1311"/>
        <v>0</v>
      </c>
      <c r="AD1777" s="32">
        <f t="shared" si="1333"/>
        <v>-1</v>
      </c>
      <c r="AE1777" s="33">
        <f t="shared" si="1334"/>
        <v>-1</v>
      </c>
      <c r="AF1777" s="33">
        <f t="shared" si="1335"/>
        <v>0</v>
      </c>
      <c r="AG1777" s="33">
        <f t="shared" si="1336"/>
        <v>0</v>
      </c>
      <c r="AH1777" s="38">
        <f t="shared" si="1337"/>
        <v>-1</v>
      </c>
      <c r="AI1777" s="33">
        <f t="shared" si="1338"/>
        <v>-1</v>
      </c>
      <c r="AJ1777" s="39">
        <f t="shared" si="1339"/>
        <v>-1</v>
      </c>
      <c r="AK1777" s="43">
        <f t="shared" si="1340"/>
        <v>0</v>
      </c>
      <c r="AL1777" s="4">
        <f t="shared" si="1312"/>
        <v>0</v>
      </c>
      <c r="AM1777" s="4">
        <f t="shared" si="1313"/>
        <v>0.56974980000040887</v>
      </c>
      <c r="AN1777" s="4">
        <f t="shared" si="1314"/>
        <v>0</v>
      </c>
      <c r="AO1777" s="4">
        <f t="shared" si="1315"/>
        <v>-36.549999999999955</v>
      </c>
      <c r="AP1777" s="4">
        <f t="shared" si="1316"/>
        <v>35.980250199999546</v>
      </c>
      <c r="AQ1777" s="4">
        <f t="shared" si="1317"/>
        <v>35.980250199999546</v>
      </c>
      <c r="AR1777" s="4">
        <f t="shared" si="1304"/>
        <v>26.539999999999964</v>
      </c>
      <c r="AS1777">
        <f t="shared" si="1318"/>
        <v>35.980250199999546</v>
      </c>
      <c r="AT1777" s="6">
        <f t="shared" si="1319"/>
        <v>1</v>
      </c>
      <c r="AU1777" s="4">
        <f t="shared" si="1320"/>
        <v>-14.92388372245993</v>
      </c>
      <c r="AV1777" s="4">
        <f t="shared" si="1321"/>
        <v>-6.1530534635321112</v>
      </c>
      <c r="AW1777">
        <f t="shared" si="1322"/>
        <v>1</v>
      </c>
      <c r="AX1777">
        <f t="shared" si="1323"/>
        <v>0</v>
      </c>
      <c r="AY1777">
        <f t="shared" si="1324"/>
        <v>0</v>
      </c>
      <c r="AZ1777" s="4">
        <f t="shared" si="1305"/>
        <v>-3.9100000000000006</v>
      </c>
      <c r="BA1777" s="4">
        <f t="shared" si="1325"/>
        <v>180.57000000000019</v>
      </c>
      <c r="BB1777" s="4">
        <f t="shared" si="1306"/>
        <v>212.15333333333334</v>
      </c>
      <c r="BC1777" s="4">
        <f t="shared" si="1307"/>
        <v>213.916</v>
      </c>
      <c r="BM1777">
        <f t="shared" si="1326"/>
        <v>1</v>
      </c>
    </row>
    <row r="1778" spans="1:65" x14ac:dyDescent="0.25">
      <c r="A1778">
        <v>737</v>
      </c>
      <c r="B1778" s="1">
        <v>42250</v>
      </c>
      <c r="C1778" s="2">
        <v>1950.79</v>
      </c>
      <c r="D1778" s="2">
        <v>1975.01</v>
      </c>
      <c r="E1778" s="2">
        <v>1944.72</v>
      </c>
      <c r="F1778" s="2">
        <v>1951.13</v>
      </c>
      <c r="G1778" s="2">
        <v>3520700000</v>
      </c>
      <c r="H1778" s="2">
        <f t="shared" si="1327"/>
        <v>47.300525907341772</v>
      </c>
      <c r="I1778" s="2">
        <f t="shared" si="1328"/>
        <v>2020.1850000000002</v>
      </c>
      <c r="J1778" s="2">
        <f t="shared" si="1329"/>
        <v>44.502714949705457</v>
      </c>
      <c r="K1778" s="2">
        <f t="shared" si="1330"/>
        <v>1.9300000000000637</v>
      </c>
      <c r="L1778" s="18">
        <v>0.2203</v>
      </c>
      <c r="M1778" s="19">
        <v>18.309883893512712</v>
      </c>
      <c r="N1778" s="4">
        <f t="shared" si="1294"/>
        <v>30.289999999999964</v>
      </c>
      <c r="O1778" s="4">
        <f t="shared" si="1331"/>
        <v>54.989000000000011</v>
      </c>
      <c r="P1778" s="4">
        <f t="shared" si="1295"/>
        <v>-10.492593984962413</v>
      </c>
      <c r="Q1778" s="4">
        <f t="shared" si="1308"/>
        <v>-6.1192222222222226</v>
      </c>
      <c r="R1778" s="18">
        <f t="shared" si="1296"/>
        <v>1938.3607669172932</v>
      </c>
      <c r="S1778" s="2">
        <f t="shared" si="1297"/>
        <v>12.769233082706933</v>
      </c>
      <c r="T1778" s="22">
        <f t="shared" si="1332"/>
        <v>1</v>
      </c>
      <c r="U1778" s="29">
        <f t="shared" si="1298"/>
        <v>1948.4381575232198</v>
      </c>
      <c r="V1778" s="30">
        <f t="shared" si="1299"/>
        <v>2.6918424767802662</v>
      </c>
      <c r="W1778" s="31">
        <f t="shared" si="1309"/>
        <v>1</v>
      </c>
      <c r="X1778" s="35">
        <f t="shared" si="1300"/>
        <v>1933.4479999999994</v>
      </c>
      <c r="Y1778" s="30">
        <f t="shared" si="1301"/>
        <v>17.682000000000698</v>
      </c>
      <c r="Z1778" s="31">
        <f t="shared" si="1310"/>
        <v>0</v>
      </c>
      <c r="AA1778" s="29">
        <f t="shared" si="1302"/>
        <v>1946.339535469969</v>
      </c>
      <c r="AB1778" s="30">
        <f t="shared" si="1303"/>
        <v>4.7904645300311586</v>
      </c>
      <c r="AC1778" s="31">
        <f t="shared" si="1311"/>
        <v>1</v>
      </c>
      <c r="AD1778" s="32">
        <f t="shared" si="1333"/>
        <v>1</v>
      </c>
      <c r="AE1778" s="33">
        <f t="shared" si="1334"/>
        <v>0</v>
      </c>
      <c r="AF1778" s="33">
        <f t="shared" si="1335"/>
        <v>0</v>
      </c>
      <c r="AG1778" s="33">
        <f t="shared" si="1336"/>
        <v>0</v>
      </c>
      <c r="AH1778" s="38">
        <f t="shared" si="1337"/>
        <v>1</v>
      </c>
      <c r="AI1778" s="33">
        <f t="shared" si="1338"/>
        <v>0</v>
      </c>
      <c r="AJ1778" s="39">
        <f t="shared" si="1339"/>
        <v>1</v>
      </c>
      <c r="AK1778" s="43">
        <f t="shared" si="1340"/>
        <v>0</v>
      </c>
      <c r="AL1778" s="4">
        <f t="shared" si="1312"/>
        <v>24.220000000000027</v>
      </c>
      <c r="AM1778" s="4">
        <f t="shared" si="1313"/>
        <v>28.67046453003104</v>
      </c>
      <c r="AN1778" s="4">
        <f t="shared" si="1314"/>
        <v>24.220000000000027</v>
      </c>
      <c r="AO1778" s="4">
        <f t="shared" si="1315"/>
        <v>-6.0699999999999363</v>
      </c>
      <c r="AP1778" s="4">
        <f t="shared" si="1316"/>
        <v>1.6195354699689233</v>
      </c>
      <c r="AQ1778" s="4">
        <f t="shared" si="1317"/>
        <v>1.6195354699689233</v>
      </c>
      <c r="AR1778" s="4">
        <f t="shared" si="1304"/>
        <v>0.34000000000014552</v>
      </c>
      <c r="AS1778">
        <f t="shared" si="1318"/>
        <v>24.220000000000027</v>
      </c>
      <c r="AT1778" s="6">
        <f t="shared" si="1319"/>
        <v>1</v>
      </c>
      <c r="AU1778" s="4">
        <f t="shared" si="1320"/>
        <v>-3.814101227132408</v>
      </c>
      <c r="AV1778" s="4">
        <f t="shared" si="1321"/>
        <v>18.269883893512567</v>
      </c>
      <c r="AW1778">
        <f t="shared" si="1322"/>
        <v>0</v>
      </c>
      <c r="AX1778">
        <f t="shared" si="1323"/>
        <v>1</v>
      </c>
      <c r="AY1778">
        <f t="shared" si="1324"/>
        <v>0</v>
      </c>
      <c r="AZ1778" s="4">
        <f t="shared" si="1305"/>
        <v>-3.9100000000000006</v>
      </c>
      <c r="BA1778" s="4">
        <f t="shared" si="1325"/>
        <v>184.48000000000019</v>
      </c>
      <c r="BB1778" s="4">
        <f t="shared" si="1306"/>
        <v>214.76</v>
      </c>
      <c r="BC1778" s="4">
        <f t="shared" si="1307"/>
        <v>215.12799999999996</v>
      </c>
      <c r="BM1778">
        <f t="shared" si="1326"/>
        <v>1</v>
      </c>
    </row>
    <row r="1779" spans="1:65" x14ac:dyDescent="0.25">
      <c r="A1779">
        <v>736</v>
      </c>
      <c r="B1779" s="1">
        <v>42249</v>
      </c>
      <c r="C1779" s="2">
        <v>1916.52</v>
      </c>
      <c r="D1779" s="2">
        <v>1948.91</v>
      </c>
      <c r="E1779" s="2">
        <v>1916.52</v>
      </c>
      <c r="F1779" s="2">
        <v>1948.86</v>
      </c>
      <c r="G1779" s="2">
        <v>3742620000</v>
      </c>
      <c r="H1779" s="2">
        <f t="shared" si="1327"/>
        <v>61.46650690507078</v>
      </c>
      <c r="I1779" s="2">
        <f t="shared" si="1328"/>
        <v>2027.6829999999998</v>
      </c>
      <c r="J1779" s="2">
        <f t="shared" si="1329"/>
        <v>55.669558559981056</v>
      </c>
      <c r="K1779" s="2">
        <f t="shared" si="1330"/>
        <v>2.6700000000000728</v>
      </c>
      <c r="L1779" s="18">
        <v>0.21739999999999998</v>
      </c>
      <c r="M1779" s="19">
        <v>17.744259802493584</v>
      </c>
      <c r="N1779" s="4">
        <f t="shared" si="1294"/>
        <v>35.060000000000173</v>
      </c>
      <c r="O1779" s="4">
        <f t="shared" si="1331"/>
        <v>56.348000000000027</v>
      </c>
      <c r="P1779" s="4">
        <f t="shared" si="1295"/>
        <v>-10.499233082706771</v>
      </c>
      <c r="Q1779" s="4">
        <f t="shared" si="1308"/>
        <v>-6.0303653250774039</v>
      </c>
      <c r="R1779" s="18">
        <f t="shared" si="1296"/>
        <v>1903.3465413533834</v>
      </c>
      <c r="S1779" s="2">
        <f t="shared" si="1297"/>
        <v>45.513458646616527</v>
      </c>
      <c r="T1779" s="22">
        <f t="shared" si="1332"/>
        <v>0</v>
      </c>
      <c r="U1779" s="29">
        <f t="shared" si="1298"/>
        <v>1914.2261277631578</v>
      </c>
      <c r="V1779" s="30">
        <f t="shared" si="1299"/>
        <v>34.63387223684208</v>
      </c>
      <c r="W1779" s="31">
        <f t="shared" si="1309"/>
        <v>0</v>
      </c>
      <c r="X1779" s="35">
        <f t="shared" si="1300"/>
        <v>1912.8456000000006</v>
      </c>
      <c r="Y1779" s="30">
        <f t="shared" si="1301"/>
        <v>36.014399999999341</v>
      </c>
      <c r="Z1779" s="31">
        <f t="shared" si="1310"/>
        <v>0</v>
      </c>
      <c r="AA1779" s="29">
        <f t="shared" si="1302"/>
        <v>1914.0328538763158</v>
      </c>
      <c r="AB1779" s="30">
        <f t="shared" si="1303"/>
        <v>34.827146123684088</v>
      </c>
      <c r="AC1779" s="31">
        <f t="shared" si="1311"/>
        <v>0</v>
      </c>
      <c r="AD1779" s="32">
        <f t="shared" si="1333"/>
        <v>-1</v>
      </c>
      <c r="AE1779" s="33">
        <f t="shared" si="1334"/>
        <v>0</v>
      </c>
      <c r="AF1779" s="33">
        <f t="shared" si="1335"/>
        <v>0</v>
      </c>
      <c r="AG1779" s="33">
        <f t="shared" si="1336"/>
        <v>0</v>
      </c>
      <c r="AH1779" s="38">
        <f t="shared" si="1337"/>
        <v>-1</v>
      </c>
      <c r="AI1779" s="33">
        <f t="shared" si="1338"/>
        <v>-1</v>
      </c>
      <c r="AJ1779" s="39">
        <f t="shared" si="1339"/>
        <v>-1</v>
      </c>
      <c r="AK1779" s="43">
        <f t="shared" si="1340"/>
        <v>-1</v>
      </c>
      <c r="AL1779" s="4">
        <f t="shared" si="1312"/>
        <v>32.3900000000001</v>
      </c>
      <c r="AM1779" s="4">
        <f t="shared" si="1313"/>
        <v>34.87714612368427</v>
      </c>
      <c r="AN1779" s="4">
        <f t="shared" si="1314"/>
        <v>32.3900000000001</v>
      </c>
      <c r="AO1779" s="4">
        <f t="shared" si="1315"/>
        <v>0</v>
      </c>
      <c r="AP1779" s="4">
        <f t="shared" si="1316"/>
        <v>-2.4871461236841697</v>
      </c>
      <c r="AQ1779" s="4">
        <f t="shared" si="1317"/>
        <v>2.4871461236841697</v>
      </c>
      <c r="AR1779" s="4">
        <f t="shared" si="1304"/>
        <v>32.339999999999918</v>
      </c>
      <c r="AS1779">
        <f t="shared" si="1318"/>
        <v>32.3900000000001</v>
      </c>
      <c r="AT1779" s="6">
        <f t="shared" si="1319"/>
        <v>1</v>
      </c>
      <c r="AU1779" s="4">
        <f t="shared" si="1320"/>
        <v>-6.1535791404050997</v>
      </c>
      <c r="AV1779" s="4">
        <f t="shared" si="1321"/>
        <v>-14.295740197506333</v>
      </c>
      <c r="AW1779">
        <f t="shared" si="1322"/>
        <v>1</v>
      </c>
      <c r="AX1779">
        <f t="shared" si="1323"/>
        <v>0</v>
      </c>
      <c r="AY1779">
        <f t="shared" si="1324"/>
        <v>0</v>
      </c>
      <c r="AZ1779" s="4">
        <f t="shared" si="1305"/>
        <v>-3.9100000000000006</v>
      </c>
      <c r="BA1779" s="4">
        <f t="shared" si="1325"/>
        <v>188.39000000000019</v>
      </c>
      <c r="BB1779" s="4">
        <f t="shared" si="1306"/>
        <v>216.06333333333333</v>
      </c>
      <c r="BC1779" s="4">
        <f t="shared" si="1307"/>
        <v>201.42</v>
      </c>
      <c r="BM1779">
        <f t="shared" si="1326"/>
        <v>1</v>
      </c>
    </row>
    <row r="1780" spans="1:65" x14ac:dyDescent="0.25">
      <c r="A1780">
        <v>735</v>
      </c>
      <c r="B1780" s="1">
        <v>42248</v>
      </c>
      <c r="C1780" s="2">
        <v>1970.09</v>
      </c>
      <c r="D1780" s="2">
        <v>1970.09</v>
      </c>
      <c r="E1780" s="2">
        <v>1903.07</v>
      </c>
      <c r="F1780" s="2">
        <v>1913.85</v>
      </c>
      <c r="G1780" s="2">
        <v>4371850000</v>
      </c>
      <c r="H1780" s="2">
        <f t="shared" si="1327"/>
        <v>71.152518101766617</v>
      </c>
      <c r="I1780" s="2">
        <f t="shared" si="1328"/>
        <v>2036.6204999999998</v>
      </c>
      <c r="J1780" s="2">
        <f t="shared" si="1329"/>
        <v>66.455653642505368</v>
      </c>
      <c r="K1780" s="2">
        <f t="shared" si="1330"/>
        <v>-2.0900000000001455</v>
      </c>
      <c r="L1780" s="18">
        <v>0.27124999999999999</v>
      </c>
      <c r="M1780" s="19">
        <v>22.81427900834348</v>
      </c>
      <c r="N1780" s="4">
        <f t="shared" si="1294"/>
        <v>69.110000000000127</v>
      </c>
      <c r="O1780" s="4">
        <f t="shared" si="1331"/>
        <v>55.480999999999995</v>
      </c>
      <c r="P1780" s="4">
        <f t="shared" si="1295"/>
        <v>-10.503458646616545</v>
      </c>
      <c r="Q1780" s="4">
        <f t="shared" si="1308"/>
        <v>-5.8817236842105309</v>
      </c>
      <c r="R1780" s="18">
        <f t="shared" si="1296"/>
        <v>1962.5452857142857</v>
      </c>
      <c r="S1780" s="2">
        <f t="shared" si="1297"/>
        <v>48.695285714285774</v>
      </c>
      <c r="T1780" s="22">
        <f t="shared" si="1332"/>
        <v>0</v>
      </c>
      <c r="U1780" s="29">
        <f t="shared" si="1298"/>
        <v>1968.0111638967135</v>
      </c>
      <c r="V1780" s="30">
        <f t="shared" si="1299"/>
        <v>54.16116389671356</v>
      </c>
      <c r="W1780" s="31">
        <f t="shared" si="1309"/>
        <v>0</v>
      </c>
      <c r="X1780" s="35">
        <f t="shared" si="1300"/>
        <v>1970.7392</v>
      </c>
      <c r="Y1780" s="30">
        <f t="shared" si="1301"/>
        <v>56.889200000000073</v>
      </c>
      <c r="Z1780" s="31">
        <f t="shared" si="1310"/>
        <v>0</v>
      </c>
      <c r="AA1780" s="29">
        <f t="shared" si="1302"/>
        <v>1968.3930889511735</v>
      </c>
      <c r="AB1780" s="30">
        <f t="shared" si="1303"/>
        <v>54.543088951173559</v>
      </c>
      <c r="AC1780" s="31">
        <f t="shared" si="1311"/>
        <v>0</v>
      </c>
      <c r="AD1780" s="32">
        <f t="shared" si="1333"/>
        <v>-1</v>
      </c>
      <c r="AE1780" s="33">
        <f t="shared" si="1334"/>
        <v>-1</v>
      </c>
      <c r="AF1780" s="33">
        <f t="shared" si="1335"/>
        <v>0</v>
      </c>
      <c r="AG1780" s="33">
        <f t="shared" si="1336"/>
        <v>0</v>
      </c>
      <c r="AH1780" s="38">
        <f t="shared" si="1337"/>
        <v>-1</v>
      </c>
      <c r="AI1780" s="33">
        <f t="shared" si="1338"/>
        <v>-1</v>
      </c>
      <c r="AJ1780" s="39">
        <f t="shared" si="1339"/>
        <v>-1</v>
      </c>
      <c r="AK1780" s="43">
        <f t="shared" si="1340"/>
        <v>-1</v>
      </c>
      <c r="AL1780" s="4">
        <f t="shared" si="1312"/>
        <v>0</v>
      </c>
      <c r="AM1780" s="4">
        <f t="shared" si="1313"/>
        <v>1.6969110488264505</v>
      </c>
      <c r="AN1780" s="4">
        <f t="shared" si="1314"/>
        <v>0</v>
      </c>
      <c r="AO1780" s="4">
        <f t="shared" si="1315"/>
        <v>-67.019999999999982</v>
      </c>
      <c r="AP1780" s="4">
        <f t="shared" si="1316"/>
        <v>65.323088951173531</v>
      </c>
      <c r="AQ1780" s="4">
        <f t="shared" si="1317"/>
        <v>65.323088951173531</v>
      </c>
      <c r="AR1780" s="4">
        <f t="shared" si="1304"/>
        <v>56.240000000000009</v>
      </c>
      <c r="AS1780">
        <f t="shared" si="1318"/>
        <v>65.323088951173531</v>
      </c>
      <c r="AT1780" s="6">
        <f t="shared" si="1319"/>
        <v>1</v>
      </c>
      <c r="AU1780" s="4">
        <f t="shared" si="1320"/>
        <v>-42.780975349040219</v>
      </c>
      <c r="AV1780" s="4">
        <f t="shared" si="1321"/>
        <v>-33.125720991656536</v>
      </c>
      <c r="AW1780">
        <f t="shared" si="1322"/>
        <v>1</v>
      </c>
      <c r="AX1780">
        <f t="shared" si="1323"/>
        <v>0</v>
      </c>
      <c r="AY1780">
        <f t="shared" si="1324"/>
        <v>0</v>
      </c>
      <c r="AZ1780" s="4">
        <f t="shared" si="1305"/>
        <v>-3.9100000000000006</v>
      </c>
      <c r="BA1780" s="4">
        <f t="shared" si="1325"/>
        <v>192.30000000000018</v>
      </c>
      <c r="BB1780" s="4">
        <f t="shared" si="1306"/>
        <v>219.97333333333333</v>
      </c>
      <c r="BC1780" s="4">
        <f t="shared" si="1307"/>
        <v>222.84799999999996</v>
      </c>
      <c r="BM1780">
        <f t="shared" si="1326"/>
        <v>1</v>
      </c>
    </row>
    <row r="1781" spans="1:65" x14ac:dyDescent="0.25">
      <c r="A1781">
        <v>734</v>
      </c>
      <c r="B1781" s="1">
        <v>42247</v>
      </c>
      <c r="C1781" s="2">
        <v>1986.73</v>
      </c>
      <c r="D1781" s="2">
        <v>1986.73</v>
      </c>
      <c r="E1781" s="2">
        <v>1965.98</v>
      </c>
      <c r="F1781" s="2">
        <v>1972.18</v>
      </c>
      <c r="G1781" s="2">
        <v>3915100000</v>
      </c>
      <c r="H1781" s="2">
        <f t="shared" si="1327"/>
        <v>80.186459573227737</v>
      </c>
      <c r="I1781" s="2">
        <f t="shared" si="1328"/>
        <v>2042.9999999999995</v>
      </c>
      <c r="J1781" s="2">
        <f t="shared" si="1329"/>
        <v>74.335814735350965</v>
      </c>
      <c r="K1781" s="2">
        <f t="shared" si="1330"/>
        <v>-2.1399999999998727</v>
      </c>
      <c r="L1781" s="18">
        <v>0.2311</v>
      </c>
      <c r="M1781" s="19">
        <v>19.601837914898535</v>
      </c>
      <c r="N1781" s="4">
        <f t="shared" si="1294"/>
        <v>22.889999999999873</v>
      </c>
      <c r="O1781" s="4">
        <f t="shared" si="1331"/>
        <v>49.502999999999972</v>
      </c>
      <c r="P1781" s="4">
        <f t="shared" si="1295"/>
        <v>-9.6347142857142902</v>
      </c>
      <c r="Q1781" s="4">
        <f t="shared" si="1308"/>
        <v>-5.3303489827856021</v>
      </c>
      <c r="R1781" s="18">
        <f t="shared" si="1296"/>
        <v>1979.3854812030074</v>
      </c>
      <c r="S1781" s="2">
        <f t="shared" si="1297"/>
        <v>7.2054812030073663</v>
      </c>
      <c r="T1781" s="22">
        <f t="shared" si="1332"/>
        <v>1</v>
      </c>
      <c r="U1781" s="29">
        <f t="shared" si="1298"/>
        <v>1984.7915502400001</v>
      </c>
      <c r="V1781" s="30">
        <f t="shared" si="1299"/>
        <v>12.611550240000042</v>
      </c>
      <c r="W1781" s="31">
        <f t="shared" si="1309"/>
        <v>1</v>
      </c>
      <c r="X1781" s="35">
        <f t="shared" si="1300"/>
        <v>1999.9877333333316</v>
      </c>
      <c r="Y1781" s="30">
        <f t="shared" si="1301"/>
        <v>27.807733333331498</v>
      </c>
      <c r="Z1781" s="31">
        <f t="shared" si="1310"/>
        <v>0</v>
      </c>
      <c r="AA1781" s="29">
        <f t="shared" si="1302"/>
        <v>1986.9190158730664</v>
      </c>
      <c r="AB1781" s="30">
        <f t="shared" si="1303"/>
        <v>14.739015873066364</v>
      </c>
      <c r="AC1781" s="31">
        <f t="shared" si="1311"/>
        <v>1</v>
      </c>
      <c r="AD1781" s="32">
        <f t="shared" si="1333"/>
        <v>1</v>
      </c>
      <c r="AE1781" s="33">
        <f t="shared" si="1334"/>
        <v>1</v>
      </c>
      <c r="AF1781" s="33">
        <f t="shared" si="1335"/>
        <v>0</v>
      </c>
      <c r="AG1781" s="33">
        <f t="shared" si="1336"/>
        <v>0</v>
      </c>
      <c r="AH1781" s="38">
        <f t="shared" si="1337"/>
        <v>1</v>
      </c>
      <c r="AI1781" s="33">
        <f t="shared" si="1338"/>
        <v>1</v>
      </c>
      <c r="AJ1781" s="39">
        <f t="shared" si="1339"/>
        <v>1</v>
      </c>
      <c r="AK1781" s="43">
        <f t="shared" si="1340"/>
        <v>0</v>
      </c>
      <c r="AL1781" s="4">
        <f t="shared" si="1312"/>
        <v>0</v>
      </c>
      <c r="AM1781" s="4">
        <f t="shared" si="1313"/>
        <v>-0.18901587306640977</v>
      </c>
      <c r="AN1781" s="4">
        <f t="shared" si="1314"/>
        <v>0.18901587306640977</v>
      </c>
      <c r="AO1781" s="4">
        <f t="shared" si="1315"/>
        <v>-20.75</v>
      </c>
      <c r="AP1781" s="4">
        <f t="shared" si="1316"/>
        <v>20.93901587306641</v>
      </c>
      <c r="AQ1781" s="4">
        <f t="shared" si="1317"/>
        <v>20.75</v>
      </c>
      <c r="AR1781" s="4">
        <f t="shared" si="1304"/>
        <v>14.549999999999955</v>
      </c>
      <c r="AS1781">
        <f t="shared" si="1318"/>
        <v>20.75</v>
      </c>
      <c r="AT1781" s="6">
        <f t="shared" si="1319"/>
        <v>0</v>
      </c>
      <c r="AU1781" s="4">
        <f t="shared" si="1320"/>
        <v>1.5395651263811239</v>
      </c>
      <c r="AV1781" s="4">
        <f t="shared" si="1321"/>
        <v>5.3518379148985806</v>
      </c>
      <c r="AW1781">
        <f t="shared" si="1322"/>
        <v>0</v>
      </c>
      <c r="AX1781">
        <f t="shared" si="1323"/>
        <v>0</v>
      </c>
      <c r="AY1781">
        <f t="shared" si="1324"/>
        <v>0</v>
      </c>
      <c r="AZ1781" s="4">
        <f t="shared" si="1305"/>
        <v>6.94</v>
      </c>
      <c r="BA1781" s="4">
        <f t="shared" si="1325"/>
        <v>196.21000000000018</v>
      </c>
      <c r="BB1781" s="4">
        <f t="shared" si="1306"/>
        <v>223.88333333333333</v>
      </c>
      <c r="BC1781" s="4">
        <f t="shared" si="1307"/>
        <v>229.50400000000002</v>
      </c>
      <c r="BM1781">
        <f t="shared" si="1326"/>
        <v>1</v>
      </c>
    </row>
    <row r="1782" spans="1:65" x14ac:dyDescent="0.25">
      <c r="A1782">
        <v>733</v>
      </c>
      <c r="B1782" s="1">
        <v>42244</v>
      </c>
      <c r="C1782" s="2">
        <v>1986.06</v>
      </c>
      <c r="D1782" s="2">
        <v>1993.48</v>
      </c>
      <c r="E1782" s="2">
        <v>1975.19</v>
      </c>
      <c r="F1782" s="2">
        <v>1988.87</v>
      </c>
      <c r="G1782" s="2">
        <v>3949080000</v>
      </c>
      <c r="H1782" s="2">
        <f t="shared" si="1327"/>
        <v>85.312590682084462</v>
      </c>
      <c r="I1782" s="2">
        <f t="shared" si="1328"/>
        <v>2048.8879999999999</v>
      </c>
      <c r="J1782" s="2">
        <f t="shared" si="1329"/>
        <v>80.301727442584692</v>
      </c>
      <c r="K1782" s="2">
        <f t="shared" si="1330"/>
        <v>-1.6000000000001364</v>
      </c>
      <c r="L1782" s="18">
        <v>0.22864999999999999</v>
      </c>
      <c r="M1782" s="19">
        <v>19.382230544679238</v>
      </c>
      <c r="N1782" s="4">
        <f t="shared" si="1294"/>
        <v>18.289999999999964</v>
      </c>
      <c r="O1782" s="4">
        <f t="shared" si="1331"/>
        <v>49.570999999999955</v>
      </c>
      <c r="P1782" s="4">
        <f t="shared" si="1295"/>
        <v>-9.484518796992484</v>
      </c>
      <c r="Q1782" s="4">
        <f t="shared" si="1308"/>
        <v>-4.9703840000000028</v>
      </c>
      <c r="R1782" s="18">
        <f t="shared" si="1296"/>
        <v>1978.1685563909775</v>
      </c>
      <c r="S1782" s="2">
        <f t="shared" si="1297"/>
        <v>10.701443609022363</v>
      </c>
      <c r="T1782" s="22">
        <f t="shared" si="1332"/>
        <v>1</v>
      </c>
      <c r="U1782" s="29">
        <f t="shared" si="1298"/>
        <v>1984.267400399061</v>
      </c>
      <c r="V1782" s="30">
        <f t="shared" si="1299"/>
        <v>4.6025996009389019</v>
      </c>
      <c r="W1782" s="31">
        <f t="shared" si="1309"/>
        <v>1</v>
      </c>
      <c r="X1782" s="35">
        <f t="shared" si="1300"/>
        <v>2006.3784000000014</v>
      </c>
      <c r="Y1782" s="30">
        <f t="shared" si="1301"/>
        <v>17.508400000001529</v>
      </c>
      <c r="Z1782" s="31">
        <f t="shared" si="1310"/>
        <v>1</v>
      </c>
      <c r="AA1782" s="29">
        <f t="shared" si="1302"/>
        <v>1987.3629403431928</v>
      </c>
      <c r="AB1782" s="30">
        <f t="shared" si="1303"/>
        <v>1.5070596568070869</v>
      </c>
      <c r="AC1782" s="31">
        <f t="shared" si="1311"/>
        <v>1</v>
      </c>
      <c r="AD1782" s="32">
        <f t="shared" si="1333"/>
        <v>1</v>
      </c>
      <c r="AE1782" s="33">
        <f t="shared" si="1334"/>
        <v>0</v>
      </c>
      <c r="AF1782" s="33">
        <f t="shared" si="1335"/>
        <v>0</v>
      </c>
      <c r="AG1782" s="33">
        <f t="shared" si="1336"/>
        <v>0</v>
      </c>
      <c r="AH1782" s="38">
        <f t="shared" si="1337"/>
        <v>1</v>
      </c>
      <c r="AI1782" s="33">
        <f t="shared" si="1338"/>
        <v>0</v>
      </c>
      <c r="AJ1782" s="39">
        <f t="shared" si="1339"/>
        <v>0</v>
      </c>
      <c r="AK1782" s="43">
        <f t="shared" si="1340"/>
        <v>0</v>
      </c>
      <c r="AL1782" s="4">
        <f t="shared" si="1312"/>
        <v>7.4200000000000728</v>
      </c>
      <c r="AM1782" s="4">
        <f t="shared" si="1313"/>
        <v>6.1170596568072142</v>
      </c>
      <c r="AN1782" s="4">
        <f t="shared" si="1314"/>
        <v>6.1170596568072142</v>
      </c>
      <c r="AO1782" s="4">
        <f t="shared" si="1315"/>
        <v>-10.869999999999891</v>
      </c>
      <c r="AP1782" s="4">
        <f t="shared" si="1316"/>
        <v>12.172940343192749</v>
      </c>
      <c r="AQ1782" s="4">
        <f t="shared" si="1317"/>
        <v>10.869999999999891</v>
      </c>
      <c r="AR1782" s="4">
        <f t="shared" si="1304"/>
        <v>2.8099999999999454</v>
      </c>
      <c r="AS1782">
        <f t="shared" si="1318"/>
        <v>10.869999999999891</v>
      </c>
      <c r="AT1782" s="6">
        <f t="shared" si="1319"/>
        <v>0</v>
      </c>
      <c r="AU1782" s="4">
        <f t="shared" si="1320"/>
        <v>12.389767986754027</v>
      </c>
      <c r="AV1782" s="4">
        <f t="shared" si="1321"/>
        <v>16.872230544679294</v>
      </c>
      <c r="AW1782">
        <f t="shared" si="1322"/>
        <v>0</v>
      </c>
      <c r="AX1782">
        <f t="shared" si="1323"/>
        <v>0</v>
      </c>
      <c r="AY1782">
        <f t="shared" si="1324"/>
        <v>0</v>
      </c>
      <c r="AZ1782" s="4">
        <f t="shared" si="1305"/>
        <v>6.94</v>
      </c>
      <c r="BA1782" s="4">
        <f t="shared" si="1325"/>
        <v>189.27000000000018</v>
      </c>
      <c r="BB1782" s="4">
        <f t="shared" si="1306"/>
        <v>219.25666666666666</v>
      </c>
      <c r="BC1782" s="4">
        <f t="shared" si="1307"/>
        <v>229.23599999999999</v>
      </c>
      <c r="BM1782">
        <f t="shared" si="1326"/>
        <v>0</v>
      </c>
    </row>
    <row r="1783" spans="1:65" x14ac:dyDescent="0.25">
      <c r="A1783">
        <v>732</v>
      </c>
      <c r="B1783" s="1">
        <v>42243</v>
      </c>
      <c r="C1783" s="2">
        <v>1942.77</v>
      </c>
      <c r="D1783" s="2">
        <v>1989.6</v>
      </c>
      <c r="E1783" s="2">
        <v>1942.77</v>
      </c>
      <c r="F1783" s="2">
        <v>1987.66</v>
      </c>
      <c r="G1783" s="2">
        <v>5006390000</v>
      </c>
      <c r="H1783" s="2">
        <f t="shared" si="1327"/>
        <v>88.229556278557311</v>
      </c>
      <c r="I1783" s="2">
        <f t="shared" si="1328"/>
        <v>2055.165</v>
      </c>
      <c r="J1783" s="2">
        <f t="shared" si="1329"/>
        <v>84.056959266039541</v>
      </c>
      <c r="K1783" s="2">
        <f t="shared" si="1330"/>
        <v>2.2599999999999909</v>
      </c>
      <c r="L1783" s="18">
        <v>0.24440000000000001</v>
      </c>
      <c r="M1783" s="19">
        <v>20.225885205872974</v>
      </c>
      <c r="N1783" s="4">
        <f t="shared" si="1294"/>
        <v>49.089999999999918</v>
      </c>
      <c r="O1783" s="4">
        <f t="shared" si="1331"/>
        <v>48.925999999999931</v>
      </c>
      <c r="P1783" s="4">
        <f t="shared" si="1295"/>
        <v>-9.4914436090225589</v>
      </c>
      <c r="Q1783" s="4">
        <f t="shared" si="1308"/>
        <v>-4.5964092331768409</v>
      </c>
      <c r="R1783" s="18">
        <f t="shared" si="1296"/>
        <v>1931.1351954887218</v>
      </c>
      <c r="S1783" s="2">
        <f t="shared" si="1297"/>
        <v>56.524804511278262</v>
      </c>
      <c r="T1783" s="22">
        <f t="shared" si="1332"/>
        <v>0</v>
      </c>
      <c r="U1783" s="29">
        <f t="shared" si="1298"/>
        <v>1941.0685884752322</v>
      </c>
      <c r="V1783" s="30">
        <f t="shared" si="1299"/>
        <v>46.591411524767864</v>
      </c>
      <c r="W1783" s="31">
        <f t="shared" si="1309"/>
        <v>0</v>
      </c>
      <c r="X1783" s="35">
        <f t="shared" si="1300"/>
        <v>1933.1349333333328</v>
      </c>
      <c r="Y1783" s="30">
        <f t="shared" si="1301"/>
        <v>54.525066666667271</v>
      </c>
      <c r="Z1783" s="31">
        <f t="shared" si="1310"/>
        <v>0</v>
      </c>
      <c r="AA1783" s="29">
        <f t="shared" si="1302"/>
        <v>1939.9578767553662</v>
      </c>
      <c r="AB1783" s="30">
        <f t="shared" si="1303"/>
        <v>47.702123244633867</v>
      </c>
      <c r="AC1783" s="31">
        <f t="shared" si="1311"/>
        <v>0</v>
      </c>
      <c r="AD1783" s="32">
        <f t="shared" si="1333"/>
        <v>-1</v>
      </c>
      <c r="AE1783" s="33">
        <f t="shared" si="1334"/>
        <v>0</v>
      </c>
      <c r="AF1783" s="33">
        <f t="shared" si="1335"/>
        <v>0</v>
      </c>
      <c r="AG1783" s="33">
        <f t="shared" si="1336"/>
        <v>0</v>
      </c>
      <c r="AH1783" s="38">
        <f t="shared" si="1337"/>
        <v>-1</v>
      </c>
      <c r="AI1783" s="33">
        <f t="shared" si="1338"/>
        <v>-1</v>
      </c>
      <c r="AJ1783" s="39">
        <f t="shared" si="1339"/>
        <v>0</v>
      </c>
      <c r="AK1783" s="43">
        <f t="shared" si="1340"/>
        <v>0</v>
      </c>
      <c r="AL1783" s="4">
        <f t="shared" si="1312"/>
        <v>46.829999999999927</v>
      </c>
      <c r="AM1783" s="4">
        <f t="shared" si="1313"/>
        <v>49.642123244633694</v>
      </c>
      <c r="AN1783" s="4">
        <f t="shared" si="1314"/>
        <v>46.829999999999927</v>
      </c>
      <c r="AO1783" s="4">
        <f t="shared" si="1315"/>
        <v>0</v>
      </c>
      <c r="AP1783" s="4">
        <f t="shared" si="1316"/>
        <v>-2.8121232446337672</v>
      </c>
      <c r="AQ1783" s="4">
        <f t="shared" si="1317"/>
        <v>2.8121232446337672</v>
      </c>
      <c r="AR1783" s="4">
        <f t="shared" si="1304"/>
        <v>44.8900000000001</v>
      </c>
      <c r="AS1783">
        <f t="shared" si="1318"/>
        <v>46.829999999999927</v>
      </c>
      <c r="AT1783" s="6">
        <f t="shared" si="1319"/>
        <v>1</v>
      </c>
      <c r="AU1783" s="4">
        <f t="shared" si="1320"/>
        <v>-19.525359782221418</v>
      </c>
      <c r="AV1783" s="4">
        <f t="shared" si="1321"/>
        <v>-24.364114794127126</v>
      </c>
      <c r="AW1783">
        <f t="shared" si="1322"/>
        <v>1</v>
      </c>
      <c r="AX1783">
        <f t="shared" si="1323"/>
        <v>0</v>
      </c>
      <c r="AY1783">
        <f t="shared" si="1324"/>
        <v>0</v>
      </c>
      <c r="AZ1783" s="4">
        <f t="shared" si="1305"/>
        <v>-3.9100000000000006</v>
      </c>
      <c r="BA1783" s="4">
        <f t="shared" si="1325"/>
        <v>182.33000000000018</v>
      </c>
      <c r="BB1783" s="4">
        <f t="shared" si="1306"/>
        <v>219.25666666666666</v>
      </c>
      <c r="BC1783" s="4">
        <f t="shared" si="1307"/>
        <v>211.92</v>
      </c>
      <c r="BM1783">
        <f t="shared" si="1326"/>
        <v>1</v>
      </c>
    </row>
    <row r="1784" spans="1:65" x14ac:dyDescent="0.25">
      <c r="A1784">
        <v>731</v>
      </c>
      <c r="B1784" s="1">
        <v>42242</v>
      </c>
      <c r="C1784" s="2">
        <v>1872.75</v>
      </c>
      <c r="D1784" s="2">
        <v>1943.09</v>
      </c>
      <c r="E1784" s="2">
        <v>1872.75</v>
      </c>
      <c r="F1784" s="2">
        <v>1940.51</v>
      </c>
      <c r="G1784" s="2">
        <v>5338250000</v>
      </c>
      <c r="H1784" s="2">
        <f t="shared" si="1327"/>
        <v>86.646167761637201</v>
      </c>
      <c r="I1784" s="2">
        <f t="shared" si="1328"/>
        <v>2063.3654999999994</v>
      </c>
      <c r="J1784" s="2">
        <f t="shared" si="1329"/>
        <v>84.983763687696936</v>
      </c>
      <c r="K1784" s="2">
        <f t="shared" si="1330"/>
        <v>5.1400000000001</v>
      </c>
      <c r="L1784" s="18">
        <v>0.29810000000000003</v>
      </c>
      <c r="M1784" s="19">
        <v>23.743165406763922</v>
      </c>
      <c r="N1784" s="4">
        <f t="shared" si="1294"/>
        <v>75.480000000000018</v>
      </c>
      <c r="O1784" s="4">
        <f t="shared" si="1331"/>
        <v>45.483999999999902</v>
      </c>
      <c r="P1784" s="4">
        <f t="shared" si="1295"/>
        <v>-9.3748045112782012</v>
      </c>
      <c r="Q1784" s="4">
        <f t="shared" si="1308"/>
        <v>-4.3625936532507765</v>
      </c>
      <c r="R1784" s="18">
        <f t="shared" si="1296"/>
        <v>1859.2790751879697</v>
      </c>
      <c r="S1784" s="2">
        <f t="shared" si="1297"/>
        <v>81.230924812030253</v>
      </c>
      <c r="T1784" s="22">
        <f t="shared" si="1332"/>
        <v>0</v>
      </c>
      <c r="U1784" s="29">
        <f t="shared" si="1298"/>
        <v>1871.2505450851393</v>
      </c>
      <c r="V1784" s="30">
        <f t="shared" si="1299"/>
        <v>69.259454914860726</v>
      </c>
      <c r="W1784" s="31">
        <f t="shared" si="1309"/>
        <v>0</v>
      </c>
      <c r="X1784" s="35">
        <f t="shared" si="1300"/>
        <v>1852.8573333333334</v>
      </c>
      <c r="Y1784" s="30">
        <f t="shared" si="1301"/>
        <v>87.652666666666619</v>
      </c>
      <c r="Z1784" s="31">
        <f t="shared" si="1310"/>
        <v>0</v>
      </c>
      <c r="AA1784" s="29">
        <f t="shared" si="1302"/>
        <v>1868.6754954398864</v>
      </c>
      <c r="AB1784" s="30">
        <f t="shared" si="1303"/>
        <v>71.834504560113601</v>
      </c>
      <c r="AC1784" s="31">
        <f t="shared" si="1311"/>
        <v>0</v>
      </c>
      <c r="AD1784" s="32">
        <f t="shared" si="1333"/>
        <v>-1</v>
      </c>
      <c r="AE1784" s="33">
        <f t="shared" si="1334"/>
        <v>-1</v>
      </c>
      <c r="AF1784" s="33">
        <f t="shared" si="1335"/>
        <v>0</v>
      </c>
      <c r="AG1784" s="33">
        <f t="shared" si="1336"/>
        <v>0</v>
      </c>
      <c r="AH1784" s="38">
        <f t="shared" si="1337"/>
        <v>-1</v>
      </c>
      <c r="AI1784" s="33">
        <f t="shared" si="1338"/>
        <v>-1</v>
      </c>
      <c r="AJ1784" s="39">
        <f t="shared" si="1339"/>
        <v>0</v>
      </c>
      <c r="AK1784" s="43">
        <f t="shared" si="1340"/>
        <v>0</v>
      </c>
      <c r="AL1784" s="4">
        <f t="shared" si="1312"/>
        <v>70.339999999999918</v>
      </c>
      <c r="AM1784" s="4">
        <f t="shared" si="1313"/>
        <v>74.414504560113528</v>
      </c>
      <c r="AN1784" s="4">
        <f t="shared" si="1314"/>
        <v>70.339999999999918</v>
      </c>
      <c r="AO1784" s="4">
        <f t="shared" si="1315"/>
        <v>0</v>
      </c>
      <c r="AP1784" s="4">
        <f t="shared" si="1316"/>
        <v>-4.0745045601136098</v>
      </c>
      <c r="AQ1784" s="4">
        <f t="shared" si="1317"/>
        <v>4.0745045601136098</v>
      </c>
      <c r="AR1784" s="4">
        <f t="shared" si="1304"/>
        <v>67.759999999999991</v>
      </c>
      <c r="AS1784">
        <f t="shared" si="1318"/>
        <v>70.339999999999918</v>
      </c>
      <c r="AT1784" s="6">
        <f t="shared" si="1319"/>
        <v>1</v>
      </c>
      <c r="AU1784" s="4">
        <f t="shared" si="1320"/>
        <v>-36.333282410100935</v>
      </c>
      <c r="AV1784" s="4">
        <f t="shared" si="1321"/>
        <v>-43.716834593236072</v>
      </c>
      <c r="AW1784">
        <f t="shared" si="1322"/>
        <v>1</v>
      </c>
      <c r="AX1784">
        <f t="shared" si="1323"/>
        <v>0</v>
      </c>
      <c r="AY1784">
        <f t="shared" si="1324"/>
        <v>0</v>
      </c>
      <c r="AZ1784" s="4">
        <f t="shared" si="1305"/>
        <v>-3.9100000000000006</v>
      </c>
      <c r="BA1784" s="4">
        <f t="shared" si="1325"/>
        <v>186.24000000000018</v>
      </c>
      <c r="BB1784" s="4">
        <f t="shared" si="1306"/>
        <v>220.56</v>
      </c>
      <c r="BC1784" s="4">
        <f t="shared" si="1307"/>
        <v>183.91199999999998</v>
      </c>
      <c r="BM1784">
        <f t="shared" si="1326"/>
        <v>1</v>
      </c>
    </row>
    <row r="1785" spans="1:65" x14ac:dyDescent="0.25">
      <c r="A1785">
        <v>730</v>
      </c>
      <c r="B1785" s="1">
        <v>42241</v>
      </c>
      <c r="C1785" s="2">
        <v>1898.08</v>
      </c>
      <c r="D1785" s="2">
        <v>1948.04</v>
      </c>
      <c r="E1785" s="2">
        <v>1867.08</v>
      </c>
      <c r="F1785" s="2">
        <v>1867.61</v>
      </c>
      <c r="G1785" s="2">
        <v>5183560000</v>
      </c>
      <c r="H1785" s="2">
        <f t="shared" si="1327"/>
        <v>67.469696440533767</v>
      </c>
      <c r="I1785" s="2">
        <f t="shared" si="1328"/>
        <v>2074.4629999999993</v>
      </c>
      <c r="J1785" s="2">
        <f t="shared" si="1329"/>
        <v>75.330034219601373</v>
      </c>
      <c r="K1785" s="2">
        <f t="shared" si="1330"/>
        <v>4.8699999999998909</v>
      </c>
      <c r="L1785" s="18">
        <v>0.36624999999999996</v>
      </c>
      <c r="M1785" s="19">
        <v>29.571058773825204</v>
      </c>
      <c r="N1785" s="4">
        <f t="shared" si="1294"/>
        <v>80.960000000000036</v>
      </c>
      <c r="O1785" s="4">
        <f t="shared" si="1331"/>
        <v>41.632999999999882</v>
      </c>
      <c r="P1785" s="4">
        <f t="shared" si="1295"/>
        <v>-8.3309248120300818</v>
      </c>
      <c r="Q1785" s="4">
        <f t="shared" si="1308"/>
        <v>-3.8447561919504665</v>
      </c>
      <c r="R1785" s="18">
        <f t="shared" si="1296"/>
        <v>1887.5455864661656</v>
      </c>
      <c r="S1785" s="2">
        <f t="shared" si="1297"/>
        <v>19.93558646616566</v>
      </c>
      <c r="T1785" s="22">
        <f t="shared" si="1332"/>
        <v>1</v>
      </c>
      <c r="U1785" s="29">
        <f t="shared" si="1298"/>
        <v>1897.0102083333334</v>
      </c>
      <c r="V1785" s="30">
        <f t="shared" si="1299"/>
        <v>29.400208333333467</v>
      </c>
      <c r="W1785" s="31">
        <f t="shared" si="1309"/>
        <v>1</v>
      </c>
      <c r="X1785" s="35">
        <f t="shared" si="1300"/>
        <v>1878.7299999999959</v>
      </c>
      <c r="Y1785" s="30">
        <f t="shared" si="1301"/>
        <v>11.119999999996026</v>
      </c>
      <c r="Z1785" s="31">
        <f t="shared" si="1310"/>
        <v>1</v>
      </c>
      <c r="AA1785" s="29">
        <f t="shared" si="1302"/>
        <v>1894.450979166666</v>
      </c>
      <c r="AB1785" s="30">
        <f t="shared" si="1303"/>
        <v>26.840979166666102</v>
      </c>
      <c r="AC1785" s="31">
        <f t="shared" si="1311"/>
        <v>1</v>
      </c>
      <c r="AD1785" s="32">
        <f t="shared" si="1333"/>
        <v>1</v>
      </c>
      <c r="AE1785" s="33">
        <f t="shared" si="1334"/>
        <v>0</v>
      </c>
      <c r="AF1785" s="33">
        <f t="shared" si="1335"/>
        <v>0</v>
      </c>
      <c r="AG1785" s="33">
        <f t="shared" si="1336"/>
        <v>0</v>
      </c>
      <c r="AH1785" s="38">
        <f t="shared" si="1337"/>
        <v>0</v>
      </c>
      <c r="AI1785" s="33">
        <f t="shared" si="1338"/>
        <v>0</v>
      </c>
      <c r="AJ1785" s="39">
        <f t="shared" si="1339"/>
        <v>0</v>
      </c>
      <c r="AK1785" s="43">
        <f t="shared" si="1340"/>
        <v>0</v>
      </c>
      <c r="AL1785" s="4">
        <f t="shared" si="1312"/>
        <v>49.960000000000036</v>
      </c>
      <c r="AM1785" s="4">
        <f t="shared" si="1313"/>
        <v>53.589020833333961</v>
      </c>
      <c r="AN1785" s="4">
        <f t="shared" si="1314"/>
        <v>49.960000000000036</v>
      </c>
      <c r="AO1785" s="4">
        <f t="shared" si="1315"/>
        <v>-31</v>
      </c>
      <c r="AP1785" s="4">
        <f t="shared" si="1316"/>
        <v>27.370979166666075</v>
      </c>
      <c r="AQ1785" s="4">
        <f t="shared" si="1317"/>
        <v>27.370979166666075</v>
      </c>
      <c r="AR1785" s="4">
        <f t="shared" si="1304"/>
        <v>30.470000000000027</v>
      </c>
      <c r="AS1785">
        <f t="shared" si="1318"/>
        <v>49.960000000000036</v>
      </c>
      <c r="AT1785" s="6">
        <f t="shared" si="1319"/>
        <v>1</v>
      </c>
      <c r="AU1785" s="4">
        <f t="shared" si="1320"/>
        <v>-9.5509253489202308</v>
      </c>
      <c r="AV1785" s="4">
        <f t="shared" si="1321"/>
        <v>-0.59894122617482348</v>
      </c>
      <c r="AW1785">
        <f t="shared" si="1322"/>
        <v>1</v>
      </c>
      <c r="AX1785">
        <f t="shared" si="1323"/>
        <v>0</v>
      </c>
      <c r="AY1785">
        <f t="shared" si="1324"/>
        <v>0</v>
      </c>
      <c r="AZ1785" s="4">
        <f t="shared" si="1305"/>
        <v>-3.9100000000000006</v>
      </c>
      <c r="BA1785" s="4">
        <f t="shared" si="1325"/>
        <v>190.15000000000018</v>
      </c>
      <c r="BB1785" s="4">
        <f t="shared" si="1306"/>
        <v>221.86333333333334</v>
      </c>
      <c r="BC1785" s="4">
        <f t="shared" si="1307"/>
        <v>194.04399999999995</v>
      </c>
      <c r="BM1785">
        <f t="shared" si="1326"/>
        <v>0</v>
      </c>
    </row>
    <row r="1786" spans="1:65" x14ac:dyDescent="0.25">
      <c r="A1786">
        <v>729</v>
      </c>
      <c r="B1786" s="1">
        <v>42240</v>
      </c>
      <c r="C1786" s="2">
        <v>1965.15</v>
      </c>
      <c r="D1786" s="2">
        <v>1965.15</v>
      </c>
      <c r="E1786" s="2">
        <v>1867.01</v>
      </c>
      <c r="F1786" s="2">
        <v>1893.21</v>
      </c>
      <c r="G1786" s="2">
        <v>6612690000</v>
      </c>
      <c r="H1786" s="2">
        <f t="shared" si="1327"/>
        <v>42.159982553232695</v>
      </c>
      <c r="I1786" s="2">
        <f t="shared" si="1328"/>
        <v>2083.0964999999997</v>
      </c>
      <c r="J1786" s="2">
        <f t="shared" si="1329"/>
        <v>59.921046869148839</v>
      </c>
      <c r="K1786" s="2">
        <f t="shared" si="1330"/>
        <v>-5.7400000000000091</v>
      </c>
      <c r="L1786" s="18">
        <v>0.41805000000000003</v>
      </c>
      <c r="M1786" s="19">
        <v>35.138325783547657</v>
      </c>
      <c r="N1786" s="4">
        <f t="shared" si="1294"/>
        <v>103.88000000000011</v>
      </c>
      <c r="O1786" s="4">
        <f t="shared" si="1331"/>
        <v>36.305999999999884</v>
      </c>
      <c r="P1786" s="4">
        <f t="shared" si="1295"/>
        <v>-5.6644135338345878</v>
      </c>
      <c r="Q1786" s="4">
        <f t="shared" si="1308"/>
        <v>-2.7430555555555549</v>
      </c>
      <c r="R1786" s="18">
        <f t="shared" si="1296"/>
        <v>1968.1930526315791</v>
      </c>
      <c r="S1786" s="2">
        <f t="shared" si="1297"/>
        <v>74.983052631579085</v>
      </c>
      <c r="T1786" s="22">
        <f t="shared" si="1332"/>
        <v>0</v>
      </c>
      <c r="U1786" s="29">
        <f t="shared" si="1298"/>
        <v>1964.4844587600001</v>
      </c>
      <c r="V1786" s="30">
        <f t="shared" si="1299"/>
        <v>71.274458760000016</v>
      </c>
      <c r="W1786" s="31">
        <f t="shared" si="1309"/>
        <v>0</v>
      </c>
      <c r="X1786" s="35">
        <f t="shared" si="1300"/>
        <v>1953.9456000000064</v>
      </c>
      <c r="Y1786" s="30">
        <f t="shared" si="1301"/>
        <v>60.735600000006343</v>
      </c>
      <c r="Z1786" s="31">
        <f t="shared" si="1310"/>
        <v>0</v>
      </c>
      <c r="AA1786" s="29">
        <f t="shared" si="1302"/>
        <v>1963.009018533601</v>
      </c>
      <c r="AB1786" s="30">
        <f t="shared" si="1303"/>
        <v>69.799018533600929</v>
      </c>
      <c r="AC1786" s="31">
        <f t="shared" si="1311"/>
        <v>0</v>
      </c>
      <c r="AD1786" s="32">
        <f t="shared" si="1333"/>
        <v>-1</v>
      </c>
      <c r="AE1786" s="33">
        <f t="shared" si="1334"/>
        <v>0</v>
      </c>
      <c r="AF1786" s="33">
        <f t="shared" si="1335"/>
        <v>0</v>
      </c>
      <c r="AG1786" s="33">
        <f t="shared" si="1336"/>
        <v>0</v>
      </c>
      <c r="AH1786" s="38">
        <f t="shared" si="1337"/>
        <v>0</v>
      </c>
      <c r="AI1786" s="33">
        <f t="shared" si="1338"/>
        <v>0</v>
      </c>
      <c r="AJ1786" s="39">
        <f t="shared" si="1339"/>
        <v>0</v>
      </c>
      <c r="AK1786" s="43">
        <f t="shared" si="1340"/>
        <v>0</v>
      </c>
      <c r="AL1786" s="4">
        <f t="shared" si="1312"/>
        <v>0</v>
      </c>
      <c r="AM1786" s="4">
        <f t="shared" si="1313"/>
        <v>2.1409814663991256</v>
      </c>
      <c r="AN1786" s="4">
        <f t="shared" si="1314"/>
        <v>0</v>
      </c>
      <c r="AO1786" s="4">
        <f t="shared" si="1315"/>
        <v>-98.1400000000001</v>
      </c>
      <c r="AP1786" s="4">
        <f t="shared" si="1316"/>
        <v>95.999018533600974</v>
      </c>
      <c r="AQ1786" s="4">
        <f t="shared" si="1317"/>
        <v>95.999018533600974</v>
      </c>
      <c r="AR1786" s="4">
        <f t="shared" si="1304"/>
        <v>71.940000000000055</v>
      </c>
      <c r="AS1786">
        <f t="shared" si="1318"/>
        <v>95.999018533600974</v>
      </c>
      <c r="AT1786" s="6">
        <f t="shared" si="1319"/>
        <v>1</v>
      </c>
      <c r="AU1786" s="4">
        <f t="shared" si="1320"/>
        <v>-67.379625786360265</v>
      </c>
      <c r="AV1786" s="4">
        <f t="shared" si="1321"/>
        <v>-36.5016742164524</v>
      </c>
      <c r="AW1786">
        <f t="shared" si="1322"/>
        <v>1</v>
      </c>
      <c r="AX1786">
        <f t="shared" si="1323"/>
        <v>0</v>
      </c>
      <c r="AY1786">
        <f t="shared" si="1324"/>
        <v>0</v>
      </c>
      <c r="AZ1786" s="4">
        <f t="shared" si="1305"/>
        <v>-3.9100000000000006</v>
      </c>
      <c r="BA1786" s="4">
        <f t="shared" si="1325"/>
        <v>194.06000000000017</v>
      </c>
      <c r="BB1786" s="4">
        <f t="shared" si="1306"/>
        <v>221.86333333333334</v>
      </c>
      <c r="BC1786" s="4">
        <f t="shared" si="1307"/>
        <v>220.87200000000004</v>
      </c>
      <c r="BM1786">
        <f t="shared" si="1326"/>
        <v>0</v>
      </c>
    </row>
    <row r="1787" spans="1:65" x14ac:dyDescent="0.25">
      <c r="A1787">
        <v>728</v>
      </c>
      <c r="B1787" s="1">
        <v>42237</v>
      </c>
      <c r="C1787" s="2">
        <v>2034.08</v>
      </c>
      <c r="D1787" s="2">
        <v>2034.08</v>
      </c>
      <c r="E1787" s="2">
        <v>1970.89</v>
      </c>
      <c r="F1787" s="2">
        <v>1970.89</v>
      </c>
      <c r="G1787" s="2">
        <v>5018240000</v>
      </c>
      <c r="H1787" s="2">
        <f t="shared" si="1327"/>
        <v>19.449327466236152</v>
      </c>
      <c r="I1787" s="2">
        <f t="shared" si="1328"/>
        <v>2088.7484999999997</v>
      </c>
      <c r="J1787" s="2">
        <f t="shared" si="1329"/>
        <v>32.120150795182447</v>
      </c>
      <c r="K1787" s="2">
        <f t="shared" si="1330"/>
        <v>-1.6500000000000909</v>
      </c>
      <c r="L1787" s="18">
        <v>0.28665000000000002</v>
      </c>
      <c r="M1787" s="19">
        <v>24.886428475861493</v>
      </c>
      <c r="N1787" s="4">
        <f t="shared" si="1294"/>
        <v>64.839999999999918</v>
      </c>
      <c r="O1787" s="4">
        <f t="shared" si="1331"/>
        <v>28.695999999999845</v>
      </c>
      <c r="P1787" s="4">
        <f t="shared" si="1295"/>
        <v>-2.6969473684210516</v>
      </c>
      <c r="Q1787" s="4">
        <f t="shared" si="1308"/>
        <v>-1.706516000000001</v>
      </c>
      <c r="R1787" s="18">
        <f t="shared" si="1296"/>
        <v>2034.8647218045112</v>
      </c>
      <c r="S1787" s="2">
        <f t="shared" si="1297"/>
        <v>63.974721804511091</v>
      </c>
      <c r="T1787" s="22">
        <f t="shared" si="1332"/>
        <v>0</v>
      </c>
      <c r="U1787" s="29">
        <f t="shared" si="1298"/>
        <v>2033.6388678873238</v>
      </c>
      <c r="V1787" s="30">
        <f t="shared" si="1299"/>
        <v>62.74886788732374</v>
      </c>
      <c r="W1787" s="31">
        <f t="shared" si="1309"/>
        <v>0</v>
      </c>
      <c r="X1787" s="35">
        <f t="shared" si="1300"/>
        <v>2029.3629333333374</v>
      </c>
      <c r="Y1787" s="30">
        <f t="shared" si="1301"/>
        <v>58.472933333337323</v>
      </c>
      <c r="Z1787" s="31">
        <f t="shared" si="1310"/>
        <v>0</v>
      </c>
      <c r="AA1787" s="29">
        <f t="shared" si="1302"/>
        <v>2033.0402370497657</v>
      </c>
      <c r="AB1787" s="30">
        <f t="shared" si="1303"/>
        <v>62.150237049765565</v>
      </c>
      <c r="AC1787" s="31">
        <f t="shared" si="1311"/>
        <v>0</v>
      </c>
      <c r="AD1787" s="32">
        <f t="shared" si="1333"/>
        <v>-1</v>
      </c>
      <c r="AE1787" s="33">
        <f t="shared" si="1334"/>
        <v>0</v>
      </c>
      <c r="AF1787" s="33">
        <f t="shared" si="1335"/>
        <v>0</v>
      </c>
      <c r="AG1787" s="33">
        <f t="shared" si="1336"/>
        <v>0</v>
      </c>
      <c r="AH1787" s="38">
        <f t="shared" si="1337"/>
        <v>-1</v>
      </c>
      <c r="AI1787" s="33">
        <f t="shared" si="1338"/>
        <v>0</v>
      </c>
      <c r="AJ1787" s="39">
        <f t="shared" si="1339"/>
        <v>0</v>
      </c>
      <c r="AK1787" s="43">
        <f t="shared" si="1340"/>
        <v>0</v>
      </c>
      <c r="AL1787" s="4">
        <f t="shared" si="1312"/>
        <v>0</v>
      </c>
      <c r="AM1787" s="4">
        <f t="shared" si="1313"/>
        <v>1.0397629502342625</v>
      </c>
      <c r="AN1787" s="4">
        <f t="shared" si="1314"/>
        <v>0</v>
      </c>
      <c r="AO1787" s="4">
        <f t="shared" si="1315"/>
        <v>-63.189999999999827</v>
      </c>
      <c r="AP1787" s="4">
        <f t="shared" si="1316"/>
        <v>62.150237049765565</v>
      </c>
      <c r="AQ1787" s="4">
        <f t="shared" si="1317"/>
        <v>62.150237049765565</v>
      </c>
      <c r="AR1787" s="4">
        <f t="shared" si="1304"/>
        <v>63.189999999999827</v>
      </c>
      <c r="AS1787">
        <f t="shared" si="1318"/>
        <v>62.150237049765565</v>
      </c>
      <c r="AT1787" s="6">
        <f t="shared" si="1319"/>
        <v>1</v>
      </c>
      <c r="AU1787" s="4">
        <f t="shared" si="1320"/>
        <v>-44.286170397570892</v>
      </c>
      <c r="AV1787" s="4">
        <f t="shared" si="1321"/>
        <v>-38.003571524138337</v>
      </c>
      <c r="AW1787">
        <f t="shared" si="1322"/>
        <v>1</v>
      </c>
      <c r="AX1787">
        <f t="shared" si="1323"/>
        <v>0</v>
      </c>
      <c r="AY1787">
        <f t="shared" si="1324"/>
        <v>0</v>
      </c>
      <c r="AZ1787" s="4">
        <f t="shared" si="1305"/>
        <v>-3.9100000000000006</v>
      </c>
      <c r="BA1787" s="4">
        <f t="shared" si="1325"/>
        <v>197.97000000000017</v>
      </c>
      <c r="BB1787" s="4">
        <f t="shared" si="1306"/>
        <v>221.86333333333334</v>
      </c>
      <c r="BC1787" s="4">
        <f t="shared" si="1307"/>
        <v>248.44399999999993</v>
      </c>
      <c r="BM1787">
        <f t="shared" si="1326"/>
        <v>0</v>
      </c>
    </row>
    <row r="1788" spans="1:65" x14ac:dyDescent="0.25">
      <c r="A1788">
        <v>727</v>
      </c>
      <c r="B1788" s="1">
        <v>42236</v>
      </c>
      <c r="C1788" s="2">
        <v>2076.61</v>
      </c>
      <c r="D1788" s="2">
        <v>2076.61</v>
      </c>
      <c r="E1788" s="2">
        <v>2035.73</v>
      </c>
      <c r="F1788" s="2">
        <v>2035.73</v>
      </c>
      <c r="G1788" s="2">
        <v>3922470000</v>
      </c>
      <c r="H1788" s="2">
        <f t="shared" si="1327"/>
        <v>9.1596261447238927</v>
      </c>
      <c r="I1788" s="2">
        <f t="shared" si="1328"/>
        <v>2092.1565000000001</v>
      </c>
      <c r="J1788" s="2">
        <f t="shared" si="1329"/>
        <v>17.658243013272504</v>
      </c>
      <c r="K1788" s="2">
        <f t="shared" si="1330"/>
        <v>-3</v>
      </c>
      <c r="L1788" s="18">
        <v>0.17515</v>
      </c>
      <c r="M1788" s="19">
        <v>15.533971001908412</v>
      </c>
      <c r="N1788" s="4">
        <f t="shared" si="1294"/>
        <v>43.880000000000109</v>
      </c>
      <c r="O1788" s="4">
        <f t="shared" si="1331"/>
        <v>23.776999999999862</v>
      </c>
      <c r="P1788" s="4">
        <f t="shared" si="1295"/>
        <v>-0.86527819548872231</v>
      </c>
      <c r="Q1788" s="4">
        <f t="shared" si="1308"/>
        <v>-1.1311079812206568</v>
      </c>
      <c r="R1788" s="18">
        <f t="shared" si="1296"/>
        <v>2079.3947218045114</v>
      </c>
      <c r="S1788" s="2">
        <f t="shared" si="1297"/>
        <v>43.664721804511373</v>
      </c>
      <c r="T1788" s="22">
        <f t="shared" si="1332"/>
        <v>0</v>
      </c>
      <c r="U1788" s="29">
        <f t="shared" si="1298"/>
        <v>2076.2554205727556</v>
      </c>
      <c r="V1788" s="30">
        <f t="shared" si="1299"/>
        <v>40.525420572755593</v>
      </c>
      <c r="W1788" s="31">
        <f t="shared" si="1309"/>
        <v>0</v>
      </c>
      <c r="X1788" s="35">
        <f t="shared" si="1300"/>
        <v>2075.1868000000013</v>
      </c>
      <c r="Y1788" s="30">
        <f t="shared" si="1301"/>
        <v>39.456800000001294</v>
      </c>
      <c r="Z1788" s="31">
        <f t="shared" si="1310"/>
        <v>0</v>
      </c>
      <c r="AA1788" s="29">
        <f t="shared" si="1302"/>
        <v>2076.1058136925699</v>
      </c>
      <c r="AB1788" s="30">
        <f t="shared" si="1303"/>
        <v>40.375813692569864</v>
      </c>
      <c r="AC1788" s="31">
        <f t="shared" si="1311"/>
        <v>0</v>
      </c>
      <c r="AD1788" s="32">
        <f t="shared" si="1333"/>
        <v>-1</v>
      </c>
      <c r="AE1788" s="33">
        <f t="shared" si="1334"/>
        <v>0</v>
      </c>
      <c r="AF1788" s="33">
        <f t="shared" si="1335"/>
        <v>0</v>
      </c>
      <c r="AG1788" s="33">
        <f t="shared" si="1336"/>
        <v>0</v>
      </c>
      <c r="AH1788" s="38">
        <f t="shared" si="1337"/>
        <v>-1</v>
      </c>
      <c r="AI1788" s="33">
        <f t="shared" si="1338"/>
        <v>-1</v>
      </c>
      <c r="AJ1788" s="39">
        <f t="shared" si="1339"/>
        <v>-1</v>
      </c>
      <c r="AK1788" s="43">
        <f t="shared" si="1340"/>
        <v>0</v>
      </c>
      <c r="AL1788" s="4">
        <f t="shared" si="1312"/>
        <v>0</v>
      </c>
      <c r="AM1788" s="4">
        <f t="shared" si="1313"/>
        <v>0.50418630743024551</v>
      </c>
      <c r="AN1788" s="4">
        <f t="shared" si="1314"/>
        <v>0</v>
      </c>
      <c r="AO1788" s="4">
        <f t="shared" si="1315"/>
        <v>-40.880000000000109</v>
      </c>
      <c r="AP1788" s="4">
        <f t="shared" si="1316"/>
        <v>40.375813692569864</v>
      </c>
      <c r="AQ1788" s="4">
        <f t="shared" si="1317"/>
        <v>40.375813692569864</v>
      </c>
      <c r="AR1788" s="4">
        <f t="shared" si="1304"/>
        <v>40.880000000000109</v>
      </c>
      <c r="AS1788">
        <f t="shared" si="1318"/>
        <v>40.375813692569864</v>
      </c>
      <c r="AT1788" s="6">
        <f t="shared" si="1319"/>
        <v>1</v>
      </c>
      <c r="AU1788" s="4">
        <f t="shared" si="1320"/>
        <v>-27.829100101493033</v>
      </c>
      <c r="AV1788" s="4">
        <f t="shared" si="1321"/>
        <v>-25.046028998091696</v>
      </c>
      <c r="AW1788">
        <f t="shared" si="1322"/>
        <v>1</v>
      </c>
      <c r="AX1788">
        <f t="shared" si="1323"/>
        <v>0</v>
      </c>
      <c r="AY1788">
        <f t="shared" si="1324"/>
        <v>0</v>
      </c>
      <c r="AZ1788" s="4">
        <f t="shared" si="1305"/>
        <v>-3.9100000000000006</v>
      </c>
      <c r="BA1788" s="4">
        <f t="shared" si="1325"/>
        <v>201.88000000000017</v>
      </c>
      <c r="BB1788" s="4">
        <f t="shared" si="1306"/>
        <v>221.86333333333334</v>
      </c>
      <c r="BC1788" s="4">
        <f t="shared" si="1307"/>
        <v>265.45600000000007</v>
      </c>
      <c r="BM1788">
        <f t="shared" si="1326"/>
        <v>1</v>
      </c>
    </row>
    <row r="1789" spans="1:65" x14ac:dyDescent="0.25">
      <c r="A1789">
        <v>726</v>
      </c>
      <c r="B1789" s="1">
        <v>42235</v>
      </c>
      <c r="C1789" s="2">
        <v>2095.69</v>
      </c>
      <c r="D1789" s="2">
        <v>2096.17</v>
      </c>
      <c r="E1789" s="2">
        <v>2070.5300000000002</v>
      </c>
      <c r="F1789" s="2">
        <v>2079.61</v>
      </c>
      <c r="G1789" s="2">
        <v>3512920000</v>
      </c>
      <c r="H1789" s="2">
        <f t="shared" si="1327"/>
        <v>8.9837022806115705</v>
      </c>
      <c r="I1789" s="2">
        <f t="shared" si="1328"/>
        <v>2094.0339999999997</v>
      </c>
      <c r="J1789" s="2">
        <f t="shared" si="1329"/>
        <v>14.318250141175113</v>
      </c>
      <c r="K1789" s="2">
        <f t="shared" si="1330"/>
        <v>-1.2300000000000182</v>
      </c>
      <c r="L1789" s="18">
        <v>0.122</v>
      </c>
      <c r="M1789" s="19">
        <v>10.910185731371158</v>
      </c>
      <c r="N1789" s="4">
        <f t="shared" si="1294"/>
        <v>26.389999999999873</v>
      </c>
      <c r="O1789" s="4">
        <f t="shared" si="1331"/>
        <v>22.167999999999846</v>
      </c>
      <c r="P1789" s="4">
        <f t="shared" si="1295"/>
        <v>-0.21527819548872226</v>
      </c>
      <c r="Q1789" s="4">
        <f t="shared" si="1308"/>
        <v>-0.90917801857585057</v>
      </c>
      <c r="R1789" s="18">
        <f t="shared" si="1296"/>
        <v>2096.5903308270676</v>
      </c>
      <c r="S1789" s="2">
        <f t="shared" si="1297"/>
        <v>16.980330827067519</v>
      </c>
      <c r="T1789" s="22">
        <f t="shared" si="1332"/>
        <v>0</v>
      </c>
      <c r="U1789" s="29">
        <f t="shared" si="1298"/>
        <v>2095.363544643963</v>
      </c>
      <c r="V1789" s="30">
        <f t="shared" si="1299"/>
        <v>15.753544643962869</v>
      </c>
      <c r="W1789" s="31">
        <f t="shared" si="1309"/>
        <v>0</v>
      </c>
      <c r="X1789" s="35">
        <f t="shared" si="1300"/>
        <v>2099.6269333333339</v>
      </c>
      <c r="Y1789" s="30">
        <f t="shared" si="1301"/>
        <v>20.016933333333782</v>
      </c>
      <c r="Z1789" s="31">
        <f t="shared" si="1310"/>
        <v>0</v>
      </c>
      <c r="AA1789" s="29">
        <f t="shared" si="1302"/>
        <v>2095.960419060475</v>
      </c>
      <c r="AB1789" s="30">
        <f t="shared" si="1303"/>
        <v>16.350419060474906</v>
      </c>
      <c r="AC1789" s="31">
        <f t="shared" si="1311"/>
        <v>0</v>
      </c>
      <c r="AD1789" s="32">
        <f t="shared" si="1333"/>
        <v>-1</v>
      </c>
      <c r="AE1789" s="33">
        <f t="shared" si="1334"/>
        <v>-1</v>
      </c>
      <c r="AF1789" s="33">
        <f t="shared" si="1335"/>
        <v>-1</v>
      </c>
      <c r="AG1789" s="33">
        <f t="shared" si="1336"/>
        <v>0</v>
      </c>
      <c r="AH1789" s="38">
        <f t="shared" si="1337"/>
        <v>-1</v>
      </c>
      <c r="AI1789" s="33">
        <f t="shared" si="1338"/>
        <v>-1</v>
      </c>
      <c r="AJ1789" s="39">
        <f t="shared" si="1339"/>
        <v>-1</v>
      </c>
      <c r="AK1789" s="43">
        <f t="shared" si="1340"/>
        <v>-1</v>
      </c>
      <c r="AL1789" s="4">
        <f t="shared" si="1312"/>
        <v>0.48000000000001819</v>
      </c>
      <c r="AM1789" s="4">
        <f t="shared" si="1313"/>
        <v>0.20958093952503987</v>
      </c>
      <c r="AN1789" s="4">
        <f t="shared" si="1314"/>
        <v>0.20958093952503987</v>
      </c>
      <c r="AO1789" s="4">
        <f t="shared" si="1315"/>
        <v>-25.159999999999854</v>
      </c>
      <c r="AP1789" s="4">
        <f t="shared" si="1316"/>
        <v>25.430419060474833</v>
      </c>
      <c r="AQ1789" s="4">
        <f t="shared" si="1317"/>
        <v>25.159999999999854</v>
      </c>
      <c r="AR1789" s="4">
        <f t="shared" si="1304"/>
        <v>16.079999999999927</v>
      </c>
      <c r="AS1789">
        <f t="shared" si="1318"/>
        <v>25.159999999999854</v>
      </c>
      <c r="AT1789" s="6">
        <f t="shared" si="1319"/>
        <v>1</v>
      </c>
      <c r="AU1789" s="4">
        <f t="shared" si="1320"/>
        <v>-14.498153120991841</v>
      </c>
      <c r="AV1789" s="4">
        <f t="shared" si="1321"/>
        <v>-4.8698142686287698</v>
      </c>
      <c r="AW1789">
        <f t="shared" si="1322"/>
        <v>1</v>
      </c>
      <c r="AX1789">
        <f t="shared" si="1323"/>
        <v>0</v>
      </c>
      <c r="AY1789">
        <f t="shared" si="1324"/>
        <v>0</v>
      </c>
      <c r="AZ1789" s="4">
        <f t="shared" si="1305"/>
        <v>-3.9100000000000006</v>
      </c>
      <c r="BA1789" s="4">
        <f t="shared" si="1325"/>
        <v>205.79000000000016</v>
      </c>
      <c r="BB1789" s="4">
        <f t="shared" si="1306"/>
        <v>224.47</v>
      </c>
      <c r="BC1789" s="4">
        <f t="shared" si="1307"/>
        <v>273.08800000000002</v>
      </c>
      <c r="BM1789">
        <f t="shared" si="1326"/>
        <v>1</v>
      </c>
    </row>
    <row r="1790" spans="1:65" x14ac:dyDescent="0.25">
      <c r="A1790">
        <v>725</v>
      </c>
      <c r="B1790" s="1">
        <v>42234</v>
      </c>
      <c r="C1790" s="2">
        <v>2101.9899999999998</v>
      </c>
      <c r="D1790" s="2">
        <v>2103.4699999999998</v>
      </c>
      <c r="E1790" s="2">
        <v>2094.14</v>
      </c>
      <c r="F1790" s="2">
        <v>2096.92</v>
      </c>
      <c r="G1790" s="2">
        <v>2949990000</v>
      </c>
      <c r="H1790" s="2">
        <f t="shared" si="1327"/>
        <v>8.9575926825607244</v>
      </c>
      <c r="I1790" s="2">
        <f t="shared" si="1328"/>
        <v>2095.1599999999994</v>
      </c>
      <c r="J1790" s="2">
        <f t="shared" si="1329"/>
        <v>14.932177759174211</v>
      </c>
      <c r="K1790" s="2">
        <f t="shared" si="1330"/>
        <v>-0.45000000000027285</v>
      </c>
      <c r="L1790" s="18">
        <v>0.10339999999999999</v>
      </c>
      <c r="M1790" s="19">
        <v>9.2711711991374042</v>
      </c>
      <c r="N1790" s="4">
        <f t="shared" si="1294"/>
        <v>9.3299999999999272</v>
      </c>
      <c r="O1790" s="4">
        <f t="shared" si="1331"/>
        <v>21.46299999999983</v>
      </c>
      <c r="P1790" s="4">
        <f t="shared" si="1295"/>
        <v>-0.32966917293233289</v>
      </c>
      <c r="Q1790" s="4">
        <f t="shared" si="1308"/>
        <v>-0.837065015479876</v>
      </c>
      <c r="R1790" s="18">
        <f t="shared" si="1296"/>
        <v>2101.7022781954888</v>
      </c>
      <c r="S1790" s="2">
        <f t="shared" si="1297"/>
        <v>4.7822781954887432</v>
      </c>
      <c r="T1790" s="22">
        <f t="shared" si="1332"/>
        <v>1</v>
      </c>
      <c r="U1790" s="29">
        <f t="shared" si="1298"/>
        <v>2101.6430281690141</v>
      </c>
      <c r="V1790" s="30">
        <f t="shared" si="1299"/>
        <v>4.7230281690140146</v>
      </c>
      <c r="W1790" s="31">
        <f t="shared" si="1309"/>
        <v>1</v>
      </c>
      <c r="X1790" s="35">
        <f t="shared" si="1300"/>
        <v>2103.6709333333329</v>
      </c>
      <c r="Y1790" s="30">
        <f t="shared" si="1301"/>
        <v>6.7509333333327959</v>
      </c>
      <c r="Z1790" s="31">
        <f t="shared" si="1310"/>
        <v>1</v>
      </c>
      <c r="AA1790" s="29">
        <f t="shared" si="1302"/>
        <v>2101.9269348920188</v>
      </c>
      <c r="AB1790" s="30">
        <f t="shared" si="1303"/>
        <v>5.0069348920187622</v>
      </c>
      <c r="AC1790" s="31">
        <f t="shared" si="1311"/>
        <v>1</v>
      </c>
      <c r="AD1790" s="32">
        <f t="shared" si="1333"/>
        <v>1</v>
      </c>
      <c r="AE1790" s="33">
        <f t="shared" si="1334"/>
        <v>0</v>
      </c>
      <c r="AF1790" s="33">
        <f t="shared" si="1335"/>
        <v>1</v>
      </c>
      <c r="AG1790" s="33">
        <f t="shared" si="1336"/>
        <v>0</v>
      </c>
      <c r="AH1790" s="38">
        <f t="shared" si="1337"/>
        <v>1</v>
      </c>
      <c r="AI1790" s="33">
        <f t="shared" si="1338"/>
        <v>1</v>
      </c>
      <c r="AJ1790" s="39">
        <f t="shared" si="1339"/>
        <v>1</v>
      </c>
      <c r="AK1790" s="43">
        <f t="shared" si="1340"/>
        <v>1</v>
      </c>
      <c r="AL1790" s="4">
        <f t="shared" si="1312"/>
        <v>1.4800000000000182</v>
      </c>
      <c r="AM1790" s="4">
        <f t="shared" si="1313"/>
        <v>1.543065107980965</v>
      </c>
      <c r="AN1790" s="4">
        <f t="shared" si="1314"/>
        <v>1.4800000000000182</v>
      </c>
      <c r="AO1790" s="4">
        <f t="shared" si="1315"/>
        <v>-7.8499999999999091</v>
      </c>
      <c r="AP1790" s="4">
        <f t="shared" si="1316"/>
        <v>7.7869348920189623</v>
      </c>
      <c r="AQ1790" s="4">
        <f t="shared" si="1317"/>
        <v>7.7869348920189623</v>
      </c>
      <c r="AR1790" s="4">
        <f t="shared" si="1304"/>
        <v>5.069999999999709</v>
      </c>
      <c r="AS1790">
        <f t="shared" si="1318"/>
        <v>7.7869348920189623</v>
      </c>
      <c r="AT1790" s="6">
        <f t="shared" si="1319"/>
        <v>0</v>
      </c>
      <c r="AU1790" s="4">
        <f t="shared" si="1320"/>
        <v>2.0092695035411285</v>
      </c>
      <c r="AV1790" s="4">
        <f t="shared" si="1321"/>
        <v>4.501171199137695</v>
      </c>
      <c r="AW1790">
        <f t="shared" si="1322"/>
        <v>0</v>
      </c>
      <c r="AX1790">
        <f t="shared" si="1323"/>
        <v>0</v>
      </c>
      <c r="AY1790">
        <f t="shared" si="1324"/>
        <v>0</v>
      </c>
      <c r="AZ1790" s="4">
        <f t="shared" si="1305"/>
        <v>6.94</v>
      </c>
      <c r="BA1790" s="4">
        <f t="shared" si="1325"/>
        <v>209.70000000000016</v>
      </c>
      <c r="BB1790" s="4">
        <f t="shared" si="1306"/>
        <v>228.38</v>
      </c>
      <c r="BC1790" s="4">
        <f t="shared" si="1307"/>
        <v>275.60799999999989</v>
      </c>
      <c r="BM1790">
        <f t="shared" si="1326"/>
        <v>1</v>
      </c>
    </row>
    <row r="1791" spans="1:65" x14ac:dyDescent="0.25">
      <c r="A1791">
        <v>724</v>
      </c>
      <c r="B1791" s="1">
        <v>42233</v>
      </c>
      <c r="C1791" s="2">
        <v>2089.6999999999998</v>
      </c>
      <c r="D1791" s="2">
        <v>2102.87</v>
      </c>
      <c r="E1791" s="2">
        <v>2079.3000000000002</v>
      </c>
      <c r="F1791" s="2">
        <v>2102.44</v>
      </c>
      <c r="G1791" s="2">
        <v>2867690000</v>
      </c>
      <c r="H1791" s="2">
        <f t="shared" si="1327"/>
        <v>8.4281518337849377</v>
      </c>
      <c r="I1791" s="2">
        <f t="shared" si="1328"/>
        <v>2096.4380000000001</v>
      </c>
      <c r="J1791" s="2">
        <f t="shared" si="1329"/>
        <v>14.820628973086579</v>
      </c>
      <c r="K1791" s="2">
        <f t="shared" si="1330"/>
        <v>-1.8400000000001455</v>
      </c>
      <c r="L1791" s="18">
        <v>9.5500000000000002E-2</v>
      </c>
      <c r="M1791" s="19">
        <v>8.5184386048348628</v>
      </c>
      <c r="N1791" s="4">
        <f t="shared" si="1294"/>
        <v>23.569999999999709</v>
      </c>
      <c r="O1791" s="4">
        <f t="shared" si="1331"/>
        <v>21.920999999999868</v>
      </c>
      <c r="P1791" s="4">
        <f t="shared" si="1295"/>
        <v>-0.73772180451128033</v>
      </c>
      <c r="Q1791" s="4">
        <f t="shared" si="1308"/>
        <v>-0.88967136150234605</v>
      </c>
      <c r="R1791" s="18">
        <f t="shared" si="1296"/>
        <v>2090.2110150375938</v>
      </c>
      <c r="S1791" s="2">
        <f t="shared" si="1297"/>
        <v>12.22898496240623</v>
      </c>
      <c r="T1791" s="22">
        <f t="shared" si="1332"/>
        <v>0</v>
      </c>
      <c r="U1791" s="29">
        <f t="shared" si="1298"/>
        <v>2089.3382905999997</v>
      </c>
      <c r="V1791" s="30">
        <f t="shared" si="1299"/>
        <v>13.101709400000345</v>
      </c>
      <c r="W1791" s="31">
        <f t="shared" si="1309"/>
        <v>0</v>
      </c>
      <c r="X1791" s="35">
        <f t="shared" si="1300"/>
        <v>2088.5930666666663</v>
      </c>
      <c r="Y1791" s="30">
        <f t="shared" si="1301"/>
        <v>13.846933333333709</v>
      </c>
      <c r="Z1791" s="31">
        <f t="shared" si="1310"/>
        <v>0</v>
      </c>
      <c r="AA1791" s="29">
        <f t="shared" si="1302"/>
        <v>2089.2339592493331</v>
      </c>
      <c r="AB1791" s="30">
        <f t="shared" si="1303"/>
        <v>13.206040750666943</v>
      </c>
      <c r="AC1791" s="31">
        <f t="shared" si="1311"/>
        <v>0</v>
      </c>
      <c r="AD1791" s="32">
        <f t="shared" si="1333"/>
        <v>-1</v>
      </c>
      <c r="AE1791" s="33">
        <f t="shared" si="1334"/>
        <v>-1</v>
      </c>
      <c r="AF1791" s="33">
        <f t="shared" si="1335"/>
        <v>-1</v>
      </c>
      <c r="AG1791" s="33">
        <f t="shared" si="1336"/>
        <v>-1</v>
      </c>
      <c r="AH1791" s="38">
        <f t="shared" si="1337"/>
        <v>-1</v>
      </c>
      <c r="AI1791" s="33">
        <f t="shared" si="1338"/>
        <v>-1</v>
      </c>
      <c r="AJ1791" s="39">
        <f t="shared" si="1339"/>
        <v>-1</v>
      </c>
      <c r="AK1791" s="43">
        <f t="shared" si="1340"/>
        <v>-1</v>
      </c>
      <c r="AL1791" s="4">
        <f t="shared" si="1312"/>
        <v>13.170000000000073</v>
      </c>
      <c r="AM1791" s="4">
        <f t="shared" si="1313"/>
        <v>13.63604075066678</v>
      </c>
      <c r="AN1791" s="4">
        <f t="shared" si="1314"/>
        <v>13.170000000000073</v>
      </c>
      <c r="AO1791" s="4">
        <f t="shared" si="1315"/>
        <v>-10.399999999999636</v>
      </c>
      <c r="AP1791" s="4">
        <f t="shared" si="1316"/>
        <v>9.9339592493329292</v>
      </c>
      <c r="AQ1791" s="4">
        <f t="shared" si="1317"/>
        <v>9.9339592493329292</v>
      </c>
      <c r="AR1791" s="4">
        <f t="shared" si="1304"/>
        <v>12.740000000000236</v>
      </c>
      <c r="AS1791">
        <f t="shared" si="1318"/>
        <v>13.170000000000073</v>
      </c>
      <c r="AT1791" s="6">
        <f t="shared" si="1319"/>
        <v>1</v>
      </c>
      <c r="AU1791" s="4">
        <f t="shared" si="1320"/>
        <v>-2.3697488614297679</v>
      </c>
      <c r="AV1791" s="4">
        <f t="shared" si="1321"/>
        <v>-3.9215613951653738</v>
      </c>
      <c r="AW1791">
        <f t="shared" si="1322"/>
        <v>1</v>
      </c>
      <c r="AX1791">
        <f t="shared" si="1323"/>
        <v>0</v>
      </c>
      <c r="AY1791">
        <f t="shared" si="1324"/>
        <v>0</v>
      </c>
      <c r="AZ1791" s="4">
        <f t="shared" si="1305"/>
        <v>-3.9100000000000006</v>
      </c>
      <c r="BA1791" s="4">
        <f t="shared" si="1325"/>
        <v>202.76000000000016</v>
      </c>
      <c r="BB1791" s="4">
        <f t="shared" si="1306"/>
        <v>221.44</v>
      </c>
      <c r="BC1791" s="4">
        <f t="shared" si="1307"/>
        <v>270.69199999999989</v>
      </c>
      <c r="BM1791">
        <f t="shared" si="1326"/>
        <v>1</v>
      </c>
    </row>
    <row r="1792" spans="1:65" x14ac:dyDescent="0.25">
      <c r="A1792">
        <v>723</v>
      </c>
      <c r="B1792" s="1">
        <v>42230</v>
      </c>
      <c r="C1792" s="2">
        <v>2083.15</v>
      </c>
      <c r="D1792" s="2">
        <v>2092.4499999999998</v>
      </c>
      <c r="E1792" s="2">
        <v>2080.61</v>
      </c>
      <c r="F1792" s="2">
        <v>2091.54</v>
      </c>
      <c r="G1792" s="2">
        <v>2795590000</v>
      </c>
      <c r="H1792" s="2">
        <f t="shared" si="1327"/>
        <v>9.5860614088024594</v>
      </c>
      <c r="I1792" s="2">
        <f t="shared" si="1328"/>
        <v>2098.2954999999993</v>
      </c>
      <c r="J1792" s="2">
        <f t="shared" si="1329"/>
        <v>14.837490034581805</v>
      </c>
      <c r="K1792" s="2">
        <f t="shared" si="1330"/>
        <v>-0.23999999999978172</v>
      </c>
      <c r="L1792" s="18">
        <v>0.1057</v>
      </c>
      <c r="M1792" s="19">
        <v>9.3915227291915695</v>
      </c>
      <c r="N1792" s="4">
        <f t="shared" si="1294"/>
        <v>11.839999999999691</v>
      </c>
      <c r="O1792" s="4">
        <f t="shared" si="1331"/>
        <v>21.402999999999885</v>
      </c>
      <c r="P1792" s="4">
        <f t="shared" si="1295"/>
        <v>-1.3289849624060193</v>
      </c>
      <c r="Q1792" s="4">
        <f t="shared" si="1308"/>
        <v>-0.92745999999999806</v>
      </c>
      <c r="R1792" s="18">
        <f t="shared" si="1296"/>
        <v>2081.7041428571429</v>
      </c>
      <c r="S1792" s="2">
        <f t="shared" si="1297"/>
        <v>9.835857142857094</v>
      </c>
      <c r="T1792" s="22">
        <f t="shared" si="1332"/>
        <v>1</v>
      </c>
      <c r="U1792" s="29">
        <f t="shared" si="1298"/>
        <v>2082.8801395305163</v>
      </c>
      <c r="V1792" s="30">
        <f t="shared" si="1299"/>
        <v>8.6598604694836467</v>
      </c>
      <c r="W1792" s="31">
        <f t="shared" si="1309"/>
        <v>1</v>
      </c>
      <c r="X1792" s="35">
        <f t="shared" si="1300"/>
        <v>2084.7920000000004</v>
      </c>
      <c r="Y1792" s="30">
        <f t="shared" si="1301"/>
        <v>6.7479999999995925</v>
      </c>
      <c r="Z1792" s="31">
        <f t="shared" si="1310"/>
        <v>1</v>
      </c>
      <c r="AA1792" s="29">
        <f t="shared" si="1302"/>
        <v>2083.147799996244</v>
      </c>
      <c r="AB1792" s="30">
        <f t="shared" si="1303"/>
        <v>8.3922000037559883</v>
      </c>
      <c r="AC1792" s="31">
        <f t="shared" si="1311"/>
        <v>1</v>
      </c>
      <c r="AD1792" s="32">
        <f t="shared" si="1333"/>
        <v>1</v>
      </c>
      <c r="AE1792" s="33">
        <f t="shared" si="1334"/>
        <v>1</v>
      </c>
      <c r="AF1792" s="33">
        <f t="shared" si="1335"/>
        <v>0</v>
      </c>
      <c r="AG1792" s="33">
        <f t="shared" si="1336"/>
        <v>0</v>
      </c>
      <c r="AH1792" s="38">
        <f t="shared" si="1337"/>
        <v>1</v>
      </c>
      <c r="AI1792" s="33">
        <f t="shared" si="1338"/>
        <v>1</v>
      </c>
      <c r="AJ1792" s="39">
        <f t="shared" si="1339"/>
        <v>1</v>
      </c>
      <c r="AK1792" s="43">
        <f t="shared" si="1340"/>
        <v>1</v>
      </c>
      <c r="AL1792" s="4">
        <f t="shared" si="1312"/>
        <v>9.2999999999997272</v>
      </c>
      <c r="AM1792" s="4">
        <f t="shared" si="1313"/>
        <v>9.3022000037558428</v>
      </c>
      <c r="AN1792" s="4">
        <f t="shared" si="1314"/>
        <v>9.2999999999997272</v>
      </c>
      <c r="AO1792" s="4">
        <f t="shared" si="1315"/>
        <v>-2.5399999999999636</v>
      </c>
      <c r="AP1792" s="4">
        <f t="shared" si="1316"/>
        <v>2.537799996243848</v>
      </c>
      <c r="AQ1792" s="4">
        <f t="shared" si="1317"/>
        <v>2.537799996243848</v>
      </c>
      <c r="AR1792" s="4">
        <f t="shared" si="1304"/>
        <v>8.3899999999998727</v>
      </c>
      <c r="AS1792">
        <f t="shared" si="1318"/>
        <v>9.2999999999997272</v>
      </c>
      <c r="AT1792" s="6">
        <f t="shared" si="1319"/>
        <v>0</v>
      </c>
      <c r="AU1792" s="4">
        <f t="shared" si="1320"/>
        <v>3.0026336142800041</v>
      </c>
      <c r="AV1792" s="4">
        <f t="shared" si="1321"/>
        <v>1.3015227291916969</v>
      </c>
      <c r="AW1792">
        <f t="shared" si="1322"/>
        <v>0</v>
      </c>
      <c r="AX1792">
        <f t="shared" si="1323"/>
        <v>0</v>
      </c>
      <c r="AY1792">
        <f t="shared" si="1324"/>
        <v>0</v>
      </c>
      <c r="AZ1792" s="4">
        <f t="shared" si="1305"/>
        <v>6.94</v>
      </c>
      <c r="BA1792" s="4">
        <f t="shared" si="1325"/>
        <v>206.67000000000016</v>
      </c>
      <c r="BB1792" s="4">
        <f t="shared" si="1306"/>
        <v>225.35</v>
      </c>
      <c r="BC1792" s="4">
        <f t="shared" si="1307"/>
        <v>268.07200000000006</v>
      </c>
      <c r="BM1792">
        <f t="shared" si="1326"/>
        <v>1</v>
      </c>
    </row>
    <row r="1793" spans="1:65" x14ac:dyDescent="0.25">
      <c r="A1793">
        <v>722</v>
      </c>
      <c r="B1793" s="1">
        <v>42229</v>
      </c>
      <c r="C1793" s="2">
        <v>2086.19</v>
      </c>
      <c r="D1793" s="2">
        <v>2092.9299999999998</v>
      </c>
      <c r="E1793" s="2">
        <v>2078.2600000000002</v>
      </c>
      <c r="F1793" s="2">
        <v>2083.39</v>
      </c>
      <c r="G1793" s="2">
        <v>3221300000</v>
      </c>
      <c r="H1793" s="2">
        <f t="shared" si="1327"/>
        <v>10.959841898697398</v>
      </c>
      <c r="I1793" s="2">
        <f t="shared" si="1328"/>
        <v>2100.4780000000001</v>
      </c>
      <c r="J1793" s="2">
        <f t="shared" si="1329"/>
        <v>15.974047002296491</v>
      </c>
      <c r="K1793" s="2">
        <f t="shared" si="1330"/>
        <v>0.13999999999987267</v>
      </c>
      <c r="L1793" s="18">
        <v>0.12025</v>
      </c>
      <c r="M1793" s="19">
        <v>10.697942273286724</v>
      </c>
      <c r="N1793" s="4">
        <f t="shared" si="1294"/>
        <v>14.669999999999618</v>
      </c>
      <c r="O1793" s="4">
        <f t="shared" si="1331"/>
        <v>21.435999999999876</v>
      </c>
      <c r="P1793" s="4">
        <f t="shared" si="1295"/>
        <v>-1.6858571428571429</v>
      </c>
      <c r="Q1793" s="4">
        <f t="shared" si="1308"/>
        <v>-0.69194992175273506</v>
      </c>
      <c r="R1793" s="18">
        <f t="shared" si="1296"/>
        <v>2084.2223082706769</v>
      </c>
      <c r="S1793" s="2">
        <f t="shared" si="1297"/>
        <v>0.83230827067700375</v>
      </c>
      <c r="T1793" s="22">
        <f t="shared" si="1332"/>
        <v>1</v>
      </c>
      <c r="U1793" s="29">
        <f t="shared" si="1298"/>
        <v>2086.0896245046442</v>
      </c>
      <c r="V1793" s="30">
        <f t="shared" si="1299"/>
        <v>2.6996245046443619</v>
      </c>
      <c r="W1793" s="31">
        <f t="shared" si="1309"/>
        <v>1</v>
      </c>
      <c r="X1793" s="35">
        <f t="shared" si="1300"/>
        <v>2079.4425333333329</v>
      </c>
      <c r="Y1793" s="30">
        <f t="shared" si="1301"/>
        <v>3.9474666666669691</v>
      </c>
      <c r="Z1793" s="31">
        <f t="shared" si="1310"/>
        <v>1</v>
      </c>
      <c r="AA1793" s="29">
        <f t="shared" si="1302"/>
        <v>2085.1590317406608</v>
      </c>
      <c r="AB1793" s="30">
        <f t="shared" si="1303"/>
        <v>1.7690317406609211</v>
      </c>
      <c r="AC1793" s="31">
        <f t="shared" si="1311"/>
        <v>1</v>
      </c>
      <c r="AD1793" s="32">
        <f t="shared" si="1333"/>
        <v>1</v>
      </c>
      <c r="AE1793" s="33">
        <f t="shared" si="1334"/>
        <v>1</v>
      </c>
      <c r="AF1793" s="33">
        <f t="shared" si="1335"/>
        <v>0</v>
      </c>
      <c r="AG1793" s="33">
        <f t="shared" si="1336"/>
        <v>0</v>
      </c>
      <c r="AH1793" s="38">
        <f t="shared" si="1337"/>
        <v>1</v>
      </c>
      <c r="AI1793" s="33">
        <f t="shared" si="1338"/>
        <v>1</v>
      </c>
      <c r="AJ1793" s="39">
        <f t="shared" si="1339"/>
        <v>1</v>
      </c>
      <c r="AK1793" s="43">
        <f t="shared" si="1340"/>
        <v>0</v>
      </c>
      <c r="AL1793" s="4">
        <f t="shared" si="1312"/>
        <v>6.7399999999997817</v>
      </c>
      <c r="AM1793" s="4">
        <f t="shared" si="1313"/>
        <v>7.7709682593390426</v>
      </c>
      <c r="AN1793" s="4">
        <f t="shared" si="1314"/>
        <v>6.7399999999997817</v>
      </c>
      <c r="AO1793" s="4">
        <f t="shared" si="1315"/>
        <v>-7.9299999999998363</v>
      </c>
      <c r="AP1793" s="4">
        <f t="shared" si="1316"/>
        <v>6.8990317406605755</v>
      </c>
      <c r="AQ1793" s="4">
        <f t="shared" si="1317"/>
        <v>6.8990317406605755</v>
      </c>
      <c r="AR1793" s="4">
        <f t="shared" si="1304"/>
        <v>2.8000000000001819</v>
      </c>
      <c r="AS1793">
        <f t="shared" si="1318"/>
        <v>6.8990317406605755</v>
      </c>
      <c r="AT1793" s="6">
        <f t="shared" si="1319"/>
        <v>0</v>
      </c>
      <c r="AU1793" s="4">
        <f t="shared" si="1320"/>
        <v>5.7752185368959257</v>
      </c>
      <c r="AV1793" s="4">
        <f t="shared" si="1321"/>
        <v>8.197942273286543</v>
      </c>
      <c r="AW1793">
        <f t="shared" si="1322"/>
        <v>0</v>
      </c>
      <c r="AX1793">
        <f t="shared" si="1323"/>
        <v>0</v>
      </c>
      <c r="AY1793">
        <f t="shared" si="1324"/>
        <v>0</v>
      </c>
      <c r="AZ1793" s="4">
        <f t="shared" si="1305"/>
        <v>6.94</v>
      </c>
      <c r="BA1793" s="4">
        <f t="shared" si="1325"/>
        <v>199.73000000000016</v>
      </c>
      <c r="BB1793" s="4">
        <f t="shared" si="1306"/>
        <v>218.41</v>
      </c>
      <c r="BC1793" s="4">
        <f t="shared" si="1307"/>
        <v>269.28800000000001</v>
      </c>
      <c r="BM1793">
        <f t="shared" si="1326"/>
        <v>1</v>
      </c>
    </row>
    <row r="1794" spans="1:65" x14ac:dyDescent="0.25">
      <c r="A1794">
        <v>721</v>
      </c>
      <c r="B1794" s="1">
        <v>42228</v>
      </c>
      <c r="C1794" s="2">
        <v>2081.1</v>
      </c>
      <c r="D1794" s="2">
        <v>2089.06</v>
      </c>
      <c r="E1794" s="2">
        <v>2052.09</v>
      </c>
      <c r="F1794" s="2">
        <v>2086.0500000000002</v>
      </c>
      <c r="G1794" s="2">
        <v>4269130000</v>
      </c>
      <c r="H1794" s="2">
        <f t="shared" si="1327"/>
        <v>11.191702084828513</v>
      </c>
      <c r="I1794" s="2">
        <f t="shared" si="1328"/>
        <v>2101.6960000000004</v>
      </c>
      <c r="J1794" s="2">
        <f t="shared" si="1329"/>
        <v>16.277188582734233</v>
      </c>
      <c r="K1794" s="2">
        <f t="shared" si="1330"/>
        <v>-2.9700000000002547</v>
      </c>
      <c r="L1794" s="18">
        <v>0.124</v>
      </c>
      <c r="M1794" s="19">
        <v>11.02108719787522</v>
      </c>
      <c r="N1794" s="4">
        <f t="shared" ref="N1794:N1857" si="1341">MAX(D1794-E1794, ABS(D1794-F1795), ABS(E1794-F1795))</f>
        <v>36.9699999999998</v>
      </c>
      <c r="O1794" s="4">
        <f t="shared" si="1331"/>
        <v>21.519999999999936</v>
      </c>
      <c r="P1794" s="4">
        <f t="shared" ref="P1794:P1857" si="1342">SLOPE(F1794:F1813,A1794:A1813)</f>
        <v>-1.8276917293233041</v>
      </c>
      <c r="Q1794" s="4">
        <f t="shared" si="1308"/>
        <v>-0.2573730650154748</v>
      </c>
      <c r="R1794" s="18">
        <f t="shared" ref="R1794:R1857" si="1343">F1795+P1795</f>
        <v>2082.3612631578949</v>
      </c>
      <c r="S1794" s="2">
        <f t="shared" ref="S1794:S1857" si="1344">ABS(R1794-F1794)</f>
        <v>3.6887368421052997</v>
      </c>
      <c r="T1794" s="22">
        <f t="shared" si="1332"/>
        <v>1</v>
      </c>
      <c r="U1794" s="29">
        <f t="shared" ref="U1794:U1857" si="1345">C1794+Q1795*$BK$6</f>
        <v>2081.1619031424148</v>
      </c>
      <c r="V1794" s="30">
        <f t="shared" ref="V1794:V1857" si="1346">ABS(U1794-F1794)</f>
        <v>4.888096857585424</v>
      </c>
      <c r="W1794" s="31">
        <f t="shared" si="1309"/>
        <v>1</v>
      </c>
      <c r="X1794" s="35">
        <f t="shared" ref="X1794:X1857" si="1347">_xlfn.FORECAST.LINEAR(A1794+$BK$7,C1794:C1796,A1794:A1796)</f>
        <v>2088.3234666666663</v>
      </c>
      <c r="Y1794" s="30">
        <f t="shared" ref="Y1794:Y1857" si="1348">ABS(X1794-F1794)</f>
        <v>2.2734666666660814</v>
      </c>
      <c r="Z1794" s="31">
        <f t="shared" si="1310"/>
        <v>1</v>
      </c>
      <c r="AA1794" s="29">
        <f t="shared" ref="AA1794:AA1857" si="1349">$BK$8*X1794+(1-$BK$8)*U1794</f>
        <v>2082.16452203581</v>
      </c>
      <c r="AB1794" s="30">
        <f t="shared" ref="AB1794:AB1857" si="1350">ABS(AA1794-F1794)</f>
        <v>3.8854779641901587</v>
      </c>
      <c r="AC1794" s="31">
        <f t="shared" si="1311"/>
        <v>1</v>
      </c>
      <c r="AD1794" s="32">
        <f t="shared" si="1333"/>
        <v>1</v>
      </c>
      <c r="AE1794" s="33">
        <f t="shared" si="1334"/>
        <v>0</v>
      </c>
      <c r="AF1794" s="33">
        <f t="shared" si="1335"/>
        <v>0</v>
      </c>
      <c r="AG1794" s="33">
        <f t="shared" si="1336"/>
        <v>0</v>
      </c>
      <c r="AH1794" s="38">
        <f t="shared" si="1337"/>
        <v>1</v>
      </c>
      <c r="AI1794" s="33">
        <f t="shared" si="1338"/>
        <v>0</v>
      </c>
      <c r="AJ1794" s="39">
        <f t="shared" si="1339"/>
        <v>0</v>
      </c>
      <c r="AK1794" s="43">
        <f t="shared" si="1340"/>
        <v>0</v>
      </c>
      <c r="AL1794" s="4">
        <f t="shared" si="1312"/>
        <v>7.9600000000000364</v>
      </c>
      <c r="AM1794" s="4">
        <f t="shared" si="1313"/>
        <v>6.8954779641899222</v>
      </c>
      <c r="AN1794" s="4">
        <f t="shared" si="1314"/>
        <v>6.8954779641899222</v>
      </c>
      <c r="AO1794" s="4">
        <f t="shared" si="1315"/>
        <v>-29.009999999999764</v>
      </c>
      <c r="AP1794" s="4">
        <f t="shared" si="1316"/>
        <v>30.074522035809878</v>
      </c>
      <c r="AQ1794" s="4">
        <f t="shared" si="1317"/>
        <v>29.009999999999764</v>
      </c>
      <c r="AR1794" s="4">
        <f t="shared" ref="AR1794:AR1857" si="1351">ABS(C1794-F1794)</f>
        <v>4.9500000000002728</v>
      </c>
      <c r="AS1794">
        <f t="shared" si="1318"/>
        <v>29.009999999999764</v>
      </c>
      <c r="AT1794" s="6">
        <f t="shared" si="1319"/>
        <v>1</v>
      </c>
      <c r="AU1794" s="4">
        <f t="shared" si="1320"/>
        <v>-16.466286005638022</v>
      </c>
      <c r="AV1794" s="4">
        <f t="shared" si="1321"/>
        <v>6.3710871978749468</v>
      </c>
      <c r="AW1794">
        <f t="shared" si="1322"/>
        <v>0</v>
      </c>
      <c r="AX1794">
        <f t="shared" si="1323"/>
        <v>1</v>
      </c>
      <c r="AY1794">
        <f t="shared" si="1324"/>
        <v>0</v>
      </c>
      <c r="AZ1794" s="4">
        <f t="shared" ref="AZ1794:AZ1857" si="1352">IF(OR(AT1794=1,AY1794=1),$BH$25,IF(AT1794=0,$BH$24,$BH$26))</f>
        <v>-3.9100000000000006</v>
      </c>
      <c r="BA1794" s="4">
        <f t="shared" si="1325"/>
        <v>192.79000000000016</v>
      </c>
      <c r="BB1794" s="4">
        <f t="shared" ref="BB1794:BB1857" si="1353">(COUNTIF(AI1794:AK1794, "&lt;&gt;0")/3)*AZ1794+BB1795</f>
        <v>213.78333333333333</v>
      </c>
      <c r="BC1794" s="4">
        <f t="shared" ref="BC1794:BC1857" si="1354">(C1794-$C$2494)*10/100*4</f>
        <v>267.25199999999995</v>
      </c>
      <c r="BM1794">
        <f t="shared" si="1326"/>
        <v>0</v>
      </c>
    </row>
    <row r="1795" spans="1:65" x14ac:dyDescent="0.25">
      <c r="A1795">
        <v>720</v>
      </c>
      <c r="B1795" s="1">
        <v>42227</v>
      </c>
      <c r="C1795" s="2">
        <v>2102.66</v>
      </c>
      <c r="D1795" s="2">
        <v>2102.66</v>
      </c>
      <c r="E1795" s="2">
        <v>2076.4899999999998</v>
      </c>
      <c r="F1795" s="2">
        <v>2084.0700000000002</v>
      </c>
      <c r="G1795" s="2">
        <v>3708880000</v>
      </c>
      <c r="H1795" s="2">
        <f t="shared" si="1327"/>
        <v>9.8759492370775472</v>
      </c>
      <c r="I1795" s="2">
        <f t="shared" si="1328"/>
        <v>2103.0915</v>
      </c>
      <c r="J1795" s="2">
        <f t="shared" si="1329"/>
        <v>13.608625786223724</v>
      </c>
      <c r="K1795" s="2">
        <f t="shared" si="1330"/>
        <v>-1.5199999999999818</v>
      </c>
      <c r="L1795" s="18">
        <v>0.12154999999999999</v>
      </c>
      <c r="M1795" s="19">
        <v>10.907577386401515</v>
      </c>
      <c r="N1795" s="4">
        <f t="shared" si="1341"/>
        <v>27.690000000000055</v>
      </c>
      <c r="O1795" s="4">
        <f t="shared" si="1331"/>
        <v>19.557999999999947</v>
      </c>
      <c r="P1795" s="4">
        <f t="shared" si="1342"/>
        <v>-1.7087368421052613</v>
      </c>
      <c r="Q1795" s="4">
        <f t="shared" ref="Q1795:Q1858" si="1355">SLOPE(F1795:F1819,B1795:B1819)*1</f>
        <v>0.15872600619195429</v>
      </c>
      <c r="R1795" s="18">
        <f t="shared" si="1343"/>
        <v>2102.6314436090224</v>
      </c>
      <c r="S1795" s="2">
        <f t="shared" si="1344"/>
        <v>18.561443609022263</v>
      </c>
      <c r="T1795" s="22">
        <f t="shared" si="1332"/>
        <v>0</v>
      </c>
      <c r="U1795" s="29">
        <f t="shared" si="1345"/>
        <v>2102.7947126525819</v>
      </c>
      <c r="V1795" s="30">
        <f t="shared" si="1346"/>
        <v>18.724712652581729</v>
      </c>
      <c r="W1795" s="31">
        <f t="shared" ref="W1795:W1858" si="1356">IF(V1795/M1796&gt;0.975, 0, 1)</f>
        <v>0</v>
      </c>
      <c r="X1795" s="35">
        <f t="shared" si="1347"/>
        <v>2101.5819999999994</v>
      </c>
      <c r="Y1795" s="30">
        <f t="shared" si="1348"/>
        <v>17.511999999999261</v>
      </c>
      <c r="Z1795" s="31">
        <f t="shared" ref="Z1795:Z1858" si="1357">IF(Y1795/M1796&gt;0.975, 0, 1)</f>
        <v>0</v>
      </c>
      <c r="AA1795" s="29">
        <f t="shared" si="1349"/>
        <v>2102.62493288122</v>
      </c>
      <c r="AB1795" s="30">
        <f t="shared" si="1350"/>
        <v>18.554932881219884</v>
      </c>
      <c r="AC1795" s="31">
        <f t="shared" ref="AC1795:AC1858" si="1358">IF(AB1795/M1796&gt;0.975, 0, 1)</f>
        <v>0</v>
      </c>
      <c r="AD1795" s="32">
        <f t="shared" si="1333"/>
        <v>-1</v>
      </c>
      <c r="AE1795" s="33">
        <f t="shared" si="1334"/>
        <v>0</v>
      </c>
      <c r="AF1795" s="33">
        <f t="shared" si="1335"/>
        <v>0</v>
      </c>
      <c r="AG1795" s="33">
        <f t="shared" si="1336"/>
        <v>0</v>
      </c>
      <c r="AH1795" s="38">
        <f t="shared" si="1337"/>
        <v>-1</v>
      </c>
      <c r="AI1795" s="33">
        <f t="shared" si="1338"/>
        <v>-1</v>
      </c>
      <c r="AJ1795" s="39">
        <f t="shared" si="1339"/>
        <v>-1</v>
      </c>
      <c r="AK1795" s="43">
        <f t="shared" si="1340"/>
        <v>0</v>
      </c>
      <c r="AL1795" s="4">
        <f t="shared" ref="AL1795:AL1858" si="1359">D1795-C1795</f>
        <v>0</v>
      </c>
      <c r="AM1795" s="4">
        <f t="shared" ref="AM1795:AM1858" si="1360">D1795-AA1795</f>
        <v>3.506711877980706E-2</v>
      </c>
      <c r="AN1795" s="4">
        <f t="shared" ref="AN1795:AN1858" si="1361">ABS(IF(AA1795&gt;C1795,AM1795,AL1795))</f>
        <v>0</v>
      </c>
      <c r="AO1795" s="4">
        <f t="shared" ref="AO1795:AO1858" si="1362">E1795-C1795</f>
        <v>-26.170000000000073</v>
      </c>
      <c r="AP1795" s="4">
        <f t="shared" ref="AP1795:AP1858" si="1363">AA1795-E1795</f>
        <v>26.134932881220266</v>
      </c>
      <c r="AQ1795" s="4">
        <f t="shared" ref="AQ1795:AQ1858" si="1364">ABS(IF(AA1795&gt;C1795,AO1795,AP1795))</f>
        <v>26.134932881220266</v>
      </c>
      <c r="AR1795" s="4">
        <f t="shared" si="1351"/>
        <v>18.589999999999691</v>
      </c>
      <c r="AS1795">
        <f t="shared" ref="AS1795:AS1858" si="1365">IF(AN1795&gt;AQ1795, AN1795, AQ1795)</f>
        <v>26.134932881220266</v>
      </c>
      <c r="AT1795" s="6">
        <f t="shared" ref="AT1795:AT1858" si="1366">IF(AN1795&gt;M1796*$BK$4,1,0)+IF(AQ1795&gt;M1796*$BK$4,1,0)</f>
        <v>1</v>
      </c>
      <c r="AU1795" s="4">
        <f t="shared" ref="AU1795:AU1858" si="1367">$BK$4*M1796-AS1795</f>
        <v>-16.159617186136089</v>
      </c>
      <c r="AV1795" s="4">
        <f t="shared" ref="AV1795:AV1858" si="1368">M1795-AR1795+0.3</f>
        <v>-7.3824226135981759</v>
      </c>
      <c r="AW1795">
        <f t="shared" ref="AW1795:AW1858" si="1369">IF(AND(AU1795&lt;0,AV1795&lt;0), 1, 0)</f>
        <v>1</v>
      </c>
      <c r="AX1795">
        <f t="shared" ref="AX1795:AX1858" si="1370">IF(AND(AU1795&lt;0,AV1795&gt;0), 1, 0)</f>
        <v>0</v>
      </c>
      <c r="AY1795">
        <f t="shared" ref="AY1795:AY1858" si="1371">IF(AND(AU1795&gt;0,AV1795&lt;0), 1, 0)</f>
        <v>0</v>
      </c>
      <c r="AZ1795" s="4">
        <f t="shared" si="1352"/>
        <v>-3.9100000000000006</v>
      </c>
      <c r="BA1795" s="4">
        <f t="shared" ref="BA1795:BA1858" si="1372">AZ1795+BA1796</f>
        <v>196.70000000000016</v>
      </c>
      <c r="BB1795" s="4">
        <f t="shared" si="1353"/>
        <v>213.78333333333333</v>
      </c>
      <c r="BC1795" s="4">
        <f t="shared" si="1354"/>
        <v>275.87599999999992</v>
      </c>
      <c r="BM1795">
        <f t="shared" si="1326"/>
        <v>1</v>
      </c>
    </row>
    <row r="1796" spans="1:65" x14ac:dyDescent="0.25">
      <c r="A1796">
        <v>719</v>
      </c>
      <c r="B1796" s="1">
        <v>42226</v>
      </c>
      <c r="C1796" s="2">
        <v>2080.98</v>
      </c>
      <c r="D1796" s="2">
        <v>2105.35</v>
      </c>
      <c r="E1796" s="2">
        <v>2080.98</v>
      </c>
      <c r="F1796" s="2">
        <v>2104.1799999999998</v>
      </c>
      <c r="G1796" s="2">
        <v>3514460000</v>
      </c>
      <c r="H1796" s="2">
        <f t="shared" si="1327"/>
        <v>12.827938649681764</v>
      </c>
      <c r="I1796" s="2">
        <f t="shared" si="1328"/>
        <v>2102.9445000000005</v>
      </c>
      <c r="J1796" s="2">
        <f t="shared" si="1329"/>
        <v>14.13827704830881</v>
      </c>
      <c r="K1796" s="2">
        <f t="shared" si="1330"/>
        <v>3.4099999999998545</v>
      </c>
      <c r="L1796" s="18">
        <v>9.7900000000000001E-2</v>
      </c>
      <c r="M1796" s="19">
        <v>8.6741875609427623</v>
      </c>
      <c r="N1796" s="4">
        <f t="shared" si="1341"/>
        <v>27.779999999999745</v>
      </c>
      <c r="O1796" s="4">
        <f t="shared" si="1331"/>
        <v>19.584999999999944</v>
      </c>
      <c r="P1796" s="4">
        <f t="shared" si="1342"/>
        <v>-1.5485563909774402</v>
      </c>
      <c r="Q1796" s="4">
        <f t="shared" si="1355"/>
        <v>0.34541705790297539</v>
      </c>
      <c r="R1796" s="18">
        <f t="shared" si="1343"/>
        <v>2076.0350827067673</v>
      </c>
      <c r="S1796" s="2">
        <f t="shared" si="1344"/>
        <v>28.144917293232538</v>
      </c>
      <c r="T1796" s="22">
        <f t="shared" si="1332"/>
        <v>0</v>
      </c>
      <c r="U1796" s="29">
        <f t="shared" si="1345"/>
        <v>2081.1625044000002</v>
      </c>
      <c r="V1796" s="30">
        <f t="shared" si="1346"/>
        <v>23.01749559999962</v>
      </c>
      <c r="W1796" s="31">
        <f t="shared" si="1356"/>
        <v>0</v>
      </c>
      <c r="X1796" s="35">
        <f t="shared" si="1347"/>
        <v>2075.4605333333329</v>
      </c>
      <c r="Y1796" s="30">
        <f t="shared" si="1348"/>
        <v>28.719466666666904</v>
      </c>
      <c r="Z1796" s="31">
        <f t="shared" si="1357"/>
        <v>0</v>
      </c>
      <c r="AA1796" s="29">
        <f t="shared" si="1349"/>
        <v>2080.3642284506668</v>
      </c>
      <c r="AB1796" s="30">
        <f t="shared" si="1350"/>
        <v>23.815771549333022</v>
      </c>
      <c r="AC1796" s="31">
        <f t="shared" si="1358"/>
        <v>0</v>
      </c>
      <c r="AD1796" s="32">
        <f t="shared" si="1333"/>
        <v>-1</v>
      </c>
      <c r="AE1796" s="33">
        <f t="shared" si="1334"/>
        <v>-1</v>
      </c>
      <c r="AF1796" s="33">
        <f t="shared" si="1335"/>
        <v>-1</v>
      </c>
      <c r="AG1796" s="33">
        <f t="shared" si="1336"/>
        <v>0</v>
      </c>
      <c r="AH1796" s="38">
        <f t="shared" si="1337"/>
        <v>-1</v>
      </c>
      <c r="AI1796" s="33">
        <f t="shared" si="1338"/>
        <v>-1</v>
      </c>
      <c r="AJ1796" s="39">
        <f t="shared" si="1339"/>
        <v>-1</v>
      </c>
      <c r="AK1796" s="43">
        <f t="shared" si="1340"/>
        <v>-1</v>
      </c>
      <c r="AL1796" s="4">
        <f t="shared" si="1359"/>
        <v>24.369999999999891</v>
      </c>
      <c r="AM1796" s="4">
        <f t="shared" si="1360"/>
        <v>24.985771549333094</v>
      </c>
      <c r="AN1796" s="4">
        <f t="shared" si="1361"/>
        <v>24.369999999999891</v>
      </c>
      <c r="AO1796" s="4">
        <f t="shared" si="1362"/>
        <v>0</v>
      </c>
      <c r="AP1796" s="4">
        <f t="shared" si="1363"/>
        <v>-0.61577154933320344</v>
      </c>
      <c r="AQ1796" s="4">
        <f t="shared" si="1364"/>
        <v>0.61577154933320344</v>
      </c>
      <c r="AR1796" s="4">
        <f t="shared" si="1351"/>
        <v>23.199999999999818</v>
      </c>
      <c r="AS1796">
        <f t="shared" si="1365"/>
        <v>24.369999999999891</v>
      </c>
      <c r="AT1796" s="6">
        <f t="shared" si="1366"/>
        <v>1</v>
      </c>
      <c r="AU1796" s="4">
        <f t="shared" si="1367"/>
        <v>-12.490798077062312</v>
      </c>
      <c r="AV1796" s="4">
        <f t="shared" si="1368"/>
        <v>-14.225812439057055</v>
      </c>
      <c r="AW1796">
        <f t="shared" si="1369"/>
        <v>1</v>
      </c>
      <c r="AX1796">
        <f t="shared" si="1370"/>
        <v>0</v>
      </c>
      <c r="AY1796">
        <f t="shared" si="1371"/>
        <v>0</v>
      </c>
      <c r="AZ1796" s="4">
        <f t="shared" si="1352"/>
        <v>-3.9100000000000006</v>
      </c>
      <c r="BA1796" s="4">
        <f t="shared" si="1372"/>
        <v>200.61000000000016</v>
      </c>
      <c r="BB1796" s="4">
        <f t="shared" si="1353"/>
        <v>216.39</v>
      </c>
      <c r="BC1796" s="4">
        <f t="shared" si="1354"/>
        <v>267.20400000000001</v>
      </c>
      <c r="BM1796">
        <f t="shared" si="1326"/>
        <v>1</v>
      </c>
    </row>
    <row r="1797" spans="1:65" x14ac:dyDescent="0.25">
      <c r="A1797">
        <v>718</v>
      </c>
      <c r="B1797" s="1">
        <v>42223</v>
      </c>
      <c r="C1797" s="2">
        <v>2082.61</v>
      </c>
      <c r="D1797" s="2">
        <v>2082.61</v>
      </c>
      <c r="E1797" s="2">
        <v>2067.91</v>
      </c>
      <c r="F1797" s="2">
        <v>2077.5700000000002</v>
      </c>
      <c r="G1797" s="2">
        <v>3602320000</v>
      </c>
      <c r="H1797" s="2">
        <f t="shared" si="1327"/>
        <v>13.181602330521091</v>
      </c>
      <c r="I1797" s="2">
        <f t="shared" si="1328"/>
        <v>2102.8969999999999</v>
      </c>
      <c r="J1797" s="2">
        <f t="shared" si="1329"/>
        <v>15.666366286780665</v>
      </c>
      <c r="K1797" s="2">
        <f t="shared" si="1330"/>
        <v>-0.9499999999998181</v>
      </c>
      <c r="L1797" s="18">
        <v>0.11624999999999999</v>
      </c>
      <c r="M1797" s="19">
        <v>10.329740802554417</v>
      </c>
      <c r="N1797" s="4">
        <f t="shared" si="1341"/>
        <v>15.650000000000091</v>
      </c>
      <c r="O1797" s="4">
        <f t="shared" si="1331"/>
        <v>18.41999999999998</v>
      </c>
      <c r="P1797" s="4">
        <f t="shared" si="1342"/>
        <v>-1.5349172932330741</v>
      </c>
      <c r="Q1797" s="4">
        <f t="shared" si="1355"/>
        <v>0.46796000000000237</v>
      </c>
      <c r="R1797" s="18">
        <f t="shared" si="1343"/>
        <v>2082.7802781954888</v>
      </c>
      <c r="S1797" s="2">
        <f t="shared" si="1344"/>
        <v>5.2102781954886268</v>
      </c>
      <c r="T1797" s="22">
        <f t="shared" si="1332"/>
        <v>1</v>
      </c>
      <c r="U1797" s="29">
        <f t="shared" si="1345"/>
        <v>2082.8813913492995</v>
      </c>
      <c r="V1797" s="30">
        <f t="shared" si="1346"/>
        <v>5.3113913492993561</v>
      </c>
      <c r="W1797" s="31">
        <f t="shared" si="1356"/>
        <v>1</v>
      </c>
      <c r="X1797" s="35">
        <f t="shared" si="1347"/>
        <v>2084.7742666666672</v>
      </c>
      <c r="Y1797" s="30">
        <f t="shared" si="1348"/>
        <v>7.2042666666670812</v>
      </c>
      <c r="Z1797" s="31">
        <f t="shared" si="1357"/>
        <v>1</v>
      </c>
      <c r="AA1797" s="29">
        <f t="shared" si="1349"/>
        <v>2083.1463938937309</v>
      </c>
      <c r="AB1797" s="30">
        <f t="shared" si="1350"/>
        <v>5.5763938937307103</v>
      </c>
      <c r="AC1797" s="31">
        <f t="shared" si="1358"/>
        <v>1</v>
      </c>
      <c r="AD1797" s="32">
        <f t="shared" si="1333"/>
        <v>1</v>
      </c>
      <c r="AE1797" s="33">
        <f t="shared" si="1334"/>
        <v>0</v>
      </c>
      <c r="AF1797" s="33">
        <f t="shared" si="1335"/>
        <v>1</v>
      </c>
      <c r="AG1797" s="33">
        <f t="shared" si="1336"/>
        <v>0</v>
      </c>
      <c r="AH1797" s="38">
        <f t="shared" si="1337"/>
        <v>1</v>
      </c>
      <c r="AI1797" s="33">
        <f t="shared" si="1338"/>
        <v>1</v>
      </c>
      <c r="AJ1797" s="39">
        <f t="shared" si="1339"/>
        <v>1</v>
      </c>
      <c r="AK1797" s="43">
        <f t="shared" si="1340"/>
        <v>1</v>
      </c>
      <c r="AL1797" s="4">
        <f t="shared" si="1359"/>
        <v>0</v>
      </c>
      <c r="AM1797" s="4">
        <f t="shared" si="1360"/>
        <v>-0.53639389373074664</v>
      </c>
      <c r="AN1797" s="4">
        <f t="shared" si="1361"/>
        <v>0.53639389373074664</v>
      </c>
      <c r="AO1797" s="4">
        <f t="shared" si="1362"/>
        <v>-14.700000000000273</v>
      </c>
      <c r="AP1797" s="4">
        <f t="shared" si="1363"/>
        <v>15.236393893731019</v>
      </c>
      <c r="AQ1797" s="4">
        <f t="shared" si="1364"/>
        <v>14.700000000000273</v>
      </c>
      <c r="AR1797" s="4">
        <f t="shared" si="1351"/>
        <v>5.0399999999999636</v>
      </c>
      <c r="AS1797">
        <f t="shared" si="1365"/>
        <v>14.700000000000273</v>
      </c>
      <c r="AT1797" s="6">
        <f t="shared" si="1366"/>
        <v>1</v>
      </c>
      <c r="AU1797" s="4">
        <f t="shared" si="1367"/>
        <v>-2.3160388444147646</v>
      </c>
      <c r="AV1797" s="4">
        <f t="shared" si="1368"/>
        <v>5.589740802554453</v>
      </c>
      <c r="AW1797">
        <f t="shared" si="1369"/>
        <v>0</v>
      </c>
      <c r="AX1797">
        <f t="shared" si="1370"/>
        <v>1</v>
      </c>
      <c r="AY1797">
        <f t="shared" si="1371"/>
        <v>0</v>
      </c>
      <c r="AZ1797" s="4">
        <f t="shared" si="1352"/>
        <v>-3.9100000000000006</v>
      </c>
      <c r="BA1797" s="4">
        <f t="shared" si="1372"/>
        <v>204.52000000000015</v>
      </c>
      <c r="BB1797" s="4">
        <f t="shared" si="1353"/>
        <v>220.29999999999998</v>
      </c>
      <c r="BC1797" s="4">
        <f t="shared" si="1354"/>
        <v>267.85600000000005</v>
      </c>
      <c r="BM1797">
        <f t="shared" si="1326"/>
        <v>1</v>
      </c>
    </row>
    <row r="1798" spans="1:65" x14ac:dyDescent="0.25">
      <c r="A1798">
        <v>717</v>
      </c>
      <c r="B1798" s="1">
        <v>42222</v>
      </c>
      <c r="C1798" s="2">
        <v>2100.75</v>
      </c>
      <c r="D1798" s="2">
        <v>2103.3200000000002</v>
      </c>
      <c r="E1798" s="2">
        <v>2075.5300000000002</v>
      </c>
      <c r="F1798" s="2">
        <v>2083.56</v>
      </c>
      <c r="G1798" s="2">
        <v>4246570000</v>
      </c>
      <c r="H1798" s="2">
        <f t="shared" si="1327"/>
        <v>12.703246522925607</v>
      </c>
      <c r="I1798" s="2">
        <f t="shared" si="1328"/>
        <v>2101.4034999999994</v>
      </c>
      <c r="J1798" s="2">
        <f t="shared" si="1329"/>
        <v>15.067954354226432</v>
      </c>
      <c r="K1798" s="2">
        <f t="shared" si="1330"/>
        <v>0.90999999999985448</v>
      </c>
      <c r="L1798" s="18">
        <v>0.12025</v>
      </c>
      <c r="M1798" s="19">
        <v>10.768661874422182</v>
      </c>
      <c r="N1798" s="4">
        <f t="shared" si="1341"/>
        <v>27.789999999999964</v>
      </c>
      <c r="O1798" s="4">
        <f t="shared" si="1331"/>
        <v>19.746999999999979</v>
      </c>
      <c r="P1798" s="4">
        <f t="shared" si="1342"/>
        <v>-0.77972180451126949</v>
      </c>
      <c r="Q1798" s="4">
        <f t="shared" si="1355"/>
        <v>0.69587525461391297</v>
      </c>
      <c r="R1798" s="18">
        <f t="shared" si="1343"/>
        <v>2100.081037593985</v>
      </c>
      <c r="S1798" s="2">
        <f t="shared" si="1344"/>
        <v>16.521037593985056</v>
      </c>
      <c r="T1798" s="22">
        <f t="shared" si="1332"/>
        <v>0</v>
      </c>
      <c r="U1798" s="29">
        <f t="shared" si="1345"/>
        <v>2101.0907349478257</v>
      </c>
      <c r="V1798" s="30">
        <f t="shared" si="1346"/>
        <v>17.530734947825749</v>
      </c>
      <c r="W1798" s="31">
        <f t="shared" si="1356"/>
        <v>0</v>
      </c>
      <c r="X1798" s="35">
        <f t="shared" si="1347"/>
        <v>2099.8648000000003</v>
      </c>
      <c r="Y1798" s="30">
        <f t="shared" si="1348"/>
        <v>16.304800000000341</v>
      </c>
      <c r="Z1798" s="31">
        <f t="shared" si="1357"/>
        <v>0</v>
      </c>
      <c r="AA1798" s="29">
        <f t="shared" si="1349"/>
        <v>2100.9191040551304</v>
      </c>
      <c r="AB1798" s="30">
        <f t="shared" si="1350"/>
        <v>17.359104055130501</v>
      </c>
      <c r="AC1798" s="31">
        <f t="shared" si="1358"/>
        <v>0</v>
      </c>
      <c r="AD1798" s="32">
        <f t="shared" si="1333"/>
        <v>-1</v>
      </c>
      <c r="AE1798" s="33">
        <f t="shared" si="1334"/>
        <v>-1</v>
      </c>
      <c r="AF1798" s="33">
        <f t="shared" si="1335"/>
        <v>-1</v>
      </c>
      <c r="AG1798" s="33">
        <f t="shared" si="1336"/>
        <v>-1</v>
      </c>
      <c r="AH1798" s="38">
        <f t="shared" si="1337"/>
        <v>-1</v>
      </c>
      <c r="AI1798" s="33">
        <f t="shared" si="1338"/>
        <v>-1</v>
      </c>
      <c r="AJ1798" s="39">
        <f t="shared" si="1339"/>
        <v>-1</v>
      </c>
      <c r="AK1798" s="43">
        <f t="shared" si="1340"/>
        <v>-1</v>
      </c>
      <c r="AL1798" s="4">
        <f t="shared" si="1359"/>
        <v>2.5700000000001637</v>
      </c>
      <c r="AM1798" s="4">
        <f t="shared" si="1360"/>
        <v>2.4008959448697169</v>
      </c>
      <c r="AN1798" s="4">
        <f t="shared" si="1361"/>
        <v>2.4008959448697169</v>
      </c>
      <c r="AO1798" s="4">
        <f t="shared" si="1362"/>
        <v>-25.2199999999998</v>
      </c>
      <c r="AP1798" s="4">
        <f t="shared" si="1363"/>
        <v>25.389104055130247</v>
      </c>
      <c r="AQ1798" s="4">
        <f t="shared" si="1364"/>
        <v>25.2199999999998</v>
      </c>
      <c r="AR1798" s="4">
        <f t="shared" si="1351"/>
        <v>17.190000000000055</v>
      </c>
      <c r="AS1798">
        <f t="shared" si="1365"/>
        <v>25.2199999999998</v>
      </c>
      <c r="AT1798" s="6">
        <f t="shared" si="1366"/>
        <v>1</v>
      </c>
      <c r="AU1798" s="4">
        <f t="shared" si="1367"/>
        <v>-14.999663879682261</v>
      </c>
      <c r="AV1798" s="4">
        <f t="shared" si="1368"/>
        <v>-6.1213381255778723</v>
      </c>
      <c r="AW1798">
        <f t="shared" si="1369"/>
        <v>1</v>
      </c>
      <c r="AX1798">
        <f t="shared" si="1370"/>
        <v>0</v>
      </c>
      <c r="AY1798">
        <f t="shared" si="1371"/>
        <v>0</v>
      </c>
      <c r="AZ1798" s="4">
        <f t="shared" si="1352"/>
        <v>-3.9100000000000006</v>
      </c>
      <c r="BA1798" s="4">
        <f t="shared" si="1372"/>
        <v>208.43000000000015</v>
      </c>
      <c r="BB1798" s="4">
        <f t="shared" si="1353"/>
        <v>224.20999999999998</v>
      </c>
      <c r="BC1798" s="4">
        <f t="shared" si="1354"/>
        <v>275.11199999999997</v>
      </c>
      <c r="BM1798">
        <f t="shared" si="1326"/>
        <v>1</v>
      </c>
    </row>
    <row r="1799" spans="1:65" x14ac:dyDescent="0.25">
      <c r="A1799">
        <v>716</v>
      </c>
      <c r="B1799" s="1">
        <v>42221</v>
      </c>
      <c r="C1799" s="2">
        <v>2095.27</v>
      </c>
      <c r="D1799" s="2">
        <v>2112.66</v>
      </c>
      <c r="E1799" s="2">
        <v>2095.27</v>
      </c>
      <c r="F1799" s="2">
        <v>2099.84</v>
      </c>
      <c r="G1799" s="2">
        <v>3968680000</v>
      </c>
      <c r="H1799" s="2">
        <f t="shared" si="1327"/>
        <v>13.884530320548158</v>
      </c>
      <c r="I1799" s="2">
        <f t="shared" si="1328"/>
        <v>2098.8525</v>
      </c>
      <c r="J1799" s="2">
        <f t="shared" si="1329"/>
        <v>15.110230927560613</v>
      </c>
      <c r="K1799" s="2">
        <f t="shared" si="1330"/>
        <v>1.9499999999998181</v>
      </c>
      <c r="L1799" s="18">
        <v>9.955E-2</v>
      </c>
      <c r="M1799" s="19">
        <v>8.8872488002761205</v>
      </c>
      <c r="N1799" s="4">
        <f t="shared" si="1341"/>
        <v>19.339999999999691</v>
      </c>
      <c r="O1799" s="4">
        <f t="shared" si="1331"/>
        <v>18.791999999999963</v>
      </c>
      <c r="P1799" s="4">
        <f t="shared" si="1342"/>
        <v>0.24103759398497362</v>
      </c>
      <c r="Q1799" s="4">
        <f t="shared" si="1355"/>
        <v>0.8736793533988787</v>
      </c>
      <c r="R1799" s="18">
        <f t="shared" si="1343"/>
        <v>2094.3423909774438</v>
      </c>
      <c r="S1799" s="2">
        <f t="shared" si="1344"/>
        <v>5.4976090225563894</v>
      </c>
      <c r="T1799" s="22">
        <f t="shared" si="1332"/>
        <v>1</v>
      </c>
      <c r="U1799" s="29">
        <f t="shared" si="1345"/>
        <v>2095.6735352735845</v>
      </c>
      <c r="V1799" s="30">
        <f t="shared" si="1346"/>
        <v>4.1664647264155974</v>
      </c>
      <c r="W1799" s="31">
        <f t="shared" si="1356"/>
        <v>1</v>
      </c>
      <c r="X1799" s="35">
        <f t="shared" si="1347"/>
        <v>2093.2458666666671</v>
      </c>
      <c r="Y1799" s="30">
        <f t="shared" si="1348"/>
        <v>6.5941333333330476</v>
      </c>
      <c r="Z1799" s="31">
        <f t="shared" si="1357"/>
        <v>1</v>
      </c>
      <c r="AA1799" s="29">
        <f t="shared" si="1349"/>
        <v>2095.3336616686161</v>
      </c>
      <c r="AB1799" s="30">
        <f t="shared" si="1350"/>
        <v>4.5063383313840859</v>
      </c>
      <c r="AC1799" s="31">
        <f t="shared" si="1358"/>
        <v>1</v>
      </c>
      <c r="AD1799" s="32">
        <f t="shared" si="1333"/>
        <v>1</v>
      </c>
      <c r="AE1799" s="33">
        <f t="shared" si="1334"/>
        <v>1</v>
      </c>
      <c r="AF1799" s="33">
        <f t="shared" si="1335"/>
        <v>1</v>
      </c>
      <c r="AG1799" s="33">
        <f t="shared" si="1336"/>
        <v>0</v>
      </c>
      <c r="AH1799" s="38">
        <f t="shared" si="1337"/>
        <v>1</v>
      </c>
      <c r="AI1799" s="33">
        <f t="shared" si="1338"/>
        <v>1</v>
      </c>
      <c r="AJ1799" s="39">
        <f t="shared" si="1339"/>
        <v>1</v>
      </c>
      <c r="AK1799" s="43">
        <f t="shared" si="1340"/>
        <v>1</v>
      </c>
      <c r="AL1799" s="4">
        <f t="shared" si="1359"/>
        <v>17.389999999999873</v>
      </c>
      <c r="AM1799" s="4">
        <f t="shared" si="1360"/>
        <v>17.326338331383795</v>
      </c>
      <c r="AN1799" s="4">
        <f t="shared" si="1361"/>
        <v>17.326338331383795</v>
      </c>
      <c r="AO1799" s="4">
        <f t="shared" si="1362"/>
        <v>0</v>
      </c>
      <c r="AP1799" s="4">
        <f t="shared" si="1363"/>
        <v>6.3661668616077804E-2</v>
      </c>
      <c r="AQ1799" s="4">
        <f t="shared" si="1364"/>
        <v>0</v>
      </c>
      <c r="AR1799" s="4">
        <f t="shared" si="1351"/>
        <v>4.5700000000001637</v>
      </c>
      <c r="AS1799">
        <f t="shared" si="1365"/>
        <v>17.326338331383795</v>
      </c>
      <c r="AT1799" s="6">
        <f t="shared" si="1366"/>
        <v>1</v>
      </c>
      <c r="AU1799" s="4">
        <f t="shared" si="1367"/>
        <v>-6.4964454724387117</v>
      </c>
      <c r="AV1799" s="4">
        <f t="shared" si="1368"/>
        <v>4.6172488002759566</v>
      </c>
      <c r="AW1799">
        <f t="shared" si="1369"/>
        <v>0</v>
      </c>
      <c r="AX1799">
        <f t="shared" si="1370"/>
        <v>1</v>
      </c>
      <c r="AY1799">
        <f t="shared" si="1371"/>
        <v>0</v>
      </c>
      <c r="AZ1799" s="4">
        <f t="shared" si="1352"/>
        <v>-3.9100000000000006</v>
      </c>
      <c r="BA1799" s="4">
        <f t="shared" si="1372"/>
        <v>212.34000000000015</v>
      </c>
      <c r="BB1799" s="4">
        <f t="shared" si="1353"/>
        <v>228.11999999999998</v>
      </c>
      <c r="BC1799" s="4">
        <f t="shared" si="1354"/>
        <v>272.92</v>
      </c>
      <c r="BM1799">
        <f t="shared" si="1326"/>
        <v>1</v>
      </c>
    </row>
    <row r="1800" spans="1:65" x14ac:dyDescent="0.25">
      <c r="A1800">
        <v>715</v>
      </c>
      <c r="B1800" s="1">
        <v>42220</v>
      </c>
      <c r="C1800" s="2">
        <v>2097.6799999999998</v>
      </c>
      <c r="D1800" s="2">
        <v>2102.5100000000002</v>
      </c>
      <c r="E1800" s="2">
        <v>2088.6</v>
      </c>
      <c r="F1800" s="2">
        <v>2093.3200000000002</v>
      </c>
      <c r="G1800" s="2">
        <v>3546710000</v>
      </c>
      <c r="H1800" s="2">
        <f t="shared" si="1327"/>
        <v>15.283916019426707</v>
      </c>
      <c r="I1800" s="2">
        <f t="shared" si="1328"/>
        <v>2097.9720000000002</v>
      </c>
      <c r="J1800" s="2">
        <f t="shared" si="1329"/>
        <v>15.78526103846975</v>
      </c>
      <c r="K1800" s="2">
        <f t="shared" si="1330"/>
        <v>-0.36000000000012733</v>
      </c>
      <c r="L1800" s="18">
        <v>0.10525</v>
      </c>
      <c r="M1800" s="19">
        <v>9.4172981382131162</v>
      </c>
      <c r="N1800" s="4">
        <f t="shared" si="1341"/>
        <v>13.910000000000309</v>
      </c>
      <c r="O1800" s="4">
        <f t="shared" si="1331"/>
        <v>17.778999999999996</v>
      </c>
      <c r="P1800" s="4">
        <f t="shared" si="1342"/>
        <v>1.022390977443618</v>
      </c>
      <c r="Q1800" s="4">
        <f t="shared" si="1355"/>
        <v>1.034705829703443</v>
      </c>
      <c r="R1800" s="18">
        <f t="shared" si="1343"/>
        <v>2099.3716090225562</v>
      </c>
      <c r="S1800" s="2">
        <f t="shared" si="1344"/>
        <v>6.051609022556022</v>
      </c>
      <c r="T1800" s="22">
        <f t="shared" si="1332"/>
        <v>1</v>
      </c>
      <c r="U1800" s="29">
        <f t="shared" si="1345"/>
        <v>2098.171986246341</v>
      </c>
      <c r="V1800" s="30">
        <f t="shared" si="1346"/>
        <v>4.8519862463408572</v>
      </c>
      <c r="W1800" s="31">
        <f t="shared" si="1356"/>
        <v>1</v>
      </c>
      <c r="X1800" s="35">
        <f t="shared" si="1347"/>
        <v>2095.6812</v>
      </c>
      <c r="Y1800" s="30">
        <f t="shared" si="1348"/>
        <v>2.3611999999998261</v>
      </c>
      <c r="Z1800" s="31">
        <f t="shared" si="1357"/>
        <v>1</v>
      </c>
      <c r="AA1800" s="29">
        <f t="shared" si="1349"/>
        <v>2097.8232761718532</v>
      </c>
      <c r="AB1800" s="30">
        <f t="shared" si="1350"/>
        <v>4.503276171853031</v>
      </c>
      <c r="AC1800" s="31">
        <f t="shared" si="1358"/>
        <v>1</v>
      </c>
      <c r="AD1800" s="32">
        <f t="shared" si="1333"/>
        <v>1</v>
      </c>
      <c r="AE1800" s="33">
        <f t="shared" si="1334"/>
        <v>1</v>
      </c>
      <c r="AF1800" s="33">
        <f t="shared" si="1335"/>
        <v>0</v>
      </c>
      <c r="AG1800" s="33">
        <f t="shared" si="1336"/>
        <v>0</v>
      </c>
      <c r="AH1800" s="38">
        <f t="shared" si="1337"/>
        <v>1</v>
      </c>
      <c r="AI1800" s="33">
        <f t="shared" si="1338"/>
        <v>1</v>
      </c>
      <c r="AJ1800" s="39">
        <f t="shared" si="1339"/>
        <v>1</v>
      </c>
      <c r="AK1800" s="43">
        <f t="shared" si="1340"/>
        <v>1</v>
      </c>
      <c r="AL1800" s="4">
        <f t="shared" si="1359"/>
        <v>4.830000000000382</v>
      </c>
      <c r="AM1800" s="4">
        <f t="shared" si="1360"/>
        <v>4.6867238281470236</v>
      </c>
      <c r="AN1800" s="4">
        <f t="shared" si="1361"/>
        <v>4.6867238281470236</v>
      </c>
      <c r="AO1800" s="4">
        <f t="shared" si="1362"/>
        <v>-9.0799999999999272</v>
      </c>
      <c r="AP1800" s="4">
        <f t="shared" si="1363"/>
        <v>9.2232761718532856</v>
      </c>
      <c r="AQ1800" s="4">
        <f t="shared" si="1364"/>
        <v>9.0799999999999272</v>
      </c>
      <c r="AR1800" s="4">
        <f t="shared" si="1351"/>
        <v>4.3599999999996726</v>
      </c>
      <c r="AS1800">
        <f t="shared" si="1365"/>
        <v>9.0799999999999272</v>
      </c>
      <c r="AT1800" s="6">
        <f t="shared" si="1366"/>
        <v>0</v>
      </c>
      <c r="AU1800" s="4">
        <f t="shared" si="1367"/>
        <v>1.5012424219254079</v>
      </c>
      <c r="AV1800" s="4">
        <f t="shared" si="1368"/>
        <v>5.3572981382134435</v>
      </c>
      <c r="AW1800">
        <f t="shared" si="1369"/>
        <v>0</v>
      </c>
      <c r="AX1800">
        <f t="shared" si="1370"/>
        <v>0</v>
      </c>
      <c r="AY1800">
        <f t="shared" si="1371"/>
        <v>0</v>
      </c>
      <c r="AZ1800" s="4">
        <f t="shared" si="1352"/>
        <v>6.94</v>
      </c>
      <c r="BA1800" s="4">
        <f t="shared" si="1372"/>
        <v>216.25000000000014</v>
      </c>
      <c r="BB1800" s="4">
        <f t="shared" si="1353"/>
        <v>232.02999999999997</v>
      </c>
      <c r="BC1800" s="4">
        <f t="shared" si="1354"/>
        <v>273.88399999999996</v>
      </c>
      <c r="BM1800">
        <f t="shared" si="1326"/>
        <v>1</v>
      </c>
    </row>
    <row r="1801" spans="1:65" x14ac:dyDescent="0.25">
      <c r="A1801">
        <v>714</v>
      </c>
      <c r="B1801" s="1">
        <v>42219</v>
      </c>
      <c r="C1801" s="2">
        <v>2104.4899999999998</v>
      </c>
      <c r="D1801" s="2">
        <v>2105.6999999999998</v>
      </c>
      <c r="E1801" s="2">
        <v>2087.31</v>
      </c>
      <c r="F1801" s="2">
        <v>2098.04</v>
      </c>
      <c r="G1801" s="2">
        <v>3476770000</v>
      </c>
      <c r="H1801" s="2">
        <f t="shared" si="1327"/>
        <v>17.556100585772985</v>
      </c>
      <c r="I1801" s="2">
        <f t="shared" si="1328"/>
        <v>2096.5639999999994</v>
      </c>
      <c r="J1801" s="2">
        <f t="shared" si="1329"/>
        <v>17.476009081625342</v>
      </c>
      <c r="K1801" s="2">
        <f t="shared" si="1330"/>
        <v>0.6499999999996362</v>
      </c>
      <c r="L1801" s="18">
        <v>0.10255</v>
      </c>
      <c r="M1801" s="19">
        <v>9.2010803668915973</v>
      </c>
      <c r="N1801" s="4">
        <f t="shared" si="1341"/>
        <v>18.389999999999873</v>
      </c>
      <c r="O1801" s="4">
        <f t="shared" si="1331"/>
        <v>17.696999999999935</v>
      </c>
      <c r="P1801" s="4">
        <f t="shared" si="1342"/>
        <v>1.3316090225563959</v>
      </c>
      <c r="Q1801" s="4">
        <f t="shared" si="1355"/>
        <v>1.2615031957469689</v>
      </c>
      <c r="R1801" s="18">
        <f t="shared" si="1343"/>
        <v>2105.5680000000002</v>
      </c>
      <c r="S1801" s="2">
        <f t="shared" si="1344"/>
        <v>7.5280000000002474</v>
      </c>
      <c r="T1801" s="22">
        <f t="shared" si="1332"/>
        <v>1</v>
      </c>
      <c r="U1801" s="29">
        <f t="shared" si="1345"/>
        <v>2104.9309351169777</v>
      </c>
      <c r="V1801" s="30">
        <f t="shared" si="1346"/>
        <v>6.8909351169777437</v>
      </c>
      <c r="W1801" s="31">
        <f t="shared" si="1356"/>
        <v>1</v>
      </c>
      <c r="X1801" s="35">
        <f t="shared" si="1347"/>
        <v>2106.157733333333</v>
      </c>
      <c r="Y1801" s="30">
        <f t="shared" si="1348"/>
        <v>8.1177333333330353</v>
      </c>
      <c r="Z1801" s="31">
        <f t="shared" si="1357"/>
        <v>0</v>
      </c>
      <c r="AA1801" s="29">
        <f t="shared" si="1349"/>
        <v>2105.1026868672675</v>
      </c>
      <c r="AB1801" s="30">
        <f t="shared" si="1350"/>
        <v>7.06268686726753</v>
      </c>
      <c r="AC1801" s="31">
        <f t="shared" si="1358"/>
        <v>1</v>
      </c>
      <c r="AD1801" s="32">
        <f t="shared" si="1333"/>
        <v>1</v>
      </c>
      <c r="AE1801" s="33">
        <f t="shared" si="1334"/>
        <v>0</v>
      </c>
      <c r="AF1801" s="33">
        <f t="shared" si="1335"/>
        <v>0</v>
      </c>
      <c r="AG1801" s="33">
        <f t="shared" si="1336"/>
        <v>0</v>
      </c>
      <c r="AH1801" s="38">
        <f t="shared" si="1337"/>
        <v>1</v>
      </c>
      <c r="AI1801" s="33">
        <f t="shared" si="1338"/>
        <v>1</v>
      </c>
      <c r="AJ1801" s="39">
        <f t="shared" si="1339"/>
        <v>0</v>
      </c>
      <c r="AK1801" s="43">
        <f t="shared" si="1340"/>
        <v>0</v>
      </c>
      <c r="AL1801" s="4">
        <f t="shared" si="1359"/>
        <v>1.2100000000000364</v>
      </c>
      <c r="AM1801" s="4">
        <f t="shared" si="1360"/>
        <v>0.59731313273232445</v>
      </c>
      <c r="AN1801" s="4">
        <f t="shared" si="1361"/>
        <v>0.59731313273232445</v>
      </c>
      <c r="AO1801" s="4">
        <f t="shared" si="1362"/>
        <v>-17.179999999999836</v>
      </c>
      <c r="AP1801" s="4">
        <f t="shared" si="1363"/>
        <v>17.792686867267548</v>
      </c>
      <c r="AQ1801" s="4">
        <f t="shared" si="1364"/>
        <v>17.179999999999836</v>
      </c>
      <c r="AR1801" s="4">
        <f t="shared" si="1351"/>
        <v>6.4499999999998181</v>
      </c>
      <c r="AS1801">
        <f t="shared" si="1365"/>
        <v>17.179999999999836</v>
      </c>
      <c r="AT1801" s="6">
        <f t="shared" si="1366"/>
        <v>1</v>
      </c>
      <c r="AU1801" s="4">
        <f t="shared" si="1367"/>
        <v>-7.7070739635656249</v>
      </c>
      <c r="AV1801" s="4">
        <f t="shared" si="1368"/>
        <v>3.051080366891779</v>
      </c>
      <c r="AW1801">
        <f t="shared" si="1369"/>
        <v>0</v>
      </c>
      <c r="AX1801">
        <f t="shared" si="1370"/>
        <v>1</v>
      </c>
      <c r="AY1801">
        <f t="shared" si="1371"/>
        <v>0</v>
      </c>
      <c r="AZ1801" s="4">
        <f t="shared" si="1352"/>
        <v>-3.9100000000000006</v>
      </c>
      <c r="BA1801" s="4">
        <f t="shared" si="1372"/>
        <v>209.31000000000014</v>
      </c>
      <c r="BB1801" s="4">
        <f t="shared" si="1353"/>
        <v>225.08999999999997</v>
      </c>
      <c r="BC1801" s="4">
        <f t="shared" si="1354"/>
        <v>276.60799999999989</v>
      </c>
      <c r="BM1801">
        <f t="shared" si="1326"/>
        <v>1</v>
      </c>
    </row>
    <row r="1802" spans="1:65" x14ac:dyDescent="0.25">
      <c r="A1802">
        <v>713</v>
      </c>
      <c r="B1802" s="1">
        <v>42216</v>
      </c>
      <c r="C1802" s="2">
        <v>2111.6</v>
      </c>
      <c r="D1802" s="2">
        <v>2114.2399999999998</v>
      </c>
      <c r="E1802" s="2">
        <v>2102.0700000000002</v>
      </c>
      <c r="F1802" s="2">
        <v>2103.84</v>
      </c>
      <c r="G1802" s="2">
        <v>3681340000</v>
      </c>
      <c r="H1802" s="2">
        <f t="shared" si="1327"/>
        <v>19.138394249373299</v>
      </c>
      <c r="I1802" s="2">
        <f t="shared" si="1328"/>
        <v>2095.0369999999998</v>
      </c>
      <c r="J1802" s="2">
        <f t="shared" si="1329"/>
        <v>19.282934751525193</v>
      </c>
      <c r="K1802" s="2">
        <f t="shared" si="1330"/>
        <v>2.9699999999997999</v>
      </c>
      <c r="L1802" s="18">
        <v>9.1600000000000001E-2</v>
      </c>
      <c r="M1802" s="19">
        <v>8.2373269882036624</v>
      </c>
      <c r="N1802" s="4">
        <f t="shared" si="1341"/>
        <v>12.169999999999618</v>
      </c>
      <c r="O1802" s="4">
        <f t="shared" si="1331"/>
        <v>16.77399999999998</v>
      </c>
      <c r="P1802" s="4">
        <f t="shared" si="1342"/>
        <v>1.7280000000000033</v>
      </c>
      <c r="Q1802" s="4">
        <f t="shared" si="1355"/>
        <v>1.1306028640462038</v>
      </c>
      <c r="R1802" s="18">
        <f t="shared" si="1343"/>
        <v>2110.504210526316</v>
      </c>
      <c r="S1802" s="2">
        <f t="shared" si="1344"/>
        <v>6.6642105263158555</v>
      </c>
      <c r="T1802" s="22">
        <f t="shared" si="1332"/>
        <v>1</v>
      </c>
      <c r="U1802" s="29">
        <f t="shared" si="1345"/>
        <v>2111.97248263247</v>
      </c>
      <c r="V1802" s="30">
        <f t="shared" si="1346"/>
        <v>8.1324826324698734</v>
      </c>
      <c r="W1802" s="31">
        <f t="shared" si="1356"/>
        <v>1</v>
      </c>
      <c r="X1802" s="35">
        <f t="shared" si="1347"/>
        <v>2115.1759999999999</v>
      </c>
      <c r="Y1802" s="30">
        <f t="shared" si="1348"/>
        <v>11.335999999999785</v>
      </c>
      <c r="Z1802" s="31">
        <f t="shared" si="1357"/>
        <v>0</v>
      </c>
      <c r="AA1802" s="29">
        <f t="shared" si="1349"/>
        <v>2112.4209750639243</v>
      </c>
      <c r="AB1802" s="30">
        <f t="shared" si="1350"/>
        <v>8.5809750639241429</v>
      </c>
      <c r="AC1802" s="31">
        <f t="shared" si="1358"/>
        <v>0</v>
      </c>
      <c r="AD1802" s="32">
        <f t="shared" si="1333"/>
        <v>-1</v>
      </c>
      <c r="AE1802" s="33">
        <f t="shared" si="1334"/>
        <v>-1</v>
      </c>
      <c r="AF1802" s="33">
        <f t="shared" si="1335"/>
        <v>0</v>
      </c>
      <c r="AG1802" s="33">
        <f t="shared" si="1336"/>
        <v>0</v>
      </c>
      <c r="AH1802" s="38">
        <f t="shared" si="1337"/>
        <v>-1</v>
      </c>
      <c r="AI1802" s="33">
        <f t="shared" si="1338"/>
        <v>-1</v>
      </c>
      <c r="AJ1802" s="39">
        <f t="shared" si="1339"/>
        <v>0</v>
      </c>
      <c r="AK1802" s="43">
        <f t="shared" si="1340"/>
        <v>0</v>
      </c>
      <c r="AL1802" s="4">
        <f t="shared" si="1359"/>
        <v>2.6399999999998727</v>
      </c>
      <c r="AM1802" s="4">
        <f t="shared" si="1360"/>
        <v>1.8190249360754933</v>
      </c>
      <c r="AN1802" s="4">
        <f t="shared" si="1361"/>
        <v>1.8190249360754933</v>
      </c>
      <c r="AO1802" s="4">
        <f t="shared" si="1362"/>
        <v>-9.5299999999997453</v>
      </c>
      <c r="AP1802" s="4">
        <f t="shared" si="1363"/>
        <v>10.350975063924125</v>
      </c>
      <c r="AQ1802" s="4">
        <f t="shared" si="1364"/>
        <v>9.5299999999997453</v>
      </c>
      <c r="AR1802" s="4">
        <f t="shared" si="1351"/>
        <v>7.7599999999997635</v>
      </c>
      <c r="AS1802">
        <f t="shared" si="1365"/>
        <v>9.5299999999997453</v>
      </c>
      <c r="AT1802" s="6">
        <f t="shared" si="1366"/>
        <v>0</v>
      </c>
      <c r="AU1802" s="4">
        <f t="shared" si="1367"/>
        <v>0.18567769817080304</v>
      </c>
      <c r="AV1802" s="4">
        <f t="shared" si="1368"/>
        <v>0.77732698820389889</v>
      </c>
      <c r="AW1802">
        <f t="shared" si="1369"/>
        <v>0</v>
      </c>
      <c r="AX1802">
        <f t="shared" si="1370"/>
        <v>0</v>
      </c>
      <c r="AY1802">
        <f t="shared" si="1371"/>
        <v>0</v>
      </c>
      <c r="AZ1802" s="4">
        <f t="shared" si="1352"/>
        <v>6.94</v>
      </c>
      <c r="BA1802" s="4">
        <f t="shared" si="1372"/>
        <v>213.22000000000014</v>
      </c>
      <c r="BB1802" s="4">
        <f t="shared" si="1353"/>
        <v>226.39333333333332</v>
      </c>
      <c r="BC1802" s="4">
        <f t="shared" si="1354"/>
        <v>279.452</v>
      </c>
      <c r="BM1802">
        <f t="shared" si="1326"/>
        <v>1</v>
      </c>
    </row>
    <row r="1803" spans="1:65" x14ac:dyDescent="0.25">
      <c r="A1803">
        <v>712</v>
      </c>
      <c r="B1803" s="1">
        <v>42215</v>
      </c>
      <c r="C1803" s="2">
        <v>2106.7800000000002</v>
      </c>
      <c r="D1803" s="2">
        <v>2110.48</v>
      </c>
      <c r="E1803" s="2">
        <v>2094.9699999999998</v>
      </c>
      <c r="F1803" s="2">
        <v>2108.63</v>
      </c>
      <c r="G1803" s="2">
        <v>3579410000</v>
      </c>
      <c r="H1803" s="2">
        <f t="shared" si="1327"/>
        <v>20.281211913164068</v>
      </c>
      <c r="I1803" s="2">
        <f t="shared" si="1328"/>
        <v>2093.3584999999994</v>
      </c>
      <c r="J1803" s="2">
        <f t="shared" si="1329"/>
        <v>20.313429573871336</v>
      </c>
      <c r="K1803" s="2">
        <f t="shared" si="1330"/>
        <v>-1.7899999999999636</v>
      </c>
      <c r="L1803" s="18">
        <v>9.3950000000000006E-2</v>
      </c>
      <c r="M1803" s="19">
        <v>8.4484153897135208</v>
      </c>
      <c r="N1803" s="4">
        <f t="shared" si="1341"/>
        <v>15.510000000000218</v>
      </c>
      <c r="O1803" s="4">
        <f t="shared" si="1331"/>
        <v>16.45999999999999</v>
      </c>
      <c r="P1803" s="4">
        <f t="shared" si="1342"/>
        <v>1.8742105263157882</v>
      </c>
      <c r="Q1803" s="4">
        <f t="shared" si="1355"/>
        <v>0.95508367300074815</v>
      </c>
      <c r="R1803" s="18">
        <f t="shared" si="1343"/>
        <v>2110.464954887218</v>
      </c>
      <c r="S1803" s="2">
        <f t="shared" si="1344"/>
        <v>1.8349548872179184</v>
      </c>
      <c r="T1803" s="22">
        <f t="shared" si="1332"/>
        <v>1</v>
      </c>
      <c r="U1803" s="29">
        <f t="shared" si="1345"/>
        <v>2107.0630983206952</v>
      </c>
      <c r="V1803" s="30">
        <f t="shared" si="1346"/>
        <v>1.5669016793049195</v>
      </c>
      <c r="W1803" s="31">
        <f t="shared" si="1356"/>
        <v>1</v>
      </c>
      <c r="X1803" s="35">
        <f t="shared" si="1347"/>
        <v>2113.8025333333335</v>
      </c>
      <c r="Y1803" s="30">
        <f t="shared" si="1348"/>
        <v>5.1725333333333765</v>
      </c>
      <c r="Z1803" s="31">
        <f t="shared" si="1357"/>
        <v>1</v>
      </c>
      <c r="AA1803" s="29">
        <f t="shared" si="1349"/>
        <v>2108.0066192224645</v>
      </c>
      <c r="AB1803" s="30">
        <f t="shared" si="1350"/>
        <v>0.62338077753565813</v>
      </c>
      <c r="AC1803" s="31">
        <f t="shared" si="1358"/>
        <v>1</v>
      </c>
      <c r="AD1803" s="32">
        <f t="shared" si="1333"/>
        <v>1</v>
      </c>
      <c r="AE1803" s="33">
        <f t="shared" si="1334"/>
        <v>0</v>
      </c>
      <c r="AF1803" s="33">
        <f t="shared" si="1335"/>
        <v>0</v>
      </c>
      <c r="AG1803" s="33">
        <f t="shared" si="1336"/>
        <v>0</v>
      </c>
      <c r="AH1803" s="38">
        <f t="shared" si="1337"/>
        <v>0</v>
      </c>
      <c r="AI1803" s="33">
        <f t="shared" si="1338"/>
        <v>0</v>
      </c>
      <c r="AJ1803" s="39">
        <f t="shared" si="1339"/>
        <v>0</v>
      </c>
      <c r="AK1803" s="43">
        <f t="shared" si="1340"/>
        <v>0</v>
      </c>
      <c r="AL1803" s="4">
        <f t="shared" si="1359"/>
        <v>3.6999999999998181</v>
      </c>
      <c r="AM1803" s="4">
        <f t="shared" si="1360"/>
        <v>2.4733807775355672</v>
      </c>
      <c r="AN1803" s="4">
        <f t="shared" si="1361"/>
        <v>2.4733807775355672</v>
      </c>
      <c r="AO1803" s="4">
        <f t="shared" si="1362"/>
        <v>-11.8100000000004</v>
      </c>
      <c r="AP1803" s="4">
        <f t="shared" si="1363"/>
        <v>13.036619222464651</v>
      </c>
      <c r="AQ1803" s="4">
        <f t="shared" si="1364"/>
        <v>11.8100000000004</v>
      </c>
      <c r="AR1803" s="4">
        <f t="shared" si="1351"/>
        <v>1.8499999999999091</v>
      </c>
      <c r="AS1803">
        <f t="shared" si="1365"/>
        <v>11.8100000000004</v>
      </c>
      <c r="AT1803" s="6">
        <f t="shared" si="1366"/>
        <v>1</v>
      </c>
      <c r="AU1803" s="4">
        <f t="shared" si="1367"/>
        <v>-1.5284084913699587</v>
      </c>
      <c r="AV1803" s="4">
        <f t="shared" si="1368"/>
        <v>6.8984153897136116</v>
      </c>
      <c r="AW1803">
        <f t="shared" si="1369"/>
        <v>0</v>
      </c>
      <c r="AX1803">
        <f t="shared" si="1370"/>
        <v>1</v>
      </c>
      <c r="AY1803">
        <f t="shared" si="1371"/>
        <v>0</v>
      </c>
      <c r="AZ1803" s="4">
        <f t="shared" si="1352"/>
        <v>-3.9100000000000006</v>
      </c>
      <c r="BA1803" s="4">
        <f t="shared" si="1372"/>
        <v>206.28000000000014</v>
      </c>
      <c r="BB1803" s="4">
        <f t="shared" si="1353"/>
        <v>224.07999999999998</v>
      </c>
      <c r="BC1803" s="4">
        <f t="shared" si="1354"/>
        <v>277.52400000000011</v>
      </c>
      <c r="BM1803">
        <f t="shared" si="1326"/>
        <v>0</v>
      </c>
    </row>
    <row r="1804" spans="1:65" x14ac:dyDescent="0.25">
      <c r="A1804">
        <v>711</v>
      </c>
      <c r="B1804" s="1">
        <v>42214</v>
      </c>
      <c r="C1804" s="2">
        <v>2094.6999999999998</v>
      </c>
      <c r="D1804" s="2">
        <v>2110.6</v>
      </c>
      <c r="E1804" s="2">
        <v>2094.08</v>
      </c>
      <c r="F1804" s="2">
        <v>2108.5700000000002</v>
      </c>
      <c r="G1804" s="2">
        <v>4038900000</v>
      </c>
      <c r="H1804" s="2">
        <f t="shared" si="1327"/>
        <v>20.319458107385131</v>
      </c>
      <c r="I1804" s="2">
        <f t="shared" si="1328"/>
        <v>2091.3694999999993</v>
      </c>
      <c r="J1804" s="2">
        <f t="shared" si="1329"/>
        <v>20.641123337444064</v>
      </c>
      <c r="K1804" s="2">
        <f t="shared" si="1330"/>
        <v>1.4499999999998181</v>
      </c>
      <c r="L1804" s="18">
        <v>0.10015</v>
      </c>
      <c r="M1804" s="19">
        <v>8.9405143553308193</v>
      </c>
      <c r="N1804" s="4">
        <f t="shared" si="1341"/>
        <v>17.349999999999909</v>
      </c>
      <c r="O1804" s="4">
        <f t="shared" si="1331"/>
        <v>16.610999999999969</v>
      </c>
      <c r="P1804" s="4">
        <f t="shared" si="1342"/>
        <v>1.8949548872180426</v>
      </c>
      <c r="Q1804" s="4">
        <f t="shared" si="1355"/>
        <v>0.72589312998698641</v>
      </c>
      <c r="R1804" s="18">
        <f t="shared" si="1343"/>
        <v>2095.3241428571428</v>
      </c>
      <c r="S1804" s="2">
        <f t="shared" si="1344"/>
        <v>13.245857142857403</v>
      </c>
      <c r="T1804" s="22">
        <f t="shared" si="1332"/>
        <v>0</v>
      </c>
      <c r="U1804" s="29">
        <f t="shared" si="1345"/>
        <v>2094.8611844146685</v>
      </c>
      <c r="V1804" s="30">
        <f t="shared" si="1346"/>
        <v>13.708815585331649</v>
      </c>
      <c r="W1804" s="31">
        <f t="shared" si="1356"/>
        <v>0</v>
      </c>
      <c r="X1804" s="35">
        <f t="shared" si="1347"/>
        <v>2091.7797333333328</v>
      </c>
      <c r="Y1804" s="30">
        <f t="shared" si="1348"/>
        <v>16.790266666667321</v>
      </c>
      <c r="Z1804" s="31">
        <f t="shared" si="1357"/>
        <v>0</v>
      </c>
      <c r="AA1804" s="29">
        <f t="shared" si="1349"/>
        <v>2094.4297812632813</v>
      </c>
      <c r="AB1804" s="30">
        <f t="shared" si="1350"/>
        <v>14.140218736718907</v>
      </c>
      <c r="AC1804" s="31">
        <f t="shared" si="1358"/>
        <v>0</v>
      </c>
      <c r="AD1804" s="32">
        <f t="shared" si="1333"/>
        <v>-1</v>
      </c>
      <c r="AE1804" s="33">
        <f t="shared" si="1334"/>
        <v>0</v>
      </c>
      <c r="AF1804" s="33">
        <f t="shared" si="1335"/>
        <v>0</v>
      </c>
      <c r="AG1804" s="33">
        <f t="shared" si="1336"/>
        <v>0</v>
      </c>
      <c r="AH1804" s="38">
        <f t="shared" si="1337"/>
        <v>0</v>
      </c>
      <c r="AI1804" s="33">
        <f t="shared" si="1338"/>
        <v>0</v>
      </c>
      <c r="AJ1804" s="39">
        <f t="shared" si="1339"/>
        <v>0</v>
      </c>
      <c r="AK1804" s="43">
        <f t="shared" si="1340"/>
        <v>0</v>
      </c>
      <c r="AL1804" s="4">
        <f t="shared" si="1359"/>
        <v>15.900000000000091</v>
      </c>
      <c r="AM1804" s="4">
        <f t="shared" si="1360"/>
        <v>16.170218736718653</v>
      </c>
      <c r="AN1804" s="4">
        <f t="shared" si="1361"/>
        <v>15.900000000000091</v>
      </c>
      <c r="AO1804" s="4">
        <f t="shared" si="1362"/>
        <v>-0.61999999999989086</v>
      </c>
      <c r="AP1804" s="4">
        <f t="shared" si="1363"/>
        <v>0.3497812632813293</v>
      </c>
      <c r="AQ1804" s="4">
        <f t="shared" si="1364"/>
        <v>0.3497812632813293</v>
      </c>
      <c r="AR1804" s="4">
        <f t="shared" si="1351"/>
        <v>13.870000000000346</v>
      </c>
      <c r="AS1804">
        <f t="shared" si="1365"/>
        <v>15.900000000000091</v>
      </c>
      <c r="AT1804" s="6">
        <f t="shared" si="1366"/>
        <v>1</v>
      </c>
      <c r="AU1804" s="4">
        <f t="shared" si="1367"/>
        <v>-4.4005711215478573</v>
      </c>
      <c r="AV1804" s="4">
        <f t="shared" si="1368"/>
        <v>-4.6294856446695265</v>
      </c>
      <c r="AW1804">
        <f t="shared" si="1369"/>
        <v>1</v>
      </c>
      <c r="AX1804">
        <f t="shared" si="1370"/>
        <v>0</v>
      </c>
      <c r="AY1804">
        <f t="shared" si="1371"/>
        <v>0</v>
      </c>
      <c r="AZ1804" s="4">
        <f t="shared" si="1352"/>
        <v>-3.9100000000000006</v>
      </c>
      <c r="BA1804" s="4">
        <f t="shared" si="1372"/>
        <v>210.19000000000014</v>
      </c>
      <c r="BB1804" s="4">
        <f t="shared" si="1353"/>
        <v>224.07999999999998</v>
      </c>
      <c r="BC1804" s="4">
        <f t="shared" si="1354"/>
        <v>272.69199999999989</v>
      </c>
      <c r="BM1804">
        <f t="shared" si="1326"/>
        <v>0</v>
      </c>
    </row>
    <row r="1805" spans="1:65" x14ac:dyDescent="0.25">
      <c r="A1805">
        <v>710</v>
      </c>
      <c r="B1805" s="1">
        <v>42213</v>
      </c>
      <c r="C1805" s="2">
        <v>2070.75</v>
      </c>
      <c r="D1805" s="2">
        <v>2095.6</v>
      </c>
      <c r="E1805" s="2">
        <v>2069.09</v>
      </c>
      <c r="F1805" s="2">
        <v>2093.25</v>
      </c>
      <c r="G1805" s="2">
        <v>4117740000</v>
      </c>
      <c r="H1805" s="2">
        <f t="shared" si="1327"/>
        <v>19.855578253422358</v>
      </c>
      <c r="I1805" s="2">
        <f t="shared" si="1328"/>
        <v>2089.6939999999995</v>
      </c>
      <c r="J1805" s="2">
        <f t="shared" si="1329"/>
        <v>20.520188076238711</v>
      </c>
      <c r="K1805" s="2">
        <f t="shared" si="1330"/>
        <v>3.1100000000001273</v>
      </c>
      <c r="L1805" s="18">
        <v>0.1134</v>
      </c>
      <c r="M1805" s="19">
        <v>9.99950337256716</v>
      </c>
      <c r="N1805" s="4">
        <f t="shared" si="1341"/>
        <v>27.960000000000036</v>
      </c>
      <c r="O1805" s="4">
        <f t="shared" si="1331"/>
        <v>16.040999999999986</v>
      </c>
      <c r="P1805" s="4">
        <f t="shared" si="1342"/>
        <v>2.0741428571428511</v>
      </c>
      <c r="Q1805" s="4">
        <f t="shared" si="1355"/>
        <v>0.41329337094499519</v>
      </c>
      <c r="R1805" s="18">
        <f t="shared" si="1343"/>
        <v>2070.1450075187968</v>
      </c>
      <c r="S1805" s="2">
        <f t="shared" si="1344"/>
        <v>23.104992481203226</v>
      </c>
      <c r="T1805" s="22">
        <f t="shared" si="1332"/>
        <v>0</v>
      </c>
      <c r="U1805" s="29">
        <f t="shared" si="1345"/>
        <v>2070.8381515129968</v>
      </c>
      <c r="V1805" s="30">
        <f t="shared" si="1346"/>
        <v>22.411848487003226</v>
      </c>
      <c r="W1805" s="31">
        <f t="shared" si="1356"/>
        <v>0</v>
      </c>
      <c r="X1805" s="35">
        <f t="shared" si="1347"/>
        <v>2063.5730666666677</v>
      </c>
      <c r="Y1805" s="30">
        <f t="shared" si="1348"/>
        <v>29.676933333332272</v>
      </c>
      <c r="Z1805" s="31">
        <f t="shared" si="1357"/>
        <v>0</v>
      </c>
      <c r="AA1805" s="29">
        <f t="shared" si="1349"/>
        <v>2069.8210396345107</v>
      </c>
      <c r="AB1805" s="30">
        <f t="shared" si="1350"/>
        <v>23.428960365489274</v>
      </c>
      <c r="AC1805" s="31">
        <f t="shared" si="1358"/>
        <v>0</v>
      </c>
      <c r="AD1805" s="32">
        <f t="shared" si="1333"/>
        <v>-1</v>
      </c>
      <c r="AE1805" s="33">
        <f t="shared" si="1334"/>
        <v>0</v>
      </c>
      <c r="AF1805" s="33">
        <f t="shared" si="1335"/>
        <v>0</v>
      </c>
      <c r="AG1805" s="33">
        <f t="shared" si="1336"/>
        <v>0</v>
      </c>
      <c r="AH1805" s="38">
        <f t="shared" si="1337"/>
        <v>0</v>
      </c>
      <c r="AI1805" s="33">
        <f t="shared" si="1338"/>
        <v>0</v>
      </c>
      <c r="AJ1805" s="39">
        <f t="shared" si="1339"/>
        <v>0</v>
      </c>
      <c r="AK1805" s="43">
        <f t="shared" si="1340"/>
        <v>0</v>
      </c>
      <c r="AL1805" s="4">
        <f t="shared" si="1359"/>
        <v>24.849999999999909</v>
      </c>
      <c r="AM1805" s="4">
        <f t="shared" si="1360"/>
        <v>25.778960365489183</v>
      </c>
      <c r="AN1805" s="4">
        <f t="shared" si="1361"/>
        <v>24.849999999999909</v>
      </c>
      <c r="AO1805" s="4">
        <f t="shared" si="1362"/>
        <v>-1.6599999999998545</v>
      </c>
      <c r="AP1805" s="4">
        <f t="shared" si="1363"/>
        <v>0.73103963451058007</v>
      </c>
      <c r="AQ1805" s="4">
        <f t="shared" si="1364"/>
        <v>0.73103963451058007</v>
      </c>
      <c r="AR1805" s="4">
        <f t="shared" si="1351"/>
        <v>22.5</v>
      </c>
      <c r="AS1805">
        <f t="shared" si="1365"/>
        <v>24.849999999999909</v>
      </c>
      <c r="AT1805" s="6">
        <f t="shared" si="1366"/>
        <v>1</v>
      </c>
      <c r="AU1805" s="4">
        <f t="shared" si="1367"/>
        <v>-10.162731504902091</v>
      </c>
      <c r="AV1805" s="4">
        <f t="shared" si="1368"/>
        <v>-12.200496627432839</v>
      </c>
      <c r="AW1805">
        <f t="shared" si="1369"/>
        <v>1</v>
      </c>
      <c r="AX1805">
        <f t="shared" si="1370"/>
        <v>0</v>
      </c>
      <c r="AY1805">
        <f t="shared" si="1371"/>
        <v>0</v>
      </c>
      <c r="AZ1805" s="4">
        <f t="shared" si="1352"/>
        <v>-3.9100000000000006</v>
      </c>
      <c r="BA1805" s="4">
        <f t="shared" si="1372"/>
        <v>214.10000000000014</v>
      </c>
      <c r="BB1805" s="4">
        <f t="shared" si="1353"/>
        <v>224.07999999999998</v>
      </c>
      <c r="BC1805" s="4">
        <f t="shared" si="1354"/>
        <v>263.11199999999997</v>
      </c>
      <c r="BM1805">
        <f t="shared" si="1326"/>
        <v>0</v>
      </c>
    </row>
    <row r="1806" spans="1:65" x14ac:dyDescent="0.25">
      <c r="A1806">
        <v>709</v>
      </c>
      <c r="B1806" s="1">
        <v>42212</v>
      </c>
      <c r="C1806" s="2">
        <v>2078.19</v>
      </c>
      <c r="D1806" s="2">
        <v>2078.19</v>
      </c>
      <c r="E1806" s="2">
        <v>2063.52</v>
      </c>
      <c r="F1806" s="2">
        <v>2067.64</v>
      </c>
      <c r="G1806" s="2">
        <v>3836750000</v>
      </c>
      <c r="H1806" s="2">
        <f t="shared" si="1327"/>
        <v>15.348881826808581</v>
      </c>
      <c r="I1806" s="2">
        <f t="shared" si="1328"/>
        <v>2091.0879999999997</v>
      </c>
      <c r="J1806" s="2">
        <f t="shared" si="1329"/>
        <v>18.43712961447774</v>
      </c>
      <c r="K1806" s="2">
        <f t="shared" si="1330"/>
        <v>-1.4600000000000364</v>
      </c>
      <c r="L1806" s="18">
        <v>0.14400000000000002</v>
      </c>
      <c r="M1806" s="19">
        <v>12.771537821824191</v>
      </c>
      <c r="N1806" s="4">
        <f t="shared" si="1341"/>
        <v>16.130000000000109</v>
      </c>
      <c r="O1806" s="4">
        <f t="shared" si="1331"/>
        <v>14.625</v>
      </c>
      <c r="P1806" s="4">
        <f t="shared" si="1342"/>
        <v>2.5050075187969894</v>
      </c>
      <c r="Q1806" s="4">
        <f t="shared" si="1355"/>
        <v>0.22602952050509362</v>
      </c>
      <c r="R1806" s="18">
        <f t="shared" si="1343"/>
        <v>2082.310263157895</v>
      </c>
      <c r="S1806" s="2">
        <f t="shared" si="1344"/>
        <v>14.670263157895079</v>
      </c>
      <c r="T1806" s="22">
        <f t="shared" si="1332"/>
        <v>0</v>
      </c>
      <c r="U1806" s="29">
        <f t="shared" si="1345"/>
        <v>2078.3054039587578</v>
      </c>
      <c r="V1806" s="30">
        <f t="shared" si="1346"/>
        <v>10.665403958757906</v>
      </c>
      <c r="W1806" s="31">
        <f t="shared" si="1356"/>
        <v>0</v>
      </c>
      <c r="X1806" s="35">
        <f t="shared" si="1347"/>
        <v>2075.1758666666665</v>
      </c>
      <c r="Y1806" s="30">
        <f t="shared" si="1348"/>
        <v>7.5358666666666068</v>
      </c>
      <c r="Z1806" s="31">
        <f t="shared" si="1357"/>
        <v>1</v>
      </c>
      <c r="AA1806" s="29">
        <f t="shared" si="1349"/>
        <v>2077.8672687378648</v>
      </c>
      <c r="AB1806" s="30">
        <f t="shared" si="1350"/>
        <v>10.227268737864961</v>
      </c>
      <c r="AC1806" s="31">
        <f t="shared" si="1358"/>
        <v>0</v>
      </c>
      <c r="AD1806" s="32">
        <f t="shared" si="1333"/>
        <v>-1</v>
      </c>
      <c r="AE1806" s="33">
        <f t="shared" si="1334"/>
        <v>0</v>
      </c>
      <c r="AF1806" s="33">
        <f t="shared" si="1335"/>
        <v>0</v>
      </c>
      <c r="AG1806" s="33">
        <f t="shared" si="1336"/>
        <v>0</v>
      </c>
      <c r="AH1806" s="38">
        <f t="shared" si="1337"/>
        <v>-1</v>
      </c>
      <c r="AI1806" s="33">
        <f t="shared" si="1338"/>
        <v>0</v>
      </c>
      <c r="AJ1806" s="39">
        <f t="shared" si="1339"/>
        <v>0</v>
      </c>
      <c r="AK1806" s="43">
        <f t="shared" si="1340"/>
        <v>0</v>
      </c>
      <c r="AL1806" s="4">
        <f t="shared" si="1359"/>
        <v>0</v>
      </c>
      <c r="AM1806" s="4">
        <f t="shared" si="1360"/>
        <v>0.32273126213522119</v>
      </c>
      <c r="AN1806" s="4">
        <f t="shared" si="1361"/>
        <v>0</v>
      </c>
      <c r="AO1806" s="4">
        <f t="shared" si="1362"/>
        <v>-14.670000000000073</v>
      </c>
      <c r="AP1806" s="4">
        <f t="shared" si="1363"/>
        <v>14.347268737864852</v>
      </c>
      <c r="AQ1806" s="4">
        <f t="shared" si="1364"/>
        <v>14.347268737864852</v>
      </c>
      <c r="AR1806" s="4">
        <f t="shared" si="1351"/>
        <v>10.550000000000182</v>
      </c>
      <c r="AS1806">
        <f t="shared" si="1365"/>
        <v>14.347268737864852</v>
      </c>
      <c r="AT1806" s="6">
        <f t="shared" si="1366"/>
        <v>1</v>
      </c>
      <c r="AU1806" s="4">
        <f t="shared" si="1367"/>
        <v>-2.6765280214081901</v>
      </c>
      <c r="AV1806" s="4">
        <f t="shared" si="1368"/>
        <v>2.5215378218240092</v>
      </c>
      <c r="AW1806">
        <f t="shared" si="1369"/>
        <v>0</v>
      </c>
      <c r="AX1806">
        <f t="shared" si="1370"/>
        <v>1</v>
      </c>
      <c r="AY1806">
        <f t="shared" si="1371"/>
        <v>0</v>
      </c>
      <c r="AZ1806" s="4">
        <f t="shared" si="1352"/>
        <v>-3.9100000000000006</v>
      </c>
      <c r="BA1806" s="4">
        <f t="shared" si="1372"/>
        <v>218.01000000000013</v>
      </c>
      <c r="BB1806" s="4">
        <f t="shared" si="1353"/>
        <v>224.07999999999998</v>
      </c>
      <c r="BC1806" s="4">
        <f t="shared" si="1354"/>
        <v>266.08800000000002</v>
      </c>
      <c r="BM1806">
        <f t="shared" si="1326"/>
        <v>0</v>
      </c>
    </row>
    <row r="1807" spans="1:65" x14ac:dyDescent="0.25">
      <c r="A1807">
        <v>708</v>
      </c>
      <c r="B1807" s="1">
        <v>42209</v>
      </c>
      <c r="C1807" s="2">
        <v>2102.2399999999998</v>
      </c>
      <c r="D1807" s="2">
        <v>2106.0100000000002</v>
      </c>
      <c r="E1807" s="2">
        <v>2077.09</v>
      </c>
      <c r="F1807" s="2">
        <v>2079.65</v>
      </c>
      <c r="G1807" s="2">
        <v>3870040000</v>
      </c>
      <c r="H1807" s="2">
        <f t="shared" si="1327"/>
        <v>14.912309456731833</v>
      </c>
      <c r="I1807" s="2">
        <f t="shared" si="1328"/>
        <v>2092.3095000000003</v>
      </c>
      <c r="J1807" s="2">
        <f t="shared" si="1329"/>
        <v>14.999286395306269</v>
      </c>
      <c r="K1807" s="2">
        <f t="shared" si="1330"/>
        <v>8.9999999999690772E-2</v>
      </c>
      <c r="L1807" s="18">
        <v>0.1132</v>
      </c>
      <c r="M1807" s="19">
        <v>10.148470188223184</v>
      </c>
      <c r="N1807" s="4">
        <f t="shared" si="1341"/>
        <v>28.920000000000073</v>
      </c>
      <c r="O1807" s="4">
        <f t="shared" si="1331"/>
        <v>15.417000000000007</v>
      </c>
      <c r="P1807" s="4">
        <f t="shared" si="1342"/>
        <v>2.6602631578947395</v>
      </c>
      <c r="Q1807" s="4">
        <f t="shared" si="1355"/>
        <v>0.29590758655804994</v>
      </c>
      <c r="R1807" s="18">
        <f t="shared" si="1343"/>
        <v>2104.8150751879698</v>
      </c>
      <c r="S1807" s="2">
        <f t="shared" si="1344"/>
        <v>25.165075187969705</v>
      </c>
      <c r="T1807" s="22">
        <f t="shared" si="1332"/>
        <v>0</v>
      </c>
      <c r="U1807" s="29">
        <f t="shared" si="1345"/>
        <v>2102.3276403124996</v>
      </c>
      <c r="V1807" s="30">
        <f t="shared" si="1346"/>
        <v>22.677640312499534</v>
      </c>
      <c r="W1807" s="31">
        <f t="shared" si="1356"/>
        <v>0</v>
      </c>
      <c r="X1807" s="35">
        <f t="shared" si="1347"/>
        <v>2101.3158666666668</v>
      </c>
      <c r="Y1807" s="30">
        <f t="shared" si="1348"/>
        <v>21.665866666666716</v>
      </c>
      <c r="Z1807" s="31">
        <f t="shared" si="1357"/>
        <v>0</v>
      </c>
      <c r="AA1807" s="29">
        <f t="shared" si="1349"/>
        <v>2102.1859920020829</v>
      </c>
      <c r="AB1807" s="30">
        <f t="shared" si="1350"/>
        <v>22.535992002082821</v>
      </c>
      <c r="AC1807" s="31">
        <f t="shared" si="1358"/>
        <v>0</v>
      </c>
      <c r="AD1807" s="32">
        <f t="shared" si="1333"/>
        <v>-1</v>
      </c>
      <c r="AE1807" s="33">
        <f t="shared" si="1334"/>
        <v>0</v>
      </c>
      <c r="AF1807" s="33">
        <f t="shared" si="1335"/>
        <v>0</v>
      </c>
      <c r="AG1807" s="33">
        <f t="shared" si="1336"/>
        <v>0</v>
      </c>
      <c r="AH1807" s="38">
        <f t="shared" si="1337"/>
        <v>-1</v>
      </c>
      <c r="AI1807" s="33">
        <f t="shared" si="1338"/>
        <v>-1</v>
      </c>
      <c r="AJ1807" s="39">
        <f t="shared" si="1339"/>
        <v>-1</v>
      </c>
      <c r="AK1807" s="43">
        <f t="shared" si="1340"/>
        <v>0</v>
      </c>
      <c r="AL1807" s="4">
        <f t="shared" si="1359"/>
        <v>3.7700000000004366</v>
      </c>
      <c r="AM1807" s="4">
        <f t="shared" si="1360"/>
        <v>3.8240079979173061</v>
      </c>
      <c r="AN1807" s="4">
        <f t="shared" si="1361"/>
        <v>3.7700000000004366</v>
      </c>
      <c r="AO1807" s="4">
        <f t="shared" si="1362"/>
        <v>-25.149999999999636</v>
      </c>
      <c r="AP1807" s="4">
        <f t="shared" si="1363"/>
        <v>25.095992002082767</v>
      </c>
      <c r="AQ1807" s="4">
        <f t="shared" si="1364"/>
        <v>25.095992002082767</v>
      </c>
      <c r="AR1807" s="4">
        <f t="shared" si="1351"/>
        <v>22.589999999999691</v>
      </c>
      <c r="AS1807">
        <f t="shared" si="1365"/>
        <v>25.095992002082767</v>
      </c>
      <c r="AT1807" s="6">
        <f t="shared" si="1366"/>
        <v>1</v>
      </c>
      <c r="AU1807" s="4">
        <f t="shared" si="1367"/>
        <v>-14.499185968993901</v>
      </c>
      <c r="AV1807" s="4">
        <f t="shared" si="1368"/>
        <v>-12.141529811776506</v>
      </c>
      <c r="AW1807">
        <f t="shared" si="1369"/>
        <v>1</v>
      </c>
      <c r="AX1807">
        <f t="shared" si="1370"/>
        <v>0</v>
      </c>
      <c r="AY1807">
        <f t="shared" si="1371"/>
        <v>0</v>
      </c>
      <c r="AZ1807" s="4">
        <f t="shared" si="1352"/>
        <v>-3.9100000000000006</v>
      </c>
      <c r="BA1807" s="4">
        <f t="shared" si="1372"/>
        <v>221.92000000000013</v>
      </c>
      <c r="BB1807" s="4">
        <f t="shared" si="1353"/>
        <v>224.07999999999998</v>
      </c>
      <c r="BC1807" s="4">
        <f t="shared" si="1354"/>
        <v>275.70799999999986</v>
      </c>
      <c r="BM1807">
        <f t="shared" si="1326"/>
        <v>1</v>
      </c>
    </row>
    <row r="1808" spans="1:65" x14ac:dyDescent="0.25">
      <c r="A1808">
        <v>707</v>
      </c>
      <c r="B1808" s="1">
        <v>42208</v>
      </c>
      <c r="C1808" s="2">
        <v>2114.16</v>
      </c>
      <c r="D1808" s="2">
        <v>2116.87</v>
      </c>
      <c r="E1808" s="2">
        <v>2098.63</v>
      </c>
      <c r="F1808" s="2">
        <v>2102.15</v>
      </c>
      <c r="G1808" s="2">
        <v>3772810000</v>
      </c>
      <c r="H1808" s="2">
        <f t="shared" si="1327"/>
        <v>23.861977565435279</v>
      </c>
      <c r="I1808" s="2">
        <f t="shared" si="1328"/>
        <v>2092.6954999999998</v>
      </c>
      <c r="J1808" s="2">
        <f t="shared" si="1329"/>
        <v>19.532704396796476</v>
      </c>
      <c r="K1808" s="2">
        <f t="shared" si="1330"/>
        <v>9.9999999997635314E-3</v>
      </c>
      <c r="L1808" s="18">
        <v>0.10220000000000001</v>
      </c>
      <c r="M1808" s="19">
        <v>9.2146139418164061</v>
      </c>
      <c r="N1808" s="4">
        <f t="shared" si="1341"/>
        <v>18.239999999999782</v>
      </c>
      <c r="O1808" s="4">
        <f t="shared" si="1331"/>
        <v>15.525</v>
      </c>
      <c r="P1808" s="4">
        <f t="shared" si="1342"/>
        <v>2.6650751879699275</v>
      </c>
      <c r="Q1808" s="4">
        <f t="shared" si="1355"/>
        <v>0.22471875000000585</v>
      </c>
      <c r="R1808" s="18">
        <f t="shared" si="1343"/>
        <v>2116.4091278195488</v>
      </c>
      <c r="S1808" s="2">
        <f t="shared" si="1344"/>
        <v>14.259127819548667</v>
      </c>
      <c r="T1808" s="22">
        <f t="shared" si="1332"/>
        <v>0</v>
      </c>
      <c r="U1808" s="29">
        <f t="shared" si="1345"/>
        <v>2114.2253608242304</v>
      </c>
      <c r="V1808" s="30">
        <f t="shared" si="1346"/>
        <v>12.075360824230302</v>
      </c>
      <c r="W1808" s="31">
        <f t="shared" si="1356"/>
        <v>0</v>
      </c>
      <c r="X1808" s="35">
        <f t="shared" si="1347"/>
        <v>2111.4037333333335</v>
      </c>
      <c r="Y1808" s="30">
        <f t="shared" si="1348"/>
        <v>9.2537333333334573</v>
      </c>
      <c r="Z1808" s="31">
        <f t="shared" si="1357"/>
        <v>0</v>
      </c>
      <c r="AA1808" s="29">
        <f t="shared" si="1349"/>
        <v>2113.8303329755049</v>
      </c>
      <c r="AB1808" s="30">
        <f t="shared" si="1350"/>
        <v>11.680332975504825</v>
      </c>
      <c r="AC1808" s="31">
        <f t="shared" si="1358"/>
        <v>0</v>
      </c>
      <c r="AD1808" s="32">
        <f t="shared" si="1333"/>
        <v>-1</v>
      </c>
      <c r="AE1808" s="33">
        <f t="shared" si="1334"/>
        <v>-1</v>
      </c>
      <c r="AF1808" s="33">
        <f t="shared" si="1335"/>
        <v>-1</v>
      </c>
      <c r="AG1808" s="33">
        <f t="shared" si="1336"/>
        <v>0</v>
      </c>
      <c r="AH1808" s="38">
        <f t="shared" si="1337"/>
        <v>-1</v>
      </c>
      <c r="AI1808" s="33">
        <f t="shared" si="1338"/>
        <v>-1</v>
      </c>
      <c r="AJ1808" s="39">
        <f t="shared" si="1339"/>
        <v>-1</v>
      </c>
      <c r="AK1808" s="43">
        <f t="shared" si="1340"/>
        <v>-1</v>
      </c>
      <c r="AL1808" s="4">
        <f t="shared" si="1359"/>
        <v>2.7100000000000364</v>
      </c>
      <c r="AM1808" s="4">
        <f t="shared" si="1360"/>
        <v>3.0396670244949746</v>
      </c>
      <c r="AN1808" s="4">
        <f t="shared" si="1361"/>
        <v>2.7100000000000364</v>
      </c>
      <c r="AO1808" s="4">
        <f t="shared" si="1362"/>
        <v>-15.529999999999745</v>
      </c>
      <c r="AP1808" s="4">
        <f t="shared" si="1363"/>
        <v>15.200332975504807</v>
      </c>
      <c r="AQ1808" s="4">
        <f t="shared" si="1364"/>
        <v>15.200332975504807</v>
      </c>
      <c r="AR1808" s="4">
        <f t="shared" si="1351"/>
        <v>12.009999999999764</v>
      </c>
      <c r="AS1808">
        <f t="shared" si="1365"/>
        <v>15.200332975504807</v>
      </c>
      <c r="AT1808" s="6">
        <f t="shared" si="1366"/>
        <v>1</v>
      </c>
      <c r="AU1808" s="4">
        <f t="shared" si="1367"/>
        <v>-5.6434994728845762</v>
      </c>
      <c r="AV1808" s="4">
        <f t="shared" si="1368"/>
        <v>-2.4953860581833576</v>
      </c>
      <c r="AW1808">
        <f t="shared" si="1369"/>
        <v>1</v>
      </c>
      <c r="AX1808">
        <f t="shared" si="1370"/>
        <v>0</v>
      </c>
      <c r="AY1808">
        <f t="shared" si="1371"/>
        <v>0</v>
      </c>
      <c r="AZ1808" s="4">
        <f t="shared" si="1352"/>
        <v>-3.9100000000000006</v>
      </c>
      <c r="BA1808" s="4">
        <f t="shared" si="1372"/>
        <v>225.83000000000013</v>
      </c>
      <c r="BB1808" s="4">
        <f t="shared" si="1353"/>
        <v>226.68666666666664</v>
      </c>
      <c r="BC1808" s="4">
        <f t="shared" si="1354"/>
        <v>280.47599999999989</v>
      </c>
      <c r="BM1808">
        <f t="shared" si="1326"/>
        <v>1</v>
      </c>
    </row>
    <row r="1809" spans="1:65" x14ac:dyDescent="0.25">
      <c r="A1809">
        <v>706</v>
      </c>
      <c r="B1809" s="1">
        <v>42207</v>
      </c>
      <c r="C1809" s="2">
        <v>2118.21</v>
      </c>
      <c r="D1809" s="2">
        <v>2118.5100000000002</v>
      </c>
      <c r="E1809" s="2">
        <v>2110</v>
      </c>
      <c r="F1809" s="2">
        <v>2114.15</v>
      </c>
      <c r="G1809" s="2">
        <v>3694070000</v>
      </c>
      <c r="H1809" s="2">
        <f t="shared" si="1327"/>
        <v>29.592735388567608</v>
      </c>
      <c r="I1809" s="2">
        <f t="shared" si="1328"/>
        <v>2093.17</v>
      </c>
      <c r="J1809" s="2">
        <f t="shared" si="1329"/>
        <v>24.371038782041886</v>
      </c>
      <c r="K1809" s="2">
        <f t="shared" si="1330"/>
        <v>-1</v>
      </c>
      <c r="L1809" s="18">
        <v>9.1950000000000004E-2</v>
      </c>
      <c r="M1809" s="19">
        <v>8.310290002278462</v>
      </c>
      <c r="N1809" s="4">
        <f t="shared" si="1341"/>
        <v>9.2100000000000364</v>
      </c>
      <c r="O1809" s="4">
        <f t="shared" si="1331"/>
        <v>16.461000000000034</v>
      </c>
      <c r="P1809" s="4">
        <f t="shared" si="1342"/>
        <v>2.2591278195488753</v>
      </c>
      <c r="Q1809" s="4">
        <f t="shared" si="1355"/>
        <v>0.16759185700099777</v>
      </c>
      <c r="R1809" s="18">
        <f t="shared" si="1343"/>
        <v>2120.6602330827068</v>
      </c>
      <c r="S1809" s="2">
        <f t="shared" si="1344"/>
        <v>6.5102330827066908</v>
      </c>
      <c r="T1809" s="22">
        <f t="shared" si="1332"/>
        <v>1</v>
      </c>
      <c r="U1809" s="29">
        <f t="shared" si="1345"/>
        <v>2118.2324348288466</v>
      </c>
      <c r="V1809" s="30">
        <f t="shared" si="1346"/>
        <v>4.0824348288465444</v>
      </c>
      <c r="W1809" s="31">
        <f t="shared" si="1356"/>
        <v>1</v>
      </c>
      <c r="X1809" s="35">
        <f t="shared" si="1347"/>
        <v>2118.6737333333331</v>
      </c>
      <c r="Y1809" s="30">
        <f t="shared" si="1348"/>
        <v>4.5237333333329843</v>
      </c>
      <c r="Z1809" s="31">
        <f t="shared" si="1357"/>
        <v>1</v>
      </c>
      <c r="AA1809" s="29">
        <f t="shared" si="1349"/>
        <v>2118.2942166194748</v>
      </c>
      <c r="AB1809" s="30">
        <f t="shared" si="1350"/>
        <v>4.1442166194747188</v>
      </c>
      <c r="AC1809" s="31">
        <f t="shared" si="1358"/>
        <v>1</v>
      </c>
      <c r="AD1809" s="32">
        <f t="shared" si="1333"/>
        <v>1</v>
      </c>
      <c r="AE1809" s="33">
        <f t="shared" si="1334"/>
        <v>0</v>
      </c>
      <c r="AF1809" s="33">
        <f t="shared" si="1335"/>
        <v>0</v>
      </c>
      <c r="AG1809" s="33">
        <f t="shared" si="1336"/>
        <v>0</v>
      </c>
      <c r="AH1809" s="38">
        <f t="shared" si="1337"/>
        <v>1</v>
      </c>
      <c r="AI1809" s="33">
        <f t="shared" si="1338"/>
        <v>1</v>
      </c>
      <c r="AJ1809" s="39">
        <f t="shared" si="1339"/>
        <v>1</v>
      </c>
      <c r="AK1809" s="43">
        <f t="shared" si="1340"/>
        <v>1</v>
      </c>
      <c r="AL1809" s="4">
        <f t="shared" si="1359"/>
        <v>0.3000000000001819</v>
      </c>
      <c r="AM1809" s="4">
        <f t="shared" si="1360"/>
        <v>0.21578338052540857</v>
      </c>
      <c r="AN1809" s="4">
        <f t="shared" si="1361"/>
        <v>0.21578338052540857</v>
      </c>
      <c r="AO1809" s="4">
        <f t="shared" si="1362"/>
        <v>-8.2100000000000364</v>
      </c>
      <c r="AP1809" s="4">
        <f t="shared" si="1363"/>
        <v>8.2942166194748097</v>
      </c>
      <c r="AQ1809" s="4">
        <f t="shared" si="1364"/>
        <v>8.2100000000000364</v>
      </c>
      <c r="AR1809" s="4">
        <f t="shared" si="1351"/>
        <v>4.0599999999999454</v>
      </c>
      <c r="AS1809">
        <f t="shared" si="1365"/>
        <v>8.2100000000000364</v>
      </c>
      <c r="AT1809" s="6">
        <f t="shared" si="1366"/>
        <v>0</v>
      </c>
      <c r="AU1809" s="4">
        <f t="shared" si="1367"/>
        <v>1.4973347035072653</v>
      </c>
      <c r="AV1809" s="4">
        <f t="shared" si="1368"/>
        <v>4.5502900022785164</v>
      </c>
      <c r="AW1809">
        <f t="shared" si="1369"/>
        <v>0</v>
      </c>
      <c r="AX1809">
        <f t="shared" si="1370"/>
        <v>0</v>
      </c>
      <c r="AY1809">
        <f t="shared" si="1371"/>
        <v>0</v>
      </c>
      <c r="AZ1809" s="4">
        <f t="shared" si="1352"/>
        <v>6.94</v>
      </c>
      <c r="BA1809" s="4">
        <f t="shared" si="1372"/>
        <v>229.74000000000012</v>
      </c>
      <c r="BB1809" s="4">
        <f t="shared" si="1353"/>
        <v>230.59666666666664</v>
      </c>
      <c r="BC1809" s="4">
        <f t="shared" si="1354"/>
        <v>282.096</v>
      </c>
      <c r="BM1809">
        <f t="shared" si="1326"/>
        <v>1</v>
      </c>
    </row>
    <row r="1810" spans="1:65" x14ac:dyDescent="0.25">
      <c r="A1810">
        <v>705</v>
      </c>
      <c r="B1810" s="1">
        <v>42206</v>
      </c>
      <c r="C1810" s="2">
        <v>2127.5500000000002</v>
      </c>
      <c r="D1810" s="2">
        <v>2128.4899999999998</v>
      </c>
      <c r="E1810" s="2">
        <v>2115.4</v>
      </c>
      <c r="F1810" s="2">
        <v>2119.21</v>
      </c>
      <c r="G1810" s="2">
        <v>3343690000</v>
      </c>
      <c r="H1810" s="2">
        <f t="shared" si="1327"/>
        <v>29.616553254331798</v>
      </c>
      <c r="I1810" s="2">
        <f t="shared" si="1328"/>
        <v>2093.4175000000005</v>
      </c>
      <c r="J1810" s="2">
        <f t="shared" si="1329"/>
        <v>27.787215917055313</v>
      </c>
      <c r="K1810" s="2">
        <f t="shared" si="1330"/>
        <v>-0.73000000000001819</v>
      </c>
      <c r="L1810" s="18">
        <v>9.2999999999999999E-2</v>
      </c>
      <c r="M1810" s="19">
        <v>8.4411606117454809</v>
      </c>
      <c r="N1810" s="4">
        <f t="shared" si="1341"/>
        <v>13.089999999999691</v>
      </c>
      <c r="O1810" s="4">
        <f t="shared" si="1331"/>
        <v>19.208000000000037</v>
      </c>
      <c r="P1810" s="4">
        <f t="shared" si="1342"/>
        <v>1.4502330827067713</v>
      </c>
      <c r="Q1810" s="4">
        <f t="shared" si="1355"/>
        <v>5.7525202171268053E-2</v>
      </c>
      <c r="R1810" s="18">
        <f t="shared" si="1343"/>
        <v>2128.8758421052635</v>
      </c>
      <c r="S1810" s="2">
        <f t="shared" si="1344"/>
        <v>9.6658421052634367</v>
      </c>
      <c r="T1810" s="22">
        <f t="shared" si="1332"/>
        <v>0</v>
      </c>
      <c r="U1810" s="29">
        <f t="shared" si="1345"/>
        <v>2127.5380461622808</v>
      </c>
      <c r="V1810" s="30">
        <f t="shared" si="1346"/>
        <v>8.3280461622807707</v>
      </c>
      <c r="W1810" s="31">
        <f t="shared" si="1356"/>
        <v>0</v>
      </c>
      <c r="X1810" s="35">
        <f t="shared" si="1347"/>
        <v>2127.5466666666666</v>
      </c>
      <c r="Y1810" s="30">
        <f t="shared" si="1348"/>
        <v>8.3366666666665878</v>
      </c>
      <c r="Z1810" s="31">
        <f t="shared" si="1357"/>
        <v>0</v>
      </c>
      <c r="AA1810" s="29">
        <f t="shared" si="1349"/>
        <v>2127.5392530328945</v>
      </c>
      <c r="AB1810" s="30">
        <f t="shared" si="1350"/>
        <v>8.3292530328944849</v>
      </c>
      <c r="AC1810" s="31">
        <f t="shared" si="1358"/>
        <v>0</v>
      </c>
      <c r="AD1810" s="32">
        <f t="shared" si="1333"/>
        <v>-1</v>
      </c>
      <c r="AE1810" s="33">
        <f t="shared" si="1334"/>
        <v>-1</v>
      </c>
      <c r="AF1810" s="33">
        <f t="shared" si="1335"/>
        <v>-1</v>
      </c>
      <c r="AG1810" s="33">
        <f t="shared" si="1336"/>
        <v>0</v>
      </c>
      <c r="AH1810" s="38">
        <f t="shared" si="1337"/>
        <v>-1</v>
      </c>
      <c r="AI1810" s="33">
        <f t="shared" si="1338"/>
        <v>-1</v>
      </c>
      <c r="AJ1810" s="39">
        <f t="shared" si="1339"/>
        <v>-1</v>
      </c>
      <c r="AK1810" s="43">
        <f t="shared" si="1340"/>
        <v>-1</v>
      </c>
      <c r="AL1810" s="4">
        <f t="shared" si="1359"/>
        <v>0.93999999999959982</v>
      </c>
      <c r="AM1810" s="4">
        <f t="shared" si="1360"/>
        <v>0.95074696710526041</v>
      </c>
      <c r="AN1810" s="4">
        <f t="shared" si="1361"/>
        <v>0.93999999999959982</v>
      </c>
      <c r="AO1810" s="4">
        <f t="shared" si="1362"/>
        <v>-12.150000000000091</v>
      </c>
      <c r="AP1810" s="4">
        <f t="shared" si="1363"/>
        <v>12.13925303289443</v>
      </c>
      <c r="AQ1810" s="4">
        <f t="shared" si="1364"/>
        <v>12.13925303289443</v>
      </c>
      <c r="AR1810" s="4">
        <f t="shared" si="1351"/>
        <v>8.3400000000001455</v>
      </c>
      <c r="AS1810">
        <f t="shared" si="1365"/>
        <v>12.13925303289443</v>
      </c>
      <c r="AT1810" s="6">
        <f t="shared" si="1366"/>
        <v>1</v>
      </c>
      <c r="AU1810" s="4">
        <f t="shared" si="1367"/>
        <v>-2.5958478274046044</v>
      </c>
      <c r="AV1810" s="4">
        <f t="shared" si="1368"/>
        <v>0.4011606117453354</v>
      </c>
      <c r="AW1810">
        <f t="shared" si="1369"/>
        <v>0</v>
      </c>
      <c r="AX1810">
        <f t="shared" si="1370"/>
        <v>1</v>
      </c>
      <c r="AY1810">
        <f t="shared" si="1371"/>
        <v>0</v>
      </c>
      <c r="AZ1810" s="4">
        <f t="shared" si="1352"/>
        <v>-3.9100000000000006</v>
      </c>
      <c r="BA1810" s="4">
        <f t="shared" si="1372"/>
        <v>222.80000000000013</v>
      </c>
      <c r="BB1810" s="4">
        <f t="shared" si="1353"/>
        <v>223.65666666666664</v>
      </c>
      <c r="BC1810" s="4">
        <f t="shared" si="1354"/>
        <v>285.83200000000005</v>
      </c>
      <c r="BM1810">
        <f t="shared" si="1326"/>
        <v>1</v>
      </c>
    </row>
    <row r="1811" spans="1:65" x14ac:dyDescent="0.25">
      <c r="A1811">
        <v>704</v>
      </c>
      <c r="B1811" s="1">
        <v>42205</v>
      </c>
      <c r="C1811" s="2">
        <v>2126.85</v>
      </c>
      <c r="D1811" s="2">
        <v>2132.8200000000002</v>
      </c>
      <c r="E1811" s="2">
        <v>2123.66</v>
      </c>
      <c r="F1811" s="2">
        <v>2128.2800000000002</v>
      </c>
      <c r="G1811" s="2">
        <v>3245870000</v>
      </c>
      <c r="H1811" s="2">
        <f t="shared" si="1327"/>
        <v>28.422857957011431</v>
      </c>
      <c r="I1811" s="2">
        <f t="shared" si="1328"/>
        <v>2092.665</v>
      </c>
      <c r="J1811" s="2">
        <f t="shared" si="1329"/>
        <v>29.037446834806445</v>
      </c>
      <c r="K1811" s="2">
        <f t="shared" si="1330"/>
        <v>0.21000000000003638</v>
      </c>
      <c r="L1811" s="18">
        <v>9.1499999999999998E-2</v>
      </c>
      <c r="M1811" s="19">
        <v>8.2986132221650664</v>
      </c>
      <c r="N1811" s="4">
        <f t="shared" si="1341"/>
        <v>9.1600000000003092</v>
      </c>
      <c r="O1811" s="4">
        <f t="shared" si="1331"/>
        <v>21.871000000000048</v>
      </c>
      <c r="P1811" s="4">
        <f t="shared" si="1342"/>
        <v>0.59584210526316284</v>
      </c>
      <c r="Q1811" s="4">
        <f t="shared" si="1355"/>
        <v>-3.0650865946914175E-2</v>
      </c>
      <c r="R1811" s="18">
        <f t="shared" si="1343"/>
        <v>2126.4274285714287</v>
      </c>
      <c r="S1811" s="2">
        <f t="shared" si="1344"/>
        <v>1.8525714285715367</v>
      </c>
      <c r="T1811" s="22">
        <f t="shared" si="1332"/>
        <v>1</v>
      </c>
      <c r="U1811" s="29">
        <f t="shared" si="1345"/>
        <v>2126.7478031218302</v>
      </c>
      <c r="V1811" s="30">
        <f t="shared" si="1346"/>
        <v>1.5321968781699979</v>
      </c>
      <c r="W1811" s="31">
        <f t="shared" si="1356"/>
        <v>1</v>
      </c>
      <c r="X1811" s="35">
        <f t="shared" si="1347"/>
        <v>2131.8319999999999</v>
      </c>
      <c r="Y1811" s="30">
        <f t="shared" si="1348"/>
        <v>3.5519999999996799</v>
      </c>
      <c r="Z1811" s="31">
        <f t="shared" si="1357"/>
        <v>1</v>
      </c>
      <c r="AA1811" s="29">
        <f t="shared" si="1349"/>
        <v>2127.459590684774</v>
      </c>
      <c r="AB1811" s="30">
        <f t="shared" si="1350"/>
        <v>0.82040931522624305</v>
      </c>
      <c r="AC1811" s="31">
        <f t="shared" si="1358"/>
        <v>1</v>
      </c>
      <c r="AD1811" s="32">
        <f t="shared" si="1333"/>
        <v>1</v>
      </c>
      <c r="AE1811" s="33">
        <f t="shared" si="1334"/>
        <v>1</v>
      </c>
      <c r="AF1811" s="33">
        <f t="shared" si="1335"/>
        <v>1</v>
      </c>
      <c r="AG1811" s="33">
        <f t="shared" si="1336"/>
        <v>0</v>
      </c>
      <c r="AH1811" s="38">
        <f t="shared" si="1337"/>
        <v>1</v>
      </c>
      <c r="AI1811" s="33">
        <f t="shared" si="1338"/>
        <v>1</v>
      </c>
      <c r="AJ1811" s="39">
        <f t="shared" si="1339"/>
        <v>1</v>
      </c>
      <c r="AK1811" s="43">
        <f t="shared" si="1340"/>
        <v>1</v>
      </c>
      <c r="AL1811" s="4">
        <f t="shared" si="1359"/>
        <v>5.9700000000002547</v>
      </c>
      <c r="AM1811" s="4">
        <f t="shared" si="1360"/>
        <v>5.3604093152262067</v>
      </c>
      <c r="AN1811" s="4">
        <f t="shared" si="1361"/>
        <v>5.3604093152262067</v>
      </c>
      <c r="AO1811" s="4">
        <f t="shared" si="1362"/>
        <v>-3.1900000000000546</v>
      </c>
      <c r="AP1811" s="4">
        <f t="shared" si="1363"/>
        <v>3.7995906847741026</v>
      </c>
      <c r="AQ1811" s="4">
        <f t="shared" si="1364"/>
        <v>3.1900000000000546</v>
      </c>
      <c r="AR1811" s="4">
        <f t="shared" si="1351"/>
        <v>1.430000000000291</v>
      </c>
      <c r="AS1811">
        <f t="shared" si="1365"/>
        <v>5.3604093152262067</v>
      </c>
      <c r="AT1811" s="6">
        <f t="shared" si="1366"/>
        <v>0</v>
      </c>
      <c r="AU1811" s="4">
        <f t="shared" si="1367"/>
        <v>2.8024271739874305</v>
      </c>
      <c r="AV1811" s="4">
        <f t="shared" si="1368"/>
        <v>7.1686132221647751</v>
      </c>
      <c r="AW1811">
        <f t="shared" si="1369"/>
        <v>0</v>
      </c>
      <c r="AX1811">
        <f t="shared" si="1370"/>
        <v>0</v>
      </c>
      <c r="AY1811">
        <f t="shared" si="1371"/>
        <v>0</v>
      </c>
      <c r="AZ1811" s="4">
        <f t="shared" si="1352"/>
        <v>6.94</v>
      </c>
      <c r="BA1811" s="4">
        <f t="shared" si="1372"/>
        <v>226.71000000000012</v>
      </c>
      <c r="BB1811" s="4">
        <f t="shared" si="1353"/>
        <v>227.56666666666663</v>
      </c>
      <c r="BC1811" s="4">
        <f t="shared" si="1354"/>
        <v>285.55199999999996</v>
      </c>
      <c r="BM1811">
        <f t="shared" si="1326"/>
        <v>1</v>
      </c>
    </row>
    <row r="1812" spans="1:65" x14ac:dyDescent="0.25">
      <c r="A1812">
        <v>703</v>
      </c>
      <c r="B1812" s="1">
        <v>42202</v>
      </c>
      <c r="C1812" s="2">
        <v>2126.8000000000002</v>
      </c>
      <c r="D1812" s="2">
        <v>2128.91</v>
      </c>
      <c r="E1812" s="2">
        <v>2119.88</v>
      </c>
      <c r="F1812" s="2">
        <v>2126.64</v>
      </c>
      <c r="G1812" s="2">
        <v>3362750000</v>
      </c>
      <c r="H1812" s="2">
        <f t="shared" si="1327"/>
        <v>25.643241453104704</v>
      </c>
      <c r="I1812" s="2">
        <f t="shared" si="1328"/>
        <v>2092.3754999999996</v>
      </c>
      <c r="J1812" s="2">
        <f t="shared" si="1329"/>
        <v>27.27623025350286</v>
      </c>
      <c r="K1812" s="2">
        <f t="shared" si="1330"/>
        <v>2.5100000000002183</v>
      </c>
      <c r="L1812" s="18">
        <v>7.8350000000000003E-2</v>
      </c>
      <c r="M1812" s="19">
        <v>7.0981186862727279</v>
      </c>
      <c r="N1812" s="4">
        <f t="shared" si="1341"/>
        <v>9.0299999999997453</v>
      </c>
      <c r="O1812" s="4">
        <f t="shared" si="1331"/>
        <v>22.97600000000002</v>
      </c>
      <c r="P1812" s="4">
        <f t="shared" si="1342"/>
        <v>-0.2125714285714238</v>
      </c>
      <c r="Q1812" s="4">
        <f t="shared" si="1355"/>
        <v>-0.26204327735827598</v>
      </c>
      <c r="R1812" s="18">
        <f t="shared" si="1343"/>
        <v>2123.1066917293233</v>
      </c>
      <c r="S1812" s="2">
        <f t="shared" si="1344"/>
        <v>3.5333082706765708</v>
      </c>
      <c r="T1812" s="22">
        <f t="shared" si="1332"/>
        <v>1</v>
      </c>
      <c r="U1812" s="29">
        <f t="shared" si="1345"/>
        <v>2126.5786829330141</v>
      </c>
      <c r="V1812" s="30">
        <f t="shared" si="1346"/>
        <v>6.1317066985793645E-2</v>
      </c>
      <c r="W1812" s="31">
        <f t="shared" si="1356"/>
        <v>1</v>
      </c>
      <c r="X1812" s="35">
        <f t="shared" si="1347"/>
        <v>2126.8389333333334</v>
      </c>
      <c r="Y1812" s="30">
        <f t="shared" si="1348"/>
        <v>0.19893333333357077</v>
      </c>
      <c r="Z1812" s="31">
        <f t="shared" si="1357"/>
        <v>1</v>
      </c>
      <c r="AA1812" s="29">
        <f t="shared" si="1349"/>
        <v>2126.6151179890585</v>
      </c>
      <c r="AB1812" s="30">
        <f t="shared" si="1350"/>
        <v>2.4882010941382759E-2</v>
      </c>
      <c r="AC1812" s="31">
        <f t="shared" si="1358"/>
        <v>1</v>
      </c>
      <c r="AD1812" s="32">
        <f t="shared" si="1333"/>
        <v>1</v>
      </c>
      <c r="AE1812" s="33">
        <f t="shared" si="1334"/>
        <v>0</v>
      </c>
      <c r="AF1812" s="33">
        <f t="shared" si="1335"/>
        <v>0</v>
      </c>
      <c r="AG1812" s="33">
        <f t="shared" si="1336"/>
        <v>0</v>
      </c>
      <c r="AH1812" s="38">
        <f t="shared" si="1337"/>
        <v>1</v>
      </c>
      <c r="AI1812" s="33">
        <f t="shared" si="1338"/>
        <v>1</v>
      </c>
      <c r="AJ1812" s="39">
        <f t="shared" si="1339"/>
        <v>1</v>
      </c>
      <c r="AK1812" s="43">
        <f t="shared" si="1340"/>
        <v>1</v>
      </c>
      <c r="AL1812" s="4">
        <f t="shared" si="1359"/>
        <v>2.1099999999996726</v>
      </c>
      <c r="AM1812" s="4">
        <f t="shared" si="1360"/>
        <v>2.2948820109413646</v>
      </c>
      <c r="AN1812" s="4">
        <f t="shared" si="1361"/>
        <v>2.1099999999996726</v>
      </c>
      <c r="AO1812" s="4">
        <f t="shared" si="1362"/>
        <v>-6.9200000000000728</v>
      </c>
      <c r="AP1812" s="4">
        <f t="shared" si="1363"/>
        <v>6.7351179890583808</v>
      </c>
      <c r="AQ1812" s="4">
        <f t="shared" si="1364"/>
        <v>6.7351179890583808</v>
      </c>
      <c r="AR1812" s="4">
        <f t="shared" si="1351"/>
        <v>0.16000000000030923</v>
      </c>
      <c r="AS1812">
        <f t="shared" si="1365"/>
        <v>6.7351179890583808</v>
      </c>
      <c r="AT1812" s="6">
        <f t="shared" si="1366"/>
        <v>0</v>
      </c>
      <c r="AU1812" s="4">
        <f t="shared" si="1367"/>
        <v>2.1948316543630995</v>
      </c>
      <c r="AV1812" s="4">
        <f t="shared" si="1368"/>
        <v>7.2381186862724185</v>
      </c>
      <c r="AW1812">
        <f t="shared" si="1369"/>
        <v>0</v>
      </c>
      <c r="AX1812">
        <f t="shared" si="1370"/>
        <v>0</v>
      </c>
      <c r="AY1812">
        <f t="shared" si="1371"/>
        <v>0</v>
      </c>
      <c r="AZ1812" s="4">
        <f t="shared" si="1352"/>
        <v>6.94</v>
      </c>
      <c r="BA1812" s="4">
        <f t="shared" si="1372"/>
        <v>219.77000000000012</v>
      </c>
      <c r="BB1812" s="4">
        <f t="shared" si="1353"/>
        <v>220.62666666666664</v>
      </c>
      <c r="BC1812" s="4">
        <f t="shared" si="1354"/>
        <v>285.53200000000004</v>
      </c>
      <c r="BM1812">
        <f t="shared" si="1326"/>
        <v>1</v>
      </c>
    </row>
    <row r="1813" spans="1:65" x14ac:dyDescent="0.25">
      <c r="A1813">
        <v>702</v>
      </c>
      <c r="B1813" s="1">
        <v>42201</v>
      </c>
      <c r="C1813" s="2">
        <v>2110.5500000000002</v>
      </c>
      <c r="D1813" s="2">
        <v>2124.42</v>
      </c>
      <c r="E1813" s="2">
        <v>2110.5500000000002</v>
      </c>
      <c r="F1813" s="2">
        <v>2124.29</v>
      </c>
      <c r="G1813" s="2">
        <v>3227080000</v>
      </c>
      <c r="H1813" s="2">
        <f t="shared" si="1327"/>
        <v>21.026024720701695</v>
      </c>
      <c r="I1813" s="2">
        <f t="shared" si="1328"/>
        <v>2091.1144999999997</v>
      </c>
      <c r="J1813" s="2">
        <f t="shared" si="1329"/>
        <v>24.164252299844208</v>
      </c>
      <c r="K1813" s="2">
        <f t="shared" si="1330"/>
        <v>3.1500000000000909</v>
      </c>
      <c r="L1813" s="18">
        <v>8.6400000000000005E-2</v>
      </c>
      <c r="M1813" s="19">
        <v>7.7651736029752012</v>
      </c>
      <c r="N1813" s="4">
        <f t="shared" si="1341"/>
        <v>17.019999999999982</v>
      </c>
      <c r="O1813" s="4">
        <f t="shared" si="1331"/>
        <v>23.477000000000043</v>
      </c>
      <c r="P1813" s="4">
        <f t="shared" si="1342"/>
        <v>-1.1833082706766829</v>
      </c>
      <c r="Q1813" s="4">
        <f t="shared" si="1355"/>
        <v>-0.56747965893891938</v>
      </c>
      <c r="R1813" s="18">
        <f t="shared" si="1343"/>
        <v>2105.5720827067671</v>
      </c>
      <c r="S1813" s="2">
        <f t="shared" si="1344"/>
        <v>18.717917293232858</v>
      </c>
      <c r="T1813" s="22">
        <f t="shared" si="1332"/>
        <v>0</v>
      </c>
      <c r="U1813" s="29">
        <f t="shared" si="1345"/>
        <v>2110.2184614216453</v>
      </c>
      <c r="V1813" s="30">
        <f t="shared" si="1346"/>
        <v>14.071538578354648</v>
      </c>
      <c r="W1813" s="31">
        <f t="shared" si="1356"/>
        <v>0</v>
      </c>
      <c r="X1813" s="35">
        <f t="shared" si="1347"/>
        <v>2113.3578666666672</v>
      </c>
      <c r="Y1813" s="30">
        <f t="shared" si="1348"/>
        <v>10.932133333332786</v>
      </c>
      <c r="Z1813" s="31">
        <f t="shared" si="1357"/>
        <v>0</v>
      </c>
      <c r="AA1813" s="29">
        <f t="shared" si="1349"/>
        <v>2110.6579781559485</v>
      </c>
      <c r="AB1813" s="30">
        <f t="shared" si="1350"/>
        <v>13.632021844051451</v>
      </c>
      <c r="AC1813" s="31">
        <f t="shared" si="1358"/>
        <v>0</v>
      </c>
      <c r="AD1813" s="32">
        <f t="shared" si="1333"/>
        <v>-1</v>
      </c>
      <c r="AE1813" s="33">
        <f t="shared" si="1334"/>
        <v>-1</v>
      </c>
      <c r="AF1813" s="33">
        <f t="shared" si="1335"/>
        <v>0</v>
      </c>
      <c r="AG1813" s="33">
        <f t="shared" si="1336"/>
        <v>0</v>
      </c>
      <c r="AH1813" s="38">
        <f t="shared" si="1337"/>
        <v>-1</v>
      </c>
      <c r="AI1813" s="33">
        <f t="shared" si="1338"/>
        <v>-1</v>
      </c>
      <c r="AJ1813" s="39">
        <f t="shared" si="1339"/>
        <v>-1</v>
      </c>
      <c r="AK1813" s="43">
        <f t="shared" si="1340"/>
        <v>-1</v>
      </c>
      <c r="AL1813" s="4">
        <f t="shared" si="1359"/>
        <v>13.869999999999891</v>
      </c>
      <c r="AM1813" s="4">
        <f t="shared" si="1360"/>
        <v>13.76202184405156</v>
      </c>
      <c r="AN1813" s="4">
        <f t="shared" si="1361"/>
        <v>13.76202184405156</v>
      </c>
      <c r="AO1813" s="4">
        <f t="shared" si="1362"/>
        <v>0</v>
      </c>
      <c r="AP1813" s="4">
        <f t="shared" si="1363"/>
        <v>0.10797815594833082</v>
      </c>
      <c r="AQ1813" s="4">
        <f t="shared" si="1364"/>
        <v>0</v>
      </c>
      <c r="AR1813" s="4">
        <f t="shared" si="1351"/>
        <v>13.739999999999782</v>
      </c>
      <c r="AS1813">
        <f t="shared" si="1365"/>
        <v>13.76202184405156</v>
      </c>
      <c r="AT1813" s="6">
        <f t="shared" si="1366"/>
        <v>1</v>
      </c>
      <c r="AU1813" s="4">
        <f t="shared" si="1367"/>
        <v>-2.6637771207453209</v>
      </c>
      <c r="AV1813" s="4">
        <f t="shared" si="1368"/>
        <v>-5.6748263970245807</v>
      </c>
      <c r="AW1813">
        <f t="shared" si="1369"/>
        <v>1</v>
      </c>
      <c r="AX1813">
        <f t="shared" si="1370"/>
        <v>0</v>
      </c>
      <c r="AY1813">
        <f t="shared" si="1371"/>
        <v>0</v>
      </c>
      <c r="AZ1813" s="4">
        <f t="shared" si="1352"/>
        <v>-3.9100000000000006</v>
      </c>
      <c r="BA1813" s="4">
        <f t="shared" si="1372"/>
        <v>212.83000000000013</v>
      </c>
      <c r="BB1813" s="4">
        <f t="shared" si="1353"/>
        <v>213.68666666666664</v>
      </c>
      <c r="BC1813" s="4">
        <f t="shared" si="1354"/>
        <v>279.03200000000004</v>
      </c>
      <c r="BM1813">
        <f t="shared" si="1326"/>
        <v>1</v>
      </c>
    </row>
    <row r="1814" spans="1:65" x14ac:dyDescent="0.25">
      <c r="A1814">
        <v>701</v>
      </c>
      <c r="B1814" s="1">
        <v>42200</v>
      </c>
      <c r="C1814" s="2">
        <v>2109.0100000000002</v>
      </c>
      <c r="D1814" s="2">
        <v>2114.14</v>
      </c>
      <c r="E1814" s="2">
        <v>2102.4899999999998</v>
      </c>
      <c r="F1814" s="2">
        <v>2107.4</v>
      </c>
      <c r="G1814" s="2">
        <v>3261810000</v>
      </c>
      <c r="H1814" s="2">
        <f t="shared" si="1327"/>
        <v>18.357765810565223</v>
      </c>
      <c r="I1814" s="2">
        <f t="shared" si="1328"/>
        <v>2090.4569999999999</v>
      </c>
      <c r="J1814" s="2">
        <f t="shared" si="1329"/>
        <v>20.993643774899283</v>
      </c>
      <c r="K1814" s="2">
        <f t="shared" si="1330"/>
        <v>6.0000000000400178E-2</v>
      </c>
      <c r="L1814" s="18">
        <v>0.10730000000000001</v>
      </c>
      <c r="M1814" s="19">
        <v>9.6506475854836875</v>
      </c>
      <c r="N1814" s="4">
        <f t="shared" si="1341"/>
        <v>11.650000000000091</v>
      </c>
      <c r="O1814" s="4">
        <f t="shared" si="1331"/>
        <v>23.742000000000054</v>
      </c>
      <c r="P1814" s="4">
        <f t="shared" si="1342"/>
        <v>-1.8279172932330752</v>
      </c>
      <c r="Q1814" s="4">
        <f t="shared" si="1355"/>
        <v>-0.85009891885866851</v>
      </c>
      <c r="R1814" s="18">
        <f t="shared" si="1343"/>
        <v>2106.7675789473683</v>
      </c>
      <c r="S1814" s="2">
        <f t="shared" si="1344"/>
        <v>0.63242105263179837</v>
      </c>
      <c r="T1814" s="22">
        <f t="shared" si="1332"/>
        <v>1</v>
      </c>
      <c r="U1814" s="29">
        <f t="shared" si="1345"/>
        <v>2108.6607732517191</v>
      </c>
      <c r="V1814" s="30">
        <f t="shared" si="1346"/>
        <v>1.2607732517190016</v>
      </c>
      <c r="W1814" s="31">
        <f t="shared" si="1356"/>
        <v>1</v>
      </c>
      <c r="X1814" s="35">
        <f t="shared" si="1347"/>
        <v>2114.8005333333331</v>
      </c>
      <c r="Y1814" s="30">
        <f t="shared" si="1348"/>
        <v>7.4005333333329872</v>
      </c>
      <c r="Z1814" s="31">
        <f t="shared" si="1357"/>
        <v>1</v>
      </c>
      <c r="AA1814" s="29">
        <f t="shared" si="1349"/>
        <v>2109.520339663145</v>
      </c>
      <c r="AB1814" s="30">
        <f t="shared" si="1350"/>
        <v>2.1203396631449323</v>
      </c>
      <c r="AC1814" s="31">
        <f t="shared" si="1358"/>
        <v>1</v>
      </c>
      <c r="AD1814" s="32">
        <f t="shared" si="1333"/>
        <v>1</v>
      </c>
      <c r="AE1814" s="33">
        <f t="shared" si="1334"/>
        <v>1</v>
      </c>
      <c r="AF1814" s="33">
        <f t="shared" si="1335"/>
        <v>0</v>
      </c>
      <c r="AG1814" s="33">
        <f t="shared" si="1336"/>
        <v>0</v>
      </c>
      <c r="AH1814" s="38">
        <f t="shared" si="1337"/>
        <v>1</v>
      </c>
      <c r="AI1814" s="33">
        <f t="shared" si="1338"/>
        <v>1</v>
      </c>
      <c r="AJ1814" s="39">
        <f t="shared" si="1339"/>
        <v>1</v>
      </c>
      <c r="AK1814" s="43">
        <f t="shared" si="1340"/>
        <v>0</v>
      </c>
      <c r="AL1814" s="4">
        <f t="shared" si="1359"/>
        <v>5.1299999999996544</v>
      </c>
      <c r="AM1814" s="4">
        <f t="shared" si="1360"/>
        <v>4.6196603368548494</v>
      </c>
      <c r="AN1814" s="4">
        <f t="shared" si="1361"/>
        <v>4.6196603368548494</v>
      </c>
      <c r="AO1814" s="4">
        <f t="shared" si="1362"/>
        <v>-6.5200000000004366</v>
      </c>
      <c r="AP1814" s="4">
        <f t="shared" si="1363"/>
        <v>7.0303396631452415</v>
      </c>
      <c r="AQ1814" s="4">
        <f t="shared" si="1364"/>
        <v>6.5200000000004366</v>
      </c>
      <c r="AR1814" s="4">
        <f t="shared" si="1351"/>
        <v>1.6100000000001273</v>
      </c>
      <c r="AS1814">
        <f t="shared" si="1365"/>
        <v>6.5200000000004366</v>
      </c>
      <c r="AT1814" s="6">
        <f t="shared" si="1366"/>
        <v>0</v>
      </c>
      <c r="AU1814" s="4">
        <f t="shared" si="1367"/>
        <v>4.1377420696247036</v>
      </c>
      <c r="AV1814" s="4">
        <f t="shared" si="1368"/>
        <v>8.3406475854835609</v>
      </c>
      <c r="AW1814">
        <f t="shared" si="1369"/>
        <v>0</v>
      </c>
      <c r="AX1814">
        <f t="shared" si="1370"/>
        <v>0</v>
      </c>
      <c r="AY1814">
        <f t="shared" si="1371"/>
        <v>0</v>
      </c>
      <c r="AZ1814" s="4">
        <f t="shared" si="1352"/>
        <v>6.94</v>
      </c>
      <c r="BA1814" s="4">
        <f t="shared" si="1372"/>
        <v>216.74000000000012</v>
      </c>
      <c r="BB1814" s="4">
        <f t="shared" si="1353"/>
        <v>217.59666666666664</v>
      </c>
      <c r="BC1814" s="4">
        <f t="shared" si="1354"/>
        <v>278.41600000000005</v>
      </c>
      <c r="BM1814">
        <f t="shared" ref="BM1814:BM1877" si="1373">IF(AND(AK1814=0,AJ1814=0,AI1814=0),0,1)</f>
        <v>1</v>
      </c>
    </row>
    <row r="1815" spans="1:65" x14ac:dyDescent="0.25">
      <c r="A1815">
        <v>700</v>
      </c>
      <c r="B1815" s="1">
        <v>42199</v>
      </c>
      <c r="C1815" s="2">
        <v>2099.7199999999998</v>
      </c>
      <c r="D1815" s="2">
        <v>2111.98</v>
      </c>
      <c r="E1815" s="2">
        <v>2098.1799999999998</v>
      </c>
      <c r="F1815" s="2">
        <v>2108.9499999999998</v>
      </c>
      <c r="G1815" s="2">
        <v>3002120000</v>
      </c>
      <c r="H1815" s="2">
        <f t="shared" si="1327"/>
        <v>14.564442278676129</v>
      </c>
      <c r="I1815" s="2">
        <f t="shared" si="1328"/>
        <v>2089.2195000000002</v>
      </c>
      <c r="J1815" s="2">
        <f t="shared" si="1329"/>
        <v>18.593953537585662</v>
      </c>
      <c r="K1815" s="2">
        <f t="shared" si="1330"/>
        <v>0.11999999999989086</v>
      </c>
      <c r="L1815" s="18">
        <v>0.10350000000000001</v>
      </c>
      <c r="M1815" s="19">
        <v>9.2676017996740363</v>
      </c>
      <c r="N1815" s="4">
        <f t="shared" si="1341"/>
        <v>13.800000000000182</v>
      </c>
      <c r="O1815" s="4">
        <f t="shared" si="1331"/>
        <v>24.373000000000047</v>
      </c>
      <c r="P1815" s="4">
        <f t="shared" si="1342"/>
        <v>-2.182421052631573</v>
      </c>
      <c r="Q1815" s="4">
        <f t="shared" si="1355"/>
        <v>-0.8954532007212882</v>
      </c>
      <c r="R1815" s="18">
        <f t="shared" si="1343"/>
        <v>2097.1913233082705</v>
      </c>
      <c r="S1815" s="2">
        <f t="shared" si="1344"/>
        <v>11.758676691729306</v>
      </c>
      <c r="T1815" s="22">
        <f t="shared" si="1332"/>
        <v>0</v>
      </c>
      <c r="U1815" s="29">
        <f t="shared" si="1345"/>
        <v>2099.3390332204608</v>
      </c>
      <c r="V1815" s="30">
        <f t="shared" si="1346"/>
        <v>9.6109667795390124</v>
      </c>
      <c r="W1815" s="31">
        <f t="shared" si="1356"/>
        <v>1</v>
      </c>
      <c r="X1815" s="35">
        <f t="shared" si="1347"/>
        <v>2107.5638666666673</v>
      </c>
      <c r="Y1815" s="30">
        <f t="shared" si="1348"/>
        <v>1.3861333333325092</v>
      </c>
      <c r="Z1815" s="31">
        <f t="shared" si="1357"/>
        <v>1</v>
      </c>
      <c r="AA1815" s="29">
        <f t="shared" si="1349"/>
        <v>2100.4905099029297</v>
      </c>
      <c r="AB1815" s="30">
        <f t="shared" si="1350"/>
        <v>8.4594900970701019</v>
      </c>
      <c r="AC1815" s="31">
        <f t="shared" si="1358"/>
        <v>1</v>
      </c>
      <c r="AD1815" s="32">
        <f t="shared" si="1333"/>
        <v>1</v>
      </c>
      <c r="AE1815" s="33">
        <f t="shared" si="1334"/>
        <v>0</v>
      </c>
      <c r="AF1815" s="33">
        <f t="shared" si="1335"/>
        <v>0</v>
      </c>
      <c r="AG1815" s="33">
        <f t="shared" si="1336"/>
        <v>0</v>
      </c>
      <c r="AH1815" s="38">
        <f t="shared" si="1337"/>
        <v>1</v>
      </c>
      <c r="AI1815" s="33">
        <f t="shared" si="1338"/>
        <v>0</v>
      </c>
      <c r="AJ1815" s="39">
        <f t="shared" si="1339"/>
        <v>0</v>
      </c>
      <c r="AK1815" s="43">
        <f t="shared" si="1340"/>
        <v>0</v>
      </c>
      <c r="AL1815" s="4">
        <f t="shared" si="1359"/>
        <v>12.260000000000218</v>
      </c>
      <c r="AM1815" s="4">
        <f t="shared" si="1360"/>
        <v>11.489490097070302</v>
      </c>
      <c r="AN1815" s="4">
        <f t="shared" si="1361"/>
        <v>11.489490097070302</v>
      </c>
      <c r="AO1815" s="4">
        <f t="shared" si="1362"/>
        <v>-1.5399999999999636</v>
      </c>
      <c r="AP1815" s="4">
        <f t="shared" si="1363"/>
        <v>2.3105099029298799</v>
      </c>
      <c r="AQ1815" s="4">
        <f t="shared" si="1364"/>
        <v>1.5399999999999636</v>
      </c>
      <c r="AR1815" s="4">
        <f t="shared" si="1351"/>
        <v>9.2300000000000182</v>
      </c>
      <c r="AS1815">
        <f t="shared" si="1365"/>
        <v>11.489490097070302</v>
      </c>
      <c r="AT1815" s="6">
        <f t="shared" si="1366"/>
        <v>0</v>
      </c>
      <c r="AU1815" s="4">
        <f t="shared" si="1367"/>
        <v>0.43162118615526346</v>
      </c>
      <c r="AV1815" s="4">
        <f t="shared" si="1368"/>
        <v>0.3376017996740181</v>
      </c>
      <c r="AW1815">
        <f t="shared" si="1369"/>
        <v>0</v>
      </c>
      <c r="AX1815">
        <f t="shared" si="1370"/>
        <v>0</v>
      </c>
      <c r="AY1815">
        <f t="shared" si="1371"/>
        <v>0</v>
      </c>
      <c r="AZ1815" s="4">
        <f t="shared" si="1352"/>
        <v>6.94</v>
      </c>
      <c r="BA1815" s="4">
        <f t="shared" si="1372"/>
        <v>209.80000000000013</v>
      </c>
      <c r="BB1815" s="4">
        <f t="shared" si="1353"/>
        <v>212.96999999999997</v>
      </c>
      <c r="BC1815" s="4">
        <f t="shared" si="1354"/>
        <v>274.69999999999993</v>
      </c>
      <c r="BM1815">
        <f t="shared" si="1373"/>
        <v>0</v>
      </c>
    </row>
    <row r="1816" spans="1:65" x14ac:dyDescent="0.25">
      <c r="A1816">
        <v>699</v>
      </c>
      <c r="B1816" s="1">
        <v>42198</v>
      </c>
      <c r="C1816" s="2">
        <v>2080.0300000000002</v>
      </c>
      <c r="D1816" s="2">
        <v>2100.67</v>
      </c>
      <c r="E1816" s="2">
        <v>2080.0300000000002</v>
      </c>
      <c r="F1816" s="2">
        <v>2099.6</v>
      </c>
      <c r="G1816" s="2">
        <v>3096730000</v>
      </c>
      <c r="H1816" s="2">
        <f t="shared" ref="H1816:H1879" si="1374">_xlfn.STDEV.S(C1816:C1825)</f>
        <v>14.327412575587848</v>
      </c>
      <c r="I1816" s="2">
        <f t="shared" ref="I1816:I1879" si="1375">AVERAGE(C1816:C1835)</f>
        <v>2088.8005000000003</v>
      </c>
      <c r="J1816" s="2">
        <f t="shared" ref="J1816:J1879" si="1376">_xlfn.STDEV.S(D1816:E1825)</f>
        <v>16.635160891759888</v>
      </c>
      <c r="K1816" s="2">
        <f t="shared" ref="K1816:K1879" si="1377">C1816-F1817</f>
        <v>3.4100000000003092</v>
      </c>
      <c r="L1816" s="18">
        <v>0.11705</v>
      </c>
      <c r="M1816" s="19">
        <v>10.366183724543971</v>
      </c>
      <c r="N1816" s="4">
        <f t="shared" si="1341"/>
        <v>24.050000000000182</v>
      </c>
      <c r="O1816" s="4">
        <f t="shared" ref="O1816:O1879" si="1378">AVERAGE(N1816:N1825)</f>
        <v>27.478000000000019</v>
      </c>
      <c r="P1816" s="4">
        <f t="shared" si="1342"/>
        <v>-2.4086766917293136</v>
      </c>
      <c r="Q1816" s="4">
        <f t="shared" si="1355"/>
        <v>-0.97683789625360162</v>
      </c>
      <c r="R1816" s="18">
        <f t="shared" si="1343"/>
        <v>2073.9575413533835</v>
      </c>
      <c r="S1816" s="2">
        <f t="shared" si="1344"/>
        <v>25.642458646616433</v>
      </c>
      <c r="T1816" s="22">
        <f t="shared" ref="T1816:T1879" si="1379">IF(S1816&gt;M1817, 0, 1)</f>
        <v>0</v>
      </c>
      <c r="U1816" s="29">
        <f t="shared" si="1345"/>
        <v>2079.6082140578615</v>
      </c>
      <c r="V1816" s="30">
        <f t="shared" si="1346"/>
        <v>19.991785942138449</v>
      </c>
      <c r="W1816" s="31">
        <f t="shared" si="1356"/>
        <v>0</v>
      </c>
      <c r="X1816" s="35">
        <f t="shared" si="1347"/>
        <v>2080.2253333333338</v>
      </c>
      <c r="Y1816" s="30">
        <f t="shared" si="1348"/>
        <v>19.374666666666144</v>
      </c>
      <c r="Z1816" s="31">
        <f t="shared" si="1357"/>
        <v>0</v>
      </c>
      <c r="AA1816" s="29">
        <f t="shared" si="1349"/>
        <v>2079.6946107564277</v>
      </c>
      <c r="AB1816" s="30">
        <f t="shared" si="1350"/>
        <v>19.905389243572245</v>
      </c>
      <c r="AC1816" s="31">
        <f t="shared" si="1358"/>
        <v>0</v>
      </c>
      <c r="AD1816" s="32">
        <f t="shared" ref="AD1816:AD1879" si="1380">IF(AC1816=1, 1, -1)</f>
        <v>-1</v>
      </c>
      <c r="AE1816" s="33">
        <f t="shared" ref="AE1816:AE1879" si="1381">IF(AC1817=0,0,IF(0=AC1816,-1,AC1816))</f>
        <v>0</v>
      </c>
      <c r="AF1816" s="33">
        <f t="shared" ref="AF1816:AF1879" si="1382">IF(COUNTIF(AD1817:AD1820, "&lt;0")&gt;=2,0,IF(AC1816=1, 1, -1))</f>
        <v>0</v>
      </c>
      <c r="AG1816" s="33">
        <f t="shared" ref="AG1816:AG1879" si="1383">IF(COUNTIF(AD1817:AD1819, "&lt;0")&gt;=1,0,IF(AC1816=1, 1, -1))</f>
        <v>0</v>
      </c>
      <c r="AH1816" s="38">
        <f t="shared" ref="AH1816:AH1879" si="1384">IF(SUM(AC1817:AC1819)=0,0,IF(AC1816=1, 1, -1))</f>
        <v>-1</v>
      </c>
      <c r="AI1816" s="33">
        <f t="shared" ref="AI1816:AI1879" si="1385">IF(COUNTIF(AD1817:AD1818, "&lt;0")&gt;=2,0,IF(AC1816=1, 1, -1))</f>
        <v>-1</v>
      </c>
      <c r="AJ1816" s="39">
        <f t="shared" ref="AJ1816:AJ1879" si="1386">IF(COUNTIF(AD1817:AD1820, "&lt;0")&gt;=3,0,IF(AC1816=1, 1, -1))</f>
        <v>-1</v>
      </c>
      <c r="AK1816" s="43">
        <f t="shared" ref="AK1816:AK1879" si="1387">IF(COUNTIF(AD1817:AD1819, "&lt;0")&gt;=2,0,IF(AC1816=1, 1, -1))</f>
        <v>0</v>
      </c>
      <c r="AL1816" s="4">
        <f t="shared" si="1359"/>
        <v>20.639999999999873</v>
      </c>
      <c r="AM1816" s="4">
        <f t="shared" si="1360"/>
        <v>20.975389243572408</v>
      </c>
      <c r="AN1816" s="4">
        <f t="shared" si="1361"/>
        <v>20.639999999999873</v>
      </c>
      <c r="AO1816" s="4">
        <f t="shared" si="1362"/>
        <v>0</v>
      </c>
      <c r="AP1816" s="4">
        <f t="shared" si="1363"/>
        <v>-0.33538924357253563</v>
      </c>
      <c r="AQ1816" s="4">
        <f t="shared" si="1364"/>
        <v>0.33538924357253563</v>
      </c>
      <c r="AR1816" s="4">
        <f t="shared" si="1351"/>
        <v>19.569999999999709</v>
      </c>
      <c r="AS1816">
        <f t="shared" si="1365"/>
        <v>20.639999999999873</v>
      </c>
      <c r="AT1816" s="6">
        <f t="shared" si="1366"/>
        <v>1</v>
      </c>
      <c r="AU1816" s="4">
        <f t="shared" si="1367"/>
        <v>-4.9405889013148165</v>
      </c>
      <c r="AV1816" s="4">
        <f t="shared" si="1368"/>
        <v>-8.9038162754557373</v>
      </c>
      <c r="AW1816">
        <f t="shared" si="1369"/>
        <v>1</v>
      </c>
      <c r="AX1816">
        <f t="shared" si="1370"/>
        <v>0</v>
      </c>
      <c r="AY1816">
        <f t="shared" si="1371"/>
        <v>0</v>
      </c>
      <c r="AZ1816" s="4">
        <f t="shared" si="1352"/>
        <v>-3.9100000000000006</v>
      </c>
      <c r="BA1816" s="4">
        <f t="shared" si="1372"/>
        <v>202.86000000000013</v>
      </c>
      <c r="BB1816" s="4">
        <f t="shared" si="1353"/>
        <v>212.96999999999997</v>
      </c>
      <c r="BC1816" s="4">
        <f t="shared" si="1354"/>
        <v>266.82400000000007</v>
      </c>
      <c r="BM1816">
        <f t="shared" si="1373"/>
        <v>1</v>
      </c>
    </row>
    <row r="1817" spans="1:65" x14ac:dyDescent="0.25">
      <c r="A1817">
        <v>698</v>
      </c>
      <c r="B1817" s="1">
        <v>42195</v>
      </c>
      <c r="C1817" s="2">
        <v>2052.7399999999998</v>
      </c>
      <c r="D1817" s="2">
        <v>2081.31</v>
      </c>
      <c r="E1817" s="2">
        <v>2052.7399999999998</v>
      </c>
      <c r="F1817" s="2">
        <v>2076.62</v>
      </c>
      <c r="G1817" s="2">
        <v>3065070000</v>
      </c>
      <c r="H1817" s="2">
        <f t="shared" si="1374"/>
        <v>17.389629125174341</v>
      </c>
      <c r="I1817" s="2">
        <f t="shared" si="1375"/>
        <v>2090.1705000000006</v>
      </c>
      <c r="J1817" s="2">
        <f t="shared" si="1376"/>
        <v>18.218219885309171</v>
      </c>
      <c r="K1817" s="2">
        <f t="shared" si="1377"/>
        <v>1.4299999999998363</v>
      </c>
      <c r="L1817" s="18">
        <v>0.15605000000000002</v>
      </c>
      <c r="M1817" s="19">
        <v>13.651661824943528</v>
      </c>
      <c r="N1817" s="4">
        <f t="shared" si="1341"/>
        <v>30</v>
      </c>
      <c r="O1817" s="4">
        <f t="shared" si="1378"/>
        <v>26.427</v>
      </c>
      <c r="P1817" s="4">
        <f t="shared" si="1342"/>
        <v>-2.6624586466165328</v>
      </c>
      <c r="Q1817" s="4">
        <f t="shared" si="1355"/>
        <v>-1.0815024157401463</v>
      </c>
      <c r="R1817" s="18">
        <f t="shared" si="1343"/>
        <v>2048.5376315789472</v>
      </c>
      <c r="S1817" s="2">
        <f t="shared" si="1344"/>
        <v>28.082368421052706</v>
      </c>
      <c r="T1817" s="22">
        <f t="shared" si="1379"/>
        <v>0</v>
      </c>
      <c r="U1817" s="29">
        <f t="shared" si="1345"/>
        <v>2052.3369912584776</v>
      </c>
      <c r="V1817" s="30">
        <f t="shared" si="1346"/>
        <v>24.283008741522281</v>
      </c>
      <c r="W1817" s="31">
        <f t="shared" si="1356"/>
        <v>0</v>
      </c>
      <c r="X1817" s="35">
        <f t="shared" si="1347"/>
        <v>2044.0945333333329</v>
      </c>
      <c r="Y1817" s="30">
        <f t="shared" si="1348"/>
        <v>32.525466666666944</v>
      </c>
      <c r="Z1817" s="31">
        <f t="shared" si="1357"/>
        <v>0</v>
      </c>
      <c r="AA1817" s="29">
        <f t="shared" si="1349"/>
        <v>2051.1830471489575</v>
      </c>
      <c r="AB1817" s="30">
        <f t="shared" si="1350"/>
        <v>25.436952851042406</v>
      </c>
      <c r="AC1817" s="31">
        <f t="shared" si="1358"/>
        <v>0</v>
      </c>
      <c r="AD1817" s="32">
        <f t="shared" si="1380"/>
        <v>-1</v>
      </c>
      <c r="AE1817" s="33">
        <f t="shared" si="1381"/>
        <v>-1</v>
      </c>
      <c r="AF1817" s="33">
        <f t="shared" si="1382"/>
        <v>-1</v>
      </c>
      <c r="AG1817" s="33">
        <f t="shared" si="1383"/>
        <v>0</v>
      </c>
      <c r="AH1817" s="38">
        <f t="shared" si="1384"/>
        <v>-1</v>
      </c>
      <c r="AI1817" s="33">
        <f t="shared" si="1385"/>
        <v>-1</v>
      </c>
      <c r="AJ1817" s="39">
        <f t="shared" si="1386"/>
        <v>-1</v>
      </c>
      <c r="AK1817" s="43">
        <f t="shared" si="1387"/>
        <v>-1</v>
      </c>
      <c r="AL1817" s="4">
        <f t="shared" si="1359"/>
        <v>28.570000000000164</v>
      </c>
      <c r="AM1817" s="4">
        <f t="shared" si="1360"/>
        <v>30.126952851042461</v>
      </c>
      <c r="AN1817" s="4">
        <f t="shared" si="1361"/>
        <v>28.570000000000164</v>
      </c>
      <c r="AO1817" s="4">
        <f t="shared" si="1362"/>
        <v>0</v>
      </c>
      <c r="AP1817" s="4">
        <f t="shared" si="1363"/>
        <v>-1.556952851042297</v>
      </c>
      <c r="AQ1817" s="4">
        <f t="shared" si="1364"/>
        <v>1.556952851042297</v>
      </c>
      <c r="AR1817" s="4">
        <f t="shared" si="1351"/>
        <v>23.880000000000109</v>
      </c>
      <c r="AS1817">
        <f t="shared" si="1365"/>
        <v>28.570000000000164</v>
      </c>
      <c r="AT1817" s="6">
        <f t="shared" si="1366"/>
        <v>1</v>
      </c>
      <c r="AU1817" s="4">
        <f t="shared" si="1367"/>
        <v>-8.7503776307636336</v>
      </c>
      <c r="AV1817" s="4">
        <f t="shared" si="1368"/>
        <v>-9.9283381750565809</v>
      </c>
      <c r="AW1817">
        <f t="shared" si="1369"/>
        <v>1</v>
      </c>
      <c r="AX1817">
        <f t="shared" si="1370"/>
        <v>0</v>
      </c>
      <c r="AY1817">
        <f t="shared" si="1371"/>
        <v>0</v>
      </c>
      <c r="AZ1817" s="4">
        <f t="shared" si="1352"/>
        <v>-3.9100000000000006</v>
      </c>
      <c r="BA1817" s="4">
        <f t="shared" si="1372"/>
        <v>206.77000000000012</v>
      </c>
      <c r="BB1817" s="4">
        <f t="shared" si="1353"/>
        <v>215.57666666666663</v>
      </c>
      <c r="BC1817" s="4">
        <f t="shared" si="1354"/>
        <v>255.90799999999987</v>
      </c>
      <c r="BM1817">
        <f t="shared" si="1373"/>
        <v>1</v>
      </c>
    </row>
    <row r="1818" spans="1:65" x14ac:dyDescent="0.25">
      <c r="A1818">
        <v>697</v>
      </c>
      <c r="B1818" s="1">
        <v>42194</v>
      </c>
      <c r="C1818" s="2">
        <v>2049.73</v>
      </c>
      <c r="D1818" s="2">
        <v>2074.2800000000002</v>
      </c>
      <c r="E1818" s="2">
        <v>2049.73</v>
      </c>
      <c r="F1818" s="2">
        <v>2051.31</v>
      </c>
      <c r="G1818" s="2">
        <v>3446810000</v>
      </c>
      <c r="H1818" s="2">
        <f t="shared" si="1374"/>
        <v>19.257058994330134</v>
      </c>
      <c r="I1818" s="2">
        <f t="shared" si="1375"/>
        <v>2092.8455000000004</v>
      </c>
      <c r="J1818" s="2">
        <f t="shared" si="1376"/>
        <v>20.91858651635205</v>
      </c>
      <c r="K1818" s="2">
        <f t="shared" si="1377"/>
        <v>3.0499999999999545</v>
      </c>
      <c r="L1818" s="18">
        <v>0.19745000000000001</v>
      </c>
      <c r="M1818" s="19">
        <v>17.234454234118722</v>
      </c>
      <c r="N1818" s="4">
        <f t="shared" si="1341"/>
        <v>27.600000000000136</v>
      </c>
      <c r="O1818" s="4">
        <f t="shared" si="1378"/>
        <v>24.852999999999973</v>
      </c>
      <c r="P1818" s="4">
        <f t="shared" si="1342"/>
        <v>-2.772368421052624</v>
      </c>
      <c r="Q1818" s="4">
        <f t="shared" si="1355"/>
        <v>-1.033355747492898</v>
      </c>
      <c r="R1818" s="18">
        <f t="shared" si="1343"/>
        <v>2044.2981203007519</v>
      </c>
      <c r="S1818" s="2">
        <f t="shared" si="1344"/>
        <v>7.0118796992480839</v>
      </c>
      <c r="T1818" s="22">
        <f t="shared" si="1379"/>
        <v>1</v>
      </c>
      <c r="U1818" s="29">
        <f t="shared" si="1345"/>
        <v>2049.3706477372261</v>
      </c>
      <c r="V1818" s="30">
        <f t="shared" si="1346"/>
        <v>1.9393522627738093</v>
      </c>
      <c r="W1818" s="31">
        <f t="shared" si="1356"/>
        <v>1</v>
      </c>
      <c r="X1818" s="35">
        <f t="shared" si="1347"/>
        <v>2052.9710666666679</v>
      </c>
      <c r="Y1818" s="30">
        <f t="shared" si="1348"/>
        <v>1.6610666666679208</v>
      </c>
      <c r="Z1818" s="31">
        <f t="shared" si="1357"/>
        <v>1</v>
      </c>
      <c r="AA1818" s="29">
        <f t="shared" si="1349"/>
        <v>2049.8747063873479</v>
      </c>
      <c r="AB1818" s="30">
        <f t="shared" si="1350"/>
        <v>1.4352936126520035</v>
      </c>
      <c r="AC1818" s="31">
        <f t="shared" si="1358"/>
        <v>1</v>
      </c>
      <c r="AD1818" s="32">
        <f t="shared" si="1380"/>
        <v>1</v>
      </c>
      <c r="AE1818" s="33">
        <f t="shared" si="1381"/>
        <v>0</v>
      </c>
      <c r="AF1818" s="33">
        <f t="shared" si="1382"/>
        <v>1</v>
      </c>
      <c r="AG1818" s="33">
        <f t="shared" si="1383"/>
        <v>0</v>
      </c>
      <c r="AH1818" s="38">
        <f t="shared" si="1384"/>
        <v>1</v>
      </c>
      <c r="AI1818" s="33">
        <f t="shared" si="1385"/>
        <v>1</v>
      </c>
      <c r="AJ1818" s="39">
        <f t="shared" si="1386"/>
        <v>1</v>
      </c>
      <c r="AK1818" s="43">
        <f t="shared" si="1387"/>
        <v>1</v>
      </c>
      <c r="AL1818" s="4">
        <f t="shared" si="1359"/>
        <v>24.550000000000182</v>
      </c>
      <c r="AM1818" s="4">
        <f t="shared" si="1360"/>
        <v>24.405293612652258</v>
      </c>
      <c r="AN1818" s="4">
        <f t="shared" si="1361"/>
        <v>24.405293612652258</v>
      </c>
      <c r="AO1818" s="4">
        <f t="shared" si="1362"/>
        <v>0</v>
      </c>
      <c r="AP1818" s="4">
        <f t="shared" si="1363"/>
        <v>0.14470638734792374</v>
      </c>
      <c r="AQ1818" s="4">
        <f t="shared" si="1364"/>
        <v>0</v>
      </c>
      <c r="AR1818" s="4">
        <f t="shared" si="1351"/>
        <v>1.5799999999999272</v>
      </c>
      <c r="AS1818">
        <f t="shared" si="1365"/>
        <v>24.405293612652258</v>
      </c>
      <c r="AT1818" s="6">
        <f t="shared" si="1366"/>
        <v>1</v>
      </c>
      <c r="AU1818" s="4">
        <f t="shared" si="1367"/>
        <v>-4.9135367623388468</v>
      </c>
      <c r="AV1818" s="4">
        <f t="shared" si="1368"/>
        <v>15.954454234118796</v>
      </c>
      <c r="AW1818">
        <f t="shared" si="1369"/>
        <v>0</v>
      </c>
      <c r="AX1818">
        <f t="shared" si="1370"/>
        <v>1</v>
      </c>
      <c r="AY1818">
        <f t="shared" si="1371"/>
        <v>0</v>
      </c>
      <c r="AZ1818" s="4">
        <f t="shared" si="1352"/>
        <v>-3.9100000000000006</v>
      </c>
      <c r="BA1818" s="4">
        <f t="shared" si="1372"/>
        <v>210.68000000000012</v>
      </c>
      <c r="BB1818" s="4">
        <f t="shared" si="1353"/>
        <v>219.48666666666662</v>
      </c>
      <c r="BC1818" s="4">
        <f t="shared" si="1354"/>
        <v>254.70400000000001</v>
      </c>
      <c r="BM1818">
        <f t="shared" si="1373"/>
        <v>1</v>
      </c>
    </row>
    <row r="1819" spans="1:65" x14ac:dyDescent="0.25">
      <c r="A1819">
        <v>696</v>
      </c>
      <c r="B1819" s="1">
        <v>42193</v>
      </c>
      <c r="C1819" s="2">
        <v>2077.66</v>
      </c>
      <c r="D1819" s="2">
        <v>2077.66</v>
      </c>
      <c r="E1819" s="2">
        <v>2044.66</v>
      </c>
      <c r="F1819" s="2">
        <v>2046.68</v>
      </c>
      <c r="G1819" s="2">
        <v>3608780000</v>
      </c>
      <c r="H1819" s="2">
        <f t="shared" si="1374"/>
        <v>20.958325023192547</v>
      </c>
      <c r="I1819" s="2">
        <f t="shared" si="1375"/>
        <v>2094.4150000000004</v>
      </c>
      <c r="J1819" s="2">
        <f t="shared" si="1376"/>
        <v>23.438262666889472</v>
      </c>
      <c r="K1819" s="2">
        <f t="shared" si="1377"/>
        <v>-3.680000000000291</v>
      </c>
      <c r="L1819" s="18">
        <v>0.19095000000000001</v>
      </c>
      <c r="M1819" s="19">
        <v>16.949353782881229</v>
      </c>
      <c r="N1819" s="4">
        <f t="shared" si="1341"/>
        <v>36.680000000000064</v>
      </c>
      <c r="O1819" s="4">
        <f t="shared" si="1378"/>
        <v>23.744999999999958</v>
      </c>
      <c r="P1819" s="4">
        <f t="shared" si="1342"/>
        <v>-2.3818796992481102</v>
      </c>
      <c r="Q1819" s="4">
        <f t="shared" si="1355"/>
        <v>-0.92141605839416008</v>
      </c>
      <c r="R1819" s="18">
        <f t="shared" si="1343"/>
        <v>2079.8606090225567</v>
      </c>
      <c r="S1819" s="2">
        <f t="shared" si="1344"/>
        <v>33.180609022556609</v>
      </c>
      <c r="T1819" s="22">
        <f t="shared" si="1379"/>
        <v>0</v>
      </c>
      <c r="U1819" s="29">
        <f t="shared" si="1345"/>
        <v>2077.3821540741619</v>
      </c>
      <c r="V1819" s="30">
        <f t="shared" si="1346"/>
        <v>30.702154074161854</v>
      </c>
      <c r="W1819" s="31">
        <f t="shared" si="1356"/>
        <v>0</v>
      </c>
      <c r="X1819" s="35">
        <f t="shared" si="1347"/>
        <v>2076.0843999999997</v>
      </c>
      <c r="Y1819" s="30">
        <f t="shared" si="1348"/>
        <v>29.404399999999669</v>
      </c>
      <c r="Z1819" s="31">
        <f t="shared" si="1357"/>
        <v>0</v>
      </c>
      <c r="AA1819" s="29">
        <f t="shared" si="1349"/>
        <v>2077.2004685037791</v>
      </c>
      <c r="AB1819" s="30">
        <f t="shared" si="1350"/>
        <v>30.520468503779057</v>
      </c>
      <c r="AC1819" s="31">
        <f t="shared" si="1358"/>
        <v>0</v>
      </c>
      <c r="AD1819" s="32">
        <f t="shared" si="1380"/>
        <v>-1</v>
      </c>
      <c r="AE1819" s="33">
        <f t="shared" si="1381"/>
        <v>-1</v>
      </c>
      <c r="AF1819" s="33">
        <f t="shared" si="1382"/>
        <v>-1</v>
      </c>
      <c r="AG1819" s="33">
        <f t="shared" si="1383"/>
        <v>-1</v>
      </c>
      <c r="AH1819" s="38">
        <f t="shared" si="1384"/>
        <v>-1</v>
      </c>
      <c r="AI1819" s="33">
        <f t="shared" si="1385"/>
        <v>-1</v>
      </c>
      <c r="AJ1819" s="39">
        <f t="shared" si="1386"/>
        <v>-1</v>
      </c>
      <c r="AK1819" s="43">
        <f t="shared" si="1387"/>
        <v>-1</v>
      </c>
      <c r="AL1819" s="4">
        <f t="shared" si="1359"/>
        <v>0</v>
      </c>
      <c r="AM1819" s="4">
        <f t="shared" si="1360"/>
        <v>0.45953149622073397</v>
      </c>
      <c r="AN1819" s="4">
        <f t="shared" si="1361"/>
        <v>0</v>
      </c>
      <c r="AO1819" s="4">
        <f t="shared" si="1362"/>
        <v>-32.999999999999773</v>
      </c>
      <c r="AP1819" s="4">
        <f t="shared" si="1363"/>
        <v>32.540468503779039</v>
      </c>
      <c r="AQ1819" s="4">
        <f t="shared" si="1364"/>
        <v>32.540468503779039</v>
      </c>
      <c r="AR1819" s="4">
        <f t="shared" si="1351"/>
        <v>30.979999999999791</v>
      </c>
      <c r="AS1819">
        <f t="shared" si="1365"/>
        <v>32.540468503779039</v>
      </c>
      <c r="AT1819" s="6">
        <f t="shared" si="1366"/>
        <v>1</v>
      </c>
      <c r="AU1819" s="4">
        <f t="shared" si="1367"/>
        <v>-17.52426596220571</v>
      </c>
      <c r="AV1819" s="4">
        <f t="shared" si="1368"/>
        <v>-13.730646217118561</v>
      </c>
      <c r="AW1819">
        <f t="shared" si="1369"/>
        <v>1</v>
      </c>
      <c r="AX1819">
        <f t="shared" si="1370"/>
        <v>0</v>
      </c>
      <c r="AY1819">
        <f t="shared" si="1371"/>
        <v>0</v>
      </c>
      <c r="AZ1819" s="4">
        <f t="shared" si="1352"/>
        <v>-3.9100000000000006</v>
      </c>
      <c r="BA1819" s="4">
        <f t="shared" si="1372"/>
        <v>214.59000000000012</v>
      </c>
      <c r="BB1819" s="4">
        <f t="shared" si="1353"/>
        <v>223.39666666666662</v>
      </c>
      <c r="BC1819" s="4">
        <f t="shared" si="1354"/>
        <v>265.87599999999992</v>
      </c>
      <c r="BM1819">
        <f t="shared" si="1373"/>
        <v>1</v>
      </c>
    </row>
    <row r="1820" spans="1:65" x14ac:dyDescent="0.25">
      <c r="A1820">
        <v>695</v>
      </c>
      <c r="B1820" s="1">
        <v>42192</v>
      </c>
      <c r="C1820" s="2">
        <v>2069.52</v>
      </c>
      <c r="D1820" s="2">
        <v>2083.7399999999998</v>
      </c>
      <c r="E1820" s="2">
        <v>2044.02</v>
      </c>
      <c r="F1820" s="2">
        <v>2081.34</v>
      </c>
      <c r="G1820" s="2">
        <v>4458660000</v>
      </c>
      <c r="H1820" s="2">
        <f t="shared" si="1374"/>
        <v>23.658300140871386</v>
      </c>
      <c r="I1820" s="2">
        <f t="shared" si="1375"/>
        <v>2094.4855000000002</v>
      </c>
      <c r="J1820" s="2">
        <f t="shared" si="1376"/>
        <v>24.981885626863395</v>
      </c>
      <c r="K1820" s="2">
        <f t="shared" si="1377"/>
        <v>0.75999999999976353</v>
      </c>
      <c r="L1820" s="18">
        <v>0.14800000000000002</v>
      </c>
      <c r="M1820" s="19">
        <v>13.057567427455067</v>
      </c>
      <c r="N1820" s="4">
        <f t="shared" si="1341"/>
        <v>39.7199999999998</v>
      </c>
      <c r="O1820" s="4">
        <f t="shared" si="1378"/>
        <v>20.890999999999984</v>
      </c>
      <c r="P1820" s="4">
        <f t="shared" si="1342"/>
        <v>-1.4793909774436016</v>
      </c>
      <c r="Q1820" s="4">
        <f t="shared" si="1355"/>
        <v>-0.71242545086601916</v>
      </c>
      <c r="R1820" s="18">
        <f t="shared" si="1343"/>
        <v>2067.6985939849628</v>
      </c>
      <c r="S1820" s="2">
        <f t="shared" si="1344"/>
        <v>13.641406015037319</v>
      </c>
      <c r="T1820" s="22">
        <f t="shared" si="1379"/>
        <v>1</v>
      </c>
      <c r="U1820" s="29">
        <f t="shared" si="1345"/>
        <v>2069.2339154508877</v>
      </c>
      <c r="V1820" s="30">
        <f t="shared" si="1346"/>
        <v>12.106084549112438</v>
      </c>
      <c r="W1820" s="31">
        <f t="shared" si="1356"/>
        <v>1</v>
      </c>
      <c r="X1820" s="35">
        <f t="shared" si="1347"/>
        <v>2068.3869333333341</v>
      </c>
      <c r="Y1820" s="30">
        <f t="shared" si="1348"/>
        <v>12.953066666666018</v>
      </c>
      <c r="Z1820" s="31">
        <f t="shared" si="1357"/>
        <v>1</v>
      </c>
      <c r="AA1820" s="29">
        <f t="shared" si="1349"/>
        <v>2069.1153379544303</v>
      </c>
      <c r="AB1820" s="30">
        <f t="shared" si="1350"/>
        <v>12.224662045569858</v>
      </c>
      <c r="AC1820" s="31">
        <f t="shared" si="1358"/>
        <v>1</v>
      </c>
      <c r="AD1820" s="32">
        <f t="shared" si="1380"/>
        <v>1</v>
      </c>
      <c r="AE1820" s="33">
        <f t="shared" si="1381"/>
        <v>1</v>
      </c>
      <c r="AF1820" s="33">
        <f t="shared" si="1382"/>
        <v>1</v>
      </c>
      <c r="AG1820" s="33">
        <f t="shared" si="1383"/>
        <v>1</v>
      </c>
      <c r="AH1820" s="38">
        <f t="shared" si="1384"/>
        <v>1</v>
      </c>
      <c r="AI1820" s="33">
        <f t="shared" si="1385"/>
        <v>1</v>
      </c>
      <c r="AJ1820" s="39">
        <f t="shared" si="1386"/>
        <v>1</v>
      </c>
      <c r="AK1820" s="43">
        <f t="shared" si="1387"/>
        <v>1</v>
      </c>
      <c r="AL1820" s="4">
        <f t="shared" si="1359"/>
        <v>14.2199999999998</v>
      </c>
      <c r="AM1820" s="4">
        <f t="shared" si="1360"/>
        <v>14.624662045569494</v>
      </c>
      <c r="AN1820" s="4">
        <f t="shared" si="1361"/>
        <v>14.2199999999998</v>
      </c>
      <c r="AO1820" s="4">
        <f t="shared" si="1362"/>
        <v>-25.5</v>
      </c>
      <c r="AP1820" s="4">
        <f t="shared" si="1363"/>
        <v>25.095337954430306</v>
      </c>
      <c r="AQ1820" s="4">
        <f t="shared" si="1364"/>
        <v>25.095337954430306</v>
      </c>
      <c r="AR1820" s="4">
        <f t="shared" si="1351"/>
        <v>11.820000000000164</v>
      </c>
      <c r="AS1820">
        <f t="shared" si="1365"/>
        <v>25.095337954430306</v>
      </c>
      <c r="AT1820" s="6">
        <f t="shared" si="1366"/>
        <v>1</v>
      </c>
      <c r="AU1820" s="4">
        <f t="shared" si="1367"/>
        <v>-9.0329364423242176</v>
      </c>
      <c r="AV1820" s="4">
        <f t="shared" si="1368"/>
        <v>1.5375674274549038</v>
      </c>
      <c r="AW1820">
        <f t="shared" si="1369"/>
        <v>0</v>
      </c>
      <c r="AX1820">
        <f t="shared" si="1370"/>
        <v>1</v>
      </c>
      <c r="AY1820">
        <f t="shared" si="1371"/>
        <v>0</v>
      </c>
      <c r="AZ1820" s="4">
        <f t="shared" si="1352"/>
        <v>-3.9100000000000006</v>
      </c>
      <c r="BA1820" s="4">
        <f t="shared" si="1372"/>
        <v>218.50000000000011</v>
      </c>
      <c r="BB1820" s="4">
        <f t="shared" si="1353"/>
        <v>227.30666666666662</v>
      </c>
      <c r="BC1820" s="4">
        <f t="shared" si="1354"/>
        <v>262.62</v>
      </c>
      <c r="BM1820">
        <f t="shared" si="1373"/>
        <v>1</v>
      </c>
    </row>
    <row r="1821" spans="1:65" x14ac:dyDescent="0.25">
      <c r="A1821">
        <v>694</v>
      </c>
      <c r="B1821" s="1">
        <v>42191</v>
      </c>
      <c r="C1821" s="2">
        <v>2073.9499999999998</v>
      </c>
      <c r="D1821" s="2">
        <v>2078.61</v>
      </c>
      <c r="E1821" s="2">
        <v>2058.4</v>
      </c>
      <c r="F1821" s="2">
        <v>2068.7600000000002</v>
      </c>
      <c r="G1821" s="2">
        <v>3486360000</v>
      </c>
      <c r="H1821" s="2">
        <f t="shared" si="1374"/>
        <v>23.26956259437063</v>
      </c>
      <c r="I1821" s="2">
        <f t="shared" si="1375"/>
        <v>2095.6264999999999</v>
      </c>
      <c r="J1821" s="2">
        <f t="shared" si="1376"/>
        <v>24.708258213548099</v>
      </c>
      <c r="K1821" s="2">
        <f t="shared" si="1377"/>
        <v>-2.830000000000382</v>
      </c>
      <c r="L1821" s="18">
        <v>0.15770000000000001</v>
      </c>
      <c r="M1821" s="19">
        <v>13.967305662700948</v>
      </c>
      <c r="N1821" s="4">
        <f t="shared" si="1341"/>
        <v>20.210000000000036</v>
      </c>
      <c r="O1821" s="4">
        <f t="shared" si="1378"/>
        <v>18.907000000000018</v>
      </c>
      <c r="P1821" s="4">
        <f t="shared" si="1342"/>
        <v>-1.0614060150375924</v>
      </c>
      <c r="Q1821" s="4">
        <f t="shared" si="1355"/>
        <v>-0.73355012592911162</v>
      </c>
      <c r="R1821" s="18">
        <f t="shared" si="1343"/>
        <v>2076.1385413533835</v>
      </c>
      <c r="S1821" s="2">
        <f t="shared" si="1344"/>
        <v>7.378541353383298</v>
      </c>
      <c r="T1821" s="22">
        <f t="shared" si="1379"/>
        <v>1</v>
      </c>
      <c r="U1821" s="29">
        <f t="shared" si="1345"/>
        <v>2073.7143432629105</v>
      </c>
      <c r="V1821" s="30">
        <f t="shared" si="1346"/>
        <v>4.9543432629102426</v>
      </c>
      <c r="W1821" s="31">
        <f t="shared" si="1356"/>
        <v>1</v>
      </c>
      <c r="X1821" s="35">
        <f t="shared" si="1347"/>
        <v>2077.4413333333332</v>
      </c>
      <c r="Y1821" s="30">
        <f t="shared" si="1348"/>
        <v>8.6813333333329865</v>
      </c>
      <c r="Z1821" s="31">
        <f t="shared" si="1357"/>
        <v>1</v>
      </c>
      <c r="AA1821" s="29">
        <f t="shared" si="1349"/>
        <v>2074.2361218727697</v>
      </c>
      <c r="AB1821" s="30">
        <f t="shared" si="1350"/>
        <v>5.4761218727694541</v>
      </c>
      <c r="AC1821" s="31">
        <f t="shared" si="1358"/>
        <v>1</v>
      </c>
      <c r="AD1821" s="32">
        <f t="shared" si="1380"/>
        <v>1</v>
      </c>
      <c r="AE1821" s="33">
        <f t="shared" si="1381"/>
        <v>1</v>
      </c>
      <c r="AF1821" s="33">
        <f t="shared" si="1382"/>
        <v>1</v>
      </c>
      <c r="AG1821" s="33">
        <f t="shared" si="1383"/>
        <v>1</v>
      </c>
      <c r="AH1821" s="38">
        <f t="shared" si="1384"/>
        <v>1</v>
      </c>
      <c r="AI1821" s="33">
        <f t="shared" si="1385"/>
        <v>1</v>
      </c>
      <c r="AJ1821" s="39">
        <f t="shared" si="1386"/>
        <v>1</v>
      </c>
      <c r="AK1821" s="43">
        <f t="shared" si="1387"/>
        <v>1</v>
      </c>
      <c r="AL1821" s="4">
        <f t="shared" si="1359"/>
        <v>4.6600000000003092</v>
      </c>
      <c r="AM1821" s="4">
        <f t="shared" si="1360"/>
        <v>4.373878127230455</v>
      </c>
      <c r="AN1821" s="4">
        <f t="shared" si="1361"/>
        <v>4.373878127230455</v>
      </c>
      <c r="AO1821" s="4">
        <f t="shared" si="1362"/>
        <v>-15.549999999999727</v>
      </c>
      <c r="AP1821" s="4">
        <f t="shared" si="1363"/>
        <v>15.836121872769581</v>
      </c>
      <c r="AQ1821" s="4">
        <f t="shared" si="1364"/>
        <v>15.549999999999727</v>
      </c>
      <c r="AR1821" s="4">
        <f t="shared" si="1351"/>
        <v>5.1899999999995998</v>
      </c>
      <c r="AS1821">
        <f t="shared" si="1365"/>
        <v>15.549999999999727</v>
      </c>
      <c r="AT1821" s="6">
        <f t="shared" si="1366"/>
        <v>0</v>
      </c>
      <c r="AU1821" s="4">
        <f t="shared" si="1367"/>
        <v>1.5158298558918979</v>
      </c>
      <c r="AV1821" s="4">
        <f t="shared" si="1368"/>
        <v>9.0773056627013489</v>
      </c>
      <c r="AW1821">
        <f t="shared" si="1369"/>
        <v>0</v>
      </c>
      <c r="AX1821">
        <f t="shared" si="1370"/>
        <v>0</v>
      </c>
      <c r="AY1821">
        <f t="shared" si="1371"/>
        <v>0</v>
      </c>
      <c r="AZ1821" s="4">
        <f t="shared" si="1352"/>
        <v>6.94</v>
      </c>
      <c r="BA1821" s="4">
        <f t="shared" si="1372"/>
        <v>222.41000000000011</v>
      </c>
      <c r="BB1821" s="4">
        <f t="shared" si="1353"/>
        <v>231.21666666666661</v>
      </c>
      <c r="BC1821" s="4">
        <f t="shared" si="1354"/>
        <v>264.39199999999988</v>
      </c>
      <c r="BM1821">
        <f t="shared" si="1373"/>
        <v>1</v>
      </c>
    </row>
    <row r="1822" spans="1:65" x14ac:dyDescent="0.25">
      <c r="A1822">
        <v>693</v>
      </c>
      <c r="B1822" s="1">
        <v>42187</v>
      </c>
      <c r="C1822" s="2">
        <v>2078.0300000000002</v>
      </c>
      <c r="D1822" s="2">
        <v>2085.06</v>
      </c>
      <c r="E1822" s="2">
        <v>2071.02</v>
      </c>
      <c r="F1822" s="2">
        <v>2076.7800000000002</v>
      </c>
      <c r="G1822" s="2">
        <v>2996540000</v>
      </c>
      <c r="H1822" s="2">
        <f t="shared" si="1374"/>
        <v>23.287663877875062</v>
      </c>
      <c r="I1822" s="2">
        <f t="shared" si="1375"/>
        <v>2096.6835000000001</v>
      </c>
      <c r="J1822" s="2">
        <f t="shared" si="1376"/>
        <v>23.735393841044051</v>
      </c>
      <c r="K1822" s="2">
        <f t="shared" si="1377"/>
        <v>0.61000000000012733</v>
      </c>
      <c r="L1822" s="18">
        <v>0.16749999999999998</v>
      </c>
      <c r="M1822" s="19">
        <v>14.839852048601413</v>
      </c>
      <c r="N1822" s="4">
        <f t="shared" si="1341"/>
        <v>14.039999999999964</v>
      </c>
      <c r="O1822" s="4">
        <f t="shared" si="1378"/>
        <v>18.105000000000018</v>
      </c>
      <c r="P1822" s="4">
        <f t="shared" si="1342"/>
        <v>-0.64145864661654262</v>
      </c>
      <c r="Q1822" s="4">
        <f t="shared" si="1355"/>
        <v>-0.60424804381846764</v>
      </c>
      <c r="R1822" s="18">
        <f t="shared" si="1343"/>
        <v>2077.065052631579</v>
      </c>
      <c r="S1822" s="2">
        <f t="shared" si="1344"/>
        <v>0.2850526315787647</v>
      </c>
      <c r="T1822" s="22">
        <f t="shared" si="1379"/>
        <v>1</v>
      </c>
      <c r="U1822" s="29">
        <f t="shared" si="1345"/>
        <v>2077.7938616408669</v>
      </c>
      <c r="V1822" s="30">
        <f t="shared" si="1346"/>
        <v>1.0138616408667076</v>
      </c>
      <c r="W1822" s="31">
        <f t="shared" si="1356"/>
        <v>1</v>
      </c>
      <c r="X1822" s="35">
        <f t="shared" si="1347"/>
        <v>2079.5175999999997</v>
      </c>
      <c r="Y1822" s="30">
        <f t="shared" si="1348"/>
        <v>2.7375999999994747</v>
      </c>
      <c r="Z1822" s="31">
        <f t="shared" si="1357"/>
        <v>1</v>
      </c>
      <c r="AA1822" s="29">
        <f t="shared" si="1349"/>
        <v>2078.0351850111456</v>
      </c>
      <c r="AB1822" s="30">
        <f t="shared" si="1350"/>
        <v>1.2551850111453859</v>
      </c>
      <c r="AC1822" s="31">
        <f t="shared" si="1358"/>
        <v>1</v>
      </c>
      <c r="AD1822" s="32">
        <f t="shared" si="1380"/>
        <v>1</v>
      </c>
      <c r="AE1822" s="33">
        <f t="shared" si="1381"/>
        <v>1</v>
      </c>
      <c r="AF1822" s="33">
        <f t="shared" si="1382"/>
        <v>1</v>
      </c>
      <c r="AG1822" s="33">
        <f t="shared" si="1383"/>
        <v>0</v>
      </c>
      <c r="AH1822" s="38">
        <f t="shared" si="1384"/>
        <v>1</v>
      </c>
      <c r="AI1822" s="33">
        <f t="shared" si="1385"/>
        <v>1</v>
      </c>
      <c r="AJ1822" s="39">
        <f t="shared" si="1386"/>
        <v>1</v>
      </c>
      <c r="AK1822" s="43">
        <f t="shared" si="1387"/>
        <v>1</v>
      </c>
      <c r="AL1822" s="4">
        <f t="shared" si="1359"/>
        <v>7.0299999999997453</v>
      </c>
      <c r="AM1822" s="4">
        <f t="shared" si="1360"/>
        <v>7.0248149888543594</v>
      </c>
      <c r="AN1822" s="4">
        <f t="shared" si="1361"/>
        <v>7.0248149888543594</v>
      </c>
      <c r="AO1822" s="4">
        <f t="shared" si="1362"/>
        <v>-7.0100000000002183</v>
      </c>
      <c r="AP1822" s="4">
        <f t="shared" si="1363"/>
        <v>7.0151850111456042</v>
      </c>
      <c r="AQ1822" s="4">
        <f t="shared" si="1364"/>
        <v>7.0100000000002183</v>
      </c>
      <c r="AR1822" s="4">
        <f t="shared" si="1351"/>
        <v>1.25</v>
      </c>
      <c r="AS1822">
        <f t="shared" si="1365"/>
        <v>7.0248149888543594</v>
      </c>
      <c r="AT1822" s="6">
        <f t="shared" si="1366"/>
        <v>0</v>
      </c>
      <c r="AU1822" s="4">
        <f t="shared" si="1367"/>
        <v>8.6991363186064383</v>
      </c>
      <c r="AV1822" s="4">
        <f t="shared" si="1368"/>
        <v>13.889852048601414</v>
      </c>
      <c r="AW1822">
        <f t="shared" si="1369"/>
        <v>0</v>
      </c>
      <c r="AX1822">
        <f t="shared" si="1370"/>
        <v>0</v>
      </c>
      <c r="AY1822">
        <f t="shared" si="1371"/>
        <v>0</v>
      </c>
      <c r="AZ1822" s="4">
        <f t="shared" si="1352"/>
        <v>6.94</v>
      </c>
      <c r="BA1822" s="4">
        <f t="shared" si="1372"/>
        <v>215.47000000000011</v>
      </c>
      <c r="BB1822" s="4">
        <f t="shared" si="1353"/>
        <v>224.27666666666661</v>
      </c>
      <c r="BC1822" s="4">
        <f t="shared" si="1354"/>
        <v>266.02400000000011</v>
      </c>
      <c r="BM1822">
        <f t="shared" si="1373"/>
        <v>1</v>
      </c>
    </row>
    <row r="1823" spans="1:65" x14ac:dyDescent="0.25">
      <c r="A1823">
        <v>692</v>
      </c>
      <c r="B1823" s="1">
        <v>42186</v>
      </c>
      <c r="C1823" s="2">
        <v>2067</v>
      </c>
      <c r="D1823" s="2">
        <v>2082.7800000000002</v>
      </c>
      <c r="E1823" s="2">
        <v>2067</v>
      </c>
      <c r="F1823" s="2">
        <v>2077.42</v>
      </c>
      <c r="G1823" s="2">
        <v>3727260000</v>
      </c>
      <c r="H1823" s="2">
        <f t="shared" si="1374"/>
        <v>21.998875855117866</v>
      </c>
      <c r="I1823" s="2">
        <f t="shared" si="1375"/>
        <v>2098.3995</v>
      </c>
      <c r="J1823" s="2">
        <f t="shared" si="1376"/>
        <v>23.303170802997656</v>
      </c>
      <c r="K1823" s="2">
        <f t="shared" si="1377"/>
        <v>3.8899999999998727</v>
      </c>
      <c r="L1823" s="18">
        <v>0.15539999999999998</v>
      </c>
      <c r="M1823" s="19">
        <v>13.673001136922434</v>
      </c>
      <c r="N1823" s="4">
        <f t="shared" si="1341"/>
        <v>19.670000000000073</v>
      </c>
      <c r="O1823" s="4">
        <f t="shared" si="1378"/>
        <v>19.322000000000024</v>
      </c>
      <c r="P1823" s="4">
        <f t="shared" si="1342"/>
        <v>-0.35494736842106012</v>
      </c>
      <c r="Q1823" s="4">
        <f t="shared" si="1355"/>
        <v>-0.60548297213622582</v>
      </c>
      <c r="R1823" s="18">
        <f t="shared" si="1343"/>
        <v>2062.7996917293235</v>
      </c>
      <c r="S1823" s="2">
        <f t="shared" si="1344"/>
        <v>14.62030827067656</v>
      </c>
      <c r="T1823" s="22">
        <f t="shared" si="1379"/>
        <v>1</v>
      </c>
      <c r="U1823" s="29">
        <f t="shared" si="1345"/>
        <v>2066.7642039473685</v>
      </c>
      <c r="V1823" s="30">
        <f t="shared" si="1346"/>
        <v>10.655796052631558</v>
      </c>
      <c r="W1823" s="31">
        <f t="shared" si="1356"/>
        <v>1</v>
      </c>
      <c r="X1823" s="35">
        <f t="shared" si="1347"/>
        <v>2055.3634666666658</v>
      </c>
      <c r="Y1823" s="30">
        <f t="shared" si="1348"/>
        <v>22.056533333334301</v>
      </c>
      <c r="Z1823" s="31">
        <f t="shared" si="1357"/>
        <v>0</v>
      </c>
      <c r="AA1823" s="29">
        <f t="shared" si="1349"/>
        <v>2065.1681007280699</v>
      </c>
      <c r="AB1823" s="30">
        <f t="shared" si="1350"/>
        <v>12.251899271930142</v>
      </c>
      <c r="AC1823" s="31">
        <f t="shared" si="1358"/>
        <v>1</v>
      </c>
      <c r="AD1823" s="32">
        <f t="shared" si="1380"/>
        <v>1</v>
      </c>
      <c r="AE1823" s="33">
        <f t="shared" si="1381"/>
        <v>1</v>
      </c>
      <c r="AF1823" s="33">
        <f t="shared" si="1382"/>
        <v>1</v>
      </c>
      <c r="AG1823" s="33">
        <f t="shared" si="1383"/>
        <v>0</v>
      </c>
      <c r="AH1823" s="38">
        <f t="shared" si="1384"/>
        <v>1</v>
      </c>
      <c r="AI1823" s="33">
        <f t="shared" si="1385"/>
        <v>1</v>
      </c>
      <c r="AJ1823" s="39">
        <f t="shared" si="1386"/>
        <v>1</v>
      </c>
      <c r="AK1823" s="43">
        <f t="shared" si="1387"/>
        <v>1</v>
      </c>
      <c r="AL1823" s="4">
        <f t="shared" si="1359"/>
        <v>15.7800000000002</v>
      </c>
      <c r="AM1823" s="4">
        <f t="shared" si="1360"/>
        <v>17.61189927193027</v>
      </c>
      <c r="AN1823" s="4">
        <f t="shared" si="1361"/>
        <v>15.7800000000002</v>
      </c>
      <c r="AO1823" s="4">
        <f t="shared" si="1362"/>
        <v>0</v>
      </c>
      <c r="AP1823" s="4">
        <f t="shared" si="1363"/>
        <v>-1.8318992719300695</v>
      </c>
      <c r="AQ1823" s="4">
        <f t="shared" si="1364"/>
        <v>1.8318992719300695</v>
      </c>
      <c r="AR1823" s="4">
        <f t="shared" si="1351"/>
        <v>10.420000000000073</v>
      </c>
      <c r="AS1823">
        <f t="shared" si="1365"/>
        <v>15.7800000000002</v>
      </c>
      <c r="AT1823" s="6">
        <f t="shared" si="1366"/>
        <v>0</v>
      </c>
      <c r="AU1823" s="4">
        <f t="shared" si="1367"/>
        <v>2.3242327489592931</v>
      </c>
      <c r="AV1823" s="4">
        <f t="shared" si="1368"/>
        <v>3.5530011369223606</v>
      </c>
      <c r="AW1823">
        <f t="shared" si="1369"/>
        <v>0</v>
      </c>
      <c r="AX1823">
        <f t="shared" si="1370"/>
        <v>0</v>
      </c>
      <c r="AY1823">
        <f t="shared" si="1371"/>
        <v>0</v>
      </c>
      <c r="AZ1823" s="4">
        <f t="shared" si="1352"/>
        <v>6.94</v>
      </c>
      <c r="BA1823" s="4">
        <f t="shared" si="1372"/>
        <v>208.53000000000011</v>
      </c>
      <c r="BB1823" s="4">
        <f t="shared" si="1353"/>
        <v>217.33666666666662</v>
      </c>
      <c r="BC1823" s="4">
        <f t="shared" si="1354"/>
        <v>261.61199999999997</v>
      </c>
      <c r="BM1823">
        <f t="shared" si="1373"/>
        <v>1</v>
      </c>
    </row>
    <row r="1824" spans="1:65" x14ac:dyDescent="0.25">
      <c r="A1824">
        <v>691</v>
      </c>
      <c r="B1824" s="1">
        <v>42185</v>
      </c>
      <c r="C1824" s="2">
        <v>2061.19</v>
      </c>
      <c r="D1824" s="2">
        <v>2074.2800000000002</v>
      </c>
      <c r="E1824" s="2">
        <v>2056.3200000000002</v>
      </c>
      <c r="F1824" s="2">
        <v>2063.11</v>
      </c>
      <c r="G1824" s="2">
        <v>4078540000</v>
      </c>
      <c r="H1824" s="2">
        <f t="shared" si="1374"/>
        <v>18.412226764963638</v>
      </c>
      <c r="I1824" s="2">
        <f t="shared" si="1375"/>
        <v>2100.5814999999998</v>
      </c>
      <c r="J1824" s="2">
        <f t="shared" si="1376"/>
        <v>21.531919824200255</v>
      </c>
      <c r="K1824" s="2">
        <f t="shared" si="1377"/>
        <v>3.5500000000001819</v>
      </c>
      <c r="L1824" s="18">
        <v>0.1794</v>
      </c>
      <c r="M1824" s="19">
        <v>15.742811086051734</v>
      </c>
      <c r="N1824" s="4">
        <f t="shared" si="1341"/>
        <v>17.960000000000036</v>
      </c>
      <c r="O1824" s="4">
        <f t="shared" si="1378"/>
        <v>19.148000000000003</v>
      </c>
      <c r="P1824" s="4">
        <f t="shared" si="1342"/>
        <v>-0.31030827067670375</v>
      </c>
      <c r="Q1824" s="4">
        <f t="shared" si="1355"/>
        <v>-0.60460526315789864</v>
      </c>
      <c r="R1824" s="18">
        <f t="shared" si="1343"/>
        <v>2057.7192481203006</v>
      </c>
      <c r="S1824" s="2">
        <f t="shared" si="1344"/>
        <v>5.3907518796995646</v>
      </c>
      <c r="T1824" s="22">
        <f t="shared" si="1379"/>
        <v>1</v>
      </c>
      <c r="U1824" s="29">
        <f t="shared" si="1345"/>
        <v>2061.0534746713615</v>
      </c>
      <c r="V1824" s="30">
        <f t="shared" si="1346"/>
        <v>2.0565253286385996</v>
      </c>
      <c r="W1824" s="31">
        <f t="shared" si="1356"/>
        <v>1</v>
      </c>
      <c r="X1824" s="35">
        <f t="shared" si="1347"/>
        <v>2060.9648000000016</v>
      </c>
      <c r="Y1824" s="30">
        <f t="shared" si="1348"/>
        <v>2.1451999999985674</v>
      </c>
      <c r="Z1824" s="31">
        <f t="shared" si="1357"/>
        <v>1</v>
      </c>
      <c r="AA1824" s="29">
        <f t="shared" si="1349"/>
        <v>2061.0410602173711</v>
      </c>
      <c r="AB1824" s="30">
        <f t="shared" si="1350"/>
        <v>2.0689397826290588</v>
      </c>
      <c r="AC1824" s="31">
        <f t="shared" si="1358"/>
        <v>1</v>
      </c>
      <c r="AD1824" s="32">
        <f t="shared" si="1380"/>
        <v>1</v>
      </c>
      <c r="AE1824" s="33">
        <f t="shared" si="1381"/>
        <v>0</v>
      </c>
      <c r="AF1824" s="33">
        <f t="shared" si="1382"/>
        <v>0</v>
      </c>
      <c r="AG1824" s="33">
        <f t="shared" si="1383"/>
        <v>0</v>
      </c>
      <c r="AH1824" s="38">
        <f t="shared" si="1384"/>
        <v>1</v>
      </c>
      <c r="AI1824" s="33">
        <f t="shared" si="1385"/>
        <v>1</v>
      </c>
      <c r="AJ1824" s="39">
        <f t="shared" si="1386"/>
        <v>1</v>
      </c>
      <c r="AK1824" s="43">
        <f t="shared" si="1387"/>
        <v>1</v>
      </c>
      <c r="AL1824" s="4">
        <f t="shared" si="1359"/>
        <v>13.090000000000146</v>
      </c>
      <c r="AM1824" s="4">
        <f t="shared" si="1360"/>
        <v>13.238939782629132</v>
      </c>
      <c r="AN1824" s="4">
        <f t="shared" si="1361"/>
        <v>13.090000000000146</v>
      </c>
      <c r="AO1824" s="4">
        <f t="shared" si="1362"/>
        <v>-4.8699999999998909</v>
      </c>
      <c r="AP1824" s="4">
        <f t="shared" si="1363"/>
        <v>4.7210602173709049</v>
      </c>
      <c r="AQ1824" s="4">
        <f t="shared" si="1364"/>
        <v>4.7210602173709049</v>
      </c>
      <c r="AR1824" s="4">
        <f t="shared" si="1351"/>
        <v>1.9200000000000728</v>
      </c>
      <c r="AS1824">
        <f t="shared" si="1365"/>
        <v>13.090000000000146</v>
      </c>
      <c r="AT1824" s="6">
        <f t="shared" si="1366"/>
        <v>0</v>
      </c>
      <c r="AU1824" s="4">
        <f t="shared" si="1367"/>
        <v>6.6419946988479062</v>
      </c>
      <c r="AV1824" s="4">
        <f t="shared" si="1368"/>
        <v>14.122811086051662</v>
      </c>
      <c r="AW1824">
        <f t="shared" si="1369"/>
        <v>0</v>
      </c>
      <c r="AX1824">
        <f t="shared" si="1370"/>
        <v>0</v>
      </c>
      <c r="AY1824">
        <f t="shared" si="1371"/>
        <v>0</v>
      </c>
      <c r="AZ1824" s="4">
        <f t="shared" si="1352"/>
        <v>6.94</v>
      </c>
      <c r="BA1824" s="4">
        <f t="shared" si="1372"/>
        <v>201.59000000000012</v>
      </c>
      <c r="BB1824" s="4">
        <f t="shared" si="1353"/>
        <v>210.39666666666662</v>
      </c>
      <c r="BC1824" s="4">
        <f t="shared" si="1354"/>
        <v>259.28800000000001</v>
      </c>
      <c r="BM1824">
        <f t="shared" si="1373"/>
        <v>1</v>
      </c>
    </row>
    <row r="1825" spans="1:65" x14ac:dyDescent="0.25">
      <c r="A1825">
        <v>690</v>
      </c>
      <c r="B1825" s="1">
        <v>42184</v>
      </c>
      <c r="C1825" s="2">
        <v>2098.63</v>
      </c>
      <c r="D1825" s="2">
        <v>2098.63</v>
      </c>
      <c r="E1825" s="2">
        <v>2056.64</v>
      </c>
      <c r="F1825" s="2">
        <v>2057.64</v>
      </c>
      <c r="G1825" s="2">
        <v>3678960000</v>
      </c>
      <c r="H1825" s="2">
        <f t="shared" si="1374"/>
        <v>12.912635327891415</v>
      </c>
      <c r="I1825" s="2">
        <f t="shared" si="1375"/>
        <v>2103.0424999999996</v>
      </c>
      <c r="J1825" s="2">
        <f t="shared" si="1376"/>
        <v>17.802880983587727</v>
      </c>
      <c r="K1825" s="2">
        <f t="shared" si="1377"/>
        <v>-2.8599999999996726</v>
      </c>
      <c r="L1825" s="18">
        <v>0.19145000000000001</v>
      </c>
      <c r="M1825" s="19">
        <v>17.158256259867873</v>
      </c>
      <c r="N1825" s="4">
        <f t="shared" si="1341"/>
        <v>44.849999999999909</v>
      </c>
      <c r="O1825" s="4">
        <f t="shared" si="1378"/>
        <v>18.882000000000016</v>
      </c>
      <c r="P1825" s="4">
        <f t="shared" si="1342"/>
        <v>7.9248120300738273E-2</v>
      </c>
      <c r="Q1825" s="4">
        <f t="shared" si="1355"/>
        <v>-0.35006494522692105</v>
      </c>
      <c r="R1825" s="18">
        <f t="shared" si="1343"/>
        <v>2102.084654135338</v>
      </c>
      <c r="S1825" s="2">
        <f t="shared" si="1344"/>
        <v>44.444654135338169</v>
      </c>
      <c r="T1825" s="22">
        <f t="shared" si="1379"/>
        <v>0</v>
      </c>
      <c r="U1825" s="29">
        <f t="shared" si="1345"/>
        <v>2098.5611482538857</v>
      </c>
      <c r="V1825" s="30">
        <f t="shared" si="1346"/>
        <v>40.921148253885804</v>
      </c>
      <c r="W1825" s="31">
        <f t="shared" si="1356"/>
        <v>0</v>
      </c>
      <c r="X1825" s="35">
        <f t="shared" si="1347"/>
        <v>2096.485466666667</v>
      </c>
      <c r="Y1825" s="30">
        <f t="shared" si="1348"/>
        <v>38.845466666667107</v>
      </c>
      <c r="Z1825" s="31">
        <f t="shared" si="1357"/>
        <v>0</v>
      </c>
      <c r="AA1825" s="29">
        <f t="shared" si="1349"/>
        <v>2098.2705528316751</v>
      </c>
      <c r="AB1825" s="30">
        <f t="shared" si="1350"/>
        <v>40.630552831675232</v>
      </c>
      <c r="AC1825" s="31">
        <f t="shared" si="1358"/>
        <v>0</v>
      </c>
      <c r="AD1825" s="32">
        <f t="shared" si="1380"/>
        <v>-1</v>
      </c>
      <c r="AE1825" s="33">
        <f t="shared" si="1381"/>
        <v>-1</v>
      </c>
      <c r="AF1825" s="33">
        <f t="shared" si="1382"/>
        <v>-1</v>
      </c>
      <c r="AG1825" s="33">
        <f t="shared" si="1383"/>
        <v>0</v>
      </c>
      <c r="AH1825" s="38">
        <f t="shared" si="1384"/>
        <v>-1</v>
      </c>
      <c r="AI1825" s="33">
        <f t="shared" si="1385"/>
        <v>-1</v>
      </c>
      <c r="AJ1825" s="39">
        <f t="shared" si="1386"/>
        <v>-1</v>
      </c>
      <c r="AK1825" s="43">
        <f t="shared" si="1387"/>
        <v>-1</v>
      </c>
      <c r="AL1825" s="4">
        <f t="shared" si="1359"/>
        <v>0</v>
      </c>
      <c r="AM1825" s="4">
        <f t="shared" si="1360"/>
        <v>0.3594471683250049</v>
      </c>
      <c r="AN1825" s="4">
        <f t="shared" si="1361"/>
        <v>0</v>
      </c>
      <c r="AO1825" s="4">
        <f t="shared" si="1362"/>
        <v>-41.990000000000236</v>
      </c>
      <c r="AP1825" s="4">
        <f t="shared" si="1363"/>
        <v>41.630552831675232</v>
      </c>
      <c r="AQ1825" s="4">
        <f t="shared" si="1364"/>
        <v>41.630552831675232</v>
      </c>
      <c r="AR1825" s="4">
        <f t="shared" si="1351"/>
        <v>40.990000000000236</v>
      </c>
      <c r="AS1825">
        <f t="shared" si="1365"/>
        <v>41.630552831675232</v>
      </c>
      <c r="AT1825" s="6">
        <f t="shared" si="1366"/>
        <v>1</v>
      </c>
      <c r="AU1825" s="4">
        <f t="shared" si="1367"/>
        <v>-27.932885751390359</v>
      </c>
      <c r="AV1825" s="4">
        <f t="shared" si="1368"/>
        <v>-23.531743740132363</v>
      </c>
      <c r="AW1825">
        <f t="shared" si="1369"/>
        <v>1</v>
      </c>
      <c r="AX1825">
        <f t="shared" si="1370"/>
        <v>0</v>
      </c>
      <c r="AY1825">
        <f t="shared" si="1371"/>
        <v>0</v>
      </c>
      <c r="AZ1825" s="4">
        <f t="shared" si="1352"/>
        <v>-3.9100000000000006</v>
      </c>
      <c r="BA1825" s="4">
        <f t="shared" si="1372"/>
        <v>194.65000000000012</v>
      </c>
      <c r="BB1825" s="4">
        <f t="shared" si="1353"/>
        <v>203.45666666666662</v>
      </c>
      <c r="BC1825" s="4">
        <f t="shared" si="1354"/>
        <v>274.26400000000001</v>
      </c>
      <c r="BM1825">
        <f t="shared" si="1373"/>
        <v>1</v>
      </c>
    </row>
    <row r="1826" spans="1:65" x14ac:dyDescent="0.25">
      <c r="A1826">
        <v>689</v>
      </c>
      <c r="B1826" s="1">
        <v>42181</v>
      </c>
      <c r="C1826" s="2">
        <v>2102.62</v>
      </c>
      <c r="D1826" s="2">
        <v>2108.92</v>
      </c>
      <c r="E1826" s="2">
        <v>2095.38</v>
      </c>
      <c r="F1826" s="2">
        <v>2101.4899999999998</v>
      </c>
      <c r="G1826" s="2">
        <v>5025470000</v>
      </c>
      <c r="H1826" s="2">
        <f t="shared" si="1374"/>
        <v>13.652501642963063</v>
      </c>
      <c r="I1826" s="2">
        <f t="shared" si="1375"/>
        <v>2103.5430000000001</v>
      </c>
      <c r="J1826" s="2">
        <f t="shared" si="1376"/>
        <v>15.979928026647745</v>
      </c>
      <c r="K1826" s="2">
        <f t="shared" si="1377"/>
        <v>0.30999999999994543</v>
      </c>
      <c r="L1826" s="18">
        <v>0.13285</v>
      </c>
      <c r="M1826" s="19">
        <v>11.91101485242163</v>
      </c>
      <c r="N1826" s="4">
        <f t="shared" si="1341"/>
        <v>13.539999999999964</v>
      </c>
      <c r="O1826" s="4">
        <f t="shared" si="1378"/>
        <v>16.559000000000061</v>
      </c>
      <c r="P1826" s="4">
        <f t="shared" si="1342"/>
        <v>0.59465413533833278</v>
      </c>
      <c r="Q1826" s="4">
        <f t="shared" si="1355"/>
        <v>-0.17654293875545521</v>
      </c>
      <c r="R1826" s="18">
        <f t="shared" si="1343"/>
        <v>2102.8710300751877</v>
      </c>
      <c r="S1826" s="2">
        <f t="shared" si="1344"/>
        <v>1.3810300751879367</v>
      </c>
      <c r="T1826" s="22">
        <f t="shared" si="1379"/>
        <v>1</v>
      </c>
      <c r="U1826" s="29">
        <f t="shared" si="1345"/>
        <v>2102.4974176447831</v>
      </c>
      <c r="V1826" s="30">
        <f t="shared" si="1346"/>
        <v>1.0074176447833452</v>
      </c>
      <c r="W1826" s="31">
        <f t="shared" si="1356"/>
        <v>1</v>
      </c>
      <c r="X1826" s="35">
        <f t="shared" si="1347"/>
        <v>2098.6174666666657</v>
      </c>
      <c r="Y1826" s="30">
        <f t="shared" si="1348"/>
        <v>2.8725333333341041</v>
      </c>
      <c r="Z1826" s="31">
        <f t="shared" si="1357"/>
        <v>1</v>
      </c>
      <c r="AA1826" s="29">
        <f t="shared" si="1349"/>
        <v>2101.9542245078469</v>
      </c>
      <c r="AB1826" s="30">
        <f t="shared" si="1350"/>
        <v>0.46422450784712055</v>
      </c>
      <c r="AC1826" s="31">
        <f t="shared" si="1358"/>
        <v>1</v>
      </c>
      <c r="AD1826" s="32">
        <f t="shared" si="1380"/>
        <v>1</v>
      </c>
      <c r="AE1826" s="33">
        <f t="shared" si="1381"/>
        <v>1</v>
      </c>
      <c r="AF1826" s="33">
        <f t="shared" si="1382"/>
        <v>1</v>
      </c>
      <c r="AG1826" s="33">
        <f t="shared" si="1383"/>
        <v>0</v>
      </c>
      <c r="AH1826" s="38">
        <f t="shared" si="1384"/>
        <v>1</v>
      </c>
      <c r="AI1826" s="33">
        <f t="shared" si="1385"/>
        <v>1</v>
      </c>
      <c r="AJ1826" s="39">
        <f t="shared" si="1386"/>
        <v>1</v>
      </c>
      <c r="AK1826" s="43">
        <f t="shared" si="1387"/>
        <v>1</v>
      </c>
      <c r="AL1826" s="4">
        <f t="shared" si="1359"/>
        <v>6.3000000000001819</v>
      </c>
      <c r="AM1826" s="4">
        <f t="shared" si="1360"/>
        <v>6.9657754921531705</v>
      </c>
      <c r="AN1826" s="4">
        <f t="shared" si="1361"/>
        <v>6.3000000000001819</v>
      </c>
      <c r="AO1826" s="4">
        <f t="shared" si="1362"/>
        <v>-7.2399999999997817</v>
      </c>
      <c r="AP1826" s="4">
        <f t="shared" si="1363"/>
        <v>6.5742245078467931</v>
      </c>
      <c r="AQ1826" s="4">
        <f t="shared" si="1364"/>
        <v>6.5742245078467931</v>
      </c>
      <c r="AR1826" s="4">
        <f t="shared" si="1351"/>
        <v>1.1300000000001091</v>
      </c>
      <c r="AS1826">
        <f t="shared" si="1365"/>
        <v>6.5742245078467931</v>
      </c>
      <c r="AT1826" s="6">
        <f t="shared" si="1366"/>
        <v>0</v>
      </c>
      <c r="AU1826" s="4">
        <f t="shared" si="1367"/>
        <v>7.0608811842081352</v>
      </c>
      <c r="AV1826" s="4">
        <f t="shared" si="1368"/>
        <v>11.081014852421522</v>
      </c>
      <c r="AW1826">
        <f t="shared" si="1369"/>
        <v>0</v>
      </c>
      <c r="AX1826">
        <f t="shared" si="1370"/>
        <v>0</v>
      </c>
      <c r="AY1826">
        <f t="shared" si="1371"/>
        <v>0</v>
      </c>
      <c r="AZ1826" s="4">
        <f t="shared" si="1352"/>
        <v>6.94</v>
      </c>
      <c r="BA1826" s="4">
        <f t="shared" si="1372"/>
        <v>198.56000000000012</v>
      </c>
      <c r="BB1826" s="4">
        <f t="shared" si="1353"/>
        <v>207.36666666666662</v>
      </c>
      <c r="BC1826" s="4">
        <f t="shared" si="1354"/>
        <v>275.8599999999999</v>
      </c>
      <c r="BM1826">
        <f t="shared" si="1373"/>
        <v>1</v>
      </c>
    </row>
    <row r="1827" spans="1:65" x14ac:dyDescent="0.25">
      <c r="A1827">
        <v>688</v>
      </c>
      <c r="B1827" s="1">
        <v>42180</v>
      </c>
      <c r="C1827" s="2">
        <v>2109.96</v>
      </c>
      <c r="D1827" s="2">
        <v>2116.04</v>
      </c>
      <c r="E1827" s="2">
        <v>2101.7800000000002</v>
      </c>
      <c r="F1827" s="2">
        <v>2102.31</v>
      </c>
      <c r="G1827" s="2">
        <v>3214610000</v>
      </c>
      <c r="H1827" s="2">
        <f t="shared" si="1374"/>
        <v>13.575223509516565</v>
      </c>
      <c r="I1827" s="2">
        <f t="shared" si="1375"/>
        <v>2104.4450000000006</v>
      </c>
      <c r="J1827" s="2">
        <f t="shared" si="1376"/>
        <v>16.156674317445415</v>
      </c>
      <c r="K1827" s="2">
        <f t="shared" si="1377"/>
        <v>1.3800000000001091</v>
      </c>
      <c r="L1827" s="18">
        <v>0.13184999999999999</v>
      </c>
      <c r="M1827" s="19">
        <v>11.856613645265156</v>
      </c>
      <c r="N1827" s="4">
        <f t="shared" si="1341"/>
        <v>14.259999999999764</v>
      </c>
      <c r="O1827" s="4">
        <f t="shared" si="1378"/>
        <v>16.958000000000084</v>
      </c>
      <c r="P1827" s="4">
        <f t="shared" si="1342"/>
        <v>0.56103007518796111</v>
      </c>
      <c r="Q1827" s="4">
        <f t="shared" si="1355"/>
        <v>-0.31431373132551987</v>
      </c>
      <c r="R1827" s="18">
        <f t="shared" si="1343"/>
        <v>2108.9119022556392</v>
      </c>
      <c r="S1827" s="2">
        <f t="shared" si="1344"/>
        <v>6.6019022556392883</v>
      </c>
      <c r="T1827" s="22">
        <f t="shared" si="1379"/>
        <v>1</v>
      </c>
      <c r="U1827" s="29">
        <f t="shared" si="1345"/>
        <v>2109.8034050364963</v>
      </c>
      <c r="V1827" s="30">
        <f t="shared" si="1346"/>
        <v>7.4934050364963696</v>
      </c>
      <c r="W1827" s="31">
        <f t="shared" si="1356"/>
        <v>1</v>
      </c>
      <c r="X1827" s="35">
        <f t="shared" si="1347"/>
        <v>2110.4753333333338</v>
      </c>
      <c r="Y1827" s="30">
        <f t="shared" si="1348"/>
        <v>8.1653333333338196</v>
      </c>
      <c r="Z1827" s="31">
        <f t="shared" si="1357"/>
        <v>1</v>
      </c>
      <c r="AA1827" s="29">
        <f t="shared" si="1349"/>
        <v>2109.8974749980534</v>
      </c>
      <c r="AB1827" s="30">
        <f t="shared" si="1350"/>
        <v>7.5874749980534943</v>
      </c>
      <c r="AC1827" s="31">
        <f t="shared" si="1358"/>
        <v>1</v>
      </c>
      <c r="AD1827" s="32">
        <f t="shared" si="1380"/>
        <v>1</v>
      </c>
      <c r="AE1827" s="33">
        <f t="shared" si="1381"/>
        <v>0</v>
      </c>
      <c r="AF1827" s="33">
        <f t="shared" si="1382"/>
        <v>0</v>
      </c>
      <c r="AG1827" s="33">
        <f t="shared" si="1383"/>
        <v>0</v>
      </c>
      <c r="AH1827" s="38">
        <f t="shared" si="1384"/>
        <v>1</v>
      </c>
      <c r="AI1827" s="33">
        <f t="shared" si="1385"/>
        <v>1</v>
      </c>
      <c r="AJ1827" s="39">
        <f t="shared" si="1386"/>
        <v>1</v>
      </c>
      <c r="AK1827" s="43">
        <f t="shared" si="1387"/>
        <v>1</v>
      </c>
      <c r="AL1827" s="4">
        <f t="shared" si="1359"/>
        <v>6.0799999999999272</v>
      </c>
      <c r="AM1827" s="4">
        <f t="shared" si="1360"/>
        <v>6.1425250019465238</v>
      </c>
      <c r="AN1827" s="4">
        <f t="shared" si="1361"/>
        <v>6.0799999999999272</v>
      </c>
      <c r="AO1827" s="4">
        <f t="shared" si="1362"/>
        <v>-8.1799999999998363</v>
      </c>
      <c r="AP1827" s="4">
        <f t="shared" si="1363"/>
        <v>8.1174749980532397</v>
      </c>
      <c r="AQ1827" s="4">
        <f t="shared" si="1364"/>
        <v>8.1174749980532397</v>
      </c>
      <c r="AR1827" s="4">
        <f t="shared" si="1351"/>
        <v>7.6500000000000909</v>
      </c>
      <c r="AS1827">
        <f t="shared" si="1365"/>
        <v>8.1174749980532397</v>
      </c>
      <c r="AT1827" s="6">
        <f t="shared" si="1366"/>
        <v>0</v>
      </c>
      <c r="AU1827" s="4">
        <f t="shared" si="1367"/>
        <v>4.5872567849461774</v>
      </c>
      <c r="AV1827" s="4">
        <f t="shared" si="1368"/>
        <v>4.5066136452650651</v>
      </c>
      <c r="AW1827">
        <f t="shared" si="1369"/>
        <v>0</v>
      </c>
      <c r="AX1827">
        <f t="shared" si="1370"/>
        <v>0</v>
      </c>
      <c r="AY1827">
        <f t="shared" si="1371"/>
        <v>0</v>
      </c>
      <c r="AZ1827" s="4">
        <f t="shared" si="1352"/>
        <v>6.94</v>
      </c>
      <c r="BA1827" s="4">
        <f t="shared" si="1372"/>
        <v>191.62000000000012</v>
      </c>
      <c r="BB1827" s="4">
        <f t="shared" si="1353"/>
        <v>200.42666666666662</v>
      </c>
      <c r="BC1827" s="4">
        <f t="shared" si="1354"/>
        <v>278.79599999999999</v>
      </c>
      <c r="BM1827">
        <f t="shared" si="1373"/>
        <v>1</v>
      </c>
    </row>
    <row r="1828" spans="1:65" x14ac:dyDescent="0.25">
      <c r="A1828">
        <v>687</v>
      </c>
      <c r="B1828" s="1">
        <v>42179</v>
      </c>
      <c r="C1828" s="2">
        <v>2123.65</v>
      </c>
      <c r="D1828" s="2">
        <v>2125.1</v>
      </c>
      <c r="E1828" s="2">
        <v>2108.58</v>
      </c>
      <c r="F1828" s="2">
        <v>2108.58</v>
      </c>
      <c r="G1828" s="2">
        <v>3102480000</v>
      </c>
      <c r="H1828" s="2">
        <f t="shared" si="1374"/>
        <v>13.54315472849653</v>
      </c>
      <c r="I1828" s="2">
        <f t="shared" si="1375"/>
        <v>2105.0605</v>
      </c>
      <c r="J1828" s="2">
        <f t="shared" si="1376"/>
        <v>16.084409409506836</v>
      </c>
      <c r="K1828" s="2">
        <f t="shared" si="1377"/>
        <v>-0.54999999999972715</v>
      </c>
      <c r="L1828" s="18">
        <v>0.12195</v>
      </c>
      <c r="M1828" s="19">
        <v>11.047592854782103</v>
      </c>
      <c r="N1828" s="4">
        <f t="shared" si="1341"/>
        <v>16.519999999999982</v>
      </c>
      <c r="O1828" s="4">
        <f t="shared" si="1378"/>
        <v>16.514000000000124</v>
      </c>
      <c r="P1828" s="4">
        <f t="shared" si="1342"/>
        <v>0.33190225563908943</v>
      </c>
      <c r="Q1828" s="4">
        <f t="shared" si="1355"/>
        <v>-0.40152554744525842</v>
      </c>
      <c r="R1828" s="18">
        <f t="shared" si="1343"/>
        <v>2124.1931353383457</v>
      </c>
      <c r="S1828" s="2">
        <f t="shared" si="1344"/>
        <v>15.613135338345728</v>
      </c>
      <c r="T1828" s="22">
        <f t="shared" si="1379"/>
        <v>0</v>
      </c>
      <c r="U1828" s="29">
        <f t="shared" si="1345"/>
        <v>2123.4434862283347</v>
      </c>
      <c r="V1828" s="30">
        <f t="shared" si="1346"/>
        <v>14.86348622833475</v>
      </c>
      <c r="W1828" s="31">
        <f t="shared" si="1356"/>
        <v>0</v>
      </c>
      <c r="X1828" s="35">
        <f t="shared" si="1347"/>
        <v>2126.9059999999999</v>
      </c>
      <c r="Y1828" s="30">
        <f t="shared" si="1348"/>
        <v>18.326000000000022</v>
      </c>
      <c r="Z1828" s="31">
        <f t="shared" si="1357"/>
        <v>0</v>
      </c>
      <c r="AA1828" s="29">
        <f t="shared" si="1349"/>
        <v>2123.928238156368</v>
      </c>
      <c r="AB1828" s="30">
        <f t="shared" si="1350"/>
        <v>15.348238156368097</v>
      </c>
      <c r="AC1828" s="31">
        <f t="shared" si="1358"/>
        <v>0</v>
      </c>
      <c r="AD1828" s="32">
        <f t="shared" si="1380"/>
        <v>-1</v>
      </c>
      <c r="AE1828" s="33">
        <f t="shared" si="1381"/>
        <v>-1</v>
      </c>
      <c r="AF1828" s="33">
        <f t="shared" si="1382"/>
        <v>0</v>
      </c>
      <c r="AG1828" s="33">
        <f t="shared" si="1383"/>
        <v>0</v>
      </c>
      <c r="AH1828" s="38">
        <f t="shared" si="1384"/>
        <v>-1</v>
      </c>
      <c r="AI1828" s="33">
        <f t="shared" si="1385"/>
        <v>-1</v>
      </c>
      <c r="AJ1828" s="39">
        <f t="shared" si="1386"/>
        <v>-1</v>
      </c>
      <c r="AK1828" s="43">
        <f t="shared" si="1387"/>
        <v>-1</v>
      </c>
      <c r="AL1828" s="4">
        <f t="shared" si="1359"/>
        <v>1.4499999999998181</v>
      </c>
      <c r="AM1828" s="4">
        <f t="shared" si="1360"/>
        <v>1.1717618436318844</v>
      </c>
      <c r="AN1828" s="4">
        <f t="shared" si="1361"/>
        <v>1.1717618436318844</v>
      </c>
      <c r="AO1828" s="4">
        <f t="shared" si="1362"/>
        <v>-15.070000000000164</v>
      </c>
      <c r="AP1828" s="4">
        <f t="shared" si="1363"/>
        <v>15.348238156368097</v>
      </c>
      <c r="AQ1828" s="4">
        <f t="shared" si="1364"/>
        <v>15.070000000000164</v>
      </c>
      <c r="AR1828" s="4">
        <f t="shared" si="1351"/>
        <v>15.070000000000164</v>
      </c>
      <c r="AS1828">
        <f t="shared" si="1365"/>
        <v>15.070000000000164</v>
      </c>
      <c r="AT1828" s="6">
        <f t="shared" si="1366"/>
        <v>1</v>
      </c>
      <c r="AU1828" s="4">
        <f t="shared" si="1367"/>
        <v>-4.3879412899128383</v>
      </c>
      <c r="AV1828" s="4">
        <f t="shared" si="1368"/>
        <v>-3.7224071452180612</v>
      </c>
      <c r="AW1828">
        <f t="shared" si="1369"/>
        <v>1</v>
      </c>
      <c r="AX1828">
        <f t="shared" si="1370"/>
        <v>0</v>
      </c>
      <c r="AY1828">
        <f t="shared" si="1371"/>
        <v>0</v>
      </c>
      <c r="AZ1828" s="4">
        <f t="shared" si="1352"/>
        <v>-3.9100000000000006</v>
      </c>
      <c r="BA1828" s="4">
        <f t="shared" si="1372"/>
        <v>184.68000000000012</v>
      </c>
      <c r="BB1828" s="4">
        <f t="shared" si="1353"/>
        <v>193.48666666666662</v>
      </c>
      <c r="BC1828" s="4">
        <f t="shared" si="1354"/>
        <v>284.27200000000005</v>
      </c>
      <c r="BM1828">
        <f t="shared" si="1373"/>
        <v>1</v>
      </c>
    </row>
    <row r="1829" spans="1:65" x14ac:dyDescent="0.25">
      <c r="A1829">
        <v>686</v>
      </c>
      <c r="B1829" s="1">
        <v>42178</v>
      </c>
      <c r="C1829" s="2">
        <v>2123.16</v>
      </c>
      <c r="D1829" s="2">
        <v>2128.0300000000002</v>
      </c>
      <c r="E1829" s="2">
        <v>2119.89</v>
      </c>
      <c r="F1829" s="2">
        <v>2124.1999999999998</v>
      </c>
      <c r="G1829" s="2">
        <v>3091190000</v>
      </c>
      <c r="H1829" s="2">
        <f t="shared" si="1374"/>
        <v>14.33987017607428</v>
      </c>
      <c r="I1829" s="2">
        <f t="shared" si="1375"/>
        <v>2104.1344999999992</v>
      </c>
      <c r="J1829" s="2">
        <f t="shared" si="1376"/>
        <v>16.496251336527806</v>
      </c>
      <c r="K1829" s="2">
        <f t="shared" si="1377"/>
        <v>0.30999999999994543</v>
      </c>
      <c r="L1829" s="18">
        <v>0.1026</v>
      </c>
      <c r="M1829" s="19">
        <v>9.2887467044237617</v>
      </c>
      <c r="N1829" s="4">
        <f t="shared" si="1341"/>
        <v>8.1400000000003274</v>
      </c>
      <c r="O1829" s="4">
        <f t="shared" si="1378"/>
        <v>17.697000000000116</v>
      </c>
      <c r="P1829" s="4">
        <f t="shared" si="1342"/>
        <v>-6.8646616541436266E-3</v>
      </c>
      <c r="Q1829" s="4">
        <f t="shared" si="1355"/>
        <v>-0.52952249144977326</v>
      </c>
      <c r="R1829" s="18">
        <f t="shared" si="1343"/>
        <v>2122.5555714285715</v>
      </c>
      <c r="S1829" s="2">
        <f t="shared" si="1344"/>
        <v>1.6444285714283069</v>
      </c>
      <c r="T1829" s="22">
        <f t="shared" si="1379"/>
        <v>1</v>
      </c>
      <c r="U1829" s="29">
        <f t="shared" si="1345"/>
        <v>2122.861307481518</v>
      </c>
      <c r="V1829" s="30">
        <f t="shared" si="1346"/>
        <v>1.338692518481821</v>
      </c>
      <c r="W1829" s="31">
        <f t="shared" si="1356"/>
        <v>1</v>
      </c>
      <c r="X1829" s="35">
        <f t="shared" si="1347"/>
        <v>2120.2506666666663</v>
      </c>
      <c r="Y1829" s="30">
        <f t="shared" si="1348"/>
        <v>3.9493333333334704</v>
      </c>
      <c r="Z1829" s="31">
        <f t="shared" si="1357"/>
        <v>1</v>
      </c>
      <c r="AA1829" s="29">
        <f t="shared" si="1349"/>
        <v>2122.4958177674389</v>
      </c>
      <c r="AB1829" s="30">
        <f t="shared" si="1350"/>
        <v>1.7041822325609246</v>
      </c>
      <c r="AC1829" s="31">
        <f t="shared" si="1358"/>
        <v>1</v>
      </c>
      <c r="AD1829" s="32">
        <f t="shared" si="1380"/>
        <v>1</v>
      </c>
      <c r="AE1829" s="33">
        <f t="shared" si="1381"/>
        <v>1</v>
      </c>
      <c r="AF1829" s="33">
        <f t="shared" si="1382"/>
        <v>0</v>
      </c>
      <c r="AG1829" s="33">
        <f t="shared" si="1383"/>
        <v>0</v>
      </c>
      <c r="AH1829" s="38">
        <f t="shared" si="1384"/>
        <v>1</v>
      </c>
      <c r="AI1829" s="33">
        <f t="shared" si="1385"/>
        <v>1</v>
      </c>
      <c r="AJ1829" s="39">
        <f t="shared" si="1386"/>
        <v>1</v>
      </c>
      <c r="AK1829" s="43">
        <f t="shared" si="1387"/>
        <v>0</v>
      </c>
      <c r="AL1829" s="4">
        <f t="shared" si="1359"/>
        <v>4.8700000000003456</v>
      </c>
      <c r="AM1829" s="4">
        <f t="shared" si="1360"/>
        <v>5.5341822325613066</v>
      </c>
      <c r="AN1829" s="4">
        <f t="shared" si="1361"/>
        <v>4.8700000000003456</v>
      </c>
      <c r="AO1829" s="4">
        <f t="shared" si="1362"/>
        <v>-3.2699999999999818</v>
      </c>
      <c r="AP1829" s="4">
        <f t="shared" si="1363"/>
        <v>2.6058177674390208</v>
      </c>
      <c r="AQ1829" s="4">
        <f t="shared" si="1364"/>
        <v>2.6058177674390208</v>
      </c>
      <c r="AR1829" s="4">
        <f t="shared" si="1351"/>
        <v>1.0399999999999636</v>
      </c>
      <c r="AS1829">
        <f t="shared" si="1365"/>
        <v>4.8700000000003456</v>
      </c>
      <c r="AT1829" s="6">
        <f t="shared" si="1366"/>
        <v>0</v>
      </c>
      <c r="AU1829" s="4">
        <f t="shared" si="1367"/>
        <v>6.4355093721625707</v>
      </c>
      <c r="AV1829" s="4">
        <f t="shared" si="1368"/>
        <v>8.5487467044237988</v>
      </c>
      <c r="AW1829">
        <f t="shared" si="1369"/>
        <v>0</v>
      </c>
      <c r="AX1829">
        <f t="shared" si="1370"/>
        <v>0</v>
      </c>
      <c r="AY1829">
        <f t="shared" si="1371"/>
        <v>0</v>
      </c>
      <c r="AZ1829" s="4">
        <f t="shared" si="1352"/>
        <v>6.94</v>
      </c>
      <c r="BA1829" s="4">
        <f t="shared" si="1372"/>
        <v>188.59000000000012</v>
      </c>
      <c r="BB1829" s="4">
        <f t="shared" si="1353"/>
        <v>197.39666666666662</v>
      </c>
      <c r="BC1829" s="4">
        <f t="shared" si="1354"/>
        <v>284.07599999999991</v>
      </c>
      <c r="BM1829">
        <f t="shared" si="1373"/>
        <v>1</v>
      </c>
    </row>
    <row r="1830" spans="1:65" x14ac:dyDescent="0.25">
      <c r="A1830">
        <v>685</v>
      </c>
      <c r="B1830" s="1">
        <v>42177</v>
      </c>
      <c r="C1830" s="2">
        <v>2112.5</v>
      </c>
      <c r="D1830" s="2">
        <v>2129.87</v>
      </c>
      <c r="E1830" s="2">
        <v>2112.5</v>
      </c>
      <c r="F1830" s="2">
        <v>2122.85</v>
      </c>
      <c r="G1830" s="2">
        <v>3030020000</v>
      </c>
      <c r="H1830" s="2">
        <f t="shared" si="1374"/>
        <v>14.095054294168337</v>
      </c>
      <c r="I1830" s="2">
        <f t="shared" si="1375"/>
        <v>2104.2434999999991</v>
      </c>
      <c r="J1830" s="2">
        <f t="shared" si="1376"/>
        <v>16.938388749259861</v>
      </c>
      <c r="K1830" s="2">
        <f t="shared" si="1377"/>
        <v>2.5100000000002183</v>
      </c>
      <c r="L1830" s="18">
        <v>0.10925</v>
      </c>
      <c r="M1830" s="19">
        <v>9.8308777149242754</v>
      </c>
      <c r="N1830" s="4">
        <f t="shared" si="1341"/>
        <v>19.880000000000109</v>
      </c>
      <c r="O1830" s="4">
        <f t="shared" si="1378"/>
        <v>18.231000000000087</v>
      </c>
      <c r="P1830" s="4">
        <f t="shared" si="1342"/>
        <v>-0.29442857142857498</v>
      </c>
      <c r="Q1830" s="4">
        <f t="shared" si="1355"/>
        <v>-0.76587825251760877</v>
      </c>
      <c r="R1830" s="18">
        <f t="shared" si="1343"/>
        <v>2109.0869624060147</v>
      </c>
      <c r="S1830" s="2">
        <f t="shared" si="1344"/>
        <v>13.763037593985246</v>
      </c>
      <c r="T1830" s="22">
        <f t="shared" si="1379"/>
        <v>0</v>
      </c>
      <c r="U1830" s="29">
        <f t="shared" si="1345"/>
        <v>2112.1300976440921</v>
      </c>
      <c r="V1830" s="30">
        <f t="shared" si="1346"/>
        <v>10.719902355907834</v>
      </c>
      <c r="W1830" s="31">
        <f t="shared" si="1356"/>
        <v>0</v>
      </c>
      <c r="X1830" s="35">
        <f t="shared" si="1347"/>
        <v>2118.7021333333332</v>
      </c>
      <c r="Y1830" s="30">
        <f t="shared" si="1348"/>
        <v>4.1478666666666868</v>
      </c>
      <c r="Z1830" s="31">
        <f t="shared" si="1357"/>
        <v>1</v>
      </c>
      <c r="AA1830" s="29">
        <f t="shared" si="1349"/>
        <v>2113.0501826405857</v>
      </c>
      <c r="AB1830" s="30">
        <f t="shared" si="1350"/>
        <v>9.7998173594141917</v>
      </c>
      <c r="AC1830" s="31">
        <f t="shared" si="1358"/>
        <v>1</v>
      </c>
      <c r="AD1830" s="32">
        <f t="shared" si="1380"/>
        <v>1</v>
      </c>
      <c r="AE1830" s="33">
        <f t="shared" si="1381"/>
        <v>0</v>
      </c>
      <c r="AF1830" s="33">
        <f t="shared" si="1382"/>
        <v>0</v>
      </c>
      <c r="AG1830" s="33">
        <f t="shared" si="1383"/>
        <v>0</v>
      </c>
      <c r="AH1830" s="38">
        <f t="shared" si="1384"/>
        <v>1</v>
      </c>
      <c r="AI1830" s="33">
        <f t="shared" si="1385"/>
        <v>0</v>
      </c>
      <c r="AJ1830" s="39">
        <f t="shared" si="1386"/>
        <v>0</v>
      </c>
      <c r="AK1830" s="43">
        <f t="shared" si="1387"/>
        <v>0</v>
      </c>
      <c r="AL1830" s="4">
        <f t="shared" si="1359"/>
        <v>17.369999999999891</v>
      </c>
      <c r="AM1830" s="4">
        <f t="shared" si="1360"/>
        <v>16.819817359414174</v>
      </c>
      <c r="AN1830" s="4">
        <f t="shared" si="1361"/>
        <v>16.819817359414174</v>
      </c>
      <c r="AO1830" s="4">
        <f t="shared" si="1362"/>
        <v>0</v>
      </c>
      <c r="AP1830" s="4">
        <f t="shared" si="1363"/>
        <v>0.55018264058571731</v>
      </c>
      <c r="AQ1830" s="4">
        <f t="shared" si="1364"/>
        <v>0</v>
      </c>
      <c r="AR1830" s="4">
        <f t="shared" si="1351"/>
        <v>10.349999999999909</v>
      </c>
      <c r="AS1830">
        <f t="shared" si="1365"/>
        <v>16.819817359414174</v>
      </c>
      <c r="AT1830" s="6">
        <f t="shared" si="1366"/>
        <v>1</v>
      </c>
      <c r="AU1830" s="4">
        <f t="shared" si="1367"/>
        <v>-4.3512619952250429</v>
      </c>
      <c r="AV1830" s="4">
        <f t="shared" si="1368"/>
        <v>-0.21912228507563364</v>
      </c>
      <c r="AW1830">
        <f t="shared" si="1369"/>
        <v>1</v>
      </c>
      <c r="AX1830">
        <f t="shared" si="1370"/>
        <v>0</v>
      </c>
      <c r="AY1830">
        <f t="shared" si="1371"/>
        <v>0</v>
      </c>
      <c r="AZ1830" s="4">
        <f t="shared" si="1352"/>
        <v>-3.9100000000000006</v>
      </c>
      <c r="BA1830" s="4">
        <f t="shared" si="1372"/>
        <v>181.65000000000012</v>
      </c>
      <c r="BB1830" s="4">
        <f t="shared" si="1353"/>
        <v>192.76999999999995</v>
      </c>
      <c r="BC1830" s="4">
        <f t="shared" si="1354"/>
        <v>279.81199999999995</v>
      </c>
      <c r="BM1830">
        <f t="shared" si="1373"/>
        <v>0</v>
      </c>
    </row>
    <row r="1831" spans="1:65" x14ac:dyDescent="0.25">
      <c r="A1831">
        <v>684</v>
      </c>
      <c r="B1831" s="1">
        <v>42174</v>
      </c>
      <c r="C1831" s="2">
        <v>2121.06</v>
      </c>
      <c r="D1831" s="2">
        <v>2121.64</v>
      </c>
      <c r="E1831" s="2">
        <v>2109.4499999999998</v>
      </c>
      <c r="F1831" s="2">
        <v>2109.9899999999998</v>
      </c>
      <c r="G1831" s="2">
        <v>4449810000</v>
      </c>
      <c r="H1831" s="2">
        <f t="shared" si="1374"/>
        <v>13.238168889825857</v>
      </c>
      <c r="I1831" s="2">
        <f t="shared" si="1375"/>
        <v>2105.1364999999996</v>
      </c>
      <c r="J1831" s="2">
        <f t="shared" si="1376"/>
        <v>15.724595518185083</v>
      </c>
      <c r="K1831" s="2">
        <f t="shared" si="1377"/>
        <v>-0.17999999999983629</v>
      </c>
      <c r="L1831" s="18">
        <v>0.11985000000000001</v>
      </c>
      <c r="M1831" s="19">
        <v>10.842222055816636</v>
      </c>
      <c r="N1831" s="4">
        <f t="shared" si="1341"/>
        <v>12.190000000000055</v>
      </c>
      <c r="O1831" s="4">
        <f t="shared" si="1378"/>
        <v>17.633000000000084</v>
      </c>
      <c r="P1831" s="4">
        <f t="shared" si="1342"/>
        <v>-0.90303759398496442</v>
      </c>
      <c r="Q1831" s="4">
        <f t="shared" si="1355"/>
        <v>-0.94846757925072045</v>
      </c>
      <c r="R1831" s="18">
        <f t="shared" si="1343"/>
        <v>2119.8682330827064</v>
      </c>
      <c r="S1831" s="2">
        <f t="shared" si="1344"/>
        <v>9.8782330827066289</v>
      </c>
      <c r="T1831" s="22">
        <f t="shared" si="1379"/>
        <v>0</v>
      </c>
      <c r="U1831" s="29">
        <f t="shared" si="1345"/>
        <v>2120.6652319719938</v>
      </c>
      <c r="V1831" s="30">
        <f t="shared" si="1346"/>
        <v>10.675231971993981</v>
      </c>
      <c r="W1831" s="31">
        <f t="shared" si="1356"/>
        <v>0</v>
      </c>
      <c r="X1831" s="35">
        <f t="shared" si="1347"/>
        <v>2121.8224</v>
      </c>
      <c r="Y1831" s="30">
        <f t="shared" si="1348"/>
        <v>11.832400000000234</v>
      </c>
      <c r="Z1831" s="31">
        <f t="shared" si="1357"/>
        <v>0</v>
      </c>
      <c r="AA1831" s="29">
        <f t="shared" si="1349"/>
        <v>2120.8272354959145</v>
      </c>
      <c r="AB1831" s="30">
        <f t="shared" si="1350"/>
        <v>10.837235495914683</v>
      </c>
      <c r="AC1831" s="31">
        <f t="shared" si="1358"/>
        <v>0</v>
      </c>
      <c r="AD1831" s="32">
        <f t="shared" si="1380"/>
        <v>-1</v>
      </c>
      <c r="AE1831" s="33">
        <f t="shared" si="1381"/>
        <v>0</v>
      </c>
      <c r="AF1831" s="33">
        <f t="shared" si="1382"/>
        <v>0</v>
      </c>
      <c r="AG1831" s="33">
        <f t="shared" si="1383"/>
        <v>0</v>
      </c>
      <c r="AH1831" s="38">
        <f t="shared" si="1384"/>
        <v>-1</v>
      </c>
      <c r="AI1831" s="33">
        <f t="shared" si="1385"/>
        <v>-1</v>
      </c>
      <c r="AJ1831" s="39">
        <f t="shared" si="1386"/>
        <v>-1</v>
      </c>
      <c r="AK1831" s="43">
        <f t="shared" si="1387"/>
        <v>0</v>
      </c>
      <c r="AL1831" s="4">
        <f t="shared" si="1359"/>
        <v>0.57999999999992724</v>
      </c>
      <c r="AM1831" s="4">
        <f t="shared" si="1360"/>
        <v>0.81276450408540768</v>
      </c>
      <c r="AN1831" s="4">
        <f t="shared" si="1361"/>
        <v>0.57999999999992724</v>
      </c>
      <c r="AO1831" s="4">
        <f t="shared" si="1362"/>
        <v>-11.610000000000127</v>
      </c>
      <c r="AP1831" s="4">
        <f t="shared" si="1363"/>
        <v>11.377235495914647</v>
      </c>
      <c r="AQ1831" s="4">
        <f t="shared" si="1364"/>
        <v>11.377235495914647</v>
      </c>
      <c r="AR1831" s="4">
        <f t="shared" si="1351"/>
        <v>11.070000000000164</v>
      </c>
      <c r="AS1831">
        <f t="shared" si="1365"/>
        <v>11.377235495914647</v>
      </c>
      <c r="AT1831" s="6">
        <f t="shared" si="1366"/>
        <v>1</v>
      </c>
      <c r="AU1831" s="4">
        <f t="shared" si="1367"/>
        <v>-0.33407568037144486</v>
      </c>
      <c r="AV1831" s="4">
        <f t="shared" si="1368"/>
        <v>7.2222055816472508E-2</v>
      </c>
      <c r="AW1831">
        <f t="shared" si="1369"/>
        <v>0</v>
      </c>
      <c r="AX1831">
        <f t="shared" si="1370"/>
        <v>1</v>
      </c>
      <c r="AY1831">
        <f t="shared" si="1371"/>
        <v>0</v>
      </c>
      <c r="AZ1831" s="4">
        <f t="shared" si="1352"/>
        <v>-3.9100000000000006</v>
      </c>
      <c r="BA1831" s="4">
        <f t="shared" si="1372"/>
        <v>185.56000000000012</v>
      </c>
      <c r="BB1831" s="4">
        <f t="shared" si="1353"/>
        <v>192.76999999999995</v>
      </c>
      <c r="BC1831" s="4">
        <f t="shared" si="1354"/>
        <v>283.23599999999999</v>
      </c>
      <c r="BM1831">
        <f t="shared" si="1373"/>
        <v>1</v>
      </c>
    </row>
    <row r="1832" spans="1:65" x14ac:dyDescent="0.25">
      <c r="A1832">
        <v>683</v>
      </c>
      <c r="B1832" s="1">
        <v>42173</v>
      </c>
      <c r="C1832" s="2">
        <v>2101.58</v>
      </c>
      <c r="D1832" s="2">
        <v>2126.65</v>
      </c>
      <c r="E1832" s="2">
        <v>2101.58</v>
      </c>
      <c r="F1832" s="2">
        <v>2121.2399999999998</v>
      </c>
      <c r="G1832" s="2">
        <v>3520360000</v>
      </c>
      <c r="H1832" s="2">
        <f t="shared" si="1374"/>
        <v>9.9564574802262698</v>
      </c>
      <c r="I1832" s="2">
        <f t="shared" si="1375"/>
        <v>2105.3609999999999</v>
      </c>
      <c r="J1832" s="2">
        <f t="shared" si="1376"/>
        <v>14.458224931086633</v>
      </c>
      <c r="K1832" s="2">
        <f t="shared" si="1377"/>
        <v>1.1399999999998727</v>
      </c>
      <c r="L1832" s="18">
        <v>0.10719999999999999</v>
      </c>
      <c r="M1832" s="19">
        <v>9.6027476656897424</v>
      </c>
      <c r="N1832" s="4">
        <f t="shared" si="1341"/>
        <v>26.210000000000036</v>
      </c>
      <c r="O1832" s="4">
        <f t="shared" si="1378"/>
        <v>17.946000000000048</v>
      </c>
      <c r="P1832" s="4">
        <f t="shared" si="1342"/>
        <v>-1.3717669172932347</v>
      </c>
      <c r="Q1832" s="4">
        <f t="shared" si="1355"/>
        <v>-1.0122257128366943</v>
      </c>
      <c r="R1832" s="18">
        <f t="shared" si="1343"/>
        <v>2098.5241954887219</v>
      </c>
      <c r="S1832" s="2">
        <f t="shared" si="1344"/>
        <v>22.715804511277838</v>
      </c>
      <c r="T1832" s="22">
        <f t="shared" si="1379"/>
        <v>0</v>
      </c>
      <c r="U1832" s="29">
        <f t="shared" si="1345"/>
        <v>2101.1861832966451</v>
      </c>
      <c r="V1832" s="30">
        <f t="shared" si="1346"/>
        <v>20.053816703354642</v>
      </c>
      <c r="W1832" s="31">
        <f t="shared" si="1356"/>
        <v>0</v>
      </c>
      <c r="X1832" s="35">
        <f t="shared" si="1347"/>
        <v>2105.498133333333</v>
      </c>
      <c r="Y1832" s="30">
        <f t="shared" si="1348"/>
        <v>15.741866666666738</v>
      </c>
      <c r="Z1832" s="31">
        <f t="shared" si="1357"/>
        <v>0</v>
      </c>
      <c r="AA1832" s="29">
        <f t="shared" si="1349"/>
        <v>2101.7898563017816</v>
      </c>
      <c r="AB1832" s="30">
        <f t="shared" si="1350"/>
        <v>19.450143698218199</v>
      </c>
      <c r="AC1832" s="31">
        <f t="shared" si="1358"/>
        <v>0</v>
      </c>
      <c r="AD1832" s="32">
        <f t="shared" si="1380"/>
        <v>-1</v>
      </c>
      <c r="AE1832" s="33">
        <f t="shared" si="1381"/>
        <v>-1</v>
      </c>
      <c r="AF1832" s="33">
        <f t="shared" si="1382"/>
        <v>0</v>
      </c>
      <c r="AG1832" s="33">
        <f t="shared" si="1383"/>
        <v>0</v>
      </c>
      <c r="AH1832" s="38">
        <f t="shared" si="1384"/>
        <v>-1</v>
      </c>
      <c r="AI1832" s="33">
        <f t="shared" si="1385"/>
        <v>-1</v>
      </c>
      <c r="AJ1832" s="39">
        <f t="shared" si="1386"/>
        <v>-1</v>
      </c>
      <c r="AK1832" s="43">
        <f t="shared" si="1387"/>
        <v>-1</v>
      </c>
      <c r="AL1832" s="4">
        <f t="shared" si="1359"/>
        <v>25.070000000000164</v>
      </c>
      <c r="AM1832" s="4">
        <f t="shared" si="1360"/>
        <v>24.860143698218508</v>
      </c>
      <c r="AN1832" s="4">
        <f t="shared" si="1361"/>
        <v>24.860143698218508</v>
      </c>
      <c r="AO1832" s="4">
        <f t="shared" si="1362"/>
        <v>0</v>
      </c>
      <c r="AP1832" s="4">
        <f t="shared" si="1363"/>
        <v>0.20985630178165593</v>
      </c>
      <c r="AQ1832" s="4">
        <f t="shared" si="1364"/>
        <v>0</v>
      </c>
      <c r="AR1832" s="4">
        <f t="shared" si="1351"/>
        <v>19.659999999999854</v>
      </c>
      <c r="AS1832">
        <f t="shared" si="1365"/>
        <v>24.860143698218508</v>
      </c>
      <c r="AT1832" s="6">
        <f t="shared" si="1366"/>
        <v>1</v>
      </c>
      <c r="AU1832" s="4">
        <f t="shared" si="1367"/>
        <v>-11.566679227317268</v>
      </c>
      <c r="AV1832" s="4">
        <f t="shared" si="1368"/>
        <v>-9.7572523343101114</v>
      </c>
      <c r="AW1832">
        <f t="shared" si="1369"/>
        <v>1</v>
      </c>
      <c r="AX1832">
        <f t="shared" si="1370"/>
        <v>0</v>
      </c>
      <c r="AY1832">
        <f t="shared" si="1371"/>
        <v>0</v>
      </c>
      <c r="AZ1832" s="4">
        <f t="shared" si="1352"/>
        <v>-3.9100000000000006</v>
      </c>
      <c r="BA1832" s="4">
        <f t="shared" si="1372"/>
        <v>189.47000000000011</v>
      </c>
      <c r="BB1832" s="4">
        <f t="shared" si="1353"/>
        <v>195.37666666666661</v>
      </c>
      <c r="BC1832" s="4">
        <f t="shared" si="1354"/>
        <v>275.44399999999996</v>
      </c>
      <c r="BM1832">
        <f t="shared" si="1373"/>
        <v>1</v>
      </c>
    </row>
    <row r="1833" spans="1:65" x14ac:dyDescent="0.25">
      <c r="A1833">
        <v>682</v>
      </c>
      <c r="B1833" s="1">
        <v>42172</v>
      </c>
      <c r="C1833" s="2">
        <v>2097.4</v>
      </c>
      <c r="D1833" s="2">
        <v>2106.79</v>
      </c>
      <c r="E1833" s="2">
        <v>2088.86</v>
      </c>
      <c r="F1833" s="2">
        <v>2100.44</v>
      </c>
      <c r="G1833" s="2">
        <v>3222240000</v>
      </c>
      <c r="H1833" s="2">
        <f t="shared" si="1374"/>
        <v>11.395624111424818</v>
      </c>
      <c r="I1833" s="2">
        <f t="shared" si="1375"/>
        <v>2106.6714999999999</v>
      </c>
      <c r="J1833" s="2">
        <f t="shared" si="1376"/>
        <v>12.999744693849294</v>
      </c>
      <c r="K1833" s="2">
        <f t="shared" si="1377"/>
        <v>1.1100000000001273</v>
      </c>
      <c r="L1833" s="18">
        <v>0.1293</v>
      </c>
      <c r="M1833" s="19">
        <v>11.559534322522818</v>
      </c>
      <c r="N1833" s="4">
        <f t="shared" si="1341"/>
        <v>17.929999999999836</v>
      </c>
      <c r="O1833" s="4">
        <f t="shared" si="1378"/>
        <v>17.409000000000059</v>
      </c>
      <c r="P1833" s="4">
        <f t="shared" si="1342"/>
        <v>-1.9158045112781923</v>
      </c>
      <c r="Q1833" s="4">
        <f t="shared" si="1355"/>
        <v>-1.0097864188586685</v>
      </c>
      <c r="R1833" s="18">
        <f t="shared" si="1343"/>
        <v>2094.1372255639099</v>
      </c>
      <c r="S1833" s="2">
        <f t="shared" si="1344"/>
        <v>6.3027744360902034</v>
      </c>
      <c r="T1833" s="22">
        <f t="shared" si="1379"/>
        <v>1</v>
      </c>
      <c r="U1833" s="29">
        <f t="shared" si="1345"/>
        <v>2097.0483565021736</v>
      </c>
      <c r="V1833" s="30">
        <f t="shared" si="1346"/>
        <v>3.3916434978264078</v>
      </c>
      <c r="W1833" s="31">
        <f t="shared" si="1356"/>
        <v>1</v>
      </c>
      <c r="X1833" s="35">
        <f t="shared" si="1347"/>
        <v>2094.8784000000001</v>
      </c>
      <c r="Y1833" s="30">
        <f t="shared" si="1348"/>
        <v>5.5615999999999985</v>
      </c>
      <c r="Z1833" s="31">
        <f t="shared" si="1357"/>
        <v>1</v>
      </c>
      <c r="AA1833" s="29">
        <f t="shared" si="1349"/>
        <v>2096.7445625918695</v>
      </c>
      <c r="AB1833" s="30">
        <f t="shared" si="1350"/>
        <v>3.6954374081306014</v>
      </c>
      <c r="AC1833" s="31">
        <f t="shared" si="1358"/>
        <v>1</v>
      </c>
      <c r="AD1833" s="32">
        <f t="shared" si="1380"/>
        <v>1</v>
      </c>
      <c r="AE1833" s="33">
        <f t="shared" si="1381"/>
        <v>0</v>
      </c>
      <c r="AF1833" s="33">
        <f t="shared" si="1382"/>
        <v>0</v>
      </c>
      <c r="AG1833" s="33">
        <f t="shared" si="1383"/>
        <v>0</v>
      </c>
      <c r="AH1833" s="38">
        <f t="shared" si="1384"/>
        <v>1</v>
      </c>
      <c r="AI1833" s="33">
        <f t="shared" si="1385"/>
        <v>1</v>
      </c>
      <c r="AJ1833" s="39">
        <f t="shared" si="1386"/>
        <v>1</v>
      </c>
      <c r="AK1833" s="43">
        <f t="shared" si="1387"/>
        <v>0</v>
      </c>
      <c r="AL1833" s="4">
        <f t="shared" si="1359"/>
        <v>9.3899999999998727</v>
      </c>
      <c r="AM1833" s="4">
        <f t="shared" si="1360"/>
        <v>10.04543740813051</v>
      </c>
      <c r="AN1833" s="4">
        <f t="shared" si="1361"/>
        <v>9.3899999999998727</v>
      </c>
      <c r="AO1833" s="4">
        <f t="shared" si="1362"/>
        <v>-8.5399999999999636</v>
      </c>
      <c r="AP1833" s="4">
        <f t="shared" si="1363"/>
        <v>7.8845625918693258</v>
      </c>
      <c r="AQ1833" s="4">
        <f t="shared" si="1364"/>
        <v>7.8845625918693258</v>
      </c>
      <c r="AR1833" s="4">
        <f t="shared" si="1351"/>
        <v>3.0399999999999636</v>
      </c>
      <c r="AS1833">
        <f t="shared" si="1365"/>
        <v>9.3899999999998727</v>
      </c>
      <c r="AT1833" s="6">
        <f t="shared" si="1366"/>
        <v>0</v>
      </c>
      <c r="AU1833" s="4">
        <f t="shared" si="1367"/>
        <v>4.7534308111038328</v>
      </c>
      <c r="AV1833" s="4">
        <f t="shared" si="1368"/>
        <v>8.8195343225228555</v>
      </c>
      <c r="AW1833">
        <f t="shared" si="1369"/>
        <v>0</v>
      </c>
      <c r="AX1833">
        <f t="shared" si="1370"/>
        <v>0</v>
      </c>
      <c r="AY1833">
        <f t="shared" si="1371"/>
        <v>0</v>
      </c>
      <c r="AZ1833" s="4">
        <f t="shared" si="1352"/>
        <v>6.94</v>
      </c>
      <c r="BA1833" s="4">
        <f t="shared" si="1372"/>
        <v>193.38000000000011</v>
      </c>
      <c r="BB1833" s="4">
        <f t="shared" si="1353"/>
        <v>199.2866666666666</v>
      </c>
      <c r="BC1833" s="4">
        <f t="shared" si="1354"/>
        <v>273.77200000000005</v>
      </c>
      <c r="BM1833">
        <f t="shared" si="1373"/>
        <v>1</v>
      </c>
    </row>
    <row r="1834" spans="1:65" x14ac:dyDescent="0.25">
      <c r="A1834">
        <v>681</v>
      </c>
      <c r="B1834" s="1">
        <v>42171</v>
      </c>
      <c r="C1834" s="2">
        <v>2084.2600000000002</v>
      </c>
      <c r="D1834" s="2">
        <v>2097.4</v>
      </c>
      <c r="E1834" s="2">
        <v>2082.1</v>
      </c>
      <c r="F1834" s="2">
        <v>2096.29</v>
      </c>
      <c r="G1834" s="2">
        <v>2919900000</v>
      </c>
      <c r="H1834" s="2">
        <f t="shared" si="1374"/>
        <v>12.467555048560488</v>
      </c>
      <c r="I1834" s="2">
        <f t="shared" si="1375"/>
        <v>2108.2740000000003</v>
      </c>
      <c r="J1834" s="2">
        <f t="shared" si="1376"/>
        <v>14.529438935811465</v>
      </c>
      <c r="K1834" s="2">
        <f t="shared" si="1377"/>
        <v>-0.16999999999961801</v>
      </c>
      <c r="L1834" s="18">
        <v>0.13835</v>
      </c>
      <c r="M1834" s="19">
        <v>12.298635487916266</v>
      </c>
      <c r="N1834" s="4">
        <f t="shared" si="1341"/>
        <v>15.300000000000182</v>
      </c>
      <c r="O1834" s="4">
        <f t="shared" si="1378"/>
        <v>16.848000000000091</v>
      </c>
      <c r="P1834" s="4">
        <f t="shared" si="1342"/>
        <v>-2.1527744360902221</v>
      </c>
      <c r="Q1834" s="4">
        <f t="shared" si="1355"/>
        <v>-0.90164999442710347</v>
      </c>
      <c r="R1834" s="18">
        <f t="shared" si="1343"/>
        <v>2082.1273984962404</v>
      </c>
      <c r="S1834" s="2">
        <f t="shared" si="1344"/>
        <v>14.162601503759561</v>
      </c>
      <c r="T1834" s="22">
        <f t="shared" si="1379"/>
        <v>0</v>
      </c>
      <c r="U1834" s="29">
        <f t="shared" si="1345"/>
        <v>2083.9432935069876</v>
      </c>
      <c r="V1834" s="30">
        <f t="shared" si="1346"/>
        <v>12.346706493012334</v>
      </c>
      <c r="W1834" s="31">
        <f t="shared" si="1356"/>
        <v>1</v>
      </c>
      <c r="X1834" s="35">
        <f t="shared" si="1347"/>
        <v>2079.5145333333348</v>
      </c>
      <c r="Y1834" s="30">
        <f t="shared" si="1348"/>
        <v>16.775466666665125</v>
      </c>
      <c r="Z1834" s="31">
        <f t="shared" si="1357"/>
        <v>0</v>
      </c>
      <c r="AA1834" s="29">
        <f t="shared" si="1349"/>
        <v>2083.3232670826765</v>
      </c>
      <c r="AB1834" s="30">
        <f t="shared" si="1350"/>
        <v>12.966732917323498</v>
      </c>
      <c r="AC1834" s="31">
        <f t="shared" si="1358"/>
        <v>0</v>
      </c>
      <c r="AD1834" s="32">
        <f t="shared" si="1380"/>
        <v>-1</v>
      </c>
      <c r="AE1834" s="33">
        <f t="shared" si="1381"/>
        <v>-1</v>
      </c>
      <c r="AF1834" s="33">
        <f t="shared" si="1382"/>
        <v>0</v>
      </c>
      <c r="AG1834" s="33">
        <f t="shared" si="1383"/>
        <v>0</v>
      </c>
      <c r="AH1834" s="38">
        <f t="shared" si="1384"/>
        <v>-1</v>
      </c>
      <c r="AI1834" s="33">
        <f t="shared" si="1385"/>
        <v>-1</v>
      </c>
      <c r="AJ1834" s="39">
        <f t="shared" si="1386"/>
        <v>-1</v>
      </c>
      <c r="AK1834" s="43">
        <f t="shared" si="1387"/>
        <v>-1</v>
      </c>
      <c r="AL1834" s="4">
        <f t="shared" si="1359"/>
        <v>13.139999999999873</v>
      </c>
      <c r="AM1834" s="4">
        <f t="shared" si="1360"/>
        <v>14.076732917323625</v>
      </c>
      <c r="AN1834" s="4">
        <f t="shared" si="1361"/>
        <v>13.139999999999873</v>
      </c>
      <c r="AO1834" s="4">
        <f t="shared" si="1362"/>
        <v>-2.1600000000003092</v>
      </c>
      <c r="AP1834" s="4">
        <f t="shared" si="1363"/>
        <v>1.223267082676557</v>
      </c>
      <c r="AQ1834" s="4">
        <f t="shared" si="1364"/>
        <v>1.223267082676557</v>
      </c>
      <c r="AR1834" s="4">
        <f t="shared" si="1351"/>
        <v>12.029999999999745</v>
      </c>
      <c r="AS1834">
        <f t="shared" si="1365"/>
        <v>13.139999999999873</v>
      </c>
      <c r="AT1834" s="6">
        <f t="shared" si="1366"/>
        <v>0</v>
      </c>
      <c r="AU1834" s="4">
        <f t="shared" si="1367"/>
        <v>1.6545256448809109</v>
      </c>
      <c r="AV1834" s="4">
        <f t="shared" si="1368"/>
        <v>0.56863548791652119</v>
      </c>
      <c r="AW1834">
        <f t="shared" si="1369"/>
        <v>0</v>
      </c>
      <c r="AX1834">
        <f t="shared" si="1370"/>
        <v>0</v>
      </c>
      <c r="AY1834">
        <f t="shared" si="1371"/>
        <v>0</v>
      </c>
      <c r="AZ1834" s="4">
        <f t="shared" si="1352"/>
        <v>6.94</v>
      </c>
      <c r="BA1834" s="4">
        <f t="shared" si="1372"/>
        <v>186.44000000000011</v>
      </c>
      <c r="BB1834" s="4">
        <f t="shared" si="1353"/>
        <v>194.65999999999994</v>
      </c>
      <c r="BC1834" s="4">
        <f t="shared" si="1354"/>
        <v>268.51600000000008</v>
      </c>
      <c r="BM1834">
        <f t="shared" si="1373"/>
        <v>1</v>
      </c>
    </row>
    <row r="1835" spans="1:65" x14ac:dyDescent="0.25">
      <c r="A1835">
        <v>680</v>
      </c>
      <c r="B1835" s="1">
        <v>42170</v>
      </c>
      <c r="C1835" s="2">
        <v>2091.34</v>
      </c>
      <c r="D1835" s="2">
        <v>2091.34</v>
      </c>
      <c r="E1835" s="2">
        <v>2072.4899999999998</v>
      </c>
      <c r="F1835" s="2">
        <v>2084.4299999999998</v>
      </c>
      <c r="G1835" s="2">
        <v>3061570000</v>
      </c>
      <c r="H1835" s="2">
        <f t="shared" si="1374"/>
        <v>12.476757101818375</v>
      </c>
      <c r="I1835" s="2">
        <f t="shared" si="1375"/>
        <v>2110.1260000000002</v>
      </c>
      <c r="J1835" s="2">
        <f t="shared" si="1376"/>
        <v>14.991760359751327</v>
      </c>
      <c r="K1835" s="2">
        <f t="shared" si="1377"/>
        <v>-2.7699999999999818</v>
      </c>
      <c r="L1835" s="18">
        <v>0.14404999999999998</v>
      </c>
      <c r="M1835" s="19">
        <v>12.864804908591987</v>
      </c>
      <c r="N1835" s="4">
        <f t="shared" si="1341"/>
        <v>21.620000000000346</v>
      </c>
      <c r="O1835" s="4">
        <f t="shared" si="1378"/>
        <v>17.163000000000103</v>
      </c>
      <c r="P1835" s="4">
        <f t="shared" si="1342"/>
        <v>-2.3026015037593921</v>
      </c>
      <c r="Q1835" s="4">
        <f t="shared" si="1355"/>
        <v>-0.81206793080130402</v>
      </c>
      <c r="R1835" s="18">
        <f t="shared" si="1343"/>
        <v>2091.9867518796996</v>
      </c>
      <c r="S1835" s="2">
        <f t="shared" si="1344"/>
        <v>7.5567518796997319</v>
      </c>
      <c r="T1835" s="22">
        <f t="shared" si="1379"/>
        <v>1</v>
      </c>
      <c r="U1835" s="29">
        <f t="shared" si="1345"/>
        <v>2091.0710583881582</v>
      </c>
      <c r="V1835" s="30">
        <f t="shared" si="1346"/>
        <v>6.6410583881583989</v>
      </c>
      <c r="W1835" s="31">
        <f t="shared" si="1356"/>
        <v>1</v>
      </c>
      <c r="X1835" s="35">
        <f t="shared" si="1347"/>
        <v>2092.1340000000009</v>
      </c>
      <c r="Y1835" s="30">
        <f t="shared" si="1348"/>
        <v>7.7040000000010878</v>
      </c>
      <c r="Z1835" s="31">
        <f t="shared" si="1357"/>
        <v>1</v>
      </c>
      <c r="AA1835" s="29">
        <f t="shared" si="1349"/>
        <v>2091.2198702138162</v>
      </c>
      <c r="AB1835" s="30">
        <f t="shared" si="1350"/>
        <v>6.7898702138163571</v>
      </c>
      <c r="AC1835" s="31">
        <f t="shared" si="1358"/>
        <v>1</v>
      </c>
      <c r="AD1835" s="32">
        <f t="shared" si="1380"/>
        <v>1</v>
      </c>
      <c r="AE1835" s="33">
        <f t="shared" si="1381"/>
        <v>0</v>
      </c>
      <c r="AF1835" s="33">
        <f t="shared" si="1382"/>
        <v>0</v>
      </c>
      <c r="AG1835" s="33">
        <f t="shared" si="1383"/>
        <v>0</v>
      </c>
      <c r="AH1835" s="38">
        <f t="shared" si="1384"/>
        <v>1</v>
      </c>
      <c r="AI1835" s="33">
        <f t="shared" si="1385"/>
        <v>1</v>
      </c>
      <c r="AJ1835" s="39">
        <f t="shared" si="1386"/>
        <v>1</v>
      </c>
      <c r="AK1835" s="43">
        <f t="shared" si="1387"/>
        <v>0</v>
      </c>
      <c r="AL1835" s="4">
        <f t="shared" si="1359"/>
        <v>0</v>
      </c>
      <c r="AM1835" s="4">
        <f t="shared" si="1360"/>
        <v>0.12012978618395209</v>
      </c>
      <c r="AN1835" s="4">
        <f t="shared" si="1361"/>
        <v>0</v>
      </c>
      <c r="AO1835" s="4">
        <f t="shared" si="1362"/>
        <v>-18.850000000000364</v>
      </c>
      <c r="AP1835" s="4">
        <f t="shared" si="1363"/>
        <v>18.729870213816412</v>
      </c>
      <c r="AQ1835" s="4">
        <f t="shared" si="1364"/>
        <v>18.729870213816412</v>
      </c>
      <c r="AR1835" s="4">
        <f t="shared" si="1351"/>
        <v>6.9100000000003092</v>
      </c>
      <c r="AS1835">
        <f t="shared" si="1365"/>
        <v>18.729870213816412</v>
      </c>
      <c r="AT1835" s="6">
        <f t="shared" si="1366"/>
        <v>1</v>
      </c>
      <c r="AU1835" s="4">
        <f t="shared" si="1367"/>
        <v>-4.4827316359330815</v>
      </c>
      <c r="AV1835" s="4">
        <f t="shared" si="1368"/>
        <v>6.2548049085916775</v>
      </c>
      <c r="AW1835">
        <f t="shared" si="1369"/>
        <v>0</v>
      </c>
      <c r="AX1835">
        <f t="shared" si="1370"/>
        <v>1</v>
      </c>
      <c r="AY1835">
        <f t="shared" si="1371"/>
        <v>0</v>
      </c>
      <c r="AZ1835" s="4">
        <f t="shared" si="1352"/>
        <v>-3.9100000000000006</v>
      </c>
      <c r="BA1835" s="4">
        <f t="shared" si="1372"/>
        <v>179.50000000000011</v>
      </c>
      <c r="BB1835" s="4">
        <f t="shared" si="1353"/>
        <v>187.71999999999994</v>
      </c>
      <c r="BC1835" s="4">
        <f t="shared" si="1354"/>
        <v>271.34800000000001</v>
      </c>
      <c r="BM1835">
        <f t="shared" si="1373"/>
        <v>1</v>
      </c>
    </row>
    <row r="1836" spans="1:65" x14ac:dyDescent="0.25">
      <c r="A1836">
        <v>679</v>
      </c>
      <c r="B1836" s="1">
        <v>42167</v>
      </c>
      <c r="C1836" s="2">
        <v>2107.4299999999998</v>
      </c>
      <c r="D1836" s="2">
        <v>2107.4299999999998</v>
      </c>
      <c r="E1836" s="2">
        <v>2091.33</v>
      </c>
      <c r="F1836" s="2">
        <v>2094.11</v>
      </c>
      <c r="G1836" s="2">
        <v>2719400000</v>
      </c>
      <c r="H1836" s="2">
        <f t="shared" si="1374"/>
        <v>12.556921110597749</v>
      </c>
      <c r="I1836" s="2">
        <f t="shared" si="1375"/>
        <v>2111.6625000000004</v>
      </c>
      <c r="J1836" s="2">
        <f t="shared" si="1376"/>
        <v>14.447825505663674</v>
      </c>
      <c r="K1836" s="2">
        <f t="shared" si="1377"/>
        <v>-1.430000000000291</v>
      </c>
      <c r="L1836" s="18">
        <v>0.13774999999999998</v>
      </c>
      <c r="M1836" s="19">
        <v>12.388816154681157</v>
      </c>
      <c r="N1836" s="4">
        <f t="shared" si="1341"/>
        <v>17.5300000000002</v>
      </c>
      <c r="O1836" s="4">
        <f t="shared" si="1378"/>
        <v>16.662000000000081</v>
      </c>
      <c r="P1836" s="4">
        <f t="shared" si="1342"/>
        <v>-2.1232481203007434</v>
      </c>
      <c r="Q1836" s="4">
        <f t="shared" si="1355"/>
        <v>-0.68959387651821391</v>
      </c>
      <c r="R1836" s="18">
        <f t="shared" si="1343"/>
        <v>2106.8441428571432</v>
      </c>
      <c r="S1836" s="2">
        <f t="shared" si="1344"/>
        <v>12.73414285714307</v>
      </c>
      <c r="T1836" s="22">
        <f t="shared" si="1379"/>
        <v>0</v>
      </c>
      <c r="U1836" s="29">
        <f t="shared" si="1345"/>
        <v>2107.257091251246</v>
      </c>
      <c r="V1836" s="30">
        <f t="shared" si="1346"/>
        <v>13.147091251245911</v>
      </c>
      <c r="W1836" s="31">
        <f t="shared" si="1356"/>
        <v>0</v>
      </c>
      <c r="X1836" s="35">
        <f t="shared" si="1347"/>
        <v>2115.101733333332</v>
      </c>
      <c r="Y1836" s="30">
        <f t="shared" si="1348"/>
        <v>20.991733333331922</v>
      </c>
      <c r="Z1836" s="31">
        <f t="shared" si="1357"/>
        <v>0</v>
      </c>
      <c r="AA1836" s="29">
        <f t="shared" si="1349"/>
        <v>2108.3553411427383</v>
      </c>
      <c r="AB1836" s="30">
        <f t="shared" si="1350"/>
        <v>14.245341142738198</v>
      </c>
      <c r="AC1836" s="31">
        <f t="shared" si="1358"/>
        <v>0</v>
      </c>
      <c r="AD1836" s="32">
        <f t="shared" si="1380"/>
        <v>-1</v>
      </c>
      <c r="AE1836" s="33">
        <f t="shared" si="1381"/>
        <v>-1</v>
      </c>
      <c r="AF1836" s="33">
        <f t="shared" si="1382"/>
        <v>0</v>
      </c>
      <c r="AG1836" s="33">
        <f t="shared" si="1383"/>
        <v>0</v>
      </c>
      <c r="AH1836" s="38">
        <f t="shared" si="1384"/>
        <v>-1</v>
      </c>
      <c r="AI1836" s="33">
        <f t="shared" si="1385"/>
        <v>-1</v>
      </c>
      <c r="AJ1836" s="39">
        <f t="shared" si="1386"/>
        <v>-1</v>
      </c>
      <c r="AK1836" s="43">
        <f t="shared" si="1387"/>
        <v>-1</v>
      </c>
      <c r="AL1836" s="4">
        <f t="shared" si="1359"/>
        <v>0</v>
      </c>
      <c r="AM1836" s="4">
        <f t="shared" si="1360"/>
        <v>-0.925341142738489</v>
      </c>
      <c r="AN1836" s="4">
        <f t="shared" si="1361"/>
        <v>0.925341142738489</v>
      </c>
      <c r="AO1836" s="4">
        <f t="shared" si="1362"/>
        <v>-16.099999999999909</v>
      </c>
      <c r="AP1836" s="4">
        <f t="shared" si="1363"/>
        <v>17.025341142738398</v>
      </c>
      <c r="AQ1836" s="4">
        <f t="shared" si="1364"/>
        <v>16.099999999999909</v>
      </c>
      <c r="AR1836" s="4">
        <f t="shared" si="1351"/>
        <v>13.319999999999709</v>
      </c>
      <c r="AS1836">
        <f t="shared" si="1365"/>
        <v>16.099999999999909</v>
      </c>
      <c r="AT1836" s="6">
        <f t="shared" si="1366"/>
        <v>1</v>
      </c>
      <c r="AU1836" s="4">
        <f t="shared" si="1367"/>
        <v>-4.0612830539606506</v>
      </c>
      <c r="AV1836" s="4">
        <f t="shared" si="1368"/>
        <v>-0.63118384531855187</v>
      </c>
      <c r="AW1836">
        <f t="shared" si="1369"/>
        <v>1</v>
      </c>
      <c r="AX1836">
        <f t="shared" si="1370"/>
        <v>0</v>
      </c>
      <c r="AY1836">
        <f t="shared" si="1371"/>
        <v>0</v>
      </c>
      <c r="AZ1836" s="4">
        <f t="shared" si="1352"/>
        <v>-3.9100000000000006</v>
      </c>
      <c r="BA1836" s="4">
        <f t="shared" si="1372"/>
        <v>183.41000000000011</v>
      </c>
      <c r="BB1836" s="4">
        <f t="shared" si="1353"/>
        <v>190.3266666666666</v>
      </c>
      <c r="BC1836" s="4">
        <f t="shared" si="1354"/>
        <v>277.78399999999993</v>
      </c>
      <c r="BM1836">
        <f t="shared" si="1373"/>
        <v>1</v>
      </c>
    </row>
    <row r="1837" spans="1:65" x14ac:dyDescent="0.25">
      <c r="A1837">
        <v>678</v>
      </c>
      <c r="B1837" s="1">
        <v>42166</v>
      </c>
      <c r="C1837" s="2">
        <v>2106.2399999999998</v>
      </c>
      <c r="D1837" s="2">
        <v>2115.02</v>
      </c>
      <c r="E1837" s="2">
        <v>2106.2399999999998</v>
      </c>
      <c r="F1837" s="2">
        <v>2108.86</v>
      </c>
      <c r="G1837" s="2">
        <v>3128600000</v>
      </c>
      <c r="H1837" s="2">
        <f t="shared" si="1374"/>
        <v>14.001597686613309</v>
      </c>
      <c r="I1837" s="2">
        <f t="shared" si="1375"/>
        <v>2111.3125</v>
      </c>
      <c r="J1837" s="2">
        <f t="shared" si="1376"/>
        <v>14.946421011487395</v>
      </c>
      <c r="K1837" s="2">
        <f t="shared" si="1377"/>
        <v>1.0399999999999636</v>
      </c>
      <c r="L1837" s="18">
        <v>0.1166</v>
      </c>
      <c r="M1837" s="19">
        <v>10.468449518295008</v>
      </c>
      <c r="N1837" s="4">
        <f t="shared" si="1341"/>
        <v>9.8200000000001637</v>
      </c>
      <c r="O1837" s="4">
        <f t="shared" si="1378"/>
        <v>16.49900000000007</v>
      </c>
      <c r="P1837" s="4">
        <f t="shared" si="1342"/>
        <v>-2.015857142857135</v>
      </c>
      <c r="Q1837" s="4">
        <f t="shared" si="1355"/>
        <v>-0.44335576603522403</v>
      </c>
      <c r="R1837" s="18">
        <f t="shared" si="1343"/>
        <v>2103.4223684210524</v>
      </c>
      <c r="S1837" s="2">
        <f t="shared" si="1344"/>
        <v>5.4376315789477303</v>
      </c>
      <c r="T1837" s="22">
        <f t="shared" si="1379"/>
        <v>1</v>
      </c>
      <c r="U1837" s="29">
        <f t="shared" si="1345"/>
        <v>2106.1394749503474</v>
      </c>
      <c r="V1837" s="30">
        <f t="shared" si="1346"/>
        <v>2.7205250496526787</v>
      </c>
      <c r="W1837" s="31">
        <f t="shared" si="1356"/>
        <v>1</v>
      </c>
      <c r="X1837" s="35">
        <f t="shared" si="1347"/>
        <v>2106.1987999999983</v>
      </c>
      <c r="Y1837" s="30">
        <f t="shared" si="1348"/>
        <v>2.661200000001827</v>
      </c>
      <c r="Z1837" s="31">
        <f t="shared" si="1357"/>
        <v>1</v>
      </c>
      <c r="AA1837" s="29">
        <f t="shared" si="1349"/>
        <v>2106.1477804572987</v>
      </c>
      <c r="AB1837" s="30">
        <f t="shared" si="1350"/>
        <v>2.7122195427014049</v>
      </c>
      <c r="AC1837" s="31">
        <f t="shared" si="1358"/>
        <v>1</v>
      </c>
      <c r="AD1837" s="32">
        <f t="shared" si="1380"/>
        <v>1</v>
      </c>
      <c r="AE1837" s="33">
        <f t="shared" si="1381"/>
        <v>0</v>
      </c>
      <c r="AF1837" s="33">
        <f t="shared" si="1382"/>
        <v>0</v>
      </c>
      <c r="AG1837" s="33">
        <f t="shared" si="1383"/>
        <v>0</v>
      </c>
      <c r="AH1837" s="38">
        <f t="shared" si="1384"/>
        <v>1</v>
      </c>
      <c r="AI1837" s="33">
        <f t="shared" si="1385"/>
        <v>1</v>
      </c>
      <c r="AJ1837" s="39">
        <f t="shared" si="1386"/>
        <v>1</v>
      </c>
      <c r="AK1837" s="43">
        <f t="shared" si="1387"/>
        <v>0</v>
      </c>
      <c r="AL1837" s="4">
        <f t="shared" si="1359"/>
        <v>8.7800000000002001</v>
      </c>
      <c r="AM1837" s="4">
        <f t="shared" si="1360"/>
        <v>8.8722195427012593</v>
      </c>
      <c r="AN1837" s="4">
        <f t="shared" si="1361"/>
        <v>8.7800000000002001</v>
      </c>
      <c r="AO1837" s="4">
        <f t="shared" si="1362"/>
        <v>0</v>
      </c>
      <c r="AP1837" s="4">
        <f t="shared" si="1363"/>
        <v>-9.2219542701059254E-2</v>
      </c>
      <c r="AQ1837" s="4">
        <f t="shared" si="1364"/>
        <v>9.2219542701059254E-2</v>
      </c>
      <c r="AR1837" s="4">
        <f t="shared" si="1351"/>
        <v>2.6200000000003456</v>
      </c>
      <c r="AS1837">
        <f t="shared" si="1365"/>
        <v>8.7800000000002001</v>
      </c>
      <c r="AT1837" s="6">
        <f t="shared" si="1366"/>
        <v>0</v>
      </c>
      <c r="AU1837" s="4">
        <f t="shared" si="1367"/>
        <v>4.135661387686028</v>
      </c>
      <c r="AV1837" s="4">
        <f t="shared" si="1368"/>
        <v>8.1484495182946635</v>
      </c>
      <c r="AW1837">
        <f t="shared" si="1369"/>
        <v>0</v>
      </c>
      <c r="AX1837">
        <f t="shared" si="1370"/>
        <v>0</v>
      </c>
      <c r="AY1837">
        <f t="shared" si="1371"/>
        <v>0</v>
      </c>
      <c r="AZ1837" s="4">
        <f t="shared" si="1352"/>
        <v>6.94</v>
      </c>
      <c r="BA1837" s="4">
        <f t="shared" si="1372"/>
        <v>187.32000000000011</v>
      </c>
      <c r="BB1837" s="4">
        <f t="shared" si="1353"/>
        <v>194.23666666666659</v>
      </c>
      <c r="BC1837" s="4">
        <f t="shared" si="1354"/>
        <v>277.30799999999988</v>
      </c>
      <c r="BM1837">
        <f t="shared" si="1373"/>
        <v>1</v>
      </c>
    </row>
    <row r="1838" spans="1:65" x14ac:dyDescent="0.25">
      <c r="A1838">
        <v>677</v>
      </c>
      <c r="B1838" s="1">
        <v>42165</v>
      </c>
      <c r="C1838" s="2">
        <v>2081.12</v>
      </c>
      <c r="D1838" s="2">
        <v>2108.5</v>
      </c>
      <c r="E1838" s="2">
        <v>2081.12</v>
      </c>
      <c r="F1838" s="2">
        <v>2105.1999999999998</v>
      </c>
      <c r="G1838" s="2">
        <v>3414320000</v>
      </c>
      <c r="H1838" s="2">
        <f t="shared" si="1374"/>
        <v>15.429518931076302</v>
      </c>
      <c r="I1838" s="2">
        <f t="shared" si="1375"/>
        <v>2110.9815000000003</v>
      </c>
      <c r="J1838" s="2">
        <f t="shared" si="1376"/>
        <v>15.545200130756237</v>
      </c>
      <c r="K1838" s="2">
        <f t="shared" si="1377"/>
        <v>0.96999999999979991</v>
      </c>
      <c r="L1838" s="18">
        <v>0.12659999999999999</v>
      </c>
      <c r="M1838" s="19">
        <v>11.231009902335851</v>
      </c>
      <c r="N1838" s="4">
        <f t="shared" si="1341"/>
        <v>28.349999999999909</v>
      </c>
      <c r="O1838" s="4">
        <f t="shared" si="1378"/>
        <v>16.579000000000043</v>
      </c>
      <c r="P1838" s="4">
        <f t="shared" si="1342"/>
        <v>-1.7776315789473633</v>
      </c>
      <c r="Q1838" s="4">
        <f t="shared" si="1355"/>
        <v>-0.25775653757033884</v>
      </c>
      <c r="R1838" s="18">
        <f t="shared" si="1343"/>
        <v>2078.6436315789474</v>
      </c>
      <c r="S1838" s="2">
        <f t="shared" si="1344"/>
        <v>26.556368421052412</v>
      </c>
      <c r="T1838" s="22">
        <f t="shared" si="1379"/>
        <v>0</v>
      </c>
      <c r="U1838" s="29">
        <f t="shared" si="1345"/>
        <v>2081.0716454166663</v>
      </c>
      <c r="V1838" s="30">
        <f t="shared" si="1346"/>
        <v>24.128354583333476</v>
      </c>
      <c r="W1838" s="31">
        <f t="shared" si="1356"/>
        <v>0</v>
      </c>
      <c r="X1838" s="35">
        <f t="shared" si="1347"/>
        <v>2076.9958666666662</v>
      </c>
      <c r="Y1838" s="30">
        <f t="shared" si="1348"/>
        <v>28.20413333333363</v>
      </c>
      <c r="Z1838" s="31">
        <f t="shared" si="1357"/>
        <v>0</v>
      </c>
      <c r="AA1838" s="29">
        <f t="shared" si="1349"/>
        <v>2080.5010363916663</v>
      </c>
      <c r="AB1838" s="30">
        <f t="shared" si="1350"/>
        <v>24.698963608333543</v>
      </c>
      <c r="AC1838" s="31">
        <f t="shared" si="1358"/>
        <v>0</v>
      </c>
      <c r="AD1838" s="32">
        <f t="shared" si="1380"/>
        <v>-1</v>
      </c>
      <c r="AE1838" s="33">
        <f t="shared" si="1381"/>
        <v>-1</v>
      </c>
      <c r="AF1838" s="33">
        <f t="shared" si="1382"/>
        <v>0</v>
      </c>
      <c r="AG1838" s="33">
        <f t="shared" si="1383"/>
        <v>0</v>
      </c>
      <c r="AH1838" s="38">
        <f t="shared" si="1384"/>
        <v>-1</v>
      </c>
      <c r="AI1838" s="33">
        <f t="shared" si="1385"/>
        <v>-1</v>
      </c>
      <c r="AJ1838" s="39">
        <f t="shared" si="1386"/>
        <v>-1</v>
      </c>
      <c r="AK1838" s="43">
        <f t="shared" si="1387"/>
        <v>-1</v>
      </c>
      <c r="AL1838" s="4">
        <f t="shared" si="1359"/>
        <v>27.380000000000109</v>
      </c>
      <c r="AM1838" s="4">
        <f t="shared" si="1360"/>
        <v>27.998963608333725</v>
      </c>
      <c r="AN1838" s="4">
        <f t="shared" si="1361"/>
        <v>27.380000000000109</v>
      </c>
      <c r="AO1838" s="4">
        <f t="shared" si="1362"/>
        <v>0</v>
      </c>
      <c r="AP1838" s="4">
        <f t="shared" si="1363"/>
        <v>-0.61896360833361541</v>
      </c>
      <c r="AQ1838" s="4">
        <f t="shared" si="1364"/>
        <v>0.61896360833361541</v>
      </c>
      <c r="AR1838" s="4">
        <f t="shared" si="1351"/>
        <v>24.079999999999927</v>
      </c>
      <c r="AS1838">
        <f t="shared" si="1365"/>
        <v>27.380000000000109</v>
      </c>
      <c r="AT1838" s="6">
        <f t="shared" si="1366"/>
        <v>1</v>
      </c>
      <c r="AU1838" s="4">
        <f t="shared" si="1367"/>
        <v>-12.746332970572469</v>
      </c>
      <c r="AV1838" s="4">
        <f t="shared" si="1368"/>
        <v>-12.548990097664076</v>
      </c>
      <c r="AW1838">
        <f t="shared" si="1369"/>
        <v>1</v>
      </c>
      <c r="AX1838">
        <f t="shared" si="1370"/>
        <v>0</v>
      </c>
      <c r="AY1838">
        <f t="shared" si="1371"/>
        <v>0</v>
      </c>
      <c r="AZ1838" s="4">
        <f t="shared" si="1352"/>
        <v>-3.9100000000000006</v>
      </c>
      <c r="BA1838" s="4">
        <f t="shared" si="1372"/>
        <v>180.38000000000011</v>
      </c>
      <c r="BB1838" s="4">
        <f t="shared" si="1353"/>
        <v>189.60999999999993</v>
      </c>
      <c r="BC1838" s="4">
        <f t="shared" si="1354"/>
        <v>267.25999999999993</v>
      </c>
      <c r="BM1838">
        <f t="shared" si="1373"/>
        <v>1</v>
      </c>
    </row>
    <row r="1839" spans="1:65" x14ac:dyDescent="0.25">
      <c r="A1839">
        <v>676</v>
      </c>
      <c r="B1839" s="1">
        <v>42164</v>
      </c>
      <c r="C1839" s="2">
        <v>2079.0700000000002</v>
      </c>
      <c r="D1839" s="2">
        <v>2085.62</v>
      </c>
      <c r="E1839" s="2">
        <v>2072.14</v>
      </c>
      <c r="F1839" s="2">
        <v>2080.15</v>
      </c>
      <c r="G1839" s="2">
        <v>3034580000</v>
      </c>
      <c r="H1839" s="2">
        <f t="shared" si="1374"/>
        <v>13.32644738855773</v>
      </c>
      <c r="I1839" s="2">
        <f t="shared" si="1375"/>
        <v>2112.0690000000004</v>
      </c>
      <c r="J1839" s="2">
        <f t="shared" si="1376"/>
        <v>15.57727683788827</v>
      </c>
      <c r="K1839" s="2">
        <f t="shared" si="1377"/>
        <v>-0.21000000000003638</v>
      </c>
      <c r="L1839" s="18">
        <v>0.14350000000000002</v>
      </c>
      <c r="M1839" s="19">
        <v>12.72492785167621</v>
      </c>
      <c r="N1839" s="4">
        <f t="shared" si="1341"/>
        <v>13.480000000000018</v>
      </c>
      <c r="O1839" s="4">
        <f t="shared" si="1378"/>
        <v>15.946000000000049</v>
      </c>
      <c r="P1839" s="4">
        <f t="shared" si="1342"/>
        <v>-1.5063684210526225</v>
      </c>
      <c r="Q1839" s="4">
        <f t="shared" si="1355"/>
        <v>-0.1239861111111084</v>
      </c>
      <c r="R1839" s="18">
        <f t="shared" si="1343"/>
        <v>2078.3425639097745</v>
      </c>
      <c r="S1839" s="2">
        <f t="shared" si="1344"/>
        <v>1.8074360902255648</v>
      </c>
      <c r="T1839" s="22">
        <f t="shared" si="1379"/>
        <v>1</v>
      </c>
      <c r="U1839" s="29">
        <f t="shared" si="1345"/>
        <v>2079.0805160556688</v>
      </c>
      <c r="V1839" s="30">
        <f t="shared" si="1346"/>
        <v>1.0694839443312958</v>
      </c>
      <c r="W1839" s="31">
        <f t="shared" si="1356"/>
        <v>1</v>
      </c>
      <c r="X1839" s="35">
        <f t="shared" si="1347"/>
        <v>2078.5805333333328</v>
      </c>
      <c r="Y1839" s="30">
        <f t="shared" si="1348"/>
        <v>1.5694666666672674</v>
      </c>
      <c r="Z1839" s="31">
        <f t="shared" si="1357"/>
        <v>1</v>
      </c>
      <c r="AA1839" s="29">
        <f t="shared" si="1349"/>
        <v>2079.0105184745416</v>
      </c>
      <c r="AB1839" s="30">
        <f t="shared" si="1350"/>
        <v>1.1394815254584501</v>
      </c>
      <c r="AC1839" s="31">
        <f t="shared" si="1358"/>
        <v>1</v>
      </c>
      <c r="AD1839" s="32">
        <f t="shared" si="1380"/>
        <v>1</v>
      </c>
      <c r="AE1839" s="33">
        <f t="shared" si="1381"/>
        <v>0</v>
      </c>
      <c r="AF1839" s="33">
        <f t="shared" si="1382"/>
        <v>0</v>
      </c>
      <c r="AG1839" s="33">
        <f t="shared" si="1383"/>
        <v>0</v>
      </c>
      <c r="AH1839" s="38">
        <f t="shared" si="1384"/>
        <v>1</v>
      </c>
      <c r="AI1839" s="33">
        <f t="shared" si="1385"/>
        <v>1</v>
      </c>
      <c r="AJ1839" s="39">
        <f t="shared" si="1386"/>
        <v>1</v>
      </c>
      <c r="AK1839" s="43">
        <f t="shared" si="1387"/>
        <v>0</v>
      </c>
      <c r="AL1839" s="4">
        <f t="shared" si="1359"/>
        <v>6.5499999999997272</v>
      </c>
      <c r="AM1839" s="4">
        <f t="shared" si="1360"/>
        <v>6.60948152545825</v>
      </c>
      <c r="AN1839" s="4">
        <f t="shared" si="1361"/>
        <v>6.5499999999997272</v>
      </c>
      <c r="AO1839" s="4">
        <f t="shared" si="1362"/>
        <v>-6.930000000000291</v>
      </c>
      <c r="AP1839" s="4">
        <f t="shared" si="1363"/>
        <v>6.8705184745417682</v>
      </c>
      <c r="AQ1839" s="4">
        <f t="shared" si="1364"/>
        <v>6.8705184745417682</v>
      </c>
      <c r="AR1839" s="4">
        <f t="shared" si="1351"/>
        <v>1.0799999999999272</v>
      </c>
      <c r="AS1839">
        <f t="shared" si="1365"/>
        <v>6.8705184745417682</v>
      </c>
      <c r="AT1839" s="6">
        <f t="shared" si="1366"/>
        <v>0</v>
      </c>
      <c r="AU1839" s="4">
        <f t="shared" si="1367"/>
        <v>8.7976795743403624</v>
      </c>
      <c r="AV1839" s="4">
        <f t="shared" si="1368"/>
        <v>11.944927851676283</v>
      </c>
      <c r="AW1839">
        <f t="shared" si="1369"/>
        <v>0</v>
      </c>
      <c r="AX1839">
        <f t="shared" si="1370"/>
        <v>0</v>
      </c>
      <c r="AY1839">
        <f t="shared" si="1371"/>
        <v>0</v>
      </c>
      <c r="AZ1839" s="4">
        <f t="shared" si="1352"/>
        <v>6.94</v>
      </c>
      <c r="BA1839" s="4">
        <f t="shared" si="1372"/>
        <v>184.29000000000011</v>
      </c>
      <c r="BB1839" s="4">
        <f t="shared" si="1353"/>
        <v>193.51999999999992</v>
      </c>
      <c r="BC1839" s="4">
        <f t="shared" si="1354"/>
        <v>266.44000000000005</v>
      </c>
      <c r="BM1839">
        <f t="shared" si="1373"/>
        <v>1</v>
      </c>
    </row>
    <row r="1840" spans="1:65" x14ac:dyDescent="0.25">
      <c r="A1840">
        <v>675</v>
      </c>
      <c r="B1840" s="1">
        <v>42163</v>
      </c>
      <c r="C1840" s="2">
        <v>2092.34</v>
      </c>
      <c r="D1840" s="2">
        <v>2093.0100000000002</v>
      </c>
      <c r="E1840" s="2">
        <v>2079.11</v>
      </c>
      <c r="F1840" s="2">
        <v>2079.2800000000002</v>
      </c>
      <c r="G1840" s="2">
        <v>2917150000</v>
      </c>
      <c r="H1840" s="2">
        <f t="shared" si="1374"/>
        <v>10.875716119461282</v>
      </c>
      <c r="I1840" s="2">
        <f t="shared" si="1375"/>
        <v>2113.8935000000001</v>
      </c>
      <c r="J1840" s="2">
        <f t="shared" si="1376"/>
        <v>13.538059411584015</v>
      </c>
      <c r="K1840" s="2">
        <f t="shared" si="1377"/>
        <v>-0.48999999999978172</v>
      </c>
      <c r="L1840" s="18">
        <v>0.15265000000000001</v>
      </c>
      <c r="M1840" s="19">
        <v>13.624520042506202</v>
      </c>
      <c r="N1840" s="4">
        <f t="shared" si="1341"/>
        <v>13.900000000000091</v>
      </c>
      <c r="O1840" s="4">
        <f t="shared" si="1378"/>
        <v>17.286000000000058</v>
      </c>
      <c r="P1840" s="4">
        <f t="shared" si="1342"/>
        <v>-0.93743609022555563</v>
      </c>
      <c r="Q1840" s="4">
        <f t="shared" si="1355"/>
        <v>2.6964245304370821E-2</v>
      </c>
      <c r="R1840" s="18">
        <f t="shared" si="1343"/>
        <v>2092.3592406015036</v>
      </c>
      <c r="S1840" s="2">
        <f t="shared" si="1344"/>
        <v>13.079240601503443</v>
      </c>
      <c r="T1840" s="22">
        <f t="shared" si="1379"/>
        <v>0</v>
      </c>
      <c r="U1840" s="29">
        <f t="shared" si="1345"/>
        <v>2092.4364757536546</v>
      </c>
      <c r="V1840" s="30">
        <f t="shared" si="1346"/>
        <v>13.156475753654377</v>
      </c>
      <c r="W1840" s="31">
        <f t="shared" si="1356"/>
        <v>0</v>
      </c>
      <c r="X1840" s="35">
        <f t="shared" si="1347"/>
        <v>2087.1202666666668</v>
      </c>
      <c r="Y1840" s="30">
        <f t="shared" si="1348"/>
        <v>7.8402666666665937</v>
      </c>
      <c r="Z1840" s="31">
        <f t="shared" si="1357"/>
        <v>1</v>
      </c>
      <c r="AA1840" s="29">
        <f t="shared" si="1349"/>
        <v>2091.6922064814762</v>
      </c>
      <c r="AB1840" s="30">
        <f t="shared" si="1350"/>
        <v>12.412206481476005</v>
      </c>
      <c r="AC1840" s="31">
        <f t="shared" si="1358"/>
        <v>0</v>
      </c>
      <c r="AD1840" s="32">
        <f t="shared" si="1380"/>
        <v>-1</v>
      </c>
      <c r="AE1840" s="33">
        <f t="shared" si="1381"/>
        <v>-1</v>
      </c>
      <c r="AF1840" s="33">
        <f t="shared" si="1382"/>
        <v>-1</v>
      </c>
      <c r="AG1840" s="33">
        <f t="shared" si="1383"/>
        <v>0</v>
      </c>
      <c r="AH1840" s="38">
        <f t="shared" si="1384"/>
        <v>-1</v>
      </c>
      <c r="AI1840" s="33">
        <f t="shared" si="1385"/>
        <v>-1</v>
      </c>
      <c r="AJ1840" s="39">
        <f t="shared" si="1386"/>
        <v>-1</v>
      </c>
      <c r="AK1840" s="43">
        <f t="shared" si="1387"/>
        <v>-1</v>
      </c>
      <c r="AL1840" s="4">
        <f t="shared" si="1359"/>
        <v>0.67000000000007276</v>
      </c>
      <c r="AM1840" s="4">
        <f t="shared" si="1360"/>
        <v>1.3177935185240131</v>
      </c>
      <c r="AN1840" s="4">
        <f t="shared" si="1361"/>
        <v>0.67000000000007276</v>
      </c>
      <c r="AO1840" s="4">
        <f t="shared" si="1362"/>
        <v>-13.230000000000018</v>
      </c>
      <c r="AP1840" s="4">
        <f t="shared" si="1363"/>
        <v>12.582206481476078</v>
      </c>
      <c r="AQ1840" s="4">
        <f t="shared" si="1364"/>
        <v>12.582206481476078</v>
      </c>
      <c r="AR1840" s="4">
        <f t="shared" si="1351"/>
        <v>13.059999999999945</v>
      </c>
      <c r="AS1840">
        <f t="shared" si="1365"/>
        <v>12.582206481476078</v>
      </c>
      <c r="AT1840" s="6">
        <f t="shared" si="1366"/>
        <v>0</v>
      </c>
      <c r="AU1840" s="4">
        <f t="shared" si="1367"/>
        <v>0.65700987502967578</v>
      </c>
      <c r="AV1840" s="4">
        <f t="shared" si="1368"/>
        <v>0.86452004250625625</v>
      </c>
      <c r="AW1840">
        <f t="shared" si="1369"/>
        <v>0</v>
      </c>
      <c r="AX1840">
        <f t="shared" si="1370"/>
        <v>0</v>
      </c>
      <c r="AY1840">
        <f t="shared" si="1371"/>
        <v>0</v>
      </c>
      <c r="AZ1840" s="4">
        <f t="shared" si="1352"/>
        <v>6.94</v>
      </c>
      <c r="BA1840" s="4">
        <f t="shared" si="1372"/>
        <v>177.35000000000011</v>
      </c>
      <c r="BB1840" s="4">
        <f t="shared" si="1353"/>
        <v>188.89333333333326</v>
      </c>
      <c r="BC1840" s="4">
        <f t="shared" si="1354"/>
        <v>271.74800000000005</v>
      </c>
      <c r="BM1840">
        <f t="shared" si="1373"/>
        <v>1</v>
      </c>
    </row>
    <row r="1841" spans="1:65" x14ac:dyDescent="0.25">
      <c r="A1841">
        <v>674</v>
      </c>
      <c r="B1841" s="1">
        <v>42160</v>
      </c>
      <c r="C1841" s="2">
        <v>2095.09</v>
      </c>
      <c r="D1841" s="2">
        <v>2100.9899999999998</v>
      </c>
      <c r="E1841" s="2">
        <v>2085.67</v>
      </c>
      <c r="F1841" s="2">
        <v>2092.83</v>
      </c>
      <c r="G1841" s="2">
        <v>3243690000</v>
      </c>
      <c r="H1841" s="2">
        <f t="shared" si="1374"/>
        <v>10.545190004083491</v>
      </c>
      <c r="I1841" s="2">
        <f t="shared" si="1375"/>
        <v>2113.8829999999998</v>
      </c>
      <c r="J1841" s="2">
        <f t="shared" si="1376"/>
        <v>12.640409085235564</v>
      </c>
      <c r="K1841" s="2">
        <f t="shared" si="1377"/>
        <v>-0.75</v>
      </c>
      <c r="L1841" s="18">
        <v>0.1288</v>
      </c>
      <c r="M1841" s="19">
        <v>11.512362049135438</v>
      </c>
      <c r="N1841" s="4">
        <f t="shared" si="1341"/>
        <v>15.319999999999709</v>
      </c>
      <c r="O1841" s="4">
        <f t="shared" si="1378"/>
        <v>16.505000000000063</v>
      </c>
      <c r="P1841" s="4">
        <f t="shared" si="1342"/>
        <v>-0.47075939849623488</v>
      </c>
      <c r="Q1841" s="4">
        <f t="shared" si="1355"/>
        <v>0.24737372731926688</v>
      </c>
      <c r="R1841" s="18">
        <f t="shared" si="1343"/>
        <v>2096.0787669172933</v>
      </c>
      <c r="S1841" s="2">
        <f t="shared" si="1344"/>
        <v>3.2487669172933238</v>
      </c>
      <c r="T1841" s="22">
        <f t="shared" si="1379"/>
        <v>1</v>
      </c>
      <c r="U1841" s="29">
        <f t="shared" si="1345"/>
        <v>2095.2909734908321</v>
      </c>
      <c r="V1841" s="30">
        <f t="shared" si="1346"/>
        <v>2.4609734908322025</v>
      </c>
      <c r="W1841" s="31">
        <f t="shared" si="1356"/>
        <v>1</v>
      </c>
      <c r="X1841" s="35">
        <f t="shared" si="1347"/>
        <v>2096.0746666666664</v>
      </c>
      <c r="Y1841" s="30">
        <f t="shared" si="1348"/>
        <v>3.2446666666664896</v>
      </c>
      <c r="Z1841" s="31">
        <f t="shared" si="1357"/>
        <v>1</v>
      </c>
      <c r="AA1841" s="29">
        <f t="shared" si="1349"/>
        <v>2095.400690535449</v>
      </c>
      <c r="AB1841" s="30">
        <f t="shared" si="1350"/>
        <v>2.5706905354491028</v>
      </c>
      <c r="AC1841" s="31">
        <f t="shared" si="1358"/>
        <v>1</v>
      </c>
      <c r="AD1841" s="32">
        <f t="shared" si="1380"/>
        <v>1</v>
      </c>
      <c r="AE1841" s="33">
        <f t="shared" si="1381"/>
        <v>0</v>
      </c>
      <c r="AF1841" s="33">
        <f t="shared" si="1382"/>
        <v>1</v>
      </c>
      <c r="AG1841" s="33">
        <f t="shared" si="1383"/>
        <v>0</v>
      </c>
      <c r="AH1841" s="38">
        <f t="shared" si="1384"/>
        <v>1</v>
      </c>
      <c r="AI1841" s="33">
        <f t="shared" si="1385"/>
        <v>1</v>
      </c>
      <c r="AJ1841" s="39">
        <f t="shared" si="1386"/>
        <v>1</v>
      </c>
      <c r="AK1841" s="43">
        <f t="shared" si="1387"/>
        <v>1</v>
      </c>
      <c r="AL1841" s="4">
        <f t="shared" si="1359"/>
        <v>5.8999999999996362</v>
      </c>
      <c r="AM1841" s="4">
        <f t="shared" si="1360"/>
        <v>5.5893094645507517</v>
      </c>
      <c r="AN1841" s="4">
        <f t="shared" si="1361"/>
        <v>5.5893094645507517</v>
      </c>
      <c r="AO1841" s="4">
        <f t="shared" si="1362"/>
        <v>-9.4200000000000728</v>
      </c>
      <c r="AP1841" s="4">
        <f t="shared" si="1363"/>
        <v>9.7306905354489572</v>
      </c>
      <c r="AQ1841" s="4">
        <f t="shared" si="1364"/>
        <v>9.4200000000000728</v>
      </c>
      <c r="AR1841" s="4">
        <f t="shared" si="1351"/>
        <v>2.2600000000002183</v>
      </c>
      <c r="AS1841">
        <f t="shared" si="1365"/>
        <v>9.4200000000000728</v>
      </c>
      <c r="AT1841" s="6">
        <f t="shared" si="1366"/>
        <v>0</v>
      </c>
      <c r="AU1841" s="4">
        <f t="shared" si="1367"/>
        <v>5.0334135378546652</v>
      </c>
      <c r="AV1841" s="4">
        <f t="shared" si="1368"/>
        <v>9.5523620491352208</v>
      </c>
      <c r="AW1841">
        <f t="shared" si="1369"/>
        <v>0</v>
      </c>
      <c r="AX1841">
        <f t="shared" si="1370"/>
        <v>0</v>
      </c>
      <c r="AY1841">
        <f t="shared" si="1371"/>
        <v>0</v>
      </c>
      <c r="AZ1841" s="4">
        <f t="shared" si="1352"/>
        <v>6.94</v>
      </c>
      <c r="BA1841" s="4">
        <f t="shared" si="1372"/>
        <v>170.41000000000011</v>
      </c>
      <c r="BB1841" s="4">
        <f t="shared" si="1353"/>
        <v>181.95333333333326</v>
      </c>
      <c r="BC1841" s="4">
        <f t="shared" si="1354"/>
        <v>272.84800000000001</v>
      </c>
      <c r="BM1841">
        <f t="shared" si="1373"/>
        <v>1</v>
      </c>
    </row>
    <row r="1842" spans="1:65" x14ac:dyDescent="0.25">
      <c r="A1842">
        <v>673</v>
      </c>
      <c r="B1842" s="1">
        <v>42159</v>
      </c>
      <c r="C1842" s="2">
        <v>2112.35</v>
      </c>
      <c r="D1842" s="2">
        <v>2112.89</v>
      </c>
      <c r="E1842" s="2">
        <v>2093.23</v>
      </c>
      <c r="F1842" s="2">
        <v>2095.84</v>
      </c>
      <c r="G1842" s="2">
        <v>3200050000</v>
      </c>
      <c r="H1842" s="2">
        <f t="shared" si="1374"/>
        <v>8.6821697876869184</v>
      </c>
      <c r="I1842" s="2">
        <f t="shared" si="1375"/>
        <v>2113.1264999999999</v>
      </c>
      <c r="J1842" s="2">
        <f t="shared" si="1376"/>
        <v>11.712201509986372</v>
      </c>
      <c r="K1842" s="2">
        <f t="shared" si="1377"/>
        <v>-1.7200000000002547</v>
      </c>
      <c r="L1842" s="18">
        <v>0.1394</v>
      </c>
      <c r="M1842" s="19">
        <v>12.568185685091077</v>
      </c>
      <c r="N1842" s="4">
        <f t="shared" si="1341"/>
        <v>20.840000000000146</v>
      </c>
      <c r="O1842" s="4">
        <f t="shared" si="1378"/>
        <v>16.10600000000013</v>
      </c>
      <c r="P1842" s="4">
        <f t="shared" si="1342"/>
        <v>0.23876691729323885</v>
      </c>
      <c r="Q1842" s="4">
        <f t="shared" si="1355"/>
        <v>0.51531664315937964</v>
      </c>
      <c r="R1842" s="18">
        <f t="shared" si="1343"/>
        <v>2115.0756466165417</v>
      </c>
      <c r="S1842" s="2">
        <f t="shared" si="1344"/>
        <v>19.235646616541544</v>
      </c>
      <c r="T1842" s="22">
        <f t="shared" si="1379"/>
        <v>0</v>
      </c>
      <c r="U1842" s="29">
        <f t="shared" si="1345"/>
        <v>2112.5969583243732</v>
      </c>
      <c r="V1842" s="30">
        <f t="shared" si="1346"/>
        <v>16.756958324373045</v>
      </c>
      <c r="W1842" s="31">
        <f t="shared" si="1356"/>
        <v>0</v>
      </c>
      <c r="X1842" s="35">
        <f t="shared" si="1347"/>
        <v>2112.3749333333335</v>
      </c>
      <c r="Y1842" s="30">
        <f t="shared" si="1348"/>
        <v>16.534933333333356</v>
      </c>
      <c r="Z1842" s="31">
        <f t="shared" si="1357"/>
        <v>0</v>
      </c>
      <c r="AA1842" s="29">
        <f t="shared" si="1349"/>
        <v>2112.5658748256274</v>
      </c>
      <c r="AB1842" s="30">
        <f t="shared" si="1350"/>
        <v>16.725874825627216</v>
      </c>
      <c r="AC1842" s="31">
        <f t="shared" si="1358"/>
        <v>0</v>
      </c>
      <c r="AD1842" s="32">
        <f t="shared" si="1380"/>
        <v>-1</v>
      </c>
      <c r="AE1842" s="33">
        <f t="shared" si="1381"/>
        <v>-1</v>
      </c>
      <c r="AF1842" s="33">
        <f t="shared" si="1382"/>
        <v>-1</v>
      </c>
      <c r="AG1842" s="33">
        <f t="shared" si="1383"/>
        <v>-1</v>
      </c>
      <c r="AH1842" s="38">
        <f t="shared" si="1384"/>
        <v>-1</v>
      </c>
      <c r="AI1842" s="33">
        <f t="shared" si="1385"/>
        <v>-1</v>
      </c>
      <c r="AJ1842" s="39">
        <f t="shared" si="1386"/>
        <v>-1</v>
      </c>
      <c r="AK1842" s="43">
        <f t="shared" si="1387"/>
        <v>-1</v>
      </c>
      <c r="AL1842" s="4">
        <f t="shared" si="1359"/>
        <v>0.53999999999996362</v>
      </c>
      <c r="AM1842" s="4">
        <f t="shared" si="1360"/>
        <v>0.32412517437251154</v>
      </c>
      <c r="AN1842" s="4">
        <f t="shared" si="1361"/>
        <v>0.32412517437251154</v>
      </c>
      <c r="AO1842" s="4">
        <f t="shared" si="1362"/>
        <v>-19.119999999999891</v>
      </c>
      <c r="AP1842" s="4">
        <f t="shared" si="1363"/>
        <v>19.335874825627343</v>
      </c>
      <c r="AQ1842" s="4">
        <f t="shared" si="1364"/>
        <v>19.119999999999891</v>
      </c>
      <c r="AR1842" s="4">
        <f t="shared" si="1351"/>
        <v>16.509999999999764</v>
      </c>
      <c r="AS1842">
        <f t="shared" si="1365"/>
        <v>19.119999999999891</v>
      </c>
      <c r="AT1842" s="6">
        <f t="shared" si="1366"/>
        <v>1</v>
      </c>
      <c r="AU1842" s="4">
        <f t="shared" si="1367"/>
        <v>-7.0664677602981065</v>
      </c>
      <c r="AV1842" s="4">
        <f t="shared" si="1368"/>
        <v>-3.6418143149086868</v>
      </c>
      <c r="AW1842">
        <f t="shared" si="1369"/>
        <v>1</v>
      </c>
      <c r="AX1842">
        <f t="shared" si="1370"/>
        <v>0</v>
      </c>
      <c r="AY1842">
        <f t="shared" si="1371"/>
        <v>0</v>
      </c>
      <c r="AZ1842" s="4">
        <f t="shared" si="1352"/>
        <v>-3.9100000000000006</v>
      </c>
      <c r="BA1842" s="4">
        <f t="shared" si="1372"/>
        <v>163.47000000000011</v>
      </c>
      <c r="BB1842" s="4">
        <f t="shared" si="1353"/>
        <v>175.01333333333326</v>
      </c>
      <c r="BC1842" s="4">
        <f t="shared" si="1354"/>
        <v>279.75199999999995</v>
      </c>
      <c r="BM1842">
        <f t="shared" si="1373"/>
        <v>1</v>
      </c>
    </row>
    <row r="1843" spans="1:65" x14ac:dyDescent="0.25">
      <c r="A1843">
        <v>672</v>
      </c>
      <c r="B1843" s="1">
        <v>42158</v>
      </c>
      <c r="C1843" s="2">
        <v>2110.64</v>
      </c>
      <c r="D1843" s="2">
        <v>2121.92</v>
      </c>
      <c r="E1843" s="2">
        <v>2109.61</v>
      </c>
      <c r="F1843" s="2">
        <v>2114.0700000000002</v>
      </c>
      <c r="G1843" s="2">
        <v>3099980000</v>
      </c>
      <c r="H1843" s="2">
        <f t="shared" si="1374"/>
        <v>9.0995365571855729</v>
      </c>
      <c r="I1843" s="2">
        <f t="shared" si="1375"/>
        <v>2112.0719999999997</v>
      </c>
      <c r="J1843" s="2">
        <f t="shared" si="1376"/>
        <v>11.2440842340832</v>
      </c>
      <c r="K1843" s="2">
        <f t="shared" si="1377"/>
        <v>1.0399999999999636</v>
      </c>
      <c r="L1843" s="18">
        <v>0.11649999999999999</v>
      </c>
      <c r="M1843" s="19">
        <v>10.481332382349379</v>
      </c>
      <c r="N1843" s="4">
        <f t="shared" si="1341"/>
        <v>12.320000000000164</v>
      </c>
      <c r="O1843" s="4">
        <f t="shared" si="1378"/>
        <v>15.235000000000081</v>
      </c>
      <c r="P1843" s="4">
        <f t="shared" si="1342"/>
        <v>1.0056466165413547</v>
      </c>
      <c r="Q1843" s="4">
        <f t="shared" si="1355"/>
        <v>0.63322647275196631</v>
      </c>
      <c r="R1843" s="18">
        <f t="shared" si="1343"/>
        <v>2110.9280902255637</v>
      </c>
      <c r="S1843" s="2">
        <f t="shared" si="1344"/>
        <v>3.141909774436499</v>
      </c>
      <c r="T1843" s="22">
        <f t="shared" si="1379"/>
        <v>1</v>
      </c>
      <c r="U1843" s="29">
        <f t="shared" si="1345"/>
        <v>2110.871764647798</v>
      </c>
      <c r="V1843" s="30">
        <f t="shared" si="1346"/>
        <v>3.1982353522021185</v>
      </c>
      <c r="W1843" s="31">
        <f t="shared" si="1356"/>
        <v>1</v>
      </c>
      <c r="X1843" s="35">
        <f t="shared" si="1347"/>
        <v>2111.1766666666663</v>
      </c>
      <c r="Y1843" s="30">
        <f t="shared" si="1348"/>
        <v>2.8933333333338851</v>
      </c>
      <c r="Z1843" s="31">
        <f t="shared" si="1357"/>
        <v>1</v>
      </c>
      <c r="AA1843" s="29">
        <f t="shared" si="1349"/>
        <v>2110.9144509304397</v>
      </c>
      <c r="AB1843" s="30">
        <f t="shared" si="1350"/>
        <v>3.1555490695604931</v>
      </c>
      <c r="AC1843" s="31">
        <f t="shared" si="1358"/>
        <v>1</v>
      </c>
      <c r="AD1843" s="32">
        <f t="shared" si="1380"/>
        <v>1</v>
      </c>
      <c r="AE1843" s="33">
        <f t="shared" si="1381"/>
        <v>1</v>
      </c>
      <c r="AF1843" s="33">
        <f t="shared" si="1382"/>
        <v>1</v>
      </c>
      <c r="AG1843" s="33">
        <f t="shared" si="1383"/>
        <v>0</v>
      </c>
      <c r="AH1843" s="38">
        <f t="shared" si="1384"/>
        <v>1</v>
      </c>
      <c r="AI1843" s="33">
        <f t="shared" si="1385"/>
        <v>1</v>
      </c>
      <c r="AJ1843" s="39">
        <f t="shared" si="1386"/>
        <v>1</v>
      </c>
      <c r="AK1843" s="43">
        <f t="shared" si="1387"/>
        <v>1</v>
      </c>
      <c r="AL1843" s="4">
        <f t="shared" si="1359"/>
        <v>11.2800000000002</v>
      </c>
      <c r="AM1843" s="4">
        <f t="shared" si="1360"/>
        <v>11.005549069560402</v>
      </c>
      <c r="AN1843" s="4">
        <f t="shared" si="1361"/>
        <v>11.005549069560402</v>
      </c>
      <c r="AO1843" s="4">
        <f t="shared" si="1362"/>
        <v>-1.0299999999997453</v>
      </c>
      <c r="AP1843" s="4">
        <f t="shared" si="1363"/>
        <v>1.3044509304395433</v>
      </c>
      <c r="AQ1843" s="4">
        <f t="shared" si="1364"/>
        <v>1.0299999999997453</v>
      </c>
      <c r="AR1843" s="4">
        <f t="shared" si="1351"/>
        <v>3.430000000000291</v>
      </c>
      <c r="AS1843">
        <f t="shared" si="1365"/>
        <v>11.005549069560402</v>
      </c>
      <c r="AT1843" s="6">
        <f t="shared" si="1366"/>
        <v>0</v>
      </c>
      <c r="AU1843" s="4">
        <f t="shared" si="1367"/>
        <v>1.6453139319647221</v>
      </c>
      <c r="AV1843" s="4">
        <f t="shared" si="1368"/>
        <v>7.3513323823490877</v>
      </c>
      <c r="AW1843">
        <f t="shared" si="1369"/>
        <v>0</v>
      </c>
      <c r="AX1843">
        <f t="shared" si="1370"/>
        <v>0</v>
      </c>
      <c r="AY1843">
        <f t="shared" si="1371"/>
        <v>0</v>
      </c>
      <c r="AZ1843" s="4">
        <f t="shared" si="1352"/>
        <v>6.94</v>
      </c>
      <c r="BA1843" s="4">
        <f t="shared" si="1372"/>
        <v>167.38000000000011</v>
      </c>
      <c r="BB1843" s="4">
        <f t="shared" si="1353"/>
        <v>178.92333333333326</v>
      </c>
      <c r="BC1843" s="4">
        <f t="shared" si="1354"/>
        <v>279.06799999999998</v>
      </c>
      <c r="BM1843">
        <f t="shared" si="1373"/>
        <v>1</v>
      </c>
    </row>
    <row r="1844" spans="1:65" x14ac:dyDescent="0.25">
      <c r="A1844">
        <v>671</v>
      </c>
      <c r="B1844" s="1">
        <v>42157</v>
      </c>
      <c r="C1844" s="2">
        <v>2110.41</v>
      </c>
      <c r="D1844" s="2">
        <v>2117.59</v>
      </c>
      <c r="E1844" s="2">
        <v>2099.14</v>
      </c>
      <c r="F1844" s="2">
        <v>2109.6</v>
      </c>
      <c r="G1844" s="2">
        <v>3049350000</v>
      </c>
      <c r="H1844" s="2">
        <f t="shared" si="1374"/>
        <v>9.1967470094352404</v>
      </c>
      <c r="I1844" s="2">
        <f t="shared" si="1375"/>
        <v>2112.1714999999995</v>
      </c>
      <c r="J1844" s="2">
        <f t="shared" si="1376"/>
        <v>11.590436892905357</v>
      </c>
      <c r="K1844" s="2">
        <f t="shared" si="1377"/>
        <v>-1.3200000000001637</v>
      </c>
      <c r="L1844" s="18">
        <v>0.12215000000000001</v>
      </c>
      <c r="M1844" s="19">
        <v>11.000750436108804</v>
      </c>
      <c r="N1844" s="4">
        <f t="shared" si="1341"/>
        <v>18.450000000000273</v>
      </c>
      <c r="O1844" s="4">
        <f t="shared" si="1378"/>
        <v>14.855000000000064</v>
      </c>
      <c r="P1844" s="4">
        <f t="shared" si="1342"/>
        <v>1.3280902255639069</v>
      </c>
      <c r="Q1844" s="4">
        <f t="shared" si="1355"/>
        <v>0.59426832768815308</v>
      </c>
      <c r="R1844" s="18">
        <f t="shared" si="1343"/>
        <v>2113.0565338345864</v>
      </c>
      <c r="S1844" s="2">
        <f t="shared" si="1344"/>
        <v>3.4565338345864802</v>
      </c>
      <c r="T1844" s="22">
        <f t="shared" si="1379"/>
        <v>1</v>
      </c>
      <c r="U1844" s="29">
        <f t="shared" si="1345"/>
        <v>2110.6551520832104</v>
      </c>
      <c r="V1844" s="30">
        <f t="shared" si="1346"/>
        <v>1.055152083210487</v>
      </c>
      <c r="W1844" s="31">
        <f t="shared" si="1356"/>
        <v>1</v>
      </c>
      <c r="X1844" s="35">
        <f t="shared" si="1347"/>
        <v>2106.6766666666658</v>
      </c>
      <c r="Y1844" s="30">
        <f t="shared" si="1348"/>
        <v>2.9233333333340852</v>
      </c>
      <c r="Z1844" s="31">
        <f t="shared" si="1357"/>
        <v>1</v>
      </c>
      <c r="AA1844" s="29">
        <f t="shared" si="1349"/>
        <v>2110.0981641248941</v>
      </c>
      <c r="AB1844" s="30">
        <f t="shared" si="1350"/>
        <v>0.49816412489417417</v>
      </c>
      <c r="AC1844" s="31">
        <f t="shared" si="1358"/>
        <v>1</v>
      </c>
      <c r="AD1844" s="32">
        <f t="shared" si="1380"/>
        <v>1</v>
      </c>
      <c r="AE1844" s="33">
        <f t="shared" si="1381"/>
        <v>1</v>
      </c>
      <c r="AF1844" s="33">
        <f t="shared" si="1382"/>
        <v>0</v>
      </c>
      <c r="AG1844" s="33">
        <f t="shared" si="1383"/>
        <v>0</v>
      </c>
      <c r="AH1844" s="38">
        <f t="shared" si="1384"/>
        <v>1</v>
      </c>
      <c r="AI1844" s="33">
        <f t="shared" si="1385"/>
        <v>1</v>
      </c>
      <c r="AJ1844" s="39">
        <f t="shared" si="1386"/>
        <v>1</v>
      </c>
      <c r="AK1844" s="43">
        <f t="shared" si="1387"/>
        <v>1</v>
      </c>
      <c r="AL1844" s="4">
        <f t="shared" si="1359"/>
        <v>7.180000000000291</v>
      </c>
      <c r="AM1844" s="4">
        <f t="shared" si="1360"/>
        <v>7.4918358751060623</v>
      </c>
      <c r="AN1844" s="4">
        <f t="shared" si="1361"/>
        <v>7.180000000000291</v>
      </c>
      <c r="AO1844" s="4">
        <f t="shared" si="1362"/>
        <v>-11.269999999999982</v>
      </c>
      <c r="AP1844" s="4">
        <f t="shared" si="1363"/>
        <v>10.958164124894211</v>
      </c>
      <c r="AQ1844" s="4">
        <f t="shared" si="1364"/>
        <v>10.958164124894211</v>
      </c>
      <c r="AR1844" s="4">
        <f t="shared" si="1351"/>
        <v>0.80999999999994543</v>
      </c>
      <c r="AS1844">
        <f t="shared" si="1365"/>
        <v>10.958164124894211</v>
      </c>
      <c r="AT1844" s="6">
        <f t="shared" si="1366"/>
        <v>0</v>
      </c>
      <c r="AU1844" s="4">
        <f t="shared" si="1367"/>
        <v>1.2119351915968881</v>
      </c>
      <c r="AV1844" s="4">
        <f t="shared" si="1368"/>
        <v>10.490750436108859</v>
      </c>
      <c r="AW1844">
        <f t="shared" si="1369"/>
        <v>0</v>
      </c>
      <c r="AX1844">
        <f t="shared" si="1370"/>
        <v>0</v>
      </c>
      <c r="AY1844">
        <f t="shared" si="1371"/>
        <v>0</v>
      </c>
      <c r="AZ1844" s="4">
        <f t="shared" si="1352"/>
        <v>6.94</v>
      </c>
      <c r="BA1844" s="4">
        <f t="shared" si="1372"/>
        <v>160.44000000000011</v>
      </c>
      <c r="BB1844" s="4">
        <f t="shared" si="1353"/>
        <v>171.98333333333326</v>
      </c>
      <c r="BC1844" s="4">
        <f t="shared" si="1354"/>
        <v>278.97599999999989</v>
      </c>
      <c r="BM1844">
        <f t="shared" si="1373"/>
        <v>1</v>
      </c>
    </row>
    <row r="1845" spans="1:65" x14ac:dyDescent="0.25">
      <c r="A1845">
        <v>670</v>
      </c>
      <c r="B1845" s="1">
        <v>42156</v>
      </c>
      <c r="C1845" s="2">
        <v>2108.64</v>
      </c>
      <c r="D1845" s="2">
        <v>2119.15</v>
      </c>
      <c r="E1845" s="2">
        <v>2102.54</v>
      </c>
      <c r="F1845" s="2">
        <v>2111.73</v>
      </c>
      <c r="G1845" s="2">
        <v>3011710000</v>
      </c>
      <c r="H1845" s="2">
        <f t="shared" si="1374"/>
        <v>8.4779930145970095</v>
      </c>
      <c r="I1845" s="2">
        <f t="shared" si="1375"/>
        <v>2112.1624999999999</v>
      </c>
      <c r="J1845" s="2">
        <f t="shared" si="1376"/>
        <v>10.859232065511453</v>
      </c>
      <c r="K1845" s="2">
        <f t="shared" si="1377"/>
        <v>1.25</v>
      </c>
      <c r="L1845" s="18">
        <v>0.11774999999999999</v>
      </c>
      <c r="M1845" s="19">
        <v>10.582695057818347</v>
      </c>
      <c r="N1845" s="4">
        <f t="shared" si="1341"/>
        <v>16.610000000000127</v>
      </c>
      <c r="O1845" s="4">
        <f t="shared" si="1378"/>
        <v>14.187000000000035</v>
      </c>
      <c r="P1845" s="4">
        <f t="shared" si="1342"/>
        <v>1.3265338345864666</v>
      </c>
      <c r="Q1845" s="4">
        <f t="shared" si="1355"/>
        <v>0.6285950851552794</v>
      </c>
      <c r="R1845" s="18">
        <f t="shared" si="1343"/>
        <v>2108.7772706766914</v>
      </c>
      <c r="S1845" s="2">
        <f t="shared" si="1344"/>
        <v>2.9527293233086311</v>
      </c>
      <c r="T1845" s="22">
        <f t="shared" si="1379"/>
        <v>1</v>
      </c>
      <c r="U1845" s="29">
        <f t="shared" si="1345"/>
        <v>2108.8671899677438</v>
      </c>
      <c r="V1845" s="30">
        <f t="shared" si="1346"/>
        <v>2.8628100322562204</v>
      </c>
      <c r="W1845" s="31">
        <f t="shared" si="1356"/>
        <v>1</v>
      </c>
      <c r="X1845" s="35">
        <f t="shared" si="1347"/>
        <v>2108.4668000000011</v>
      </c>
      <c r="Y1845" s="30">
        <f t="shared" si="1348"/>
        <v>3.2631999999989603</v>
      </c>
      <c r="Z1845" s="31">
        <f t="shared" si="1357"/>
        <v>1</v>
      </c>
      <c r="AA1845" s="29">
        <f t="shared" si="1349"/>
        <v>2108.8111353722597</v>
      </c>
      <c r="AB1845" s="30">
        <f t="shared" si="1350"/>
        <v>2.9188646277402768</v>
      </c>
      <c r="AC1845" s="31">
        <f t="shared" si="1358"/>
        <v>1</v>
      </c>
      <c r="AD1845" s="32">
        <f t="shared" si="1380"/>
        <v>1</v>
      </c>
      <c r="AE1845" s="33">
        <f t="shared" si="1381"/>
        <v>0</v>
      </c>
      <c r="AF1845" s="33">
        <f t="shared" si="1382"/>
        <v>0</v>
      </c>
      <c r="AG1845" s="33">
        <f t="shared" si="1383"/>
        <v>0</v>
      </c>
      <c r="AH1845" s="38">
        <f t="shared" si="1384"/>
        <v>1</v>
      </c>
      <c r="AI1845" s="33">
        <f t="shared" si="1385"/>
        <v>1</v>
      </c>
      <c r="AJ1845" s="39">
        <f t="shared" si="1386"/>
        <v>0</v>
      </c>
      <c r="AK1845" s="43">
        <f t="shared" si="1387"/>
        <v>0</v>
      </c>
      <c r="AL1845" s="4">
        <f t="shared" si="1359"/>
        <v>10.510000000000218</v>
      </c>
      <c r="AM1845" s="4">
        <f t="shared" si="1360"/>
        <v>10.33886462774035</v>
      </c>
      <c r="AN1845" s="4">
        <f t="shared" si="1361"/>
        <v>10.33886462774035</v>
      </c>
      <c r="AO1845" s="4">
        <f t="shared" si="1362"/>
        <v>-6.0999999999999091</v>
      </c>
      <c r="AP1845" s="4">
        <f t="shared" si="1363"/>
        <v>6.2711353722597778</v>
      </c>
      <c r="AQ1845" s="4">
        <f t="shared" si="1364"/>
        <v>6.0999999999999091</v>
      </c>
      <c r="AR1845" s="4">
        <f t="shared" si="1351"/>
        <v>3.0900000000001455</v>
      </c>
      <c r="AS1845">
        <f t="shared" si="1365"/>
        <v>10.33886462774035</v>
      </c>
      <c r="AT1845" s="6">
        <f t="shared" si="1366"/>
        <v>0</v>
      </c>
      <c r="AU1845" s="4">
        <f t="shared" si="1367"/>
        <v>1.9190204533497681</v>
      </c>
      <c r="AV1845" s="4">
        <f t="shared" si="1368"/>
        <v>7.792695057818201</v>
      </c>
      <c r="AW1845">
        <f t="shared" si="1369"/>
        <v>0</v>
      </c>
      <c r="AX1845">
        <f t="shared" si="1370"/>
        <v>0</v>
      </c>
      <c r="AY1845">
        <f t="shared" si="1371"/>
        <v>0</v>
      </c>
      <c r="AZ1845" s="4">
        <f t="shared" si="1352"/>
        <v>6.94</v>
      </c>
      <c r="BA1845" s="4">
        <f t="shared" si="1372"/>
        <v>153.50000000000011</v>
      </c>
      <c r="BB1845" s="4">
        <f t="shared" si="1353"/>
        <v>165.04333333333327</v>
      </c>
      <c r="BC1845" s="4">
        <f t="shared" si="1354"/>
        <v>278.26799999999997</v>
      </c>
      <c r="BM1845">
        <f t="shared" si="1373"/>
        <v>1</v>
      </c>
    </row>
    <row r="1846" spans="1:65" x14ac:dyDescent="0.25">
      <c r="A1846">
        <v>669</v>
      </c>
      <c r="B1846" s="1">
        <v>42153</v>
      </c>
      <c r="C1846" s="2">
        <v>2120.66</v>
      </c>
      <c r="D1846" s="2">
        <v>2120.66</v>
      </c>
      <c r="E1846" s="2">
        <v>2104.89</v>
      </c>
      <c r="F1846" s="2">
        <v>2107.39</v>
      </c>
      <c r="G1846" s="2">
        <v>3927390000</v>
      </c>
      <c r="H1846" s="2">
        <f t="shared" si="1374"/>
        <v>7.1476022397568677</v>
      </c>
      <c r="I1846" s="2">
        <f t="shared" si="1375"/>
        <v>2111.0995000000003</v>
      </c>
      <c r="J1846" s="2">
        <f t="shared" si="1376"/>
        <v>10.009496267361126</v>
      </c>
      <c r="K1846" s="2">
        <f t="shared" si="1377"/>
        <v>-0.13000000000010914</v>
      </c>
      <c r="L1846" s="18">
        <v>0.11785000000000001</v>
      </c>
      <c r="M1846" s="19">
        <v>10.659030505295755</v>
      </c>
      <c r="N1846" s="4">
        <f t="shared" si="1341"/>
        <v>15.900000000000091</v>
      </c>
      <c r="O1846" s="4">
        <f t="shared" si="1378"/>
        <v>13.234000000000014</v>
      </c>
      <c r="P1846" s="4">
        <f t="shared" si="1342"/>
        <v>1.3872706766917284</v>
      </c>
      <c r="Q1846" s="4">
        <f t="shared" si="1355"/>
        <v>0.58253837883041237</v>
      </c>
      <c r="R1846" s="18">
        <f t="shared" si="1343"/>
        <v>2122.6267894736843</v>
      </c>
      <c r="S1846" s="2">
        <f t="shared" si="1344"/>
        <v>15.236789473684439</v>
      </c>
      <c r="T1846" s="22">
        <f t="shared" si="1379"/>
        <v>0</v>
      </c>
      <c r="U1846" s="29">
        <f t="shared" si="1345"/>
        <v>2120.8913894504444</v>
      </c>
      <c r="V1846" s="30">
        <f t="shared" si="1346"/>
        <v>13.501389450444549</v>
      </c>
      <c r="W1846" s="31">
        <f t="shared" si="1356"/>
        <v>0</v>
      </c>
      <c r="X1846" s="35">
        <f t="shared" si="1347"/>
        <v>2125.9591999999998</v>
      </c>
      <c r="Y1846" s="30">
        <f t="shared" si="1348"/>
        <v>18.56919999999991</v>
      </c>
      <c r="Z1846" s="31">
        <f t="shared" si="1357"/>
        <v>0</v>
      </c>
      <c r="AA1846" s="29">
        <f t="shared" si="1349"/>
        <v>2121.6008829273824</v>
      </c>
      <c r="AB1846" s="30">
        <f t="shared" si="1350"/>
        <v>14.210882927382499</v>
      </c>
      <c r="AC1846" s="31">
        <f t="shared" si="1358"/>
        <v>0</v>
      </c>
      <c r="AD1846" s="32">
        <f t="shared" si="1380"/>
        <v>-1</v>
      </c>
      <c r="AE1846" s="33">
        <f t="shared" si="1381"/>
        <v>-1</v>
      </c>
      <c r="AF1846" s="33">
        <f t="shared" si="1382"/>
        <v>0</v>
      </c>
      <c r="AG1846" s="33">
        <f t="shared" si="1383"/>
        <v>0</v>
      </c>
      <c r="AH1846" s="38">
        <f t="shared" si="1384"/>
        <v>-1</v>
      </c>
      <c r="AI1846" s="33">
        <f t="shared" si="1385"/>
        <v>-1</v>
      </c>
      <c r="AJ1846" s="39">
        <f t="shared" si="1386"/>
        <v>-1</v>
      </c>
      <c r="AK1846" s="43">
        <f t="shared" si="1387"/>
        <v>0</v>
      </c>
      <c r="AL1846" s="4">
        <f t="shared" si="1359"/>
        <v>0</v>
      </c>
      <c r="AM1846" s="4">
        <f t="shared" si="1360"/>
        <v>-0.94088292738251766</v>
      </c>
      <c r="AN1846" s="4">
        <f t="shared" si="1361"/>
        <v>0.94088292738251766</v>
      </c>
      <c r="AO1846" s="4">
        <f t="shared" si="1362"/>
        <v>-15.769999999999982</v>
      </c>
      <c r="AP1846" s="4">
        <f t="shared" si="1363"/>
        <v>16.710882927382499</v>
      </c>
      <c r="AQ1846" s="4">
        <f t="shared" si="1364"/>
        <v>15.769999999999982</v>
      </c>
      <c r="AR1846" s="4">
        <f t="shared" si="1351"/>
        <v>13.269999999999982</v>
      </c>
      <c r="AS1846">
        <f t="shared" si="1365"/>
        <v>15.769999999999982</v>
      </c>
      <c r="AT1846" s="6">
        <f t="shared" si="1366"/>
        <v>1</v>
      </c>
      <c r="AU1846" s="4">
        <f t="shared" si="1367"/>
        <v>-4.850445972541813</v>
      </c>
      <c r="AV1846" s="4">
        <f t="shared" si="1368"/>
        <v>-2.310969494704227</v>
      </c>
      <c r="AW1846">
        <f t="shared" si="1369"/>
        <v>1</v>
      </c>
      <c r="AX1846">
        <f t="shared" si="1370"/>
        <v>0</v>
      </c>
      <c r="AY1846">
        <f t="shared" si="1371"/>
        <v>0</v>
      </c>
      <c r="AZ1846" s="4">
        <f t="shared" si="1352"/>
        <v>-3.9100000000000006</v>
      </c>
      <c r="BA1846" s="4">
        <f t="shared" si="1372"/>
        <v>146.56000000000012</v>
      </c>
      <c r="BB1846" s="4">
        <f t="shared" si="1353"/>
        <v>162.72999999999993</v>
      </c>
      <c r="BC1846" s="4">
        <f t="shared" si="1354"/>
        <v>283.07599999999991</v>
      </c>
      <c r="BM1846">
        <f t="shared" si="1373"/>
        <v>1</v>
      </c>
    </row>
    <row r="1847" spans="1:65" x14ac:dyDescent="0.25">
      <c r="A1847">
        <v>668</v>
      </c>
      <c r="B1847" s="1">
        <v>42152</v>
      </c>
      <c r="C1847" s="2">
        <v>2122.27</v>
      </c>
      <c r="D1847" s="2">
        <v>2122.27</v>
      </c>
      <c r="E1847" s="2">
        <v>2112.86</v>
      </c>
      <c r="F1847" s="2">
        <v>2120.79</v>
      </c>
      <c r="G1847" s="2">
        <v>2980350000</v>
      </c>
      <c r="H1847" s="2">
        <f t="shared" si="1374"/>
        <v>10.124087283964611</v>
      </c>
      <c r="I1847" s="2">
        <f t="shared" si="1375"/>
        <v>2110.3424999999997</v>
      </c>
      <c r="J1847" s="2">
        <f t="shared" si="1376"/>
        <v>10.447118262946995</v>
      </c>
      <c r="K1847" s="2">
        <f t="shared" si="1377"/>
        <v>-1.2100000000000364</v>
      </c>
      <c r="L1847" s="18">
        <v>0.10485</v>
      </c>
      <c r="M1847" s="19">
        <v>9.4952643717027563</v>
      </c>
      <c r="N1847" s="4">
        <f t="shared" si="1341"/>
        <v>10.619999999999891</v>
      </c>
      <c r="O1847" s="4">
        <f t="shared" si="1378"/>
        <v>13.940999999999985</v>
      </c>
      <c r="P1847" s="4">
        <f t="shared" si="1342"/>
        <v>1.836789473684207</v>
      </c>
      <c r="Q1847" s="4">
        <f t="shared" si="1355"/>
        <v>0.59330628319111889</v>
      </c>
      <c r="R1847" s="18">
        <f t="shared" si="1343"/>
        <v>2125.216969924812</v>
      </c>
      <c r="S1847" s="2">
        <f t="shared" si="1344"/>
        <v>4.426969924812056</v>
      </c>
      <c r="T1847" s="22">
        <f t="shared" si="1379"/>
        <v>1</v>
      </c>
      <c r="U1847" s="29">
        <f t="shared" si="1345"/>
        <v>2122.4845904487606</v>
      </c>
      <c r="V1847" s="30">
        <f t="shared" si="1346"/>
        <v>1.694590448760664</v>
      </c>
      <c r="W1847" s="31">
        <f t="shared" si="1356"/>
        <v>1</v>
      </c>
      <c r="X1847" s="35">
        <f t="shared" si="1347"/>
        <v>2115.6152000000002</v>
      </c>
      <c r="Y1847" s="30">
        <f t="shared" si="1348"/>
        <v>5.1747999999997774</v>
      </c>
      <c r="Z1847" s="31">
        <f t="shared" si="1357"/>
        <v>1</v>
      </c>
      <c r="AA1847" s="29">
        <f t="shared" si="1349"/>
        <v>2121.522875785934</v>
      </c>
      <c r="AB1847" s="30">
        <f t="shared" si="1350"/>
        <v>0.73287578593408398</v>
      </c>
      <c r="AC1847" s="31">
        <f t="shared" si="1358"/>
        <v>1</v>
      </c>
      <c r="AD1847" s="32">
        <f t="shared" si="1380"/>
        <v>1</v>
      </c>
      <c r="AE1847" s="33">
        <f t="shared" si="1381"/>
        <v>0</v>
      </c>
      <c r="AF1847" s="33">
        <f t="shared" si="1382"/>
        <v>0</v>
      </c>
      <c r="AG1847" s="33">
        <f t="shared" si="1383"/>
        <v>0</v>
      </c>
      <c r="AH1847" s="38">
        <f t="shared" si="1384"/>
        <v>1</v>
      </c>
      <c r="AI1847" s="33">
        <f t="shared" si="1385"/>
        <v>0</v>
      </c>
      <c r="AJ1847" s="39">
        <f t="shared" si="1386"/>
        <v>1</v>
      </c>
      <c r="AK1847" s="43">
        <f t="shared" si="1387"/>
        <v>0</v>
      </c>
      <c r="AL1847" s="4">
        <f t="shared" si="1359"/>
        <v>0</v>
      </c>
      <c r="AM1847" s="4">
        <f t="shared" si="1360"/>
        <v>0.74712421406593421</v>
      </c>
      <c r="AN1847" s="4">
        <f t="shared" si="1361"/>
        <v>0</v>
      </c>
      <c r="AO1847" s="4">
        <f t="shared" si="1362"/>
        <v>-9.4099999999998545</v>
      </c>
      <c r="AP1847" s="4">
        <f t="shared" si="1363"/>
        <v>8.6628757859339203</v>
      </c>
      <c r="AQ1847" s="4">
        <f t="shared" si="1364"/>
        <v>8.6628757859339203</v>
      </c>
      <c r="AR1847" s="4">
        <f t="shared" si="1351"/>
        <v>1.4800000000000182</v>
      </c>
      <c r="AS1847">
        <f t="shared" si="1365"/>
        <v>8.6628757859339203</v>
      </c>
      <c r="AT1847" s="6">
        <f t="shared" si="1366"/>
        <v>0</v>
      </c>
      <c r="AU1847" s="4">
        <f t="shared" si="1367"/>
        <v>1.7034594427630996</v>
      </c>
      <c r="AV1847" s="4">
        <f t="shared" si="1368"/>
        <v>8.3152643717027388</v>
      </c>
      <c r="AW1847">
        <f t="shared" si="1369"/>
        <v>0</v>
      </c>
      <c r="AX1847">
        <f t="shared" si="1370"/>
        <v>0</v>
      </c>
      <c r="AY1847">
        <f t="shared" si="1371"/>
        <v>0</v>
      </c>
      <c r="AZ1847" s="4">
        <f t="shared" si="1352"/>
        <v>6.94</v>
      </c>
      <c r="BA1847" s="4">
        <f t="shared" si="1372"/>
        <v>150.47000000000011</v>
      </c>
      <c r="BB1847" s="4">
        <f t="shared" si="1353"/>
        <v>165.33666666666659</v>
      </c>
      <c r="BC1847" s="4">
        <f t="shared" si="1354"/>
        <v>283.72000000000003</v>
      </c>
      <c r="BM1847">
        <f t="shared" si="1373"/>
        <v>1</v>
      </c>
    </row>
    <row r="1848" spans="1:65" x14ac:dyDescent="0.25">
      <c r="A1848">
        <v>667</v>
      </c>
      <c r="B1848" s="1">
        <v>42151</v>
      </c>
      <c r="C1848" s="2">
        <v>2105.13</v>
      </c>
      <c r="D1848" s="2">
        <v>2126.2199999999998</v>
      </c>
      <c r="E1848" s="2">
        <v>2105.13</v>
      </c>
      <c r="F1848" s="2">
        <v>2123.48</v>
      </c>
      <c r="G1848" s="2">
        <v>3127960000</v>
      </c>
      <c r="H1848" s="2">
        <f t="shared" si="1374"/>
        <v>12.134703402500946</v>
      </c>
      <c r="I1848" s="2">
        <f t="shared" si="1375"/>
        <v>2109.8534999999997</v>
      </c>
      <c r="J1848" s="2">
        <f t="shared" si="1376"/>
        <v>12.028754190206973</v>
      </c>
      <c r="K1848" s="2">
        <f t="shared" si="1377"/>
        <v>0.93000000000029104</v>
      </c>
      <c r="L1848" s="18">
        <v>0.10045</v>
      </c>
      <c r="M1848" s="19">
        <v>9.0142045466930618</v>
      </c>
      <c r="N1848" s="4">
        <f t="shared" si="1341"/>
        <v>22.019999999999982</v>
      </c>
      <c r="O1848" s="4">
        <f t="shared" si="1378"/>
        <v>14.294000000000006</v>
      </c>
      <c r="P1848" s="4">
        <f t="shared" si="1342"/>
        <v>1.7369699248120274</v>
      </c>
      <c r="Q1848" s="4">
        <f t="shared" si="1355"/>
        <v>0.55023191989866382</v>
      </c>
      <c r="R1848" s="18">
        <f t="shared" si="1343"/>
        <v>2105.6607142857142</v>
      </c>
      <c r="S1848" s="2">
        <f t="shared" si="1344"/>
        <v>17.819285714285797</v>
      </c>
      <c r="T1848" s="22">
        <f t="shared" si="1379"/>
        <v>0</v>
      </c>
      <c r="U1848" s="29">
        <f t="shared" si="1345"/>
        <v>2105.3446819285846</v>
      </c>
      <c r="V1848" s="30">
        <f t="shared" si="1346"/>
        <v>18.13531807141544</v>
      </c>
      <c r="W1848" s="31">
        <f t="shared" si="1356"/>
        <v>0</v>
      </c>
      <c r="X1848" s="35">
        <f t="shared" si="1347"/>
        <v>2104.1294666666672</v>
      </c>
      <c r="Y1848" s="30">
        <f t="shared" si="1348"/>
        <v>19.350533333332805</v>
      </c>
      <c r="Z1848" s="31">
        <f t="shared" si="1357"/>
        <v>0</v>
      </c>
      <c r="AA1848" s="29">
        <f t="shared" si="1349"/>
        <v>2105.1745517919162</v>
      </c>
      <c r="AB1848" s="30">
        <f t="shared" si="1350"/>
        <v>18.305448208083817</v>
      </c>
      <c r="AC1848" s="31">
        <f t="shared" si="1358"/>
        <v>0</v>
      </c>
      <c r="AD1848" s="32">
        <f t="shared" si="1380"/>
        <v>-1</v>
      </c>
      <c r="AE1848" s="33">
        <f t="shared" si="1381"/>
        <v>0</v>
      </c>
      <c r="AF1848" s="33">
        <f t="shared" si="1382"/>
        <v>-1</v>
      </c>
      <c r="AG1848" s="33">
        <f t="shared" si="1383"/>
        <v>0</v>
      </c>
      <c r="AH1848" s="38">
        <f t="shared" si="1384"/>
        <v>-1</v>
      </c>
      <c r="AI1848" s="33">
        <f t="shared" si="1385"/>
        <v>-1</v>
      </c>
      <c r="AJ1848" s="39">
        <f t="shared" si="1386"/>
        <v>-1</v>
      </c>
      <c r="AK1848" s="43">
        <f t="shared" si="1387"/>
        <v>-1</v>
      </c>
      <c r="AL1848" s="4">
        <f t="shared" si="1359"/>
        <v>21.089999999999691</v>
      </c>
      <c r="AM1848" s="4">
        <f t="shared" si="1360"/>
        <v>21.045448208083599</v>
      </c>
      <c r="AN1848" s="4">
        <f t="shared" si="1361"/>
        <v>21.045448208083599</v>
      </c>
      <c r="AO1848" s="4">
        <f t="shared" si="1362"/>
        <v>0</v>
      </c>
      <c r="AP1848" s="4">
        <f t="shared" si="1363"/>
        <v>4.4551791916092043E-2</v>
      </c>
      <c r="AQ1848" s="4">
        <f t="shared" si="1364"/>
        <v>0</v>
      </c>
      <c r="AR1848" s="4">
        <f t="shared" si="1351"/>
        <v>18.349999999999909</v>
      </c>
      <c r="AS1848">
        <f t="shared" si="1365"/>
        <v>21.045448208083599</v>
      </c>
      <c r="AT1848" s="6">
        <f t="shared" si="1366"/>
        <v>1</v>
      </c>
      <c r="AU1848" s="4">
        <f t="shared" si="1367"/>
        <v>-8.7831709917435479</v>
      </c>
      <c r="AV1848" s="4">
        <f t="shared" si="1368"/>
        <v>-9.0357954533068465</v>
      </c>
      <c r="AW1848">
        <f t="shared" si="1369"/>
        <v>1</v>
      </c>
      <c r="AX1848">
        <f t="shared" si="1370"/>
        <v>0</v>
      </c>
      <c r="AY1848">
        <f t="shared" si="1371"/>
        <v>0</v>
      </c>
      <c r="AZ1848" s="4">
        <f t="shared" si="1352"/>
        <v>-3.9100000000000006</v>
      </c>
      <c r="BA1848" s="4">
        <f t="shared" si="1372"/>
        <v>143.53000000000011</v>
      </c>
      <c r="BB1848" s="4">
        <f t="shared" si="1353"/>
        <v>163.02333333333326</v>
      </c>
      <c r="BC1848" s="4">
        <f t="shared" si="1354"/>
        <v>276.86400000000003</v>
      </c>
      <c r="BM1848">
        <f t="shared" si="1373"/>
        <v>1</v>
      </c>
    </row>
    <row r="1849" spans="1:65" x14ac:dyDescent="0.25">
      <c r="A1849">
        <v>666</v>
      </c>
      <c r="B1849" s="1">
        <v>42150</v>
      </c>
      <c r="C1849" s="2">
        <v>2125.34</v>
      </c>
      <c r="D1849" s="2">
        <v>2125.34</v>
      </c>
      <c r="E1849" s="2">
        <v>2099.1799999999998</v>
      </c>
      <c r="F1849" s="2">
        <v>2104.1999999999998</v>
      </c>
      <c r="G1849" s="2">
        <v>3342130000</v>
      </c>
      <c r="H1849" s="2">
        <f t="shared" si="1374"/>
        <v>12.432978368480867</v>
      </c>
      <c r="I1849" s="2">
        <f t="shared" si="1375"/>
        <v>2110.0144999999998</v>
      </c>
      <c r="J1849" s="2">
        <f t="shared" si="1376"/>
        <v>14.220981867056803</v>
      </c>
      <c r="K1849" s="2">
        <f t="shared" si="1377"/>
        <v>-0.71999999999979991</v>
      </c>
      <c r="L1849" s="18">
        <v>0.1176</v>
      </c>
      <c r="M1849" s="19">
        <v>10.662849753339176</v>
      </c>
      <c r="N1849" s="4">
        <f t="shared" si="1341"/>
        <v>26.880000000000109</v>
      </c>
      <c r="O1849" s="4">
        <f t="shared" si="1378"/>
        <v>14.067999999999984</v>
      </c>
      <c r="P1849" s="4">
        <f t="shared" si="1342"/>
        <v>1.4607142857142785</v>
      </c>
      <c r="Q1849" s="4">
        <f t="shared" si="1355"/>
        <v>0.55046648355039463</v>
      </c>
      <c r="R1849" s="18">
        <f t="shared" si="1343"/>
        <v>2127.6191954887217</v>
      </c>
      <c r="S1849" s="2">
        <f t="shared" si="1344"/>
        <v>23.419195488721925</v>
      </c>
      <c r="T1849" s="22">
        <f t="shared" si="1379"/>
        <v>0</v>
      </c>
      <c r="U1849" s="29">
        <f t="shared" si="1345"/>
        <v>2125.6022094800001</v>
      </c>
      <c r="V1849" s="30">
        <f t="shared" si="1346"/>
        <v>21.402209480000238</v>
      </c>
      <c r="W1849" s="31">
        <f t="shared" si="1356"/>
        <v>0</v>
      </c>
      <c r="X1849" s="35">
        <f t="shared" si="1347"/>
        <v>2126.9489333333336</v>
      </c>
      <c r="Y1849" s="30">
        <f t="shared" si="1348"/>
        <v>22.748933333333753</v>
      </c>
      <c r="Z1849" s="31">
        <f t="shared" si="1357"/>
        <v>0</v>
      </c>
      <c r="AA1849" s="29">
        <f t="shared" si="1349"/>
        <v>2125.7907508194667</v>
      </c>
      <c r="AB1849" s="30">
        <f t="shared" si="1350"/>
        <v>21.590750819466848</v>
      </c>
      <c r="AC1849" s="31">
        <f t="shared" si="1358"/>
        <v>0</v>
      </c>
      <c r="AD1849" s="32">
        <f t="shared" si="1380"/>
        <v>-1</v>
      </c>
      <c r="AE1849" s="33">
        <f t="shared" si="1381"/>
        <v>-1</v>
      </c>
      <c r="AF1849" s="33">
        <f t="shared" si="1382"/>
        <v>-1</v>
      </c>
      <c r="AG1849" s="33">
        <f t="shared" si="1383"/>
        <v>-1</v>
      </c>
      <c r="AH1849" s="38">
        <f t="shared" si="1384"/>
        <v>-1</v>
      </c>
      <c r="AI1849" s="33">
        <f t="shared" si="1385"/>
        <v>-1</v>
      </c>
      <c r="AJ1849" s="39">
        <f t="shared" si="1386"/>
        <v>-1</v>
      </c>
      <c r="AK1849" s="43">
        <f t="shared" si="1387"/>
        <v>-1</v>
      </c>
      <c r="AL1849" s="4">
        <f t="shared" si="1359"/>
        <v>0</v>
      </c>
      <c r="AM1849" s="4">
        <f t="shared" si="1360"/>
        <v>-0.45075081946652062</v>
      </c>
      <c r="AN1849" s="4">
        <f t="shared" si="1361"/>
        <v>0.45075081946652062</v>
      </c>
      <c r="AO1849" s="4">
        <f t="shared" si="1362"/>
        <v>-26.160000000000309</v>
      </c>
      <c r="AP1849" s="4">
        <f t="shared" si="1363"/>
        <v>26.61075081946683</v>
      </c>
      <c r="AQ1849" s="4">
        <f t="shared" si="1364"/>
        <v>26.160000000000309</v>
      </c>
      <c r="AR1849" s="4">
        <f t="shared" si="1351"/>
        <v>21.140000000000327</v>
      </c>
      <c r="AS1849">
        <f t="shared" si="1365"/>
        <v>26.160000000000309</v>
      </c>
      <c r="AT1849" s="6">
        <f t="shared" si="1366"/>
        <v>1</v>
      </c>
      <c r="AU1849" s="4">
        <f t="shared" si="1367"/>
        <v>-17.611530632169817</v>
      </c>
      <c r="AV1849" s="4">
        <f t="shared" si="1368"/>
        <v>-10.177150246661151</v>
      </c>
      <c r="AW1849">
        <f t="shared" si="1369"/>
        <v>1</v>
      </c>
      <c r="AX1849">
        <f t="shared" si="1370"/>
        <v>0</v>
      </c>
      <c r="AY1849">
        <f t="shared" si="1371"/>
        <v>0</v>
      </c>
      <c r="AZ1849" s="4">
        <f t="shared" si="1352"/>
        <v>-3.9100000000000006</v>
      </c>
      <c r="BA1849" s="4">
        <f t="shared" si="1372"/>
        <v>147.44000000000011</v>
      </c>
      <c r="BB1849" s="4">
        <f t="shared" si="1353"/>
        <v>166.93333333333325</v>
      </c>
      <c r="BC1849" s="4">
        <f t="shared" si="1354"/>
        <v>284.94800000000004</v>
      </c>
      <c r="BM1849">
        <f t="shared" si="1373"/>
        <v>1</v>
      </c>
    </row>
    <row r="1850" spans="1:65" x14ac:dyDescent="0.25">
      <c r="A1850">
        <v>665</v>
      </c>
      <c r="B1850" s="1">
        <v>42146</v>
      </c>
      <c r="C1850" s="2">
        <v>2130.36</v>
      </c>
      <c r="D1850" s="2">
        <v>2132.15</v>
      </c>
      <c r="E1850" s="2">
        <v>2126.06</v>
      </c>
      <c r="F1850" s="2">
        <v>2126.06</v>
      </c>
      <c r="G1850" s="2">
        <v>2571860000</v>
      </c>
      <c r="H1850" s="2">
        <f t="shared" si="1374"/>
        <v>12.215988612379256</v>
      </c>
      <c r="I1850" s="2">
        <f t="shared" si="1375"/>
        <v>2109.7119999999995</v>
      </c>
      <c r="J1850" s="2">
        <f t="shared" si="1376"/>
        <v>13.794957230814461</v>
      </c>
      <c r="K1850" s="2">
        <f t="shared" si="1377"/>
        <v>-0.46000000000003638</v>
      </c>
      <c r="L1850" s="18">
        <v>8.1799999999999998E-2</v>
      </c>
      <c r="M1850" s="19">
        <v>7.4334516242004272</v>
      </c>
      <c r="N1850" s="4">
        <f t="shared" si="1341"/>
        <v>6.0900000000001455</v>
      </c>
      <c r="O1850" s="4">
        <f t="shared" si="1378"/>
        <v>12.690999999999985</v>
      </c>
      <c r="P1850" s="4">
        <f t="shared" si="1342"/>
        <v>1.5591954887217985</v>
      </c>
      <c r="Q1850" s="4">
        <f t="shared" si="1355"/>
        <v>0.67233199999999727</v>
      </c>
      <c r="R1850" s="18">
        <f t="shared" si="1343"/>
        <v>2132.0143308270676</v>
      </c>
      <c r="S1850" s="2">
        <f t="shared" si="1344"/>
        <v>5.9543308270676789</v>
      </c>
      <c r="T1850" s="22">
        <f t="shared" si="1379"/>
        <v>1</v>
      </c>
      <c r="U1850" s="29">
        <f t="shared" si="1345"/>
        <v>2130.6480851877936</v>
      </c>
      <c r="V1850" s="30">
        <f t="shared" si="1346"/>
        <v>4.5880851877936948</v>
      </c>
      <c r="W1850" s="31">
        <f t="shared" si="1356"/>
        <v>1</v>
      </c>
      <c r="X1850" s="35">
        <f t="shared" si="1347"/>
        <v>2129.5448000000001</v>
      </c>
      <c r="Y1850" s="30">
        <f t="shared" si="1348"/>
        <v>3.4848000000001775</v>
      </c>
      <c r="Z1850" s="31">
        <f t="shared" si="1357"/>
        <v>1</v>
      </c>
      <c r="AA1850" s="29">
        <f t="shared" si="1349"/>
        <v>2130.4936252615025</v>
      </c>
      <c r="AB1850" s="30">
        <f t="shared" si="1350"/>
        <v>4.4336252615025842</v>
      </c>
      <c r="AC1850" s="31">
        <f t="shared" si="1358"/>
        <v>1</v>
      </c>
      <c r="AD1850" s="32">
        <f t="shared" si="1380"/>
        <v>1</v>
      </c>
      <c r="AE1850" s="33">
        <f t="shared" si="1381"/>
        <v>1</v>
      </c>
      <c r="AF1850" s="33">
        <f t="shared" si="1382"/>
        <v>1</v>
      </c>
      <c r="AG1850" s="33">
        <f t="shared" si="1383"/>
        <v>1</v>
      </c>
      <c r="AH1850" s="38">
        <f t="shared" si="1384"/>
        <v>1</v>
      </c>
      <c r="AI1850" s="33">
        <f t="shared" si="1385"/>
        <v>1</v>
      </c>
      <c r="AJ1850" s="39">
        <f t="shared" si="1386"/>
        <v>1</v>
      </c>
      <c r="AK1850" s="43">
        <f t="shared" si="1387"/>
        <v>1</v>
      </c>
      <c r="AL1850" s="4">
        <f t="shared" si="1359"/>
        <v>1.7899999999999636</v>
      </c>
      <c r="AM1850" s="4">
        <f t="shared" si="1360"/>
        <v>1.6563747384975613</v>
      </c>
      <c r="AN1850" s="4">
        <f t="shared" si="1361"/>
        <v>1.6563747384975613</v>
      </c>
      <c r="AO1850" s="4">
        <f t="shared" si="1362"/>
        <v>-4.3000000000001819</v>
      </c>
      <c r="AP1850" s="4">
        <f t="shared" si="1363"/>
        <v>4.4336252615025842</v>
      </c>
      <c r="AQ1850" s="4">
        <f t="shared" si="1364"/>
        <v>4.3000000000001819</v>
      </c>
      <c r="AR1850" s="4">
        <f t="shared" si="1351"/>
        <v>4.3000000000001819</v>
      </c>
      <c r="AS1850">
        <f t="shared" si="1365"/>
        <v>4.3000000000001819</v>
      </c>
      <c r="AT1850" s="6">
        <f t="shared" si="1366"/>
        <v>0</v>
      </c>
      <c r="AU1850" s="4">
        <f t="shared" si="1367"/>
        <v>4.4370521461924515</v>
      </c>
      <c r="AV1850" s="4">
        <f t="shared" si="1368"/>
        <v>3.4334516242002451</v>
      </c>
      <c r="AW1850">
        <f t="shared" si="1369"/>
        <v>0</v>
      </c>
      <c r="AX1850">
        <f t="shared" si="1370"/>
        <v>0</v>
      </c>
      <c r="AY1850">
        <f t="shared" si="1371"/>
        <v>0</v>
      </c>
      <c r="AZ1850" s="4">
        <f t="shared" si="1352"/>
        <v>6.94</v>
      </c>
      <c r="BA1850" s="4">
        <f t="shared" si="1372"/>
        <v>151.35000000000011</v>
      </c>
      <c r="BB1850" s="4">
        <f t="shared" si="1353"/>
        <v>170.84333333333325</v>
      </c>
      <c r="BC1850" s="4">
        <f t="shared" si="1354"/>
        <v>286.95600000000007</v>
      </c>
      <c r="BM1850">
        <f t="shared" si="1373"/>
        <v>1</v>
      </c>
    </row>
    <row r="1851" spans="1:65" x14ac:dyDescent="0.25">
      <c r="A1851">
        <v>664</v>
      </c>
      <c r="B1851" s="1">
        <v>42145</v>
      </c>
      <c r="C1851" s="2">
        <v>2125.5500000000002</v>
      </c>
      <c r="D1851" s="2">
        <v>2134.2800000000002</v>
      </c>
      <c r="E1851" s="2">
        <v>2122.9499999999998</v>
      </c>
      <c r="F1851" s="2">
        <v>2130.8200000000002</v>
      </c>
      <c r="G1851" s="2">
        <v>3070460000</v>
      </c>
      <c r="H1851" s="2">
        <f t="shared" si="1374"/>
        <v>13.642977070028895</v>
      </c>
      <c r="I1851" s="2">
        <f t="shared" si="1375"/>
        <v>2108.8339999999998</v>
      </c>
      <c r="J1851" s="2">
        <f t="shared" si="1376"/>
        <v>14.365404303028631</v>
      </c>
      <c r="K1851" s="2">
        <f t="shared" si="1377"/>
        <v>-0.29999999999972715</v>
      </c>
      <c r="L1851" s="18">
        <v>8.3799999999999999E-2</v>
      </c>
      <c r="M1851" s="19">
        <v>7.5974366488631597</v>
      </c>
      <c r="N1851" s="4">
        <f t="shared" si="1341"/>
        <v>11.330000000000382</v>
      </c>
      <c r="O1851" s="4">
        <f t="shared" si="1378"/>
        <v>15.047999999999956</v>
      </c>
      <c r="P1851" s="4">
        <f t="shared" si="1342"/>
        <v>1.1943308270676627</v>
      </c>
      <c r="Q1851" s="4">
        <f t="shared" si="1355"/>
        <v>0.73867996870109376</v>
      </c>
      <c r="R1851" s="18">
        <f t="shared" si="1343"/>
        <v>2126.6597218045113</v>
      </c>
      <c r="S1851" s="2">
        <f t="shared" si="1344"/>
        <v>4.1602781954888997</v>
      </c>
      <c r="T1851" s="22">
        <f t="shared" si="1379"/>
        <v>1</v>
      </c>
      <c r="U1851" s="29">
        <f t="shared" si="1345"/>
        <v>2125.7794507043345</v>
      </c>
      <c r="V1851" s="30">
        <f t="shared" si="1346"/>
        <v>5.0405492956656417</v>
      </c>
      <c r="W1851" s="31">
        <f t="shared" si="1356"/>
        <v>1</v>
      </c>
      <c r="X1851" s="35">
        <f t="shared" si="1347"/>
        <v>2125.1006666666672</v>
      </c>
      <c r="Y1851" s="30">
        <f t="shared" si="1348"/>
        <v>5.7193333333329974</v>
      </c>
      <c r="Z1851" s="31">
        <f t="shared" si="1357"/>
        <v>1</v>
      </c>
      <c r="AA1851" s="29">
        <f t="shared" si="1349"/>
        <v>2125.6844209390611</v>
      </c>
      <c r="AB1851" s="30">
        <f t="shared" si="1350"/>
        <v>5.1355790609391079</v>
      </c>
      <c r="AC1851" s="31">
        <f t="shared" si="1358"/>
        <v>1</v>
      </c>
      <c r="AD1851" s="32">
        <f t="shared" si="1380"/>
        <v>1</v>
      </c>
      <c r="AE1851" s="33">
        <f t="shared" si="1381"/>
        <v>1</v>
      </c>
      <c r="AF1851" s="33">
        <f t="shared" si="1382"/>
        <v>1</v>
      </c>
      <c r="AG1851" s="33">
        <f t="shared" si="1383"/>
        <v>1</v>
      </c>
      <c r="AH1851" s="38">
        <f t="shared" si="1384"/>
        <v>1</v>
      </c>
      <c r="AI1851" s="33">
        <f t="shared" si="1385"/>
        <v>1</v>
      </c>
      <c r="AJ1851" s="39">
        <f t="shared" si="1386"/>
        <v>1</v>
      </c>
      <c r="AK1851" s="43">
        <f t="shared" si="1387"/>
        <v>1</v>
      </c>
      <c r="AL1851" s="4">
        <f t="shared" si="1359"/>
        <v>8.7300000000000182</v>
      </c>
      <c r="AM1851" s="4">
        <f t="shared" si="1360"/>
        <v>8.5955790609391443</v>
      </c>
      <c r="AN1851" s="4">
        <f t="shared" si="1361"/>
        <v>8.5955790609391443</v>
      </c>
      <c r="AO1851" s="4">
        <f t="shared" si="1362"/>
        <v>-2.6000000000003638</v>
      </c>
      <c r="AP1851" s="4">
        <f t="shared" si="1363"/>
        <v>2.7344209390612377</v>
      </c>
      <c r="AQ1851" s="4">
        <f t="shared" si="1364"/>
        <v>2.6000000000003638</v>
      </c>
      <c r="AR1851" s="4">
        <f t="shared" si="1351"/>
        <v>5.2699999999999818</v>
      </c>
      <c r="AS1851">
        <f t="shared" si="1365"/>
        <v>8.5955790609391443</v>
      </c>
      <c r="AT1851" s="6">
        <f t="shared" si="1366"/>
        <v>0</v>
      </c>
      <c r="AU1851" s="4">
        <f t="shared" si="1367"/>
        <v>0.93229475547380503</v>
      </c>
      <c r="AV1851" s="4">
        <f t="shared" si="1368"/>
        <v>2.6274366488631777</v>
      </c>
      <c r="AW1851">
        <f t="shared" si="1369"/>
        <v>0</v>
      </c>
      <c r="AX1851">
        <f t="shared" si="1370"/>
        <v>0</v>
      </c>
      <c r="AY1851">
        <f t="shared" si="1371"/>
        <v>0</v>
      </c>
      <c r="AZ1851" s="4">
        <f t="shared" si="1352"/>
        <v>6.94</v>
      </c>
      <c r="BA1851" s="4">
        <f t="shared" si="1372"/>
        <v>144.41000000000011</v>
      </c>
      <c r="BB1851" s="4">
        <f t="shared" si="1353"/>
        <v>163.90333333333325</v>
      </c>
      <c r="BC1851" s="4">
        <f t="shared" si="1354"/>
        <v>285.03200000000004</v>
      </c>
      <c r="BM1851">
        <f t="shared" si="1373"/>
        <v>1</v>
      </c>
    </row>
    <row r="1852" spans="1:65" x14ac:dyDescent="0.25">
      <c r="A1852">
        <v>663</v>
      </c>
      <c r="B1852" s="1">
        <v>42144</v>
      </c>
      <c r="C1852" s="2">
        <v>2127.79</v>
      </c>
      <c r="D1852" s="2">
        <v>2134.7199999999998</v>
      </c>
      <c r="E1852" s="2">
        <v>2122.59</v>
      </c>
      <c r="F1852" s="2">
        <v>2125.85</v>
      </c>
      <c r="G1852" s="2">
        <v>3025880000</v>
      </c>
      <c r="H1852" s="2">
        <f t="shared" si="1374"/>
        <v>16.543547113938747</v>
      </c>
      <c r="I1852" s="2">
        <f t="shared" si="1375"/>
        <v>2107.9170000000004</v>
      </c>
      <c r="J1852" s="2">
        <f t="shared" si="1376"/>
        <v>16.722623023601109</v>
      </c>
      <c r="K1852" s="2">
        <f t="shared" si="1377"/>
        <v>-3.999999999996362E-2</v>
      </c>
      <c r="L1852" s="18">
        <v>9.1299999999999992E-2</v>
      </c>
      <c r="M1852" s="19">
        <v>8.2851076664460432</v>
      </c>
      <c r="N1852" s="4">
        <f t="shared" si="1341"/>
        <v>12.129999999999654</v>
      </c>
      <c r="O1852" s="4">
        <f t="shared" si="1378"/>
        <v>15.70599999999995</v>
      </c>
      <c r="P1852" s="4">
        <f t="shared" si="1342"/>
        <v>0.80972180451127118</v>
      </c>
      <c r="Q1852" s="4">
        <f t="shared" si="1355"/>
        <v>0.58833513931888437</v>
      </c>
      <c r="R1852" s="18">
        <f t="shared" si="1343"/>
        <v>2128.3776842105262</v>
      </c>
      <c r="S1852" s="2">
        <f t="shared" si="1344"/>
        <v>2.5276842105263313</v>
      </c>
      <c r="T1852" s="22">
        <f t="shared" si="1379"/>
        <v>1</v>
      </c>
      <c r="U1852" s="29">
        <f t="shared" si="1345"/>
        <v>2127.9664143266255</v>
      </c>
      <c r="V1852" s="30">
        <f t="shared" si="1346"/>
        <v>2.1164143266255451</v>
      </c>
      <c r="W1852" s="31">
        <f t="shared" si="1356"/>
        <v>1</v>
      </c>
      <c r="X1852" s="35">
        <f t="shared" si="1347"/>
        <v>2130.3335999999995</v>
      </c>
      <c r="Y1852" s="30">
        <f t="shared" si="1348"/>
        <v>4.4835999999995693</v>
      </c>
      <c r="Z1852" s="31">
        <f t="shared" si="1357"/>
        <v>1</v>
      </c>
      <c r="AA1852" s="29">
        <f t="shared" si="1349"/>
        <v>2128.2978203208977</v>
      </c>
      <c r="AB1852" s="30">
        <f t="shared" si="1350"/>
        <v>2.4478203208977902</v>
      </c>
      <c r="AC1852" s="31">
        <f t="shared" si="1358"/>
        <v>1</v>
      </c>
      <c r="AD1852" s="32">
        <f t="shared" si="1380"/>
        <v>1</v>
      </c>
      <c r="AE1852" s="33">
        <f t="shared" si="1381"/>
        <v>1</v>
      </c>
      <c r="AF1852" s="33">
        <f t="shared" si="1382"/>
        <v>1</v>
      </c>
      <c r="AG1852" s="33">
        <f t="shared" si="1383"/>
        <v>1</v>
      </c>
      <c r="AH1852" s="38">
        <f t="shared" si="1384"/>
        <v>1</v>
      </c>
      <c r="AI1852" s="33">
        <f t="shared" si="1385"/>
        <v>1</v>
      </c>
      <c r="AJ1852" s="39">
        <f t="shared" si="1386"/>
        <v>1</v>
      </c>
      <c r="AK1852" s="43">
        <f t="shared" si="1387"/>
        <v>1</v>
      </c>
      <c r="AL1852" s="4">
        <f t="shared" si="1359"/>
        <v>6.9299999999998363</v>
      </c>
      <c r="AM1852" s="4">
        <f t="shared" si="1360"/>
        <v>6.4221796791021006</v>
      </c>
      <c r="AN1852" s="4">
        <f t="shared" si="1361"/>
        <v>6.4221796791021006</v>
      </c>
      <c r="AO1852" s="4">
        <f t="shared" si="1362"/>
        <v>-5.1999999999998181</v>
      </c>
      <c r="AP1852" s="4">
        <f t="shared" si="1363"/>
        <v>5.7078203208975538</v>
      </c>
      <c r="AQ1852" s="4">
        <f t="shared" si="1364"/>
        <v>5.1999999999998181</v>
      </c>
      <c r="AR1852" s="4">
        <f t="shared" si="1351"/>
        <v>1.9400000000000546</v>
      </c>
      <c r="AS1852">
        <f t="shared" si="1365"/>
        <v>6.4221796791021006</v>
      </c>
      <c r="AT1852" s="6">
        <f t="shared" si="1366"/>
        <v>0</v>
      </c>
      <c r="AU1852" s="4">
        <f t="shared" si="1367"/>
        <v>3.3259000246334605</v>
      </c>
      <c r="AV1852" s="4">
        <f t="shared" si="1368"/>
        <v>6.6451076664459885</v>
      </c>
      <c r="AW1852">
        <f t="shared" si="1369"/>
        <v>0</v>
      </c>
      <c r="AX1852">
        <f t="shared" si="1370"/>
        <v>0</v>
      </c>
      <c r="AY1852">
        <f t="shared" si="1371"/>
        <v>0</v>
      </c>
      <c r="AZ1852" s="4">
        <f t="shared" si="1352"/>
        <v>6.94</v>
      </c>
      <c r="BA1852" s="4">
        <f t="shared" si="1372"/>
        <v>137.47000000000011</v>
      </c>
      <c r="BB1852" s="4">
        <f t="shared" si="1353"/>
        <v>156.96333333333325</v>
      </c>
      <c r="BC1852" s="4">
        <f t="shared" si="1354"/>
        <v>285.92799999999994</v>
      </c>
      <c r="BM1852">
        <f t="shared" si="1373"/>
        <v>1</v>
      </c>
    </row>
    <row r="1853" spans="1:65" x14ac:dyDescent="0.25">
      <c r="A1853">
        <v>662</v>
      </c>
      <c r="B1853" s="1">
        <v>42143</v>
      </c>
      <c r="C1853" s="2">
        <v>2129.4499999999998</v>
      </c>
      <c r="D1853" s="2">
        <v>2133.02</v>
      </c>
      <c r="E1853" s="2">
        <v>2124.5</v>
      </c>
      <c r="F1853" s="2">
        <v>2127.83</v>
      </c>
      <c r="G1853" s="2">
        <v>3296030000</v>
      </c>
      <c r="H1853" s="2">
        <f t="shared" si="1374"/>
        <v>15.986178231348598</v>
      </c>
      <c r="I1853" s="2">
        <f t="shared" si="1375"/>
        <v>2106.4409999999998</v>
      </c>
      <c r="J1853" s="2">
        <f t="shared" si="1376"/>
        <v>18.166730689570134</v>
      </c>
      <c r="K1853" s="2">
        <f t="shared" si="1377"/>
        <v>0.25</v>
      </c>
      <c r="L1853" s="18">
        <v>9.3349999999999989E-2</v>
      </c>
      <c r="M1853" s="19">
        <v>8.4765910467265755</v>
      </c>
      <c r="N1853" s="4">
        <f t="shared" si="1341"/>
        <v>8.5199999999999818</v>
      </c>
      <c r="O1853" s="4">
        <f t="shared" si="1378"/>
        <v>17.542000000000009</v>
      </c>
      <c r="P1853" s="4">
        <f t="shared" si="1342"/>
        <v>0.547684210526309</v>
      </c>
      <c r="Q1853" s="4">
        <f t="shared" si="1355"/>
        <v>0.45234442724458024</v>
      </c>
      <c r="R1853" s="18">
        <f t="shared" si="1343"/>
        <v>2129.5799097744357</v>
      </c>
      <c r="S1853" s="2">
        <f t="shared" si="1344"/>
        <v>1.7499097744357641</v>
      </c>
      <c r="T1853" s="22">
        <f t="shared" si="1379"/>
        <v>1</v>
      </c>
      <c r="U1853" s="29">
        <f t="shared" si="1345"/>
        <v>2129.5908318075117</v>
      </c>
      <c r="V1853" s="30">
        <f t="shared" si="1346"/>
        <v>1.7608318075117495</v>
      </c>
      <c r="W1853" s="31">
        <f t="shared" si="1356"/>
        <v>1</v>
      </c>
      <c r="X1853" s="35">
        <f t="shared" si="1347"/>
        <v>2128.996533333333</v>
      </c>
      <c r="Y1853" s="30">
        <f t="shared" si="1348"/>
        <v>1.1665333333330636</v>
      </c>
      <c r="Z1853" s="31">
        <f t="shared" si="1357"/>
        <v>1</v>
      </c>
      <c r="AA1853" s="29">
        <f t="shared" si="1349"/>
        <v>2129.5076300211267</v>
      </c>
      <c r="AB1853" s="30">
        <f t="shared" si="1350"/>
        <v>1.6776300211267881</v>
      </c>
      <c r="AC1853" s="31">
        <f t="shared" si="1358"/>
        <v>1</v>
      </c>
      <c r="AD1853" s="32">
        <f t="shared" si="1380"/>
        <v>1</v>
      </c>
      <c r="AE1853" s="33">
        <f t="shared" si="1381"/>
        <v>1</v>
      </c>
      <c r="AF1853" s="33">
        <f t="shared" si="1382"/>
        <v>1</v>
      </c>
      <c r="AG1853" s="33">
        <f t="shared" si="1383"/>
        <v>0</v>
      </c>
      <c r="AH1853" s="38">
        <f t="shared" si="1384"/>
        <v>1</v>
      </c>
      <c r="AI1853" s="33">
        <f t="shared" si="1385"/>
        <v>1</v>
      </c>
      <c r="AJ1853" s="39">
        <f t="shared" si="1386"/>
        <v>1</v>
      </c>
      <c r="AK1853" s="43">
        <f t="shared" si="1387"/>
        <v>1</v>
      </c>
      <c r="AL1853" s="4">
        <f t="shared" si="1359"/>
        <v>3.5700000000001637</v>
      </c>
      <c r="AM1853" s="4">
        <f t="shared" si="1360"/>
        <v>3.5123699788732665</v>
      </c>
      <c r="AN1853" s="4">
        <f t="shared" si="1361"/>
        <v>3.5123699788732665</v>
      </c>
      <c r="AO1853" s="4">
        <f t="shared" si="1362"/>
        <v>-4.9499999999998181</v>
      </c>
      <c r="AP1853" s="4">
        <f t="shared" si="1363"/>
        <v>5.0076300211267153</v>
      </c>
      <c r="AQ1853" s="4">
        <f t="shared" si="1364"/>
        <v>4.9499999999998181</v>
      </c>
      <c r="AR1853" s="4">
        <f t="shared" si="1351"/>
        <v>1.6199999999998909</v>
      </c>
      <c r="AS1853">
        <f t="shared" si="1365"/>
        <v>4.9499999999998181</v>
      </c>
      <c r="AT1853" s="6">
        <f t="shared" si="1366"/>
        <v>0</v>
      </c>
      <c r="AU1853" s="4">
        <f t="shared" si="1367"/>
        <v>4.6175019804811601</v>
      </c>
      <c r="AV1853" s="4">
        <f t="shared" si="1368"/>
        <v>7.1565910467266844</v>
      </c>
      <c r="AW1853">
        <f t="shared" si="1369"/>
        <v>0</v>
      </c>
      <c r="AX1853">
        <f t="shared" si="1370"/>
        <v>0</v>
      </c>
      <c r="AY1853">
        <f t="shared" si="1371"/>
        <v>0</v>
      </c>
      <c r="AZ1853" s="4">
        <f t="shared" si="1352"/>
        <v>6.94</v>
      </c>
      <c r="BA1853" s="4">
        <f t="shared" si="1372"/>
        <v>130.53000000000011</v>
      </c>
      <c r="BB1853" s="4">
        <f t="shared" si="1353"/>
        <v>150.02333333333326</v>
      </c>
      <c r="BC1853" s="4">
        <f t="shared" si="1354"/>
        <v>286.59199999999987</v>
      </c>
      <c r="BM1853">
        <f t="shared" si="1373"/>
        <v>1</v>
      </c>
    </row>
    <row r="1854" spans="1:65" x14ac:dyDescent="0.25">
      <c r="A1854">
        <v>661</v>
      </c>
      <c r="B1854" s="1">
        <v>42142</v>
      </c>
      <c r="C1854" s="2">
        <v>2121.3000000000002</v>
      </c>
      <c r="D1854" s="2">
        <v>2131.7800000000002</v>
      </c>
      <c r="E1854" s="2">
        <v>2120.0100000000002</v>
      </c>
      <c r="F1854" s="2">
        <v>2129.1999999999998</v>
      </c>
      <c r="G1854" s="2">
        <v>2888190000</v>
      </c>
      <c r="H1854" s="2">
        <f t="shared" si="1374"/>
        <v>13.93551342593609</v>
      </c>
      <c r="I1854" s="2">
        <f t="shared" si="1375"/>
        <v>2105.1094999999996</v>
      </c>
      <c r="J1854" s="2">
        <f t="shared" si="1376"/>
        <v>17.056315785007481</v>
      </c>
      <c r="K1854" s="2">
        <f t="shared" si="1377"/>
        <v>-1.4299999999998363</v>
      </c>
      <c r="L1854" s="18">
        <v>9.1899999999999996E-2</v>
      </c>
      <c r="M1854" s="19">
        <v>8.3195669395486771</v>
      </c>
      <c r="N1854" s="4">
        <f t="shared" si="1341"/>
        <v>11.769999999999982</v>
      </c>
      <c r="O1854" s="4">
        <f t="shared" si="1378"/>
        <v>19.367999999999984</v>
      </c>
      <c r="P1854" s="4">
        <f t="shared" si="1342"/>
        <v>0.37990977443608459</v>
      </c>
      <c r="Q1854" s="4">
        <f t="shared" si="1355"/>
        <v>0.36110719874804131</v>
      </c>
      <c r="R1854" s="18">
        <f t="shared" si="1343"/>
        <v>2122.8301503759399</v>
      </c>
      <c r="S1854" s="2">
        <f t="shared" si="1344"/>
        <v>6.3698496240599525</v>
      </c>
      <c r="T1854" s="22">
        <f t="shared" si="1379"/>
        <v>1</v>
      </c>
      <c r="U1854" s="29">
        <f t="shared" si="1345"/>
        <v>2121.4010989200001</v>
      </c>
      <c r="V1854" s="30">
        <f t="shared" si="1346"/>
        <v>7.7989010799997232</v>
      </c>
      <c r="W1854" s="31">
        <f t="shared" si="1356"/>
        <v>1</v>
      </c>
      <c r="X1854" s="35">
        <f t="shared" si="1347"/>
        <v>2127.9567999999999</v>
      </c>
      <c r="Y1854" s="30">
        <f t="shared" si="1348"/>
        <v>1.243199999999888</v>
      </c>
      <c r="Z1854" s="31">
        <f t="shared" si="1357"/>
        <v>1</v>
      </c>
      <c r="AA1854" s="29">
        <f t="shared" si="1349"/>
        <v>2122.3188970711999</v>
      </c>
      <c r="AB1854" s="30">
        <f t="shared" si="1350"/>
        <v>6.881102928799919</v>
      </c>
      <c r="AC1854" s="31">
        <f t="shared" si="1358"/>
        <v>1</v>
      </c>
      <c r="AD1854" s="32">
        <f t="shared" si="1380"/>
        <v>1</v>
      </c>
      <c r="AE1854" s="33">
        <f t="shared" si="1381"/>
        <v>1</v>
      </c>
      <c r="AF1854" s="33">
        <f t="shared" si="1382"/>
        <v>1</v>
      </c>
      <c r="AG1854" s="33">
        <f t="shared" si="1383"/>
        <v>0</v>
      </c>
      <c r="AH1854" s="38">
        <f t="shared" si="1384"/>
        <v>1</v>
      </c>
      <c r="AI1854" s="33">
        <f t="shared" si="1385"/>
        <v>1</v>
      </c>
      <c r="AJ1854" s="39">
        <f t="shared" si="1386"/>
        <v>1</v>
      </c>
      <c r="AK1854" s="43">
        <f t="shared" si="1387"/>
        <v>1</v>
      </c>
      <c r="AL1854" s="4">
        <f t="shared" si="1359"/>
        <v>10.480000000000018</v>
      </c>
      <c r="AM1854" s="4">
        <f t="shared" si="1360"/>
        <v>9.461102928800301</v>
      </c>
      <c r="AN1854" s="4">
        <f t="shared" si="1361"/>
        <v>9.461102928800301</v>
      </c>
      <c r="AO1854" s="4">
        <f t="shared" si="1362"/>
        <v>-1.2899999999999636</v>
      </c>
      <c r="AP1854" s="4">
        <f t="shared" si="1363"/>
        <v>2.3088970711996808</v>
      </c>
      <c r="AQ1854" s="4">
        <f t="shared" si="1364"/>
        <v>1.2899999999999636</v>
      </c>
      <c r="AR1854" s="4">
        <f t="shared" si="1351"/>
        <v>7.8999999999996362</v>
      </c>
      <c r="AS1854">
        <f t="shared" si="1365"/>
        <v>9.461102928800301</v>
      </c>
      <c r="AT1854" s="6">
        <f t="shared" si="1366"/>
        <v>1</v>
      </c>
      <c r="AU1854" s="4">
        <f t="shared" si="1367"/>
        <v>-0.17141992657833605</v>
      </c>
      <c r="AV1854" s="4">
        <f t="shared" si="1368"/>
        <v>0.71956693954904094</v>
      </c>
      <c r="AW1854">
        <f t="shared" si="1369"/>
        <v>0</v>
      </c>
      <c r="AX1854">
        <f t="shared" si="1370"/>
        <v>1</v>
      </c>
      <c r="AY1854">
        <f t="shared" si="1371"/>
        <v>0</v>
      </c>
      <c r="AZ1854" s="4">
        <f t="shared" si="1352"/>
        <v>-3.9100000000000006</v>
      </c>
      <c r="BA1854" s="4">
        <f t="shared" si="1372"/>
        <v>123.59000000000012</v>
      </c>
      <c r="BB1854" s="4">
        <f t="shared" si="1353"/>
        <v>143.08333333333326</v>
      </c>
      <c r="BC1854" s="4">
        <f t="shared" si="1354"/>
        <v>283.33200000000005</v>
      </c>
      <c r="BM1854">
        <f t="shared" si="1373"/>
        <v>1</v>
      </c>
    </row>
    <row r="1855" spans="1:65" x14ac:dyDescent="0.25">
      <c r="A1855">
        <v>660</v>
      </c>
      <c r="B1855" s="1">
        <v>42139</v>
      </c>
      <c r="C1855" s="2">
        <v>2122.0700000000002</v>
      </c>
      <c r="D1855" s="2">
        <v>2123.89</v>
      </c>
      <c r="E1855" s="2">
        <v>2116.81</v>
      </c>
      <c r="F1855" s="2">
        <v>2122.73</v>
      </c>
      <c r="G1855" s="2">
        <v>3092080000</v>
      </c>
      <c r="H1855" s="2">
        <f t="shared" si="1374"/>
        <v>12.781283364531294</v>
      </c>
      <c r="I1855" s="2">
        <f t="shared" si="1375"/>
        <v>2103.25</v>
      </c>
      <c r="J1855" s="2">
        <f t="shared" si="1376"/>
        <v>15.905648748330339</v>
      </c>
      <c r="K1855" s="2">
        <f t="shared" si="1377"/>
        <v>0.97000000000025466</v>
      </c>
      <c r="L1855" s="18">
        <v>8.929999999999999E-2</v>
      </c>
      <c r="M1855" s="19">
        <v>8.0779852193234483</v>
      </c>
      <c r="N1855" s="4">
        <f t="shared" si="1341"/>
        <v>7.0799999999999272</v>
      </c>
      <c r="O1855" s="4">
        <f t="shared" si="1378"/>
        <v>19.456999999999972</v>
      </c>
      <c r="P1855" s="4">
        <f t="shared" si="1342"/>
        <v>0.10015037593984505</v>
      </c>
      <c r="Q1855" s="4">
        <f t="shared" si="1355"/>
        <v>0.25922799999999968</v>
      </c>
      <c r="R1855" s="18">
        <f t="shared" si="1343"/>
        <v>2121.2538120300751</v>
      </c>
      <c r="S1855" s="2">
        <f t="shared" si="1344"/>
        <v>1.4761879699249221</v>
      </c>
      <c r="T1855" s="22">
        <f t="shared" si="1379"/>
        <v>1</v>
      </c>
      <c r="U1855" s="29">
        <f t="shared" si="1345"/>
        <v>2122.1193746713616</v>
      </c>
      <c r="V1855" s="30">
        <f t="shared" si="1346"/>
        <v>0.61062532863843444</v>
      </c>
      <c r="W1855" s="31">
        <f t="shared" si="1356"/>
        <v>1</v>
      </c>
      <c r="X1855" s="35">
        <f t="shared" si="1347"/>
        <v>2121.7413333333343</v>
      </c>
      <c r="Y1855" s="30">
        <f t="shared" si="1348"/>
        <v>0.988666666665722</v>
      </c>
      <c r="Z1855" s="31">
        <f t="shared" si="1357"/>
        <v>1</v>
      </c>
      <c r="AA1855" s="29">
        <f t="shared" si="1349"/>
        <v>2122.0664488840375</v>
      </c>
      <c r="AB1855" s="30">
        <f t="shared" si="1350"/>
        <v>0.66355111596249117</v>
      </c>
      <c r="AC1855" s="31">
        <f t="shared" si="1358"/>
        <v>1</v>
      </c>
      <c r="AD1855" s="32">
        <f t="shared" si="1380"/>
        <v>1</v>
      </c>
      <c r="AE1855" s="33">
        <f t="shared" si="1381"/>
        <v>0</v>
      </c>
      <c r="AF1855" s="33">
        <f t="shared" si="1382"/>
        <v>0</v>
      </c>
      <c r="AG1855" s="33">
        <f t="shared" si="1383"/>
        <v>0</v>
      </c>
      <c r="AH1855" s="38">
        <f t="shared" si="1384"/>
        <v>1</v>
      </c>
      <c r="AI1855" s="33">
        <f t="shared" si="1385"/>
        <v>1</v>
      </c>
      <c r="AJ1855" s="39">
        <f t="shared" si="1386"/>
        <v>1</v>
      </c>
      <c r="AK1855" s="43">
        <f t="shared" si="1387"/>
        <v>1</v>
      </c>
      <c r="AL1855" s="4">
        <f t="shared" si="1359"/>
        <v>1.819999999999709</v>
      </c>
      <c r="AM1855" s="4">
        <f t="shared" si="1360"/>
        <v>1.8235511159623456</v>
      </c>
      <c r="AN1855" s="4">
        <f t="shared" si="1361"/>
        <v>1.819999999999709</v>
      </c>
      <c r="AO1855" s="4">
        <f t="shared" si="1362"/>
        <v>-5.2600000000002183</v>
      </c>
      <c r="AP1855" s="4">
        <f t="shared" si="1363"/>
        <v>5.2564488840375816</v>
      </c>
      <c r="AQ1855" s="4">
        <f t="shared" si="1364"/>
        <v>5.2564488840375816</v>
      </c>
      <c r="AR1855" s="4">
        <f t="shared" si="1351"/>
        <v>0.65999999999985448</v>
      </c>
      <c r="AS1855">
        <f t="shared" si="1365"/>
        <v>5.2564488840375816</v>
      </c>
      <c r="AT1855" s="6">
        <f t="shared" si="1366"/>
        <v>0</v>
      </c>
      <c r="AU1855" s="4">
        <f t="shared" si="1367"/>
        <v>4.8501403277369004</v>
      </c>
      <c r="AV1855" s="4">
        <f t="shared" si="1368"/>
        <v>7.7179852193235936</v>
      </c>
      <c r="AW1855">
        <f t="shared" si="1369"/>
        <v>0</v>
      </c>
      <c r="AX1855">
        <f t="shared" si="1370"/>
        <v>0</v>
      </c>
      <c r="AY1855">
        <f t="shared" si="1371"/>
        <v>0</v>
      </c>
      <c r="AZ1855" s="4">
        <f t="shared" si="1352"/>
        <v>6.94</v>
      </c>
      <c r="BA1855" s="4">
        <f t="shared" si="1372"/>
        <v>127.50000000000011</v>
      </c>
      <c r="BB1855" s="4">
        <f t="shared" si="1353"/>
        <v>146.99333333333325</v>
      </c>
      <c r="BC1855" s="4">
        <f t="shared" si="1354"/>
        <v>283.6400000000001</v>
      </c>
      <c r="BM1855">
        <f t="shared" si="1373"/>
        <v>1</v>
      </c>
    </row>
    <row r="1856" spans="1:65" x14ac:dyDescent="0.25">
      <c r="A1856">
        <v>659</v>
      </c>
      <c r="B1856" s="1">
        <v>42138</v>
      </c>
      <c r="C1856" s="2">
        <v>2100.4299999999998</v>
      </c>
      <c r="D1856" s="2">
        <v>2121.4499999999998</v>
      </c>
      <c r="E1856" s="2">
        <v>2100.4299999999998</v>
      </c>
      <c r="F1856" s="2">
        <v>2121.1</v>
      </c>
      <c r="G1856" s="2">
        <v>3225740000</v>
      </c>
      <c r="H1856" s="2">
        <f t="shared" si="1374"/>
        <v>11.584240300223936</v>
      </c>
      <c r="I1856" s="2">
        <f t="shared" si="1375"/>
        <v>2102.2755000000002</v>
      </c>
      <c r="J1856" s="2">
        <f t="shared" si="1376"/>
        <v>15.13950373760817</v>
      </c>
      <c r="K1856" s="2">
        <f t="shared" si="1377"/>
        <v>1.9499999999998181</v>
      </c>
      <c r="L1856" s="18">
        <v>9.820000000000001E-2</v>
      </c>
      <c r="M1856" s="19">
        <v>8.7883384450212887</v>
      </c>
      <c r="N1856" s="4">
        <f t="shared" si="1341"/>
        <v>22.9699999999998</v>
      </c>
      <c r="O1856" s="4">
        <f t="shared" si="1378"/>
        <v>21.038999999999941</v>
      </c>
      <c r="P1856" s="4">
        <f t="shared" si="1342"/>
        <v>0.15381203007518535</v>
      </c>
      <c r="Q1856" s="4">
        <f t="shared" si="1355"/>
        <v>0.12660172143974935</v>
      </c>
      <c r="R1856" s="18">
        <f t="shared" si="1343"/>
        <v>2098.3105864661657</v>
      </c>
      <c r="S1856" s="2">
        <f t="shared" si="1344"/>
        <v>22.789413533834249</v>
      </c>
      <c r="T1856" s="22">
        <f t="shared" si="1379"/>
        <v>0</v>
      </c>
      <c r="U1856" s="29">
        <f t="shared" si="1345"/>
        <v>2100.4568746826626</v>
      </c>
      <c r="V1856" s="30">
        <f t="shared" si="1346"/>
        <v>20.643125317337308</v>
      </c>
      <c r="W1856" s="31">
        <f t="shared" si="1356"/>
        <v>0</v>
      </c>
      <c r="X1856" s="35">
        <f t="shared" si="1347"/>
        <v>2099.4117333333329</v>
      </c>
      <c r="Y1856" s="30">
        <f t="shared" si="1348"/>
        <v>21.688266666667005</v>
      </c>
      <c r="Z1856" s="31">
        <f t="shared" si="1357"/>
        <v>0</v>
      </c>
      <c r="AA1856" s="29">
        <f t="shared" si="1349"/>
        <v>2100.3105548937565</v>
      </c>
      <c r="AB1856" s="30">
        <f t="shared" si="1350"/>
        <v>20.78944510624342</v>
      </c>
      <c r="AC1856" s="31">
        <f t="shared" si="1358"/>
        <v>0</v>
      </c>
      <c r="AD1856" s="32">
        <f t="shared" si="1380"/>
        <v>-1</v>
      </c>
      <c r="AE1856" s="33">
        <f t="shared" si="1381"/>
        <v>-1</v>
      </c>
      <c r="AF1856" s="33">
        <f t="shared" si="1382"/>
        <v>0</v>
      </c>
      <c r="AG1856" s="33">
        <f t="shared" si="1383"/>
        <v>0</v>
      </c>
      <c r="AH1856" s="38">
        <f t="shared" si="1384"/>
        <v>-1</v>
      </c>
      <c r="AI1856" s="33">
        <f t="shared" si="1385"/>
        <v>-1</v>
      </c>
      <c r="AJ1856" s="39">
        <f t="shared" si="1386"/>
        <v>-1</v>
      </c>
      <c r="AK1856" s="43">
        <f t="shared" si="1387"/>
        <v>-1</v>
      </c>
      <c r="AL1856" s="4">
        <f t="shared" si="1359"/>
        <v>21.019999999999982</v>
      </c>
      <c r="AM1856" s="4">
        <f t="shared" si="1360"/>
        <v>21.139445106243329</v>
      </c>
      <c r="AN1856" s="4">
        <f t="shared" si="1361"/>
        <v>21.019999999999982</v>
      </c>
      <c r="AO1856" s="4">
        <f t="shared" si="1362"/>
        <v>0</v>
      </c>
      <c r="AP1856" s="4">
        <f t="shared" si="1363"/>
        <v>-0.11944510624334725</v>
      </c>
      <c r="AQ1856" s="4">
        <f t="shared" si="1364"/>
        <v>0.11944510624334725</v>
      </c>
      <c r="AR1856" s="4">
        <f t="shared" si="1351"/>
        <v>20.670000000000073</v>
      </c>
      <c r="AS1856">
        <f t="shared" si="1365"/>
        <v>21.019999999999982</v>
      </c>
      <c r="AT1856" s="6">
        <f t="shared" si="1366"/>
        <v>1</v>
      </c>
      <c r="AU1856" s="4">
        <f t="shared" si="1367"/>
        <v>-9.0572318363982891</v>
      </c>
      <c r="AV1856" s="4">
        <f t="shared" si="1368"/>
        <v>-11.581661554978783</v>
      </c>
      <c r="AW1856">
        <f t="shared" si="1369"/>
        <v>1</v>
      </c>
      <c r="AX1856">
        <f t="shared" si="1370"/>
        <v>0</v>
      </c>
      <c r="AY1856">
        <f t="shared" si="1371"/>
        <v>0</v>
      </c>
      <c r="AZ1856" s="4">
        <f t="shared" si="1352"/>
        <v>-3.9100000000000006</v>
      </c>
      <c r="BA1856" s="4">
        <f t="shared" si="1372"/>
        <v>120.56000000000012</v>
      </c>
      <c r="BB1856" s="4">
        <f t="shared" si="1353"/>
        <v>140.05333333333326</v>
      </c>
      <c r="BC1856" s="4">
        <f t="shared" si="1354"/>
        <v>274.98399999999992</v>
      </c>
      <c r="BM1856">
        <f t="shared" si="1373"/>
        <v>1</v>
      </c>
    </row>
    <row r="1857" spans="1:65" x14ac:dyDescent="0.25">
      <c r="A1857">
        <v>658</v>
      </c>
      <c r="B1857" s="1">
        <v>42137</v>
      </c>
      <c r="C1857" s="2">
        <v>2099.62</v>
      </c>
      <c r="D1857" s="2">
        <v>2110.19</v>
      </c>
      <c r="E1857" s="2">
        <v>2096.04</v>
      </c>
      <c r="F1857" s="2">
        <v>2098.48</v>
      </c>
      <c r="G1857" s="2">
        <v>3374260000</v>
      </c>
      <c r="H1857" s="2">
        <f t="shared" si="1374"/>
        <v>11.754521777691394</v>
      </c>
      <c r="I1857" s="2">
        <f t="shared" si="1375"/>
        <v>2102.5520000000001</v>
      </c>
      <c r="J1857" s="2">
        <f t="shared" si="1376"/>
        <v>15.240234181098922</v>
      </c>
      <c r="K1857" s="2">
        <f t="shared" si="1377"/>
        <v>0.5</v>
      </c>
      <c r="L1857" s="18">
        <v>0.1162</v>
      </c>
      <c r="M1857" s="19">
        <v>10.402407098784082</v>
      </c>
      <c r="N1857" s="4">
        <f t="shared" si="1341"/>
        <v>14.150000000000091</v>
      </c>
      <c r="O1857" s="4">
        <f t="shared" si="1378"/>
        <v>21.667999999999939</v>
      </c>
      <c r="P1857" s="4">
        <f t="shared" si="1342"/>
        <v>-0.16941353383458488</v>
      </c>
      <c r="Q1857" s="4">
        <f t="shared" si="1355"/>
        <v>6.890944272445948E-2</v>
      </c>
      <c r="R1857" s="18">
        <f t="shared" si="1343"/>
        <v>2098.936864661654</v>
      </c>
      <c r="S1857" s="2">
        <f t="shared" si="1344"/>
        <v>0.45686466165398087</v>
      </c>
      <c r="T1857" s="22">
        <f t="shared" si="1379"/>
        <v>1</v>
      </c>
      <c r="U1857" s="29">
        <f t="shared" si="1345"/>
        <v>2099.7024466640864</v>
      </c>
      <c r="V1857" s="30">
        <f t="shared" si="1346"/>
        <v>1.2224466640864193</v>
      </c>
      <c r="W1857" s="31">
        <f t="shared" si="1356"/>
        <v>1</v>
      </c>
      <c r="X1857" s="35">
        <f t="shared" si="1347"/>
        <v>2095.815066666667</v>
      </c>
      <c r="Y1857" s="30">
        <f t="shared" si="1348"/>
        <v>2.6649333333330105</v>
      </c>
      <c r="Z1857" s="31">
        <f t="shared" si="1357"/>
        <v>1</v>
      </c>
      <c r="AA1857" s="29">
        <f t="shared" si="1349"/>
        <v>2099.1582134644477</v>
      </c>
      <c r="AB1857" s="30">
        <f t="shared" si="1350"/>
        <v>0.67821346444770825</v>
      </c>
      <c r="AC1857" s="31">
        <f t="shared" si="1358"/>
        <v>1</v>
      </c>
      <c r="AD1857" s="32">
        <f t="shared" si="1380"/>
        <v>1</v>
      </c>
      <c r="AE1857" s="33">
        <f t="shared" si="1381"/>
        <v>1</v>
      </c>
      <c r="AF1857" s="33">
        <f t="shared" si="1382"/>
        <v>0</v>
      </c>
      <c r="AG1857" s="33">
        <f t="shared" si="1383"/>
        <v>0</v>
      </c>
      <c r="AH1857" s="38">
        <f t="shared" si="1384"/>
        <v>1</v>
      </c>
      <c r="AI1857" s="33">
        <f t="shared" si="1385"/>
        <v>1</v>
      </c>
      <c r="AJ1857" s="39">
        <f t="shared" si="1386"/>
        <v>1</v>
      </c>
      <c r="AK1857" s="43">
        <f t="shared" si="1387"/>
        <v>0</v>
      </c>
      <c r="AL1857" s="4">
        <f t="shared" si="1359"/>
        <v>10.570000000000164</v>
      </c>
      <c r="AM1857" s="4">
        <f t="shared" si="1360"/>
        <v>11.031786535552328</v>
      </c>
      <c r="AN1857" s="4">
        <f t="shared" si="1361"/>
        <v>10.570000000000164</v>
      </c>
      <c r="AO1857" s="4">
        <f t="shared" si="1362"/>
        <v>-3.5799999999999272</v>
      </c>
      <c r="AP1857" s="4">
        <f t="shared" si="1363"/>
        <v>3.1182134644477628</v>
      </c>
      <c r="AQ1857" s="4">
        <f t="shared" si="1364"/>
        <v>3.1182134644477628</v>
      </c>
      <c r="AR1857" s="4">
        <f t="shared" si="1351"/>
        <v>1.1399999999998727</v>
      </c>
      <c r="AS1857">
        <f t="shared" si="1365"/>
        <v>10.570000000000164</v>
      </c>
      <c r="AT1857" s="6">
        <f t="shared" si="1366"/>
        <v>0</v>
      </c>
      <c r="AU1857" s="4">
        <f t="shared" si="1367"/>
        <v>1.6811318319789592</v>
      </c>
      <c r="AV1857" s="4">
        <f t="shared" si="1368"/>
        <v>9.5624070987842096</v>
      </c>
      <c r="AW1857">
        <f t="shared" si="1369"/>
        <v>0</v>
      </c>
      <c r="AX1857">
        <f t="shared" si="1370"/>
        <v>0</v>
      </c>
      <c r="AY1857">
        <f t="shared" si="1371"/>
        <v>0</v>
      </c>
      <c r="AZ1857" s="4">
        <f t="shared" si="1352"/>
        <v>6.94</v>
      </c>
      <c r="BA1857" s="4">
        <f t="shared" si="1372"/>
        <v>124.47000000000011</v>
      </c>
      <c r="BB1857" s="4">
        <f t="shared" si="1353"/>
        <v>143.96333333333325</v>
      </c>
      <c r="BC1857" s="4">
        <f t="shared" si="1354"/>
        <v>274.65999999999991</v>
      </c>
      <c r="BM1857">
        <f t="shared" si="1373"/>
        <v>1</v>
      </c>
    </row>
    <row r="1858" spans="1:65" x14ac:dyDescent="0.25">
      <c r="A1858">
        <v>657</v>
      </c>
      <c r="B1858" s="1">
        <v>42136</v>
      </c>
      <c r="C1858" s="2">
        <v>2102.87</v>
      </c>
      <c r="D1858" s="2">
        <v>2105.06</v>
      </c>
      <c r="E1858" s="2">
        <v>2085.5700000000002</v>
      </c>
      <c r="F1858" s="2">
        <v>2099.12</v>
      </c>
      <c r="G1858" s="2">
        <v>3139520000</v>
      </c>
      <c r="H1858" s="2">
        <f t="shared" si="1374"/>
        <v>12.428109760628145</v>
      </c>
      <c r="I1858" s="2">
        <f t="shared" si="1375"/>
        <v>2102.462</v>
      </c>
      <c r="J1858" s="2">
        <f t="shared" si="1376"/>
        <v>15.38371397050514</v>
      </c>
      <c r="K1858" s="2">
        <f t="shared" si="1377"/>
        <v>-2.4600000000000364</v>
      </c>
      <c r="L1858" s="18">
        <v>0.11865000000000001</v>
      </c>
      <c r="M1858" s="19">
        <v>10.653158114764455</v>
      </c>
      <c r="N1858" s="4">
        <f t="shared" ref="N1858:N1921" si="1388">MAX(D1858-E1858, ABS(D1858-F1859), ABS(E1858-F1859))</f>
        <v>19.759999999999764</v>
      </c>
      <c r="O1858" s="4">
        <f t="shared" si="1378"/>
        <v>21.987999999999964</v>
      </c>
      <c r="P1858" s="4">
        <f t="shared" ref="P1858:P1921" si="1389">SLOPE(F1858:F1877,A1858:A1877)</f>
        <v>-0.18313533834586546</v>
      </c>
      <c r="Q1858" s="4">
        <f t="shared" si="1355"/>
        <v>0.21140170278637796</v>
      </c>
      <c r="R1858" s="18">
        <f t="shared" ref="R1858:R1921" si="1390">F1859+P1859</f>
        <v>2105.2894360902255</v>
      </c>
      <c r="S1858" s="2">
        <f t="shared" ref="S1858:S1921" si="1391">ABS(R1858-F1858)</f>
        <v>6.1694360902256449</v>
      </c>
      <c r="T1858" s="22">
        <f t="shared" si="1379"/>
        <v>1</v>
      </c>
      <c r="U1858" s="29">
        <f t="shared" ref="U1858:U1921" si="1392">C1858+Q1859*$BK$6</f>
        <v>2103.0170986619719</v>
      </c>
      <c r="V1858" s="30">
        <f t="shared" ref="V1858:V1921" si="1393">ABS(U1858-F1858)</f>
        <v>3.8970986619719952</v>
      </c>
      <c r="W1858" s="31">
        <f t="shared" si="1356"/>
        <v>1</v>
      </c>
      <c r="X1858" s="35">
        <f t="shared" ref="X1858:X1921" si="1394">_xlfn.FORECAST.LINEAR(A1858+$BK$7,C1858:C1860,A1858:A1860)</f>
        <v>2110.3935999999999</v>
      </c>
      <c r="Y1858" s="30">
        <f t="shared" ref="Y1858:Y1921" si="1395">ABS(X1858-F1858)</f>
        <v>11.273599999999988</v>
      </c>
      <c r="Z1858" s="31">
        <f t="shared" si="1357"/>
        <v>0</v>
      </c>
      <c r="AA1858" s="29">
        <f t="shared" ref="AA1858:AA1921" si="1396">$BK$8*X1858+(1-$BK$8)*U1858</f>
        <v>2104.0498088492959</v>
      </c>
      <c r="AB1858" s="30">
        <f t="shared" ref="AB1858:AB1921" si="1397">ABS(AA1858-F1858)</f>
        <v>4.9298088492960233</v>
      </c>
      <c r="AC1858" s="31">
        <f t="shared" si="1358"/>
        <v>1</v>
      </c>
      <c r="AD1858" s="32">
        <f t="shared" si="1380"/>
        <v>1</v>
      </c>
      <c r="AE1858" s="33">
        <f t="shared" si="1381"/>
        <v>0</v>
      </c>
      <c r="AF1858" s="33">
        <f t="shared" si="1382"/>
        <v>0</v>
      </c>
      <c r="AG1858" s="33">
        <f t="shared" si="1383"/>
        <v>0</v>
      </c>
      <c r="AH1858" s="38">
        <f t="shared" si="1384"/>
        <v>1</v>
      </c>
      <c r="AI1858" s="33">
        <f t="shared" si="1385"/>
        <v>0</v>
      </c>
      <c r="AJ1858" s="39">
        <f t="shared" si="1386"/>
        <v>1</v>
      </c>
      <c r="AK1858" s="43">
        <f t="shared" si="1387"/>
        <v>0</v>
      </c>
      <c r="AL1858" s="4">
        <f t="shared" si="1359"/>
        <v>2.1900000000000546</v>
      </c>
      <c r="AM1858" s="4">
        <f t="shared" si="1360"/>
        <v>1.0101911507040313</v>
      </c>
      <c r="AN1858" s="4">
        <f t="shared" si="1361"/>
        <v>1.0101911507040313</v>
      </c>
      <c r="AO1858" s="4">
        <f t="shared" si="1362"/>
        <v>-17.299999999999727</v>
      </c>
      <c r="AP1858" s="4">
        <f t="shared" si="1363"/>
        <v>18.47980884929575</v>
      </c>
      <c r="AQ1858" s="4">
        <f t="shared" si="1364"/>
        <v>17.299999999999727</v>
      </c>
      <c r="AR1858" s="4">
        <f t="shared" ref="AR1858:AR1921" si="1398">ABS(C1858-F1858)</f>
        <v>3.75</v>
      </c>
      <c r="AS1858">
        <f t="shared" si="1365"/>
        <v>17.299999999999727</v>
      </c>
      <c r="AT1858" s="6">
        <f t="shared" si="1366"/>
        <v>1</v>
      </c>
      <c r="AU1858" s="4">
        <f t="shared" si="1367"/>
        <v>-5.7126745168939319</v>
      </c>
      <c r="AV1858" s="4">
        <f t="shared" si="1368"/>
        <v>7.203158114764455</v>
      </c>
      <c r="AW1858">
        <f t="shared" si="1369"/>
        <v>0</v>
      </c>
      <c r="AX1858">
        <f t="shared" si="1370"/>
        <v>1</v>
      </c>
      <c r="AY1858">
        <f t="shared" si="1371"/>
        <v>0</v>
      </c>
      <c r="AZ1858" s="4">
        <f t="shared" ref="AZ1858:AZ1921" si="1399">IF(OR(AT1858=1,AY1858=1),$BH$25,IF(AT1858=0,$BH$24,$BH$26))</f>
        <v>-3.9100000000000006</v>
      </c>
      <c r="BA1858" s="4">
        <f t="shared" si="1372"/>
        <v>117.53000000000011</v>
      </c>
      <c r="BB1858" s="4">
        <f t="shared" ref="BB1858:BB1921" si="1400">(COUNTIF(AI1858:AK1858, "&lt;&gt;0")/3)*AZ1858+BB1859</f>
        <v>139.33666666666659</v>
      </c>
      <c r="BC1858" s="4">
        <f t="shared" ref="BC1858:BC1921" si="1401">(C1858-$C$2494)*10/100*4</f>
        <v>275.95999999999992</v>
      </c>
      <c r="BM1858">
        <f t="shared" si="1373"/>
        <v>1</v>
      </c>
    </row>
    <row r="1859" spans="1:65" x14ac:dyDescent="0.25">
      <c r="A1859">
        <v>656</v>
      </c>
      <c r="B1859" s="1">
        <v>42135</v>
      </c>
      <c r="C1859" s="2">
        <v>2115.56</v>
      </c>
      <c r="D1859" s="2">
        <v>2117.69</v>
      </c>
      <c r="E1859" s="2">
        <v>2104.58</v>
      </c>
      <c r="F1859" s="2">
        <v>2105.33</v>
      </c>
      <c r="G1859" s="2">
        <v>2992670000</v>
      </c>
      <c r="H1859" s="2">
        <f t="shared" si="1374"/>
        <v>12.638613188690108</v>
      </c>
      <c r="I1859" s="2">
        <f t="shared" si="1375"/>
        <v>2101.9324999999999</v>
      </c>
      <c r="J1859" s="2">
        <f t="shared" si="1376"/>
        <v>15.496149020762664</v>
      </c>
      <c r="K1859" s="2">
        <f t="shared" si="1377"/>
        <v>-0.53999999999996362</v>
      </c>
      <c r="L1859" s="18">
        <v>0.11165</v>
      </c>
      <c r="M1859" s="19">
        <v>10.075935202700693</v>
      </c>
      <c r="N1859" s="4">
        <f t="shared" si="1388"/>
        <v>13.110000000000127</v>
      </c>
      <c r="O1859" s="4">
        <f t="shared" si="1378"/>
        <v>22.126999999999999</v>
      </c>
      <c r="P1859" s="4">
        <f t="shared" si="1389"/>
        <v>-4.0563909774437662E-2</v>
      </c>
      <c r="Q1859" s="4">
        <f t="shared" ref="Q1859:Q1922" si="1402">SLOPE(F1859:F1883,B1859:B1883)*1</f>
        <v>0.37717605633802931</v>
      </c>
      <c r="R1859" s="18">
        <f t="shared" si="1390"/>
        <v>2116.1477368421051</v>
      </c>
      <c r="S1859" s="2">
        <f t="shared" si="1391"/>
        <v>10.817736842105205</v>
      </c>
      <c r="T1859" s="22">
        <f t="shared" si="1379"/>
        <v>0</v>
      </c>
      <c r="U1859" s="29">
        <f t="shared" si="1392"/>
        <v>2115.7400567599998</v>
      </c>
      <c r="V1859" s="30">
        <f t="shared" si="1393"/>
        <v>10.410056759999861</v>
      </c>
      <c r="W1859" s="31">
        <f t="shared" ref="W1859:W1922" si="1403">IF(V1859/M1860&gt;0.975, 0, 1)</f>
        <v>0</v>
      </c>
      <c r="X1859" s="35">
        <f t="shared" si="1394"/>
        <v>2118.6673333333329</v>
      </c>
      <c r="Y1859" s="30">
        <f t="shared" si="1395"/>
        <v>13.337333333332936</v>
      </c>
      <c r="Z1859" s="31">
        <f t="shared" ref="Z1859:Z1922" si="1404">IF(Y1859/M1860&gt;0.975, 0, 1)</f>
        <v>0</v>
      </c>
      <c r="AA1859" s="29">
        <f t="shared" si="1396"/>
        <v>2116.1498754802665</v>
      </c>
      <c r="AB1859" s="30">
        <f t="shared" si="1397"/>
        <v>10.819875480266546</v>
      </c>
      <c r="AC1859" s="31">
        <f t="shared" ref="AC1859:AC1922" si="1405">IF(AB1859/M1860&gt;0.975, 0, 1)</f>
        <v>0</v>
      </c>
      <c r="AD1859" s="32">
        <f t="shared" si="1380"/>
        <v>-1</v>
      </c>
      <c r="AE1859" s="33">
        <f t="shared" si="1381"/>
        <v>0</v>
      </c>
      <c r="AF1859" s="33">
        <f t="shared" si="1382"/>
        <v>0</v>
      </c>
      <c r="AG1859" s="33">
        <f t="shared" si="1383"/>
        <v>0</v>
      </c>
      <c r="AH1859" s="38">
        <f t="shared" si="1384"/>
        <v>-1</v>
      </c>
      <c r="AI1859" s="33">
        <f t="shared" si="1385"/>
        <v>-1</v>
      </c>
      <c r="AJ1859" s="39">
        <f t="shared" si="1386"/>
        <v>-1</v>
      </c>
      <c r="AK1859" s="43">
        <f t="shared" si="1387"/>
        <v>-1</v>
      </c>
      <c r="AL1859" s="4">
        <f t="shared" ref="AL1859:AL1922" si="1406">D1859-C1859</f>
        <v>2.1300000000001091</v>
      </c>
      <c r="AM1859" s="4">
        <f t="shared" ref="AM1859:AM1922" si="1407">D1859-AA1859</f>
        <v>1.5401245197335811</v>
      </c>
      <c r="AN1859" s="4">
        <f t="shared" ref="AN1859:AN1922" si="1408">ABS(IF(AA1859&gt;C1859,AM1859,AL1859))</f>
        <v>1.5401245197335811</v>
      </c>
      <c r="AO1859" s="4">
        <f t="shared" ref="AO1859:AO1922" si="1409">E1859-C1859</f>
        <v>-10.980000000000018</v>
      </c>
      <c r="AP1859" s="4">
        <f t="shared" ref="AP1859:AP1922" si="1410">AA1859-E1859</f>
        <v>11.569875480266546</v>
      </c>
      <c r="AQ1859" s="4">
        <f t="shared" ref="AQ1859:AQ1922" si="1411">ABS(IF(AA1859&gt;C1859,AO1859,AP1859))</f>
        <v>10.980000000000018</v>
      </c>
      <c r="AR1859" s="4">
        <f t="shared" si="1398"/>
        <v>10.230000000000018</v>
      </c>
      <c r="AS1859">
        <f t="shared" ref="AS1859:AS1922" si="1412">IF(AN1859&gt;AQ1859, AN1859, AQ1859)</f>
        <v>10.980000000000018</v>
      </c>
      <c r="AT1859" s="6">
        <f t="shared" ref="AT1859:AT1922" si="1413">IF(AN1859&gt;M1860*$BK$4,1,0)+IF(AQ1859&gt;M1860*$BK$4,1,0)</f>
        <v>1</v>
      </c>
      <c r="AU1859" s="4">
        <f t="shared" ref="AU1859:AU1922" si="1414">$BK$4*M1860-AS1859</f>
        <v>-1.1184524496286414</v>
      </c>
      <c r="AV1859" s="4">
        <f t="shared" ref="AV1859:AV1922" si="1415">M1859-AR1859+0.3</f>
        <v>0.14593520270067478</v>
      </c>
      <c r="AW1859">
        <f t="shared" ref="AW1859:AW1922" si="1416">IF(AND(AU1859&lt;0,AV1859&lt;0), 1, 0)</f>
        <v>0</v>
      </c>
      <c r="AX1859">
        <f t="shared" ref="AX1859:AX1922" si="1417">IF(AND(AU1859&lt;0,AV1859&gt;0), 1, 0)</f>
        <v>1</v>
      </c>
      <c r="AY1859">
        <f t="shared" ref="AY1859:AY1922" si="1418">IF(AND(AU1859&gt;0,AV1859&lt;0), 1, 0)</f>
        <v>0</v>
      </c>
      <c r="AZ1859" s="4">
        <f t="shared" si="1399"/>
        <v>-3.9100000000000006</v>
      </c>
      <c r="BA1859" s="4">
        <f t="shared" ref="BA1859:BA1922" si="1419">AZ1859+BA1860</f>
        <v>121.44000000000011</v>
      </c>
      <c r="BB1859" s="4">
        <f t="shared" si="1400"/>
        <v>140.63999999999993</v>
      </c>
      <c r="BC1859" s="4">
        <f t="shared" si="1401"/>
        <v>281.036</v>
      </c>
      <c r="BM1859">
        <f t="shared" si="1373"/>
        <v>1</v>
      </c>
    </row>
    <row r="1860" spans="1:65" x14ac:dyDescent="0.25">
      <c r="A1860">
        <v>655</v>
      </c>
      <c r="B1860" s="1">
        <v>42132</v>
      </c>
      <c r="C1860" s="2">
        <v>2092.13</v>
      </c>
      <c r="D1860" s="2">
        <v>2117.66</v>
      </c>
      <c r="E1860" s="2">
        <v>2092.13</v>
      </c>
      <c r="F1860" s="2">
        <v>2116.1</v>
      </c>
      <c r="G1860" s="2">
        <v>3399440000</v>
      </c>
      <c r="H1860" s="2">
        <f t="shared" si="1374"/>
        <v>13.14297294289903</v>
      </c>
      <c r="I1860" s="2">
        <f t="shared" si="1375"/>
        <v>2101.2559999999999</v>
      </c>
      <c r="J1860" s="2">
        <f t="shared" si="1376"/>
        <v>16.127862324495904</v>
      </c>
      <c r="K1860" s="2">
        <f t="shared" si="1377"/>
        <v>4.1300000000001091</v>
      </c>
      <c r="L1860" s="18">
        <v>9.6299999999999997E-2</v>
      </c>
      <c r="M1860" s="19">
        <v>8.5752587394533712</v>
      </c>
      <c r="N1860" s="4">
        <f t="shared" si="1388"/>
        <v>29.659999999999854</v>
      </c>
      <c r="O1860" s="4">
        <f t="shared" si="1378"/>
        <v>22.703999999999997</v>
      </c>
      <c r="P1860" s="4">
        <f t="shared" si="1389"/>
        <v>4.7736842105265048E-2</v>
      </c>
      <c r="Q1860" s="4">
        <f t="shared" si="1402"/>
        <v>0.46168400000000237</v>
      </c>
      <c r="R1860" s="18">
        <f t="shared" si="1390"/>
        <v>2087.8090150375938</v>
      </c>
      <c r="S1860" s="2">
        <f t="shared" si="1391"/>
        <v>28.290984962406128</v>
      </c>
      <c r="T1860" s="22">
        <f t="shared" si="1379"/>
        <v>0</v>
      </c>
      <c r="U1860" s="29">
        <f t="shared" si="1392"/>
        <v>2092.3454302249861</v>
      </c>
      <c r="V1860" s="30">
        <f t="shared" si="1393"/>
        <v>23.754569775013806</v>
      </c>
      <c r="W1860" s="31">
        <f t="shared" si="1403"/>
        <v>0</v>
      </c>
      <c r="X1860" s="35">
        <f t="shared" si="1394"/>
        <v>2088.3401333333331</v>
      </c>
      <c r="Y1860" s="30">
        <f t="shared" si="1395"/>
        <v>27.759866666666767</v>
      </c>
      <c r="Z1860" s="31">
        <f t="shared" si="1404"/>
        <v>0</v>
      </c>
      <c r="AA1860" s="29">
        <f t="shared" si="1396"/>
        <v>2091.7846886601546</v>
      </c>
      <c r="AB1860" s="30">
        <f t="shared" si="1397"/>
        <v>24.315311339845266</v>
      </c>
      <c r="AC1860" s="31">
        <f t="shared" si="1405"/>
        <v>0</v>
      </c>
      <c r="AD1860" s="32">
        <f t="shared" si="1380"/>
        <v>-1</v>
      </c>
      <c r="AE1860" s="33">
        <f t="shared" si="1381"/>
        <v>-1</v>
      </c>
      <c r="AF1860" s="33">
        <f t="shared" si="1382"/>
        <v>-1</v>
      </c>
      <c r="AG1860" s="33">
        <f t="shared" si="1383"/>
        <v>0</v>
      </c>
      <c r="AH1860" s="38">
        <f t="shared" si="1384"/>
        <v>-1</v>
      </c>
      <c r="AI1860" s="33">
        <f t="shared" si="1385"/>
        <v>-1</v>
      </c>
      <c r="AJ1860" s="39">
        <f t="shared" si="1386"/>
        <v>-1</v>
      </c>
      <c r="AK1860" s="43">
        <f t="shared" si="1387"/>
        <v>-1</v>
      </c>
      <c r="AL1860" s="4">
        <f t="shared" si="1406"/>
        <v>25.529999999999745</v>
      </c>
      <c r="AM1860" s="4">
        <f t="shared" si="1407"/>
        <v>25.875311339845211</v>
      </c>
      <c r="AN1860" s="4">
        <f t="shared" si="1408"/>
        <v>25.529999999999745</v>
      </c>
      <c r="AO1860" s="4">
        <f t="shared" si="1409"/>
        <v>0</v>
      </c>
      <c r="AP1860" s="4">
        <f t="shared" si="1410"/>
        <v>-0.34531133984546614</v>
      </c>
      <c r="AQ1860" s="4">
        <f t="shared" si="1411"/>
        <v>0.34531133984546614</v>
      </c>
      <c r="AR1860" s="4">
        <f t="shared" si="1398"/>
        <v>23.9699999999998</v>
      </c>
      <c r="AS1860">
        <f t="shared" si="1412"/>
        <v>25.529999999999745</v>
      </c>
      <c r="AT1860" s="6">
        <f t="shared" si="1413"/>
        <v>1</v>
      </c>
      <c r="AU1860" s="4">
        <f t="shared" si="1414"/>
        <v>-11.313590723743223</v>
      </c>
      <c r="AV1860" s="4">
        <f t="shared" si="1415"/>
        <v>-15.094741260546428</v>
      </c>
      <c r="AW1860">
        <f t="shared" si="1416"/>
        <v>1</v>
      </c>
      <c r="AX1860">
        <f t="shared" si="1417"/>
        <v>0</v>
      </c>
      <c r="AY1860">
        <f t="shared" si="1418"/>
        <v>0</v>
      </c>
      <c r="AZ1860" s="4">
        <f t="shared" si="1399"/>
        <v>-3.9100000000000006</v>
      </c>
      <c r="BA1860" s="4">
        <f t="shared" si="1419"/>
        <v>125.35000000000011</v>
      </c>
      <c r="BB1860" s="4">
        <f t="shared" si="1400"/>
        <v>144.54999999999993</v>
      </c>
      <c r="BC1860" s="4">
        <f t="shared" si="1401"/>
        <v>271.66399999999999</v>
      </c>
      <c r="BM1860">
        <f t="shared" si="1373"/>
        <v>1</v>
      </c>
    </row>
    <row r="1861" spans="1:65" x14ac:dyDescent="0.25">
      <c r="A1861">
        <v>654</v>
      </c>
      <c r="B1861" s="1">
        <v>42131</v>
      </c>
      <c r="C1861" s="2">
        <v>2079.96</v>
      </c>
      <c r="D1861" s="2">
        <v>2092.9</v>
      </c>
      <c r="E1861" s="2">
        <v>2074.9899999999998</v>
      </c>
      <c r="F1861" s="2">
        <v>2088</v>
      </c>
      <c r="G1861" s="2">
        <v>3676640000</v>
      </c>
      <c r="H1861" s="2">
        <f t="shared" si="1374"/>
        <v>13.05662747845361</v>
      </c>
      <c r="I1861" s="2">
        <f t="shared" si="1375"/>
        <v>2101.2249999999999</v>
      </c>
      <c r="J1861" s="2">
        <f t="shared" si="1376"/>
        <v>16.400510093158381</v>
      </c>
      <c r="K1861" s="2">
        <f t="shared" si="1377"/>
        <v>-0.19000000000005457</v>
      </c>
      <c r="L1861" s="18">
        <v>0.13935</v>
      </c>
      <c r="M1861" s="19">
        <v>12.36209502283176</v>
      </c>
      <c r="N1861" s="4">
        <f t="shared" si="1388"/>
        <v>17.910000000000309</v>
      </c>
      <c r="O1861" s="4">
        <f t="shared" si="1378"/>
        <v>20.55</v>
      </c>
      <c r="P1861" s="4">
        <f t="shared" si="1389"/>
        <v>-0.19098496240601109</v>
      </c>
      <c r="Q1861" s="4">
        <f t="shared" si="1402"/>
        <v>0.55238519227208427</v>
      </c>
      <c r="R1861" s="18">
        <f t="shared" si="1390"/>
        <v>2080.2982932330829</v>
      </c>
      <c r="S1861" s="2">
        <f t="shared" si="1391"/>
        <v>7.7017067669171411</v>
      </c>
      <c r="T1861" s="22">
        <f t="shared" si="1379"/>
        <v>1</v>
      </c>
      <c r="U1861" s="29">
        <f t="shared" si="1392"/>
        <v>2080.2909949454129</v>
      </c>
      <c r="V1861" s="30">
        <f t="shared" si="1393"/>
        <v>7.7090050545871236</v>
      </c>
      <c r="W1861" s="31">
        <f t="shared" si="1403"/>
        <v>1</v>
      </c>
      <c r="X1861" s="35">
        <f t="shared" si="1394"/>
        <v>2073.7078666666657</v>
      </c>
      <c r="Y1861" s="30">
        <f t="shared" si="1395"/>
        <v>14.292133333334277</v>
      </c>
      <c r="Z1861" s="31">
        <f t="shared" si="1404"/>
        <v>0</v>
      </c>
      <c r="AA1861" s="29">
        <f t="shared" si="1396"/>
        <v>2079.3693569863881</v>
      </c>
      <c r="AB1861" s="30">
        <f t="shared" si="1397"/>
        <v>8.6306430136119161</v>
      </c>
      <c r="AC1861" s="31">
        <f t="shared" si="1405"/>
        <v>1</v>
      </c>
      <c r="AD1861" s="32">
        <f t="shared" si="1380"/>
        <v>1</v>
      </c>
      <c r="AE1861" s="33">
        <f t="shared" si="1381"/>
        <v>1</v>
      </c>
      <c r="AF1861" s="33">
        <f t="shared" si="1382"/>
        <v>0</v>
      </c>
      <c r="AG1861" s="33">
        <f t="shared" si="1383"/>
        <v>0</v>
      </c>
      <c r="AH1861" s="38">
        <f t="shared" si="1384"/>
        <v>1</v>
      </c>
      <c r="AI1861" s="33">
        <f t="shared" si="1385"/>
        <v>1</v>
      </c>
      <c r="AJ1861" s="39">
        <f t="shared" si="1386"/>
        <v>1</v>
      </c>
      <c r="AK1861" s="43">
        <f t="shared" si="1387"/>
        <v>1</v>
      </c>
      <c r="AL1861" s="4">
        <f t="shared" si="1406"/>
        <v>12.940000000000055</v>
      </c>
      <c r="AM1861" s="4">
        <f t="shared" si="1407"/>
        <v>13.530643013612007</v>
      </c>
      <c r="AN1861" s="4">
        <f t="shared" si="1408"/>
        <v>12.940000000000055</v>
      </c>
      <c r="AO1861" s="4">
        <f t="shared" si="1409"/>
        <v>-4.9700000000002547</v>
      </c>
      <c r="AP1861" s="4">
        <f t="shared" si="1410"/>
        <v>4.3793569863883022</v>
      </c>
      <c r="AQ1861" s="4">
        <f t="shared" si="1411"/>
        <v>4.3793569863883022</v>
      </c>
      <c r="AR1861" s="4">
        <f t="shared" si="1398"/>
        <v>8.0399999999999636</v>
      </c>
      <c r="AS1861">
        <f t="shared" si="1412"/>
        <v>12.940000000000055</v>
      </c>
      <c r="AT1861" s="6">
        <f t="shared" si="1413"/>
        <v>0</v>
      </c>
      <c r="AU1861" s="4">
        <f t="shared" si="1414"/>
        <v>1.7191981531953981</v>
      </c>
      <c r="AV1861" s="4">
        <f t="shared" si="1415"/>
        <v>4.6220950228317959</v>
      </c>
      <c r="AW1861">
        <f t="shared" si="1416"/>
        <v>0</v>
      </c>
      <c r="AX1861">
        <f t="shared" si="1417"/>
        <v>0</v>
      </c>
      <c r="AY1861">
        <f t="shared" si="1418"/>
        <v>0</v>
      </c>
      <c r="AZ1861" s="4">
        <f t="shared" si="1399"/>
        <v>6.94</v>
      </c>
      <c r="BA1861" s="4">
        <f t="shared" si="1419"/>
        <v>129.2600000000001</v>
      </c>
      <c r="BB1861" s="4">
        <f t="shared" si="1400"/>
        <v>148.45999999999992</v>
      </c>
      <c r="BC1861" s="4">
        <f t="shared" si="1401"/>
        <v>266.79599999999999</v>
      </c>
      <c r="BM1861">
        <f t="shared" si="1373"/>
        <v>1</v>
      </c>
    </row>
    <row r="1862" spans="1:65" x14ac:dyDescent="0.25">
      <c r="A1862">
        <v>653</v>
      </c>
      <c r="B1862" s="1">
        <v>42130</v>
      </c>
      <c r="C1862" s="2">
        <v>2091.2600000000002</v>
      </c>
      <c r="D1862" s="2">
        <v>2098.42</v>
      </c>
      <c r="E1862" s="2">
        <v>2067.9299999999998</v>
      </c>
      <c r="F1862" s="2">
        <v>2080.15</v>
      </c>
      <c r="G1862" s="2">
        <v>3792210000</v>
      </c>
      <c r="H1862" s="2">
        <f t="shared" si="1374"/>
        <v>9.9604575976987295</v>
      </c>
      <c r="I1862" s="2">
        <f t="shared" si="1375"/>
        <v>2101.2915000000003</v>
      </c>
      <c r="J1862" s="2">
        <f t="shared" si="1376"/>
        <v>15.397102051325991</v>
      </c>
      <c r="K1862" s="2">
        <f t="shared" si="1377"/>
        <v>1.8000000000001819</v>
      </c>
      <c r="L1862" s="18">
        <v>0.14305000000000001</v>
      </c>
      <c r="M1862" s="19">
        <v>12.747128828865613</v>
      </c>
      <c r="N1862" s="4">
        <f t="shared" si="1388"/>
        <v>30.490000000000236</v>
      </c>
      <c r="O1862" s="4">
        <f t="shared" si="1378"/>
        <v>20.48899999999994</v>
      </c>
      <c r="P1862" s="4">
        <f t="shared" si="1389"/>
        <v>0.14829323308271294</v>
      </c>
      <c r="Q1862" s="4">
        <f t="shared" si="1402"/>
        <v>0.84870498823813401</v>
      </c>
      <c r="R1862" s="18">
        <f t="shared" si="1390"/>
        <v>2090.2088721804512</v>
      </c>
      <c r="S1862" s="2">
        <f t="shared" si="1391"/>
        <v>10.05887218045109</v>
      </c>
      <c r="T1862" s="22">
        <f t="shared" si="1379"/>
        <v>1</v>
      </c>
      <c r="U1862" s="29">
        <f t="shared" si="1392"/>
        <v>2091.6987121844982</v>
      </c>
      <c r="V1862" s="30">
        <f t="shared" si="1393"/>
        <v>11.548712184498072</v>
      </c>
      <c r="W1862" s="31">
        <f t="shared" si="1403"/>
        <v>1</v>
      </c>
      <c r="X1862" s="35">
        <f t="shared" si="1394"/>
        <v>2092.5658666666668</v>
      </c>
      <c r="Y1862" s="30">
        <f t="shared" si="1395"/>
        <v>12.415866666666716</v>
      </c>
      <c r="Z1862" s="31">
        <f t="shared" si="1404"/>
        <v>0</v>
      </c>
      <c r="AA1862" s="29">
        <f t="shared" si="1396"/>
        <v>2091.8201138120016</v>
      </c>
      <c r="AB1862" s="30">
        <f t="shared" si="1397"/>
        <v>11.670113812001546</v>
      </c>
      <c r="AC1862" s="31">
        <f t="shared" si="1405"/>
        <v>1</v>
      </c>
      <c r="AD1862" s="32">
        <f t="shared" si="1380"/>
        <v>1</v>
      </c>
      <c r="AE1862" s="33">
        <f t="shared" si="1381"/>
        <v>0</v>
      </c>
      <c r="AF1862" s="33">
        <f t="shared" si="1382"/>
        <v>0</v>
      </c>
      <c r="AG1862" s="33">
        <f t="shared" si="1383"/>
        <v>0</v>
      </c>
      <c r="AH1862" s="38">
        <f t="shared" si="1384"/>
        <v>1</v>
      </c>
      <c r="AI1862" s="33">
        <f t="shared" si="1385"/>
        <v>1</v>
      </c>
      <c r="AJ1862" s="39">
        <f t="shared" si="1386"/>
        <v>0</v>
      </c>
      <c r="AK1862" s="43">
        <f t="shared" si="1387"/>
        <v>0</v>
      </c>
      <c r="AL1862" s="4">
        <f t="shared" si="1406"/>
        <v>7.1599999999998545</v>
      </c>
      <c r="AM1862" s="4">
        <f t="shared" si="1407"/>
        <v>6.5998861879984361</v>
      </c>
      <c r="AN1862" s="4">
        <f t="shared" si="1408"/>
        <v>6.5998861879984361</v>
      </c>
      <c r="AO1862" s="4">
        <f t="shared" si="1409"/>
        <v>-23.330000000000382</v>
      </c>
      <c r="AP1862" s="4">
        <f t="shared" si="1410"/>
        <v>23.8901138120018</v>
      </c>
      <c r="AQ1862" s="4">
        <f t="shared" si="1411"/>
        <v>23.330000000000382</v>
      </c>
      <c r="AR1862" s="4">
        <f t="shared" si="1398"/>
        <v>11.110000000000127</v>
      </c>
      <c r="AS1862">
        <f t="shared" si="1412"/>
        <v>23.330000000000382</v>
      </c>
      <c r="AT1862" s="6">
        <f t="shared" si="1413"/>
        <v>1</v>
      </c>
      <c r="AU1862" s="4">
        <f t="shared" si="1414"/>
        <v>-9.5011219344719073</v>
      </c>
      <c r="AV1862" s="4">
        <f t="shared" si="1415"/>
        <v>1.9371288288654853</v>
      </c>
      <c r="AW1862">
        <f t="shared" si="1416"/>
        <v>0</v>
      </c>
      <c r="AX1862">
        <f t="shared" si="1417"/>
        <v>1</v>
      </c>
      <c r="AY1862">
        <f t="shared" si="1418"/>
        <v>0</v>
      </c>
      <c r="AZ1862" s="4">
        <f t="shared" si="1399"/>
        <v>-3.9100000000000006</v>
      </c>
      <c r="BA1862" s="4">
        <f t="shared" si="1419"/>
        <v>122.32000000000011</v>
      </c>
      <c r="BB1862" s="4">
        <f t="shared" si="1400"/>
        <v>141.51999999999992</v>
      </c>
      <c r="BC1862" s="4">
        <f t="shared" si="1401"/>
        <v>271.31600000000003</v>
      </c>
      <c r="BM1862">
        <f t="shared" si="1373"/>
        <v>1</v>
      </c>
    </row>
    <row r="1863" spans="1:65" x14ac:dyDescent="0.25">
      <c r="A1863">
        <v>652</v>
      </c>
      <c r="B1863" s="1">
        <v>42129</v>
      </c>
      <c r="C1863" s="2">
        <v>2112.63</v>
      </c>
      <c r="D1863" s="2">
        <v>2115.2399999999998</v>
      </c>
      <c r="E1863" s="2">
        <v>2088.46</v>
      </c>
      <c r="F1863" s="2">
        <v>2089.46</v>
      </c>
      <c r="G1863" s="2">
        <v>3793950000</v>
      </c>
      <c r="H1863" s="2">
        <f t="shared" si="1374"/>
        <v>8.9469387067433157</v>
      </c>
      <c r="I1863" s="2">
        <f t="shared" si="1375"/>
        <v>2100.5754999999999</v>
      </c>
      <c r="J1863" s="2">
        <f t="shared" si="1376"/>
        <v>13.123322188499248</v>
      </c>
      <c r="K1863" s="2">
        <f t="shared" si="1377"/>
        <v>-1.8599999999996726</v>
      </c>
      <c r="L1863" s="18">
        <v>0.13335</v>
      </c>
      <c r="M1863" s="19">
        <v>12.02511136132911</v>
      </c>
      <c r="N1863" s="4">
        <f t="shared" si="1388"/>
        <v>26.779999999999745</v>
      </c>
      <c r="O1863" s="4">
        <f t="shared" si="1378"/>
        <v>19.332999999999902</v>
      </c>
      <c r="P1863" s="4">
        <f t="shared" si="1389"/>
        <v>0.74887218045113091</v>
      </c>
      <c r="Q1863" s="4">
        <f t="shared" si="1402"/>
        <v>1.1249030371740578</v>
      </c>
      <c r="R1863" s="18">
        <f t="shared" si="1390"/>
        <v>2115.7746541353381</v>
      </c>
      <c r="S1863" s="2">
        <f t="shared" si="1391"/>
        <v>26.31465413533806</v>
      </c>
      <c r="T1863" s="22">
        <f t="shared" si="1379"/>
        <v>0</v>
      </c>
      <c r="U1863" s="29">
        <f t="shared" si="1392"/>
        <v>2113.1057285974553</v>
      </c>
      <c r="V1863" s="30">
        <f t="shared" si="1393"/>
        <v>23.645728597455218</v>
      </c>
      <c r="W1863" s="31">
        <f t="shared" si="1403"/>
        <v>0</v>
      </c>
      <c r="X1863" s="35">
        <f t="shared" si="1394"/>
        <v>2119.5733333333337</v>
      </c>
      <c r="Y1863" s="30">
        <f t="shared" si="1395"/>
        <v>30.113333333333685</v>
      </c>
      <c r="Z1863" s="31">
        <f t="shared" si="1404"/>
        <v>0</v>
      </c>
      <c r="AA1863" s="29">
        <f t="shared" si="1396"/>
        <v>2114.0111932604782</v>
      </c>
      <c r="AB1863" s="30">
        <f t="shared" si="1397"/>
        <v>24.551193260478158</v>
      </c>
      <c r="AC1863" s="31">
        <f t="shared" si="1405"/>
        <v>0</v>
      </c>
      <c r="AD1863" s="32">
        <f t="shared" si="1380"/>
        <v>-1</v>
      </c>
      <c r="AE1863" s="33">
        <f t="shared" si="1381"/>
        <v>-1</v>
      </c>
      <c r="AF1863" s="33">
        <f t="shared" si="1382"/>
        <v>0</v>
      </c>
      <c r="AG1863" s="33">
        <f t="shared" si="1383"/>
        <v>0</v>
      </c>
      <c r="AH1863" s="38">
        <f t="shared" si="1384"/>
        <v>-1</v>
      </c>
      <c r="AI1863" s="33">
        <f t="shared" si="1385"/>
        <v>-1</v>
      </c>
      <c r="AJ1863" s="39">
        <f t="shared" si="1386"/>
        <v>-1</v>
      </c>
      <c r="AK1863" s="43">
        <f t="shared" si="1387"/>
        <v>0</v>
      </c>
      <c r="AL1863" s="4">
        <f t="shared" si="1406"/>
        <v>2.6099999999996726</v>
      </c>
      <c r="AM1863" s="4">
        <f t="shared" si="1407"/>
        <v>1.2288067395215876</v>
      </c>
      <c r="AN1863" s="4">
        <f t="shared" si="1408"/>
        <v>1.2288067395215876</v>
      </c>
      <c r="AO1863" s="4">
        <f t="shared" si="1409"/>
        <v>-24.170000000000073</v>
      </c>
      <c r="AP1863" s="4">
        <f t="shared" si="1410"/>
        <v>25.551193260478158</v>
      </c>
      <c r="AQ1863" s="4">
        <f t="shared" si="1411"/>
        <v>24.170000000000073</v>
      </c>
      <c r="AR1863" s="4">
        <f t="shared" si="1398"/>
        <v>23.170000000000073</v>
      </c>
      <c r="AS1863">
        <f t="shared" si="1412"/>
        <v>24.170000000000073</v>
      </c>
      <c r="AT1863" s="6">
        <f t="shared" si="1413"/>
        <v>1</v>
      </c>
      <c r="AU1863" s="4">
        <f t="shared" si="1414"/>
        <v>-13.163118109787696</v>
      </c>
      <c r="AV1863" s="4">
        <f t="shared" si="1415"/>
        <v>-10.844888638670962</v>
      </c>
      <c r="AW1863">
        <f t="shared" si="1416"/>
        <v>1</v>
      </c>
      <c r="AX1863">
        <f t="shared" si="1417"/>
        <v>0</v>
      </c>
      <c r="AY1863">
        <f t="shared" si="1418"/>
        <v>0</v>
      </c>
      <c r="AZ1863" s="4">
        <f t="shared" si="1399"/>
        <v>-3.9100000000000006</v>
      </c>
      <c r="BA1863" s="4">
        <f t="shared" si="1419"/>
        <v>126.2300000000001</v>
      </c>
      <c r="BB1863" s="4">
        <f t="shared" si="1400"/>
        <v>142.82333333333327</v>
      </c>
      <c r="BC1863" s="4">
        <f t="shared" si="1401"/>
        <v>279.86400000000003</v>
      </c>
      <c r="BM1863">
        <f t="shared" si="1373"/>
        <v>1</v>
      </c>
    </row>
    <row r="1864" spans="1:65" x14ac:dyDescent="0.25">
      <c r="A1864">
        <v>651</v>
      </c>
      <c r="B1864" s="1">
        <v>42128</v>
      </c>
      <c r="C1864" s="2">
        <v>2110.23</v>
      </c>
      <c r="D1864" s="2">
        <v>2120.9499999999998</v>
      </c>
      <c r="E1864" s="2">
        <v>2110.23</v>
      </c>
      <c r="F1864" s="2">
        <v>2114.4899999999998</v>
      </c>
      <c r="G1864" s="2">
        <v>3091580000</v>
      </c>
      <c r="H1864" s="2">
        <f t="shared" si="1374"/>
        <v>8.8491232459618008</v>
      </c>
      <c r="I1864" s="2">
        <f t="shared" si="1375"/>
        <v>2098.9835000000003</v>
      </c>
      <c r="J1864" s="2">
        <f t="shared" si="1376"/>
        <v>12.622495958031646</v>
      </c>
      <c r="K1864" s="2">
        <f t="shared" si="1377"/>
        <v>1.9400000000000546</v>
      </c>
      <c r="L1864" s="18">
        <v>0.10645</v>
      </c>
      <c r="M1864" s="19">
        <v>9.5712016436629366</v>
      </c>
      <c r="N1864" s="4">
        <f t="shared" si="1388"/>
        <v>12.659999999999854</v>
      </c>
      <c r="O1864" s="4">
        <f t="shared" si="1378"/>
        <v>18.180999999999905</v>
      </c>
      <c r="P1864" s="4">
        <f t="shared" si="1389"/>
        <v>1.2846541353383492</v>
      </c>
      <c r="Q1864" s="4">
        <f t="shared" si="1402"/>
        <v>1.2198169165521804</v>
      </c>
      <c r="R1864" s="18">
        <f t="shared" si="1390"/>
        <v>2109.6341954887216</v>
      </c>
      <c r="S1864" s="2">
        <f t="shared" si="1391"/>
        <v>4.8558045112781656</v>
      </c>
      <c r="T1864" s="22">
        <f t="shared" si="1379"/>
        <v>1</v>
      </c>
      <c r="U1864" s="29">
        <f t="shared" si="1392"/>
        <v>2110.7354292209325</v>
      </c>
      <c r="V1864" s="30">
        <f t="shared" si="1393"/>
        <v>3.7545707790673077</v>
      </c>
      <c r="W1864" s="31">
        <f t="shared" si="1403"/>
        <v>1</v>
      </c>
      <c r="X1864" s="35">
        <f t="shared" si="1394"/>
        <v>2104.0577333333335</v>
      </c>
      <c r="Y1864" s="30">
        <f t="shared" si="1395"/>
        <v>10.432266666666237</v>
      </c>
      <c r="Z1864" s="31">
        <f t="shared" si="1404"/>
        <v>0</v>
      </c>
      <c r="AA1864" s="29">
        <f t="shared" si="1396"/>
        <v>2109.8005517966685</v>
      </c>
      <c r="AB1864" s="30">
        <f t="shared" si="1397"/>
        <v>4.689448203331267</v>
      </c>
      <c r="AC1864" s="31">
        <f t="shared" si="1405"/>
        <v>1</v>
      </c>
      <c r="AD1864" s="32">
        <f t="shared" si="1380"/>
        <v>1</v>
      </c>
      <c r="AE1864" s="33">
        <f t="shared" si="1381"/>
        <v>0</v>
      </c>
      <c r="AF1864" s="33">
        <f t="shared" si="1382"/>
        <v>0</v>
      </c>
      <c r="AG1864" s="33">
        <f t="shared" si="1383"/>
        <v>0</v>
      </c>
      <c r="AH1864" s="38">
        <f t="shared" si="1384"/>
        <v>1</v>
      </c>
      <c r="AI1864" s="33">
        <f t="shared" si="1385"/>
        <v>0</v>
      </c>
      <c r="AJ1864" s="39">
        <f t="shared" si="1386"/>
        <v>1</v>
      </c>
      <c r="AK1864" s="43">
        <f t="shared" si="1387"/>
        <v>0</v>
      </c>
      <c r="AL1864" s="4">
        <f t="shared" si="1406"/>
        <v>10.7199999999998</v>
      </c>
      <c r="AM1864" s="4">
        <f t="shared" si="1407"/>
        <v>11.149448203331303</v>
      </c>
      <c r="AN1864" s="4">
        <f t="shared" si="1408"/>
        <v>10.7199999999998</v>
      </c>
      <c r="AO1864" s="4">
        <f t="shared" si="1409"/>
        <v>0</v>
      </c>
      <c r="AP1864" s="4">
        <f t="shared" si="1410"/>
        <v>-0.42944820333150346</v>
      </c>
      <c r="AQ1864" s="4">
        <f t="shared" si="1411"/>
        <v>0.42944820333150346</v>
      </c>
      <c r="AR1864" s="4">
        <f t="shared" si="1398"/>
        <v>4.2599999999997635</v>
      </c>
      <c r="AS1864">
        <f t="shared" si="1412"/>
        <v>10.7199999999998</v>
      </c>
      <c r="AT1864" s="6">
        <f t="shared" si="1413"/>
        <v>1</v>
      </c>
      <c r="AU1864" s="4">
        <f t="shared" si="1414"/>
        <v>-7.7524652038098552E-2</v>
      </c>
      <c r="AV1864" s="4">
        <f t="shared" si="1415"/>
        <v>5.6112016436631729</v>
      </c>
      <c r="AW1864">
        <f t="shared" si="1416"/>
        <v>0</v>
      </c>
      <c r="AX1864">
        <f t="shared" si="1417"/>
        <v>1</v>
      </c>
      <c r="AY1864">
        <f t="shared" si="1418"/>
        <v>0</v>
      </c>
      <c r="AZ1864" s="4">
        <f t="shared" si="1399"/>
        <v>-3.9100000000000006</v>
      </c>
      <c r="BA1864" s="4">
        <f t="shared" si="1419"/>
        <v>130.1400000000001</v>
      </c>
      <c r="BB1864" s="4">
        <f t="shared" si="1400"/>
        <v>145.42999999999992</v>
      </c>
      <c r="BC1864" s="4">
        <f t="shared" si="1401"/>
        <v>278.904</v>
      </c>
      <c r="BM1864">
        <f t="shared" si="1373"/>
        <v>1</v>
      </c>
    </row>
    <row r="1865" spans="1:65" x14ac:dyDescent="0.25">
      <c r="A1865">
        <v>650</v>
      </c>
      <c r="B1865" s="1">
        <v>42125</v>
      </c>
      <c r="C1865" s="2">
        <v>2087.38</v>
      </c>
      <c r="D1865" s="2">
        <v>2108.41</v>
      </c>
      <c r="E1865" s="2">
        <v>2087.38</v>
      </c>
      <c r="F1865" s="2">
        <v>2108.29</v>
      </c>
      <c r="G1865" s="2">
        <v>3379390000</v>
      </c>
      <c r="H1865" s="2">
        <f t="shared" si="1374"/>
        <v>11.158421035253991</v>
      </c>
      <c r="I1865" s="2">
        <f t="shared" si="1375"/>
        <v>2096.7155000000002</v>
      </c>
      <c r="J1865" s="2">
        <f t="shared" si="1376"/>
        <v>12.994922844589768</v>
      </c>
      <c r="K1865" s="2">
        <f t="shared" si="1377"/>
        <v>1.8699999999998909</v>
      </c>
      <c r="L1865" s="18">
        <v>0.10405</v>
      </c>
      <c r="M1865" s="19">
        <v>9.254326389531915</v>
      </c>
      <c r="N1865" s="4">
        <f t="shared" si="1388"/>
        <v>22.899999999999636</v>
      </c>
      <c r="O1865" s="4">
        <f t="shared" si="1378"/>
        <v>19.190999999999939</v>
      </c>
      <c r="P1865" s="4">
        <f t="shared" si="1389"/>
        <v>1.3441954887218122</v>
      </c>
      <c r="Q1865" s="4">
        <f t="shared" si="1402"/>
        <v>1.2959723613648451</v>
      </c>
      <c r="R1865" s="18">
        <f t="shared" si="1390"/>
        <v>2087.1558421052632</v>
      </c>
      <c r="S1865" s="2">
        <f t="shared" si="1391"/>
        <v>21.134157894736745</v>
      </c>
      <c r="T1865" s="22">
        <f t="shared" si="1379"/>
        <v>0</v>
      </c>
      <c r="U1865" s="29">
        <f t="shared" si="1392"/>
        <v>2087.9268181066655</v>
      </c>
      <c r="V1865" s="30">
        <f t="shared" si="1393"/>
        <v>20.363181893334513</v>
      </c>
      <c r="W1865" s="31">
        <f t="shared" si="1403"/>
        <v>0</v>
      </c>
      <c r="X1865" s="35">
        <f t="shared" si="1394"/>
        <v>2085.7262666666684</v>
      </c>
      <c r="Y1865" s="30">
        <f t="shared" si="1395"/>
        <v>22.563733333331584</v>
      </c>
      <c r="Z1865" s="31">
        <f t="shared" si="1404"/>
        <v>0</v>
      </c>
      <c r="AA1865" s="29">
        <f t="shared" si="1396"/>
        <v>2087.6187409050658</v>
      </c>
      <c r="AB1865" s="30">
        <f t="shared" si="1397"/>
        <v>20.671259094934157</v>
      </c>
      <c r="AC1865" s="31">
        <f t="shared" si="1405"/>
        <v>0</v>
      </c>
      <c r="AD1865" s="32">
        <f t="shared" si="1380"/>
        <v>-1</v>
      </c>
      <c r="AE1865" s="33">
        <f t="shared" si="1381"/>
        <v>0</v>
      </c>
      <c r="AF1865" s="33">
        <f t="shared" si="1382"/>
        <v>0</v>
      </c>
      <c r="AG1865" s="33">
        <f t="shared" si="1383"/>
        <v>0</v>
      </c>
      <c r="AH1865" s="38">
        <f t="shared" si="1384"/>
        <v>-1</v>
      </c>
      <c r="AI1865" s="33">
        <f t="shared" si="1385"/>
        <v>-1</v>
      </c>
      <c r="AJ1865" s="39">
        <f t="shared" si="1386"/>
        <v>-1</v>
      </c>
      <c r="AK1865" s="43">
        <f t="shared" si="1387"/>
        <v>-1</v>
      </c>
      <c r="AL1865" s="4">
        <f t="shared" si="1406"/>
        <v>21.029999999999745</v>
      </c>
      <c r="AM1865" s="4">
        <f t="shared" si="1407"/>
        <v>20.791259094934048</v>
      </c>
      <c r="AN1865" s="4">
        <f t="shared" si="1408"/>
        <v>20.791259094934048</v>
      </c>
      <c r="AO1865" s="4">
        <f t="shared" si="1409"/>
        <v>0</v>
      </c>
      <c r="AP1865" s="4">
        <f t="shared" si="1410"/>
        <v>0.23874090506569701</v>
      </c>
      <c r="AQ1865" s="4">
        <f t="shared" si="1411"/>
        <v>0</v>
      </c>
      <c r="AR1865" s="4">
        <f t="shared" si="1398"/>
        <v>20.909999999999854</v>
      </c>
      <c r="AS1865">
        <f t="shared" si="1412"/>
        <v>20.791259094934048</v>
      </c>
      <c r="AT1865" s="6">
        <f t="shared" si="1413"/>
        <v>1</v>
      </c>
      <c r="AU1865" s="4">
        <f t="shared" si="1414"/>
        <v>-6.9710154696547217</v>
      </c>
      <c r="AV1865" s="4">
        <f t="shared" si="1415"/>
        <v>-11.355673610467939</v>
      </c>
      <c r="AW1865">
        <f t="shared" si="1416"/>
        <v>1</v>
      </c>
      <c r="AX1865">
        <f t="shared" si="1417"/>
        <v>0</v>
      </c>
      <c r="AY1865">
        <f t="shared" si="1418"/>
        <v>0</v>
      </c>
      <c r="AZ1865" s="4">
        <f t="shared" si="1399"/>
        <v>-3.9100000000000006</v>
      </c>
      <c r="BA1865" s="4">
        <f t="shared" si="1419"/>
        <v>134.0500000000001</v>
      </c>
      <c r="BB1865" s="4">
        <f t="shared" si="1400"/>
        <v>146.73333333333326</v>
      </c>
      <c r="BC1865" s="4">
        <f t="shared" si="1401"/>
        <v>269.76400000000001</v>
      </c>
      <c r="BM1865">
        <f t="shared" si="1373"/>
        <v>1</v>
      </c>
    </row>
    <row r="1866" spans="1:65" x14ac:dyDescent="0.25">
      <c r="A1866">
        <v>649</v>
      </c>
      <c r="B1866" s="1">
        <v>42124</v>
      </c>
      <c r="C1866" s="2">
        <v>2105.52</v>
      </c>
      <c r="D1866" s="2">
        <v>2105.52</v>
      </c>
      <c r="E1866" s="2">
        <v>2077.59</v>
      </c>
      <c r="F1866" s="2">
        <v>2085.5100000000002</v>
      </c>
      <c r="G1866" s="2">
        <v>4509680000</v>
      </c>
      <c r="H1866" s="2">
        <f t="shared" si="1374"/>
        <v>9.5953208504052316</v>
      </c>
      <c r="I1866" s="2">
        <f t="shared" si="1375"/>
        <v>2095.3480000000004</v>
      </c>
      <c r="J1866" s="2">
        <f t="shared" si="1376"/>
        <v>14.331862359240343</v>
      </c>
      <c r="K1866" s="2">
        <f t="shared" si="1377"/>
        <v>-1.3299999999999272</v>
      </c>
      <c r="L1866" s="18">
        <v>0.13374999999999998</v>
      </c>
      <c r="M1866" s="19">
        <v>12.017603152416807</v>
      </c>
      <c r="N1866" s="4">
        <f t="shared" si="1388"/>
        <v>29.259999999999764</v>
      </c>
      <c r="O1866" s="4">
        <f t="shared" si="1378"/>
        <v>20.162999999999965</v>
      </c>
      <c r="P1866" s="4">
        <f t="shared" si="1389"/>
        <v>1.6458421052631653</v>
      </c>
      <c r="Q1866" s="4">
        <f t="shared" si="1402"/>
        <v>1.4020977093977867</v>
      </c>
      <c r="R1866" s="18">
        <f t="shared" si="1390"/>
        <v>2109.1988796992482</v>
      </c>
      <c r="S1866" s="2">
        <f t="shared" si="1391"/>
        <v>23.688879699247991</v>
      </c>
      <c r="T1866" s="22">
        <f t="shared" si="1379"/>
        <v>0</v>
      </c>
      <c r="U1866" s="29">
        <f t="shared" si="1392"/>
        <v>2106.1441734706582</v>
      </c>
      <c r="V1866" s="30">
        <f t="shared" si="1393"/>
        <v>20.63417347065797</v>
      </c>
      <c r="W1866" s="31">
        <f t="shared" si="1403"/>
        <v>0</v>
      </c>
      <c r="X1866" s="35">
        <f t="shared" si="1394"/>
        <v>2106.9754666666668</v>
      </c>
      <c r="Y1866" s="30">
        <f t="shared" si="1395"/>
        <v>21.465466666666543</v>
      </c>
      <c r="Z1866" s="31">
        <f t="shared" si="1404"/>
        <v>0</v>
      </c>
      <c r="AA1866" s="29">
        <f t="shared" si="1396"/>
        <v>2106.2605545180995</v>
      </c>
      <c r="AB1866" s="30">
        <f t="shared" si="1397"/>
        <v>20.750554518099307</v>
      </c>
      <c r="AC1866" s="31">
        <f t="shared" si="1405"/>
        <v>0</v>
      </c>
      <c r="AD1866" s="32">
        <f t="shared" si="1380"/>
        <v>-1</v>
      </c>
      <c r="AE1866" s="33">
        <f t="shared" si="1381"/>
        <v>-1</v>
      </c>
      <c r="AF1866" s="33">
        <f t="shared" si="1382"/>
        <v>-1</v>
      </c>
      <c r="AG1866" s="33">
        <f t="shared" si="1383"/>
        <v>0</v>
      </c>
      <c r="AH1866" s="38">
        <f t="shared" si="1384"/>
        <v>-1</v>
      </c>
      <c r="AI1866" s="33">
        <f t="shared" si="1385"/>
        <v>-1</v>
      </c>
      <c r="AJ1866" s="39">
        <f t="shared" si="1386"/>
        <v>-1</v>
      </c>
      <c r="AK1866" s="43">
        <f t="shared" si="1387"/>
        <v>-1</v>
      </c>
      <c r="AL1866" s="4">
        <f t="shared" si="1406"/>
        <v>0</v>
      </c>
      <c r="AM1866" s="4">
        <f t="shared" si="1407"/>
        <v>-0.7405545180995432</v>
      </c>
      <c r="AN1866" s="4">
        <f t="shared" si="1408"/>
        <v>0.7405545180995432</v>
      </c>
      <c r="AO1866" s="4">
        <f t="shared" si="1409"/>
        <v>-27.929999999999836</v>
      </c>
      <c r="AP1866" s="4">
        <f t="shared" si="1410"/>
        <v>28.670554518099379</v>
      </c>
      <c r="AQ1866" s="4">
        <f t="shared" si="1411"/>
        <v>27.929999999999836</v>
      </c>
      <c r="AR1866" s="4">
        <f t="shared" si="1398"/>
        <v>20.009999999999764</v>
      </c>
      <c r="AS1866">
        <f t="shared" si="1412"/>
        <v>27.929999999999836</v>
      </c>
      <c r="AT1866" s="6">
        <f t="shared" si="1413"/>
        <v>1</v>
      </c>
      <c r="AU1866" s="4">
        <f t="shared" si="1414"/>
        <v>-16.064790702107544</v>
      </c>
      <c r="AV1866" s="4">
        <f t="shared" si="1415"/>
        <v>-7.6923968475829563</v>
      </c>
      <c r="AW1866">
        <f t="shared" si="1416"/>
        <v>1</v>
      </c>
      <c r="AX1866">
        <f t="shared" si="1417"/>
        <v>0</v>
      </c>
      <c r="AY1866">
        <f t="shared" si="1418"/>
        <v>0</v>
      </c>
      <c r="AZ1866" s="4">
        <f t="shared" si="1399"/>
        <v>-3.9100000000000006</v>
      </c>
      <c r="BA1866" s="4">
        <f t="shared" si="1419"/>
        <v>137.96000000000009</v>
      </c>
      <c r="BB1866" s="4">
        <f t="shared" si="1400"/>
        <v>150.64333333333326</v>
      </c>
      <c r="BC1866" s="4">
        <f t="shared" si="1401"/>
        <v>277.02</v>
      </c>
      <c r="BM1866">
        <f t="shared" si="1373"/>
        <v>1</v>
      </c>
    </row>
    <row r="1867" spans="1:65" x14ac:dyDescent="0.25">
      <c r="A1867">
        <v>648</v>
      </c>
      <c r="B1867" s="1">
        <v>42123</v>
      </c>
      <c r="C1867" s="2">
        <v>2112.4899999999998</v>
      </c>
      <c r="D1867" s="2">
        <v>2113.65</v>
      </c>
      <c r="E1867" s="2">
        <v>2097.41</v>
      </c>
      <c r="F1867" s="2">
        <v>2106.85</v>
      </c>
      <c r="G1867" s="2">
        <v>4074970000</v>
      </c>
      <c r="H1867" s="2">
        <f t="shared" si="1374"/>
        <v>9.5972262196485865</v>
      </c>
      <c r="I1867" s="2">
        <f t="shared" si="1375"/>
        <v>2093.4535000000001</v>
      </c>
      <c r="J1867" s="2">
        <f t="shared" si="1376"/>
        <v>13.136336267251838</v>
      </c>
      <c r="K1867" s="2">
        <f t="shared" si="1377"/>
        <v>-2.2700000000004366</v>
      </c>
      <c r="L1867" s="18">
        <v>0.1144</v>
      </c>
      <c r="M1867" s="19">
        <v>10.317573302515038</v>
      </c>
      <c r="N1867" s="4">
        <f t="shared" si="1388"/>
        <v>17.350000000000364</v>
      </c>
      <c r="O1867" s="4">
        <f t="shared" si="1378"/>
        <v>18.365000000000009</v>
      </c>
      <c r="P1867" s="4">
        <f t="shared" si="1389"/>
        <v>2.3488796992481231</v>
      </c>
      <c r="Q1867" s="4">
        <f t="shared" si="1402"/>
        <v>1.6004447965593356</v>
      </c>
      <c r="R1867" s="18">
        <f t="shared" si="1390"/>
        <v>2117.3190000000004</v>
      </c>
      <c r="S1867" s="2">
        <f t="shared" si="1391"/>
        <v>10.469000000000506</v>
      </c>
      <c r="T1867" s="22">
        <f t="shared" si="1379"/>
        <v>0</v>
      </c>
      <c r="U1867" s="29">
        <f t="shared" si="1392"/>
        <v>2113.0633970874469</v>
      </c>
      <c r="V1867" s="30">
        <f t="shared" si="1393"/>
        <v>6.2133970874469924</v>
      </c>
      <c r="W1867" s="31">
        <f t="shared" si="1403"/>
        <v>1</v>
      </c>
      <c r="X1867" s="35">
        <f t="shared" si="1394"/>
        <v>2109.0246666666667</v>
      </c>
      <c r="Y1867" s="30">
        <f t="shared" si="1395"/>
        <v>2.1746666666667807</v>
      </c>
      <c r="Z1867" s="31">
        <f t="shared" si="1404"/>
        <v>1</v>
      </c>
      <c r="AA1867" s="29">
        <f t="shared" si="1396"/>
        <v>2112.4979748285377</v>
      </c>
      <c r="AB1867" s="30">
        <f t="shared" si="1397"/>
        <v>5.6479748285378264</v>
      </c>
      <c r="AC1867" s="31">
        <f t="shared" si="1405"/>
        <v>1</v>
      </c>
      <c r="AD1867" s="32">
        <f t="shared" si="1380"/>
        <v>1</v>
      </c>
      <c r="AE1867" s="33">
        <f t="shared" si="1381"/>
        <v>1</v>
      </c>
      <c r="AF1867" s="33">
        <f t="shared" si="1382"/>
        <v>1</v>
      </c>
      <c r="AG1867" s="33">
        <f t="shared" si="1383"/>
        <v>0</v>
      </c>
      <c r="AH1867" s="38">
        <f t="shared" si="1384"/>
        <v>1</v>
      </c>
      <c r="AI1867" s="33">
        <f t="shared" si="1385"/>
        <v>1</v>
      </c>
      <c r="AJ1867" s="39">
        <f t="shared" si="1386"/>
        <v>1</v>
      </c>
      <c r="AK1867" s="43">
        <f t="shared" si="1387"/>
        <v>1</v>
      </c>
      <c r="AL1867" s="4">
        <f t="shared" si="1406"/>
        <v>1.1600000000003092</v>
      </c>
      <c r="AM1867" s="4">
        <f t="shared" si="1407"/>
        <v>1.1520251714623555</v>
      </c>
      <c r="AN1867" s="4">
        <f t="shared" si="1408"/>
        <v>1.1520251714623555</v>
      </c>
      <c r="AO1867" s="4">
        <f t="shared" si="1409"/>
        <v>-15.079999999999927</v>
      </c>
      <c r="AP1867" s="4">
        <f t="shared" si="1410"/>
        <v>15.087974828537881</v>
      </c>
      <c r="AQ1867" s="4">
        <f t="shared" si="1411"/>
        <v>15.079999999999927</v>
      </c>
      <c r="AR1867" s="4">
        <f t="shared" si="1398"/>
        <v>5.6399999999998727</v>
      </c>
      <c r="AS1867">
        <f t="shared" si="1412"/>
        <v>15.079999999999927</v>
      </c>
      <c r="AT1867" s="6">
        <f t="shared" si="1413"/>
        <v>1</v>
      </c>
      <c r="AU1867" s="4">
        <f t="shared" si="1414"/>
        <v>-4.2508323096594971</v>
      </c>
      <c r="AV1867" s="4">
        <f t="shared" si="1415"/>
        <v>4.9775733025151654</v>
      </c>
      <c r="AW1867">
        <f t="shared" si="1416"/>
        <v>0</v>
      </c>
      <c r="AX1867">
        <f t="shared" si="1417"/>
        <v>1</v>
      </c>
      <c r="AY1867">
        <f t="shared" si="1418"/>
        <v>0</v>
      </c>
      <c r="AZ1867" s="4">
        <f t="shared" si="1399"/>
        <v>-3.9100000000000006</v>
      </c>
      <c r="BA1867" s="4">
        <f t="shared" si="1419"/>
        <v>141.87000000000009</v>
      </c>
      <c r="BB1867" s="4">
        <f t="shared" si="1400"/>
        <v>154.55333333333326</v>
      </c>
      <c r="BC1867" s="4">
        <f t="shared" si="1401"/>
        <v>279.80799999999988</v>
      </c>
      <c r="BM1867">
        <f t="shared" si="1373"/>
        <v>1</v>
      </c>
    </row>
    <row r="1868" spans="1:65" x14ac:dyDescent="0.25">
      <c r="A1868">
        <v>647</v>
      </c>
      <c r="B1868" s="1">
        <v>42122</v>
      </c>
      <c r="C1868" s="2">
        <v>2108.35</v>
      </c>
      <c r="D1868" s="2">
        <v>2116.04</v>
      </c>
      <c r="E1868" s="2">
        <v>2094.89</v>
      </c>
      <c r="F1868" s="2">
        <v>2114.7600000000002</v>
      </c>
      <c r="G1868" s="2">
        <v>3546270000</v>
      </c>
      <c r="H1868" s="2">
        <f t="shared" si="1374"/>
        <v>9.5118410999716829</v>
      </c>
      <c r="I1868" s="2">
        <f t="shared" si="1375"/>
        <v>2092.0315000000001</v>
      </c>
      <c r="J1868" s="2">
        <f t="shared" si="1376"/>
        <v>13.06740318703878</v>
      </c>
      <c r="K1868" s="2">
        <f t="shared" si="1377"/>
        <v>-0.57000000000016371</v>
      </c>
      <c r="L1868" s="18">
        <v>0.1047</v>
      </c>
      <c r="M1868" s="19">
        <v>9.4166675568177656</v>
      </c>
      <c r="N1868" s="4">
        <f t="shared" si="1388"/>
        <v>21.150000000000091</v>
      </c>
      <c r="O1868" s="4">
        <f t="shared" si="1378"/>
        <v>18.236999999999945</v>
      </c>
      <c r="P1868" s="4">
        <f t="shared" si="1389"/>
        <v>2.5590000000000055</v>
      </c>
      <c r="Q1868" s="4">
        <f t="shared" si="1402"/>
        <v>1.4702489421720737</v>
      </c>
      <c r="R1868" s="18">
        <f t="shared" si="1390"/>
        <v>2111.2434962406014</v>
      </c>
      <c r="S1868" s="2">
        <f t="shared" si="1391"/>
        <v>3.5165037593988018</v>
      </c>
      <c r="T1868" s="22">
        <f t="shared" si="1379"/>
        <v>1</v>
      </c>
      <c r="U1868" s="29">
        <f t="shared" si="1392"/>
        <v>2108.8235566847734</v>
      </c>
      <c r="V1868" s="30">
        <f t="shared" si="1393"/>
        <v>5.9364433152268248</v>
      </c>
      <c r="W1868" s="31">
        <f t="shared" si="1403"/>
        <v>1</v>
      </c>
      <c r="X1868" s="35">
        <f t="shared" si="1394"/>
        <v>2110.6319999999996</v>
      </c>
      <c r="Y1868" s="30">
        <f t="shared" si="1395"/>
        <v>4.1280000000006112</v>
      </c>
      <c r="Z1868" s="31">
        <f t="shared" si="1404"/>
        <v>1</v>
      </c>
      <c r="AA1868" s="29">
        <f t="shared" si="1396"/>
        <v>2109.076738748905</v>
      </c>
      <c r="AB1868" s="30">
        <f t="shared" si="1397"/>
        <v>5.6832612510952458</v>
      </c>
      <c r="AC1868" s="31">
        <f t="shared" si="1405"/>
        <v>1</v>
      </c>
      <c r="AD1868" s="32">
        <f t="shared" si="1380"/>
        <v>1</v>
      </c>
      <c r="AE1868" s="33">
        <f t="shared" si="1381"/>
        <v>0</v>
      </c>
      <c r="AF1868" s="33">
        <f t="shared" si="1382"/>
        <v>1</v>
      </c>
      <c r="AG1868" s="33">
        <f t="shared" si="1383"/>
        <v>0</v>
      </c>
      <c r="AH1868" s="38">
        <f t="shared" si="1384"/>
        <v>1</v>
      </c>
      <c r="AI1868" s="33">
        <f t="shared" si="1385"/>
        <v>1</v>
      </c>
      <c r="AJ1868" s="39">
        <f t="shared" si="1386"/>
        <v>1</v>
      </c>
      <c r="AK1868" s="43">
        <f t="shared" si="1387"/>
        <v>1</v>
      </c>
      <c r="AL1868" s="4">
        <f t="shared" si="1406"/>
        <v>7.6900000000000546</v>
      </c>
      <c r="AM1868" s="4">
        <f t="shared" si="1407"/>
        <v>6.9632612510949912</v>
      </c>
      <c r="AN1868" s="4">
        <f t="shared" si="1408"/>
        <v>6.9632612510949912</v>
      </c>
      <c r="AO1868" s="4">
        <f t="shared" si="1409"/>
        <v>-13.460000000000036</v>
      </c>
      <c r="AP1868" s="4">
        <f t="shared" si="1410"/>
        <v>14.1867387489051</v>
      </c>
      <c r="AQ1868" s="4">
        <f t="shared" si="1411"/>
        <v>13.460000000000036</v>
      </c>
      <c r="AR1868" s="4">
        <f t="shared" si="1398"/>
        <v>6.4100000000003092</v>
      </c>
      <c r="AS1868">
        <f t="shared" si="1412"/>
        <v>13.460000000000036</v>
      </c>
      <c r="AT1868" s="6">
        <f t="shared" si="1413"/>
        <v>1</v>
      </c>
      <c r="AU1868" s="4">
        <f t="shared" si="1414"/>
        <v>-1.8016516675622203</v>
      </c>
      <c r="AV1868" s="4">
        <f t="shared" si="1415"/>
        <v>3.3066675568174562</v>
      </c>
      <c r="AW1868">
        <f t="shared" si="1416"/>
        <v>0</v>
      </c>
      <c r="AX1868">
        <f t="shared" si="1417"/>
        <v>1</v>
      </c>
      <c r="AY1868">
        <f t="shared" si="1418"/>
        <v>0</v>
      </c>
      <c r="AZ1868" s="4">
        <f t="shared" si="1399"/>
        <v>-3.9100000000000006</v>
      </c>
      <c r="BA1868" s="4">
        <f t="shared" si="1419"/>
        <v>145.78000000000009</v>
      </c>
      <c r="BB1868" s="4">
        <f t="shared" si="1400"/>
        <v>158.46333333333325</v>
      </c>
      <c r="BC1868" s="4">
        <f t="shared" si="1401"/>
        <v>278.15199999999999</v>
      </c>
      <c r="BM1868">
        <f t="shared" si="1373"/>
        <v>1</v>
      </c>
    </row>
    <row r="1869" spans="1:65" x14ac:dyDescent="0.25">
      <c r="A1869">
        <v>646</v>
      </c>
      <c r="B1869" s="1">
        <v>42121</v>
      </c>
      <c r="C1869" s="2">
        <v>2119.29</v>
      </c>
      <c r="D1869" s="2">
        <v>2125.92</v>
      </c>
      <c r="E1869" s="2">
        <v>2107.04</v>
      </c>
      <c r="F1869" s="2">
        <v>2108.92</v>
      </c>
      <c r="G1869" s="2">
        <v>3438750000</v>
      </c>
      <c r="H1869" s="2">
        <f t="shared" si="1374"/>
        <v>10.024128889833733</v>
      </c>
      <c r="I1869" s="2">
        <f t="shared" si="1375"/>
        <v>2089.8195000000001</v>
      </c>
      <c r="J1869" s="2">
        <f t="shared" si="1376"/>
        <v>13.503025547904761</v>
      </c>
      <c r="K1869" s="2">
        <f t="shared" si="1377"/>
        <v>1.5999999999999091</v>
      </c>
      <c r="L1869" s="18">
        <v>0.11225</v>
      </c>
      <c r="M1869" s="19">
        <v>10.137694202119841</v>
      </c>
      <c r="N1869" s="4">
        <f t="shared" si="1388"/>
        <v>18.880000000000109</v>
      </c>
      <c r="O1869" s="4">
        <f t="shared" si="1378"/>
        <v>17.659999999999947</v>
      </c>
      <c r="P1869" s="4">
        <f t="shared" si="1389"/>
        <v>2.3234962406015085</v>
      </c>
      <c r="Q1869" s="4">
        <f t="shared" si="1402"/>
        <v>1.2142479096752166</v>
      </c>
      <c r="R1869" s="18">
        <f t="shared" si="1390"/>
        <v>2120.1876015037597</v>
      </c>
      <c r="S1869" s="2">
        <f t="shared" si="1391"/>
        <v>11.267601503759579</v>
      </c>
      <c r="T1869" s="22">
        <f t="shared" si="1379"/>
        <v>0</v>
      </c>
      <c r="U1869" s="29">
        <f t="shared" si="1392"/>
        <v>2119.6562540945351</v>
      </c>
      <c r="V1869" s="30">
        <f t="shared" si="1393"/>
        <v>10.73625409453507</v>
      </c>
      <c r="W1869" s="31">
        <f t="shared" si="1403"/>
        <v>0</v>
      </c>
      <c r="X1869" s="35">
        <f t="shared" si="1394"/>
        <v>2120.8311999999996</v>
      </c>
      <c r="Y1869" s="30">
        <f t="shared" si="1395"/>
        <v>11.911199999999553</v>
      </c>
      <c r="Z1869" s="31">
        <f t="shared" si="1404"/>
        <v>0</v>
      </c>
      <c r="AA1869" s="29">
        <f t="shared" si="1396"/>
        <v>2119.8207465213004</v>
      </c>
      <c r="AB1869" s="30">
        <f t="shared" si="1397"/>
        <v>10.900746521300334</v>
      </c>
      <c r="AC1869" s="31">
        <f t="shared" si="1405"/>
        <v>0</v>
      </c>
      <c r="AD1869" s="32">
        <f t="shared" si="1380"/>
        <v>-1</v>
      </c>
      <c r="AE1869" s="33">
        <f t="shared" si="1381"/>
        <v>-1</v>
      </c>
      <c r="AF1869" s="33">
        <f t="shared" si="1382"/>
        <v>-1</v>
      </c>
      <c r="AG1869" s="33">
        <f t="shared" si="1383"/>
        <v>-1</v>
      </c>
      <c r="AH1869" s="38">
        <f t="shared" si="1384"/>
        <v>-1</v>
      </c>
      <c r="AI1869" s="33">
        <f t="shared" si="1385"/>
        <v>-1</v>
      </c>
      <c r="AJ1869" s="39">
        <f t="shared" si="1386"/>
        <v>-1</v>
      </c>
      <c r="AK1869" s="43">
        <f t="shared" si="1387"/>
        <v>-1</v>
      </c>
      <c r="AL1869" s="4">
        <f t="shared" si="1406"/>
        <v>6.6300000000001091</v>
      </c>
      <c r="AM1869" s="4">
        <f t="shared" si="1407"/>
        <v>6.0992534786996657</v>
      </c>
      <c r="AN1869" s="4">
        <f t="shared" si="1408"/>
        <v>6.0992534786996657</v>
      </c>
      <c r="AO1869" s="4">
        <f t="shared" si="1409"/>
        <v>-12.25</v>
      </c>
      <c r="AP1869" s="4">
        <f t="shared" si="1410"/>
        <v>12.780746521300443</v>
      </c>
      <c r="AQ1869" s="4">
        <f t="shared" si="1411"/>
        <v>12.25</v>
      </c>
      <c r="AR1869" s="4">
        <f t="shared" si="1398"/>
        <v>10.369999999999891</v>
      </c>
      <c r="AS1869">
        <f t="shared" si="1412"/>
        <v>12.25</v>
      </c>
      <c r="AT1869" s="6">
        <f t="shared" si="1413"/>
        <v>1</v>
      </c>
      <c r="AU1869" s="4">
        <f t="shared" si="1414"/>
        <v>-2.4209682869487779</v>
      </c>
      <c r="AV1869" s="4">
        <f t="shared" si="1415"/>
        <v>6.7694202119949753E-2</v>
      </c>
      <c r="AW1869">
        <f t="shared" si="1416"/>
        <v>0</v>
      </c>
      <c r="AX1869">
        <f t="shared" si="1417"/>
        <v>1</v>
      </c>
      <c r="AY1869">
        <f t="shared" si="1418"/>
        <v>0</v>
      </c>
      <c r="AZ1869" s="4">
        <f t="shared" si="1399"/>
        <v>-3.9100000000000006</v>
      </c>
      <c r="BA1869" s="4">
        <f t="shared" si="1419"/>
        <v>149.69000000000008</v>
      </c>
      <c r="BB1869" s="4">
        <f t="shared" si="1400"/>
        <v>162.37333333333325</v>
      </c>
      <c r="BC1869" s="4">
        <f t="shared" si="1401"/>
        <v>282.52799999999996</v>
      </c>
      <c r="BM1869">
        <f t="shared" si="1373"/>
        <v>1</v>
      </c>
    </row>
    <row r="1870" spans="1:65" x14ac:dyDescent="0.25">
      <c r="A1870">
        <v>645</v>
      </c>
      <c r="B1870" s="1">
        <v>42118</v>
      </c>
      <c r="C1870" s="2">
        <v>2112.8000000000002</v>
      </c>
      <c r="D1870" s="2">
        <v>2120.92</v>
      </c>
      <c r="E1870" s="2">
        <v>2112.8000000000002</v>
      </c>
      <c r="F1870" s="2">
        <v>2117.69</v>
      </c>
      <c r="G1870" s="2">
        <v>3375780000</v>
      </c>
      <c r="H1870" s="2">
        <f t="shared" si="1374"/>
        <v>8.0722691288688253</v>
      </c>
      <c r="I1870" s="2">
        <f t="shared" si="1375"/>
        <v>2086.6439999999998</v>
      </c>
      <c r="J1870" s="2">
        <f t="shared" si="1376"/>
        <v>12.582558981634698</v>
      </c>
      <c r="K1870" s="2">
        <f t="shared" si="1377"/>
        <v>-0.12999999999965439</v>
      </c>
      <c r="L1870" s="18">
        <v>9.484999999999999E-2</v>
      </c>
      <c r="M1870" s="19">
        <v>8.5469840983054119</v>
      </c>
      <c r="N1870" s="4">
        <f t="shared" si="1388"/>
        <v>8.1199999999998909</v>
      </c>
      <c r="O1870" s="4">
        <f t="shared" si="1378"/>
        <v>17.303999999999952</v>
      </c>
      <c r="P1870" s="4">
        <f t="shared" si="1389"/>
        <v>2.4976015037594013</v>
      </c>
      <c r="Q1870" s="4">
        <f t="shared" si="1402"/>
        <v>0.93911306291015928</v>
      </c>
      <c r="R1870" s="18">
        <f t="shared" si="1390"/>
        <v>2115.4607744360901</v>
      </c>
      <c r="S1870" s="2">
        <f t="shared" si="1391"/>
        <v>2.2292255639099494</v>
      </c>
      <c r="T1870" s="22">
        <f t="shared" si="1379"/>
        <v>1</v>
      </c>
      <c r="U1870" s="29">
        <f t="shared" si="1392"/>
        <v>2113.0866242708335</v>
      </c>
      <c r="V1870" s="30">
        <f t="shared" si="1393"/>
        <v>4.6033757291666006</v>
      </c>
      <c r="W1870" s="31">
        <f t="shared" si="1403"/>
        <v>1</v>
      </c>
      <c r="X1870" s="35">
        <f t="shared" si="1394"/>
        <v>2115.3925333333341</v>
      </c>
      <c r="Y1870" s="30">
        <f t="shared" si="1395"/>
        <v>2.2974666666659687</v>
      </c>
      <c r="Z1870" s="31">
        <f t="shared" si="1404"/>
        <v>1</v>
      </c>
      <c r="AA1870" s="29">
        <f t="shared" si="1396"/>
        <v>2113.4094515395836</v>
      </c>
      <c r="AB1870" s="30">
        <f t="shared" si="1397"/>
        <v>4.2805484604164121</v>
      </c>
      <c r="AC1870" s="31">
        <f t="shared" si="1405"/>
        <v>1</v>
      </c>
      <c r="AD1870" s="32">
        <f t="shared" si="1380"/>
        <v>1</v>
      </c>
      <c r="AE1870" s="33">
        <f t="shared" si="1381"/>
        <v>1</v>
      </c>
      <c r="AF1870" s="33">
        <f t="shared" si="1382"/>
        <v>1</v>
      </c>
      <c r="AG1870" s="33">
        <f t="shared" si="1383"/>
        <v>1</v>
      </c>
      <c r="AH1870" s="38">
        <f t="shared" si="1384"/>
        <v>1</v>
      </c>
      <c r="AI1870" s="33">
        <f t="shared" si="1385"/>
        <v>1</v>
      </c>
      <c r="AJ1870" s="39">
        <f t="shared" si="1386"/>
        <v>1</v>
      </c>
      <c r="AK1870" s="43">
        <f t="shared" si="1387"/>
        <v>1</v>
      </c>
      <c r="AL1870" s="4">
        <f t="shared" si="1406"/>
        <v>8.1199999999998909</v>
      </c>
      <c r="AM1870" s="4">
        <f t="shared" si="1407"/>
        <v>7.5105484604164303</v>
      </c>
      <c r="AN1870" s="4">
        <f t="shared" si="1408"/>
        <v>7.5105484604164303</v>
      </c>
      <c r="AO1870" s="4">
        <f t="shared" si="1409"/>
        <v>0</v>
      </c>
      <c r="AP1870" s="4">
        <f t="shared" si="1410"/>
        <v>0.60945153958346054</v>
      </c>
      <c r="AQ1870" s="4">
        <f t="shared" si="1411"/>
        <v>0</v>
      </c>
      <c r="AR1870" s="4">
        <f t="shared" si="1398"/>
        <v>4.8899999999998727</v>
      </c>
      <c r="AS1870">
        <f t="shared" si="1412"/>
        <v>7.5105484604164303</v>
      </c>
      <c r="AT1870" s="6">
        <f t="shared" si="1413"/>
        <v>0</v>
      </c>
      <c r="AU1870" s="4">
        <f t="shared" si="1414"/>
        <v>3.0190471062519482</v>
      </c>
      <c r="AV1870" s="4">
        <f t="shared" si="1415"/>
        <v>3.9569840983055391</v>
      </c>
      <c r="AW1870">
        <f t="shared" si="1416"/>
        <v>0</v>
      </c>
      <c r="AX1870">
        <f t="shared" si="1417"/>
        <v>0</v>
      </c>
      <c r="AY1870">
        <f t="shared" si="1418"/>
        <v>0</v>
      </c>
      <c r="AZ1870" s="4">
        <f t="shared" si="1399"/>
        <v>6.94</v>
      </c>
      <c r="BA1870" s="4">
        <f t="shared" si="1419"/>
        <v>153.60000000000008</v>
      </c>
      <c r="BB1870" s="4">
        <f t="shared" si="1400"/>
        <v>166.28333333333325</v>
      </c>
      <c r="BC1870" s="4">
        <f t="shared" si="1401"/>
        <v>279.93200000000002</v>
      </c>
      <c r="BM1870">
        <f t="shared" si="1373"/>
        <v>1</v>
      </c>
    </row>
    <row r="1871" spans="1:65" x14ac:dyDescent="0.25">
      <c r="A1871">
        <v>644</v>
      </c>
      <c r="B1871" s="1">
        <v>42117</v>
      </c>
      <c r="C1871" s="2">
        <v>2107.21</v>
      </c>
      <c r="D1871" s="2">
        <v>2120.4899999999998</v>
      </c>
      <c r="E1871" s="2">
        <v>2103.19</v>
      </c>
      <c r="F1871" s="2">
        <v>2112.9299999999998</v>
      </c>
      <c r="G1871" s="2">
        <v>3636670000</v>
      </c>
      <c r="H1871" s="2">
        <f t="shared" si="1374"/>
        <v>7.2602761655462764</v>
      </c>
      <c r="I1871" s="2">
        <f t="shared" si="1375"/>
        <v>2084.0009999999997</v>
      </c>
      <c r="J1871" s="2">
        <f t="shared" si="1376"/>
        <v>11.515022727769681</v>
      </c>
      <c r="K1871" s="2">
        <f t="shared" si="1377"/>
        <v>-0.75</v>
      </c>
      <c r="L1871" s="18">
        <v>0.10185</v>
      </c>
      <c r="M1871" s="19">
        <v>9.1561700579725045</v>
      </c>
      <c r="N1871" s="4">
        <f t="shared" si="1388"/>
        <v>17.299999999999727</v>
      </c>
      <c r="O1871" s="4">
        <f t="shared" si="1378"/>
        <v>17.634999999999991</v>
      </c>
      <c r="P1871" s="4">
        <f t="shared" si="1389"/>
        <v>2.5307744360902249</v>
      </c>
      <c r="Q1871" s="4">
        <f t="shared" si="1402"/>
        <v>0.73493402777777594</v>
      </c>
      <c r="R1871" s="18">
        <f t="shared" si="1390"/>
        <v>2110.4365639097746</v>
      </c>
      <c r="S1871" s="2">
        <f t="shared" si="1391"/>
        <v>2.4934360902252592</v>
      </c>
      <c r="T1871" s="22">
        <f t="shared" si="1379"/>
        <v>1</v>
      </c>
      <c r="U1871" s="29">
        <f t="shared" si="1392"/>
        <v>2107.4025638447533</v>
      </c>
      <c r="V1871" s="30">
        <f t="shared" si="1393"/>
        <v>5.5274361552465052</v>
      </c>
      <c r="W1871" s="31">
        <f t="shared" si="1403"/>
        <v>1</v>
      </c>
      <c r="X1871" s="35">
        <f t="shared" si="1394"/>
        <v>2105.576266666666</v>
      </c>
      <c r="Y1871" s="30">
        <f t="shared" si="1395"/>
        <v>7.3537333333338211</v>
      </c>
      <c r="Z1871" s="31">
        <f t="shared" si="1404"/>
        <v>1</v>
      </c>
      <c r="AA1871" s="29">
        <f t="shared" si="1396"/>
        <v>2107.146882239821</v>
      </c>
      <c r="AB1871" s="30">
        <f t="shared" si="1397"/>
        <v>5.7831177601788113</v>
      </c>
      <c r="AC1871" s="31">
        <f t="shared" si="1405"/>
        <v>1</v>
      </c>
      <c r="AD1871" s="32">
        <f t="shared" si="1380"/>
        <v>1</v>
      </c>
      <c r="AE1871" s="33">
        <f t="shared" si="1381"/>
        <v>1</v>
      </c>
      <c r="AF1871" s="33">
        <f t="shared" si="1382"/>
        <v>0</v>
      </c>
      <c r="AG1871" s="33">
        <f t="shared" si="1383"/>
        <v>0</v>
      </c>
      <c r="AH1871" s="38">
        <f t="shared" si="1384"/>
        <v>1</v>
      </c>
      <c r="AI1871" s="33">
        <f t="shared" si="1385"/>
        <v>1</v>
      </c>
      <c r="AJ1871" s="39">
        <f t="shared" si="1386"/>
        <v>1</v>
      </c>
      <c r="AK1871" s="43">
        <f t="shared" si="1387"/>
        <v>1</v>
      </c>
      <c r="AL1871" s="4">
        <f t="shared" si="1406"/>
        <v>13.279999999999745</v>
      </c>
      <c r="AM1871" s="4">
        <f t="shared" si="1407"/>
        <v>13.343117760178757</v>
      </c>
      <c r="AN1871" s="4">
        <f t="shared" si="1408"/>
        <v>13.279999999999745</v>
      </c>
      <c r="AO1871" s="4">
        <f t="shared" si="1409"/>
        <v>-4.0199999999999818</v>
      </c>
      <c r="AP1871" s="4">
        <f t="shared" si="1410"/>
        <v>3.9568822398209704</v>
      </c>
      <c r="AQ1871" s="4">
        <f t="shared" si="1411"/>
        <v>3.9568822398209704</v>
      </c>
      <c r="AR1871" s="4">
        <f t="shared" si="1398"/>
        <v>5.7199999999997999</v>
      </c>
      <c r="AS1871">
        <f t="shared" si="1412"/>
        <v>13.279999999999745</v>
      </c>
      <c r="AT1871" s="6">
        <f t="shared" si="1413"/>
        <v>1</v>
      </c>
      <c r="AU1871" s="4">
        <f t="shared" si="1414"/>
        <v>-2.8602758144627867</v>
      </c>
      <c r="AV1871" s="4">
        <f t="shared" si="1415"/>
        <v>3.7361700579727044</v>
      </c>
      <c r="AW1871">
        <f t="shared" si="1416"/>
        <v>0</v>
      </c>
      <c r="AX1871">
        <f t="shared" si="1417"/>
        <v>1</v>
      </c>
      <c r="AY1871">
        <f t="shared" si="1418"/>
        <v>0</v>
      </c>
      <c r="AZ1871" s="4">
        <f t="shared" si="1399"/>
        <v>-3.9100000000000006</v>
      </c>
      <c r="BA1871" s="4">
        <f t="shared" si="1419"/>
        <v>146.66000000000008</v>
      </c>
      <c r="BB1871" s="4">
        <f t="shared" si="1400"/>
        <v>159.34333333333325</v>
      </c>
      <c r="BC1871" s="4">
        <f t="shared" si="1401"/>
        <v>277.69599999999997</v>
      </c>
      <c r="BM1871">
        <f t="shared" si="1373"/>
        <v>1</v>
      </c>
    </row>
    <row r="1872" spans="1:65" x14ac:dyDescent="0.25">
      <c r="A1872">
        <v>643</v>
      </c>
      <c r="B1872" s="1">
        <v>42116</v>
      </c>
      <c r="C1872" s="2">
        <v>2098.27</v>
      </c>
      <c r="D1872" s="2">
        <v>2109.98</v>
      </c>
      <c r="E1872" s="2">
        <v>2091.0500000000002</v>
      </c>
      <c r="F1872" s="2">
        <v>2107.96</v>
      </c>
      <c r="G1872" s="2">
        <v>3348480000</v>
      </c>
      <c r="H1872" s="2">
        <f t="shared" si="1374"/>
        <v>8.3360956088567022</v>
      </c>
      <c r="I1872" s="2">
        <f t="shared" si="1375"/>
        <v>2083.2955000000002</v>
      </c>
      <c r="J1872" s="2">
        <f t="shared" si="1376"/>
        <v>11.640828375298653</v>
      </c>
      <c r="K1872" s="2">
        <f t="shared" si="1377"/>
        <v>0.98000000000001819</v>
      </c>
      <c r="L1872" s="18">
        <v>0.1013</v>
      </c>
      <c r="M1872" s="19">
        <v>9.0606297265538771</v>
      </c>
      <c r="N1872" s="4">
        <f t="shared" si="1388"/>
        <v>18.929999999999836</v>
      </c>
      <c r="O1872" s="4">
        <f t="shared" si="1378"/>
        <v>17.807000000000016</v>
      </c>
      <c r="P1872" s="4">
        <f t="shared" si="1389"/>
        <v>2.4765639097744341</v>
      </c>
      <c r="Q1872" s="4">
        <f t="shared" si="1402"/>
        <v>0.49375344808562172</v>
      </c>
      <c r="R1872" s="18">
        <f t="shared" si="1390"/>
        <v>2099.277812030075</v>
      </c>
      <c r="S1872" s="2">
        <f t="shared" si="1391"/>
        <v>8.682187969925053</v>
      </c>
      <c r="T1872" s="22">
        <f t="shared" si="1379"/>
        <v>1</v>
      </c>
      <c r="U1872" s="29">
        <f t="shared" si="1392"/>
        <v>2098.4384499086077</v>
      </c>
      <c r="V1872" s="30">
        <f t="shared" si="1393"/>
        <v>9.5215500913923279</v>
      </c>
      <c r="W1872" s="31">
        <f t="shared" si="1403"/>
        <v>1</v>
      </c>
      <c r="X1872" s="35">
        <f t="shared" si="1394"/>
        <v>2104.1290666666669</v>
      </c>
      <c r="Y1872" s="30">
        <f t="shared" si="1395"/>
        <v>3.8309333333331779</v>
      </c>
      <c r="Z1872" s="31">
        <f t="shared" si="1404"/>
        <v>1</v>
      </c>
      <c r="AA1872" s="29">
        <f t="shared" si="1396"/>
        <v>2099.2351362547361</v>
      </c>
      <c r="AB1872" s="30">
        <f t="shared" si="1397"/>
        <v>8.7248637452639741</v>
      </c>
      <c r="AC1872" s="31">
        <f t="shared" si="1405"/>
        <v>1</v>
      </c>
      <c r="AD1872" s="32">
        <f t="shared" si="1380"/>
        <v>1</v>
      </c>
      <c r="AE1872" s="33">
        <f t="shared" si="1381"/>
        <v>1</v>
      </c>
      <c r="AF1872" s="33">
        <f t="shared" si="1382"/>
        <v>0</v>
      </c>
      <c r="AG1872" s="33">
        <f t="shared" si="1383"/>
        <v>0</v>
      </c>
      <c r="AH1872" s="38">
        <f t="shared" si="1384"/>
        <v>1</v>
      </c>
      <c r="AI1872" s="33">
        <f t="shared" si="1385"/>
        <v>1</v>
      </c>
      <c r="AJ1872" s="39">
        <f t="shared" si="1386"/>
        <v>1</v>
      </c>
      <c r="AK1872" s="43">
        <f t="shared" si="1387"/>
        <v>0</v>
      </c>
      <c r="AL1872" s="4">
        <f t="shared" si="1406"/>
        <v>11.710000000000036</v>
      </c>
      <c r="AM1872" s="4">
        <f t="shared" si="1407"/>
        <v>10.744863745263956</v>
      </c>
      <c r="AN1872" s="4">
        <f t="shared" si="1408"/>
        <v>10.744863745263956</v>
      </c>
      <c r="AO1872" s="4">
        <f t="shared" si="1409"/>
        <v>-7.2199999999997999</v>
      </c>
      <c r="AP1872" s="4">
        <f t="shared" si="1410"/>
        <v>8.1851362547358804</v>
      </c>
      <c r="AQ1872" s="4">
        <f t="shared" si="1411"/>
        <v>7.2199999999997999</v>
      </c>
      <c r="AR1872" s="4">
        <f t="shared" si="1398"/>
        <v>9.6900000000000546</v>
      </c>
      <c r="AS1872">
        <f t="shared" si="1412"/>
        <v>10.744863745263956</v>
      </c>
      <c r="AT1872" s="6">
        <f t="shared" si="1413"/>
        <v>0</v>
      </c>
      <c r="AU1872" s="4">
        <f t="shared" si="1414"/>
        <v>0.535014722559918</v>
      </c>
      <c r="AV1872" s="4">
        <f t="shared" si="1415"/>
        <v>-0.32937027344617748</v>
      </c>
      <c r="AW1872">
        <f t="shared" si="1416"/>
        <v>0</v>
      </c>
      <c r="AX1872">
        <f t="shared" si="1417"/>
        <v>0</v>
      </c>
      <c r="AY1872">
        <f t="shared" si="1418"/>
        <v>1</v>
      </c>
      <c r="AZ1872" s="4">
        <f t="shared" si="1399"/>
        <v>-3.9100000000000006</v>
      </c>
      <c r="BA1872" s="4">
        <f t="shared" si="1419"/>
        <v>150.57000000000008</v>
      </c>
      <c r="BB1872" s="4">
        <f t="shared" si="1400"/>
        <v>163.25333333333325</v>
      </c>
      <c r="BC1872" s="4">
        <f t="shared" si="1401"/>
        <v>274.12</v>
      </c>
      <c r="BM1872">
        <f t="shared" si="1373"/>
        <v>1</v>
      </c>
    </row>
    <row r="1873" spans="1:65" x14ac:dyDescent="0.25">
      <c r="A1873">
        <v>642</v>
      </c>
      <c r="B1873" s="1">
        <v>42115</v>
      </c>
      <c r="C1873" s="2">
        <v>2102.8200000000002</v>
      </c>
      <c r="D1873" s="2">
        <v>2109.64</v>
      </c>
      <c r="E1873" s="2">
        <v>2094.38</v>
      </c>
      <c r="F1873" s="2">
        <v>2097.29</v>
      </c>
      <c r="G1873" s="2">
        <v>3243410000</v>
      </c>
      <c r="H1873" s="2">
        <f t="shared" si="1374"/>
        <v>10.178269008038658</v>
      </c>
      <c r="I1873" s="2">
        <f t="shared" si="1375"/>
        <v>2083.5790000000002</v>
      </c>
      <c r="J1873" s="2">
        <f t="shared" si="1376"/>
        <v>12.406353592965351</v>
      </c>
      <c r="K1873" s="2">
        <f t="shared" si="1377"/>
        <v>2.4200000000000728</v>
      </c>
      <c r="L1873" s="18">
        <v>0.1095</v>
      </c>
      <c r="M1873" s="19">
        <v>9.8085899720207603</v>
      </c>
      <c r="N1873" s="4">
        <f t="shared" si="1388"/>
        <v>15.259999999999764</v>
      </c>
      <c r="O1873" s="4">
        <f t="shared" si="1378"/>
        <v>17.253000000000021</v>
      </c>
      <c r="P1873" s="4">
        <f t="shared" si="1389"/>
        <v>1.9878120300751845</v>
      </c>
      <c r="Q1873" s="4">
        <f t="shared" si="1402"/>
        <v>0.431922842583358</v>
      </c>
      <c r="R1873" s="18">
        <f t="shared" si="1390"/>
        <v>2101.8582105263158</v>
      </c>
      <c r="S1873" s="2">
        <f t="shared" si="1391"/>
        <v>4.5682105263158519</v>
      </c>
      <c r="T1873" s="22">
        <f t="shared" si="1379"/>
        <v>1</v>
      </c>
      <c r="U1873" s="29">
        <f t="shared" si="1392"/>
        <v>2102.9695260964913</v>
      </c>
      <c r="V1873" s="30">
        <f t="shared" si="1393"/>
        <v>5.6795260964913723</v>
      </c>
      <c r="W1873" s="31">
        <f t="shared" si="1403"/>
        <v>1</v>
      </c>
      <c r="X1873" s="35">
        <f t="shared" si="1394"/>
        <v>2096.6569333333337</v>
      </c>
      <c r="Y1873" s="30">
        <f t="shared" si="1395"/>
        <v>0.63306666666630917</v>
      </c>
      <c r="Z1873" s="31">
        <f t="shared" si="1404"/>
        <v>1</v>
      </c>
      <c r="AA1873" s="29">
        <f t="shared" si="1396"/>
        <v>2102.0857631096492</v>
      </c>
      <c r="AB1873" s="30">
        <f t="shared" si="1397"/>
        <v>4.795763109649215</v>
      </c>
      <c r="AC1873" s="31">
        <f t="shared" si="1405"/>
        <v>1</v>
      </c>
      <c r="AD1873" s="32">
        <f t="shared" si="1380"/>
        <v>1</v>
      </c>
      <c r="AE1873" s="33">
        <f t="shared" si="1381"/>
        <v>0</v>
      </c>
      <c r="AF1873" s="33">
        <f t="shared" si="1382"/>
        <v>0</v>
      </c>
      <c r="AG1873" s="33">
        <f t="shared" si="1383"/>
        <v>0</v>
      </c>
      <c r="AH1873" s="38">
        <f t="shared" si="1384"/>
        <v>1</v>
      </c>
      <c r="AI1873" s="33">
        <f t="shared" si="1385"/>
        <v>0</v>
      </c>
      <c r="AJ1873" s="39">
        <f t="shared" si="1386"/>
        <v>1</v>
      </c>
      <c r="AK1873" s="43">
        <f t="shared" si="1387"/>
        <v>0</v>
      </c>
      <c r="AL1873" s="4">
        <f t="shared" si="1406"/>
        <v>6.819999999999709</v>
      </c>
      <c r="AM1873" s="4">
        <f t="shared" si="1407"/>
        <v>7.554236890350694</v>
      </c>
      <c r="AN1873" s="4">
        <f t="shared" si="1408"/>
        <v>6.819999999999709</v>
      </c>
      <c r="AO1873" s="4">
        <f t="shared" si="1409"/>
        <v>-8.4400000000000546</v>
      </c>
      <c r="AP1873" s="4">
        <f t="shared" si="1410"/>
        <v>7.7057631096490695</v>
      </c>
      <c r="AQ1873" s="4">
        <f t="shared" si="1411"/>
        <v>7.7057631096490695</v>
      </c>
      <c r="AR1873" s="4">
        <f t="shared" si="1398"/>
        <v>5.5300000000002001</v>
      </c>
      <c r="AS1873">
        <f t="shared" si="1412"/>
        <v>7.7057631096490695</v>
      </c>
      <c r="AT1873" s="6">
        <f t="shared" si="1413"/>
        <v>0</v>
      </c>
      <c r="AU1873" s="4">
        <f t="shared" si="1414"/>
        <v>3.2718608561384617</v>
      </c>
      <c r="AV1873" s="4">
        <f t="shared" si="1415"/>
        <v>4.5785899720205601</v>
      </c>
      <c r="AW1873">
        <f t="shared" si="1416"/>
        <v>0</v>
      </c>
      <c r="AX1873">
        <f t="shared" si="1417"/>
        <v>0</v>
      </c>
      <c r="AY1873">
        <f t="shared" si="1418"/>
        <v>0</v>
      </c>
      <c r="AZ1873" s="4">
        <f t="shared" si="1399"/>
        <v>6.94</v>
      </c>
      <c r="BA1873" s="4">
        <f t="shared" si="1419"/>
        <v>154.48000000000008</v>
      </c>
      <c r="BB1873" s="4">
        <f t="shared" si="1400"/>
        <v>165.8599999999999</v>
      </c>
      <c r="BC1873" s="4">
        <f t="shared" si="1401"/>
        <v>275.94000000000005</v>
      </c>
      <c r="BM1873">
        <f t="shared" si="1373"/>
        <v>1</v>
      </c>
    </row>
    <row r="1874" spans="1:65" x14ac:dyDescent="0.25">
      <c r="A1874">
        <v>641</v>
      </c>
      <c r="B1874" s="1">
        <v>42114</v>
      </c>
      <c r="C1874" s="2">
        <v>2084.11</v>
      </c>
      <c r="D1874" s="2">
        <v>2103.94</v>
      </c>
      <c r="E1874" s="2">
        <v>2084.11</v>
      </c>
      <c r="F1874" s="2">
        <v>2100.4</v>
      </c>
      <c r="G1874" s="2">
        <v>3000160000</v>
      </c>
      <c r="H1874" s="2">
        <f t="shared" si="1374"/>
        <v>10.375366606642036</v>
      </c>
      <c r="I1874" s="2">
        <f t="shared" si="1375"/>
        <v>2083.8375000000001</v>
      </c>
      <c r="J1874" s="2">
        <f t="shared" si="1376"/>
        <v>12.543213503723857</v>
      </c>
      <c r="K1874" s="2">
        <f t="shared" si="1377"/>
        <v>2.930000000000291</v>
      </c>
      <c r="L1874" s="18">
        <v>0.10755000000000001</v>
      </c>
      <c r="M1874" s="19">
        <v>9.5457599702500282</v>
      </c>
      <c r="N1874" s="4">
        <f t="shared" si="1388"/>
        <v>22.760000000000218</v>
      </c>
      <c r="O1874" s="4">
        <f t="shared" si="1378"/>
        <v>17.098000000000049</v>
      </c>
      <c r="P1874" s="4">
        <f t="shared" si="1389"/>
        <v>1.4582105263157847</v>
      </c>
      <c r="Q1874" s="4">
        <f t="shared" si="1402"/>
        <v>0.3834002474134019</v>
      </c>
      <c r="R1874" s="18">
        <f t="shared" si="1390"/>
        <v>2082.017654135338</v>
      </c>
      <c r="S1874" s="2">
        <f t="shared" si="1391"/>
        <v>18.382345864662057</v>
      </c>
      <c r="T1874" s="22">
        <f t="shared" si="1379"/>
        <v>0</v>
      </c>
      <c r="U1874" s="29">
        <f t="shared" si="1392"/>
        <v>2084.2958286487096</v>
      </c>
      <c r="V1874" s="30">
        <f t="shared" si="1393"/>
        <v>16.104171351290461</v>
      </c>
      <c r="W1874" s="31">
        <f t="shared" si="1403"/>
        <v>0</v>
      </c>
      <c r="X1874" s="35">
        <f t="shared" si="1394"/>
        <v>2083.5659999999998</v>
      </c>
      <c r="Y1874" s="30">
        <f t="shared" si="1395"/>
        <v>16.834000000000287</v>
      </c>
      <c r="Z1874" s="31">
        <f t="shared" si="1404"/>
        <v>0</v>
      </c>
      <c r="AA1874" s="29">
        <f t="shared" si="1396"/>
        <v>2084.1936526378904</v>
      </c>
      <c r="AB1874" s="30">
        <f t="shared" si="1397"/>
        <v>16.206347362109682</v>
      </c>
      <c r="AC1874" s="31">
        <f t="shared" si="1405"/>
        <v>0</v>
      </c>
      <c r="AD1874" s="32">
        <f t="shared" si="1380"/>
        <v>-1</v>
      </c>
      <c r="AE1874" s="33">
        <f t="shared" si="1381"/>
        <v>0</v>
      </c>
      <c r="AF1874" s="33">
        <f t="shared" si="1382"/>
        <v>-1</v>
      </c>
      <c r="AG1874" s="33">
        <f t="shared" si="1383"/>
        <v>0</v>
      </c>
      <c r="AH1874" s="38">
        <f t="shared" si="1384"/>
        <v>-1</v>
      </c>
      <c r="AI1874" s="33">
        <f t="shared" si="1385"/>
        <v>-1</v>
      </c>
      <c r="AJ1874" s="39">
        <f t="shared" si="1386"/>
        <v>-1</v>
      </c>
      <c r="AK1874" s="43">
        <f t="shared" si="1387"/>
        <v>-1</v>
      </c>
      <c r="AL1874" s="4">
        <f t="shared" si="1406"/>
        <v>19.829999999999927</v>
      </c>
      <c r="AM1874" s="4">
        <f t="shared" si="1407"/>
        <v>19.746347362109645</v>
      </c>
      <c r="AN1874" s="4">
        <f t="shared" si="1408"/>
        <v>19.746347362109645</v>
      </c>
      <c r="AO1874" s="4">
        <f t="shared" si="1409"/>
        <v>0</v>
      </c>
      <c r="AP1874" s="4">
        <f t="shared" si="1410"/>
        <v>8.3652637890281767E-2</v>
      </c>
      <c r="AQ1874" s="4">
        <f t="shared" si="1411"/>
        <v>0</v>
      </c>
      <c r="AR1874" s="4">
        <f t="shared" si="1398"/>
        <v>16.289999999999964</v>
      </c>
      <c r="AS1874">
        <f t="shared" si="1412"/>
        <v>19.746347362109645</v>
      </c>
      <c r="AT1874" s="6">
        <f t="shared" si="1413"/>
        <v>1</v>
      </c>
      <c r="AU1874" s="4">
        <f t="shared" si="1414"/>
        <v>-7.8017452458725369</v>
      </c>
      <c r="AV1874" s="4">
        <f t="shared" si="1415"/>
        <v>-6.4442400297499356</v>
      </c>
      <c r="AW1874">
        <f t="shared" si="1416"/>
        <v>1</v>
      </c>
      <c r="AX1874">
        <f t="shared" si="1417"/>
        <v>0</v>
      </c>
      <c r="AY1874">
        <f t="shared" si="1418"/>
        <v>0</v>
      </c>
      <c r="AZ1874" s="4">
        <f t="shared" si="1399"/>
        <v>-3.9100000000000006</v>
      </c>
      <c r="BA1874" s="4">
        <f t="shared" si="1419"/>
        <v>147.54000000000008</v>
      </c>
      <c r="BB1874" s="4">
        <f t="shared" si="1400"/>
        <v>163.54666666666657</v>
      </c>
      <c r="BC1874" s="4">
        <f t="shared" si="1401"/>
        <v>268.45600000000007</v>
      </c>
      <c r="BM1874">
        <f t="shared" si="1373"/>
        <v>1</v>
      </c>
    </row>
    <row r="1875" spans="1:65" x14ac:dyDescent="0.25">
      <c r="A1875">
        <v>640</v>
      </c>
      <c r="B1875" s="1">
        <v>42111</v>
      </c>
      <c r="C1875" s="2">
        <v>2102.58</v>
      </c>
      <c r="D1875" s="2">
        <v>2102.58</v>
      </c>
      <c r="E1875" s="2">
        <v>2072.37</v>
      </c>
      <c r="F1875" s="2">
        <v>2081.1799999999998</v>
      </c>
      <c r="G1875" s="2">
        <v>3627600000</v>
      </c>
      <c r="H1875" s="2">
        <f t="shared" si="1374"/>
        <v>13.28137379942307</v>
      </c>
      <c r="I1875" s="2">
        <f t="shared" si="1375"/>
        <v>2084.1480000000001</v>
      </c>
      <c r="J1875" s="2">
        <f t="shared" si="1376"/>
        <v>14.562767332084302</v>
      </c>
      <c r="K1875" s="2">
        <f t="shared" si="1377"/>
        <v>-2.4099999999998545</v>
      </c>
      <c r="L1875" s="18">
        <v>0.1157</v>
      </c>
      <c r="M1875" s="19">
        <v>10.386610535858356</v>
      </c>
      <c r="N1875" s="4">
        <f t="shared" si="1388"/>
        <v>32.619999999999891</v>
      </c>
      <c r="O1875" s="4">
        <f t="shared" si="1378"/>
        <v>17.869000000000007</v>
      </c>
      <c r="P1875" s="4">
        <f t="shared" si="1389"/>
        <v>0.83765413533834032</v>
      </c>
      <c r="Q1875" s="4">
        <f t="shared" si="1402"/>
        <v>0.47648371463991424</v>
      </c>
      <c r="R1875" s="18">
        <f t="shared" si="1390"/>
        <v>2105.7911503759397</v>
      </c>
      <c r="S1875" s="2">
        <f t="shared" si="1391"/>
        <v>24.611150375939815</v>
      </c>
      <c r="T1875" s="22">
        <f t="shared" si="1379"/>
        <v>0</v>
      </c>
      <c r="U1875" s="29">
        <f t="shared" si="1392"/>
        <v>2102.8091072322222</v>
      </c>
      <c r="V1875" s="30">
        <f t="shared" si="1393"/>
        <v>21.629107232222395</v>
      </c>
      <c r="W1875" s="31">
        <f t="shared" si="1403"/>
        <v>0</v>
      </c>
      <c r="X1875" s="35">
        <f t="shared" si="1394"/>
        <v>2105.1664000000001</v>
      </c>
      <c r="Y1875" s="30">
        <f t="shared" si="1395"/>
        <v>23.986400000000231</v>
      </c>
      <c r="Z1875" s="31">
        <f t="shared" si="1404"/>
        <v>0</v>
      </c>
      <c r="AA1875" s="29">
        <f t="shared" si="1396"/>
        <v>2103.139128219711</v>
      </c>
      <c r="AB1875" s="30">
        <f t="shared" si="1397"/>
        <v>21.959128219711147</v>
      </c>
      <c r="AC1875" s="31">
        <f t="shared" si="1405"/>
        <v>0</v>
      </c>
      <c r="AD1875" s="32">
        <f t="shared" si="1380"/>
        <v>-1</v>
      </c>
      <c r="AE1875" s="33">
        <f t="shared" si="1381"/>
        <v>-1</v>
      </c>
      <c r="AF1875" s="33">
        <f t="shared" si="1382"/>
        <v>-1</v>
      </c>
      <c r="AG1875" s="33">
        <f t="shared" si="1383"/>
        <v>-1</v>
      </c>
      <c r="AH1875" s="38">
        <f t="shared" si="1384"/>
        <v>-1</v>
      </c>
      <c r="AI1875" s="33">
        <f t="shared" si="1385"/>
        <v>-1</v>
      </c>
      <c r="AJ1875" s="39">
        <f t="shared" si="1386"/>
        <v>-1</v>
      </c>
      <c r="AK1875" s="43">
        <f t="shared" si="1387"/>
        <v>-1</v>
      </c>
      <c r="AL1875" s="4">
        <f t="shared" si="1406"/>
        <v>0</v>
      </c>
      <c r="AM1875" s="4">
        <f t="shared" si="1407"/>
        <v>-0.55912821971105586</v>
      </c>
      <c r="AN1875" s="4">
        <f t="shared" si="1408"/>
        <v>0.55912821971105586</v>
      </c>
      <c r="AO1875" s="4">
        <f t="shared" si="1409"/>
        <v>-30.210000000000036</v>
      </c>
      <c r="AP1875" s="4">
        <f t="shared" si="1410"/>
        <v>30.769128219711092</v>
      </c>
      <c r="AQ1875" s="4">
        <f t="shared" si="1411"/>
        <v>30.210000000000036</v>
      </c>
      <c r="AR1875" s="4">
        <f t="shared" si="1398"/>
        <v>21.400000000000091</v>
      </c>
      <c r="AS1875">
        <f t="shared" si="1412"/>
        <v>30.210000000000036</v>
      </c>
      <c r="AT1875" s="6">
        <f t="shared" si="1413"/>
        <v>1</v>
      </c>
      <c r="AU1875" s="4">
        <f t="shared" si="1414"/>
        <v>-20.343118149392943</v>
      </c>
      <c r="AV1875" s="4">
        <f t="shared" si="1415"/>
        <v>-10.713389464141734</v>
      </c>
      <c r="AW1875">
        <f t="shared" si="1416"/>
        <v>1</v>
      </c>
      <c r="AX1875">
        <f t="shared" si="1417"/>
        <v>0</v>
      </c>
      <c r="AY1875">
        <f t="shared" si="1418"/>
        <v>0</v>
      </c>
      <c r="AZ1875" s="4">
        <f t="shared" si="1399"/>
        <v>-3.9100000000000006</v>
      </c>
      <c r="BA1875" s="4">
        <f t="shared" si="1419"/>
        <v>151.45000000000007</v>
      </c>
      <c r="BB1875" s="4">
        <f t="shared" si="1400"/>
        <v>167.45666666666656</v>
      </c>
      <c r="BC1875" s="4">
        <f t="shared" si="1401"/>
        <v>275.84399999999994</v>
      </c>
      <c r="BM1875">
        <f t="shared" si="1373"/>
        <v>1</v>
      </c>
    </row>
    <row r="1876" spans="1:65" x14ac:dyDescent="0.25">
      <c r="A1876">
        <v>639</v>
      </c>
      <c r="B1876" s="1">
        <v>42110</v>
      </c>
      <c r="C1876" s="2">
        <v>2105.96</v>
      </c>
      <c r="D1876" s="2">
        <v>2111.3000000000002</v>
      </c>
      <c r="E1876" s="2">
        <v>2100.02</v>
      </c>
      <c r="F1876" s="2">
        <v>2104.9899999999998</v>
      </c>
      <c r="G1876" s="2">
        <v>3434120000</v>
      </c>
      <c r="H1876" s="2">
        <f t="shared" si="1374"/>
        <v>15.322474270749456</v>
      </c>
      <c r="I1876" s="2">
        <f t="shared" si="1375"/>
        <v>2083.9535000000001</v>
      </c>
      <c r="J1876" s="2">
        <f t="shared" si="1376"/>
        <v>16.032327038304757</v>
      </c>
      <c r="K1876" s="2">
        <f t="shared" si="1377"/>
        <v>-0.67000000000007276</v>
      </c>
      <c r="L1876" s="18">
        <v>9.5500000000000002E-2</v>
      </c>
      <c r="M1876" s="19">
        <v>8.5798972613974716</v>
      </c>
      <c r="N1876" s="4">
        <f t="shared" si="1388"/>
        <v>11.2800000000002</v>
      </c>
      <c r="O1876" s="4">
        <f t="shared" si="1378"/>
        <v>16.092000000000006</v>
      </c>
      <c r="P1876" s="4">
        <f t="shared" si="1389"/>
        <v>0.80115037593984606</v>
      </c>
      <c r="Q1876" s="4">
        <f t="shared" si="1402"/>
        <v>0.58745444159607407</v>
      </c>
      <c r="R1876" s="18">
        <f t="shared" si="1390"/>
        <v>2106.8847218045112</v>
      </c>
      <c r="S1876" s="2">
        <f t="shared" si="1391"/>
        <v>1.8947218045113914</v>
      </c>
      <c r="T1876" s="22">
        <f t="shared" si="1379"/>
        <v>1</v>
      </c>
      <c r="U1876" s="29">
        <f t="shared" si="1392"/>
        <v>2106.2303493410054</v>
      </c>
      <c r="V1876" s="30">
        <f t="shared" si="1393"/>
        <v>1.2403493410056399</v>
      </c>
      <c r="W1876" s="31">
        <f t="shared" si="1403"/>
        <v>1</v>
      </c>
      <c r="X1876" s="35">
        <f t="shared" si="1394"/>
        <v>2107.4418666666675</v>
      </c>
      <c r="Y1876" s="30">
        <f t="shared" si="1395"/>
        <v>2.4518666666676836</v>
      </c>
      <c r="Z1876" s="31">
        <f t="shared" si="1404"/>
        <v>1</v>
      </c>
      <c r="AA1876" s="29">
        <f t="shared" si="1396"/>
        <v>2106.3999617665982</v>
      </c>
      <c r="AB1876" s="30">
        <f t="shared" si="1397"/>
        <v>1.4099617665983715</v>
      </c>
      <c r="AC1876" s="31">
        <f t="shared" si="1405"/>
        <v>1</v>
      </c>
      <c r="AD1876" s="32">
        <f t="shared" si="1380"/>
        <v>1</v>
      </c>
      <c r="AE1876" s="33">
        <f t="shared" si="1381"/>
        <v>1</v>
      </c>
      <c r="AF1876" s="33">
        <f t="shared" si="1382"/>
        <v>0</v>
      </c>
      <c r="AG1876" s="33">
        <f t="shared" si="1383"/>
        <v>0</v>
      </c>
      <c r="AH1876" s="38">
        <f t="shared" si="1384"/>
        <v>1</v>
      </c>
      <c r="AI1876" s="33">
        <f t="shared" si="1385"/>
        <v>1</v>
      </c>
      <c r="AJ1876" s="39">
        <f t="shared" si="1386"/>
        <v>1</v>
      </c>
      <c r="AK1876" s="43">
        <f t="shared" si="1387"/>
        <v>1</v>
      </c>
      <c r="AL1876" s="4">
        <f t="shared" si="1406"/>
        <v>5.3400000000001455</v>
      </c>
      <c r="AM1876" s="4">
        <f t="shared" si="1407"/>
        <v>4.9000382334020287</v>
      </c>
      <c r="AN1876" s="4">
        <f t="shared" si="1408"/>
        <v>4.9000382334020287</v>
      </c>
      <c r="AO1876" s="4">
        <f t="shared" si="1409"/>
        <v>-5.9400000000000546</v>
      </c>
      <c r="AP1876" s="4">
        <f t="shared" si="1410"/>
        <v>6.3799617665981714</v>
      </c>
      <c r="AQ1876" s="4">
        <f t="shared" si="1411"/>
        <v>5.9400000000000546</v>
      </c>
      <c r="AR1876" s="4">
        <f t="shared" si="1398"/>
        <v>0.97000000000025466</v>
      </c>
      <c r="AS1876">
        <f t="shared" si="1412"/>
        <v>5.9400000000000546</v>
      </c>
      <c r="AT1876" s="6">
        <f t="shared" si="1413"/>
        <v>0</v>
      </c>
      <c r="AU1876" s="4">
        <f t="shared" si="1414"/>
        <v>3.7016032161508736</v>
      </c>
      <c r="AV1876" s="4">
        <f t="shared" si="1415"/>
        <v>7.9098972613972167</v>
      </c>
      <c r="AW1876">
        <f t="shared" si="1416"/>
        <v>0</v>
      </c>
      <c r="AX1876">
        <f t="shared" si="1417"/>
        <v>0</v>
      </c>
      <c r="AY1876">
        <f t="shared" si="1418"/>
        <v>0</v>
      </c>
      <c r="AZ1876" s="4">
        <f t="shared" si="1399"/>
        <v>6.94</v>
      </c>
      <c r="BA1876" s="4">
        <f t="shared" si="1419"/>
        <v>155.36000000000007</v>
      </c>
      <c r="BB1876" s="4">
        <f t="shared" si="1400"/>
        <v>171.36666666666656</v>
      </c>
      <c r="BC1876" s="4">
        <f t="shared" si="1401"/>
        <v>277.19599999999997</v>
      </c>
      <c r="BM1876">
        <f t="shared" si="1373"/>
        <v>1</v>
      </c>
    </row>
    <row r="1877" spans="1:65" x14ac:dyDescent="0.25">
      <c r="A1877">
        <v>638</v>
      </c>
      <c r="B1877" s="1">
        <v>42109</v>
      </c>
      <c r="C1877" s="2">
        <v>2097.8200000000002</v>
      </c>
      <c r="D1877" s="2">
        <v>2111.91</v>
      </c>
      <c r="E1877" s="2">
        <v>2097.8200000000002</v>
      </c>
      <c r="F1877" s="2">
        <v>2106.63</v>
      </c>
      <c r="G1877" s="2">
        <v>4013760000</v>
      </c>
      <c r="H1877" s="2">
        <f t="shared" si="1374"/>
        <v>14.358368407773039</v>
      </c>
      <c r="I1877" s="2">
        <f t="shared" si="1375"/>
        <v>2082.2974999999997</v>
      </c>
      <c r="J1877" s="2">
        <f t="shared" si="1376"/>
        <v>17.411792132435902</v>
      </c>
      <c r="K1877" s="2">
        <f t="shared" si="1377"/>
        <v>1.9800000000000182</v>
      </c>
      <c r="L1877" s="18">
        <v>9.3799999999999994E-2</v>
      </c>
      <c r="M1877" s="19">
        <v>8.3840027966529824</v>
      </c>
      <c r="N1877" s="4">
        <f t="shared" si="1388"/>
        <v>16.069999999999709</v>
      </c>
      <c r="O1877" s="4">
        <f t="shared" si="1378"/>
        <v>16.914999999999964</v>
      </c>
      <c r="P1877" s="4">
        <f t="shared" si="1389"/>
        <v>0.25472180451127729</v>
      </c>
      <c r="Q1877" s="4">
        <f t="shared" si="1402"/>
        <v>0.69320343847525479</v>
      </c>
      <c r="R1877" s="18">
        <f t="shared" si="1390"/>
        <v>2095.8744285714288</v>
      </c>
      <c r="S1877" s="2">
        <f t="shared" si="1391"/>
        <v>10.755571428571329</v>
      </c>
      <c r="T1877" s="22">
        <f t="shared" si="1379"/>
        <v>0</v>
      </c>
      <c r="U1877" s="29">
        <f t="shared" si="1392"/>
        <v>2098.1049646004735</v>
      </c>
      <c r="V1877" s="30">
        <f t="shared" si="1393"/>
        <v>8.5250353995265868</v>
      </c>
      <c r="W1877" s="31">
        <f t="shared" si="1403"/>
        <v>1</v>
      </c>
      <c r="X1877" s="35">
        <f t="shared" si="1394"/>
        <v>2094.6822666666671</v>
      </c>
      <c r="Y1877" s="30">
        <f t="shared" si="1395"/>
        <v>11.947733333332963</v>
      </c>
      <c r="Z1877" s="31">
        <f t="shared" si="1404"/>
        <v>0</v>
      </c>
      <c r="AA1877" s="29">
        <f t="shared" si="1396"/>
        <v>2097.6257868897405</v>
      </c>
      <c r="AB1877" s="30">
        <f t="shared" si="1397"/>
        <v>9.0042131102595704</v>
      </c>
      <c r="AC1877" s="31">
        <f t="shared" si="1405"/>
        <v>1</v>
      </c>
      <c r="AD1877" s="32">
        <f t="shared" si="1380"/>
        <v>1</v>
      </c>
      <c r="AE1877" s="33">
        <f t="shared" si="1381"/>
        <v>1</v>
      </c>
      <c r="AF1877" s="33">
        <f t="shared" si="1382"/>
        <v>0</v>
      </c>
      <c r="AG1877" s="33">
        <f t="shared" si="1383"/>
        <v>0</v>
      </c>
      <c r="AH1877" s="38">
        <f t="shared" si="1384"/>
        <v>1</v>
      </c>
      <c r="AI1877" s="33">
        <f t="shared" si="1385"/>
        <v>1</v>
      </c>
      <c r="AJ1877" s="39">
        <f t="shared" si="1386"/>
        <v>0</v>
      </c>
      <c r="AK1877" s="43">
        <f t="shared" si="1387"/>
        <v>0</v>
      </c>
      <c r="AL1877" s="4">
        <f t="shared" si="1406"/>
        <v>14.089999999999691</v>
      </c>
      <c r="AM1877" s="4">
        <f t="shared" si="1407"/>
        <v>14.284213110259316</v>
      </c>
      <c r="AN1877" s="4">
        <f t="shared" si="1408"/>
        <v>14.089999999999691</v>
      </c>
      <c r="AO1877" s="4">
        <f t="shared" si="1409"/>
        <v>0</v>
      </c>
      <c r="AP1877" s="4">
        <f t="shared" si="1410"/>
        <v>-0.19421311025962495</v>
      </c>
      <c r="AQ1877" s="4">
        <f t="shared" si="1411"/>
        <v>0.19421311025962495</v>
      </c>
      <c r="AR1877" s="4">
        <f t="shared" si="1398"/>
        <v>8.8099999999999454</v>
      </c>
      <c r="AS1877">
        <f t="shared" si="1412"/>
        <v>14.089999999999691</v>
      </c>
      <c r="AT1877" s="6">
        <f t="shared" si="1413"/>
        <v>1</v>
      </c>
      <c r="AU1877" s="4">
        <f t="shared" si="1414"/>
        <v>-3.4429980128723052</v>
      </c>
      <c r="AV1877" s="4">
        <f t="shared" si="1415"/>
        <v>-0.12599720334696302</v>
      </c>
      <c r="AW1877">
        <f t="shared" si="1416"/>
        <v>1</v>
      </c>
      <c r="AX1877">
        <f t="shared" si="1417"/>
        <v>0</v>
      </c>
      <c r="AY1877">
        <f t="shared" si="1418"/>
        <v>0</v>
      </c>
      <c r="AZ1877" s="4">
        <f t="shared" si="1399"/>
        <v>-3.9100000000000006</v>
      </c>
      <c r="BA1877" s="4">
        <f t="shared" si="1419"/>
        <v>148.42000000000007</v>
      </c>
      <c r="BB1877" s="4">
        <f t="shared" si="1400"/>
        <v>164.42666666666656</v>
      </c>
      <c r="BC1877" s="4">
        <f t="shared" si="1401"/>
        <v>273.94000000000005</v>
      </c>
      <c r="BM1877">
        <f t="shared" si="1373"/>
        <v>1</v>
      </c>
    </row>
    <row r="1878" spans="1:65" x14ac:dyDescent="0.25">
      <c r="A1878">
        <v>637</v>
      </c>
      <c r="B1878" s="1">
        <v>42108</v>
      </c>
      <c r="C1878" s="2">
        <v>2092.2800000000002</v>
      </c>
      <c r="D1878" s="2">
        <v>2098.62</v>
      </c>
      <c r="E1878" s="2">
        <v>2083.2399999999998</v>
      </c>
      <c r="F1878" s="2">
        <v>2095.84</v>
      </c>
      <c r="G1878" s="2">
        <v>3301270000</v>
      </c>
      <c r="H1878" s="2">
        <f t="shared" si="1374"/>
        <v>13.237936898676271</v>
      </c>
      <c r="I1878" s="2">
        <f t="shared" si="1375"/>
        <v>2081.4359999999992</v>
      </c>
      <c r="J1878" s="2">
        <f t="shared" si="1376"/>
        <v>15.955193050012188</v>
      </c>
      <c r="K1878" s="2">
        <f t="shared" si="1377"/>
        <v>-0.1499999999996362</v>
      </c>
      <c r="L1878" s="18">
        <v>0.10375000000000001</v>
      </c>
      <c r="M1878" s="19">
        <v>9.2582625975020747</v>
      </c>
      <c r="N1878" s="4">
        <f t="shared" si="1388"/>
        <v>15.380000000000109</v>
      </c>
      <c r="O1878" s="4">
        <f t="shared" si="1378"/>
        <v>17.227999999999973</v>
      </c>
      <c r="P1878" s="4">
        <f t="shared" si="1389"/>
        <v>3.4428571428565591E-2</v>
      </c>
      <c r="Q1878" s="4">
        <f t="shared" si="1402"/>
        <v>0.73067846275216697</v>
      </c>
      <c r="R1878" s="18">
        <f t="shared" si="1390"/>
        <v>2092.2671428571425</v>
      </c>
      <c r="S1878" s="2">
        <f t="shared" si="1391"/>
        <v>3.5728571428576288</v>
      </c>
      <c r="T1878" s="22">
        <f t="shared" si="1379"/>
        <v>1</v>
      </c>
      <c r="U1878" s="29">
        <f t="shared" si="1392"/>
        <v>2092.5152807060522</v>
      </c>
      <c r="V1878" s="30">
        <f t="shared" si="1393"/>
        <v>3.3247192939479646</v>
      </c>
      <c r="W1878" s="31">
        <f t="shared" si="1403"/>
        <v>1</v>
      </c>
      <c r="X1878" s="35">
        <f t="shared" si="1394"/>
        <v>2095.7661333333335</v>
      </c>
      <c r="Y1878" s="30">
        <f t="shared" si="1395"/>
        <v>7.3866666666617675E-2</v>
      </c>
      <c r="Z1878" s="31">
        <f t="shared" si="1404"/>
        <v>1</v>
      </c>
      <c r="AA1878" s="29">
        <f t="shared" si="1396"/>
        <v>2092.9704000738716</v>
      </c>
      <c r="AB1878" s="30">
        <f t="shared" si="1397"/>
        <v>2.8695999261285579</v>
      </c>
      <c r="AC1878" s="31">
        <f t="shared" si="1405"/>
        <v>1</v>
      </c>
      <c r="AD1878" s="32">
        <f t="shared" si="1380"/>
        <v>1</v>
      </c>
      <c r="AE1878" s="33">
        <f t="shared" si="1381"/>
        <v>0</v>
      </c>
      <c r="AF1878" s="33">
        <f t="shared" si="1382"/>
        <v>0</v>
      </c>
      <c r="AG1878" s="33">
        <f t="shared" si="1383"/>
        <v>0</v>
      </c>
      <c r="AH1878" s="38">
        <f t="shared" si="1384"/>
        <v>0</v>
      </c>
      <c r="AI1878" s="33">
        <f t="shared" si="1385"/>
        <v>0</v>
      </c>
      <c r="AJ1878" s="39">
        <f t="shared" si="1386"/>
        <v>0</v>
      </c>
      <c r="AK1878" s="43">
        <f t="shared" si="1387"/>
        <v>0</v>
      </c>
      <c r="AL1878" s="4">
        <f t="shared" si="1406"/>
        <v>6.3399999999996908</v>
      </c>
      <c r="AM1878" s="4">
        <f t="shared" si="1407"/>
        <v>5.6495999261283032</v>
      </c>
      <c r="AN1878" s="4">
        <f t="shared" si="1408"/>
        <v>5.6495999261283032</v>
      </c>
      <c r="AO1878" s="4">
        <f t="shared" si="1409"/>
        <v>-9.0400000000004184</v>
      </c>
      <c r="AP1878" s="4">
        <f t="shared" si="1410"/>
        <v>9.7304000738718059</v>
      </c>
      <c r="AQ1878" s="4">
        <f t="shared" si="1411"/>
        <v>9.0400000000004184</v>
      </c>
      <c r="AR1878" s="4">
        <f t="shared" si="1398"/>
        <v>3.5599999999999454</v>
      </c>
      <c r="AS1878">
        <f t="shared" si="1412"/>
        <v>9.0400000000004184</v>
      </c>
      <c r="AT1878" s="6">
        <f t="shared" si="1413"/>
        <v>0</v>
      </c>
      <c r="AU1878" s="4">
        <f t="shared" si="1414"/>
        <v>2.0941522417729495</v>
      </c>
      <c r="AV1878" s="4">
        <f t="shared" si="1415"/>
        <v>5.9982625975021291</v>
      </c>
      <c r="AW1878">
        <f t="shared" si="1416"/>
        <v>0</v>
      </c>
      <c r="AX1878">
        <f t="shared" si="1417"/>
        <v>0</v>
      </c>
      <c r="AY1878">
        <f t="shared" si="1418"/>
        <v>0</v>
      </c>
      <c r="AZ1878" s="4">
        <f t="shared" si="1399"/>
        <v>6.94</v>
      </c>
      <c r="BA1878" s="4">
        <f t="shared" si="1419"/>
        <v>152.33000000000007</v>
      </c>
      <c r="BB1878" s="4">
        <f t="shared" si="1400"/>
        <v>165.7299999999999</v>
      </c>
      <c r="BC1878" s="4">
        <f t="shared" si="1401"/>
        <v>271.7240000000001</v>
      </c>
      <c r="BM1878">
        <f t="shared" ref="BM1878:BM1941" si="1420">IF(AND(AK1878=0,AJ1878=0,AI1878=0),0,1)</f>
        <v>0</v>
      </c>
    </row>
    <row r="1879" spans="1:65" x14ac:dyDescent="0.25">
      <c r="A1879">
        <v>636</v>
      </c>
      <c r="B1879" s="1">
        <v>42107</v>
      </c>
      <c r="C1879" s="2">
        <v>2102.0300000000002</v>
      </c>
      <c r="D1879" s="2">
        <v>2107.65</v>
      </c>
      <c r="E1879" s="2">
        <v>2092.33</v>
      </c>
      <c r="F1879" s="2">
        <v>2092.4299999999998</v>
      </c>
      <c r="G1879" s="2">
        <v>2908420000</v>
      </c>
      <c r="H1879" s="2">
        <f t="shared" si="1374"/>
        <v>13.364654254163638</v>
      </c>
      <c r="I1879" s="2">
        <f t="shared" si="1375"/>
        <v>2079.5894999999991</v>
      </c>
      <c r="J1879" s="2">
        <f t="shared" si="1376"/>
        <v>15.892145991354525</v>
      </c>
      <c r="K1879" s="2">
        <f t="shared" si="1377"/>
        <v>-2.9999999999745341E-2</v>
      </c>
      <c r="L1879" s="18">
        <v>0.108</v>
      </c>
      <c r="M1879" s="19">
        <v>9.6818715145855379</v>
      </c>
      <c r="N1879" s="4">
        <f t="shared" si="1388"/>
        <v>15.320000000000164</v>
      </c>
      <c r="O1879" s="4">
        <f t="shared" si="1378"/>
        <v>18.484999999999946</v>
      </c>
      <c r="P1879" s="4">
        <f t="shared" si="1389"/>
        <v>-0.16285714285715203</v>
      </c>
      <c r="Q1879" s="4">
        <f t="shared" si="1402"/>
        <v>0.60328386167146675</v>
      </c>
      <c r="R1879" s="18">
        <f t="shared" si="1390"/>
        <v>2102.1286691729324</v>
      </c>
      <c r="S1879" s="2">
        <f t="shared" si="1391"/>
        <v>9.6986691729325685</v>
      </c>
      <c r="T1879" s="22">
        <f t="shared" si="1379"/>
        <v>0</v>
      </c>
      <c r="U1879" s="29">
        <f t="shared" si="1392"/>
        <v>2102.235970069562</v>
      </c>
      <c r="V1879" s="30">
        <f t="shared" si="1393"/>
        <v>9.8059700695621359</v>
      </c>
      <c r="W1879" s="31">
        <f t="shared" si="1403"/>
        <v>0</v>
      </c>
      <c r="X1879" s="35">
        <f t="shared" si="1394"/>
        <v>2104.8836000000001</v>
      </c>
      <c r="Y1879" s="30">
        <f t="shared" si="1395"/>
        <v>12.453600000000279</v>
      </c>
      <c r="Z1879" s="31">
        <f t="shared" si="1404"/>
        <v>0</v>
      </c>
      <c r="AA1879" s="29">
        <f t="shared" si="1396"/>
        <v>2102.6066382598233</v>
      </c>
      <c r="AB1879" s="30">
        <f t="shared" si="1397"/>
        <v>10.176638259823449</v>
      </c>
      <c r="AC1879" s="31">
        <f t="shared" si="1405"/>
        <v>0</v>
      </c>
      <c r="AD1879" s="32">
        <f t="shared" si="1380"/>
        <v>-1</v>
      </c>
      <c r="AE1879" s="33">
        <f t="shared" si="1381"/>
        <v>0</v>
      </c>
      <c r="AF1879" s="33">
        <f t="shared" si="1382"/>
        <v>0</v>
      </c>
      <c r="AG1879" s="33">
        <f t="shared" si="1383"/>
        <v>0</v>
      </c>
      <c r="AH1879" s="38">
        <f t="shared" si="1384"/>
        <v>-1</v>
      </c>
      <c r="AI1879" s="33">
        <f t="shared" si="1385"/>
        <v>0</v>
      </c>
      <c r="AJ1879" s="39">
        <f t="shared" si="1386"/>
        <v>-1</v>
      </c>
      <c r="AK1879" s="43">
        <f t="shared" si="1387"/>
        <v>0</v>
      </c>
      <c r="AL1879" s="4">
        <f t="shared" si="1406"/>
        <v>5.6199999999998909</v>
      </c>
      <c r="AM1879" s="4">
        <f t="shared" si="1407"/>
        <v>5.0433617401768061</v>
      </c>
      <c r="AN1879" s="4">
        <f t="shared" si="1408"/>
        <v>5.0433617401768061</v>
      </c>
      <c r="AO1879" s="4">
        <f t="shared" si="1409"/>
        <v>-9.7000000000002728</v>
      </c>
      <c r="AP1879" s="4">
        <f t="shared" si="1410"/>
        <v>10.276638259823358</v>
      </c>
      <c r="AQ1879" s="4">
        <f t="shared" si="1411"/>
        <v>9.7000000000002728</v>
      </c>
      <c r="AR1879" s="4">
        <f t="shared" si="1398"/>
        <v>9.6000000000003638</v>
      </c>
      <c r="AS1879">
        <f t="shared" si="1412"/>
        <v>9.7000000000002728</v>
      </c>
      <c r="AT1879" s="6">
        <f t="shared" si="1413"/>
        <v>1</v>
      </c>
      <c r="AU1879" s="4">
        <f t="shared" si="1414"/>
        <v>-0.77211713124190595</v>
      </c>
      <c r="AV1879" s="4">
        <f t="shared" si="1415"/>
        <v>0.38187151458517404</v>
      </c>
      <c r="AW1879">
        <f t="shared" si="1416"/>
        <v>0</v>
      </c>
      <c r="AX1879">
        <f t="shared" si="1417"/>
        <v>1</v>
      </c>
      <c r="AY1879">
        <f t="shared" si="1418"/>
        <v>0</v>
      </c>
      <c r="AZ1879" s="4">
        <f t="shared" si="1399"/>
        <v>-3.9100000000000006</v>
      </c>
      <c r="BA1879" s="4">
        <f t="shared" si="1419"/>
        <v>145.39000000000007</v>
      </c>
      <c r="BB1879" s="4">
        <f t="shared" si="1400"/>
        <v>165.7299999999999</v>
      </c>
      <c r="BC1879" s="4">
        <f t="shared" si="1401"/>
        <v>275.62400000000008</v>
      </c>
      <c r="BM1879">
        <f t="shared" si="1420"/>
        <v>1</v>
      </c>
    </row>
    <row r="1880" spans="1:65" x14ac:dyDescent="0.25">
      <c r="A1880">
        <v>635</v>
      </c>
      <c r="B1880" s="1">
        <v>42104</v>
      </c>
      <c r="C1880" s="2">
        <v>2091.5100000000002</v>
      </c>
      <c r="D1880" s="2">
        <v>2102.61</v>
      </c>
      <c r="E1880" s="2">
        <v>2091.5100000000002</v>
      </c>
      <c r="F1880" s="2">
        <v>2102.06</v>
      </c>
      <c r="G1880" s="2">
        <v>3156200000</v>
      </c>
      <c r="H1880" s="2">
        <f t="shared" ref="H1880:H1943" si="1421">_xlfn.STDEV.S(C1880:C1889)</f>
        <v>11.773178556929013</v>
      </c>
      <c r="I1880" s="2">
        <f t="shared" ref="I1880:I1943" si="1422">AVERAGE(C1880:C1899)</f>
        <v>2077.7159999999994</v>
      </c>
      <c r="J1880" s="2">
        <f t="shared" ref="J1880:J1943" si="1423">_xlfn.STDEV.S(D1880:E1889)</f>
        <v>15.203624732280108</v>
      </c>
      <c r="K1880" s="2">
        <f t="shared" ref="K1880:K1943" si="1424">C1880-F1881</f>
        <v>0.33000000000038199</v>
      </c>
      <c r="L1880" s="18">
        <v>8.7049999999999988E-2</v>
      </c>
      <c r="M1880" s="19">
        <v>7.7633764076159721</v>
      </c>
      <c r="N1880" s="4">
        <f t="shared" si="1388"/>
        <v>11.430000000000291</v>
      </c>
      <c r="O1880" s="4">
        <f t="shared" ref="O1880:O1943" si="1425">AVERAGE(N1880:N1889)</f>
        <v>17.93999999999992</v>
      </c>
      <c r="P1880" s="4">
        <f t="shared" si="1389"/>
        <v>6.8669172932322567E-2</v>
      </c>
      <c r="Q1880" s="4">
        <f t="shared" si="1402"/>
        <v>0.52812838349146884</v>
      </c>
      <c r="R1880" s="18">
        <f t="shared" si="1390"/>
        <v>2091.0901654135337</v>
      </c>
      <c r="S1880" s="2">
        <f t="shared" si="1391"/>
        <v>10.969834586466277</v>
      </c>
      <c r="T1880" s="22">
        <f t="shared" ref="T1880:T1943" si="1426">IF(S1880&gt;M1881, 0, 1)</f>
        <v>0</v>
      </c>
      <c r="U1880" s="29">
        <f t="shared" si="1392"/>
        <v>2091.5838019781463</v>
      </c>
      <c r="V1880" s="30">
        <f t="shared" si="1393"/>
        <v>10.476198021853634</v>
      </c>
      <c r="W1880" s="31">
        <f t="shared" si="1403"/>
        <v>0</v>
      </c>
      <c r="X1880" s="35">
        <f t="shared" si="1394"/>
        <v>2092.5714666666668</v>
      </c>
      <c r="Y1880" s="30">
        <f t="shared" si="1395"/>
        <v>9.4885333333331801</v>
      </c>
      <c r="Z1880" s="31">
        <f t="shared" si="1404"/>
        <v>0</v>
      </c>
      <c r="AA1880" s="29">
        <f t="shared" si="1396"/>
        <v>2091.7220750345391</v>
      </c>
      <c r="AB1880" s="30">
        <f t="shared" si="1397"/>
        <v>10.337924965460843</v>
      </c>
      <c r="AC1880" s="31">
        <f t="shared" si="1405"/>
        <v>0</v>
      </c>
      <c r="AD1880" s="32">
        <f t="shared" ref="AD1880:AD1943" si="1427">IF(AC1880=1, 1, -1)</f>
        <v>-1</v>
      </c>
      <c r="AE1880" s="33">
        <f t="shared" ref="AE1880:AE1943" si="1428">IF(AC1881=0,0,IF(0=AC1880,-1,AC1880))</f>
        <v>0</v>
      </c>
      <c r="AF1880" s="33">
        <f t="shared" ref="AF1880:AF1943" si="1429">IF(COUNTIF(AD1881:AD1884, "&lt;0")&gt;=2,0,IF(AC1880=1, 1, -1))</f>
        <v>0</v>
      </c>
      <c r="AG1880" s="33">
        <f t="shared" ref="AG1880:AG1943" si="1430">IF(COUNTIF(AD1881:AD1883, "&lt;0")&gt;=1,0,IF(AC1880=1, 1, -1))</f>
        <v>0</v>
      </c>
      <c r="AH1880" s="38">
        <f t="shared" ref="AH1880:AH1943" si="1431">IF(SUM(AC1881:AC1883)=0,0,IF(AC1880=1, 1, -1))</f>
        <v>-1</v>
      </c>
      <c r="AI1880" s="33">
        <f t="shared" ref="AI1880:AI1943" si="1432">IF(COUNTIF(AD1881:AD1882, "&lt;0")&gt;=2,0,IF(AC1880=1, 1, -1))</f>
        <v>-1</v>
      </c>
      <c r="AJ1880" s="39">
        <f t="shared" ref="AJ1880:AJ1943" si="1433">IF(COUNTIF(AD1881:AD1884, "&lt;0")&gt;=3,0,IF(AC1880=1, 1, -1))</f>
        <v>-1</v>
      </c>
      <c r="AK1880" s="43">
        <f t="shared" ref="AK1880:AK1943" si="1434">IF(COUNTIF(AD1881:AD1883, "&lt;0")&gt;=2,0,IF(AC1880=1, 1, -1))</f>
        <v>-1</v>
      </c>
      <c r="AL1880" s="4">
        <f t="shared" si="1406"/>
        <v>11.099999999999909</v>
      </c>
      <c r="AM1880" s="4">
        <f t="shared" si="1407"/>
        <v>10.887924965461025</v>
      </c>
      <c r="AN1880" s="4">
        <f t="shared" si="1408"/>
        <v>10.887924965461025</v>
      </c>
      <c r="AO1880" s="4">
        <f t="shared" si="1409"/>
        <v>0</v>
      </c>
      <c r="AP1880" s="4">
        <f t="shared" si="1410"/>
        <v>0.21207503453888421</v>
      </c>
      <c r="AQ1880" s="4">
        <f t="shared" si="1411"/>
        <v>0</v>
      </c>
      <c r="AR1880" s="4">
        <f t="shared" si="1398"/>
        <v>10.549999999999727</v>
      </c>
      <c r="AS1880">
        <f t="shared" si="1412"/>
        <v>10.887924965461025</v>
      </c>
      <c r="AT1880" s="6">
        <f t="shared" si="1413"/>
        <v>1</v>
      </c>
      <c r="AU1880" s="4">
        <f t="shared" si="1414"/>
        <v>-0.43234534647372058</v>
      </c>
      <c r="AV1880" s="4">
        <f t="shared" si="1415"/>
        <v>-2.4866235923837552</v>
      </c>
      <c r="AW1880">
        <f t="shared" si="1416"/>
        <v>1</v>
      </c>
      <c r="AX1880">
        <f t="shared" si="1417"/>
        <v>0</v>
      </c>
      <c r="AY1880">
        <f t="shared" si="1418"/>
        <v>0</v>
      </c>
      <c r="AZ1880" s="4">
        <f t="shared" si="1399"/>
        <v>-3.9100000000000006</v>
      </c>
      <c r="BA1880" s="4">
        <f t="shared" si="1419"/>
        <v>149.30000000000007</v>
      </c>
      <c r="BB1880" s="4">
        <f t="shared" si="1400"/>
        <v>167.03333333333325</v>
      </c>
      <c r="BC1880" s="4">
        <f t="shared" si="1401"/>
        <v>271.41600000000005</v>
      </c>
      <c r="BM1880">
        <f t="shared" si="1420"/>
        <v>1</v>
      </c>
    </row>
    <row r="1881" spans="1:65" x14ac:dyDescent="0.25">
      <c r="A1881">
        <v>634</v>
      </c>
      <c r="B1881" s="1">
        <v>42103</v>
      </c>
      <c r="C1881" s="2">
        <v>2081.29</v>
      </c>
      <c r="D1881" s="2">
        <v>2093.31</v>
      </c>
      <c r="E1881" s="2">
        <v>2074.29</v>
      </c>
      <c r="F1881" s="2">
        <v>2091.1799999999998</v>
      </c>
      <c r="G1881" s="2">
        <v>3172360000</v>
      </c>
      <c r="H1881" s="2">
        <f t="shared" si="1421"/>
        <v>10.310752801485089</v>
      </c>
      <c r="I1881" s="2">
        <f t="shared" si="1422"/>
        <v>2075.1954999999994</v>
      </c>
      <c r="J1881" s="2">
        <f t="shared" si="1423"/>
        <v>14.380514740805525</v>
      </c>
      <c r="K1881" s="2">
        <f t="shared" si="1424"/>
        <v>-0.61000000000012733</v>
      </c>
      <c r="L1881" s="18">
        <v>0.1024</v>
      </c>
      <c r="M1881" s="19">
        <v>9.0918083643367869</v>
      </c>
      <c r="N1881" s="4">
        <f t="shared" si="1388"/>
        <v>19.019999999999982</v>
      </c>
      <c r="O1881" s="4">
        <f t="shared" si="1425"/>
        <v>18.961999999999897</v>
      </c>
      <c r="P1881" s="4">
        <f t="shared" si="1389"/>
        <v>-8.9834586466170208E-2</v>
      </c>
      <c r="Q1881" s="4">
        <f t="shared" si="1402"/>
        <v>0.1892358414004959</v>
      </c>
      <c r="R1881" s="18">
        <f t="shared" si="1390"/>
        <v>2082.1364360902257</v>
      </c>
      <c r="S1881" s="2">
        <f t="shared" si="1391"/>
        <v>9.0435639097740932</v>
      </c>
      <c r="T1881" s="22">
        <f t="shared" si="1426"/>
        <v>1</v>
      </c>
      <c r="U1881" s="29">
        <f t="shared" si="1392"/>
        <v>2081.26729459854</v>
      </c>
      <c r="V1881" s="30">
        <f t="shared" si="1393"/>
        <v>9.9127054014597888</v>
      </c>
      <c r="W1881" s="31">
        <f t="shared" si="1403"/>
        <v>1</v>
      </c>
      <c r="X1881" s="35">
        <f t="shared" si="1394"/>
        <v>2079.9933333333333</v>
      </c>
      <c r="Y1881" s="30">
        <f t="shared" si="1395"/>
        <v>11.186666666666497</v>
      </c>
      <c r="Z1881" s="31">
        <f t="shared" si="1404"/>
        <v>0</v>
      </c>
      <c r="AA1881" s="29">
        <f t="shared" si="1396"/>
        <v>2081.088940021411</v>
      </c>
      <c r="AB1881" s="30">
        <f t="shared" si="1397"/>
        <v>10.091059978588873</v>
      </c>
      <c r="AC1881" s="31">
        <f t="shared" si="1405"/>
        <v>0</v>
      </c>
      <c r="AD1881" s="32">
        <f t="shared" si="1427"/>
        <v>-1</v>
      </c>
      <c r="AE1881" s="33">
        <f t="shared" si="1428"/>
        <v>-1</v>
      </c>
      <c r="AF1881" s="33">
        <f t="shared" si="1429"/>
        <v>-1</v>
      </c>
      <c r="AG1881" s="33">
        <f t="shared" si="1430"/>
        <v>0</v>
      </c>
      <c r="AH1881" s="38">
        <f t="shared" si="1431"/>
        <v>-1</v>
      </c>
      <c r="AI1881" s="33">
        <f t="shared" si="1432"/>
        <v>-1</v>
      </c>
      <c r="AJ1881" s="39">
        <f t="shared" si="1433"/>
        <v>-1</v>
      </c>
      <c r="AK1881" s="43">
        <f t="shared" si="1434"/>
        <v>-1</v>
      </c>
      <c r="AL1881" s="4">
        <f t="shared" si="1406"/>
        <v>12.019999999999982</v>
      </c>
      <c r="AM1881" s="4">
        <f t="shared" si="1407"/>
        <v>12.221059978588983</v>
      </c>
      <c r="AN1881" s="4">
        <f t="shared" si="1408"/>
        <v>12.019999999999982</v>
      </c>
      <c r="AO1881" s="4">
        <f t="shared" si="1409"/>
        <v>-7</v>
      </c>
      <c r="AP1881" s="4">
        <f t="shared" si="1410"/>
        <v>6.7989400214109992</v>
      </c>
      <c r="AQ1881" s="4">
        <f t="shared" si="1411"/>
        <v>6.7989400214109992</v>
      </c>
      <c r="AR1881" s="4">
        <f t="shared" si="1398"/>
        <v>9.8899999999998727</v>
      </c>
      <c r="AS1881">
        <f t="shared" si="1412"/>
        <v>12.019999999999982</v>
      </c>
      <c r="AT1881" s="6">
        <f t="shared" si="1413"/>
        <v>1</v>
      </c>
      <c r="AU1881" s="4">
        <f t="shared" si="1414"/>
        <v>-0.23293522112138909</v>
      </c>
      <c r="AV1881" s="4">
        <f t="shared" si="1415"/>
        <v>-0.49819163566308583</v>
      </c>
      <c r="AW1881">
        <f t="shared" si="1416"/>
        <v>1</v>
      </c>
      <c r="AX1881">
        <f t="shared" si="1417"/>
        <v>0</v>
      </c>
      <c r="AY1881">
        <f t="shared" si="1418"/>
        <v>0</v>
      </c>
      <c r="AZ1881" s="4">
        <f t="shared" si="1399"/>
        <v>-3.9100000000000006</v>
      </c>
      <c r="BA1881" s="4">
        <f t="shared" si="1419"/>
        <v>153.21000000000006</v>
      </c>
      <c r="BB1881" s="4">
        <f t="shared" si="1400"/>
        <v>170.94333333333324</v>
      </c>
      <c r="BC1881" s="4">
        <f t="shared" si="1401"/>
        <v>267.32799999999997</v>
      </c>
      <c r="BM1881">
        <f t="shared" si="1420"/>
        <v>1</v>
      </c>
    </row>
    <row r="1882" spans="1:65" x14ac:dyDescent="0.25">
      <c r="A1882">
        <v>633</v>
      </c>
      <c r="B1882" s="1">
        <v>42102</v>
      </c>
      <c r="C1882" s="2">
        <v>2076.94</v>
      </c>
      <c r="D1882" s="2">
        <v>2086.69</v>
      </c>
      <c r="E1882" s="2">
        <v>2073.3000000000002</v>
      </c>
      <c r="F1882" s="2">
        <v>2081.9</v>
      </c>
      <c r="G1882" s="2">
        <v>3265330000</v>
      </c>
      <c r="H1882" s="2">
        <f t="shared" si="1421"/>
        <v>12.291809558491416</v>
      </c>
      <c r="I1882" s="2">
        <f t="shared" si="1422"/>
        <v>2073.365499999999</v>
      </c>
      <c r="J1882" s="2">
        <f t="shared" si="1423"/>
        <v>14.88475518247121</v>
      </c>
      <c r="K1882" s="2">
        <f t="shared" si="1424"/>
        <v>0.61000000000012733</v>
      </c>
      <c r="L1882" s="18">
        <v>0.11574999999999999</v>
      </c>
      <c r="M1882" s="19">
        <v>10.249621546850952</v>
      </c>
      <c r="N1882" s="4">
        <f t="shared" si="1388"/>
        <v>13.389999999999873</v>
      </c>
      <c r="O1882" s="4">
        <f t="shared" si="1425"/>
        <v>20.697999999999865</v>
      </c>
      <c r="P1882" s="4">
        <f t="shared" si="1389"/>
        <v>0.23643609022556136</v>
      </c>
      <c r="Q1882" s="4">
        <f t="shared" si="1402"/>
        <v>-5.8218978102192516E-2</v>
      </c>
      <c r="R1882" s="18">
        <f t="shared" si="1390"/>
        <v>2076.9066315789473</v>
      </c>
      <c r="S1882" s="2">
        <f t="shared" si="1391"/>
        <v>4.9933684210527645</v>
      </c>
      <c r="T1882" s="22">
        <f t="shared" si="1426"/>
        <v>1</v>
      </c>
      <c r="U1882" s="29">
        <f t="shared" si="1392"/>
        <v>2076.8238890542229</v>
      </c>
      <c r="V1882" s="30">
        <f t="shared" si="1393"/>
        <v>5.0761109457771454</v>
      </c>
      <c r="W1882" s="31">
        <f t="shared" si="1403"/>
        <v>1</v>
      </c>
      <c r="X1882" s="35">
        <f t="shared" si="1394"/>
        <v>2081.9247999999998</v>
      </c>
      <c r="Y1882" s="30">
        <f t="shared" si="1395"/>
        <v>2.4799999999686406E-2</v>
      </c>
      <c r="Z1882" s="31">
        <f t="shared" si="1404"/>
        <v>1</v>
      </c>
      <c r="AA1882" s="29">
        <f t="shared" si="1396"/>
        <v>2077.5380165866318</v>
      </c>
      <c r="AB1882" s="30">
        <f t="shared" si="1397"/>
        <v>4.3619834133683071</v>
      </c>
      <c r="AC1882" s="31">
        <f t="shared" si="1405"/>
        <v>1</v>
      </c>
      <c r="AD1882" s="32">
        <f t="shared" si="1427"/>
        <v>1</v>
      </c>
      <c r="AE1882" s="33">
        <f t="shared" si="1428"/>
        <v>1</v>
      </c>
      <c r="AF1882" s="33">
        <f t="shared" si="1429"/>
        <v>1</v>
      </c>
      <c r="AG1882" s="33">
        <f t="shared" si="1430"/>
        <v>0</v>
      </c>
      <c r="AH1882" s="38">
        <f t="shared" si="1431"/>
        <v>1</v>
      </c>
      <c r="AI1882" s="33">
        <f t="shared" si="1432"/>
        <v>1</v>
      </c>
      <c r="AJ1882" s="39">
        <f t="shared" si="1433"/>
        <v>1</v>
      </c>
      <c r="AK1882" s="43">
        <f t="shared" si="1434"/>
        <v>1</v>
      </c>
      <c r="AL1882" s="4">
        <f t="shared" si="1406"/>
        <v>9.75</v>
      </c>
      <c r="AM1882" s="4">
        <f t="shared" si="1407"/>
        <v>9.1519834133682707</v>
      </c>
      <c r="AN1882" s="4">
        <f t="shared" si="1408"/>
        <v>9.1519834133682707</v>
      </c>
      <c r="AO1882" s="4">
        <f t="shared" si="1409"/>
        <v>-3.6399999999998727</v>
      </c>
      <c r="AP1882" s="4">
        <f t="shared" si="1410"/>
        <v>4.238016586631602</v>
      </c>
      <c r="AQ1882" s="4">
        <f t="shared" si="1411"/>
        <v>3.6399999999998727</v>
      </c>
      <c r="AR1882" s="4">
        <f t="shared" si="1398"/>
        <v>4.9600000000000364</v>
      </c>
      <c r="AS1882">
        <f t="shared" si="1412"/>
        <v>9.1519834133682707</v>
      </c>
      <c r="AT1882" s="6">
        <f t="shared" si="1413"/>
        <v>0</v>
      </c>
      <c r="AU1882" s="4">
        <f t="shared" si="1414"/>
        <v>3.9196599461588395</v>
      </c>
      <c r="AV1882" s="4">
        <f t="shared" si="1415"/>
        <v>5.5896215468509149</v>
      </c>
      <c r="AW1882">
        <f t="shared" si="1416"/>
        <v>0</v>
      </c>
      <c r="AX1882">
        <f t="shared" si="1417"/>
        <v>0</v>
      </c>
      <c r="AY1882">
        <f t="shared" si="1418"/>
        <v>0</v>
      </c>
      <c r="AZ1882" s="4">
        <f t="shared" si="1399"/>
        <v>6.94</v>
      </c>
      <c r="BA1882" s="4">
        <f t="shared" si="1419"/>
        <v>157.12000000000006</v>
      </c>
      <c r="BB1882" s="4">
        <f t="shared" si="1400"/>
        <v>174.85333333333324</v>
      </c>
      <c r="BC1882" s="4">
        <f t="shared" si="1401"/>
        <v>265.58800000000002</v>
      </c>
      <c r="BM1882">
        <f t="shared" si="1420"/>
        <v>1</v>
      </c>
    </row>
    <row r="1883" spans="1:65" x14ac:dyDescent="0.25">
      <c r="A1883">
        <v>632</v>
      </c>
      <c r="B1883" s="1">
        <v>42101</v>
      </c>
      <c r="C1883" s="2">
        <v>2080.79</v>
      </c>
      <c r="D1883" s="2">
        <v>2089.81</v>
      </c>
      <c r="E1883" s="2">
        <v>2076.1</v>
      </c>
      <c r="F1883" s="2">
        <v>2076.33</v>
      </c>
      <c r="G1883" s="2">
        <v>3065510000</v>
      </c>
      <c r="H1883" s="2">
        <f t="shared" si="1421"/>
        <v>16.164299620528592</v>
      </c>
      <c r="I1883" s="2">
        <f t="shared" si="1422"/>
        <v>2073.3254999999999</v>
      </c>
      <c r="J1883" s="2">
        <f t="shared" si="1423"/>
        <v>17.317928981564879</v>
      </c>
      <c r="K1883" s="2">
        <f t="shared" si="1424"/>
        <v>0.17000000000007276</v>
      </c>
      <c r="L1883" s="18">
        <v>0.12809999999999999</v>
      </c>
      <c r="M1883" s="19">
        <v>11.366646399588792</v>
      </c>
      <c r="N1883" s="4">
        <f t="shared" si="1388"/>
        <v>13.710000000000036</v>
      </c>
      <c r="O1883" s="4">
        <f t="shared" si="1425"/>
        <v>20.971999999999888</v>
      </c>
      <c r="P1883" s="4">
        <f t="shared" si="1389"/>
        <v>0.57663157894736339</v>
      </c>
      <c r="Q1883" s="4">
        <f t="shared" si="1402"/>
        <v>-0.29772037378727895</v>
      </c>
      <c r="R1883" s="18">
        <f t="shared" si="1390"/>
        <v>2081.0641654135338</v>
      </c>
      <c r="S1883" s="2">
        <f t="shared" si="1391"/>
        <v>4.7341654135339013</v>
      </c>
      <c r="T1883" s="22">
        <f t="shared" si="1426"/>
        <v>1</v>
      </c>
      <c r="U1883" s="29">
        <f t="shared" si="1392"/>
        <v>2080.5748868143005</v>
      </c>
      <c r="V1883" s="30">
        <f t="shared" si="1393"/>
        <v>4.2448868143005711</v>
      </c>
      <c r="W1883" s="31">
        <f t="shared" si="1403"/>
        <v>1</v>
      </c>
      <c r="X1883" s="35">
        <f t="shared" si="1394"/>
        <v>2081.8497333333335</v>
      </c>
      <c r="Y1883" s="30">
        <f t="shared" si="1395"/>
        <v>5.5197333333335337</v>
      </c>
      <c r="Z1883" s="31">
        <f t="shared" si="1404"/>
        <v>1</v>
      </c>
      <c r="AA1883" s="29">
        <f t="shared" si="1396"/>
        <v>2080.7533653269652</v>
      </c>
      <c r="AB1883" s="30">
        <f t="shared" si="1397"/>
        <v>4.4233653269652677</v>
      </c>
      <c r="AC1883" s="31">
        <f t="shared" si="1405"/>
        <v>1</v>
      </c>
      <c r="AD1883" s="32">
        <f t="shared" si="1427"/>
        <v>1</v>
      </c>
      <c r="AE1883" s="33">
        <f t="shared" si="1428"/>
        <v>0</v>
      </c>
      <c r="AF1883" s="33">
        <f t="shared" si="1429"/>
        <v>0</v>
      </c>
      <c r="AG1883" s="33">
        <f t="shared" si="1430"/>
        <v>0</v>
      </c>
      <c r="AH1883" s="38">
        <f t="shared" si="1431"/>
        <v>1</v>
      </c>
      <c r="AI1883" s="33">
        <f t="shared" si="1432"/>
        <v>1</v>
      </c>
      <c r="AJ1883" s="39">
        <f t="shared" si="1433"/>
        <v>1</v>
      </c>
      <c r="AK1883" s="43">
        <f t="shared" si="1434"/>
        <v>1</v>
      </c>
      <c r="AL1883" s="4">
        <f t="shared" si="1406"/>
        <v>9.0199999999999818</v>
      </c>
      <c r="AM1883" s="4">
        <f t="shared" si="1407"/>
        <v>9.0566346730347504</v>
      </c>
      <c r="AN1883" s="4">
        <f t="shared" si="1408"/>
        <v>9.0199999999999818</v>
      </c>
      <c r="AO1883" s="4">
        <f t="shared" si="1409"/>
        <v>-4.6900000000000546</v>
      </c>
      <c r="AP1883" s="4">
        <f t="shared" si="1410"/>
        <v>4.6533653269652859</v>
      </c>
      <c r="AQ1883" s="4">
        <f t="shared" si="1411"/>
        <v>4.6533653269652859</v>
      </c>
      <c r="AR1883" s="4">
        <f t="shared" si="1398"/>
        <v>4.4600000000000364</v>
      </c>
      <c r="AS1883">
        <f t="shared" si="1412"/>
        <v>9.0199999999999818</v>
      </c>
      <c r="AT1883" s="6">
        <f t="shared" si="1413"/>
        <v>0</v>
      </c>
      <c r="AU1883" s="4">
        <f t="shared" si="1414"/>
        <v>4.1533626508237695</v>
      </c>
      <c r="AV1883" s="4">
        <f t="shared" si="1415"/>
        <v>7.2066463995887551</v>
      </c>
      <c r="AW1883">
        <f t="shared" si="1416"/>
        <v>0</v>
      </c>
      <c r="AX1883">
        <f t="shared" si="1417"/>
        <v>0</v>
      </c>
      <c r="AY1883">
        <f t="shared" si="1418"/>
        <v>0</v>
      </c>
      <c r="AZ1883" s="4">
        <f t="shared" si="1399"/>
        <v>6.94</v>
      </c>
      <c r="BA1883" s="4">
        <f t="shared" si="1419"/>
        <v>150.18000000000006</v>
      </c>
      <c r="BB1883" s="4">
        <f t="shared" si="1400"/>
        <v>167.91333333333324</v>
      </c>
      <c r="BC1883" s="4">
        <f t="shared" si="1401"/>
        <v>267.12799999999993</v>
      </c>
      <c r="BM1883">
        <f t="shared" si="1420"/>
        <v>1</v>
      </c>
    </row>
    <row r="1884" spans="1:65" x14ac:dyDescent="0.25">
      <c r="A1884">
        <v>631</v>
      </c>
      <c r="B1884" s="1">
        <v>42100</v>
      </c>
      <c r="C1884" s="2">
        <v>2064.87</v>
      </c>
      <c r="D1884" s="2">
        <v>2086.9899999999998</v>
      </c>
      <c r="E1884" s="2">
        <v>2056.52</v>
      </c>
      <c r="F1884" s="2">
        <v>2080.62</v>
      </c>
      <c r="G1884" s="2">
        <v>3302970000</v>
      </c>
      <c r="H1884" s="2">
        <f t="shared" si="1421"/>
        <v>19.488251845663239</v>
      </c>
      <c r="I1884" s="2">
        <f t="shared" si="1422"/>
        <v>2072.8985000000002</v>
      </c>
      <c r="J1884" s="2">
        <f t="shared" si="1423"/>
        <v>20.625077345947457</v>
      </c>
      <c r="K1884" s="2">
        <f t="shared" si="1424"/>
        <v>-2.0900000000001455</v>
      </c>
      <c r="L1884" s="18">
        <v>0.12995000000000001</v>
      </c>
      <c r="M1884" s="19">
        <v>11.455097957238046</v>
      </c>
      <c r="N1884" s="4">
        <f t="shared" si="1388"/>
        <v>30.4699999999998</v>
      </c>
      <c r="O1884" s="4">
        <f t="shared" si="1425"/>
        <v>20.644999999999889</v>
      </c>
      <c r="P1884" s="4">
        <f t="shared" si="1389"/>
        <v>0.44416541353383304</v>
      </c>
      <c r="Q1884" s="4">
        <f t="shared" si="1402"/>
        <v>-0.55157227102402162</v>
      </c>
      <c r="R1884" s="18">
        <f t="shared" si="1390"/>
        <v>2067.3253383458646</v>
      </c>
      <c r="S1884" s="2">
        <f t="shared" si="1391"/>
        <v>13.294661654135325</v>
      </c>
      <c r="T1884" s="22">
        <f t="shared" si="1426"/>
        <v>0</v>
      </c>
      <c r="U1884" s="29">
        <f t="shared" si="1392"/>
        <v>2064.5754303755866</v>
      </c>
      <c r="V1884" s="30">
        <f t="shared" si="1393"/>
        <v>16.044569624413271</v>
      </c>
      <c r="W1884" s="31">
        <f t="shared" si="1403"/>
        <v>0</v>
      </c>
      <c r="X1884" s="35">
        <f t="shared" si="1394"/>
        <v>2062.4102666666668</v>
      </c>
      <c r="Y1884" s="30">
        <f t="shared" si="1395"/>
        <v>18.209733333333133</v>
      </c>
      <c r="Z1884" s="31">
        <f t="shared" si="1404"/>
        <v>0</v>
      </c>
      <c r="AA1884" s="29">
        <f t="shared" si="1396"/>
        <v>2064.2723074563378</v>
      </c>
      <c r="AB1884" s="30">
        <f t="shared" si="1397"/>
        <v>16.347692543662106</v>
      </c>
      <c r="AC1884" s="31">
        <f t="shared" si="1405"/>
        <v>0</v>
      </c>
      <c r="AD1884" s="32">
        <f t="shared" si="1427"/>
        <v>-1</v>
      </c>
      <c r="AE1884" s="33">
        <f t="shared" si="1428"/>
        <v>-1</v>
      </c>
      <c r="AF1884" s="33">
        <f t="shared" si="1429"/>
        <v>0</v>
      </c>
      <c r="AG1884" s="33">
        <f t="shared" si="1430"/>
        <v>0</v>
      </c>
      <c r="AH1884" s="38">
        <f t="shared" si="1431"/>
        <v>-1</v>
      </c>
      <c r="AI1884" s="33">
        <f t="shared" si="1432"/>
        <v>-1</v>
      </c>
      <c r="AJ1884" s="39">
        <f t="shared" si="1433"/>
        <v>-1</v>
      </c>
      <c r="AK1884" s="43">
        <f t="shared" si="1434"/>
        <v>-1</v>
      </c>
      <c r="AL1884" s="4">
        <f t="shared" si="1406"/>
        <v>22.119999999999891</v>
      </c>
      <c r="AM1884" s="4">
        <f t="shared" si="1407"/>
        <v>22.717692543661997</v>
      </c>
      <c r="AN1884" s="4">
        <f t="shared" si="1408"/>
        <v>22.119999999999891</v>
      </c>
      <c r="AO1884" s="4">
        <f t="shared" si="1409"/>
        <v>-8.3499999999999091</v>
      </c>
      <c r="AP1884" s="4">
        <f t="shared" si="1410"/>
        <v>7.7523074563378032</v>
      </c>
      <c r="AQ1884" s="4">
        <f t="shared" si="1411"/>
        <v>7.7523074563378032</v>
      </c>
      <c r="AR1884" s="4">
        <f t="shared" si="1398"/>
        <v>15.75</v>
      </c>
      <c r="AS1884">
        <f t="shared" si="1412"/>
        <v>22.119999999999891</v>
      </c>
      <c r="AT1884" s="6">
        <f t="shared" si="1413"/>
        <v>1</v>
      </c>
      <c r="AU1884" s="4">
        <f t="shared" si="1414"/>
        <v>-8.9475140645810374</v>
      </c>
      <c r="AV1884" s="4">
        <f t="shared" si="1415"/>
        <v>-3.9949020427619546</v>
      </c>
      <c r="AW1884">
        <f t="shared" si="1416"/>
        <v>1</v>
      </c>
      <c r="AX1884">
        <f t="shared" si="1417"/>
        <v>0</v>
      </c>
      <c r="AY1884">
        <f t="shared" si="1418"/>
        <v>0</v>
      </c>
      <c r="AZ1884" s="4">
        <f t="shared" si="1399"/>
        <v>-3.9100000000000006</v>
      </c>
      <c r="BA1884" s="4">
        <f t="shared" si="1419"/>
        <v>143.24000000000007</v>
      </c>
      <c r="BB1884" s="4">
        <f t="shared" si="1400"/>
        <v>160.97333333333324</v>
      </c>
      <c r="BC1884" s="4">
        <f t="shared" si="1401"/>
        <v>260.75999999999993</v>
      </c>
      <c r="BM1884">
        <f t="shared" si="1420"/>
        <v>1</v>
      </c>
    </row>
    <row r="1885" spans="1:65" x14ac:dyDescent="0.25">
      <c r="A1885">
        <v>630</v>
      </c>
      <c r="B1885" s="1">
        <v>42096</v>
      </c>
      <c r="C1885" s="2">
        <v>2060.0300000000002</v>
      </c>
      <c r="D1885" s="2">
        <v>2072.17</v>
      </c>
      <c r="E1885" s="2">
        <v>2057.3200000000002</v>
      </c>
      <c r="F1885" s="2">
        <v>2066.96</v>
      </c>
      <c r="G1885" s="2">
        <v>3095960000</v>
      </c>
      <c r="H1885" s="2">
        <f t="shared" si="1421"/>
        <v>19.514135304098492</v>
      </c>
      <c r="I1885" s="2">
        <f t="shared" si="1422"/>
        <v>2074.7004999999999</v>
      </c>
      <c r="J1885" s="2">
        <f t="shared" si="1423"/>
        <v>21.970462132503929</v>
      </c>
      <c r="K1885" s="2">
        <f t="shared" si="1424"/>
        <v>0.34000000000014552</v>
      </c>
      <c r="L1885" s="18">
        <v>0.13040000000000002</v>
      </c>
      <c r="M1885" s="19">
        <v>11.454335596016396</v>
      </c>
      <c r="N1885" s="4">
        <f t="shared" si="1388"/>
        <v>14.849999999999909</v>
      </c>
      <c r="O1885" s="4">
        <f t="shared" si="1425"/>
        <v>20.062999999999921</v>
      </c>
      <c r="P1885" s="4">
        <f t="shared" si="1389"/>
        <v>0.36533834586465863</v>
      </c>
      <c r="Q1885" s="4">
        <f t="shared" si="1402"/>
        <v>-0.75530672926447739</v>
      </c>
      <c r="R1885" s="18">
        <f t="shared" si="1390"/>
        <v>2059.7526917293235</v>
      </c>
      <c r="S1885" s="2">
        <f t="shared" si="1391"/>
        <v>7.207308270676549</v>
      </c>
      <c r="T1885" s="22">
        <f t="shared" si="1426"/>
        <v>1</v>
      </c>
      <c r="U1885" s="29">
        <f t="shared" si="1392"/>
        <v>2059.6919400309598</v>
      </c>
      <c r="V1885" s="30">
        <f t="shared" si="1393"/>
        <v>7.2680599690402232</v>
      </c>
      <c r="W1885" s="31">
        <f t="shared" si="1403"/>
        <v>1</v>
      </c>
      <c r="X1885" s="35">
        <f t="shared" si="1394"/>
        <v>2055.1972000000014</v>
      </c>
      <c r="Y1885" s="30">
        <f t="shared" si="1395"/>
        <v>11.762799999998606</v>
      </c>
      <c r="Z1885" s="31">
        <f t="shared" si="1404"/>
        <v>0</v>
      </c>
      <c r="AA1885" s="29">
        <f t="shared" si="1396"/>
        <v>2059.0626764266258</v>
      </c>
      <c r="AB1885" s="30">
        <f t="shared" si="1397"/>
        <v>7.8973235733742513</v>
      </c>
      <c r="AC1885" s="31">
        <f t="shared" si="1405"/>
        <v>1</v>
      </c>
      <c r="AD1885" s="32">
        <f t="shared" si="1427"/>
        <v>1</v>
      </c>
      <c r="AE1885" s="33">
        <f t="shared" si="1428"/>
        <v>1</v>
      </c>
      <c r="AF1885" s="33">
        <f t="shared" si="1429"/>
        <v>0</v>
      </c>
      <c r="AG1885" s="33">
        <f t="shared" si="1430"/>
        <v>0</v>
      </c>
      <c r="AH1885" s="38">
        <f t="shared" si="1431"/>
        <v>1</v>
      </c>
      <c r="AI1885" s="33">
        <f t="shared" si="1432"/>
        <v>1</v>
      </c>
      <c r="AJ1885" s="39">
        <f t="shared" si="1433"/>
        <v>1</v>
      </c>
      <c r="AK1885" s="43">
        <f t="shared" si="1434"/>
        <v>0</v>
      </c>
      <c r="AL1885" s="4">
        <f t="shared" si="1406"/>
        <v>12.139999999999873</v>
      </c>
      <c r="AM1885" s="4">
        <f t="shared" si="1407"/>
        <v>13.107323573374288</v>
      </c>
      <c r="AN1885" s="4">
        <f t="shared" si="1408"/>
        <v>12.139999999999873</v>
      </c>
      <c r="AO1885" s="4">
        <f t="shared" si="1409"/>
        <v>-2.7100000000000364</v>
      </c>
      <c r="AP1885" s="4">
        <f t="shared" si="1410"/>
        <v>1.7426764266256214</v>
      </c>
      <c r="AQ1885" s="4">
        <f t="shared" si="1411"/>
        <v>1.7426764266256214</v>
      </c>
      <c r="AR1885" s="4">
        <f t="shared" si="1398"/>
        <v>6.9299999999998363</v>
      </c>
      <c r="AS1885">
        <f t="shared" si="1412"/>
        <v>12.139999999999873</v>
      </c>
      <c r="AT1885" s="6">
        <f t="shared" si="1413"/>
        <v>0</v>
      </c>
      <c r="AU1885" s="4">
        <f t="shared" si="1414"/>
        <v>1.3536861170885288</v>
      </c>
      <c r="AV1885" s="4">
        <f t="shared" si="1415"/>
        <v>4.8243355960165593</v>
      </c>
      <c r="AW1885">
        <f t="shared" si="1416"/>
        <v>0</v>
      </c>
      <c r="AX1885">
        <f t="shared" si="1417"/>
        <v>0</v>
      </c>
      <c r="AY1885">
        <f t="shared" si="1418"/>
        <v>0</v>
      </c>
      <c r="AZ1885" s="4">
        <f t="shared" si="1399"/>
        <v>6.94</v>
      </c>
      <c r="BA1885" s="4">
        <f t="shared" si="1419"/>
        <v>147.15000000000006</v>
      </c>
      <c r="BB1885" s="4">
        <f t="shared" si="1400"/>
        <v>164.88333333333324</v>
      </c>
      <c r="BC1885" s="4">
        <f t="shared" si="1401"/>
        <v>258.82400000000007</v>
      </c>
      <c r="BM1885">
        <f t="shared" si="1420"/>
        <v>1</v>
      </c>
    </row>
    <row r="1886" spans="1:65" x14ac:dyDescent="0.25">
      <c r="A1886">
        <v>629</v>
      </c>
      <c r="B1886" s="1">
        <v>42095</v>
      </c>
      <c r="C1886" s="2">
        <v>2067.63</v>
      </c>
      <c r="D1886" s="2">
        <v>2067.63</v>
      </c>
      <c r="E1886" s="2">
        <v>2048.38</v>
      </c>
      <c r="F1886" s="2">
        <v>2059.69</v>
      </c>
      <c r="G1886" s="2">
        <v>3543270000</v>
      </c>
      <c r="H1886" s="2">
        <f t="shared" si="1421"/>
        <v>19.234331141072765</v>
      </c>
      <c r="I1886" s="2">
        <f t="shared" si="1422"/>
        <v>2076.6259999999997</v>
      </c>
      <c r="J1886" s="2">
        <f t="shared" si="1423"/>
        <v>21.823611308083628</v>
      </c>
      <c r="K1886" s="2">
        <f t="shared" si="1424"/>
        <v>-0.25999999999976353</v>
      </c>
      <c r="L1886" s="18">
        <v>0.13305</v>
      </c>
      <c r="M1886" s="19">
        <v>11.733640101816002</v>
      </c>
      <c r="N1886" s="4">
        <f t="shared" si="1388"/>
        <v>19.509999999999764</v>
      </c>
      <c r="O1886" s="4">
        <f t="shared" si="1425"/>
        <v>19.971999999999934</v>
      </c>
      <c r="P1886" s="4">
        <f t="shared" si="1389"/>
        <v>6.269172932330562E-2</v>
      </c>
      <c r="Q1886" s="4">
        <f t="shared" si="1402"/>
        <v>-0.86682043343653303</v>
      </c>
      <c r="R1886" s="18">
        <f t="shared" si="1390"/>
        <v>2067.8519398496237</v>
      </c>
      <c r="S1886" s="2">
        <f t="shared" si="1391"/>
        <v>8.1619398496236499</v>
      </c>
      <c r="T1886" s="22">
        <f t="shared" si="1426"/>
        <v>1</v>
      </c>
      <c r="U1886" s="29">
        <f t="shared" si="1392"/>
        <v>2067.2692104566563</v>
      </c>
      <c r="V1886" s="30">
        <f t="shared" si="1393"/>
        <v>7.5792104566562557</v>
      </c>
      <c r="W1886" s="31">
        <f t="shared" si="1403"/>
        <v>1</v>
      </c>
      <c r="X1886" s="35">
        <f t="shared" si="1394"/>
        <v>2074.1828000000005</v>
      </c>
      <c r="Y1886" s="30">
        <f t="shared" si="1395"/>
        <v>14.492800000000443</v>
      </c>
      <c r="Z1886" s="31">
        <f t="shared" si="1404"/>
        <v>0</v>
      </c>
      <c r="AA1886" s="29">
        <f t="shared" si="1396"/>
        <v>2068.2371129927242</v>
      </c>
      <c r="AB1886" s="30">
        <f t="shared" si="1397"/>
        <v>8.5471129927241236</v>
      </c>
      <c r="AC1886" s="31">
        <f t="shared" si="1405"/>
        <v>1</v>
      </c>
      <c r="AD1886" s="32">
        <f t="shared" si="1427"/>
        <v>1</v>
      </c>
      <c r="AE1886" s="33">
        <f t="shared" si="1428"/>
        <v>0</v>
      </c>
      <c r="AF1886" s="33">
        <f t="shared" si="1429"/>
        <v>0</v>
      </c>
      <c r="AG1886" s="33">
        <f t="shared" si="1430"/>
        <v>0</v>
      </c>
      <c r="AH1886" s="38">
        <f t="shared" si="1431"/>
        <v>1</v>
      </c>
      <c r="AI1886" s="33">
        <f t="shared" si="1432"/>
        <v>0</v>
      </c>
      <c r="AJ1886" s="39">
        <f t="shared" si="1433"/>
        <v>1</v>
      </c>
      <c r="AK1886" s="43">
        <f t="shared" si="1434"/>
        <v>0</v>
      </c>
      <c r="AL1886" s="4">
        <f t="shared" si="1406"/>
        <v>0</v>
      </c>
      <c r="AM1886" s="4">
        <f t="shared" si="1407"/>
        <v>-0.60711299272406904</v>
      </c>
      <c r="AN1886" s="4">
        <f t="shared" si="1408"/>
        <v>0.60711299272406904</v>
      </c>
      <c r="AO1886" s="4">
        <f t="shared" si="1409"/>
        <v>-19.25</v>
      </c>
      <c r="AP1886" s="4">
        <f t="shared" si="1410"/>
        <v>19.857112992724069</v>
      </c>
      <c r="AQ1886" s="4">
        <f t="shared" si="1411"/>
        <v>19.25</v>
      </c>
      <c r="AR1886" s="4">
        <f t="shared" si="1398"/>
        <v>7.9400000000000546</v>
      </c>
      <c r="AS1886">
        <f t="shared" si="1412"/>
        <v>19.25</v>
      </c>
      <c r="AT1886" s="6">
        <f t="shared" si="1413"/>
        <v>1</v>
      </c>
      <c r="AU1886" s="4">
        <f t="shared" si="1414"/>
        <v>-5.0482446862735149</v>
      </c>
      <c r="AV1886" s="4">
        <f t="shared" si="1415"/>
        <v>4.0936401018159474</v>
      </c>
      <c r="AW1886">
        <f t="shared" si="1416"/>
        <v>0</v>
      </c>
      <c r="AX1886">
        <f t="shared" si="1417"/>
        <v>1</v>
      </c>
      <c r="AY1886">
        <f t="shared" si="1418"/>
        <v>0</v>
      </c>
      <c r="AZ1886" s="4">
        <f t="shared" si="1399"/>
        <v>-3.9100000000000006</v>
      </c>
      <c r="BA1886" s="4">
        <f t="shared" si="1419"/>
        <v>140.21000000000006</v>
      </c>
      <c r="BB1886" s="4">
        <f t="shared" si="1400"/>
        <v>160.25666666666658</v>
      </c>
      <c r="BC1886" s="4">
        <f t="shared" si="1401"/>
        <v>261.86400000000003</v>
      </c>
      <c r="BM1886">
        <f t="shared" si="1420"/>
        <v>1</v>
      </c>
    </row>
    <row r="1887" spans="1:65" x14ac:dyDescent="0.25">
      <c r="A1887">
        <v>628</v>
      </c>
      <c r="B1887" s="1">
        <v>42094</v>
      </c>
      <c r="C1887" s="2">
        <v>2084.0500000000002</v>
      </c>
      <c r="D1887" s="2">
        <v>2084.0500000000002</v>
      </c>
      <c r="E1887" s="2">
        <v>2067.04</v>
      </c>
      <c r="F1887" s="2">
        <v>2067.89</v>
      </c>
      <c r="G1887" s="2">
        <v>3376550000</v>
      </c>
      <c r="H1887" s="2">
        <f t="shared" si="1421"/>
        <v>18.851898342371467</v>
      </c>
      <c r="I1887" s="2">
        <f t="shared" si="1422"/>
        <v>2078.6305000000002</v>
      </c>
      <c r="J1887" s="2">
        <f t="shared" si="1423"/>
        <v>21.473437759486167</v>
      </c>
      <c r="K1887" s="2">
        <f t="shared" si="1424"/>
        <v>-2.1899999999995998</v>
      </c>
      <c r="L1887" s="18">
        <v>0.13879999999999998</v>
      </c>
      <c r="M1887" s="19">
        <v>12.349352446718683</v>
      </c>
      <c r="N1887" s="4">
        <f t="shared" si="1388"/>
        <v>19.199999999999818</v>
      </c>
      <c r="O1887" s="4">
        <f t="shared" si="1425"/>
        <v>22.582999999999949</v>
      </c>
      <c r="P1887" s="4">
        <f t="shared" si="1389"/>
        <v>-3.8060150375945921E-2</v>
      </c>
      <c r="Q1887" s="4">
        <f t="shared" si="1402"/>
        <v>-0.92510139318885609</v>
      </c>
      <c r="R1887" s="18">
        <f t="shared" si="1390"/>
        <v>2085.8979774436089</v>
      </c>
      <c r="S1887" s="2">
        <f t="shared" si="1391"/>
        <v>18.007977443608979</v>
      </c>
      <c r="T1887" s="22">
        <f t="shared" si="1426"/>
        <v>0</v>
      </c>
      <c r="U1887" s="29">
        <f t="shared" si="1392"/>
        <v>2083.6498316197185</v>
      </c>
      <c r="V1887" s="30">
        <f t="shared" si="1393"/>
        <v>15.759831619718625</v>
      </c>
      <c r="W1887" s="31">
        <f t="shared" si="1403"/>
        <v>0</v>
      </c>
      <c r="X1887" s="35">
        <f t="shared" si="1394"/>
        <v>2086.0727999999981</v>
      </c>
      <c r="Y1887" s="30">
        <f t="shared" si="1395"/>
        <v>18.182799999998224</v>
      </c>
      <c r="Z1887" s="31">
        <f t="shared" si="1404"/>
        <v>0</v>
      </c>
      <c r="AA1887" s="29">
        <f t="shared" si="1396"/>
        <v>2083.9890471929575</v>
      </c>
      <c r="AB1887" s="30">
        <f t="shared" si="1397"/>
        <v>16.099047192957642</v>
      </c>
      <c r="AC1887" s="31">
        <f t="shared" si="1405"/>
        <v>0</v>
      </c>
      <c r="AD1887" s="32">
        <f t="shared" si="1427"/>
        <v>-1</v>
      </c>
      <c r="AE1887" s="33">
        <f t="shared" si="1428"/>
        <v>0</v>
      </c>
      <c r="AF1887" s="33">
        <f t="shared" si="1429"/>
        <v>0</v>
      </c>
      <c r="AG1887" s="33">
        <f t="shared" si="1430"/>
        <v>0</v>
      </c>
      <c r="AH1887" s="38">
        <f t="shared" si="1431"/>
        <v>-1</v>
      </c>
      <c r="AI1887" s="33">
        <f t="shared" si="1432"/>
        <v>-1</v>
      </c>
      <c r="AJ1887" s="39">
        <f t="shared" si="1433"/>
        <v>-1</v>
      </c>
      <c r="AK1887" s="43">
        <f t="shared" si="1434"/>
        <v>-1</v>
      </c>
      <c r="AL1887" s="4">
        <f t="shared" si="1406"/>
        <v>0</v>
      </c>
      <c r="AM1887" s="4">
        <f t="shared" si="1407"/>
        <v>6.09528070426677E-2</v>
      </c>
      <c r="AN1887" s="4">
        <f t="shared" si="1408"/>
        <v>0</v>
      </c>
      <c r="AO1887" s="4">
        <f t="shared" si="1409"/>
        <v>-17.010000000000218</v>
      </c>
      <c r="AP1887" s="4">
        <f t="shared" si="1410"/>
        <v>16.949047192957551</v>
      </c>
      <c r="AQ1887" s="4">
        <f t="shared" si="1411"/>
        <v>16.949047192957551</v>
      </c>
      <c r="AR1887" s="4">
        <f t="shared" si="1398"/>
        <v>16.160000000000309</v>
      </c>
      <c r="AS1887">
        <f t="shared" si="1412"/>
        <v>16.949047192957551</v>
      </c>
      <c r="AT1887" s="6">
        <f t="shared" si="1413"/>
        <v>1</v>
      </c>
      <c r="AU1887" s="4">
        <f t="shared" si="1414"/>
        <v>-4.3240021506245867</v>
      </c>
      <c r="AV1887" s="4">
        <f t="shared" si="1415"/>
        <v>-3.5106475532816264</v>
      </c>
      <c r="AW1887">
        <f t="shared" si="1416"/>
        <v>1</v>
      </c>
      <c r="AX1887">
        <f t="shared" si="1417"/>
        <v>0</v>
      </c>
      <c r="AY1887">
        <f t="shared" si="1418"/>
        <v>0</v>
      </c>
      <c r="AZ1887" s="4">
        <f t="shared" si="1399"/>
        <v>-3.9100000000000006</v>
      </c>
      <c r="BA1887" s="4">
        <f t="shared" si="1419"/>
        <v>144.12000000000006</v>
      </c>
      <c r="BB1887" s="4">
        <f t="shared" si="1400"/>
        <v>161.55999999999992</v>
      </c>
      <c r="BC1887" s="4">
        <f t="shared" si="1401"/>
        <v>268.43200000000002</v>
      </c>
      <c r="BM1887">
        <f t="shared" si="1420"/>
        <v>1</v>
      </c>
    </row>
    <row r="1888" spans="1:65" x14ac:dyDescent="0.25">
      <c r="A1888">
        <v>627</v>
      </c>
      <c r="B1888" s="1">
        <v>42093</v>
      </c>
      <c r="C1888" s="2">
        <v>2064.11</v>
      </c>
      <c r="D1888" s="2">
        <v>2088.9699999999998</v>
      </c>
      <c r="E1888" s="2">
        <v>2064.11</v>
      </c>
      <c r="F1888" s="2">
        <v>2086.2399999999998</v>
      </c>
      <c r="G1888" s="2">
        <v>2917690000</v>
      </c>
      <c r="H1888" s="2">
        <f t="shared" si="1421"/>
        <v>18.863783643090542</v>
      </c>
      <c r="I1888" s="2">
        <f t="shared" si="1422"/>
        <v>2080.2160000000003</v>
      </c>
      <c r="J1888" s="2">
        <f t="shared" si="1423"/>
        <v>21.562630411504944</v>
      </c>
      <c r="K1888" s="2">
        <f t="shared" si="1424"/>
        <v>3.0900000000001455</v>
      </c>
      <c r="L1888" s="18">
        <v>0.12490000000000001</v>
      </c>
      <c r="M1888" s="19">
        <v>10.978300036811273</v>
      </c>
      <c r="N1888" s="4">
        <f t="shared" si="1388"/>
        <v>27.949999999999818</v>
      </c>
      <c r="O1888" s="4">
        <f t="shared" si="1425"/>
        <v>22.27399999999998</v>
      </c>
      <c r="P1888" s="4">
        <f t="shared" si="1389"/>
        <v>-0.34202255639098383</v>
      </c>
      <c r="Q1888" s="4">
        <f t="shared" si="1402"/>
        <v>-1.0260727699530519</v>
      </c>
      <c r="R1888" s="18">
        <f t="shared" si="1390"/>
        <v>2060.0069774436092</v>
      </c>
      <c r="S1888" s="2">
        <f t="shared" si="1391"/>
        <v>26.233022556390551</v>
      </c>
      <c r="T1888" s="22">
        <f t="shared" si="1426"/>
        <v>0</v>
      </c>
      <c r="U1888" s="29">
        <f t="shared" si="1392"/>
        <v>2063.6381483600003</v>
      </c>
      <c r="V1888" s="30">
        <f t="shared" si="1393"/>
        <v>22.601851639999495</v>
      </c>
      <c r="W1888" s="31">
        <f t="shared" si="1403"/>
        <v>0</v>
      </c>
      <c r="X1888" s="35">
        <f t="shared" si="1394"/>
        <v>2062.6121333333331</v>
      </c>
      <c r="Y1888" s="30">
        <f t="shared" si="1395"/>
        <v>23.627866666666705</v>
      </c>
      <c r="Z1888" s="31">
        <f t="shared" si="1404"/>
        <v>0</v>
      </c>
      <c r="AA1888" s="29">
        <f t="shared" si="1396"/>
        <v>2063.494506256267</v>
      </c>
      <c r="AB1888" s="30">
        <f t="shared" si="1397"/>
        <v>22.745493743732823</v>
      </c>
      <c r="AC1888" s="31">
        <f t="shared" si="1405"/>
        <v>0</v>
      </c>
      <c r="AD1888" s="32">
        <f t="shared" si="1427"/>
        <v>-1</v>
      </c>
      <c r="AE1888" s="33">
        <f t="shared" si="1428"/>
        <v>-1</v>
      </c>
      <c r="AF1888" s="33">
        <f t="shared" si="1429"/>
        <v>0</v>
      </c>
      <c r="AG1888" s="33">
        <f t="shared" si="1430"/>
        <v>0</v>
      </c>
      <c r="AH1888" s="38">
        <f t="shared" si="1431"/>
        <v>-1</v>
      </c>
      <c r="AI1888" s="33">
        <f t="shared" si="1432"/>
        <v>-1</v>
      </c>
      <c r="AJ1888" s="39">
        <f t="shared" si="1433"/>
        <v>-1</v>
      </c>
      <c r="AK1888" s="43">
        <f t="shared" si="1434"/>
        <v>-1</v>
      </c>
      <c r="AL1888" s="4">
        <f t="shared" si="1406"/>
        <v>24.859999999999673</v>
      </c>
      <c r="AM1888" s="4">
        <f t="shared" si="1407"/>
        <v>25.475493743732841</v>
      </c>
      <c r="AN1888" s="4">
        <f t="shared" si="1408"/>
        <v>24.859999999999673</v>
      </c>
      <c r="AO1888" s="4">
        <f t="shared" si="1409"/>
        <v>0</v>
      </c>
      <c r="AP1888" s="4">
        <f t="shared" si="1410"/>
        <v>-0.61549374373316823</v>
      </c>
      <c r="AQ1888" s="4">
        <f t="shared" si="1411"/>
        <v>0.61549374373316823</v>
      </c>
      <c r="AR1888" s="4">
        <f t="shared" si="1398"/>
        <v>22.129999999999654</v>
      </c>
      <c r="AS1888">
        <f t="shared" si="1412"/>
        <v>24.859999999999673</v>
      </c>
      <c r="AT1888" s="6">
        <f t="shared" si="1413"/>
        <v>1</v>
      </c>
      <c r="AU1888" s="4">
        <f t="shared" si="1414"/>
        <v>-11.533679520708224</v>
      </c>
      <c r="AV1888" s="4">
        <f t="shared" si="1415"/>
        <v>-10.851699963188381</v>
      </c>
      <c r="AW1888">
        <f t="shared" si="1416"/>
        <v>1</v>
      </c>
      <c r="AX1888">
        <f t="shared" si="1417"/>
        <v>0</v>
      </c>
      <c r="AY1888">
        <f t="shared" si="1418"/>
        <v>0</v>
      </c>
      <c r="AZ1888" s="4">
        <f t="shared" si="1399"/>
        <v>-3.9100000000000006</v>
      </c>
      <c r="BA1888" s="4">
        <f t="shared" si="1419"/>
        <v>148.03000000000006</v>
      </c>
      <c r="BB1888" s="4">
        <f t="shared" si="1400"/>
        <v>165.46999999999991</v>
      </c>
      <c r="BC1888" s="4">
        <f t="shared" si="1401"/>
        <v>260.45600000000007</v>
      </c>
      <c r="BM1888">
        <f t="shared" si="1420"/>
        <v>1</v>
      </c>
    </row>
    <row r="1889" spans="1:65" x14ac:dyDescent="0.25">
      <c r="A1889">
        <v>626</v>
      </c>
      <c r="B1889" s="1">
        <v>42090</v>
      </c>
      <c r="C1889" s="2">
        <v>2055.7800000000002</v>
      </c>
      <c r="D1889" s="2">
        <v>2062.83</v>
      </c>
      <c r="E1889" s="2">
        <v>2052.96</v>
      </c>
      <c r="F1889" s="2">
        <v>2061.02</v>
      </c>
      <c r="G1889" s="2">
        <v>3008550000</v>
      </c>
      <c r="H1889" s="2">
        <f t="shared" si="1421"/>
        <v>19.994074788963474</v>
      </c>
      <c r="I1889" s="2">
        <f t="shared" si="1422"/>
        <v>2082.2719999999999</v>
      </c>
      <c r="J1889" s="2">
        <f t="shared" si="1423"/>
        <v>22.000376617589755</v>
      </c>
      <c r="K1889" s="2">
        <f t="shared" si="1424"/>
        <v>-0.36999999999989086</v>
      </c>
      <c r="L1889" s="18">
        <v>0.13214999999999999</v>
      </c>
      <c r="M1889" s="19">
        <v>11.58810476460126</v>
      </c>
      <c r="N1889" s="4">
        <f t="shared" si="1388"/>
        <v>9.8699999999998909</v>
      </c>
      <c r="O1889" s="4">
        <f t="shared" si="1425"/>
        <v>22.279999999999973</v>
      </c>
      <c r="P1889" s="4">
        <f t="shared" si="1389"/>
        <v>-1.0130225563909776</v>
      </c>
      <c r="Q1889" s="4">
        <f t="shared" si="1402"/>
        <v>-1.2098759999999977</v>
      </c>
      <c r="R1889" s="18">
        <f t="shared" si="1390"/>
        <v>2055.095172932331</v>
      </c>
      <c r="S1889" s="2">
        <f t="shared" si="1391"/>
        <v>5.9248270676689572</v>
      </c>
      <c r="T1889" s="22">
        <f t="shared" si="1426"/>
        <v>1</v>
      </c>
      <c r="U1889" s="29">
        <f t="shared" si="1392"/>
        <v>2055.3216648591551</v>
      </c>
      <c r="V1889" s="30">
        <f t="shared" si="1393"/>
        <v>5.698335140844847</v>
      </c>
      <c r="W1889" s="31">
        <f t="shared" si="1403"/>
        <v>1</v>
      </c>
      <c r="X1889" s="35">
        <f t="shared" si="1394"/>
        <v>2045.7218666666668</v>
      </c>
      <c r="Y1889" s="30">
        <f t="shared" si="1395"/>
        <v>15.298133333333226</v>
      </c>
      <c r="Z1889" s="31">
        <f t="shared" si="1404"/>
        <v>0</v>
      </c>
      <c r="AA1889" s="29">
        <f t="shared" si="1396"/>
        <v>2053.9776931122069</v>
      </c>
      <c r="AB1889" s="30">
        <f t="shared" si="1397"/>
        <v>7.0423068877930746</v>
      </c>
      <c r="AC1889" s="31">
        <f t="shared" si="1405"/>
        <v>1</v>
      </c>
      <c r="AD1889" s="32">
        <f t="shared" si="1427"/>
        <v>1</v>
      </c>
      <c r="AE1889" s="33">
        <f t="shared" si="1428"/>
        <v>1</v>
      </c>
      <c r="AF1889" s="33">
        <f t="shared" si="1429"/>
        <v>0</v>
      </c>
      <c r="AG1889" s="33">
        <f t="shared" si="1430"/>
        <v>0</v>
      </c>
      <c r="AH1889" s="38">
        <f t="shared" si="1431"/>
        <v>1</v>
      </c>
      <c r="AI1889" s="33">
        <f t="shared" si="1432"/>
        <v>1</v>
      </c>
      <c r="AJ1889" s="39">
        <f t="shared" si="1433"/>
        <v>1</v>
      </c>
      <c r="AK1889" s="43">
        <f t="shared" si="1434"/>
        <v>0</v>
      </c>
      <c r="AL1889" s="4">
        <f t="shared" si="1406"/>
        <v>7.0499999999997272</v>
      </c>
      <c r="AM1889" s="4">
        <f t="shared" si="1407"/>
        <v>8.85230688779302</v>
      </c>
      <c r="AN1889" s="4">
        <f t="shared" si="1408"/>
        <v>7.0499999999997272</v>
      </c>
      <c r="AO1889" s="4">
        <f t="shared" si="1409"/>
        <v>-2.8200000000001637</v>
      </c>
      <c r="AP1889" s="4">
        <f t="shared" si="1410"/>
        <v>1.0176931122068709</v>
      </c>
      <c r="AQ1889" s="4">
        <f t="shared" si="1411"/>
        <v>1.0176931122068709</v>
      </c>
      <c r="AR1889" s="4">
        <f t="shared" si="1398"/>
        <v>5.2399999999997817</v>
      </c>
      <c r="AS1889">
        <f t="shared" si="1412"/>
        <v>7.0499999999997272</v>
      </c>
      <c r="AT1889" s="6">
        <f t="shared" si="1413"/>
        <v>0</v>
      </c>
      <c r="AU1889" s="4">
        <f t="shared" si="1414"/>
        <v>7.0611444519321598</v>
      </c>
      <c r="AV1889" s="4">
        <f t="shared" si="1415"/>
        <v>6.6481047646014781</v>
      </c>
      <c r="AW1889">
        <f t="shared" si="1416"/>
        <v>0</v>
      </c>
      <c r="AX1889">
        <f t="shared" si="1417"/>
        <v>0</v>
      </c>
      <c r="AY1889">
        <f t="shared" si="1418"/>
        <v>0</v>
      </c>
      <c r="AZ1889" s="4">
        <f t="shared" si="1399"/>
        <v>6.94</v>
      </c>
      <c r="BA1889" s="4">
        <f t="shared" si="1419"/>
        <v>151.94000000000005</v>
      </c>
      <c r="BB1889" s="4">
        <f t="shared" si="1400"/>
        <v>169.37999999999991</v>
      </c>
      <c r="BC1889" s="4">
        <f t="shared" si="1401"/>
        <v>257.12400000000008</v>
      </c>
      <c r="BM1889">
        <f t="shared" si="1420"/>
        <v>1</v>
      </c>
    </row>
    <row r="1890" spans="1:65" x14ac:dyDescent="0.25">
      <c r="A1890">
        <v>625</v>
      </c>
      <c r="B1890" s="1">
        <v>42089</v>
      </c>
      <c r="C1890" s="2">
        <v>2059.94</v>
      </c>
      <c r="D1890" s="2">
        <v>2067.15</v>
      </c>
      <c r="E1890" s="2">
        <v>2045.5</v>
      </c>
      <c r="F1890" s="2">
        <v>2056.15</v>
      </c>
      <c r="G1890" s="2">
        <v>3510670000</v>
      </c>
      <c r="H1890" s="2">
        <f t="shared" si="1421"/>
        <v>18.883818352111813</v>
      </c>
      <c r="I1890" s="2">
        <f t="shared" si="1422"/>
        <v>2085.027</v>
      </c>
      <c r="J1890" s="2">
        <f t="shared" si="1423"/>
        <v>22.891095321106864</v>
      </c>
      <c r="K1890" s="2">
        <f t="shared" si="1424"/>
        <v>-1.1100000000001273</v>
      </c>
      <c r="L1890" s="18">
        <v>0.1396</v>
      </c>
      <c r="M1890" s="19">
        <v>12.270560392984251</v>
      </c>
      <c r="N1890" s="4">
        <f t="shared" si="1388"/>
        <v>21.650000000000091</v>
      </c>
      <c r="O1890" s="4">
        <f t="shared" si="1425"/>
        <v>23.770999999999958</v>
      </c>
      <c r="P1890" s="4">
        <f t="shared" si="1389"/>
        <v>-1.0548270676691716</v>
      </c>
      <c r="Q1890" s="4">
        <f t="shared" si="1402"/>
        <v>-1.1752183098591529</v>
      </c>
      <c r="R1890" s="18">
        <f t="shared" si="1390"/>
        <v>2060.0065037593986</v>
      </c>
      <c r="S1890" s="2">
        <f t="shared" si="1391"/>
        <v>3.8565037593984925</v>
      </c>
      <c r="T1890" s="22">
        <f t="shared" si="1426"/>
        <v>1</v>
      </c>
      <c r="U1890" s="29">
        <f t="shared" si="1392"/>
        <v>2059.5496051702785</v>
      </c>
      <c r="V1890" s="30">
        <f t="shared" si="1393"/>
        <v>3.3996051702783916</v>
      </c>
      <c r="W1890" s="31">
        <f t="shared" si="1403"/>
        <v>1</v>
      </c>
      <c r="X1890" s="35">
        <f t="shared" si="1394"/>
        <v>2057.5</v>
      </c>
      <c r="Y1890" s="30">
        <f t="shared" si="1395"/>
        <v>1.3499999999999091</v>
      </c>
      <c r="Z1890" s="31">
        <f t="shared" si="1404"/>
        <v>1</v>
      </c>
      <c r="AA1890" s="29">
        <f t="shared" si="1396"/>
        <v>2059.2626604464394</v>
      </c>
      <c r="AB1890" s="30">
        <f t="shared" si="1397"/>
        <v>3.1126604464393495</v>
      </c>
      <c r="AC1890" s="31">
        <f t="shared" si="1405"/>
        <v>1</v>
      </c>
      <c r="AD1890" s="32">
        <f t="shared" si="1427"/>
        <v>1</v>
      </c>
      <c r="AE1890" s="33">
        <f t="shared" si="1428"/>
        <v>0</v>
      </c>
      <c r="AF1890" s="33">
        <f t="shared" si="1429"/>
        <v>0</v>
      </c>
      <c r="AG1890" s="33">
        <f t="shared" si="1430"/>
        <v>0</v>
      </c>
      <c r="AH1890" s="38">
        <f t="shared" si="1431"/>
        <v>1</v>
      </c>
      <c r="AI1890" s="33">
        <f t="shared" si="1432"/>
        <v>0</v>
      </c>
      <c r="AJ1890" s="39">
        <f t="shared" si="1433"/>
        <v>0</v>
      </c>
      <c r="AK1890" s="43">
        <f t="shared" si="1434"/>
        <v>0</v>
      </c>
      <c r="AL1890" s="4">
        <f t="shared" si="1406"/>
        <v>7.2100000000000364</v>
      </c>
      <c r="AM1890" s="4">
        <f t="shared" si="1407"/>
        <v>7.8873395535606505</v>
      </c>
      <c r="AN1890" s="4">
        <f t="shared" si="1408"/>
        <v>7.2100000000000364</v>
      </c>
      <c r="AO1890" s="4">
        <f t="shared" si="1409"/>
        <v>-14.440000000000055</v>
      </c>
      <c r="AP1890" s="4">
        <f t="shared" si="1410"/>
        <v>13.76266044643944</v>
      </c>
      <c r="AQ1890" s="4">
        <f t="shared" si="1411"/>
        <v>13.76266044643944</v>
      </c>
      <c r="AR1890" s="4">
        <f t="shared" si="1398"/>
        <v>3.7899999999999636</v>
      </c>
      <c r="AS1890">
        <f t="shared" si="1412"/>
        <v>13.76266044643944</v>
      </c>
      <c r="AT1890" s="6">
        <f t="shared" si="1413"/>
        <v>0</v>
      </c>
      <c r="AU1890" s="4">
        <f t="shared" si="1414"/>
        <v>7.9983536987361603E-2</v>
      </c>
      <c r="AV1890" s="4">
        <f t="shared" si="1415"/>
        <v>8.7805603929842881</v>
      </c>
      <c r="AW1890">
        <f t="shared" si="1416"/>
        <v>0</v>
      </c>
      <c r="AX1890">
        <f t="shared" si="1417"/>
        <v>0</v>
      </c>
      <c r="AY1890">
        <f t="shared" si="1418"/>
        <v>0</v>
      </c>
      <c r="AZ1890" s="4">
        <f t="shared" si="1399"/>
        <v>6.94</v>
      </c>
      <c r="BA1890" s="4">
        <f t="shared" si="1419"/>
        <v>145.00000000000006</v>
      </c>
      <c r="BB1890" s="4">
        <f t="shared" si="1400"/>
        <v>164.75333333333325</v>
      </c>
      <c r="BC1890" s="4">
        <f t="shared" si="1401"/>
        <v>258.78800000000001</v>
      </c>
      <c r="BM1890">
        <f t="shared" si="1420"/>
        <v>0</v>
      </c>
    </row>
    <row r="1891" spans="1:65" x14ac:dyDescent="0.25">
      <c r="A1891">
        <v>624</v>
      </c>
      <c r="B1891" s="1">
        <v>42088</v>
      </c>
      <c r="C1891" s="2">
        <v>2093.1</v>
      </c>
      <c r="D1891" s="2">
        <v>2097.4299999999998</v>
      </c>
      <c r="E1891" s="2">
        <v>2061.0500000000002</v>
      </c>
      <c r="F1891" s="2">
        <v>2061.0500000000002</v>
      </c>
      <c r="G1891" s="2">
        <v>3521140000</v>
      </c>
      <c r="H1891" s="2">
        <f t="shared" si="1421"/>
        <v>22.079756842461439</v>
      </c>
      <c r="I1891" s="2">
        <f t="shared" si="1422"/>
        <v>2087.7254999999996</v>
      </c>
      <c r="J1891" s="2">
        <f t="shared" si="1423"/>
        <v>23.299945849270735</v>
      </c>
      <c r="K1891" s="2">
        <f t="shared" si="1424"/>
        <v>1.5999999999999091</v>
      </c>
      <c r="L1891" s="18">
        <v>0.13495000000000001</v>
      </c>
      <c r="M1891" s="19">
        <v>12.037081724718959</v>
      </c>
      <c r="N1891" s="4">
        <f t="shared" si="1388"/>
        <v>36.379999999999654</v>
      </c>
      <c r="O1891" s="4">
        <f t="shared" si="1425"/>
        <v>24.222999999999935</v>
      </c>
      <c r="P1891" s="4">
        <f t="shared" si="1389"/>
        <v>-1.0434962406014996</v>
      </c>
      <c r="Q1891" s="4">
        <f t="shared" si="1402"/>
        <v>-1.0010123839009264</v>
      </c>
      <c r="R1891" s="18">
        <f t="shared" si="1390"/>
        <v>2090.4279849624058</v>
      </c>
      <c r="S1891" s="2">
        <f t="shared" si="1391"/>
        <v>29.377984962405662</v>
      </c>
      <c r="T1891" s="22">
        <f t="shared" si="1426"/>
        <v>0</v>
      </c>
      <c r="U1891" s="29">
        <f t="shared" si="1392"/>
        <v>2092.7646848219815</v>
      </c>
      <c r="V1891" s="30">
        <f t="shared" si="1393"/>
        <v>31.714684821981336</v>
      </c>
      <c r="W1891" s="31">
        <f t="shared" si="1403"/>
        <v>0</v>
      </c>
      <c r="X1891" s="35">
        <f t="shared" si="1394"/>
        <v>2092.1470666666664</v>
      </c>
      <c r="Y1891" s="30">
        <f t="shared" si="1395"/>
        <v>31.097066666666251</v>
      </c>
      <c r="Z1891" s="31">
        <f t="shared" si="1404"/>
        <v>0</v>
      </c>
      <c r="AA1891" s="29">
        <f t="shared" si="1396"/>
        <v>2092.6782182802372</v>
      </c>
      <c r="AB1891" s="30">
        <f t="shared" si="1397"/>
        <v>31.628218280236979</v>
      </c>
      <c r="AC1891" s="31">
        <f t="shared" si="1405"/>
        <v>0</v>
      </c>
      <c r="AD1891" s="32">
        <f t="shared" si="1427"/>
        <v>-1</v>
      </c>
      <c r="AE1891" s="33">
        <f t="shared" si="1428"/>
        <v>0</v>
      </c>
      <c r="AF1891" s="33">
        <f t="shared" si="1429"/>
        <v>0</v>
      </c>
      <c r="AG1891" s="33">
        <f t="shared" si="1430"/>
        <v>0</v>
      </c>
      <c r="AH1891" s="38">
        <f t="shared" si="1431"/>
        <v>-1</v>
      </c>
      <c r="AI1891" s="33">
        <f t="shared" si="1432"/>
        <v>-1</v>
      </c>
      <c r="AJ1891" s="39">
        <f t="shared" si="1433"/>
        <v>-1</v>
      </c>
      <c r="AK1891" s="43">
        <f t="shared" si="1434"/>
        <v>0</v>
      </c>
      <c r="AL1891" s="4">
        <f t="shared" si="1406"/>
        <v>4.3299999999999272</v>
      </c>
      <c r="AM1891" s="4">
        <f t="shared" si="1407"/>
        <v>4.7517817197626755</v>
      </c>
      <c r="AN1891" s="4">
        <f t="shared" si="1408"/>
        <v>4.3299999999999272</v>
      </c>
      <c r="AO1891" s="4">
        <f t="shared" si="1409"/>
        <v>-32.049999999999727</v>
      </c>
      <c r="AP1891" s="4">
        <f t="shared" si="1410"/>
        <v>31.628218280236979</v>
      </c>
      <c r="AQ1891" s="4">
        <f t="shared" si="1411"/>
        <v>31.628218280236979</v>
      </c>
      <c r="AR1891" s="4">
        <f t="shared" si="1398"/>
        <v>32.049999999999727</v>
      </c>
      <c r="AS1891">
        <f t="shared" si="1412"/>
        <v>31.628218280236979</v>
      </c>
      <c r="AT1891" s="6">
        <f t="shared" si="1413"/>
        <v>1</v>
      </c>
      <c r="AU1891" s="4">
        <f t="shared" si="1414"/>
        <v>-20.517689045787989</v>
      </c>
      <c r="AV1891" s="4">
        <f t="shared" si="1415"/>
        <v>-19.712918275280767</v>
      </c>
      <c r="AW1891">
        <f t="shared" si="1416"/>
        <v>1</v>
      </c>
      <c r="AX1891">
        <f t="shared" si="1417"/>
        <v>0</v>
      </c>
      <c r="AY1891">
        <f t="shared" si="1418"/>
        <v>0</v>
      </c>
      <c r="AZ1891" s="4">
        <f t="shared" si="1399"/>
        <v>-3.9100000000000006</v>
      </c>
      <c r="BA1891" s="4">
        <f t="shared" si="1419"/>
        <v>138.06000000000006</v>
      </c>
      <c r="BB1891" s="4">
        <f t="shared" si="1400"/>
        <v>164.75333333333325</v>
      </c>
      <c r="BC1891" s="4">
        <f t="shared" si="1401"/>
        <v>272.05199999999996</v>
      </c>
      <c r="BM1891">
        <f t="shared" si="1420"/>
        <v>1</v>
      </c>
    </row>
    <row r="1892" spans="1:65" x14ac:dyDescent="0.25">
      <c r="A1892">
        <v>623</v>
      </c>
      <c r="B1892" s="1">
        <v>42087</v>
      </c>
      <c r="C1892" s="2">
        <v>2103.94</v>
      </c>
      <c r="D1892" s="2">
        <v>2107.63</v>
      </c>
      <c r="E1892" s="2">
        <v>2091.5</v>
      </c>
      <c r="F1892" s="2">
        <v>2091.5</v>
      </c>
      <c r="G1892" s="2">
        <v>3189820000</v>
      </c>
      <c r="H1892" s="2">
        <f t="shared" si="1421"/>
        <v>24.291236668578435</v>
      </c>
      <c r="I1892" s="2">
        <f t="shared" si="1422"/>
        <v>2088.8355000000001</v>
      </c>
      <c r="J1892" s="2">
        <f t="shared" si="1423"/>
        <v>25.273406222851424</v>
      </c>
      <c r="K1892" s="2">
        <f t="shared" si="1424"/>
        <v>-0.48000000000001819</v>
      </c>
      <c r="L1892" s="18">
        <v>0.10765</v>
      </c>
      <c r="M1892" s="19">
        <v>9.6613297690860787</v>
      </c>
      <c r="N1892" s="4">
        <f t="shared" si="1388"/>
        <v>16.130000000000109</v>
      </c>
      <c r="O1892" s="4">
        <f t="shared" si="1425"/>
        <v>21.623999999999956</v>
      </c>
      <c r="P1892" s="4">
        <f t="shared" si="1389"/>
        <v>-1.0720150375939848</v>
      </c>
      <c r="Q1892" s="4">
        <f t="shared" si="1402"/>
        <v>-0.8597825077399357</v>
      </c>
      <c r="R1892" s="18">
        <f t="shared" si="1390"/>
        <v>2102.8949473684211</v>
      </c>
      <c r="S1892" s="2">
        <f t="shared" si="1391"/>
        <v>11.394947368421072</v>
      </c>
      <c r="T1892" s="22">
        <f t="shared" si="1426"/>
        <v>0</v>
      </c>
      <c r="U1892" s="29">
        <f t="shared" si="1392"/>
        <v>2103.5792347417841</v>
      </c>
      <c r="V1892" s="30">
        <f t="shared" si="1393"/>
        <v>12.079234741784148</v>
      </c>
      <c r="W1892" s="31">
        <f t="shared" si="1403"/>
        <v>0</v>
      </c>
      <c r="X1892" s="35">
        <f t="shared" si="1394"/>
        <v>2109.4668000000001</v>
      </c>
      <c r="Y1892" s="30">
        <f t="shared" si="1395"/>
        <v>17.966800000000148</v>
      </c>
      <c r="Z1892" s="31">
        <f t="shared" si="1404"/>
        <v>0</v>
      </c>
      <c r="AA1892" s="29">
        <f t="shared" si="1396"/>
        <v>2104.4034938779341</v>
      </c>
      <c r="AB1892" s="30">
        <f t="shared" si="1397"/>
        <v>12.903493877934125</v>
      </c>
      <c r="AC1892" s="31">
        <f t="shared" si="1405"/>
        <v>0</v>
      </c>
      <c r="AD1892" s="32">
        <f t="shared" si="1427"/>
        <v>-1</v>
      </c>
      <c r="AE1892" s="33">
        <f t="shared" si="1428"/>
        <v>-1</v>
      </c>
      <c r="AF1892" s="33">
        <f t="shared" si="1429"/>
        <v>0</v>
      </c>
      <c r="AG1892" s="33">
        <f t="shared" si="1430"/>
        <v>0</v>
      </c>
      <c r="AH1892" s="38">
        <f t="shared" si="1431"/>
        <v>-1</v>
      </c>
      <c r="AI1892" s="33">
        <f t="shared" si="1432"/>
        <v>-1</v>
      </c>
      <c r="AJ1892" s="39">
        <f t="shared" si="1433"/>
        <v>-1</v>
      </c>
      <c r="AK1892" s="43">
        <f t="shared" si="1434"/>
        <v>-1</v>
      </c>
      <c r="AL1892" s="4">
        <f t="shared" si="1406"/>
        <v>3.6900000000000546</v>
      </c>
      <c r="AM1892" s="4">
        <f t="shared" si="1407"/>
        <v>3.2265061220659845</v>
      </c>
      <c r="AN1892" s="4">
        <f t="shared" si="1408"/>
        <v>3.2265061220659845</v>
      </c>
      <c r="AO1892" s="4">
        <f t="shared" si="1409"/>
        <v>-12.440000000000055</v>
      </c>
      <c r="AP1892" s="4">
        <f t="shared" si="1410"/>
        <v>12.903493877934125</v>
      </c>
      <c r="AQ1892" s="4">
        <f t="shared" si="1411"/>
        <v>12.440000000000055</v>
      </c>
      <c r="AR1892" s="4">
        <f t="shared" si="1398"/>
        <v>12.440000000000055</v>
      </c>
      <c r="AS1892">
        <f t="shared" si="1412"/>
        <v>12.440000000000055</v>
      </c>
      <c r="AT1892" s="6">
        <f t="shared" si="1413"/>
        <v>1</v>
      </c>
      <c r="AU1892" s="4">
        <f t="shared" si="1414"/>
        <v>-2.0596209440378566</v>
      </c>
      <c r="AV1892" s="4">
        <f t="shared" si="1415"/>
        <v>-2.4786702309139761</v>
      </c>
      <c r="AW1892">
        <f t="shared" si="1416"/>
        <v>1</v>
      </c>
      <c r="AX1892">
        <f t="shared" si="1417"/>
        <v>0</v>
      </c>
      <c r="AY1892">
        <f t="shared" si="1418"/>
        <v>0</v>
      </c>
      <c r="AZ1892" s="4">
        <f t="shared" si="1399"/>
        <v>-3.9100000000000006</v>
      </c>
      <c r="BA1892" s="4">
        <f t="shared" si="1419"/>
        <v>141.97000000000006</v>
      </c>
      <c r="BB1892" s="4">
        <f t="shared" si="1400"/>
        <v>167.3599999999999</v>
      </c>
      <c r="BC1892" s="4">
        <f t="shared" si="1401"/>
        <v>276.38800000000003</v>
      </c>
      <c r="BM1892">
        <f t="shared" si="1420"/>
        <v>1</v>
      </c>
    </row>
    <row r="1893" spans="1:65" x14ac:dyDescent="0.25">
      <c r="A1893">
        <v>622</v>
      </c>
      <c r="B1893" s="1">
        <v>42086</v>
      </c>
      <c r="C1893" s="2">
        <v>2107.9899999999998</v>
      </c>
      <c r="D1893" s="2">
        <v>2114.86</v>
      </c>
      <c r="E1893" s="2">
        <v>2104.42</v>
      </c>
      <c r="F1893" s="2">
        <v>2104.42</v>
      </c>
      <c r="G1893" s="2">
        <v>3267960000</v>
      </c>
      <c r="H1893" s="2">
        <f t="shared" si="1421"/>
        <v>22.243747710811288</v>
      </c>
      <c r="I1893" s="2">
        <f t="shared" si="1422"/>
        <v>2089.0934999999999</v>
      </c>
      <c r="J1893" s="2">
        <f t="shared" si="1423"/>
        <v>25.044357380035699</v>
      </c>
      <c r="K1893" s="2">
        <f t="shared" si="1424"/>
        <v>-0.11000000000012733</v>
      </c>
      <c r="L1893" s="18">
        <v>0.1004</v>
      </c>
      <c r="M1893" s="19">
        <v>9.0264165704019117</v>
      </c>
      <c r="N1893" s="4">
        <f t="shared" si="1388"/>
        <v>10.440000000000055</v>
      </c>
      <c r="O1893" s="4">
        <f t="shared" si="1425"/>
        <v>23.537999999999919</v>
      </c>
      <c r="P1893" s="4">
        <f t="shared" si="1389"/>
        <v>-1.5250526315789468</v>
      </c>
      <c r="Q1893" s="4">
        <f t="shared" si="1402"/>
        <v>-0.9250391236306712</v>
      </c>
      <c r="R1893" s="18">
        <f t="shared" si="1390"/>
        <v>2106.0371127819549</v>
      </c>
      <c r="S1893" s="2">
        <f t="shared" si="1391"/>
        <v>1.6171127819548019</v>
      </c>
      <c r="T1893" s="22">
        <f t="shared" si="1426"/>
        <v>1</v>
      </c>
      <c r="U1893" s="29">
        <f t="shared" si="1392"/>
        <v>2107.5858416272495</v>
      </c>
      <c r="V1893" s="30">
        <f t="shared" si="1393"/>
        <v>3.1658416272493923</v>
      </c>
      <c r="W1893" s="31">
        <f t="shared" si="1403"/>
        <v>1</v>
      </c>
      <c r="X1893" s="35">
        <f t="shared" si="1394"/>
        <v>2104.9519999999998</v>
      </c>
      <c r="Y1893" s="30">
        <f t="shared" si="1395"/>
        <v>0.53199999999969805</v>
      </c>
      <c r="Z1893" s="31">
        <f t="shared" si="1404"/>
        <v>1</v>
      </c>
      <c r="AA1893" s="29">
        <f t="shared" si="1396"/>
        <v>2107.2171037994344</v>
      </c>
      <c r="AB1893" s="30">
        <f t="shared" si="1397"/>
        <v>2.7971037994343533</v>
      </c>
      <c r="AC1893" s="31">
        <f t="shared" si="1405"/>
        <v>1</v>
      </c>
      <c r="AD1893" s="32">
        <f t="shared" si="1427"/>
        <v>1</v>
      </c>
      <c r="AE1893" s="33">
        <f t="shared" si="1428"/>
        <v>0</v>
      </c>
      <c r="AF1893" s="33">
        <f t="shared" si="1429"/>
        <v>0</v>
      </c>
      <c r="AG1893" s="33">
        <f t="shared" si="1430"/>
        <v>0</v>
      </c>
      <c r="AH1893" s="38">
        <f t="shared" si="1431"/>
        <v>1</v>
      </c>
      <c r="AI1893" s="33">
        <f t="shared" si="1432"/>
        <v>1</v>
      </c>
      <c r="AJ1893" s="39">
        <f t="shared" si="1433"/>
        <v>1</v>
      </c>
      <c r="AK1893" s="43">
        <f t="shared" si="1434"/>
        <v>0</v>
      </c>
      <c r="AL1893" s="4">
        <f t="shared" si="1406"/>
        <v>6.8700000000003456</v>
      </c>
      <c r="AM1893" s="4">
        <f t="shared" si="1407"/>
        <v>7.6428962005657013</v>
      </c>
      <c r="AN1893" s="4">
        <f t="shared" si="1408"/>
        <v>6.8700000000003456</v>
      </c>
      <c r="AO1893" s="4">
        <f t="shared" si="1409"/>
        <v>-3.569999999999709</v>
      </c>
      <c r="AP1893" s="4">
        <f t="shared" si="1410"/>
        <v>2.7971037994343533</v>
      </c>
      <c r="AQ1893" s="4">
        <f t="shared" si="1411"/>
        <v>2.7971037994343533</v>
      </c>
      <c r="AR1893" s="4">
        <f t="shared" si="1398"/>
        <v>3.569999999999709</v>
      </c>
      <c r="AS1893">
        <f t="shared" si="1412"/>
        <v>6.8700000000003456</v>
      </c>
      <c r="AT1893" s="6">
        <f t="shared" si="1413"/>
        <v>0</v>
      </c>
      <c r="AU1893" s="4">
        <f t="shared" si="1414"/>
        <v>2.4032387030671707</v>
      </c>
      <c r="AV1893" s="4">
        <f t="shared" si="1415"/>
        <v>5.7564165704022026</v>
      </c>
      <c r="AW1893">
        <f t="shared" si="1416"/>
        <v>0</v>
      </c>
      <c r="AX1893">
        <f t="shared" si="1417"/>
        <v>0</v>
      </c>
      <c r="AY1893">
        <f t="shared" si="1418"/>
        <v>0</v>
      </c>
      <c r="AZ1893" s="4">
        <f t="shared" si="1399"/>
        <v>6.94</v>
      </c>
      <c r="BA1893" s="4">
        <f t="shared" si="1419"/>
        <v>145.88000000000005</v>
      </c>
      <c r="BB1893" s="4">
        <f t="shared" si="1400"/>
        <v>171.2699999999999</v>
      </c>
      <c r="BC1893" s="4">
        <f t="shared" si="1401"/>
        <v>278.00799999999987</v>
      </c>
      <c r="BM1893">
        <f t="shared" si="1420"/>
        <v>1</v>
      </c>
    </row>
    <row r="1894" spans="1:65" x14ac:dyDescent="0.25">
      <c r="A1894">
        <v>621</v>
      </c>
      <c r="B1894" s="1">
        <v>42083</v>
      </c>
      <c r="C1894" s="2">
        <v>2090.3200000000002</v>
      </c>
      <c r="D1894" s="2">
        <v>2113.92</v>
      </c>
      <c r="E1894" s="2">
        <v>2090.3200000000002</v>
      </c>
      <c r="F1894" s="2">
        <v>2108.1</v>
      </c>
      <c r="G1894" s="2">
        <v>5554120000</v>
      </c>
      <c r="H1894" s="2">
        <f t="shared" si="1421"/>
        <v>18.612458223220091</v>
      </c>
      <c r="I1894" s="2">
        <f t="shared" si="1422"/>
        <v>2089.1855</v>
      </c>
      <c r="J1894" s="2">
        <f t="shared" si="1423"/>
        <v>22.032886299443625</v>
      </c>
      <c r="K1894" s="2">
        <f t="shared" si="1424"/>
        <v>1.0500000000001819</v>
      </c>
      <c r="L1894" s="18">
        <v>9.0499999999999997E-2</v>
      </c>
      <c r="M1894" s="19">
        <v>8.0636858287543625</v>
      </c>
      <c r="N1894" s="4">
        <f t="shared" si="1388"/>
        <v>24.650000000000091</v>
      </c>
      <c r="O1894" s="4">
        <f t="shared" si="1425"/>
        <v>23.716999999999871</v>
      </c>
      <c r="P1894" s="4">
        <f t="shared" si="1389"/>
        <v>-2.0628872180451108</v>
      </c>
      <c r="Q1894" s="4">
        <f t="shared" si="1402"/>
        <v>-1.0363035198722248</v>
      </c>
      <c r="R1894" s="18">
        <f t="shared" si="1390"/>
        <v>2086.6099097744359</v>
      </c>
      <c r="S1894" s="2">
        <f t="shared" si="1391"/>
        <v>21.490090225564018</v>
      </c>
      <c r="T1894" s="22">
        <f t="shared" si="1426"/>
        <v>0</v>
      </c>
      <c r="U1894" s="29">
        <f t="shared" si="1392"/>
        <v>2089.8948185227073</v>
      </c>
      <c r="V1894" s="30">
        <f t="shared" si="1393"/>
        <v>18.205181477292626</v>
      </c>
      <c r="W1894" s="31">
        <f t="shared" si="1403"/>
        <v>0</v>
      </c>
      <c r="X1894" s="35">
        <f t="shared" si="1394"/>
        <v>2098.4705333333327</v>
      </c>
      <c r="Y1894" s="30">
        <f t="shared" si="1395"/>
        <v>9.6294666666672128</v>
      </c>
      <c r="Z1894" s="31">
        <f t="shared" si="1404"/>
        <v>0</v>
      </c>
      <c r="AA1894" s="29">
        <f t="shared" si="1396"/>
        <v>2091.0954185961946</v>
      </c>
      <c r="AB1894" s="30">
        <f t="shared" si="1397"/>
        <v>17.004581403805332</v>
      </c>
      <c r="AC1894" s="31">
        <f t="shared" si="1405"/>
        <v>0</v>
      </c>
      <c r="AD1894" s="32">
        <f t="shared" si="1427"/>
        <v>-1</v>
      </c>
      <c r="AE1894" s="33">
        <f t="shared" si="1428"/>
        <v>-1</v>
      </c>
      <c r="AF1894" s="33">
        <f t="shared" si="1429"/>
        <v>0</v>
      </c>
      <c r="AG1894" s="33">
        <f t="shared" si="1430"/>
        <v>0</v>
      </c>
      <c r="AH1894" s="38">
        <f t="shared" si="1431"/>
        <v>-1</v>
      </c>
      <c r="AI1894" s="33">
        <f t="shared" si="1432"/>
        <v>-1</v>
      </c>
      <c r="AJ1894" s="39">
        <f t="shared" si="1433"/>
        <v>-1</v>
      </c>
      <c r="AK1894" s="43">
        <f t="shared" si="1434"/>
        <v>-1</v>
      </c>
      <c r="AL1894" s="4">
        <f t="shared" si="1406"/>
        <v>23.599999999999909</v>
      </c>
      <c r="AM1894" s="4">
        <f t="shared" si="1407"/>
        <v>22.824581403805496</v>
      </c>
      <c r="AN1894" s="4">
        <f t="shared" si="1408"/>
        <v>22.824581403805496</v>
      </c>
      <c r="AO1894" s="4">
        <f t="shared" si="1409"/>
        <v>0</v>
      </c>
      <c r="AP1894" s="4">
        <f t="shared" si="1410"/>
        <v>0.77541859619441311</v>
      </c>
      <c r="AQ1894" s="4">
        <f t="shared" si="1411"/>
        <v>0</v>
      </c>
      <c r="AR1894" s="4">
        <f t="shared" si="1398"/>
        <v>17.779999999999745</v>
      </c>
      <c r="AS1894">
        <f t="shared" si="1412"/>
        <v>22.824581403805496</v>
      </c>
      <c r="AT1894" s="6">
        <f t="shared" si="1413"/>
        <v>1</v>
      </c>
      <c r="AU1894" s="4">
        <f t="shared" si="1414"/>
        <v>-11.678246810107794</v>
      </c>
      <c r="AV1894" s="4">
        <f t="shared" si="1415"/>
        <v>-9.4163141712453822</v>
      </c>
      <c r="AW1894">
        <f t="shared" si="1416"/>
        <v>1</v>
      </c>
      <c r="AX1894">
        <f t="shared" si="1417"/>
        <v>0</v>
      </c>
      <c r="AY1894">
        <f t="shared" si="1418"/>
        <v>0</v>
      </c>
      <c r="AZ1894" s="4">
        <f t="shared" si="1399"/>
        <v>-3.9100000000000006</v>
      </c>
      <c r="BA1894" s="4">
        <f t="shared" si="1419"/>
        <v>138.94000000000005</v>
      </c>
      <c r="BB1894" s="4">
        <f t="shared" si="1400"/>
        <v>166.64333333333323</v>
      </c>
      <c r="BC1894" s="4">
        <f t="shared" si="1401"/>
        <v>270.94000000000005</v>
      </c>
      <c r="BM1894">
        <f t="shared" si="1420"/>
        <v>1</v>
      </c>
    </row>
    <row r="1895" spans="1:65" x14ac:dyDescent="0.25">
      <c r="A1895">
        <v>620</v>
      </c>
      <c r="B1895" s="1">
        <v>42082</v>
      </c>
      <c r="C1895" s="2">
        <v>2098.69</v>
      </c>
      <c r="D1895" s="2">
        <v>2098.69</v>
      </c>
      <c r="E1895" s="2">
        <v>2085.56</v>
      </c>
      <c r="F1895" s="2">
        <v>2089.27</v>
      </c>
      <c r="G1895" s="2">
        <v>3305220000</v>
      </c>
      <c r="H1895" s="2">
        <f t="shared" si="1421"/>
        <v>20.15625836089405</v>
      </c>
      <c r="I1895" s="2">
        <f t="shared" si="1422"/>
        <v>2089.5520000000006</v>
      </c>
      <c r="J1895" s="2">
        <f t="shared" si="1423"/>
        <v>20.319103760539683</v>
      </c>
      <c r="K1895" s="2">
        <f t="shared" si="1424"/>
        <v>-0.80999999999994543</v>
      </c>
      <c r="L1895" s="18">
        <v>0.10825</v>
      </c>
      <c r="M1895" s="19">
        <v>9.6924648640849593</v>
      </c>
      <c r="N1895" s="4">
        <f t="shared" si="1388"/>
        <v>13.940000000000055</v>
      </c>
      <c r="O1895" s="4">
        <f t="shared" si="1425"/>
        <v>24.628999999999859</v>
      </c>
      <c r="P1895" s="4">
        <f t="shared" si="1389"/>
        <v>-2.6600902255639083</v>
      </c>
      <c r="Q1895" s="4">
        <f t="shared" si="1402"/>
        <v>-1.0902089161359412</v>
      </c>
      <c r="R1895" s="18">
        <f t="shared" si="1390"/>
        <v>2096.7269022556393</v>
      </c>
      <c r="S1895" s="2">
        <f t="shared" si="1391"/>
        <v>7.4569022556393065</v>
      </c>
      <c r="T1895" s="22">
        <f t="shared" si="1426"/>
        <v>1</v>
      </c>
      <c r="U1895" s="29">
        <f t="shared" si="1392"/>
        <v>2098.3340239416061</v>
      </c>
      <c r="V1895" s="30">
        <f t="shared" si="1393"/>
        <v>9.0640239416061377</v>
      </c>
      <c r="W1895" s="31">
        <f t="shared" si="1403"/>
        <v>1</v>
      </c>
      <c r="X1895" s="35">
        <f t="shared" si="1394"/>
        <v>2095.6240000000003</v>
      </c>
      <c r="Y1895" s="30">
        <f t="shared" si="1395"/>
        <v>6.3540000000002692</v>
      </c>
      <c r="Z1895" s="31">
        <f t="shared" si="1404"/>
        <v>1</v>
      </c>
      <c r="AA1895" s="29">
        <f t="shared" si="1396"/>
        <v>2097.9546205897814</v>
      </c>
      <c r="AB1895" s="30">
        <f t="shared" si="1397"/>
        <v>8.6846205897813888</v>
      </c>
      <c r="AC1895" s="31">
        <f t="shared" si="1405"/>
        <v>1</v>
      </c>
      <c r="AD1895" s="32">
        <f t="shared" si="1427"/>
        <v>1</v>
      </c>
      <c r="AE1895" s="33">
        <f t="shared" si="1428"/>
        <v>0</v>
      </c>
      <c r="AF1895" s="33">
        <f t="shared" si="1429"/>
        <v>0</v>
      </c>
      <c r="AG1895" s="33">
        <f t="shared" si="1430"/>
        <v>0</v>
      </c>
      <c r="AH1895" s="38">
        <f t="shared" si="1431"/>
        <v>1</v>
      </c>
      <c r="AI1895" s="33">
        <f t="shared" si="1432"/>
        <v>1</v>
      </c>
      <c r="AJ1895" s="39">
        <f t="shared" si="1433"/>
        <v>1</v>
      </c>
      <c r="AK1895" s="43">
        <f t="shared" si="1434"/>
        <v>0</v>
      </c>
      <c r="AL1895" s="4">
        <f t="shared" si="1406"/>
        <v>0</v>
      </c>
      <c r="AM1895" s="4">
        <f t="shared" si="1407"/>
        <v>0.73537941021868392</v>
      </c>
      <c r="AN1895" s="4">
        <f t="shared" si="1408"/>
        <v>0</v>
      </c>
      <c r="AO1895" s="4">
        <f t="shared" si="1409"/>
        <v>-13.130000000000109</v>
      </c>
      <c r="AP1895" s="4">
        <f t="shared" si="1410"/>
        <v>12.394620589781425</v>
      </c>
      <c r="AQ1895" s="4">
        <f t="shared" si="1411"/>
        <v>12.394620589781425</v>
      </c>
      <c r="AR1895" s="4">
        <f t="shared" si="1398"/>
        <v>9.4200000000000728</v>
      </c>
      <c r="AS1895">
        <f t="shared" si="1412"/>
        <v>12.394620589781425</v>
      </c>
      <c r="AT1895" s="6">
        <f t="shared" si="1413"/>
        <v>0</v>
      </c>
      <c r="AU1895" s="4">
        <f t="shared" si="1414"/>
        <v>3.9892459185404618</v>
      </c>
      <c r="AV1895" s="4">
        <f t="shared" si="1415"/>
        <v>0.57246486408488662</v>
      </c>
      <c r="AW1895">
        <f t="shared" si="1416"/>
        <v>0</v>
      </c>
      <c r="AX1895">
        <f t="shared" si="1417"/>
        <v>0</v>
      </c>
      <c r="AY1895">
        <f t="shared" si="1418"/>
        <v>0</v>
      </c>
      <c r="AZ1895" s="4">
        <f t="shared" si="1399"/>
        <v>6.94</v>
      </c>
      <c r="BA1895" s="4">
        <f t="shared" si="1419"/>
        <v>142.85000000000005</v>
      </c>
      <c r="BB1895" s="4">
        <f t="shared" si="1400"/>
        <v>170.55333333333323</v>
      </c>
      <c r="BC1895" s="4">
        <f t="shared" si="1401"/>
        <v>274.28800000000001</v>
      </c>
      <c r="BM1895">
        <f t="shared" si="1420"/>
        <v>1</v>
      </c>
    </row>
    <row r="1896" spans="1:65" x14ac:dyDescent="0.25">
      <c r="A1896">
        <v>619</v>
      </c>
      <c r="B1896" s="1">
        <v>42081</v>
      </c>
      <c r="C1896" s="2">
        <v>2072.84</v>
      </c>
      <c r="D1896" s="2">
        <v>2106.85</v>
      </c>
      <c r="E1896" s="2">
        <v>2061.23</v>
      </c>
      <c r="F1896" s="2">
        <v>2099.5</v>
      </c>
      <c r="G1896" s="2">
        <v>4128210000</v>
      </c>
      <c r="H1896" s="2">
        <f t="shared" si="1421"/>
        <v>20.133166693570857</v>
      </c>
      <c r="I1896" s="2">
        <f t="shared" si="1422"/>
        <v>2089.5800000000004</v>
      </c>
      <c r="J1896" s="2">
        <f t="shared" si="1423"/>
        <v>21.280364627614087</v>
      </c>
      <c r="K1896" s="2">
        <f t="shared" si="1424"/>
        <v>-1.4400000000000546</v>
      </c>
      <c r="L1896" s="18">
        <v>0.16105</v>
      </c>
      <c r="M1896" s="19">
        <v>14.246840442019034</v>
      </c>
      <c r="N1896" s="4">
        <f t="shared" si="1388"/>
        <v>45.619999999999891</v>
      </c>
      <c r="O1896" s="4">
        <f t="shared" si="1425"/>
        <v>24.137999999999874</v>
      </c>
      <c r="P1896" s="4">
        <f t="shared" si="1389"/>
        <v>-2.7730977443608973</v>
      </c>
      <c r="Q1896" s="4">
        <f t="shared" si="1402"/>
        <v>-0.91275912408758941</v>
      </c>
      <c r="R1896" s="18">
        <f t="shared" si="1390"/>
        <v>2071.2128120300754</v>
      </c>
      <c r="S1896" s="2">
        <f t="shared" si="1391"/>
        <v>28.287187969924616</v>
      </c>
      <c r="T1896" s="22">
        <f t="shared" si="1426"/>
        <v>0</v>
      </c>
      <c r="U1896" s="29">
        <f t="shared" si="1392"/>
        <v>2072.5150259042957</v>
      </c>
      <c r="V1896" s="30">
        <f t="shared" si="1393"/>
        <v>26.984974095704274</v>
      </c>
      <c r="W1896" s="31">
        <f t="shared" si="1403"/>
        <v>0</v>
      </c>
      <c r="X1896" s="35">
        <f t="shared" si="1394"/>
        <v>2080.7869333333342</v>
      </c>
      <c r="Y1896" s="30">
        <f t="shared" si="1395"/>
        <v>18.713066666665782</v>
      </c>
      <c r="Z1896" s="31">
        <f t="shared" si="1404"/>
        <v>0</v>
      </c>
      <c r="AA1896" s="29">
        <f t="shared" si="1396"/>
        <v>2073.6730929443611</v>
      </c>
      <c r="AB1896" s="30">
        <f t="shared" si="1397"/>
        <v>25.826907055638912</v>
      </c>
      <c r="AC1896" s="31">
        <f t="shared" si="1405"/>
        <v>0</v>
      </c>
      <c r="AD1896" s="32">
        <f t="shared" si="1427"/>
        <v>-1</v>
      </c>
      <c r="AE1896" s="33">
        <f t="shared" si="1428"/>
        <v>-1</v>
      </c>
      <c r="AF1896" s="33">
        <f t="shared" si="1429"/>
        <v>0</v>
      </c>
      <c r="AG1896" s="33">
        <f t="shared" si="1430"/>
        <v>0</v>
      </c>
      <c r="AH1896" s="38">
        <f t="shared" si="1431"/>
        <v>-1</v>
      </c>
      <c r="AI1896" s="33">
        <f t="shared" si="1432"/>
        <v>-1</v>
      </c>
      <c r="AJ1896" s="39">
        <f t="shared" si="1433"/>
        <v>-1</v>
      </c>
      <c r="AK1896" s="43">
        <f t="shared" si="1434"/>
        <v>-1</v>
      </c>
      <c r="AL1896" s="4">
        <f t="shared" si="1406"/>
        <v>34.009999999999764</v>
      </c>
      <c r="AM1896" s="4">
        <f t="shared" si="1407"/>
        <v>33.176907055638821</v>
      </c>
      <c r="AN1896" s="4">
        <f t="shared" si="1408"/>
        <v>33.176907055638821</v>
      </c>
      <c r="AO1896" s="4">
        <f t="shared" si="1409"/>
        <v>-11.610000000000127</v>
      </c>
      <c r="AP1896" s="4">
        <f t="shared" si="1410"/>
        <v>12.443092944361069</v>
      </c>
      <c r="AQ1896" s="4">
        <f t="shared" si="1411"/>
        <v>11.610000000000127</v>
      </c>
      <c r="AR1896" s="4">
        <f t="shared" si="1398"/>
        <v>26.659999999999854</v>
      </c>
      <c r="AS1896">
        <f t="shared" si="1412"/>
        <v>33.176907055638821</v>
      </c>
      <c r="AT1896" s="6">
        <f t="shared" si="1413"/>
        <v>1</v>
      </c>
      <c r="AU1896" s="4">
        <f t="shared" si="1414"/>
        <v>-18.448141368314264</v>
      </c>
      <c r="AV1896" s="4">
        <f t="shared" si="1415"/>
        <v>-12.11315955798082</v>
      </c>
      <c r="AW1896">
        <f t="shared" si="1416"/>
        <v>1</v>
      </c>
      <c r="AX1896">
        <f t="shared" si="1417"/>
        <v>0</v>
      </c>
      <c r="AY1896">
        <f t="shared" si="1418"/>
        <v>0</v>
      </c>
      <c r="AZ1896" s="4">
        <f t="shared" si="1399"/>
        <v>-3.9100000000000006</v>
      </c>
      <c r="BA1896" s="4">
        <f t="shared" si="1419"/>
        <v>135.91000000000005</v>
      </c>
      <c r="BB1896" s="4">
        <f t="shared" si="1400"/>
        <v>165.92666666666656</v>
      </c>
      <c r="BC1896" s="4">
        <f t="shared" si="1401"/>
        <v>263.94800000000004</v>
      </c>
      <c r="BM1896">
        <f t="shared" si="1420"/>
        <v>1</v>
      </c>
    </row>
    <row r="1897" spans="1:65" x14ac:dyDescent="0.25">
      <c r="A1897">
        <v>618</v>
      </c>
      <c r="B1897" s="1">
        <v>42080</v>
      </c>
      <c r="C1897" s="2">
        <v>2080.59</v>
      </c>
      <c r="D1897" s="2">
        <v>2080.59</v>
      </c>
      <c r="E1897" s="2">
        <v>2065.08</v>
      </c>
      <c r="F1897" s="2">
        <v>2074.2800000000002</v>
      </c>
      <c r="G1897" s="2">
        <v>3221840000</v>
      </c>
      <c r="H1897" s="2">
        <f t="shared" si="1421"/>
        <v>23.31558432084044</v>
      </c>
      <c r="I1897" s="2">
        <f t="shared" si="1422"/>
        <v>2090.8959999999997</v>
      </c>
      <c r="J1897" s="2">
        <f t="shared" si="1423"/>
        <v>21.936947323972277</v>
      </c>
      <c r="K1897" s="2">
        <f t="shared" si="1424"/>
        <v>-0.59999999999990905</v>
      </c>
      <c r="L1897" s="18">
        <v>0.14429999999999998</v>
      </c>
      <c r="M1897" s="19">
        <v>12.807622336803965</v>
      </c>
      <c r="N1897" s="4">
        <f t="shared" si="1388"/>
        <v>16.110000000000127</v>
      </c>
      <c r="O1897" s="4">
        <f t="shared" si="1425"/>
        <v>20.904999999999927</v>
      </c>
      <c r="P1897" s="4">
        <f t="shared" si="1389"/>
        <v>-3.0671879699248041</v>
      </c>
      <c r="Q1897" s="4">
        <f t="shared" si="1402"/>
        <v>-0.83326691206306724</v>
      </c>
      <c r="R1897" s="18">
        <f t="shared" si="1390"/>
        <v>2078.2177744360902</v>
      </c>
      <c r="S1897" s="2">
        <f t="shared" si="1391"/>
        <v>3.9377744360899669</v>
      </c>
      <c r="T1897" s="22">
        <f t="shared" si="1426"/>
        <v>1</v>
      </c>
      <c r="U1897" s="29">
        <f t="shared" si="1392"/>
        <v>2080.4045767259445</v>
      </c>
      <c r="V1897" s="30">
        <f t="shared" si="1393"/>
        <v>6.12457672594428</v>
      </c>
      <c r="W1897" s="31">
        <f t="shared" si="1403"/>
        <v>1</v>
      </c>
      <c r="X1897" s="35">
        <f t="shared" si="1394"/>
        <v>2077.092533333333</v>
      </c>
      <c r="Y1897" s="30">
        <f t="shared" si="1395"/>
        <v>2.8125333333327944</v>
      </c>
      <c r="Z1897" s="31">
        <f t="shared" si="1404"/>
        <v>1</v>
      </c>
      <c r="AA1897" s="29">
        <f t="shared" si="1396"/>
        <v>2079.9408906509789</v>
      </c>
      <c r="AB1897" s="30">
        <f t="shared" si="1397"/>
        <v>5.6608906509786721</v>
      </c>
      <c r="AC1897" s="31">
        <f t="shared" si="1405"/>
        <v>1</v>
      </c>
      <c r="AD1897" s="32">
        <f t="shared" si="1427"/>
        <v>1</v>
      </c>
      <c r="AE1897" s="33">
        <f t="shared" si="1428"/>
        <v>0</v>
      </c>
      <c r="AF1897" s="33">
        <f t="shared" si="1429"/>
        <v>0</v>
      </c>
      <c r="AG1897" s="33">
        <f t="shared" si="1430"/>
        <v>0</v>
      </c>
      <c r="AH1897" s="38">
        <f t="shared" si="1431"/>
        <v>1</v>
      </c>
      <c r="AI1897" s="33">
        <f t="shared" si="1432"/>
        <v>1</v>
      </c>
      <c r="AJ1897" s="39">
        <f t="shared" si="1433"/>
        <v>1</v>
      </c>
      <c r="AK1897" s="43">
        <f t="shared" si="1434"/>
        <v>0</v>
      </c>
      <c r="AL1897" s="4">
        <f t="shared" si="1406"/>
        <v>0</v>
      </c>
      <c r="AM1897" s="4">
        <f t="shared" si="1407"/>
        <v>0.64910934902127337</v>
      </c>
      <c r="AN1897" s="4">
        <f t="shared" si="1408"/>
        <v>0</v>
      </c>
      <c r="AO1897" s="4">
        <f t="shared" si="1409"/>
        <v>-15.510000000000218</v>
      </c>
      <c r="AP1897" s="4">
        <f t="shared" si="1410"/>
        <v>14.860890650978945</v>
      </c>
      <c r="AQ1897" s="4">
        <f t="shared" si="1411"/>
        <v>14.860890650978945</v>
      </c>
      <c r="AR1897" s="4">
        <f t="shared" si="1398"/>
        <v>6.3099999999999454</v>
      </c>
      <c r="AS1897">
        <f t="shared" si="1412"/>
        <v>14.860890650978945</v>
      </c>
      <c r="AT1897" s="6">
        <f t="shared" si="1413"/>
        <v>1</v>
      </c>
      <c r="AU1897" s="4">
        <f t="shared" si="1414"/>
        <v>-0.70141503083773493</v>
      </c>
      <c r="AV1897" s="4">
        <f t="shared" si="1415"/>
        <v>6.7976223368040189</v>
      </c>
      <c r="AW1897">
        <f t="shared" si="1416"/>
        <v>0</v>
      </c>
      <c r="AX1897">
        <f t="shared" si="1417"/>
        <v>1</v>
      </c>
      <c r="AY1897">
        <f t="shared" si="1418"/>
        <v>0</v>
      </c>
      <c r="AZ1897" s="4">
        <f t="shared" si="1399"/>
        <v>-3.9100000000000006</v>
      </c>
      <c r="BA1897" s="4">
        <f t="shared" si="1419"/>
        <v>139.82000000000005</v>
      </c>
      <c r="BB1897" s="4">
        <f t="shared" si="1400"/>
        <v>169.83666666666656</v>
      </c>
      <c r="BC1897" s="4">
        <f t="shared" si="1401"/>
        <v>267.048</v>
      </c>
      <c r="BM1897">
        <f t="shared" si="1420"/>
        <v>1</v>
      </c>
    </row>
    <row r="1898" spans="1:65" x14ac:dyDescent="0.25">
      <c r="A1898">
        <v>617</v>
      </c>
      <c r="B1898" s="1">
        <v>42079</v>
      </c>
      <c r="C1898" s="2">
        <v>2055.35</v>
      </c>
      <c r="D1898" s="2">
        <v>2081.41</v>
      </c>
      <c r="E1898" s="2">
        <v>2055.35</v>
      </c>
      <c r="F1898" s="2">
        <v>2081.19</v>
      </c>
      <c r="G1898" s="2">
        <v>3295600000</v>
      </c>
      <c r="H1898" s="2">
        <f t="shared" si="1421"/>
        <v>26.783726319456672</v>
      </c>
      <c r="I1898" s="2">
        <f t="shared" si="1422"/>
        <v>2091.69</v>
      </c>
      <c r="J1898" s="2">
        <f t="shared" si="1423"/>
        <v>24.550798652461054</v>
      </c>
      <c r="K1898" s="2">
        <f t="shared" si="1424"/>
        <v>1.9499999999998181</v>
      </c>
      <c r="L1898" s="18">
        <v>0.1406</v>
      </c>
      <c r="M1898" s="19">
        <v>12.312587495774967</v>
      </c>
      <c r="N1898" s="4">
        <f t="shared" si="1388"/>
        <v>28.009999999999764</v>
      </c>
      <c r="O1898" s="4">
        <f t="shared" si="1425"/>
        <v>21.20699999999988</v>
      </c>
      <c r="P1898" s="4">
        <f t="shared" si="1389"/>
        <v>-2.9722255639097717</v>
      </c>
      <c r="Q1898" s="4">
        <f t="shared" si="1402"/>
        <v>-0.47544429245008435</v>
      </c>
      <c r="R1898" s="18">
        <f t="shared" si="1390"/>
        <v>2050.5006766917295</v>
      </c>
      <c r="S1898" s="2">
        <f t="shared" si="1391"/>
        <v>30.689323308270559</v>
      </c>
      <c r="T1898" s="22">
        <f t="shared" si="1426"/>
        <v>0</v>
      </c>
      <c r="U1898" s="29">
        <f t="shared" si="1392"/>
        <v>2055.268199185879</v>
      </c>
      <c r="V1898" s="30">
        <f t="shared" si="1393"/>
        <v>25.92180081412107</v>
      </c>
      <c r="W1898" s="31">
        <f t="shared" si="1403"/>
        <v>0</v>
      </c>
      <c r="X1898" s="35">
        <f t="shared" si="1394"/>
        <v>2062.79</v>
      </c>
      <c r="Y1898" s="30">
        <f t="shared" si="1395"/>
        <v>18.400000000000091</v>
      </c>
      <c r="Z1898" s="31">
        <f t="shared" si="1404"/>
        <v>0</v>
      </c>
      <c r="AA1898" s="29">
        <f t="shared" si="1396"/>
        <v>2056.3212512998562</v>
      </c>
      <c r="AB1898" s="30">
        <f t="shared" si="1397"/>
        <v>24.868748700143897</v>
      </c>
      <c r="AC1898" s="31">
        <f t="shared" si="1405"/>
        <v>0</v>
      </c>
      <c r="AD1898" s="32">
        <f t="shared" si="1427"/>
        <v>-1</v>
      </c>
      <c r="AE1898" s="33">
        <f t="shared" si="1428"/>
        <v>-1</v>
      </c>
      <c r="AF1898" s="33">
        <f t="shared" si="1429"/>
        <v>0</v>
      </c>
      <c r="AG1898" s="33">
        <f t="shared" si="1430"/>
        <v>0</v>
      </c>
      <c r="AH1898" s="38">
        <f t="shared" si="1431"/>
        <v>-1</v>
      </c>
      <c r="AI1898" s="33">
        <f t="shared" si="1432"/>
        <v>-1</v>
      </c>
      <c r="AJ1898" s="39">
        <f t="shared" si="1433"/>
        <v>-1</v>
      </c>
      <c r="AK1898" s="43">
        <f t="shared" si="1434"/>
        <v>-1</v>
      </c>
      <c r="AL1898" s="4">
        <f t="shared" si="1406"/>
        <v>26.059999999999945</v>
      </c>
      <c r="AM1898" s="4">
        <f t="shared" si="1407"/>
        <v>25.088748700143697</v>
      </c>
      <c r="AN1898" s="4">
        <f t="shared" si="1408"/>
        <v>25.088748700143697</v>
      </c>
      <c r="AO1898" s="4">
        <f t="shared" si="1409"/>
        <v>0</v>
      </c>
      <c r="AP1898" s="4">
        <f t="shared" si="1410"/>
        <v>0.97125129985624881</v>
      </c>
      <c r="AQ1898" s="4">
        <f t="shared" si="1411"/>
        <v>0</v>
      </c>
      <c r="AR1898" s="4">
        <f t="shared" si="1398"/>
        <v>25.840000000000146</v>
      </c>
      <c r="AS1898">
        <f t="shared" si="1412"/>
        <v>25.088748700143697</v>
      </c>
      <c r="AT1898" s="6">
        <f t="shared" si="1413"/>
        <v>1</v>
      </c>
      <c r="AU1898" s="4">
        <f t="shared" si="1414"/>
        <v>-10.462771689942922</v>
      </c>
      <c r="AV1898" s="4">
        <f t="shared" si="1415"/>
        <v>-13.227412504225178</v>
      </c>
      <c r="AW1898">
        <f t="shared" si="1416"/>
        <v>1</v>
      </c>
      <c r="AX1898">
        <f t="shared" si="1417"/>
        <v>0</v>
      </c>
      <c r="AY1898">
        <f t="shared" si="1418"/>
        <v>0</v>
      </c>
      <c r="AZ1898" s="4">
        <f t="shared" si="1399"/>
        <v>-3.9100000000000006</v>
      </c>
      <c r="BA1898" s="4">
        <f t="shared" si="1419"/>
        <v>143.73000000000005</v>
      </c>
      <c r="BB1898" s="4">
        <f t="shared" si="1400"/>
        <v>172.44333333333321</v>
      </c>
      <c r="BC1898" s="4">
        <f t="shared" si="1401"/>
        <v>256.952</v>
      </c>
      <c r="BM1898">
        <f t="shared" si="1420"/>
        <v>1</v>
      </c>
    </row>
    <row r="1899" spans="1:65" x14ac:dyDescent="0.25">
      <c r="A1899">
        <v>616</v>
      </c>
      <c r="B1899" s="1">
        <v>42076</v>
      </c>
      <c r="C1899" s="2">
        <v>2064.56</v>
      </c>
      <c r="D1899" s="2">
        <v>2064.56</v>
      </c>
      <c r="E1899" s="2">
        <v>2041.17</v>
      </c>
      <c r="F1899" s="2">
        <v>2053.4</v>
      </c>
      <c r="G1899" s="2">
        <v>3498560000</v>
      </c>
      <c r="H1899" s="2">
        <f t="shared" si="1421"/>
        <v>26.803170210505584</v>
      </c>
      <c r="I1899" s="2">
        <f t="shared" si="1422"/>
        <v>2093.3615</v>
      </c>
      <c r="J1899" s="2">
        <f t="shared" si="1423"/>
        <v>26.499854115785134</v>
      </c>
      <c r="K1899" s="2">
        <f t="shared" si="1424"/>
        <v>-1.3899999999998727</v>
      </c>
      <c r="L1899" s="18">
        <v>0.14435000000000001</v>
      </c>
      <c r="M1899" s="19">
        <v>12.718240878435457</v>
      </c>
      <c r="N1899" s="4">
        <f t="shared" si="1388"/>
        <v>24.779999999999745</v>
      </c>
      <c r="O1899" s="4">
        <f t="shared" si="1425"/>
        <v>19.707999999999902</v>
      </c>
      <c r="P1899" s="4">
        <f t="shared" si="1389"/>
        <v>-2.8993233082706715</v>
      </c>
      <c r="Q1899" s="4">
        <f t="shared" si="1402"/>
        <v>-0.20974567723342835</v>
      </c>
      <c r="R1899" s="18">
        <f t="shared" si="1390"/>
        <v>2063.7076992481202</v>
      </c>
      <c r="S1899" s="2">
        <f t="shared" si="1391"/>
        <v>10.307699248120116</v>
      </c>
      <c r="T1899" s="22">
        <f t="shared" si="1426"/>
        <v>1</v>
      </c>
      <c r="U1899" s="29">
        <f t="shared" si="1392"/>
        <v>2064.6216383396259</v>
      </c>
      <c r="V1899" s="30">
        <f t="shared" si="1393"/>
        <v>11.22163833962577</v>
      </c>
      <c r="W1899" s="31">
        <f t="shared" si="1403"/>
        <v>1</v>
      </c>
      <c r="X1899" s="35">
        <f t="shared" si="1394"/>
        <v>2062.833466666666</v>
      </c>
      <c r="Y1899" s="30">
        <f t="shared" si="1395"/>
        <v>9.4334666666659359</v>
      </c>
      <c r="Z1899" s="31">
        <f t="shared" si="1404"/>
        <v>1</v>
      </c>
      <c r="AA1899" s="29">
        <f t="shared" si="1396"/>
        <v>2064.3712943054115</v>
      </c>
      <c r="AB1899" s="30">
        <f t="shared" si="1397"/>
        <v>10.971294305411448</v>
      </c>
      <c r="AC1899" s="31">
        <f t="shared" si="1405"/>
        <v>1</v>
      </c>
      <c r="AD1899" s="32">
        <f t="shared" si="1427"/>
        <v>1</v>
      </c>
      <c r="AE1899" s="33">
        <f t="shared" si="1428"/>
        <v>0</v>
      </c>
      <c r="AF1899" s="33">
        <f t="shared" si="1429"/>
        <v>0</v>
      </c>
      <c r="AG1899" s="33">
        <f t="shared" si="1430"/>
        <v>0</v>
      </c>
      <c r="AH1899" s="38">
        <f t="shared" si="1431"/>
        <v>1</v>
      </c>
      <c r="AI1899" s="33">
        <f t="shared" si="1432"/>
        <v>1</v>
      </c>
      <c r="AJ1899" s="39">
        <f t="shared" si="1433"/>
        <v>1</v>
      </c>
      <c r="AK1899" s="43">
        <f t="shared" si="1434"/>
        <v>0</v>
      </c>
      <c r="AL1899" s="4">
        <f t="shared" si="1406"/>
        <v>0</v>
      </c>
      <c r="AM1899" s="4">
        <f t="shared" si="1407"/>
        <v>0.18870569458840691</v>
      </c>
      <c r="AN1899" s="4">
        <f t="shared" si="1408"/>
        <v>0</v>
      </c>
      <c r="AO1899" s="4">
        <f t="shared" si="1409"/>
        <v>-23.389999999999873</v>
      </c>
      <c r="AP1899" s="4">
        <f t="shared" si="1410"/>
        <v>23.201294305411466</v>
      </c>
      <c r="AQ1899" s="4">
        <f t="shared" si="1411"/>
        <v>23.201294305411466</v>
      </c>
      <c r="AR1899" s="4">
        <f t="shared" si="1398"/>
        <v>11.159999999999854</v>
      </c>
      <c r="AS1899">
        <f t="shared" si="1412"/>
        <v>23.201294305411466</v>
      </c>
      <c r="AT1899" s="6">
        <f t="shared" si="1413"/>
        <v>1</v>
      </c>
      <c r="AU1899" s="4">
        <f t="shared" si="1414"/>
        <v>-9.237630295048227</v>
      </c>
      <c r="AV1899" s="4">
        <f t="shared" si="1415"/>
        <v>1.858240878435603</v>
      </c>
      <c r="AW1899">
        <f t="shared" si="1416"/>
        <v>0</v>
      </c>
      <c r="AX1899">
        <f t="shared" si="1417"/>
        <v>1</v>
      </c>
      <c r="AY1899">
        <f t="shared" si="1418"/>
        <v>0</v>
      </c>
      <c r="AZ1899" s="4">
        <f t="shared" si="1399"/>
        <v>-3.9100000000000006</v>
      </c>
      <c r="BA1899" s="4">
        <f t="shared" si="1419"/>
        <v>147.64000000000004</v>
      </c>
      <c r="BB1899" s="4">
        <f t="shared" si="1400"/>
        <v>176.35333333333321</v>
      </c>
      <c r="BC1899" s="4">
        <f t="shared" si="1401"/>
        <v>260.63599999999997</v>
      </c>
      <c r="BM1899">
        <f t="shared" si="1420"/>
        <v>1</v>
      </c>
    </row>
    <row r="1900" spans="1:65" x14ac:dyDescent="0.25">
      <c r="A1900">
        <v>615</v>
      </c>
      <c r="B1900" s="1">
        <v>42075</v>
      </c>
      <c r="C1900" s="2">
        <v>2041.1</v>
      </c>
      <c r="D1900" s="2">
        <v>2066.41</v>
      </c>
      <c r="E1900" s="2">
        <v>2041.1</v>
      </c>
      <c r="F1900" s="2">
        <v>2065.9499999999998</v>
      </c>
      <c r="G1900" s="2">
        <v>3405860000</v>
      </c>
      <c r="H1900" s="2">
        <f t="shared" si="1421"/>
        <v>27.319334545336226</v>
      </c>
      <c r="I1900" s="2">
        <f t="shared" si="1422"/>
        <v>2093.6325000000002</v>
      </c>
      <c r="J1900" s="2">
        <f t="shared" si="1423"/>
        <v>25.941390068464148</v>
      </c>
      <c r="K1900" s="2">
        <f t="shared" si="1424"/>
        <v>0.85999999999989996</v>
      </c>
      <c r="L1900" s="18">
        <v>0.13955000000000001</v>
      </c>
      <c r="M1900" s="19">
        <v>12.142316530750643</v>
      </c>
      <c r="N1900" s="4">
        <f t="shared" si="1388"/>
        <v>26.169999999999845</v>
      </c>
      <c r="O1900" s="4">
        <f t="shared" si="1425"/>
        <v>18.128999999999905</v>
      </c>
      <c r="P1900" s="4">
        <f t="shared" si="1389"/>
        <v>-2.242300751879696</v>
      </c>
      <c r="Q1900" s="4">
        <f t="shared" si="1402"/>
        <v>0.15804702468161905</v>
      </c>
      <c r="R1900" s="18">
        <f t="shared" si="1390"/>
        <v>2038.7943157894738</v>
      </c>
      <c r="S1900" s="2">
        <f t="shared" si="1391"/>
        <v>27.155684210526033</v>
      </c>
      <c r="T1900" s="22">
        <f t="shared" si="1426"/>
        <v>0</v>
      </c>
      <c r="U1900" s="29">
        <f t="shared" si="1392"/>
        <v>2041.3227475632523</v>
      </c>
      <c r="V1900" s="30">
        <f t="shared" si="1393"/>
        <v>24.62725243674754</v>
      </c>
      <c r="W1900" s="31">
        <f t="shared" si="1403"/>
        <v>0</v>
      </c>
      <c r="X1900" s="35">
        <f t="shared" si="1394"/>
        <v>2031.5510666666669</v>
      </c>
      <c r="Y1900" s="30">
        <f t="shared" si="1395"/>
        <v>34.398933333332934</v>
      </c>
      <c r="Z1900" s="31">
        <f t="shared" si="1404"/>
        <v>0</v>
      </c>
      <c r="AA1900" s="29">
        <f t="shared" si="1396"/>
        <v>2039.9547122377303</v>
      </c>
      <c r="AB1900" s="30">
        <f t="shared" si="1397"/>
        <v>25.995287762269527</v>
      </c>
      <c r="AC1900" s="31">
        <f t="shared" si="1405"/>
        <v>0</v>
      </c>
      <c r="AD1900" s="32">
        <f t="shared" si="1427"/>
        <v>-1</v>
      </c>
      <c r="AE1900" s="33">
        <f t="shared" si="1428"/>
        <v>-1</v>
      </c>
      <c r="AF1900" s="33">
        <f t="shared" si="1429"/>
        <v>0</v>
      </c>
      <c r="AG1900" s="33">
        <f t="shared" si="1430"/>
        <v>0</v>
      </c>
      <c r="AH1900" s="38">
        <f t="shared" si="1431"/>
        <v>-1</v>
      </c>
      <c r="AI1900" s="33">
        <f t="shared" si="1432"/>
        <v>-1</v>
      </c>
      <c r="AJ1900" s="39">
        <f t="shared" si="1433"/>
        <v>-1</v>
      </c>
      <c r="AK1900" s="43">
        <f t="shared" si="1434"/>
        <v>-1</v>
      </c>
      <c r="AL1900" s="4">
        <f t="shared" si="1406"/>
        <v>25.309999999999945</v>
      </c>
      <c r="AM1900" s="4">
        <f t="shared" si="1407"/>
        <v>26.455287762269563</v>
      </c>
      <c r="AN1900" s="4">
        <f t="shared" si="1408"/>
        <v>25.309999999999945</v>
      </c>
      <c r="AO1900" s="4">
        <f t="shared" si="1409"/>
        <v>0</v>
      </c>
      <c r="AP1900" s="4">
        <f t="shared" si="1410"/>
        <v>-1.1452877622696178</v>
      </c>
      <c r="AQ1900" s="4">
        <f t="shared" si="1411"/>
        <v>1.1452877622696178</v>
      </c>
      <c r="AR1900" s="4">
        <f t="shared" si="1398"/>
        <v>24.849999999999909</v>
      </c>
      <c r="AS1900">
        <f t="shared" si="1412"/>
        <v>25.309999999999945</v>
      </c>
      <c r="AT1900" s="6">
        <f t="shared" si="1413"/>
        <v>1</v>
      </c>
      <c r="AU1900" s="4">
        <f t="shared" si="1414"/>
        <v>-9.7003994341581183</v>
      </c>
      <c r="AV1900" s="4">
        <f t="shared" si="1415"/>
        <v>-12.407683469249266</v>
      </c>
      <c r="AW1900">
        <f t="shared" si="1416"/>
        <v>1</v>
      </c>
      <c r="AX1900">
        <f t="shared" si="1417"/>
        <v>0</v>
      </c>
      <c r="AY1900">
        <f t="shared" si="1418"/>
        <v>0</v>
      </c>
      <c r="AZ1900" s="4">
        <f t="shared" si="1399"/>
        <v>-3.9100000000000006</v>
      </c>
      <c r="BA1900" s="4">
        <f t="shared" si="1419"/>
        <v>151.55000000000004</v>
      </c>
      <c r="BB1900" s="4">
        <f t="shared" si="1400"/>
        <v>178.95999999999987</v>
      </c>
      <c r="BC1900" s="4">
        <f t="shared" si="1401"/>
        <v>251.25199999999998</v>
      </c>
      <c r="BM1900">
        <f t="shared" si="1420"/>
        <v>1</v>
      </c>
    </row>
    <row r="1901" spans="1:65" x14ac:dyDescent="0.25">
      <c r="A1901">
        <v>614</v>
      </c>
      <c r="B1901" s="1">
        <v>42074</v>
      </c>
      <c r="C1901" s="2">
        <v>2044.69</v>
      </c>
      <c r="D1901" s="2">
        <v>2050.08</v>
      </c>
      <c r="E1901" s="2">
        <v>2039.69</v>
      </c>
      <c r="F1901" s="2">
        <v>2040.24</v>
      </c>
      <c r="G1901" s="2">
        <v>3406570000</v>
      </c>
      <c r="H1901" s="2">
        <f t="shared" si="1421"/>
        <v>22.991382951010145</v>
      </c>
      <c r="I1901" s="2">
        <f t="shared" si="1422"/>
        <v>2095.0050000000001</v>
      </c>
      <c r="J1901" s="2">
        <f t="shared" si="1423"/>
        <v>24.216158432140421</v>
      </c>
      <c r="K1901" s="2">
        <f t="shared" si="1424"/>
        <v>0.52999999999997272</v>
      </c>
      <c r="L1901" s="18">
        <v>0.15570000000000001</v>
      </c>
      <c r="M1901" s="19">
        <v>13.573565709427676</v>
      </c>
      <c r="N1901" s="4">
        <f t="shared" si="1388"/>
        <v>10.389999999999873</v>
      </c>
      <c r="O1901" s="4">
        <f t="shared" si="1425"/>
        <v>16.526999999999884</v>
      </c>
      <c r="P1901" s="4">
        <f t="shared" si="1389"/>
        <v>-1.4456842105263128</v>
      </c>
      <c r="Q1901" s="4">
        <f t="shared" si="1402"/>
        <v>0.57114759808292614</v>
      </c>
      <c r="R1901" s="18">
        <f t="shared" si="1390"/>
        <v>2043.9199022556393</v>
      </c>
      <c r="S1901" s="2">
        <f t="shared" si="1391"/>
        <v>3.6799022556392629</v>
      </c>
      <c r="T1901" s="22">
        <f t="shared" si="1426"/>
        <v>1</v>
      </c>
      <c r="U1901" s="29">
        <f t="shared" si="1392"/>
        <v>2045.1136747199621</v>
      </c>
      <c r="V1901" s="30">
        <f t="shared" si="1393"/>
        <v>4.8736747199620822</v>
      </c>
      <c r="W1901" s="31">
        <f t="shared" si="1403"/>
        <v>1</v>
      </c>
      <c r="X1901" s="35">
        <f t="shared" si="1394"/>
        <v>2046.7216000000008</v>
      </c>
      <c r="Y1901" s="30">
        <f t="shared" si="1395"/>
        <v>6.4816000000007534</v>
      </c>
      <c r="Z1901" s="31">
        <f t="shared" si="1404"/>
        <v>1</v>
      </c>
      <c r="AA1901" s="29">
        <f t="shared" si="1396"/>
        <v>2045.3387842591674</v>
      </c>
      <c r="AB1901" s="30">
        <f t="shared" si="1397"/>
        <v>5.0987842591673598</v>
      </c>
      <c r="AC1901" s="31">
        <f t="shared" si="1405"/>
        <v>1</v>
      </c>
      <c r="AD1901" s="32">
        <f t="shared" si="1427"/>
        <v>1</v>
      </c>
      <c r="AE1901" s="33">
        <f t="shared" si="1428"/>
        <v>0</v>
      </c>
      <c r="AF1901" s="33">
        <f t="shared" si="1429"/>
        <v>0</v>
      </c>
      <c r="AG1901" s="33">
        <f t="shared" si="1430"/>
        <v>0</v>
      </c>
      <c r="AH1901" s="38">
        <f t="shared" si="1431"/>
        <v>1</v>
      </c>
      <c r="AI1901" s="33">
        <f t="shared" si="1432"/>
        <v>1</v>
      </c>
      <c r="AJ1901" s="39">
        <f t="shared" si="1433"/>
        <v>1</v>
      </c>
      <c r="AK1901" s="43">
        <f t="shared" si="1434"/>
        <v>0</v>
      </c>
      <c r="AL1901" s="4">
        <f t="shared" si="1406"/>
        <v>5.3899999999998727</v>
      </c>
      <c r="AM1901" s="4">
        <f t="shared" si="1407"/>
        <v>4.7412157408325584</v>
      </c>
      <c r="AN1901" s="4">
        <f t="shared" si="1408"/>
        <v>4.7412157408325584</v>
      </c>
      <c r="AO1901" s="4">
        <f t="shared" si="1409"/>
        <v>-5</v>
      </c>
      <c r="AP1901" s="4">
        <f t="shared" si="1410"/>
        <v>5.6487842591673143</v>
      </c>
      <c r="AQ1901" s="4">
        <f t="shared" si="1411"/>
        <v>5</v>
      </c>
      <c r="AR1901" s="4">
        <f t="shared" si="1398"/>
        <v>4.4500000000000455</v>
      </c>
      <c r="AS1901">
        <f t="shared" si="1412"/>
        <v>5</v>
      </c>
      <c r="AT1901" s="6">
        <f t="shared" si="1413"/>
        <v>0</v>
      </c>
      <c r="AU1901" s="4">
        <f t="shared" si="1414"/>
        <v>10.797341793542037</v>
      </c>
      <c r="AV1901" s="4">
        <f t="shared" si="1415"/>
        <v>9.4235657094276313</v>
      </c>
      <c r="AW1901">
        <f t="shared" si="1416"/>
        <v>0</v>
      </c>
      <c r="AX1901">
        <f t="shared" si="1417"/>
        <v>0</v>
      </c>
      <c r="AY1901">
        <f t="shared" si="1418"/>
        <v>0</v>
      </c>
      <c r="AZ1901" s="4">
        <f t="shared" si="1399"/>
        <v>6.94</v>
      </c>
      <c r="BA1901" s="4">
        <f t="shared" si="1419"/>
        <v>155.46000000000004</v>
      </c>
      <c r="BB1901" s="4">
        <f t="shared" si="1400"/>
        <v>182.86999999999986</v>
      </c>
      <c r="BC1901" s="4">
        <f t="shared" si="1401"/>
        <v>252.68800000000002</v>
      </c>
      <c r="BM1901">
        <f t="shared" si="1420"/>
        <v>1</v>
      </c>
    </row>
    <row r="1902" spans="1:65" x14ac:dyDescent="0.25">
      <c r="A1902">
        <v>613</v>
      </c>
      <c r="B1902" s="1">
        <v>42073</v>
      </c>
      <c r="C1902" s="2">
        <v>2076.14</v>
      </c>
      <c r="D1902" s="2">
        <v>2076.14</v>
      </c>
      <c r="E1902" s="2">
        <v>2044.16</v>
      </c>
      <c r="F1902" s="2">
        <v>2044.16</v>
      </c>
      <c r="G1902" s="2">
        <v>3668900000</v>
      </c>
      <c r="H1902" s="2">
        <f t="shared" si="1421"/>
        <v>15.620194336534764</v>
      </c>
      <c r="I1902" s="2">
        <f t="shared" si="1422"/>
        <v>2095.2395000000001</v>
      </c>
      <c r="J1902" s="2">
        <f t="shared" si="1423"/>
        <v>19.50857681825315</v>
      </c>
      <c r="K1902" s="2">
        <f t="shared" si="1424"/>
        <v>-3.2899999999999636</v>
      </c>
      <c r="L1902" s="18">
        <v>0.15489999999999998</v>
      </c>
      <c r="M1902" s="19">
        <v>13.73681895090612</v>
      </c>
      <c r="N1902" s="4">
        <f t="shared" si="1388"/>
        <v>35.269999999999754</v>
      </c>
      <c r="O1902" s="4">
        <f t="shared" si="1425"/>
        <v>16.457999999999924</v>
      </c>
      <c r="P1902" s="4">
        <f t="shared" si="1389"/>
        <v>-0.24009774436090134</v>
      </c>
      <c r="Q1902" s="4">
        <f t="shared" si="1402"/>
        <v>1.0863454358002675</v>
      </c>
      <c r="R1902" s="18">
        <f t="shared" si="1390"/>
        <v>2080.6883684210525</v>
      </c>
      <c r="S1902" s="2">
        <f t="shared" si="1391"/>
        <v>36.528368421052392</v>
      </c>
      <c r="T1902" s="22">
        <f t="shared" si="1426"/>
        <v>0</v>
      </c>
      <c r="U1902" s="29">
        <f t="shared" si="1392"/>
        <v>2076.8312775273298</v>
      </c>
      <c r="V1902" s="30">
        <f t="shared" si="1393"/>
        <v>32.671277527329721</v>
      </c>
      <c r="W1902" s="31">
        <f t="shared" si="1403"/>
        <v>0</v>
      </c>
      <c r="X1902" s="35">
        <f t="shared" si="1394"/>
        <v>2067.2471999999998</v>
      </c>
      <c r="Y1902" s="30">
        <f t="shared" si="1395"/>
        <v>23.087199999999712</v>
      </c>
      <c r="Z1902" s="31">
        <f t="shared" si="1404"/>
        <v>0</v>
      </c>
      <c r="AA1902" s="29">
        <f t="shared" si="1396"/>
        <v>2075.4895066735035</v>
      </c>
      <c r="AB1902" s="30">
        <f t="shared" si="1397"/>
        <v>31.329506673503374</v>
      </c>
      <c r="AC1902" s="31">
        <f t="shared" si="1405"/>
        <v>0</v>
      </c>
      <c r="AD1902" s="32">
        <f t="shared" si="1427"/>
        <v>-1</v>
      </c>
      <c r="AE1902" s="33">
        <f t="shared" si="1428"/>
        <v>-1</v>
      </c>
      <c r="AF1902" s="33">
        <f t="shared" si="1429"/>
        <v>0</v>
      </c>
      <c r="AG1902" s="33">
        <f t="shared" si="1430"/>
        <v>0</v>
      </c>
      <c r="AH1902" s="38">
        <f t="shared" si="1431"/>
        <v>-1</v>
      </c>
      <c r="AI1902" s="33">
        <f t="shared" si="1432"/>
        <v>-1</v>
      </c>
      <c r="AJ1902" s="39">
        <f t="shared" si="1433"/>
        <v>-1</v>
      </c>
      <c r="AK1902" s="43">
        <f t="shared" si="1434"/>
        <v>-1</v>
      </c>
      <c r="AL1902" s="4">
        <f t="shared" si="1406"/>
        <v>0</v>
      </c>
      <c r="AM1902" s="4">
        <f t="shared" si="1407"/>
        <v>0.65049332649641656</v>
      </c>
      <c r="AN1902" s="4">
        <f t="shared" si="1408"/>
        <v>0</v>
      </c>
      <c r="AO1902" s="4">
        <f t="shared" si="1409"/>
        <v>-31.979999999999791</v>
      </c>
      <c r="AP1902" s="4">
        <f t="shared" si="1410"/>
        <v>31.329506673503374</v>
      </c>
      <c r="AQ1902" s="4">
        <f t="shared" si="1411"/>
        <v>31.329506673503374</v>
      </c>
      <c r="AR1902" s="4">
        <f t="shared" si="1398"/>
        <v>31.979999999999791</v>
      </c>
      <c r="AS1902">
        <f t="shared" si="1412"/>
        <v>31.329506673503374</v>
      </c>
      <c r="AT1902" s="6">
        <f t="shared" si="1413"/>
        <v>1</v>
      </c>
      <c r="AU1902" s="4">
        <f t="shared" si="1414"/>
        <v>-18.311589008787223</v>
      </c>
      <c r="AV1902" s="4">
        <f t="shared" si="1415"/>
        <v>-17.943181049093671</v>
      </c>
      <c r="AW1902">
        <f t="shared" si="1416"/>
        <v>1</v>
      </c>
      <c r="AX1902">
        <f t="shared" si="1417"/>
        <v>0</v>
      </c>
      <c r="AY1902">
        <f t="shared" si="1418"/>
        <v>0</v>
      </c>
      <c r="AZ1902" s="4">
        <f t="shared" si="1399"/>
        <v>-3.9100000000000006</v>
      </c>
      <c r="BA1902" s="4">
        <f t="shared" si="1419"/>
        <v>148.52000000000004</v>
      </c>
      <c r="BB1902" s="4">
        <f t="shared" si="1400"/>
        <v>178.2433333333332</v>
      </c>
      <c r="BC1902" s="4">
        <f t="shared" si="1401"/>
        <v>265.26799999999997</v>
      </c>
      <c r="BM1902">
        <f t="shared" si="1420"/>
        <v>1</v>
      </c>
    </row>
    <row r="1903" spans="1:65" x14ac:dyDescent="0.25">
      <c r="A1903">
        <v>612</v>
      </c>
      <c r="B1903" s="1">
        <v>42072</v>
      </c>
      <c r="C1903" s="2">
        <v>2072.25</v>
      </c>
      <c r="D1903" s="2">
        <v>2083.4899999999998</v>
      </c>
      <c r="E1903" s="2">
        <v>2072.21</v>
      </c>
      <c r="F1903" s="2">
        <v>2079.4299999999998</v>
      </c>
      <c r="G1903" s="2">
        <v>3349090000</v>
      </c>
      <c r="H1903" s="2">
        <f t="shared" si="1421"/>
        <v>12.871577646547911</v>
      </c>
      <c r="I1903" s="2">
        <f t="shared" si="1422"/>
        <v>2094.1060000000007</v>
      </c>
      <c r="J1903" s="2">
        <f t="shared" si="1423"/>
        <v>14.378349175061809</v>
      </c>
      <c r="K1903" s="2">
        <f t="shared" si="1424"/>
        <v>0.98999999999978172</v>
      </c>
      <c r="L1903" s="18">
        <v>0.12814999999999999</v>
      </c>
      <c r="M1903" s="19">
        <v>11.319928404101001</v>
      </c>
      <c r="N1903" s="4">
        <f t="shared" si="1388"/>
        <v>12.229999999999563</v>
      </c>
      <c r="O1903" s="4">
        <f t="shared" si="1425"/>
        <v>14.137999999999966</v>
      </c>
      <c r="P1903" s="4">
        <f t="shared" si="1389"/>
        <v>1.2583684210526316</v>
      </c>
      <c r="Q1903" s="4">
        <f t="shared" si="1402"/>
        <v>1.7725064803335968</v>
      </c>
      <c r="R1903" s="18">
        <f t="shared" si="1390"/>
        <v>2073.3391052631582</v>
      </c>
      <c r="S1903" s="2">
        <f t="shared" si="1391"/>
        <v>6.0908947368416193</v>
      </c>
      <c r="T1903" s="22">
        <f t="shared" si="1426"/>
        <v>1</v>
      </c>
      <c r="U1903" s="29">
        <f t="shared" si="1392"/>
        <v>2073.1833679824563</v>
      </c>
      <c r="V1903" s="30">
        <f t="shared" si="1393"/>
        <v>6.2466320175435612</v>
      </c>
      <c r="W1903" s="31">
        <f t="shared" si="1403"/>
        <v>1</v>
      </c>
      <c r="X1903" s="35">
        <f t="shared" si="1394"/>
        <v>2073.7410666666674</v>
      </c>
      <c r="Y1903" s="30">
        <f t="shared" si="1395"/>
        <v>5.688933333332443</v>
      </c>
      <c r="Z1903" s="31">
        <f t="shared" si="1404"/>
        <v>1</v>
      </c>
      <c r="AA1903" s="29">
        <f t="shared" si="1396"/>
        <v>2073.2614457982459</v>
      </c>
      <c r="AB1903" s="30">
        <f t="shared" si="1397"/>
        <v>6.1685542017539774</v>
      </c>
      <c r="AC1903" s="31">
        <f t="shared" si="1405"/>
        <v>1</v>
      </c>
      <c r="AD1903" s="32">
        <f t="shared" si="1427"/>
        <v>1</v>
      </c>
      <c r="AE1903" s="33">
        <f t="shared" si="1428"/>
        <v>0</v>
      </c>
      <c r="AF1903" s="33">
        <f t="shared" si="1429"/>
        <v>0</v>
      </c>
      <c r="AG1903" s="33">
        <f t="shared" si="1430"/>
        <v>0</v>
      </c>
      <c r="AH1903" s="38">
        <f t="shared" si="1431"/>
        <v>1</v>
      </c>
      <c r="AI1903" s="33">
        <f t="shared" si="1432"/>
        <v>1</v>
      </c>
      <c r="AJ1903" s="39">
        <f t="shared" si="1433"/>
        <v>0</v>
      </c>
      <c r="AK1903" s="43">
        <f t="shared" si="1434"/>
        <v>0</v>
      </c>
      <c r="AL1903" s="4">
        <f t="shared" si="1406"/>
        <v>11.239999999999782</v>
      </c>
      <c r="AM1903" s="4">
        <f t="shared" si="1407"/>
        <v>10.228554201753923</v>
      </c>
      <c r="AN1903" s="4">
        <f t="shared" si="1408"/>
        <v>10.228554201753923</v>
      </c>
      <c r="AO1903" s="4">
        <f t="shared" si="1409"/>
        <v>-3.999999999996362E-2</v>
      </c>
      <c r="AP1903" s="4">
        <f t="shared" si="1410"/>
        <v>1.0514457982458225</v>
      </c>
      <c r="AQ1903" s="4">
        <f t="shared" si="1411"/>
        <v>3.999999999996362E-2</v>
      </c>
      <c r="AR1903" s="4">
        <f t="shared" si="1398"/>
        <v>7.1799999999998363</v>
      </c>
      <c r="AS1903">
        <f t="shared" si="1412"/>
        <v>10.228554201753923</v>
      </c>
      <c r="AT1903" s="6">
        <f t="shared" si="1413"/>
        <v>0</v>
      </c>
      <c r="AU1903" s="4">
        <f t="shared" si="1414"/>
        <v>2.806508899028092</v>
      </c>
      <c r="AV1903" s="4">
        <f t="shared" si="1415"/>
        <v>4.4399284041011642</v>
      </c>
      <c r="AW1903">
        <f t="shared" si="1416"/>
        <v>0</v>
      </c>
      <c r="AX1903">
        <f t="shared" si="1417"/>
        <v>0</v>
      </c>
      <c r="AY1903">
        <f t="shared" si="1418"/>
        <v>0</v>
      </c>
      <c r="AZ1903" s="4">
        <f t="shared" si="1399"/>
        <v>6.94</v>
      </c>
      <c r="BA1903" s="4">
        <f t="shared" si="1419"/>
        <v>152.43000000000004</v>
      </c>
      <c r="BB1903" s="4">
        <f t="shared" si="1400"/>
        <v>182.15333333333319</v>
      </c>
      <c r="BC1903" s="4">
        <f t="shared" si="1401"/>
        <v>263.71199999999999</v>
      </c>
      <c r="BM1903">
        <f t="shared" si="1420"/>
        <v>1</v>
      </c>
    </row>
    <row r="1904" spans="1:65" x14ac:dyDescent="0.25">
      <c r="A1904">
        <v>611</v>
      </c>
      <c r="B1904" s="1">
        <v>42069</v>
      </c>
      <c r="C1904" s="2">
        <v>2100.91</v>
      </c>
      <c r="D1904" s="2">
        <v>2100.91</v>
      </c>
      <c r="E1904" s="2">
        <v>2067.27</v>
      </c>
      <c r="F1904" s="2">
        <v>2071.2600000000002</v>
      </c>
      <c r="G1904" s="2">
        <v>3853570000</v>
      </c>
      <c r="H1904" s="2">
        <f t="shared" si="1421"/>
        <v>5.8084685302295904</v>
      </c>
      <c r="I1904" s="2">
        <f t="shared" si="1422"/>
        <v>2093.6075000000001</v>
      </c>
      <c r="J1904" s="2">
        <f t="shared" si="1423"/>
        <v>11.57898959322447</v>
      </c>
      <c r="K1904" s="2">
        <f t="shared" si="1424"/>
        <v>-0.13000000000010914</v>
      </c>
      <c r="L1904" s="18">
        <v>0.1265</v>
      </c>
      <c r="M1904" s="19">
        <v>11.334837478940884</v>
      </c>
      <c r="N1904" s="4">
        <f t="shared" si="1388"/>
        <v>33.769999999999982</v>
      </c>
      <c r="O1904" s="4">
        <f t="shared" si="1425"/>
        <v>13.645000000000028</v>
      </c>
      <c r="P1904" s="4">
        <f t="shared" si="1389"/>
        <v>2.0791052631579001</v>
      </c>
      <c r="Q1904" s="4">
        <f t="shared" si="1402"/>
        <v>2.3932512370670289</v>
      </c>
      <c r="R1904" s="18">
        <f t="shared" si="1390"/>
        <v>2103.9320977443608</v>
      </c>
      <c r="S1904" s="2">
        <f t="shared" si="1391"/>
        <v>32.672097744360599</v>
      </c>
      <c r="T1904" s="22">
        <f t="shared" si="1426"/>
        <v>0</v>
      </c>
      <c r="U1904" s="29">
        <f t="shared" si="1392"/>
        <v>2102.0028616442337</v>
      </c>
      <c r="V1904" s="30">
        <f t="shared" si="1393"/>
        <v>30.742861644233471</v>
      </c>
      <c r="W1904" s="31">
        <f t="shared" si="1403"/>
        <v>0</v>
      </c>
      <c r="X1904" s="35">
        <f t="shared" si="1394"/>
        <v>2098.0315999999998</v>
      </c>
      <c r="Y1904" s="30">
        <f t="shared" si="1395"/>
        <v>26.77159999999958</v>
      </c>
      <c r="Z1904" s="31">
        <f t="shared" si="1404"/>
        <v>0</v>
      </c>
      <c r="AA1904" s="29">
        <f t="shared" si="1396"/>
        <v>2101.4468850140411</v>
      </c>
      <c r="AB1904" s="30">
        <f t="shared" si="1397"/>
        <v>30.186885014040854</v>
      </c>
      <c r="AC1904" s="31">
        <f t="shared" si="1405"/>
        <v>0</v>
      </c>
      <c r="AD1904" s="32">
        <f t="shared" si="1427"/>
        <v>-1</v>
      </c>
      <c r="AE1904" s="33">
        <f t="shared" si="1428"/>
        <v>-1</v>
      </c>
      <c r="AF1904" s="33">
        <f t="shared" si="1429"/>
        <v>0</v>
      </c>
      <c r="AG1904" s="33">
        <f t="shared" si="1430"/>
        <v>0</v>
      </c>
      <c r="AH1904" s="38">
        <f t="shared" si="1431"/>
        <v>-1</v>
      </c>
      <c r="AI1904" s="33">
        <f t="shared" si="1432"/>
        <v>-1</v>
      </c>
      <c r="AJ1904" s="39">
        <f t="shared" si="1433"/>
        <v>0</v>
      </c>
      <c r="AK1904" s="43">
        <f t="shared" si="1434"/>
        <v>0</v>
      </c>
      <c r="AL1904" s="4">
        <f t="shared" si="1406"/>
        <v>0</v>
      </c>
      <c r="AM1904" s="4">
        <f t="shared" si="1407"/>
        <v>-0.5368850140412178</v>
      </c>
      <c r="AN1904" s="4">
        <f t="shared" si="1408"/>
        <v>0.5368850140412178</v>
      </c>
      <c r="AO1904" s="4">
        <f t="shared" si="1409"/>
        <v>-33.639999999999873</v>
      </c>
      <c r="AP1904" s="4">
        <f t="shared" si="1410"/>
        <v>34.17688501404109</v>
      </c>
      <c r="AQ1904" s="4">
        <f t="shared" si="1411"/>
        <v>33.639999999999873</v>
      </c>
      <c r="AR1904" s="4">
        <f t="shared" si="1398"/>
        <v>29.649999999999636</v>
      </c>
      <c r="AS1904">
        <f t="shared" si="1412"/>
        <v>33.639999999999873</v>
      </c>
      <c r="AT1904" s="6">
        <f t="shared" si="1413"/>
        <v>1</v>
      </c>
      <c r="AU1904" s="4">
        <f t="shared" si="1414"/>
        <v>-22.678926710392595</v>
      </c>
      <c r="AV1904" s="4">
        <f t="shared" si="1415"/>
        <v>-18.015162521058752</v>
      </c>
      <c r="AW1904">
        <f t="shared" si="1416"/>
        <v>1</v>
      </c>
      <c r="AX1904">
        <f t="shared" si="1417"/>
        <v>0</v>
      </c>
      <c r="AY1904">
        <f t="shared" si="1418"/>
        <v>0</v>
      </c>
      <c r="AZ1904" s="4">
        <f t="shared" si="1399"/>
        <v>-3.9100000000000006</v>
      </c>
      <c r="BA1904" s="4">
        <f t="shared" si="1419"/>
        <v>145.49000000000004</v>
      </c>
      <c r="BB1904" s="4">
        <f t="shared" si="1400"/>
        <v>179.83999999999986</v>
      </c>
      <c r="BC1904" s="4">
        <f t="shared" si="1401"/>
        <v>275.17599999999993</v>
      </c>
      <c r="BM1904">
        <f t="shared" si="1420"/>
        <v>1</v>
      </c>
    </row>
    <row r="1905" spans="1:65" x14ac:dyDescent="0.25">
      <c r="A1905">
        <v>610</v>
      </c>
      <c r="B1905" s="1">
        <v>42068</v>
      </c>
      <c r="C1905" s="2">
        <v>2098.54</v>
      </c>
      <c r="D1905" s="2">
        <v>2104.25</v>
      </c>
      <c r="E1905" s="2">
        <v>2095.2199999999998</v>
      </c>
      <c r="F1905" s="2">
        <v>2101.04</v>
      </c>
      <c r="G1905" s="2">
        <v>3103030000</v>
      </c>
      <c r="H1905" s="2">
        <f t="shared" si="1421"/>
        <v>6.3606233097778437</v>
      </c>
      <c r="I1905" s="2">
        <f t="shared" si="1422"/>
        <v>2090.7344999999996</v>
      </c>
      <c r="J1905" s="2">
        <f t="shared" si="1423"/>
        <v>8.7794558487414474</v>
      </c>
      <c r="K1905" s="2">
        <f t="shared" si="1424"/>
        <v>9.9999999997635314E-3</v>
      </c>
      <c r="L1905" s="18">
        <v>0.1065</v>
      </c>
      <c r="M1905" s="19">
        <v>9.5313680779193746</v>
      </c>
      <c r="N1905" s="4">
        <f t="shared" si="1388"/>
        <v>9.0300000000002001</v>
      </c>
      <c r="O1905" s="4">
        <f t="shared" si="1425"/>
        <v>12.785000000000036</v>
      </c>
      <c r="P1905" s="4">
        <f t="shared" si="1389"/>
        <v>2.8920977443609046</v>
      </c>
      <c r="Q1905" s="4">
        <f t="shared" si="1402"/>
        <v>2.8022093441896532</v>
      </c>
      <c r="R1905" s="18">
        <f t="shared" si="1390"/>
        <v>2102.0518796992483</v>
      </c>
      <c r="S1905" s="2">
        <f t="shared" si="1391"/>
        <v>1.0118796992483112</v>
      </c>
      <c r="T1905" s="22">
        <f t="shared" si="1426"/>
        <v>1</v>
      </c>
      <c r="U1905" s="29">
        <f t="shared" si="1392"/>
        <v>2099.7590847360143</v>
      </c>
      <c r="V1905" s="30">
        <f t="shared" si="1393"/>
        <v>1.280915263985662</v>
      </c>
      <c r="W1905" s="31">
        <f t="shared" si="1403"/>
        <v>1</v>
      </c>
      <c r="X1905" s="35">
        <f t="shared" si="1394"/>
        <v>2096.3192000000008</v>
      </c>
      <c r="Y1905" s="30">
        <f t="shared" si="1395"/>
        <v>4.7207999999991443</v>
      </c>
      <c r="Z1905" s="31">
        <f t="shared" si="1404"/>
        <v>1</v>
      </c>
      <c r="AA1905" s="29">
        <f t="shared" si="1396"/>
        <v>2099.2775008729723</v>
      </c>
      <c r="AB1905" s="30">
        <f t="shared" si="1397"/>
        <v>1.7624991270276951</v>
      </c>
      <c r="AC1905" s="31">
        <f t="shared" si="1405"/>
        <v>1</v>
      </c>
      <c r="AD1905" s="32">
        <f t="shared" si="1427"/>
        <v>1</v>
      </c>
      <c r="AE1905" s="33">
        <f t="shared" si="1428"/>
        <v>0</v>
      </c>
      <c r="AF1905" s="33">
        <f t="shared" si="1429"/>
        <v>0</v>
      </c>
      <c r="AG1905" s="33">
        <f t="shared" si="1430"/>
        <v>0</v>
      </c>
      <c r="AH1905" s="38">
        <f t="shared" si="1431"/>
        <v>0</v>
      </c>
      <c r="AI1905" s="33">
        <f t="shared" si="1432"/>
        <v>0</v>
      </c>
      <c r="AJ1905" s="39">
        <f t="shared" si="1433"/>
        <v>0</v>
      </c>
      <c r="AK1905" s="43">
        <f t="shared" si="1434"/>
        <v>0</v>
      </c>
      <c r="AL1905" s="4">
        <f t="shared" si="1406"/>
        <v>5.7100000000000364</v>
      </c>
      <c r="AM1905" s="4">
        <f t="shared" si="1407"/>
        <v>4.9724991270277314</v>
      </c>
      <c r="AN1905" s="4">
        <f t="shared" si="1408"/>
        <v>4.9724991270277314</v>
      </c>
      <c r="AO1905" s="4">
        <f t="shared" si="1409"/>
        <v>-3.3200000000001637</v>
      </c>
      <c r="AP1905" s="4">
        <f t="shared" si="1410"/>
        <v>4.0575008729724686</v>
      </c>
      <c r="AQ1905" s="4">
        <f t="shared" si="1411"/>
        <v>3.3200000000001637</v>
      </c>
      <c r="AR1905" s="4">
        <f t="shared" si="1398"/>
        <v>2.5</v>
      </c>
      <c r="AS1905">
        <f t="shared" si="1412"/>
        <v>4.9724991270277314</v>
      </c>
      <c r="AT1905" s="6">
        <f t="shared" si="1413"/>
        <v>0</v>
      </c>
      <c r="AU1905" s="4">
        <f t="shared" si="1414"/>
        <v>6.1195885293370136</v>
      </c>
      <c r="AV1905" s="4">
        <f t="shared" si="1415"/>
        <v>7.3313680779193744</v>
      </c>
      <c r="AW1905">
        <f t="shared" si="1416"/>
        <v>0</v>
      </c>
      <c r="AX1905">
        <f t="shared" si="1417"/>
        <v>0</v>
      </c>
      <c r="AY1905">
        <f t="shared" si="1418"/>
        <v>0</v>
      </c>
      <c r="AZ1905" s="4">
        <f t="shared" si="1399"/>
        <v>6.94</v>
      </c>
      <c r="BA1905" s="4">
        <f t="shared" si="1419"/>
        <v>149.40000000000003</v>
      </c>
      <c r="BB1905" s="4">
        <f t="shared" si="1400"/>
        <v>181.1433333333332</v>
      </c>
      <c r="BC1905" s="4">
        <f t="shared" si="1401"/>
        <v>274.22799999999995</v>
      </c>
      <c r="BM1905">
        <f t="shared" si="1420"/>
        <v>0</v>
      </c>
    </row>
    <row r="1906" spans="1:65" x14ac:dyDescent="0.25">
      <c r="A1906">
        <v>609</v>
      </c>
      <c r="B1906" s="1">
        <v>42067</v>
      </c>
      <c r="C1906" s="2">
        <v>2107.7199999999998</v>
      </c>
      <c r="D1906" s="2">
        <v>2107.7199999999998</v>
      </c>
      <c r="E1906" s="2">
        <v>2094.4899999999998</v>
      </c>
      <c r="F1906" s="2">
        <v>2098.5300000000002</v>
      </c>
      <c r="G1906" s="2">
        <v>3421110000</v>
      </c>
      <c r="H1906" s="2">
        <f t="shared" si="1421"/>
        <v>6.2412748875708477</v>
      </c>
      <c r="I1906" s="2">
        <f t="shared" si="1422"/>
        <v>2088.2504999999996</v>
      </c>
      <c r="J1906" s="2">
        <f t="shared" si="1423"/>
        <v>9.1730436893277663</v>
      </c>
      <c r="K1906" s="2">
        <f t="shared" si="1424"/>
        <v>-6.0000000000400178E-2</v>
      </c>
      <c r="L1906" s="18">
        <v>0.10730000000000001</v>
      </c>
      <c r="M1906" s="19">
        <v>9.6452936142302139</v>
      </c>
      <c r="N1906" s="4">
        <f t="shared" si="1388"/>
        <v>13.290000000000418</v>
      </c>
      <c r="O1906" s="4">
        <f t="shared" si="1425"/>
        <v>13.01600000000003</v>
      </c>
      <c r="P1906" s="4">
        <f t="shared" si="1389"/>
        <v>3.5218796992481241</v>
      </c>
      <c r="Q1906" s="4">
        <f t="shared" si="1402"/>
        <v>3.125858297473243</v>
      </c>
      <c r="R1906" s="18">
        <f t="shared" si="1390"/>
        <v>2111.7600601503759</v>
      </c>
      <c r="S1906" s="2">
        <f t="shared" si="1391"/>
        <v>13.230060150375721</v>
      </c>
      <c r="T1906" s="22">
        <f t="shared" si="1426"/>
        <v>0</v>
      </c>
      <c r="U1906" s="29">
        <f t="shared" si="1392"/>
        <v>2108.9973271874996</v>
      </c>
      <c r="V1906" s="30">
        <f t="shared" si="1393"/>
        <v>10.46732718749945</v>
      </c>
      <c r="W1906" s="31">
        <f t="shared" si="1403"/>
        <v>0</v>
      </c>
      <c r="X1906" s="35">
        <f t="shared" si="1394"/>
        <v>2111.1635999999994</v>
      </c>
      <c r="Y1906" s="30">
        <f t="shared" si="1395"/>
        <v>12.633599999999205</v>
      </c>
      <c r="Z1906" s="31">
        <f t="shared" si="1404"/>
        <v>0</v>
      </c>
      <c r="AA1906" s="29">
        <f t="shared" si="1396"/>
        <v>2109.3006053812496</v>
      </c>
      <c r="AB1906" s="30">
        <f t="shared" si="1397"/>
        <v>10.770605381249425</v>
      </c>
      <c r="AC1906" s="31">
        <f t="shared" si="1405"/>
        <v>0</v>
      </c>
      <c r="AD1906" s="32">
        <f t="shared" si="1427"/>
        <v>-1</v>
      </c>
      <c r="AE1906" s="33">
        <f t="shared" si="1428"/>
        <v>0</v>
      </c>
      <c r="AF1906" s="33">
        <f t="shared" si="1429"/>
        <v>0</v>
      </c>
      <c r="AG1906" s="33">
        <f t="shared" si="1430"/>
        <v>0</v>
      </c>
      <c r="AH1906" s="38">
        <f t="shared" si="1431"/>
        <v>-1</v>
      </c>
      <c r="AI1906" s="33">
        <f t="shared" si="1432"/>
        <v>0</v>
      </c>
      <c r="AJ1906" s="39">
        <f t="shared" si="1433"/>
        <v>-1</v>
      </c>
      <c r="AK1906" s="43">
        <f t="shared" si="1434"/>
        <v>0</v>
      </c>
      <c r="AL1906" s="4">
        <f t="shared" si="1406"/>
        <v>0</v>
      </c>
      <c r="AM1906" s="4">
        <f t="shared" si="1407"/>
        <v>-1.5806053812498249</v>
      </c>
      <c r="AN1906" s="4">
        <f t="shared" si="1408"/>
        <v>1.5806053812498249</v>
      </c>
      <c r="AO1906" s="4">
        <f t="shared" si="1409"/>
        <v>-13.230000000000018</v>
      </c>
      <c r="AP1906" s="4">
        <f t="shared" si="1410"/>
        <v>14.810605381249843</v>
      </c>
      <c r="AQ1906" s="4">
        <f t="shared" si="1411"/>
        <v>13.230000000000018</v>
      </c>
      <c r="AR1906" s="4">
        <f t="shared" si="1398"/>
        <v>9.1899999999995998</v>
      </c>
      <c r="AS1906">
        <f t="shared" si="1412"/>
        <v>13.230000000000018</v>
      </c>
      <c r="AT1906" s="6">
        <f t="shared" si="1413"/>
        <v>1</v>
      </c>
      <c r="AU1906" s="4">
        <f t="shared" si="1414"/>
        <v>-2.9336838805658374</v>
      </c>
      <c r="AV1906" s="4">
        <f t="shared" si="1415"/>
        <v>0.75529361423061414</v>
      </c>
      <c r="AW1906">
        <f t="shared" si="1416"/>
        <v>0</v>
      </c>
      <c r="AX1906">
        <f t="shared" si="1417"/>
        <v>1</v>
      </c>
      <c r="AY1906">
        <f t="shared" si="1418"/>
        <v>0</v>
      </c>
      <c r="AZ1906" s="4">
        <f t="shared" si="1399"/>
        <v>-3.9100000000000006</v>
      </c>
      <c r="BA1906" s="4">
        <f t="shared" si="1419"/>
        <v>142.46000000000004</v>
      </c>
      <c r="BB1906" s="4">
        <f t="shared" si="1400"/>
        <v>181.1433333333332</v>
      </c>
      <c r="BC1906" s="4">
        <f t="shared" si="1401"/>
        <v>277.89999999999992</v>
      </c>
      <c r="BM1906">
        <f t="shared" si="1420"/>
        <v>1</v>
      </c>
    </row>
    <row r="1907" spans="1:65" x14ac:dyDescent="0.25">
      <c r="A1907">
        <v>608</v>
      </c>
      <c r="B1907" s="1">
        <v>42066</v>
      </c>
      <c r="C1907" s="2">
        <v>2115.7600000000002</v>
      </c>
      <c r="D1907" s="2">
        <v>2115.7600000000002</v>
      </c>
      <c r="E1907" s="2">
        <v>2098.2600000000002</v>
      </c>
      <c r="F1907" s="2">
        <v>2107.7800000000002</v>
      </c>
      <c r="G1907" s="2">
        <v>3262300000</v>
      </c>
      <c r="H1907" s="2">
        <f t="shared" si="1421"/>
        <v>6.9061004433279063</v>
      </c>
      <c r="I1907" s="2">
        <f t="shared" si="1422"/>
        <v>2083.9999999999995</v>
      </c>
      <c r="J1907" s="2">
        <f t="shared" si="1423"/>
        <v>9.4344946452115899</v>
      </c>
      <c r="K1907" s="2">
        <f t="shared" si="1424"/>
        <v>-1.6299999999996544</v>
      </c>
      <c r="L1907" s="18">
        <v>9.9150000000000002E-2</v>
      </c>
      <c r="M1907" s="19">
        <v>8.9533183647253747</v>
      </c>
      <c r="N1907" s="4">
        <f t="shared" si="1388"/>
        <v>19.129999999999654</v>
      </c>
      <c r="O1907" s="4">
        <f t="shared" si="1425"/>
        <v>12.505999999999995</v>
      </c>
      <c r="P1907" s="4">
        <f t="shared" si="1389"/>
        <v>3.980060150375937</v>
      </c>
      <c r="Q1907" s="4">
        <f t="shared" si="1402"/>
        <v>3.275197916666666</v>
      </c>
      <c r="R1907" s="18">
        <f t="shared" si="1390"/>
        <v>2122.0261127819549</v>
      </c>
      <c r="S1907" s="2">
        <f t="shared" si="1391"/>
        <v>14.246112781954707</v>
      </c>
      <c r="T1907" s="22">
        <f t="shared" si="1426"/>
        <v>0</v>
      </c>
      <c r="U1907" s="29">
        <f t="shared" si="1392"/>
        <v>2117.0057900330958</v>
      </c>
      <c r="V1907" s="30">
        <f t="shared" si="1393"/>
        <v>9.2257900330955636</v>
      </c>
      <c r="W1907" s="31">
        <f t="shared" si="1403"/>
        <v>0</v>
      </c>
      <c r="X1907" s="35">
        <f t="shared" si="1394"/>
        <v>2113.7465333333334</v>
      </c>
      <c r="Y1907" s="30">
        <f t="shared" si="1395"/>
        <v>5.9665333333332455</v>
      </c>
      <c r="Z1907" s="31">
        <f t="shared" si="1404"/>
        <v>1</v>
      </c>
      <c r="AA1907" s="29">
        <f t="shared" si="1396"/>
        <v>2116.5494940951294</v>
      </c>
      <c r="AB1907" s="30">
        <f t="shared" si="1397"/>
        <v>8.7694940951291755</v>
      </c>
      <c r="AC1907" s="31">
        <f t="shared" si="1405"/>
        <v>0</v>
      </c>
      <c r="AD1907" s="32">
        <f t="shared" si="1427"/>
        <v>-1</v>
      </c>
      <c r="AE1907" s="33">
        <f t="shared" si="1428"/>
        <v>0</v>
      </c>
      <c r="AF1907" s="33">
        <f t="shared" si="1429"/>
        <v>-1</v>
      </c>
      <c r="AG1907" s="33">
        <f t="shared" si="1430"/>
        <v>0</v>
      </c>
      <c r="AH1907" s="38">
        <f t="shared" si="1431"/>
        <v>-1</v>
      </c>
      <c r="AI1907" s="33">
        <f t="shared" si="1432"/>
        <v>-1</v>
      </c>
      <c r="AJ1907" s="39">
        <f t="shared" si="1433"/>
        <v>-1</v>
      </c>
      <c r="AK1907" s="43">
        <f t="shared" si="1434"/>
        <v>-1</v>
      </c>
      <c r="AL1907" s="4">
        <f t="shared" si="1406"/>
        <v>0</v>
      </c>
      <c r="AM1907" s="4">
        <f t="shared" si="1407"/>
        <v>-0.78949409512915736</v>
      </c>
      <c r="AN1907" s="4">
        <f t="shared" si="1408"/>
        <v>0.78949409512915736</v>
      </c>
      <c r="AO1907" s="4">
        <f t="shared" si="1409"/>
        <v>-17.5</v>
      </c>
      <c r="AP1907" s="4">
        <f t="shared" si="1410"/>
        <v>18.289494095129157</v>
      </c>
      <c r="AQ1907" s="4">
        <f t="shared" si="1411"/>
        <v>17.5</v>
      </c>
      <c r="AR1907" s="4">
        <f t="shared" si="1398"/>
        <v>7.9800000000000182</v>
      </c>
      <c r="AS1907">
        <f t="shared" si="1412"/>
        <v>17.5</v>
      </c>
      <c r="AT1907" s="6">
        <f t="shared" si="1413"/>
        <v>1</v>
      </c>
      <c r="AU1907" s="4">
        <f t="shared" si="1414"/>
        <v>-8.1436807907374948</v>
      </c>
      <c r="AV1907" s="4">
        <f t="shared" si="1415"/>
        <v>1.2733183647253565</v>
      </c>
      <c r="AW1907">
        <f t="shared" si="1416"/>
        <v>0</v>
      </c>
      <c r="AX1907">
        <f t="shared" si="1417"/>
        <v>1</v>
      </c>
      <c r="AY1907">
        <f t="shared" si="1418"/>
        <v>0</v>
      </c>
      <c r="AZ1907" s="4">
        <f t="shared" si="1399"/>
        <v>-3.9100000000000006</v>
      </c>
      <c r="BA1907" s="4">
        <f t="shared" si="1419"/>
        <v>146.37000000000003</v>
      </c>
      <c r="BB1907" s="4">
        <f t="shared" si="1400"/>
        <v>182.44666666666654</v>
      </c>
      <c r="BC1907" s="4">
        <f t="shared" si="1401"/>
        <v>281.11600000000004</v>
      </c>
      <c r="BM1907">
        <f t="shared" si="1420"/>
        <v>1</v>
      </c>
    </row>
    <row r="1908" spans="1:65" x14ac:dyDescent="0.25">
      <c r="A1908">
        <v>607</v>
      </c>
      <c r="B1908" s="1">
        <v>42065</v>
      </c>
      <c r="C1908" s="2">
        <v>2105.23</v>
      </c>
      <c r="D1908" s="2">
        <v>2117.52</v>
      </c>
      <c r="E1908" s="2">
        <v>2104.5</v>
      </c>
      <c r="F1908" s="2">
        <v>2117.39</v>
      </c>
      <c r="G1908" s="2">
        <v>3409490000</v>
      </c>
      <c r="H1908" s="2">
        <f t="shared" si="1421"/>
        <v>7.067916241722207</v>
      </c>
      <c r="I1908" s="2">
        <f t="shared" si="1422"/>
        <v>2078.0454999999997</v>
      </c>
      <c r="J1908" s="2">
        <f t="shared" si="1423"/>
        <v>9.704709803410946</v>
      </c>
      <c r="K1908" s="2">
        <f t="shared" si="1424"/>
        <v>0.73000000000001819</v>
      </c>
      <c r="L1908" s="18">
        <v>9.0650000000000008E-2</v>
      </c>
      <c r="M1908" s="19">
        <v>8.1359297471847878</v>
      </c>
      <c r="N1908" s="4">
        <f t="shared" si="1388"/>
        <v>13.019999999999982</v>
      </c>
      <c r="O1908" s="4">
        <f t="shared" si="1425"/>
        <v>11.743000000000029</v>
      </c>
      <c r="P1908" s="4">
        <f t="shared" si="1389"/>
        <v>4.636112781954882</v>
      </c>
      <c r="Q1908" s="4">
        <f t="shared" si="1402"/>
        <v>3.1943334181941578</v>
      </c>
      <c r="R1908" s="18">
        <f t="shared" si="1390"/>
        <v>2109.8791353383458</v>
      </c>
      <c r="S1908" s="2">
        <f t="shared" si="1391"/>
        <v>7.5108646616540682</v>
      </c>
      <c r="T1908" s="22">
        <f t="shared" si="1426"/>
        <v>1</v>
      </c>
      <c r="U1908" s="29">
        <f t="shared" si="1392"/>
        <v>2106.4040451879869</v>
      </c>
      <c r="V1908" s="30">
        <f t="shared" si="1393"/>
        <v>10.985954812013006</v>
      </c>
      <c r="W1908" s="31">
        <f t="shared" si="1403"/>
        <v>0</v>
      </c>
      <c r="X1908" s="35">
        <f t="shared" si="1394"/>
        <v>2104.4514666666669</v>
      </c>
      <c r="Y1908" s="30">
        <f t="shared" si="1395"/>
        <v>12.938533333332998</v>
      </c>
      <c r="Z1908" s="31">
        <f t="shared" si="1404"/>
        <v>0</v>
      </c>
      <c r="AA1908" s="29">
        <f t="shared" si="1396"/>
        <v>2106.1306841950022</v>
      </c>
      <c r="AB1908" s="30">
        <f t="shared" si="1397"/>
        <v>11.259315804997641</v>
      </c>
      <c r="AC1908" s="31">
        <f t="shared" si="1405"/>
        <v>0</v>
      </c>
      <c r="AD1908" s="32">
        <f t="shared" si="1427"/>
        <v>-1</v>
      </c>
      <c r="AE1908" s="33">
        <f t="shared" si="1428"/>
        <v>-1</v>
      </c>
      <c r="AF1908" s="33">
        <f t="shared" si="1429"/>
        <v>-1</v>
      </c>
      <c r="AG1908" s="33">
        <f t="shared" si="1430"/>
        <v>-1</v>
      </c>
      <c r="AH1908" s="38">
        <f t="shared" si="1431"/>
        <v>-1</v>
      </c>
      <c r="AI1908" s="33">
        <f t="shared" si="1432"/>
        <v>-1</v>
      </c>
      <c r="AJ1908" s="39">
        <f t="shared" si="1433"/>
        <v>-1</v>
      </c>
      <c r="AK1908" s="43">
        <f t="shared" si="1434"/>
        <v>-1</v>
      </c>
      <c r="AL1908" s="4">
        <f t="shared" si="1406"/>
        <v>12.289999999999964</v>
      </c>
      <c r="AM1908" s="4">
        <f t="shared" si="1407"/>
        <v>11.38931580499775</v>
      </c>
      <c r="AN1908" s="4">
        <f t="shared" si="1408"/>
        <v>11.38931580499775</v>
      </c>
      <c r="AO1908" s="4">
        <f t="shared" si="1409"/>
        <v>-0.73000000000001819</v>
      </c>
      <c r="AP1908" s="4">
        <f t="shared" si="1410"/>
        <v>1.6306841950022317</v>
      </c>
      <c r="AQ1908" s="4">
        <f t="shared" si="1411"/>
        <v>0.73000000000001819</v>
      </c>
      <c r="AR1908" s="4">
        <f t="shared" si="1398"/>
        <v>12.159999999999854</v>
      </c>
      <c r="AS1908">
        <f t="shared" si="1412"/>
        <v>11.38931580499775</v>
      </c>
      <c r="AT1908" s="6">
        <f t="shared" si="1413"/>
        <v>1</v>
      </c>
      <c r="AU1908" s="4">
        <f t="shared" si="1414"/>
        <v>-2.0259583503601082</v>
      </c>
      <c r="AV1908" s="4">
        <f t="shared" si="1415"/>
        <v>-3.7240702528150669</v>
      </c>
      <c r="AW1908">
        <f t="shared" si="1416"/>
        <v>1</v>
      </c>
      <c r="AX1908">
        <f t="shared" si="1417"/>
        <v>0</v>
      </c>
      <c r="AY1908">
        <f t="shared" si="1418"/>
        <v>0</v>
      </c>
      <c r="AZ1908" s="4">
        <f t="shared" si="1399"/>
        <v>-3.9100000000000006</v>
      </c>
      <c r="BA1908" s="4">
        <f t="shared" si="1419"/>
        <v>150.28000000000003</v>
      </c>
      <c r="BB1908" s="4">
        <f t="shared" si="1400"/>
        <v>186.35666666666654</v>
      </c>
      <c r="BC1908" s="4">
        <f t="shared" si="1401"/>
        <v>276.904</v>
      </c>
      <c r="BM1908">
        <f t="shared" si="1420"/>
        <v>1</v>
      </c>
    </row>
    <row r="1909" spans="1:65" x14ac:dyDescent="0.25">
      <c r="A1909">
        <v>606</v>
      </c>
      <c r="B1909" s="1">
        <v>42062</v>
      </c>
      <c r="C1909" s="2">
        <v>2110.88</v>
      </c>
      <c r="D1909" s="2">
        <v>2112.7399999999998</v>
      </c>
      <c r="E1909" s="2">
        <v>2103.75</v>
      </c>
      <c r="F1909" s="2">
        <v>2104.5</v>
      </c>
      <c r="G1909" s="2">
        <v>3547380000</v>
      </c>
      <c r="H1909" s="2">
        <f t="shared" si="1421"/>
        <v>8.8686740208944794</v>
      </c>
      <c r="I1909" s="2">
        <f t="shared" si="1422"/>
        <v>2073.7514999999999</v>
      </c>
      <c r="J1909" s="2">
        <f t="shared" si="1423"/>
        <v>10.100262841811793</v>
      </c>
      <c r="K1909" s="2">
        <f t="shared" si="1424"/>
        <v>0.14000000000032742</v>
      </c>
      <c r="L1909" s="18">
        <v>9.0450000000000003E-2</v>
      </c>
      <c r="M1909" s="19">
        <v>8.1420499605544716</v>
      </c>
      <c r="N1909" s="4">
        <f t="shared" si="1388"/>
        <v>8.9899999999997817</v>
      </c>
      <c r="O1909" s="4">
        <f t="shared" si="1425"/>
        <v>11.474000000000069</v>
      </c>
      <c r="P1909" s="4">
        <f t="shared" si="1389"/>
        <v>5.3791353383458622</v>
      </c>
      <c r="Q1909" s="4">
        <f t="shared" si="1402"/>
        <v>3.0103722768898216</v>
      </c>
      <c r="R1909" s="18">
        <f t="shared" si="1390"/>
        <v>2116.5064812030073</v>
      </c>
      <c r="S1909" s="2">
        <f t="shared" si="1391"/>
        <v>12.006481203007297</v>
      </c>
      <c r="T1909" s="22">
        <f t="shared" si="1426"/>
        <v>0</v>
      </c>
      <c r="U1909" s="29">
        <f t="shared" si="1392"/>
        <v>2111.9675680818054</v>
      </c>
      <c r="V1909" s="30">
        <f t="shared" si="1393"/>
        <v>7.4675680818054389</v>
      </c>
      <c r="W1909" s="31">
        <f t="shared" si="1403"/>
        <v>1</v>
      </c>
      <c r="X1909" s="35">
        <f t="shared" si="1394"/>
        <v>2110.5345333333335</v>
      </c>
      <c r="Y1909" s="30">
        <f t="shared" si="1395"/>
        <v>6.0345333333334565</v>
      </c>
      <c r="Z1909" s="31">
        <f t="shared" si="1404"/>
        <v>1</v>
      </c>
      <c r="AA1909" s="29">
        <f t="shared" si="1396"/>
        <v>2111.7669432170192</v>
      </c>
      <c r="AB1909" s="30">
        <f t="shared" si="1397"/>
        <v>7.2669432170191612</v>
      </c>
      <c r="AC1909" s="31">
        <f t="shared" si="1405"/>
        <v>1</v>
      </c>
      <c r="AD1909" s="32">
        <f t="shared" si="1427"/>
        <v>1</v>
      </c>
      <c r="AE1909" s="33">
        <f t="shared" si="1428"/>
        <v>1</v>
      </c>
      <c r="AF1909" s="33">
        <f t="shared" si="1429"/>
        <v>1</v>
      </c>
      <c r="AG1909" s="33">
        <f t="shared" si="1430"/>
        <v>1</v>
      </c>
      <c r="AH1909" s="38">
        <f t="shared" si="1431"/>
        <v>1</v>
      </c>
      <c r="AI1909" s="33">
        <f t="shared" si="1432"/>
        <v>1</v>
      </c>
      <c r="AJ1909" s="39">
        <f t="shared" si="1433"/>
        <v>1</v>
      </c>
      <c r="AK1909" s="43">
        <f t="shared" si="1434"/>
        <v>1</v>
      </c>
      <c r="AL1909" s="4">
        <f t="shared" si="1406"/>
        <v>1.8599999999996726</v>
      </c>
      <c r="AM1909" s="4">
        <f t="shared" si="1407"/>
        <v>0.97305678298062048</v>
      </c>
      <c r="AN1909" s="4">
        <f t="shared" si="1408"/>
        <v>0.97305678298062048</v>
      </c>
      <c r="AO1909" s="4">
        <f t="shared" si="1409"/>
        <v>-7.1300000000001091</v>
      </c>
      <c r="AP1909" s="4">
        <f t="shared" si="1410"/>
        <v>8.0169432170191612</v>
      </c>
      <c r="AQ1909" s="4">
        <f t="shared" si="1411"/>
        <v>7.1300000000001091</v>
      </c>
      <c r="AR1909" s="4">
        <f t="shared" si="1398"/>
        <v>6.3800000000001091</v>
      </c>
      <c r="AS1909">
        <f t="shared" si="1412"/>
        <v>7.1300000000001091</v>
      </c>
      <c r="AT1909" s="6">
        <f t="shared" si="1413"/>
        <v>0</v>
      </c>
      <c r="AU1909" s="4">
        <f t="shared" si="1414"/>
        <v>2.5633997545256868</v>
      </c>
      <c r="AV1909" s="4">
        <f t="shared" si="1415"/>
        <v>2.0620499605543623</v>
      </c>
      <c r="AW1909">
        <f t="shared" si="1416"/>
        <v>0</v>
      </c>
      <c r="AX1909">
        <f t="shared" si="1417"/>
        <v>0</v>
      </c>
      <c r="AY1909">
        <f t="shared" si="1418"/>
        <v>0</v>
      </c>
      <c r="AZ1909" s="4">
        <f t="shared" si="1399"/>
        <v>6.94</v>
      </c>
      <c r="BA1909" s="4">
        <f t="shared" si="1419"/>
        <v>154.19000000000003</v>
      </c>
      <c r="BB1909" s="4">
        <f t="shared" si="1400"/>
        <v>190.26666666666654</v>
      </c>
      <c r="BC1909" s="4">
        <f t="shared" si="1401"/>
        <v>279.16399999999999</v>
      </c>
      <c r="BM1909">
        <f t="shared" si="1420"/>
        <v>1</v>
      </c>
    </row>
    <row r="1910" spans="1:65" x14ac:dyDescent="0.25">
      <c r="A1910">
        <v>605</v>
      </c>
      <c r="B1910" s="1">
        <v>42061</v>
      </c>
      <c r="C1910" s="2">
        <v>2113.91</v>
      </c>
      <c r="D1910" s="2">
        <v>2113.91</v>
      </c>
      <c r="E1910" s="2">
        <v>2103.7600000000002</v>
      </c>
      <c r="F1910" s="2">
        <v>2110.7399999999998</v>
      </c>
      <c r="G1910" s="2">
        <v>3408690000</v>
      </c>
      <c r="H1910" s="2">
        <f t="shared" si="1421"/>
        <v>13.553699003101183</v>
      </c>
      <c r="I1910" s="2">
        <f t="shared" si="1422"/>
        <v>2068.3299999999995</v>
      </c>
      <c r="J1910" s="2">
        <f t="shared" si="1423"/>
        <v>12.471501618954271</v>
      </c>
      <c r="K1910" s="2">
        <f t="shared" si="1424"/>
        <v>4.9999999999727152E-2</v>
      </c>
      <c r="L1910" s="18">
        <v>9.35E-2</v>
      </c>
      <c r="M1910" s="19">
        <v>8.4290432648050402</v>
      </c>
      <c r="N1910" s="4">
        <f t="shared" si="1388"/>
        <v>10.149999999999636</v>
      </c>
      <c r="O1910" s="4">
        <f t="shared" si="1425"/>
        <v>12.575000000000092</v>
      </c>
      <c r="P1910" s="4">
        <f t="shared" si="1389"/>
        <v>5.7664812030075145</v>
      </c>
      <c r="Q1910" s="4">
        <f t="shared" si="1402"/>
        <v>2.7886361071932257</v>
      </c>
      <c r="R1910" s="18">
        <f t="shared" si="1390"/>
        <v>2120.0628270676693</v>
      </c>
      <c r="S1910" s="2">
        <f t="shared" si="1391"/>
        <v>9.3228270676695502</v>
      </c>
      <c r="T1910" s="22">
        <f t="shared" si="1426"/>
        <v>0</v>
      </c>
      <c r="U1910" s="29">
        <f t="shared" si="1392"/>
        <v>2114.9702266198856</v>
      </c>
      <c r="V1910" s="30">
        <f t="shared" si="1393"/>
        <v>4.2302266198857978</v>
      </c>
      <c r="W1910" s="31">
        <f t="shared" si="1403"/>
        <v>1</v>
      </c>
      <c r="X1910" s="35">
        <f t="shared" si="1394"/>
        <v>2115.8483999999999</v>
      </c>
      <c r="Y1910" s="30">
        <f t="shared" si="1395"/>
        <v>5.1084000000000742</v>
      </c>
      <c r="Z1910" s="31">
        <f t="shared" si="1404"/>
        <v>1</v>
      </c>
      <c r="AA1910" s="29">
        <f t="shared" si="1396"/>
        <v>2115.0931708931016</v>
      </c>
      <c r="AB1910" s="30">
        <f t="shared" si="1397"/>
        <v>4.3531708931018329</v>
      </c>
      <c r="AC1910" s="31">
        <f t="shared" si="1405"/>
        <v>1</v>
      </c>
      <c r="AD1910" s="32">
        <f t="shared" si="1427"/>
        <v>1</v>
      </c>
      <c r="AE1910" s="33">
        <f t="shared" si="1428"/>
        <v>1</v>
      </c>
      <c r="AF1910" s="33">
        <f t="shared" si="1429"/>
        <v>1</v>
      </c>
      <c r="AG1910" s="33">
        <f t="shared" si="1430"/>
        <v>1</v>
      </c>
      <c r="AH1910" s="38">
        <f t="shared" si="1431"/>
        <v>1</v>
      </c>
      <c r="AI1910" s="33">
        <f t="shared" si="1432"/>
        <v>1</v>
      </c>
      <c r="AJ1910" s="39">
        <f t="shared" si="1433"/>
        <v>1</v>
      </c>
      <c r="AK1910" s="43">
        <f t="shared" si="1434"/>
        <v>1</v>
      </c>
      <c r="AL1910" s="4">
        <f t="shared" si="1406"/>
        <v>0</v>
      </c>
      <c r="AM1910" s="4">
        <f t="shared" si="1407"/>
        <v>-1.1831708931017602</v>
      </c>
      <c r="AN1910" s="4">
        <f t="shared" si="1408"/>
        <v>1.1831708931017602</v>
      </c>
      <c r="AO1910" s="4">
        <f t="shared" si="1409"/>
        <v>-10.149999999999636</v>
      </c>
      <c r="AP1910" s="4">
        <f t="shared" si="1410"/>
        <v>11.333170893101396</v>
      </c>
      <c r="AQ1910" s="4">
        <f t="shared" si="1411"/>
        <v>10.149999999999636</v>
      </c>
      <c r="AR1910" s="4">
        <f t="shared" si="1398"/>
        <v>3.1700000000000728</v>
      </c>
      <c r="AS1910">
        <f t="shared" si="1412"/>
        <v>10.149999999999636</v>
      </c>
      <c r="AT1910" s="6">
        <f t="shared" si="1413"/>
        <v>1</v>
      </c>
      <c r="AU1910" s="4">
        <f t="shared" si="1414"/>
        <v>-0.60479977415742781</v>
      </c>
      <c r="AV1910" s="4">
        <f t="shared" si="1415"/>
        <v>5.5590432648049672</v>
      </c>
      <c r="AW1910">
        <f t="shared" si="1416"/>
        <v>0</v>
      </c>
      <c r="AX1910">
        <f t="shared" si="1417"/>
        <v>1</v>
      </c>
      <c r="AY1910">
        <f t="shared" si="1418"/>
        <v>0</v>
      </c>
      <c r="AZ1910" s="4">
        <f t="shared" si="1399"/>
        <v>-3.9100000000000006</v>
      </c>
      <c r="BA1910" s="4">
        <f t="shared" si="1419"/>
        <v>147.25000000000003</v>
      </c>
      <c r="BB1910" s="4">
        <f t="shared" si="1400"/>
        <v>183.32666666666654</v>
      </c>
      <c r="BC1910" s="4">
        <f t="shared" si="1401"/>
        <v>280.37599999999992</v>
      </c>
      <c r="BM1910">
        <f t="shared" si="1420"/>
        <v>1</v>
      </c>
    </row>
    <row r="1911" spans="1:65" x14ac:dyDescent="0.25">
      <c r="A1911">
        <v>604</v>
      </c>
      <c r="B1911" s="1">
        <v>42060</v>
      </c>
      <c r="C1911" s="2">
        <v>2115.3000000000002</v>
      </c>
      <c r="D1911" s="2">
        <v>2119.59</v>
      </c>
      <c r="E1911" s="2">
        <v>2109.89</v>
      </c>
      <c r="F1911" s="2">
        <v>2113.86</v>
      </c>
      <c r="G1911" s="2">
        <v>3312340000</v>
      </c>
      <c r="H1911" s="2">
        <f t="shared" si="1421"/>
        <v>15.769221815507109</v>
      </c>
      <c r="I1911" s="2">
        <f t="shared" si="1422"/>
        <v>2064.2514999999994</v>
      </c>
      <c r="J1911" s="2">
        <f t="shared" si="1423"/>
        <v>15.948973733688829</v>
      </c>
      <c r="K1911" s="2">
        <f t="shared" si="1424"/>
        <v>-0.17999999999983629</v>
      </c>
      <c r="L1911" s="18">
        <v>9.1999999999999998E-2</v>
      </c>
      <c r="M1911" s="19">
        <v>8.3001741094280082</v>
      </c>
      <c r="N1911" s="4">
        <f t="shared" si="1388"/>
        <v>9.7000000000002728</v>
      </c>
      <c r="O1911" s="4">
        <f t="shared" si="1425"/>
        <v>13.109000000000151</v>
      </c>
      <c r="P1911" s="4">
        <f t="shared" si="1389"/>
        <v>6.2028270676691717</v>
      </c>
      <c r="Q1911" s="4">
        <f t="shared" si="1402"/>
        <v>2.7185297945786875</v>
      </c>
      <c r="R1911" s="18">
        <f t="shared" si="1390"/>
        <v>2121.5153458646619</v>
      </c>
      <c r="S1911" s="2">
        <f t="shared" si="1391"/>
        <v>7.6553458646617401</v>
      </c>
      <c r="T1911" s="22">
        <f t="shared" si="1426"/>
        <v>1</v>
      </c>
      <c r="U1911" s="29">
        <f t="shared" si="1392"/>
        <v>2116.3377466990069</v>
      </c>
      <c r="V1911" s="30">
        <f t="shared" si="1393"/>
        <v>2.4777466990067296</v>
      </c>
      <c r="W1911" s="31">
        <f t="shared" si="1403"/>
        <v>1</v>
      </c>
      <c r="X1911" s="35">
        <f t="shared" si="1394"/>
        <v>2114.9107999999997</v>
      </c>
      <c r="Y1911" s="30">
        <f t="shared" si="1395"/>
        <v>1.0507999999995263</v>
      </c>
      <c r="Z1911" s="31">
        <f t="shared" si="1404"/>
        <v>1</v>
      </c>
      <c r="AA1911" s="29">
        <f t="shared" si="1396"/>
        <v>2116.1379741611458</v>
      </c>
      <c r="AB1911" s="30">
        <f t="shared" si="1397"/>
        <v>2.2779741611457212</v>
      </c>
      <c r="AC1911" s="31">
        <f t="shared" si="1405"/>
        <v>1</v>
      </c>
      <c r="AD1911" s="32">
        <f t="shared" si="1427"/>
        <v>1</v>
      </c>
      <c r="AE1911" s="33">
        <f t="shared" si="1428"/>
        <v>1</v>
      </c>
      <c r="AF1911" s="33">
        <f t="shared" si="1429"/>
        <v>1</v>
      </c>
      <c r="AG1911" s="33">
        <f t="shared" si="1430"/>
        <v>0</v>
      </c>
      <c r="AH1911" s="38">
        <f t="shared" si="1431"/>
        <v>1</v>
      </c>
      <c r="AI1911" s="33">
        <f t="shared" si="1432"/>
        <v>1</v>
      </c>
      <c r="AJ1911" s="39">
        <f t="shared" si="1433"/>
        <v>1</v>
      </c>
      <c r="AK1911" s="43">
        <f t="shared" si="1434"/>
        <v>1</v>
      </c>
      <c r="AL1911" s="4">
        <f t="shared" si="1406"/>
        <v>4.2899999999999636</v>
      </c>
      <c r="AM1911" s="4">
        <f t="shared" si="1407"/>
        <v>3.452025838854297</v>
      </c>
      <c r="AN1911" s="4">
        <f t="shared" si="1408"/>
        <v>3.452025838854297</v>
      </c>
      <c r="AO1911" s="4">
        <f t="shared" si="1409"/>
        <v>-5.4100000000003092</v>
      </c>
      <c r="AP1911" s="4">
        <f t="shared" si="1410"/>
        <v>6.2479741611459758</v>
      </c>
      <c r="AQ1911" s="4">
        <f t="shared" si="1411"/>
        <v>5.4100000000003092</v>
      </c>
      <c r="AR1911" s="4">
        <f t="shared" si="1398"/>
        <v>1.4400000000000546</v>
      </c>
      <c r="AS1911">
        <f t="shared" si="1412"/>
        <v>5.4100000000003092</v>
      </c>
      <c r="AT1911" s="6">
        <f t="shared" si="1413"/>
        <v>0</v>
      </c>
      <c r="AU1911" s="4">
        <f t="shared" si="1414"/>
        <v>4.0468599176602496</v>
      </c>
      <c r="AV1911" s="4">
        <f t="shared" si="1415"/>
        <v>7.1601741094279534</v>
      </c>
      <c r="AW1911">
        <f t="shared" si="1416"/>
        <v>0</v>
      </c>
      <c r="AX1911">
        <f t="shared" si="1417"/>
        <v>0</v>
      </c>
      <c r="AY1911">
        <f t="shared" si="1418"/>
        <v>0</v>
      </c>
      <c r="AZ1911" s="4">
        <f t="shared" si="1399"/>
        <v>6.94</v>
      </c>
      <c r="BA1911" s="4">
        <f t="shared" si="1419"/>
        <v>151.16000000000003</v>
      </c>
      <c r="BB1911" s="4">
        <f t="shared" si="1400"/>
        <v>187.23666666666654</v>
      </c>
      <c r="BC1911" s="4">
        <f t="shared" si="1401"/>
        <v>280.93200000000002</v>
      </c>
      <c r="BM1911">
        <f t="shared" si="1420"/>
        <v>1</v>
      </c>
    </row>
    <row r="1912" spans="1:65" x14ac:dyDescent="0.25">
      <c r="A1912">
        <v>603</v>
      </c>
      <c r="B1912" s="1">
        <v>42059</v>
      </c>
      <c r="C1912" s="2">
        <v>2109.1</v>
      </c>
      <c r="D1912" s="2">
        <v>2117.94</v>
      </c>
      <c r="E1912" s="2">
        <v>2105.87</v>
      </c>
      <c r="F1912" s="2">
        <v>2115.48</v>
      </c>
      <c r="G1912" s="2">
        <v>3199840000</v>
      </c>
      <c r="H1912" s="2">
        <f t="shared" si="1421"/>
        <v>19.794005405677673</v>
      </c>
      <c r="I1912" s="2">
        <f t="shared" si="1422"/>
        <v>2060.8795</v>
      </c>
      <c r="J1912" s="2">
        <f t="shared" si="1423"/>
        <v>18.170232017752259</v>
      </c>
      <c r="K1912" s="2">
        <f t="shared" si="1424"/>
        <v>-0.55999999999994543</v>
      </c>
      <c r="L1912" s="18">
        <v>9.1400000000000009E-2</v>
      </c>
      <c r="M1912" s="19">
        <v>8.223356450139617</v>
      </c>
      <c r="N1912" s="4">
        <f t="shared" si="1388"/>
        <v>12.070000000000164</v>
      </c>
      <c r="O1912" s="4">
        <f t="shared" si="1425"/>
        <v>14.551000000000135</v>
      </c>
      <c r="P1912" s="4">
        <f t="shared" si="1389"/>
        <v>6.035345864661652</v>
      </c>
      <c r="Q1912" s="4">
        <f t="shared" si="1402"/>
        <v>2.6608889718123852</v>
      </c>
      <c r="R1912" s="18">
        <f t="shared" si="1390"/>
        <v>2114.9820751879697</v>
      </c>
      <c r="S1912" s="2">
        <f t="shared" si="1391"/>
        <v>0.49792481203030547</v>
      </c>
      <c r="T1912" s="22">
        <f t="shared" si="1426"/>
        <v>1</v>
      </c>
      <c r="U1912" s="29">
        <f t="shared" si="1392"/>
        <v>2110.082019601894</v>
      </c>
      <c r="V1912" s="30">
        <f t="shared" si="1393"/>
        <v>5.3979803981060286</v>
      </c>
      <c r="W1912" s="31">
        <f t="shared" si="1403"/>
        <v>1</v>
      </c>
      <c r="X1912" s="35">
        <f t="shared" si="1394"/>
        <v>2112.8546666666662</v>
      </c>
      <c r="Y1912" s="30">
        <f t="shared" si="1395"/>
        <v>2.625333333333856</v>
      </c>
      <c r="Z1912" s="31">
        <f t="shared" si="1404"/>
        <v>1</v>
      </c>
      <c r="AA1912" s="29">
        <f t="shared" si="1396"/>
        <v>2110.4701901909621</v>
      </c>
      <c r="AB1912" s="30">
        <f t="shared" si="1397"/>
        <v>5.0098098090379608</v>
      </c>
      <c r="AC1912" s="31">
        <f t="shared" si="1405"/>
        <v>1</v>
      </c>
      <c r="AD1912" s="32">
        <f t="shared" si="1427"/>
        <v>1</v>
      </c>
      <c r="AE1912" s="33">
        <f t="shared" si="1428"/>
        <v>1</v>
      </c>
      <c r="AF1912" s="33">
        <f t="shared" si="1429"/>
        <v>1</v>
      </c>
      <c r="AG1912" s="33">
        <f t="shared" si="1430"/>
        <v>0</v>
      </c>
      <c r="AH1912" s="38">
        <f t="shared" si="1431"/>
        <v>1</v>
      </c>
      <c r="AI1912" s="33">
        <f t="shared" si="1432"/>
        <v>1</v>
      </c>
      <c r="AJ1912" s="39">
        <f t="shared" si="1433"/>
        <v>1</v>
      </c>
      <c r="AK1912" s="43">
        <f t="shared" si="1434"/>
        <v>1</v>
      </c>
      <c r="AL1912" s="4">
        <f t="shared" si="1406"/>
        <v>8.8400000000001455</v>
      </c>
      <c r="AM1912" s="4">
        <f t="shared" si="1407"/>
        <v>7.4698098090379972</v>
      </c>
      <c r="AN1912" s="4">
        <f t="shared" si="1408"/>
        <v>7.4698098090379972</v>
      </c>
      <c r="AO1912" s="4">
        <f t="shared" si="1409"/>
        <v>-3.2300000000000182</v>
      </c>
      <c r="AP1912" s="4">
        <f t="shared" si="1410"/>
        <v>4.6001901909621665</v>
      </c>
      <c r="AQ1912" s="4">
        <f t="shared" si="1411"/>
        <v>3.2300000000000182</v>
      </c>
      <c r="AR1912" s="4">
        <f t="shared" si="1398"/>
        <v>6.3800000000001091</v>
      </c>
      <c r="AS1912">
        <f t="shared" si="1412"/>
        <v>7.4698098090379972</v>
      </c>
      <c r="AT1912" s="6">
        <f t="shared" si="1413"/>
        <v>0</v>
      </c>
      <c r="AU1912" s="4">
        <f t="shared" si="1414"/>
        <v>2.895527613946749</v>
      </c>
      <c r="AV1912" s="4">
        <f t="shared" si="1415"/>
        <v>2.1433564501395077</v>
      </c>
      <c r="AW1912">
        <f t="shared" si="1416"/>
        <v>0</v>
      </c>
      <c r="AX1912">
        <f t="shared" si="1417"/>
        <v>0</v>
      </c>
      <c r="AY1912">
        <f t="shared" si="1418"/>
        <v>0</v>
      </c>
      <c r="AZ1912" s="4">
        <f t="shared" si="1399"/>
        <v>6.94</v>
      </c>
      <c r="BA1912" s="4">
        <f t="shared" si="1419"/>
        <v>144.22000000000003</v>
      </c>
      <c r="BB1912" s="4">
        <f t="shared" si="1400"/>
        <v>180.29666666666654</v>
      </c>
      <c r="BC1912" s="4">
        <f t="shared" si="1401"/>
        <v>278.452</v>
      </c>
      <c r="BM1912">
        <f t="shared" si="1420"/>
        <v>1</v>
      </c>
    </row>
    <row r="1913" spans="1:65" x14ac:dyDescent="0.25">
      <c r="A1913">
        <v>602</v>
      </c>
      <c r="B1913" s="1">
        <v>42058</v>
      </c>
      <c r="C1913" s="2">
        <v>2109.83</v>
      </c>
      <c r="D1913" s="2">
        <v>2110.0500000000002</v>
      </c>
      <c r="E1913" s="2">
        <v>2103</v>
      </c>
      <c r="F1913" s="2">
        <v>2109.66</v>
      </c>
      <c r="G1913" s="2">
        <v>3093680000</v>
      </c>
      <c r="H1913" s="2">
        <f t="shared" si="1421"/>
        <v>21.225095105139602</v>
      </c>
      <c r="I1913" s="2">
        <f t="shared" si="1422"/>
        <v>2057.9454999999994</v>
      </c>
      <c r="J1913" s="2">
        <f t="shared" si="1423"/>
        <v>20.444670718538763</v>
      </c>
      <c r="K1913" s="2">
        <f t="shared" si="1424"/>
        <v>-0.47000000000025466</v>
      </c>
      <c r="L1913" s="18">
        <v>0.10015</v>
      </c>
      <c r="M1913" s="19">
        <v>9.0133368895519546</v>
      </c>
      <c r="N1913" s="4">
        <f t="shared" si="1388"/>
        <v>7.3000000000001819</v>
      </c>
      <c r="O1913" s="4">
        <f t="shared" si="1425"/>
        <v>14.772000000000094</v>
      </c>
      <c r="P1913" s="4">
        <f t="shared" si="1389"/>
        <v>5.3220751879699195</v>
      </c>
      <c r="Q1913" s="4">
        <f t="shared" si="1402"/>
        <v>2.5179989792156956</v>
      </c>
      <c r="R1913" s="18">
        <f t="shared" si="1390"/>
        <v>2114.9881804511278</v>
      </c>
      <c r="S1913" s="2">
        <f t="shared" si="1391"/>
        <v>5.3281804511279915</v>
      </c>
      <c r="T1913" s="22">
        <f t="shared" si="1426"/>
        <v>1</v>
      </c>
      <c r="U1913" s="29">
        <f t="shared" si="1392"/>
        <v>2110.8292695945947</v>
      </c>
      <c r="V1913" s="30">
        <f t="shared" si="1393"/>
        <v>1.1692695945948799</v>
      </c>
      <c r="W1913" s="31">
        <f t="shared" si="1403"/>
        <v>1</v>
      </c>
      <c r="X1913" s="35">
        <f t="shared" si="1394"/>
        <v>2109.014533333333</v>
      </c>
      <c r="Y1913" s="30">
        <f t="shared" si="1395"/>
        <v>0.6454666666668345</v>
      </c>
      <c r="Z1913" s="31">
        <f t="shared" si="1404"/>
        <v>1</v>
      </c>
      <c r="AA1913" s="29">
        <f t="shared" si="1396"/>
        <v>2110.5752065180181</v>
      </c>
      <c r="AB1913" s="30">
        <f t="shared" si="1397"/>
        <v>0.91520651801829445</v>
      </c>
      <c r="AC1913" s="31">
        <f t="shared" si="1405"/>
        <v>1</v>
      </c>
      <c r="AD1913" s="32">
        <f t="shared" si="1427"/>
        <v>1</v>
      </c>
      <c r="AE1913" s="33">
        <f t="shared" si="1428"/>
        <v>0</v>
      </c>
      <c r="AF1913" s="33">
        <f t="shared" si="1429"/>
        <v>1</v>
      </c>
      <c r="AG1913" s="33">
        <f t="shared" si="1430"/>
        <v>0</v>
      </c>
      <c r="AH1913" s="38">
        <f t="shared" si="1431"/>
        <v>1</v>
      </c>
      <c r="AI1913" s="33">
        <f t="shared" si="1432"/>
        <v>1</v>
      </c>
      <c r="AJ1913" s="39">
        <f t="shared" si="1433"/>
        <v>1</v>
      </c>
      <c r="AK1913" s="43">
        <f t="shared" si="1434"/>
        <v>1</v>
      </c>
      <c r="AL1913" s="4">
        <f t="shared" si="1406"/>
        <v>0.22000000000025466</v>
      </c>
      <c r="AM1913" s="4">
        <f t="shared" si="1407"/>
        <v>-0.52520651801796703</v>
      </c>
      <c r="AN1913" s="4">
        <f t="shared" si="1408"/>
        <v>0.52520651801796703</v>
      </c>
      <c r="AO1913" s="4">
        <f t="shared" si="1409"/>
        <v>-6.8299999999999272</v>
      </c>
      <c r="AP1913" s="4">
        <f t="shared" si="1410"/>
        <v>7.5752065180181489</v>
      </c>
      <c r="AQ1913" s="4">
        <f t="shared" si="1411"/>
        <v>6.8299999999999272</v>
      </c>
      <c r="AR1913" s="4">
        <f t="shared" si="1398"/>
        <v>0.17000000000007276</v>
      </c>
      <c r="AS1913">
        <f t="shared" si="1412"/>
        <v>6.8299999999999272</v>
      </c>
      <c r="AT1913" s="6">
        <f t="shared" si="1413"/>
        <v>0</v>
      </c>
      <c r="AU1913" s="4">
        <f t="shared" si="1414"/>
        <v>3.1070399268144975</v>
      </c>
      <c r="AV1913" s="4">
        <f t="shared" si="1415"/>
        <v>9.1433368895518825</v>
      </c>
      <c r="AW1913">
        <f t="shared" si="1416"/>
        <v>0</v>
      </c>
      <c r="AX1913">
        <f t="shared" si="1417"/>
        <v>0</v>
      </c>
      <c r="AY1913">
        <f t="shared" si="1418"/>
        <v>0</v>
      </c>
      <c r="AZ1913" s="4">
        <f t="shared" si="1399"/>
        <v>6.94</v>
      </c>
      <c r="BA1913" s="4">
        <f t="shared" si="1419"/>
        <v>137.28000000000003</v>
      </c>
      <c r="BB1913" s="4">
        <f t="shared" si="1400"/>
        <v>173.35666666666654</v>
      </c>
      <c r="BC1913" s="4">
        <f t="shared" si="1401"/>
        <v>278.74399999999991</v>
      </c>
      <c r="BM1913">
        <f t="shared" si="1420"/>
        <v>1</v>
      </c>
    </row>
    <row r="1914" spans="1:65" x14ac:dyDescent="0.25">
      <c r="A1914">
        <v>601</v>
      </c>
      <c r="B1914" s="1">
        <v>42055</v>
      </c>
      <c r="C1914" s="2">
        <v>2097.65</v>
      </c>
      <c r="D1914" s="2">
        <v>2110.61</v>
      </c>
      <c r="E1914" s="2">
        <v>2085.44</v>
      </c>
      <c r="F1914" s="2">
        <v>2110.3000000000002</v>
      </c>
      <c r="G1914" s="2">
        <v>3281600000</v>
      </c>
      <c r="H1914" s="2">
        <f t="shared" si="1421"/>
        <v>19.89381928025773</v>
      </c>
      <c r="I1914" s="2">
        <f t="shared" si="1422"/>
        <v>2055.6030000000001</v>
      </c>
      <c r="J1914" s="2">
        <f t="shared" si="1423"/>
        <v>20.20149756694715</v>
      </c>
      <c r="K1914" s="2">
        <f t="shared" si="1424"/>
        <v>0.20000000000027285</v>
      </c>
      <c r="L1914" s="18">
        <v>9.6599999999999991E-2</v>
      </c>
      <c r="M1914" s="19">
        <v>8.6409042841864565</v>
      </c>
      <c r="N1914" s="4">
        <f t="shared" si="1388"/>
        <v>25.170000000000073</v>
      </c>
      <c r="O1914" s="4">
        <f t="shared" si="1425"/>
        <v>16.285000000000103</v>
      </c>
      <c r="P1914" s="4">
        <f t="shared" si="1389"/>
        <v>4.6881804511278142</v>
      </c>
      <c r="Q1914" s="4">
        <f t="shared" si="1402"/>
        <v>2.5622297297297281</v>
      </c>
      <c r="R1914" s="18">
        <f t="shared" si="1390"/>
        <v>2101.2453458646614</v>
      </c>
      <c r="S1914" s="2">
        <f t="shared" si="1391"/>
        <v>9.0546541353387511</v>
      </c>
      <c r="T1914" s="22">
        <f t="shared" si="1426"/>
        <v>1</v>
      </c>
      <c r="U1914" s="29">
        <f t="shared" si="1392"/>
        <v>2098.5888944720009</v>
      </c>
      <c r="V1914" s="30">
        <f t="shared" si="1393"/>
        <v>11.71110552799928</v>
      </c>
      <c r="W1914" s="31">
        <f t="shared" si="1403"/>
        <v>0</v>
      </c>
      <c r="X1914" s="35">
        <f t="shared" si="1394"/>
        <v>2097.7202666666667</v>
      </c>
      <c r="Y1914" s="30">
        <f t="shared" si="1395"/>
        <v>12.579733333333479</v>
      </c>
      <c r="Z1914" s="31">
        <f t="shared" si="1404"/>
        <v>0</v>
      </c>
      <c r="AA1914" s="29">
        <f t="shared" si="1396"/>
        <v>2098.4672865792541</v>
      </c>
      <c r="AB1914" s="30">
        <f t="shared" si="1397"/>
        <v>11.832713420746131</v>
      </c>
      <c r="AC1914" s="31">
        <f t="shared" si="1405"/>
        <v>0</v>
      </c>
      <c r="AD1914" s="32">
        <f t="shared" si="1427"/>
        <v>-1</v>
      </c>
      <c r="AE1914" s="33">
        <f t="shared" si="1428"/>
        <v>-1</v>
      </c>
      <c r="AF1914" s="33">
        <f t="shared" si="1429"/>
        <v>-1</v>
      </c>
      <c r="AG1914" s="33">
        <f t="shared" si="1430"/>
        <v>-1</v>
      </c>
      <c r="AH1914" s="38">
        <f t="shared" si="1431"/>
        <v>-1</v>
      </c>
      <c r="AI1914" s="33">
        <f t="shared" si="1432"/>
        <v>-1</v>
      </c>
      <c r="AJ1914" s="39">
        <f t="shared" si="1433"/>
        <v>-1</v>
      </c>
      <c r="AK1914" s="43">
        <f t="shared" si="1434"/>
        <v>-1</v>
      </c>
      <c r="AL1914" s="4">
        <f t="shared" si="1406"/>
        <v>12.960000000000036</v>
      </c>
      <c r="AM1914" s="4">
        <f t="shared" si="1407"/>
        <v>12.142713420746077</v>
      </c>
      <c r="AN1914" s="4">
        <f t="shared" si="1408"/>
        <v>12.142713420746077</v>
      </c>
      <c r="AO1914" s="4">
        <f t="shared" si="1409"/>
        <v>-12.210000000000036</v>
      </c>
      <c r="AP1914" s="4">
        <f t="shared" si="1410"/>
        <v>13.027286579253996</v>
      </c>
      <c r="AQ1914" s="4">
        <f t="shared" si="1411"/>
        <v>12.210000000000036</v>
      </c>
      <c r="AR1914" s="4">
        <f t="shared" si="1398"/>
        <v>12.650000000000091</v>
      </c>
      <c r="AS1914">
        <f t="shared" si="1412"/>
        <v>12.210000000000036</v>
      </c>
      <c r="AT1914" s="6">
        <f t="shared" si="1413"/>
        <v>2</v>
      </c>
      <c r="AU1914" s="4">
        <f t="shared" si="1414"/>
        <v>-0.82586204185954237</v>
      </c>
      <c r="AV1914" s="4">
        <f t="shared" si="1415"/>
        <v>-3.7090957158136346</v>
      </c>
      <c r="AW1914">
        <f t="shared" si="1416"/>
        <v>1</v>
      </c>
      <c r="AX1914">
        <f t="shared" si="1417"/>
        <v>0</v>
      </c>
      <c r="AY1914">
        <f t="shared" si="1418"/>
        <v>0</v>
      </c>
      <c r="AZ1914" s="4">
        <f t="shared" si="1399"/>
        <v>-11.085000000000001</v>
      </c>
      <c r="BA1914" s="4">
        <f t="shared" si="1419"/>
        <v>130.34000000000003</v>
      </c>
      <c r="BB1914" s="4">
        <f t="shared" si="1400"/>
        <v>166.41666666666654</v>
      </c>
      <c r="BC1914" s="4">
        <f t="shared" si="1401"/>
        <v>273.87200000000007</v>
      </c>
      <c r="BM1914">
        <f t="shared" si="1420"/>
        <v>1</v>
      </c>
    </row>
    <row r="1915" spans="1:65" x14ac:dyDescent="0.25">
      <c r="A1915">
        <v>600</v>
      </c>
      <c r="B1915" s="1">
        <v>42054</v>
      </c>
      <c r="C1915" s="2">
        <v>2099.25</v>
      </c>
      <c r="D1915" s="2">
        <v>2102.13</v>
      </c>
      <c r="E1915" s="2">
        <v>2090.79</v>
      </c>
      <c r="F1915" s="2">
        <v>2097.4499999999998</v>
      </c>
      <c r="G1915" s="2">
        <v>3247100000</v>
      </c>
      <c r="H1915" s="2">
        <f t="shared" si="1421"/>
        <v>21.420569579521207</v>
      </c>
      <c r="I1915" s="2">
        <f t="shared" si="1422"/>
        <v>2052.4355000000005</v>
      </c>
      <c r="J1915" s="2">
        <f t="shared" si="1423"/>
        <v>20.356208156882222</v>
      </c>
      <c r="K1915" s="2">
        <f t="shared" si="1424"/>
        <v>-0.42999999999983629</v>
      </c>
      <c r="L1915" s="18">
        <v>0.11055000000000001</v>
      </c>
      <c r="M1915" s="19">
        <v>9.8992503983830389</v>
      </c>
      <c r="N1915" s="4">
        <f t="shared" si="1388"/>
        <v>11.340000000000146</v>
      </c>
      <c r="O1915" s="4">
        <f t="shared" si="1425"/>
        <v>15.972000000000117</v>
      </c>
      <c r="P1915" s="4">
        <f t="shared" si="1389"/>
        <v>3.7953458646616456</v>
      </c>
      <c r="Q1915" s="4">
        <f t="shared" si="1402"/>
        <v>2.4074217230786541</v>
      </c>
      <c r="R1915" s="18">
        <f t="shared" si="1390"/>
        <v>2103.1577894736843</v>
      </c>
      <c r="S1915" s="2">
        <f t="shared" si="1391"/>
        <v>5.7077894736844428</v>
      </c>
      <c r="T1915" s="22">
        <f t="shared" si="1426"/>
        <v>1</v>
      </c>
      <c r="U1915" s="29">
        <f t="shared" si="1392"/>
        <v>2100.1196287741718</v>
      </c>
      <c r="V1915" s="30">
        <f t="shared" si="1393"/>
        <v>2.6696287741719971</v>
      </c>
      <c r="W1915" s="31">
        <f t="shared" si="1403"/>
        <v>1</v>
      </c>
      <c r="X1915" s="35">
        <f t="shared" si="1394"/>
        <v>2100.072533333333</v>
      </c>
      <c r="Y1915" s="30">
        <f t="shared" si="1395"/>
        <v>2.6225333333331946</v>
      </c>
      <c r="Z1915" s="31">
        <f t="shared" si="1404"/>
        <v>1</v>
      </c>
      <c r="AA1915" s="29">
        <f t="shared" si="1396"/>
        <v>2100.1130354124543</v>
      </c>
      <c r="AB1915" s="30">
        <f t="shared" si="1397"/>
        <v>2.6630354124545192</v>
      </c>
      <c r="AC1915" s="31">
        <f t="shared" si="1405"/>
        <v>1</v>
      </c>
      <c r="AD1915" s="32">
        <f t="shared" si="1427"/>
        <v>1</v>
      </c>
      <c r="AE1915" s="33">
        <f t="shared" si="1428"/>
        <v>1</v>
      </c>
      <c r="AF1915" s="33">
        <f t="shared" si="1429"/>
        <v>1</v>
      </c>
      <c r="AG1915" s="33">
        <f t="shared" si="1430"/>
        <v>1</v>
      </c>
      <c r="AH1915" s="38">
        <f t="shared" si="1431"/>
        <v>1</v>
      </c>
      <c r="AI1915" s="33">
        <f t="shared" si="1432"/>
        <v>1</v>
      </c>
      <c r="AJ1915" s="39">
        <f t="shared" si="1433"/>
        <v>1</v>
      </c>
      <c r="AK1915" s="43">
        <f t="shared" si="1434"/>
        <v>1</v>
      </c>
      <c r="AL1915" s="4">
        <f t="shared" si="1406"/>
        <v>2.8800000000001091</v>
      </c>
      <c r="AM1915" s="4">
        <f t="shared" si="1407"/>
        <v>2.0169645875457718</v>
      </c>
      <c r="AN1915" s="4">
        <f t="shared" si="1408"/>
        <v>2.0169645875457718</v>
      </c>
      <c r="AO1915" s="4">
        <f t="shared" si="1409"/>
        <v>-8.4600000000000364</v>
      </c>
      <c r="AP1915" s="4">
        <f t="shared" si="1410"/>
        <v>9.3230354124543737</v>
      </c>
      <c r="AQ1915" s="4">
        <f t="shared" si="1411"/>
        <v>8.4600000000000364</v>
      </c>
      <c r="AR1915" s="4">
        <f t="shared" si="1398"/>
        <v>1.8000000000001819</v>
      </c>
      <c r="AS1915">
        <f t="shared" si="1412"/>
        <v>8.4600000000000364</v>
      </c>
      <c r="AT1915" s="6">
        <f t="shared" si="1413"/>
        <v>0</v>
      </c>
      <c r="AU1915" s="4">
        <f t="shared" si="1414"/>
        <v>3.5663761811165759</v>
      </c>
      <c r="AV1915" s="4">
        <f t="shared" si="1415"/>
        <v>8.3992503983828577</v>
      </c>
      <c r="AW1915">
        <f t="shared" si="1416"/>
        <v>0</v>
      </c>
      <c r="AX1915">
        <f t="shared" si="1417"/>
        <v>0</v>
      </c>
      <c r="AY1915">
        <f t="shared" si="1418"/>
        <v>0</v>
      </c>
      <c r="AZ1915" s="4">
        <f t="shared" si="1399"/>
        <v>6.94</v>
      </c>
      <c r="BA1915" s="4">
        <f t="shared" si="1419"/>
        <v>141.42500000000004</v>
      </c>
      <c r="BB1915" s="4">
        <f t="shared" si="1400"/>
        <v>177.50166666666655</v>
      </c>
      <c r="BC1915" s="4">
        <f t="shared" si="1401"/>
        <v>274.51199999999994</v>
      </c>
      <c r="BM1915">
        <f t="shared" si="1420"/>
        <v>1</v>
      </c>
    </row>
    <row r="1916" spans="1:65" x14ac:dyDescent="0.25">
      <c r="A1916">
        <v>599</v>
      </c>
      <c r="B1916" s="1">
        <v>42053</v>
      </c>
      <c r="C1916" s="2">
        <v>2099.16</v>
      </c>
      <c r="D1916" s="2">
        <v>2100.23</v>
      </c>
      <c r="E1916" s="2">
        <v>2092.15</v>
      </c>
      <c r="F1916" s="2">
        <v>2099.6799999999998</v>
      </c>
      <c r="G1916" s="2">
        <v>3370020000</v>
      </c>
      <c r="H1916" s="2">
        <f t="shared" si="1421"/>
        <v>20.486009209539354</v>
      </c>
      <c r="I1916" s="2">
        <f t="shared" si="1422"/>
        <v>2048.4825000000005</v>
      </c>
      <c r="J1916" s="2">
        <f t="shared" si="1423"/>
        <v>20.797835692054282</v>
      </c>
      <c r="K1916" s="2">
        <f t="shared" si="1424"/>
        <v>-1.180000000000291</v>
      </c>
      <c r="L1916" s="18">
        <v>0.11674999999999999</v>
      </c>
      <c r="M1916" s="19">
        <v>10.457718418362273</v>
      </c>
      <c r="N1916" s="4">
        <f t="shared" si="1388"/>
        <v>8.1900000000000546</v>
      </c>
      <c r="O1916" s="4">
        <f t="shared" si="1425"/>
        <v>16.640000000000079</v>
      </c>
      <c r="P1916" s="4">
        <f t="shared" si="1389"/>
        <v>3.477789473684207</v>
      </c>
      <c r="Q1916" s="4">
        <f t="shared" si="1402"/>
        <v>2.2298173696709251</v>
      </c>
      <c r="R1916" s="18">
        <f t="shared" si="1390"/>
        <v>2103.5034962406016</v>
      </c>
      <c r="S1916" s="2">
        <f t="shared" si="1391"/>
        <v>3.8234962406017985</v>
      </c>
      <c r="T1916" s="22">
        <f t="shared" si="1426"/>
        <v>1</v>
      </c>
      <c r="U1916" s="29">
        <f t="shared" si="1392"/>
        <v>2099.9309435362034</v>
      </c>
      <c r="V1916" s="30">
        <f t="shared" si="1393"/>
        <v>0.25094353620352194</v>
      </c>
      <c r="W1916" s="31">
        <f t="shared" si="1403"/>
        <v>1</v>
      </c>
      <c r="X1916" s="35">
        <f t="shared" si="1394"/>
        <v>2101.4465333333328</v>
      </c>
      <c r="Y1916" s="30">
        <f t="shared" si="1395"/>
        <v>1.7665333333329727</v>
      </c>
      <c r="Z1916" s="31">
        <f t="shared" si="1404"/>
        <v>1</v>
      </c>
      <c r="AA1916" s="29">
        <f t="shared" si="1396"/>
        <v>2100.1431261078014</v>
      </c>
      <c r="AB1916" s="30">
        <f t="shared" si="1397"/>
        <v>0.46312610780159957</v>
      </c>
      <c r="AC1916" s="31">
        <f t="shared" si="1405"/>
        <v>1</v>
      </c>
      <c r="AD1916" s="32">
        <f t="shared" si="1427"/>
        <v>1</v>
      </c>
      <c r="AE1916" s="33">
        <f t="shared" si="1428"/>
        <v>1</v>
      </c>
      <c r="AF1916" s="33">
        <f t="shared" si="1429"/>
        <v>1</v>
      </c>
      <c r="AG1916" s="33">
        <f t="shared" si="1430"/>
        <v>0</v>
      </c>
      <c r="AH1916" s="38">
        <f t="shared" si="1431"/>
        <v>1</v>
      </c>
      <c r="AI1916" s="33">
        <f t="shared" si="1432"/>
        <v>1</v>
      </c>
      <c r="AJ1916" s="39">
        <f t="shared" si="1433"/>
        <v>1</v>
      </c>
      <c r="AK1916" s="43">
        <f t="shared" si="1434"/>
        <v>1</v>
      </c>
      <c r="AL1916" s="4">
        <f t="shared" si="1406"/>
        <v>1.0700000000001637</v>
      </c>
      <c r="AM1916" s="4">
        <f t="shared" si="1407"/>
        <v>8.6873892198582325E-2</v>
      </c>
      <c r="AN1916" s="4">
        <f t="shared" si="1408"/>
        <v>8.6873892198582325E-2</v>
      </c>
      <c r="AO1916" s="4">
        <f t="shared" si="1409"/>
        <v>-7.0099999999997635</v>
      </c>
      <c r="AP1916" s="4">
        <f t="shared" si="1410"/>
        <v>7.9931261078013449</v>
      </c>
      <c r="AQ1916" s="4">
        <f t="shared" si="1411"/>
        <v>7.0099999999997635</v>
      </c>
      <c r="AR1916" s="4">
        <f t="shared" si="1398"/>
        <v>0.51999999999998181</v>
      </c>
      <c r="AS1916">
        <f t="shared" si="1412"/>
        <v>7.0099999999997635</v>
      </c>
      <c r="AT1916" s="6">
        <f t="shared" si="1413"/>
        <v>0</v>
      </c>
      <c r="AU1916" s="4">
        <f t="shared" si="1414"/>
        <v>5.465140685713294</v>
      </c>
      <c r="AV1916" s="4">
        <f t="shared" si="1415"/>
        <v>10.237718418362292</v>
      </c>
      <c r="AW1916">
        <f t="shared" si="1416"/>
        <v>0</v>
      </c>
      <c r="AX1916">
        <f t="shared" si="1417"/>
        <v>0</v>
      </c>
      <c r="AY1916">
        <f t="shared" si="1418"/>
        <v>0</v>
      </c>
      <c r="AZ1916" s="4">
        <f t="shared" si="1399"/>
        <v>6.94</v>
      </c>
      <c r="BA1916" s="4">
        <f t="shared" si="1419"/>
        <v>134.48500000000004</v>
      </c>
      <c r="BB1916" s="4">
        <f t="shared" si="1400"/>
        <v>170.56166666666655</v>
      </c>
      <c r="BC1916" s="4">
        <f t="shared" si="1401"/>
        <v>274.47599999999989</v>
      </c>
      <c r="BM1916">
        <f t="shared" si="1420"/>
        <v>1</v>
      </c>
    </row>
    <row r="1917" spans="1:65" x14ac:dyDescent="0.25">
      <c r="A1917">
        <v>598</v>
      </c>
      <c r="B1917" s="1">
        <v>42052</v>
      </c>
      <c r="C1917" s="2">
        <v>2096.4699999999998</v>
      </c>
      <c r="D1917" s="2">
        <v>2101.3000000000002</v>
      </c>
      <c r="E1917" s="2">
        <v>2089.8000000000002</v>
      </c>
      <c r="F1917" s="2">
        <v>2100.34</v>
      </c>
      <c r="G1917" s="2">
        <v>3361750000</v>
      </c>
      <c r="H1917" s="2">
        <f t="shared" si="1421"/>
        <v>21.803867164641517</v>
      </c>
      <c r="I1917" s="2">
        <f t="shared" si="1422"/>
        <v>2044.5625000000005</v>
      </c>
      <c r="J1917" s="2">
        <f t="shared" si="1423"/>
        <v>21.364886656430158</v>
      </c>
      <c r="K1917" s="2">
        <f t="shared" si="1424"/>
        <v>-0.51999999999998181</v>
      </c>
      <c r="L1917" s="18">
        <v>0.12129999999999999</v>
      </c>
      <c r="M1917" s="19">
        <v>10.847948422359181</v>
      </c>
      <c r="N1917" s="4">
        <f t="shared" si="1388"/>
        <v>11.5</v>
      </c>
      <c r="O1917" s="4">
        <f t="shared" si="1425"/>
        <v>18.766000000000098</v>
      </c>
      <c r="P1917" s="4">
        <f t="shared" si="1389"/>
        <v>3.163496240601503</v>
      </c>
      <c r="Q1917" s="4">
        <f t="shared" si="1402"/>
        <v>1.9767782979578947</v>
      </c>
      <c r="R1917" s="18">
        <f t="shared" si="1390"/>
        <v>2099.7575112781951</v>
      </c>
      <c r="S1917" s="2">
        <f t="shared" si="1391"/>
        <v>0.58248872180502076</v>
      </c>
      <c r="T1917" s="22">
        <f t="shared" si="1426"/>
        <v>1</v>
      </c>
      <c r="U1917" s="29">
        <f t="shared" si="1392"/>
        <v>2097.0688621397694</v>
      </c>
      <c r="V1917" s="30">
        <f t="shared" si="1393"/>
        <v>3.2711378602307377</v>
      </c>
      <c r="W1917" s="31">
        <f t="shared" si="1403"/>
        <v>1</v>
      </c>
      <c r="X1917" s="35">
        <f t="shared" si="1394"/>
        <v>2102.0302666666666</v>
      </c>
      <c r="Y1917" s="30">
        <f t="shared" si="1395"/>
        <v>1.6902666666665027</v>
      </c>
      <c r="Z1917" s="31">
        <f t="shared" si="1404"/>
        <v>1</v>
      </c>
      <c r="AA1917" s="29">
        <f t="shared" si="1396"/>
        <v>2097.7634587735351</v>
      </c>
      <c r="AB1917" s="30">
        <f t="shared" si="1397"/>
        <v>2.5765412264649967</v>
      </c>
      <c r="AC1917" s="31">
        <f t="shared" si="1405"/>
        <v>1</v>
      </c>
      <c r="AD1917" s="32">
        <f t="shared" si="1427"/>
        <v>1</v>
      </c>
      <c r="AE1917" s="33">
        <f t="shared" si="1428"/>
        <v>1</v>
      </c>
      <c r="AF1917" s="33">
        <f t="shared" si="1429"/>
        <v>0</v>
      </c>
      <c r="AG1917" s="33">
        <f t="shared" si="1430"/>
        <v>0</v>
      </c>
      <c r="AH1917" s="38">
        <f t="shared" si="1431"/>
        <v>1</v>
      </c>
      <c r="AI1917" s="33">
        <f t="shared" si="1432"/>
        <v>1</v>
      </c>
      <c r="AJ1917" s="39">
        <f t="shared" si="1433"/>
        <v>1</v>
      </c>
      <c r="AK1917" s="43">
        <f t="shared" si="1434"/>
        <v>1</v>
      </c>
      <c r="AL1917" s="4">
        <f t="shared" si="1406"/>
        <v>4.830000000000382</v>
      </c>
      <c r="AM1917" s="4">
        <f t="shared" si="1407"/>
        <v>3.5365412264650331</v>
      </c>
      <c r="AN1917" s="4">
        <f t="shared" si="1408"/>
        <v>3.5365412264650331</v>
      </c>
      <c r="AO1917" s="4">
        <f t="shared" si="1409"/>
        <v>-6.669999999999618</v>
      </c>
      <c r="AP1917" s="4">
        <f t="shared" si="1410"/>
        <v>7.9634587735349669</v>
      </c>
      <c r="AQ1917" s="4">
        <f t="shared" si="1411"/>
        <v>6.669999999999618</v>
      </c>
      <c r="AR1917" s="4">
        <f t="shared" si="1398"/>
        <v>3.8700000000003456</v>
      </c>
      <c r="AS1917">
        <f t="shared" si="1412"/>
        <v>6.669999999999618</v>
      </c>
      <c r="AT1917" s="6">
        <f t="shared" si="1413"/>
        <v>0</v>
      </c>
      <c r="AU1917" s="4">
        <f t="shared" si="1414"/>
        <v>4.6175635090575113</v>
      </c>
      <c r="AV1917" s="4">
        <f t="shared" si="1415"/>
        <v>7.2779484223588353</v>
      </c>
      <c r="AW1917">
        <f t="shared" si="1416"/>
        <v>0</v>
      </c>
      <c r="AX1917">
        <f t="shared" si="1417"/>
        <v>0</v>
      </c>
      <c r="AY1917">
        <f t="shared" si="1418"/>
        <v>0</v>
      </c>
      <c r="AZ1917" s="4">
        <f t="shared" si="1399"/>
        <v>6.94</v>
      </c>
      <c r="BA1917" s="4">
        <f t="shared" si="1419"/>
        <v>127.54500000000004</v>
      </c>
      <c r="BB1917" s="4">
        <f t="shared" si="1400"/>
        <v>163.62166666666656</v>
      </c>
      <c r="BC1917" s="4">
        <f t="shared" si="1401"/>
        <v>273.39999999999992</v>
      </c>
      <c r="BM1917">
        <f t="shared" si="1420"/>
        <v>1</v>
      </c>
    </row>
    <row r="1918" spans="1:65" x14ac:dyDescent="0.25">
      <c r="A1918">
        <v>597</v>
      </c>
      <c r="B1918" s="1">
        <v>42048</v>
      </c>
      <c r="C1918" s="2">
        <v>2088.7800000000002</v>
      </c>
      <c r="D1918" s="2">
        <v>2097.0300000000002</v>
      </c>
      <c r="E1918" s="2">
        <v>2086.6999999999998</v>
      </c>
      <c r="F1918" s="2">
        <v>2096.9899999999998</v>
      </c>
      <c r="G1918" s="2">
        <v>3527450000</v>
      </c>
      <c r="H1918" s="2">
        <f t="shared" si="1421"/>
        <v>25.909552957248145</v>
      </c>
      <c r="I1918" s="2">
        <f t="shared" si="1422"/>
        <v>2039.3515</v>
      </c>
      <c r="J1918" s="2">
        <f t="shared" si="1423"/>
        <v>26.620616718507563</v>
      </c>
      <c r="K1918" s="2">
        <f t="shared" si="1424"/>
        <v>0.3000000000001819</v>
      </c>
      <c r="L1918" s="18">
        <v>0.11019999999999999</v>
      </c>
      <c r="M1918" s="19">
        <v>9.8152726165714181</v>
      </c>
      <c r="N1918" s="4">
        <f t="shared" si="1388"/>
        <v>10.330000000000382</v>
      </c>
      <c r="O1918" s="4">
        <f t="shared" si="1425"/>
        <v>21.6920000000001</v>
      </c>
      <c r="P1918" s="4">
        <f t="shared" si="1389"/>
        <v>2.767511278195486</v>
      </c>
      <c r="Q1918" s="4">
        <f t="shared" si="1402"/>
        <v>1.535543948126801</v>
      </c>
      <c r="R1918" s="18">
        <f t="shared" si="1390"/>
        <v>2091.1648796992481</v>
      </c>
      <c r="S1918" s="2">
        <f t="shared" si="1391"/>
        <v>5.8251203007516779</v>
      </c>
      <c r="T1918" s="22">
        <f t="shared" si="1426"/>
        <v>1</v>
      </c>
      <c r="U1918" s="29">
        <f t="shared" si="1392"/>
        <v>2089.1694080003945</v>
      </c>
      <c r="V1918" s="30">
        <f t="shared" si="1393"/>
        <v>7.8205919996053126</v>
      </c>
      <c r="W1918" s="31">
        <f t="shared" si="1403"/>
        <v>1</v>
      </c>
      <c r="X1918" s="35">
        <f t="shared" si="1394"/>
        <v>2088.7171999999996</v>
      </c>
      <c r="Y1918" s="30">
        <f t="shared" si="1395"/>
        <v>8.2728000000001884</v>
      </c>
      <c r="Z1918" s="31">
        <f t="shared" si="1404"/>
        <v>1</v>
      </c>
      <c r="AA1918" s="29">
        <f t="shared" si="1396"/>
        <v>2089.1060988803392</v>
      </c>
      <c r="AB1918" s="30">
        <f t="shared" si="1397"/>
        <v>7.8839011196605497</v>
      </c>
      <c r="AC1918" s="31">
        <f t="shared" si="1405"/>
        <v>1</v>
      </c>
      <c r="AD1918" s="32">
        <f t="shared" si="1427"/>
        <v>1</v>
      </c>
      <c r="AE1918" s="33">
        <f t="shared" si="1428"/>
        <v>0</v>
      </c>
      <c r="AF1918" s="33">
        <f t="shared" si="1429"/>
        <v>0</v>
      </c>
      <c r="AG1918" s="33">
        <f t="shared" si="1430"/>
        <v>0</v>
      </c>
      <c r="AH1918" s="38">
        <f t="shared" si="1431"/>
        <v>1</v>
      </c>
      <c r="AI1918" s="33">
        <f t="shared" si="1432"/>
        <v>1</v>
      </c>
      <c r="AJ1918" s="39">
        <f t="shared" si="1433"/>
        <v>1</v>
      </c>
      <c r="AK1918" s="43">
        <f t="shared" si="1434"/>
        <v>0</v>
      </c>
      <c r="AL1918" s="4">
        <f t="shared" si="1406"/>
        <v>8.25</v>
      </c>
      <c r="AM1918" s="4">
        <f t="shared" si="1407"/>
        <v>7.9239011196609681</v>
      </c>
      <c r="AN1918" s="4">
        <f t="shared" si="1408"/>
        <v>7.9239011196609681</v>
      </c>
      <c r="AO1918" s="4">
        <f t="shared" si="1409"/>
        <v>-2.080000000000382</v>
      </c>
      <c r="AP1918" s="4">
        <f t="shared" si="1410"/>
        <v>2.4060988803394139</v>
      </c>
      <c r="AQ1918" s="4">
        <f t="shared" si="1411"/>
        <v>2.080000000000382</v>
      </c>
      <c r="AR1918" s="4">
        <f t="shared" si="1398"/>
        <v>8.2099999999995816</v>
      </c>
      <c r="AS1918">
        <f t="shared" si="1412"/>
        <v>7.9239011196609681</v>
      </c>
      <c r="AT1918" s="6">
        <f t="shared" si="1413"/>
        <v>0</v>
      </c>
      <c r="AU1918" s="4">
        <f t="shared" si="1414"/>
        <v>5.5790336926602802</v>
      </c>
      <c r="AV1918" s="4">
        <f t="shared" si="1415"/>
        <v>1.9052726165718366</v>
      </c>
      <c r="AW1918">
        <f t="shared" si="1416"/>
        <v>0</v>
      </c>
      <c r="AX1918">
        <f t="shared" si="1417"/>
        <v>0</v>
      </c>
      <c r="AY1918">
        <f t="shared" si="1418"/>
        <v>0</v>
      </c>
      <c r="AZ1918" s="4">
        <f t="shared" si="1399"/>
        <v>6.94</v>
      </c>
      <c r="BA1918" s="4">
        <f t="shared" si="1419"/>
        <v>120.60500000000005</v>
      </c>
      <c r="BB1918" s="4">
        <f t="shared" si="1400"/>
        <v>156.68166666666656</v>
      </c>
      <c r="BC1918" s="4">
        <f t="shared" si="1401"/>
        <v>270.32400000000007</v>
      </c>
      <c r="BM1918">
        <f t="shared" si="1420"/>
        <v>1</v>
      </c>
    </row>
    <row r="1919" spans="1:65" x14ac:dyDescent="0.25">
      <c r="A1919">
        <v>596</v>
      </c>
      <c r="B1919" s="1">
        <v>42047</v>
      </c>
      <c r="C1919" s="2">
        <v>2069.98</v>
      </c>
      <c r="D1919" s="2">
        <v>2088.5300000000002</v>
      </c>
      <c r="E1919" s="2">
        <v>2069.98</v>
      </c>
      <c r="F1919" s="2">
        <v>2088.48</v>
      </c>
      <c r="G1919" s="2">
        <v>3788350000</v>
      </c>
      <c r="H1919" s="2">
        <f t="shared" si="1421"/>
        <v>23.693822917470403</v>
      </c>
      <c r="I1919" s="2">
        <f t="shared" si="1422"/>
        <v>2035.6000000000004</v>
      </c>
      <c r="J1919" s="2">
        <f t="shared" si="1423"/>
        <v>27.040083501895356</v>
      </c>
      <c r="K1919" s="2">
        <f t="shared" si="1424"/>
        <v>1.4499999999998181</v>
      </c>
      <c r="L1919" s="18">
        <v>0.1331</v>
      </c>
      <c r="M1919" s="19">
        <v>11.741682445496739</v>
      </c>
      <c r="N1919" s="4">
        <f t="shared" si="1388"/>
        <v>20</v>
      </c>
      <c r="O1919" s="4">
        <f t="shared" si="1425"/>
        <v>23.653000000000041</v>
      </c>
      <c r="P1919" s="4">
        <f t="shared" si="1389"/>
        <v>2.6848796992481208</v>
      </c>
      <c r="Q1919" s="4">
        <f t="shared" si="1402"/>
        <v>0.99848205229347686</v>
      </c>
      <c r="R1919" s="18">
        <f t="shared" si="1390"/>
        <v>2070.8440300751881</v>
      </c>
      <c r="S1919" s="2">
        <f t="shared" si="1391"/>
        <v>17.635969924811889</v>
      </c>
      <c r="T1919" s="22">
        <f t="shared" si="1426"/>
        <v>0</v>
      </c>
      <c r="U1919" s="29">
        <f t="shared" si="1392"/>
        <v>2070.2706481846299</v>
      </c>
      <c r="V1919" s="30">
        <f t="shared" si="1393"/>
        <v>18.209351815370155</v>
      </c>
      <c r="W1919" s="31">
        <f t="shared" si="1403"/>
        <v>0</v>
      </c>
      <c r="X1919" s="35">
        <f t="shared" si="1394"/>
        <v>2075.820666666667</v>
      </c>
      <c r="Y1919" s="30">
        <f t="shared" si="1395"/>
        <v>12.659333333333052</v>
      </c>
      <c r="Z1919" s="31">
        <f t="shared" si="1404"/>
        <v>0</v>
      </c>
      <c r="AA1919" s="29">
        <f t="shared" si="1396"/>
        <v>2071.047650772115</v>
      </c>
      <c r="AB1919" s="30">
        <f t="shared" si="1397"/>
        <v>17.43234922788497</v>
      </c>
      <c r="AC1919" s="31">
        <f t="shared" si="1405"/>
        <v>0</v>
      </c>
      <c r="AD1919" s="32">
        <f t="shared" si="1427"/>
        <v>-1</v>
      </c>
      <c r="AE1919" s="33">
        <f t="shared" si="1428"/>
        <v>-1</v>
      </c>
      <c r="AF1919" s="33">
        <f t="shared" si="1429"/>
        <v>-1</v>
      </c>
      <c r="AG1919" s="33">
        <f t="shared" si="1430"/>
        <v>0</v>
      </c>
      <c r="AH1919" s="38">
        <f t="shared" si="1431"/>
        <v>-1</v>
      </c>
      <c r="AI1919" s="33">
        <f t="shared" si="1432"/>
        <v>-1</v>
      </c>
      <c r="AJ1919" s="39">
        <f t="shared" si="1433"/>
        <v>-1</v>
      </c>
      <c r="AK1919" s="43">
        <f t="shared" si="1434"/>
        <v>-1</v>
      </c>
      <c r="AL1919" s="4">
        <f t="shared" si="1406"/>
        <v>18.550000000000182</v>
      </c>
      <c r="AM1919" s="4">
        <f t="shared" si="1407"/>
        <v>17.482349227885152</v>
      </c>
      <c r="AN1919" s="4">
        <f t="shared" si="1408"/>
        <v>17.482349227885152</v>
      </c>
      <c r="AO1919" s="4">
        <f t="shared" si="1409"/>
        <v>0</v>
      </c>
      <c r="AP1919" s="4">
        <f t="shared" si="1410"/>
        <v>1.0676507721150301</v>
      </c>
      <c r="AQ1919" s="4">
        <f t="shared" si="1411"/>
        <v>0</v>
      </c>
      <c r="AR1919" s="4">
        <f t="shared" si="1398"/>
        <v>18.5</v>
      </c>
      <c r="AS1919">
        <f t="shared" si="1412"/>
        <v>17.482349227885152</v>
      </c>
      <c r="AT1919" s="6">
        <f t="shared" si="1413"/>
        <v>1</v>
      </c>
      <c r="AU1919" s="4">
        <f t="shared" si="1414"/>
        <v>-3.6391569049761134</v>
      </c>
      <c r="AV1919" s="4">
        <f t="shared" si="1415"/>
        <v>-6.4583175545032612</v>
      </c>
      <c r="AW1919">
        <f t="shared" si="1416"/>
        <v>1</v>
      </c>
      <c r="AX1919">
        <f t="shared" si="1417"/>
        <v>0</v>
      </c>
      <c r="AY1919">
        <f t="shared" si="1418"/>
        <v>0</v>
      </c>
      <c r="AZ1919" s="4">
        <f t="shared" si="1399"/>
        <v>-3.9100000000000006</v>
      </c>
      <c r="BA1919" s="4">
        <f t="shared" si="1419"/>
        <v>113.66500000000005</v>
      </c>
      <c r="BB1919" s="4">
        <f t="shared" si="1400"/>
        <v>152.05499999999989</v>
      </c>
      <c r="BC1919" s="4">
        <f t="shared" si="1401"/>
        <v>262.80400000000003</v>
      </c>
      <c r="BM1919">
        <f t="shared" si="1420"/>
        <v>1</v>
      </c>
    </row>
    <row r="1920" spans="1:65" x14ac:dyDescent="0.25">
      <c r="A1920">
        <v>595</v>
      </c>
      <c r="B1920" s="1">
        <v>42046</v>
      </c>
      <c r="C1920" s="2">
        <v>2068.5500000000002</v>
      </c>
      <c r="D1920" s="2">
        <v>2073.48</v>
      </c>
      <c r="E1920" s="2">
        <v>2057.9899999999998</v>
      </c>
      <c r="F1920" s="2">
        <v>2068.5300000000002</v>
      </c>
      <c r="G1920" s="2">
        <v>3596860000</v>
      </c>
      <c r="H1920" s="2">
        <f t="shared" si="1421"/>
        <v>24.891777781249633</v>
      </c>
      <c r="I1920" s="2">
        <f t="shared" si="1422"/>
        <v>2033.021</v>
      </c>
      <c r="J1920" s="2">
        <f t="shared" si="1423"/>
        <v>27.294686676887725</v>
      </c>
      <c r="K1920" s="2">
        <f t="shared" si="1424"/>
        <v>-3.999999999996362E-2</v>
      </c>
      <c r="L1920" s="18">
        <v>0.13645000000000002</v>
      </c>
      <c r="M1920" s="19">
        <v>12.037558541660035</v>
      </c>
      <c r="N1920" s="4">
        <f t="shared" si="1388"/>
        <v>15.490000000000236</v>
      </c>
      <c r="O1920" s="4">
        <f t="shared" si="1425"/>
        <v>25.199000000000048</v>
      </c>
      <c r="P1920" s="4">
        <f t="shared" si="1389"/>
        <v>2.3140300751879712</v>
      </c>
      <c r="Q1920" s="4">
        <f t="shared" si="1402"/>
        <v>0.74525175546143718</v>
      </c>
      <c r="R1920" s="18">
        <f t="shared" si="1390"/>
        <v>2070.56407518797</v>
      </c>
      <c r="S1920" s="2">
        <f t="shared" si="1391"/>
        <v>2.0340751879698473</v>
      </c>
      <c r="T1920" s="22">
        <f t="shared" si="1426"/>
        <v>1</v>
      </c>
      <c r="U1920" s="29">
        <f t="shared" si="1392"/>
        <v>2068.8356034398685</v>
      </c>
      <c r="V1920" s="30">
        <f t="shared" si="1393"/>
        <v>0.3056034398682641</v>
      </c>
      <c r="W1920" s="31">
        <f t="shared" si="1403"/>
        <v>1</v>
      </c>
      <c r="X1920" s="35">
        <f t="shared" si="1394"/>
        <v>2066.7845333333335</v>
      </c>
      <c r="Y1920" s="30">
        <f t="shared" si="1395"/>
        <v>1.7454666666667435</v>
      </c>
      <c r="Z1920" s="31">
        <f t="shared" si="1404"/>
        <v>1</v>
      </c>
      <c r="AA1920" s="29">
        <f t="shared" si="1396"/>
        <v>2068.5484536249537</v>
      </c>
      <c r="AB1920" s="30">
        <f t="shared" si="1397"/>
        <v>1.8453624953508552E-2</v>
      </c>
      <c r="AC1920" s="31">
        <f t="shared" si="1405"/>
        <v>1</v>
      </c>
      <c r="AD1920" s="32">
        <f t="shared" si="1427"/>
        <v>1</v>
      </c>
      <c r="AE1920" s="33">
        <f t="shared" si="1428"/>
        <v>0</v>
      </c>
      <c r="AF1920" s="33">
        <f t="shared" si="1429"/>
        <v>0</v>
      </c>
      <c r="AG1920" s="33">
        <f t="shared" si="1430"/>
        <v>0</v>
      </c>
      <c r="AH1920" s="38">
        <f t="shared" si="1431"/>
        <v>1</v>
      </c>
      <c r="AI1920" s="33">
        <f t="shared" si="1432"/>
        <v>1</v>
      </c>
      <c r="AJ1920" s="39">
        <f t="shared" si="1433"/>
        <v>1</v>
      </c>
      <c r="AK1920" s="43">
        <f t="shared" si="1434"/>
        <v>1</v>
      </c>
      <c r="AL1920" s="4">
        <f t="shared" si="1406"/>
        <v>4.9299999999998363</v>
      </c>
      <c r="AM1920" s="4">
        <f t="shared" si="1407"/>
        <v>4.9315463750463095</v>
      </c>
      <c r="AN1920" s="4">
        <f t="shared" si="1408"/>
        <v>4.9299999999998363</v>
      </c>
      <c r="AO1920" s="4">
        <f t="shared" si="1409"/>
        <v>-10.5600000000004</v>
      </c>
      <c r="AP1920" s="4">
        <f t="shared" si="1410"/>
        <v>10.558453624953927</v>
      </c>
      <c r="AQ1920" s="4">
        <f t="shared" si="1411"/>
        <v>10.558453624953927</v>
      </c>
      <c r="AR1920" s="4">
        <f t="shared" si="1398"/>
        <v>1.999999999998181E-2</v>
      </c>
      <c r="AS1920">
        <f t="shared" si="1412"/>
        <v>10.558453624953927</v>
      </c>
      <c r="AT1920" s="6">
        <f t="shared" si="1413"/>
        <v>0</v>
      </c>
      <c r="AU1920" s="4">
        <f t="shared" si="1414"/>
        <v>4.709477175967951</v>
      </c>
      <c r="AV1920" s="4">
        <f t="shared" si="1415"/>
        <v>12.317558541660054</v>
      </c>
      <c r="AW1920">
        <f t="shared" si="1416"/>
        <v>0</v>
      </c>
      <c r="AX1920">
        <f t="shared" si="1417"/>
        <v>0</v>
      </c>
      <c r="AY1920">
        <f t="shared" si="1418"/>
        <v>0</v>
      </c>
      <c r="AZ1920" s="4">
        <f t="shared" si="1399"/>
        <v>6.94</v>
      </c>
      <c r="BA1920" s="4">
        <f t="shared" si="1419"/>
        <v>117.57500000000005</v>
      </c>
      <c r="BB1920" s="4">
        <f t="shared" si="1400"/>
        <v>155.96499999999989</v>
      </c>
      <c r="BC1920" s="4">
        <f t="shared" si="1401"/>
        <v>262.23200000000003</v>
      </c>
      <c r="BM1920">
        <f t="shared" si="1420"/>
        <v>1</v>
      </c>
    </row>
    <row r="1921" spans="1:65" x14ac:dyDescent="0.25">
      <c r="A1921">
        <v>594</v>
      </c>
      <c r="B1921" s="1">
        <v>42045</v>
      </c>
      <c r="C1921" s="2">
        <v>2049.38</v>
      </c>
      <c r="D1921" s="2">
        <v>2070.86</v>
      </c>
      <c r="E1921" s="2">
        <v>2048.62</v>
      </c>
      <c r="F1921" s="2">
        <v>2068.59</v>
      </c>
      <c r="G1921" s="2">
        <v>3669850000</v>
      </c>
      <c r="H1921" s="2">
        <f t="shared" si="1421"/>
        <v>22.238872973042309</v>
      </c>
      <c r="I1921" s="2">
        <f t="shared" si="1422"/>
        <v>2031.1725000000001</v>
      </c>
      <c r="J1921" s="2">
        <f t="shared" si="1423"/>
        <v>26.760319976845508</v>
      </c>
      <c r="K1921" s="2">
        <f t="shared" si="1424"/>
        <v>2.6400000000001</v>
      </c>
      <c r="L1921" s="18">
        <v>0.15210000000000001</v>
      </c>
      <c r="M1921" s="19">
        <v>13.276461566019025</v>
      </c>
      <c r="N1921" s="4">
        <f t="shared" si="1388"/>
        <v>24.120000000000118</v>
      </c>
      <c r="O1921" s="4">
        <f t="shared" si="1425"/>
        <v>27.750000000000021</v>
      </c>
      <c r="P1921" s="4">
        <f t="shared" si="1389"/>
        <v>1.9740751879699245</v>
      </c>
      <c r="Q1921" s="4">
        <f t="shared" si="1402"/>
        <v>0.73231651248328244</v>
      </c>
      <c r="R1921" s="18">
        <f t="shared" si="1390"/>
        <v>2048.2300375939849</v>
      </c>
      <c r="S1921" s="2">
        <f t="shared" si="1391"/>
        <v>20.359962406015256</v>
      </c>
      <c r="T1921" s="22">
        <f t="shared" si="1426"/>
        <v>0</v>
      </c>
      <c r="U1921" s="29">
        <f t="shared" si="1392"/>
        <v>2049.6049431477518</v>
      </c>
      <c r="V1921" s="30">
        <f t="shared" si="1393"/>
        <v>18.985056852248363</v>
      </c>
      <c r="W1921" s="31">
        <f t="shared" si="1403"/>
        <v>0</v>
      </c>
      <c r="X1921" s="35">
        <f t="shared" si="1394"/>
        <v>2046.7873333333337</v>
      </c>
      <c r="Y1921" s="30">
        <f t="shared" si="1395"/>
        <v>21.802666666666482</v>
      </c>
      <c r="Z1921" s="31">
        <f t="shared" si="1404"/>
        <v>0</v>
      </c>
      <c r="AA1921" s="29">
        <f t="shared" si="1396"/>
        <v>2049.2104777737331</v>
      </c>
      <c r="AB1921" s="30">
        <f t="shared" si="1397"/>
        <v>19.379522226266999</v>
      </c>
      <c r="AC1921" s="31">
        <f t="shared" si="1405"/>
        <v>0</v>
      </c>
      <c r="AD1921" s="32">
        <f t="shared" si="1427"/>
        <v>-1</v>
      </c>
      <c r="AE1921" s="33">
        <f t="shared" si="1428"/>
        <v>-1</v>
      </c>
      <c r="AF1921" s="33">
        <f t="shared" si="1429"/>
        <v>-1</v>
      </c>
      <c r="AG1921" s="33">
        <f t="shared" si="1430"/>
        <v>0</v>
      </c>
      <c r="AH1921" s="38">
        <f t="shared" si="1431"/>
        <v>-1</v>
      </c>
      <c r="AI1921" s="33">
        <f t="shared" si="1432"/>
        <v>-1</v>
      </c>
      <c r="AJ1921" s="39">
        <f t="shared" si="1433"/>
        <v>-1</v>
      </c>
      <c r="AK1921" s="43">
        <f t="shared" si="1434"/>
        <v>-1</v>
      </c>
      <c r="AL1921" s="4">
        <f t="shared" si="1406"/>
        <v>21.480000000000018</v>
      </c>
      <c r="AM1921" s="4">
        <f t="shared" si="1407"/>
        <v>21.649522226266981</v>
      </c>
      <c r="AN1921" s="4">
        <f t="shared" si="1408"/>
        <v>21.480000000000018</v>
      </c>
      <c r="AO1921" s="4">
        <f t="shared" si="1409"/>
        <v>-0.76000000000021828</v>
      </c>
      <c r="AP1921" s="4">
        <f t="shared" si="1410"/>
        <v>0.59047777373325516</v>
      </c>
      <c r="AQ1921" s="4">
        <f t="shared" si="1411"/>
        <v>0.59047777373325516</v>
      </c>
      <c r="AR1921" s="4">
        <f t="shared" si="1398"/>
        <v>19.210000000000036</v>
      </c>
      <c r="AS1921">
        <f t="shared" si="1412"/>
        <v>21.480000000000018</v>
      </c>
      <c r="AT1921" s="6">
        <f t="shared" si="1413"/>
        <v>1</v>
      </c>
      <c r="AU1921" s="4">
        <f t="shared" si="1414"/>
        <v>-4.7961055995871078</v>
      </c>
      <c r="AV1921" s="4">
        <f t="shared" si="1415"/>
        <v>-5.6335384339810117</v>
      </c>
      <c r="AW1921">
        <f t="shared" si="1416"/>
        <v>1</v>
      </c>
      <c r="AX1921">
        <f t="shared" si="1417"/>
        <v>0</v>
      </c>
      <c r="AY1921">
        <f t="shared" si="1418"/>
        <v>0</v>
      </c>
      <c r="AZ1921" s="4">
        <f t="shared" si="1399"/>
        <v>-3.9100000000000006</v>
      </c>
      <c r="BA1921" s="4">
        <f t="shared" si="1419"/>
        <v>110.63500000000005</v>
      </c>
      <c r="BB1921" s="4">
        <f t="shared" si="1400"/>
        <v>149.02499999999989</v>
      </c>
      <c r="BC1921" s="4">
        <f t="shared" si="1401"/>
        <v>254.56400000000002</v>
      </c>
      <c r="BM1921">
        <f t="shared" si="1420"/>
        <v>1</v>
      </c>
    </row>
    <row r="1922" spans="1:65" x14ac:dyDescent="0.25">
      <c r="A1922">
        <v>593</v>
      </c>
      <c r="B1922" s="1">
        <v>42044</v>
      </c>
      <c r="C1922" s="2">
        <v>2053.4699999999998</v>
      </c>
      <c r="D1922" s="2">
        <v>2056.16</v>
      </c>
      <c r="E1922" s="2">
        <v>2041.88</v>
      </c>
      <c r="F1922" s="2">
        <v>2046.74</v>
      </c>
      <c r="G1922" s="2">
        <v>3549540000</v>
      </c>
      <c r="H1922" s="2">
        <f t="shared" si="1421"/>
        <v>22.120084488486423</v>
      </c>
      <c r="I1922" s="2">
        <f t="shared" si="1422"/>
        <v>2031.0099999999998</v>
      </c>
      <c r="J1922" s="2">
        <f t="shared" si="1423"/>
        <v>25.478832385665569</v>
      </c>
      <c r="K1922" s="2">
        <f t="shared" si="1424"/>
        <v>-2</v>
      </c>
      <c r="L1922" s="18">
        <v>0.16549999999999998</v>
      </c>
      <c r="M1922" s="19">
        <v>14.50773426122862</v>
      </c>
      <c r="N1922" s="4">
        <f t="shared" ref="N1922:N1985" si="1435">MAX(D1922-E1922, ABS(D1922-F1923), ABS(E1922-F1923))</f>
        <v>14.279999999999745</v>
      </c>
      <c r="O1922" s="4">
        <f t="shared" si="1425"/>
        <v>29.056000000000019</v>
      </c>
      <c r="P1922" s="4">
        <f t="shared" ref="P1922:P1985" si="1436">SLOPE(F1922:F1941,A1922:A1941)</f>
        <v>1.4900375939849604</v>
      </c>
      <c r="Q1922" s="4">
        <f t="shared" si="1402"/>
        <v>0.5767773019271959</v>
      </c>
      <c r="R1922" s="18">
        <f t="shared" ref="R1922:R1985" si="1437">F1923+P1923</f>
        <v>2056.5239248120297</v>
      </c>
      <c r="S1922" s="2">
        <f t="shared" ref="S1922:S1985" si="1438">ABS(R1922-F1922)</f>
        <v>9.7839248120296816</v>
      </c>
      <c r="T1922" s="22">
        <f t="shared" si="1426"/>
        <v>1</v>
      </c>
      <c r="U1922" s="29">
        <f t="shared" ref="U1922:U1985" si="1439">C1922+Q1923*$BK$6</f>
        <v>2053.5852680921053</v>
      </c>
      <c r="V1922" s="30">
        <f t="shared" ref="V1922:V1985" si="1440">ABS(U1922-F1922)</f>
        <v>6.8452680921052433</v>
      </c>
      <c r="W1922" s="31">
        <f t="shared" si="1403"/>
        <v>1</v>
      </c>
      <c r="X1922" s="35">
        <f t="shared" ref="X1922:X1985" si="1441">_xlfn.FORECAST.LINEAR(A1922+$BK$7,C1922:C1924,A1922:A1924)</f>
        <v>2059.4794666666662</v>
      </c>
      <c r="Y1922" s="30">
        <f t="shared" ref="Y1922:Y1985" si="1442">ABS(X1922-F1922)</f>
        <v>12.739466666666203</v>
      </c>
      <c r="Z1922" s="31">
        <f t="shared" si="1404"/>
        <v>0</v>
      </c>
      <c r="AA1922" s="29">
        <f t="shared" ref="AA1922:AA1985" si="1443">$BK$8*X1922+(1-$BK$8)*U1922</f>
        <v>2054.4104558925437</v>
      </c>
      <c r="AB1922" s="30">
        <f t="shared" ref="AB1922:AB1985" si="1444">ABS(AA1922-F1922)</f>
        <v>7.6704558925437141</v>
      </c>
      <c r="AC1922" s="31">
        <f t="shared" si="1405"/>
        <v>1</v>
      </c>
      <c r="AD1922" s="32">
        <f t="shared" si="1427"/>
        <v>1</v>
      </c>
      <c r="AE1922" s="33">
        <f t="shared" si="1428"/>
        <v>1</v>
      </c>
      <c r="AF1922" s="33">
        <f t="shared" si="1429"/>
        <v>0</v>
      </c>
      <c r="AG1922" s="33">
        <f t="shared" si="1430"/>
        <v>0</v>
      </c>
      <c r="AH1922" s="38">
        <f t="shared" si="1431"/>
        <v>1</v>
      </c>
      <c r="AI1922" s="33">
        <f t="shared" si="1432"/>
        <v>1</v>
      </c>
      <c r="AJ1922" s="39">
        <f t="shared" si="1433"/>
        <v>1</v>
      </c>
      <c r="AK1922" s="43">
        <f t="shared" si="1434"/>
        <v>1</v>
      </c>
      <c r="AL1922" s="4">
        <f t="shared" si="1406"/>
        <v>2.6900000000000546</v>
      </c>
      <c r="AM1922" s="4">
        <f t="shared" si="1407"/>
        <v>1.7495441074561313</v>
      </c>
      <c r="AN1922" s="4">
        <f t="shared" si="1408"/>
        <v>1.7495441074561313</v>
      </c>
      <c r="AO1922" s="4">
        <f t="shared" si="1409"/>
        <v>-11.589999999999691</v>
      </c>
      <c r="AP1922" s="4">
        <f t="shared" si="1410"/>
        <v>12.530455892543614</v>
      </c>
      <c r="AQ1922" s="4">
        <f t="shared" si="1411"/>
        <v>11.589999999999691</v>
      </c>
      <c r="AR1922" s="4">
        <f t="shared" ref="AR1922:AR1985" si="1445">ABS(C1922-F1922)</f>
        <v>6.7299999999997908</v>
      </c>
      <c r="AS1922">
        <f t="shared" si="1412"/>
        <v>11.589999999999691</v>
      </c>
      <c r="AT1922" s="6">
        <f t="shared" si="1413"/>
        <v>0</v>
      </c>
      <c r="AU1922" s="4">
        <f t="shared" si="1414"/>
        <v>3.1229644566638743</v>
      </c>
      <c r="AV1922" s="4">
        <f t="shared" si="1415"/>
        <v>8.0777342612288301</v>
      </c>
      <c r="AW1922">
        <f t="shared" si="1416"/>
        <v>0</v>
      </c>
      <c r="AX1922">
        <f t="shared" si="1417"/>
        <v>0</v>
      </c>
      <c r="AY1922">
        <f t="shared" si="1418"/>
        <v>0</v>
      </c>
      <c r="AZ1922" s="4">
        <f t="shared" ref="AZ1922:AZ1985" si="1446">IF(OR(AT1922=1,AY1922=1),$BH$25,IF(AT1922=0,$BH$24,$BH$26))</f>
        <v>6.94</v>
      </c>
      <c r="BA1922" s="4">
        <f t="shared" si="1419"/>
        <v>114.54500000000004</v>
      </c>
      <c r="BB1922" s="4">
        <f t="shared" ref="BB1922:BB1985" si="1447">(COUNTIF(AI1922:AK1922, "&lt;&gt;0")/3)*AZ1922+BB1923</f>
        <v>152.93499999999989</v>
      </c>
      <c r="BC1922" s="4">
        <f t="shared" ref="BC1922:BC1985" si="1448">(C1922-$C$2494)*10/100*4</f>
        <v>256.19999999999993</v>
      </c>
      <c r="BM1922">
        <f t="shared" si="1420"/>
        <v>1</v>
      </c>
    </row>
    <row r="1923" spans="1:65" x14ac:dyDescent="0.25">
      <c r="A1923">
        <v>592</v>
      </c>
      <c r="B1923" s="1">
        <v>42041</v>
      </c>
      <c r="C1923" s="2">
        <v>2062.2800000000002</v>
      </c>
      <c r="D1923" s="2">
        <v>2072.4</v>
      </c>
      <c r="E1923" s="2">
        <v>2049.9699999999998</v>
      </c>
      <c r="F1923" s="2">
        <v>2055.4699999999998</v>
      </c>
      <c r="G1923" s="2">
        <v>4232970000</v>
      </c>
      <c r="H1923" s="2">
        <f t="shared" si="1421"/>
        <v>21.824672302490875</v>
      </c>
      <c r="I1923" s="2">
        <f t="shared" si="1422"/>
        <v>2031.5089999999996</v>
      </c>
      <c r="J1923" s="2">
        <f t="shared" si="1423"/>
        <v>25.536288132360703</v>
      </c>
      <c r="K1923" s="2">
        <f t="shared" si="1424"/>
        <v>-0.23999999999978172</v>
      </c>
      <c r="L1923" s="18">
        <v>0.14545</v>
      </c>
      <c r="M1923" s="19">
        <v>12.793882136229188</v>
      </c>
      <c r="N1923" s="4">
        <f t="shared" si="1435"/>
        <v>22.430000000000291</v>
      </c>
      <c r="O1923" s="4">
        <f t="shared" si="1425"/>
        <v>29.293000000000028</v>
      </c>
      <c r="P1923" s="4">
        <f t="shared" si="1436"/>
        <v>1.0539248120300742</v>
      </c>
      <c r="Q1923" s="4">
        <f t="shared" ref="Q1923:Q1986" si="1449">SLOPE(F1923:F1947,B1923:B1947)*1</f>
        <v>0.29555921052631801</v>
      </c>
      <c r="R1923" s="18">
        <f t="shared" si="1437"/>
        <v>2062.7494962406013</v>
      </c>
      <c r="S1923" s="2">
        <f t="shared" si="1438"/>
        <v>7.2794962406014747</v>
      </c>
      <c r="T1923" s="22">
        <f t="shared" si="1426"/>
        <v>1</v>
      </c>
      <c r="U1923" s="29">
        <f t="shared" si="1439"/>
        <v>2062.2665390967268</v>
      </c>
      <c r="V1923" s="30">
        <f t="shared" si="1440"/>
        <v>6.7965390967269741</v>
      </c>
      <c r="W1923" s="31">
        <f t="shared" ref="W1923:W1986" si="1450">IF(V1923/M1924&gt;0.975, 0, 1)</f>
        <v>1</v>
      </c>
      <c r="X1923" s="35">
        <f t="shared" si="1441"/>
        <v>2060.1188000000002</v>
      </c>
      <c r="Y1923" s="30">
        <f t="shared" si="1442"/>
        <v>4.6488000000003922</v>
      </c>
      <c r="Z1923" s="31">
        <f t="shared" ref="Z1923:Z1986" si="1451">IF(Y1923/M1924&gt;0.975, 0, 1)</f>
        <v>1</v>
      </c>
      <c r="AA1923" s="29">
        <f t="shared" si="1443"/>
        <v>2061.9658556231852</v>
      </c>
      <c r="AB1923" s="30">
        <f t="shared" si="1444"/>
        <v>6.4958556231854345</v>
      </c>
      <c r="AC1923" s="31">
        <f t="shared" ref="AC1923:AC1986" si="1452">IF(AB1923/M1924&gt;0.975, 0, 1)</f>
        <v>1</v>
      </c>
      <c r="AD1923" s="32">
        <f t="shared" si="1427"/>
        <v>1</v>
      </c>
      <c r="AE1923" s="33">
        <f t="shared" si="1428"/>
        <v>0</v>
      </c>
      <c r="AF1923" s="33">
        <f t="shared" si="1429"/>
        <v>0</v>
      </c>
      <c r="AG1923" s="33">
        <f t="shared" si="1430"/>
        <v>0</v>
      </c>
      <c r="AH1923" s="38">
        <f t="shared" si="1431"/>
        <v>1</v>
      </c>
      <c r="AI1923" s="33">
        <f t="shared" si="1432"/>
        <v>1</v>
      </c>
      <c r="AJ1923" s="39">
        <f t="shared" si="1433"/>
        <v>0</v>
      </c>
      <c r="AK1923" s="43">
        <f t="shared" si="1434"/>
        <v>0</v>
      </c>
      <c r="AL1923" s="4">
        <f t="shared" ref="AL1923:AL1986" si="1453">D1923-C1923</f>
        <v>10.119999999999891</v>
      </c>
      <c r="AM1923" s="4">
        <f t="shared" ref="AM1923:AM1986" si="1454">D1923-AA1923</f>
        <v>10.434144376814857</v>
      </c>
      <c r="AN1923" s="4">
        <f t="shared" ref="AN1923:AN1986" si="1455">ABS(IF(AA1923&gt;C1923,AM1923,AL1923))</f>
        <v>10.119999999999891</v>
      </c>
      <c r="AO1923" s="4">
        <f t="shared" ref="AO1923:AO1986" si="1456">E1923-C1923</f>
        <v>-12.3100000000004</v>
      </c>
      <c r="AP1923" s="4">
        <f t="shared" ref="AP1923:AP1986" si="1457">AA1923-E1923</f>
        <v>11.995855623185435</v>
      </c>
      <c r="AQ1923" s="4">
        <f t="shared" ref="AQ1923:AQ1986" si="1458">ABS(IF(AA1923&gt;C1923,AO1923,AP1923))</f>
        <v>11.995855623185435</v>
      </c>
      <c r="AR1923" s="4">
        <f t="shared" si="1445"/>
        <v>6.8100000000004002</v>
      </c>
      <c r="AS1923">
        <f t="shared" ref="AS1923:AS1986" si="1459">IF(AN1923&gt;AQ1923, AN1923, AQ1923)</f>
        <v>11.995855623185435</v>
      </c>
      <c r="AT1923" s="6">
        <f t="shared" ref="AT1923:AT1986" si="1460">IF(AN1923&gt;M1924*$BK$4,1,0)+IF(AQ1923&gt;M1924*$BK$4,1,0)</f>
        <v>0</v>
      </c>
      <c r="AU1923" s="4">
        <f t="shared" ref="AU1923:AU1986" si="1461">$BK$4*M1924-AS1923</f>
        <v>4.1692241673883395</v>
      </c>
      <c r="AV1923" s="4">
        <f t="shared" ref="AV1923:AV1986" si="1462">M1923-AR1923+0.3</f>
        <v>6.2838821362287876</v>
      </c>
      <c r="AW1923">
        <f t="shared" ref="AW1923:AW1986" si="1463">IF(AND(AU1923&lt;0,AV1923&lt;0), 1, 0)</f>
        <v>0</v>
      </c>
      <c r="AX1923">
        <f t="shared" ref="AX1923:AX1986" si="1464">IF(AND(AU1923&lt;0,AV1923&gt;0), 1, 0)</f>
        <v>0</v>
      </c>
      <c r="AY1923">
        <f t="shared" ref="AY1923:AY1986" si="1465">IF(AND(AU1923&gt;0,AV1923&lt;0), 1, 0)</f>
        <v>0</v>
      </c>
      <c r="AZ1923" s="4">
        <f t="shared" si="1446"/>
        <v>6.94</v>
      </c>
      <c r="BA1923" s="4">
        <f t="shared" ref="BA1923:BA1986" si="1466">AZ1923+BA1924</f>
        <v>107.60500000000005</v>
      </c>
      <c r="BB1923" s="4">
        <f t="shared" si="1447"/>
        <v>145.99499999999989</v>
      </c>
      <c r="BC1923" s="4">
        <f t="shared" si="1448"/>
        <v>259.7240000000001</v>
      </c>
      <c r="BM1923">
        <f t="shared" si="1420"/>
        <v>1</v>
      </c>
    </row>
    <row r="1924" spans="1:65" x14ac:dyDescent="0.25">
      <c r="A1924">
        <v>591</v>
      </c>
      <c r="B1924" s="1">
        <v>42040</v>
      </c>
      <c r="C1924" s="2">
        <v>2043.45</v>
      </c>
      <c r="D1924" s="2">
        <v>2063.5500000000002</v>
      </c>
      <c r="E1924" s="2">
        <v>2043.45</v>
      </c>
      <c r="F1924" s="2">
        <v>2062.52</v>
      </c>
      <c r="G1924" s="2">
        <v>3821990000</v>
      </c>
      <c r="H1924" s="2">
        <f t="shared" si="1421"/>
        <v>21.93116830753285</v>
      </c>
      <c r="I1924" s="2">
        <f t="shared" si="1422"/>
        <v>2029.9254999999998</v>
      </c>
      <c r="J1924" s="2">
        <f t="shared" si="1423"/>
        <v>24.849026556174636</v>
      </c>
      <c r="K1924" s="2">
        <f t="shared" si="1424"/>
        <v>1.9400000000000546</v>
      </c>
      <c r="L1924" s="18">
        <v>0.16145000000000001</v>
      </c>
      <c r="M1924" s="19">
        <v>14.056591122238064</v>
      </c>
      <c r="N1924" s="4">
        <f t="shared" si="1435"/>
        <v>22.040000000000191</v>
      </c>
      <c r="O1924" s="4">
        <f t="shared" si="1425"/>
        <v>28.311000000000014</v>
      </c>
      <c r="P1924" s="4">
        <f t="shared" si="1436"/>
        <v>0.22949624060150806</v>
      </c>
      <c r="Q1924" s="4">
        <f t="shared" si="1449"/>
        <v>-3.4515136598569779E-2</v>
      </c>
      <c r="R1924" s="18">
        <f t="shared" si="1437"/>
        <v>2041.3314962406016</v>
      </c>
      <c r="S1924" s="2">
        <f t="shared" si="1438"/>
        <v>21.188503759398372</v>
      </c>
      <c r="T1924" s="22">
        <f t="shared" si="1426"/>
        <v>0</v>
      </c>
      <c r="U1924" s="29">
        <f t="shared" si="1439"/>
        <v>2043.2449451187974</v>
      </c>
      <c r="V1924" s="30">
        <f t="shared" si="1440"/>
        <v>19.27505488120255</v>
      </c>
      <c r="W1924" s="31">
        <f t="shared" si="1450"/>
        <v>0</v>
      </c>
      <c r="X1924" s="35">
        <f t="shared" si="1441"/>
        <v>2051.6135999999997</v>
      </c>
      <c r="Y1924" s="30">
        <f t="shared" si="1442"/>
        <v>10.906400000000303</v>
      </c>
      <c r="Z1924" s="31">
        <f t="shared" si="1451"/>
        <v>1</v>
      </c>
      <c r="AA1924" s="29">
        <f t="shared" si="1443"/>
        <v>2044.4165568021656</v>
      </c>
      <c r="AB1924" s="30">
        <f t="shared" si="1444"/>
        <v>18.103443197834395</v>
      </c>
      <c r="AC1924" s="31">
        <f t="shared" si="1452"/>
        <v>0</v>
      </c>
      <c r="AD1924" s="32">
        <f t="shared" si="1427"/>
        <v>-1</v>
      </c>
      <c r="AE1924" s="33">
        <f t="shared" si="1428"/>
        <v>-1</v>
      </c>
      <c r="AF1924" s="33">
        <f t="shared" si="1429"/>
        <v>0</v>
      </c>
      <c r="AG1924" s="33">
        <f t="shared" si="1430"/>
        <v>0</v>
      </c>
      <c r="AH1924" s="38">
        <f t="shared" si="1431"/>
        <v>-1</v>
      </c>
      <c r="AI1924" s="33">
        <f t="shared" si="1432"/>
        <v>-1</v>
      </c>
      <c r="AJ1924" s="39">
        <f t="shared" si="1433"/>
        <v>0</v>
      </c>
      <c r="AK1924" s="43">
        <f t="shared" si="1434"/>
        <v>0</v>
      </c>
      <c r="AL1924" s="4">
        <f t="shared" si="1453"/>
        <v>20.100000000000136</v>
      </c>
      <c r="AM1924" s="4">
        <f t="shared" si="1454"/>
        <v>19.133443197834595</v>
      </c>
      <c r="AN1924" s="4">
        <f t="shared" si="1455"/>
        <v>19.133443197834595</v>
      </c>
      <c r="AO1924" s="4">
        <f t="shared" si="1456"/>
        <v>0</v>
      </c>
      <c r="AP1924" s="4">
        <f t="shared" si="1457"/>
        <v>0.96655680216554174</v>
      </c>
      <c r="AQ1924" s="4">
        <f t="shared" si="1458"/>
        <v>0</v>
      </c>
      <c r="AR1924" s="4">
        <f t="shared" si="1445"/>
        <v>19.069999999999936</v>
      </c>
      <c r="AS1924">
        <f t="shared" si="1459"/>
        <v>19.133443197834595</v>
      </c>
      <c r="AT1924" s="6">
        <f t="shared" si="1460"/>
        <v>1</v>
      </c>
      <c r="AU1924" s="4">
        <f t="shared" si="1461"/>
        <v>-3.9565937649300142</v>
      </c>
      <c r="AV1924" s="4">
        <f t="shared" si="1462"/>
        <v>-4.7134088777618723</v>
      </c>
      <c r="AW1924">
        <f t="shared" si="1463"/>
        <v>1</v>
      </c>
      <c r="AX1924">
        <f t="shared" si="1464"/>
        <v>0</v>
      </c>
      <c r="AY1924">
        <f t="shared" si="1465"/>
        <v>0</v>
      </c>
      <c r="AZ1924" s="4">
        <f t="shared" si="1446"/>
        <v>-3.9100000000000006</v>
      </c>
      <c r="BA1924" s="4">
        <f t="shared" si="1466"/>
        <v>100.66500000000005</v>
      </c>
      <c r="BB1924" s="4">
        <f t="shared" si="1447"/>
        <v>143.68166666666656</v>
      </c>
      <c r="BC1924" s="4">
        <f t="shared" si="1448"/>
        <v>252.19200000000001</v>
      </c>
      <c r="BM1924">
        <f t="shared" si="1420"/>
        <v>1</v>
      </c>
    </row>
    <row r="1925" spans="1:65" x14ac:dyDescent="0.25">
      <c r="A1925">
        <v>590</v>
      </c>
      <c r="B1925" s="1">
        <v>42039</v>
      </c>
      <c r="C1925" s="2">
        <v>2048.86</v>
      </c>
      <c r="D1925" s="2">
        <v>2054.7399999999998</v>
      </c>
      <c r="E1925" s="2">
        <v>2036.72</v>
      </c>
      <c r="F1925" s="2">
        <v>2041.51</v>
      </c>
      <c r="G1925" s="2">
        <v>4141920000</v>
      </c>
      <c r="H1925" s="2">
        <f t="shared" si="1421"/>
        <v>21.621941633442631</v>
      </c>
      <c r="I1925" s="2">
        <f t="shared" si="1422"/>
        <v>2028.0305000000001</v>
      </c>
      <c r="J1925" s="2">
        <f t="shared" si="1423"/>
        <v>24.783067325345929</v>
      </c>
      <c r="K1925" s="2">
        <f t="shared" si="1424"/>
        <v>-1.1700000000000728</v>
      </c>
      <c r="L1925" s="18">
        <v>0.15095</v>
      </c>
      <c r="M1925" s="19">
        <v>13.197260376438766</v>
      </c>
      <c r="N1925" s="4">
        <f t="shared" si="1435"/>
        <v>18.019999999999754</v>
      </c>
      <c r="O1925" s="4">
        <f t="shared" si="1425"/>
        <v>29.930999999999973</v>
      </c>
      <c r="P1925" s="4">
        <f t="shared" si="1436"/>
        <v>-0.17850375939849253</v>
      </c>
      <c r="Q1925" s="4">
        <f t="shared" si="1449"/>
        <v>-0.52578174667312838</v>
      </c>
      <c r="R1925" s="18">
        <f t="shared" si="1437"/>
        <v>2050.0528796992485</v>
      </c>
      <c r="S1925" s="2">
        <f t="shared" si="1438"/>
        <v>8.5428796992484877</v>
      </c>
      <c r="T1925" s="22">
        <f t="shared" si="1426"/>
        <v>1</v>
      </c>
      <c r="U1925" s="29">
        <f t="shared" si="1439"/>
        <v>2048.4975798807509</v>
      </c>
      <c r="V1925" s="30">
        <f t="shared" si="1440"/>
        <v>6.9875798807509</v>
      </c>
      <c r="W1925" s="31">
        <f t="shared" si="1450"/>
        <v>1</v>
      </c>
      <c r="X1925" s="35">
        <f t="shared" si="1441"/>
        <v>2056.1482666666652</v>
      </c>
      <c r="Y1925" s="30">
        <f t="shared" si="1442"/>
        <v>14.638266666665231</v>
      </c>
      <c r="Z1925" s="31">
        <f t="shared" si="1451"/>
        <v>0</v>
      </c>
      <c r="AA1925" s="29">
        <f t="shared" si="1443"/>
        <v>2049.568676030779</v>
      </c>
      <c r="AB1925" s="30">
        <f t="shared" si="1444"/>
        <v>8.0586760307789973</v>
      </c>
      <c r="AC1925" s="31">
        <f t="shared" si="1452"/>
        <v>1</v>
      </c>
      <c r="AD1925" s="32">
        <f t="shared" si="1427"/>
        <v>1</v>
      </c>
      <c r="AE1925" s="33">
        <f t="shared" si="1428"/>
        <v>0</v>
      </c>
      <c r="AF1925" s="33">
        <f t="shared" si="1429"/>
        <v>0</v>
      </c>
      <c r="AG1925" s="33">
        <f t="shared" si="1430"/>
        <v>0</v>
      </c>
      <c r="AH1925" s="38">
        <f t="shared" si="1431"/>
        <v>0</v>
      </c>
      <c r="AI1925" s="33">
        <f t="shared" si="1432"/>
        <v>0</v>
      </c>
      <c r="AJ1925" s="39">
        <f t="shared" si="1433"/>
        <v>0</v>
      </c>
      <c r="AK1925" s="43">
        <f t="shared" si="1434"/>
        <v>0</v>
      </c>
      <c r="AL1925" s="4">
        <f t="shared" si="1453"/>
        <v>5.8799999999996544</v>
      </c>
      <c r="AM1925" s="4">
        <f t="shared" si="1454"/>
        <v>5.1713239692207935</v>
      </c>
      <c r="AN1925" s="4">
        <f t="shared" si="1455"/>
        <v>5.1713239692207935</v>
      </c>
      <c r="AO1925" s="4">
        <f t="shared" si="1456"/>
        <v>-12.1400000000001</v>
      </c>
      <c r="AP1925" s="4">
        <f t="shared" si="1457"/>
        <v>12.848676030778961</v>
      </c>
      <c r="AQ1925" s="4">
        <f t="shared" si="1458"/>
        <v>12.1400000000001</v>
      </c>
      <c r="AR1925" s="4">
        <f t="shared" si="1445"/>
        <v>7.3500000000001364</v>
      </c>
      <c r="AS1925">
        <f t="shared" si="1459"/>
        <v>12.1400000000001</v>
      </c>
      <c r="AT1925" s="6">
        <f t="shared" si="1460"/>
        <v>0</v>
      </c>
      <c r="AU1925" s="4">
        <f t="shared" si="1461"/>
        <v>4.6494232055310789</v>
      </c>
      <c r="AV1925" s="4">
        <f t="shared" si="1462"/>
        <v>6.1472603764386298</v>
      </c>
      <c r="AW1925">
        <f t="shared" si="1463"/>
        <v>0</v>
      </c>
      <c r="AX1925">
        <f t="shared" si="1464"/>
        <v>0</v>
      </c>
      <c r="AY1925">
        <f t="shared" si="1465"/>
        <v>0</v>
      </c>
      <c r="AZ1925" s="4">
        <f t="shared" si="1446"/>
        <v>6.94</v>
      </c>
      <c r="BA1925" s="4">
        <f t="shared" si="1466"/>
        <v>104.57500000000005</v>
      </c>
      <c r="BB1925" s="4">
        <f t="shared" si="1447"/>
        <v>144.9849999999999</v>
      </c>
      <c r="BC1925" s="4">
        <f t="shared" si="1448"/>
        <v>254.35600000000005</v>
      </c>
      <c r="BM1925">
        <f t="shared" si="1420"/>
        <v>0</v>
      </c>
    </row>
    <row r="1926" spans="1:65" x14ac:dyDescent="0.25">
      <c r="A1926">
        <v>589</v>
      </c>
      <c r="B1926" s="1">
        <v>42038</v>
      </c>
      <c r="C1926" s="2">
        <v>2022.71</v>
      </c>
      <c r="D1926" s="2">
        <v>2050.3000000000002</v>
      </c>
      <c r="E1926" s="2">
        <v>2022.71</v>
      </c>
      <c r="F1926" s="2">
        <v>2050.0300000000002</v>
      </c>
      <c r="G1926" s="2">
        <v>4615900000</v>
      </c>
      <c r="H1926" s="2">
        <f t="shared" si="1421"/>
        <v>20.999425415419751</v>
      </c>
      <c r="I1926" s="2">
        <f t="shared" si="1422"/>
        <v>2026.6950000000002</v>
      </c>
      <c r="J1926" s="2">
        <f t="shared" si="1423"/>
        <v>24.462997062158102</v>
      </c>
      <c r="K1926" s="2">
        <f t="shared" si="1424"/>
        <v>1.8600000000001273</v>
      </c>
      <c r="L1926" s="18">
        <v>0.1694</v>
      </c>
      <c r="M1926" s="19">
        <v>14.599498439592329</v>
      </c>
      <c r="N1926" s="4">
        <f t="shared" si="1435"/>
        <v>29.450000000000273</v>
      </c>
      <c r="O1926" s="4">
        <f t="shared" si="1425"/>
        <v>30.753999999999998</v>
      </c>
      <c r="P1926" s="4">
        <f t="shared" si="1436"/>
        <v>2.2879699248126162E-2</v>
      </c>
      <c r="Q1926" s="4">
        <f t="shared" si="1449"/>
        <v>-0.92928235704885176</v>
      </c>
      <c r="R1926" s="18">
        <f t="shared" si="1437"/>
        <v>2020.6245263157894</v>
      </c>
      <c r="S1926" s="2">
        <f t="shared" si="1438"/>
        <v>29.405473684210847</v>
      </c>
      <c r="T1926" s="22">
        <f t="shared" si="1426"/>
        <v>0</v>
      </c>
      <c r="U1926" s="29">
        <f t="shared" si="1439"/>
        <v>2022.178985784547</v>
      </c>
      <c r="V1926" s="30">
        <f t="shared" si="1440"/>
        <v>27.851014215453233</v>
      </c>
      <c r="W1926" s="31">
        <f t="shared" si="1450"/>
        <v>0</v>
      </c>
      <c r="X1926" s="35">
        <f t="shared" si="1441"/>
        <v>2015.0603999999998</v>
      </c>
      <c r="Y1926" s="30">
        <f t="shared" si="1442"/>
        <v>34.969600000000355</v>
      </c>
      <c r="Z1926" s="31">
        <f t="shared" si="1451"/>
        <v>0</v>
      </c>
      <c r="AA1926" s="29">
        <f t="shared" si="1443"/>
        <v>2021.1823837747104</v>
      </c>
      <c r="AB1926" s="30">
        <f t="shared" si="1444"/>
        <v>28.847616225289812</v>
      </c>
      <c r="AC1926" s="31">
        <f t="shared" si="1452"/>
        <v>0</v>
      </c>
      <c r="AD1926" s="32">
        <f t="shared" si="1427"/>
        <v>-1</v>
      </c>
      <c r="AE1926" s="33">
        <f t="shared" si="1428"/>
        <v>0</v>
      </c>
      <c r="AF1926" s="33">
        <f t="shared" si="1429"/>
        <v>0</v>
      </c>
      <c r="AG1926" s="33">
        <f t="shared" si="1430"/>
        <v>0</v>
      </c>
      <c r="AH1926" s="38">
        <f t="shared" si="1431"/>
        <v>0</v>
      </c>
      <c r="AI1926" s="33">
        <f t="shared" si="1432"/>
        <v>0</v>
      </c>
      <c r="AJ1926" s="39">
        <f t="shared" si="1433"/>
        <v>0</v>
      </c>
      <c r="AK1926" s="43">
        <f t="shared" si="1434"/>
        <v>0</v>
      </c>
      <c r="AL1926" s="4">
        <f t="shared" si="1453"/>
        <v>27.590000000000146</v>
      </c>
      <c r="AM1926" s="4">
        <f t="shared" si="1454"/>
        <v>29.117616225289794</v>
      </c>
      <c r="AN1926" s="4">
        <f t="shared" si="1455"/>
        <v>27.590000000000146</v>
      </c>
      <c r="AO1926" s="4">
        <f t="shared" si="1456"/>
        <v>0</v>
      </c>
      <c r="AP1926" s="4">
        <f t="shared" si="1457"/>
        <v>-1.5276162252896484</v>
      </c>
      <c r="AQ1926" s="4">
        <f t="shared" si="1458"/>
        <v>1.5276162252896484</v>
      </c>
      <c r="AR1926" s="4">
        <f t="shared" si="1445"/>
        <v>27.320000000000164</v>
      </c>
      <c r="AS1926">
        <f t="shared" si="1459"/>
        <v>27.590000000000146</v>
      </c>
      <c r="AT1926" s="6">
        <f t="shared" si="1460"/>
        <v>1</v>
      </c>
      <c r="AU1926" s="4">
        <f t="shared" si="1461"/>
        <v>-7.3561023333345545</v>
      </c>
      <c r="AV1926" s="4">
        <f t="shared" si="1462"/>
        <v>-12.420501560407834</v>
      </c>
      <c r="AW1926">
        <f t="shared" si="1463"/>
        <v>1</v>
      </c>
      <c r="AX1926">
        <f t="shared" si="1464"/>
        <v>0</v>
      </c>
      <c r="AY1926">
        <f t="shared" si="1465"/>
        <v>0</v>
      </c>
      <c r="AZ1926" s="4">
        <f t="shared" si="1446"/>
        <v>-3.9100000000000006</v>
      </c>
      <c r="BA1926" s="4">
        <f t="shared" si="1466"/>
        <v>97.635000000000048</v>
      </c>
      <c r="BB1926" s="4">
        <f t="shared" si="1447"/>
        <v>144.9849999999999</v>
      </c>
      <c r="BC1926" s="4">
        <f t="shared" si="1448"/>
        <v>243.89599999999999</v>
      </c>
      <c r="BM1926">
        <f t="shared" si="1420"/>
        <v>0</v>
      </c>
    </row>
    <row r="1927" spans="1:65" x14ac:dyDescent="0.25">
      <c r="A1927">
        <v>588</v>
      </c>
      <c r="B1927" s="1">
        <v>42037</v>
      </c>
      <c r="C1927" s="2">
        <v>1996.67</v>
      </c>
      <c r="D1927" s="2">
        <v>2021.66</v>
      </c>
      <c r="E1927" s="2">
        <v>1980.9</v>
      </c>
      <c r="F1927" s="2">
        <v>2020.85</v>
      </c>
      <c r="G1927" s="2">
        <v>4008330000</v>
      </c>
      <c r="H1927" s="2">
        <f t="shared" si="1421"/>
        <v>21.072497505305591</v>
      </c>
      <c r="I1927" s="2">
        <f t="shared" si="1422"/>
        <v>2028.2815000000003</v>
      </c>
      <c r="J1927" s="2">
        <f t="shared" si="1423"/>
        <v>24.457237977205889</v>
      </c>
      <c r="K1927" s="2">
        <f t="shared" si="1424"/>
        <v>1.6800000000000637</v>
      </c>
      <c r="L1927" s="18">
        <v>0.20680000000000001</v>
      </c>
      <c r="M1927" s="19">
        <v>17.594693623187471</v>
      </c>
      <c r="N1927" s="4">
        <f t="shared" si="1435"/>
        <v>40.759999999999991</v>
      </c>
      <c r="O1927" s="4">
        <f t="shared" si="1425"/>
        <v>30.253999999999973</v>
      </c>
      <c r="P1927" s="4">
        <f t="shared" si="1436"/>
        <v>-0.22547368421052214</v>
      </c>
      <c r="Q1927" s="4">
        <f t="shared" si="1449"/>
        <v>-1.3615749114178428</v>
      </c>
      <c r="R1927" s="18">
        <f t="shared" si="1437"/>
        <v>1994.3951954887218</v>
      </c>
      <c r="S1927" s="2">
        <f t="shared" si="1438"/>
        <v>26.454804511278098</v>
      </c>
      <c r="T1927" s="22">
        <f t="shared" si="1426"/>
        <v>0</v>
      </c>
      <c r="U1927" s="29">
        <f t="shared" si="1439"/>
        <v>1996.0708219873234</v>
      </c>
      <c r="V1927" s="30">
        <f t="shared" si="1440"/>
        <v>24.779178012676539</v>
      </c>
      <c r="W1927" s="31">
        <f t="shared" si="1450"/>
        <v>0</v>
      </c>
      <c r="X1927" s="35">
        <f t="shared" si="1441"/>
        <v>2002.457466666667</v>
      </c>
      <c r="Y1927" s="30">
        <f t="shared" si="1442"/>
        <v>18.392533333332949</v>
      </c>
      <c r="Z1927" s="31">
        <f t="shared" si="1451"/>
        <v>0</v>
      </c>
      <c r="AA1927" s="29">
        <f t="shared" si="1443"/>
        <v>1996.9649522424315</v>
      </c>
      <c r="AB1927" s="30">
        <f t="shared" si="1444"/>
        <v>23.885047757568373</v>
      </c>
      <c r="AC1927" s="31">
        <f t="shared" si="1452"/>
        <v>0</v>
      </c>
      <c r="AD1927" s="32">
        <f t="shared" si="1427"/>
        <v>-1</v>
      </c>
      <c r="AE1927" s="33">
        <f t="shared" si="1428"/>
        <v>0</v>
      </c>
      <c r="AF1927" s="33">
        <f t="shared" si="1429"/>
        <v>0</v>
      </c>
      <c r="AG1927" s="33">
        <f t="shared" si="1430"/>
        <v>0</v>
      </c>
      <c r="AH1927" s="38">
        <f t="shared" si="1431"/>
        <v>0</v>
      </c>
      <c r="AI1927" s="33">
        <f t="shared" si="1432"/>
        <v>0</v>
      </c>
      <c r="AJ1927" s="39">
        <f t="shared" si="1433"/>
        <v>0</v>
      </c>
      <c r="AK1927" s="43">
        <f t="shared" si="1434"/>
        <v>0</v>
      </c>
      <c r="AL1927" s="4">
        <f t="shared" si="1453"/>
        <v>24.990000000000009</v>
      </c>
      <c r="AM1927" s="4">
        <f t="shared" si="1454"/>
        <v>24.695047757568545</v>
      </c>
      <c r="AN1927" s="4">
        <f t="shared" si="1455"/>
        <v>24.695047757568545</v>
      </c>
      <c r="AO1927" s="4">
        <f t="shared" si="1456"/>
        <v>-15.769999999999982</v>
      </c>
      <c r="AP1927" s="4">
        <f t="shared" si="1457"/>
        <v>16.064952242431445</v>
      </c>
      <c r="AQ1927" s="4">
        <f t="shared" si="1458"/>
        <v>15.769999999999982</v>
      </c>
      <c r="AR1927" s="4">
        <f t="shared" si="1445"/>
        <v>24.179999999999836</v>
      </c>
      <c r="AS1927">
        <f t="shared" si="1459"/>
        <v>24.695047757568545</v>
      </c>
      <c r="AT1927" s="6">
        <f t="shared" si="1460"/>
        <v>1</v>
      </c>
      <c r="AU1927" s="4">
        <f t="shared" si="1461"/>
        <v>-5.3496848955900127</v>
      </c>
      <c r="AV1927" s="4">
        <f t="shared" si="1462"/>
        <v>-6.2853063768123656</v>
      </c>
      <c r="AW1927">
        <f t="shared" si="1463"/>
        <v>1</v>
      </c>
      <c r="AX1927">
        <f t="shared" si="1464"/>
        <v>0</v>
      </c>
      <c r="AY1927">
        <f t="shared" si="1465"/>
        <v>0</v>
      </c>
      <c r="AZ1927" s="4">
        <f t="shared" si="1446"/>
        <v>-3.9100000000000006</v>
      </c>
      <c r="BA1927" s="4">
        <f t="shared" si="1466"/>
        <v>101.54500000000004</v>
      </c>
      <c r="BB1927" s="4">
        <f t="shared" si="1447"/>
        <v>144.9849999999999</v>
      </c>
      <c r="BC1927" s="4">
        <f t="shared" si="1448"/>
        <v>233.48</v>
      </c>
      <c r="BM1927">
        <f t="shared" si="1420"/>
        <v>0</v>
      </c>
    </row>
    <row r="1928" spans="1:65" x14ac:dyDescent="0.25">
      <c r="A1928">
        <v>587</v>
      </c>
      <c r="B1928" s="1">
        <v>42034</v>
      </c>
      <c r="C1928" s="2">
        <v>2019.35</v>
      </c>
      <c r="D1928" s="2">
        <v>2023.32</v>
      </c>
      <c r="E1928" s="2">
        <v>1993.38</v>
      </c>
      <c r="F1928" s="2">
        <v>1994.99</v>
      </c>
      <c r="G1928" s="2">
        <v>4568650000</v>
      </c>
      <c r="H1928" s="2">
        <f t="shared" si="1421"/>
        <v>21.851677281160818</v>
      </c>
      <c r="I1928" s="2">
        <f t="shared" si="1422"/>
        <v>2031.3930000000005</v>
      </c>
      <c r="J1928" s="2">
        <f t="shared" si="1423"/>
        <v>23.807184099276437</v>
      </c>
      <c r="K1928" s="2">
        <f t="shared" si="1424"/>
        <v>-1.9000000000000909</v>
      </c>
      <c r="L1928" s="18">
        <v>0.19514999999999999</v>
      </c>
      <c r="M1928" s="19">
        <v>16.82205466259003</v>
      </c>
      <c r="N1928" s="4">
        <f t="shared" si="1435"/>
        <v>29.939999999999827</v>
      </c>
      <c r="O1928" s="4">
        <f t="shared" si="1425"/>
        <v>29.411999999999988</v>
      </c>
      <c r="P1928" s="4">
        <f t="shared" si="1436"/>
        <v>-0.59480451127818723</v>
      </c>
      <c r="Q1928" s="4">
        <f t="shared" si="1449"/>
        <v>-1.5363538786582485</v>
      </c>
      <c r="R1928" s="18">
        <f t="shared" si="1437"/>
        <v>2020.7403458646615</v>
      </c>
      <c r="S1928" s="2">
        <f t="shared" si="1438"/>
        <v>25.75034586466154</v>
      </c>
      <c r="T1928" s="22">
        <f t="shared" si="1426"/>
        <v>0</v>
      </c>
      <c r="U1928" s="29">
        <f t="shared" si="1439"/>
        <v>2018.7624918280253</v>
      </c>
      <c r="V1928" s="30">
        <f t="shared" si="1440"/>
        <v>23.772491828025295</v>
      </c>
      <c r="W1928" s="31">
        <f t="shared" si="1450"/>
        <v>0</v>
      </c>
      <c r="X1928" s="35">
        <f t="shared" si="1441"/>
        <v>2009.7330666666671</v>
      </c>
      <c r="Y1928" s="30">
        <f t="shared" si="1442"/>
        <v>14.743066666667119</v>
      </c>
      <c r="Z1928" s="31">
        <f t="shared" si="1451"/>
        <v>0</v>
      </c>
      <c r="AA1928" s="29">
        <f t="shared" si="1443"/>
        <v>2017.4983723054352</v>
      </c>
      <c r="AB1928" s="30">
        <f t="shared" si="1444"/>
        <v>22.508372305435159</v>
      </c>
      <c r="AC1928" s="31">
        <f t="shared" si="1452"/>
        <v>0</v>
      </c>
      <c r="AD1928" s="32">
        <f t="shared" si="1427"/>
        <v>-1</v>
      </c>
      <c r="AE1928" s="33">
        <f t="shared" si="1428"/>
        <v>0</v>
      </c>
      <c r="AF1928" s="33">
        <f t="shared" si="1429"/>
        <v>0</v>
      </c>
      <c r="AG1928" s="33">
        <f t="shared" si="1430"/>
        <v>0</v>
      </c>
      <c r="AH1928" s="38">
        <f t="shared" si="1431"/>
        <v>0</v>
      </c>
      <c r="AI1928" s="33">
        <f t="shared" si="1432"/>
        <v>0</v>
      </c>
      <c r="AJ1928" s="39">
        <f t="shared" si="1433"/>
        <v>0</v>
      </c>
      <c r="AK1928" s="43">
        <f t="shared" si="1434"/>
        <v>0</v>
      </c>
      <c r="AL1928" s="4">
        <f t="shared" si="1453"/>
        <v>3.9700000000000273</v>
      </c>
      <c r="AM1928" s="4">
        <f t="shared" si="1454"/>
        <v>5.8216276945647678</v>
      </c>
      <c r="AN1928" s="4">
        <f t="shared" si="1455"/>
        <v>3.9700000000000273</v>
      </c>
      <c r="AO1928" s="4">
        <f t="shared" si="1456"/>
        <v>-25.9699999999998</v>
      </c>
      <c r="AP1928" s="4">
        <f t="shared" si="1457"/>
        <v>24.118372305435059</v>
      </c>
      <c r="AQ1928" s="4">
        <f t="shared" si="1458"/>
        <v>24.118372305435059</v>
      </c>
      <c r="AR1928" s="4">
        <f t="shared" si="1445"/>
        <v>24.3599999999999</v>
      </c>
      <c r="AS1928">
        <f t="shared" si="1459"/>
        <v>24.118372305435059</v>
      </c>
      <c r="AT1928" s="6">
        <f t="shared" si="1460"/>
        <v>1</v>
      </c>
      <c r="AU1928" s="4">
        <f t="shared" si="1461"/>
        <v>-7.5873316860669568</v>
      </c>
      <c r="AV1928" s="4">
        <f t="shared" si="1462"/>
        <v>-7.2379453374098697</v>
      </c>
      <c r="AW1928">
        <f t="shared" si="1463"/>
        <v>1</v>
      </c>
      <c r="AX1928">
        <f t="shared" si="1464"/>
        <v>0</v>
      </c>
      <c r="AY1928">
        <f t="shared" si="1465"/>
        <v>0</v>
      </c>
      <c r="AZ1928" s="4">
        <f t="shared" si="1446"/>
        <v>-3.9100000000000006</v>
      </c>
      <c r="BA1928" s="4">
        <f t="shared" si="1466"/>
        <v>105.45500000000004</v>
      </c>
      <c r="BB1928" s="4">
        <f t="shared" si="1447"/>
        <v>144.9849999999999</v>
      </c>
      <c r="BC1928" s="4">
        <f t="shared" si="1448"/>
        <v>242.55199999999996</v>
      </c>
      <c r="BM1928">
        <f t="shared" si="1420"/>
        <v>0</v>
      </c>
    </row>
    <row r="1929" spans="1:65" x14ac:dyDescent="0.25">
      <c r="A1929">
        <v>586</v>
      </c>
      <c r="B1929" s="1">
        <v>42033</v>
      </c>
      <c r="C1929" s="2">
        <v>2002.45</v>
      </c>
      <c r="D1929" s="2">
        <v>2024.64</v>
      </c>
      <c r="E1929" s="2">
        <v>1989.18</v>
      </c>
      <c r="F1929" s="2">
        <v>2021.25</v>
      </c>
      <c r="G1929" s="2">
        <v>4127140000</v>
      </c>
      <c r="H1929" s="2">
        <f t="shared" si="1421"/>
        <v>22.175597699573576</v>
      </c>
      <c r="I1929" s="2">
        <f t="shared" si="1422"/>
        <v>2034.5310000000002</v>
      </c>
      <c r="J1929" s="2">
        <f t="shared" si="1423"/>
        <v>23.971120255753348</v>
      </c>
      <c r="K1929" s="2">
        <f t="shared" si="1424"/>
        <v>0.28999999999996362</v>
      </c>
      <c r="L1929" s="18">
        <v>0.16835</v>
      </c>
      <c r="M1929" s="19">
        <v>14.374817929885308</v>
      </c>
      <c r="N1929" s="4">
        <f t="shared" si="1435"/>
        <v>35.460000000000036</v>
      </c>
      <c r="O1929" s="4">
        <f t="shared" si="1425"/>
        <v>29.405999999999995</v>
      </c>
      <c r="P1929" s="4">
        <f t="shared" si="1436"/>
        <v>-0.50965413533833914</v>
      </c>
      <c r="Q1929" s="4">
        <f t="shared" si="1449"/>
        <v>-1.5064312101910822</v>
      </c>
      <c r="R1929" s="18">
        <f t="shared" si="1437"/>
        <v>2001.1105413533835</v>
      </c>
      <c r="S1929" s="2">
        <f t="shared" si="1438"/>
        <v>20.139458646616504</v>
      </c>
      <c r="T1929" s="22">
        <f t="shared" si="1426"/>
        <v>0</v>
      </c>
      <c r="U1929" s="29">
        <f t="shared" si="1439"/>
        <v>2001.8342938413834</v>
      </c>
      <c r="V1929" s="30">
        <f t="shared" si="1440"/>
        <v>19.415706158616558</v>
      </c>
      <c r="W1929" s="31">
        <f t="shared" si="1450"/>
        <v>0</v>
      </c>
      <c r="X1929" s="35">
        <f t="shared" si="1441"/>
        <v>1998.4876000000004</v>
      </c>
      <c r="Y1929" s="30">
        <f t="shared" si="1442"/>
        <v>22.762399999999616</v>
      </c>
      <c r="Z1929" s="31">
        <f t="shared" si="1451"/>
        <v>0</v>
      </c>
      <c r="AA1929" s="29">
        <f t="shared" si="1443"/>
        <v>2001.3657567035898</v>
      </c>
      <c r="AB1929" s="30">
        <f t="shared" si="1444"/>
        <v>19.884243296410204</v>
      </c>
      <c r="AC1929" s="31">
        <f t="shared" si="1452"/>
        <v>0</v>
      </c>
      <c r="AD1929" s="32">
        <f t="shared" si="1427"/>
        <v>-1</v>
      </c>
      <c r="AE1929" s="33">
        <f t="shared" si="1428"/>
        <v>0</v>
      </c>
      <c r="AF1929" s="33">
        <f t="shared" si="1429"/>
        <v>0</v>
      </c>
      <c r="AG1929" s="33">
        <f t="shared" si="1430"/>
        <v>0</v>
      </c>
      <c r="AH1929" s="38">
        <f t="shared" si="1431"/>
        <v>-1</v>
      </c>
      <c r="AI1929" s="33">
        <f t="shared" si="1432"/>
        <v>0</v>
      </c>
      <c r="AJ1929" s="39">
        <f t="shared" si="1433"/>
        <v>-1</v>
      </c>
      <c r="AK1929" s="43">
        <f t="shared" si="1434"/>
        <v>0</v>
      </c>
      <c r="AL1929" s="4">
        <f t="shared" si="1453"/>
        <v>22.190000000000055</v>
      </c>
      <c r="AM1929" s="4">
        <f t="shared" si="1454"/>
        <v>23.274243296410305</v>
      </c>
      <c r="AN1929" s="4">
        <f t="shared" si="1455"/>
        <v>22.190000000000055</v>
      </c>
      <c r="AO1929" s="4">
        <f t="shared" si="1456"/>
        <v>-13.269999999999982</v>
      </c>
      <c r="AP1929" s="4">
        <f t="shared" si="1457"/>
        <v>12.185756703589732</v>
      </c>
      <c r="AQ1929" s="4">
        <f t="shared" si="1458"/>
        <v>12.185756703589732</v>
      </c>
      <c r="AR1929" s="4">
        <f t="shared" si="1445"/>
        <v>18.799999999999955</v>
      </c>
      <c r="AS1929">
        <f t="shared" si="1459"/>
        <v>22.190000000000055</v>
      </c>
      <c r="AT1929" s="6">
        <f t="shared" si="1460"/>
        <v>1</v>
      </c>
      <c r="AU1929" s="4">
        <f t="shared" si="1461"/>
        <v>-3.1533953519133107</v>
      </c>
      <c r="AV1929" s="4">
        <f t="shared" si="1462"/>
        <v>-4.1251820701146462</v>
      </c>
      <c r="AW1929">
        <f t="shared" si="1463"/>
        <v>1</v>
      </c>
      <c r="AX1929">
        <f t="shared" si="1464"/>
        <v>0</v>
      </c>
      <c r="AY1929">
        <f t="shared" si="1465"/>
        <v>0</v>
      </c>
      <c r="AZ1929" s="4">
        <f t="shared" si="1446"/>
        <v>-3.9100000000000006</v>
      </c>
      <c r="BA1929" s="4">
        <f t="shared" si="1466"/>
        <v>109.36500000000004</v>
      </c>
      <c r="BB1929" s="4">
        <f t="shared" si="1447"/>
        <v>144.9849999999999</v>
      </c>
      <c r="BC1929" s="4">
        <f t="shared" si="1448"/>
        <v>235.792</v>
      </c>
      <c r="BM1929">
        <f t="shared" si="1420"/>
        <v>1</v>
      </c>
    </row>
    <row r="1930" spans="1:65" x14ac:dyDescent="0.25">
      <c r="A1930">
        <v>585</v>
      </c>
      <c r="B1930" s="1">
        <v>42032</v>
      </c>
      <c r="C1930" s="2">
        <v>2032.34</v>
      </c>
      <c r="D1930" s="2">
        <v>2042.49</v>
      </c>
      <c r="E1930" s="2">
        <v>2001.49</v>
      </c>
      <c r="F1930" s="2">
        <v>2002.16</v>
      </c>
      <c r="G1930" s="2">
        <v>4067530000</v>
      </c>
      <c r="H1930" s="2">
        <f t="shared" si="1421"/>
        <v>20.678341997795119</v>
      </c>
      <c r="I1930" s="2">
        <f t="shared" si="1422"/>
        <v>2038.8330000000001</v>
      </c>
      <c r="J1930" s="2">
        <f t="shared" si="1423"/>
        <v>24.100506022204488</v>
      </c>
      <c r="K1930" s="2">
        <f t="shared" si="1424"/>
        <v>2.7899999999999636</v>
      </c>
      <c r="L1930" s="18">
        <v>0.19125</v>
      </c>
      <c r="M1930" s="19">
        <v>16.553569259205865</v>
      </c>
      <c r="N1930" s="4">
        <f t="shared" si="1435"/>
        <v>41</v>
      </c>
      <c r="O1930" s="4">
        <f t="shared" si="1425"/>
        <v>29.318999999999981</v>
      </c>
      <c r="P1930" s="4">
        <f t="shared" si="1436"/>
        <v>-1.0494586466165332</v>
      </c>
      <c r="Q1930" s="4">
        <f t="shared" si="1449"/>
        <v>-1.5787337400423509</v>
      </c>
      <c r="R1930" s="18">
        <f t="shared" si="1437"/>
        <v>2028.205030075188</v>
      </c>
      <c r="S1930" s="2">
        <f t="shared" si="1438"/>
        <v>26.045030075187924</v>
      </c>
      <c r="T1930" s="22">
        <f t="shared" si="1426"/>
        <v>0</v>
      </c>
      <c r="U1930" s="29">
        <f t="shared" si="1439"/>
        <v>2031.7751598105947</v>
      </c>
      <c r="V1930" s="30">
        <f t="shared" si="1440"/>
        <v>29.615159810594605</v>
      </c>
      <c r="W1930" s="31">
        <f t="shared" si="1450"/>
        <v>0</v>
      </c>
      <c r="X1930" s="35">
        <f t="shared" si="1441"/>
        <v>2031.9688000000006</v>
      </c>
      <c r="Y1930" s="30">
        <f t="shared" si="1442"/>
        <v>29.808800000000474</v>
      </c>
      <c r="Z1930" s="31">
        <f t="shared" si="1451"/>
        <v>0</v>
      </c>
      <c r="AA1930" s="29">
        <f t="shared" si="1443"/>
        <v>2031.8022694371116</v>
      </c>
      <c r="AB1930" s="30">
        <f t="shared" si="1444"/>
        <v>29.642269437111509</v>
      </c>
      <c r="AC1930" s="31">
        <f t="shared" si="1452"/>
        <v>0</v>
      </c>
      <c r="AD1930" s="32">
        <f t="shared" si="1427"/>
        <v>-1</v>
      </c>
      <c r="AE1930" s="33">
        <f t="shared" si="1428"/>
        <v>0</v>
      </c>
      <c r="AF1930" s="33">
        <f t="shared" si="1429"/>
        <v>0</v>
      </c>
      <c r="AG1930" s="33">
        <f t="shared" si="1430"/>
        <v>0</v>
      </c>
      <c r="AH1930" s="38">
        <f t="shared" si="1431"/>
        <v>-1</v>
      </c>
      <c r="AI1930" s="33">
        <f t="shared" si="1432"/>
        <v>-1</v>
      </c>
      <c r="AJ1930" s="39">
        <f t="shared" si="1433"/>
        <v>-1</v>
      </c>
      <c r="AK1930" s="43">
        <f t="shared" si="1434"/>
        <v>-1</v>
      </c>
      <c r="AL1930" s="4">
        <f t="shared" si="1453"/>
        <v>10.150000000000091</v>
      </c>
      <c r="AM1930" s="4">
        <f t="shared" si="1454"/>
        <v>10.687730562888419</v>
      </c>
      <c r="AN1930" s="4">
        <f t="shared" si="1455"/>
        <v>10.150000000000091</v>
      </c>
      <c r="AO1930" s="4">
        <f t="shared" si="1456"/>
        <v>-30.849999999999909</v>
      </c>
      <c r="AP1930" s="4">
        <f t="shared" si="1457"/>
        <v>30.312269437111581</v>
      </c>
      <c r="AQ1930" s="4">
        <f t="shared" si="1458"/>
        <v>30.312269437111581</v>
      </c>
      <c r="AR1930" s="4">
        <f t="shared" si="1445"/>
        <v>30.179999999999836</v>
      </c>
      <c r="AS1930">
        <f t="shared" si="1459"/>
        <v>30.312269437111581</v>
      </c>
      <c r="AT1930" s="6">
        <f t="shared" si="1460"/>
        <v>1</v>
      </c>
      <c r="AU1930" s="4">
        <f t="shared" si="1461"/>
        <v>-13.933024493143687</v>
      </c>
      <c r="AV1930" s="4">
        <f t="shared" si="1462"/>
        <v>-13.32643074079397</v>
      </c>
      <c r="AW1930">
        <f t="shared" si="1463"/>
        <v>1</v>
      </c>
      <c r="AX1930">
        <f t="shared" si="1464"/>
        <v>0</v>
      </c>
      <c r="AY1930">
        <f t="shared" si="1465"/>
        <v>0</v>
      </c>
      <c r="AZ1930" s="4">
        <f t="shared" si="1446"/>
        <v>-3.9100000000000006</v>
      </c>
      <c r="BA1930" s="4">
        <f t="shared" si="1466"/>
        <v>113.27500000000003</v>
      </c>
      <c r="BB1930" s="4">
        <f t="shared" si="1447"/>
        <v>146.28833333333324</v>
      </c>
      <c r="BC1930" s="4">
        <f t="shared" si="1448"/>
        <v>247.74799999999996</v>
      </c>
      <c r="BM1930">
        <f t="shared" si="1420"/>
        <v>1</v>
      </c>
    </row>
    <row r="1931" spans="1:65" x14ac:dyDescent="0.25">
      <c r="A1931">
        <v>584</v>
      </c>
      <c r="B1931" s="1">
        <v>42031</v>
      </c>
      <c r="C1931" s="2">
        <v>2047.86</v>
      </c>
      <c r="D1931" s="2">
        <v>2047.86</v>
      </c>
      <c r="E1931" s="2">
        <v>2019.91</v>
      </c>
      <c r="F1931" s="2">
        <v>2029.55</v>
      </c>
      <c r="G1931" s="2">
        <v>3329810000</v>
      </c>
      <c r="H1931" s="2">
        <f t="shared" si="1421"/>
        <v>20.667423346362686</v>
      </c>
      <c r="I1931" s="2">
        <f t="shared" si="1422"/>
        <v>2041.5974999999999</v>
      </c>
      <c r="J1931" s="2">
        <f t="shared" si="1423"/>
        <v>24.492647038394338</v>
      </c>
      <c r="K1931" s="2">
        <f t="shared" si="1424"/>
        <v>-9.2300000000002456</v>
      </c>
      <c r="L1931" s="18">
        <v>0.16234999999999999</v>
      </c>
      <c r="M1931" s="19">
        <v>14.242821690406865</v>
      </c>
      <c r="N1931" s="4">
        <f t="shared" si="1435"/>
        <v>37.180000000000064</v>
      </c>
      <c r="O1931" s="4">
        <f t="shared" si="1425"/>
        <v>30.086999999999968</v>
      </c>
      <c r="P1931" s="4">
        <f t="shared" si="1436"/>
        <v>-1.3449699248120257</v>
      </c>
      <c r="Q1931" s="4">
        <f t="shared" si="1449"/>
        <v>-1.4483081779619222</v>
      </c>
      <c r="R1931" s="18">
        <f t="shared" si="1437"/>
        <v>2055.1757067669173</v>
      </c>
      <c r="S1931" s="2">
        <f t="shared" si="1438"/>
        <v>25.625706766917347</v>
      </c>
      <c r="T1931" s="22">
        <f t="shared" si="1426"/>
        <v>0</v>
      </c>
      <c r="U1931" s="29">
        <f t="shared" si="1439"/>
        <v>2047.3090721759577</v>
      </c>
      <c r="V1931" s="30">
        <f t="shared" si="1440"/>
        <v>17.759072175957726</v>
      </c>
      <c r="W1931" s="31">
        <f t="shared" si="1450"/>
        <v>0</v>
      </c>
      <c r="X1931" s="35">
        <f t="shared" si="1441"/>
        <v>2044.0765333333338</v>
      </c>
      <c r="Y1931" s="30">
        <f t="shared" si="1442"/>
        <v>14.526533333333873</v>
      </c>
      <c r="Z1931" s="31">
        <f t="shared" si="1451"/>
        <v>0</v>
      </c>
      <c r="AA1931" s="29">
        <f t="shared" si="1443"/>
        <v>2046.8565167379904</v>
      </c>
      <c r="AB1931" s="30">
        <f t="shared" si="1444"/>
        <v>17.306516737990478</v>
      </c>
      <c r="AC1931" s="31">
        <f t="shared" si="1452"/>
        <v>0</v>
      </c>
      <c r="AD1931" s="32">
        <f t="shared" si="1427"/>
        <v>-1</v>
      </c>
      <c r="AE1931" s="33">
        <f t="shared" si="1428"/>
        <v>-1</v>
      </c>
      <c r="AF1931" s="33">
        <f t="shared" si="1429"/>
        <v>-1</v>
      </c>
      <c r="AG1931" s="33">
        <f t="shared" si="1430"/>
        <v>0</v>
      </c>
      <c r="AH1931" s="38">
        <f t="shared" si="1431"/>
        <v>-1</v>
      </c>
      <c r="AI1931" s="33">
        <f t="shared" si="1432"/>
        <v>-1</v>
      </c>
      <c r="AJ1931" s="39">
        <f t="shared" si="1433"/>
        <v>-1</v>
      </c>
      <c r="AK1931" s="43">
        <f t="shared" si="1434"/>
        <v>-1</v>
      </c>
      <c r="AL1931" s="4">
        <f t="shared" si="1453"/>
        <v>0</v>
      </c>
      <c r="AM1931" s="4">
        <f t="shared" si="1454"/>
        <v>1.0034832620094676</v>
      </c>
      <c r="AN1931" s="4">
        <f t="shared" si="1455"/>
        <v>0</v>
      </c>
      <c r="AO1931" s="4">
        <f t="shared" si="1456"/>
        <v>-27.949999999999818</v>
      </c>
      <c r="AP1931" s="4">
        <f t="shared" si="1457"/>
        <v>26.946516737990351</v>
      </c>
      <c r="AQ1931" s="4">
        <f t="shared" si="1458"/>
        <v>26.946516737990351</v>
      </c>
      <c r="AR1931" s="4">
        <f t="shared" si="1445"/>
        <v>18.309999999999945</v>
      </c>
      <c r="AS1931">
        <f t="shared" si="1459"/>
        <v>26.946516737990351</v>
      </c>
      <c r="AT1931" s="6">
        <f t="shared" si="1460"/>
        <v>1</v>
      </c>
      <c r="AU1931" s="4">
        <f t="shared" si="1461"/>
        <v>-13.884740399354358</v>
      </c>
      <c r="AV1931" s="4">
        <f t="shared" si="1462"/>
        <v>-3.7671783095930804</v>
      </c>
      <c r="AW1931">
        <f t="shared" si="1463"/>
        <v>1</v>
      </c>
      <c r="AX1931">
        <f t="shared" si="1464"/>
        <v>0</v>
      </c>
      <c r="AY1931">
        <f t="shared" si="1465"/>
        <v>0</v>
      </c>
      <c r="AZ1931" s="4">
        <f t="shared" si="1446"/>
        <v>-3.9100000000000006</v>
      </c>
      <c r="BA1931" s="4">
        <f t="shared" si="1466"/>
        <v>117.18500000000003</v>
      </c>
      <c r="BB1931" s="4">
        <f t="shared" si="1447"/>
        <v>150.19833333333324</v>
      </c>
      <c r="BC1931" s="4">
        <f t="shared" si="1448"/>
        <v>253.95599999999996</v>
      </c>
      <c r="BM1931">
        <f t="shared" si="1420"/>
        <v>1</v>
      </c>
    </row>
    <row r="1932" spans="1:65" x14ac:dyDescent="0.25">
      <c r="A1932">
        <v>583</v>
      </c>
      <c r="B1932" s="1">
        <v>42030</v>
      </c>
      <c r="C1932" s="2">
        <v>2050.42</v>
      </c>
      <c r="D1932" s="2">
        <v>2057.62</v>
      </c>
      <c r="E1932" s="2">
        <v>2040.97</v>
      </c>
      <c r="F1932" s="2">
        <v>2057.09</v>
      </c>
      <c r="G1932" s="2">
        <v>3465760000</v>
      </c>
      <c r="H1932" s="2">
        <f t="shared" si="1421"/>
        <v>20.50089710774196</v>
      </c>
      <c r="I1932" s="2">
        <f t="shared" si="1422"/>
        <v>2043.4195</v>
      </c>
      <c r="J1932" s="2">
        <f t="shared" si="1423"/>
        <v>24.521920220810376</v>
      </c>
      <c r="K1932" s="2">
        <f t="shared" si="1424"/>
        <v>-1.4000000000000909</v>
      </c>
      <c r="L1932" s="18">
        <v>0.1298</v>
      </c>
      <c r="M1932" s="19">
        <v>11.358066381422603</v>
      </c>
      <c r="N1932" s="4">
        <f t="shared" si="1435"/>
        <v>16.649999999999864</v>
      </c>
      <c r="O1932" s="4">
        <f t="shared" si="1425"/>
        <v>29.040999999999986</v>
      </c>
      <c r="P1932" s="4">
        <f t="shared" si="1436"/>
        <v>-1.9142932330827014</v>
      </c>
      <c r="Q1932" s="4">
        <f t="shared" si="1449"/>
        <v>-1.4126354462623685</v>
      </c>
      <c r="R1932" s="18">
        <f t="shared" si="1437"/>
        <v>2049.0890225563912</v>
      </c>
      <c r="S1932" s="2">
        <f t="shared" si="1438"/>
        <v>8.0009774436089174</v>
      </c>
      <c r="T1932" s="22">
        <f t="shared" si="1426"/>
        <v>1</v>
      </c>
      <c r="U1932" s="29">
        <f t="shared" si="1439"/>
        <v>2049.9230621309371</v>
      </c>
      <c r="V1932" s="30">
        <f t="shared" si="1440"/>
        <v>7.1669378690630765</v>
      </c>
      <c r="W1932" s="31">
        <f t="shared" si="1450"/>
        <v>1</v>
      </c>
      <c r="X1932" s="35">
        <f t="shared" si="1441"/>
        <v>2059.5501333333327</v>
      </c>
      <c r="Y1932" s="30">
        <f t="shared" si="1442"/>
        <v>2.4601333333325783</v>
      </c>
      <c r="Z1932" s="31">
        <f t="shared" si="1451"/>
        <v>1</v>
      </c>
      <c r="AA1932" s="29">
        <f t="shared" si="1443"/>
        <v>2051.2708520992724</v>
      </c>
      <c r="AB1932" s="30">
        <f t="shared" si="1444"/>
        <v>5.8191479007277849</v>
      </c>
      <c r="AC1932" s="31">
        <f t="shared" si="1452"/>
        <v>1</v>
      </c>
      <c r="AD1932" s="32">
        <f t="shared" si="1427"/>
        <v>1</v>
      </c>
      <c r="AE1932" s="33">
        <f t="shared" si="1428"/>
        <v>1</v>
      </c>
      <c r="AF1932" s="33">
        <f t="shared" si="1429"/>
        <v>1</v>
      </c>
      <c r="AG1932" s="33">
        <f t="shared" si="1430"/>
        <v>0</v>
      </c>
      <c r="AH1932" s="38">
        <f t="shared" si="1431"/>
        <v>1</v>
      </c>
      <c r="AI1932" s="33">
        <f t="shared" si="1432"/>
        <v>1</v>
      </c>
      <c r="AJ1932" s="39">
        <f t="shared" si="1433"/>
        <v>1</v>
      </c>
      <c r="AK1932" s="43">
        <f t="shared" si="1434"/>
        <v>1</v>
      </c>
      <c r="AL1932" s="4">
        <f t="shared" si="1453"/>
        <v>7.1999999999998181</v>
      </c>
      <c r="AM1932" s="4">
        <f t="shared" si="1454"/>
        <v>6.3491479007275302</v>
      </c>
      <c r="AN1932" s="4">
        <f t="shared" si="1455"/>
        <v>6.3491479007275302</v>
      </c>
      <c r="AO1932" s="4">
        <f t="shared" si="1456"/>
        <v>-9.4500000000000455</v>
      </c>
      <c r="AP1932" s="4">
        <f t="shared" si="1457"/>
        <v>10.300852099272333</v>
      </c>
      <c r="AQ1932" s="4">
        <f t="shared" si="1458"/>
        <v>9.4500000000000455</v>
      </c>
      <c r="AR1932" s="4">
        <f t="shared" si="1445"/>
        <v>6.6700000000000728</v>
      </c>
      <c r="AS1932">
        <f t="shared" si="1459"/>
        <v>9.4500000000000455</v>
      </c>
      <c r="AT1932" s="6">
        <f t="shared" si="1460"/>
        <v>0</v>
      </c>
      <c r="AU1932" s="4">
        <f t="shared" si="1461"/>
        <v>4.6755222706888109</v>
      </c>
      <c r="AV1932" s="4">
        <f t="shared" si="1462"/>
        <v>4.9880663814225299</v>
      </c>
      <c r="AW1932">
        <f t="shared" si="1463"/>
        <v>0</v>
      </c>
      <c r="AX1932">
        <f t="shared" si="1464"/>
        <v>0</v>
      </c>
      <c r="AY1932">
        <f t="shared" si="1465"/>
        <v>0</v>
      </c>
      <c r="AZ1932" s="4">
        <f t="shared" si="1446"/>
        <v>6.94</v>
      </c>
      <c r="BA1932" s="4">
        <f t="shared" si="1466"/>
        <v>121.09500000000003</v>
      </c>
      <c r="BB1932" s="4">
        <f t="shared" si="1447"/>
        <v>154.10833333333323</v>
      </c>
      <c r="BC1932" s="4">
        <f t="shared" si="1448"/>
        <v>254.98</v>
      </c>
      <c r="BM1932">
        <f t="shared" si="1420"/>
        <v>1</v>
      </c>
    </row>
    <row r="1933" spans="1:65" x14ac:dyDescent="0.25">
      <c r="A1933">
        <v>582</v>
      </c>
      <c r="B1933" s="1">
        <v>42027</v>
      </c>
      <c r="C1933" s="2">
        <v>2062.98</v>
      </c>
      <c r="D1933" s="2">
        <v>2062.98</v>
      </c>
      <c r="E1933" s="2">
        <v>2050.54</v>
      </c>
      <c r="F1933" s="2">
        <v>2051.8200000000002</v>
      </c>
      <c r="G1933" s="2">
        <v>3573560000</v>
      </c>
      <c r="H1933" s="2">
        <f t="shared" si="1421"/>
        <v>22.339821172068472</v>
      </c>
      <c r="I1933" s="2">
        <f t="shared" si="1422"/>
        <v>2045.0610000000001</v>
      </c>
      <c r="J1933" s="2">
        <f t="shared" si="1423"/>
        <v>24.93766019075311</v>
      </c>
      <c r="K1933" s="2">
        <f t="shared" si="1424"/>
        <v>-0.17000000000007276</v>
      </c>
      <c r="L1933" s="18">
        <v>0.1396</v>
      </c>
      <c r="M1933" s="19">
        <v>12.283062844077268</v>
      </c>
      <c r="N1933" s="4">
        <f t="shared" si="1435"/>
        <v>12.610000000000127</v>
      </c>
      <c r="O1933" s="4">
        <f t="shared" si="1425"/>
        <v>29.98599999999999</v>
      </c>
      <c r="P1933" s="4">
        <f t="shared" si="1436"/>
        <v>-2.7309774436090208</v>
      </c>
      <c r="Q1933" s="4">
        <f t="shared" si="1449"/>
        <v>-1.2741996642638498</v>
      </c>
      <c r="R1933" s="18">
        <f t="shared" si="1437"/>
        <v>2059.7186842105266</v>
      </c>
      <c r="S1933" s="2">
        <f t="shared" si="1438"/>
        <v>7.8986842105264259</v>
      </c>
      <c r="T1933" s="22">
        <f t="shared" si="1426"/>
        <v>1</v>
      </c>
      <c r="U1933" s="29">
        <f t="shared" si="1439"/>
        <v>2062.6347988282214</v>
      </c>
      <c r="V1933" s="30">
        <f t="shared" si="1440"/>
        <v>10.814798828221228</v>
      </c>
      <c r="W1933" s="31">
        <f t="shared" si="1450"/>
        <v>1</v>
      </c>
      <c r="X1933" s="35">
        <f t="shared" si="1441"/>
        <v>2066.5422666666655</v>
      </c>
      <c r="Y1933" s="30">
        <f t="shared" si="1442"/>
        <v>14.722266666665291</v>
      </c>
      <c r="Z1933" s="31">
        <f t="shared" si="1451"/>
        <v>0</v>
      </c>
      <c r="AA1933" s="29">
        <f t="shared" si="1443"/>
        <v>2063.1818443256034</v>
      </c>
      <c r="AB1933" s="30">
        <f t="shared" si="1444"/>
        <v>11.361844325603215</v>
      </c>
      <c r="AC1933" s="31">
        <f t="shared" si="1452"/>
        <v>1</v>
      </c>
      <c r="AD1933" s="32">
        <f t="shared" si="1427"/>
        <v>1</v>
      </c>
      <c r="AE1933" s="33">
        <f t="shared" si="1428"/>
        <v>0</v>
      </c>
      <c r="AF1933" s="33">
        <f t="shared" si="1429"/>
        <v>0</v>
      </c>
      <c r="AG1933" s="33">
        <f t="shared" si="1430"/>
        <v>0</v>
      </c>
      <c r="AH1933" s="38">
        <f t="shared" si="1431"/>
        <v>1</v>
      </c>
      <c r="AI1933" s="33">
        <f t="shared" si="1432"/>
        <v>1</v>
      </c>
      <c r="AJ1933" s="39">
        <f t="shared" si="1433"/>
        <v>1</v>
      </c>
      <c r="AK1933" s="43">
        <f t="shared" si="1434"/>
        <v>1</v>
      </c>
      <c r="AL1933" s="4">
        <f t="shared" si="1453"/>
        <v>0</v>
      </c>
      <c r="AM1933" s="4">
        <f t="shared" si="1454"/>
        <v>-0.20184432560336063</v>
      </c>
      <c r="AN1933" s="4">
        <f t="shared" si="1455"/>
        <v>0.20184432560336063</v>
      </c>
      <c r="AO1933" s="4">
        <f t="shared" si="1456"/>
        <v>-12.440000000000055</v>
      </c>
      <c r="AP1933" s="4">
        <f t="shared" si="1457"/>
        <v>12.641844325603415</v>
      </c>
      <c r="AQ1933" s="4">
        <f t="shared" si="1458"/>
        <v>12.440000000000055</v>
      </c>
      <c r="AR1933" s="4">
        <f t="shared" si="1445"/>
        <v>11.159999999999854</v>
      </c>
      <c r="AS1933">
        <f t="shared" si="1459"/>
        <v>12.440000000000055</v>
      </c>
      <c r="AT1933" s="6">
        <f t="shared" si="1460"/>
        <v>0</v>
      </c>
      <c r="AU1933" s="4">
        <f t="shared" si="1461"/>
        <v>1.0295687680251184</v>
      </c>
      <c r="AV1933" s="4">
        <f t="shared" si="1462"/>
        <v>1.4230628440774133</v>
      </c>
      <c r="AW1933">
        <f t="shared" si="1463"/>
        <v>0</v>
      </c>
      <c r="AX1933">
        <f t="shared" si="1464"/>
        <v>0</v>
      </c>
      <c r="AY1933">
        <f t="shared" si="1465"/>
        <v>0</v>
      </c>
      <c r="AZ1933" s="4">
        <f t="shared" si="1446"/>
        <v>6.94</v>
      </c>
      <c r="BA1933" s="4">
        <f t="shared" si="1466"/>
        <v>114.15500000000003</v>
      </c>
      <c r="BB1933" s="4">
        <f t="shared" si="1447"/>
        <v>147.16833333333324</v>
      </c>
      <c r="BC1933" s="4">
        <f t="shared" si="1448"/>
        <v>260.00400000000002</v>
      </c>
      <c r="BM1933">
        <f t="shared" si="1420"/>
        <v>1</v>
      </c>
    </row>
    <row r="1934" spans="1:65" x14ac:dyDescent="0.25">
      <c r="A1934">
        <v>581</v>
      </c>
      <c r="B1934" s="1">
        <v>42026</v>
      </c>
      <c r="C1934" s="2">
        <v>2034.3</v>
      </c>
      <c r="D1934" s="2">
        <v>2064.62</v>
      </c>
      <c r="E1934" s="2">
        <v>2026.38</v>
      </c>
      <c r="F1934" s="2">
        <v>2063.15</v>
      </c>
      <c r="G1934" s="2">
        <v>4176050000</v>
      </c>
      <c r="H1934" s="2">
        <f t="shared" si="1421"/>
        <v>19.218205951649036</v>
      </c>
      <c r="I1934" s="2">
        <f t="shared" si="1422"/>
        <v>2045.9860000000003</v>
      </c>
      <c r="J1934" s="2">
        <f t="shared" si="1423"/>
        <v>24.460663690053327</v>
      </c>
      <c r="K1934" s="2">
        <f t="shared" si="1424"/>
        <v>2.1800000000000637</v>
      </c>
      <c r="L1934" s="18">
        <v>0.13514999999999999</v>
      </c>
      <c r="M1934" s="19">
        <v>11.712668493934935</v>
      </c>
      <c r="N1934" s="4">
        <f t="shared" si="1435"/>
        <v>38.239999999999782</v>
      </c>
      <c r="O1934" s="4">
        <f t="shared" si="1425"/>
        <v>32.542999999999964</v>
      </c>
      <c r="P1934" s="4">
        <f t="shared" si="1436"/>
        <v>-3.4313157894736865</v>
      </c>
      <c r="Q1934" s="4">
        <f t="shared" si="1449"/>
        <v>-0.88513120968933345</v>
      </c>
      <c r="R1934" s="18">
        <f t="shared" si="1437"/>
        <v>2027.906947368421</v>
      </c>
      <c r="S1934" s="2">
        <f t="shared" si="1438"/>
        <v>35.243052631579076</v>
      </c>
      <c r="T1934" s="22">
        <f t="shared" si="1426"/>
        <v>0</v>
      </c>
      <c r="U1934" s="29">
        <f t="shared" si="1439"/>
        <v>2034.0195852318473</v>
      </c>
      <c r="V1934" s="30">
        <f t="shared" si="1440"/>
        <v>29.130414768152832</v>
      </c>
      <c r="W1934" s="31">
        <f t="shared" si="1450"/>
        <v>0</v>
      </c>
      <c r="X1934" s="35">
        <f t="shared" si="1441"/>
        <v>2033.7489333333331</v>
      </c>
      <c r="Y1934" s="30">
        <f t="shared" si="1442"/>
        <v>29.40106666666702</v>
      </c>
      <c r="Z1934" s="31">
        <f t="shared" si="1451"/>
        <v>0</v>
      </c>
      <c r="AA1934" s="29">
        <f t="shared" si="1443"/>
        <v>2033.9816939660554</v>
      </c>
      <c r="AB1934" s="30">
        <f t="shared" si="1444"/>
        <v>29.168306033944646</v>
      </c>
      <c r="AC1934" s="31">
        <f t="shared" si="1452"/>
        <v>0</v>
      </c>
      <c r="AD1934" s="32">
        <f t="shared" si="1427"/>
        <v>-1</v>
      </c>
      <c r="AE1934" s="33">
        <f t="shared" si="1428"/>
        <v>-1</v>
      </c>
      <c r="AF1934" s="33">
        <f t="shared" si="1429"/>
        <v>0</v>
      </c>
      <c r="AG1934" s="33">
        <f t="shared" si="1430"/>
        <v>0</v>
      </c>
      <c r="AH1934" s="38">
        <f t="shared" si="1431"/>
        <v>-1</v>
      </c>
      <c r="AI1934" s="33">
        <f t="shared" si="1432"/>
        <v>-1</v>
      </c>
      <c r="AJ1934" s="39">
        <f t="shared" si="1433"/>
        <v>-1</v>
      </c>
      <c r="AK1934" s="43">
        <f t="shared" si="1434"/>
        <v>-1</v>
      </c>
      <c r="AL1934" s="4">
        <f t="shared" si="1453"/>
        <v>30.319999999999936</v>
      </c>
      <c r="AM1934" s="4">
        <f t="shared" si="1454"/>
        <v>30.638306033944446</v>
      </c>
      <c r="AN1934" s="4">
        <f t="shared" si="1455"/>
        <v>30.319999999999936</v>
      </c>
      <c r="AO1934" s="4">
        <f t="shared" si="1456"/>
        <v>-7.9199999999998454</v>
      </c>
      <c r="AP1934" s="4">
        <f t="shared" si="1457"/>
        <v>7.6016939660553362</v>
      </c>
      <c r="AQ1934" s="4">
        <f t="shared" si="1458"/>
        <v>7.6016939660553362</v>
      </c>
      <c r="AR1934" s="4">
        <f t="shared" si="1445"/>
        <v>28.850000000000136</v>
      </c>
      <c r="AS1934">
        <f t="shared" si="1459"/>
        <v>30.319999999999936</v>
      </c>
      <c r="AT1934" s="6">
        <f t="shared" si="1460"/>
        <v>1</v>
      </c>
      <c r="AU1934" s="4">
        <f t="shared" si="1461"/>
        <v>-12.460031683344248</v>
      </c>
      <c r="AV1934" s="4">
        <f t="shared" si="1462"/>
        <v>-16.837331506065201</v>
      </c>
      <c r="AW1934">
        <f t="shared" si="1463"/>
        <v>1</v>
      </c>
      <c r="AX1934">
        <f t="shared" si="1464"/>
        <v>0</v>
      </c>
      <c r="AY1934">
        <f t="shared" si="1465"/>
        <v>0</v>
      </c>
      <c r="AZ1934" s="4">
        <f t="shared" si="1446"/>
        <v>-3.9100000000000006</v>
      </c>
      <c r="BA1934" s="4">
        <f t="shared" si="1466"/>
        <v>107.21500000000003</v>
      </c>
      <c r="BB1934" s="4">
        <f t="shared" si="1447"/>
        <v>140.22833333333324</v>
      </c>
      <c r="BC1934" s="4">
        <f t="shared" si="1448"/>
        <v>248.53199999999998</v>
      </c>
      <c r="BM1934">
        <f t="shared" si="1420"/>
        <v>1</v>
      </c>
    </row>
    <row r="1935" spans="1:65" x14ac:dyDescent="0.25">
      <c r="A1935">
        <v>580</v>
      </c>
      <c r="B1935" s="1">
        <v>42025</v>
      </c>
      <c r="C1935" s="2">
        <v>2020.19</v>
      </c>
      <c r="D1935" s="2">
        <v>2038.29</v>
      </c>
      <c r="E1935" s="2">
        <v>2012.04</v>
      </c>
      <c r="F1935" s="2">
        <v>2032.12</v>
      </c>
      <c r="G1935" s="2">
        <v>3730070000</v>
      </c>
      <c r="H1935" s="2">
        <f t="shared" si="1421"/>
        <v>20.155992243829925</v>
      </c>
      <c r="I1935" s="2">
        <f t="shared" si="1422"/>
        <v>2047.7350000000001</v>
      </c>
      <c r="J1935" s="2">
        <f t="shared" si="1423"/>
        <v>23.226135069424632</v>
      </c>
      <c r="K1935" s="2">
        <f t="shared" si="1424"/>
        <v>-2.3599999999999</v>
      </c>
      <c r="L1935" s="18">
        <v>0.18004999999999999</v>
      </c>
      <c r="M1935" s="19">
        <v>15.530407231874515</v>
      </c>
      <c r="N1935" s="4">
        <f t="shared" si="1435"/>
        <v>26.25</v>
      </c>
      <c r="O1935" s="4">
        <f t="shared" si="1425"/>
        <v>31.418999999999983</v>
      </c>
      <c r="P1935" s="4">
        <f t="shared" si="1436"/>
        <v>-4.2130526315789503</v>
      </c>
      <c r="Q1935" s="4">
        <f t="shared" si="1449"/>
        <v>-0.71901222603250625</v>
      </c>
      <c r="R1935" s="18">
        <f t="shared" si="1437"/>
        <v>2018.1810150375939</v>
      </c>
      <c r="S1935" s="2">
        <f t="shared" si="1438"/>
        <v>13.938984962406039</v>
      </c>
      <c r="T1935" s="22">
        <f t="shared" si="1426"/>
        <v>1</v>
      </c>
      <c r="U1935" s="29">
        <f t="shared" si="1439"/>
        <v>2020.0196749404201</v>
      </c>
      <c r="V1935" s="30">
        <f t="shared" si="1440"/>
        <v>12.100325059579745</v>
      </c>
      <c r="W1935" s="31">
        <f t="shared" si="1450"/>
        <v>1</v>
      </c>
      <c r="X1935" s="35">
        <f t="shared" si="1441"/>
        <v>2028.9482666666663</v>
      </c>
      <c r="Y1935" s="30">
        <f t="shared" si="1442"/>
        <v>3.1717333333335773</v>
      </c>
      <c r="Z1935" s="31">
        <f t="shared" si="1451"/>
        <v>1</v>
      </c>
      <c r="AA1935" s="29">
        <f t="shared" si="1443"/>
        <v>2021.2696777820947</v>
      </c>
      <c r="AB1935" s="30">
        <f t="shared" si="1444"/>
        <v>10.850322217905159</v>
      </c>
      <c r="AC1935" s="31">
        <f t="shared" si="1452"/>
        <v>1</v>
      </c>
      <c r="AD1935" s="32">
        <f t="shared" si="1427"/>
        <v>1</v>
      </c>
      <c r="AE1935" s="33">
        <f t="shared" si="1428"/>
        <v>1</v>
      </c>
      <c r="AF1935" s="33">
        <f t="shared" si="1429"/>
        <v>0</v>
      </c>
      <c r="AG1935" s="33">
        <f t="shared" si="1430"/>
        <v>0</v>
      </c>
      <c r="AH1935" s="38">
        <f t="shared" si="1431"/>
        <v>1</v>
      </c>
      <c r="AI1935" s="33">
        <f t="shared" si="1432"/>
        <v>1</v>
      </c>
      <c r="AJ1935" s="39">
        <f t="shared" si="1433"/>
        <v>1</v>
      </c>
      <c r="AK1935" s="43">
        <f t="shared" si="1434"/>
        <v>0</v>
      </c>
      <c r="AL1935" s="4">
        <f t="shared" si="1453"/>
        <v>18.099999999999909</v>
      </c>
      <c r="AM1935" s="4">
        <f t="shared" si="1454"/>
        <v>17.020322217905232</v>
      </c>
      <c r="AN1935" s="4">
        <f t="shared" si="1455"/>
        <v>17.020322217905232</v>
      </c>
      <c r="AO1935" s="4">
        <f t="shared" si="1456"/>
        <v>-8.1500000000000909</v>
      </c>
      <c r="AP1935" s="4">
        <f t="shared" si="1457"/>
        <v>9.2296777820947682</v>
      </c>
      <c r="AQ1935" s="4">
        <f t="shared" si="1458"/>
        <v>8.1500000000000909</v>
      </c>
      <c r="AR1935" s="4">
        <f t="shared" si="1445"/>
        <v>11.929999999999836</v>
      </c>
      <c r="AS1935">
        <f t="shared" si="1459"/>
        <v>17.020322217905232</v>
      </c>
      <c r="AT1935" s="6">
        <f t="shared" si="1460"/>
        <v>0</v>
      </c>
      <c r="AU1935" s="4">
        <f t="shared" si="1461"/>
        <v>2.3372380280669844</v>
      </c>
      <c r="AV1935" s="4">
        <f t="shared" si="1462"/>
        <v>3.9004072318746781</v>
      </c>
      <c r="AW1935">
        <f t="shared" si="1463"/>
        <v>0</v>
      </c>
      <c r="AX1935">
        <f t="shared" si="1464"/>
        <v>0</v>
      </c>
      <c r="AY1935">
        <f t="shared" si="1465"/>
        <v>0</v>
      </c>
      <c r="AZ1935" s="4">
        <f t="shared" si="1446"/>
        <v>6.94</v>
      </c>
      <c r="BA1935" s="4">
        <f t="shared" si="1466"/>
        <v>111.12500000000003</v>
      </c>
      <c r="BB1935" s="4">
        <f t="shared" si="1447"/>
        <v>144.13833333333324</v>
      </c>
      <c r="BC1935" s="4">
        <f t="shared" si="1448"/>
        <v>242.88800000000003</v>
      </c>
      <c r="BM1935">
        <f t="shared" si="1420"/>
        <v>1</v>
      </c>
    </row>
    <row r="1936" spans="1:65" x14ac:dyDescent="0.25">
      <c r="A1936">
        <v>579</v>
      </c>
      <c r="B1936" s="1">
        <v>42024</v>
      </c>
      <c r="C1936" s="2">
        <v>2020.76</v>
      </c>
      <c r="D1936" s="2">
        <v>2028.94</v>
      </c>
      <c r="E1936" s="2">
        <v>2004.49</v>
      </c>
      <c r="F1936" s="2">
        <v>2022.55</v>
      </c>
      <c r="G1936" s="2">
        <v>3944340000</v>
      </c>
      <c r="H1936" s="2">
        <f t="shared" si="1421"/>
        <v>20.121441880077384</v>
      </c>
      <c r="I1936" s="2">
        <f t="shared" si="1422"/>
        <v>2049.7775000000001</v>
      </c>
      <c r="J1936" s="2">
        <f t="shared" si="1423"/>
        <v>23.955969978933801</v>
      </c>
      <c r="K1936" s="2">
        <f t="shared" si="1424"/>
        <v>1.3399999999999181</v>
      </c>
      <c r="L1936" s="18">
        <v>0.19545000000000001</v>
      </c>
      <c r="M1936" s="19">
        <v>16.832661083454102</v>
      </c>
      <c r="N1936" s="4">
        <f t="shared" si="1435"/>
        <v>24.450000000000045</v>
      </c>
      <c r="O1936" s="4">
        <f t="shared" si="1425"/>
        <v>32.574999999999974</v>
      </c>
      <c r="P1936" s="4">
        <f t="shared" si="1436"/>
        <v>-4.3689849624060182</v>
      </c>
      <c r="Q1936" s="4">
        <f t="shared" si="1449"/>
        <v>-0.43673092199990271</v>
      </c>
      <c r="R1936" s="18">
        <f t="shared" si="1437"/>
        <v>2015.2386992481204</v>
      </c>
      <c r="S1936" s="2">
        <f t="shared" si="1438"/>
        <v>7.3113007518795712</v>
      </c>
      <c r="T1936" s="22">
        <f t="shared" si="1426"/>
        <v>1</v>
      </c>
      <c r="U1936" s="29">
        <f t="shared" si="1439"/>
        <v>2020.6401847678867</v>
      </c>
      <c r="V1936" s="30">
        <f t="shared" si="1440"/>
        <v>1.9098152321132602</v>
      </c>
      <c r="W1936" s="31">
        <f t="shared" si="1450"/>
        <v>1</v>
      </c>
      <c r="X1936" s="35">
        <f t="shared" si="1441"/>
        <v>2013.4064000000001</v>
      </c>
      <c r="Y1936" s="30">
        <f t="shared" si="1442"/>
        <v>9.1435999999998785</v>
      </c>
      <c r="Z1936" s="31">
        <f t="shared" si="1451"/>
        <v>1</v>
      </c>
      <c r="AA1936" s="29">
        <f t="shared" si="1443"/>
        <v>2019.6274549003824</v>
      </c>
      <c r="AB1936" s="30">
        <f t="shared" si="1444"/>
        <v>2.9225450996175368</v>
      </c>
      <c r="AC1936" s="31">
        <f t="shared" si="1452"/>
        <v>1</v>
      </c>
      <c r="AD1936" s="32">
        <f t="shared" si="1427"/>
        <v>1</v>
      </c>
      <c r="AE1936" s="33">
        <f t="shared" si="1428"/>
        <v>0</v>
      </c>
      <c r="AF1936" s="33">
        <f t="shared" si="1429"/>
        <v>0</v>
      </c>
      <c r="AG1936" s="33">
        <f t="shared" si="1430"/>
        <v>0</v>
      </c>
      <c r="AH1936" s="38">
        <f t="shared" si="1431"/>
        <v>1</v>
      </c>
      <c r="AI1936" s="33">
        <f t="shared" si="1432"/>
        <v>0</v>
      </c>
      <c r="AJ1936" s="39">
        <f t="shared" si="1433"/>
        <v>1</v>
      </c>
      <c r="AK1936" s="43">
        <f t="shared" si="1434"/>
        <v>0</v>
      </c>
      <c r="AL1936" s="4">
        <f t="shared" si="1453"/>
        <v>8.1800000000000637</v>
      </c>
      <c r="AM1936" s="4">
        <f t="shared" si="1454"/>
        <v>9.3125450996176369</v>
      </c>
      <c r="AN1936" s="4">
        <f t="shared" si="1455"/>
        <v>8.1800000000000637</v>
      </c>
      <c r="AO1936" s="4">
        <f t="shared" si="1456"/>
        <v>-16.269999999999982</v>
      </c>
      <c r="AP1936" s="4">
        <f t="shared" si="1457"/>
        <v>15.137454900382409</v>
      </c>
      <c r="AQ1936" s="4">
        <f t="shared" si="1458"/>
        <v>15.137454900382409</v>
      </c>
      <c r="AR1936" s="4">
        <f t="shared" si="1445"/>
        <v>1.7899999999999636</v>
      </c>
      <c r="AS1936">
        <f t="shared" si="1459"/>
        <v>15.137454900382409</v>
      </c>
      <c r="AT1936" s="6">
        <f t="shared" si="1460"/>
        <v>0</v>
      </c>
      <c r="AU1936" s="4">
        <f t="shared" si="1461"/>
        <v>3.699819358548698</v>
      </c>
      <c r="AV1936" s="4">
        <f t="shared" si="1462"/>
        <v>15.342661083454139</v>
      </c>
      <c r="AW1936">
        <f t="shared" si="1463"/>
        <v>0</v>
      </c>
      <c r="AX1936">
        <f t="shared" si="1464"/>
        <v>0</v>
      </c>
      <c r="AY1936">
        <f t="shared" si="1465"/>
        <v>0</v>
      </c>
      <c r="AZ1936" s="4">
        <f t="shared" si="1446"/>
        <v>6.94</v>
      </c>
      <c r="BA1936" s="4">
        <f t="shared" si="1466"/>
        <v>104.18500000000003</v>
      </c>
      <c r="BB1936" s="4">
        <f t="shared" si="1447"/>
        <v>139.51166666666657</v>
      </c>
      <c r="BC1936" s="4">
        <f t="shared" si="1448"/>
        <v>243.11599999999999</v>
      </c>
      <c r="BM1936">
        <f t="shared" si="1420"/>
        <v>1</v>
      </c>
    </row>
    <row r="1937" spans="1:65" x14ac:dyDescent="0.25">
      <c r="A1937">
        <v>578</v>
      </c>
      <c r="B1937" s="1">
        <v>42020</v>
      </c>
      <c r="C1937" s="2">
        <v>1992.25</v>
      </c>
      <c r="D1937" s="2">
        <v>2020.46</v>
      </c>
      <c r="E1937" s="2">
        <v>1988.12</v>
      </c>
      <c r="F1937" s="2">
        <v>2019.42</v>
      </c>
      <c r="G1937" s="2">
        <v>4056410000</v>
      </c>
      <c r="H1937" s="2">
        <f t="shared" si="1421"/>
        <v>22.149306209350094</v>
      </c>
      <c r="I1937" s="2">
        <f t="shared" si="1422"/>
        <v>2049.6885000000007</v>
      </c>
      <c r="J1937" s="2">
        <f t="shared" si="1423"/>
        <v>24.597652626558517</v>
      </c>
      <c r="K1937" s="2">
        <f t="shared" si="1424"/>
        <v>-0.42000000000007276</v>
      </c>
      <c r="L1937" s="18">
        <v>0.19275</v>
      </c>
      <c r="M1937" s="19">
        <v>16.38023848602705</v>
      </c>
      <c r="N1937" s="4">
        <f t="shared" si="1435"/>
        <v>32.340000000000146</v>
      </c>
      <c r="O1937" s="4">
        <f t="shared" si="1425"/>
        <v>34.215999999999966</v>
      </c>
      <c r="P1937" s="4">
        <f t="shared" si="1436"/>
        <v>-4.181300751879701</v>
      </c>
      <c r="Q1937" s="4">
        <f t="shared" si="1449"/>
        <v>-0.30721854387996733</v>
      </c>
      <c r="R1937" s="18">
        <f t="shared" si="1437"/>
        <v>1989.4745413533835</v>
      </c>
      <c r="S1937" s="2">
        <f t="shared" si="1438"/>
        <v>29.945458646616544</v>
      </c>
      <c r="T1937" s="22">
        <f t="shared" si="1426"/>
        <v>0</v>
      </c>
      <c r="U1937" s="29">
        <f t="shared" si="1439"/>
        <v>1992.208118385214</v>
      </c>
      <c r="V1937" s="30">
        <f t="shared" si="1440"/>
        <v>27.21188161478608</v>
      </c>
      <c r="W1937" s="31">
        <f t="shared" si="1450"/>
        <v>0</v>
      </c>
      <c r="X1937" s="35">
        <f t="shared" si="1441"/>
        <v>1991.3973333333324</v>
      </c>
      <c r="Y1937" s="30">
        <f t="shared" si="1442"/>
        <v>28.022666666667646</v>
      </c>
      <c r="Z1937" s="31">
        <f t="shared" si="1451"/>
        <v>0</v>
      </c>
      <c r="AA1937" s="29">
        <f t="shared" si="1443"/>
        <v>1992.0946084779505</v>
      </c>
      <c r="AB1937" s="30">
        <f t="shared" si="1444"/>
        <v>27.325391522049586</v>
      </c>
      <c r="AC1937" s="31">
        <f t="shared" si="1452"/>
        <v>0</v>
      </c>
      <c r="AD1937" s="32">
        <f t="shared" si="1427"/>
        <v>-1</v>
      </c>
      <c r="AE1937" s="33">
        <f t="shared" si="1428"/>
        <v>0</v>
      </c>
      <c r="AF1937" s="33">
        <f t="shared" si="1429"/>
        <v>0</v>
      </c>
      <c r="AG1937" s="33">
        <f t="shared" si="1430"/>
        <v>0</v>
      </c>
      <c r="AH1937" s="38">
        <f t="shared" si="1431"/>
        <v>-1</v>
      </c>
      <c r="AI1937" s="33">
        <f t="shared" si="1432"/>
        <v>-1</v>
      </c>
      <c r="AJ1937" s="39">
        <f t="shared" si="1433"/>
        <v>-1</v>
      </c>
      <c r="AK1937" s="43">
        <f t="shared" si="1434"/>
        <v>-1</v>
      </c>
      <c r="AL1937" s="4">
        <f t="shared" si="1453"/>
        <v>28.210000000000036</v>
      </c>
      <c r="AM1937" s="4">
        <f t="shared" si="1454"/>
        <v>28.365391522049549</v>
      </c>
      <c r="AN1937" s="4">
        <f t="shared" si="1455"/>
        <v>28.210000000000036</v>
      </c>
      <c r="AO1937" s="4">
        <f t="shared" si="1456"/>
        <v>-4.1300000000001091</v>
      </c>
      <c r="AP1937" s="4">
        <f t="shared" si="1457"/>
        <v>3.9746084779505964</v>
      </c>
      <c r="AQ1937" s="4">
        <f t="shared" si="1458"/>
        <v>3.9746084779505964</v>
      </c>
      <c r="AR1937" s="4">
        <f t="shared" si="1445"/>
        <v>27.170000000000073</v>
      </c>
      <c r="AS1937">
        <f t="shared" si="1459"/>
        <v>28.210000000000036</v>
      </c>
      <c r="AT1937" s="6">
        <f t="shared" si="1460"/>
        <v>1</v>
      </c>
      <c r="AU1937" s="4">
        <f t="shared" si="1461"/>
        <v>-6.9971942863502576</v>
      </c>
      <c r="AV1937" s="4">
        <f t="shared" si="1462"/>
        <v>-10.489761513973022</v>
      </c>
      <c r="AW1937">
        <f t="shared" si="1463"/>
        <v>1</v>
      </c>
      <c r="AX1937">
        <f t="shared" si="1464"/>
        <v>0</v>
      </c>
      <c r="AY1937">
        <f t="shared" si="1465"/>
        <v>0</v>
      </c>
      <c r="AZ1937" s="4">
        <f t="shared" si="1446"/>
        <v>-3.9100000000000006</v>
      </c>
      <c r="BA1937" s="4">
        <f t="shared" si="1466"/>
        <v>97.245000000000033</v>
      </c>
      <c r="BB1937" s="4">
        <f t="shared" si="1447"/>
        <v>137.19833333333324</v>
      </c>
      <c r="BC1937" s="4">
        <f t="shared" si="1448"/>
        <v>231.71199999999996</v>
      </c>
      <c r="BM1937">
        <f t="shared" si="1420"/>
        <v>1</v>
      </c>
    </row>
    <row r="1938" spans="1:65" x14ac:dyDescent="0.25">
      <c r="A1938">
        <v>577</v>
      </c>
      <c r="B1938" s="1">
        <v>42019</v>
      </c>
      <c r="C1938" s="2">
        <v>2013.75</v>
      </c>
      <c r="D1938" s="2">
        <v>2021.35</v>
      </c>
      <c r="E1938" s="2">
        <v>1991.47</v>
      </c>
      <c r="F1938" s="2">
        <v>1992.67</v>
      </c>
      <c r="G1938" s="2">
        <v>4276720000</v>
      </c>
      <c r="H1938" s="2">
        <f t="shared" si="1421"/>
        <v>20.194550530059111</v>
      </c>
      <c r="I1938" s="2">
        <f t="shared" si="1422"/>
        <v>2048.7645000000002</v>
      </c>
      <c r="J1938" s="2">
        <f t="shared" si="1423"/>
        <v>25.424203346210728</v>
      </c>
      <c r="K1938" s="2">
        <f t="shared" si="1424"/>
        <v>2.4800000000000182</v>
      </c>
      <c r="L1938" s="18">
        <v>0.21505000000000002</v>
      </c>
      <c r="M1938" s="19">
        <v>18.445918011869374</v>
      </c>
      <c r="N1938" s="4">
        <f t="shared" si="1435"/>
        <v>29.879999999999882</v>
      </c>
      <c r="O1938" s="4">
        <f t="shared" si="1425"/>
        <v>33.613999999999962</v>
      </c>
      <c r="P1938" s="4">
        <f t="shared" si="1436"/>
        <v>-3.195458646616546</v>
      </c>
      <c r="Q1938" s="4">
        <f t="shared" si="1449"/>
        <v>-0.10738875586152066</v>
      </c>
      <c r="R1938" s="18">
        <f t="shared" si="1437"/>
        <v>2010.0465037593985</v>
      </c>
      <c r="S1938" s="2">
        <f t="shared" si="1438"/>
        <v>17.376503759398474</v>
      </c>
      <c r="T1938" s="22">
        <f t="shared" si="1426"/>
        <v>0</v>
      </c>
      <c r="U1938" s="29">
        <f t="shared" si="1439"/>
        <v>2013.777033944725</v>
      </c>
      <c r="V1938" s="30">
        <f t="shared" si="1440"/>
        <v>21.10703394472489</v>
      </c>
      <c r="W1938" s="31">
        <f t="shared" si="1450"/>
        <v>0</v>
      </c>
      <c r="X1938" s="35">
        <f t="shared" si="1441"/>
        <v>2009.8321333333333</v>
      </c>
      <c r="Y1938" s="30">
        <f t="shared" si="1442"/>
        <v>17.162133333333259</v>
      </c>
      <c r="Z1938" s="31">
        <f t="shared" si="1451"/>
        <v>0</v>
      </c>
      <c r="AA1938" s="29">
        <f t="shared" si="1443"/>
        <v>2013.2247478591303</v>
      </c>
      <c r="AB1938" s="30">
        <f t="shared" si="1444"/>
        <v>20.554747859130202</v>
      </c>
      <c r="AC1938" s="31">
        <f t="shared" si="1452"/>
        <v>0</v>
      </c>
      <c r="AD1938" s="32">
        <f t="shared" si="1427"/>
        <v>-1</v>
      </c>
      <c r="AE1938" s="33">
        <f t="shared" si="1428"/>
        <v>-1</v>
      </c>
      <c r="AF1938" s="33">
        <f t="shared" si="1429"/>
        <v>0</v>
      </c>
      <c r="AG1938" s="33">
        <f t="shared" si="1430"/>
        <v>0</v>
      </c>
      <c r="AH1938" s="38">
        <f t="shared" si="1431"/>
        <v>-1</v>
      </c>
      <c r="AI1938" s="33">
        <f t="shared" si="1432"/>
        <v>-1</v>
      </c>
      <c r="AJ1938" s="39">
        <f t="shared" si="1433"/>
        <v>-1</v>
      </c>
      <c r="AK1938" s="43">
        <f t="shared" si="1434"/>
        <v>-1</v>
      </c>
      <c r="AL1938" s="4">
        <f t="shared" si="1453"/>
        <v>7.5999999999999091</v>
      </c>
      <c r="AM1938" s="4">
        <f t="shared" si="1454"/>
        <v>8.1252521408696339</v>
      </c>
      <c r="AN1938" s="4">
        <f t="shared" si="1455"/>
        <v>7.5999999999999091</v>
      </c>
      <c r="AO1938" s="4">
        <f t="shared" si="1456"/>
        <v>-22.279999999999973</v>
      </c>
      <c r="AP1938" s="4">
        <f t="shared" si="1457"/>
        <v>21.754747859130248</v>
      </c>
      <c r="AQ1938" s="4">
        <f t="shared" si="1458"/>
        <v>21.754747859130248</v>
      </c>
      <c r="AR1938" s="4">
        <f t="shared" si="1445"/>
        <v>21.079999999999927</v>
      </c>
      <c r="AS1938">
        <f t="shared" si="1459"/>
        <v>21.754747859130248</v>
      </c>
      <c r="AT1938" s="6">
        <f t="shared" si="1460"/>
        <v>1</v>
      </c>
      <c r="AU1938" s="4">
        <f t="shared" si="1461"/>
        <v>-2.9281260160608369</v>
      </c>
      <c r="AV1938" s="4">
        <f t="shared" si="1462"/>
        <v>-2.3340819881305537</v>
      </c>
      <c r="AW1938">
        <f t="shared" si="1463"/>
        <v>1</v>
      </c>
      <c r="AX1938">
        <f t="shared" si="1464"/>
        <v>0</v>
      </c>
      <c r="AY1938">
        <f t="shared" si="1465"/>
        <v>0</v>
      </c>
      <c r="AZ1938" s="4">
        <f t="shared" si="1446"/>
        <v>-3.9100000000000006</v>
      </c>
      <c r="BA1938" s="4">
        <f t="shared" si="1466"/>
        <v>101.15500000000003</v>
      </c>
      <c r="BB1938" s="4">
        <f t="shared" si="1447"/>
        <v>141.10833333333323</v>
      </c>
      <c r="BC1938" s="4">
        <f t="shared" si="1448"/>
        <v>240.31199999999998</v>
      </c>
      <c r="BM1938">
        <f t="shared" si="1420"/>
        <v>1</v>
      </c>
    </row>
    <row r="1939" spans="1:65" x14ac:dyDescent="0.25">
      <c r="A1939">
        <v>576</v>
      </c>
      <c r="B1939" s="1">
        <v>42018</v>
      </c>
      <c r="C1939" s="2">
        <v>2018.4</v>
      </c>
      <c r="D1939" s="2">
        <v>2018.4</v>
      </c>
      <c r="E1939" s="2">
        <v>1988.44</v>
      </c>
      <c r="F1939" s="2">
        <v>2011.27</v>
      </c>
      <c r="G1939" s="2">
        <v>4378680000</v>
      </c>
      <c r="H1939" s="2">
        <f t="shared" si="1421"/>
        <v>23.663770620930233</v>
      </c>
      <c r="I1939" s="2">
        <f t="shared" si="1422"/>
        <v>2047.4124999999999</v>
      </c>
      <c r="J1939" s="2">
        <f t="shared" si="1423"/>
        <v>26.861173603705783</v>
      </c>
      <c r="K1939" s="2">
        <f t="shared" si="1424"/>
        <v>-4.6299999999998818</v>
      </c>
      <c r="L1939" s="18">
        <v>0.18975</v>
      </c>
      <c r="M1939" s="19">
        <v>16.370975515712534</v>
      </c>
      <c r="N1939" s="4">
        <f t="shared" si="1435"/>
        <v>34.589999999999918</v>
      </c>
      <c r="O1939" s="4">
        <f t="shared" si="1425"/>
        <v>33.389999999999965</v>
      </c>
      <c r="P1939" s="4">
        <f t="shared" si="1436"/>
        <v>-1.2234962406015102</v>
      </c>
      <c r="Q1939" s="4">
        <f t="shared" si="1449"/>
        <v>6.9317806986852498E-2</v>
      </c>
      <c r="R1939" s="18">
        <f t="shared" si="1437"/>
        <v>2023.2135263157895</v>
      </c>
      <c r="S1939" s="2">
        <f t="shared" si="1438"/>
        <v>11.943526315789541</v>
      </c>
      <c r="T1939" s="22">
        <f t="shared" si="1426"/>
        <v>1</v>
      </c>
      <c r="U1939" s="29">
        <f t="shared" si="1439"/>
        <v>2018.4670372974686</v>
      </c>
      <c r="V1939" s="30">
        <f t="shared" si="1440"/>
        <v>7.1970372974685688</v>
      </c>
      <c r="W1939" s="31">
        <f t="shared" si="1450"/>
        <v>1</v>
      </c>
      <c r="X1939" s="35">
        <f t="shared" si="1441"/>
        <v>2014.2894666666671</v>
      </c>
      <c r="Y1939" s="30">
        <f t="shared" si="1442"/>
        <v>3.0194666666670855</v>
      </c>
      <c r="Z1939" s="31">
        <f t="shared" si="1451"/>
        <v>1</v>
      </c>
      <c r="AA1939" s="29">
        <f t="shared" si="1443"/>
        <v>2017.8821774091564</v>
      </c>
      <c r="AB1939" s="30">
        <f t="shared" si="1444"/>
        <v>6.6121774091564021</v>
      </c>
      <c r="AC1939" s="31">
        <f t="shared" si="1452"/>
        <v>1</v>
      </c>
      <c r="AD1939" s="32">
        <f t="shared" si="1427"/>
        <v>1</v>
      </c>
      <c r="AE1939" s="33">
        <f t="shared" si="1428"/>
        <v>1</v>
      </c>
      <c r="AF1939" s="33">
        <f t="shared" si="1429"/>
        <v>0</v>
      </c>
      <c r="AG1939" s="33">
        <f t="shared" si="1430"/>
        <v>0</v>
      </c>
      <c r="AH1939" s="38">
        <f t="shared" si="1431"/>
        <v>1</v>
      </c>
      <c r="AI1939" s="33">
        <f t="shared" si="1432"/>
        <v>1</v>
      </c>
      <c r="AJ1939" s="39">
        <f t="shared" si="1433"/>
        <v>0</v>
      </c>
      <c r="AK1939" s="43">
        <f t="shared" si="1434"/>
        <v>0</v>
      </c>
      <c r="AL1939" s="4">
        <f t="shared" si="1453"/>
        <v>0</v>
      </c>
      <c r="AM1939" s="4">
        <f t="shared" si="1454"/>
        <v>0.51782259084370708</v>
      </c>
      <c r="AN1939" s="4">
        <f t="shared" si="1455"/>
        <v>0</v>
      </c>
      <c r="AO1939" s="4">
        <f t="shared" si="1456"/>
        <v>-29.960000000000036</v>
      </c>
      <c r="AP1939" s="4">
        <f t="shared" si="1457"/>
        <v>29.442177409156329</v>
      </c>
      <c r="AQ1939" s="4">
        <f t="shared" si="1458"/>
        <v>29.442177409156329</v>
      </c>
      <c r="AR1939" s="4">
        <f t="shared" si="1445"/>
        <v>7.1300000000001091</v>
      </c>
      <c r="AS1939">
        <f t="shared" si="1459"/>
        <v>29.442177409156329</v>
      </c>
      <c r="AT1939" s="6">
        <f t="shared" si="1460"/>
        <v>1</v>
      </c>
      <c r="AU1939" s="4">
        <f t="shared" si="1461"/>
        <v>-12.432031929163458</v>
      </c>
      <c r="AV1939" s="4">
        <f t="shared" si="1462"/>
        <v>9.5409755157124252</v>
      </c>
      <c r="AW1939">
        <f t="shared" si="1463"/>
        <v>0</v>
      </c>
      <c r="AX1939">
        <f t="shared" si="1464"/>
        <v>1</v>
      </c>
      <c r="AY1939">
        <f t="shared" si="1465"/>
        <v>0</v>
      </c>
      <c r="AZ1939" s="4">
        <f t="shared" si="1446"/>
        <v>-3.9100000000000006</v>
      </c>
      <c r="BA1939" s="4">
        <f t="shared" si="1466"/>
        <v>105.06500000000003</v>
      </c>
      <c r="BB1939" s="4">
        <f t="shared" si="1447"/>
        <v>145.01833333333323</v>
      </c>
      <c r="BC1939" s="4">
        <f t="shared" si="1448"/>
        <v>242.17200000000005</v>
      </c>
      <c r="BM1939">
        <f t="shared" si="1420"/>
        <v>1</v>
      </c>
    </row>
    <row r="1940" spans="1:65" x14ac:dyDescent="0.25">
      <c r="A1940">
        <v>575</v>
      </c>
      <c r="B1940" s="1">
        <v>42017</v>
      </c>
      <c r="C1940" s="2">
        <v>2031.58</v>
      </c>
      <c r="D1940" s="2">
        <v>2056.9299999999998</v>
      </c>
      <c r="E1940" s="2">
        <v>2008.25</v>
      </c>
      <c r="F1940" s="2">
        <v>2023.03</v>
      </c>
      <c r="G1940" s="2">
        <v>4107300000</v>
      </c>
      <c r="H1940" s="2">
        <f t="shared" si="1421"/>
        <v>26.344946574248336</v>
      </c>
      <c r="I1940" s="2">
        <f t="shared" si="1422"/>
        <v>2046.7439999999995</v>
      </c>
      <c r="J1940" s="2">
        <f t="shared" si="1423"/>
        <v>27.415329826097008</v>
      </c>
      <c r="K1940" s="2">
        <f t="shared" si="1424"/>
        <v>3.3199999999999363</v>
      </c>
      <c r="L1940" s="18">
        <v>0.17099999999999999</v>
      </c>
      <c r="M1940" s="19">
        <v>14.791430852167714</v>
      </c>
      <c r="N1940" s="4">
        <f t="shared" si="1435"/>
        <v>48.679999999999836</v>
      </c>
      <c r="O1940" s="4">
        <f t="shared" si="1425"/>
        <v>31.034999999999968</v>
      </c>
      <c r="P1940" s="4">
        <f t="shared" si="1436"/>
        <v>0.1835263157894661</v>
      </c>
      <c r="Q1940" s="4">
        <f t="shared" si="1449"/>
        <v>0.17189050632911099</v>
      </c>
      <c r="R1940" s="18">
        <f t="shared" si="1437"/>
        <v>2029.4508947368422</v>
      </c>
      <c r="S1940" s="2">
        <f t="shared" si="1438"/>
        <v>6.4208947368422287</v>
      </c>
      <c r="T1940" s="22">
        <f t="shared" si="1426"/>
        <v>1</v>
      </c>
      <c r="U1940" s="29">
        <f t="shared" si="1439"/>
        <v>2031.6310876059053</v>
      </c>
      <c r="V1940" s="30">
        <f t="shared" si="1440"/>
        <v>8.6010876059053771</v>
      </c>
      <c r="W1940" s="31">
        <f t="shared" si="1450"/>
        <v>1</v>
      </c>
      <c r="X1940" s="35">
        <f t="shared" si="1441"/>
        <v>2026.6565333333347</v>
      </c>
      <c r="Y1940" s="30">
        <f t="shared" si="1442"/>
        <v>3.6265333333346916</v>
      </c>
      <c r="Z1940" s="31">
        <f t="shared" si="1451"/>
        <v>1</v>
      </c>
      <c r="AA1940" s="29">
        <f t="shared" si="1443"/>
        <v>2030.9346500077454</v>
      </c>
      <c r="AB1940" s="30">
        <f t="shared" si="1444"/>
        <v>7.9046500077454311</v>
      </c>
      <c r="AC1940" s="31">
        <f t="shared" si="1452"/>
        <v>1</v>
      </c>
      <c r="AD1940" s="32">
        <f t="shared" si="1427"/>
        <v>1</v>
      </c>
      <c r="AE1940" s="33">
        <f t="shared" si="1428"/>
        <v>0</v>
      </c>
      <c r="AF1940" s="33">
        <f t="shared" si="1429"/>
        <v>0</v>
      </c>
      <c r="AG1940" s="33">
        <f t="shared" si="1430"/>
        <v>0</v>
      </c>
      <c r="AH1940" s="38">
        <f t="shared" si="1431"/>
        <v>0</v>
      </c>
      <c r="AI1940" s="33">
        <f t="shared" si="1432"/>
        <v>0</v>
      </c>
      <c r="AJ1940" s="39">
        <f t="shared" si="1433"/>
        <v>0</v>
      </c>
      <c r="AK1940" s="43">
        <f t="shared" si="1434"/>
        <v>0</v>
      </c>
      <c r="AL1940" s="4">
        <f t="shared" si="1453"/>
        <v>25.349999999999909</v>
      </c>
      <c r="AM1940" s="4">
        <f t="shared" si="1454"/>
        <v>25.995349992254432</v>
      </c>
      <c r="AN1940" s="4">
        <f t="shared" si="1455"/>
        <v>25.349999999999909</v>
      </c>
      <c r="AO1940" s="4">
        <f t="shared" si="1456"/>
        <v>-23.329999999999927</v>
      </c>
      <c r="AP1940" s="4">
        <f t="shared" si="1457"/>
        <v>22.684650007745404</v>
      </c>
      <c r="AQ1940" s="4">
        <f t="shared" si="1458"/>
        <v>22.684650007745404</v>
      </c>
      <c r="AR1940" s="4">
        <f t="shared" si="1445"/>
        <v>8.5499999999999545</v>
      </c>
      <c r="AS1940">
        <f t="shared" si="1459"/>
        <v>25.349999999999909</v>
      </c>
      <c r="AT1940" s="6">
        <f t="shared" si="1460"/>
        <v>2</v>
      </c>
      <c r="AU1940" s="4">
        <f t="shared" si="1461"/>
        <v>-9.1738330896602491</v>
      </c>
      <c r="AV1940" s="4">
        <f t="shared" si="1462"/>
        <v>6.5414308521677595</v>
      </c>
      <c r="AW1940">
        <f t="shared" si="1463"/>
        <v>0</v>
      </c>
      <c r="AX1940">
        <f t="shared" si="1464"/>
        <v>1</v>
      </c>
      <c r="AY1940">
        <f t="shared" si="1465"/>
        <v>0</v>
      </c>
      <c r="AZ1940" s="4">
        <f t="shared" si="1446"/>
        <v>-11.085000000000001</v>
      </c>
      <c r="BA1940" s="4">
        <f t="shared" si="1466"/>
        <v>108.97500000000002</v>
      </c>
      <c r="BB1940" s="4">
        <f t="shared" si="1447"/>
        <v>146.32166666666657</v>
      </c>
      <c r="BC1940" s="4">
        <f t="shared" si="1448"/>
        <v>247.44399999999993</v>
      </c>
      <c r="BM1940">
        <f t="shared" si="1420"/>
        <v>0</v>
      </c>
    </row>
    <row r="1941" spans="1:65" x14ac:dyDescent="0.25">
      <c r="A1941">
        <v>574</v>
      </c>
      <c r="B1941" s="1">
        <v>42016</v>
      </c>
      <c r="C1941" s="2">
        <v>2046.13</v>
      </c>
      <c r="D1941" s="2">
        <v>2049.3000000000002</v>
      </c>
      <c r="E1941" s="2">
        <v>2022.58</v>
      </c>
      <c r="F1941" s="2">
        <v>2028.26</v>
      </c>
      <c r="G1941" s="2">
        <v>3456460000</v>
      </c>
      <c r="H1941" s="2">
        <f t="shared" si="1421"/>
        <v>28.274527287530965</v>
      </c>
      <c r="I1941" s="2">
        <f t="shared" si="1422"/>
        <v>2046.6829999999998</v>
      </c>
      <c r="J1941" s="2">
        <f t="shared" si="1423"/>
        <v>29.219292293025585</v>
      </c>
      <c r="K1941" s="2">
        <f t="shared" si="1424"/>
        <v>1.3200000000001637</v>
      </c>
      <c r="L1941" s="18">
        <v>0.1613</v>
      </c>
      <c r="M1941" s="19">
        <v>14.06623209594753</v>
      </c>
      <c r="N1941" s="4">
        <f t="shared" si="1435"/>
        <v>26.720000000000255</v>
      </c>
      <c r="O1941" s="4">
        <f t="shared" si="1425"/>
        <v>26.947000000000003</v>
      </c>
      <c r="P1941" s="4">
        <f t="shared" si="1436"/>
        <v>1.1908947368420995</v>
      </c>
      <c r="Q1941" s="4">
        <f t="shared" si="1449"/>
        <v>0.13099386129572127</v>
      </c>
      <c r="R1941" s="18">
        <f t="shared" si="1437"/>
        <v>2046.4231278195489</v>
      </c>
      <c r="S1941" s="2">
        <f t="shared" si="1438"/>
        <v>18.16312781954889</v>
      </c>
      <c r="T1941" s="22">
        <f t="shared" si="1426"/>
        <v>0</v>
      </c>
      <c r="U1941" s="29">
        <f t="shared" si="1439"/>
        <v>2046.1736005283778</v>
      </c>
      <c r="V1941" s="30">
        <f t="shared" si="1440"/>
        <v>17.913600528377856</v>
      </c>
      <c r="W1941" s="31">
        <f t="shared" si="1450"/>
        <v>0</v>
      </c>
      <c r="X1941" s="35">
        <f t="shared" si="1441"/>
        <v>2056.6628000000001</v>
      </c>
      <c r="Y1941" s="30">
        <f t="shared" si="1442"/>
        <v>28.40280000000007</v>
      </c>
      <c r="Z1941" s="31">
        <f t="shared" si="1451"/>
        <v>0</v>
      </c>
      <c r="AA1941" s="29">
        <f t="shared" si="1443"/>
        <v>2047.642088454405</v>
      </c>
      <c r="AB1941" s="30">
        <f t="shared" si="1444"/>
        <v>19.382088454404993</v>
      </c>
      <c r="AC1941" s="31">
        <f t="shared" si="1452"/>
        <v>0</v>
      </c>
      <c r="AD1941" s="32">
        <f t="shared" si="1427"/>
        <v>-1</v>
      </c>
      <c r="AE1941" s="33">
        <f t="shared" si="1428"/>
        <v>0</v>
      </c>
      <c r="AF1941" s="33">
        <f t="shared" si="1429"/>
        <v>0</v>
      </c>
      <c r="AG1941" s="33">
        <f t="shared" si="1430"/>
        <v>0</v>
      </c>
      <c r="AH1941" s="38">
        <f t="shared" si="1431"/>
        <v>0</v>
      </c>
      <c r="AI1941" s="33">
        <f t="shared" si="1432"/>
        <v>0</v>
      </c>
      <c r="AJ1941" s="39">
        <f t="shared" si="1433"/>
        <v>0</v>
      </c>
      <c r="AK1941" s="43">
        <f t="shared" si="1434"/>
        <v>0</v>
      </c>
      <c r="AL1941" s="4">
        <f t="shared" si="1453"/>
        <v>3.1700000000000728</v>
      </c>
      <c r="AM1941" s="4">
        <f t="shared" si="1454"/>
        <v>1.6579115455951978</v>
      </c>
      <c r="AN1941" s="4">
        <f t="shared" si="1455"/>
        <v>1.6579115455951978</v>
      </c>
      <c r="AO1941" s="4">
        <f t="shared" si="1456"/>
        <v>-23.550000000000182</v>
      </c>
      <c r="AP1941" s="4">
        <f t="shared" si="1457"/>
        <v>25.062088454405057</v>
      </c>
      <c r="AQ1941" s="4">
        <f t="shared" si="1458"/>
        <v>23.550000000000182</v>
      </c>
      <c r="AR1941" s="4">
        <f t="shared" si="1445"/>
        <v>17.870000000000118</v>
      </c>
      <c r="AS1941">
        <f t="shared" si="1459"/>
        <v>23.550000000000182</v>
      </c>
      <c r="AT1941" s="6">
        <f t="shared" si="1460"/>
        <v>1</v>
      </c>
      <c r="AU1941" s="4">
        <f t="shared" si="1461"/>
        <v>-10.18991393725144</v>
      </c>
      <c r="AV1941" s="4">
        <f t="shared" si="1462"/>
        <v>-3.5037679040525882</v>
      </c>
      <c r="AW1941">
        <f t="shared" si="1463"/>
        <v>1</v>
      </c>
      <c r="AX1941">
        <f t="shared" si="1464"/>
        <v>0</v>
      </c>
      <c r="AY1941">
        <f t="shared" si="1465"/>
        <v>0</v>
      </c>
      <c r="AZ1941" s="4">
        <f t="shared" si="1446"/>
        <v>-3.9100000000000006</v>
      </c>
      <c r="BA1941" s="4">
        <f t="shared" si="1466"/>
        <v>120.06000000000003</v>
      </c>
      <c r="BB1941" s="4">
        <f t="shared" si="1447"/>
        <v>146.32166666666657</v>
      </c>
      <c r="BC1941" s="4">
        <f t="shared" si="1448"/>
        <v>253.26400000000001</v>
      </c>
      <c r="BM1941">
        <f t="shared" si="1420"/>
        <v>0</v>
      </c>
    </row>
    <row r="1942" spans="1:65" x14ac:dyDescent="0.25">
      <c r="A1942">
        <v>573</v>
      </c>
      <c r="B1942" s="1">
        <v>42013</v>
      </c>
      <c r="C1942" s="2">
        <v>2063.4499999999998</v>
      </c>
      <c r="D1942" s="2">
        <v>2064.4299999999998</v>
      </c>
      <c r="E1942" s="2">
        <v>2038.33</v>
      </c>
      <c r="F1942" s="2">
        <v>2044.81</v>
      </c>
      <c r="G1942" s="2">
        <v>3364140000</v>
      </c>
      <c r="H1942" s="2">
        <f t="shared" si="1421"/>
        <v>29.645349288622754</v>
      </c>
      <c r="I1942" s="2">
        <f t="shared" si="1422"/>
        <v>2045.7724999999998</v>
      </c>
      <c r="J1942" s="2">
        <f t="shared" si="1423"/>
        <v>30.63391505470609</v>
      </c>
      <c r="K1942" s="2">
        <f t="shared" si="1424"/>
        <v>1.3099999999999454</v>
      </c>
      <c r="L1942" s="18">
        <v>0.1321</v>
      </c>
      <c r="M1942" s="19">
        <v>11.617466141520646</v>
      </c>
      <c r="N1942" s="4">
        <f t="shared" si="1435"/>
        <v>26.099999999999909</v>
      </c>
      <c r="O1942" s="4">
        <f t="shared" si="1425"/>
        <v>25.35699999999995</v>
      </c>
      <c r="P1942" s="4">
        <f t="shared" si="1436"/>
        <v>1.6131278195488674</v>
      </c>
      <c r="Q1942" s="4">
        <f t="shared" si="1449"/>
        <v>0.1117962266096169</v>
      </c>
      <c r="R1942" s="18">
        <f t="shared" si="1437"/>
        <v>2064.0559624060147</v>
      </c>
      <c r="S1942" s="2">
        <f t="shared" si="1438"/>
        <v>19.245962406014769</v>
      </c>
      <c r="T1942" s="22">
        <f t="shared" si="1426"/>
        <v>0</v>
      </c>
      <c r="U1942" s="29">
        <f t="shared" si="1439"/>
        <v>2063.4456951164293</v>
      </c>
      <c r="V1942" s="30">
        <f t="shared" si="1440"/>
        <v>18.63569511642936</v>
      </c>
      <c r="W1942" s="31">
        <f t="shared" si="1450"/>
        <v>0</v>
      </c>
      <c r="X1942" s="35">
        <f t="shared" si="1441"/>
        <v>2070.2593333333298</v>
      </c>
      <c r="Y1942" s="30">
        <f t="shared" si="1442"/>
        <v>25.449333333329832</v>
      </c>
      <c r="Z1942" s="31">
        <f t="shared" si="1451"/>
        <v>0</v>
      </c>
      <c r="AA1942" s="29">
        <f t="shared" si="1443"/>
        <v>2064.3996044667956</v>
      </c>
      <c r="AB1942" s="30">
        <f t="shared" si="1444"/>
        <v>19.589604466795663</v>
      </c>
      <c r="AC1942" s="31">
        <f t="shared" si="1452"/>
        <v>0</v>
      </c>
      <c r="AD1942" s="32">
        <f t="shared" si="1427"/>
        <v>-1</v>
      </c>
      <c r="AE1942" s="33">
        <f t="shared" si="1428"/>
        <v>0</v>
      </c>
      <c r="AF1942" s="33">
        <f t="shared" si="1429"/>
        <v>0</v>
      </c>
      <c r="AG1942" s="33">
        <f t="shared" si="1430"/>
        <v>0</v>
      </c>
      <c r="AH1942" s="38">
        <f t="shared" si="1431"/>
        <v>0</v>
      </c>
      <c r="AI1942" s="33">
        <f t="shared" si="1432"/>
        <v>0</v>
      </c>
      <c r="AJ1942" s="39">
        <f t="shared" si="1433"/>
        <v>0</v>
      </c>
      <c r="AK1942" s="43">
        <f t="shared" si="1434"/>
        <v>0</v>
      </c>
      <c r="AL1942" s="4">
        <f t="shared" si="1453"/>
        <v>0.98000000000001819</v>
      </c>
      <c r="AM1942" s="4">
        <f t="shared" si="1454"/>
        <v>3.0395533204227831E-2</v>
      </c>
      <c r="AN1942" s="4">
        <f t="shared" si="1455"/>
        <v>3.0395533204227831E-2</v>
      </c>
      <c r="AO1942" s="4">
        <f t="shared" si="1456"/>
        <v>-25.119999999999891</v>
      </c>
      <c r="AP1942" s="4">
        <f t="shared" si="1457"/>
        <v>26.069604466795681</v>
      </c>
      <c r="AQ1942" s="4">
        <f t="shared" si="1458"/>
        <v>25.119999999999891</v>
      </c>
      <c r="AR1942" s="4">
        <f t="shared" si="1445"/>
        <v>18.639999999999873</v>
      </c>
      <c r="AS1942">
        <f t="shared" si="1459"/>
        <v>25.119999999999891</v>
      </c>
      <c r="AT1942" s="6">
        <f t="shared" si="1460"/>
        <v>1</v>
      </c>
      <c r="AU1942" s="4">
        <f t="shared" si="1461"/>
        <v>-11.989735836881176</v>
      </c>
      <c r="AV1942" s="4">
        <f t="shared" si="1462"/>
        <v>-6.7225338584792267</v>
      </c>
      <c r="AW1942">
        <f t="shared" si="1463"/>
        <v>1</v>
      </c>
      <c r="AX1942">
        <f t="shared" si="1464"/>
        <v>0</v>
      </c>
      <c r="AY1942">
        <f t="shared" si="1465"/>
        <v>0</v>
      </c>
      <c r="AZ1942" s="4">
        <f t="shared" si="1446"/>
        <v>-3.9100000000000006</v>
      </c>
      <c r="BA1942" s="4">
        <f t="shared" si="1466"/>
        <v>123.97000000000003</v>
      </c>
      <c r="BB1942" s="4">
        <f t="shared" si="1447"/>
        <v>146.32166666666657</v>
      </c>
      <c r="BC1942" s="4">
        <f t="shared" si="1448"/>
        <v>260.19199999999989</v>
      </c>
      <c r="BM1942">
        <f t="shared" ref="BM1942:BM2005" si="1467">IF(AND(AK1942=0,AJ1942=0,AI1942=0),0,1)</f>
        <v>0</v>
      </c>
    </row>
    <row r="1943" spans="1:65" x14ac:dyDescent="0.25">
      <c r="A1943">
        <v>572</v>
      </c>
      <c r="B1943" s="1">
        <v>42012</v>
      </c>
      <c r="C1943" s="2">
        <v>2030.61</v>
      </c>
      <c r="D1943" s="2">
        <v>2064.08</v>
      </c>
      <c r="E1943" s="2">
        <v>2030.61</v>
      </c>
      <c r="F1943" s="2">
        <v>2062.14</v>
      </c>
      <c r="G1943" s="2">
        <v>3934010000</v>
      </c>
      <c r="H1943" s="2">
        <f t="shared" si="1421"/>
        <v>30.709502347717159</v>
      </c>
      <c r="I1943" s="2">
        <f t="shared" si="1422"/>
        <v>2045.5430000000001</v>
      </c>
      <c r="J1943" s="2">
        <f t="shared" si="1423"/>
        <v>31.567912406179342</v>
      </c>
      <c r="K1943" s="2">
        <f t="shared" si="1424"/>
        <v>4.709999999999809</v>
      </c>
      <c r="L1943" s="18">
        <v>0.13214999999999999</v>
      </c>
      <c r="M1943" s="19">
        <v>11.417621011407579</v>
      </c>
      <c r="N1943" s="4">
        <f t="shared" si="1435"/>
        <v>38.179999999999836</v>
      </c>
      <c r="O1943" s="4">
        <f t="shared" si="1425"/>
        <v>23.31699999999994</v>
      </c>
      <c r="P1943" s="4">
        <f t="shared" si="1436"/>
        <v>1.9159624060150324</v>
      </c>
      <c r="Q1943" s="4">
        <f t="shared" si="1449"/>
        <v>-1.1038163001294924E-2</v>
      </c>
      <c r="R1943" s="18">
        <f t="shared" si="1437"/>
        <v>2027.3359473684211</v>
      </c>
      <c r="S1943" s="2">
        <f t="shared" si="1438"/>
        <v>34.80405263157877</v>
      </c>
      <c r="T1943" s="22">
        <f t="shared" si="1426"/>
        <v>0</v>
      </c>
      <c r="U1943" s="29">
        <f t="shared" si="1439"/>
        <v>2030.5371497359292</v>
      </c>
      <c r="V1943" s="30">
        <f t="shared" si="1440"/>
        <v>31.602850264070639</v>
      </c>
      <c r="W1943" s="31">
        <f t="shared" si="1450"/>
        <v>0</v>
      </c>
      <c r="X1943" s="35">
        <f t="shared" si="1441"/>
        <v>2024.8510666666662</v>
      </c>
      <c r="Y1943" s="30">
        <f t="shared" si="1442"/>
        <v>37.288933333333716</v>
      </c>
      <c r="Z1943" s="31">
        <f t="shared" si="1451"/>
        <v>0</v>
      </c>
      <c r="AA1943" s="29">
        <f t="shared" si="1443"/>
        <v>2029.7410981062324</v>
      </c>
      <c r="AB1943" s="30">
        <f t="shared" si="1444"/>
        <v>32.398901893767516</v>
      </c>
      <c r="AC1943" s="31">
        <f t="shared" si="1452"/>
        <v>0</v>
      </c>
      <c r="AD1943" s="32">
        <f t="shared" si="1427"/>
        <v>-1</v>
      </c>
      <c r="AE1943" s="33">
        <f t="shared" si="1428"/>
        <v>0</v>
      </c>
      <c r="AF1943" s="33">
        <f t="shared" si="1429"/>
        <v>0</v>
      </c>
      <c r="AG1943" s="33">
        <f t="shared" si="1430"/>
        <v>0</v>
      </c>
      <c r="AH1943" s="38">
        <f t="shared" si="1431"/>
        <v>0</v>
      </c>
      <c r="AI1943" s="33">
        <f t="shared" si="1432"/>
        <v>0</v>
      </c>
      <c r="AJ1943" s="39">
        <f t="shared" si="1433"/>
        <v>0</v>
      </c>
      <c r="AK1943" s="43">
        <f t="shared" si="1434"/>
        <v>0</v>
      </c>
      <c r="AL1943" s="4">
        <f t="shared" si="1453"/>
        <v>33.470000000000027</v>
      </c>
      <c r="AM1943" s="4">
        <f t="shared" si="1454"/>
        <v>34.33890189376757</v>
      </c>
      <c r="AN1943" s="4">
        <f t="shared" si="1455"/>
        <v>33.470000000000027</v>
      </c>
      <c r="AO1943" s="4">
        <f t="shared" si="1456"/>
        <v>0</v>
      </c>
      <c r="AP1943" s="4">
        <f t="shared" si="1457"/>
        <v>-0.86890189376754279</v>
      </c>
      <c r="AQ1943" s="4">
        <f t="shared" si="1458"/>
        <v>0.86890189376754279</v>
      </c>
      <c r="AR1943" s="4">
        <f t="shared" si="1445"/>
        <v>31.529999999999973</v>
      </c>
      <c r="AS1943">
        <f t="shared" si="1459"/>
        <v>33.470000000000027</v>
      </c>
      <c r="AT1943" s="6">
        <f t="shared" si="1460"/>
        <v>1</v>
      </c>
      <c r="AU1943" s="4">
        <f t="shared" si="1461"/>
        <v>-18.054912572314876</v>
      </c>
      <c r="AV1943" s="4">
        <f t="shared" si="1462"/>
        <v>-19.812378988592393</v>
      </c>
      <c r="AW1943">
        <f t="shared" si="1463"/>
        <v>1</v>
      </c>
      <c r="AX1943">
        <f t="shared" si="1464"/>
        <v>0</v>
      </c>
      <c r="AY1943">
        <f t="shared" si="1465"/>
        <v>0</v>
      </c>
      <c r="AZ1943" s="4">
        <f t="shared" si="1446"/>
        <v>-3.9100000000000006</v>
      </c>
      <c r="BA1943" s="4">
        <f t="shared" si="1466"/>
        <v>127.88000000000002</v>
      </c>
      <c r="BB1943" s="4">
        <f t="shared" si="1447"/>
        <v>146.32166666666657</v>
      </c>
      <c r="BC1943" s="4">
        <f t="shared" si="1448"/>
        <v>247.05599999999995</v>
      </c>
      <c r="BM1943">
        <f t="shared" si="1467"/>
        <v>0</v>
      </c>
    </row>
    <row r="1944" spans="1:65" x14ac:dyDescent="0.25">
      <c r="A1944">
        <v>571</v>
      </c>
      <c r="B1944" s="1">
        <v>42011</v>
      </c>
      <c r="C1944" s="2">
        <v>2005.55</v>
      </c>
      <c r="D1944" s="2">
        <v>2029.61</v>
      </c>
      <c r="E1944" s="2">
        <v>2005.55</v>
      </c>
      <c r="F1944" s="2">
        <v>2025.9</v>
      </c>
      <c r="G1944" s="2">
        <v>3805480000</v>
      </c>
      <c r="H1944" s="2">
        <f t="shared" ref="H1944:H2007" si="1468">_xlfn.STDEV.S(C1944:C1953)</f>
        <v>29.538396104806449</v>
      </c>
      <c r="I1944" s="2">
        <f t="shared" ref="I1944:I2007" si="1469">AVERAGE(C1944:C1963)</f>
        <v>2046.8399999999997</v>
      </c>
      <c r="J1944" s="2">
        <f t="shared" ref="J1944:J2007" si="1470">_xlfn.STDEV.S(D1944:E1953)</f>
        <v>31.66019075565104</v>
      </c>
      <c r="K1944" s="2">
        <f t="shared" ref="K1944:K2007" si="1471">C1944-F1945</f>
        <v>2.9400000000000546</v>
      </c>
      <c r="L1944" s="18">
        <v>0.15694999999999998</v>
      </c>
      <c r="M1944" s="19">
        <v>13.404423850161001</v>
      </c>
      <c r="N1944" s="4">
        <f t="shared" si="1435"/>
        <v>27</v>
      </c>
      <c r="O1944" s="4">
        <f t="shared" ref="O1944:O2007" si="1472">AVERAGE(N1944:N1953)</f>
        <v>20.317999999999962</v>
      </c>
      <c r="P1944" s="4">
        <f t="shared" si="1436"/>
        <v>1.4359473684210473</v>
      </c>
      <c r="Q1944" s="4">
        <f t="shared" si="1449"/>
        <v>-0.18679554889905037</v>
      </c>
      <c r="R1944" s="18">
        <f t="shared" si="1437"/>
        <v>2004.1276541353382</v>
      </c>
      <c r="S1944" s="2">
        <f t="shared" si="1438"/>
        <v>21.772345864661929</v>
      </c>
      <c r="T1944" s="22">
        <f t="shared" ref="T1944:T2007" si="1473">IF(S1944&gt;M1945, 0, 1)</f>
        <v>0</v>
      </c>
      <c r="U1944" s="29">
        <f t="shared" si="1439"/>
        <v>2005.5317388309654</v>
      </c>
      <c r="V1944" s="30">
        <f t="shared" si="1440"/>
        <v>20.368261169034668</v>
      </c>
      <c r="W1944" s="31">
        <f t="shared" si="1450"/>
        <v>0</v>
      </c>
      <c r="X1944" s="35">
        <f t="shared" si="1441"/>
        <v>1996.0903999999991</v>
      </c>
      <c r="Y1944" s="30">
        <f t="shared" si="1442"/>
        <v>29.809600000000955</v>
      </c>
      <c r="Z1944" s="31">
        <f t="shared" si="1451"/>
        <v>0</v>
      </c>
      <c r="AA1944" s="29">
        <f t="shared" si="1443"/>
        <v>2004.2099513946303</v>
      </c>
      <c r="AB1944" s="30">
        <f t="shared" si="1444"/>
        <v>21.690048605369839</v>
      </c>
      <c r="AC1944" s="31">
        <f t="shared" si="1452"/>
        <v>0</v>
      </c>
      <c r="AD1944" s="32">
        <f t="shared" ref="AD1944:AD2007" si="1474">IF(AC1944=1, 1, -1)</f>
        <v>-1</v>
      </c>
      <c r="AE1944" s="33">
        <f t="shared" ref="AE1944:AE2007" si="1475">IF(AC1945=0,0,IF(0=AC1944,-1,AC1944))</f>
        <v>0</v>
      </c>
      <c r="AF1944" s="33">
        <f t="shared" ref="AF1944:AF2007" si="1476">IF(COUNTIF(AD1945:AD1948, "&lt;0")&gt;=2,0,IF(AC1944=1, 1, -1))</f>
        <v>0</v>
      </c>
      <c r="AG1944" s="33">
        <f t="shared" ref="AG1944:AG2007" si="1477">IF(COUNTIF(AD1945:AD1947, "&lt;0")&gt;=1,0,IF(AC1944=1, 1, -1))</f>
        <v>0</v>
      </c>
      <c r="AH1944" s="38">
        <f t="shared" ref="AH1944:AH2007" si="1478">IF(SUM(AC1945:AC1947)=0,0,IF(AC1944=1, 1, -1))</f>
        <v>-1</v>
      </c>
      <c r="AI1944" s="33">
        <f t="shared" ref="AI1944:AI2007" si="1479">IF(COUNTIF(AD1945:AD1946, "&lt;0")&gt;=2,0,IF(AC1944=1, 1, -1))</f>
        <v>0</v>
      </c>
      <c r="AJ1944" s="39">
        <f t="shared" ref="AJ1944:AJ2007" si="1480">IF(COUNTIF(AD1945:AD1948, "&lt;0")&gt;=3,0,IF(AC1944=1, 1, -1))</f>
        <v>0</v>
      </c>
      <c r="AK1944" s="43">
        <f t="shared" ref="AK1944:AK2007" si="1481">IF(COUNTIF(AD1945:AD1947, "&lt;0")&gt;=2,0,IF(AC1944=1, 1, -1))</f>
        <v>0</v>
      </c>
      <c r="AL1944" s="4">
        <f t="shared" si="1453"/>
        <v>24.059999999999945</v>
      </c>
      <c r="AM1944" s="4">
        <f t="shared" si="1454"/>
        <v>25.400048605369648</v>
      </c>
      <c r="AN1944" s="4">
        <f t="shared" si="1455"/>
        <v>24.059999999999945</v>
      </c>
      <c r="AO1944" s="4">
        <f t="shared" si="1456"/>
        <v>0</v>
      </c>
      <c r="AP1944" s="4">
        <f t="shared" si="1457"/>
        <v>-1.3400486053697023</v>
      </c>
      <c r="AQ1944" s="4">
        <f t="shared" si="1458"/>
        <v>1.3400486053697023</v>
      </c>
      <c r="AR1944" s="4">
        <f t="shared" si="1445"/>
        <v>20.350000000000136</v>
      </c>
      <c r="AS1944">
        <f t="shared" si="1459"/>
        <v>24.059999999999945</v>
      </c>
      <c r="AT1944" s="6">
        <f t="shared" si="1460"/>
        <v>1</v>
      </c>
      <c r="AU1944" s="4">
        <f t="shared" si="1461"/>
        <v>-6.1976080380364955</v>
      </c>
      <c r="AV1944" s="4">
        <f t="shared" si="1462"/>
        <v>-6.6455761498391359</v>
      </c>
      <c r="AW1944">
        <f t="shared" si="1463"/>
        <v>1</v>
      </c>
      <c r="AX1944">
        <f t="shared" si="1464"/>
        <v>0</v>
      </c>
      <c r="AY1944">
        <f t="shared" si="1465"/>
        <v>0</v>
      </c>
      <c r="AZ1944" s="4">
        <f t="shared" si="1446"/>
        <v>-3.9100000000000006</v>
      </c>
      <c r="BA1944" s="4">
        <f t="shared" si="1466"/>
        <v>131.79000000000002</v>
      </c>
      <c r="BB1944" s="4">
        <f t="shared" si="1447"/>
        <v>146.32166666666657</v>
      </c>
      <c r="BC1944" s="4">
        <f t="shared" si="1448"/>
        <v>237.03199999999998</v>
      </c>
      <c r="BM1944">
        <f t="shared" si="1467"/>
        <v>0</v>
      </c>
    </row>
    <row r="1945" spans="1:65" x14ac:dyDescent="0.25">
      <c r="A1945">
        <v>570</v>
      </c>
      <c r="B1945" s="1">
        <v>42010</v>
      </c>
      <c r="C1945" s="2">
        <v>2022.15</v>
      </c>
      <c r="D1945" s="2">
        <v>2030.25</v>
      </c>
      <c r="E1945" s="2">
        <v>1992.44</v>
      </c>
      <c r="F1945" s="2">
        <v>2002.61</v>
      </c>
      <c r="G1945" s="2">
        <v>4460110000</v>
      </c>
      <c r="H1945" s="2">
        <f t="shared" si="1468"/>
        <v>20.955467093603762</v>
      </c>
      <c r="I1945" s="2">
        <f t="shared" si="1469"/>
        <v>2050.3044999999997</v>
      </c>
      <c r="J1945" s="2">
        <f t="shared" si="1470"/>
        <v>27.504054299225366</v>
      </c>
      <c r="K1945" s="2">
        <f t="shared" si="1471"/>
        <v>1.5700000000001637</v>
      </c>
      <c r="L1945" s="18">
        <v>0.18024999999999999</v>
      </c>
      <c r="M1945" s="19">
        <v>15.532514749533437</v>
      </c>
      <c r="N1945" s="4">
        <f t="shared" si="1435"/>
        <v>37.809999999999945</v>
      </c>
      <c r="O1945" s="4">
        <f t="shared" si="1472"/>
        <v>18.565999999999963</v>
      </c>
      <c r="P1945" s="4">
        <f t="shared" si="1436"/>
        <v>1.5176541353383408</v>
      </c>
      <c r="Q1945" s="4">
        <f t="shared" si="1449"/>
        <v>-4.6823510345202282E-2</v>
      </c>
      <c r="R1945" s="18">
        <f t="shared" si="1437"/>
        <v>2022.3836992481201</v>
      </c>
      <c r="S1945" s="2">
        <f t="shared" si="1438"/>
        <v>19.773699248120238</v>
      </c>
      <c r="T1945" s="22">
        <f t="shared" si="1473"/>
        <v>0</v>
      </c>
      <c r="U1945" s="29">
        <f t="shared" si="1439"/>
        <v>2022.2269628001538</v>
      </c>
      <c r="V1945" s="30">
        <f t="shared" si="1440"/>
        <v>19.616962800153942</v>
      </c>
      <c r="W1945" s="31">
        <f t="shared" si="1450"/>
        <v>0</v>
      </c>
      <c r="X1945" s="35">
        <f t="shared" si="1441"/>
        <v>2021.6433333333352</v>
      </c>
      <c r="Y1945" s="30">
        <f t="shared" si="1442"/>
        <v>19.033333333335349</v>
      </c>
      <c r="Z1945" s="31">
        <f t="shared" si="1451"/>
        <v>0</v>
      </c>
      <c r="AA1945" s="29">
        <f t="shared" si="1443"/>
        <v>2022.1452546747992</v>
      </c>
      <c r="AB1945" s="30">
        <f t="shared" si="1444"/>
        <v>19.535254674799262</v>
      </c>
      <c r="AC1945" s="31">
        <f t="shared" si="1452"/>
        <v>0</v>
      </c>
      <c r="AD1945" s="32">
        <f t="shared" si="1474"/>
        <v>-1</v>
      </c>
      <c r="AE1945" s="33">
        <f t="shared" si="1475"/>
        <v>0</v>
      </c>
      <c r="AF1945" s="33">
        <f t="shared" si="1476"/>
        <v>0</v>
      </c>
      <c r="AG1945" s="33">
        <f t="shared" si="1477"/>
        <v>0</v>
      </c>
      <c r="AH1945" s="38">
        <f t="shared" si="1478"/>
        <v>-1</v>
      </c>
      <c r="AI1945" s="33">
        <f t="shared" si="1479"/>
        <v>-1</v>
      </c>
      <c r="AJ1945" s="39">
        <f t="shared" si="1480"/>
        <v>-1</v>
      </c>
      <c r="AK1945" s="43">
        <f t="shared" si="1481"/>
        <v>0</v>
      </c>
      <c r="AL1945" s="4">
        <f t="shared" si="1453"/>
        <v>8.0999999999999091</v>
      </c>
      <c r="AM1945" s="4">
        <f t="shared" si="1454"/>
        <v>8.1047453252008381</v>
      </c>
      <c r="AN1945" s="4">
        <f t="shared" si="1455"/>
        <v>8.0999999999999091</v>
      </c>
      <c r="AO1945" s="4">
        <f t="shared" si="1456"/>
        <v>-29.710000000000036</v>
      </c>
      <c r="AP1945" s="4">
        <f t="shared" si="1457"/>
        <v>29.705254674799107</v>
      </c>
      <c r="AQ1945" s="4">
        <f t="shared" si="1458"/>
        <v>29.705254674799107</v>
      </c>
      <c r="AR1945" s="4">
        <f t="shared" si="1445"/>
        <v>19.540000000000191</v>
      </c>
      <c r="AS1945">
        <f t="shared" si="1459"/>
        <v>29.705254674799107</v>
      </c>
      <c r="AT1945" s="6">
        <f t="shared" si="1460"/>
        <v>1</v>
      </c>
      <c r="AU1945" s="4">
        <f t="shared" si="1461"/>
        <v>-12.696372575250976</v>
      </c>
      <c r="AV1945" s="4">
        <f t="shared" si="1462"/>
        <v>-3.7074852504667541</v>
      </c>
      <c r="AW1945">
        <f t="shared" si="1463"/>
        <v>1</v>
      </c>
      <c r="AX1945">
        <f t="shared" si="1464"/>
        <v>0</v>
      </c>
      <c r="AY1945">
        <f t="shared" si="1465"/>
        <v>0</v>
      </c>
      <c r="AZ1945" s="4">
        <f t="shared" si="1446"/>
        <v>-3.9100000000000006</v>
      </c>
      <c r="BA1945" s="4">
        <f t="shared" si="1466"/>
        <v>135.70000000000002</v>
      </c>
      <c r="BB1945" s="4">
        <f t="shared" si="1447"/>
        <v>146.32166666666657</v>
      </c>
      <c r="BC1945" s="4">
        <f t="shared" si="1448"/>
        <v>243.67200000000005</v>
      </c>
      <c r="BM1945">
        <f t="shared" si="1467"/>
        <v>1</v>
      </c>
    </row>
    <row r="1946" spans="1:65" x14ac:dyDescent="0.25">
      <c r="A1946">
        <v>569</v>
      </c>
      <c r="B1946" s="1">
        <v>42009</v>
      </c>
      <c r="C1946" s="2">
        <v>2054.44</v>
      </c>
      <c r="D1946" s="2">
        <v>2054.44</v>
      </c>
      <c r="E1946" s="2">
        <v>2017.34</v>
      </c>
      <c r="F1946" s="2">
        <v>2020.58</v>
      </c>
      <c r="G1946" s="2">
        <v>3799120000</v>
      </c>
      <c r="H1946" s="2">
        <f t="shared" si="1468"/>
        <v>12.901468305756673</v>
      </c>
      <c r="I1946" s="2">
        <f t="shared" si="1469"/>
        <v>2052.8360000000002</v>
      </c>
      <c r="J1946" s="2">
        <f t="shared" si="1470"/>
        <v>18.715245431971962</v>
      </c>
      <c r="K1946" s="2">
        <f t="shared" si="1471"/>
        <v>-3.7599999999997635</v>
      </c>
      <c r="L1946" s="18">
        <v>0.16850000000000001</v>
      </c>
      <c r="M1946" s="19">
        <v>14.790332260476637</v>
      </c>
      <c r="N1946" s="4">
        <f t="shared" si="1435"/>
        <v>40.8599999999999</v>
      </c>
      <c r="O1946" s="4">
        <f t="shared" si="1472"/>
        <v>16.466999999999938</v>
      </c>
      <c r="P1946" s="4">
        <f t="shared" si="1436"/>
        <v>1.8036992481202991</v>
      </c>
      <c r="Q1946" s="4">
        <f t="shared" si="1449"/>
        <v>0.19734051321501078</v>
      </c>
      <c r="R1946" s="18">
        <f t="shared" si="1437"/>
        <v>2060.1647067669173</v>
      </c>
      <c r="S1946" s="2">
        <f t="shared" si="1438"/>
        <v>39.584706766917407</v>
      </c>
      <c r="T1946" s="22">
        <f t="shared" si="1473"/>
        <v>0</v>
      </c>
      <c r="U1946" s="29">
        <f t="shared" si="1439"/>
        <v>2054.5670965160602</v>
      </c>
      <c r="V1946" s="30">
        <f t="shared" si="1440"/>
        <v>33.987096516060319</v>
      </c>
      <c r="W1946" s="31">
        <f t="shared" si="1450"/>
        <v>0</v>
      </c>
      <c r="X1946" s="35">
        <f t="shared" si="1441"/>
        <v>2047.4412000000002</v>
      </c>
      <c r="Y1946" s="30">
        <f t="shared" si="1442"/>
        <v>26.861200000000281</v>
      </c>
      <c r="Z1946" s="31">
        <f t="shared" si="1451"/>
        <v>0</v>
      </c>
      <c r="AA1946" s="29">
        <f t="shared" si="1443"/>
        <v>2053.5694710038119</v>
      </c>
      <c r="AB1946" s="30">
        <f t="shared" si="1444"/>
        <v>32.989471003812014</v>
      </c>
      <c r="AC1946" s="31">
        <f t="shared" si="1452"/>
        <v>0</v>
      </c>
      <c r="AD1946" s="32">
        <f t="shared" si="1474"/>
        <v>-1</v>
      </c>
      <c r="AE1946" s="33">
        <f t="shared" si="1475"/>
        <v>-1</v>
      </c>
      <c r="AF1946" s="33">
        <f t="shared" si="1476"/>
        <v>-1</v>
      </c>
      <c r="AG1946" s="33">
        <f t="shared" si="1477"/>
        <v>0</v>
      </c>
      <c r="AH1946" s="38">
        <f t="shared" si="1478"/>
        <v>-1</v>
      </c>
      <c r="AI1946" s="33">
        <f t="shared" si="1479"/>
        <v>-1</v>
      </c>
      <c r="AJ1946" s="39">
        <f t="shared" si="1480"/>
        <v>-1</v>
      </c>
      <c r="AK1946" s="43">
        <f t="shared" si="1481"/>
        <v>-1</v>
      </c>
      <c r="AL1946" s="4">
        <f t="shared" si="1453"/>
        <v>0</v>
      </c>
      <c r="AM1946" s="4">
        <f t="shared" si="1454"/>
        <v>0.87052899618811352</v>
      </c>
      <c r="AN1946" s="4">
        <f t="shared" si="1455"/>
        <v>0</v>
      </c>
      <c r="AO1946" s="4">
        <f t="shared" si="1456"/>
        <v>-37.100000000000136</v>
      </c>
      <c r="AP1946" s="4">
        <f t="shared" si="1457"/>
        <v>36.229471003812023</v>
      </c>
      <c r="AQ1946" s="4">
        <f t="shared" si="1458"/>
        <v>36.229471003812023</v>
      </c>
      <c r="AR1946" s="4">
        <f t="shared" si="1445"/>
        <v>33.860000000000127</v>
      </c>
      <c r="AS1946">
        <f t="shared" si="1459"/>
        <v>36.229471003812023</v>
      </c>
      <c r="AT1946" s="6">
        <f t="shared" si="1460"/>
        <v>1</v>
      </c>
      <c r="AU1946" s="4">
        <f t="shared" si="1461"/>
        <v>-22.971157886793399</v>
      </c>
      <c r="AV1946" s="4">
        <f t="shared" si="1462"/>
        <v>-18.769667739523488</v>
      </c>
      <c r="AW1946">
        <f t="shared" si="1463"/>
        <v>1</v>
      </c>
      <c r="AX1946">
        <f t="shared" si="1464"/>
        <v>0</v>
      </c>
      <c r="AY1946">
        <f t="shared" si="1465"/>
        <v>0</v>
      </c>
      <c r="AZ1946" s="4">
        <f t="shared" si="1446"/>
        <v>-3.9100000000000006</v>
      </c>
      <c r="BA1946" s="4">
        <f t="shared" si="1466"/>
        <v>139.61000000000001</v>
      </c>
      <c r="BB1946" s="4">
        <f t="shared" si="1447"/>
        <v>148.92833333333323</v>
      </c>
      <c r="BC1946" s="4">
        <f t="shared" si="1448"/>
        <v>256.58800000000002</v>
      </c>
      <c r="BM1946">
        <f t="shared" si="1467"/>
        <v>1</v>
      </c>
    </row>
    <row r="1947" spans="1:65" x14ac:dyDescent="0.25">
      <c r="A1947">
        <v>568</v>
      </c>
      <c r="B1947" s="1">
        <v>42006</v>
      </c>
      <c r="C1947" s="2">
        <v>2058.9</v>
      </c>
      <c r="D1947" s="2">
        <v>2072.36</v>
      </c>
      <c r="E1947" s="2">
        <v>2046.04</v>
      </c>
      <c r="F1947" s="2">
        <v>2058.1999999999998</v>
      </c>
      <c r="G1947" s="2">
        <v>2708700000</v>
      </c>
      <c r="H1947" s="2">
        <f t="shared" si="1468"/>
        <v>21.329013208408035</v>
      </c>
      <c r="I1947" s="2">
        <f t="shared" si="1469"/>
        <v>2053.7959999999998</v>
      </c>
      <c r="J1947" s="2">
        <f t="shared" si="1470"/>
        <v>18.13399496583839</v>
      </c>
      <c r="K1947" s="2">
        <f t="shared" si="1471"/>
        <v>0</v>
      </c>
      <c r="L1947" s="18">
        <v>0.1313</v>
      </c>
      <c r="M1947" s="19">
        <v>11.528967927842281</v>
      </c>
      <c r="N1947" s="4">
        <f t="shared" si="1435"/>
        <v>26.320000000000164</v>
      </c>
      <c r="O1947" s="4">
        <f t="shared" si="1472"/>
        <v>17.214999999999939</v>
      </c>
      <c r="P1947" s="4">
        <f t="shared" si="1436"/>
        <v>1.9647067669172928</v>
      </c>
      <c r="Q1947" s="4">
        <f t="shared" si="1449"/>
        <v>0.3258885027187623</v>
      </c>
      <c r="R1947" s="18">
        <f t="shared" si="1437"/>
        <v>2060.4744887218044</v>
      </c>
      <c r="S1947" s="2">
        <f t="shared" si="1438"/>
        <v>2.2744887218045733</v>
      </c>
      <c r="T1947" s="22">
        <f t="shared" si="1473"/>
        <v>1</v>
      </c>
      <c r="U1947" s="29">
        <f t="shared" si="1439"/>
        <v>2058.9931306718063</v>
      </c>
      <c r="V1947" s="30">
        <f t="shared" si="1440"/>
        <v>0.79313067180646613</v>
      </c>
      <c r="W1947" s="31">
        <f t="shared" si="1450"/>
        <v>1</v>
      </c>
      <c r="X1947" s="35">
        <f t="shared" si="1441"/>
        <v>2057.5624000000007</v>
      </c>
      <c r="Y1947" s="30">
        <f t="shared" si="1442"/>
        <v>0.63759999999911088</v>
      </c>
      <c r="Z1947" s="31">
        <f t="shared" si="1451"/>
        <v>1</v>
      </c>
      <c r="AA1947" s="29">
        <f t="shared" si="1443"/>
        <v>2058.7928283777533</v>
      </c>
      <c r="AB1947" s="30">
        <f t="shared" si="1444"/>
        <v>0.59282837775344888</v>
      </c>
      <c r="AC1947" s="31">
        <f t="shared" si="1452"/>
        <v>1</v>
      </c>
      <c r="AD1947" s="32">
        <f t="shared" si="1474"/>
        <v>1</v>
      </c>
      <c r="AE1947" s="33">
        <f t="shared" si="1475"/>
        <v>0</v>
      </c>
      <c r="AF1947" s="33">
        <f t="shared" si="1476"/>
        <v>1</v>
      </c>
      <c r="AG1947" s="33">
        <f t="shared" si="1477"/>
        <v>0</v>
      </c>
      <c r="AH1947" s="38">
        <f t="shared" si="1478"/>
        <v>1</v>
      </c>
      <c r="AI1947" s="33">
        <f t="shared" si="1479"/>
        <v>1</v>
      </c>
      <c r="AJ1947" s="39">
        <f t="shared" si="1480"/>
        <v>1</v>
      </c>
      <c r="AK1947" s="43">
        <f t="shared" si="1481"/>
        <v>1</v>
      </c>
      <c r="AL1947" s="4">
        <f t="shared" si="1453"/>
        <v>13.460000000000036</v>
      </c>
      <c r="AM1947" s="4">
        <f t="shared" si="1454"/>
        <v>13.56717162224686</v>
      </c>
      <c r="AN1947" s="4">
        <f t="shared" si="1455"/>
        <v>13.460000000000036</v>
      </c>
      <c r="AO1947" s="4">
        <f t="shared" si="1456"/>
        <v>-12.860000000000127</v>
      </c>
      <c r="AP1947" s="4">
        <f t="shared" si="1457"/>
        <v>12.752828377753303</v>
      </c>
      <c r="AQ1947" s="4">
        <f t="shared" si="1458"/>
        <v>12.752828377753303</v>
      </c>
      <c r="AR1947" s="4">
        <f t="shared" si="1445"/>
        <v>0.70000000000027285</v>
      </c>
      <c r="AS1947">
        <f t="shared" si="1459"/>
        <v>13.460000000000036</v>
      </c>
      <c r="AT1947" s="6">
        <f t="shared" si="1460"/>
        <v>0</v>
      </c>
      <c r="AU1947" s="4">
        <f t="shared" si="1461"/>
        <v>1.262820933036183</v>
      </c>
      <c r="AV1947" s="4">
        <f t="shared" si="1462"/>
        <v>11.128967927842009</v>
      </c>
      <c r="AW1947">
        <f t="shared" si="1463"/>
        <v>0</v>
      </c>
      <c r="AX1947">
        <f t="shared" si="1464"/>
        <v>0</v>
      </c>
      <c r="AY1947">
        <f t="shared" si="1465"/>
        <v>0</v>
      </c>
      <c r="AZ1947" s="4">
        <f t="shared" si="1446"/>
        <v>6.94</v>
      </c>
      <c r="BA1947" s="4">
        <f t="shared" si="1466"/>
        <v>143.52000000000001</v>
      </c>
      <c r="BB1947" s="4">
        <f t="shared" si="1447"/>
        <v>152.83833333333322</v>
      </c>
      <c r="BC1947" s="4">
        <f t="shared" si="1448"/>
        <v>258.37200000000007</v>
      </c>
      <c r="BM1947">
        <f t="shared" si="1467"/>
        <v>1</v>
      </c>
    </row>
    <row r="1948" spans="1:65" x14ac:dyDescent="0.25">
      <c r="A1948">
        <v>567</v>
      </c>
      <c r="B1948" s="1">
        <v>42004</v>
      </c>
      <c r="C1948" s="2">
        <v>2082.11</v>
      </c>
      <c r="D1948" s="2">
        <v>2085.58</v>
      </c>
      <c r="E1948" s="2">
        <v>2057.94</v>
      </c>
      <c r="F1948" s="2">
        <v>2058.9</v>
      </c>
      <c r="G1948" s="2">
        <v>2606070000</v>
      </c>
      <c r="H1948" s="2">
        <f t="shared" si="1468"/>
        <v>37.667926837327052</v>
      </c>
      <c r="I1948" s="2">
        <f t="shared" si="1469"/>
        <v>2054.2235000000001</v>
      </c>
      <c r="J1948" s="2">
        <f t="shared" si="1470"/>
        <v>30.85474773242489</v>
      </c>
      <c r="K1948" s="2">
        <f t="shared" si="1471"/>
        <v>1.7600000000002183</v>
      </c>
      <c r="L1948" s="18">
        <v>0.14430000000000001</v>
      </c>
      <c r="M1948" s="19">
        <v>12.802452985248888</v>
      </c>
      <c r="N1948" s="4">
        <f t="shared" si="1435"/>
        <v>27.639999999999873</v>
      </c>
      <c r="O1948" s="4">
        <f t="shared" si="1472"/>
        <v>18.983999999999924</v>
      </c>
      <c r="P1948" s="4">
        <f t="shared" si="1436"/>
        <v>1.5744887218045152</v>
      </c>
      <c r="Q1948" s="4">
        <f t="shared" si="1449"/>
        <v>0.23879659437478873</v>
      </c>
      <c r="R1948" s="18">
        <f t="shared" si="1437"/>
        <v>2081.6586165413532</v>
      </c>
      <c r="S1948" s="2">
        <f t="shared" si="1438"/>
        <v>22.758616541353149</v>
      </c>
      <c r="T1948" s="22">
        <f t="shared" si="1473"/>
        <v>0</v>
      </c>
      <c r="U1948" s="29">
        <f t="shared" si="1439"/>
        <v>2082.1637217705461</v>
      </c>
      <c r="V1948" s="30">
        <f t="shared" si="1440"/>
        <v>23.263721770545999</v>
      </c>
      <c r="W1948" s="31">
        <f t="shared" si="1450"/>
        <v>0</v>
      </c>
      <c r="X1948" s="35">
        <f t="shared" si="1441"/>
        <v>2082.5438666666669</v>
      </c>
      <c r="Y1948" s="30">
        <f t="shared" si="1442"/>
        <v>23.643866666666781</v>
      </c>
      <c r="Z1948" s="31">
        <f t="shared" si="1451"/>
        <v>0</v>
      </c>
      <c r="AA1948" s="29">
        <f t="shared" si="1443"/>
        <v>2082.2169420560031</v>
      </c>
      <c r="AB1948" s="30">
        <f t="shared" si="1444"/>
        <v>23.316942056002972</v>
      </c>
      <c r="AC1948" s="31">
        <f t="shared" si="1452"/>
        <v>0</v>
      </c>
      <c r="AD1948" s="32">
        <f t="shared" si="1474"/>
        <v>-1</v>
      </c>
      <c r="AE1948" s="33">
        <f t="shared" si="1475"/>
        <v>-1</v>
      </c>
      <c r="AF1948" s="33">
        <f t="shared" si="1476"/>
        <v>-1</v>
      </c>
      <c r="AG1948" s="33">
        <f t="shared" si="1477"/>
        <v>-1</v>
      </c>
      <c r="AH1948" s="38">
        <f t="shared" si="1478"/>
        <v>-1</v>
      </c>
      <c r="AI1948" s="33">
        <f t="shared" si="1479"/>
        <v>-1</v>
      </c>
      <c r="AJ1948" s="39">
        <f t="shared" si="1480"/>
        <v>-1</v>
      </c>
      <c r="AK1948" s="43">
        <f t="shared" si="1481"/>
        <v>-1</v>
      </c>
      <c r="AL1948" s="4">
        <f t="shared" si="1453"/>
        <v>3.4699999999997999</v>
      </c>
      <c r="AM1948" s="4">
        <f t="shared" si="1454"/>
        <v>3.3630579439968642</v>
      </c>
      <c r="AN1948" s="4">
        <f t="shared" si="1455"/>
        <v>3.3630579439968642</v>
      </c>
      <c r="AO1948" s="4">
        <f t="shared" si="1456"/>
        <v>-24.170000000000073</v>
      </c>
      <c r="AP1948" s="4">
        <f t="shared" si="1457"/>
        <v>24.276942056003008</v>
      </c>
      <c r="AQ1948" s="4">
        <f t="shared" si="1458"/>
        <v>24.170000000000073</v>
      </c>
      <c r="AR1948" s="4">
        <f t="shared" si="1445"/>
        <v>23.210000000000036</v>
      </c>
      <c r="AS1948">
        <f t="shared" si="1459"/>
        <v>24.170000000000073</v>
      </c>
      <c r="AT1948" s="6">
        <f t="shared" si="1460"/>
        <v>1</v>
      </c>
      <c r="AU1948" s="4">
        <f t="shared" si="1461"/>
        <v>-13.245376977295157</v>
      </c>
      <c r="AV1948" s="4">
        <f t="shared" si="1462"/>
        <v>-10.107547014751148</v>
      </c>
      <c r="AW1948">
        <f t="shared" si="1463"/>
        <v>1</v>
      </c>
      <c r="AX1948">
        <f t="shared" si="1464"/>
        <v>0</v>
      </c>
      <c r="AY1948">
        <f t="shared" si="1465"/>
        <v>0</v>
      </c>
      <c r="AZ1948" s="4">
        <f t="shared" si="1446"/>
        <v>-3.9100000000000006</v>
      </c>
      <c r="BA1948" s="4">
        <f t="shared" si="1466"/>
        <v>136.58000000000001</v>
      </c>
      <c r="BB1948" s="4">
        <f t="shared" si="1447"/>
        <v>145.89833333333323</v>
      </c>
      <c r="BC1948" s="4">
        <f t="shared" si="1448"/>
        <v>267.65600000000006</v>
      </c>
      <c r="BM1948">
        <f t="shared" si="1467"/>
        <v>1</v>
      </c>
    </row>
    <row r="1949" spans="1:65" x14ac:dyDescent="0.25">
      <c r="A1949">
        <v>566</v>
      </c>
      <c r="B1949" s="1">
        <v>42003</v>
      </c>
      <c r="C1949" s="2">
        <v>2088.4899999999998</v>
      </c>
      <c r="D1949" s="2">
        <v>2088.4899999999998</v>
      </c>
      <c r="E1949" s="2">
        <v>2079.5300000000002</v>
      </c>
      <c r="F1949" s="2">
        <v>2080.35</v>
      </c>
      <c r="G1949" s="2">
        <v>2440280000</v>
      </c>
      <c r="H1949" s="2">
        <f t="shared" si="1468"/>
        <v>43.869765354082105</v>
      </c>
      <c r="I1949" s="2">
        <f t="shared" si="1469"/>
        <v>2052.8064999999997</v>
      </c>
      <c r="J1949" s="2">
        <f t="shared" si="1470"/>
        <v>38.548605695311892</v>
      </c>
      <c r="K1949" s="2">
        <f t="shared" si="1471"/>
        <v>-2.080000000000382</v>
      </c>
      <c r="L1949" s="18">
        <v>0.10655000000000001</v>
      </c>
      <c r="M1949" s="19">
        <v>9.4996721936564494</v>
      </c>
      <c r="N1949" s="4">
        <f t="shared" si="1435"/>
        <v>11.039999999999964</v>
      </c>
      <c r="O1949" s="4">
        <f t="shared" si="1472"/>
        <v>20.652999999999953</v>
      </c>
      <c r="P1949" s="4">
        <f t="shared" si="1436"/>
        <v>1.3086165413533841</v>
      </c>
      <c r="Q1949" s="4">
        <f t="shared" si="1449"/>
        <v>0.13774812960487148</v>
      </c>
      <c r="R1949" s="18">
        <f t="shared" si="1437"/>
        <v>2091.4728496240605</v>
      </c>
      <c r="S1949" s="2">
        <f t="shared" si="1438"/>
        <v>11.122849624060564</v>
      </c>
      <c r="T1949" s="22">
        <f t="shared" si="1473"/>
        <v>0</v>
      </c>
      <c r="U1949" s="29">
        <f t="shared" si="1439"/>
        <v>2088.4589589326129</v>
      </c>
      <c r="V1949" s="30">
        <f t="shared" si="1440"/>
        <v>8.1089589326129499</v>
      </c>
      <c r="W1949" s="31">
        <f t="shared" si="1450"/>
        <v>1</v>
      </c>
      <c r="X1949" s="35">
        <f t="shared" si="1441"/>
        <v>2089.4882666666663</v>
      </c>
      <c r="Y1949" s="30">
        <f t="shared" si="1442"/>
        <v>9.1382666666663681</v>
      </c>
      <c r="Z1949" s="31">
        <f t="shared" si="1451"/>
        <v>0</v>
      </c>
      <c r="AA1949" s="29">
        <f t="shared" si="1443"/>
        <v>2088.6030620153801</v>
      </c>
      <c r="AB1949" s="30">
        <f t="shared" si="1444"/>
        <v>8.2530620153802374</v>
      </c>
      <c r="AC1949" s="31">
        <f t="shared" si="1452"/>
        <v>1</v>
      </c>
      <c r="AD1949" s="32">
        <f t="shared" si="1474"/>
        <v>1</v>
      </c>
      <c r="AE1949" s="33">
        <f t="shared" si="1475"/>
        <v>1</v>
      </c>
      <c r="AF1949" s="33">
        <f t="shared" si="1476"/>
        <v>1</v>
      </c>
      <c r="AG1949" s="33">
        <f t="shared" si="1477"/>
        <v>1</v>
      </c>
      <c r="AH1949" s="38">
        <f t="shared" si="1478"/>
        <v>1</v>
      </c>
      <c r="AI1949" s="33">
        <f t="shared" si="1479"/>
        <v>1</v>
      </c>
      <c r="AJ1949" s="39">
        <f t="shared" si="1480"/>
        <v>1</v>
      </c>
      <c r="AK1949" s="43">
        <f t="shared" si="1481"/>
        <v>1</v>
      </c>
      <c r="AL1949" s="4">
        <f t="shared" si="1453"/>
        <v>0</v>
      </c>
      <c r="AM1949" s="4">
        <f t="shared" si="1454"/>
        <v>-0.11306201538036476</v>
      </c>
      <c r="AN1949" s="4">
        <f t="shared" si="1455"/>
        <v>0.11306201538036476</v>
      </c>
      <c r="AO1949" s="4">
        <f t="shared" si="1456"/>
        <v>-8.9599999999995816</v>
      </c>
      <c r="AP1949" s="4">
        <f t="shared" si="1457"/>
        <v>9.0730620153799464</v>
      </c>
      <c r="AQ1949" s="4">
        <f t="shared" si="1458"/>
        <v>8.9599999999995816</v>
      </c>
      <c r="AR1949" s="4">
        <f t="shared" si="1445"/>
        <v>8.1399999999998727</v>
      </c>
      <c r="AS1949">
        <f t="shared" si="1459"/>
        <v>8.9599999999995816</v>
      </c>
      <c r="AT1949" s="6">
        <f t="shared" si="1460"/>
        <v>0</v>
      </c>
      <c r="AU1949" s="4">
        <f t="shared" si="1461"/>
        <v>1.1612897418411237</v>
      </c>
      <c r="AV1949" s="4">
        <f t="shared" si="1462"/>
        <v>1.6596721936565768</v>
      </c>
      <c r="AW1949">
        <f t="shared" si="1463"/>
        <v>0</v>
      </c>
      <c r="AX1949">
        <f t="shared" si="1464"/>
        <v>0</v>
      </c>
      <c r="AY1949">
        <f t="shared" si="1465"/>
        <v>0</v>
      </c>
      <c r="AZ1949" s="4">
        <f t="shared" si="1446"/>
        <v>6.94</v>
      </c>
      <c r="BA1949" s="4">
        <f t="shared" si="1466"/>
        <v>140.49</v>
      </c>
      <c r="BB1949" s="4">
        <f t="shared" si="1447"/>
        <v>149.80833333333322</v>
      </c>
      <c r="BC1949" s="4">
        <f t="shared" si="1448"/>
        <v>270.20799999999986</v>
      </c>
      <c r="BM1949">
        <f t="shared" si="1467"/>
        <v>1</v>
      </c>
    </row>
    <row r="1950" spans="1:65" x14ac:dyDescent="0.25">
      <c r="A1950">
        <v>565</v>
      </c>
      <c r="B1950" s="1">
        <v>42002</v>
      </c>
      <c r="C1950" s="2">
        <v>2087.63</v>
      </c>
      <c r="D1950" s="2">
        <v>2093.5500000000002</v>
      </c>
      <c r="E1950" s="2">
        <v>2085.75</v>
      </c>
      <c r="F1950" s="2">
        <v>2090.5700000000002</v>
      </c>
      <c r="G1950" s="2">
        <v>2452360000</v>
      </c>
      <c r="H1950" s="2">
        <f t="shared" si="1468"/>
        <v>44.407609470550121</v>
      </c>
      <c r="I1950" s="2">
        <f t="shared" si="1469"/>
        <v>2051.6709999999994</v>
      </c>
      <c r="J1950" s="2">
        <f t="shared" si="1470"/>
        <v>42.00115152243481</v>
      </c>
      <c r="K1950" s="2">
        <f t="shared" si="1471"/>
        <v>-1.1399999999998727</v>
      </c>
      <c r="L1950" s="18">
        <v>9.8799999999999999E-2</v>
      </c>
      <c r="M1950" s="19">
        <v>8.8011215146440929</v>
      </c>
      <c r="N1950" s="4">
        <f t="shared" si="1435"/>
        <v>7.8000000000001819</v>
      </c>
      <c r="O1950" s="4">
        <f t="shared" si="1472"/>
        <v>23.191999999999961</v>
      </c>
      <c r="P1950" s="4">
        <f t="shared" si="1436"/>
        <v>0.90284962406015279</v>
      </c>
      <c r="Q1950" s="4">
        <f t="shared" si="1449"/>
        <v>-7.9592480479798416E-2</v>
      </c>
      <c r="R1950" s="18">
        <f t="shared" si="1437"/>
        <v>2088.8635338345866</v>
      </c>
      <c r="S1950" s="2">
        <f t="shared" si="1438"/>
        <v>1.7064661654135307</v>
      </c>
      <c r="T1950" s="22">
        <f t="shared" si="1473"/>
        <v>1</v>
      </c>
      <c r="U1950" s="29">
        <f t="shared" si="1439"/>
        <v>2087.5064676086522</v>
      </c>
      <c r="V1950" s="30">
        <f t="shared" si="1440"/>
        <v>3.0635323913479624</v>
      </c>
      <c r="W1950" s="31">
        <f t="shared" si="1450"/>
        <v>1</v>
      </c>
      <c r="X1950" s="35">
        <f t="shared" si="1441"/>
        <v>2087.8631999999998</v>
      </c>
      <c r="Y1950" s="30">
        <f t="shared" si="1442"/>
        <v>2.7068000000003849</v>
      </c>
      <c r="Z1950" s="31">
        <f t="shared" si="1451"/>
        <v>1</v>
      </c>
      <c r="AA1950" s="29">
        <f t="shared" si="1443"/>
        <v>2087.5564101434406</v>
      </c>
      <c r="AB1950" s="30">
        <f t="shared" si="1444"/>
        <v>3.0135898565595198</v>
      </c>
      <c r="AC1950" s="31">
        <f t="shared" si="1452"/>
        <v>1</v>
      </c>
      <c r="AD1950" s="32">
        <f t="shared" si="1474"/>
        <v>1</v>
      </c>
      <c r="AE1950" s="33">
        <f t="shared" si="1475"/>
        <v>1</v>
      </c>
      <c r="AF1950" s="33">
        <f t="shared" si="1476"/>
        <v>1</v>
      </c>
      <c r="AG1950" s="33">
        <f t="shared" si="1477"/>
        <v>1</v>
      </c>
      <c r="AH1950" s="38">
        <f t="shared" si="1478"/>
        <v>1</v>
      </c>
      <c r="AI1950" s="33">
        <f t="shared" si="1479"/>
        <v>1</v>
      </c>
      <c r="AJ1950" s="39">
        <f t="shared" si="1480"/>
        <v>1</v>
      </c>
      <c r="AK1950" s="43">
        <f t="shared" si="1481"/>
        <v>1</v>
      </c>
      <c r="AL1950" s="4">
        <f t="shared" si="1453"/>
        <v>5.9200000000000728</v>
      </c>
      <c r="AM1950" s="4">
        <f t="shared" si="1454"/>
        <v>5.993589856559538</v>
      </c>
      <c r="AN1950" s="4">
        <f t="shared" si="1455"/>
        <v>5.9200000000000728</v>
      </c>
      <c r="AO1950" s="4">
        <f t="shared" si="1456"/>
        <v>-1.8800000000001091</v>
      </c>
      <c r="AP1950" s="4">
        <f t="shared" si="1457"/>
        <v>1.8064101434406439</v>
      </c>
      <c r="AQ1950" s="4">
        <f t="shared" si="1458"/>
        <v>1.8064101434406439</v>
      </c>
      <c r="AR1950" s="4">
        <f t="shared" si="1445"/>
        <v>2.9400000000000546</v>
      </c>
      <c r="AS1950">
        <f t="shared" si="1459"/>
        <v>5.9200000000000728</v>
      </c>
      <c r="AT1950" s="6">
        <f t="shared" si="1460"/>
        <v>0</v>
      </c>
      <c r="AU1950" s="4">
        <f t="shared" si="1461"/>
        <v>3.3970163558500683</v>
      </c>
      <c r="AV1950" s="4">
        <f t="shared" si="1462"/>
        <v>6.1611215146440381</v>
      </c>
      <c r="AW1950">
        <f t="shared" si="1463"/>
        <v>0</v>
      </c>
      <c r="AX1950">
        <f t="shared" si="1464"/>
        <v>0</v>
      </c>
      <c r="AY1950">
        <f t="shared" si="1465"/>
        <v>0</v>
      </c>
      <c r="AZ1950" s="4">
        <f t="shared" si="1446"/>
        <v>6.94</v>
      </c>
      <c r="BA1950" s="4">
        <f t="shared" si="1466"/>
        <v>133.55000000000001</v>
      </c>
      <c r="BB1950" s="4">
        <f t="shared" si="1447"/>
        <v>142.86833333333323</v>
      </c>
      <c r="BC1950" s="4">
        <f t="shared" si="1448"/>
        <v>269.86400000000003</v>
      </c>
      <c r="BM1950">
        <f t="shared" si="1467"/>
        <v>1</v>
      </c>
    </row>
    <row r="1951" spans="1:65" x14ac:dyDescent="0.25">
      <c r="A1951">
        <v>564</v>
      </c>
      <c r="B1951" s="1">
        <v>41999</v>
      </c>
      <c r="C1951" s="2">
        <v>2084.3000000000002</v>
      </c>
      <c r="D1951" s="2">
        <v>2092.6999999999998</v>
      </c>
      <c r="E1951" s="2">
        <v>2084.3000000000002</v>
      </c>
      <c r="F1951" s="2">
        <v>2088.77</v>
      </c>
      <c r="G1951" s="2">
        <v>1735230000</v>
      </c>
      <c r="H1951" s="2">
        <f t="shared" si="1468"/>
        <v>41.94465506937555</v>
      </c>
      <c r="I1951" s="2">
        <f t="shared" si="1469"/>
        <v>2051.0284999999994</v>
      </c>
      <c r="J1951" s="2">
        <f t="shared" si="1470"/>
        <v>41.337034354323585</v>
      </c>
      <c r="K1951" s="2">
        <f t="shared" si="1471"/>
        <v>2.4200000000000728</v>
      </c>
      <c r="L1951" s="18">
        <v>9.1249999999999998E-2</v>
      </c>
      <c r="M1951" s="19">
        <v>8.1017533529131676</v>
      </c>
      <c r="N1951" s="4">
        <f t="shared" si="1435"/>
        <v>10.819999999999709</v>
      </c>
      <c r="O1951" s="4">
        <f t="shared" si="1472"/>
        <v>25.711999999999943</v>
      </c>
      <c r="P1951" s="4">
        <f t="shared" si="1436"/>
        <v>9.3533834586467607E-2</v>
      </c>
      <c r="Q1951" s="4">
        <f t="shared" si="1449"/>
        <v>-0.3167497214046901</v>
      </c>
      <c r="R1951" s="18">
        <f t="shared" si="1437"/>
        <v>2081.0827518796996</v>
      </c>
      <c r="S1951" s="2">
        <f t="shared" si="1438"/>
        <v>7.6872481203004099</v>
      </c>
      <c r="T1951" s="22">
        <f t="shared" si="1473"/>
        <v>1</v>
      </c>
      <c r="U1951" s="29">
        <f t="shared" si="1439"/>
        <v>2084.0991177851206</v>
      </c>
      <c r="V1951" s="30">
        <f t="shared" si="1440"/>
        <v>4.6708822148793843</v>
      </c>
      <c r="W1951" s="31">
        <f t="shared" si="1450"/>
        <v>1</v>
      </c>
      <c r="X1951" s="35">
        <f t="shared" si="1441"/>
        <v>2084.8148000000001</v>
      </c>
      <c r="Y1951" s="30">
        <f t="shared" si="1442"/>
        <v>3.955199999999877</v>
      </c>
      <c r="Z1951" s="31">
        <f t="shared" si="1451"/>
        <v>1</v>
      </c>
      <c r="AA1951" s="29">
        <f t="shared" si="1443"/>
        <v>2084.1993132952039</v>
      </c>
      <c r="AB1951" s="30">
        <f t="shared" si="1444"/>
        <v>4.5706867047961168</v>
      </c>
      <c r="AC1951" s="31">
        <f t="shared" si="1452"/>
        <v>1</v>
      </c>
      <c r="AD1951" s="32">
        <f t="shared" si="1474"/>
        <v>1</v>
      </c>
      <c r="AE1951" s="33">
        <f t="shared" si="1475"/>
        <v>1</v>
      </c>
      <c r="AF1951" s="33">
        <f t="shared" si="1476"/>
        <v>1</v>
      </c>
      <c r="AG1951" s="33">
        <f t="shared" si="1477"/>
        <v>1</v>
      </c>
      <c r="AH1951" s="38">
        <f t="shared" si="1478"/>
        <v>1</v>
      </c>
      <c r="AI1951" s="33">
        <f t="shared" si="1479"/>
        <v>1</v>
      </c>
      <c r="AJ1951" s="39">
        <f t="shared" si="1480"/>
        <v>1</v>
      </c>
      <c r="AK1951" s="43">
        <f t="shared" si="1481"/>
        <v>1</v>
      </c>
      <c r="AL1951" s="4">
        <f t="shared" si="1453"/>
        <v>8.3999999999996362</v>
      </c>
      <c r="AM1951" s="4">
        <f t="shared" si="1454"/>
        <v>8.5006867047959531</v>
      </c>
      <c r="AN1951" s="4">
        <f t="shared" si="1455"/>
        <v>8.3999999999996362</v>
      </c>
      <c r="AO1951" s="4">
        <f t="shared" si="1456"/>
        <v>0</v>
      </c>
      <c r="AP1951" s="4">
        <f t="shared" si="1457"/>
        <v>-0.10068670479631692</v>
      </c>
      <c r="AQ1951" s="4">
        <f t="shared" si="1458"/>
        <v>0.10068670479631692</v>
      </c>
      <c r="AR1951" s="4">
        <f t="shared" si="1445"/>
        <v>4.4699999999997999</v>
      </c>
      <c r="AS1951">
        <f t="shared" si="1459"/>
        <v>8.3999999999996362</v>
      </c>
      <c r="AT1951" s="6">
        <f t="shared" si="1460"/>
        <v>0</v>
      </c>
      <c r="AU1951" s="4">
        <f t="shared" si="1461"/>
        <v>0.65280605955403104</v>
      </c>
      <c r="AV1951" s="4">
        <f t="shared" si="1462"/>
        <v>3.9317533529133675</v>
      </c>
      <c r="AW1951">
        <f t="shared" si="1463"/>
        <v>0</v>
      </c>
      <c r="AX1951">
        <f t="shared" si="1464"/>
        <v>0</v>
      </c>
      <c r="AY1951">
        <f t="shared" si="1465"/>
        <v>0</v>
      </c>
      <c r="AZ1951" s="4">
        <f t="shared" si="1446"/>
        <v>6.94</v>
      </c>
      <c r="BA1951" s="4">
        <f t="shared" si="1466"/>
        <v>126.61000000000001</v>
      </c>
      <c r="BB1951" s="4">
        <f t="shared" si="1447"/>
        <v>135.92833333333323</v>
      </c>
      <c r="BC1951" s="4">
        <f t="shared" si="1448"/>
        <v>268.53200000000004</v>
      </c>
      <c r="BM1951">
        <f t="shared" si="1467"/>
        <v>1</v>
      </c>
    </row>
    <row r="1952" spans="1:65" x14ac:dyDescent="0.25">
      <c r="A1952">
        <v>563</v>
      </c>
      <c r="B1952" s="1">
        <v>41997</v>
      </c>
      <c r="C1952" s="2">
        <v>2083.25</v>
      </c>
      <c r="D1952" s="2">
        <v>2087.56</v>
      </c>
      <c r="E1952" s="2">
        <v>2081.86</v>
      </c>
      <c r="F1952" s="2">
        <v>2081.88</v>
      </c>
      <c r="G1952" s="2">
        <v>1416980000</v>
      </c>
      <c r="H1952" s="2">
        <f t="shared" si="1468"/>
        <v>38.922075940981834</v>
      </c>
      <c r="I1952" s="2">
        <f t="shared" si="1469"/>
        <v>2050.1814999999997</v>
      </c>
      <c r="J1952" s="2">
        <f t="shared" si="1470"/>
        <v>38.777282551840393</v>
      </c>
      <c r="K1952" s="2">
        <f t="shared" si="1471"/>
        <v>1.0799999999999272</v>
      </c>
      <c r="L1952" s="18">
        <v>8.8650000000000007E-2</v>
      </c>
      <c r="M1952" s="19">
        <v>7.8720052691771025</v>
      </c>
      <c r="N1952" s="4">
        <f t="shared" si="1435"/>
        <v>5.6999999999998181</v>
      </c>
      <c r="O1952" s="4">
        <f t="shared" si="1472"/>
        <v>27.568999999999981</v>
      </c>
      <c r="P1952" s="4">
        <f t="shared" si="1436"/>
        <v>-0.7972481203007481</v>
      </c>
      <c r="Q1952" s="4">
        <f t="shared" si="1449"/>
        <v>-0.51508260225589275</v>
      </c>
      <c r="R1952" s="18">
        <f t="shared" si="1437"/>
        <v>2080.6496466165413</v>
      </c>
      <c r="S1952" s="2">
        <f t="shared" si="1438"/>
        <v>1.2303533834588052</v>
      </c>
      <c r="T1952" s="22">
        <f t="shared" si="1473"/>
        <v>1</v>
      </c>
      <c r="U1952" s="29">
        <f t="shared" si="1439"/>
        <v>2082.9771281118801</v>
      </c>
      <c r="V1952" s="30">
        <f t="shared" si="1440"/>
        <v>1.0971281118800107</v>
      </c>
      <c r="W1952" s="31">
        <f t="shared" si="1450"/>
        <v>1</v>
      </c>
      <c r="X1952" s="35">
        <f t="shared" si="1441"/>
        <v>2086.9441333333334</v>
      </c>
      <c r="Y1952" s="30">
        <f t="shared" si="1442"/>
        <v>5.0641333333333023</v>
      </c>
      <c r="Z1952" s="31">
        <f t="shared" si="1451"/>
        <v>1</v>
      </c>
      <c r="AA1952" s="29">
        <f t="shared" si="1443"/>
        <v>2083.5325088428835</v>
      </c>
      <c r="AB1952" s="30">
        <f t="shared" si="1444"/>
        <v>1.6525088428834351</v>
      </c>
      <c r="AC1952" s="31">
        <f t="shared" si="1452"/>
        <v>1</v>
      </c>
      <c r="AD1952" s="32">
        <f t="shared" si="1474"/>
        <v>1</v>
      </c>
      <c r="AE1952" s="33">
        <f t="shared" si="1475"/>
        <v>1</v>
      </c>
      <c r="AF1952" s="33">
        <f t="shared" si="1476"/>
        <v>1</v>
      </c>
      <c r="AG1952" s="33">
        <f t="shared" si="1477"/>
        <v>1</v>
      </c>
      <c r="AH1952" s="38">
        <f t="shared" si="1478"/>
        <v>1</v>
      </c>
      <c r="AI1952" s="33">
        <f t="shared" si="1479"/>
        <v>1</v>
      </c>
      <c r="AJ1952" s="39">
        <f t="shared" si="1480"/>
        <v>1</v>
      </c>
      <c r="AK1952" s="43">
        <f t="shared" si="1481"/>
        <v>1</v>
      </c>
      <c r="AL1952" s="4">
        <f t="shared" si="1453"/>
        <v>4.3099999999999454</v>
      </c>
      <c r="AM1952" s="4">
        <f t="shared" si="1454"/>
        <v>4.0274911571164012</v>
      </c>
      <c r="AN1952" s="4">
        <f t="shared" si="1455"/>
        <v>4.0274911571164012</v>
      </c>
      <c r="AO1952" s="4">
        <f t="shared" si="1456"/>
        <v>-1.3899999999998727</v>
      </c>
      <c r="AP1952" s="4">
        <f t="shared" si="1457"/>
        <v>1.6725088428834169</v>
      </c>
      <c r="AQ1952" s="4">
        <f t="shared" si="1458"/>
        <v>1.3899999999998727</v>
      </c>
      <c r="AR1952" s="4">
        <f t="shared" si="1445"/>
        <v>1.3699999999998909</v>
      </c>
      <c r="AS1952">
        <f t="shared" si="1459"/>
        <v>4.0274911571164012</v>
      </c>
      <c r="AT1952" s="6">
        <f t="shared" si="1460"/>
        <v>0</v>
      </c>
      <c r="AU1952" s="4">
        <f t="shared" si="1461"/>
        <v>5.0605027207360589</v>
      </c>
      <c r="AV1952" s="4">
        <f t="shared" si="1462"/>
        <v>6.8020052691772115</v>
      </c>
      <c r="AW1952">
        <f t="shared" si="1463"/>
        <v>0</v>
      </c>
      <c r="AX1952">
        <f t="shared" si="1464"/>
        <v>0</v>
      </c>
      <c r="AY1952">
        <f t="shared" si="1465"/>
        <v>0</v>
      </c>
      <c r="AZ1952" s="4">
        <f t="shared" si="1446"/>
        <v>6.94</v>
      </c>
      <c r="BA1952" s="4">
        <f t="shared" si="1466"/>
        <v>119.67000000000002</v>
      </c>
      <c r="BB1952" s="4">
        <f t="shared" si="1447"/>
        <v>128.98833333333323</v>
      </c>
      <c r="BC1952" s="4">
        <f t="shared" si="1448"/>
        <v>268.11199999999997</v>
      </c>
      <c r="BM1952">
        <f t="shared" si="1467"/>
        <v>1</v>
      </c>
    </row>
    <row r="1953" spans="1:65" x14ac:dyDescent="0.25">
      <c r="A1953">
        <v>562</v>
      </c>
      <c r="B1953" s="1">
        <v>41996</v>
      </c>
      <c r="C1953" s="2">
        <v>2081.48</v>
      </c>
      <c r="D1953" s="2">
        <v>2086.73</v>
      </c>
      <c r="E1953" s="2">
        <v>2079.77</v>
      </c>
      <c r="F1953" s="2">
        <v>2082.17</v>
      </c>
      <c r="G1953" s="2">
        <v>3043950000</v>
      </c>
      <c r="H1953" s="2">
        <f t="shared" si="1468"/>
        <v>36.142753707424639</v>
      </c>
      <c r="I1953" s="2">
        <f t="shared" si="1469"/>
        <v>2049.5265000000004</v>
      </c>
      <c r="J1953" s="2">
        <f t="shared" si="1470"/>
        <v>36.13132822008307</v>
      </c>
      <c r="K1953" s="2">
        <f t="shared" si="1471"/>
        <v>2.9400000000000546</v>
      </c>
      <c r="L1953" s="18">
        <v>8.9150000000000007E-2</v>
      </c>
      <c r="M1953" s="19">
        <v>7.9026033720456175</v>
      </c>
      <c r="N1953" s="4">
        <f t="shared" si="1435"/>
        <v>8.1900000000000546</v>
      </c>
      <c r="O1953" s="4">
        <f t="shared" si="1472"/>
        <v>30.555000000000017</v>
      </c>
      <c r="P1953" s="4">
        <f t="shared" si="1436"/>
        <v>-1.5203533834586467</v>
      </c>
      <c r="Q1953" s="4">
        <f t="shared" si="1449"/>
        <v>-0.69967150799954436</v>
      </c>
      <c r="R1953" s="18">
        <f t="shared" si="1437"/>
        <v>2076.2356315789475</v>
      </c>
      <c r="S1953" s="2">
        <f t="shared" si="1438"/>
        <v>5.934368421052568</v>
      </c>
      <c r="T1953" s="22">
        <f t="shared" si="1473"/>
        <v>1</v>
      </c>
      <c r="U1953" s="29">
        <f t="shared" si="1439"/>
        <v>2081.1479999642856</v>
      </c>
      <c r="V1953" s="30">
        <f t="shared" si="1440"/>
        <v>1.0220000357144272</v>
      </c>
      <c r="W1953" s="31">
        <f t="shared" si="1450"/>
        <v>1</v>
      </c>
      <c r="X1953" s="35">
        <f t="shared" si="1441"/>
        <v>2083.6815999999994</v>
      </c>
      <c r="Y1953" s="30">
        <f t="shared" si="1442"/>
        <v>1.5115999999993619</v>
      </c>
      <c r="Z1953" s="31">
        <f t="shared" si="1451"/>
        <v>1</v>
      </c>
      <c r="AA1953" s="29">
        <f t="shared" si="1443"/>
        <v>2081.5027039692854</v>
      </c>
      <c r="AB1953" s="30">
        <f t="shared" si="1444"/>
        <v>0.66729603071462407</v>
      </c>
      <c r="AC1953" s="31">
        <f t="shared" si="1452"/>
        <v>1</v>
      </c>
      <c r="AD1953" s="32">
        <f t="shared" si="1474"/>
        <v>1</v>
      </c>
      <c r="AE1953" s="33">
        <f t="shared" si="1475"/>
        <v>1</v>
      </c>
      <c r="AF1953" s="33">
        <f t="shared" si="1476"/>
        <v>0</v>
      </c>
      <c r="AG1953" s="33">
        <f t="shared" si="1477"/>
        <v>0</v>
      </c>
      <c r="AH1953" s="38">
        <f t="shared" si="1478"/>
        <v>1</v>
      </c>
      <c r="AI1953" s="33">
        <f t="shared" si="1479"/>
        <v>1</v>
      </c>
      <c r="AJ1953" s="39">
        <f t="shared" si="1480"/>
        <v>1</v>
      </c>
      <c r="AK1953" s="43">
        <f t="shared" si="1481"/>
        <v>1</v>
      </c>
      <c r="AL1953" s="4">
        <f t="shared" si="1453"/>
        <v>5.25</v>
      </c>
      <c r="AM1953" s="4">
        <f t="shared" si="1454"/>
        <v>5.2272960307145695</v>
      </c>
      <c r="AN1953" s="4">
        <f t="shared" si="1455"/>
        <v>5.2272960307145695</v>
      </c>
      <c r="AO1953" s="4">
        <f t="shared" si="1456"/>
        <v>-1.7100000000000364</v>
      </c>
      <c r="AP1953" s="4">
        <f t="shared" si="1457"/>
        <v>1.7327039692854669</v>
      </c>
      <c r="AQ1953" s="4">
        <f t="shared" si="1458"/>
        <v>1.7100000000000364</v>
      </c>
      <c r="AR1953" s="4">
        <f t="shared" si="1445"/>
        <v>0.69000000000005457</v>
      </c>
      <c r="AS1953">
        <f t="shared" si="1459"/>
        <v>5.2272960307145695</v>
      </c>
      <c r="AT1953" s="6">
        <f t="shared" si="1460"/>
        <v>0</v>
      </c>
      <c r="AU1953" s="4">
        <f t="shared" si="1461"/>
        <v>4.6690946548125272</v>
      </c>
      <c r="AV1953" s="4">
        <f t="shared" si="1462"/>
        <v>7.5126033720455627</v>
      </c>
      <c r="AW1953">
        <f t="shared" si="1463"/>
        <v>0</v>
      </c>
      <c r="AX1953">
        <f t="shared" si="1464"/>
        <v>0</v>
      </c>
      <c r="AY1953">
        <f t="shared" si="1465"/>
        <v>0</v>
      </c>
      <c r="AZ1953" s="4">
        <f t="shared" si="1446"/>
        <v>6.94</v>
      </c>
      <c r="BA1953" s="4">
        <f t="shared" si="1466"/>
        <v>112.73000000000002</v>
      </c>
      <c r="BB1953" s="4">
        <f t="shared" si="1447"/>
        <v>122.04833333333323</v>
      </c>
      <c r="BC1953" s="4">
        <f t="shared" si="1448"/>
        <v>267.404</v>
      </c>
      <c r="BM1953">
        <f t="shared" si="1467"/>
        <v>1</v>
      </c>
    </row>
    <row r="1954" spans="1:65" x14ac:dyDescent="0.25">
      <c r="A1954">
        <v>561</v>
      </c>
      <c r="B1954" s="1">
        <v>41995</v>
      </c>
      <c r="C1954" s="2">
        <v>2069.2800000000002</v>
      </c>
      <c r="D1954" s="2">
        <v>2078.7600000000002</v>
      </c>
      <c r="E1954" s="2">
        <v>2069.2800000000002</v>
      </c>
      <c r="F1954" s="2">
        <v>2078.54</v>
      </c>
      <c r="G1954" s="2">
        <v>3369520000</v>
      </c>
      <c r="H1954" s="2">
        <f t="shared" si="1468"/>
        <v>33.025598488983647</v>
      </c>
      <c r="I1954" s="2">
        <f t="shared" si="1469"/>
        <v>2048.7060000000001</v>
      </c>
      <c r="J1954" s="2">
        <f t="shared" si="1470"/>
        <v>32.955347984651546</v>
      </c>
      <c r="K1954" s="2">
        <f t="shared" si="1471"/>
        <v>-1.3699999999998909</v>
      </c>
      <c r="L1954" s="18">
        <v>9.7450000000000009E-2</v>
      </c>
      <c r="M1954" s="19">
        <v>8.6055571178496493</v>
      </c>
      <c r="N1954" s="4">
        <f t="shared" si="1435"/>
        <v>9.4800000000000182</v>
      </c>
      <c r="O1954" s="4">
        <f t="shared" si="1472"/>
        <v>32.378999999999998</v>
      </c>
      <c r="P1954" s="4">
        <f t="shared" si="1436"/>
        <v>-2.3043684210526294</v>
      </c>
      <c r="Q1954" s="4">
        <f t="shared" si="1449"/>
        <v>-0.85128214285714099</v>
      </c>
      <c r="R1954" s="18">
        <f t="shared" si="1437"/>
        <v>2067.684172932331</v>
      </c>
      <c r="S1954" s="2">
        <f t="shared" si="1438"/>
        <v>10.855827067668997</v>
      </c>
      <c r="T1954" s="22">
        <f t="shared" si="1473"/>
        <v>0</v>
      </c>
      <c r="U1954" s="29">
        <f t="shared" si="1439"/>
        <v>2068.8982765399683</v>
      </c>
      <c r="V1954" s="30">
        <f t="shared" si="1440"/>
        <v>9.6417234600316988</v>
      </c>
      <c r="W1954" s="31">
        <f t="shared" si="1450"/>
        <v>0</v>
      </c>
      <c r="X1954" s="35">
        <f t="shared" si="1441"/>
        <v>2081.9586666666655</v>
      </c>
      <c r="Y1954" s="30">
        <f t="shared" si="1442"/>
        <v>3.4186666666655583</v>
      </c>
      <c r="Z1954" s="31">
        <f t="shared" si="1451"/>
        <v>1</v>
      </c>
      <c r="AA1954" s="29">
        <f t="shared" si="1443"/>
        <v>2070.7267311577061</v>
      </c>
      <c r="AB1954" s="30">
        <f t="shared" si="1444"/>
        <v>7.8132688422938372</v>
      </c>
      <c r="AC1954" s="31">
        <f t="shared" si="1452"/>
        <v>1</v>
      </c>
      <c r="AD1954" s="32">
        <f t="shared" si="1474"/>
        <v>1</v>
      </c>
      <c r="AE1954" s="33">
        <f t="shared" si="1475"/>
        <v>1</v>
      </c>
      <c r="AF1954" s="33">
        <f t="shared" si="1476"/>
        <v>0</v>
      </c>
      <c r="AG1954" s="33">
        <f t="shared" si="1477"/>
        <v>0</v>
      </c>
      <c r="AH1954" s="38">
        <f t="shared" si="1478"/>
        <v>1</v>
      </c>
      <c r="AI1954" s="33">
        <f t="shared" si="1479"/>
        <v>1</v>
      </c>
      <c r="AJ1954" s="39">
        <f t="shared" si="1480"/>
        <v>1</v>
      </c>
      <c r="AK1954" s="43">
        <f t="shared" si="1481"/>
        <v>0</v>
      </c>
      <c r="AL1954" s="4">
        <f t="shared" si="1453"/>
        <v>9.4800000000000182</v>
      </c>
      <c r="AM1954" s="4">
        <f t="shared" si="1454"/>
        <v>8.0332688422940919</v>
      </c>
      <c r="AN1954" s="4">
        <f t="shared" si="1455"/>
        <v>8.0332688422940919</v>
      </c>
      <c r="AO1954" s="4">
        <f t="shared" si="1456"/>
        <v>0</v>
      </c>
      <c r="AP1954" s="4">
        <f t="shared" si="1457"/>
        <v>1.4467311577059263</v>
      </c>
      <c r="AQ1954" s="4">
        <f t="shared" si="1458"/>
        <v>0</v>
      </c>
      <c r="AR1954" s="4">
        <f t="shared" si="1445"/>
        <v>9.2599999999997635</v>
      </c>
      <c r="AS1954">
        <f t="shared" si="1459"/>
        <v>8.0332688422940919</v>
      </c>
      <c r="AT1954" s="6">
        <f t="shared" si="1460"/>
        <v>0</v>
      </c>
      <c r="AU1954" s="4">
        <f t="shared" si="1461"/>
        <v>2.3437761595406368</v>
      </c>
      <c r="AV1954" s="4">
        <f t="shared" si="1462"/>
        <v>-0.35444288215011427</v>
      </c>
      <c r="AW1954">
        <f t="shared" si="1463"/>
        <v>0</v>
      </c>
      <c r="AX1954">
        <f t="shared" si="1464"/>
        <v>0</v>
      </c>
      <c r="AY1954">
        <f t="shared" si="1465"/>
        <v>1</v>
      </c>
      <c r="AZ1954" s="4">
        <f t="shared" si="1446"/>
        <v>-3.9100000000000006</v>
      </c>
      <c r="BA1954" s="4">
        <f t="shared" si="1466"/>
        <v>105.79000000000002</v>
      </c>
      <c r="BB1954" s="4">
        <f t="shared" si="1447"/>
        <v>115.10833333333323</v>
      </c>
      <c r="BC1954" s="4">
        <f t="shared" si="1448"/>
        <v>262.52400000000011</v>
      </c>
      <c r="BM1954">
        <f t="shared" si="1467"/>
        <v>1</v>
      </c>
    </row>
    <row r="1955" spans="1:65" x14ac:dyDescent="0.25">
      <c r="A1955">
        <v>560</v>
      </c>
      <c r="B1955" s="1">
        <v>41992</v>
      </c>
      <c r="C1955" s="2">
        <v>2061.04</v>
      </c>
      <c r="D1955" s="2">
        <v>2077.85</v>
      </c>
      <c r="E1955" s="2">
        <v>2061.0300000000002</v>
      </c>
      <c r="F1955" s="2">
        <v>2070.65</v>
      </c>
      <c r="G1955" s="2">
        <v>6465530000</v>
      </c>
      <c r="H1955" s="2">
        <f t="shared" si="1468"/>
        <v>33.819151773317287</v>
      </c>
      <c r="I1955" s="2">
        <f t="shared" si="1469"/>
        <v>2048.1149999999998</v>
      </c>
      <c r="J1955" s="2">
        <f t="shared" si="1470"/>
        <v>32.005221268115847</v>
      </c>
      <c r="K1955" s="2">
        <f t="shared" si="1471"/>
        <v>-0.19000000000005457</v>
      </c>
      <c r="L1955" s="18">
        <v>0.10264999999999999</v>
      </c>
      <c r="M1955" s="19">
        <v>9.0235173928997643</v>
      </c>
      <c r="N1955" s="4">
        <f t="shared" si="1435"/>
        <v>16.819999999999709</v>
      </c>
      <c r="O1955" s="4">
        <f t="shared" si="1472"/>
        <v>33.582000000000015</v>
      </c>
      <c r="P1955" s="4">
        <f t="shared" si="1436"/>
        <v>-2.9658270676691698</v>
      </c>
      <c r="Q1955" s="4">
        <f t="shared" si="1449"/>
        <v>-0.97877810264562015</v>
      </c>
      <c r="R1955" s="18">
        <f t="shared" si="1437"/>
        <v>2057.8582481203007</v>
      </c>
      <c r="S1955" s="2">
        <f t="shared" si="1438"/>
        <v>12.791751879699405</v>
      </c>
      <c r="T1955" s="22">
        <f t="shared" si="1473"/>
        <v>0</v>
      </c>
      <c r="U1955" s="29">
        <f t="shared" si="1439"/>
        <v>2060.6330078177211</v>
      </c>
      <c r="V1955" s="30">
        <f t="shared" si="1440"/>
        <v>10.016992182278955</v>
      </c>
      <c r="W1955" s="31">
        <f t="shared" si="1450"/>
        <v>0</v>
      </c>
      <c r="X1955" s="35">
        <f t="shared" si="1441"/>
        <v>2073.7827999999972</v>
      </c>
      <c r="Y1955" s="30">
        <f t="shared" si="1442"/>
        <v>3.1327999999971325</v>
      </c>
      <c r="Z1955" s="31">
        <f t="shared" si="1451"/>
        <v>1</v>
      </c>
      <c r="AA1955" s="29">
        <f t="shared" si="1443"/>
        <v>2062.4739787232397</v>
      </c>
      <c r="AB1955" s="30">
        <f t="shared" si="1444"/>
        <v>8.1760212767603662</v>
      </c>
      <c r="AC1955" s="31">
        <f t="shared" si="1452"/>
        <v>1</v>
      </c>
      <c r="AD1955" s="32">
        <f t="shared" si="1474"/>
        <v>1</v>
      </c>
      <c r="AE1955" s="33">
        <f t="shared" si="1475"/>
        <v>0</v>
      </c>
      <c r="AF1955" s="33">
        <f t="shared" si="1476"/>
        <v>0</v>
      </c>
      <c r="AG1955" s="33">
        <f t="shared" si="1477"/>
        <v>0</v>
      </c>
      <c r="AH1955" s="38">
        <f t="shared" si="1478"/>
        <v>1</v>
      </c>
      <c r="AI1955" s="33">
        <f t="shared" si="1479"/>
        <v>0</v>
      </c>
      <c r="AJ1955" s="39">
        <f t="shared" si="1480"/>
        <v>1</v>
      </c>
      <c r="AK1955" s="43">
        <f t="shared" si="1481"/>
        <v>0</v>
      </c>
      <c r="AL1955" s="4">
        <f t="shared" si="1453"/>
        <v>16.809999999999945</v>
      </c>
      <c r="AM1955" s="4">
        <f t="shared" si="1454"/>
        <v>15.376021276760184</v>
      </c>
      <c r="AN1955" s="4">
        <f t="shared" si="1455"/>
        <v>15.376021276760184</v>
      </c>
      <c r="AO1955" s="4">
        <f t="shared" si="1456"/>
        <v>-9.9999999997635314E-3</v>
      </c>
      <c r="AP1955" s="4">
        <f t="shared" si="1457"/>
        <v>1.4439787232395247</v>
      </c>
      <c r="AQ1955" s="4">
        <f t="shared" si="1458"/>
        <v>9.9999999997635314E-3</v>
      </c>
      <c r="AR1955" s="4">
        <f t="shared" si="1445"/>
        <v>9.6100000000001273</v>
      </c>
      <c r="AS1955">
        <f t="shared" si="1459"/>
        <v>15.376021276760184</v>
      </c>
      <c r="AT1955" s="6">
        <f t="shared" si="1460"/>
        <v>1</v>
      </c>
      <c r="AU1955" s="4">
        <f t="shared" si="1461"/>
        <v>-4.3044920228222932</v>
      </c>
      <c r="AV1955" s="4">
        <f t="shared" si="1462"/>
        <v>-0.28648260710036305</v>
      </c>
      <c r="AW1955">
        <f t="shared" si="1463"/>
        <v>1</v>
      </c>
      <c r="AX1955">
        <f t="shared" si="1464"/>
        <v>0</v>
      </c>
      <c r="AY1955">
        <f t="shared" si="1465"/>
        <v>0</v>
      </c>
      <c r="AZ1955" s="4">
        <f t="shared" si="1446"/>
        <v>-3.9100000000000006</v>
      </c>
      <c r="BA1955" s="4">
        <f t="shared" si="1466"/>
        <v>109.70000000000002</v>
      </c>
      <c r="BB1955" s="4">
        <f t="shared" si="1447"/>
        <v>117.7149999999999</v>
      </c>
      <c r="BC1955" s="4">
        <f t="shared" si="1448"/>
        <v>259.22799999999995</v>
      </c>
      <c r="BM1955">
        <f t="shared" si="1467"/>
        <v>1</v>
      </c>
    </row>
    <row r="1956" spans="1:65" x14ac:dyDescent="0.25">
      <c r="A1956">
        <v>559</v>
      </c>
      <c r="B1956" s="1">
        <v>41991</v>
      </c>
      <c r="C1956" s="2">
        <v>2018.98</v>
      </c>
      <c r="D1956" s="2">
        <v>2061.23</v>
      </c>
      <c r="E1956" s="2">
        <v>2018.98</v>
      </c>
      <c r="F1956" s="2">
        <v>2061.23</v>
      </c>
      <c r="G1956" s="2">
        <v>4703380000</v>
      </c>
      <c r="H1956" s="2">
        <f t="shared" si="1468"/>
        <v>35.21430643613165</v>
      </c>
      <c r="I1956" s="2">
        <f t="shared" si="1469"/>
        <v>2047.3564999999999</v>
      </c>
      <c r="J1956" s="2">
        <f t="shared" si="1470"/>
        <v>32.67583042072858</v>
      </c>
      <c r="K1956" s="2">
        <f t="shared" si="1471"/>
        <v>6.0899999999999181</v>
      </c>
      <c r="L1956" s="18">
        <v>0.11215</v>
      </c>
      <c r="M1956" s="19">
        <v>9.6274167425546882</v>
      </c>
      <c r="N1956" s="4">
        <f t="shared" si="1435"/>
        <v>48.339999999999918</v>
      </c>
      <c r="O1956" s="4">
        <f t="shared" si="1472"/>
        <v>32.766000000000034</v>
      </c>
      <c r="P1956" s="4">
        <f t="shared" si="1436"/>
        <v>-3.3717518796992465</v>
      </c>
      <c r="Q1956" s="4">
        <f t="shared" si="1449"/>
        <v>-1.0435696981510334</v>
      </c>
      <c r="R1956" s="18">
        <f t="shared" si="1437"/>
        <v>2009.2917142857143</v>
      </c>
      <c r="S1956" s="2">
        <f t="shared" si="1438"/>
        <v>51.938285714285712</v>
      </c>
      <c r="T1956" s="22">
        <f t="shared" si="1473"/>
        <v>0</v>
      </c>
      <c r="U1956" s="29">
        <f t="shared" si="1439"/>
        <v>2018.5619375069061</v>
      </c>
      <c r="V1956" s="30">
        <f t="shared" si="1440"/>
        <v>42.668062493093885</v>
      </c>
      <c r="W1956" s="31">
        <f t="shared" si="1450"/>
        <v>0</v>
      </c>
      <c r="X1956" s="35">
        <f t="shared" si="1441"/>
        <v>2013.8061333333335</v>
      </c>
      <c r="Y1956" s="30">
        <f t="shared" si="1442"/>
        <v>47.423866666666527</v>
      </c>
      <c r="Z1956" s="31">
        <f t="shared" si="1451"/>
        <v>0</v>
      </c>
      <c r="AA1956" s="29">
        <f t="shared" si="1443"/>
        <v>2017.8961249226061</v>
      </c>
      <c r="AB1956" s="30">
        <f t="shared" si="1444"/>
        <v>43.333875077393941</v>
      </c>
      <c r="AC1956" s="31">
        <f t="shared" si="1452"/>
        <v>0</v>
      </c>
      <c r="AD1956" s="32">
        <f t="shared" si="1474"/>
        <v>-1</v>
      </c>
      <c r="AE1956" s="33">
        <f t="shared" si="1475"/>
        <v>0</v>
      </c>
      <c r="AF1956" s="33">
        <f t="shared" si="1476"/>
        <v>0</v>
      </c>
      <c r="AG1956" s="33">
        <f t="shared" si="1477"/>
        <v>0</v>
      </c>
      <c r="AH1956" s="38">
        <f t="shared" si="1478"/>
        <v>-1</v>
      </c>
      <c r="AI1956" s="33">
        <f t="shared" si="1479"/>
        <v>-1</v>
      </c>
      <c r="AJ1956" s="39">
        <f t="shared" si="1480"/>
        <v>-1</v>
      </c>
      <c r="AK1956" s="43">
        <f t="shared" si="1481"/>
        <v>-1</v>
      </c>
      <c r="AL1956" s="4">
        <f t="shared" si="1453"/>
        <v>42.25</v>
      </c>
      <c r="AM1956" s="4">
        <f t="shared" si="1454"/>
        <v>43.333875077393941</v>
      </c>
      <c r="AN1956" s="4">
        <f t="shared" si="1455"/>
        <v>42.25</v>
      </c>
      <c r="AO1956" s="4">
        <f t="shared" si="1456"/>
        <v>0</v>
      </c>
      <c r="AP1956" s="4">
        <f t="shared" si="1457"/>
        <v>-1.083875077393941</v>
      </c>
      <c r="AQ1956" s="4">
        <f t="shared" si="1458"/>
        <v>1.083875077393941</v>
      </c>
      <c r="AR1956" s="4">
        <f t="shared" si="1445"/>
        <v>42.25</v>
      </c>
      <c r="AS1956">
        <f t="shared" si="1459"/>
        <v>42.25</v>
      </c>
      <c r="AT1956" s="6">
        <f t="shared" si="1460"/>
        <v>1</v>
      </c>
      <c r="AU1956" s="4">
        <f t="shared" si="1461"/>
        <v>-29.522327415498651</v>
      </c>
      <c r="AV1956" s="4">
        <f t="shared" si="1462"/>
        <v>-32.322583257445316</v>
      </c>
      <c r="AW1956">
        <f t="shared" si="1463"/>
        <v>1</v>
      </c>
      <c r="AX1956">
        <f t="shared" si="1464"/>
        <v>0</v>
      </c>
      <c r="AY1956">
        <f t="shared" si="1465"/>
        <v>0</v>
      </c>
      <c r="AZ1956" s="4">
        <f t="shared" si="1446"/>
        <v>-3.9100000000000006</v>
      </c>
      <c r="BA1956" s="4">
        <f t="shared" si="1466"/>
        <v>113.61000000000001</v>
      </c>
      <c r="BB1956" s="4">
        <f t="shared" si="1447"/>
        <v>119.01833333333323</v>
      </c>
      <c r="BC1956" s="4">
        <f t="shared" si="1448"/>
        <v>242.40400000000002</v>
      </c>
      <c r="BM1956">
        <f t="shared" si="1467"/>
        <v>1</v>
      </c>
    </row>
    <row r="1957" spans="1:65" x14ac:dyDescent="0.25">
      <c r="A1957">
        <v>558</v>
      </c>
      <c r="B1957" s="1">
        <v>41990</v>
      </c>
      <c r="C1957" s="2">
        <v>1973.77</v>
      </c>
      <c r="D1957" s="2">
        <v>2016.75</v>
      </c>
      <c r="E1957" s="2">
        <v>1973.77</v>
      </c>
      <c r="F1957" s="2">
        <v>2012.89</v>
      </c>
      <c r="G1957" s="2">
        <v>4942370000</v>
      </c>
      <c r="H1957" s="2">
        <f t="shared" si="1468"/>
        <v>37.388736331206054</v>
      </c>
      <c r="I1957" s="2">
        <f t="shared" si="1469"/>
        <v>2048.9654999999998</v>
      </c>
      <c r="J1957" s="2">
        <f t="shared" si="1470"/>
        <v>34.087775996219271</v>
      </c>
      <c r="K1957" s="2">
        <f t="shared" si="1471"/>
        <v>1.0299999999999727</v>
      </c>
      <c r="L1957" s="18">
        <v>0.13155</v>
      </c>
      <c r="M1957" s="19">
        <v>11.06754137782726</v>
      </c>
      <c r="N1957" s="4">
        <f t="shared" si="1435"/>
        <v>44.009999999999991</v>
      </c>
      <c r="O1957" s="4">
        <f t="shared" si="1472"/>
        <v>29.432000000000038</v>
      </c>
      <c r="P1957" s="4">
        <f t="shared" si="1436"/>
        <v>-3.5982857142857099</v>
      </c>
      <c r="Q1957" s="4">
        <f t="shared" si="1449"/>
        <v>-1.0719551104972347</v>
      </c>
      <c r="R1957" s="18">
        <f t="shared" si="1437"/>
        <v>1969.6156315789474</v>
      </c>
      <c r="S1957" s="2">
        <f t="shared" si="1438"/>
        <v>43.274368421052714</v>
      </c>
      <c r="T1957" s="22">
        <f t="shared" si="1473"/>
        <v>0</v>
      </c>
      <c r="U1957" s="29">
        <f t="shared" si="1439"/>
        <v>1973.4501985952566</v>
      </c>
      <c r="V1957" s="30">
        <f t="shared" si="1440"/>
        <v>39.439801404743548</v>
      </c>
      <c r="W1957" s="31">
        <f t="shared" si="1450"/>
        <v>0</v>
      </c>
      <c r="X1957" s="35">
        <f t="shared" si="1441"/>
        <v>1968.4969333333356</v>
      </c>
      <c r="Y1957" s="30">
        <f t="shared" si="1442"/>
        <v>44.393066666664481</v>
      </c>
      <c r="Z1957" s="31">
        <f t="shared" si="1451"/>
        <v>0</v>
      </c>
      <c r="AA1957" s="29">
        <f t="shared" si="1443"/>
        <v>1972.7567414585876</v>
      </c>
      <c r="AB1957" s="30">
        <f t="shared" si="1444"/>
        <v>40.133258541412488</v>
      </c>
      <c r="AC1957" s="31">
        <f t="shared" si="1452"/>
        <v>0</v>
      </c>
      <c r="AD1957" s="32">
        <f t="shared" si="1474"/>
        <v>-1</v>
      </c>
      <c r="AE1957" s="33">
        <f t="shared" si="1475"/>
        <v>-1</v>
      </c>
      <c r="AF1957" s="33">
        <f t="shared" si="1476"/>
        <v>-1</v>
      </c>
      <c r="AG1957" s="33">
        <f t="shared" si="1477"/>
        <v>0</v>
      </c>
      <c r="AH1957" s="38">
        <f t="shared" si="1478"/>
        <v>-1</v>
      </c>
      <c r="AI1957" s="33">
        <f t="shared" si="1479"/>
        <v>-1</v>
      </c>
      <c r="AJ1957" s="39">
        <f t="shared" si="1480"/>
        <v>-1</v>
      </c>
      <c r="AK1957" s="43">
        <f t="shared" si="1481"/>
        <v>-1</v>
      </c>
      <c r="AL1957" s="4">
        <f t="shared" si="1453"/>
        <v>42.980000000000018</v>
      </c>
      <c r="AM1957" s="4">
        <f t="shared" si="1454"/>
        <v>43.993258541412388</v>
      </c>
      <c r="AN1957" s="4">
        <f t="shared" si="1455"/>
        <v>42.980000000000018</v>
      </c>
      <c r="AO1957" s="4">
        <f t="shared" si="1456"/>
        <v>0</v>
      </c>
      <c r="AP1957" s="4">
        <f t="shared" si="1457"/>
        <v>-1.0132585414123696</v>
      </c>
      <c r="AQ1957" s="4">
        <f t="shared" si="1458"/>
        <v>1.0132585414123696</v>
      </c>
      <c r="AR1957" s="4">
        <f t="shared" si="1445"/>
        <v>39.120000000000118</v>
      </c>
      <c r="AS1957">
        <f t="shared" si="1459"/>
        <v>42.980000000000018</v>
      </c>
      <c r="AT1957" s="6">
        <f t="shared" si="1460"/>
        <v>1</v>
      </c>
      <c r="AU1957" s="4">
        <f t="shared" si="1461"/>
        <v>-24.854523405869269</v>
      </c>
      <c r="AV1957" s="4">
        <f t="shared" si="1462"/>
        <v>-27.752458622172856</v>
      </c>
      <c r="AW1957">
        <f t="shared" si="1463"/>
        <v>1</v>
      </c>
      <c r="AX1957">
        <f t="shared" si="1464"/>
        <v>0</v>
      </c>
      <c r="AY1957">
        <f t="shared" si="1465"/>
        <v>0</v>
      </c>
      <c r="AZ1957" s="4">
        <f t="shared" si="1446"/>
        <v>-3.9100000000000006</v>
      </c>
      <c r="BA1957" s="4">
        <f t="shared" si="1466"/>
        <v>117.52000000000001</v>
      </c>
      <c r="BB1957" s="4">
        <f t="shared" si="1447"/>
        <v>122.92833333333323</v>
      </c>
      <c r="BC1957" s="4">
        <f t="shared" si="1448"/>
        <v>224.32</v>
      </c>
      <c r="BM1957">
        <f t="shared" si="1467"/>
        <v>1</v>
      </c>
    </row>
    <row r="1958" spans="1:65" x14ac:dyDescent="0.25">
      <c r="A1958">
        <v>557</v>
      </c>
      <c r="B1958" s="1">
        <v>41989</v>
      </c>
      <c r="C1958" s="2">
        <v>1986.71</v>
      </c>
      <c r="D1958" s="2">
        <v>2016.89</v>
      </c>
      <c r="E1958" s="2">
        <v>1972.56</v>
      </c>
      <c r="F1958" s="2">
        <v>1972.74</v>
      </c>
      <c r="G1958" s="2">
        <v>4958680000</v>
      </c>
      <c r="H1958" s="2">
        <f t="shared" si="1468"/>
        <v>31.289997052661363</v>
      </c>
      <c r="I1958" s="2">
        <f t="shared" si="1469"/>
        <v>2052.3510000000006</v>
      </c>
      <c r="J1958" s="2">
        <f t="shared" si="1470"/>
        <v>32.108129172335325</v>
      </c>
      <c r="K1958" s="2">
        <f t="shared" si="1471"/>
        <v>-2.9200000000000728</v>
      </c>
      <c r="L1958" s="18">
        <v>0.18575</v>
      </c>
      <c r="M1958" s="19">
        <v>15.761283994896305</v>
      </c>
      <c r="N1958" s="4">
        <f t="shared" si="1435"/>
        <v>44.330000000000155</v>
      </c>
      <c r="O1958" s="4">
        <f t="shared" si="1472"/>
        <v>26.00400000000004</v>
      </c>
      <c r="P1958" s="4">
        <f t="shared" si="1436"/>
        <v>-3.1243684210526301</v>
      </c>
      <c r="Q1958" s="4">
        <f t="shared" si="1449"/>
        <v>-0.82000360190623811</v>
      </c>
      <c r="R1958" s="18">
        <f t="shared" si="1437"/>
        <v>1987.8217218045113</v>
      </c>
      <c r="S1958" s="2">
        <f t="shared" si="1438"/>
        <v>15.08172180451129</v>
      </c>
      <c r="T1958" s="22">
        <f t="shared" si="1473"/>
        <v>0</v>
      </c>
      <c r="U1958" s="29">
        <f t="shared" si="1439"/>
        <v>1986.602781013263</v>
      </c>
      <c r="V1958" s="30">
        <f t="shared" si="1440"/>
        <v>13.862781013262975</v>
      </c>
      <c r="W1958" s="31">
        <f t="shared" si="1450"/>
        <v>1</v>
      </c>
      <c r="X1958" s="35">
        <f t="shared" si="1441"/>
        <v>1979.4306666666671</v>
      </c>
      <c r="Y1958" s="30">
        <f t="shared" si="1442"/>
        <v>6.6906666666670844</v>
      </c>
      <c r="Z1958" s="31">
        <f t="shared" si="1451"/>
        <v>1</v>
      </c>
      <c r="AA1958" s="29">
        <f t="shared" si="1443"/>
        <v>1985.5986850047395</v>
      </c>
      <c r="AB1958" s="30">
        <f t="shared" si="1444"/>
        <v>12.858685004739527</v>
      </c>
      <c r="AC1958" s="31">
        <f t="shared" si="1452"/>
        <v>1</v>
      </c>
      <c r="AD1958" s="32">
        <f t="shared" si="1474"/>
        <v>1</v>
      </c>
      <c r="AE1958" s="33">
        <f t="shared" si="1475"/>
        <v>1</v>
      </c>
      <c r="AF1958" s="33">
        <f t="shared" si="1476"/>
        <v>0</v>
      </c>
      <c r="AG1958" s="33">
        <f t="shared" si="1477"/>
        <v>0</v>
      </c>
      <c r="AH1958" s="38">
        <f t="shared" si="1478"/>
        <v>1</v>
      </c>
      <c r="AI1958" s="33">
        <f t="shared" si="1479"/>
        <v>1</v>
      </c>
      <c r="AJ1958" s="39">
        <f t="shared" si="1480"/>
        <v>1</v>
      </c>
      <c r="AK1958" s="43">
        <f t="shared" si="1481"/>
        <v>1</v>
      </c>
      <c r="AL1958" s="4">
        <f t="shared" si="1453"/>
        <v>30.180000000000064</v>
      </c>
      <c r="AM1958" s="4">
        <f t="shared" si="1454"/>
        <v>31.291314995260564</v>
      </c>
      <c r="AN1958" s="4">
        <f t="shared" si="1455"/>
        <v>30.180000000000064</v>
      </c>
      <c r="AO1958" s="4">
        <f t="shared" si="1456"/>
        <v>-14.150000000000091</v>
      </c>
      <c r="AP1958" s="4">
        <f t="shared" si="1457"/>
        <v>13.038685004739591</v>
      </c>
      <c r="AQ1958" s="4">
        <f t="shared" si="1458"/>
        <v>13.038685004739591</v>
      </c>
      <c r="AR1958" s="4">
        <f t="shared" si="1445"/>
        <v>13.970000000000027</v>
      </c>
      <c r="AS1958">
        <f t="shared" si="1459"/>
        <v>30.180000000000064</v>
      </c>
      <c r="AT1958" s="6">
        <f t="shared" si="1460"/>
        <v>1</v>
      </c>
      <c r="AU1958" s="4">
        <f t="shared" si="1461"/>
        <v>-13.770309279341351</v>
      </c>
      <c r="AV1958" s="4">
        <f t="shared" si="1462"/>
        <v>2.0912839948962771</v>
      </c>
      <c r="AW1958">
        <f t="shared" si="1463"/>
        <v>0</v>
      </c>
      <c r="AX1958">
        <f t="shared" si="1464"/>
        <v>1</v>
      </c>
      <c r="AY1958">
        <f t="shared" si="1465"/>
        <v>0</v>
      </c>
      <c r="AZ1958" s="4">
        <f t="shared" si="1446"/>
        <v>-3.9100000000000006</v>
      </c>
      <c r="BA1958" s="4">
        <f t="shared" si="1466"/>
        <v>121.43</v>
      </c>
      <c r="BB1958" s="4">
        <f t="shared" si="1447"/>
        <v>126.83833333333322</v>
      </c>
      <c r="BC1958" s="4">
        <f t="shared" si="1448"/>
        <v>229.49599999999998</v>
      </c>
      <c r="BM1958">
        <f t="shared" si="1467"/>
        <v>1</v>
      </c>
    </row>
    <row r="1959" spans="1:65" x14ac:dyDescent="0.25">
      <c r="A1959">
        <v>556</v>
      </c>
      <c r="B1959" s="1">
        <v>41988</v>
      </c>
      <c r="C1959" s="2">
        <v>2005.03</v>
      </c>
      <c r="D1959" s="2">
        <v>2018.69</v>
      </c>
      <c r="E1959" s="2">
        <v>1982.26</v>
      </c>
      <c r="F1959" s="2">
        <v>1989.63</v>
      </c>
      <c r="G1959" s="2">
        <v>4361990000</v>
      </c>
      <c r="H1959" s="2">
        <f t="shared" si="1468"/>
        <v>23.53610465268676</v>
      </c>
      <c r="I1959" s="2">
        <f t="shared" si="1469"/>
        <v>2054.9300000000003</v>
      </c>
      <c r="J1959" s="2">
        <f t="shared" si="1470"/>
        <v>27.126951615457457</v>
      </c>
      <c r="K1959" s="2">
        <f t="shared" si="1471"/>
        <v>2.7000000000000455</v>
      </c>
      <c r="L1959" s="18">
        <v>0.1671</v>
      </c>
      <c r="M1959" s="19">
        <v>14.269296278833664</v>
      </c>
      <c r="N1959" s="4">
        <f t="shared" si="1435"/>
        <v>36.430000000000064</v>
      </c>
      <c r="O1959" s="4">
        <f t="shared" si="1472"/>
        <v>23.104000000000021</v>
      </c>
      <c r="P1959" s="4">
        <f t="shared" si="1436"/>
        <v>-1.8082781954887193</v>
      </c>
      <c r="Q1959" s="4">
        <f t="shared" si="1449"/>
        <v>-0.27492047881308129</v>
      </c>
      <c r="R1959" s="18">
        <f t="shared" si="1437"/>
        <v>2001.6956842105262</v>
      </c>
      <c r="S1959" s="2">
        <f t="shared" si="1438"/>
        <v>12.065684210526115</v>
      </c>
      <c r="T1959" s="22">
        <f t="shared" si="1473"/>
        <v>1</v>
      </c>
      <c r="U1959" s="29">
        <f t="shared" si="1439"/>
        <v>2005.1307535654007</v>
      </c>
      <c r="V1959" s="30">
        <f t="shared" si="1440"/>
        <v>15.500753565400601</v>
      </c>
      <c r="W1959" s="31">
        <f t="shared" si="1450"/>
        <v>1</v>
      </c>
      <c r="X1959" s="35">
        <f t="shared" si="1441"/>
        <v>2006.4537333333328</v>
      </c>
      <c r="Y1959" s="30">
        <f t="shared" si="1442"/>
        <v>16.823733333332711</v>
      </c>
      <c r="Z1959" s="31">
        <f t="shared" si="1451"/>
        <v>0</v>
      </c>
      <c r="AA1959" s="29">
        <f t="shared" si="1443"/>
        <v>2005.3159707329114</v>
      </c>
      <c r="AB1959" s="30">
        <f t="shared" si="1444"/>
        <v>15.685970732911301</v>
      </c>
      <c r="AC1959" s="31">
        <f t="shared" si="1452"/>
        <v>1</v>
      </c>
      <c r="AD1959" s="32">
        <f t="shared" si="1474"/>
        <v>1</v>
      </c>
      <c r="AE1959" s="33">
        <f t="shared" si="1475"/>
        <v>0</v>
      </c>
      <c r="AF1959" s="33">
        <f t="shared" si="1476"/>
        <v>0</v>
      </c>
      <c r="AG1959" s="33">
        <f t="shared" si="1477"/>
        <v>0</v>
      </c>
      <c r="AH1959" s="38">
        <f t="shared" si="1478"/>
        <v>1</v>
      </c>
      <c r="AI1959" s="33">
        <f t="shared" si="1479"/>
        <v>1</v>
      </c>
      <c r="AJ1959" s="39">
        <f t="shared" si="1480"/>
        <v>1</v>
      </c>
      <c r="AK1959" s="43">
        <f t="shared" si="1481"/>
        <v>0</v>
      </c>
      <c r="AL1959" s="4">
        <f t="shared" si="1453"/>
        <v>13.660000000000082</v>
      </c>
      <c r="AM1959" s="4">
        <f t="shared" si="1454"/>
        <v>13.374029267088645</v>
      </c>
      <c r="AN1959" s="4">
        <f t="shared" si="1455"/>
        <v>13.374029267088645</v>
      </c>
      <c r="AO1959" s="4">
        <f t="shared" si="1456"/>
        <v>-22.769999999999982</v>
      </c>
      <c r="AP1959" s="4">
        <f t="shared" si="1457"/>
        <v>23.055970732911419</v>
      </c>
      <c r="AQ1959" s="4">
        <f t="shared" si="1458"/>
        <v>22.769999999999982</v>
      </c>
      <c r="AR1959" s="4">
        <f t="shared" si="1445"/>
        <v>15.399999999999864</v>
      </c>
      <c r="AS1959">
        <f t="shared" si="1459"/>
        <v>22.769999999999982</v>
      </c>
      <c r="AT1959" s="6">
        <f t="shared" si="1460"/>
        <v>1</v>
      </c>
      <c r="AU1959" s="4">
        <f t="shared" si="1461"/>
        <v>-2.970449514012838</v>
      </c>
      <c r="AV1959" s="4">
        <f t="shared" si="1462"/>
        <v>-0.83070372116619917</v>
      </c>
      <c r="AW1959">
        <f t="shared" si="1463"/>
        <v>1</v>
      </c>
      <c r="AX1959">
        <f t="shared" si="1464"/>
        <v>0</v>
      </c>
      <c r="AY1959">
        <f t="shared" si="1465"/>
        <v>0</v>
      </c>
      <c r="AZ1959" s="4">
        <f t="shared" si="1446"/>
        <v>-3.9100000000000006</v>
      </c>
      <c r="BA1959" s="4">
        <f t="shared" si="1466"/>
        <v>125.34</v>
      </c>
      <c r="BB1959" s="4">
        <f t="shared" si="1447"/>
        <v>130.74833333333322</v>
      </c>
      <c r="BC1959" s="4">
        <f t="shared" si="1448"/>
        <v>236.82399999999998</v>
      </c>
      <c r="BM1959">
        <f t="shared" si="1467"/>
        <v>1</v>
      </c>
    </row>
    <row r="1960" spans="1:65" x14ac:dyDescent="0.25">
      <c r="A1960">
        <v>555</v>
      </c>
      <c r="B1960" s="1">
        <v>41985</v>
      </c>
      <c r="C1960" s="2">
        <v>2030.36</v>
      </c>
      <c r="D1960" s="2">
        <v>2032.25</v>
      </c>
      <c r="E1960" s="2">
        <v>2002.33</v>
      </c>
      <c r="F1960" s="2">
        <v>2002.33</v>
      </c>
      <c r="G1960" s="2">
        <v>4157650000</v>
      </c>
      <c r="H1960" s="2">
        <f t="shared" si="1468"/>
        <v>16.949615695413954</v>
      </c>
      <c r="I1960" s="2">
        <f t="shared" si="1469"/>
        <v>2056.6655000000001</v>
      </c>
      <c r="J1960" s="2">
        <f t="shared" si="1470"/>
        <v>20.786225417455288</v>
      </c>
      <c r="K1960" s="2">
        <f t="shared" si="1471"/>
        <v>-4.9700000000000273</v>
      </c>
      <c r="L1960" s="18">
        <v>0.19835</v>
      </c>
      <c r="M1960" s="19">
        <v>17.217000422597518</v>
      </c>
      <c r="N1960" s="4">
        <f t="shared" si="1435"/>
        <v>33</v>
      </c>
      <c r="O1960" s="4">
        <f t="shared" si="1472"/>
        <v>21.259999999999991</v>
      </c>
      <c r="P1960" s="4">
        <f t="shared" si="1436"/>
        <v>-0.63431578947368228</v>
      </c>
      <c r="Q1960" s="4">
        <f t="shared" si="1449"/>
        <v>0.25834247538677957</v>
      </c>
      <c r="R1960" s="18">
        <f t="shared" si="1437"/>
        <v>2035.7515939849623</v>
      </c>
      <c r="S1960" s="2">
        <f t="shared" si="1438"/>
        <v>33.421593984962328</v>
      </c>
      <c r="T1960" s="22">
        <f t="shared" si="1473"/>
        <v>0</v>
      </c>
      <c r="U1960" s="29">
        <f t="shared" si="1439"/>
        <v>2030.629919355511</v>
      </c>
      <c r="V1960" s="30">
        <f t="shared" si="1440"/>
        <v>28.299919355511065</v>
      </c>
      <c r="W1960" s="31">
        <f t="shared" si="1450"/>
        <v>0</v>
      </c>
      <c r="X1960" s="35">
        <f t="shared" si="1441"/>
        <v>2020.8066666666664</v>
      </c>
      <c r="Y1960" s="30">
        <f t="shared" si="1442"/>
        <v>18.476666666666461</v>
      </c>
      <c r="Z1960" s="31">
        <f t="shared" si="1451"/>
        <v>0</v>
      </c>
      <c r="AA1960" s="29">
        <f t="shared" si="1443"/>
        <v>2029.2546639790728</v>
      </c>
      <c r="AB1960" s="30">
        <f t="shared" si="1444"/>
        <v>26.924663979072875</v>
      </c>
      <c r="AC1960" s="31">
        <f t="shared" si="1452"/>
        <v>0</v>
      </c>
      <c r="AD1960" s="32">
        <f t="shared" si="1474"/>
        <v>-1</v>
      </c>
      <c r="AE1960" s="33">
        <f t="shared" si="1475"/>
        <v>-1</v>
      </c>
      <c r="AF1960" s="33">
        <f t="shared" si="1476"/>
        <v>0</v>
      </c>
      <c r="AG1960" s="33">
        <f t="shared" si="1477"/>
        <v>0</v>
      </c>
      <c r="AH1960" s="38">
        <f t="shared" si="1478"/>
        <v>-1</v>
      </c>
      <c r="AI1960" s="33">
        <f t="shared" si="1479"/>
        <v>-1</v>
      </c>
      <c r="AJ1960" s="39">
        <f t="shared" si="1480"/>
        <v>-1</v>
      </c>
      <c r="AK1960" s="43">
        <f t="shared" si="1481"/>
        <v>-1</v>
      </c>
      <c r="AL1960" s="4">
        <f t="shared" si="1453"/>
        <v>1.8900000000001</v>
      </c>
      <c r="AM1960" s="4">
        <f t="shared" si="1454"/>
        <v>2.9953360209271978</v>
      </c>
      <c r="AN1960" s="4">
        <f t="shared" si="1455"/>
        <v>1.8900000000001</v>
      </c>
      <c r="AO1960" s="4">
        <f t="shared" si="1456"/>
        <v>-28.029999999999973</v>
      </c>
      <c r="AP1960" s="4">
        <f t="shared" si="1457"/>
        <v>26.924663979072875</v>
      </c>
      <c r="AQ1960" s="4">
        <f t="shared" si="1458"/>
        <v>26.924663979072875</v>
      </c>
      <c r="AR1960" s="4">
        <f t="shared" si="1445"/>
        <v>28.029999999999973</v>
      </c>
      <c r="AS1960">
        <f t="shared" si="1459"/>
        <v>26.924663979072875</v>
      </c>
      <c r="AT1960" s="6">
        <f t="shared" si="1460"/>
        <v>1</v>
      </c>
      <c r="AU1960" s="4">
        <f t="shared" si="1461"/>
        <v>-9.9869518371503929</v>
      </c>
      <c r="AV1960" s="4">
        <f t="shared" si="1462"/>
        <v>-10.512999577402454</v>
      </c>
      <c r="AW1960">
        <f t="shared" si="1463"/>
        <v>1</v>
      </c>
      <c r="AX1960">
        <f t="shared" si="1464"/>
        <v>0</v>
      </c>
      <c r="AY1960">
        <f t="shared" si="1465"/>
        <v>0</v>
      </c>
      <c r="AZ1960" s="4">
        <f t="shared" si="1446"/>
        <v>-3.9100000000000006</v>
      </c>
      <c r="BA1960" s="4">
        <f t="shared" si="1466"/>
        <v>129.25</v>
      </c>
      <c r="BB1960" s="4">
        <f t="shared" si="1447"/>
        <v>133.35499999999988</v>
      </c>
      <c r="BC1960" s="4">
        <f t="shared" si="1448"/>
        <v>246.95599999999996</v>
      </c>
      <c r="BM1960">
        <f t="shared" si="1467"/>
        <v>1</v>
      </c>
    </row>
    <row r="1961" spans="1:65" x14ac:dyDescent="0.25">
      <c r="A1961">
        <v>554</v>
      </c>
      <c r="B1961" s="1">
        <v>41984</v>
      </c>
      <c r="C1961" s="2">
        <v>2027.92</v>
      </c>
      <c r="D1961" s="2">
        <v>2055.5300000000002</v>
      </c>
      <c r="E1961" s="2">
        <v>2027.92</v>
      </c>
      <c r="F1961" s="2">
        <v>2035.33</v>
      </c>
      <c r="G1961" s="2">
        <v>3917950000</v>
      </c>
      <c r="H1961" s="2">
        <f t="shared" si="1468"/>
        <v>14.485880520163231</v>
      </c>
      <c r="I1961" s="2">
        <f t="shared" si="1469"/>
        <v>2057.1080000000002</v>
      </c>
      <c r="J1961" s="2">
        <f t="shared" si="1470"/>
        <v>16.091755154344373</v>
      </c>
      <c r="K1961" s="2">
        <f t="shared" si="1471"/>
        <v>1.7799999999999727</v>
      </c>
      <c r="L1961" s="18">
        <v>0.17044999999999999</v>
      </c>
      <c r="M1961" s="19">
        <v>14.728445340802159</v>
      </c>
      <c r="N1961" s="4">
        <f t="shared" si="1435"/>
        <v>29.3900000000001</v>
      </c>
      <c r="O1961" s="4">
        <f t="shared" si="1472"/>
        <v>19.030000000000019</v>
      </c>
      <c r="P1961" s="4">
        <f t="shared" si="1436"/>
        <v>0.42159398496241013</v>
      </c>
      <c r="Q1961" s="4">
        <f t="shared" si="1449"/>
        <v>0.69210091156689524</v>
      </c>
      <c r="R1961" s="18">
        <f t="shared" si="1437"/>
        <v>2027.1675187969927</v>
      </c>
      <c r="S1961" s="2">
        <f t="shared" si="1438"/>
        <v>8.1624812030072462</v>
      </c>
      <c r="T1961" s="22">
        <f t="shared" si="1473"/>
        <v>1</v>
      </c>
      <c r="U1961" s="29">
        <f t="shared" si="1439"/>
        <v>2028.3016789063802</v>
      </c>
      <c r="V1961" s="30">
        <f t="shared" si="1440"/>
        <v>7.028321093619752</v>
      </c>
      <c r="W1961" s="31">
        <f t="shared" si="1450"/>
        <v>1</v>
      </c>
      <c r="X1961" s="35">
        <f t="shared" si="1441"/>
        <v>2029.4534666666677</v>
      </c>
      <c r="Y1961" s="30">
        <f t="shared" si="1442"/>
        <v>5.8765333333321905</v>
      </c>
      <c r="Z1961" s="31">
        <f t="shared" si="1451"/>
        <v>1</v>
      </c>
      <c r="AA1961" s="29">
        <f t="shared" si="1443"/>
        <v>2028.4629291928204</v>
      </c>
      <c r="AB1961" s="30">
        <f t="shared" si="1444"/>
        <v>6.8670708071795161</v>
      </c>
      <c r="AC1961" s="31">
        <f t="shared" si="1452"/>
        <v>1</v>
      </c>
      <c r="AD1961" s="32">
        <f t="shared" si="1474"/>
        <v>1</v>
      </c>
      <c r="AE1961" s="33">
        <f t="shared" si="1475"/>
        <v>0</v>
      </c>
      <c r="AF1961" s="33">
        <f t="shared" si="1476"/>
        <v>0</v>
      </c>
      <c r="AG1961" s="33">
        <f t="shared" si="1477"/>
        <v>0</v>
      </c>
      <c r="AH1961" s="38">
        <f t="shared" si="1478"/>
        <v>1</v>
      </c>
      <c r="AI1961" s="33">
        <f t="shared" si="1479"/>
        <v>1</v>
      </c>
      <c r="AJ1961" s="39">
        <f t="shared" si="1480"/>
        <v>1</v>
      </c>
      <c r="AK1961" s="43">
        <f t="shared" si="1481"/>
        <v>0</v>
      </c>
      <c r="AL1961" s="4">
        <f t="shared" si="1453"/>
        <v>27.610000000000127</v>
      </c>
      <c r="AM1961" s="4">
        <f t="shared" si="1454"/>
        <v>27.067070807179789</v>
      </c>
      <c r="AN1961" s="4">
        <f t="shared" si="1455"/>
        <v>27.067070807179789</v>
      </c>
      <c r="AO1961" s="4">
        <f t="shared" si="1456"/>
        <v>0</v>
      </c>
      <c r="AP1961" s="4">
        <f t="shared" si="1457"/>
        <v>0.54292919282033836</v>
      </c>
      <c r="AQ1961" s="4">
        <f t="shared" si="1458"/>
        <v>0</v>
      </c>
      <c r="AR1961" s="4">
        <f t="shared" si="1445"/>
        <v>7.4099999999998545</v>
      </c>
      <c r="AS1961">
        <f t="shared" si="1459"/>
        <v>27.067070807179789</v>
      </c>
      <c r="AT1961" s="6">
        <f t="shared" si="1460"/>
        <v>1</v>
      </c>
      <c r="AU1961" s="4">
        <f t="shared" si="1461"/>
        <v>-9.6861716714410449</v>
      </c>
      <c r="AV1961" s="4">
        <f t="shared" si="1462"/>
        <v>7.6184453408023041</v>
      </c>
      <c r="AW1961">
        <f t="shared" si="1463"/>
        <v>0</v>
      </c>
      <c r="AX1961">
        <f t="shared" si="1464"/>
        <v>1</v>
      </c>
      <c r="AY1961">
        <f t="shared" si="1465"/>
        <v>0</v>
      </c>
      <c r="AZ1961" s="4">
        <f t="shared" si="1446"/>
        <v>-3.9100000000000006</v>
      </c>
      <c r="BA1961" s="4">
        <f t="shared" si="1466"/>
        <v>133.16</v>
      </c>
      <c r="BB1961" s="4">
        <f t="shared" si="1447"/>
        <v>137.26499999999987</v>
      </c>
      <c r="BC1961" s="4">
        <f t="shared" si="1448"/>
        <v>245.98</v>
      </c>
      <c r="BM1961">
        <f t="shared" si="1467"/>
        <v>1</v>
      </c>
    </row>
    <row r="1962" spans="1:65" x14ac:dyDescent="0.25">
      <c r="A1962">
        <v>553</v>
      </c>
      <c r="B1962" s="1">
        <v>41983</v>
      </c>
      <c r="C1962" s="2">
        <v>2058.86</v>
      </c>
      <c r="D1962" s="2">
        <v>2058.86</v>
      </c>
      <c r="E1962" s="2">
        <v>2024.26</v>
      </c>
      <c r="F1962" s="2">
        <v>2026.14</v>
      </c>
      <c r="G1962" s="2">
        <v>4114440000</v>
      </c>
      <c r="H1962" s="2">
        <f t="shared" si="1468"/>
        <v>7.8177283571806688</v>
      </c>
      <c r="I1962" s="2">
        <f t="shared" si="1469"/>
        <v>2057.5994999999998</v>
      </c>
      <c r="J1962" s="2">
        <f t="shared" si="1470"/>
        <v>14.354570471492794</v>
      </c>
      <c r="K1962" s="2">
        <f t="shared" si="1471"/>
        <v>-0.96000000000003638</v>
      </c>
      <c r="L1962" s="18">
        <v>0.17204999999999998</v>
      </c>
      <c r="M1962" s="19">
        <v>15.113825335424997</v>
      </c>
      <c r="N1962" s="4">
        <f t="shared" si="1435"/>
        <v>35.560000000000173</v>
      </c>
      <c r="O1962" s="4">
        <f t="shared" si="1472"/>
        <v>16.758000000000017</v>
      </c>
      <c r="P1962" s="4">
        <f t="shared" si="1436"/>
        <v>1.0275187969924864</v>
      </c>
      <c r="Q1962" s="4">
        <f t="shared" si="1449"/>
        <v>0.9786638625131896</v>
      </c>
      <c r="R1962" s="18">
        <f t="shared" si="1437"/>
        <v>2061.5825112781959</v>
      </c>
      <c r="S1962" s="2">
        <f t="shared" si="1438"/>
        <v>35.442511278195752</v>
      </c>
      <c r="T1962" s="22">
        <f t="shared" si="1473"/>
        <v>0</v>
      </c>
      <c r="U1962" s="29">
        <f t="shared" si="1439"/>
        <v>2059.4061626914017</v>
      </c>
      <c r="V1962" s="30">
        <f t="shared" si="1440"/>
        <v>33.266162691401632</v>
      </c>
      <c r="W1962" s="31">
        <f t="shared" si="1450"/>
        <v>0</v>
      </c>
      <c r="X1962" s="35">
        <f t="shared" si="1441"/>
        <v>2053.1894666666667</v>
      </c>
      <c r="Y1962" s="30">
        <f t="shared" si="1442"/>
        <v>27.049466666666603</v>
      </c>
      <c r="Z1962" s="31">
        <f t="shared" si="1451"/>
        <v>0</v>
      </c>
      <c r="AA1962" s="29">
        <f t="shared" si="1443"/>
        <v>2058.5358252479386</v>
      </c>
      <c r="AB1962" s="30">
        <f t="shared" si="1444"/>
        <v>32.395825247938546</v>
      </c>
      <c r="AC1962" s="31">
        <f t="shared" si="1452"/>
        <v>0</v>
      </c>
      <c r="AD1962" s="32">
        <f t="shared" si="1474"/>
        <v>-1</v>
      </c>
      <c r="AE1962" s="33">
        <f t="shared" si="1475"/>
        <v>-1</v>
      </c>
      <c r="AF1962" s="33">
        <f t="shared" si="1476"/>
        <v>-1</v>
      </c>
      <c r="AG1962" s="33">
        <f t="shared" si="1477"/>
        <v>0</v>
      </c>
      <c r="AH1962" s="38">
        <f t="shared" si="1478"/>
        <v>-1</v>
      </c>
      <c r="AI1962" s="33">
        <f t="shared" si="1479"/>
        <v>-1</v>
      </c>
      <c r="AJ1962" s="39">
        <f t="shared" si="1480"/>
        <v>-1</v>
      </c>
      <c r="AK1962" s="43">
        <f t="shared" si="1481"/>
        <v>-1</v>
      </c>
      <c r="AL1962" s="4">
        <f t="shared" si="1453"/>
        <v>0</v>
      </c>
      <c r="AM1962" s="4">
        <f t="shared" si="1454"/>
        <v>0.32417475206148083</v>
      </c>
      <c r="AN1962" s="4">
        <f t="shared" si="1455"/>
        <v>0</v>
      </c>
      <c r="AO1962" s="4">
        <f t="shared" si="1456"/>
        <v>-34.600000000000136</v>
      </c>
      <c r="AP1962" s="4">
        <f t="shared" si="1457"/>
        <v>34.275825247938656</v>
      </c>
      <c r="AQ1962" s="4">
        <f t="shared" si="1458"/>
        <v>34.275825247938656</v>
      </c>
      <c r="AR1962" s="4">
        <f t="shared" si="1445"/>
        <v>32.720000000000027</v>
      </c>
      <c r="AS1962">
        <f t="shared" si="1459"/>
        <v>34.275825247938656</v>
      </c>
      <c r="AT1962" s="6">
        <f t="shared" si="1460"/>
        <v>1</v>
      </c>
      <c r="AU1962" s="4">
        <f t="shared" si="1461"/>
        <v>-22.205832303773462</v>
      </c>
      <c r="AV1962" s="4">
        <f t="shared" si="1462"/>
        <v>-17.306174664575028</v>
      </c>
      <c r="AW1962">
        <f t="shared" si="1463"/>
        <v>1</v>
      </c>
      <c r="AX1962">
        <f t="shared" si="1464"/>
        <v>0</v>
      </c>
      <c r="AY1962">
        <f t="shared" si="1465"/>
        <v>0</v>
      </c>
      <c r="AZ1962" s="4">
        <f t="shared" si="1446"/>
        <v>-3.9100000000000006</v>
      </c>
      <c r="BA1962" s="4">
        <f t="shared" si="1466"/>
        <v>137.07</v>
      </c>
      <c r="BB1962" s="4">
        <f t="shared" si="1447"/>
        <v>139.87166666666653</v>
      </c>
      <c r="BC1962" s="4">
        <f t="shared" si="1448"/>
        <v>258.35600000000005</v>
      </c>
      <c r="BM1962">
        <f t="shared" si="1467"/>
        <v>1</v>
      </c>
    </row>
    <row r="1963" spans="1:65" x14ac:dyDescent="0.25">
      <c r="A1963">
        <v>552</v>
      </c>
      <c r="B1963" s="1">
        <v>41982</v>
      </c>
      <c r="C1963" s="2">
        <v>2056.5500000000002</v>
      </c>
      <c r="D1963" s="2">
        <v>2060.6</v>
      </c>
      <c r="E1963" s="2">
        <v>2034.17</v>
      </c>
      <c r="F1963" s="2">
        <v>2059.8200000000002</v>
      </c>
      <c r="G1963" s="2">
        <v>3970150000</v>
      </c>
      <c r="H1963" s="2">
        <f t="shared" si="1468"/>
        <v>7.3818802181799006</v>
      </c>
      <c r="I1963" s="2">
        <f t="shared" si="1469"/>
        <v>2056.5664999999999</v>
      </c>
      <c r="J1963" s="2">
        <f t="shared" si="1470"/>
        <v>11.17559722883089</v>
      </c>
      <c r="K1963" s="2">
        <f t="shared" si="1471"/>
        <v>-3.7599999999997635</v>
      </c>
      <c r="L1963" s="18">
        <v>0.11945</v>
      </c>
      <c r="M1963" s="19">
        <v>10.495646038404518</v>
      </c>
      <c r="N1963" s="4">
        <f t="shared" si="1435"/>
        <v>26.429999999999836</v>
      </c>
      <c r="O1963" s="4">
        <f t="shared" si="1472"/>
        <v>14.148000000000001</v>
      </c>
      <c r="P1963" s="4">
        <f t="shared" si="1436"/>
        <v>1.7625112781954917</v>
      </c>
      <c r="Q1963" s="4">
        <f t="shared" si="1449"/>
        <v>1.4004171574401267</v>
      </c>
      <c r="R1963" s="18">
        <f t="shared" si="1437"/>
        <v>2062.3163609022554</v>
      </c>
      <c r="S1963" s="2">
        <f t="shared" si="1438"/>
        <v>2.4963609022552191</v>
      </c>
      <c r="T1963" s="22">
        <f t="shared" si="1473"/>
        <v>1</v>
      </c>
      <c r="U1963" s="29">
        <f t="shared" si="1439"/>
        <v>2057.1632876826543</v>
      </c>
      <c r="V1963" s="30">
        <f t="shared" si="1440"/>
        <v>2.656712317345864</v>
      </c>
      <c r="W1963" s="31">
        <f t="shared" si="1450"/>
        <v>1</v>
      </c>
      <c r="X1963" s="35">
        <f t="shared" si="1441"/>
        <v>2057.6694666666681</v>
      </c>
      <c r="Y1963" s="30">
        <f t="shared" si="1442"/>
        <v>2.1505333333320777</v>
      </c>
      <c r="Z1963" s="31">
        <f t="shared" si="1451"/>
        <v>1</v>
      </c>
      <c r="AA1963" s="29">
        <f t="shared" si="1443"/>
        <v>2057.234152740416</v>
      </c>
      <c r="AB1963" s="30">
        <f t="shared" si="1444"/>
        <v>2.5858472595841704</v>
      </c>
      <c r="AC1963" s="31">
        <f t="shared" si="1452"/>
        <v>1</v>
      </c>
      <c r="AD1963" s="32">
        <f t="shared" si="1474"/>
        <v>1</v>
      </c>
      <c r="AE1963" s="33">
        <f t="shared" si="1475"/>
        <v>0</v>
      </c>
      <c r="AF1963" s="33">
        <f t="shared" si="1476"/>
        <v>1</v>
      </c>
      <c r="AG1963" s="33">
        <f t="shared" si="1477"/>
        <v>0</v>
      </c>
      <c r="AH1963" s="38">
        <f t="shared" si="1478"/>
        <v>1</v>
      </c>
      <c r="AI1963" s="33">
        <f t="shared" si="1479"/>
        <v>1</v>
      </c>
      <c r="AJ1963" s="39">
        <f t="shared" si="1480"/>
        <v>1</v>
      </c>
      <c r="AK1963" s="43">
        <f t="shared" si="1481"/>
        <v>1</v>
      </c>
      <c r="AL1963" s="4">
        <f t="shared" si="1453"/>
        <v>4.0499999999997272</v>
      </c>
      <c r="AM1963" s="4">
        <f t="shared" si="1454"/>
        <v>3.3658472595839157</v>
      </c>
      <c r="AN1963" s="4">
        <f t="shared" si="1455"/>
        <v>3.3658472595839157</v>
      </c>
      <c r="AO1963" s="4">
        <f t="shared" si="1456"/>
        <v>-22.380000000000109</v>
      </c>
      <c r="AP1963" s="4">
        <f t="shared" si="1457"/>
        <v>23.064152740415921</v>
      </c>
      <c r="AQ1963" s="4">
        <f t="shared" si="1458"/>
        <v>22.380000000000109</v>
      </c>
      <c r="AR1963" s="4">
        <f t="shared" si="1445"/>
        <v>3.2699999999999818</v>
      </c>
      <c r="AS1963">
        <f t="shared" si="1459"/>
        <v>22.380000000000109</v>
      </c>
      <c r="AT1963" s="6">
        <f t="shared" si="1460"/>
        <v>1</v>
      </c>
      <c r="AU1963" s="4">
        <f t="shared" si="1461"/>
        <v>-10.807044292390689</v>
      </c>
      <c r="AV1963" s="4">
        <f t="shared" si="1462"/>
        <v>7.5256460384045356</v>
      </c>
      <c r="AW1963">
        <f t="shared" si="1463"/>
        <v>0</v>
      </c>
      <c r="AX1963">
        <f t="shared" si="1464"/>
        <v>1</v>
      </c>
      <c r="AY1963">
        <f t="shared" si="1465"/>
        <v>0</v>
      </c>
      <c r="AZ1963" s="4">
        <f t="shared" si="1446"/>
        <v>-3.9100000000000006</v>
      </c>
      <c r="BA1963" s="4">
        <f t="shared" si="1466"/>
        <v>140.97999999999999</v>
      </c>
      <c r="BB1963" s="4">
        <f t="shared" si="1447"/>
        <v>143.78166666666652</v>
      </c>
      <c r="BC1963" s="4">
        <f t="shared" si="1448"/>
        <v>257.43200000000002</v>
      </c>
      <c r="BM1963">
        <f t="shared" si="1467"/>
        <v>1</v>
      </c>
    </row>
    <row r="1964" spans="1:65" x14ac:dyDescent="0.25">
      <c r="A1964">
        <v>551</v>
      </c>
      <c r="B1964" s="1">
        <v>41981</v>
      </c>
      <c r="C1964" s="2">
        <v>2074.84</v>
      </c>
      <c r="D1964" s="2">
        <v>2075.7800000000002</v>
      </c>
      <c r="E1964" s="2">
        <v>2054.27</v>
      </c>
      <c r="F1964" s="2">
        <v>2060.31</v>
      </c>
      <c r="G1964" s="2">
        <v>3800990000</v>
      </c>
      <c r="H1964" s="2">
        <f t="shared" si="1468"/>
        <v>6.3735073198009227</v>
      </c>
      <c r="I1964" s="2">
        <f t="shared" si="1469"/>
        <v>2055.3395</v>
      </c>
      <c r="J1964" s="2">
        <f t="shared" si="1470"/>
        <v>8.2273635861646106</v>
      </c>
      <c r="K1964" s="2">
        <f t="shared" si="1471"/>
        <v>-0.52999999999974534</v>
      </c>
      <c r="L1964" s="18">
        <v>0.1137</v>
      </c>
      <c r="M1964" s="19">
        <v>10.063439745747322</v>
      </c>
      <c r="N1964" s="4">
        <f t="shared" si="1435"/>
        <v>21.510000000000218</v>
      </c>
      <c r="O1964" s="4">
        <f t="shared" si="1472"/>
        <v>12.172000000000025</v>
      </c>
      <c r="P1964" s="4">
        <f t="shared" si="1436"/>
        <v>2.006360902255639</v>
      </c>
      <c r="Q1964" s="4">
        <f t="shared" si="1449"/>
        <v>1.5725325196263831</v>
      </c>
      <c r="R1964" s="18">
        <f t="shared" si="1437"/>
        <v>2077.6706240601502</v>
      </c>
      <c r="S1964" s="2">
        <f t="shared" si="1438"/>
        <v>17.360624060150258</v>
      </c>
      <c r="T1964" s="22">
        <f t="shared" si="1473"/>
        <v>0</v>
      </c>
      <c r="U1964" s="29">
        <f t="shared" si="1439"/>
        <v>2075.5099204202556</v>
      </c>
      <c r="V1964" s="30">
        <f t="shared" si="1440"/>
        <v>15.199920420255694</v>
      </c>
      <c r="W1964" s="31">
        <f t="shared" si="1450"/>
        <v>0</v>
      </c>
      <c r="X1964" s="35">
        <f t="shared" si="1441"/>
        <v>2074.5213333333336</v>
      </c>
      <c r="Y1964" s="30">
        <f t="shared" si="1442"/>
        <v>14.211333333333641</v>
      </c>
      <c r="Z1964" s="31">
        <f t="shared" si="1451"/>
        <v>0</v>
      </c>
      <c r="AA1964" s="29">
        <f t="shared" si="1443"/>
        <v>2075.3715182280866</v>
      </c>
      <c r="AB1964" s="30">
        <f t="shared" si="1444"/>
        <v>15.061518228086697</v>
      </c>
      <c r="AC1964" s="31">
        <f t="shared" si="1452"/>
        <v>0</v>
      </c>
      <c r="AD1964" s="32">
        <f t="shared" si="1474"/>
        <v>-1</v>
      </c>
      <c r="AE1964" s="33">
        <f t="shared" si="1475"/>
        <v>-1</v>
      </c>
      <c r="AF1964" s="33">
        <f t="shared" si="1476"/>
        <v>-1</v>
      </c>
      <c r="AG1964" s="33">
        <f t="shared" si="1477"/>
        <v>-1</v>
      </c>
      <c r="AH1964" s="38">
        <f t="shared" si="1478"/>
        <v>-1</v>
      </c>
      <c r="AI1964" s="33">
        <f t="shared" si="1479"/>
        <v>-1</v>
      </c>
      <c r="AJ1964" s="39">
        <f t="shared" si="1480"/>
        <v>-1</v>
      </c>
      <c r="AK1964" s="43">
        <f t="shared" si="1481"/>
        <v>-1</v>
      </c>
      <c r="AL1964" s="4">
        <f t="shared" si="1453"/>
        <v>0.94000000000005457</v>
      </c>
      <c r="AM1964" s="4">
        <f t="shared" si="1454"/>
        <v>0.40848177191355717</v>
      </c>
      <c r="AN1964" s="4">
        <f t="shared" si="1455"/>
        <v>0.40848177191355717</v>
      </c>
      <c r="AO1964" s="4">
        <f t="shared" si="1456"/>
        <v>-20.570000000000164</v>
      </c>
      <c r="AP1964" s="4">
        <f t="shared" si="1457"/>
        <v>21.101518228086661</v>
      </c>
      <c r="AQ1964" s="4">
        <f t="shared" si="1458"/>
        <v>20.570000000000164</v>
      </c>
      <c r="AR1964" s="4">
        <f t="shared" si="1445"/>
        <v>14.5300000000002</v>
      </c>
      <c r="AS1964">
        <f t="shared" si="1459"/>
        <v>20.570000000000164</v>
      </c>
      <c r="AT1964" s="6">
        <f t="shared" si="1460"/>
        <v>1</v>
      </c>
      <c r="AU1964" s="4">
        <f t="shared" si="1461"/>
        <v>-12.400089046216573</v>
      </c>
      <c r="AV1964" s="4">
        <f t="shared" si="1462"/>
        <v>-4.1665602542528779</v>
      </c>
      <c r="AW1964">
        <f t="shared" si="1463"/>
        <v>1</v>
      </c>
      <c r="AX1964">
        <f t="shared" si="1464"/>
        <v>0</v>
      </c>
      <c r="AY1964">
        <f t="shared" si="1465"/>
        <v>0</v>
      </c>
      <c r="AZ1964" s="4">
        <f t="shared" si="1446"/>
        <v>-3.9100000000000006</v>
      </c>
      <c r="BA1964" s="4">
        <f t="shared" si="1466"/>
        <v>144.88999999999999</v>
      </c>
      <c r="BB1964" s="4">
        <f t="shared" si="1447"/>
        <v>147.69166666666652</v>
      </c>
      <c r="BC1964" s="4">
        <f t="shared" si="1448"/>
        <v>264.74800000000005</v>
      </c>
      <c r="BM1964">
        <f t="shared" si="1467"/>
        <v>1</v>
      </c>
    </row>
    <row r="1965" spans="1:65" x14ac:dyDescent="0.25">
      <c r="A1965">
        <v>550</v>
      </c>
      <c r="B1965" s="1">
        <v>41978</v>
      </c>
      <c r="C1965" s="2">
        <v>2072.7800000000002</v>
      </c>
      <c r="D1965" s="2">
        <v>2079.4699999999998</v>
      </c>
      <c r="E1965" s="2">
        <v>2070.81</v>
      </c>
      <c r="F1965" s="2">
        <v>2075.37</v>
      </c>
      <c r="G1965" s="2">
        <v>3419620000</v>
      </c>
      <c r="H1965" s="2">
        <f t="shared" si="1468"/>
        <v>6.825027798071214</v>
      </c>
      <c r="I1965" s="2">
        <f t="shared" si="1469"/>
        <v>2053.2155000000002</v>
      </c>
      <c r="J1965" s="2">
        <f t="shared" si="1470"/>
        <v>7.862784025494963</v>
      </c>
      <c r="K1965" s="2">
        <f t="shared" si="1471"/>
        <v>0.86000000000012733</v>
      </c>
      <c r="L1965" s="18">
        <v>8.0399999999999999E-2</v>
      </c>
      <c r="M1965" s="19">
        <v>7.104270394594427</v>
      </c>
      <c r="N1965" s="4">
        <f t="shared" si="1435"/>
        <v>8.6599999999998545</v>
      </c>
      <c r="O1965" s="4">
        <f t="shared" si="1472"/>
        <v>11.892000000000007</v>
      </c>
      <c r="P1965" s="4">
        <f t="shared" si="1436"/>
        <v>2.3006240601503762</v>
      </c>
      <c r="Q1965" s="4">
        <f t="shared" si="1449"/>
        <v>1.7177446673218126</v>
      </c>
      <c r="R1965" s="18">
        <f t="shared" si="1437"/>
        <v>2074.2445488721805</v>
      </c>
      <c r="S1965" s="2">
        <f t="shared" si="1438"/>
        <v>1.1254511278193604</v>
      </c>
      <c r="T1965" s="22">
        <f t="shared" si="1473"/>
        <v>1</v>
      </c>
      <c r="U1965" s="29">
        <f t="shared" si="1439"/>
        <v>2073.5074388147682</v>
      </c>
      <c r="V1965" s="30">
        <f t="shared" si="1440"/>
        <v>1.8625611852316979</v>
      </c>
      <c r="W1965" s="31">
        <f t="shared" si="1450"/>
        <v>1</v>
      </c>
      <c r="X1965" s="35">
        <f t="shared" si="1441"/>
        <v>2074.7012000000004</v>
      </c>
      <c r="Y1965" s="30">
        <f t="shared" si="1442"/>
        <v>0.66879999999946449</v>
      </c>
      <c r="Z1965" s="31">
        <f t="shared" si="1451"/>
        <v>1</v>
      </c>
      <c r="AA1965" s="29">
        <f t="shared" si="1443"/>
        <v>2073.6745653807006</v>
      </c>
      <c r="AB1965" s="30">
        <f t="shared" si="1444"/>
        <v>1.6954346192992489</v>
      </c>
      <c r="AC1965" s="31">
        <f t="shared" si="1452"/>
        <v>1</v>
      </c>
      <c r="AD1965" s="32">
        <f t="shared" si="1474"/>
        <v>1</v>
      </c>
      <c r="AE1965" s="33">
        <f t="shared" si="1475"/>
        <v>1</v>
      </c>
      <c r="AF1965" s="33">
        <f t="shared" si="1476"/>
        <v>0</v>
      </c>
      <c r="AG1965" s="33">
        <f t="shared" si="1477"/>
        <v>0</v>
      </c>
      <c r="AH1965" s="38">
        <f t="shared" si="1478"/>
        <v>1</v>
      </c>
      <c r="AI1965" s="33">
        <f t="shared" si="1479"/>
        <v>1</v>
      </c>
      <c r="AJ1965" s="39">
        <f t="shared" si="1480"/>
        <v>1</v>
      </c>
      <c r="AK1965" s="43">
        <f t="shared" si="1481"/>
        <v>1</v>
      </c>
      <c r="AL1965" s="4">
        <f t="shared" si="1453"/>
        <v>6.6899999999995998</v>
      </c>
      <c r="AM1965" s="4">
        <f t="shared" si="1454"/>
        <v>5.7954346192991579</v>
      </c>
      <c r="AN1965" s="4">
        <f t="shared" si="1455"/>
        <v>5.7954346192991579</v>
      </c>
      <c r="AO1965" s="4">
        <f t="shared" si="1456"/>
        <v>-1.9700000000002547</v>
      </c>
      <c r="AP1965" s="4">
        <f t="shared" si="1457"/>
        <v>2.8645653807006966</v>
      </c>
      <c r="AQ1965" s="4">
        <f t="shared" si="1458"/>
        <v>1.9700000000002547</v>
      </c>
      <c r="AR1965" s="4">
        <f t="shared" si="1445"/>
        <v>2.5899999999996908</v>
      </c>
      <c r="AS1965">
        <f t="shared" si="1459"/>
        <v>5.7954346192991579</v>
      </c>
      <c r="AT1965" s="6">
        <f t="shared" si="1460"/>
        <v>0</v>
      </c>
      <c r="AU1965" s="4">
        <f t="shared" si="1461"/>
        <v>3.8896426165469205</v>
      </c>
      <c r="AV1965" s="4">
        <f t="shared" si="1462"/>
        <v>4.814270394594736</v>
      </c>
      <c r="AW1965">
        <f t="shared" si="1463"/>
        <v>0</v>
      </c>
      <c r="AX1965">
        <f t="shared" si="1464"/>
        <v>0</v>
      </c>
      <c r="AY1965">
        <f t="shared" si="1465"/>
        <v>0</v>
      </c>
      <c r="AZ1965" s="4">
        <f t="shared" si="1446"/>
        <v>6.94</v>
      </c>
      <c r="BA1965" s="4">
        <f t="shared" si="1466"/>
        <v>148.79999999999998</v>
      </c>
      <c r="BB1965" s="4">
        <f t="shared" si="1447"/>
        <v>151.60166666666652</v>
      </c>
      <c r="BC1965" s="4">
        <f t="shared" si="1448"/>
        <v>263.92400000000009</v>
      </c>
      <c r="BM1965">
        <f t="shared" si="1467"/>
        <v>1</v>
      </c>
    </row>
    <row r="1966" spans="1:65" x14ac:dyDescent="0.25">
      <c r="A1966">
        <v>549</v>
      </c>
      <c r="B1966" s="1">
        <v>41977</v>
      </c>
      <c r="C1966" s="2">
        <v>2073.64</v>
      </c>
      <c r="D1966" s="2">
        <v>2077.34</v>
      </c>
      <c r="E1966" s="2">
        <v>2062.34</v>
      </c>
      <c r="F1966" s="2">
        <v>2071.92</v>
      </c>
      <c r="G1966" s="2">
        <v>3408340000</v>
      </c>
      <c r="H1966" s="2">
        <f t="shared" si="1468"/>
        <v>9.1312066258761924</v>
      </c>
      <c r="I1966" s="2">
        <f t="shared" si="1469"/>
        <v>2050.7430000000004</v>
      </c>
      <c r="J1966" s="2">
        <f t="shared" si="1470"/>
        <v>9.7385696966670832</v>
      </c>
      <c r="K1966" s="2">
        <f t="shared" si="1471"/>
        <v>-0.69000000000005457</v>
      </c>
      <c r="L1966" s="18">
        <v>9.5200000000000007E-2</v>
      </c>
      <c r="M1966" s="19">
        <v>8.4218062920400687</v>
      </c>
      <c r="N1966" s="4">
        <f t="shared" si="1435"/>
        <v>15</v>
      </c>
      <c r="O1966" s="4">
        <f t="shared" si="1472"/>
        <v>12.361000000000036</v>
      </c>
      <c r="P1966" s="4">
        <f t="shared" si="1436"/>
        <v>2.3245488721804524</v>
      </c>
      <c r="Q1966" s="4">
        <f t="shared" si="1449"/>
        <v>1.8652277301742486</v>
      </c>
      <c r="R1966" s="18">
        <f t="shared" si="1437"/>
        <v>2076.7756842105264</v>
      </c>
      <c r="S1966" s="2">
        <f t="shared" si="1438"/>
        <v>4.8556842105263058</v>
      </c>
      <c r="T1966" s="22">
        <f t="shared" si="1473"/>
        <v>1</v>
      </c>
      <c r="U1966" s="29">
        <f t="shared" si="1439"/>
        <v>2074.4508566257737</v>
      </c>
      <c r="V1966" s="30">
        <f t="shared" si="1440"/>
        <v>2.5308566257735947</v>
      </c>
      <c r="W1966" s="31">
        <f t="shared" si="1450"/>
        <v>1</v>
      </c>
      <c r="X1966" s="35">
        <f t="shared" si="1441"/>
        <v>2077.6701333333326</v>
      </c>
      <c r="Y1966" s="30">
        <f t="shared" si="1442"/>
        <v>5.750133333332542</v>
      </c>
      <c r="Z1966" s="31">
        <f t="shared" si="1451"/>
        <v>1</v>
      </c>
      <c r="AA1966" s="29">
        <f t="shared" si="1443"/>
        <v>2074.9015553648319</v>
      </c>
      <c r="AB1966" s="30">
        <f t="shared" si="1444"/>
        <v>2.98155536483182</v>
      </c>
      <c r="AC1966" s="31">
        <f t="shared" si="1452"/>
        <v>1</v>
      </c>
      <c r="AD1966" s="32">
        <f t="shared" si="1474"/>
        <v>1</v>
      </c>
      <c r="AE1966" s="33">
        <f t="shared" si="1475"/>
        <v>1</v>
      </c>
      <c r="AF1966" s="33">
        <f t="shared" si="1476"/>
        <v>0</v>
      </c>
      <c r="AG1966" s="33">
        <f t="shared" si="1477"/>
        <v>0</v>
      </c>
      <c r="AH1966" s="38">
        <f t="shared" si="1478"/>
        <v>1</v>
      </c>
      <c r="AI1966" s="33">
        <f t="shared" si="1479"/>
        <v>1</v>
      </c>
      <c r="AJ1966" s="39">
        <f t="shared" si="1480"/>
        <v>0</v>
      </c>
      <c r="AK1966" s="43">
        <f t="shared" si="1481"/>
        <v>0</v>
      </c>
      <c r="AL1966" s="4">
        <f t="shared" si="1453"/>
        <v>3.7000000000002728</v>
      </c>
      <c r="AM1966" s="4">
        <f t="shared" si="1454"/>
        <v>2.4384446351682527</v>
      </c>
      <c r="AN1966" s="4">
        <f t="shared" si="1455"/>
        <v>2.4384446351682527</v>
      </c>
      <c r="AO1966" s="4">
        <f t="shared" si="1456"/>
        <v>-11.299999999999727</v>
      </c>
      <c r="AP1966" s="4">
        <f t="shared" si="1457"/>
        <v>12.561555364831747</v>
      </c>
      <c r="AQ1966" s="4">
        <f t="shared" si="1458"/>
        <v>11.299999999999727</v>
      </c>
      <c r="AR1966" s="4">
        <f t="shared" si="1445"/>
        <v>1.7199999999997999</v>
      </c>
      <c r="AS1966">
        <f t="shared" si="1459"/>
        <v>11.299999999999727</v>
      </c>
      <c r="AT1966" s="6">
        <f t="shared" si="1460"/>
        <v>1</v>
      </c>
      <c r="AU1966" s="4">
        <f t="shared" si="1461"/>
        <v>-1.3927989760553459</v>
      </c>
      <c r="AV1966" s="4">
        <f t="shared" si="1462"/>
        <v>7.0018062920402686</v>
      </c>
      <c r="AW1966">
        <f t="shared" si="1463"/>
        <v>0</v>
      </c>
      <c r="AX1966">
        <f t="shared" si="1464"/>
        <v>1</v>
      </c>
      <c r="AY1966">
        <f t="shared" si="1465"/>
        <v>0</v>
      </c>
      <c r="AZ1966" s="4">
        <f t="shared" si="1446"/>
        <v>-3.9100000000000006</v>
      </c>
      <c r="BA1966" s="4">
        <f t="shared" si="1466"/>
        <v>141.85999999999999</v>
      </c>
      <c r="BB1966" s="4">
        <f t="shared" si="1447"/>
        <v>144.66166666666652</v>
      </c>
      <c r="BC1966" s="4">
        <f t="shared" si="1448"/>
        <v>264.26799999999997</v>
      </c>
      <c r="BM1966">
        <f t="shared" si="1467"/>
        <v>1</v>
      </c>
    </row>
    <row r="1967" spans="1:65" x14ac:dyDescent="0.25">
      <c r="A1967">
        <v>548</v>
      </c>
      <c r="B1967" s="1">
        <v>41976</v>
      </c>
      <c r="C1967" s="2">
        <v>2067.4499999999998</v>
      </c>
      <c r="D1967" s="2">
        <v>2076.2800000000002</v>
      </c>
      <c r="E1967" s="2">
        <v>2066.65</v>
      </c>
      <c r="F1967" s="2">
        <v>2074.33</v>
      </c>
      <c r="G1967" s="2">
        <v>3612680000</v>
      </c>
      <c r="H1967" s="2">
        <f t="shared" si="1468"/>
        <v>9.296301833405554</v>
      </c>
      <c r="I1967" s="2">
        <f t="shared" si="1469"/>
        <v>2047.8255000000001</v>
      </c>
      <c r="J1967" s="2">
        <f t="shared" si="1470"/>
        <v>10.987539353860463</v>
      </c>
      <c r="K1967" s="2">
        <f t="shared" si="1471"/>
        <v>0.8999999999996362</v>
      </c>
      <c r="L1967" s="18">
        <v>9.7750000000000004E-2</v>
      </c>
      <c r="M1967" s="19">
        <v>8.6149574121255501</v>
      </c>
      <c r="N1967" s="4">
        <f t="shared" si="1435"/>
        <v>9.7300000000000182</v>
      </c>
      <c r="O1967" s="4">
        <f t="shared" si="1472"/>
        <v>12.038000000000034</v>
      </c>
      <c r="P1967" s="4">
        <f t="shared" si="1436"/>
        <v>2.4456842105263168</v>
      </c>
      <c r="Q1967" s="4">
        <f t="shared" si="1449"/>
        <v>2.0791195532665947</v>
      </c>
      <c r="R1967" s="18">
        <f t="shared" si="1437"/>
        <v>2069.1699172932331</v>
      </c>
      <c r="S1967" s="2">
        <f t="shared" si="1438"/>
        <v>5.1600827067668433</v>
      </c>
      <c r="T1967" s="22">
        <f t="shared" si="1473"/>
        <v>1</v>
      </c>
      <c r="U1967" s="29">
        <f t="shared" si="1439"/>
        <v>2068.3183048453607</v>
      </c>
      <c r="V1967" s="30">
        <f t="shared" si="1440"/>
        <v>6.0116951546392556</v>
      </c>
      <c r="W1967" s="31">
        <f t="shared" si="1450"/>
        <v>1</v>
      </c>
      <c r="X1967" s="35">
        <f t="shared" si="1441"/>
        <v>2063.402133333333</v>
      </c>
      <c r="Y1967" s="30">
        <f t="shared" si="1442"/>
        <v>10.927866666666887</v>
      </c>
      <c r="Z1967" s="31">
        <f t="shared" si="1451"/>
        <v>0</v>
      </c>
      <c r="AA1967" s="29">
        <f t="shared" si="1443"/>
        <v>2067.630040833677</v>
      </c>
      <c r="AB1967" s="30">
        <f t="shared" si="1444"/>
        <v>6.6999591663229694</v>
      </c>
      <c r="AC1967" s="31">
        <f t="shared" si="1452"/>
        <v>1</v>
      </c>
      <c r="AD1967" s="32">
        <f t="shared" si="1474"/>
        <v>1</v>
      </c>
      <c r="AE1967" s="33">
        <f t="shared" si="1475"/>
        <v>0</v>
      </c>
      <c r="AF1967" s="33">
        <f t="shared" si="1476"/>
        <v>0</v>
      </c>
      <c r="AG1967" s="33">
        <f t="shared" si="1477"/>
        <v>0</v>
      </c>
      <c r="AH1967" s="38">
        <f t="shared" si="1478"/>
        <v>0</v>
      </c>
      <c r="AI1967" s="33">
        <f t="shared" si="1479"/>
        <v>0</v>
      </c>
      <c r="AJ1967" s="39">
        <f t="shared" si="1480"/>
        <v>0</v>
      </c>
      <c r="AK1967" s="43">
        <f t="shared" si="1481"/>
        <v>0</v>
      </c>
      <c r="AL1967" s="4">
        <f t="shared" si="1453"/>
        <v>8.830000000000382</v>
      </c>
      <c r="AM1967" s="4">
        <f t="shared" si="1454"/>
        <v>8.6499591663232422</v>
      </c>
      <c r="AN1967" s="4">
        <f t="shared" si="1455"/>
        <v>8.6499591663232422</v>
      </c>
      <c r="AO1967" s="4">
        <f t="shared" si="1456"/>
        <v>-0.79999999999972715</v>
      </c>
      <c r="AP1967" s="4">
        <f t="shared" si="1457"/>
        <v>0.9800408336768669</v>
      </c>
      <c r="AQ1967" s="4">
        <f t="shared" si="1458"/>
        <v>0.79999999999972715</v>
      </c>
      <c r="AR1967" s="4">
        <f t="shared" si="1445"/>
        <v>6.8800000000001091</v>
      </c>
      <c r="AS1967">
        <f t="shared" si="1459"/>
        <v>8.6499591663232422</v>
      </c>
      <c r="AT1967" s="6">
        <f t="shared" si="1460"/>
        <v>0</v>
      </c>
      <c r="AU1967" s="4">
        <f t="shared" si="1461"/>
        <v>1.3958104400165094</v>
      </c>
      <c r="AV1967" s="4">
        <f t="shared" si="1462"/>
        <v>2.0349574121254408</v>
      </c>
      <c r="AW1967">
        <f t="shared" si="1463"/>
        <v>0</v>
      </c>
      <c r="AX1967">
        <f t="shared" si="1464"/>
        <v>0</v>
      </c>
      <c r="AY1967">
        <f t="shared" si="1465"/>
        <v>0</v>
      </c>
      <c r="AZ1967" s="4">
        <f t="shared" si="1446"/>
        <v>6.94</v>
      </c>
      <c r="BA1967" s="4">
        <f t="shared" si="1466"/>
        <v>145.76999999999998</v>
      </c>
      <c r="BB1967" s="4">
        <f t="shared" si="1447"/>
        <v>145.96499999999986</v>
      </c>
      <c r="BC1967" s="4">
        <f t="shared" si="1448"/>
        <v>261.79199999999992</v>
      </c>
      <c r="BM1967">
        <f t="shared" si="1467"/>
        <v>0</v>
      </c>
    </row>
    <row r="1968" spans="1:65" x14ac:dyDescent="0.25">
      <c r="A1968">
        <v>547</v>
      </c>
      <c r="B1968" s="1">
        <v>41975</v>
      </c>
      <c r="C1968" s="2">
        <v>2053.77</v>
      </c>
      <c r="D1968" s="2">
        <v>2068.77</v>
      </c>
      <c r="E1968" s="2">
        <v>2053.77</v>
      </c>
      <c r="F1968" s="2">
        <v>2066.5500000000002</v>
      </c>
      <c r="G1968" s="2">
        <v>3686650000</v>
      </c>
      <c r="H1968" s="2">
        <f t="shared" si="1468"/>
        <v>11.03399675749665</v>
      </c>
      <c r="I1968" s="2">
        <f t="shared" si="1469"/>
        <v>2045.2435</v>
      </c>
      <c r="J1968" s="2">
        <f t="shared" si="1470"/>
        <v>11.402788336284504</v>
      </c>
      <c r="K1968" s="2">
        <f t="shared" si="1471"/>
        <v>0.32999999999992724</v>
      </c>
      <c r="L1968" s="18">
        <v>9.9750000000000005E-2</v>
      </c>
      <c r="M1968" s="19">
        <v>8.735451831599784</v>
      </c>
      <c r="N1968" s="4">
        <f t="shared" si="1435"/>
        <v>15.329999999999927</v>
      </c>
      <c r="O1968" s="4">
        <f t="shared" si="1472"/>
        <v>12.541000000000031</v>
      </c>
      <c r="P1968" s="4">
        <f t="shared" si="1436"/>
        <v>2.6199172932330859</v>
      </c>
      <c r="Q1968" s="4">
        <f t="shared" si="1449"/>
        <v>2.2264226804123721</v>
      </c>
      <c r="R1968" s="18">
        <f t="shared" si="1437"/>
        <v>2056.1818421052631</v>
      </c>
      <c r="S1968" s="2">
        <f t="shared" si="1438"/>
        <v>10.368157894737124</v>
      </c>
      <c r="T1968" s="22">
        <f t="shared" si="1473"/>
        <v>0</v>
      </c>
      <c r="U1968" s="29">
        <f t="shared" si="1439"/>
        <v>2054.7630280584058</v>
      </c>
      <c r="V1968" s="30">
        <f t="shared" si="1440"/>
        <v>11.786971941594402</v>
      </c>
      <c r="W1968" s="31">
        <f t="shared" si="1450"/>
        <v>0</v>
      </c>
      <c r="X1968" s="35">
        <f t="shared" si="1441"/>
        <v>2051.3302666666668</v>
      </c>
      <c r="Y1968" s="30">
        <f t="shared" si="1442"/>
        <v>15.219733333333352</v>
      </c>
      <c r="Z1968" s="31">
        <f t="shared" si="1451"/>
        <v>0</v>
      </c>
      <c r="AA1968" s="29">
        <f t="shared" si="1443"/>
        <v>2054.2824414635625</v>
      </c>
      <c r="AB1968" s="30">
        <f t="shared" si="1444"/>
        <v>12.267558536437718</v>
      </c>
      <c r="AC1968" s="31">
        <f t="shared" si="1452"/>
        <v>0</v>
      </c>
      <c r="AD1968" s="32">
        <f t="shared" si="1474"/>
        <v>-1</v>
      </c>
      <c r="AE1968" s="33">
        <f t="shared" si="1475"/>
        <v>0</v>
      </c>
      <c r="AF1968" s="33">
        <f t="shared" si="1476"/>
        <v>0</v>
      </c>
      <c r="AG1968" s="33">
        <f t="shared" si="1477"/>
        <v>0</v>
      </c>
      <c r="AH1968" s="38">
        <f t="shared" si="1478"/>
        <v>-1</v>
      </c>
      <c r="AI1968" s="33">
        <f t="shared" si="1479"/>
        <v>0</v>
      </c>
      <c r="AJ1968" s="39">
        <f t="shared" si="1480"/>
        <v>-1</v>
      </c>
      <c r="AK1968" s="43">
        <f t="shared" si="1481"/>
        <v>0</v>
      </c>
      <c r="AL1968" s="4">
        <f t="shared" si="1453"/>
        <v>15</v>
      </c>
      <c r="AM1968" s="4">
        <f t="shared" si="1454"/>
        <v>14.487558536437518</v>
      </c>
      <c r="AN1968" s="4">
        <f t="shared" si="1455"/>
        <v>14.487558536437518</v>
      </c>
      <c r="AO1968" s="4">
        <f t="shared" si="1456"/>
        <v>0</v>
      </c>
      <c r="AP1968" s="4">
        <f t="shared" si="1457"/>
        <v>0.51244146356248166</v>
      </c>
      <c r="AQ1968" s="4">
        <f t="shared" si="1458"/>
        <v>0</v>
      </c>
      <c r="AR1968" s="4">
        <f t="shared" si="1445"/>
        <v>12.7800000000002</v>
      </c>
      <c r="AS1968">
        <f t="shared" si="1459"/>
        <v>14.487558536437518</v>
      </c>
      <c r="AT1968" s="6">
        <f t="shared" si="1460"/>
        <v>1</v>
      </c>
      <c r="AU1968" s="4">
        <f t="shared" si="1461"/>
        <v>-2.8719623165342814</v>
      </c>
      <c r="AV1968" s="4">
        <f t="shared" si="1462"/>
        <v>-3.7445481684004163</v>
      </c>
      <c r="AW1968">
        <f t="shared" si="1463"/>
        <v>1</v>
      </c>
      <c r="AX1968">
        <f t="shared" si="1464"/>
        <v>0</v>
      </c>
      <c r="AY1968">
        <f t="shared" si="1465"/>
        <v>0</v>
      </c>
      <c r="AZ1968" s="4">
        <f t="shared" si="1446"/>
        <v>-3.9100000000000006</v>
      </c>
      <c r="BA1968" s="4">
        <f t="shared" si="1466"/>
        <v>138.82999999999998</v>
      </c>
      <c r="BB1968" s="4">
        <f t="shared" si="1447"/>
        <v>145.96499999999986</v>
      </c>
      <c r="BC1968" s="4">
        <f t="shared" si="1448"/>
        <v>256.32</v>
      </c>
      <c r="BM1968">
        <f t="shared" si="1467"/>
        <v>1</v>
      </c>
    </row>
    <row r="1969" spans="1:65" x14ac:dyDescent="0.25">
      <c r="A1969">
        <v>546</v>
      </c>
      <c r="B1969" s="1">
        <v>41974</v>
      </c>
      <c r="C1969" s="2">
        <v>2065.7800000000002</v>
      </c>
      <c r="D1969" s="2">
        <v>2065.7800000000002</v>
      </c>
      <c r="E1969" s="2">
        <v>2049.5700000000002</v>
      </c>
      <c r="F1969" s="2">
        <v>2053.44</v>
      </c>
      <c r="G1969" s="2">
        <v>4159010000</v>
      </c>
      <c r="H1969" s="2">
        <f t="shared" si="1468"/>
        <v>12.833317748908383</v>
      </c>
      <c r="I1969" s="2">
        <f t="shared" si="1469"/>
        <v>2043.4654999999998</v>
      </c>
      <c r="J1969" s="2">
        <f t="shared" si="1470"/>
        <v>13.011703598157951</v>
      </c>
      <c r="K1969" s="2">
        <f t="shared" si="1471"/>
        <v>-1.7799999999997453</v>
      </c>
      <c r="L1969" s="18">
        <v>0.11455</v>
      </c>
      <c r="M1969" s="19">
        <v>10.100518452089773</v>
      </c>
      <c r="N1969" s="4">
        <f t="shared" si="1435"/>
        <v>17.989999999999782</v>
      </c>
      <c r="O1969" s="4">
        <f t="shared" si="1472"/>
        <v>11.869000000000028</v>
      </c>
      <c r="P1969" s="4">
        <f t="shared" si="1436"/>
        <v>2.7418421052631592</v>
      </c>
      <c r="Q1969" s="4">
        <f t="shared" si="1449"/>
        <v>2.5462257907838017</v>
      </c>
      <c r="R1969" s="18">
        <f t="shared" si="1437"/>
        <v>2070.5540451127818</v>
      </c>
      <c r="S1969" s="2">
        <f t="shared" si="1438"/>
        <v>17.114045112781696</v>
      </c>
      <c r="T1969" s="22">
        <f t="shared" si="1473"/>
        <v>0</v>
      </c>
      <c r="U1969" s="29">
        <f t="shared" si="1439"/>
        <v>2066.9134867138268</v>
      </c>
      <c r="V1969" s="30">
        <f t="shared" si="1440"/>
        <v>13.473486713826787</v>
      </c>
      <c r="W1969" s="31">
        <f t="shared" si="1450"/>
        <v>0</v>
      </c>
      <c r="X1969" s="35">
        <f t="shared" si="1441"/>
        <v>2068.2954666666669</v>
      </c>
      <c r="Y1969" s="30">
        <f t="shared" si="1442"/>
        <v>14.855466666666871</v>
      </c>
      <c r="Z1969" s="31">
        <f t="shared" si="1451"/>
        <v>0</v>
      </c>
      <c r="AA1969" s="29">
        <f t="shared" si="1443"/>
        <v>2067.1069639072243</v>
      </c>
      <c r="AB1969" s="30">
        <f t="shared" si="1444"/>
        <v>13.666963907224272</v>
      </c>
      <c r="AC1969" s="31">
        <f t="shared" si="1452"/>
        <v>0</v>
      </c>
      <c r="AD1969" s="32">
        <f t="shared" si="1474"/>
        <v>-1</v>
      </c>
      <c r="AE1969" s="33">
        <f t="shared" si="1475"/>
        <v>0</v>
      </c>
      <c r="AF1969" s="33">
        <f t="shared" si="1476"/>
        <v>-1</v>
      </c>
      <c r="AG1969" s="33">
        <f t="shared" si="1477"/>
        <v>0</v>
      </c>
      <c r="AH1969" s="38">
        <f t="shared" si="1478"/>
        <v>-1</v>
      </c>
      <c r="AI1969" s="33">
        <f t="shared" si="1479"/>
        <v>-1</v>
      </c>
      <c r="AJ1969" s="39">
        <f t="shared" si="1480"/>
        <v>-1</v>
      </c>
      <c r="AK1969" s="43">
        <f t="shared" si="1481"/>
        <v>-1</v>
      </c>
      <c r="AL1969" s="4">
        <f t="shared" si="1453"/>
        <v>0</v>
      </c>
      <c r="AM1969" s="4">
        <f t="shared" si="1454"/>
        <v>-1.3269639072241262</v>
      </c>
      <c r="AN1969" s="4">
        <f t="shared" si="1455"/>
        <v>1.3269639072241262</v>
      </c>
      <c r="AO1969" s="4">
        <f t="shared" si="1456"/>
        <v>-16.210000000000036</v>
      </c>
      <c r="AP1969" s="4">
        <f t="shared" si="1457"/>
        <v>17.536963907224163</v>
      </c>
      <c r="AQ1969" s="4">
        <f t="shared" si="1458"/>
        <v>16.210000000000036</v>
      </c>
      <c r="AR1969" s="4">
        <f t="shared" si="1445"/>
        <v>12.340000000000146</v>
      </c>
      <c r="AS1969">
        <f t="shared" si="1459"/>
        <v>16.210000000000036</v>
      </c>
      <c r="AT1969" s="6">
        <f t="shared" si="1460"/>
        <v>1</v>
      </c>
      <c r="AU1969" s="4">
        <f t="shared" si="1461"/>
        <v>-6.2269449716735821</v>
      </c>
      <c r="AV1969" s="4">
        <f t="shared" si="1462"/>
        <v>-1.9394815479103726</v>
      </c>
      <c r="AW1969">
        <f t="shared" si="1463"/>
        <v>1</v>
      </c>
      <c r="AX1969">
        <f t="shared" si="1464"/>
        <v>0</v>
      </c>
      <c r="AY1969">
        <f t="shared" si="1465"/>
        <v>0</v>
      </c>
      <c r="AZ1969" s="4">
        <f t="shared" si="1446"/>
        <v>-3.9100000000000006</v>
      </c>
      <c r="BA1969" s="4">
        <f t="shared" si="1466"/>
        <v>142.73999999999998</v>
      </c>
      <c r="BB1969" s="4">
        <f t="shared" si="1447"/>
        <v>147.2683333333332</v>
      </c>
      <c r="BC1969" s="4">
        <f t="shared" si="1448"/>
        <v>261.12400000000008</v>
      </c>
      <c r="BM1969">
        <f t="shared" si="1467"/>
        <v>1</v>
      </c>
    </row>
    <row r="1970" spans="1:65" x14ac:dyDescent="0.25">
      <c r="A1970">
        <v>545</v>
      </c>
      <c r="B1970" s="1">
        <v>41971</v>
      </c>
      <c r="C1970" s="2">
        <v>2074.7800000000002</v>
      </c>
      <c r="D1970" s="2">
        <v>2075.7600000000002</v>
      </c>
      <c r="E1970" s="2">
        <v>2065.06</v>
      </c>
      <c r="F1970" s="2">
        <v>2067.56</v>
      </c>
      <c r="G1970" s="2">
        <v>2504640000</v>
      </c>
      <c r="H1970" s="2">
        <f t="shared" si="1468"/>
        <v>13.63735327856717</v>
      </c>
      <c r="I1970" s="2">
        <f t="shared" si="1469"/>
        <v>2040.2364999999998</v>
      </c>
      <c r="J1970" s="2">
        <f t="shared" si="1470"/>
        <v>14.111768315841948</v>
      </c>
      <c r="K1970" s="2">
        <f t="shared" si="1471"/>
        <v>1.9500000000002728</v>
      </c>
      <c r="L1970" s="18">
        <v>9.820000000000001E-2</v>
      </c>
      <c r="M1970" s="19">
        <v>8.6809174159360474</v>
      </c>
      <c r="N1970" s="4">
        <f t="shared" si="1435"/>
        <v>10.700000000000273</v>
      </c>
      <c r="O1970" s="4">
        <f t="shared" si="1472"/>
        <v>10.772000000000048</v>
      </c>
      <c r="P1970" s="4">
        <f t="shared" si="1436"/>
        <v>2.9940451127819547</v>
      </c>
      <c r="Q1970" s="4">
        <f t="shared" si="1449"/>
        <v>2.9063761892993933</v>
      </c>
      <c r="R1970" s="18">
        <f t="shared" si="1437"/>
        <v>2076.1343684210524</v>
      </c>
      <c r="S1970" s="2">
        <f t="shared" si="1438"/>
        <v>8.5743684210524407</v>
      </c>
      <c r="T1970" s="22">
        <f t="shared" si="1473"/>
        <v>0</v>
      </c>
      <c r="U1970" s="29">
        <f t="shared" si="1439"/>
        <v>2076.015667910217</v>
      </c>
      <c r="V1970" s="30">
        <f t="shared" si="1440"/>
        <v>8.4556679102170165</v>
      </c>
      <c r="W1970" s="31">
        <f t="shared" si="1450"/>
        <v>0</v>
      </c>
      <c r="X1970" s="35">
        <f t="shared" si="1441"/>
        <v>2073.7265333333335</v>
      </c>
      <c r="Y1970" s="30">
        <f t="shared" si="1442"/>
        <v>6.1665333333335184</v>
      </c>
      <c r="Z1970" s="31">
        <f t="shared" si="1451"/>
        <v>1</v>
      </c>
      <c r="AA1970" s="29">
        <f t="shared" si="1443"/>
        <v>2075.6951890694531</v>
      </c>
      <c r="AB1970" s="30">
        <f t="shared" si="1444"/>
        <v>8.1351890694531903</v>
      </c>
      <c r="AC1970" s="31">
        <f t="shared" si="1452"/>
        <v>0</v>
      </c>
      <c r="AD1970" s="32">
        <f t="shared" si="1474"/>
        <v>-1</v>
      </c>
      <c r="AE1970" s="33">
        <f t="shared" si="1475"/>
        <v>-1</v>
      </c>
      <c r="AF1970" s="33">
        <f t="shared" si="1476"/>
        <v>-1</v>
      </c>
      <c r="AG1970" s="33">
        <f t="shared" si="1477"/>
        <v>-1</v>
      </c>
      <c r="AH1970" s="38">
        <f t="shared" si="1478"/>
        <v>-1</v>
      </c>
      <c r="AI1970" s="33">
        <f t="shared" si="1479"/>
        <v>-1</v>
      </c>
      <c r="AJ1970" s="39">
        <f t="shared" si="1480"/>
        <v>-1</v>
      </c>
      <c r="AK1970" s="43">
        <f t="shared" si="1481"/>
        <v>-1</v>
      </c>
      <c r="AL1970" s="4">
        <f t="shared" si="1453"/>
        <v>0.98000000000001819</v>
      </c>
      <c r="AM1970" s="4">
        <f t="shared" si="1454"/>
        <v>6.4810930547082535E-2</v>
      </c>
      <c r="AN1970" s="4">
        <f t="shared" si="1455"/>
        <v>6.4810930547082535E-2</v>
      </c>
      <c r="AO1970" s="4">
        <f t="shared" si="1456"/>
        <v>-9.7200000000002547</v>
      </c>
      <c r="AP1970" s="4">
        <f t="shared" si="1457"/>
        <v>10.63518906945319</v>
      </c>
      <c r="AQ1970" s="4">
        <f t="shared" si="1458"/>
        <v>9.7200000000002547</v>
      </c>
      <c r="AR1970" s="4">
        <f t="shared" si="1445"/>
        <v>7.2200000000002547</v>
      </c>
      <c r="AS1970">
        <f t="shared" si="1459"/>
        <v>9.7200000000002547</v>
      </c>
      <c r="AT1970" s="6">
        <f t="shared" si="1460"/>
        <v>1</v>
      </c>
      <c r="AU1970" s="4">
        <f t="shared" si="1461"/>
        <v>-1.4629263155260208</v>
      </c>
      <c r="AV1970" s="4">
        <f t="shared" si="1462"/>
        <v>1.7609174159357928</v>
      </c>
      <c r="AW1970">
        <f t="shared" si="1463"/>
        <v>0</v>
      </c>
      <c r="AX1970">
        <f t="shared" si="1464"/>
        <v>1</v>
      </c>
      <c r="AY1970">
        <f t="shared" si="1465"/>
        <v>0</v>
      </c>
      <c r="AZ1970" s="4">
        <f t="shared" si="1446"/>
        <v>-3.9100000000000006</v>
      </c>
      <c r="BA1970" s="4">
        <f t="shared" si="1466"/>
        <v>146.64999999999998</v>
      </c>
      <c r="BB1970" s="4">
        <f t="shared" si="1447"/>
        <v>151.1783333333332</v>
      </c>
      <c r="BC1970" s="4">
        <f t="shared" si="1448"/>
        <v>264.7240000000001</v>
      </c>
      <c r="BM1970">
        <f t="shared" si="1467"/>
        <v>1</v>
      </c>
    </row>
    <row r="1971" spans="1:65" x14ac:dyDescent="0.25">
      <c r="A1971">
        <v>544</v>
      </c>
      <c r="B1971" s="1">
        <v>41969</v>
      </c>
      <c r="C1971" s="2">
        <v>2067.36</v>
      </c>
      <c r="D1971" s="2">
        <v>2073.29</v>
      </c>
      <c r="E1971" s="2">
        <v>2066.62</v>
      </c>
      <c r="F1971" s="2">
        <v>2072.83</v>
      </c>
      <c r="G1971" s="2">
        <v>2745260000</v>
      </c>
      <c r="H1971" s="2">
        <f t="shared" si="1468"/>
        <v>12.53893886171311</v>
      </c>
      <c r="I1971" s="2">
        <f t="shared" si="1469"/>
        <v>2035.4719999999998</v>
      </c>
      <c r="J1971" s="2">
        <f t="shared" si="1470"/>
        <v>14.2732851214391</v>
      </c>
      <c r="K1971" s="2">
        <f t="shared" si="1471"/>
        <v>0.32999999999992724</v>
      </c>
      <c r="L1971" s="18">
        <v>8.1449999999999995E-2</v>
      </c>
      <c r="M1971" s="19">
        <v>7.1800640734558563</v>
      </c>
      <c r="N1971" s="4">
        <f t="shared" si="1435"/>
        <v>6.6700000000000728</v>
      </c>
      <c r="O1971" s="4">
        <f t="shared" si="1472"/>
        <v>11.276000000000021</v>
      </c>
      <c r="P1971" s="4">
        <f t="shared" si="1436"/>
        <v>3.3043684210526312</v>
      </c>
      <c r="Q1971" s="4">
        <f t="shared" si="1449"/>
        <v>3.1683792569659448</v>
      </c>
      <c r="R1971" s="18">
        <f t="shared" si="1437"/>
        <v>2070.628270676692</v>
      </c>
      <c r="S1971" s="2">
        <f t="shared" si="1438"/>
        <v>2.2017293233079727</v>
      </c>
      <c r="T1971" s="22">
        <f t="shared" si="1473"/>
        <v>1</v>
      </c>
      <c r="U1971" s="29">
        <f t="shared" si="1439"/>
        <v>2068.7149004489165</v>
      </c>
      <c r="V1971" s="30">
        <f t="shared" si="1440"/>
        <v>4.1150995510834036</v>
      </c>
      <c r="W1971" s="31">
        <f t="shared" si="1450"/>
        <v>1</v>
      </c>
      <c r="X1971" s="35">
        <f t="shared" si="1441"/>
        <v>2068.9922666666666</v>
      </c>
      <c r="Y1971" s="30">
        <f t="shared" si="1442"/>
        <v>3.8377333333332899</v>
      </c>
      <c r="Z1971" s="31">
        <f t="shared" si="1451"/>
        <v>1</v>
      </c>
      <c r="AA1971" s="29">
        <f t="shared" si="1443"/>
        <v>2068.7537317194015</v>
      </c>
      <c r="AB1971" s="30">
        <f t="shared" si="1444"/>
        <v>4.0762682805984696</v>
      </c>
      <c r="AC1971" s="31">
        <f t="shared" si="1452"/>
        <v>1</v>
      </c>
      <c r="AD1971" s="32">
        <f t="shared" si="1474"/>
        <v>1</v>
      </c>
      <c r="AE1971" s="33">
        <f t="shared" si="1475"/>
        <v>1</v>
      </c>
      <c r="AF1971" s="33">
        <f t="shared" si="1476"/>
        <v>1</v>
      </c>
      <c r="AG1971" s="33">
        <f t="shared" si="1477"/>
        <v>1</v>
      </c>
      <c r="AH1971" s="38">
        <f t="shared" si="1478"/>
        <v>1</v>
      </c>
      <c r="AI1971" s="33">
        <f t="shared" si="1479"/>
        <v>1</v>
      </c>
      <c r="AJ1971" s="39">
        <f t="shared" si="1480"/>
        <v>1</v>
      </c>
      <c r="AK1971" s="43">
        <f t="shared" si="1481"/>
        <v>1</v>
      </c>
      <c r="AL1971" s="4">
        <f t="shared" si="1453"/>
        <v>5.9299999999998363</v>
      </c>
      <c r="AM1971" s="4">
        <f t="shared" si="1454"/>
        <v>4.536268280598506</v>
      </c>
      <c r="AN1971" s="4">
        <f t="shared" si="1455"/>
        <v>4.536268280598506</v>
      </c>
      <c r="AO1971" s="4">
        <f t="shared" si="1456"/>
        <v>-0.74000000000023647</v>
      </c>
      <c r="AP1971" s="4">
        <f t="shared" si="1457"/>
        <v>2.1337317194015668</v>
      </c>
      <c r="AQ1971" s="4">
        <f t="shared" si="1458"/>
        <v>0.74000000000023647</v>
      </c>
      <c r="AR1971" s="4">
        <f t="shared" si="1445"/>
        <v>5.4699999999997999</v>
      </c>
      <c r="AS1971">
        <f t="shared" si="1459"/>
        <v>4.536268280598506</v>
      </c>
      <c r="AT1971" s="6">
        <f t="shared" si="1460"/>
        <v>0</v>
      </c>
      <c r="AU1971" s="4">
        <f t="shared" si="1461"/>
        <v>3.8115068504405691</v>
      </c>
      <c r="AV1971" s="4">
        <f t="shared" si="1462"/>
        <v>2.0100640734560562</v>
      </c>
      <c r="AW1971">
        <f t="shared" si="1463"/>
        <v>0</v>
      </c>
      <c r="AX1971">
        <f t="shared" si="1464"/>
        <v>0</v>
      </c>
      <c r="AY1971">
        <f t="shared" si="1465"/>
        <v>0</v>
      </c>
      <c r="AZ1971" s="4">
        <f t="shared" si="1446"/>
        <v>6.94</v>
      </c>
      <c r="BA1971" s="4">
        <f t="shared" si="1466"/>
        <v>150.55999999999997</v>
      </c>
      <c r="BB1971" s="4">
        <f t="shared" si="1447"/>
        <v>155.0883333333332</v>
      </c>
      <c r="BC1971" s="4">
        <f t="shared" si="1448"/>
        <v>261.75600000000009</v>
      </c>
      <c r="BM1971">
        <f t="shared" si="1467"/>
        <v>1</v>
      </c>
    </row>
    <row r="1972" spans="1:65" x14ac:dyDescent="0.25">
      <c r="A1972">
        <v>543</v>
      </c>
      <c r="B1972" s="1">
        <v>41968</v>
      </c>
      <c r="C1972" s="2">
        <v>2070.15</v>
      </c>
      <c r="D1972" s="2">
        <v>2074.21</v>
      </c>
      <c r="E1972" s="2">
        <v>2064.75</v>
      </c>
      <c r="F1972" s="2">
        <v>2067.0300000000002</v>
      </c>
      <c r="G1972" s="2">
        <v>3392940000</v>
      </c>
      <c r="H1972" s="2">
        <f t="shared" si="1468"/>
        <v>11.876919540763877</v>
      </c>
      <c r="I1972" s="2">
        <f t="shared" si="1469"/>
        <v>2031.2685000000001</v>
      </c>
      <c r="J1972" s="2">
        <f t="shared" si="1470"/>
        <v>13.835488350424688</v>
      </c>
      <c r="K1972" s="2">
        <f t="shared" si="1471"/>
        <v>0.74000000000023647</v>
      </c>
      <c r="L1972" s="18">
        <v>8.224999999999999E-2</v>
      </c>
      <c r="M1972" s="19">
        <v>7.2589348965557186</v>
      </c>
      <c r="N1972" s="4">
        <f t="shared" si="1435"/>
        <v>9.4600000000000364</v>
      </c>
      <c r="O1972" s="4">
        <f t="shared" si="1472"/>
        <v>11.447000000000003</v>
      </c>
      <c r="P1972" s="4">
        <f t="shared" si="1436"/>
        <v>3.5982706766917301</v>
      </c>
      <c r="Q1972" s="4">
        <f t="shared" si="1449"/>
        <v>3.4741037151702803</v>
      </c>
      <c r="R1972" s="18">
        <f t="shared" si="1437"/>
        <v>2073.2183308270673</v>
      </c>
      <c r="S1972" s="2">
        <f t="shared" si="1438"/>
        <v>6.1883308270671478</v>
      </c>
      <c r="T1972" s="22">
        <f t="shared" si="1473"/>
        <v>1</v>
      </c>
      <c r="U1972" s="29">
        <f t="shared" si="1439"/>
        <v>2071.5812621596247</v>
      </c>
      <c r="V1972" s="30">
        <f t="shared" si="1440"/>
        <v>4.5512621596244571</v>
      </c>
      <c r="W1972" s="31">
        <f t="shared" si="1450"/>
        <v>1</v>
      </c>
      <c r="X1972" s="35">
        <f t="shared" si="1441"/>
        <v>2072.3482666666669</v>
      </c>
      <c r="Y1972" s="30">
        <f t="shared" si="1442"/>
        <v>5.3182666666666591</v>
      </c>
      <c r="Z1972" s="31">
        <f t="shared" si="1451"/>
        <v>1</v>
      </c>
      <c r="AA1972" s="29">
        <f t="shared" si="1443"/>
        <v>2071.6886427906106</v>
      </c>
      <c r="AB1972" s="30">
        <f t="shared" si="1444"/>
        <v>4.6586427906104291</v>
      </c>
      <c r="AC1972" s="31">
        <f t="shared" si="1452"/>
        <v>1</v>
      </c>
      <c r="AD1972" s="32">
        <f t="shared" si="1474"/>
        <v>1</v>
      </c>
      <c r="AE1972" s="33">
        <f t="shared" si="1475"/>
        <v>1</v>
      </c>
      <c r="AF1972" s="33">
        <f t="shared" si="1476"/>
        <v>1</v>
      </c>
      <c r="AG1972" s="33">
        <f t="shared" si="1477"/>
        <v>1</v>
      </c>
      <c r="AH1972" s="38">
        <f t="shared" si="1478"/>
        <v>1</v>
      </c>
      <c r="AI1972" s="33">
        <f t="shared" si="1479"/>
        <v>1</v>
      </c>
      <c r="AJ1972" s="39">
        <f t="shared" si="1480"/>
        <v>1</v>
      </c>
      <c r="AK1972" s="43">
        <f t="shared" si="1481"/>
        <v>1</v>
      </c>
      <c r="AL1972" s="4">
        <f t="shared" si="1453"/>
        <v>4.0599999999999454</v>
      </c>
      <c r="AM1972" s="4">
        <f t="shared" si="1454"/>
        <v>2.5213572093894072</v>
      </c>
      <c r="AN1972" s="4">
        <f t="shared" si="1455"/>
        <v>2.5213572093894072</v>
      </c>
      <c r="AO1972" s="4">
        <f t="shared" si="1456"/>
        <v>-5.4000000000000909</v>
      </c>
      <c r="AP1972" s="4">
        <f t="shared" si="1457"/>
        <v>6.9386427906106292</v>
      </c>
      <c r="AQ1972" s="4">
        <f t="shared" si="1458"/>
        <v>5.4000000000000909</v>
      </c>
      <c r="AR1972" s="4">
        <f t="shared" si="1445"/>
        <v>3.1199999999998909</v>
      </c>
      <c r="AS1972">
        <f t="shared" si="1459"/>
        <v>5.4000000000000909</v>
      </c>
      <c r="AT1972" s="6">
        <f t="shared" si="1460"/>
        <v>0</v>
      </c>
      <c r="AU1972" s="4">
        <f t="shared" si="1461"/>
        <v>2.8176718351989027</v>
      </c>
      <c r="AV1972" s="4">
        <f t="shared" si="1462"/>
        <v>4.4389348965558275</v>
      </c>
      <c r="AW1972">
        <f t="shared" si="1463"/>
        <v>0</v>
      </c>
      <c r="AX1972">
        <f t="shared" si="1464"/>
        <v>0</v>
      </c>
      <c r="AY1972">
        <f t="shared" si="1465"/>
        <v>0</v>
      </c>
      <c r="AZ1972" s="4">
        <f t="shared" si="1446"/>
        <v>6.94</v>
      </c>
      <c r="BA1972" s="4">
        <f t="shared" si="1466"/>
        <v>143.61999999999998</v>
      </c>
      <c r="BB1972" s="4">
        <f t="shared" si="1447"/>
        <v>148.1483333333332</v>
      </c>
      <c r="BC1972" s="4">
        <f t="shared" si="1448"/>
        <v>262.87200000000007</v>
      </c>
      <c r="BM1972">
        <f t="shared" si="1467"/>
        <v>1</v>
      </c>
    </row>
    <row r="1973" spans="1:65" x14ac:dyDescent="0.25">
      <c r="A1973">
        <v>542</v>
      </c>
      <c r="B1973" s="1">
        <v>41967</v>
      </c>
      <c r="C1973" s="2">
        <v>2065.0700000000002</v>
      </c>
      <c r="D1973" s="2">
        <v>2070.17</v>
      </c>
      <c r="E1973" s="2">
        <v>2065.0700000000002</v>
      </c>
      <c r="F1973" s="2">
        <v>2069.41</v>
      </c>
      <c r="G1973" s="2">
        <v>3128060000</v>
      </c>
      <c r="H1973" s="2">
        <f t="shared" si="1468"/>
        <v>9.5007509059957087</v>
      </c>
      <c r="I1973" s="2">
        <f t="shared" si="1469"/>
        <v>2025.9680000000001</v>
      </c>
      <c r="J1973" s="2">
        <f t="shared" si="1470"/>
        <v>12.296885827421187</v>
      </c>
      <c r="K1973" s="2">
        <f t="shared" si="1471"/>
        <v>1.5700000000001637</v>
      </c>
      <c r="L1973" s="18">
        <v>8.1199999999999994E-2</v>
      </c>
      <c r="M1973" s="19">
        <v>7.1458015958252119</v>
      </c>
      <c r="N1973" s="4">
        <f t="shared" si="1435"/>
        <v>6.6700000000000728</v>
      </c>
      <c r="O1973" s="4">
        <f t="shared" si="1472"/>
        <v>11.100999999999999</v>
      </c>
      <c r="P1973" s="4">
        <f t="shared" si="1436"/>
        <v>3.8083308270676679</v>
      </c>
      <c r="Q1973" s="4">
        <f t="shared" si="1449"/>
        <v>3.6699029733959287</v>
      </c>
      <c r="R1973" s="18">
        <f t="shared" si="1437"/>
        <v>2067.6921052631578</v>
      </c>
      <c r="S1973" s="2">
        <f t="shared" si="1438"/>
        <v>1.7178947368420268</v>
      </c>
      <c r="T1973" s="22">
        <f t="shared" si="1473"/>
        <v>1</v>
      </c>
      <c r="U1973" s="29">
        <f t="shared" si="1439"/>
        <v>2066.6468807600004</v>
      </c>
      <c r="V1973" s="30">
        <f t="shared" si="1440"/>
        <v>2.7631192399994688</v>
      </c>
      <c r="W1973" s="31">
        <f t="shared" si="1450"/>
        <v>1</v>
      </c>
      <c r="X1973" s="35">
        <f t="shared" si="1441"/>
        <v>2068.4213333333332</v>
      </c>
      <c r="Y1973" s="30">
        <f t="shared" si="1442"/>
        <v>0.9886666666666315</v>
      </c>
      <c r="Z1973" s="31">
        <f t="shared" si="1451"/>
        <v>1</v>
      </c>
      <c r="AA1973" s="29">
        <f t="shared" si="1443"/>
        <v>2066.8953041202667</v>
      </c>
      <c r="AB1973" s="30">
        <f t="shared" si="1444"/>
        <v>2.5146958797331536</v>
      </c>
      <c r="AC1973" s="31">
        <f t="shared" si="1452"/>
        <v>1</v>
      </c>
      <c r="AD1973" s="32">
        <f t="shared" si="1474"/>
        <v>1</v>
      </c>
      <c r="AE1973" s="33">
        <f t="shared" si="1475"/>
        <v>1</v>
      </c>
      <c r="AF1973" s="33">
        <f t="shared" si="1476"/>
        <v>1</v>
      </c>
      <c r="AG1973" s="33">
        <f t="shared" si="1477"/>
        <v>1</v>
      </c>
      <c r="AH1973" s="38">
        <f t="shared" si="1478"/>
        <v>1</v>
      </c>
      <c r="AI1973" s="33">
        <f t="shared" si="1479"/>
        <v>1</v>
      </c>
      <c r="AJ1973" s="39">
        <f t="shared" si="1480"/>
        <v>1</v>
      </c>
      <c r="AK1973" s="43">
        <f t="shared" si="1481"/>
        <v>1</v>
      </c>
      <c r="AL1973" s="4">
        <f t="shared" si="1453"/>
        <v>5.0999999999999091</v>
      </c>
      <c r="AM1973" s="4">
        <f t="shared" si="1454"/>
        <v>3.2746958797333718</v>
      </c>
      <c r="AN1973" s="4">
        <f t="shared" si="1455"/>
        <v>3.2746958797333718</v>
      </c>
      <c r="AO1973" s="4">
        <f t="shared" si="1456"/>
        <v>0</v>
      </c>
      <c r="AP1973" s="4">
        <f t="shared" si="1457"/>
        <v>1.8253041202665372</v>
      </c>
      <c r="AQ1973" s="4">
        <f t="shared" si="1458"/>
        <v>0</v>
      </c>
      <c r="AR1973" s="4">
        <f t="shared" si="1445"/>
        <v>4.3399999999996908</v>
      </c>
      <c r="AS1973">
        <f t="shared" si="1459"/>
        <v>3.2746958797333718</v>
      </c>
      <c r="AT1973" s="6">
        <f t="shared" si="1460"/>
        <v>0</v>
      </c>
      <c r="AU1973" s="4">
        <f t="shared" si="1461"/>
        <v>4.1954358061731565</v>
      </c>
      <c r="AV1973" s="4">
        <f t="shared" si="1462"/>
        <v>3.105801595825521</v>
      </c>
      <c r="AW1973">
        <f t="shared" si="1463"/>
        <v>0</v>
      </c>
      <c r="AX1973">
        <f t="shared" si="1464"/>
        <v>0</v>
      </c>
      <c r="AY1973">
        <f t="shared" si="1465"/>
        <v>0</v>
      </c>
      <c r="AZ1973" s="4">
        <f t="shared" si="1446"/>
        <v>6.94</v>
      </c>
      <c r="BA1973" s="4">
        <f t="shared" si="1466"/>
        <v>136.67999999999998</v>
      </c>
      <c r="BB1973" s="4">
        <f t="shared" si="1447"/>
        <v>141.2083333333332</v>
      </c>
      <c r="BC1973" s="4">
        <f t="shared" si="1448"/>
        <v>260.84000000000009</v>
      </c>
      <c r="BM1973">
        <f t="shared" si="1467"/>
        <v>1</v>
      </c>
    </row>
    <row r="1974" spans="1:65" x14ac:dyDescent="0.25">
      <c r="A1974">
        <v>541</v>
      </c>
      <c r="B1974" s="1">
        <v>41964</v>
      </c>
      <c r="C1974" s="2">
        <v>2057.46</v>
      </c>
      <c r="D1974" s="2">
        <v>2071.46</v>
      </c>
      <c r="E1974" s="2">
        <v>2056.75</v>
      </c>
      <c r="F1974" s="2">
        <v>2063.5</v>
      </c>
      <c r="G1974" s="2">
        <v>3916420000</v>
      </c>
      <c r="H1974" s="2">
        <f t="shared" si="1468"/>
        <v>7.4310610129225489</v>
      </c>
      <c r="I1974" s="2">
        <f t="shared" si="1469"/>
        <v>2020.8630000000001</v>
      </c>
      <c r="J1974" s="2">
        <f t="shared" si="1470"/>
        <v>10.421769965343033</v>
      </c>
      <c r="K1974" s="2">
        <f t="shared" si="1471"/>
        <v>4.7100000000000364</v>
      </c>
      <c r="L1974" s="18">
        <v>7.4200000000000002E-2</v>
      </c>
      <c r="M1974" s="19">
        <v>6.4957666833969814</v>
      </c>
      <c r="N1974" s="4">
        <f t="shared" si="1435"/>
        <v>18.710000000000036</v>
      </c>
      <c r="O1974" s="4">
        <f t="shared" si="1472"/>
        <v>11.286999999999988</v>
      </c>
      <c r="P1974" s="4">
        <f t="shared" si="1436"/>
        <v>4.1921052631578917</v>
      </c>
      <c r="Q1974" s="4">
        <f t="shared" si="1449"/>
        <v>4.0432840000000008</v>
      </c>
      <c r="R1974" s="18">
        <f t="shared" si="1437"/>
        <v>2057.2149774436089</v>
      </c>
      <c r="S1974" s="2">
        <f t="shared" si="1438"/>
        <v>6.2850225563911408</v>
      </c>
      <c r="T1974" s="22">
        <f t="shared" si="1473"/>
        <v>1</v>
      </c>
      <c r="U1974" s="29">
        <f t="shared" si="1439"/>
        <v>2059.1804648591551</v>
      </c>
      <c r="V1974" s="30">
        <f t="shared" si="1440"/>
        <v>4.3195351408448914</v>
      </c>
      <c r="W1974" s="31">
        <f t="shared" si="1450"/>
        <v>1</v>
      </c>
      <c r="X1974" s="35">
        <f t="shared" si="1441"/>
        <v>2055.5286666666661</v>
      </c>
      <c r="Y1974" s="30">
        <f t="shared" si="1442"/>
        <v>7.9713333333338596</v>
      </c>
      <c r="Z1974" s="31">
        <f t="shared" si="1451"/>
        <v>0</v>
      </c>
      <c r="AA1974" s="29">
        <f t="shared" si="1443"/>
        <v>2058.6692131122068</v>
      </c>
      <c r="AB1974" s="30">
        <f t="shared" si="1444"/>
        <v>4.8307868877932378</v>
      </c>
      <c r="AC1974" s="31">
        <f t="shared" si="1452"/>
        <v>1</v>
      </c>
      <c r="AD1974" s="32">
        <f t="shared" si="1474"/>
        <v>1</v>
      </c>
      <c r="AE1974" s="33">
        <f t="shared" si="1475"/>
        <v>1</v>
      </c>
      <c r="AF1974" s="33">
        <f t="shared" si="1476"/>
        <v>1</v>
      </c>
      <c r="AG1974" s="33">
        <f t="shared" si="1477"/>
        <v>0</v>
      </c>
      <c r="AH1974" s="38">
        <f t="shared" si="1478"/>
        <v>1</v>
      </c>
      <c r="AI1974" s="33">
        <f t="shared" si="1479"/>
        <v>1</v>
      </c>
      <c r="AJ1974" s="39">
        <f t="shared" si="1480"/>
        <v>1</v>
      </c>
      <c r="AK1974" s="43">
        <f t="shared" si="1481"/>
        <v>1</v>
      </c>
      <c r="AL1974" s="4">
        <f t="shared" si="1453"/>
        <v>14</v>
      </c>
      <c r="AM1974" s="4">
        <f t="shared" si="1454"/>
        <v>12.790786887793274</v>
      </c>
      <c r="AN1974" s="4">
        <f t="shared" si="1455"/>
        <v>12.790786887793274</v>
      </c>
      <c r="AO1974" s="4">
        <f t="shared" si="1456"/>
        <v>-0.71000000000003638</v>
      </c>
      <c r="AP1974" s="4">
        <f t="shared" si="1457"/>
        <v>1.9192131122067622</v>
      </c>
      <c r="AQ1974" s="4">
        <f t="shared" si="1458"/>
        <v>0.71000000000003638</v>
      </c>
      <c r="AR1974" s="4">
        <f t="shared" si="1445"/>
        <v>6.0399999999999636</v>
      </c>
      <c r="AS1974">
        <f t="shared" si="1459"/>
        <v>12.790786887793274</v>
      </c>
      <c r="AT1974" s="6">
        <f t="shared" si="1460"/>
        <v>1</v>
      </c>
      <c r="AU1974" s="4">
        <f t="shared" si="1461"/>
        <v>-4.7123572335423773</v>
      </c>
      <c r="AV1974" s="4">
        <f t="shared" si="1462"/>
        <v>0.7557666833970178</v>
      </c>
      <c r="AW1974">
        <f t="shared" si="1463"/>
        <v>0</v>
      </c>
      <c r="AX1974">
        <f t="shared" si="1464"/>
        <v>1</v>
      </c>
      <c r="AY1974">
        <f t="shared" si="1465"/>
        <v>0</v>
      </c>
      <c r="AZ1974" s="4">
        <f t="shared" si="1446"/>
        <v>-3.9100000000000006</v>
      </c>
      <c r="BA1974" s="4">
        <f t="shared" si="1466"/>
        <v>129.73999999999998</v>
      </c>
      <c r="BB1974" s="4">
        <f t="shared" si="1447"/>
        <v>134.2683333333332</v>
      </c>
      <c r="BC1974" s="4">
        <f t="shared" si="1448"/>
        <v>257.79599999999999</v>
      </c>
      <c r="BM1974">
        <f t="shared" si="1467"/>
        <v>1</v>
      </c>
    </row>
    <row r="1975" spans="1:65" x14ac:dyDescent="0.25">
      <c r="A1975">
        <v>540</v>
      </c>
      <c r="B1975" s="1">
        <v>41963</v>
      </c>
      <c r="C1975" s="2">
        <v>2045.87</v>
      </c>
      <c r="D1975" s="2">
        <v>2053.84</v>
      </c>
      <c r="E1975" s="2">
        <v>2040.49</v>
      </c>
      <c r="F1975" s="2">
        <v>2052.75</v>
      </c>
      <c r="G1975" s="2">
        <v>3128290000</v>
      </c>
      <c r="H1975" s="2">
        <f t="shared" si="1468"/>
        <v>5.7133023141903658</v>
      </c>
      <c r="I1975" s="2">
        <f t="shared" si="1469"/>
        <v>2015.5695000000001</v>
      </c>
      <c r="J1975" s="2">
        <f t="shared" si="1470"/>
        <v>8.0729779772431236</v>
      </c>
      <c r="K1975" s="2">
        <f t="shared" si="1471"/>
        <v>-2.8499999999999091</v>
      </c>
      <c r="L1975" s="18">
        <v>8.0399999999999999E-2</v>
      </c>
      <c r="M1975" s="19">
        <v>7.0247214384790411</v>
      </c>
      <c r="N1975" s="4">
        <f t="shared" si="1435"/>
        <v>13.350000000000136</v>
      </c>
      <c r="O1975" s="4">
        <f t="shared" si="1472"/>
        <v>10.33499999999999</v>
      </c>
      <c r="P1975" s="4">
        <f t="shared" si="1436"/>
        <v>4.4649774436090217</v>
      </c>
      <c r="Q1975" s="4">
        <f t="shared" si="1449"/>
        <v>4.4114483568075107</v>
      </c>
      <c r="R1975" s="18">
        <f t="shared" si="1437"/>
        <v>2053.6754060150374</v>
      </c>
      <c r="S1975" s="2">
        <f t="shared" si="1438"/>
        <v>0.92540601503742437</v>
      </c>
      <c r="T1975" s="22">
        <f t="shared" si="1473"/>
        <v>1</v>
      </c>
      <c r="U1975" s="29">
        <f t="shared" si="1439"/>
        <v>2047.7911925232197</v>
      </c>
      <c r="V1975" s="30">
        <f t="shared" si="1440"/>
        <v>4.9588074767802937</v>
      </c>
      <c r="W1975" s="31">
        <f t="shared" si="1450"/>
        <v>1</v>
      </c>
      <c r="X1975" s="35">
        <f t="shared" si="1441"/>
        <v>2048.9795999999997</v>
      </c>
      <c r="Y1975" s="30">
        <f t="shared" si="1442"/>
        <v>3.7704000000003361</v>
      </c>
      <c r="Z1975" s="31">
        <f t="shared" si="1451"/>
        <v>1</v>
      </c>
      <c r="AA1975" s="29">
        <f t="shared" si="1443"/>
        <v>2047.9575695699689</v>
      </c>
      <c r="AB1975" s="30">
        <f t="shared" si="1444"/>
        <v>4.7924304300311178</v>
      </c>
      <c r="AC1975" s="31">
        <f t="shared" si="1452"/>
        <v>1</v>
      </c>
      <c r="AD1975" s="32">
        <f t="shared" si="1474"/>
        <v>1</v>
      </c>
      <c r="AE1975" s="33">
        <f t="shared" si="1475"/>
        <v>1</v>
      </c>
      <c r="AF1975" s="33">
        <f t="shared" si="1476"/>
        <v>1</v>
      </c>
      <c r="AG1975" s="33">
        <f t="shared" si="1477"/>
        <v>0</v>
      </c>
      <c r="AH1975" s="38">
        <f t="shared" si="1478"/>
        <v>1</v>
      </c>
      <c r="AI1975" s="33">
        <f t="shared" si="1479"/>
        <v>1</v>
      </c>
      <c r="AJ1975" s="39">
        <f t="shared" si="1480"/>
        <v>1</v>
      </c>
      <c r="AK1975" s="43">
        <f t="shared" si="1481"/>
        <v>1</v>
      </c>
      <c r="AL1975" s="4">
        <f t="shared" si="1453"/>
        <v>7.9700000000002547</v>
      </c>
      <c r="AM1975" s="4">
        <f t="shared" si="1454"/>
        <v>5.8824304300312633</v>
      </c>
      <c r="AN1975" s="4">
        <f t="shared" si="1455"/>
        <v>5.8824304300312633</v>
      </c>
      <c r="AO1975" s="4">
        <f t="shared" si="1456"/>
        <v>-5.3799999999998818</v>
      </c>
      <c r="AP1975" s="4">
        <f t="shared" si="1457"/>
        <v>7.4675695699688731</v>
      </c>
      <c r="AQ1975" s="4">
        <f t="shared" si="1458"/>
        <v>5.3799999999998818</v>
      </c>
      <c r="AR1975" s="4">
        <f t="shared" si="1445"/>
        <v>6.8800000000001091</v>
      </c>
      <c r="AS1975">
        <f t="shared" si="1459"/>
        <v>5.8824304300312633</v>
      </c>
      <c r="AT1975" s="6">
        <f t="shared" si="1460"/>
        <v>0</v>
      </c>
      <c r="AU1975" s="4">
        <f t="shared" si="1461"/>
        <v>2.7766982151590938</v>
      </c>
      <c r="AV1975" s="4">
        <f t="shared" si="1462"/>
        <v>0.44472143847893192</v>
      </c>
      <c r="AW1975">
        <f t="shared" si="1463"/>
        <v>0</v>
      </c>
      <c r="AX1975">
        <f t="shared" si="1464"/>
        <v>0</v>
      </c>
      <c r="AY1975">
        <f t="shared" si="1465"/>
        <v>0</v>
      </c>
      <c r="AZ1975" s="4">
        <f t="shared" si="1446"/>
        <v>6.94</v>
      </c>
      <c r="BA1975" s="4">
        <f t="shared" si="1466"/>
        <v>133.64999999999998</v>
      </c>
      <c r="BB1975" s="4">
        <f t="shared" si="1447"/>
        <v>138.1783333333332</v>
      </c>
      <c r="BC1975" s="4">
        <f t="shared" si="1448"/>
        <v>253.15999999999994</v>
      </c>
      <c r="BM1975">
        <f t="shared" si="1467"/>
        <v>1</v>
      </c>
    </row>
    <row r="1976" spans="1:65" x14ac:dyDescent="0.25">
      <c r="A1976">
        <v>539</v>
      </c>
      <c r="B1976" s="1">
        <v>41962</v>
      </c>
      <c r="C1976" s="2">
        <v>2051.16</v>
      </c>
      <c r="D1976" s="2">
        <v>2052.14</v>
      </c>
      <c r="E1976" s="2">
        <v>2040.37</v>
      </c>
      <c r="F1976" s="2">
        <v>2048.7199999999998</v>
      </c>
      <c r="G1976" s="2">
        <v>3390850000</v>
      </c>
      <c r="H1976" s="2">
        <f t="shared" si="1468"/>
        <v>7.2163919116288415</v>
      </c>
      <c r="I1976" s="2">
        <f t="shared" si="1469"/>
        <v>2009.827</v>
      </c>
      <c r="J1976" s="2">
        <f t="shared" si="1470"/>
        <v>9.0527238558638352</v>
      </c>
      <c r="K1976" s="2">
        <f t="shared" si="1471"/>
        <v>-0.64000000000032742</v>
      </c>
      <c r="L1976" s="18">
        <v>8.6050000000000001E-2</v>
      </c>
      <c r="M1976" s="19">
        <v>7.5296770827742243</v>
      </c>
      <c r="N1976" s="4">
        <f t="shared" si="1435"/>
        <v>11.769999999999982</v>
      </c>
      <c r="O1976" s="4">
        <f t="shared" si="1472"/>
        <v>10.574999999999978</v>
      </c>
      <c r="P1976" s="4">
        <f t="shared" si="1436"/>
        <v>4.9554060150375934</v>
      </c>
      <c r="Q1976" s="4">
        <f t="shared" si="1449"/>
        <v>4.9261346749226007</v>
      </c>
      <c r="R1976" s="18">
        <f t="shared" si="1437"/>
        <v>2057.4949022556393</v>
      </c>
      <c r="S1976" s="2">
        <f t="shared" si="1438"/>
        <v>8.7749022556395175</v>
      </c>
      <c r="T1976" s="22">
        <f t="shared" si="1473"/>
        <v>0</v>
      </c>
      <c r="U1976" s="29">
        <f t="shared" si="1439"/>
        <v>2053.2607027012382</v>
      </c>
      <c r="V1976" s="30">
        <f t="shared" si="1440"/>
        <v>4.5407027012383878</v>
      </c>
      <c r="W1976" s="31">
        <f t="shared" si="1450"/>
        <v>1</v>
      </c>
      <c r="X1976" s="35">
        <f t="shared" si="1441"/>
        <v>2051.8801333333331</v>
      </c>
      <c r="Y1976" s="30">
        <f t="shared" si="1442"/>
        <v>3.1601333333333059</v>
      </c>
      <c r="Z1976" s="31">
        <f t="shared" si="1451"/>
        <v>1</v>
      </c>
      <c r="AA1976" s="29">
        <f t="shared" si="1443"/>
        <v>2053.0674229897313</v>
      </c>
      <c r="AB1976" s="30">
        <f t="shared" si="1444"/>
        <v>4.3474229897315126</v>
      </c>
      <c r="AC1976" s="31">
        <f t="shared" si="1452"/>
        <v>1</v>
      </c>
      <c r="AD1976" s="32">
        <f t="shared" si="1474"/>
        <v>1</v>
      </c>
      <c r="AE1976" s="33">
        <f t="shared" si="1475"/>
        <v>0</v>
      </c>
      <c r="AF1976" s="33">
        <f t="shared" si="1476"/>
        <v>1</v>
      </c>
      <c r="AG1976" s="33">
        <f t="shared" si="1477"/>
        <v>0</v>
      </c>
      <c r="AH1976" s="38">
        <f t="shared" si="1478"/>
        <v>1</v>
      </c>
      <c r="AI1976" s="33">
        <f t="shared" si="1479"/>
        <v>1</v>
      </c>
      <c r="AJ1976" s="39">
        <f t="shared" si="1480"/>
        <v>1</v>
      </c>
      <c r="AK1976" s="43">
        <f t="shared" si="1481"/>
        <v>1</v>
      </c>
      <c r="AL1976" s="4">
        <f t="shared" si="1453"/>
        <v>0.98000000000001819</v>
      </c>
      <c r="AM1976" s="4">
        <f t="shared" si="1454"/>
        <v>-0.92742298973143988</v>
      </c>
      <c r="AN1976" s="4">
        <f t="shared" si="1455"/>
        <v>0.92742298973143988</v>
      </c>
      <c r="AO1976" s="4">
        <f t="shared" si="1456"/>
        <v>-10.789999999999964</v>
      </c>
      <c r="AP1976" s="4">
        <f t="shared" si="1457"/>
        <v>12.697422989731422</v>
      </c>
      <c r="AQ1976" s="4">
        <f t="shared" si="1458"/>
        <v>10.789999999999964</v>
      </c>
      <c r="AR1976" s="4">
        <f t="shared" si="1445"/>
        <v>2.4400000000000546</v>
      </c>
      <c r="AS1976">
        <f t="shared" si="1459"/>
        <v>10.789999999999964</v>
      </c>
      <c r="AT1976" s="6">
        <f t="shared" si="1460"/>
        <v>1</v>
      </c>
      <c r="AU1976" s="4">
        <f t="shared" si="1461"/>
        <v>-2.3002434918594759</v>
      </c>
      <c r="AV1976" s="4">
        <f t="shared" si="1462"/>
        <v>5.3896770827741696</v>
      </c>
      <c r="AW1976">
        <f t="shared" si="1463"/>
        <v>0</v>
      </c>
      <c r="AX1976">
        <f t="shared" si="1464"/>
        <v>1</v>
      </c>
      <c r="AY1976">
        <f t="shared" si="1465"/>
        <v>0</v>
      </c>
      <c r="AZ1976" s="4">
        <f t="shared" si="1446"/>
        <v>-3.9100000000000006</v>
      </c>
      <c r="BA1976" s="4">
        <f t="shared" si="1466"/>
        <v>126.70999999999998</v>
      </c>
      <c r="BB1976" s="4">
        <f t="shared" si="1447"/>
        <v>131.2383333333332</v>
      </c>
      <c r="BC1976" s="4">
        <f t="shared" si="1448"/>
        <v>255.27599999999993</v>
      </c>
      <c r="BM1976">
        <f t="shared" si="1467"/>
        <v>1</v>
      </c>
    </row>
    <row r="1977" spans="1:65" x14ac:dyDescent="0.25">
      <c r="A1977">
        <v>538</v>
      </c>
      <c r="B1977" s="1">
        <v>41961</v>
      </c>
      <c r="C1977" s="2">
        <v>2041.48</v>
      </c>
      <c r="D1977" s="2">
        <v>2056.08</v>
      </c>
      <c r="E1977" s="2">
        <v>2041.48</v>
      </c>
      <c r="F1977" s="2">
        <v>2051.8000000000002</v>
      </c>
      <c r="G1977" s="2">
        <v>3416190000</v>
      </c>
      <c r="H1977" s="2">
        <f t="shared" si="1468"/>
        <v>8.4074295186526289</v>
      </c>
      <c r="I1977" s="2">
        <f t="shared" si="1469"/>
        <v>2004.3335</v>
      </c>
      <c r="J1977" s="2">
        <f t="shared" si="1470"/>
        <v>9.9664459563075916</v>
      </c>
      <c r="K1977" s="2">
        <f t="shared" si="1471"/>
        <v>0.16000000000008185</v>
      </c>
      <c r="L1977" s="18">
        <v>8.48E-2</v>
      </c>
      <c r="M1977" s="19">
        <v>7.3823969636004243</v>
      </c>
      <c r="N1977" s="4">
        <f t="shared" si="1435"/>
        <v>14.759999999999991</v>
      </c>
      <c r="O1977" s="4">
        <f t="shared" si="1472"/>
        <v>10.564999999999987</v>
      </c>
      <c r="P1977" s="4">
        <f t="shared" si="1436"/>
        <v>5.6949022556391027</v>
      </c>
      <c r="Q1977" s="4">
        <f t="shared" si="1449"/>
        <v>5.38641718266254</v>
      </c>
      <c r="R1977" s="18">
        <f t="shared" si="1437"/>
        <v>2047.3204661654136</v>
      </c>
      <c r="S1977" s="2">
        <f t="shared" si="1438"/>
        <v>4.4795338345866185</v>
      </c>
      <c r="T1977" s="22">
        <f t="shared" si="1473"/>
        <v>1</v>
      </c>
      <c r="U1977" s="29">
        <f t="shared" si="1439"/>
        <v>2043.6872422300469</v>
      </c>
      <c r="V1977" s="30">
        <f t="shared" si="1440"/>
        <v>8.1127577699533049</v>
      </c>
      <c r="W1977" s="31">
        <f t="shared" si="1450"/>
        <v>0</v>
      </c>
      <c r="X1977" s="35">
        <f t="shared" si="1441"/>
        <v>2040.9502666666667</v>
      </c>
      <c r="Y1977" s="30">
        <f t="shared" si="1442"/>
        <v>10.849733333333461</v>
      </c>
      <c r="Z1977" s="31">
        <f t="shared" si="1451"/>
        <v>0</v>
      </c>
      <c r="AA1977" s="29">
        <f t="shared" si="1443"/>
        <v>2043.3040656511737</v>
      </c>
      <c r="AB1977" s="30">
        <f t="shared" si="1444"/>
        <v>8.4959343488264949</v>
      </c>
      <c r="AC1977" s="31">
        <f t="shared" si="1452"/>
        <v>0</v>
      </c>
      <c r="AD1977" s="32">
        <f t="shared" si="1474"/>
        <v>-1</v>
      </c>
      <c r="AE1977" s="33">
        <f t="shared" si="1475"/>
        <v>-1</v>
      </c>
      <c r="AF1977" s="33">
        <f t="shared" si="1476"/>
        <v>-1</v>
      </c>
      <c r="AG1977" s="33">
        <f t="shared" si="1477"/>
        <v>-1</v>
      </c>
      <c r="AH1977" s="38">
        <f t="shared" si="1478"/>
        <v>-1</v>
      </c>
      <c r="AI1977" s="33">
        <f t="shared" si="1479"/>
        <v>-1</v>
      </c>
      <c r="AJ1977" s="39">
        <f t="shared" si="1480"/>
        <v>-1</v>
      </c>
      <c r="AK1977" s="43">
        <f t="shared" si="1481"/>
        <v>-1</v>
      </c>
      <c r="AL1977" s="4">
        <f t="shared" si="1453"/>
        <v>14.599999999999909</v>
      </c>
      <c r="AM1977" s="4">
        <f t="shared" si="1454"/>
        <v>12.77593434882624</v>
      </c>
      <c r="AN1977" s="4">
        <f t="shared" si="1455"/>
        <v>12.77593434882624</v>
      </c>
      <c r="AO1977" s="4">
        <f t="shared" si="1456"/>
        <v>0</v>
      </c>
      <c r="AP1977" s="4">
        <f t="shared" si="1457"/>
        <v>1.8240656511736688</v>
      </c>
      <c r="AQ1977" s="4">
        <f t="shared" si="1458"/>
        <v>0</v>
      </c>
      <c r="AR1977" s="4">
        <f t="shared" si="1445"/>
        <v>10.320000000000164</v>
      </c>
      <c r="AS1977">
        <f t="shared" si="1459"/>
        <v>12.77593434882624</v>
      </c>
      <c r="AT1977" s="6">
        <f t="shared" si="1460"/>
        <v>1</v>
      </c>
      <c r="AU1977" s="4">
        <f t="shared" si="1461"/>
        <v>-4.042312555188996</v>
      </c>
      <c r="AV1977" s="4">
        <f t="shared" si="1462"/>
        <v>-2.6376030363997396</v>
      </c>
      <c r="AW1977">
        <f t="shared" si="1463"/>
        <v>1</v>
      </c>
      <c r="AX1977">
        <f t="shared" si="1464"/>
        <v>0</v>
      </c>
      <c r="AY1977">
        <f t="shared" si="1465"/>
        <v>0</v>
      </c>
      <c r="AZ1977" s="4">
        <f t="shared" si="1446"/>
        <v>-3.9100000000000006</v>
      </c>
      <c r="BA1977" s="4">
        <f t="shared" si="1466"/>
        <v>130.61999999999998</v>
      </c>
      <c r="BB1977" s="4">
        <f t="shared" si="1447"/>
        <v>135.1483333333332</v>
      </c>
      <c r="BC1977" s="4">
        <f t="shared" si="1448"/>
        <v>251.40400000000002</v>
      </c>
      <c r="BM1977">
        <f t="shared" si="1467"/>
        <v>1</v>
      </c>
    </row>
    <row r="1978" spans="1:65" x14ac:dyDescent="0.25">
      <c r="A1978">
        <v>537</v>
      </c>
      <c r="B1978" s="1">
        <v>41960</v>
      </c>
      <c r="C1978" s="2">
        <v>2038.29</v>
      </c>
      <c r="D1978" s="2">
        <v>2043.07</v>
      </c>
      <c r="E1978" s="2">
        <v>2034.46</v>
      </c>
      <c r="F1978" s="2">
        <v>2041.32</v>
      </c>
      <c r="G1978" s="2">
        <v>3152890000</v>
      </c>
      <c r="H1978" s="2">
        <f t="shared" si="1468"/>
        <v>9.6216254690497678</v>
      </c>
      <c r="I1978" s="2">
        <f t="shared" si="1469"/>
        <v>1997.7284999999999</v>
      </c>
      <c r="J1978" s="2">
        <f t="shared" si="1470"/>
        <v>11.533914796213637</v>
      </c>
      <c r="K1978" s="2">
        <f t="shared" si="1471"/>
        <v>-1.5299999999999727</v>
      </c>
      <c r="L1978" s="18">
        <v>8.7299999999999989E-2</v>
      </c>
      <c r="M1978" s="19">
        <v>7.5944537335976037</v>
      </c>
      <c r="N1978" s="4">
        <f t="shared" si="1435"/>
        <v>8.6099999999999</v>
      </c>
      <c r="O1978" s="4">
        <f t="shared" si="1472"/>
        <v>10.768999999999982</v>
      </c>
      <c r="P1978" s="4">
        <f t="shared" si="1436"/>
        <v>6.0004661654135347</v>
      </c>
      <c r="Q1978" s="4">
        <f t="shared" si="1449"/>
        <v>5.6595954616588386</v>
      </c>
      <c r="R1978" s="18">
        <f t="shared" si="1437"/>
        <v>2046.6577368421051</v>
      </c>
      <c r="S1978" s="2">
        <f t="shared" si="1438"/>
        <v>5.337736842105187</v>
      </c>
      <c r="T1978" s="22">
        <f t="shared" si="1473"/>
        <v>1</v>
      </c>
      <c r="U1978" s="29">
        <f t="shared" si="1439"/>
        <v>2040.6216462</v>
      </c>
      <c r="V1978" s="30">
        <f t="shared" si="1440"/>
        <v>0.69835379999994984</v>
      </c>
      <c r="W1978" s="31">
        <f t="shared" si="1450"/>
        <v>1</v>
      </c>
      <c r="X1978" s="35">
        <f t="shared" si="1441"/>
        <v>2038.4911999999999</v>
      </c>
      <c r="Y1978" s="30">
        <f t="shared" si="1442"/>
        <v>2.8288000000000011</v>
      </c>
      <c r="Z1978" s="31">
        <f t="shared" si="1451"/>
        <v>1</v>
      </c>
      <c r="AA1978" s="29">
        <f t="shared" si="1443"/>
        <v>2040.3233837319999</v>
      </c>
      <c r="AB1978" s="30">
        <f t="shared" si="1444"/>
        <v>0.99661626800002523</v>
      </c>
      <c r="AC1978" s="31">
        <f t="shared" si="1452"/>
        <v>1</v>
      </c>
      <c r="AD1978" s="32">
        <f t="shared" si="1474"/>
        <v>1</v>
      </c>
      <c r="AE1978" s="33">
        <f t="shared" si="1475"/>
        <v>1</v>
      </c>
      <c r="AF1978" s="33">
        <f t="shared" si="1476"/>
        <v>1</v>
      </c>
      <c r="AG1978" s="33">
        <f t="shared" si="1477"/>
        <v>1</v>
      </c>
      <c r="AH1978" s="38">
        <f t="shared" si="1478"/>
        <v>1</v>
      </c>
      <c r="AI1978" s="33">
        <f t="shared" si="1479"/>
        <v>1</v>
      </c>
      <c r="AJ1978" s="39">
        <f t="shared" si="1480"/>
        <v>1</v>
      </c>
      <c r="AK1978" s="43">
        <f t="shared" si="1481"/>
        <v>1</v>
      </c>
      <c r="AL1978" s="4">
        <f t="shared" si="1453"/>
        <v>4.7799999999999727</v>
      </c>
      <c r="AM1978" s="4">
        <f t="shared" si="1454"/>
        <v>2.7466162680000252</v>
      </c>
      <c r="AN1978" s="4">
        <f t="shared" si="1455"/>
        <v>2.7466162680000252</v>
      </c>
      <c r="AO1978" s="4">
        <f t="shared" si="1456"/>
        <v>-3.8299999999999272</v>
      </c>
      <c r="AP1978" s="4">
        <f t="shared" si="1457"/>
        <v>5.8633837319998747</v>
      </c>
      <c r="AQ1978" s="4">
        <f t="shared" si="1458"/>
        <v>3.8299999999999272</v>
      </c>
      <c r="AR1978" s="4">
        <f t="shared" si="1445"/>
        <v>3.0299999999999727</v>
      </c>
      <c r="AS1978">
        <f t="shared" si="1459"/>
        <v>3.8299999999999272</v>
      </c>
      <c r="AT1978" s="6">
        <f t="shared" si="1460"/>
        <v>0</v>
      </c>
      <c r="AU1978" s="4">
        <f t="shared" si="1461"/>
        <v>4.7414958987198119</v>
      </c>
      <c r="AV1978" s="4">
        <f t="shared" si="1462"/>
        <v>4.8644537335976308</v>
      </c>
      <c r="AW1978">
        <f t="shared" si="1463"/>
        <v>0</v>
      </c>
      <c r="AX1978">
        <f t="shared" si="1464"/>
        <v>0</v>
      </c>
      <c r="AY1978">
        <f t="shared" si="1465"/>
        <v>0</v>
      </c>
      <c r="AZ1978" s="4">
        <f t="shared" si="1446"/>
        <v>6.94</v>
      </c>
      <c r="BA1978" s="4">
        <f t="shared" si="1466"/>
        <v>134.52999999999997</v>
      </c>
      <c r="BB1978" s="4">
        <f t="shared" si="1447"/>
        <v>139.0583333333332</v>
      </c>
      <c r="BC1978" s="4">
        <f t="shared" si="1448"/>
        <v>250.12799999999996</v>
      </c>
      <c r="BM1978">
        <f t="shared" si="1467"/>
        <v>1</v>
      </c>
    </row>
    <row r="1979" spans="1:65" x14ac:dyDescent="0.25">
      <c r="A1979">
        <v>536</v>
      </c>
      <c r="B1979" s="1">
        <v>41957</v>
      </c>
      <c r="C1979" s="2">
        <v>2039.74</v>
      </c>
      <c r="D1979" s="2">
        <v>2042.22</v>
      </c>
      <c r="E1979" s="2">
        <v>2035.2</v>
      </c>
      <c r="F1979" s="2">
        <v>2039.82</v>
      </c>
      <c r="G1979" s="2">
        <v>3227130000</v>
      </c>
      <c r="H1979" s="2">
        <f t="shared" si="1468"/>
        <v>10.062539385706238</v>
      </c>
      <c r="I1979" s="2">
        <f t="shared" si="1469"/>
        <v>1990.095</v>
      </c>
      <c r="J1979" s="2">
        <f t="shared" si="1470"/>
        <v>11.699493140168173</v>
      </c>
      <c r="K1979" s="2">
        <f t="shared" si="1471"/>
        <v>0.41000000000008185</v>
      </c>
      <c r="L1979" s="18">
        <v>8.5699999999999998E-2</v>
      </c>
      <c r="M1979" s="19">
        <v>7.4534746945389037</v>
      </c>
      <c r="N1979" s="4">
        <f t="shared" si="1435"/>
        <v>7.0199999999999818</v>
      </c>
      <c r="O1979" s="4">
        <f t="shared" si="1472"/>
        <v>10.98599999999999</v>
      </c>
      <c r="P1979" s="4">
        <f t="shared" si="1436"/>
        <v>6.8377368421052651</v>
      </c>
      <c r="Q1979" s="4">
        <f t="shared" si="1449"/>
        <v>5.9785800000000009</v>
      </c>
      <c r="R1979" s="18">
        <f t="shared" si="1437"/>
        <v>2047.0686390977444</v>
      </c>
      <c r="S1979" s="2">
        <f t="shared" si="1438"/>
        <v>7.2486390977444444</v>
      </c>
      <c r="T1979" s="22">
        <f t="shared" si="1473"/>
        <v>1</v>
      </c>
      <c r="U1979" s="29">
        <f t="shared" si="1439"/>
        <v>2042.0186506807511</v>
      </c>
      <c r="V1979" s="30">
        <f t="shared" si="1440"/>
        <v>2.1986506807511432</v>
      </c>
      <c r="W1979" s="31">
        <f t="shared" si="1450"/>
        <v>1</v>
      </c>
      <c r="X1979" s="35">
        <f t="shared" si="1441"/>
        <v>2040.1736000000001</v>
      </c>
      <c r="Y1979" s="30">
        <f t="shared" si="1442"/>
        <v>0.35360000000014224</v>
      </c>
      <c r="Z1979" s="31">
        <f t="shared" si="1451"/>
        <v>1</v>
      </c>
      <c r="AA1979" s="29">
        <f t="shared" si="1443"/>
        <v>2041.7603435854458</v>
      </c>
      <c r="AB1979" s="30">
        <f t="shared" si="1444"/>
        <v>1.9403435854458166</v>
      </c>
      <c r="AC1979" s="31">
        <f t="shared" si="1452"/>
        <v>1</v>
      </c>
      <c r="AD1979" s="32">
        <f t="shared" si="1474"/>
        <v>1</v>
      </c>
      <c r="AE1979" s="33">
        <f t="shared" si="1475"/>
        <v>1</v>
      </c>
      <c r="AF1979" s="33">
        <f t="shared" si="1476"/>
        <v>1</v>
      </c>
      <c r="AG1979" s="33">
        <f t="shared" si="1477"/>
        <v>1</v>
      </c>
      <c r="AH1979" s="38">
        <f t="shared" si="1478"/>
        <v>1</v>
      </c>
      <c r="AI1979" s="33">
        <f t="shared" si="1479"/>
        <v>1</v>
      </c>
      <c r="AJ1979" s="39">
        <f t="shared" si="1480"/>
        <v>1</v>
      </c>
      <c r="AK1979" s="43">
        <f t="shared" si="1481"/>
        <v>1</v>
      </c>
      <c r="AL1979" s="4">
        <f t="shared" si="1453"/>
        <v>2.4800000000000182</v>
      </c>
      <c r="AM1979" s="4">
        <f t="shared" si="1454"/>
        <v>0.45965641455427431</v>
      </c>
      <c r="AN1979" s="4">
        <f t="shared" si="1455"/>
        <v>0.45965641455427431</v>
      </c>
      <c r="AO1979" s="4">
        <f t="shared" si="1456"/>
        <v>-4.5399999999999636</v>
      </c>
      <c r="AP1979" s="4">
        <f t="shared" si="1457"/>
        <v>6.5603435854457075</v>
      </c>
      <c r="AQ1979" s="4">
        <f t="shared" si="1458"/>
        <v>4.5399999999999636</v>
      </c>
      <c r="AR1979" s="4">
        <f t="shared" si="1445"/>
        <v>7.999999999992724E-2</v>
      </c>
      <c r="AS1979">
        <f t="shared" si="1459"/>
        <v>4.5399999999999636</v>
      </c>
      <c r="AT1979" s="6">
        <f t="shared" si="1460"/>
        <v>0</v>
      </c>
      <c r="AU1979" s="4">
        <f t="shared" si="1461"/>
        <v>4.7916848845289728</v>
      </c>
      <c r="AV1979" s="4">
        <f t="shared" si="1462"/>
        <v>7.6734746945389762</v>
      </c>
      <c r="AW1979">
        <f t="shared" si="1463"/>
        <v>0</v>
      </c>
      <c r="AX1979">
        <f t="shared" si="1464"/>
        <v>0</v>
      </c>
      <c r="AY1979">
        <f t="shared" si="1465"/>
        <v>0</v>
      </c>
      <c r="AZ1979" s="4">
        <f t="shared" si="1446"/>
        <v>6.94</v>
      </c>
      <c r="BA1979" s="4">
        <f t="shared" si="1466"/>
        <v>127.58999999999997</v>
      </c>
      <c r="BB1979" s="4">
        <f t="shared" si="1447"/>
        <v>132.1183333333332</v>
      </c>
      <c r="BC1979" s="4">
        <f t="shared" si="1448"/>
        <v>250.708</v>
      </c>
      <c r="BM1979">
        <f t="shared" si="1467"/>
        <v>1</v>
      </c>
    </row>
    <row r="1980" spans="1:65" x14ac:dyDescent="0.25">
      <c r="A1980">
        <v>535</v>
      </c>
      <c r="B1980" s="1">
        <v>41956</v>
      </c>
      <c r="C1980" s="2">
        <v>2039.21</v>
      </c>
      <c r="D1980" s="2">
        <v>2046.18</v>
      </c>
      <c r="E1980" s="2">
        <v>2030.44</v>
      </c>
      <c r="F1980" s="2">
        <v>2039.33</v>
      </c>
      <c r="G1980" s="2">
        <v>3455270000</v>
      </c>
      <c r="H1980" s="2">
        <f t="shared" si="1468"/>
        <v>12.627016054652202</v>
      </c>
      <c r="I1980" s="2">
        <f t="shared" si="1469"/>
        <v>1981.3535000000004</v>
      </c>
      <c r="J1980" s="2">
        <f t="shared" si="1470"/>
        <v>12.694010025453565</v>
      </c>
      <c r="K1980" s="2">
        <f t="shared" si="1471"/>
        <v>0.96000000000003638</v>
      </c>
      <c r="L1980" s="18">
        <v>9.3350000000000002E-2</v>
      </c>
      <c r="M1980" s="19">
        <v>8.1145085952425546</v>
      </c>
      <c r="N1980" s="4">
        <f t="shared" si="1435"/>
        <v>15.740000000000009</v>
      </c>
      <c r="O1980" s="4">
        <f t="shared" si="1472"/>
        <v>12.637999999999987</v>
      </c>
      <c r="P1980" s="4">
        <f t="shared" si="1436"/>
        <v>7.738639097744362</v>
      </c>
      <c r="Q1980" s="4">
        <f t="shared" si="1449"/>
        <v>5.8426940532081346</v>
      </c>
      <c r="R1980" s="18">
        <f t="shared" si="1437"/>
        <v>2047.0099699248121</v>
      </c>
      <c r="S1980" s="2">
        <f t="shared" si="1438"/>
        <v>7.6799699248122124</v>
      </c>
      <c r="T1980" s="22">
        <f t="shared" si="1473"/>
        <v>1</v>
      </c>
      <c r="U1980" s="29">
        <f t="shared" si="1439"/>
        <v>2041.3697466486069</v>
      </c>
      <c r="V1980" s="30">
        <f t="shared" si="1440"/>
        <v>2.0397466486069789</v>
      </c>
      <c r="W1980" s="31">
        <f t="shared" si="1450"/>
        <v>1</v>
      </c>
      <c r="X1980" s="35">
        <f t="shared" si="1441"/>
        <v>2039.0330666666664</v>
      </c>
      <c r="Y1980" s="30">
        <f t="shared" si="1442"/>
        <v>0.29693333333352712</v>
      </c>
      <c r="Z1980" s="31">
        <f t="shared" si="1451"/>
        <v>1</v>
      </c>
      <c r="AA1980" s="29">
        <f t="shared" si="1443"/>
        <v>2041.0426114511351</v>
      </c>
      <c r="AB1980" s="30">
        <f t="shared" si="1444"/>
        <v>1.7126114511352171</v>
      </c>
      <c r="AC1980" s="31">
        <f t="shared" si="1452"/>
        <v>1</v>
      </c>
      <c r="AD1980" s="32">
        <f t="shared" si="1474"/>
        <v>1</v>
      </c>
      <c r="AE1980" s="33">
        <f t="shared" si="1475"/>
        <v>1</v>
      </c>
      <c r="AF1980" s="33">
        <f t="shared" si="1476"/>
        <v>1</v>
      </c>
      <c r="AG1980" s="33">
        <f t="shared" si="1477"/>
        <v>1</v>
      </c>
      <c r="AH1980" s="38">
        <f t="shared" si="1478"/>
        <v>1</v>
      </c>
      <c r="AI1980" s="33">
        <f t="shared" si="1479"/>
        <v>1</v>
      </c>
      <c r="AJ1980" s="39">
        <f t="shared" si="1480"/>
        <v>1</v>
      </c>
      <c r="AK1980" s="43">
        <f t="shared" si="1481"/>
        <v>1</v>
      </c>
      <c r="AL1980" s="4">
        <f t="shared" si="1453"/>
        <v>6.9700000000000273</v>
      </c>
      <c r="AM1980" s="4">
        <f t="shared" si="1454"/>
        <v>5.1373885488649194</v>
      </c>
      <c r="AN1980" s="4">
        <f t="shared" si="1455"/>
        <v>5.1373885488649194</v>
      </c>
      <c r="AO1980" s="4">
        <f t="shared" si="1456"/>
        <v>-8.7699999999999818</v>
      </c>
      <c r="AP1980" s="4">
        <f t="shared" si="1457"/>
        <v>10.60261145113509</v>
      </c>
      <c r="AQ1980" s="4">
        <f t="shared" si="1458"/>
        <v>8.7699999999999818</v>
      </c>
      <c r="AR1980" s="4">
        <f t="shared" si="1445"/>
        <v>0.11999999999989086</v>
      </c>
      <c r="AS1980">
        <f t="shared" si="1459"/>
        <v>8.7699999999999818</v>
      </c>
      <c r="AT1980" s="6">
        <f t="shared" si="1460"/>
        <v>0</v>
      </c>
      <c r="AU1980" s="4">
        <f t="shared" si="1461"/>
        <v>0.43318509115939463</v>
      </c>
      <c r="AV1980" s="4">
        <f t="shared" si="1462"/>
        <v>8.2945085952426645</v>
      </c>
      <c r="AW1980">
        <f t="shared" si="1463"/>
        <v>0</v>
      </c>
      <c r="AX1980">
        <f t="shared" si="1464"/>
        <v>0</v>
      </c>
      <c r="AY1980">
        <f t="shared" si="1465"/>
        <v>0</v>
      </c>
      <c r="AZ1980" s="4">
        <f t="shared" si="1446"/>
        <v>6.94</v>
      </c>
      <c r="BA1980" s="4">
        <f t="shared" si="1466"/>
        <v>120.64999999999998</v>
      </c>
      <c r="BB1980" s="4">
        <f t="shared" si="1447"/>
        <v>125.17833333333319</v>
      </c>
      <c r="BC1980" s="4">
        <f t="shared" si="1448"/>
        <v>250.49599999999998</v>
      </c>
      <c r="BM1980">
        <f t="shared" si="1467"/>
        <v>1</v>
      </c>
    </row>
    <row r="1981" spans="1:65" x14ac:dyDescent="0.25">
      <c r="A1981">
        <v>534</v>
      </c>
      <c r="B1981" s="1">
        <v>41955</v>
      </c>
      <c r="C1981" s="2">
        <v>2037.75</v>
      </c>
      <c r="D1981" s="2">
        <v>2040.33</v>
      </c>
      <c r="E1981" s="2">
        <v>2031.95</v>
      </c>
      <c r="F1981" s="2">
        <v>2038.25</v>
      </c>
      <c r="G1981" s="2">
        <v>3246650000</v>
      </c>
      <c r="H1981" s="2">
        <f t="shared" si="1468"/>
        <v>18.220297747292705</v>
      </c>
      <c r="I1981" s="2">
        <f t="shared" si="1469"/>
        <v>1972.1905000000002</v>
      </c>
      <c r="J1981" s="2">
        <f t="shared" si="1470"/>
        <v>16.828343657744732</v>
      </c>
      <c r="K1981" s="2">
        <f t="shared" si="1471"/>
        <v>-1.9300000000000637</v>
      </c>
      <c r="L1981" s="18">
        <v>9.1999999999999998E-2</v>
      </c>
      <c r="M1981" s="19">
        <v>8.0027696444864151</v>
      </c>
      <c r="N1981" s="4">
        <f t="shared" si="1435"/>
        <v>8.3799999999998818</v>
      </c>
      <c r="O1981" s="4">
        <f t="shared" si="1472"/>
        <v>13.528999999999996</v>
      </c>
      <c r="P1981" s="4">
        <f t="shared" si="1436"/>
        <v>8.7599699248120313</v>
      </c>
      <c r="Q1981" s="4">
        <f t="shared" si="1449"/>
        <v>5.5378119195046436</v>
      </c>
      <c r="R1981" s="18">
        <f t="shared" si="1437"/>
        <v>2049.2166917293234</v>
      </c>
      <c r="S1981" s="2">
        <f t="shared" si="1438"/>
        <v>10.966691729323429</v>
      </c>
      <c r="T1981" s="22">
        <f t="shared" si="1473"/>
        <v>0</v>
      </c>
      <c r="U1981" s="29">
        <f t="shared" si="1439"/>
        <v>2039.6851640015479</v>
      </c>
      <c r="V1981" s="30">
        <f t="shared" si="1440"/>
        <v>1.4351640015479461</v>
      </c>
      <c r="W1981" s="31">
        <f t="shared" si="1450"/>
        <v>1</v>
      </c>
      <c r="X1981" s="35">
        <f t="shared" si="1441"/>
        <v>2039.6602666666668</v>
      </c>
      <c r="Y1981" s="30">
        <f t="shared" si="1442"/>
        <v>1.4102666666667574</v>
      </c>
      <c r="Z1981" s="31">
        <f t="shared" si="1451"/>
        <v>1</v>
      </c>
      <c r="AA1981" s="29">
        <f t="shared" si="1443"/>
        <v>2039.6816783746644</v>
      </c>
      <c r="AB1981" s="30">
        <f t="shared" si="1444"/>
        <v>1.4316783746644433</v>
      </c>
      <c r="AC1981" s="31">
        <f t="shared" si="1452"/>
        <v>1</v>
      </c>
      <c r="AD1981" s="32">
        <f t="shared" si="1474"/>
        <v>1</v>
      </c>
      <c r="AE1981" s="33">
        <f t="shared" si="1475"/>
        <v>1</v>
      </c>
      <c r="AF1981" s="33">
        <f t="shared" si="1476"/>
        <v>1</v>
      </c>
      <c r="AG1981" s="33">
        <f t="shared" si="1477"/>
        <v>1</v>
      </c>
      <c r="AH1981" s="38">
        <f t="shared" si="1478"/>
        <v>1</v>
      </c>
      <c r="AI1981" s="33">
        <f t="shared" si="1479"/>
        <v>1</v>
      </c>
      <c r="AJ1981" s="39">
        <f t="shared" si="1480"/>
        <v>1</v>
      </c>
      <c r="AK1981" s="43">
        <f t="shared" si="1481"/>
        <v>1</v>
      </c>
      <c r="AL1981" s="4">
        <f t="shared" si="1453"/>
        <v>2.5799999999999272</v>
      </c>
      <c r="AM1981" s="4">
        <f t="shared" si="1454"/>
        <v>0.64832162533548399</v>
      </c>
      <c r="AN1981" s="4">
        <f t="shared" si="1455"/>
        <v>0.64832162533548399</v>
      </c>
      <c r="AO1981" s="4">
        <f t="shared" si="1456"/>
        <v>-5.7999999999999545</v>
      </c>
      <c r="AP1981" s="4">
        <f t="shared" si="1457"/>
        <v>7.7316783746643978</v>
      </c>
      <c r="AQ1981" s="4">
        <f t="shared" si="1458"/>
        <v>5.7999999999999545</v>
      </c>
      <c r="AR1981" s="4">
        <f t="shared" si="1445"/>
        <v>0.5</v>
      </c>
      <c r="AS1981">
        <f t="shared" si="1459"/>
        <v>5.7999999999999545</v>
      </c>
      <c r="AT1981" s="6">
        <f t="shared" si="1460"/>
        <v>0</v>
      </c>
      <c r="AU1981" s="4">
        <f t="shared" si="1461"/>
        <v>3.3367989608614206</v>
      </c>
      <c r="AV1981" s="4">
        <f t="shared" si="1462"/>
        <v>7.802769644486415</v>
      </c>
      <c r="AW1981">
        <f t="shared" si="1463"/>
        <v>0</v>
      </c>
      <c r="AX1981">
        <f t="shared" si="1464"/>
        <v>0</v>
      </c>
      <c r="AY1981">
        <f t="shared" si="1465"/>
        <v>0</v>
      </c>
      <c r="AZ1981" s="4">
        <f t="shared" si="1446"/>
        <v>6.94</v>
      </c>
      <c r="BA1981" s="4">
        <f t="shared" si="1466"/>
        <v>113.70999999999998</v>
      </c>
      <c r="BB1981" s="4">
        <f t="shared" si="1447"/>
        <v>118.23833333333319</v>
      </c>
      <c r="BC1981" s="4">
        <f t="shared" si="1448"/>
        <v>249.91199999999998</v>
      </c>
      <c r="BM1981">
        <f t="shared" si="1467"/>
        <v>1</v>
      </c>
    </row>
    <row r="1982" spans="1:65" x14ac:dyDescent="0.25">
      <c r="A1982">
        <v>533</v>
      </c>
      <c r="B1982" s="1">
        <v>41954</v>
      </c>
      <c r="C1982" s="2">
        <v>2038.2</v>
      </c>
      <c r="D1982" s="2">
        <v>2041.28</v>
      </c>
      <c r="E1982" s="2">
        <v>2035.28</v>
      </c>
      <c r="F1982" s="2">
        <v>2039.68</v>
      </c>
      <c r="G1982" s="2">
        <v>2958320000</v>
      </c>
      <c r="H1982" s="2">
        <f t="shared" si="1468"/>
        <v>20.151155164020849</v>
      </c>
      <c r="I1982" s="2">
        <f t="shared" si="1469"/>
        <v>1964.0120000000002</v>
      </c>
      <c r="J1982" s="2">
        <f t="shared" si="1470"/>
        <v>20.184925139686214</v>
      </c>
      <c r="K1982" s="2">
        <f t="shared" si="1471"/>
        <v>-5.999999999994543E-2</v>
      </c>
      <c r="L1982" s="18">
        <v>9.1399999999999995E-2</v>
      </c>
      <c r="M1982" s="19">
        <v>7.9450425746620663</v>
      </c>
      <c r="N1982" s="4">
        <f t="shared" si="1435"/>
        <v>6</v>
      </c>
      <c r="O1982" s="4">
        <f t="shared" si="1472"/>
        <v>14.927000000000021</v>
      </c>
      <c r="P1982" s="4">
        <f t="shared" si="1436"/>
        <v>9.5366917293233104</v>
      </c>
      <c r="Q1982" s="4">
        <f t="shared" si="1449"/>
        <v>4.9619589783281706</v>
      </c>
      <c r="R1982" s="18">
        <f t="shared" si="1437"/>
        <v>2048.0692481203009</v>
      </c>
      <c r="S1982" s="2">
        <f t="shared" si="1438"/>
        <v>8.3892481203008629</v>
      </c>
      <c r="T1982" s="22">
        <f t="shared" si="1473"/>
        <v>0</v>
      </c>
      <c r="U1982" s="29">
        <f t="shared" si="1439"/>
        <v>2039.9907664788732</v>
      </c>
      <c r="V1982" s="30">
        <f t="shared" si="1440"/>
        <v>0.31076647887311992</v>
      </c>
      <c r="W1982" s="31">
        <f t="shared" si="1450"/>
        <v>1</v>
      </c>
      <c r="X1982" s="35">
        <f t="shared" si="1441"/>
        <v>2037.9275999999998</v>
      </c>
      <c r="Y1982" s="30">
        <f t="shared" si="1442"/>
        <v>1.752400000000307</v>
      </c>
      <c r="Z1982" s="31">
        <f t="shared" si="1451"/>
        <v>1</v>
      </c>
      <c r="AA1982" s="29">
        <f t="shared" si="1443"/>
        <v>2039.7019231718309</v>
      </c>
      <c r="AB1982" s="30">
        <f t="shared" si="1444"/>
        <v>2.1923171830849242E-2</v>
      </c>
      <c r="AC1982" s="31">
        <f t="shared" si="1452"/>
        <v>1</v>
      </c>
      <c r="AD1982" s="32">
        <f t="shared" si="1474"/>
        <v>1</v>
      </c>
      <c r="AE1982" s="33">
        <f t="shared" si="1475"/>
        <v>1</v>
      </c>
      <c r="AF1982" s="33">
        <f t="shared" si="1476"/>
        <v>1</v>
      </c>
      <c r="AG1982" s="33">
        <f t="shared" si="1477"/>
        <v>1</v>
      </c>
      <c r="AH1982" s="38">
        <f t="shared" si="1478"/>
        <v>1</v>
      </c>
      <c r="AI1982" s="33">
        <f t="shared" si="1479"/>
        <v>1</v>
      </c>
      <c r="AJ1982" s="39">
        <f t="shared" si="1480"/>
        <v>1</v>
      </c>
      <c r="AK1982" s="43">
        <f t="shared" si="1481"/>
        <v>1</v>
      </c>
      <c r="AL1982" s="4">
        <f t="shared" si="1453"/>
        <v>3.0799999999999272</v>
      </c>
      <c r="AM1982" s="4">
        <f t="shared" si="1454"/>
        <v>1.5780768281690598</v>
      </c>
      <c r="AN1982" s="4">
        <f t="shared" si="1455"/>
        <v>1.5780768281690598</v>
      </c>
      <c r="AO1982" s="4">
        <f t="shared" si="1456"/>
        <v>-2.9200000000000728</v>
      </c>
      <c r="AP1982" s="4">
        <f t="shared" si="1457"/>
        <v>4.4219231718309402</v>
      </c>
      <c r="AQ1982" s="4">
        <f t="shared" si="1458"/>
        <v>2.9200000000000728</v>
      </c>
      <c r="AR1982" s="4">
        <f t="shared" si="1445"/>
        <v>1.4800000000000182</v>
      </c>
      <c r="AS1982">
        <f t="shared" si="1459"/>
        <v>2.9200000000000728</v>
      </c>
      <c r="AT1982" s="6">
        <f t="shared" si="1460"/>
        <v>0</v>
      </c>
      <c r="AU1982" s="4">
        <f t="shared" si="1461"/>
        <v>6.0937076471887419</v>
      </c>
      <c r="AV1982" s="4">
        <f t="shared" si="1462"/>
        <v>6.7650425746620479</v>
      </c>
      <c r="AW1982">
        <f t="shared" si="1463"/>
        <v>0</v>
      </c>
      <c r="AX1982">
        <f t="shared" si="1464"/>
        <v>0</v>
      </c>
      <c r="AY1982">
        <f t="shared" si="1465"/>
        <v>0</v>
      </c>
      <c r="AZ1982" s="4">
        <f t="shared" si="1446"/>
        <v>6.94</v>
      </c>
      <c r="BA1982" s="4">
        <f t="shared" si="1466"/>
        <v>106.76999999999998</v>
      </c>
      <c r="BB1982" s="4">
        <f t="shared" si="1447"/>
        <v>111.29833333333319</v>
      </c>
      <c r="BC1982" s="4">
        <f t="shared" si="1448"/>
        <v>250.09200000000001</v>
      </c>
      <c r="BM1982">
        <f t="shared" si="1467"/>
        <v>1</v>
      </c>
    </row>
    <row r="1983" spans="1:65" x14ac:dyDescent="0.25">
      <c r="A1983">
        <v>532</v>
      </c>
      <c r="B1983" s="1">
        <v>41953</v>
      </c>
      <c r="C1983" s="2">
        <v>2032.01</v>
      </c>
      <c r="D1983" s="2">
        <v>2038.7</v>
      </c>
      <c r="E1983" s="2">
        <v>2030.17</v>
      </c>
      <c r="F1983" s="2">
        <v>2038.26</v>
      </c>
      <c r="G1983" s="2">
        <v>3284940000</v>
      </c>
      <c r="H1983" s="2">
        <f t="shared" si="1468"/>
        <v>23.557294246628164</v>
      </c>
      <c r="I1983" s="2">
        <f t="shared" si="1469"/>
        <v>1955.9575</v>
      </c>
      <c r="J1983" s="2">
        <f t="shared" si="1470"/>
        <v>22.13104026379904</v>
      </c>
      <c r="K1983" s="2">
        <f t="shared" si="1471"/>
        <v>8.9999999999918145E-2</v>
      </c>
      <c r="L1983" s="18">
        <v>9.0450000000000003E-2</v>
      </c>
      <c r="M1983" s="19">
        <v>7.8380066497294045</v>
      </c>
      <c r="N1983" s="4">
        <f t="shared" si="1435"/>
        <v>8.5299999999999727</v>
      </c>
      <c r="O1983" s="4">
        <f t="shared" si="1472"/>
        <v>16.669000000000004</v>
      </c>
      <c r="P1983" s="4">
        <f t="shared" si="1436"/>
        <v>9.8092481203007509</v>
      </c>
      <c r="Q1983" s="4">
        <f t="shared" si="1449"/>
        <v>4.5917089201877905</v>
      </c>
      <c r="R1983" s="18">
        <f t="shared" si="1437"/>
        <v>2041.8229323308271</v>
      </c>
      <c r="S1983" s="2">
        <f t="shared" si="1438"/>
        <v>3.5629323308271523</v>
      </c>
      <c r="T1983" s="22">
        <f t="shared" si="1473"/>
        <v>1</v>
      </c>
      <c r="U1983" s="29">
        <f t="shared" si="1439"/>
        <v>2033.57223548</v>
      </c>
      <c r="V1983" s="30">
        <f t="shared" si="1440"/>
        <v>4.6877645199999733</v>
      </c>
      <c r="W1983" s="31">
        <f t="shared" si="1450"/>
        <v>1</v>
      </c>
      <c r="X1983" s="35">
        <f t="shared" si="1441"/>
        <v>2034.7885333333336</v>
      </c>
      <c r="Y1983" s="30">
        <f t="shared" si="1442"/>
        <v>3.4714666666664016</v>
      </c>
      <c r="Z1983" s="31">
        <f t="shared" si="1451"/>
        <v>1</v>
      </c>
      <c r="AA1983" s="29">
        <f t="shared" si="1443"/>
        <v>2033.7425171794666</v>
      </c>
      <c r="AB1983" s="30">
        <f t="shared" si="1444"/>
        <v>4.5174828205333597</v>
      </c>
      <c r="AC1983" s="31">
        <f t="shared" si="1452"/>
        <v>1</v>
      </c>
      <c r="AD1983" s="32">
        <f t="shared" si="1474"/>
        <v>1</v>
      </c>
      <c r="AE1983" s="33">
        <f t="shared" si="1475"/>
        <v>1</v>
      </c>
      <c r="AF1983" s="33">
        <f t="shared" si="1476"/>
        <v>1</v>
      </c>
      <c r="AG1983" s="33">
        <f t="shared" si="1477"/>
        <v>1</v>
      </c>
      <c r="AH1983" s="38">
        <f t="shared" si="1478"/>
        <v>1</v>
      </c>
      <c r="AI1983" s="33">
        <f t="shared" si="1479"/>
        <v>1</v>
      </c>
      <c r="AJ1983" s="39">
        <f t="shared" si="1480"/>
        <v>1</v>
      </c>
      <c r="AK1983" s="43">
        <f t="shared" si="1481"/>
        <v>1</v>
      </c>
      <c r="AL1983" s="4">
        <f t="shared" si="1453"/>
        <v>6.6900000000000546</v>
      </c>
      <c r="AM1983" s="4">
        <f t="shared" si="1454"/>
        <v>4.9574828205334143</v>
      </c>
      <c r="AN1983" s="4">
        <f t="shared" si="1455"/>
        <v>4.9574828205334143</v>
      </c>
      <c r="AO1983" s="4">
        <f t="shared" si="1456"/>
        <v>-1.8399999999999181</v>
      </c>
      <c r="AP1983" s="4">
        <f t="shared" si="1457"/>
        <v>3.5725171794665584</v>
      </c>
      <c r="AQ1983" s="4">
        <f t="shared" si="1458"/>
        <v>1.8399999999999181</v>
      </c>
      <c r="AR1983" s="4">
        <f t="shared" si="1445"/>
        <v>6.25</v>
      </c>
      <c r="AS1983">
        <f t="shared" si="1459"/>
        <v>4.9574828205334143</v>
      </c>
      <c r="AT1983" s="6">
        <f t="shared" si="1460"/>
        <v>0</v>
      </c>
      <c r="AU1983" s="4">
        <f t="shared" si="1461"/>
        <v>4.0530752280346363</v>
      </c>
      <c r="AV1983" s="4">
        <f t="shared" si="1462"/>
        <v>1.8880066497294046</v>
      </c>
      <c r="AW1983">
        <f t="shared" si="1463"/>
        <v>0</v>
      </c>
      <c r="AX1983">
        <f t="shared" si="1464"/>
        <v>0</v>
      </c>
      <c r="AY1983">
        <f t="shared" si="1465"/>
        <v>0</v>
      </c>
      <c r="AZ1983" s="4">
        <f t="shared" si="1446"/>
        <v>6.94</v>
      </c>
      <c r="BA1983" s="4">
        <f t="shared" si="1466"/>
        <v>99.829999999999984</v>
      </c>
      <c r="BB1983" s="4">
        <f t="shared" si="1447"/>
        <v>104.35833333333319</v>
      </c>
      <c r="BC1983" s="4">
        <f t="shared" si="1448"/>
        <v>247.61599999999999</v>
      </c>
      <c r="BM1983">
        <f t="shared" si="1467"/>
        <v>1</v>
      </c>
    </row>
    <row r="1984" spans="1:65" x14ac:dyDescent="0.25">
      <c r="A1984">
        <v>531</v>
      </c>
      <c r="B1984" s="1">
        <v>41950</v>
      </c>
      <c r="C1984" s="2">
        <v>2032.36</v>
      </c>
      <c r="D1984" s="2">
        <v>2034.26</v>
      </c>
      <c r="E1984" s="2">
        <v>2025.07</v>
      </c>
      <c r="F1984" s="2">
        <v>2031.92</v>
      </c>
      <c r="G1984" s="2">
        <v>3704280000</v>
      </c>
      <c r="H1984" s="2">
        <f t="shared" si="1468"/>
        <v>25.306474116759532</v>
      </c>
      <c r="I1984" s="2">
        <f t="shared" si="1469"/>
        <v>1949.6395</v>
      </c>
      <c r="J1984" s="2">
        <f t="shared" si="1470"/>
        <v>25.106606700229317</v>
      </c>
      <c r="K1984" s="2">
        <f t="shared" si="1471"/>
        <v>1.1499999999998636</v>
      </c>
      <c r="L1984" s="18">
        <v>9.0450000000000003E-2</v>
      </c>
      <c r="M1984" s="19">
        <v>7.8352678683200443</v>
      </c>
      <c r="N1984" s="4">
        <f t="shared" si="1435"/>
        <v>9.1900000000000546</v>
      </c>
      <c r="O1984" s="4">
        <f t="shared" si="1472"/>
        <v>17.143000000000029</v>
      </c>
      <c r="P1984" s="4">
        <f t="shared" si="1436"/>
        <v>9.9029323308270687</v>
      </c>
      <c r="Q1984" s="4">
        <f t="shared" si="1449"/>
        <v>4.005732000000001</v>
      </c>
      <c r="R1984" s="18">
        <f t="shared" si="1437"/>
        <v>2040.6123984962405</v>
      </c>
      <c r="S1984" s="2">
        <f t="shared" si="1438"/>
        <v>8.6923984962404575</v>
      </c>
      <c r="T1984" s="22">
        <f t="shared" si="1473"/>
        <v>1</v>
      </c>
      <c r="U1984" s="29">
        <f t="shared" si="1439"/>
        <v>2033.6360519248826</v>
      </c>
      <c r="V1984" s="30">
        <f t="shared" si="1440"/>
        <v>1.7160519248825494</v>
      </c>
      <c r="W1984" s="31">
        <f t="shared" si="1450"/>
        <v>1</v>
      </c>
      <c r="X1984" s="35">
        <f t="shared" si="1441"/>
        <v>2034.5847999999996</v>
      </c>
      <c r="Y1984" s="30">
        <f t="shared" si="1442"/>
        <v>2.6647999999995591</v>
      </c>
      <c r="Z1984" s="31">
        <f t="shared" si="1451"/>
        <v>1</v>
      </c>
      <c r="AA1984" s="29">
        <f t="shared" si="1443"/>
        <v>2033.768876655399</v>
      </c>
      <c r="AB1984" s="30">
        <f t="shared" si="1444"/>
        <v>1.8488766553989535</v>
      </c>
      <c r="AC1984" s="31">
        <f t="shared" si="1452"/>
        <v>1</v>
      </c>
      <c r="AD1984" s="32">
        <f t="shared" si="1474"/>
        <v>1</v>
      </c>
      <c r="AE1984" s="33">
        <f t="shared" si="1475"/>
        <v>1</v>
      </c>
      <c r="AF1984" s="33">
        <f t="shared" si="1476"/>
        <v>1</v>
      </c>
      <c r="AG1984" s="33">
        <f t="shared" si="1477"/>
        <v>1</v>
      </c>
      <c r="AH1984" s="38">
        <f t="shared" si="1478"/>
        <v>1</v>
      </c>
      <c r="AI1984" s="33">
        <f t="shared" si="1479"/>
        <v>1</v>
      </c>
      <c r="AJ1984" s="39">
        <f t="shared" si="1480"/>
        <v>1</v>
      </c>
      <c r="AK1984" s="43">
        <f t="shared" si="1481"/>
        <v>1</v>
      </c>
      <c r="AL1984" s="4">
        <f t="shared" si="1453"/>
        <v>1.9000000000000909</v>
      </c>
      <c r="AM1984" s="4">
        <f t="shared" si="1454"/>
        <v>0.49112334460096463</v>
      </c>
      <c r="AN1984" s="4">
        <f t="shared" si="1455"/>
        <v>0.49112334460096463</v>
      </c>
      <c r="AO1984" s="4">
        <f t="shared" si="1456"/>
        <v>-7.2899999999999636</v>
      </c>
      <c r="AP1984" s="4">
        <f t="shared" si="1457"/>
        <v>8.6988766553990899</v>
      </c>
      <c r="AQ1984" s="4">
        <f t="shared" si="1458"/>
        <v>7.2899999999999636</v>
      </c>
      <c r="AR1984" s="4">
        <f t="shared" si="1445"/>
        <v>0.4399999999998272</v>
      </c>
      <c r="AS1984">
        <f t="shared" si="1459"/>
        <v>7.2899999999999636</v>
      </c>
      <c r="AT1984" s="6">
        <f t="shared" si="1460"/>
        <v>0</v>
      </c>
      <c r="AU1984" s="4">
        <f t="shared" si="1461"/>
        <v>3.5772746482262558</v>
      </c>
      <c r="AV1984" s="4">
        <f t="shared" si="1462"/>
        <v>7.6952678683202169</v>
      </c>
      <c r="AW1984">
        <f t="shared" si="1463"/>
        <v>0</v>
      </c>
      <c r="AX1984">
        <f t="shared" si="1464"/>
        <v>0</v>
      </c>
      <c r="AY1984">
        <f t="shared" si="1465"/>
        <v>0</v>
      </c>
      <c r="AZ1984" s="4">
        <f t="shared" si="1446"/>
        <v>6.94</v>
      </c>
      <c r="BA1984" s="4">
        <f t="shared" si="1466"/>
        <v>92.889999999999986</v>
      </c>
      <c r="BB1984" s="4">
        <f t="shared" si="1447"/>
        <v>97.418333333333194</v>
      </c>
      <c r="BC1984" s="4">
        <f t="shared" si="1448"/>
        <v>247.75599999999994</v>
      </c>
      <c r="BM1984">
        <f t="shared" si="1467"/>
        <v>1</v>
      </c>
    </row>
    <row r="1985" spans="1:65" x14ac:dyDescent="0.25">
      <c r="A1985">
        <v>530</v>
      </c>
      <c r="B1985" s="1">
        <v>41949</v>
      </c>
      <c r="C1985" s="2">
        <v>2023.33</v>
      </c>
      <c r="D1985" s="2">
        <v>2031.61</v>
      </c>
      <c r="E1985" s="2">
        <v>2015.86</v>
      </c>
      <c r="F1985" s="2">
        <v>2031.21</v>
      </c>
      <c r="G1985" s="2">
        <v>3669770000</v>
      </c>
      <c r="H1985" s="2">
        <f t="shared" si="1468"/>
        <v>26.550948424156559</v>
      </c>
      <c r="I1985" s="2">
        <f t="shared" si="1469"/>
        <v>1944.3029999999999</v>
      </c>
      <c r="J1985" s="2">
        <f t="shared" si="1470"/>
        <v>26.616641109414395</v>
      </c>
      <c r="K1985" s="2">
        <f t="shared" si="1471"/>
        <v>-0.24000000000000909</v>
      </c>
      <c r="L1985" s="18">
        <v>0.1095</v>
      </c>
      <c r="M1985" s="19">
        <v>9.4498040419358436</v>
      </c>
      <c r="N1985" s="4">
        <f t="shared" si="1435"/>
        <v>15.75</v>
      </c>
      <c r="O1985" s="4">
        <f t="shared" si="1472"/>
        <v>18.124000000000024</v>
      </c>
      <c r="P1985" s="4">
        <f t="shared" si="1436"/>
        <v>9.4023984962405986</v>
      </c>
      <c r="Q1985" s="4">
        <f t="shared" si="1449"/>
        <v>3.2719280125195587</v>
      </c>
      <c r="R1985" s="18">
        <f t="shared" si="1437"/>
        <v>2031.9784887218045</v>
      </c>
      <c r="S1985" s="2">
        <f t="shared" si="1438"/>
        <v>0.7684887218044878</v>
      </c>
      <c r="T1985" s="22">
        <f t="shared" si="1473"/>
        <v>1</v>
      </c>
      <c r="U1985" s="29">
        <f t="shared" si="1439"/>
        <v>2024.3839242879255</v>
      </c>
      <c r="V1985" s="30">
        <f t="shared" si="1440"/>
        <v>6.8260757120744984</v>
      </c>
      <c r="W1985" s="31">
        <f t="shared" si="1450"/>
        <v>1</v>
      </c>
      <c r="X1985" s="35">
        <f t="shared" si="1441"/>
        <v>2022.9561333333334</v>
      </c>
      <c r="Y1985" s="30">
        <f t="shared" si="1442"/>
        <v>8.2538666666666813</v>
      </c>
      <c r="Z1985" s="31">
        <f t="shared" si="1451"/>
        <v>1</v>
      </c>
      <c r="AA1985" s="29">
        <f t="shared" si="1443"/>
        <v>2024.1840335542827</v>
      </c>
      <c r="AB1985" s="30">
        <f t="shared" si="1444"/>
        <v>7.0259664457173585</v>
      </c>
      <c r="AC1985" s="31">
        <f t="shared" si="1452"/>
        <v>1</v>
      </c>
      <c r="AD1985" s="32">
        <f t="shared" si="1474"/>
        <v>1</v>
      </c>
      <c r="AE1985" s="33">
        <f t="shared" si="1475"/>
        <v>1</v>
      </c>
      <c r="AF1985" s="33">
        <f t="shared" si="1476"/>
        <v>1</v>
      </c>
      <c r="AG1985" s="33">
        <f t="shared" si="1477"/>
        <v>1</v>
      </c>
      <c r="AH1985" s="38">
        <f t="shared" si="1478"/>
        <v>1</v>
      </c>
      <c r="AI1985" s="33">
        <f t="shared" si="1479"/>
        <v>1</v>
      </c>
      <c r="AJ1985" s="39">
        <f t="shared" si="1480"/>
        <v>1</v>
      </c>
      <c r="AK1985" s="43">
        <f t="shared" si="1481"/>
        <v>1</v>
      </c>
      <c r="AL1985" s="4">
        <f t="shared" si="1453"/>
        <v>8.2799999999999727</v>
      </c>
      <c r="AM1985" s="4">
        <f t="shared" si="1454"/>
        <v>7.4259664457172221</v>
      </c>
      <c r="AN1985" s="4">
        <f t="shared" si="1455"/>
        <v>7.4259664457172221</v>
      </c>
      <c r="AO1985" s="4">
        <f t="shared" si="1456"/>
        <v>-7.4700000000000273</v>
      </c>
      <c r="AP1985" s="4">
        <f t="shared" si="1457"/>
        <v>8.3240335542827779</v>
      </c>
      <c r="AQ1985" s="4">
        <f t="shared" si="1458"/>
        <v>7.4700000000000273</v>
      </c>
      <c r="AR1985" s="4">
        <f t="shared" si="1445"/>
        <v>7.8800000000001091</v>
      </c>
      <c r="AS1985">
        <f t="shared" si="1459"/>
        <v>7.4700000000000273</v>
      </c>
      <c r="AT1985" s="6">
        <f t="shared" si="1460"/>
        <v>0</v>
      </c>
      <c r="AU1985" s="4">
        <f t="shared" si="1461"/>
        <v>3.7452069743165453</v>
      </c>
      <c r="AV1985" s="4">
        <f t="shared" si="1462"/>
        <v>1.8698040419357345</v>
      </c>
      <c r="AW1985">
        <f t="shared" si="1463"/>
        <v>0</v>
      </c>
      <c r="AX1985">
        <f t="shared" si="1464"/>
        <v>0</v>
      </c>
      <c r="AY1985">
        <f t="shared" si="1465"/>
        <v>0</v>
      </c>
      <c r="AZ1985" s="4">
        <f t="shared" si="1446"/>
        <v>6.94</v>
      </c>
      <c r="BA1985" s="4">
        <f t="shared" si="1466"/>
        <v>85.949999999999989</v>
      </c>
      <c r="BB1985" s="4">
        <f t="shared" si="1447"/>
        <v>90.478333333333197</v>
      </c>
      <c r="BC1985" s="4">
        <f t="shared" si="1448"/>
        <v>244.14399999999995</v>
      </c>
      <c r="BM1985">
        <f t="shared" si="1467"/>
        <v>1</v>
      </c>
    </row>
    <row r="1986" spans="1:65" x14ac:dyDescent="0.25">
      <c r="A1986">
        <v>529</v>
      </c>
      <c r="B1986" s="1">
        <v>41948</v>
      </c>
      <c r="C1986" s="2">
        <v>2015.29</v>
      </c>
      <c r="D1986" s="2">
        <v>2023.77</v>
      </c>
      <c r="E1986" s="2">
        <v>2014.42</v>
      </c>
      <c r="F1986" s="2">
        <v>2023.57</v>
      </c>
      <c r="G1986" s="2">
        <v>3766590000</v>
      </c>
      <c r="H1986" s="2">
        <f t="shared" si="1468"/>
        <v>30.07961932752622</v>
      </c>
      <c r="I1986" s="2">
        <f t="shared" si="1469"/>
        <v>1941.5204999999999</v>
      </c>
      <c r="J1986" s="2">
        <f t="shared" si="1470"/>
        <v>28.318762884628111</v>
      </c>
      <c r="K1986" s="2">
        <f t="shared" si="1471"/>
        <v>3.1900000000000546</v>
      </c>
      <c r="L1986" s="18">
        <v>0.11365</v>
      </c>
      <c r="M1986" s="19">
        <v>9.7523538907100633</v>
      </c>
      <c r="N1986" s="4">
        <f t="shared" ref="N1986:N2049" si="1482">MAX(D1986-E1986, ABS(D1986-F1987), ABS(E1986-F1987))</f>
        <v>11.670000000000073</v>
      </c>
      <c r="O1986" s="4">
        <f t="shared" si="1472"/>
        <v>20.033000000000037</v>
      </c>
      <c r="P1986" s="4">
        <f t="shared" ref="P1986:P2049" si="1483">SLOPE(F1986:F2005,A1986:A2005)</f>
        <v>8.4084887218045061</v>
      </c>
      <c r="Q1986" s="4">
        <f t="shared" si="1449"/>
        <v>2.7023699690402441</v>
      </c>
      <c r="R1986" s="18">
        <f t="shared" ref="R1986:R2049" si="1484">F1987+P1987</f>
        <v>2018.8991804511277</v>
      </c>
      <c r="S1986" s="2">
        <f t="shared" ref="S1986:S2049" si="1485">ABS(R1986-F1986)</f>
        <v>4.6708195488722595</v>
      </c>
      <c r="T1986" s="22">
        <f t="shared" si="1473"/>
        <v>1</v>
      </c>
      <c r="U1986" s="29">
        <f t="shared" ref="U1986:U2049" si="1486">C1986+Q1987*$BK$6</f>
        <v>2016.1335325696593</v>
      </c>
      <c r="V1986" s="30">
        <f t="shared" ref="V1986:V2049" si="1487">ABS(U1986-F1986)</f>
        <v>7.4364674303405991</v>
      </c>
      <c r="W1986" s="31">
        <f t="shared" si="1450"/>
        <v>1</v>
      </c>
      <c r="X1986" s="35">
        <f t="shared" ref="X1986:X2049" si="1488">_xlfn.FORECAST.LINEAR(A1986+$BK$7,C1986:C1988,A1986:A1988)</f>
        <v>2014.5678666666665</v>
      </c>
      <c r="Y1986" s="30">
        <f t="shared" ref="Y1986:Y2049" si="1489">ABS(X1986-F1986)</f>
        <v>9.0021333333334042</v>
      </c>
      <c r="Z1986" s="31">
        <f t="shared" si="1451"/>
        <v>1</v>
      </c>
      <c r="AA1986" s="29">
        <f t="shared" ref="AA1986:AA2049" si="1490">$BK$8*X1986+(1-$BK$8)*U1986</f>
        <v>2015.9143393432405</v>
      </c>
      <c r="AB1986" s="30">
        <f t="shared" ref="AB1986:AB2049" si="1491">ABS(AA1986-F1986)</f>
        <v>7.6556606567594372</v>
      </c>
      <c r="AC1986" s="31">
        <f t="shared" si="1452"/>
        <v>1</v>
      </c>
      <c r="AD1986" s="32">
        <f t="shared" si="1474"/>
        <v>1</v>
      </c>
      <c r="AE1986" s="33">
        <f t="shared" si="1475"/>
        <v>1</v>
      </c>
      <c r="AF1986" s="33">
        <f t="shared" si="1476"/>
        <v>0</v>
      </c>
      <c r="AG1986" s="33">
        <f t="shared" si="1477"/>
        <v>0</v>
      </c>
      <c r="AH1986" s="38">
        <f t="shared" si="1478"/>
        <v>1</v>
      </c>
      <c r="AI1986" s="33">
        <f t="shared" si="1479"/>
        <v>1</v>
      </c>
      <c r="AJ1986" s="39">
        <f t="shared" si="1480"/>
        <v>1</v>
      </c>
      <c r="AK1986" s="43">
        <f t="shared" si="1481"/>
        <v>1</v>
      </c>
      <c r="AL1986" s="4">
        <f t="shared" si="1453"/>
        <v>8.4800000000000182</v>
      </c>
      <c r="AM1986" s="4">
        <f t="shared" si="1454"/>
        <v>7.8556606567594827</v>
      </c>
      <c r="AN1986" s="4">
        <f t="shared" si="1455"/>
        <v>7.8556606567594827</v>
      </c>
      <c r="AO1986" s="4">
        <f t="shared" si="1456"/>
        <v>-0.86999999999989086</v>
      </c>
      <c r="AP1986" s="4">
        <f t="shared" si="1457"/>
        <v>1.4943393432404264</v>
      </c>
      <c r="AQ1986" s="4">
        <f t="shared" si="1458"/>
        <v>0.86999999999989086</v>
      </c>
      <c r="AR1986" s="4">
        <f t="shared" ref="AR1986:AR2049" si="1492">ABS(C1986-F1986)</f>
        <v>8.2799999999999727</v>
      </c>
      <c r="AS1986">
        <f t="shared" si="1459"/>
        <v>7.8556606567594827</v>
      </c>
      <c r="AT1986" s="6">
        <f t="shared" si="1460"/>
        <v>0</v>
      </c>
      <c r="AU1986" s="4">
        <f t="shared" si="1461"/>
        <v>4.6729313701073973</v>
      </c>
      <c r="AV1986" s="4">
        <f t="shared" si="1462"/>
        <v>1.7723538907100906</v>
      </c>
      <c r="AW1986">
        <f t="shared" si="1463"/>
        <v>0</v>
      </c>
      <c r="AX1986">
        <f t="shared" si="1464"/>
        <v>0</v>
      </c>
      <c r="AY1986">
        <f t="shared" si="1465"/>
        <v>0</v>
      </c>
      <c r="AZ1986" s="4">
        <f t="shared" ref="AZ1986:AZ2049" si="1493">IF(OR(AT1986=1,AY1986=1),$BH$25,IF(AT1986=0,$BH$24,$BH$26))</f>
        <v>6.94</v>
      </c>
      <c r="BA1986" s="4">
        <f t="shared" si="1466"/>
        <v>79.009999999999991</v>
      </c>
      <c r="BB1986" s="4">
        <f t="shared" ref="BB1986:BB2049" si="1494">(COUNTIF(AI1986:AK1986, "&lt;&gt;0")/3)*AZ1986+BB1987</f>
        <v>83.538333333333199</v>
      </c>
      <c r="BC1986" s="4">
        <f t="shared" ref="BC1986:BC2049" si="1495">(C1986-$C$2494)*10/100*4</f>
        <v>240.92799999999997</v>
      </c>
      <c r="BM1986">
        <f t="shared" si="1467"/>
        <v>1</v>
      </c>
    </row>
    <row r="1987" spans="1:65" x14ac:dyDescent="0.25">
      <c r="A1987">
        <v>528</v>
      </c>
      <c r="B1987" s="1">
        <v>41947</v>
      </c>
      <c r="C1987" s="2">
        <v>2015.81</v>
      </c>
      <c r="D1987" s="2">
        <v>2015.98</v>
      </c>
      <c r="E1987" s="2">
        <v>2001.01</v>
      </c>
      <c r="F1987" s="2">
        <v>2012.1</v>
      </c>
      <c r="G1987" s="2">
        <v>3956260000</v>
      </c>
      <c r="H1987" s="2">
        <f t="shared" si="1468"/>
        <v>30.164510954283873</v>
      </c>
      <c r="I1987" s="2">
        <f t="shared" si="1469"/>
        <v>1937.5335</v>
      </c>
      <c r="J1987" s="2">
        <f t="shared" si="1470"/>
        <v>29.458808815736372</v>
      </c>
      <c r="K1987" s="2">
        <f t="shared" si="1471"/>
        <v>-2</v>
      </c>
      <c r="L1987" s="18">
        <v>0.12659999999999999</v>
      </c>
      <c r="M1987" s="19">
        <v>10.894427849449462</v>
      </c>
      <c r="N1987" s="4">
        <f t="shared" si="1482"/>
        <v>16.799999999999955</v>
      </c>
      <c r="O1987" s="4">
        <f t="shared" si="1472"/>
        <v>21.114000000000033</v>
      </c>
      <c r="P1987" s="4">
        <f t="shared" si="1483"/>
        <v>6.7991804511278158</v>
      </c>
      <c r="Q1987" s="4">
        <f t="shared" ref="Q1987:Q2050" si="1496">SLOPE(F1987:F2011,B1987:B2011)*1</f>
        <v>2.1629040247677991</v>
      </c>
      <c r="R1987" s="18">
        <f t="shared" si="1484"/>
        <v>2023.5814661654135</v>
      </c>
      <c r="S1987" s="2">
        <f t="shared" si="1485"/>
        <v>11.481466165413622</v>
      </c>
      <c r="T1987" s="22">
        <f t="shared" si="1473"/>
        <v>0</v>
      </c>
      <c r="U1987" s="29">
        <f t="shared" si="1486"/>
        <v>2016.3959820187793</v>
      </c>
      <c r="V1987" s="30">
        <f t="shared" si="1487"/>
        <v>4.2959820187793412</v>
      </c>
      <c r="W1987" s="31">
        <f t="shared" ref="W1987:W2050" si="1497">IF(V1987/M1988&gt;0.975, 0, 1)</f>
        <v>1</v>
      </c>
      <c r="X1987" s="35">
        <f t="shared" si="1488"/>
        <v>2021.0903999999998</v>
      </c>
      <c r="Y1987" s="30">
        <f t="shared" si="1489"/>
        <v>8.9903999999999087</v>
      </c>
      <c r="Z1987" s="31">
        <f t="shared" ref="Z1987:Z2050" si="1498">IF(Y1987/M1988&gt;0.975, 0, 1)</f>
        <v>1</v>
      </c>
      <c r="AA1987" s="29">
        <f t="shared" si="1490"/>
        <v>2017.0532005361501</v>
      </c>
      <c r="AB1987" s="30">
        <f t="shared" si="1491"/>
        <v>4.9532005361502343</v>
      </c>
      <c r="AC1987" s="31">
        <f t="shared" ref="AC1987:AC2050" si="1499">IF(AB1987/M1988&gt;0.975, 0, 1)</f>
        <v>1</v>
      </c>
      <c r="AD1987" s="32">
        <f t="shared" si="1474"/>
        <v>1</v>
      </c>
      <c r="AE1987" s="33">
        <f t="shared" si="1475"/>
        <v>1</v>
      </c>
      <c r="AF1987" s="33">
        <f t="shared" si="1476"/>
        <v>0</v>
      </c>
      <c r="AG1987" s="33">
        <f t="shared" si="1477"/>
        <v>0</v>
      </c>
      <c r="AH1987" s="38">
        <f t="shared" si="1478"/>
        <v>1</v>
      </c>
      <c r="AI1987" s="33">
        <f t="shared" si="1479"/>
        <v>1</v>
      </c>
      <c r="AJ1987" s="39">
        <f t="shared" si="1480"/>
        <v>1</v>
      </c>
      <c r="AK1987" s="43">
        <f t="shared" si="1481"/>
        <v>0</v>
      </c>
      <c r="AL1987" s="4">
        <f t="shared" ref="AL1987:AL2050" si="1500">D1987-C1987</f>
        <v>0.17000000000007276</v>
      </c>
      <c r="AM1987" s="4">
        <f t="shared" ref="AM1987:AM2050" si="1501">D1987-AA1987</f>
        <v>-1.0732005361501251</v>
      </c>
      <c r="AN1987" s="4">
        <f t="shared" ref="AN1987:AN2050" si="1502">ABS(IF(AA1987&gt;C1987,AM1987,AL1987))</f>
        <v>1.0732005361501251</v>
      </c>
      <c r="AO1987" s="4">
        <f t="shared" ref="AO1987:AO2050" si="1503">E1987-C1987</f>
        <v>-14.799999999999955</v>
      </c>
      <c r="AP1987" s="4">
        <f t="shared" ref="AP1987:AP2050" si="1504">AA1987-E1987</f>
        <v>16.043200536150152</v>
      </c>
      <c r="AQ1987" s="4">
        <f t="shared" ref="AQ1987:AQ2050" si="1505">ABS(IF(AA1987&gt;C1987,AO1987,AP1987))</f>
        <v>14.799999999999955</v>
      </c>
      <c r="AR1987" s="4">
        <f t="shared" si="1492"/>
        <v>3.7100000000000364</v>
      </c>
      <c r="AS1987">
        <f t="shared" ref="AS1987:AS2050" si="1506">IF(AN1987&gt;AQ1987, AN1987, AQ1987)</f>
        <v>14.799999999999955</v>
      </c>
      <c r="AT1987" s="6">
        <f t="shared" ref="AT1987:AT2050" si="1507">IF(AN1987&gt;M1988*$BK$4,1,0)+IF(AQ1987&gt;M1988*$BK$4,1,0)</f>
        <v>1</v>
      </c>
      <c r="AU1987" s="4">
        <f t="shared" ref="AU1987:AU2050" si="1508">$BK$4*M1988-AS1987</f>
        <v>-2.3095073291567143</v>
      </c>
      <c r="AV1987" s="4">
        <f t="shared" ref="AV1987:AV2050" si="1509">M1987-AR1987+0.3</f>
        <v>7.4844278494494256</v>
      </c>
      <c r="AW1987">
        <f t="shared" ref="AW1987:AW2050" si="1510">IF(AND(AU1987&lt;0,AV1987&lt;0), 1, 0)</f>
        <v>0</v>
      </c>
      <c r="AX1987">
        <f t="shared" ref="AX1987:AX2050" si="1511">IF(AND(AU1987&lt;0,AV1987&gt;0), 1, 0)</f>
        <v>1</v>
      </c>
      <c r="AY1987">
        <f t="shared" ref="AY1987:AY2050" si="1512">IF(AND(AU1987&gt;0,AV1987&lt;0), 1, 0)</f>
        <v>0</v>
      </c>
      <c r="AZ1987" s="4">
        <f t="shared" si="1493"/>
        <v>-3.9100000000000006</v>
      </c>
      <c r="BA1987" s="4">
        <f t="shared" ref="BA1987:BA2050" si="1513">AZ1987+BA1988</f>
        <v>72.069999999999993</v>
      </c>
      <c r="BB1987" s="4">
        <f t="shared" si="1494"/>
        <v>76.598333333333201</v>
      </c>
      <c r="BC1987" s="4">
        <f t="shared" si="1495"/>
        <v>241.136</v>
      </c>
      <c r="BM1987">
        <f t="shared" si="1467"/>
        <v>1</v>
      </c>
    </row>
    <row r="1988" spans="1:65" x14ac:dyDescent="0.25">
      <c r="A1988">
        <v>527</v>
      </c>
      <c r="B1988" s="1">
        <v>41946</v>
      </c>
      <c r="C1988" s="2">
        <v>2018.21</v>
      </c>
      <c r="D1988" s="2">
        <v>2024.46</v>
      </c>
      <c r="E1988" s="2">
        <v>2013.68</v>
      </c>
      <c r="F1988" s="2">
        <v>2017.81</v>
      </c>
      <c r="G1988" s="2">
        <v>3555440000</v>
      </c>
      <c r="H1988" s="2">
        <f t="shared" si="1468"/>
        <v>32.788548407434362</v>
      </c>
      <c r="I1988" s="2">
        <f t="shared" si="1469"/>
        <v>1934.8610000000003</v>
      </c>
      <c r="J1988" s="2">
        <f t="shared" si="1470"/>
        <v>31.657743211782467</v>
      </c>
      <c r="K1988" s="2">
        <f t="shared" si="1471"/>
        <v>0.16000000000008185</v>
      </c>
      <c r="L1988" s="18">
        <v>0.12620000000000001</v>
      </c>
      <c r="M1988" s="19">
        <v>10.861297974646297</v>
      </c>
      <c r="N1988" s="4">
        <f t="shared" si="1482"/>
        <v>10.779999999999973</v>
      </c>
      <c r="O1988" s="4">
        <f t="shared" si="1472"/>
        <v>23.278000000000041</v>
      </c>
      <c r="P1988" s="4">
        <f t="shared" si="1483"/>
        <v>5.7714661654135311</v>
      </c>
      <c r="Q1988" s="4">
        <f t="shared" si="1496"/>
        <v>1.5025179968701068</v>
      </c>
      <c r="R1988" s="18">
        <f t="shared" si="1484"/>
        <v>2022.1632330827067</v>
      </c>
      <c r="S1988" s="2">
        <f t="shared" si="1485"/>
        <v>4.3532330827067653</v>
      </c>
      <c r="T1988" s="22">
        <f t="shared" si="1473"/>
        <v>1</v>
      </c>
      <c r="U1988" s="29">
        <f t="shared" si="1486"/>
        <v>2018.4944847199999</v>
      </c>
      <c r="V1988" s="30">
        <f t="shared" si="1487"/>
        <v>0.68448472000000038</v>
      </c>
      <c r="W1988" s="31">
        <f t="shared" si="1497"/>
        <v>1</v>
      </c>
      <c r="X1988" s="35">
        <f t="shared" si="1488"/>
        <v>2024.4141333333318</v>
      </c>
      <c r="Y1988" s="30">
        <f t="shared" si="1489"/>
        <v>6.6041333333319017</v>
      </c>
      <c r="Z1988" s="31">
        <f t="shared" si="1498"/>
        <v>1</v>
      </c>
      <c r="AA1988" s="29">
        <f t="shared" si="1490"/>
        <v>2019.3232355258665</v>
      </c>
      <c r="AB1988" s="30">
        <f t="shared" si="1491"/>
        <v>1.5132355258665484</v>
      </c>
      <c r="AC1988" s="31">
        <f t="shared" si="1499"/>
        <v>1</v>
      </c>
      <c r="AD1988" s="32">
        <f t="shared" si="1474"/>
        <v>1</v>
      </c>
      <c r="AE1988" s="33">
        <f t="shared" si="1475"/>
        <v>0</v>
      </c>
      <c r="AF1988" s="33">
        <f t="shared" si="1476"/>
        <v>0</v>
      </c>
      <c r="AG1988" s="33">
        <f t="shared" si="1477"/>
        <v>0</v>
      </c>
      <c r="AH1988" s="38">
        <f t="shared" si="1478"/>
        <v>1</v>
      </c>
      <c r="AI1988" s="33">
        <f t="shared" si="1479"/>
        <v>0</v>
      </c>
      <c r="AJ1988" s="39">
        <f t="shared" si="1480"/>
        <v>0</v>
      </c>
      <c r="AK1988" s="43">
        <f t="shared" si="1481"/>
        <v>0</v>
      </c>
      <c r="AL1988" s="4">
        <f t="shared" si="1500"/>
        <v>6.25</v>
      </c>
      <c r="AM1988" s="4">
        <f t="shared" si="1501"/>
        <v>5.1367644741335425</v>
      </c>
      <c r="AN1988" s="4">
        <f t="shared" si="1502"/>
        <v>5.1367644741335425</v>
      </c>
      <c r="AO1988" s="4">
        <f t="shared" si="1503"/>
        <v>-4.5299999999999727</v>
      </c>
      <c r="AP1988" s="4">
        <f t="shared" si="1504"/>
        <v>5.6432355258664302</v>
      </c>
      <c r="AQ1988" s="4">
        <f t="shared" si="1505"/>
        <v>4.5299999999999727</v>
      </c>
      <c r="AR1988" s="4">
        <f t="shared" si="1492"/>
        <v>0.40000000000009095</v>
      </c>
      <c r="AS1988">
        <f t="shared" si="1506"/>
        <v>5.1367644741335425</v>
      </c>
      <c r="AT1988" s="6">
        <f t="shared" si="1507"/>
        <v>0</v>
      </c>
      <c r="AU1988" s="4">
        <f t="shared" si="1508"/>
        <v>6.3137872017079104</v>
      </c>
      <c r="AV1988" s="4">
        <f t="shared" si="1509"/>
        <v>10.761297974646206</v>
      </c>
      <c r="AW1988">
        <f t="shared" si="1510"/>
        <v>0</v>
      </c>
      <c r="AX1988">
        <f t="shared" si="1511"/>
        <v>0</v>
      </c>
      <c r="AY1988">
        <f t="shared" si="1512"/>
        <v>0</v>
      </c>
      <c r="AZ1988" s="4">
        <f t="shared" si="1493"/>
        <v>6.94</v>
      </c>
      <c r="BA1988" s="4">
        <f t="shared" si="1513"/>
        <v>75.97999999999999</v>
      </c>
      <c r="BB1988" s="4">
        <f t="shared" si="1494"/>
        <v>79.20499999999987</v>
      </c>
      <c r="BC1988" s="4">
        <f t="shared" si="1495"/>
        <v>242.09599999999998</v>
      </c>
      <c r="BM1988">
        <f t="shared" si="1467"/>
        <v>0</v>
      </c>
    </row>
    <row r="1989" spans="1:65" x14ac:dyDescent="0.25">
      <c r="A1989">
        <v>526</v>
      </c>
      <c r="B1989" s="1">
        <v>41943</v>
      </c>
      <c r="C1989" s="2">
        <v>2001.2</v>
      </c>
      <c r="D1989" s="2">
        <v>2018.19</v>
      </c>
      <c r="E1989" s="2">
        <v>2001.2</v>
      </c>
      <c r="F1989" s="2">
        <v>2018.05</v>
      </c>
      <c r="G1989" s="2">
        <v>4292290000</v>
      </c>
      <c r="H1989" s="2">
        <f t="shared" si="1468"/>
        <v>35.262359677140182</v>
      </c>
      <c r="I1989" s="2">
        <f t="shared" si="1469"/>
        <v>1932.4510000000005</v>
      </c>
      <c r="J1989" s="2">
        <f t="shared" si="1470"/>
        <v>34.549346322554221</v>
      </c>
      <c r="K1989" s="2">
        <f t="shared" si="1471"/>
        <v>6.5499999999999545</v>
      </c>
      <c r="L1989" s="18">
        <v>0.11705</v>
      </c>
      <c r="M1989" s="19">
        <v>9.9570014572534387</v>
      </c>
      <c r="N1989" s="4">
        <f t="shared" si="1482"/>
        <v>23.539999999999964</v>
      </c>
      <c r="O1989" s="4">
        <f t="shared" si="1472"/>
        <v>24.473000000000049</v>
      </c>
      <c r="P1989" s="4">
        <f t="shared" si="1483"/>
        <v>4.1132330827067642</v>
      </c>
      <c r="Q1989" s="4">
        <f t="shared" si="1496"/>
        <v>0.72944799999999865</v>
      </c>
      <c r="R1989" s="18">
        <f t="shared" si="1484"/>
        <v>1996.9775263157896</v>
      </c>
      <c r="S1989" s="2">
        <f t="shared" si="1485"/>
        <v>21.072473684210308</v>
      </c>
      <c r="T1989" s="22">
        <f t="shared" si="1473"/>
        <v>0</v>
      </c>
      <c r="U1989" s="29">
        <f t="shared" si="1486"/>
        <v>2001.1575440140846</v>
      </c>
      <c r="V1989" s="30">
        <f t="shared" si="1487"/>
        <v>16.892455985915376</v>
      </c>
      <c r="W1989" s="31">
        <f t="shared" si="1497"/>
        <v>0</v>
      </c>
      <c r="X1989" s="35">
        <f t="shared" si="1488"/>
        <v>1999.4557333333323</v>
      </c>
      <c r="Y1989" s="30">
        <f t="shared" si="1489"/>
        <v>18.594266666667636</v>
      </c>
      <c r="Z1989" s="31">
        <f t="shared" si="1498"/>
        <v>0</v>
      </c>
      <c r="AA1989" s="29">
        <f t="shared" si="1490"/>
        <v>2000.9192905187792</v>
      </c>
      <c r="AB1989" s="30">
        <f t="shared" si="1491"/>
        <v>17.13070948122072</v>
      </c>
      <c r="AC1989" s="31">
        <f t="shared" si="1499"/>
        <v>0</v>
      </c>
      <c r="AD1989" s="32">
        <f t="shared" si="1474"/>
        <v>-1</v>
      </c>
      <c r="AE1989" s="33">
        <f t="shared" si="1475"/>
        <v>0</v>
      </c>
      <c r="AF1989" s="33">
        <f t="shared" si="1476"/>
        <v>0</v>
      </c>
      <c r="AG1989" s="33">
        <f t="shared" si="1477"/>
        <v>0</v>
      </c>
      <c r="AH1989" s="38">
        <f t="shared" si="1478"/>
        <v>-1</v>
      </c>
      <c r="AI1989" s="33">
        <f t="shared" si="1479"/>
        <v>-1</v>
      </c>
      <c r="AJ1989" s="39">
        <f t="shared" si="1480"/>
        <v>-1</v>
      </c>
      <c r="AK1989" s="43">
        <f t="shared" si="1481"/>
        <v>0</v>
      </c>
      <c r="AL1989" s="4">
        <f t="shared" si="1500"/>
        <v>16.990000000000009</v>
      </c>
      <c r="AM1989" s="4">
        <f t="shared" si="1501"/>
        <v>17.27070948122082</v>
      </c>
      <c r="AN1989" s="4">
        <f t="shared" si="1502"/>
        <v>16.990000000000009</v>
      </c>
      <c r="AO1989" s="4">
        <f t="shared" si="1503"/>
        <v>0</v>
      </c>
      <c r="AP1989" s="4">
        <f t="shared" si="1504"/>
        <v>-0.28070948122081063</v>
      </c>
      <c r="AQ1989" s="4">
        <f t="shared" si="1505"/>
        <v>0.28070948122081063</v>
      </c>
      <c r="AR1989" s="4">
        <f t="shared" si="1492"/>
        <v>16.849999999999909</v>
      </c>
      <c r="AS1989">
        <f t="shared" si="1506"/>
        <v>16.990000000000009</v>
      </c>
      <c r="AT1989" s="6">
        <f t="shared" si="1507"/>
        <v>1</v>
      </c>
      <c r="AU1989" s="4">
        <f t="shared" si="1508"/>
        <v>-5.4547923933387175</v>
      </c>
      <c r="AV1989" s="4">
        <f t="shared" si="1509"/>
        <v>-6.5929985427464706</v>
      </c>
      <c r="AW1989">
        <f t="shared" si="1510"/>
        <v>1</v>
      </c>
      <c r="AX1989">
        <f t="shared" si="1511"/>
        <v>0</v>
      </c>
      <c r="AY1989">
        <f t="shared" si="1512"/>
        <v>0</v>
      </c>
      <c r="AZ1989" s="4">
        <f t="shared" si="1493"/>
        <v>-3.9100000000000006</v>
      </c>
      <c r="BA1989" s="4">
        <f t="shared" si="1513"/>
        <v>69.039999999999992</v>
      </c>
      <c r="BB1989" s="4">
        <f t="shared" si="1494"/>
        <v>79.20499999999987</v>
      </c>
      <c r="BC1989" s="4">
        <f t="shared" si="1495"/>
        <v>235.292</v>
      </c>
      <c r="BM1989">
        <f t="shared" si="1467"/>
        <v>1</v>
      </c>
    </row>
    <row r="1990" spans="1:65" x14ac:dyDescent="0.25">
      <c r="A1990">
        <v>525</v>
      </c>
      <c r="B1990" s="1">
        <v>41942</v>
      </c>
      <c r="C1990" s="2">
        <v>1979.49</v>
      </c>
      <c r="D1990" s="2">
        <v>1999.4</v>
      </c>
      <c r="E1990" s="2">
        <v>1974.75</v>
      </c>
      <c r="F1990" s="2">
        <v>1994.65</v>
      </c>
      <c r="G1990" s="2">
        <v>3586150000</v>
      </c>
      <c r="H1990" s="2">
        <f t="shared" si="1468"/>
        <v>39.75562182467614</v>
      </c>
      <c r="I1990" s="2">
        <f t="shared" si="1469"/>
        <v>1929.7970000000005</v>
      </c>
      <c r="J1990" s="2">
        <f t="shared" si="1470"/>
        <v>36.716166993358812</v>
      </c>
      <c r="K1990" s="2">
        <f t="shared" si="1471"/>
        <v>-2.8099999999999454</v>
      </c>
      <c r="L1990" s="18">
        <v>0.11865000000000001</v>
      </c>
      <c r="M1990" s="19">
        <v>10.030615310140254</v>
      </c>
      <c r="N1990" s="4">
        <f t="shared" si="1482"/>
        <v>24.650000000000091</v>
      </c>
      <c r="O1990" s="4">
        <f t="shared" si="1472"/>
        <v>25.659000000000059</v>
      </c>
      <c r="P1990" s="4">
        <f t="shared" si="1483"/>
        <v>2.3275263157894712</v>
      </c>
      <c r="Q1990" s="4">
        <f t="shared" si="1496"/>
        <v>-0.10886150234741802</v>
      </c>
      <c r="R1990" s="18">
        <f t="shared" si="1484"/>
        <v>1983.4463082706766</v>
      </c>
      <c r="S1990" s="2">
        <f t="shared" si="1485"/>
        <v>11.203691729323509</v>
      </c>
      <c r="T1990" s="22">
        <f t="shared" si="1473"/>
        <v>0</v>
      </c>
      <c r="U1990" s="29">
        <f t="shared" si="1486"/>
        <v>1979.2278415170279</v>
      </c>
      <c r="V1990" s="30">
        <f t="shared" si="1487"/>
        <v>15.422158482972236</v>
      </c>
      <c r="W1990" s="31">
        <f t="shared" si="1497"/>
        <v>0</v>
      </c>
      <c r="X1990" s="35">
        <f t="shared" si="1488"/>
        <v>1985.4639999999997</v>
      </c>
      <c r="Y1990" s="30">
        <f t="shared" si="1489"/>
        <v>9.1860000000003765</v>
      </c>
      <c r="Z1990" s="31">
        <f t="shared" si="1498"/>
        <v>1</v>
      </c>
      <c r="AA1990" s="29">
        <f t="shared" si="1490"/>
        <v>1980.100903704644</v>
      </c>
      <c r="AB1990" s="30">
        <f t="shared" si="1491"/>
        <v>14.549096295356094</v>
      </c>
      <c r="AC1990" s="31">
        <f t="shared" si="1499"/>
        <v>0</v>
      </c>
      <c r="AD1990" s="32">
        <f t="shared" si="1474"/>
        <v>-1</v>
      </c>
      <c r="AE1990" s="33">
        <f t="shared" si="1475"/>
        <v>-1</v>
      </c>
      <c r="AF1990" s="33">
        <f t="shared" si="1476"/>
        <v>0</v>
      </c>
      <c r="AG1990" s="33">
        <f t="shared" si="1477"/>
        <v>0</v>
      </c>
      <c r="AH1990" s="38">
        <f t="shared" si="1478"/>
        <v>-1</v>
      </c>
      <c r="AI1990" s="33">
        <f t="shared" si="1479"/>
        <v>-1</v>
      </c>
      <c r="AJ1990" s="39">
        <f t="shared" si="1480"/>
        <v>-1</v>
      </c>
      <c r="AK1990" s="43">
        <f t="shared" si="1481"/>
        <v>-1</v>
      </c>
      <c r="AL1990" s="4">
        <f t="shared" si="1500"/>
        <v>19.910000000000082</v>
      </c>
      <c r="AM1990" s="4">
        <f t="shared" si="1501"/>
        <v>19.299096295356094</v>
      </c>
      <c r="AN1990" s="4">
        <f t="shared" si="1502"/>
        <v>19.299096295356094</v>
      </c>
      <c r="AO1990" s="4">
        <f t="shared" si="1503"/>
        <v>-4.7400000000000091</v>
      </c>
      <c r="AP1990" s="4">
        <f t="shared" si="1504"/>
        <v>5.3509037046439971</v>
      </c>
      <c r="AQ1990" s="4">
        <f t="shared" si="1505"/>
        <v>4.7400000000000091</v>
      </c>
      <c r="AR1990" s="4">
        <f t="shared" si="1492"/>
        <v>15.160000000000082</v>
      </c>
      <c r="AS1990">
        <f t="shared" si="1506"/>
        <v>19.299096295356094</v>
      </c>
      <c r="AT1990" s="6">
        <f t="shared" si="1507"/>
        <v>1</v>
      </c>
      <c r="AU1990" s="4">
        <f t="shared" si="1508"/>
        <v>-7.2513739627169986</v>
      </c>
      <c r="AV1990" s="4">
        <f t="shared" si="1509"/>
        <v>-4.8293846898598281</v>
      </c>
      <c r="AW1990">
        <f t="shared" si="1510"/>
        <v>1</v>
      </c>
      <c r="AX1990">
        <f t="shared" si="1511"/>
        <v>0</v>
      </c>
      <c r="AY1990">
        <f t="shared" si="1512"/>
        <v>0</v>
      </c>
      <c r="AZ1990" s="4">
        <f t="shared" si="1493"/>
        <v>-3.9100000000000006</v>
      </c>
      <c r="BA1990" s="4">
        <f t="shared" si="1513"/>
        <v>72.949999999999989</v>
      </c>
      <c r="BB1990" s="4">
        <f t="shared" si="1494"/>
        <v>81.81166666666654</v>
      </c>
      <c r="BC1990" s="4">
        <f t="shared" si="1495"/>
        <v>226.608</v>
      </c>
      <c r="BM1990">
        <f t="shared" si="1467"/>
        <v>1</v>
      </c>
    </row>
    <row r="1991" spans="1:65" x14ac:dyDescent="0.25">
      <c r="A1991">
        <v>524</v>
      </c>
      <c r="B1991" s="1">
        <v>41941</v>
      </c>
      <c r="C1991" s="2">
        <v>1983.29</v>
      </c>
      <c r="D1991" s="2">
        <v>1991.4</v>
      </c>
      <c r="E1991" s="2">
        <v>1969.04</v>
      </c>
      <c r="F1991" s="2">
        <v>1982.3</v>
      </c>
      <c r="G1991" s="2">
        <v>3740350000</v>
      </c>
      <c r="H1991" s="2">
        <f t="shared" si="1468"/>
        <v>44.163199914257412</v>
      </c>
      <c r="I1991" s="2">
        <f t="shared" si="1469"/>
        <v>1928.1140000000003</v>
      </c>
      <c r="J1991" s="2">
        <f t="shared" si="1470"/>
        <v>42.739520583844204</v>
      </c>
      <c r="K1991" s="2">
        <f t="shared" si="1471"/>
        <v>-1.7599999999999909</v>
      </c>
      <c r="L1991" s="18">
        <v>0.12375</v>
      </c>
      <c r="M1991" s="19">
        <v>10.476280289251388</v>
      </c>
      <c r="N1991" s="4">
        <f t="shared" si="1482"/>
        <v>22.360000000000127</v>
      </c>
      <c r="O1991" s="4">
        <f t="shared" si="1472"/>
        <v>27.293000000000053</v>
      </c>
      <c r="P1991" s="4">
        <f t="shared" si="1483"/>
        <v>1.1463082706766867</v>
      </c>
      <c r="Q1991" s="4">
        <f t="shared" si="1496"/>
        <v>-0.67220123839009382</v>
      </c>
      <c r="R1991" s="18">
        <f t="shared" si="1484"/>
        <v>1985.1373308270677</v>
      </c>
      <c r="S1991" s="2">
        <f t="shared" si="1485"/>
        <v>2.8373308270677171</v>
      </c>
      <c r="T1991" s="22">
        <f t="shared" si="1473"/>
        <v>1</v>
      </c>
      <c r="U1991" s="29">
        <f t="shared" si="1486"/>
        <v>1982.7518917647058</v>
      </c>
      <c r="V1991" s="30">
        <f t="shared" si="1487"/>
        <v>0.45189176470580605</v>
      </c>
      <c r="W1991" s="31">
        <f t="shared" si="1497"/>
        <v>1</v>
      </c>
      <c r="X1991" s="35">
        <f t="shared" si="1488"/>
        <v>1983.1381333333329</v>
      </c>
      <c r="Y1991" s="30">
        <f t="shared" si="1489"/>
        <v>0.83813333333296214</v>
      </c>
      <c r="Z1991" s="31">
        <f t="shared" si="1498"/>
        <v>1</v>
      </c>
      <c r="AA1991" s="29">
        <f t="shared" si="1490"/>
        <v>1982.8059655843135</v>
      </c>
      <c r="AB1991" s="30">
        <f t="shared" si="1491"/>
        <v>0.50596558431357153</v>
      </c>
      <c r="AC1991" s="31">
        <f t="shared" si="1499"/>
        <v>1</v>
      </c>
      <c r="AD1991" s="32">
        <f t="shared" si="1474"/>
        <v>1</v>
      </c>
      <c r="AE1991" s="33">
        <f t="shared" si="1475"/>
        <v>0</v>
      </c>
      <c r="AF1991" s="33">
        <f t="shared" si="1476"/>
        <v>0</v>
      </c>
      <c r="AG1991" s="33">
        <f t="shared" si="1477"/>
        <v>0</v>
      </c>
      <c r="AH1991" s="38">
        <f t="shared" si="1478"/>
        <v>1</v>
      </c>
      <c r="AI1991" s="33">
        <f t="shared" si="1479"/>
        <v>1</v>
      </c>
      <c r="AJ1991" s="39">
        <f t="shared" si="1480"/>
        <v>0</v>
      </c>
      <c r="AK1991" s="43">
        <f t="shared" si="1481"/>
        <v>0</v>
      </c>
      <c r="AL1991" s="4">
        <f t="shared" si="1500"/>
        <v>8.1100000000001273</v>
      </c>
      <c r="AM1991" s="4">
        <f t="shared" si="1501"/>
        <v>8.5940344156865649</v>
      </c>
      <c r="AN1991" s="4">
        <f t="shared" si="1502"/>
        <v>8.1100000000001273</v>
      </c>
      <c r="AO1991" s="4">
        <f t="shared" si="1503"/>
        <v>-14.25</v>
      </c>
      <c r="AP1991" s="4">
        <f t="shared" si="1504"/>
        <v>13.765965584313562</v>
      </c>
      <c r="AQ1991" s="4">
        <f t="shared" si="1505"/>
        <v>13.765965584313562</v>
      </c>
      <c r="AR1991" s="4">
        <f t="shared" si="1492"/>
        <v>0.99000000000000909</v>
      </c>
      <c r="AS1991">
        <f t="shared" si="1506"/>
        <v>13.765965584313562</v>
      </c>
      <c r="AT1991" s="6">
        <f t="shared" si="1507"/>
        <v>1</v>
      </c>
      <c r="AU1991" s="4">
        <f t="shared" si="1508"/>
        <v>-1.764177871536269</v>
      </c>
      <c r="AV1991" s="4">
        <f t="shared" si="1509"/>
        <v>9.7862802892513798</v>
      </c>
      <c r="AW1991">
        <f t="shared" si="1510"/>
        <v>0</v>
      </c>
      <c r="AX1991">
        <f t="shared" si="1511"/>
        <v>1</v>
      </c>
      <c r="AY1991">
        <f t="shared" si="1512"/>
        <v>0</v>
      </c>
      <c r="AZ1991" s="4">
        <f t="shared" si="1493"/>
        <v>-3.9100000000000006</v>
      </c>
      <c r="BA1991" s="4">
        <f t="shared" si="1513"/>
        <v>76.859999999999985</v>
      </c>
      <c r="BB1991" s="4">
        <f t="shared" si="1494"/>
        <v>85.721666666666536</v>
      </c>
      <c r="BC1991" s="4">
        <f t="shared" si="1495"/>
        <v>228.12799999999996</v>
      </c>
      <c r="BM1991">
        <f t="shared" si="1467"/>
        <v>1</v>
      </c>
    </row>
    <row r="1992" spans="1:65" x14ac:dyDescent="0.25">
      <c r="A1992">
        <v>523</v>
      </c>
      <c r="B1992" s="1">
        <v>41940</v>
      </c>
      <c r="C1992" s="2">
        <v>1964.14</v>
      </c>
      <c r="D1992" s="2">
        <v>1985.05</v>
      </c>
      <c r="E1992" s="2">
        <v>1964.14</v>
      </c>
      <c r="F1992" s="2">
        <v>1985.05</v>
      </c>
      <c r="G1992" s="2">
        <v>3653260000</v>
      </c>
      <c r="H1992" s="2">
        <f t="shared" si="1468"/>
        <v>41.568463807715247</v>
      </c>
      <c r="I1992" s="2">
        <f t="shared" si="1469"/>
        <v>1927.5215000000003</v>
      </c>
      <c r="J1992" s="2">
        <f t="shared" si="1470"/>
        <v>46.721893985920325</v>
      </c>
      <c r="K1992" s="2">
        <f t="shared" si="1471"/>
        <v>2.5099999999999909</v>
      </c>
      <c r="L1992" s="18">
        <v>0.12475</v>
      </c>
      <c r="M1992" s="19">
        <v>10.436337141545474</v>
      </c>
      <c r="N1992" s="4">
        <f t="shared" si="1482"/>
        <v>23.419999999999845</v>
      </c>
      <c r="O1992" s="4">
        <f t="shared" si="1472"/>
        <v>30.761000000000035</v>
      </c>
      <c r="P1992" s="4">
        <f t="shared" si="1483"/>
        <v>8.7330827067664624E-2</v>
      </c>
      <c r="Q1992" s="4">
        <f t="shared" si="1496"/>
        <v>-1.3797647058823532</v>
      </c>
      <c r="R1992" s="18">
        <f t="shared" si="1484"/>
        <v>1960.1873007518798</v>
      </c>
      <c r="S1992" s="2">
        <f t="shared" si="1485"/>
        <v>24.86269924812018</v>
      </c>
      <c r="T1992" s="22">
        <f t="shared" si="1473"/>
        <v>0</v>
      </c>
      <c r="U1992" s="29">
        <f t="shared" si="1486"/>
        <v>1963.3524755633805</v>
      </c>
      <c r="V1992" s="30">
        <f t="shared" si="1487"/>
        <v>21.69752443661946</v>
      </c>
      <c r="W1992" s="31">
        <f t="shared" si="1497"/>
        <v>0</v>
      </c>
      <c r="X1992" s="35">
        <f t="shared" si="1488"/>
        <v>1967.5986666666668</v>
      </c>
      <c r="Y1992" s="30">
        <f t="shared" si="1489"/>
        <v>17.451333333333196</v>
      </c>
      <c r="Z1992" s="31">
        <f t="shared" si="1498"/>
        <v>0</v>
      </c>
      <c r="AA1992" s="29">
        <f t="shared" si="1490"/>
        <v>1963.9469423178405</v>
      </c>
      <c r="AB1992" s="30">
        <f t="shared" si="1491"/>
        <v>21.103057682159488</v>
      </c>
      <c r="AC1992" s="31">
        <f t="shared" si="1499"/>
        <v>0</v>
      </c>
      <c r="AD1992" s="32">
        <f t="shared" si="1474"/>
        <v>-1</v>
      </c>
      <c r="AE1992" s="33">
        <f t="shared" si="1475"/>
        <v>-1</v>
      </c>
      <c r="AF1992" s="33">
        <f t="shared" si="1476"/>
        <v>0</v>
      </c>
      <c r="AG1992" s="33">
        <f t="shared" si="1477"/>
        <v>0</v>
      </c>
      <c r="AH1992" s="38">
        <f t="shared" si="1478"/>
        <v>-1</v>
      </c>
      <c r="AI1992" s="33">
        <f t="shared" si="1479"/>
        <v>-1</v>
      </c>
      <c r="AJ1992" s="39">
        <f t="shared" si="1480"/>
        <v>0</v>
      </c>
      <c r="AK1992" s="43">
        <f t="shared" si="1481"/>
        <v>0</v>
      </c>
      <c r="AL1992" s="4">
        <f t="shared" si="1500"/>
        <v>20.909999999999854</v>
      </c>
      <c r="AM1992" s="4">
        <f t="shared" si="1501"/>
        <v>21.103057682159488</v>
      </c>
      <c r="AN1992" s="4">
        <f t="shared" si="1502"/>
        <v>20.909999999999854</v>
      </c>
      <c r="AO1992" s="4">
        <f t="shared" si="1503"/>
        <v>0</v>
      </c>
      <c r="AP1992" s="4">
        <f t="shared" si="1504"/>
        <v>-0.19305768215963326</v>
      </c>
      <c r="AQ1992" s="4">
        <f t="shared" si="1505"/>
        <v>0.19305768215963326</v>
      </c>
      <c r="AR1992" s="4">
        <f t="shared" si="1492"/>
        <v>20.909999999999854</v>
      </c>
      <c r="AS1992">
        <f t="shared" si="1506"/>
        <v>20.909999999999854</v>
      </c>
      <c r="AT1992" s="6">
        <f t="shared" si="1507"/>
        <v>1</v>
      </c>
      <c r="AU1992" s="4">
        <f t="shared" si="1508"/>
        <v>-7.4256221669346889</v>
      </c>
      <c r="AV1992" s="4">
        <f t="shared" si="1509"/>
        <v>-10.17366285845438</v>
      </c>
      <c r="AW1992">
        <f t="shared" si="1510"/>
        <v>1</v>
      </c>
      <c r="AX1992">
        <f t="shared" si="1511"/>
        <v>0</v>
      </c>
      <c r="AY1992">
        <f t="shared" si="1512"/>
        <v>0</v>
      </c>
      <c r="AZ1992" s="4">
        <f t="shared" si="1493"/>
        <v>-3.9100000000000006</v>
      </c>
      <c r="BA1992" s="4">
        <f t="shared" si="1513"/>
        <v>80.769999999999982</v>
      </c>
      <c r="BB1992" s="4">
        <f t="shared" si="1494"/>
        <v>87.024999999999864</v>
      </c>
      <c r="BC1992" s="4">
        <f t="shared" si="1495"/>
        <v>220.46800000000002</v>
      </c>
      <c r="BM1992">
        <f t="shared" si="1467"/>
        <v>1</v>
      </c>
    </row>
    <row r="1993" spans="1:65" x14ac:dyDescent="0.25">
      <c r="A1993">
        <v>522</v>
      </c>
      <c r="B1993" s="1">
        <v>41939</v>
      </c>
      <c r="C1993" s="2">
        <v>1962.97</v>
      </c>
      <c r="D1993" s="2">
        <v>1964.64</v>
      </c>
      <c r="E1993" s="2">
        <v>1951.37</v>
      </c>
      <c r="F1993" s="2">
        <v>1961.63</v>
      </c>
      <c r="G1993" s="2">
        <v>3538860000</v>
      </c>
      <c r="H1993" s="2">
        <f t="shared" si="1468"/>
        <v>38.957443105693322</v>
      </c>
      <c r="I1993" s="2">
        <f t="shared" si="1469"/>
        <v>1928.2249999999999</v>
      </c>
      <c r="J1993" s="2">
        <f t="shared" si="1470"/>
        <v>43.31890617999926</v>
      </c>
      <c r="K1993" s="2">
        <f t="shared" si="1471"/>
        <v>-1.6099999999999</v>
      </c>
      <c r="L1993" s="18">
        <v>0.13995000000000002</v>
      </c>
      <c r="M1993" s="19">
        <v>11.725545941795797</v>
      </c>
      <c r="N1993" s="4">
        <f t="shared" si="1482"/>
        <v>13.270000000000209</v>
      </c>
      <c r="O1993" s="4">
        <f t="shared" si="1472"/>
        <v>31.111000000000057</v>
      </c>
      <c r="P1993" s="4">
        <f t="shared" si="1483"/>
        <v>-1.442699248120304</v>
      </c>
      <c r="Q1993" s="4">
        <f t="shared" si="1496"/>
        <v>-2.0192934272300462</v>
      </c>
      <c r="R1993" s="18">
        <f t="shared" si="1484"/>
        <v>1961.8791578947369</v>
      </c>
      <c r="S1993" s="2">
        <f t="shared" si="1485"/>
        <v>0.24915789473675432</v>
      </c>
      <c r="T1993" s="22">
        <f t="shared" si="1473"/>
        <v>1</v>
      </c>
      <c r="U1993" s="29">
        <f t="shared" si="1486"/>
        <v>1961.95588144</v>
      </c>
      <c r="V1993" s="30">
        <f t="shared" si="1487"/>
        <v>0.32588143999987551</v>
      </c>
      <c r="W1993" s="31">
        <f t="shared" si="1497"/>
        <v>1</v>
      </c>
      <c r="X1993" s="35">
        <f t="shared" si="1488"/>
        <v>1968.974666666667</v>
      </c>
      <c r="Y1993" s="30">
        <f t="shared" si="1489"/>
        <v>7.3446666666668534</v>
      </c>
      <c r="Z1993" s="31">
        <f t="shared" si="1498"/>
        <v>1</v>
      </c>
      <c r="AA1993" s="29">
        <f t="shared" si="1490"/>
        <v>1962.9385113717335</v>
      </c>
      <c r="AB1993" s="30">
        <f t="shared" si="1491"/>
        <v>1.3085113717334025</v>
      </c>
      <c r="AC1993" s="31">
        <f t="shared" si="1499"/>
        <v>1</v>
      </c>
      <c r="AD1993" s="32">
        <f t="shared" si="1474"/>
        <v>1</v>
      </c>
      <c r="AE1993" s="33">
        <f t="shared" si="1475"/>
        <v>0</v>
      </c>
      <c r="AF1993" s="33">
        <f t="shared" si="1476"/>
        <v>0</v>
      </c>
      <c r="AG1993" s="33">
        <f t="shared" si="1477"/>
        <v>0</v>
      </c>
      <c r="AH1993" s="38">
        <f t="shared" si="1478"/>
        <v>0</v>
      </c>
      <c r="AI1993" s="33">
        <f t="shared" si="1479"/>
        <v>0</v>
      </c>
      <c r="AJ1993" s="39">
        <f t="shared" si="1480"/>
        <v>0</v>
      </c>
      <c r="AK1993" s="43">
        <f t="shared" si="1481"/>
        <v>0</v>
      </c>
      <c r="AL1993" s="4">
        <f t="shared" si="1500"/>
        <v>1.6700000000000728</v>
      </c>
      <c r="AM1993" s="4">
        <f t="shared" si="1501"/>
        <v>1.7014886282665884</v>
      </c>
      <c r="AN1993" s="4">
        <f t="shared" si="1502"/>
        <v>1.6700000000000728</v>
      </c>
      <c r="AO1993" s="4">
        <f t="shared" si="1503"/>
        <v>-11.600000000000136</v>
      </c>
      <c r="AP1993" s="4">
        <f t="shared" si="1504"/>
        <v>11.568511371733621</v>
      </c>
      <c r="AQ1993" s="4">
        <f t="shared" si="1505"/>
        <v>11.568511371733621</v>
      </c>
      <c r="AR1993" s="4">
        <f t="shared" si="1492"/>
        <v>1.3399999999999181</v>
      </c>
      <c r="AS1993">
        <f t="shared" si="1506"/>
        <v>11.568511371733621</v>
      </c>
      <c r="AT1993" s="6">
        <f t="shared" si="1507"/>
        <v>0</v>
      </c>
      <c r="AU1993" s="4">
        <f t="shared" si="1508"/>
        <v>0.82160140687919991</v>
      </c>
      <c r="AV1993" s="4">
        <f t="shared" si="1509"/>
        <v>10.68554594179588</v>
      </c>
      <c r="AW1993">
        <f t="shared" si="1510"/>
        <v>0</v>
      </c>
      <c r="AX1993">
        <f t="shared" si="1511"/>
        <v>0</v>
      </c>
      <c r="AY1993">
        <f t="shared" si="1512"/>
        <v>0</v>
      </c>
      <c r="AZ1993" s="4">
        <f t="shared" si="1493"/>
        <v>6.94</v>
      </c>
      <c r="BA1993" s="4">
        <f t="shared" si="1513"/>
        <v>84.679999999999978</v>
      </c>
      <c r="BB1993" s="4">
        <f t="shared" si="1494"/>
        <v>88.328333333333191</v>
      </c>
      <c r="BC1993" s="4">
        <f t="shared" si="1495"/>
        <v>220</v>
      </c>
      <c r="BM1993">
        <f t="shared" si="1467"/>
        <v>0</v>
      </c>
    </row>
    <row r="1994" spans="1:65" x14ac:dyDescent="0.25">
      <c r="A1994">
        <v>521</v>
      </c>
      <c r="B1994" s="1">
        <v>41936</v>
      </c>
      <c r="C1994" s="2">
        <v>1951.59</v>
      </c>
      <c r="D1994" s="2">
        <v>1965.27</v>
      </c>
      <c r="E1994" s="2">
        <v>1946.27</v>
      </c>
      <c r="F1994" s="2">
        <v>1964.58</v>
      </c>
      <c r="G1994" s="2">
        <v>3078380000</v>
      </c>
      <c r="H1994" s="2">
        <f t="shared" si="1468"/>
        <v>33.360938569264214</v>
      </c>
      <c r="I1994" s="2">
        <f t="shared" si="1469"/>
        <v>1929.0245</v>
      </c>
      <c r="J1994" s="2">
        <f t="shared" si="1470"/>
        <v>40.447567150831844</v>
      </c>
      <c r="K1994" s="2">
        <f t="shared" si="1471"/>
        <v>0.76999999999998181</v>
      </c>
      <c r="L1994" s="18">
        <v>0.1295</v>
      </c>
      <c r="M1994" s="19">
        <v>10.774011111837236</v>
      </c>
      <c r="N1994" s="4">
        <f t="shared" si="1482"/>
        <v>19</v>
      </c>
      <c r="O1994" s="4">
        <f t="shared" si="1472"/>
        <v>33.579000000000022</v>
      </c>
      <c r="P1994" s="4">
        <f t="shared" si="1483"/>
        <v>-2.7008421052631619</v>
      </c>
      <c r="Q1994" s="4">
        <f t="shared" si="1496"/>
        <v>-2.6003040000000008</v>
      </c>
      <c r="R1994" s="18">
        <f t="shared" si="1484"/>
        <v>1946.7666090225564</v>
      </c>
      <c r="S1994" s="2">
        <f t="shared" si="1485"/>
        <v>17.813390977443532</v>
      </c>
      <c r="T1994" s="22">
        <f t="shared" si="1473"/>
        <v>0</v>
      </c>
      <c r="U1994" s="29">
        <f t="shared" si="1486"/>
        <v>1950.3416331924882</v>
      </c>
      <c r="V1994" s="30">
        <f t="shared" si="1487"/>
        <v>14.238366807511738</v>
      </c>
      <c r="W1994" s="31">
        <f t="shared" si="1497"/>
        <v>0</v>
      </c>
      <c r="X1994" s="35">
        <f t="shared" si="1488"/>
        <v>1947.8919999999996</v>
      </c>
      <c r="Y1994" s="30">
        <f t="shared" si="1489"/>
        <v>16.688000000000329</v>
      </c>
      <c r="Z1994" s="31">
        <f t="shared" si="1498"/>
        <v>0</v>
      </c>
      <c r="AA1994" s="29">
        <f t="shared" si="1490"/>
        <v>1949.9986845455398</v>
      </c>
      <c r="AB1994" s="30">
        <f t="shared" si="1491"/>
        <v>14.581315454460082</v>
      </c>
      <c r="AC1994" s="31">
        <f t="shared" si="1499"/>
        <v>0</v>
      </c>
      <c r="AD1994" s="32">
        <f t="shared" si="1474"/>
        <v>-1</v>
      </c>
      <c r="AE1994" s="33">
        <f t="shared" si="1475"/>
        <v>0</v>
      </c>
      <c r="AF1994" s="33">
        <f t="shared" si="1476"/>
        <v>0</v>
      </c>
      <c r="AG1994" s="33">
        <f t="shared" si="1477"/>
        <v>0</v>
      </c>
      <c r="AH1994" s="38">
        <f t="shared" si="1478"/>
        <v>0</v>
      </c>
      <c r="AI1994" s="33">
        <f t="shared" si="1479"/>
        <v>0</v>
      </c>
      <c r="AJ1994" s="39">
        <f t="shared" si="1480"/>
        <v>0</v>
      </c>
      <c r="AK1994" s="43">
        <f t="shared" si="1481"/>
        <v>0</v>
      </c>
      <c r="AL1994" s="4">
        <f t="shared" si="1500"/>
        <v>13.680000000000064</v>
      </c>
      <c r="AM1994" s="4">
        <f t="shared" si="1501"/>
        <v>15.271315454460137</v>
      </c>
      <c r="AN1994" s="4">
        <f t="shared" si="1502"/>
        <v>13.680000000000064</v>
      </c>
      <c r="AO1994" s="4">
        <f t="shared" si="1503"/>
        <v>-5.3199999999999363</v>
      </c>
      <c r="AP1994" s="4">
        <f t="shared" si="1504"/>
        <v>3.7286845455398634</v>
      </c>
      <c r="AQ1994" s="4">
        <f t="shared" si="1505"/>
        <v>3.7286845455398634</v>
      </c>
      <c r="AR1994" s="4">
        <f t="shared" si="1492"/>
        <v>12.990000000000009</v>
      </c>
      <c r="AS1994">
        <f t="shared" si="1506"/>
        <v>13.680000000000064</v>
      </c>
      <c r="AT1994" s="6">
        <f t="shared" si="1507"/>
        <v>1</v>
      </c>
      <c r="AU1994" s="4">
        <f t="shared" si="1508"/>
        <v>-0.35829301727987328</v>
      </c>
      <c r="AV1994" s="4">
        <f t="shared" si="1509"/>
        <v>-1.9159888881627729</v>
      </c>
      <c r="AW1994">
        <f t="shared" si="1510"/>
        <v>1</v>
      </c>
      <c r="AX1994">
        <f t="shared" si="1511"/>
        <v>0</v>
      </c>
      <c r="AY1994">
        <f t="shared" si="1512"/>
        <v>0</v>
      </c>
      <c r="AZ1994" s="4">
        <f t="shared" si="1493"/>
        <v>-3.9100000000000006</v>
      </c>
      <c r="BA1994" s="4">
        <f t="shared" si="1513"/>
        <v>77.739999999999981</v>
      </c>
      <c r="BB1994" s="4">
        <f t="shared" si="1494"/>
        <v>88.328333333333191</v>
      </c>
      <c r="BC1994" s="4">
        <f t="shared" si="1495"/>
        <v>215.44799999999995</v>
      </c>
      <c r="BM1994">
        <f t="shared" si="1467"/>
        <v>0</v>
      </c>
    </row>
    <row r="1995" spans="1:65" x14ac:dyDescent="0.25">
      <c r="A1995">
        <v>520</v>
      </c>
      <c r="B1995" s="1">
        <v>41935</v>
      </c>
      <c r="C1995" s="2">
        <v>1931.02</v>
      </c>
      <c r="D1995" s="2">
        <v>1961.95</v>
      </c>
      <c r="E1995" s="2">
        <v>1931.02</v>
      </c>
      <c r="F1995" s="2">
        <v>1950.82</v>
      </c>
      <c r="G1995" s="2">
        <v>3789250000</v>
      </c>
      <c r="H1995" s="2">
        <f t="shared" si="1468"/>
        <v>29.678673675066936</v>
      </c>
      <c r="I1995" s="2">
        <f t="shared" si="1469"/>
        <v>1929.7560000000001</v>
      </c>
      <c r="J1995" s="2">
        <f t="shared" si="1470"/>
        <v>37.108693587040236</v>
      </c>
      <c r="K1995" s="2">
        <f t="shared" si="1471"/>
        <v>3.9100000000000819</v>
      </c>
      <c r="L1995" s="18">
        <v>0.14095000000000002</v>
      </c>
      <c r="M1995" s="19">
        <v>11.58409302845234</v>
      </c>
      <c r="N1995" s="4">
        <f t="shared" si="1482"/>
        <v>34.840000000000146</v>
      </c>
      <c r="O1995" s="4">
        <f t="shared" si="1472"/>
        <v>34.772000000000027</v>
      </c>
      <c r="P1995" s="4">
        <f t="shared" si="1483"/>
        <v>-4.0533909774436099</v>
      </c>
      <c r="Q1995" s="4">
        <f t="shared" si="1496"/>
        <v>-3.2009405320813764</v>
      </c>
      <c r="R1995" s="18">
        <f t="shared" si="1484"/>
        <v>1922.1896541353383</v>
      </c>
      <c r="S1995" s="2">
        <f t="shared" si="1485"/>
        <v>28.630345864661649</v>
      </c>
      <c r="T1995" s="22">
        <f t="shared" si="1473"/>
        <v>0</v>
      </c>
      <c r="U1995" s="29">
        <f t="shared" si="1486"/>
        <v>1929.5783951857586</v>
      </c>
      <c r="V1995" s="30">
        <f t="shared" si="1487"/>
        <v>21.241604814241327</v>
      </c>
      <c r="W1995" s="31">
        <f t="shared" si="1497"/>
        <v>0</v>
      </c>
      <c r="X1995" s="35">
        <f t="shared" si="1488"/>
        <v>1941.0796</v>
      </c>
      <c r="Y1995" s="30">
        <f t="shared" si="1489"/>
        <v>9.7403999999999087</v>
      </c>
      <c r="Z1995" s="31">
        <f t="shared" si="1498"/>
        <v>1</v>
      </c>
      <c r="AA1995" s="29">
        <f t="shared" si="1490"/>
        <v>1931.1885638597525</v>
      </c>
      <c r="AB1995" s="30">
        <f t="shared" si="1491"/>
        <v>19.631436140247388</v>
      </c>
      <c r="AC1995" s="31">
        <f t="shared" si="1499"/>
        <v>0</v>
      </c>
      <c r="AD1995" s="32">
        <f t="shared" si="1474"/>
        <v>-1</v>
      </c>
      <c r="AE1995" s="33">
        <f t="shared" si="1475"/>
        <v>0</v>
      </c>
      <c r="AF1995" s="33">
        <f t="shared" si="1476"/>
        <v>0</v>
      </c>
      <c r="AG1995" s="33">
        <f t="shared" si="1477"/>
        <v>0</v>
      </c>
      <c r="AH1995" s="38">
        <f t="shared" si="1478"/>
        <v>0</v>
      </c>
      <c r="AI1995" s="33">
        <f t="shared" si="1479"/>
        <v>0</v>
      </c>
      <c r="AJ1995" s="39">
        <f t="shared" si="1480"/>
        <v>0</v>
      </c>
      <c r="AK1995" s="43">
        <f t="shared" si="1481"/>
        <v>0</v>
      </c>
      <c r="AL1995" s="4">
        <f t="shared" si="1500"/>
        <v>30.930000000000064</v>
      </c>
      <c r="AM1995" s="4">
        <f t="shared" si="1501"/>
        <v>30.761436140247497</v>
      </c>
      <c r="AN1995" s="4">
        <f t="shared" si="1502"/>
        <v>30.761436140247497</v>
      </c>
      <c r="AO1995" s="4">
        <f t="shared" si="1503"/>
        <v>0</v>
      </c>
      <c r="AP1995" s="4">
        <f t="shared" si="1504"/>
        <v>0.16856385975256671</v>
      </c>
      <c r="AQ1995" s="4">
        <f t="shared" si="1505"/>
        <v>0</v>
      </c>
      <c r="AR1995" s="4">
        <f t="shared" si="1492"/>
        <v>19.799999999999955</v>
      </c>
      <c r="AS1995">
        <f t="shared" si="1506"/>
        <v>30.761436140247497</v>
      </c>
      <c r="AT1995" s="6">
        <f t="shared" si="1507"/>
        <v>1</v>
      </c>
      <c r="AU1995" s="4">
        <f t="shared" si="1508"/>
        <v>-15.347153406453923</v>
      </c>
      <c r="AV1995" s="4">
        <f t="shared" si="1509"/>
        <v>-7.9159069715476145</v>
      </c>
      <c r="AW1995">
        <f t="shared" si="1510"/>
        <v>1</v>
      </c>
      <c r="AX1995">
        <f t="shared" si="1511"/>
        <v>0</v>
      </c>
      <c r="AY1995">
        <f t="shared" si="1512"/>
        <v>0</v>
      </c>
      <c r="AZ1995" s="4">
        <f t="shared" si="1493"/>
        <v>-3.9100000000000006</v>
      </c>
      <c r="BA1995" s="4">
        <f t="shared" si="1513"/>
        <v>81.649999999999977</v>
      </c>
      <c r="BB1995" s="4">
        <f t="shared" si="1494"/>
        <v>88.328333333333191</v>
      </c>
      <c r="BC1995" s="4">
        <f t="shared" si="1495"/>
        <v>207.22</v>
      </c>
      <c r="BM1995">
        <f t="shared" si="1467"/>
        <v>0</v>
      </c>
    </row>
    <row r="1996" spans="1:65" x14ac:dyDescent="0.25">
      <c r="A1996">
        <v>519</v>
      </c>
      <c r="B1996" s="1">
        <v>41934</v>
      </c>
      <c r="C1996" s="2">
        <v>1941.29</v>
      </c>
      <c r="D1996" s="2">
        <v>1949.31</v>
      </c>
      <c r="E1996" s="2">
        <v>1926.83</v>
      </c>
      <c r="F1996" s="2">
        <v>1927.11</v>
      </c>
      <c r="G1996" s="2">
        <v>3761930000</v>
      </c>
      <c r="H1996" s="2">
        <f t="shared" si="1468"/>
        <v>35.941146027607118</v>
      </c>
      <c r="I1996" s="2">
        <f t="shared" si="1469"/>
        <v>1933.0709999999999</v>
      </c>
      <c r="J1996" s="2">
        <f t="shared" si="1470"/>
        <v>37.493235123152537</v>
      </c>
      <c r="K1996" s="2">
        <f t="shared" si="1471"/>
        <v>9.9999999999909051E-3</v>
      </c>
      <c r="L1996" s="18">
        <v>0.16189999999999999</v>
      </c>
      <c r="M1996" s="19">
        <v>13.403724116342239</v>
      </c>
      <c r="N1996" s="4">
        <f t="shared" si="1482"/>
        <v>22.480000000000018</v>
      </c>
      <c r="O1996" s="4">
        <f t="shared" si="1472"/>
        <v>35.421000000000028</v>
      </c>
      <c r="P1996" s="4">
        <f t="shared" si="1483"/>
        <v>-4.9203458646616545</v>
      </c>
      <c r="Q1996" s="4">
        <f t="shared" si="1496"/>
        <v>-3.696422600619194</v>
      </c>
      <c r="R1996" s="18">
        <f t="shared" si="1484"/>
        <v>1935.4283082706766</v>
      </c>
      <c r="S1996" s="2">
        <f t="shared" si="1485"/>
        <v>8.3183082706766527</v>
      </c>
      <c r="T1996" s="22">
        <f t="shared" si="1473"/>
        <v>1</v>
      </c>
      <c r="U1996" s="29">
        <f t="shared" si="1486"/>
        <v>1939.7480296517028</v>
      </c>
      <c r="V1996" s="30">
        <f t="shared" si="1487"/>
        <v>12.638029651702936</v>
      </c>
      <c r="W1996" s="31">
        <f t="shared" si="1497"/>
        <v>0</v>
      </c>
      <c r="X1996" s="35">
        <f t="shared" si="1488"/>
        <v>1947.7254666666649</v>
      </c>
      <c r="Y1996" s="30">
        <f t="shared" si="1489"/>
        <v>20.615466666665043</v>
      </c>
      <c r="Z1996" s="31">
        <f t="shared" si="1498"/>
        <v>0</v>
      </c>
      <c r="AA1996" s="29">
        <f t="shared" si="1490"/>
        <v>1940.8648708337976</v>
      </c>
      <c r="AB1996" s="30">
        <f t="shared" si="1491"/>
        <v>13.754870833797668</v>
      </c>
      <c r="AC1996" s="31">
        <f t="shared" si="1499"/>
        <v>0</v>
      </c>
      <c r="AD1996" s="32">
        <f t="shared" si="1474"/>
        <v>-1</v>
      </c>
      <c r="AE1996" s="33">
        <f t="shared" si="1475"/>
        <v>0</v>
      </c>
      <c r="AF1996" s="33">
        <f t="shared" si="1476"/>
        <v>0</v>
      </c>
      <c r="AG1996" s="33">
        <f t="shared" si="1477"/>
        <v>0</v>
      </c>
      <c r="AH1996" s="38">
        <f t="shared" si="1478"/>
        <v>0</v>
      </c>
      <c r="AI1996" s="33">
        <f t="shared" si="1479"/>
        <v>0</v>
      </c>
      <c r="AJ1996" s="39">
        <f t="shared" si="1480"/>
        <v>0</v>
      </c>
      <c r="AK1996" s="43">
        <f t="shared" si="1481"/>
        <v>0</v>
      </c>
      <c r="AL1996" s="4">
        <f t="shared" si="1500"/>
        <v>8.0199999999999818</v>
      </c>
      <c r="AM1996" s="4">
        <f t="shared" si="1501"/>
        <v>8.4451291662023777</v>
      </c>
      <c r="AN1996" s="4">
        <f t="shared" si="1502"/>
        <v>8.0199999999999818</v>
      </c>
      <c r="AO1996" s="4">
        <f t="shared" si="1503"/>
        <v>-14.460000000000036</v>
      </c>
      <c r="AP1996" s="4">
        <f t="shared" si="1504"/>
        <v>14.03487083379764</v>
      </c>
      <c r="AQ1996" s="4">
        <f t="shared" si="1505"/>
        <v>14.03487083379764</v>
      </c>
      <c r="AR1996" s="4">
        <f t="shared" si="1492"/>
        <v>14.180000000000064</v>
      </c>
      <c r="AS1996">
        <f t="shared" si="1506"/>
        <v>14.03487083379764</v>
      </c>
      <c r="AT1996" s="6">
        <f t="shared" si="1507"/>
        <v>1</v>
      </c>
      <c r="AU1996" s="4">
        <f t="shared" si="1508"/>
        <v>-0.96156104799912434</v>
      </c>
      <c r="AV1996" s="4">
        <f t="shared" si="1509"/>
        <v>-0.47627588365782431</v>
      </c>
      <c r="AW1996">
        <f t="shared" si="1510"/>
        <v>1</v>
      </c>
      <c r="AX1996">
        <f t="shared" si="1511"/>
        <v>0</v>
      </c>
      <c r="AY1996">
        <f t="shared" si="1512"/>
        <v>0</v>
      </c>
      <c r="AZ1996" s="4">
        <f t="shared" si="1493"/>
        <v>-3.9100000000000006</v>
      </c>
      <c r="BA1996" s="4">
        <f t="shared" si="1513"/>
        <v>85.559999999999974</v>
      </c>
      <c r="BB1996" s="4">
        <f t="shared" si="1494"/>
        <v>88.328333333333191</v>
      </c>
      <c r="BC1996" s="4">
        <f t="shared" si="1495"/>
        <v>211.32799999999995</v>
      </c>
      <c r="BM1996">
        <f t="shared" si="1467"/>
        <v>0</v>
      </c>
    </row>
    <row r="1997" spans="1:65" x14ac:dyDescent="0.25">
      <c r="A1997">
        <v>518</v>
      </c>
      <c r="B1997" s="1">
        <v>41933</v>
      </c>
      <c r="C1997" s="2">
        <v>1909.38</v>
      </c>
      <c r="D1997" s="2">
        <v>1942.45</v>
      </c>
      <c r="E1997" s="2">
        <v>1909.38</v>
      </c>
      <c r="F1997" s="2">
        <v>1941.28</v>
      </c>
      <c r="G1997" s="2">
        <v>3987090000</v>
      </c>
      <c r="H1997" s="2">
        <f t="shared" si="1468"/>
        <v>35.260983537048439</v>
      </c>
      <c r="I1997" s="2">
        <f t="shared" si="1469"/>
        <v>1935.1734999999994</v>
      </c>
      <c r="J1997" s="2">
        <f t="shared" si="1470"/>
        <v>39.180650229015086</v>
      </c>
      <c r="K1997" s="2">
        <f t="shared" si="1471"/>
        <v>5.3700000000001182</v>
      </c>
      <c r="L1997" s="18">
        <v>0.14000000000000001</v>
      </c>
      <c r="M1997" s="19">
        <v>11.368095465911754</v>
      </c>
      <c r="N1997" s="4">
        <f t="shared" si="1482"/>
        <v>38.440000000000055</v>
      </c>
      <c r="O1997" s="4">
        <f t="shared" si="1472"/>
        <v>37.684000000000012</v>
      </c>
      <c r="P1997" s="4">
        <f t="shared" si="1483"/>
        <v>-5.8516917293233073</v>
      </c>
      <c r="Q1997" s="4">
        <f t="shared" si="1496"/>
        <v>-3.9537701238390075</v>
      </c>
      <c r="R1997" s="18">
        <f t="shared" si="1484"/>
        <v>1897.3321353383458</v>
      </c>
      <c r="S1997" s="2">
        <f t="shared" si="1485"/>
        <v>43.947864661654194</v>
      </c>
      <c r="T1997" s="22">
        <f t="shared" si="1473"/>
        <v>0</v>
      </c>
      <c r="U1997" s="29">
        <f t="shared" si="1486"/>
        <v>1907.706389460094</v>
      </c>
      <c r="V1997" s="30">
        <f t="shared" si="1487"/>
        <v>33.573610539905985</v>
      </c>
      <c r="W1997" s="31">
        <f t="shared" si="1497"/>
        <v>0</v>
      </c>
      <c r="X1997" s="35">
        <f t="shared" si="1488"/>
        <v>1915.097466666668</v>
      </c>
      <c r="Y1997" s="30">
        <f t="shared" si="1489"/>
        <v>26.182533333332003</v>
      </c>
      <c r="Z1997" s="31">
        <f t="shared" si="1498"/>
        <v>0</v>
      </c>
      <c r="AA1997" s="29">
        <f t="shared" si="1490"/>
        <v>1908.7411402690143</v>
      </c>
      <c r="AB1997" s="30">
        <f t="shared" si="1491"/>
        <v>32.538859730985678</v>
      </c>
      <c r="AC1997" s="31">
        <f t="shared" si="1499"/>
        <v>0</v>
      </c>
      <c r="AD1997" s="32">
        <f t="shared" si="1474"/>
        <v>-1</v>
      </c>
      <c r="AE1997" s="33">
        <f t="shared" si="1475"/>
        <v>0</v>
      </c>
      <c r="AF1997" s="33">
        <f t="shared" si="1476"/>
        <v>0</v>
      </c>
      <c r="AG1997" s="33">
        <f t="shared" si="1477"/>
        <v>0</v>
      </c>
      <c r="AH1997" s="38">
        <f t="shared" si="1478"/>
        <v>-1</v>
      </c>
      <c r="AI1997" s="33">
        <f t="shared" si="1479"/>
        <v>0</v>
      </c>
      <c r="AJ1997" s="39">
        <f t="shared" si="1480"/>
        <v>-1</v>
      </c>
      <c r="AK1997" s="43">
        <f t="shared" si="1481"/>
        <v>0</v>
      </c>
      <c r="AL1997" s="4">
        <f t="shared" si="1500"/>
        <v>33.069999999999936</v>
      </c>
      <c r="AM1997" s="4">
        <f t="shared" si="1501"/>
        <v>33.708859730985751</v>
      </c>
      <c r="AN1997" s="4">
        <f t="shared" si="1502"/>
        <v>33.069999999999936</v>
      </c>
      <c r="AO1997" s="4">
        <f t="shared" si="1503"/>
        <v>0</v>
      </c>
      <c r="AP1997" s="4">
        <f t="shared" si="1504"/>
        <v>-0.63885973098581417</v>
      </c>
      <c r="AQ1997" s="4">
        <f t="shared" si="1505"/>
        <v>0.63885973098581417</v>
      </c>
      <c r="AR1997" s="4">
        <f t="shared" si="1492"/>
        <v>31.899999999999864</v>
      </c>
      <c r="AS1997">
        <f t="shared" si="1506"/>
        <v>33.069999999999936</v>
      </c>
      <c r="AT1997" s="6">
        <f t="shared" si="1507"/>
        <v>1</v>
      </c>
      <c r="AU1997" s="4">
        <f t="shared" si="1508"/>
        <v>-17.311328584939538</v>
      </c>
      <c r="AV1997" s="4">
        <f t="shared" si="1509"/>
        <v>-20.231904534088109</v>
      </c>
      <c r="AW1997">
        <f t="shared" si="1510"/>
        <v>1</v>
      </c>
      <c r="AX1997">
        <f t="shared" si="1511"/>
        <v>0</v>
      </c>
      <c r="AY1997">
        <f t="shared" si="1512"/>
        <v>0</v>
      </c>
      <c r="AZ1997" s="4">
        <f t="shared" si="1493"/>
        <v>-3.9100000000000006</v>
      </c>
      <c r="BA1997" s="4">
        <f t="shared" si="1513"/>
        <v>89.46999999999997</v>
      </c>
      <c r="BB1997" s="4">
        <f t="shared" si="1494"/>
        <v>88.328333333333191</v>
      </c>
      <c r="BC1997" s="4">
        <f t="shared" si="1495"/>
        <v>198.56400000000002</v>
      </c>
      <c r="BM1997">
        <f t="shared" si="1467"/>
        <v>1</v>
      </c>
    </row>
    <row r="1998" spans="1:65" x14ac:dyDescent="0.25">
      <c r="A1998">
        <v>517</v>
      </c>
      <c r="B1998" s="1">
        <v>41932</v>
      </c>
      <c r="C1998" s="2">
        <v>1885.62</v>
      </c>
      <c r="D1998" s="2">
        <v>1905.03</v>
      </c>
      <c r="E1998" s="2">
        <v>1882.3</v>
      </c>
      <c r="F1998" s="2">
        <v>1904.01</v>
      </c>
      <c r="G1998" s="2">
        <v>3331210000</v>
      </c>
      <c r="H1998" s="2">
        <f t="shared" si="1468"/>
        <v>40.404263306405333</v>
      </c>
      <c r="I1998" s="2">
        <f t="shared" si="1469"/>
        <v>1939.3434999999995</v>
      </c>
      <c r="J1998" s="2">
        <f t="shared" si="1470"/>
        <v>41.221380435400235</v>
      </c>
      <c r="K1998" s="2">
        <f t="shared" si="1471"/>
        <v>-1.1400000000001</v>
      </c>
      <c r="L1998" s="18">
        <v>0.17030000000000001</v>
      </c>
      <c r="M1998" s="19">
        <v>13.703192534835129</v>
      </c>
      <c r="N1998" s="4">
        <f t="shared" si="1482"/>
        <v>22.730000000000018</v>
      </c>
      <c r="O1998" s="4">
        <f t="shared" si="1472"/>
        <v>36.835000000000015</v>
      </c>
      <c r="P1998" s="4">
        <f t="shared" si="1483"/>
        <v>-6.6778646616541337</v>
      </c>
      <c r="Q1998" s="4">
        <f t="shared" si="1496"/>
        <v>-4.291309076682313</v>
      </c>
      <c r="R1998" s="18">
        <f t="shared" si="1484"/>
        <v>1879.7422556390977</v>
      </c>
      <c r="S1998" s="2">
        <f t="shared" si="1485"/>
        <v>24.26774436090227</v>
      </c>
      <c r="T1998" s="22">
        <f t="shared" si="1473"/>
        <v>0</v>
      </c>
      <c r="U1998" s="29">
        <f t="shared" si="1486"/>
        <v>1883.9553177599998</v>
      </c>
      <c r="V1998" s="30">
        <f t="shared" si="1487"/>
        <v>20.054682240000147</v>
      </c>
      <c r="W1998" s="31">
        <f t="shared" si="1497"/>
        <v>0</v>
      </c>
      <c r="X1998" s="35">
        <f t="shared" si="1488"/>
        <v>1887.815466666666</v>
      </c>
      <c r="Y1998" s="30">
        <f t="shared" si="1489"/>
        <v>16.194533333333993</v>
      </c>
      <c r="Z1998" s="31">
        <f t="shared" si="1498"/>
        <v>0</v>
      </c>
      <c r="AA1998" s="29">
        <f t="shared" si="1490"/>
        <v>1884.4957386069332</v>
      </c>
      <c r="AB1998" s="30">
        <f t="shared" si="1491"/>
        <v>19.514261393066818</v>
      </c>
      <c r="AC1998" s="31">
        <f t="shared" si="1499"/>
        <v>0</v>
      </c>
      <c r="AD1998" s="32">
        <f t="shared" si="1474"/>
        <v>-1</v>
      </c>
      <c r="AE1998" s="33">
        <f t="shared" si="1475"/>
        <v>0</v>
      </c>
      <c r="AF1998" s="33">
        <f t="shared" si="1476"/>
        <v>-1</v>
      </c>
      <c r="AG1998" s="33">
        <f t="shared" si="1477"/>
        <v>0</v>
      </c>
      <c r="AH1998" s="38">
        <f t="shared" si="1478"/>
        <v>-1</v>
      </c>
      <c r="AI1998" s="33">
        <f t="shared" si="1479"/>
        <v>-1</v>
      </c>
      <c r="AJ1998" s="39">
        <f t="shared" si="1480"/>
        <v>-1</v>
      </c>
      <c r="AK1998" s="43">
        <f t="shared" si="1481"/>
        <v>-1</v>
      </c>
      <c r="AL1998" s="4">
        <f t="shared" si="1500"/>
        <v>19.410000000000082</v>
      </c>
      <c r="AM1998" s="4">
        <f t="shared" si="1501"/>
        <v>20.534261393066799</v>
      </c>
      <c r="AN1998" s="4">
        <f t="shared" si="1502"/>
        <v>19.410000000000082</v>
      </c>
      <c r="AO1998" s="4">
        <f t="shared" si="1503"/>
        <v>-3.3199999999999363</v>
      </c>
      <c r="AP1998" s="4">
        <f t="shared" si="1504"/>
        <v>2.1957386069332188</v>
      </c>
      <c r="AQ1998" s="4">
        <f t="shared" si="1505"/>
        <v>2.1957386069332188</v>
      </c>
      <c r="AR1998" s="4">
        <f t="shared" si="1492"/>
        <v>18.3900000000001</v>
      </c>
      <c r="AS1998">
        <f t="shared" si="1506"/>
        <v>19.410000000000082</v>
      </c>
      <c r="AT1998" s="6">
        <f t="shared" si="1507"/>
        <v>1</v>
      </c>
      <c r="AU1998" s="4">
        <f t="shared" si="1508"/>
        <v>-1.307470166250301</v>
      </c>
      <c r="AV1998" s="4">
        <f t="shared" si="1509"/>
        <v>-4.3868074651649716</v>
      </c>
      <c r="AW1998">
        <f t="shared" si="1510"/>
        <v>1</v>
      </c>
      <c r="AX1998">
        <f t="shared" si="1511"/>
        <v>0</v>
      </c>
      <c r="AY1998">
        <f t="shared" si="1512"/>
        <v>0</v>
      </c>
      <c r="AZ1998" s="4">
        <f t="shared" si="1493"/>
        <v>-3.9100000000000006</v>
      </c>
      <c r="BA1998" s="4">
        <f t="shared" si="1513"/>
        <v>93.379999999999967</v>
      </c>
      <c r="BB1998" s="4">
        <f t="shared" si="1494"/>
        <v>89.631666666666518</v>
      </c>
      <c r="BC1998" s="4">
        <f t="shared" si="1495"/>
        <v>189.05999999999992</v>
      </c>
      <c r="BM1998">
        <f t="shared" si="1467"/>
        <v>1</v>
      </c>
    </row>
    <row r="1999" spans="1:65" x14ac:dyDescent="0.25">
      <c r="A1999">
        <v>516</v>
      </c>
      <c r="B1999" s="1">
        <v>41929</v>
      </c>
      <c r="C1999" s="2">
        <v>1864.91</v>
      </c>
      <c r="D1999" s="2">
        <v>1898.16</v>
      </c>
      <c r="E1999" s="2">
        <v>1864.91</v>
      </c>
      <c r="F1999" s="2">
        <v>1886.76</v>
      </c>
      <c r="G1999" s="2">
        <v>4482120000</v>
      </c>
      <c r="H1999" s="2">
        <f t="shared" si="1468"/>
        <v>44.413179988227199</v>
      </c>
      <c r="I1999" s="2">
        <f t="shared" si="1469"/>
        <v>1945.5164999999997</v>
      </c>
      <c r="J1999" s="2">
        <f t="shared" si="1470"/>
        <v>45.68383969425647</v>
      </c>
      <c r="K1999" s="2">
        <f t="shared" si="1471"/>
        <v>2.1500000000000909</v>
      </c>
      <c r="L1999" s="18">
        <v>0.19814999999999999</v>
      </c>
      <c r="M1999" s="19">
        <v>15.741330290217201</v>
      </c>
      <c r="N1999" s="4">
        <f t="shared" si="1482"/>
        <v>35.400000000000091</v>
      </c>
      <c r="O1999" s="4">
        <f t="shared" si="1472"/>
        <v>36.503</v>
      </c>
      <c r="P1999" s="4">
        <f t="shared" si="1483"/>
        <v>-7.0177443609022516</v>
      </c>
      <c r="Q1999" s="4">
        <f t="shared" si="1496"/>
        <v>-4.2684159999999993</v>
      </c>
      <c r="R1999" s="18">
        <f t="shared" si="1484"/>
        <v>1855.5803609022557</v>
      </c>
      <c r="S1999" s="2">
        <f t="shared" si="1485"/>
        <v>31.179639097744257</v>
      </c>
      <c r="T1999" s="22">
        <f t="shared" si="1473"/>
        <v>0</v>
      </c>
      <c r="U1999" s="29">
        <f t="shared" si="1486"/>
        <v>1863.3667559624414</v>
      </c>
      <c r="V1999" s="30">
        <f t="shared" si="1487"/>
        <v>23.393244037558588</v>
      </c>
      <c r="W1999" s="31">
        <f t="shared" si="1497"/>
        <v>0</v>
      </c>
      <c r="X1999" s="35">
        <f t="shared" si="1488"/>
        <v>1859.0805333333333</v>
      </c>
      <c r="Y1999" s="30">
        <f t="shared" si="1489"/>
        <v>27.679466666666713</v>
      </c>
      <c r="Z1999" s="31">
        <f t="shared" si="1498"/>
        <v>0</v>
      </c>
      <c r="AA1999" s="29">
        <f t="shared" si="1490"/>
        <v>1862.7666847943663</v>
      </c>
      <c r="AB1999" s="30">
        <f t="shared" si="1491"/>
        <v>23.993315205633735</v>
      </c>
      <c r="AC1999" s="31">
        <f t="shared" si="1499"/>
        <v>0</v>
      </c>
      <c r="AD1999" s="32">
        <f t="shared" si="1474"/>
        <v>-1</v>
      </c>
      <c r="AE1999" s="33">
        <f t="shared" si="1475"/>
        <v>-1</v>
      </c>
      <c r="AF1999" s="33">
        <f t="shared" si="1476"/>
        <v>-1</v>
      </c>
      <c r="AG1999" s="33">
        <f t="shared" si="1477"/>
        <v>-1</v>
      </c>
      <c r="AH1999" s="38">
        <f t="shared" si="1478"/>
        <v>-1</v>
      </c>
      <c r="AI1999" s="33">
        <f t="shared" si="1479"/>
        <v>-1</v>
      </c>
      <c r="AJ1999" s="39">
        <f t="shared" si="1480"/>
        <v>-1</v>
      </c>
      <c r="AK1999" s="43">
        <f t="shared" si="1481"/>
        <v>-1</v>
      </c>
      <c r="AL1999" s="4">
        <f t="shared" si="1500"/>
        <v>33.25</v>
      </c>
      <c r="AM1999" s="4">
        <f t="shared" si="1501"/>
        <v>35.393315205633826</v>
      </c>
      <c r="AN1999" s="4">
        <f t="shared" si="1502"/>
        <v>33.25</v>
      </c>
      <c r="AO1999" s="4">
        <f t="shared" si="1503"/>
        <v>0</v>
      </c>
      <c r="AP1999" s="4">
        <f t="shared" si="1504"/>
        <v>-2.1433152056338258</v>
      </c>
      <c r="AQ1999" s="4">
        <f t="shared" si="1505"/>
        <v>2.1433152056338258</v>
      </c>
      <c r="AR1999" s="4">
        <f t="shared" si="1492"/>
        <v>21.849999999999909</v>
      </c>
      <c r="AS1999">
        <f t="shared" si="1506"/>
        <v>33.25</v>
      </c>
      <c r="AT1999" s="6">
        <f t="shared" si="1507"/>
        <v>1</v>
      </c>
      <c r="AU1999" s="4">
        <f t="shared" si="1508"/>
        <v>-10.783828583849676</v>
      </c>
      <c r="AV1999" s="4">
        <f t="shared" si="1509"/>
        <v>-5.8086697097827082</v>
      </c>
      <c r="AW1999">
        <f t="shared" si="1510"/>
        <v>1</v>
      </c>
      <c r="AX1999">
        <f t="shared" si="1511"/>
        <v>0</v>
      </c>
      <c r="AY1999">
        <f t="shared" si="1512"/>
        <v>0</v>
      </c>
      <c r="AZ1999" s="4">
        <f t="shared" si="1493"/>
        <v>-3.9100000000000006</v>
      </c>
      <c r="BA1999" s="4">
        <f t="shared" si="1513"/>
        <v>97.289999999999964</v>
      </c>
      <c r="BB1999" s="4">
        <f t="shared" si="1494"/>
        <v>93.541666666666515</v>
      </c>
      <c r="BC1999" s="4">
        <f t="shared" si="1495"/>
        <v>180.77600000000001</v>
      </c>
      <c r="BM1999">
        <f t="shared" si="1467"/>
        <v>1</v>
      </c>
    </row>
    <row r="2000" spans="1:65" x14ac:dyDescent="0.25">
      <c r="A2000">
        <v>515</v>
      </c>
      <c r="B2000" s="1">
        <v>41928</v>
      </c>
      <c r="C2000" s="2">
        <v>1855.95</v>
      </c>
      <c r="D2000" s="2">
        <v>1876.01</v>
      </c>
      <c r="E2000" s="2">
        <v>1835.02</v>
      </c>
      <c r="F2000" s="2">
        <v>1862.76</v>
      </c>
      <c r="G2000" s="2">
        <v>5073150000</v>
      </c>
      <c r="H2000" s="2">
        <f t="shared" si="1468"/>
        <v>41.940266570445139</v>
      </c>
      <c r="I2000" s="2">
        <f t="shared" si="1469"/>
        <v>1952.9079999999999</v>
      </c>
      <c r="J2000" s="2">
        <f t="shared" si="1470"/>
        <v>46.772319577761031</v>
      </c>
      <c r="K2000" s="2">
        <f t="shared" si="1471"/>
        <v>-6.5399999999999636</v>
      </c>
      <c r="L2000" s="18">
        <v>0.24595</v>
      </c>
      <c r="M2000" s="19">
        <v>19.535801231435066</v>
      </c>
      <c r="N2000" s="4">
        <f t="shared" si="1482"/>
        <v>40.990000000000009</v>
      </c>
      <c r="O2000" s="4">
        <f t="shared" si="1472"/>
        <v>35.464999999999989</v>
      </c>
      <c r="P2000" s="4">
        <f t="shared" si="1483"/>
        <v>-7.1796390977443565</v>
      </c>
      <c r="Q2000" s="4">
        <f t="shared" si="1496"/>
        <v>-3.9570359937402166</v>
      </c>
      <c r="R2000" s="18">
        <f t="shared" si="1484"/>
        <v>1855.6996240601504</v>
      </c>
      <c r="S2000" s="2">
        <f t="shared" si="1485"/>
        <v>7.060375939849564</v>
      </c>
      <c r="T2000" s="22">
        <f t="shared" si="1473"/>
        <v>1</v>
      </c>
      <c r="U2000" s="29">
        <f t="shared" si="1486"/>
        <v>1854.5679184829721</v>
      </c>
      <c r="V2000" s="30">
        <f t="shared" si="1487"/>
        <v>8.1920815170278729</v>
      </c>
      <c r="W2000" s="31">
        <f t="shared" si="1497"/>
        <v>1</v>
      </c>
      <c r="X2000" s="35">
        <f t="shared" si="1488"/>
        <v>1855.5376000000006</v>
      </c>
      <c r="Y2000" s="30">
        <f t="shared" si="1489"/>
        <v>7.2223999999994248</v>
      </c>
      <c r="Z2000" s="31">
        <f t="shared" si="1498"/>
        <v>1</v>
      </c>
      <c r="AA2000" s="29">
        <f t="shared" si="1490"/>
        <v>1854.7036738953561</v>
      </c>
      <c r="AB2000" s="30">
        <f t="shared" si="1491"/>
        <v>8.0563261046438583</v>
      </c>
      <c r="AC2000" s="31">
        <f t="shared" si="1499"/>
        <v>1</v>
      </c>
      <c r="AD2000" s="32">
        <f t="shared" si="1474"/>
        <v>1</v>
      </c>
      <c r="AE2000" s="33">
        <f t="shared" si="1475"/>
        <v>1</v>
      </c>
      <c r="AF2000" s="33">
        <f t="shared" si="1476"/>
        <v>0</v>
      </c>
      <c r="AG2000" s="33">
        <f t="shared" si="1477"/>
        <v>0</v>
      </c>
      <c r="AH2000" s="38">
        <f t="shared" si="1478"/>
        <v>1</v>
      </c>
      <c r="AI2000" s="33">
        <f t="shared" si="1479"/>
        <v>1</v>
      </c>
      <c r="AJ2000" s="39">
        <f t="shared" si="1480"/>
        <v>1</v>
      </c>
      <c r="AK2000" s="43">
        <f t="shared" si="1481"/>
        <v>1</v>
      </c>
      <c r="AL2000" s="4">
        <f t="shared" si="1500"/>
        <v>20.059999999999945</v>
      </c>
      <c r="AM2000" s="4">
        <f t="shared" si="1501"/>
        <v>21.306326104643858</v>
      </c>
      <c r="AN2000" s="4">
        <f t="shared" si="1502"/>
        <v>20.059999999999945</v>
      </c>
      <c r="AO2000" s="4">
        <f t="shared" si="1503"/>
        <v>-20.930000000000064</v>
      </c>
      <c r="AP2000" s="4">
        <f t="shared" si="1504"/>
        <v>19.683673895356151</v>
      </c>
      <c r="AQ2000" s="4">
        <f t="shared" si="1505"/>
        <v>19.683673895356151</v>
      </c>
      <c r="AR2000" s="4">
        <f t="shared" si="1492"/>
        <v>6.8099999999999454</v>
      </c>
      <c r="AS2000">
        <f t="shared" si="1506"/>
        <v>20.059999999999945</v>
      </c>
      <c r="AT2000" s="6">
        <f t="shared" si="1507"/>
        <v>0</v>
      </c>
      <c r="AU2000" s="4">
        <f t="shared" si="1508"/>
        <v>1.4983695201940677</v>
      </c>
      <c r="AV2000" s="4">
        <f t="shared" si="1509"/>
        <v>13.025801231435121</v>
      </c>
      <c r="AW2000">
        <f t="shared" si="1510"/>
        <v>0</v>
      </c>
      <c r="AX2000">
        <f t="shared" si="1511"/>
        <v>0</v>
      </c>
      <c r="AY2000">
        <f t="shared" si="1512"/>
        <v>0</v>
      </c>
      <c r="AZ2000" s="4">
        <f t="shared" si="1493"/>
        <v>6.94</v>
      </c>
      <c r="BA2000" s="4">
        <f t="shared" si="1513"/>
        <v>101.19999999999996</v>
      </c>
      <c r="BB2000" s="4">
        <f t="shared" si="1494"/>
        <v>97.451666666666512</v>
      </c>
      <c r="BC2000" s="4">
        <f t="shared" si="1495"/>
        <v>177.19200000000001</v>
      </c>
      <c r="BM2000">
        <f t="shared" si="1467"/>
        <v>1</v>
      </c>
    </row>
    <row r="2001" spans="1:65" x14ac:dyDescent="0.25">
      <c r="A2001">
        <v>514</v>
      </c>
      <c r="B2001" s="1">
        <v>41927</v>
      </c>
      <c r="C2001" s="2">
        <v>1874.18</v>
      </c>
      <c r="D2001" s="2">
        <v>1874.18</v>
      </c>
      <c r="E2001" s="2">
        <v>1820.66</v>
      </c>
      <c r="F2001" s="2">
        <v>1862.49</v>
      </c>
      <c r="G2001" s="2">
        <v>6090800000</v>
      </c>
      <c r="H2001" s="2">
        <f t="shared" si="1468"/>
        <v>35.257831848635639</v>
      </c>
      <c r="I2001" s="2">
        <f t="shared" si="1469"/>
        <v>1960.2639999999999</v>
      </c>
      <c r="J2001" s="2">
        <f t="shared" si="1470"/>
        <v>41.636428315775774</v>
      </c>
      <c r="K2001" s="2">
        <f t="shared" si="1471"/>
        <v>-3.5199999999999818</v>
      </c>
      <c r="L2001" s="18">
        <v>0.23409999999999997</v>
      </c>
      <c r="M2001" s="19">
        <v>18.746408278429577</v>
      </c>
      <c r="N2001" s="4">
        <f t="shared" si="1482"/>
        <v>57.039999999999964</v>
      </c>
      <c r="O2001" s="4">
        <f t="shared" si="1472"/>
        <v>33.994999999999983</v>
      </c>
      <c r="P2001" s="4">
        <f t="shared" si="1483"/>
        <v>-6.7903759398496195</v>
      </c>
      <c r="Q2001" s="4">
        <f t="shared" si="1496"/>
        <v>-3.5437987616099069</v>
      </c>
      <c r="R2001" s="18">
        <f t="shared" si="1484"/>
        <v>1871.6664661654136</v>
      </c>
      <c r="S2001" s="2">
        <f t="shared" si="1485"/>
        <v>9.176466165413558</v>
      </c>
      <c r="T2001" s="22">
        <f t="shared" si="1473"/>
        <v>1</v>
      </c>
      <c r="U2001" s="29">
        <f t="shared" si="1486"/>
        <v>1872.9841543498453</v>
      </c>
      <c r="V2001" s="30">
        <f t="shared" si="1487"/>
        <v>10.494154349845303</v>
      </c>
      <c r="W2001" s="31">
        <f t="shared" si="1497"/>
        <v>1</v>
      </c>
      <c r="X2001" s="35">
        <f t="shared" si="1488"/>
        <v>1865.5058666666664</v>
      </c>
      <c r="Y2001" s="30">
        <f t="shared" si="1489"/>
        <v>3.0158666666663976</v>
      </c>
      <c r="Z2001" s="31">
        <f t="shared" si="1498"/>
        <v>1</v>
      </c>
      <c r="AA2001" s="29">
        <f t="shared" si="1490"/>
        <v>1871.9371940742003</v>
      </c>
      <c r="AB2001" s="30">
        <f t="shared" si="1491"/>
        <v>9.4471940742002971</v>
      </c>
      <c r="AC2001" s="31">
        <f t="shared" si="1499"/>
        <v>1</v>
      </c>
      <c r="AD2001" s="32">
        <f t="shared" si="1474"/>
        <v>1</v>
      </c>
      <c r="AE2001" s="33">
        <f t="shared" si="1475"/>
        <v>1</v>
      </c>
      <c r="AF2001" s="33">
        <f t="shared" si="1476"/>
        <v>0</v>
      </c>
      <c r="AG2001" s="33">
        <f t="shared" si="1477"/>
        <v>0</v>
      </c>
      <c r="AH2001" s="38">
        <f t="shared" si="1478"/>
        <v>1</v>
      </c>
      <c r="AI2001" s="33">
        <f t="shared" si="1479"/>
        <v>1</v>
      </c>
      <c r="AJ2001" s="39">
        <f t="shared" si="1480"/>
        <v>0</v>
      </c>
      <c r="AK2001" s="43">
        <f t="shared" si="1481"/>
        <v>0</v>
      </c>
      <c r="AL2001" s="4">
        <f t="shared" si="1500"/>
        <v>0</v>
      </c>
      <c r="AM2001" s="4">
        <f t="shared" si="1501"/>
        <v>2.2428059257997575</v>
      </c>
      <c r="AN2001" s="4">
        <f t="shared" si="1502"/>
        <v>0</v>
      </c>
      <c r="AO2001" s="4">
        <f t="shared" si="1503"/>
        <v>-53.519999999999982</v>
      </c>
      <c r="AP2001" s="4">
        <f t="shared" si="1504"/>
        <v>51.277194074200224</v>
      </c>
      <c r="AQ2001" s="4">
        <f t="shared" si="1505"/>
        <v>51.277194074200224</v>
      </c>
      <c r="AR2001" s="4">
        <f t="shared" si="1492"/>
        <v>11.690000000000055</v>
      </c>
      <c r="AS2001">
        <f t="shared" si="1506"/>
        <v>51.277194074200224</v>
      </c>
      <c r="AT2001" s="6">
        <f t="shared" si="1507"/>
        <v>1</v>
      </c>
      <c r="AU2001" s="4">
        <f t="shared" si="1508"/>
        <v>-32.483583268464571</v>
      </c>
      <c r="AV2001" s="4">
        <f t="shared" si="1509"/>
        <v>7.3564082784295222</v>
      </c>
      <c r="AW2001">
        <f t="shared" si="1510"/>
        <v>0</v>
      </c>
      <c r="AX2001">
        <f t="shared" si="1511"/>
        <v>1</v>
      </c>
      <c r="AY2001">
        <f t="shared" si="1512"/>
        <v>0</v>
      </c>
      <c r="AZ2001" s="4">
        <f t="shared" si="1493"/>
        <v>-3.9100000000000006</v>
      </c>
      <c r="BA2001" s="4">
        <f t="shared" si="1513"/>
        <v>94.259999999999962</v>
      </c>
      <c r="BB2001" s="4">
        <f t="shared" si="1494"/>
        <v>90.511666666666514</v>
      </c>
      <c r="BC2001" s="4">
        <f t="shared" si="1495"/>
        <v>184.48400000000001</v>
      </c>
      <c r="BM2001">
        <f t="shared" si="1467"/>
        <v>1</v>
      </c>
    </row>
    <row r="2002" spans="1:65" x14ac:dyDescent="0.25">
      <c r="A2002">
        <v>513</v>
      </c>
      <c r="B2002" s="1">
        <v>41926</v>
      </c>
      <c r="C2002" s="2">
        <v>1877.11</v>
      </c>
      <c r="D2002" s="2">
        <v>1898.71</v>
      </c>
      <c r="E2002" s="2">
        <v>1871.79</v>
      </c>
      <c r="F2002" s="2">
        <v>1877.7</v>
      </c>
      <c r="G2002" s="2">
        <v>4812010000</v>
      </c>
      <c r="H2002" s="2">
        <f t="shared" si="1468"/>
        <v>30.925941214456195</v>
      </c>
      <c r="I2002" s="2">
        <f t="shared" si="1469"/>
        <v>1966.52</v>
      </c>
      <c r="J2002" s="2">
        <f t="shared" si="1470"/>
        <v>31.754953575449402</v>
      </c>
      <c r="K2002" s="2">
        <f t="shared" si="1471"/>
        <v>2.3699999999998909</v>
      </c>
      <c r="L2002" s="18">
        <v>0.20440000000000003</v>
      </c>
      <c r="M2002" s="19">
        <v>16.342270265857092</v>
      </c>
      <c r="N2002" s="4">
        <f t="shared" si="1482"/>
        <v>26.920000000000073</v>
      </c>
      <c r="O2002" s="4">
        <f t="shared" si="1472"/>
        <v>31.347999999999978</v>
      </c>
      <c r="P2002" s="4">
        <f t="shared" si="1483"/>
        <v>-6.0335338345864606</v>
      </c>
      <c r="Q2002" s="4">
        <f t="shared" si="1496"/>
        <v>-3.0662708978328164</v>
      </c>
      <c r="R2002" s="18">
        <f t="shared" si="1484"/>
        <v>1869.4692932330827</v>
      </c>
      <c r="S2002" s="2">
        <f t="shared" si="1485"/>
        <v>8.2307067669173648</v>
      </c>
      <c r="T2002" s="22">
        <f t="shared" si="1473"/>
        <v>1</v>
      </c>
      <c r="U2002" s="29">
        <f t="shared" si="1486"/>
        <v>1876.1008890375585</v>
      </c>
      <c r="V2002" s="30">
        <f t="shared" si="1487"/>
        <v>1.5991109624415003</v>
      </c>
      <c r="W2002" s="31">
        <f t="shared" si="1497"/>
        <v>1</v>
      </c>
      <c r="X2002" s="35">
        <f t="shared" si="1488"/>
        <v>1871.7438666666676</v>
      </c>
      <c r="Y2002" s="30">
        <f t="shared" si="1489"/>
        <v>5.9561333333324455</v>
      </c>
      <c r="Z2002" s="31">
        <f t="shared" si="1498"/>
        <v>1</v>
      </c>
      <c r="AA2002" s="29">
        <f t="shared" si="1490"/>
        <v>1875.4909059056338</v>
      </c>
      <c r="AB2002" s="30">
        <f t="shared" si="1491"/>
        <v>2.2090940943662645</v>
      </c>
      <c r="AC2002" s="31">
        <f t="shared" si="1499"/>
        <v>1</v>
      </c>
      <c r="AD2002" s="32">
        <f t="shared" si="1474"/>
        <v>1</v>
      </c>
      <c r="AE2002" s="33">
        <f t="shared" si="1475"/>
        <v>0</v>
      </c>
      <c r="AF2002" s="33">
        <f t="shared" si="1476"/>
        <v>0</v>
      </c>
      <c r="AG2002" s="33">
        <f t="shared" si="1477"/>
        <v>0</v>
      </c>
      <c r="AH2002" s="38">
        <f t="shared" si="1478"/>
        <v>0</v>
      </c>
      <c r="AI2002" s="33">
        <f t="shared" si="1479"/>
        <v>0</v>
      </c>
      <c r="AJ2002" s="39">
        <f t="shared" si="1480"/>
        <v>0</v>
      </c>
      <c r="AK2002" s="43">
        <f t="shared" si="1481"/>
        <v>0</v>
      </c>
      <c r="AL2002" s="4">
        <f t="shared" si="1500"/>
        <v>21.600000000000136</v>
      </c>
      <c r="AM2002" s="4">
        <f t="shared" si="1501"/>
        <v>23.219094094366255</v>
      </c>
      <c r="AN2002" s="4">
        <f t="shared" si="1502"/>
        <v>21.600000000000136</v>
      </c>
      <c r="AO2002" s="4">
        <f t="shared" si="1503"/>
        <v>-5.3199999999999363</v>
      </c>
      <c r="AP2002" s="4">
        <f t="shared" si="1504"/>
        <v>3.7009059056338174</v>
      </c>
      <c r="AQ2002" s="4">
        <f t="shared" si="1505"/>
        <v>3.7009059056338174</v>
      </c>
      <c r="AR2002" s="4">
        <f t="shared" si="1492"/>
        <v>0.59000000000014552</v>
      </c>
      <c r="AS2002">
        <f t="shared" si="1506"/>
        <v>21.600000000000136</v>
      </c>
      <c r="AT2002" s="6">
        <f t="shared" si="1507"/>
        <v>1</v>
      </c>
      <c r="AU2002" s="4">
        <f t="shared" si="1508"/>
        <v>-0.17796769496180431</v>
      </c>
      <c r="AV2002" s="4">
        <f t="shared" si="1509"/>
        <v>16.052270265856947</v>
      </c>
      <c r="AW2002">
        <f t="shared" si="1510"/>
        <v>0</v>
      </c>
      <c r="AX2002">
        <f t="shared" si="1511"/>
        <v>1</v>
      </c>
      <c r="AY2002">
        <f t="shared" si="1512"/>
        <v>0</v>
      </c>
      <c r="AZ2002" s="4">
        <f t="shared" si="1493"/>
        <v>-3.9100000000000006</v>
      </c>
      <c r="BA2002" s="4">
        <f t="shared" si="1513"/>
        <v>98.169999999999959</v>
      </c>
      <c r="BB2002" s="4">
        <f t="shared" si="1494"/>
        <v>91.814999999999841</v>
      </c>
      <c r="BC2002" s="4">
        <f t="shared" si="1495"/>
        <v>185.65599999999995</v>
      </c>
      <c r="BM2002">
        <f t="shared" si="1467"/>
        <v>0</v>
      </c>
    </row>
    <row r="2003" spans="1:65" x14ac:dyDescent="0.25">
      <c r="A2003">
        <v>512</v>
      </c>
      <c r="B2003" s="1">
        <v>41925</v>
      </c>
      <c r="C2003" s="2">
        <v>1905.65</v>
      </c>
      <c r="D2003" s="2">
        <v>1912.09</v>
      </c>
      <c r="E2003" s="2">
        <v>1874.14</v>
      </c>
      <c r="F2003" s="2">
        <v>1874.74</v>
      </c>
      <c r="G2003" s="2">
        <v>4352580000</v>
      </c>
      <c r="H2003" s="2">
        <f t="shared" si="1468"/>
        <v>23.335218876196539</v>
      </c>
      <c r="I2003" s="2">
        <f t="shared" si="1469"/>
        <v>1971.761</v>
      </c>
      <c r="J2003" s="2">
        <f t="shared" si="1470"/>
        <v>28.274582522861508</v>
      </c>
      <c r="K2003" s="2">
        <f t="shared" si="1471"/>
        <v>-0.48000000000001819</v>
      </c>
      <c r="L2003" s="18">
        <v>0.22914999999999999</v>
      </c>
      <c r="M2003" s="19">
        <v>18.627854178294204</v>
      </c>
      <c r="N2003" s="4">
        <f t="shared" si="1482"/>
        <v>37.949999999999818</v>
      </c>
      <c r="O2003" s="4">
        <f t="shared" si="1472"/>
        <v>30.276999999999976</v>
      </c>
      <c r="P2003" s="4">
        <f t="shared" si="1483"/>
        <v>-5.2707067669172885</v>
      </c>
      <c r="Q2003" s="4">
        <f t="shared" si="1496"/>
        <v>-2.5874640062597796</v>
      </c>
      <c r="R2003" s="18">
        <f t="shared" si="1484"/>
        <v>1902.0633759398497</v>
      </c>
      <c r="S2003" s="2">
        <f t="shared" si="1485"/>
        <v>27.323375939849711</v>
      </c>
      <c r="T2003" s="22">
        <f t="shared" si="1473"/>
        <v>0</v>
      </c>
      <c r="U2003" s="29">
        <f t="shared" si="1486"/>
        <v>1904.8297676000002</v>
      </c>
      <c r="V2003" s="30">
        <f t="shared" si="1487"/>
        <v>30.089767600000187</v>
      </c>
      <c r="W2003" s="31">
        <f t="shared" si="1497"/>
        <v>0</v>
      </c>
      <c r="X2003" s="35">
        <f t="shared" si="1488"/>
        <v>1893.2874666666685</v>
      </c>
      <c r="Y2003" s="30">
        <f t="shared" si="1489"/>
        <v>18.54746666666847</v>
      </c>
      <c r="Z2003" s="31">
        <f t="shared" si="1498"/>
        <v>0</v>
      </c>
      <c r="AA2003" s="29">
        <f t="shared" si="1490"/>
        <v>1903.2138454693338</v>
      </c>
      <c r="AB2003" s="30">
        <f t="shared" si="1491"/>
        <v>28.47384546933381</v>
      </c>
      <c r="AC2003" s="31">
        <f t="shared" si="1499"/>
        <v>0</v>
      </c>
      <c r="AD2003" s="32">
        <f t="shared" si="1474"/>
        <v>-1</v>
      </c>
      <c r="AE2003" s="33">
        <f t="shared" si="1475"/>
        <v>0</v>
      </c>
      <c r="AF2003" s="33">
        <f t="shared" si="1476"/>
        <v>0</v>
      </c>
      <c r="AG2003" s="33">
        <f t="shared" si="1477"/>
        <v>0</v>
      </c>
      <c r="AH2003" s="38">
        <f t="shared" si="1478"/>
        <v>0</v>
      </c>
      <c r="AI2003" s="33">
        <f t="shared" si="1479"/>
        <v>0</v>
      </c>
      <c r="AJ2003" s="39">
        <f t="shared" si="1480"/>
        <v>0</v>
      </c>
      <c r="AK2003" s="43">
        <f t="shared" si="1481"/>
        <v>0</v>
      </c>
      <c r="AL2003" s="4">
        <f t="shared" si="1500"/>
        <v>6.4399999999998272</v>
      </c>
      <c r="AM2003" s="4">
        <f t="shared" si="1501"/>
        <v>8.8761545306660992</v>
      </c>
      <c r="AN2003" s="4">
        <f t="shared" si="1502"/>
        <v>6.4399999999998272</v>
      </c>
      <c r="AO2003" s="4">
        <f t="shared" si="1503"/>
        <v>-31.509999999999991</v>
      </c>
      <c r="AP2003" s="4">
        <f t="shared" si="1504"/>
        <v>29.073845469333719</v>
      </c>
      <c r="AQ2003" s="4">
        <f t="shared" si="1505"/>
        <v>29.073845469333719</v>
      </c>
      <c r="AR2003" s="4">
        <f t="shared" si="1492"/>
        <v>30.910000000000082</v>
      </c>
      <c r="AS2003">
        <f t="shared" si="1506"/>
        <v>29.073845469333719</v>
      </c>
      <c r="AT2003" s="6">
        <f t="shared" si="1507"/>
        <v>1</v>
      </c>
      <c r="AU2003" s="4">
        <f t="shared" si="1508"/>
        <v>-10.822287945324657</v>
      </c>
      <c r="AV2003" s="4">
        <f t="shared" si="1509"/>
        <v>-11.982145821705878</v>
      </c>
      <c r="AW2003">
        <f t="shared" si="1510"/>
        <v>1</v>
      </c>
      <c r="AX2003">
        <f t="shared" si="1511"/>
        <v>0</v>
      </c>
      <c r="AY2003">
        <f t="shared" si="1512"/>
        <v>0</v>
      </c>
      <c r="AZ2003" s="4">
        <f t="shared" si="1493"/>
        <v>-3.9100000000000006</v>
      </c>
      <c r="BA2003" s="4">
        <f t="shared" si="1513"/>
        <v>102.07999999999996</v>
      </c>
      <c r="BB2003" s="4">
        <f t="shared" si="1494"/>
        <v>91.814999999999841</v>
      </c>
      <c r="BC2003" s="4">
        <f t="shared" si="1495"/>
        <v>197.07200000000003</v>
      </c>
      <c r="BM2003">
        <f t="shared" si="1467"/>
        <v>0</v>
      </c>
    </row>
    <row r="2004" spans="1:65" x14ac:dyDescent="0.25">
      <c r="A2004">
        <v>511</v>
      </c>
      <c r="B2004" s="1">
        <v>41922</v>
      </c>
      <c r="C2004" s="2">
        <v>1925.63</v>
      </c>
      <c r="D2004" s="2">
        <v>1936.98</v>
      </c>
      <c r="E2004" s="2">
        <v>1906.05</v>
      </c>
      <c r="F2004" s="2">
        <v>1906.13</v>
      </c>
      <c r="G2004" s="2">
        <v>4550540000</v>
      </c>
      <c r="H2004" s="2">
        <f t="shared" si="1468"/>
        <v>18.503626341281812</v>
      </c>
      <c r="I2004" s="2">
        <f t="shared" si="1469"/>
        <v>1975.7805000000003</v>
      </c>
      <c r="J2004" s="2">
        <f t="shared" si="1470"/>
        <v>22.008835755573038</v>
      </c>
      <c r="K2004" s="2">
        <f t="shared" si="1471"/>
        <v>-2.5799999999999272</v>
      </c>
      <c r="L2004" s="18">
        <v>0.193</v>
      </c>
      <c r="M2004" s="19">
        <v>15.870919586094837</v>
      </c>
      <c r="N2004" s="4">
        <f t="shared" si="1482"/>
        <v>30.930000000000064</v>
      </c>
      <c r="O2004" s="4">
        <f t="shared" si="1472"/>
        <v>28.362999999999989</v>
      </c>
      <c r="P2004" s="4">
        <f t="shared" si="1483"/>
        <v>-4.0666240601503727</v>
      </c>
      <c r="Q2004" s="4">
        <f t="shared" si="1496"/>
        <v>-2.1031599999999995</v>
      </c>
      <c r="R2004" s="18">
        <f t="shared" si="1484"/>
        <v>1924.9961804511279</v>
      </c>
      <c r="S2004" s="2">
        <f t="shared" si="1485"/>
        <v>18.866180451127775</v>
      </c>
      <c r="T2004" s="22">
        <f t="shared" si="1473"/>
        <v>0</v>
      </c>
      <c r="U2004" s="29">
        <f t="shared" si="1486"/>
        <v>1924.9308105633804</v>
      </c>
      <c r="V2004" s="30">
        <f t="shared" si="1487"/>
        <v>18.80081056338031</v>
      </c>
      <c r="W2004" s="31">
        <f t="shared" si="1497"/>
        <v>0</v>
      </c>
      <c r="X2004" s="35">
        <f t="shared" si="1488"/>
        <v>1936.6045333333336</v>
      </c>
      <c r="Y2004" s="30">
        <f t="shared" si="1489"/>
        <v>30.474533333333511</v>
      </c>
      <c r="Z2004" s="31">
        <f t="shared" si="1498"/>
        <v>0</v>
      </c>
      <c r="AA2004" s="29">
        <f t="shared" si="1490"/>
        <v>1926.5651317511738</v>
      </c>
      <c r="AB2004" s="30">
        <f t="shared" si="1491"/>
        <v>20.435131751173685</v>
      </c>
      <c r="AC2004" s="31">
        <f t="shared" si="1499"/>
        <v>0</v>
      </c>
      <c r="AD2004" s="32">
        <f t="shared" si="1474"/>
        <v>-1</v>
      </c>
      <c r="AE2004" s="33">
        <f t="shared" si="1475"/>
        <v>0</v>
      </c>
      <c r="AF2004" s="33">
        <f t="shared" si="1476"/>
        <v>0</v>
      </c>
      <c r="AG2004" s="33">
        <f t="shared" si="1477"/>
        <v>0</v>
      </c>
      <c r="AH2004" s="38">
        <f t="shared" si="1478"/>
        <v>0</v>
      </c>
      <c r="AI2004" s="33">
        <f t="shared" si="1479"/>
        <v>0</v>
      </c>
      <c r="AJ2004" s="39">
        <f t="shared" si="1480"/>
        <v>0</v>
      </c>
      <c r="AK2004" s="43">
        <f t="shared" si="1481"/>
        <v>0</v>
      </c>
      <c r="AL2004" s="4">
        <f t="shared" si="1500"/>
        <v>11.349999999999909</v>
      </c>
      <c r="AM2004" s="4">
        <f t="shared" si="1501"/>
        <v>10.414868248826224</v>
      </c>
      <c r="AN2004" s="4">
        <f t="shared" si="1502"/>
        <v>10.414868248826224</v>
      </c>
      <c r="AO2004" s="4">
        <f t="shared" si="1503"/>
        <v>-19.580000000000155</v>
      </c>
      <c r="AP2004" s="4">
        <f t="shared" si="1504"/>
        <v>20.51513175117384</v>
      </c>
      <c r="AQ2004" s="4">
        <f t="shared" si="1505"/>
        <v>19.580000000000155</v>
      </c>
      <c r="AR2004" s="4">
        <f t="shared" si="1492"/>
        <v>19.5</v>
      </c>
      <c r="AS2004">
        <f t="shared" si="1506"/>
        <v>19.580000000000155</v>
      </c>
      <c r="AT2004" s="6">
        <f t="shared" si="1507"/>
        <v>1</v>
      </c>
      <c r="AU2004" s="4">
        <f t="shared" si="1508"/>
        <v>-2.4642478571073383</v>
      </c>
      <c r="AV2004" s="4">
        <f t="shared" si="1509"/>
        <v>-3.3290804139051628</v>
      </c>
      <c r="AW2004">
        <f t="shared" si="1510"/>
        <v>1</v>
      </c>
      <c r="AX2004">
        <f t="shared" si="1511"/>
        <v>0</v>
      </c>
      <c r="AY2004">
        <f t="shared" si="1512"/>
        <v>0</v>
      </c>
      <c r="AZ2004" s="4">
        <f t="shared" si="1493"/>
        <v>-3.9100000000000006</v>
      </c>
      <c r="BA2004" s="4">
        <f t="shared" si="1513"/>
        <v>105.98999999999995</v>
      </c>
      <c r="BB2004" s="4">
        <f t="shared" si="1494"/>
        <v>91.814999999999841</v>
      </c>
      <c r="BC2004" s="4">
        <f t="shared" si="1495"/>
        <v>205.06400000000002</v>
      </c>
      <c r="BM2004">
        <f t="shared" si="1467"/>
        <v>0</v>
      </c>
    </row>
    <row r="2005" spans="1:65" x14ac:dyDescent="0.25">
      <c r="A2005">
        <v>510</v>
      </c>
      <c r="B2005" s="1">
        <v>41921</v>
      </c>
      <c r="C2005" s="2">
        <v>1967.68</v>
      </c>
      <c r="D2005" s="2">
        <v>1967.68</v>
      </c>
      <c r="E2005" s="2">
        <v>1927.56</v>
      </c>
      <c r="F2005" s="2">
        <v>1928.21</v>
      </c>
      <c r="G2005" s="2">
        <v>4344020000</v>
      </c>
      <c r="H2005" s="2">
        <f t="shared" si="1468"/>
        <v>14.551392296882765</v>
      </c>
      <c r="I2005" s="2">
        <f t="shared" si="1469"/>
        <v>1979.336</v>
      </c>
      <c r="J2005" s="2">
        <f t="shared" si="1470"/>
        <v>19.51683146064336</v>
      </c>
      <c r="K2005" s="2">
        <f t="shared" si="1471"/>
        <v>-1.2100000000000364</v>
      </c>
      <c r="L2005" s="18">
        <v>0.17725000000000002</v>
      </c>
      <c r="M2005" s="19">
        <v>14.883262732950275</v>
      </c>
      <c r="N2005" s="4">
        <f t="shared" si="1482"/>
        <v>41.330000000000155</v>
      </c>
      <c r="O2005" s="4">
        <f t="shared" si="1472"/>
        <v>27.307999999999971</v>
      </c>
      <c r="P2005" s="4">
        <f t="shared" si="1483"/>
        <v>-3.2138195488721784</v>
      </c>
      <c r="Q2005" s="4">
        <f t="shared" si="1496"/>
        <v>-1.7927934272300463</v>
      </c>
      <c r="R2005" s="18">
        <f t="shared" si="1484"/>
        <v>1966.1296240601505</v>
      </c>
      <c r="S2005" s="2">
        <f t="shared" si="1485"/>
        <v>37.919624060150454</v>
      </c>
      <c r="T2005" s="22">
        <f t="shared" si="1473"/>
        <v>0</v>
      </c>
      <c r="U2005" s="29">
        <f t="shared" si="1486"/>
        <v>1967.0847356346751</v>
      </c>
      <c r="V2005" s="30">
        <f t="shared" si="1487"/>
        <v>38.874735634675062</v>
      </c>
      <c r="W2005" s="31">
        <f t="shared" si="1497"/>
        <v>0</v>
      </c>
      <c r="X2005" s="35">
        <f t="shared" si="1488"/>
        <v>1958.6014666666667</v>
      </c>
      <c r="Y2005" s="30">
        <f t="shared" si="1489"/>
        <v>30.391466666666702</v>
      </c>
      <c r="Z2005" s="31">
        <f t="shared" si="1498"/>
        <v>0</v>
      </c>
      <c r="AA2005" s="29">
        <f t="shared" si="1490"/>
        <v>1965.8970779791541</v>
      </c>
      <c r="AB2005" s="30">
        <f t="shared" si="1491"/>
        <v>37.687077979154083</v>
      </c>
      <c r="AC2005" s="31">
        <f t="shared" si="1499"/>
        <v>0</v>
      </c>
      <c r="AD2005" s="32">
        <f t="shared" si="1474"/>
        <v>-1</v>
      </c>
      <c r="AE2005" s="33">
        <f t="shared" si="1475"/>
        <v>0</v>
      </c>
      <c r="AF2005" s="33">
        <f t="shared" si="1476"/>
        <v>0</v>
      </c>
      <c r="AG2005" s="33">
        <f t="shared" si="1477"/>
        <v>0</v>
      </c>
      <c r="AH2005" s="38">
        <f t="shared" si="1478"/>
        <v>-1</v>
      </c>
      <c r="AI2005" s="33">
        <f t="shared" si="1479"/>
        <v>0</v>
      </c>
      <c r="AJ2005" s="39">
        <f t="shared" si="1480"/>
        <v>0</v>
      </c>
      <c r="AK2005" s="43">
        <f t="shared" si="1481"/>
        <v>0</v>
      </c>
      <c r="AL2005" s="4">
        <f t="shared" si="1500"/>
        <v>0</v>
      </c>
      <c r="AM2005" s="4">
        <f t="shared" si="1501"/>
        <v>1.7829220208459446</v>
      </c>
      <c r="AN2005" s="4">
        <f t="shared" si="1502"/>
        <v>0</v>
      </c>
      <c r="AO2005" s="4">
        <f t="shared" si="1503"/>
        <v>-40.120000000000118</v>
      </c>
      <c r="AP2005" s="4">
        <f t="shared" si="1504"/>
        <v>38.337077979154174</v>
      </c>
      <c r="AQ2005" s="4">
        <f t="shared" si="1505"/>
        <v>38.337077979154174</v>
      </c>
      <c r="AR2005" s="4">
        <f t="shared" si="1492"/>
        <v>39.470000000000027</v>
      </c>
      <c r="AS2005">
        <f t="shared" si="1506"/>
        <v>38.337077979154174</v>
      </c>
      <c r="AT2005" s="6">
        <f t="shared" si="1507"/>
        <v>1</v>
      </c>
      <c r="AU2005" s="4">
        <f t="shared" si="1508"/>
        <v>-25.985117965777121</v>
      </c>
      <c r="AV2005" s="4">
        <f t="shared" si="1509"/>
        <v>-24.286737267049752</v>
      </c>
      <c r="AW2005">
        <f t="shared" si="1510"/>
        <v>1</v>
      </c>
      <c r="AX2005">
        <f t="shared" si="1511"/>
        <v>0</v>
      </c>
      <c r="AY2005">
        <f t="shared" si="1512"/>
        <v>0</v>
      </c>
      <c r="AZ2005" s="4">
        <f t="shared" si="1493"/>
        <v>-3.9100000000000006</v>
      </c>
      <c r="BA2005" s="4">
        <f t="shared" si="1513"/>
        <v>109.89999999999995</v>
      </c>
      <c r="BB2005" s="4">
        <f t="shared" si="1494"/>
        <v>91.814999999999841</v>
      </c>
      <c r="BC2005" s="4">
        <f t="shared" si="1495"/>
        <v>221.88400000000001</v>
      </c>
      <c r="BM2005">
        <f t="shared" si="1467"/>
        <v>0</v>
      </c>
    </row>
    <row r="2006" spans="1:65" x14ac:dyDescent="0.25">
      <c r="A2006">
        <v>509</v>
      </c>
      <c r="B2006" s="1">
        <v>41920</v>
      </c>
      <c r="C2006" s="2">
        <v>1935.55</v>
      </c>
      <c r="D2006" s="2">
        <v>1970.36</v>
      </c>
      <c r="E2006" s="2">
        <v>1925.25</v>
      </c>
      <c r="F2006" s="2">
        <v>1968.89</v>
      </c>
      <c r="G2006" s="2">
        <v>4441890000</v>
      </c>
      <c r="H2006" s="2">
        <f t="shared" si="1468"/>
        <v>18.279039483639323</v>
      </c>
      <c r="I2006" s="2">
        <f t="shared" si="1469"/>
        <v>1980.5944999999999</v>
      </c>
      <c r="J2006" s="2">
        <f t="shared" si="1470"/>
        <v>19.74833674542052</v>
      </c>
      <c r="K2006" s="2">
        <f t="shared" si="1471"/>
        <v>0.45000000000004547</v>
      </c>
      <c r="L2006" s="18">
        <v>0.13014999999999999</v>
      </c>
      <c r="M2006" s="19">
        <v>10.740834794240916</v>
      </c>
      <c r="N2006" s="4">
        <f t="shared" si="1482"/>
        <v>45.1099999999999</v>
      </c>
      <c r="O2006" s="4">
        <f t="shared" si="1472"/>
        <v>26.405999999999949</v>
      </c>
      <c r="P2006" s="4">
        <f t="shared" si="1483"/>
        <v>-2.7603759398496237</v>
      </c>
      <c r="Q2006" s="4">
        <f t="shared" si="1496"/>
        <v>-1.5263188854489178</v>
      </c>
      <c r="R2006" s="18">
        <f t="shared" si="1484"/>
        <v>1932.2800150375938</v>
      </c>
      <c r="S2006" s="2">
        <f t="shared" si="1485"/>
        <v>36.609984962406315</v>
      </c>
      <c r="T2006" s="22">
        <f t="shared" si="1473"/>
        <v>0</v>
      </c>
      <c r="U2006" s="29">
        <f t="shared" si="1486"/>
        <v>1934.950420882353</v>
      </c>
      <c r="V2006" s="30">
        <f t="shared" si="1487"/>
        <v>33.939579117647099</v>
      </c>
      <c r="W2006" s="31">
        <f t="shared" si="1497"/>
        <v>0</v>
      </c>
      <c r="X2006" s="35">
        <f t="shared" si="1488"/>
        <v>1933.9189333333343</v>
      </c>
      <c r="Y2006" s="30">
        <f t="shared" si="1489"/>
        <v>34.97106666666582</v>
      </c>
      <c r="Z2006" s="31">
        <f t="shared" si="1498"/>
        <v>0</v>
      </c>
      <c r="AA2006" s="29">
        <f t="shared" si="1490"/>
        <v>1934.8060126254904</v>
      </c>
      <c r="AB2006" s="30">
        <f t="shared" si="1491"/>
        <v>34.083987374509661</v>
      </c>
      <c r="AC2006" s="31">
        <f t="shared" si="1499"/>
        <v>0</v>
      </c>
      <c r="AD2006" s="32">
        <f t="shared" si="1474"/>
        <v>-1</v>
      </c>
      <c r="AE2006" s="33">
        <f t="shared" si="1475"/>
        <v>0</v>
      </c>
      <c r="AF2006" s="33">
        <f t="shared" si="1476"/>
        <v>0</v>
      </c>
      <c r="AG2006" s="33">
        <f t="shared" si="1477"/>
        <v>0</v>
      </c>
      <c r="AH2006" s="38">
        <f t="shared" si="1478"/>
        <v>-1</v>
      </c>
      <c r="AI2006" s="33">
        <f t="shared" si="1479"/>
        <v>-1</v>
      </c>
      <c r="AJ2006" s="39">
        <f t="shared" si="1480"/>
        <v>-1</v>
      </c>
      <c r="AK2006" s="43">
        <f t="shared" si="1481"/>
        <v>0</v>
      </c>
      <c r="AL2006" s="4">
        <f t="shared" si="1500"/>
        <v>34.809999999999945</v>
      </c>
      <c r="AM2006" s="4">
        <f t="shared" si="1501"/>
        <v>35.553987374509461</v>
      </c>
      <c r="AN2006" s="4">
        <f t="shared" si="1502"/>
        <v>34.809999999999945</v>
      </c>
      <c r="AO2006" s="4">
        <f t="shared" si="1503"/>
        <v>-10.299999999999955</v>
      </c>
      <c r="AP2006" s="4">
        <f t="shared" si="1504"/>
        <v>9.5560126254904389</v>
      </c>
      <c r="AQ2006" s="4">
        <f t="shared" si="1505"/>
        <v>9.5560126254904389</v>
      </c>
      <c r="AR2006" s="4">
        <f t="shared" si="1492"/>
        <v>33.340000000000146</v>
      </c>
      <c r="AS2006">
        <f t="shared" si="1506"/>
        <v>34.809999999999945</v>
      </c>
      <c r="AT2006" s="6">
        <f t="shared" si="1507"/>
        <v>1</v>
      </c>
      <c r="AU2006" s="4">
        <f t="shared" si="1508"/>
        <v>-19.998981330480554</v>
      </c>
      <c r="AV2006" s="4">
        <f t="shared" si="1509"/>
        <v>-22.299165205759227</v>
      </c>
      <c r="AW2006">
        <f t="shared" si="1510"/>
        <v>1</v>
      </c>
      <c r="AX2006">
        <f t="shared" si="1511"/>
        <v>0</v>
      </c>
      <c r="AY2006">
        <f t="shared" si="1512"/>
        <v>0</v>
      </c>
      <c r="AZ2006" s="4">
        <f t="shared" si="1493"/>
        <v>-3.9100000000000006</v>
      </c>
      <c r="BA2006" s="4">
        <f t="shared" si="1513"/>
        <v>113.80999999999995</v>
      </c>
      <c r="BB2006" s="4">
        <f t="shared" si="1494"/>
        <v>91.814999999999841</v>
      </c>
      <c r="BC2006" s="4">
        <f t="shared" si="1495"/>
        <v>209.03199999999998</v>
      </c>
      <c r="BM2006">
        <f t="shared" ref="BM2006:BM2069" si="1514">IF(AND(AK2006=0,AJ2006=0,AI2006=0),0,1)</f>
        <v>1</v>
      </c>
    </row>
    <row r="2007" spans="1:65" x14ac:dyDescent="0.25">
      <c r="A2007">
        <v>508</v>
      </c>
      <c r="B2007" s="1">
        <v>41919</v>
      </c>
      <c r="C2007" s="2">
        <v>1962.36</v>
      </c>
      <c r="D2007" s="2">
        <v>1962.36</v>
      </c>
      <c r="E2007" s="2">
        <v>1934.87</v>
      </c>
      <c r="F2007" s="2">
        <v>1935.1</v>
      </c>
      <c r="G2007" s="2">
        <v>3687870000</v>
      </c>
      <c r="H2007" s="2">
        <f t="shared" si="1468"/>
        <v>15.667911617201735</v>
      </c>
      <c r="I2007" s="2">
        <f t="shared" si="1469"/>
        <v>1983.2375</v>
      </c>
      <c r="J2007" s="2">
        <f t="shared" si="1470"/>
        <v>19.499959102521224</v>
      </c>
      <c r="K2007" s="2">
        <f t="shared" si="1471"/>
        <v>-2.4600000000000364</v>
      </c>
      <c r="L2007" s="18">
        <v>0.1537</v>
      </c>
      <c r="M2007" s="19">
        <v>12.879146669147298</v>
      </c>
      <c r="N2007" s="4">
        <f t="shared" si="1482"/>
        <v>29.950000000000045</v>
      </c>
      <c r="O2007" s="4">
        <f t="shared" si="1472"/>
        <v>24.010999999999946</v>
      </c>
      <c r="P2007" s="4">
        <f t="shared" si="1483"/>
        <v>-2.8199849624060169</v>
      </c>
      <c r="Q2007" s="4">
        <f t="shared" si="1496"/>
        <v>-1.5373823529411783</v>
      </c>
      <c r="R2007" s="18">
        <f t="shared" si="1484"/>
        <v>1962.6178045112781</v>
      </c>
      <c r="S2007" s="2">
        <f t="shared" si="1485"/>
        <v>27.5178045112782</v>
      </c>
      <c r="T2007" s="22">
        <f t="shared" si="1473"/>
        <v>0</v>
      </c>
      <c r="U2007" s="29">
        <f t="shared" si="1486"/>
        <v>1961.850226056338</v>
      </c>
      <c r="V2007" s="30">
        <f t="shared" si="1487"/>
        <v>26.750226056338079</v>
      </c>
      <c r="W2007" s="31">
        <f t="shared" si="1497"/>
        <v>0</v>
      </c>
      <c r="X2007" s="35">
        <f t="shared" si="1488"/>
        <v>1969.2769333333329</v>
      </c>
      <c r="Y2007" s="30">
        <f t="shared" si="1489"/>
        <v>34.176933333332954</v>
      </c>
      <c r="Z2007" s="31">
        <f t="shared" si="1498"/>
        <v>0</v>
      </c>
      <c r="AA2007" s="29">
        <f t="shared" si="1490"/>
        <v>1962.8899650751173</v>
      </c>
      <c r="AB2007" s="30">
        <f t="shared" si="1491"/>
        <v>27.789965075117379</v>
      </c>
      <c r="AC2007" s="31">
        <f t="shared" si="1499"/>
        <v>0</v>
      </c>
      <c r="AD2007" s="32">
        <f t="shared" si="1474"/>
        <v>-1</v>
      </c>
      <c r="AE2007" s="33">
        <f t="shared" si="1475"/>
        <v>-1</v>
      </c>
      <c r="AF2007" s="33">
        <f t="shared" si="1476"/>
        <v>0</v>
      </c>
      <c r="AG2007" s="33">
        <f t="shared" si="1477"/>
        <v>0</v>
      </c>
      <c r="AH2007" s="38">
        <f t="shared" si="1478"/>
        <v>-1</v>
      </c>
      <c r="AI2007" s="33">
        <f t="shared" si="1479"/>
        <v>-1</v>
      </c>
      <c r="AJ2007" s="39">
        <f t="shared" si="1480"/>
        <v>-1</v>
      </c>
      <c r="AK2007" s="43">
        <f t="shared" si="1481"/>
        <v>-1</v>
      </c>
      <c r="AL2007" s="4">
        <f t="shared" si="1500"/>
        <v>0</v>
      </c>
      <c r="AM2007" s="4">
        <f t="shared" si="1501"/>
        <v>-0.52996507511738855</v>
      </c>
      <c r="AN2007" s="4">
        <f t="shared" si="1502"/>
        <v>0.52996507511738855</v>
      </c>
      <c r="AO2007" s="4">
        <f t="shared" si="1503"/>
        <v>-27.490000000000009</v>
      </c>
      <c r="AP2007" s="4">
        <f t="shared" si="1504"/>
        <v>28.019965075117398</v>
      </c>
      <c r="AQ2007" s="4">
        <f t="shared" si="1505"/>
        <v>27.490000000000009</v>
      </c>
      <c r="AR2007" s="4">
        <f t="shared" si="1492"/>
        <v>27.259999999999991</v>
      </c>
      <c r="AS2007">
        <f t="shared" si="1506"/>
        <v>27.490000000000009</v>
      </c>
      <c r="AT2007" s="6">
        <f t="shared" si="1507"/>
        <v>1</v>
      </c>
      <c r="AU2007" s="4">
        <f t="shared" si="1508"/>
        <v>-14.798379712656507</v>
      </c>
      <c r="AV2007" s="4">
        <f t="shared" si="1509"/>
        <v>-14.080853330852692</v>
      </c>
      <c r="AW2007">
        <f t="shared" si="1510"/>
        <v>1</v>
      </c>
      <c r="AX2007">
        <f t="shared" si="1511"/>
        <v>0</v>
      </c>
      <c r="AY2007">
        <f t="shared" si="1512"/>
        <v>0</v>
      </c>
      <c r="AZ2007" s="4">
        <f t="shared" si="1493"/>
        <v>-3.9100000000000006</v>
      </c>
      <c r="BA2007" s="4">
        <f t="shared" si="1513"/>
        <v>117.71999999999994</v>
      </c>
      <c r="BB2007" s="4">
        <f t="shared" si="1494"/>
        <v>94.421666666666511</v>
      </c>
      <c r="BC2007" s="4">
        <f t="shared" si="1495"/>
        <v>219.75599999999994</v>
      </c>
      <c r="BM2007">
        <f t="shared" si="1514"/>
        <v>1</v>
      </c>
    </row>
    <row r="2008" spans="1:65" x14ac:dyDescent="0.25">
      <c r="A2008">
        <v>507</v>
      </c>
      <c r="B2008" s="1">
        <v>41918</v>
      </c>
      <c r="C2008" s="2">
        <v>1970.01</v>
      </c>
      <c r="D2008" s="2">
        <v>1977.84</v>
      </c>
      <c r="E2008" s="2">
        <v>1958.43</v>
      </c>
      <c r="F2008" s="2">
        <v>1964.82</v>
      </c>
      <c r="G2008" s="2">
        <v>3358220000</v>
      </c>
      <c r="H2008" s="2">
        <f t="shared" ref="H2008:H2071" si="1515">_xlfn.STDEV.S(C2008:C2017)</f>
        <v>16.886418638789127</v>
      </c>
      <c r="I2008" s="2">
        <f t="shared" ref="I2008:I2071" si="1516">AVERAGE(C2008:C2027)</f>
        <v>1985.1560000000002</v>
      </c>
      <c r="J2008" s="2">
        <f t="shared" ref="J2008:J2071" si="1517">_xlfn.STDEV.S(D2008:E2017)</f>
        <v>19.076701855515033</v>
      </c>
      <c r="K2008" s="2">
        <f t="shared" ref="K2008:K2071" si="1518">C2008-F2009</f>
        <v>2.1099999999999</v>
      </c>
      <c r="L2008" s="18">
        <v>0.13150000000000001</v>
      </c>
      <c r="M2008" s="19">
        <v>11.036191554211742</v>
      </c>
      <c r="N2008" s="4">
        <f t="shared" si="1482"/>
        <v>19.409999999999854</v>
      </c>
      <c r="O2008" s="4">
        <f t="shared" ref="O2008:O2071" si="1519">AVERAGE(N2008:N2017)</f>
        <v>22.279999999999951</v>
      </c>
      <c r="P2008" s="4">
        <f t="shared" si="1483"/>
        <v>-2.2021954887218058</v>
      </c>
      <c r="Q2008" s="4">
        <f t="shared" si="1496"/>
        <v>-1.307112676056339</v>
      </c>
      <c r="R2008" s="18">
        <f t="shared" si="1484"/>
        <v>1965.7393984962407</v>
      </c>
      <c r="S2008" s="2">
        <f t="shared" si="1485"/>
        <v>0.91939849624077397</v>
      </c>
      <c r="T2008" s="22">
        <f t="shared" ref="T2008:T2071" si="1520">IF(S2008&gt;M2009, 0, 1)</f>
        <v>1</v>
      </c>
      <c r="U2008" s="29">
        <f t="shared" si="1486"/>
        <v>1969.5287426592542</v>
      </c>
      <c r="V2008" s="30">
        <f t="shared" si="1487"/>
        <v>4.7087426592543125</v>
      </c>
      <c r="W2008" s="31">
        <f t="shared" si="1497"/>
        <v>1</v>
      </c>
      <c r="X2008" s="35">
        <f t="shared" si="1488"/>
        <v>1970.1285333333335</v>
      </c>
      <c r="Y2008" s="30">
        <f t="shared" si="1489"/>
        <v>5.3085333333335711</v>
      </c>
      <c r="Z2008" s="31">
        <f t="shared" si="1498"/>
        <v>1</v>
      </c>
      <c r="AA2008" s="29">
        <f t="shared" si="1490"/>
        <v>1969.6127133536254</v>
      </c>
      <c r="AB2008" s="30">
        <f t="shared" si="1491"/>
        <v>4.7927133536254587</v>
      </c>
      <c r="AC2008" s="31">
        <f t="shared" si="1499"/>
        <v>1</v>
      </c>
      <c r="AD2008" s="32">
        <f t="shared" ref="AD2008:AD2071" si="1521">IF(AC2008=1, 1, -1)</f>
        <v>1</v>
      </c>
      <c r="AE2008" s="33">
        <f t="shared" ref="AE2008:AE2071" si="1522">IF(AC2009=0,0,IF(0=AC2008,-1,AC2008))</f>
        <v>0</v>
      </c>
      <c r="AF2008" s="33">
        <f t="shared" ref="AF2008:AF2071" si="1523">IF(COUNTIF(AD2009:AD2012, "&lt;0")&gt;=2,0,IF(AC2008=1, 1, -1))</f>
        <v>0</v>
      </c>
      <c r="AG2008" s="33">
        <f t="shared" ref="AG2008:AG2071" si="1524">IF(COUNTIF(AD2009:AD2011, "&lt;0")&gt;=1,0,IF(AC2008=1, 1, -1))</f>
        <v>0</v>
      </c>
      <c r="AH2008" s="38">
        <f t="shared" ref="AH2008:AH2071" si="1525">IF(SUM(AC2009:AC2011)=0,0,IF(AC2008=1, 1, -1))</f>
        <v>1</v>
      </c>
      <c r="AI2008" s="33">
        <f t="shared" ref="AI2008:AI2071" si="1526">IF(COUNTIF(AD2009:AD2010, "&lt;0")&gt;=2,0,IF(AC2008=1, 1, -1))</f>
        <v>1</v>
      </c>
      <c r="AJ2008" s="39">
        <f t="shared" ref="AJ2008:AJ2071" si="1527">IF(COUNTIF(AD2009:AD2012, "&lt;0")&gt;=3,0,IF(AC2008=1, 1, -1))</f>
        <v>1</v>
      </c>
      <c r="AK2008" s="43">
        <f t="shared" ref="AK2008:AK2071" si="1528">IF(COUNTIF(AD2009:AD2011, "&lt;0")&gt;=2,0,IF(AC2008=1, 1, -1))</f>
        <v>0</v>
      </c>
      <c r="AL2008" s="4">
        <f t="shared" si="1500"/>
        <v>7.8299999999999272</v>
      </c>
      <c r="AM2008" s="4">
        <f t="shared" si="1501"/>
        <v>8.2272866463745231</v>
      </c>
      <c r="AN2008" s="4">
        <f t="shared" si="1502"/>
        <v>7.8299999999999272</v>
      </c>
      <c r="AO2008" s="4">
        <f t="shared" si="1503"/>
        <v>-11.579999999999927</v>
      </c>
      <c r="AP2008" s="4">
        <f t="shared" si="1504"/>
        <v>11.182713353625331</v>
      </c>
      <c r="AQ2008" s="4">
        <f t="shared" si="1505"/>
        <v>11.182713353625331</v>
      </c>
      <c r="AR2008" s="4">
        <f t="shared" si="1492"/>
        <v>5.1900000000000546</v>
      </c>
      <c r="AS2008">
        <f t="shared" si="1506"/>
        <v>11.182713353625331</v>
      </c>
      <c r="AT2008" s="6">
        <f t="shared" si="1507"/>
        <v>0</v>
      </c>
      <c r="AU2008" s="4">
        <f t="shared" si="1508"/>
        <v>0.34269189701737268</v>
      </c>
      <c r="AV2008" s="4">
        <f t="shared" si="1509"/>
        <v>6.1461915542116872</v>
      </c>
      <c r="AW2008">
        <f t="shared" si="1510"/>
        <v>0</v>
      </c>
      <c r="AX2008">
        <f t="shared" si="1511"/>
        <v>0</v>
      </c>
      <c r="AY2008">
        <f t="shared" si="1512"/>
        <v>0</v>
      </c>
      <c r="AZ2008" s="4">
        <f t="shared" si="1493"/>
        <v>6.94</v>
      </c>
      <c r="BA2008" s="4">
        <f t="shared" si="1513"/>
        <v>121.62999999999994</v>
      </c>
      <c r="BB2008" s="4">
        <f t="shared" si="1494"/>
        <v>98.331666666666507</v>
      </c>
      <c r="BC2008" s="4">
        <f t="shared" si="1495"/>
        <v>222.81599999999997</v>
      </c>
      <c r="BM2008">
        <f t="shared" si="1514"/>
        <v>1</v>
      </c>
    </row>
    <row r="2009" spans="1:65" x14ac:dyDescent="0.25">
      <c r="A2009">
        <v>506</v>
      </c>
      <c r="B2009" s="1">
        <v>41915</v>
      </c>
      <c r="C2009" s="2">
        <v>1948.12</v>
      </c>
      <c r="D2009" s="2">
        <v>1971.19</v>
      </c>
      <c r="E2009" s="2">
        <v>1948.12</v>
      </c>
      <c r="F2009" s="2">
        <v>1967.9</v>
      </c>
      <c r="G2009" s="2">
        <v>3560970000</v>
      </c>
      <c r="H2009" s="2">
        <f t="shared" si="1515"/>
        <v>20.246027868311465</v>
      </c>
      <c r="I2009" s="2">
        <f t="shared" si="1516"/>
        <v>1987.0140000000004</v>
      </c>
      <c r="J2009" s="2">
        <f t="shared" si="1517"/>
        <v>20.979518357824993</v>
      </c>
      <c r="K2009" s="2">
        <f t="shared" si="1518"/>
        <v>1.9499999999998181</v>
      </c>
      <c r="L2009" s="18">
        <v>0.12075</v>
      </c>
      <c r="M2009" s="19">
        <v>10.022091522298004</v>
      </c>
      <c r="N2009" s="4">
        <f t="shared" si="1482"/>
        <v>25.019999999999982</v>
      </c>
      <c r="O2009" s="4">
        <f t="shared" si="1519"/>
        <v>22.277999999999974</v>
      </c>
      <c r="P2009" s="4">
        <f t="shared" si="1483"/>
        <v>-2.1606015037593989</v>
      </c>
      <c r="Q2009" s="4">
        <f t="shared" si="1496"/>
        <v>-1.2339931813993479</v>
      </c>
      <c r="R2009" s="18">
        <f t="shared" si="1484"/>
        <v>1943.9694360902256</v>
      </c>
      <c r="S2009" s="2">
        <f t="shared" si="1485"/>
        <v>23.930563909774492</v>
      </c>
      <c r="T2009" s="22">
        <f t="shared" si="1520"/>
        <v>0</v>
      </c>
      <c r="U2009" s="29">
        <f t="shared" si="1486"/>
        <v>1947.6859805577049</v>
      </c>
      <c r="V2009" s="30">
        <f t="shared" si="1487"/>
        <v>20.214019442295239</v>
      </c>
      <c r="W2009" s="31">
        <f t="shared" si="1497"/>
        <v>0</v>
      </c>
      <c r="X2009" s="35">
        <f t="shared" si="1488"/>
        <v>1940.2052000000003</v>
      </c>
      <c r="Y2009" s="30">
        <f t="shared" si="1489"/>
        <v>27.694799999999759</v>
      </c>
      <c r="Z2009" s="31">
        <f t="shared" si="1498"/>
        <v>0</v>
      </c>
      <c r="AA2009" s="29">
        <f t="shared" si="1490"/>
        <v>1946.6386712796264</v>
      </c>
      <c r="AB2009" s="30">
        <f t="shared" si="1491"/>
        <v>21.26132872037374</v>
      </c>
      <c r="AC2009" s="31">
        <f t="shared" si="1499"/>
        <v>0</v>
      </c>
      <c r="AD2009" s="32">
        <f t="shared" si="1521"/>
        <v>-1</v>
      </c>
      <c r="AE2009" s="33">
        <f t="shared" si="1522"/>
        <v>-1</v>
      </c>
      <c r="AF2009" s="33">
        <f t="shared" si="1523"/>
        <v>-1</v>
      </c>
      <c r="AG2009" s="33">
        <f t="shared" si="1524"/>
        <v>0</v>
      </c>
      <c r="AH2009" s="38">
        <f t="shared" si="1525"/>
        <v>-1</v>
      </c>
      <c r="AI2009" s="33">
        <f t="shared" si="1526"/>
        <v>-1</v>
      </c>
      <c r="AJ2009" s="39">
        <f t="shared" si="1527"/>
        <v>-1</v>
      </c>
      <c r="AK2009" s="43">
        <f t="shared" si="1528"/>
        <v>-1</v>
      </c>
      <c r="AL2009" s="4">
        <f t="shared" si="1500"/>
        <v>23.070000000000164</v>
      </c>
      <c r="AM2009" s="4">
        <f t="shared" si="1501"/>
        <v>24.551328720373704</v>
      </c>
      <c r="AN2009" s="4">
        <f t="shared" si="1502"/>
        <v>23.070000000000164</v>
      </c>
      <c r="AO2009" s="4">
        <f t="shared" si="1503"/>
        <v>0</v>
      </c>
      <c r="AP2009" s="4">
        <f t="shared" si="1504"/>
        <v>-1.4813287203735399</v>
      </c>
      <c r="AQ2009" s="4">
        <f t="shared" si="1505"/>
        <v>1.4813287203735399</v>
      </c>
      <c r="AR2009" s="4">
        <f t="shared" si="1492"/>
        <v>19.7800000000002</v>
      </c>
      <c r="AS2009">
        <f t="shared" si="1506"/>
        <v>23.070000000000164</v>
      </c>
      <c r="AT2009" s="6">
        <f t="shared" si="1507"/>
        <v>1</v>
      </c>
      <c r="AU2009" s="4">
        <f t="shared" si="1508"/>
        <v>-9.6309215653868527</v>
      </c>
      <c r="AV2009" s="4">
        <f t="shared" si="1509"/>
        <v>-9.4579084777021958</v>
      </c>
      <c r="AW2009">
        <f t="shared" si="1510"/>
        <v>1</v>
      </c>
      <c r="AX2009">
        <f t="shared" si="1511"/>
        <v>0</v>
      </c>
      <c r="AY2009">
        <f t="shared" si="1512"/>
        <v>0</v>
      </c>
      <c r="AZ2009" s="4">
        <f t="shared" si="1493"/>
        <v>-3.9100000000000006</v>
      </c>
      <c r="BA2009" s="4">
        <f t="shared" si="1513"/>
        <v>114.68999999999994</v>
      </c>
      <c r="BB2009" s="4">
        <f t="shared" si="1494"/>
        <v>93.704999999999842</v>
      </c>
      <c r="BC2009" s="4">
        <f t="shared" si="1495"/>
        <v>214.05999999999992</v>
      </c>
      <c r="BM2009">
        <f t="shared" si="1514"/>
        <v>1</v>
      </c>
    </row>
    <row r="2010" spans="1:65" x14ac:dyDescent="0.25">
      <c r="A2010">
        <v>505</v>
      </c>
      <c r="B2010" s="1">
        <v>41914</v>
      </c>
      <c r="C2010" s="2">
        <v>1945.83</v>
      </c>
      <c r="D2010" s="2">
        <v>1952.32</v>
      </c>
      <c r="E2010" s="2">
        <v>1926.03</v>
      </c>
      <c r="F2010" s="2">
        <v>1946.17</v>
      </c>
      <c r="G2010" s="2">
        <v>4012510000</v>
      </c>
      <c r="H2010" s="2">
        <f t="shared" si="1515"/>
        <v>20.270483083647616</v>
      </c>
      <c r="I2010" s="2">
        <f t="shared" si="1516"/>
        <v>1989.5080000000003</v>
      </c>
      <c r="J2010" s="2">
        <f t="shared" si="1517"/>
        <v>23.167081682512585</v>
      </c>
      <c r="K2010" s="2">
        <f t="shared" si="1518"/>
        <v>-0.33000000000015461</v>
      </c>
      <c r="L2010" s="18">
        <v>0.14079999999999998</v>
      </c>
      <c r="M2010" s="19">
        <v>11.686155160533314</v>
      </c>
      <c r="N2010" s="4">
        <f t="shared" si="1482"/>
        <v>26.289999999999964</v>
      </c>
      <c r="O2010" s="4">
        <f t="shared" si="1519"/>
        <v>21.042999999999985</v>
      </c>
      <c r="P2010" s="4">
        <f t="shared" si="1483"/>
        <v>-2.2005639097744374</v>
      </c>
      <c r="Q2010" s="4">
        <f t="shared" si="1496"/>
        <v>-1.1128703648592344</v>
      </c>
      <c r="R2010" s="18">
        <f t="shared" si="1484"/>
        <v>1944.4661578947369</v>
      </c>
      <c r="S2010" s="2">
        <f t="shared" si="1485"/>
        <v>1.7038421052632202</v>
      </c>
      <c r="T2010" s="22">
        <f t="shared" si="1520"/>
        <v>1</v>
      </c>
      <c r="U2010" s="29">
        <f t="shared" si="1486"/>
        <v>1945.490597518248</v>
      </c>
      <c r="V2010" s="30">
        <f t="shared" si="1487"/>
        <v>0.67940248175204943</v>
      </c>
      <c r="W2010" s="31">
        <f t="shared" si="1497"/>
        <v>1</v>
      </c>
      <c r="X2010" s="35">
        <f t="shared" si="1488"/>
        <v>1944.4368000000004</v>
      </c>
      <c r="Y2010" s="30">
        <f t="shared" si="1489"/>
        <v>1.7331999999996697</v>
      </c>
      <c r="Z2010" s="31">
        <f t="shared" si="1498"/>
        <v>1</v>
      </c>
      <c r="AA2010" s="29">
        <f t="shared" si="1490"/>
        <v>1945.3430658656935</v>
      </c>
      <c r="AB2010" s="30">
        <f t="shared" si="1491"/>
        <v>0.82693413430661167</v>
      </c>
      <c r="AC2010" s="31">
        <f t="shared" si="1499"/>
        <v>1</v>
      </c>
      <c r="AD2010" s="32">
        <f t="shared" si="1521"/>
        <v>1</v>
      </c>
      <c r="AE2010" s="33">
        <f t="shared" si="1522"/>
        <v>0</v>
      </c>
      <c r="AF2010" s="33">
        <f t="shared" si="1523"/>
        <v>0</v>
      </c>
      <c r="AG2010" s="33">
        <f t="shared" si="1524"/>
        <v>0</v>
      </c>
      <c r="AH2010" s="38">
        <f t="shared" si="1525"/>
        <v>1</v>
      </c>
      <c r="AI2010" s="33">
        <f t="shared" si="1526"/>
        <v>1</v>
      </c>
      <c r="AJ2010" s="39">
        <f t="shared" si="1527"/>
        <v>1</v>
      </c>
      <c r="AK2010" s="43">
        <f t="shared" si="1528"/>
        <v>1</v>
      </c>
      <c r="AL2010" s="4">
        <f t="shared" si="1500"/>
        <v>6.4900000000000091</v>
      </c>
      <c r="AM2010" s="4">
        <f t="shared" si="1501"/>
        <v>6.9769341343064752</v>
      </c>
      <c r="AN2010" s="4">
        <f t="shared" si="1502"/>
        <v>6.4900000000000091</v>
      </c>
      <c r="AO2010" s="4">
        <f t="shared" si="1503"/>
        <v>-19.799999999999955</v>
      </c>
      <c r="AP2010" s="4">
        <f t="shared" si="1504"/>
        <v>19.313065865693488</v>
      </c>
      <c r="AQ2010" s="4">
        <f t="shared" si="1505"/>
        <v>19.313065865693488</v>
      </c>
      <c r="AR2010" s="4">
        <f t="shared" si="1492"/>
        <v>0.34000000000014552</v>
      </c>
      <c r="AS2010">
        <f t="shared" si="1506"/>
        <v>19.313065865693488</v>
      </c>
      <c r="AT2010" s="6">
        <f t="shared" si="1507"/>
        <v>1</v>
      </c>
      <c r="AU2010" s="4">
        <f t="shared" si="1508"/>
        <v>-4.7794544232481808</v>
      </c>
      <c r="AV2010" s="4">
        <f t="shared" si="1509"/>
        <v>11.646155160533169</v>
      </c>
      <c r="AW2010">
        <f t="shared" si="1510"/>
        <v>0</v>
      </c>
      <c r="AX2010">
        <f t="shared" si="1511"/>
        <v>1</v>
      </c>
      <c r="AY2010">
        <f t="shared" si="1512"/>
        <v>0</v>
      </c>
      <c r="AZ2010" s="4">
        <f t="shared" si="1493"/>
        <v>-3.9100000000000006</v>
      </c>
      <c r="BA2010" s="4">
        <f t="shared" si="1513"/>
        <v>118.59999999999994</v>
      </c>
      <c r="BB2010" s="4">
        <f t="shared" si="1494"/>
        <v>97.614999999999839</v>
      </c>
      <c r="BC2010" s="4">
        <f t="shared" si="1495"/>
        <v>213.14399999999995</v>
      </c>
      <c r="BM2010">
        <f t="shared" si="1514"/>
        <v>1</v>
      </c>
    </row>
    <row r="2011" spans="1:65" x14ac:dyDescent="0.25">
      <c r="A2011">
        <v>504</v>
      </c>
      <c r="B2011" s="1">
        <v>41913</v>
      </c>
      <c r="C2011" s="2">
        <v>1971.44</v>
      </c>
      <c r="D2011" s="2">
        <v>1971.44</v>
      </c>
      <c r="E2011" s="2">
        <v>1941.72</v>
      </c>
      <c r="F2011" s="2">
        <v>1946.16</v>
      </c>
      <c r="G2011" s="2">
        <v>4188590000</v>
      </c>
      <c r="H2011" s="2">
        <f t="shared" si="1515"/>
        <v>16.068652850953107</v>
      </c>
      <c r="I2011" s="2">
        <f t="shared" si="1516"/>
        <v>1992.3</v>
      </c>
      <c r="J2011" s="2">
        <f t="shared" si="1517"/>
        <v>19.604951603317463</v>
      </c>
      <c r="K2011" s="2">
        <f t="shared" si="1518"/>
        <v>-0.84999999999990905</v>
      </c>
      <c r="L2011" s="18">
        <v>0.15024999999999999</v>
      </c>
      <c r="M2011" s="19">
        <v>12.637922993430703</v>
      </c>
      <c r="N2011" s="4">
        <f t="shared" si="1482"/>
        <v>30.569999999999936</v>
      </c>
      <c r="O2011" s="4">
        <f t="shared" si="1519"/>
        <v>19.490999999999985</v>
      </c>
      <c r="P2011" s="4">
        <f t="shared" si="1483"/>
        <v>-1.693842105263162</v>
      </c>
      <c r="Q2011" s="4">
        <f t="shared" si="1496"/>
        <v>-0.87026277372262761</v>
      </c>
      <c r="R2011" s="18">
        <f t="shared" si="1484"/>
        <v>1971.1365939849625</v>
      </c>
      <c r="S2011" s="2">
        <f t="shared" si="1485"/>
        <v>24.976593984962392</v>
      </c>
      <c r="T2011" s="22">
        <f t="shared" si="1520"/>
        <v>0</v>
      </c>
      <c r="U2011" s="29">
        <f t="shared" si="1486"/>
        <v>1971.2034561039941</v>
      </c>
      <c r="V2011" s="30">
        <f t="shared" si="1487"/>
        <v>25.043456103994004</v>
      </c>
      <c r="W2011" s="31">
        <f t="shared" si="1497"/>
        <v>0</v>
      </c>
      <c r="X2011" s="35">
        <f t="shared" si="1488"/>
        <v>1971.3905333333337</v>
      </c>
      <c r="Y2011" s="30">
        <f t="shared" si="1489"/>
        <v>25.230533333333597</v>
      </c>
      <c r="Z2011" s="31">
        <f t="shared" si="1498"/>
        <v>0</v>
      </c>
      <c r="AA2011" s="29">
        <f t="shared" si="1490"/>
        <v>1971.2296469161015</v>
      </c>
      <c r="AB2011" s="30">
        <f t="shared" si="1491"/>
        <v>25.069646916101419</v>
      </c>
      <c r="AC2011" s="31">
        <f t="shared" si="1499"/>
        <v>0</v>
      </c>
      <c r="AD2011" s="32">
        <f t="shared" si="1521"/>
        <v>-1</v>
      </c>
      <c r="AE2011" s="33">
        <f t="shared" si="1522"/>
        <v>-1</v>
      </c>
      <c r="AF2011" s="33">
        <f t="shared" si="1523"/>
        <v>0</v>
      </c>
      <c r="AG2011" s="33">
        <f t="shared" si="1524"/>
        <v>0</v>
      </c>
      <c r="AH2011" s="38">
        <f t="shared" si="1525"/>
        <v>-1</v>
      </c>
      <c r="AI2011" s="33">
        <f t="shared" si="1526"/>
        <v>-1</v>
      </c>
      <c r="AJ2011" s="39">
        <f t="shared" si="1527"/>
        <v>-1</v>
      </c>
      <c r="AK2011" s="43">
        <f t="shared" si="1528"/>
        <v>-1</v>
      </c>
      <c r="AL2011" s="4">
        <f t="shared" si="1500"/>
        <v>0</v>
      </c>
      <c r="AM2011" s="4">
        <f t="shared" si="1501"/>
        <v>0.21035308389855345</v>
      </c>
      <c r="AN2011" s="4">
        <f t="shared" si="1502"/>
        <v>0</v>
      </c>
      <c r="AO2011" s="4">
        <f t="shared" si="1503"/>
        <v>-29.720000000000027</v>
      </c>
      <c r="AP2011" s="4">
        <f t="shared" si="1504"/>
        <v>29.509646916101474</v>
      </c>
      <c r="AQ2011" s="4">
        <f t="shared" si="1505"/>
        <v>29.509646916101474</v>
      </c>
      <c r="AR2011" s="4">
        <f t="shared" si="1492"/>
        <v>25.279999999999973</v>
      </c>
      <c r="AS2011">
        <f t="shared" si="1506"/>
        <v>29.509646916101474</v>
      </c>
      <c r="AT2011" s="6">
        <f t="shared" si="1507"/>
        <v>1</v>
      </c>
      <c r="AU2011" s="4">
        <f t="shared" si="1508"/>
        <v>-15.929680374774328</v>
      </c>
      <c r="AV2011" s="4">
        <f t="shared" si="1509"/>
        <v>-12.342077006569269</v>
      </c>
      <c r="AW2011">
        <f t="shared" si="1510"/>
        <v>1</v>
      </c>
      <c r="AX2011">
        <f t="shared" si="1511"/>
        <v>0</v>
      </c>
      <c r="AY2011">
        <f t="shared" si="1512"/>
        <v>0</v>
      </c>
      <c r="AZ2011" s="4">
        <f t="shared" si="1493"/>
        <v>-3.9100000000000006</v>
      </c>
      <c r="BA2011" s="4">
        <f t="shared" si="1513"/>
        <v>122.50999999999993</v>
      </c>
      <c r="BB2011" s="4">
        <f t="shared" si="1494"/>
        <v>101.52499999999984</v>
      </c>
      <c r="BC2011" s="4">
        <f t="shared" si="1495"/>
        <v>223.38800000000003</v>
      </c>
      <c r="BM2011">
        <f t="shared" si="1514"/>
        <v>1</v>
      </c>
    </row>
    <row r="2012" spans="1:65" x14ac:dyDescent="0.25">
      <c r="A2012">
        <v>503</v>
      </c>
      <c r="B2012" s="1">
        <v>41912</v>
      </c>
      <c r="C2012" s="2">
        <v>1978.21</v>
      </c>
      <c r="D2012" s="2">
        <v>1985.17</v>
      </c>
      <c r="E2012" s="2">
        <v>1968.96</v>
      </c>
      <c r="F2012" s="2">
        <v>1972.29</v>
      </c>
      <c r="G2012" s="2">
        <v>3951100000</v>
      </c>
      <c r="H2012" s="2">
        <f t="shared" si="1515"/>
        <v>15.004907937812263</v>
      </c>
      <c r="I2012" s="2">
        <f t="shared" si="1516"/>
        <v>1993.9064999999998</v>
      </c>
      <c r="J2012" s="2">
        <f t="shared" si="1517"/>
        <v>16.738952767029403</v>
      </c>
      <c r="K2012" s="2">
        <f t="shared" si="1518"/>
        <v>0.41000000000008185</v>
      </c>
      <c r="L2012" s="18">
        <v>0.14000000000000001</v>
      </c>
      <c r="M2012" s="19">
        <v>11.80866655767578</v>
      </c>
      <c r="N2012" s="4">
        <f t="shared" si="1482"/>
        <v>16.210000000000036</v>
      </c>
      <c r="O2012" s="4">
        <f t="shared" si="1519"/>
        <v>18.178999999999995</v>
      </c>
      <c r="P2012" s="4">
        <f t="shared" si="1483"/>
        <v>-1.1534060150375995</v>
      </c>
      <c r="Q2012" s="4">
        <f t="shared" si="1496"/>
        <v>-0.60652281027186872</v>
      </c>
      <c r="R2012" s="18">
        <f t="shared" si="1484"/>
        <v>1976.8342105263157</v>
      </c>
      <c r="S2012" s="2">
        <f t="shared" si="1485"/>
        <v>4.5442105263157373</v>
      </c>
      <c r="T2012" s="22">
        <f t="shared" si="1520"/>
        <v>1</v>
      </c>
      <c r="U2012" s="29">
        <f t="shared" si="1486"/>
        <v>1978.0227349583795</v>
      </c>
      <c r="V2012" s="30">
        <f t="shared" si="1487"/>
        <v>5.732734958379524</v>
      </c>
      <c r="W2012" s="31">
        <f t="shared" si="1497"/>
        <v>1</v>
      </c>
      <c r="X2012" s="35">
        <f t="shared" si="1488"/>
        <v>1982.136933333333</v>
      </c>
      <c r="Y2012" s="30">
        <f t="shared" si="1489"/>
        <v>9.8469333333330269</v>
      </c>
      <c r="Z2012" s="31">
        <f t="shared" si="1498"/>
        <v>1</v>
      </c>
      <c r="AA2012" s="29">
        <f t="shared" si="1490"/>
        <v>1978.5987227308731</v>
      </c>
      <c r="AB2012" s="30">
        <f t="shared" si="1491"/>
        <v>6.3087227308731144</v>
      </c>
      <c r="AC2012" s="31">
        <f t="shared" si="1499"/>
        <v>1</v>
      </c>
      <c r="AD2012" s="32">
        <f t="shared" si="1521"/>
        <v>1</v>
      </c>
      <c r="AE2012" s="33">
        <f t="shared" si="1522"/>
        <v>1</v>
      </c>
      <c r="AF2012" s="33">
        <f t="shared" si="1523"/>
        <v>0</v>
      </c>
      <c r="AG2012" s="33">
        <f t="shared" si="1524"/>
        <v>0</v>
      </c>
      <c r="AH2012" s="38">
        <f t="shared" si="1525"/>
        <v>1</v>
      </c>
      <c r="AI2012" s="33">
        <f t="shared" si="1526"/>
        <v>1</v>
      </c>
      <c r="AJ2012" s="39">
        <f t="shared" si="1527"/>
        <v>0</v>
      </c>
      <c r="AK2012" s="43">
        <f t="shared" si="1528"/>
        <v>0</v>
      </c>
      <c r="AL2012" s="4">
        <f t="shared" si="1500"/>
        <v>6.9600000000000364</v>
      </c>
      <c r="AM2012" s="4">
        <f t="shared" si="1501"/>
        <v>6.5712772691269947</v>
      </c>
      <c r="AN2012" s="4">
        <f t="shared" si="1502"/>
        <v>6.5712772691269947</v>
      </c>
      <c r="AO2012" s="4">
        <f t="shared" si="1503"/>
        <v>-9.25</v>
      </c>
      <c r="AP2012" s="4">
        <f t="shared" si="1504"/>
        <v>9.6387227308730417</v>
      </c>
      <c r="AQ2012" s="4">
        <f t="shared" si="1505"/>
        <v>9.25</v>
      </c>
      <c r="AR2012" s="4">
        <f t="shared" si="1492"/>
        <v>5.9200000000000728</v>
      </c>
      <c r="AS2012">
        <f t="shared" si="1506"/>
        <v>9.25</v>
      </c>
      <c r="AT2012" s="6">
        <f t="shared" si="1507"/>
        <v>0</v>
      </c>
      <c r="AU2012" s="4">
        <f t="shared" si="1508"/>
        <v>3.4067536109372565</v>
      </c>
      <c r="AV2012" s="4">
        <f t="shared" si="1509"/>
        <v>6.1886665576757069</v>
      </c>
      <c r="AW2012">
        <f t="shared" si="1510"/>
        <v>0</v>
      </c>
      <c r="AX2012">
        <f t="shared" si="1511"/>
        <v>0</v>
      </c>
      <c r="AY2012">
        <f t="shared" si="1512"/>
        <v>0</v>
      </c>
      <c r="AZ2012" s="4">
        <f t="shared" si="1493"/>
        <v>6.94</v>
      </c>
      <c r="BA2012" s="4">
        <f t="shared" si="1513"/>
        <v>126.41999999999993</v>
      </c>
      <c r="BB2012" s="4">
        <f t="shared" si="1494"/>
        <v>105.43499999999983</v>
      </c>
      <c r="BC2012" s="4">
        <f t="shared" si="1495"/>
        <v>226.09599999999998</v>
      </c>
      <c r="BM2012">
        <f t="shared" si="1514"/>
        <v>1</v>
      </c>
    </row>
    <row r="2013" spans="1:65" x14ac:dyDescent="0.25">
      <c r="A2013">
        <v>502</v>
      </c>
      <c r="B2013" s="1">
        <v>41911</v>
      </c>
      <c r="C2013" s="2">
        <v>1978.96</v>
      </c>
      <c r="D2013" s="2">
        <v>1981.28</v>
      </c>
      <c r="E2013" s="2">
        <v>1964.04</v>
      </c>
      <c r="F2013" s="2">
        <v>1977.8</v>
      </c>
      <c r="G2013" s="2">
        <v>3094440000</v>
      </c>
      <c r="H2013" s="2">
        <f t="shared" si="1515"/>
        <v>14.664482564648781</v>
      </c>
      <c r="I2013" s="2">
        <f t="shared" si="1516"/>
        <v>1995.1994999999999</v>
      </c>
      <c r="J2013" s="2">
        <f t="shared" si="1517"/>
        <v>16.293291515867875</v>
      </c>
      <c r="K2013" s="2">
        <f t="shared" si="1518"/>
        <v>-3.8899999999998727</v>
      </c>
      <c r="L2013" s="18">
        <v>0.13014999999999999</v>
      </c>
      <c r="M2013" s="19">
        <v>11.005872705162833</v>
      </c>
      <c r="N2013" s="4">
        <f t="shared" si="1482"/>
        <v>18.809999999999945</v>
      </c>
      <c r="O2013" s="4">
        <f t="shared" si="1519"/>
        <v>18.879999999999995</v>
      </c>
      <c r="P2013" s="4">
        <f t="shared" si="1483"/>
        <v>-0.96578947368421497</v>
      </c>
      <c r="Q2013" s="4">
        <f t="shared" si="1496"/>
        <v>-0.48016677338611152</v>
      </c>
      <c r="R2013" s="18">
        <f t="shared" si="1484"/>
        <v>1982.0143533834585</v>
      </c>
      <c r="S2013" s="2">
        <f t="shared" si="1485"/>
        <v>4.2143533834585014</v>
      </c>
      <c r="T2013" s="22">
        <f t="shared" si="1520"/>
        <v>1</v>
      </c>
      <c r="U2013" s="29">
        <f t="shared" si="1486"/>
        <v>1978.8405487319885</v>
      </c>
      <c r="V2013" s="30">
        <f t="shared" si="1487"/>
        <v>1.0405487319885651</v>
      </c>
      <c r="W2013" s="31">
        <f t="shared" si="1497"/>
        <v>1</v>
      </c>
      <c r="X2013" s="35">
        <f t="shared" si="1488"/>
        <v>1969.0829333333331</v>
      </c>
      <c r="Y2013" s="30">
        <f t="shared" si="1489"/>
        <v>8.7170666666668239</v>
      </c>
      <c r="Z2013" s="31">
        <f t="shared" si="1498"/>
        <v>1</v>
      </c>
      <c r="AA2013" s="29">
        <f t="shared" si="1490"/>
        <v>1977.4744825761768</v>
      </c>
      <c r="AB2013" s="30">
        <f t="shared" si="1491"/>
        <v>0.32551742382315751</v>
      </c>
      <c r="AC2013" s="31">
        <f t="shared" si="1499"/>
        <v>1</v>
      </c>
      <c r="AD2013" s="32">
        <f t="shared" si="1521"/>
        <v>1</v>
      </c>
      <c r="AE2013" s="33">
        <f t="shared" si="1522"/>
        <v>0</v>
      </c>
      <c r="AF2013" s="33">
        <f t="shared" si="1523"/>
        <v>0</v>
      </c>
      <c r="AG2013" s="33">
        <f t="shared" si="1524"/>
        <v>0</v>
      </c>
      <c r="AH2013" s="38">
        <f t="shared" si="1525"/>
        <v>0</v>
      </c>
      <c r="AI2013" s="33">
        <f t="shared" si="1526"/>
        <v>0</v>
      </c>
      <c r="AJ2013" s="39">
        <f t="shared" si="1527"/>
        <v>0</v>
      </c>
      <c r="AK2013" s="43">
        <f t="shared" si="1528"/>
        <v>0</v>
      </c>
      <c r="AL2013" s="4">
        <f t="shared" si="1500"/>
        <v>2.3199999999999363</v>
      </c>
      <c r="AM2013" s="4">
        <f t="shared" si="1501"/>
        <v>3.8055174238231757</v>
      </c>
      <c r="AN2013" s="4">
        <f t="shared" si="1502"/>
        <v>2.3199999999999363</v>
      </c>
      <c r="AO2013" s="4">
        <f t="shared" si="1503"/>
        <v>-14.920000000000073</v>
      </c>
      <c r="AP2013" s="4">
        <f t="shared" si="1504"/>
        <v>13.434482576176833</v>
      </c>
      <c r="AQ2013" s="4">
        <f t="shared" si="1505"/>
        <v>13.434482576176833</v>
      </c>
      <c r="AR2013" s="4">
        <f t="shared" si="1492"/>
        <v>1.1600000000000819</v>
      </c>
      <c r="AS2013">
        <f t="shared" si="1506"/>
        <v>13.434482576176833</v>
      </c>
      <c r="AT2013" s="6">
        <f t="shared" si="1507"/>
        <v>1</v>
      </c>
      <c r="AU2013" s="4">
        <f t="shared" si="1508"/>
        <v>-1.9411532357351309</v>
      </c>
      <c r="AV2013" s="4">
        <f t="shared" si="1509"/>
        <v>10.145872705162752</v>
      </c>
      <c r="AW2013">
        <f t="shared" si="1510"/>
        <v>0</v>
      </c>
      <c r="AX2013">
        <f t="shared" si="1511"/>
        <v>1</v>
      </c>
      <c r="AY2013">
        <f t="shared" si="1512"/>
        <v>0</v>
      </c>
      <c r="AZ2013" s="4">
        <f t="shared" si="1493"/>
        <v>-3.9100000000000006</v>
      </c>
      <c r="BA2013" s="4">
        <f t="shared" si="1513"/>
        <v>119.47999999999993</v>
      </c>
      <c r="BB2013" s="4">
        <f t="shared" si="1494"/>
        <v>103.1216666666665</v>
      </c>
      <c r="BC2013" s="4">
        <f t="shared" si="1495"/>
        <v>226.39599999999999</v>
      </c>
      <c r="BM2013">
        <f t="shared" si="1514"/>
        <v>0</v>
      </c>
    </row>
    <row r="2014" spans="1:65" x14ac:dyDescent="0.25">
      <c r="A2014">
        <v>501</v>
      </c>
      <c r="B2014" s="1">
        <v>41908</v>
      </c>
      <c r="C2014" s="2">
        <v>1966.22</v>
      </c>
      <c r="D2014" s="2">
        <v>1986.37</v>
      </c>
      <c r="E2014" s="2">
        <v>1966.22</v>
      </c>
      <c r="F2014" s="2">
        <v>1982.85</v>
      </c>
      <c r="G2014" s="2">
        <v>2929440000</v>
      </c>
      <c r="H2014" s="2">
        <f t="shared" si="1515"/>
        <v>14.099562483361733</v>
      </c>
      <c r="I2014" s="2">
        <f t="shared" si="1516"/>
        <v>1996.1739999999998</v>
      </c>
      <c r="J2014" s="2">
        <f t="shared" si="1517"/>
        <v>15.084635403719814</v>
      </c>
      <c r="K2014" s="2">
        <f t="shared" si="1518"/>
        <v>0.23000000000001819</v>
      </c>
      <c r="L2014" s="18">
        <v>0.1192</v>
      </c>
      <c r="M2014" s="19">
        <v>9.994199426471047</v>
      </c>
      <c r="N2014" s="4">
        <f t="shared" si="1482"/>
        <v>20.379999999999882</v>
      </c>
      <c r="O2014" s="4">
        <f t="shared" si="1519"/>
        <v>17.869000000000007</v>
      </c>
      <c r="P2014" s="4">
        <f t="shared" si="1483"/>
        <v>-0.83564661654135552</v>
      </c>
      <c r="Q2014" s="4">
        <f t="shared" si="1496"/>
        <v>-0.30628530259366099</v>
      </c>
      <c r="R2014" s="18">
        <f t="shared" si="1484"/>
        <v>1965.33792481203</v>
      </c>
      <c r="S2014" s="2">
        <f t="shared" si="1485"/>
        <v>17.512075187969913</v>
      </c>
      <c r="T2014" s="22">
        <f t="shared" si="1520"/>
        <v>0</v>
      </c>
      <c r="U2014" s="29">
        <f t="shared" si="1486"/>
        <v>1966.1433504733461</v>
      </c>
      <c r="V2014" s="30">
        <f t="shared" si="1487"/>
        <v>16.706649526653791</v>
      </c>
      <c r="W2014" s="31">
        <f t="shared" si="1497"/>
        <v>0</v>
      </c>
      <c r="X2014" s="35">
        <f t="shared" si="1488"/>
        <v>1971.3365333333331</v>
      </c>
      <c r="Y2014" s="30">
        <f t="shared" si="1489"/>
        <v>11.513466666666773</v>
      </c>
      <c r="Z2014" s="31">
        <f t="shared" si="1498"/>
        <v>0</v>
      </c>
      <c r="AA2014" s="29">
        <f t="shared" si="1490"/>
        <v>1966.8703960737444</v>
      </c>
      <c r="AB2014" s="30">
        <f t="shared" si="1491"/>
        <v>15.97960392625555</v>
      </c>
      <c r="AC2014" s="31">
        <f t="shared" si="1499"/>
        <v>0</v>
      </c>
      <c r="AD2014" s="32">
        <f t="shared" si="1521"/>
        <v>-1</v>
      </c>
      <c r="AE2014" s="33">
        <f t="shared" si="1522"/>
        <v>0</v>
      </c>
      <c r="AF2014" s="33">
        <f t="shared" si="1523"/>
        <v>0</v>
      </c>
      <c r="AG2014" s="33">
        <f t="shared" si="1524"/>
        <v>0</v>
      </c>
      <c r="AH2014" s="38">
        <f t="shared" si="1525"/>
        <v>0</v>
      </c>
      <c r="AI2014" s="33">
        <f t="shared" si="1526"/>
        <v>0</v>
      </c>
      <c r="AJ2014" s="39">
        <f t="shared" si="1527"/>
        <v>0</v>
      </c>
      <c r="AK2014" s="43">
        <f t="shared" si="1528"/>
        <v>0</v>
      </c>
      <c r="AL2014" s="4">
        <f t="shared" si="1500"/>
        <v>20.149999999999864</v>
      </c>
      <c r="AM2014" s="4">
        <f t="shared" si="1501"/>
        <v>19.499603926255531</v>
      </c>
      <c r="AN2014" s="4">
        <f t="shared" si="1502"/>
        <v>19.499603926255531</v>
      </c>
      <c r="AO2014" s="4">
        <f t="shared" si="1503"/>
        <v>0</v>
      </c>
      <c r="AP2014" s="4">
        <f t="shared" si="1504"/>
        <v>0.65039607374433217</v>
      </c>
      <c r="AQ2014" s="4">
        <f t="shared" si="1505"/>
        <v>0</v>
      </c>
      <c r="AR2014" s="4">
        <f t="shared" si="1492"/>
        <v>16.629999999999882</v>
      </c>
      <c r="AS2014">
        <f t="shared" si="1506"/>
        <v>19.499603926255531</v>
      </c>
      <c r="AT2014" s="6">
        <f t="shared" si="1507"/>
        <v>1</v>
      </c>
      <c r="AU2014" s="4">
        <f t="shared" si="1508"/>
        <v>-6.366911336012544</v>
      </c>
      <c r="AV2014" s="4">
        <f t="shared" si="1509"/>
        <v>-6.335800573528835</v>
      </c>
      <c r="AW2014">
        <f t="shared" si="1510"/>
        <v>1</v>
      </c>
      <c r="AX2014">
        <f t="shared" si="1511"/>
        <v>0</v>
      </c>
      <c r="AY2014">
        <f t="shared" si="1512"/>
        <v>0</v>
      </c>
      <c r="AZ2014" s="4">
        <f t="shared" si="1493"/>
        <v>-3.9100000000000006</v>
      </c>
      <c r="BA2014" s="4">
        <f t="shared" si="1513"/>
        <v>123.38999999999993</v>
      </c>
      <c r="BB2014" s="4">
        <f t="shared" si="1494"/>
        <v>103.1216666666665</v>
      </c>
      <c r="BC2014" s="4">
        <f t="shared" si="1495"/>
        <v>221.3</v>
      </c>
      <c r="BM2014">
        <f t="shared" si="1514"/>
        <v>0</v>
      </c>
    </row>
    <row r="2015" spans="1:65" x14ac:dyDescent="0.25">
      <c r="A2015">
        <v>500</v>
      </c>
      <c r="B2015" s="1">
        <v>41907</v>
      </c>
      <c r="C2015" s="2">
        <v>1997.32</v>
      </c>
      <c r="D2015" s="2">
        <v>1997.32</v>
      </c>
      <c r="E2015" s="2">
        <v>1965.99</v>
      </c>
      <c r="F2015" s="2">
        <v>1965.99</v>
      </c>
      <c r="G2015" s="2">
        <v>3273050000</v>
      </c>
      <c r="H2015" s="2">
        <f t="shared" si="1515"/>
        <v>10.44425328430264</v>
      </c>
      <c r="I2015" s="2">
        <f t="shared" si="1516"/>
        <v>1997.7339999999997</v>
      </c>
      <c r="J2015" s="2">
        <f t="shared" si="1517"/>
        <v>13.948860913690158</v>
      </c>
      <c r="K2015" s="2">
        <f t="shared" si="1518"/>
        <v>-0.98000000000001819</v>
      </c>
      <c r="L2015" s="18">
        <v>0.13400000000000001</v>
      </c>
      <c r="M2015" s="19">
        <v>11.419732687167816</v>
      </c>
      <c r="N2015" s="4">
        <f t="shared" si="1482"/>
        <v>32.309999999999945</v>
      </c>
      <c r="O2015" s="4">
        <f t="shared" si="1519"/>
        <v>17.550000000000022</v>
      </c>
      <c r="P2015" s="4">
        <f t="shared" si="1483"/>
        <v>-0.6520751879699257</v>
      </c>
      <c r="Q2015" s="4">
        <f t="shared" si="1496"/>
        <v>-0.19653724783049684</v>
      </c>
      <c r="R2015" s="18">
        <f t="shared" si="1484"/>
        <v>1998.0703082706766</v>
      </c>
      <c r="S2015" s="2">
        <f t="shared" si="1485"/>
        <v>32.080308270676596</v>
      </c>
      <c r="T2015" s="22">
        <f t="shared" si="1520"/>
        <v>0</v>
      </c>
      <c r="U2015" s="29">
        <f t="shared" si="1486"/>
        <v>1997.3422919861791</v>
      </c>
      <c r="V2015" s="30">
        <f t="shared" si="1487"/>
        <v>31.352291986179125</v>
      </c>
      <c r="W2015" s="31">
        <f t="shared" si="1497"/>
        <v>0</v>
      </c>
      <c r="X2015" s="35">
        <f t="shared" si="1488"/>
        <v>1994.0522666666664</v>
      </c>
      <c r="Y2015" s="30">
        <f t="shared" si="1489"/>
        <v>28.062266666666346</v>
      </c>
      <c r="Z2015" s="31">
        <f t="shared" si="1498"/>
        <v>0</v>
      </c>
      <c r="AA2015" s="29">
        <f t="shared" si="1490"/>
        <v>1996.8816884414473</v>
      </c>
      <c r="AB2015" s="30">
        <f t="shared" si="1491"/>
        <v>30.891688441447286</v>
      </c>
      <c r="AC2015" s="31">
        <f t="shared" si="1499"/>
        <v>0</v>
      </c>
      <c r="AD2015" s="32">
        <f t="shared" si="1521"/>
        <v>-1</v>
      </c>
      <c r="AE2015" s="33">
        <f t="shared" si="1522"/>
        <v>0</v>
      </c>
      <c r="AF2015" s="33">
        <f t="shared" si="1523"/>
        <v>0</v>
      </c>
      <c r="AG2015" s="33">
        <f t="shared" si="1524"/>
        <v>0</v>
      </c>
      <c r="AH2015" s="38">
        <f t="shared" si="1525"/>
        <v>0</v>
      </c>
      <c r="AI2015" s="33">
        <f t="shared" si="1526"/>
        <v>0</v>
      </c>
      <c r="AJ2015" s="39">
        <f t="shared" si="1527"/>
        <v>0</v>
      </c>
      <c r="AK2015" s="43">
        <f t="shared" si="1528"/>
        <v>0</v>
      </c>
      <c r="AL2015" s="4">
        <f t="shared" si="1500"/>
        <v>0</v>
      </c>
      <c r="AM2015" s="4">
        <f t="shared" si="1501"/>
        <v>0.43831155855264115</v>
      </c>
      <c r="AN2015" s="4">
        <f t="shared" si="1502"/>
        <v>0</v>
      </c>
      <c r="AO2015" s="4">
        <f t="shared" si="1503"/>
        <v>-31.329999999999927</v>
      </c>
      <c r="AP2015" s="4">
        <f t="shared" si="1504"/>
        <v>30.891688441447286</v>
      </c>
      <c r="AQ2015" s="4">
        <f t="shared" si="1505"/>
        <v>30.891688441447286</v>
      </c>
      <c r="AR2015" s="4">
        <f t="shared" si="1492"/>
        <v>31.329999999999927</v>
      </c>
      <c r="AS2015">
        <f t="shared" si="1506"/>
        <v>30.891688441447286</v>
      </c>
      <c r="AT2015" s="6">
        <f t="shared" si="1507"/>
        <v>1</v>
      </c>
      <c r="AU2015" s="4">
        <f t="shared" si="1508"/>
        <v>-21.036058597448289</v>
      </c>
      <c r="AV2015" s="4">
        <f t="shared" si="1509"/>
        <v>-19.610267312832111</v>
      </c>
      <c r="AW2015">
        <f t="shared" si="1510"/>
        <v>1</v>
      </c>
      <c r="AX2015">
        <f t="shared" si="1511"/>
        <v>0</v>
      </c>
      <c r="AY2015">
        <f t="shared" si="1512"/>
        <v>0</v>
      </c>
      <c r="AZ2015" s="4">
        <f t="shared" si="1493"/>
        <v>-3.9100000000000006</v>
      </c>
      <c r="BA2015" s="4">
        <f t="shared" si="1513"/>
        <v>127.29999999999993</v>
      </c>
      <c r="BB2015" s="4">
        <f t="shared" si="1494"/>
        <v>103.1216666666665</v>
      </c>
      <c r="BC2015" s="4">
        <f t="shared" si="1495"/>
        <v>233.73999999999995</v>
      </c>
      <c r="BM2015">
        <f t="shared" si="1514"/>
        <v>0</v>
      </c>
    </row>
    <row r="2016" spans="1:65" x14ac:dyDescent="0.25">
      <c r="A2016">
        <v>499</v>
      </c>
      <c r="B2016" s="1">
        <v>41906</v>
      </c>
      <c r="C2016" s="2">
        <v>1983.34</v>
      </c>
      <c r="D2016" s="2">
        <v>1999.79</v>
      </c>
      <c r="E2016" s="2">
        <v>1978.63</v>
      </c>
      <c r="F2016" s="2">
        <v>1998.3</v>
      </c>
      <c r="G2016" s="2">
        <v>3313850000</v>
      </c>
      <c r="H2016" s="2">
        <f t="shared" si="1515"/>
        <v>10.488172227164585</v>
      </c>
      <c r="I2016" s="2">
        <f t="shared" si="1516"/>
        <v>1997.8949999999998</v>
      </c>
      <c r="J2016" s="2">
        <f t="shared" si="1517"/>
        <v>12.440033254313288</v>
      </c>
      <c r="K2016" s="2">
        <f t="shared" si="1518"/>
        <v>0.56999999999993634</v>
      </c>
      <c r="L2016" s="18">
        <v>0.10135</v>
      </c>
      <c r="M2016" s="19">
        <v>8.5701129078252176</v>
      </c>
      <c r="N2016" s="4">
        <f t="shared" si="1482"/>
        <v>21.159999999999854</v>
      </c>
      <c r="O2016" s="4">
        <f t="shared" si="1519"/>
        <v>15.491000000000032</v>
      </c>
      <c r="P2016" s="4">
        <f t="shared" si="1483"/>
        <v>-0.22969172932330759</v>
      </c>
      <c r="Q2016" s="4">
        <f t="shared" si="1496"/>
        <v>5.7158938921087997E-2</v>
      </c>
      <c r="R2016" s="18">
        <f t="shared" si="1484"/>
        <v>1982.5052857142857</v>
      </c>
      <c r="S2016" s="2">
        <f t="shared" si="1485"/>
        <v>15.794714285714235</v>
      </c>
      <c r="T2016" s="22">
        <f t="shared" si="1520"/>
        <v>0</v>
      </c>
      <c r="U2016" s="29">
        <f t="shared" si="1486"/>
        <v>1983.3949918691483</v>
      </c>
      <c r="V2016" s="30">
        <f t="shared" si="1487"/>
        <v>14.905008130851684</v>
      </c>
      <c r="W2016" s="31">
        <f t="shared" si="1497"/>
        <v>0</v>
      </c>
      <c r="X2016" s="35">
        <f t="shared" si="1488"/>
        <v>1978.5930666666654</v>
      </c>
      <c r="Y2016" s="30">
        <f t="shared" si="1489"/>
        <v>19.706933333334518</v>
      </c>
      <c r="Z2016" s="31">
        <f t="shared" si="1498"/>
        <v>0</v>
      </c>
      <c r="AA2016" s="29">
        <f t="shared" si="1490"/>
        <v>1982.7227223408006</v>
      </c>
      <c r="AB2016" s="30">
        <f t="shared" si="1491"/>
        <v>15.577277659199353</v>
      </c>
      <c r="AC2016" s="31">
        <f t="shared" si="1499"/>
        <v>0</v>
      </c>
      <c r="AD2016" s="32">
        <f t="shared" si="1521"/>
        <v>-1</v>
      </c>
      <c r="AE2016" s="33">
        <f t="shared" si="1522"/>
        <v>0</v>
      </c>
      <c r="AF2016" s="33">
        <f t="shared" si="1523"/>
        <v>0</v>
      </c>
      <c r="AG2016" s="33">
        <f t="shared" si="1524"/>
        <v>0</v>
      </c>
      <c r="AH2016" s="38">
        <f t="shared" si="1525"/>
        <v>-1</v>
      </c>
      <c r="AI2016" s="33">
        <f t="shared" si="1526"/>
        <v>0</v>
      </c>
      <c r="AJ2016" s="39">
        <f t="shared" si="1527"/>
        <v>-1</v>
      </c>
      <c r="AK2016" s="43">
        <f t="shared" si="1528"/>
        <v>0</v>
      </c>
      <c r="AL2016" s="4">
        <f t="shared" si="1500"/>
        <v>16.450000000000045</v>
      </c>
      <c r="AM2016" s="4">
        <f t="shared" si="1501"/>
        <v>17.067277659199362</v>
      </c>
      <c r="AN2016" s="4">
        <f t="shared" si="1502"/>
        <v>16.450000000000045</v>
      </c>
      <c r="AO2016" s="4">
        <f t="shared" si="1503"/>
        <v>-4.709999999999809</v>
      </c>
      <c r="AP2016" s="4">
        <f t="shared" si="1504"/>
        <v>4.092722340800492</v>
      </c>
      <c r="AQ2016" s="4">
        <f t="shared" si="1505"/>
        <v>4.092722340800492</v>
      </c>
      <c r="AR2016" s="4">
        <f t="shared" si="1492"/>
        <v>14.960000000000036</v>
      </c>
      <c r="AS2016">
        <f t="shared" si="1506"/>
        <v>16.450000000000045</v>
      </c>
      <c r="AT2016" s="6">
        <f t="shared" si="1507"/>
        <v>1</v>
      </c>
      <c r="AU2016" s="4">
        <f t="shared" si="1508"/>
        <v>-4.4880203211580589</v>
      </c>
      <c r="AV2016" s="4">
        <f t="shared" si="1509"/>
        <v>-6.0898870921748189</v>
      </c>
      <c r="AW2016">
        <f t="shared" si="1510"/>
        <v>1</v>
      </c>
      <c r="AX2016">
        <f t="shared" si="1511"/>
        <v>0</v>
      </c>
      <c r="AY2016">
        <f t="shared" si="1512"/>
        <v>0</v>
      </c>
      <c r="AZ2016" s="4">
        <f t="shared" si="1493"/>
        <v>-3.9100000000000006</v>
      </c>
      <c r="BA2016" s="4">
        <f t="shared" si="1513"/>
        <v>131.20999999999992</v>
      </c>
      <c r="BB2016" s="4">
        <f t="shared" si="1494"/>
        <v>103.1216666666665</v>
      </c>
      <c r="BC2016" s="4">
        <f t="shared" si="1495"/>
        <v>228.14799999999997</v>
      </c>
      <c r="BM2016">
        <f t="shared" si="1514"/>
        <v>1</v>
      </c>
    </row>
    <row r="2017" spans="1:65" x14ac:dyDescent="0.25">
      <c r="A2017">
        <v>498</v>
      </c>
      <c r="B2017" s="1">
        <v>41905</v>
      </c>
      <c r="C2017" s="2">
        <v>1992.78</v>
      </c>
      <c r="D2017" s="2">
        <v>1995.41</v>
      </c>
      <c r="E2017" s="2">
        <v>1982.77</v>
      </c>
      <c r="F2017" s="2">
        <v>1982.77</v>
      </c>
      <c r="G2017" s="2">
        <v>3279350000</v>
      </c>
      <c r="H2017" s="2">
        <f t="shared" si="1515"/>
        <v>9.9271660944433791</v>
      </c>
      <c r="I2017" s="2">
        <f t="shared" si="1516"/>
        <v>1998.6574999999993</v>
      </c>
      <c r="J2017" s="2">
        <f t="shared" si="1517"/>
        <v>12.129037135820175</v>
      </c>
      <c r="K2017" s="2">
        <f t="shared" si="1518"/>
        <v>-1.5099999999999909</v>
      </c>
      <c r="L2017" s="18">
        <v>0.12229999999999999</v>
      </c>
      <c r="M2017" s="19">
        <v>10.401721459862598</v>
      </c>
      <c r="N2017" s="4">
        <f t="shared" si="1482"/>
        <v>12.6400000000001</v>
      </c>
      <c r="O2017" s="4">
        <f t="shared" si="1519"/>
        <v>14.742000000000052</v>
      </c>
      <c r="P2017" s="4">
        <f t="shared" si="1483"/>
        <v>-0.26471428571428413</v>
      </c>
      <c r="Q2017" s="4">
        <f t="shared" si="1496"/>
        <v>0.14100479268836477</v>
      </c>
      <c r="R2017" s="18">
        <f t="shared" si="1484"/>
        <v>1994.268060150376</v>
      </c>
      <c r="S2017" s="2">
        <f t="shared" si="1485"/>
        <v>11.498060150375977</v>
      </c>
      <c r="T2017" s="22">
        <f t="shared" si="1520"/>
        <v>0</v>
      </c>
      <c r="U2017" s="29">
        <f t="shared" si="1486"/>
        <v>1992.9280351191817</v>
      </c>
      <c r="V2017" s="30">
        <f t="shared" si="1487"/>
        <v>10.158035119181704</v>
      </c>
      <c r="W2017" s="31">
        <f t="shared" si="1497"/>
        <v>0</v>
      </c>
      <c r="X2017" s="35">
        <f t="shared" si="1488"/>
        <v>1992.0922666666665</v>
      </c>
      <c r="Y2017" s="30">
        <f t="shared" si="1489"/>
        <v>9.3222666666665646</v>
      </c>
      <c r="Z2017" s="31">
        <f t="shared" si="1498"/>
        <v>0</v>
      </c>
      <c r="AA2017" s="29">
        <f t="shared" si="1490"/>
        <v>1992.8110275358297</v>
      </c>
      <c r="AB2017" s="30">
        <f t="shared" si="1491"/>
        <v>10.041027535829699</v>
      </c>
      <c r="AC2017" s="31">
        <f t="shared" si="1499"/>
        <v>0</v>
      </c>
      <c r="AD2017" s="32">
        <f t="shared" si="1521"/>
        <v>-1</v>
      </c>
      <c r="AE2017" s="33">
        <f t="shared" si="1522"/>
        <v>0</v>
      </c>
      <c r="AF2017" s="33">
        <f t="shared" si="1523"/>
        <v>-1</v>
      </c>
      <c r="AG2017" s="33">
        <f t="shared" si="1524"/>
        <v>0</v>
      </c>
      <c r="AH2017" s="38">
        <f t="shared" si="1525"/>
        <v>-1</v>
      </c>
      <c r="AI2017" s="33">
        <f t="shared" si="1526"/>
        <v>-1</v>
      </c>
      <c r="AJ2017" s="39">
        <f t="shared" si="1527"/>
        <v>-1</v>
      </c>
      <c r="AK2017" s="43">
        <f t="shared" si="1528"/>
        <v>-1</v>
      </c>
      <c r="AL2017" s="4">
        <f t="shared" si="1500"/>
        <v>2.6300000000001091</v>
      </c>
      <c r="AM2017" s="4">
        <f t="shared" si="1501"/>
        <v>2.5989724641704015</v>
      </c>
      <c r="AN2017" s="4">
        <f t="shared" si="1502"/>
        <v>2.5989724641704015</v>
      </c>
      <c r="AO2017" s="4">
        <f t="shared" si="1503"/>
        <v>-10.009999999999991</v>
      </c>
      <c r="AP2017" s="4">
        <f t="shared" si="1504"/>
        <v>10.041027535829699</v>
      </c>
      <c r="AQ2017" s="4">
        <f t="shared" si="1505"/>
        <v>10.009999999999991</v>
      </c>
      <c r="AR2017" s="4">
        <f t="shared" si="1492"/>
        <v>10.009999999999991</v>
      </c>
      <c r="AS2017">
        <f t="shared" si="1506"/>
        <v>10.009999999999991</v>
      </c>
      <c r="AT2017" s="6">
        <f t="shared" si="1507"/>
        <v>0</v>
      </c>
      <c r="AU2017" s="4">
        <f t="shared" si="1508"/>
        <v>0.10128686831637168</v>
      </c>
      <c r="AV2017" s="4">
        <f t="shared" si="1509"/>
        <v>0.69172145986260714</v>
      </c>
      <c r="AW2017">
        <f t="shared" si="1510"/>
        <v>0</v>
      </c>
      <c r="AX2017">
        <f t="shared" si="1511"/>
        <v>0</v>
      </c>
      <c r="AY2017">
        <f t="shared" si="1512"/>
        <v>0</v>
      </c>
      <c r="AZ2017" s="4">
        <f t="shared" si="1493"/>
        <v>6.94</v>
      </c>
      <c r="BA2017" s="4">
        <f t="shared" si="1513"/>
        <v>135.11999999999992</v>
      </c>
      <c r="BB2017" s="4">
        <f t="shared" si="1494"/>
        <v>104.42499999999983</v>
      </c>
      <c r="BC2017" s="4">
        <f t="shared" si="1495"/>
        <v>231.92399999999998</v>
      </c>
      <c r="BM2017">
        <f t="shared" si="1514"/>
        <v>1</v>
      </c>
    </row>
    <row r="2018" spans="1:65" x14ac:dyDescent="0.25">
      <c r="A2018">
        <v>497</v>
      </c>
      <c r="B2018" s="1">
        <v>41904</v>
      </c>
      <c r="C2018" s="2">
        <v>2009.08</v>
      </c>
      <c r="D2018" s="2">
        <v>2009.08</v>
      </c>
      <c r="E2018" s="2">
        <v>1991.01</v>
      </c>
      <c r="F2018" s="2">
        <v>1994.29</v>
      </c>
      <c r="G2018" s="2">
        <v>3349670000</v>
      </c>
      <c r="H2018" s="2">
        <f t="shared" si="1515"/>
        <v>9.932814807495383</v>
      </c>
      <c r="I2018" s="2">
        <f t="shared" si="1516"/>
        <v>1998.6054999999997</v>
      </c>
      <c r="J2018" s="2">
        <f t="shared" si="1517"/>
        <v>12.093262706761005</v>
      </c>
      <c r="K2018" s="2">
        <f t="shared" si="1518"/>
        <v>-1.3200000000001637</v>
      </c>
      <c r="L2018" s="18">
        <v>0.10255</v>
      </c>
      <c r="M2018" s="19">
        <v>8.7924233637533593</v>
      </c>
      <c r="N2018" s="4">
        <f t="shared" si="1482"/>
        <v>19.3900000000001</v>
      </c>
      <c r="O2018" s="4">
        <f t="shared" si="1519"/>
        <v>15.171000000000049</v>
      </c>
      <c r="P2018" s="4">
        <f t="shared" si="1483"/>
        <v>-2.1939849624059343E-2</v>
      </c>
      <c r="Q2018" s="4">
        <f t="shared" si="1496"/>
        <v>0.37957722867125093</v>
      </c>
      <c r="R2018" s="18">
        <f t="shared" si="1484"/>
        <v>2010.5977218045114</v>
      </c>
      <c r="S2018" s="2">
        <f t="shared" si="1485"/>
        <v>16.307721804511402</v>
      </c>
      <c r="T2018" s="22">
        <f t="shared" si="1520"/>
        <v>0</v>
      </c>
      <c r="U2018" s="29">
        <f t="shared" si="1486"/>
        <v>2009.334409375</v>
      </c>
      <c r="V2018" s="30">
        <f t="shared" si="1487"/>
        <v>15.044409374999987</v>
      </c>
      <c r="W2018" s="31">
        <f t="shared" si="1497"/>
        <v>0</v>
      </c>
      <c r="X2018" s="35">
        <f t="shared" si="1488"/>
        <v>2012.1430666666663</v>
      </c>
      <c r="Y2018" s="30">
        <f t="shared" si="1489"/>
        <v>17.853066666666336</v>
      </c>
      <c r="Z2018" s="31">
        <f t="shared" si="1498"/>
        <v>0</v>
      </c>
      <c r="AA2018" s="29">
        <f t="shared" si="1490"/>
        <v>2009.7276213958332</v>
      </c>
      <c r="AB2018" s="30">
        <f t="shared" si="1491"/>
        <v>15.437621395833276</v>
      </c>
      <c r="AC2018" s="31">
        <f t="shared" si="1499"/>
        <v>0</v>
      </c>
      <c r="AD2018" s="32">
        <f t="shared" si="1521"/>
        <v>-1</v>
      </c>
      <c r="AE2018" s="33">
        <f t="shared" si="1522"/>
        <v>-1</v>
      </c>
      <c r="AF2018" s="33">
        <f t="shared" si="1523"/>
        <v>-1</v>
      </c>
      <c r="AG2018" s="33">
        <f t="shared" si="1524"/>
        <v>-1</v>
      </c>
      <c r="AH2018" s="38">
        <f t="shared" si="1525"/>
        <v>-1</v>
      </c>
      <c r="AI2018" s="33">
        <f t="shared" si="1526"/>
        <v>-1</v>
      </c>
      <c r="AJ2018" s="39">
        <f t="shared" si="1527"/>
        <v>-1</v>
      </c>
      <c r="AK2018" s="43">
        <f t="shared" si="1528"/>
        <v>-1</v>
      </c>
      <c r="AL2018" s="4">
        <f t="shared" si="1500"/>
        <v>0</v>
      </c>
      <c r="AM2018" s="4">
        <f t="shared" si="1501"/>
        <v>-0.64762139583331191</v>
      </c>
      <c r="AN2018" s="4">
        <f t="shared" si="1502"/>
        <v>0.64762139583331191</v>
      </c>
      <c r="AO2018" s="4">
        <f t="shared" si="1503"/>
        <v>-18.069999999999936</v>
      </c>
      <c r="AP2018" s="4">
        <f t="shared" si="1504"/>
        <v>18.717621395833248</v>
      </c>
      <c r="AQ2018" s="4">
        <f t="shared" si="1505"/>
        <v>18.069999999999936</v>
      </c>
      <c r="AR2018" s="4">
        <f t="shared" si="1492"/>
        <v>14.789999999999964</v>
      </c>
      <c r="AS2018">
        <f t="shared" si="1506"/>
        <v>18.069999999999936</v>
      </c>
      <c r="AT2018" s="6">
        <f t="shared" si="1507"/>
        <v>1</v>
      </c>
      <c r="AU2018" s="4">
        <f t="shared" si="1508"/>
        <v>-10.622250648470947</v>
      </c>
      <c r="AV2018" s="4">
        <f t="shared" si="1509"/>
        <v>-5.6975766362466045</v>
      </c>
      <c r="AW2018">
        <f t="shared" si="1510"/>
        <v>1</v>
      </c>
      <c r="AX2018">
        <f t="shared" si="1511"/>
        <v>0</v>
      </c>
      <c r="AY2018">
        <f t="shared" si="1512"/>
        <v>0</v>
      </c>
      <c r="AZ2018" s="4">
        <f t="shared" si="1493"/>
        <v>-3.9100000000000006</v>
      </c>
      <c r="BA2018" s="4">
        <f t="shared" si="1513"/>
        <v>128.17999999999992</v>
      </c>
      <c r="BB2018" s="4">
        <f t="shared" si="1494"/>
        <v>97.484999999999829</v>
      </c>
      <c r="BC2018" s="4">
        <f t="shared" si="1495"/>
        <v>238.44399999999993</v>
      </c>
      <c r="BM2018">
        <f t="shared" si="1514"/>
        <v>1</v>
      </c>
    </row>
    <row r="2019" spans="1:65" x14ac:dyDescent="0.25">
      <c r="A2019">
        <v>496</v>
      </c>
      <c r="B2019" s="1">
        <v>41901</v>
      </c>
      <c r="C2019" s="2">
        <v>2012.74</v>
      </c>
      <c r="D2019" s="2">
        <v>2019.26</v>
      </c>
      <c r="E2019" s="2">
        <v>2006.59</v>
      </c>
      <c r="F2019" s="2">
        <v>2010.4</v>
      </c>
      <c r="G2019" s="2">
        <v>4880220000</v>
      </c>
      <c r="H2019" s="2">
        <f t="shared" si="1515"/>
        <v>9.6920641076432528</v>
      </c>
      <c r="I2019" s="2">
        <f t="shared" si="1516"/>
        <v>1997.7814999999998</v>
      </c>
      <c r="J2019" s="2">
        <f t="shared" si="1517"/>
        <v>11.937889029207973</v>
      </c>
      <c r="K2019" s="2">
        <f t="shared" si="1518"/>
        <v>1.3800000000001091</v>
      </c>
      <c r="L2019" s="18">
        <v>7.5500000000000012E-2</v>
      </c>
      <c r="M2019" s="19">
        <v>6.4763037839382518</v>
      </c>
      <c r="N2019" s="4">
        <f t="shared" si="1482"/>
        <v>12.670000000000073</v>
      </c>
      <c r="O2019" s="4">
        <f t="shared" si="1519"/>
        <v>14.443000000000051</v>
      </c>
      <c r="P2019" s="4">
        <f t="shared" si="1483"/>
        <v>0.19772180451127838</v>
      </c>
      <c r="Q2019" s="4">
        <f t="shared" si="1496"/>
        <v>0.65233173076923279</v>
      </c>
      <c r="R2019" s="18">
        <f t="shared" si="1484"/>
        <v>2011.4574436090224</v>
      </c>
      <c r="S2019" s="2">
        <f t="shared" si="1485"/>
        <v>1.0574436090223571</v>
      </c>
      <c r="T2019" s="22">
        <f t="shared" si="1520"/>
        <v>1</v>
      </c>
      <c r="U2019" s="29">
        <f t="shared" si="1486"/>
        <v>2013.0456164880359</v>
      </c>
      <c r="V2019" s="30">
        <f t="shared" si="1487"/>
        <v>2.6456164880357846</v>
      </c>
      <c r="W2019" s="31">
        <f t="shared" si="1497"/>
        <v>1</v>
      </c>
      <c r="X2019" s="35">
        <f t="shared" si="1488"/>
        <v>2013.6382666666666</v>
      </c>
      <c r="Y2019" s="30">
        <f t="shared" si="1489"/>
        <v>3.2382666666665045</v>
      </c>
      <c r="Z2019" s="31">
        <f t="shared" si="1498"/>
        <v>1</v>
      </c>
      <c r="AA2019" s="29">
        <f t="shared" si="1490"/>
        <v>2013.1285875130443</v>
      </c>
      <c r="AB2019" s="30">
        <f t="shared" si="1491"/>
        <v>2.7285875130442037</v>
      </c>
      <c r="AC2019" s="31">
        <f t="shared" si="1499"/>
        <v>1</v>
      </c>
      <c r="AD2019" s="32">
        <f t="shared" si="1521"/>
        <v>1</v>
      </c>
      <c r="AE2019" s="33">
        <f t="shared" si="1522"/>
        <v>1</v>
      </c>
      <c r="AF2019" s="33">
        <f t="shared" si="1523"/>
        <v>1</v>
      </c>
      <c r="AG2019" s="33">
        <f t="shared" si="1524"/>
        <v>0</v>
      </c>
      <c r="AH2019" s="38">
        <f t="shared" si="1525"/>
        <v>1</v>
      </c>
      <c r="AI2019" s="33">
        <f t="shared" si="1526"/>
        <v>1</v>
      </c>
      <c r="AJ2019" s="39">
        <f t="shared" si="1527"/>
        <v>1</v>
      </c>
      <c r="AK2019" s="43">
        <f t="shared" si="1528"/>
        <v>1</v>
      </c>
      <c r="AL2019" s="4">
        <f t="shared" si="1500"/>
        <v>6.5199999999999818</v>
      </c>
      <c r="AM2019" s="4">
        <f t="shared" si="1501"/>
        <v>6.1314124869556963</v>
      </c>
      <c r="AN2019" s="4">
        <f t="shared" si="1502"/>
        <v>6.1314124869556963</v>
      </c>
      <c r="AO2019" s="4">
        <f t="shared" si="1503"/>
        <v>-6.1500000000000909</v>
      </c>
      <c r="AP2019" s="4">
        <f t="shared" si="1504"/>
        <v>6.5385875130443765</v>
      </c>
      <c r="AQ2019" s="4">
        <f t="shared" si="1505"/>
        <v>6.1500000000000909</v>
      </c>
      <c r="AR2019" s="4">
        <f t="shared" si="1492"/>
        <v>2.3399999999999181</v>
      </c>
      <c r="AS2019">
        <f t="shared" si="1506"/>
        <v>6.1500000000000909</v>
      </c>
      <c r="AT2019" s="6">
        <f t="shared" si="1507"/>
        <v>0</v>
      </c>
      <c r="AU2019" s="4">
        <f t="shared" si="1508"/>
        <v>1.5167289358763458</v>
      </c>
      <c r="AV2019" s="4">
        <f t="shared" si="1509"/>
        <v>4.4363037839383335</v>
      </c>
      <c r="AW2019">
        <f t="shared" si="1510"/>
        <v>0</v>
      </c>
      <c r="AX2019">
        <f t="shared" si="1511"/>
        <v>0</v>
      </c>
      <c r="AY2019">
        <f t="shared" si="1512"/>
        <v>0</v>
      </c>
      <c r="AZ2019" s="4">
        <f t="shared" si="1493"/>
        <v>6.94</v>
      </c>
      <c r="BA2019" s="4">
        <f t="shared" si="1513"/>
        <v>132.08999999999992</v>
      </c>
      <c r="BB2019" s="4">
        <f t="shared" si="1494"/>
        <v>101.39499999999983</v>
      </c>
      <c r="BC2019" s="4">
        <f t="shared" si="1495"/>
        <v>239.90799999999999</v>
      </c>
      <c r="BM2019">
        <f t="shared" si="1514"/>
        <v>1</v>
      </c>
    </row>
    <row r="2020" spans="1:65" x14ac:dyDescent="0.25">
      <c r="A2020">
        <v>495</v>
      </c>
      <c r="B2020" s="1">
        <v>41900</v>
      </c>
      <c r="C2020" s="2">
        <v>2003.07</v>
      </c>
      <c r="D2020" s="2">
        <v>2012.34</v>
      </c>
      <c r="E2020" s="2">
        <v>2003.07</v>
      </c>
      <c r="F2020" s="2">
        <v>2011.36</v>
      </c>
      <c r="G2020" s="2">
        <v>3235340000</v>
      </c>
      <c r="H2020" s="2">
        <f t="shared" si="1515"/>
        <v>7.9857069540245114</v>
      </c>
      <c r="I2020" s="2">
        <f t="shared" si="1516"/>
        <v>1996.4854999999995</v>
      </c>
      <c r="J2020" s="2">
        <f t="shared" si="1517"/>
        <v>10.735451979796958</v>
      </c>
      <c r="K2020" s="2">
        <f t="shared" si="1518"/>
        <v>1.5</v>
      </c>
      <c r="L2020" s="18">
        <v>7.8100000000000003E-2</v>
      </c>
      <c r="M2020" s="19">
        <v>6.6667208138055978</v>
      </c>
      <c r="N2020" s="4">
        <f t="shared" si="1482"/>
        <v>10.769999999999982</v>
      </c>
      <c r="O2020" s="4">
        <f t="shared" si="1519"/>
        <v>14.937000000000058</v>
      </c>
      <c r="P2020" s="4">
        <f t="shared" si="1483"/>
        <v>9.7443609022557012E-2</v>
      </c>
      <c r="Q2020" s="4">
        <f t="shared" si="1496"/>
        <v>0.78363202060485271</v>
      </c>
      <c r="R2020" s="18">
        <f t="shared" si="1484"/>
        <v>2001.6086090225563</v>
      </c>
      <c r="S2020" s="2">
        <f t="shared" si="1485"/>
        <v>9.7513909774436343</v>
      </c>
      <c r="T2020" s="22">
        <f t="shared" si="1520"/>
        <v>0</v>
      </c>
      <c r="U2020" s="29">
        <f t="shared" si="1486"/>
        <v>2003.4326802590201</v>
      </c>
      <c r="V2020" s="30">
        <f t="shared" si="1487"/>
        <v>7.9273197409797831</v>
      </c>
      <c r="W2020" s="31">
        <f t="shared" si="1497"/>
        <v>0</v>
      </c>
      <c r="X2020" s="35">
        <f t="shared" si="1488"/>
        <v>2008.2962666666654</v>
      </c>
      <c r="Y2020" s="30">
        <f t="shared" si="1489"/>
        <v>3.0637333333345396</v>
      </c>
      <c r="Z2020" s="31">
        <f t="shared" si="1498"/>
        <v>1</v>
      </c>
      <c r="AA2020" s="29">
        <f t="shared" si="1490"/>
        <v>2004.1135823560903</v>
      </c>
      <c r="AB2020" s="30">
        <f t="shared" si="1491"/>
        <v>7.2464176439095809</v>
      </c>
      <c r="AC2020" s="31">
        <f t="shared" si="1499"/>
        <v>1</v>
      </c>
      <c r="AD2020" s="32">
        <f t="shared" si="1521"/>
        <v>1</v>
      </c>
      <c r="AE2020" s="33">
        <f t="shared" si="1522"/>
        <v>1</v>
      </c>
      <c r="AF2020" s="33">
        <f t="shared" si="1523"/>
        <v>0</v>
      </c>
      <c r="AG2020" s="33">
        <f t="shared" si="1524"/>
        <v>0</v>
      </c>
      <c r="AH2020" s="38">
        <f t="shared" si="1525"/>
        <v>1</v>
      </c>
      <c r="AI2020" s="33">
        <f t="shared" si="1526"/>
        <v>1</v>
      </c>
      <c r="AJ2020" s="39">
        <f t="shared" si="1527"/>
        <v>1</v>
      </c>
      <c r="AK2020" s="43">
        <f t="shared" si="1528"/>
        <v>1</v>
      </c>
      <c r="AL2020" s="4">
        <f t="shared" si="1500"/>
        <v>9.2699999999999818</v>
      </c>
      <c r="AM2020" s="4">
        <f t="shared" si="1501"/>
        <v>8.2264176439095991</v>
      </c>
      <c r="AN2020" s="4">
        <f t="shared" si="1502"/>
        <v>8.2264176439095991</v>
      </c>
      <c r="AO2020" s="4">
        <f t="shared" si="1503"/>
        <v>0</v>
      </c>
      <c r="AP2020" s="4">
        <f t="shared" si="1504"/>
        <v>1.0435823560903827</v>
      </c>
      <c r="AQ2020" s="4">
        <f t="shared" si="1505"/>
        <v>0</v>
      </c>
      <c r="AR2020" s="4">
        <f t="shared" si="1492"/>
        <v>8.2899999999999636</v>
      </c>
      <c r="AS2020">
        <f t="shared" si="1506"/>
        <v>8.2264176439095991</v>
      </c>
      <c r="AT2020" s="6">
        <f t="shared" si="1507"/>
        <v>0</v>
      </c>
      <c r="AU2020" s="4">
        <f t="shared" si="1508"/>
        <v>0.64606829742775851</v>
      </c>
      <c r="AV2020" s="4">
        <f t="shared" si="1509"/>
        <v>-1.3232791861943658</v>
      </c>
      <c r="AW2020">
        <f t="shared" si="1510"/>
        <v>0</v>
      </c>
      <c r="AX2020">
        <f t="shared" si="1511"/>
        <v>0</v>
      </c>
      <c r="AY2020">
        <f t="shared" si="1512"/>
        <v>1</v>
      </c>
      <c r="AZ2020" s="4">
        <f t="shared" si="1493"/>
        <v>-3.9100000000000006</v>
      </c>
      <c r="BA2020" s="4">
        <f t="shared" si="1513"/>
        <v>125.14999999999992</v>
      </c>
      <c r="BB2020" s="4">
        <f t="shared" si="1494"/>
        <v>94.454999999999828</v>
      </c>
      <c r="BC2020" s="4">
        <f t="shared" si="1495"/>
        <v>236.03999999999996</v>
      </c>
      <c r="BM2020">
        <f t="shared" si="1514"/>
        <v>1</v>
      </c>
    </row>
    <row r="2021" spans="1:65" x14ac:dyDescent="0.25">
      <c r="A2021">
        <v>494</v>
      </c>
      <c r="B2021" s="1">
        <v>41899</v>
      </c>
      <c r="C2021" s="2">
        <v>1999.3</v>
      </c>
      <c r="D2021" s="2">
        <v>2010.74</v>
      </c>
      <c r="E2021" s="2">
        <v>1993.29</v>
      </c>
      <c r="F2021" s="2">
        <v>2001.57</v>
      </c>
      <c r="G2021" s="2">
        <v>3209420000</v>
      </c>
      <c r="H2021" s="2">
        <f t="shared" si="1515"/>
        <v>7.847850661168323</v>
      </c>
      <c r="I2021" s="2">
        <f t="shared" si="1516"/>
        <v>1995.355</v>
      </c>
      <c r="J2021" s="2">
        <f t="shared" si="1517"/>
        <v>10.453611954474745</v>
      </c>
      <c r="K2021" s="2">
        <f t="shared" si="1518"/>
        <v>0.31999999999993634</v>
      </c>
      <c r="L2021" s="18">
        <v>9.0499999999999997E-2</v>
      </c>
      <c r="M2021" s="19">
        <v>7.7152051663803114</v>
      </c>
      <c r="N2021" s="4">
        <f t="shared" si="1482"/>
        <v>17.450000000000045</v>
      </c>
      <c r="O2021" s="4">
        <f t="shared" si="1519"/>
        <v>15.72300000000007</v>
      </c>
      <c r="P2021" s="4">
        <f t="shared" si="1483"/>
        <v>3.8609022556393299E-2</v>
      </c>
      <c r="Q2021" s="4">
        <f t="shared" si="1496"/>
        <v>0.92994938210305755</v>
      </c>
      <c r="R2021" s="18">
        <f t="shared" si="1484"/>
        <v>1999.1471278195488</v>
      </c>
      <c r="S2021" s="2">
        <f t="shared" si="1485"/>
        <v>2.4228721804511224</v>
      </c>
      <c r="T2021" s="22">
        <f t="shared" si="1520"/>
        <v>1</v>
      </c>
      <c r="U2021" s="29">
        <f t="shared" si="1486"/>
        <v>1999.7624953125001</v>
      </c>
      <c r="V2021" s="30">
        <f t="shared" si="1487"/>
        <v>1.8075046874998861</v>
      </c>
      <c r="W2021" s="31">
        <f t="shared" si="1497"/>
        <v>1</v>
      </c>
      <c r="X2021" s="35">
        <f t="shared" si="1488"/>
        <v>1997.5763999999999</v>
      </c>
      <c r="Y2021" s="30">
        <f t="shared" si="1489"/>
        <v>3.9936000000000149</v>
      </c>
      <c r="Z2021" s="31">
        <f t="shared" si="1498"/>
        <v>1</v>
      </c>
      <c r="AA2021" s="29">
        <f t="shared" si="1490"/>
        <v>1999.4564419687499</v>
      </c>
      <c r="AB2021" s="30">
        <f t="shared" si="1491"/>
        <v>2.1135580312500224</v>
      </c>
      <c r="AC2021" s="31">
        <f t="shared" si="1499"/>
        <v>1</v>
      </c>
      <c r="AD2021" s="32">
        <f t="shared" si="1521"/>
        <v>1</v>
      </c>
      <c r="AE2021" s="33">
        <f t="shared" si="1522"/>
        <v>0</v>
      </c>
      <c r="AF2021" s="33">
        <f t="shared" si="1523"/>
        <v>0</v>
      </c>
      <c r="AG2021" s="33">
        <f t="shared" si="1524"/>
        <v>0</v>
      </c>
      <c r="AH2021" s="38">
        <f t="shared" si="1525"/>
        <v>1</v>
      </c>
      <c r="AI2021" s="33">
        <f t="shared" si="1526"/>
        <v>1</v>
      </c>
      <c r="AJ2021" s="39">
        <f t="shared" si="1527"/>
        <v>1</v>
      </c>
      <c r="AK2021" s="43">
        <f t="shared" si="1528"/>
        <v>0</v>
      </c>
      <c r="AL2021" s="4">
        <f t="shared" si="1500"/>
        <v>11.440000000000055</v>
      </c>
      <c r="AM2021" s="4">
        <f t="shared" si="1501"/>
        <v>11.283558031250095</v>
      </c>
      <c r="AN2021" s="4">
        <f t="shared" si="1502"/>
        <v>11.283558031250095</v>
      </c>
      <c r="AO2021" s="4">
        <f t="shared" si="1503"/>
        <v>-6.0099999999999909</v>
      </c>
      <c r="AP2021" s="4">
        <f t="shared" si="1504"/>
        <v>6.1664419687499503</v>
      </c>
      <c r="AQ2021" s="4">
        <f t="shared" si="1505"/>
        <v>6.0099999999999909</v>
      </c>
      <c r="AR2021" s="4">
        <f t="shared" si="1492"/>
        <v>2.2699999999999818</v>
      </c>
      <c r="AS2021">
        <f t="shared" si="1506"/>
        <v>11.283558031250095</v>
      </c>
      <c r="AT2021" s="6">
        <f t="shared" si="1507"/>
        <v>1</v>
      </c>
      <c r="AU2021" s="4">
        <f t="shared" si="1508"/>
        <v>-1.3773785259234632</v>
      </c>
      <c r="AV2021" s="4">
        <f t="shared" si="1509"/>
        <v>5.7452051663803294</v>
      </c>
      <c r="AW2021">
        <f t="shared" si="1510"/>
        <v>0</v>
      </c>
      <c r="AX2021">
        <f t="shared" si="1511"/>
        <v>1</v>
      </c>
      <c r="AY2021">
        <f t="shared" si="1512"/>
        <v>0</v>
      </c>
      <c r="AZ2021" s="4">
        <f t="shared" si="1493"/>
        <v>-3.9100000000000006</v>
      </c>
      <c r="BA2021" s="4">
        <f t="shared" si="1513"/>
        <v>129.05999999999992</v>
      </c>
      <c r="BB2021" s="4">
        <f t="shared" si="1494"/>
        <v>98.364999999999824</v>
      </c>
      <c r="BC2021" s="4">
        <f t="shared" si="1495"/>
        <v>234.53199999999998</v>
      </c>
      <c r="BM2021">
        <f t="shared" si="1514"/>
        <v>1</v>
      </c>
    </row>
    <row r="2022" spans="1:65" x14ac:dyDescent="0.25">
      <c r="A2022">
        <v>493</v>
      </c>
      <c r="B2022" s="1">
        <v>41898</v>
      </c>
      <c r="C2022" s="2">
        <v>1981.93</v>
      </c>
      <c r="D2022" s="2">
        <v>2002.28</v>
      </c>
      <c r="E2022" s="2">
        <v>1979.06</v>
      </c>
      <c r="F2022" s="2">
        <v>1998.98</v>
      </c>
      <c r="G2022" s="2">
        <v>3160310000</v>
      </c>
      <c r="H2022" s="2">
        <f t="shared" si="1515"/>
        <v>8.1989504070812487</v>
      </c>
      <c r="I2022" s="2">
        <f t="shared" si="1516"/>
        <v>1994.0265000000004</v>
      </c>
      <c r="J2022" s="2">
        <f t="shared" si="1517"/>
        <v>10.37506403277642</v>
      </c>
      <c r="K2022" s="2">
        <f t="shared" si="1518"/>
        <v>-2.2000000000000455</v>
      </c>
      <c r="L2022" s="18">
        <v>0.1018</v>
      </c>
      <c r="M2022" s="19">
        <v>8.6140691350666376</v>
      </c>
      <c r="N2022" s="4">
        <f t="shared" si="1482"/>
        <v>23.220000000000027</v>
      </c>
      <c r="O2022" s="4">
        <f t="shared" si="1519"/>
        <v>15.092000000000052</v>
      </c>
      <c r="P2022" s="4">
        <f t="shared" si="1483"/>
        <v>0.16712781954887695</v>
      </c>
      <c r="Q2022" s="4">
        <f t="shared" si="1496"/>
        <v>1.1858854166666681</v>
      </c>
      <c r="R2022" s="18">
        <f t="shared" si="1484"/>
        <v>1984.5773684210528</v>
      </c>
      <c r="S2022" s="2">
        <f t="shared" si="1485"/>
        <v>14.402631578947194</v>
      </c>
      <c r="T2022" s="22">
        <f t="shared" si="1520"/>
        <v>0</v>
      </c>
      <c r="U2022" s="29">
        <f t="shared" si="1486"/>
        <v>1982.482153984216</v>
      </c>
      <c r="V2022" s="30">
        <f t="shared" si="1487"/>
        <v>16.497846015784035</v>
      </c>
      <c r="W2022" s="31">
        <f t="shared" si="1497"/>
        <v>0</v>
      </c>
      <c r="X2022" s="35">
        <f t="shared" si="1488"/>
        <v>1978.7582666666667</v>
      </c>
      <c r="Y2022" s="30">
        <f t="shared" si="1489"/>
        <v>20.221733333333304</v>
      </c>
      <c r="Z2022" s="31">
        <f t="shared" si="1498"/>
        <v>0</v>
      </c>
      <c r="AA2022" s="29">
        <f t="shared" si="1490"/>
        <v>1981.9608097597593</v>
      </c>
      <c r="AB2022" s="30">
        <f t="shared" si="1491"/>
        <v>17.019190240240732</v>
      </c>
      <c r="AC2022" s="31">
        <f t="shared" si="1499"/>
        <v>0</v>
      </c>
      <c r="AD2022" s="32">
        <f t="shared" si="1521"/>
        <v>-1</v>
      </c>
      <c r="AE2022" s="33">
        <f t="shared" si="1522"/>
        <v>-1</v>
      </c>
      <c r="AF2022" s="33">
        <f t="shared" si="1523"/>
        <v>-1</v>
      </c>
      <c r="AG2022" s="33">
        <f t="shared" si="1524"/>
        <v>0</v>
      </c>
      <c r="AH2022" s="38">
        <f t="shared" si="1525"/>
        <v>-1</v>
      </c>
      <c r="AI2022" s="33">
        <f t="shared" si="1526"/>
        <v>-1</v>
      </c>
      <c r="AJ2022" s="39">
        <f t="shared" si="1527"/>
        <v>-1</v>
      </c>
      <c r="AK2022" s="43">
        <f t="shared" si="1528"/>
        <v>-1</v>
      </c>
      <c r="AL2022" s="4">
        <f t="shared" si="1500"/>
        <v>20.349999999999909</v>
      </c>
      <c r="AM2022" s="4">
        <f t="shared" si="1501"/>
        <v>20.319190240240687</v>
      </c>
      <c r="AN2022" s="4">
        <f t="shared" si="1502"/>
        <v>20.319190240240687</v>
      </c>
      <c r="AO2022" s="4">
        <f t="shared" si="1503"/>
        <v>-2.8700000000001182</v>
      </c>
      <c r="AP2022" s="4">
        <f t="shared" si="1504"/>
        <v>2.9008097597593405</v>
      </c>
      <c r="AQ2022" s="4">
        <f t="shared" si="1505"/>
        <v>2.8700000000001182</v>
      </c>
      <c r="AR2022" s="4">
        <f t="shared" si="1492"/>
        <v>17.049999999999955</v>
      </c>
      <c r="AS2022">
        <f t="shared" si="1506"/>
        <v>20.319190240240687</v>
      </c>
      <c r="AT2022" s="6">
        <f t="shared" si="1507"/>
        <v>1</v>
      </c>
      <c r="AU2022" s="4">
        <f t="shared" si="1508"/>
        <v>-8.9160667539960468</v>
      </c>
      <c r="AV2022" s="4">
        <f t="shared" si="1509"/>
        <v>-8.1359308649333162</v>
      </c>
      <c r="AW2022">
        <f t="shared" si="1510"/>
        <v>1</v>
      </c>
      <c r="AX2022">
        <f t="shared" si="1511"/>
        <v>0</v>
      </c>
      <c r="AY2022">
        <f t="shared" si="1512"/>
        <v>0</v>
      </c>
      <c r="AZ2022" s="4">
        <f t="shared" si="1493"/>
        <v>-3.9100000000000006</v>
      </c>
      <c r="BA2022" s="4">
        <f t="shared" si="1513"/>
        <v>132.96999999999991</v>
      </c>
      <c r="BB2022" s="4">
        <f t="shared" si="1494"/>
        <v>100.97166666666649</v>
      </c>
      <c r="BC2022" s="4">
        <f t="shared" si="1495"/>
        <v>227.584</v>
      </c>
      <c r="BM2022">
        <f t="shared" si="1514"/>
        <v>1</v>
      </c>
    </row>
    <row r="2023" spans="1:65" x14ac:dyDescent="0.25">
      <c r="A2023">
        <v>492</v>
      </c>
      <c r="B2023" s="1">
        <v>41897</v>
      </c>
      <c r="C2023" s="2">
        <v>1986.04</v>
      </c>
      <c r="D2023" s="2">
        <v>1987.18</v>
      </c>
      <c r="E2023" s="2">
        <v>1978.48</v>
      </c>
      <c r="F2023" s="2">
        <v>1984.13</v>
      </c>
      <c r="G2023" s="2">
        <v>2776530000</v>
      </c>
      <c r="H2023" s="2">
        <f t="shared" si="1515"/>
        <v>6.9597577384401719</v>
      </c>
      <c r="I2023" s="2">
        <f t="shared" si="1516"/>
        <v>1992.8480000000004</v>
      </c>
      <c r="J2023" s="2">
        <f t="shared" si="1517"/>
        <v>9.9282528674485402</v>
      </c>
      <c r="K2023" s="2">
        <f t="shared" si="1518"/>
        <v>0.5</v>
      </c>
      <c r="L2023" s="18">
        <v>0.11710000000000001</v>
      </c>
      <c r="M2023" s="19">
        <v>9.9157595532562102</v>
      </c>
      <c r="N2023" s="4">
        <f t="shared" si="1482"/>
        <v>8.7000000000000455</v>
      </c>
      <c r="O2023" s="4">
        <f t="shared" si="1519"/>
        <v>13.897000000000048</v>
      </c>
      <c r="P2023" s="4">
        <f t="shared" si="1483"/>
        <v>0.44736842105263602</v>
      </c>
      <c r="Q2023" s="4">
        <f t="shared" si="1496"/>
        <v>1.4157794467074007</v>
      </c>
      <c r="R2023" s="18">
        <f t="shared" si="1484"/>
        <v>1986.6994060150375</v>
      </c>
      <c r="S2023" s="2">
        <f t="shared" si="1485"/>
        <v>2.5694060150374298</v>
      </c>
      <c r="T2023" s="22">
        <f t="shared" si="1520"/>
        <v>1</v>
      </c>
      <c r="U2023" s="29">
        <f t="shared" si="1486"/>
        <v>1986.7274577427336</v>
      </c>
      <c r="V2023" s="30">
        <f t="shared" si="1487"/>
        <v>2.597457742733468</v>
      </c>
      <c r="W2023" s="31">
        <f t="shared" si="1497"/>
        <v>1</v>
      </c>
      <c r="X2023" s="35">
        <f t="shared" si="1488"/>
        <v>1987.5182666666665</v>
      </c>
      <c r="Y2023" s="30">
        <f t="shared" si="1489"/>
        <v>3.3882666666663681</v>
      </c>
      <c r="Z2023" s="31">
        <f t="shared" si="1498"/>
        <v>1</v>
      </c>
      <c r="AA2023" s="29">
        <f t="shared" si="1490"/>
        <v>1986.8381709920841</v>
      </c>
      <c r="AB2023" s="30">
        <f t="shared" si="1491"/>
        <v>2.7081709920839785</v>
      </c>
      <c r="AC2023" s="31">
        <f t="shared" si="1499"/>
        <v>1</v>
      </c>
      <c r="AD2023" s="32">
        <f t="shared" si="1521"/>
        <v>1</v>
      </c>
      <c r="AE2023" s="33">
        <f t="shared" si="1522"/>
        <v>0</v>
      </c>
      <c r="AF2023" s="33">
        <f t="shared" si="1523"/>
        <v>0</v>
      </c>
      <c r="AG2023" s="33">
        <f t="shared" si="1524"/>
        <v>0</v>
      </c>
      <c r="AH2023" s="38">
        <f t="shared" si="1525"/>
        <v>1</v>
      </c>
      <c r="AI2023" s="33">
        <f t="shared" si="1526"/>
        <v>1</v>
      </c>
      <c r="AJ2023" s="39">
        <f t="shared" si="1527"/>
        <v>1</v>
      </c>
      <c r="AK2023" s="43">
        <f t="shared" si="1528"/>
        <v>1</v>
      </c>
      <c r="AL2023" s="4">
        <f t="shared" si="1500"/>
        <v>1.1400000000001</v>
      </c>
      <c r="AM2023" s="4">
        <f t="shared" si="1501"/>
        <v>0.34182900791597604</v>
      </c>
      <c r="AN2023" s="4">
        <f t="shared" si="1502"/>
        <v>0.34182900791597604</v>
      </c>
      <c r="AO2023" s="4">
        <f t="shared" si="1503"/>
        <v>-7.5599999999999454</v>
      </c>
      <c r="AP2023" s="4">
        <f t="shared" si="1504"/>
        <v>8.3581709920840694</v>
      </c>
      <c r="AQ2023" s="4">
        <f t="shared" si="1505"/>
        <v>7.5599999999999454</v>
      </c>
      <c r="AR2023" s="4">
        <f t="shared" si="1492"/>
        <v>1.9099999999998545</v>
      </c>
      <c r="AS2023">
        <f t="shared" si="1506"/>
        <v>7.5599999999999454</v>
      </c>
      <c r="AT2023" s="6">
        <f t="shared" si="1507"/>
        <v>0</v>
      </c>
      <c r="AU2023" s="4">
        <f t="shared" si="1508"/>
        <v>3.0935285536136021</v>
      </c>
      <c r="AV2023" s="4">
        <f t="shared" si="1509"/>
        <v>8.3057595532563564</v>
      </c>
      <c r="AW2023">
        <f t="shared" si="1510"/>
        <v>0</v>
      </c>
      <c r="AX2023">
        <f t="shared" si="1511"/>
        <v>0</v>
      </c>
      <c r="AY2023">
        <f t="shared" si="1512"/>
        <v>0</v>
      </c>
      <c r="AZ2023" s="4">
        <f t="shared" si="1493"/>
        <v>6.94</v>
      </c>
      <c r="BA2023" s="4">
        <f t="shared" si="1513"/>
        <v>136.87999999999991</v>
      </c>
      <c r="BB2023" s="4">
        <f t="shared" si="1494"/>
        <v>104.88166666666649</v>
      </c>
      <c r="BC2023" s="4">
        <f t="shared" si="1495"/>
        <v>229.22799999999995</v>
      </c>
      <c r="BM2023">
        <f t="shared" si="1514"/>
        <v>1</v>
      </c>
    </row>
    <row r="2024" spans="1:65" x14ac:dyDescent="0.25">
      <c r="A2024">
        <v>491</v>
      </c>
      <c r="B2024" s="1">
        <v>41894</v>
      </c>
      <c r="C2024" s="2">
        <v>1996.74</v>
      </c>
      <c r="D2024" s="2">
        <v>1996.74</v>
      </c>
      <c r="E2024" s="2">
        <v>1980.26</v>
      </c>
      <c r="F2024" s="2">
        <v>1985.54</v>
      </c>
      <c r="G2024" s="2">
        <v>3206570000</v>
      </c>
      <c r="H2024" s="2">
        <f t="shared" si="1515"/>
        <v>5.5734055019250883</v>
      </c>
      <c r="I2024" s="2">
        <f t="shared" si="1516"/>
        <v>1991.4895000000004</v>
      </c>
      <c r="J2024" s="2">
        <f t="shared" si="1517"/>
        <v>9.0121675644944954</v>
      </c>
      <c r="K2024" s="2">
        <f t="shared" si="1518"/>
        <v>-0.71000000000003638</v>
      </c>
      <c r="L2024" s="18">
        <v>0.10874999999999999</v>
      </c>
      <c r="M2024" s="19">
        <v>9.2639378727074337</v>
      </c>
      <c r="N2024" s="4">
        <f t="shared" si="1482"/>
        <v>17.190000000000055</v>
      </c>
      <c r="O2024" s="4">
        <f t="shared" si="1519"/>
        <v>13.900000000000045</v>
      </c>
      <c r="P2024" s="4">
        <f t="shared" si="1483"/>
        <v>1.1594060150375975</v>
      </c>
      <c r="Q2024" s="4">
        <f t="shared" si="1496"/>
        <v>1.7627121608554701</v>
      </c>
      <c r="R2024" s="18">
        <f t="shared" si="1484"/>
        <v>1999.2537518796994</v>
      </c>
      <c r="S2024" s="2">
        <f t="shared" si="1485"/>
        <v>13.71375187969943</v>
      </c>
      <c r="T2024" s="22">
        <f t="shared" si="1520"/>
        <v>0</v>
      </c>
      <c r="U2024" s="29">
        <f t="shared" si="1486"/>
        <v>1997.58921454866</v>
      </c>
      <c r="V2024" s="30">
        <f t="shared" si="1487"/>
        <v>12.049214548660075</v>
      </c>
      <c r="W2024" s="31">
        <f t="shared" si="1497"/>
        <v>0</v>
      </c>
      <c r="X2024" s="35">
        <f t="shared" si="1488"/>
        <v>1997.9978666666666</v>
      </c>
      <c r="Y2024" s="30">
        <f t="shared" si="1489"/>
        <v>12.457866666666632</v>
      </c>
      <c r="Z2024" s="31">
        <f t="shared" si="1498"/>
        <v>0</v>
      </c>
      <c r="AA2024" s="29">
        <f t="shared" si="1490"/>
        <v>1997.6464258451811</v>
      </c>
      <c r="AB2024" s="30">
        <f t="shared" si="1491"/>
        <v>12.106425845181093</v>
      </c>
      <c r="AC2024" s="31">
        <f t="shared" si="1499"/>
        <v>0</v>
      </c>
      <c r="AD2024" s="32">
        <f t="shared" si="1521"/>
        <v>-1</v>
      </c>
      <c r="AE2024" s="33">
        <f t="shared" si="1522"/>
        <v>-1</v>
      </c>
      <c r="AF2024" s="33">
        <f t="shared" si="1523"/>
        <v>-1</v>
      </c>
      <c r="AG2024" s="33">
        <f t="shared" si="1524"/>
        <v>0</v>
      </c>
      <c r="AH2024" s="38">
        <f t="shared" si="1525"/>
        <v>-1</v>
      </c>
      <c r="AI2024" s="33">
        <f t="shared" si="1526"/>
        <v>-1</v>
      </c>
      <c r="AJ2024" s="39">
        <f t="shared" si="1527"/>
        <v>-1</v>
      </c>
      <c r="AK2024" s="43">
        <f t="shared" si="1528"/>
        <v>-1</v>
      </c>
      <c r="AL2024" s="4">
        <f t="shared" si="1500"/>
        <v>0</v>
      </c>
      <c r="AM2024" s="4">
        <f t="shared" si="1501"/>
        <v>-0.90642584518104741</v>
      </c>
      <c r="AN2024" s="4">
        <f t="shared" si="1502"/>
        <v>0.90642584518104741</v>
      </c>
      <c r="AO2024" s="4">
        <f t="shared" si="1503"/>
        <v>-16.480000000000018</v>
      </c>
      <c r="AP2024" s="4">
        <f t="shared" si="1504"/>
        <v>17.386425845181066</v>
      </c>
      <c r="AQ2024" s="4">
        <f t="shared" si="1505"/>
        <v>16.480000000000018</v>
      </c>
      <c r="AR2024" s="4">
        <f t="shared" si="1492"/>
        <v>11.200000000000045</v>
      </c>
      <c r="AS2024">
        <f t="shared" si="1506"/>
        <v>16.480000000000018</v>
      </c>
      <c r="AT2024" s="6">
        <f t="shared" si="1507"/>
        <v>1</v>
      </c>
      <c r="AU2024" s="4">
        <f t="shared" si="1508"/>
        <v>-6.7754792851607117</v>
      </c>
      <c r="AV2024" s="4">
        <f t="shared" si="1509"/>
        <v>-1.6360621272926117</v>
      </c>
      <c r="AW2024">
        <f t="shared" si="1510"/>
        <v>1</v>
      </c>
      <c r="AX2024">
        <f t="shared" si="1511"/>
        <v>0</v>
      </c>
      <c r="AY2024">
        <f t="shared" si="1512"/>
        <v>0</v>
      </c>
      <c r="AZ2024" s="4">
        <f t="shared" si="1493"/>
        <v>-3.9100000000000006</v>
      </c>
      <c r="BA2024" s="4">
        <f t="shared" si="1513"/>
        <v>129.93999999999991</v>
      </c>
      <c r="BB2024" s="4">
        <f t="shared" si="1494"/>
        <v>97.941666666666492</v>
      </c>
      <c r="BC2024" s="4">
        <f t="shared" si="1495"/>
        <v>233.50799999999998</v>
      </c>
      <c r="BM2024">
        <f t="shared" si="1514"/>
        <v>1</v>
      </c>
    </row>
    <row r="2025" spans="1:65" x14ac:dyDescent="0.25">
      <c r="A2025">
        <v>490</v>
      </c>
      <c r="B2025" s="1">
        <v>41893</v>
      </c>
      <c r="C2025" s="2">
        <v>1992.85</v>
      </c>
      <c r="D2025" s="2">
        <v>1997.65</v>
      </c>
      <c r="E2025" s="2">
        <v>1985.93</v>
      </c>
      <c r="F2025" s="2">
        <v>1997.45</v>
      </c>
      <c r="G2025" s="2">
        <v>2941690000</v>
      </c>
      <c r="H2025" s="2">
        <f t="shared" si="1515"/>
        <v>5.5445913585523385</v>
      </c>
      <c r="I2025" s="2">
        <f t="shared" si="1516"/>
        <v>1989.0230000000004</v>
      </c>
      <c r="J2025" s="2">
        <f t="shared" si="1517"/>
        <v>8.2848296841116262</v>
      </c>
      <c r="K2025" s="2">
        <f t="shared" si="1518"/>
        <v>-2.8400000000001455</v>
      </c>
      <c r="L2025" s="18">
        <v>9.9149999999999988E-2</v>
      </c>
      <c r="M2025" s="19">
        <v>8.4387136650776586</v>
      </c>
      <c r="N2025" s="4">
        <f t="shared" si="1482"/>
        <v>11.720000000000027</v>
      </c>
      <c r="O2025" s="4">
        <f t="shared" si="1519"/>
        <v>13.14100000000003</v>
      </c>
      <c r="P2025" s="4">
        <f t="shared" si="1483"/>
        <v>1.8037518796992513</v>
      </c>
      <c r="Q2025" s="4">
        <f t="shared" si="1496"/>
        <v>2.1774732016925258</v>
      </c>
      <c r="R2025" s="18">
        <f t="shared" si="1484"/>
        <v>1998.0252481203008</v>
      </c>
      <c r="S2025" s="2">
        <f t="shared" si="1485"/>
        <v>0.57524812030078465</v>
      </c>
      <c r="T2025" s="22">
        <f t="shared" si="1520"/>
        <v>1</v>
      </c>
      <c r="U2025" s="29">
        <f t="shared" si="1486"/>
        <v>1993.7937548667308</v>
      </c>
      <c r="V2025" s="30">
        <f t="shared" si="1487"/>
        <v>3.6562451332692945</v>
      </c>
      <c r="W2025" s="31">
        <f t="shared" si="1497"/>
        <v>1</v>
      </c>
      <c r="X2025" s="35">
        <f t="shared" si="1488"/>
        <v>1988.9534666666664</v>
      </c>
      <c r="Y2025" s="30">
        <f t="shared" si="1489"/>
        <v>8.496533333333673</v>
      </c>
      <c r="Z2025" s="31">
        <f t="shared" si="1498"/>
        <v>1</v>
      </c>
      <c r="AA2025" s="29">
        <f t="shared" si="1490"/>
        <v>1993.1161145187216</v>
      </c>
      <c r="AB2025" s="30">
        <f t="shared" si="1491"/>
        <v>4.3338854812784575</v>
      </c>
      <c r="AC2025" s="31">
        <f t="shared" si="1499"/>
        <v>1</v>
      </c>
      <c r="AD2025" s="32">
        <f t="shared" si="1521"/>
        <v>1</v>
      </c>
      <c r="AE2025" s="33">
        <f t="shared" si="1522"/>
        <v>1</v>
      </c>
      <c r="AF2025" s="33">
        <f t="shared" si="1523"/>
        <v>0</v>
      </c>
      <c r="AG2025" s="33">
        <f t="shared" si="1524"/>
        <v>0</v>
      </c>
      <c r="AH2025" s="38">
        <f t="shared" si="1525"/>
        <v>1</v>
      </c>
      <c r="AI2025" s="33">
        <f t="shared" si="1526"/>
        <v>1</v>
      </c>
      <c r="AJ2025" s="39">
        <f t="shared" si="1527"/>
        <v>1</v>
      </c>
      <c r="AK2025" s="43">
        <f t="shared" si="1528"/>
        <v>1</v>
      </c>
      <c r="AL2025" s="4">
        <f t="shared" si="1500"/>
        <v>4.8000000000001819</v>
      </c>
      <c r="AM2025" s="4">
        <f t="shared" si="1501"/>
        <v>4.533885481278503</v>
      </c>
      <c r="AN2025" s="4">
        <f t="shared" si="1502"/>
        <v>4.533885481278503</v>
      </c>
      <c r="AO2025" s="4">
        <f t="shared" si="1503"/>
        <v>-6.9199999999998454</v>
      </c>
      <c r="AP2025" s="4">
        <f t="shared" si="1504"/>
        <v>7.1861145187215243</v>
      </c>
      <c r="AQ2025" s="4">
        <f t="shared" si="1505"/>
        <v>6.9199999999998454</v>
      </c>
      <c r="AR2025" s="4">
        <f t="shared" si="1492"/>
        <v>4.6000000000001364</v>
      </c>
      <c r="AS2025">
        <f t="shared" si="1506"/>
        <v>6.9199999999998454</v>
      </c>
      <c r="AT2025" s="6">
        <f t="shared" si="1507"/>
        <v>0</v>
      </c>
      <c r="AU2025" s="4">
        <f t="shared" si="1508"/>
        <v>3.4416691566664142</v>
      </c>
      <c r="AV2025" s="4">
        <f t="shared" si="1509"/>
        <v>4.138713665077522</v>
      </c>
      <c r="AW2025">
        <f t="shared" si="1510"/>
        <v>0</v>
      </c>
      <c r="AX2025">
        <f t="shared" si="1511"/>
        <v>0</v>
      </c>
      <c r="AY2025">
        <f t="shared" si="1512"/>
        <v>0</v>
      </c>
      <c r="AZ2025" s="4">
        <f t="shared" si="1493"/>
        <v>6.94</v>
      </c>
      <c r="BA2025" s="4">
        <f t="shared" si="1513"/>
        <v>133.84999999999991</v>
      </c>
      <c r="BB2025" s="4">
        <f t="shared" si="1494"/>
        <v>101.85166666666649</v>
      </c>
      <c r="BC2025" s="4">
        <f t="shared" si="1495"/>
        <v>231.95199999999997</v>
      </c>
      <c r="BM2025">
        <f t="shared" si="1514"/>
        <v>1</v>
      </c>
    </row>
    <row r="2026" spans="1:65" x14ac:dyDescent="0.25">
      <c r="A2026">
        <v>489</v>
      </c>
      <c r="B2026" s="1">
        <v>41892</v>
      </c>
      <c r="C2026" s="2">
        <v>1988.41</v>
      </c>
      <c r="D2026" s="2">
        <v>1996.66</v>
      </c>
      <c r="E2026" s="2">
        <v>1982.99</v>
      </c>
      <c r="F2026" s="2">
        <v>1995.69</v>
      </c>
      <c r="G2026" s="2">
        <v>2912430000</v>
      </c>
      <c r="H2026" s="2">
        <f t="shared" si="1515"/>
        <v>5.0741064894882166</v>
      </c>
      <c r="I2026" s="2">
        <f t="shared" si="1516"/>
        <v>1986.1605</v>
      </c>
      <c r="J2026" s="2">
        <f t="shared" si="1517"/>
        <v>7.8960053024831822</v>
      </c>
      <c r="K2026" s="2">
        <f t="shared" si="1518"/>
        <v>-2.9999999999972715E-2</v>
      </c>
      <c r="L2026" s="18">
        <v>0.10625000000000001</v>
      </c>
      <c r="M2026" s="19">
        <v>9.0101470927532699</v>
      </c>
      <c r="N2026" s="4">
        <f t="shared" si="1482"/>
        <v>13.670000000000073</v>
      </c>
      <c r="O2026" s="4">
        <f t="shared" si="1519"/>
        <v>12.563000000000034</v>
      </c>
      <c r="P2026" s="4">
        <f t="shared" si="1483"/>
        <v>2.3352481203007538</v>
      </c>
      <c r="Q2026" s="4">
        <f t="shared" si="1496"/>
        <v>2.4198842736687243</v>
      </c>
      <c r="R2026" s="18">
        <f t="shared" si="1484"/>
        <v>1991.4435338345866</v>
      </c>
      <c r="S2026" s="2">
        <f t="shared" si="1485"/>
        <v>4.2464661654134943</v>
      </c>
      <c r="T2026" s="22">
        <f t="shared" si="1520"/>
        <v>1</v>
      </c>
      <c r="U2026" s="29">
        <f t="shared" si="1486"/>
        <v>1989.4451900597051</v>
      </c>
      <c r="V2026" s="30">
        <f t="shared" si="1487"/>
        <v>6.2448099402949993</v>
      </c>
      <c r="W2026" s="31">
        <f t="shared" si="1497"/>
        <v>1</v>
      </c>
      <c r="X2026" s="35">
        <f t="shared" si="1488"/>
        <v>1986.7636000000011</v>
      </c>
      <c r="Y2026" s="30">
        <f t="shared" si="1489"/>
        <v>8.926399999998921</v>
      </c>
      <c r="Z2026" s="31">
        <f t="shared" si="1498"/>
        <v>1</v>
      </c>
      <c r="AA2026" s="29">
        <f t="shared" si="1490"/>
        <v>1989.0697674513465</v>
      </c>
      <c r="AB2026" s="30">
        <f t="shared" si="1491"/>
        <v>6.6202325486535756</v>
      </c>
      <c r="AC2026" s="31">
        <f t="shared" si="1499"/>
        <v>1</v>
      </c>
      <c r="AD2026" s="32">
        <f t="shared" si="1521"/>
        <v>1</v>
      </c>
      <c r="AE2026" s="33">
        <f t="shared" si="1522"/>
        <v>0</v>
      </c>
      <c r="AF2026" s="33">
        <f t="shared" si="1523"/>
        <v>0</v>
      </c>
      <c r="AG2026" s="33">
        <f t="shared" si="1524"/>
        <v>0</v>
      </c>
      <c r="AH2026" s="38">
        <f t="shared" si="1525"/>
        <v>1</v>
      </c>
      <c r="AI2026" s="33">
        <f t="shared" si="1526"/>
        <v>1</v>
      </c>
      <c r="AJ2026" s="39">
        <f t="shared" si="1527"/>
        <v>1</v>
      </c>
      <c r="AK2026" s="43">
        <f t="shared" si="1528"/>
        <v>0</v>
      </c>
      <c r="AL2026" s="4">
        <f t="shared" si="1500"/>
        <v>8.25</v>
      </c>
      <c r="AM2026" s="4">
        <f t="shared" si="1501"/>
        <v>7.5902325486536029</v>
      </c>
      <c r="AN2026" s="4">
        <f t="shared" si="1502"/>
        <v>7.5902325486536029</v>
      </c>
      <c r="AO2026" s="4">
        <f t="shared" si="1503"/>
        <v>-5.4200000000000728</v>
      </c>
      <c r="AP2026" s="4">
        <f t="shared" si="1504"/>
        <v>6.0797674513464699</v>
      </c>
      <c r="AQ2026" s="4">
        <f t="shared" si="1505"/>
        <v>5.4200000000000728</v>
      </c>
      <c r="AR2026" s="4">
        <f t="shared" si="1492"/>
        <v>7.2799999999999727</v>
      </c>
      <c r="AS2026">
        <f t="shared" si="1506"/>
        <v>7.5902325486536029</v>
      </c>
      <c r="AT2026" s="6">
        <f t="shared" si="1507"/>
        <v>0</v>
      </c>
      <c r="AU2026" s="4">
        <f t="shared" si="1508"/>
        <v>3.0998348948616741</v>
      </c>
      <c r="AV2026" s="4">
        <f t="shared" si="1509"/>
        <v>2.030147092753297</v>
      </c>
      <c r="AW2026">
        <f t="shared" si="1510"/>
        <v>0</v>
      </c>
      <c r="AX2026">
        <f t="shared" si="1511"/>
        <v>0</v>
      </c>
      <c r="AY2026">
        <f t="shared" si="1512"/>
        <v>0</v>
      </c>
      <c r="AZ2026" s="4">
        <f t="shared" si="1493"/>
        <v>6.94</v>
      </c>
      <c r="BA2026" s="4">
        <f t="shared" si="1513"/>
        <v>126.90999999999991</v>
      </c>
      <c r="BB2026" s="4">
        <f t="shared" si="1494"/>
        <v>94.911666666666491</v>
      </c>
      <c r="BC2026" s="4">
        <f t="shared" si="1495"/>
        <v>230.17600000000002</v>
      </c>
      <c r="BM2026">
        <f t="shared" si="1514"/>
        <v>1</v>
      </c>
    </row>
    <row r="2027" spans="1:65" x14ac:dyDescent="0.25">
      <c r="A2027">
        <v>488</v>
      </c>
      <c r="B2027" s="1">
        <v>41891</v>
      </c>
      <c r="C2027" s="2">
        <v>2000.73</v>
      </c>
      <c r="D2027" s="2">
        <v>2001.01</v>
      </c>
      <c r="E2027" s="2">
        <v>1984.61</v>
      </c>
      <c r="F2027" s="2">
        <v>1988.44</v>
      </c>
      <c r="G2027" s="2">
        <v>2882830000</v>
      </c>
      <c r="H2027" s="2">
        <f t="shared" si="1515"/>
        <v>3.1438598003798512</v>
      </c>
      <c r="I2027" s="2">
        <f t="shared" si="1516"/>
        <v>1983.5265000000004</v>
      </c>
      <c r="J2027" s="2">
        <f t="shared" si="1517"/>
        <v>7.1470415484126901</v>
      </c>
      <c r="K2027" s="2">
        <f t="shared" si="1518"/>
        <v>-0.80999999999994543</v>
      </c>
      <c r="L2027" s="18">
        <v>0.1089</v>
      </c>
      <c r="M2027" s="19">
        <v>9.2957108204480683</v>
      </c>
      <c r="N2027" s="4">
        <f t="shared" si="1482"/>
        <v>16.930000000000064</v>
      </c>
      <c r="O2027" s="4">
        <f t="shared" si="1519"/>
        <v>11.908000000000015</v>
      </c>
      <c r="P2027" s="4">
        <f t="shared" si="1483"/>
        <v>3.0035338345864671</v>
      </c>
      <c r="Q2027" s="4">
        <f t="shared" si="1496"/>
        <v>2.6543334864228707</v>
      </c>
      <c r="R2027" s="18">
        <f t="shared" si="1484"/>
        <v>2005.1878646616542</v>
      </c>
      <c r="S2027" s="2">
        <f t="shared" si="1485"/>
        <v>16.747864661654148</v>
      </c>
      <c r="T2027" s="22">
        <f t="shared" si="1520"/>
        <v>0</v>
      </c>
      <c r="U2027" s="29">
        <f t="shared" si="1486"/>
        <v>2001.8287226103482</v>
      </c>
      <c r="V2027" s="30">
        <f t="shared" si="1487"/>
        <v>13.388722610348168</v>
      </c>
      <c r="W2027" s="31">
        <f t="shared" si="1497"/>
        <v>0</v>
      </c>
      <c r="X2027" s="35">
        <f t="shared" si="1488"/>
        <v>2003.7138666666665</v>
      </c>
      <c r="Y2027" s="30">
        <f t="shared" si="1489"/>
        <v>15.273866666666436</v>
      </c>
      <c r="Z2027" s="31">
        <f t="shared" si="1498"/>
        <v>0</v>
      </c>
      <c r="AA2027" s="29">
        <f t="shared" si="1490"/>
        <v>2002.0926427782329</v>
      </c>
      <c r="AB2027" s="30">
        <f t="shared" si="1491"/>
        <v>13.652642778232803</v>
      </c>
      <c r="AC2027" s="31">
        <f t="shared" si="1499"/>
        <v>0</v>
      </c>
      <c r="AD2027" s="32">
        <f t="shared" si="1521"/>
        <v>-1</v>
      </c>
      <c r="AE2027" s="33">
        <f t="shared" si="1522"/>
        <v>-1</v>
      </c>
      <c r="AF2027" s="33">
        <f t="shared" si="1523"/>
        <v>-1</v>
      </c>
      <c r="AG2027" s="33">
        <f t="shared" si="1524"/>
        <v>0</v>
      </c>
      <c r="AH2027" s="38">
        <f t="shared" si="1525"/>
        <v>-1</v>
      </c>
      <c r="AI2027" s="33">
        <f t="shared" si="1526"/>
        <v>-1</v>
      </c>
      <c r="AJ2027" s="39">
        <f t="shared" si="1527"/>
        <v>-1</v>
      </c>
      <c r="AK2027" s="43">
        <f t="shared" si="1528"/>
        <v>-1</v>
      </c>
      <c r="AL2027" s="4">
        <f t="shared" si="1500"/>
        <v>0.27999999999997272</v>
      </c>
      <c r="AM2027" s="4">
        <f t="shared" si="1501"/>
        <v>-1.0826427782328665</v>
      </c>
      <c r="AN2027" s="4">
        <f t="shared" si="1502"/>
        <v>1.0826427782328665</v>
      </c>
      <c r="AO2027" s="4">
        <f t="shared" si="1503"/>
        <v>-16.120000000000118</v>
      </c>
      <c r="AP2027" s="4">
        <f t="shared" si="1504"/>
        <v>17.482642778232957</v>
      </c>
      <c r="AQ2027" s="4">
        <f t="shared" si="1505"/>
        <v>16.120000000000118</v>
      </c>
      <c r="AR2027" s="4">
        <f t="shared" si="1492"/>
        <v>12.289999999999964</v>
      </c>
      <c r="AS2027">
        <f t="shared" si="1506"/>
        <v>16.120000000000118</v>
      </c>
      <c r="AT2027" s="6">
        <f t="shared" si="1507"/>
        <v>1</v>
      </c>
      <c r="AU2027" s="4">
        <f t="shared" si="1508"/>
        <v>-6.8345925302715909</v>
      </c>
      <c r="AV2027" s="4">
        <f t="shared" si="1509"/>
        <v>-2.6942891795518955</v>
      </c>
      <c r="AW2027">
        <f t="shared" si="1510"/>
        <v>1</v>
      </c>
      <c r="AX2027">
        <f t="shared" si="1511"/>
        <v>0</v>
      </c>
      <c r="AY2027">
        <f t="shared" si="1512"/>
        <v>0</v>
      </c>
      <c r="AZ2027" s="4">
        <f t="shared" si="1493"/>
        <v>-3.9100000000000006</v>
      </c>
      <c r="BA2027" s="4">
        <f t="shared" si="1513"/>
        <v>119.96999999999991</v>
      </c>
      <c r="BB2027" s="4">
        <f t="shared" si="1494"/>
        <v>90.284999999999826</v>
      </c>
      <c r="BC2027" s="4">
        <f t="shared" si="1495"/>
        <v>235.10400000000001</v>
      </c>
      <c r="BM2027">
        <f t="shared" si="1514"/>
        <v>1</v>
      </c>
    </row>
    <row r="2028" spans="1:65" x14ac:dyDescent="0.25">
      <c r="A2028">
        <v>487</v>
      </c>
      <c r="B2028" s="1">
        <v>41890</v>
      </c>
      <c r="C2028" s="2">
        <v>2007.17</v>
      </c>
      <c r="D2028" s="2">
        <v>2007.17</v>
      </c>
      <c r="E2028" s="2">
        <v>1995.6</v>
      </c>
      <c r="F2028" s="2">
        <v>2001.54</v>
      </c>
      <c r="G2028" s="2">
        <v>2789090000</v>
      </c>
      <c r="H2028" s="2">
        <f t="shared" si="1515"/>
        <v>4.3066480907752096</v>
      </c>
      <c r="I2028" s="2">
        <f t="shared" si="1516"/>
        <v>1980.1615000000002</v>
      </c>
      <c r="J2028" s="2">
        <f t="shared" si="1517"/>
        <v>6.5358039009428088</v>
      </c>
      <c r="K2028" s="2">
        <f t="shared" si="1518"/>
        <v>-0.53999999999996362</v>
      </c>
      <c r="L2028" s="18">
        <v>9.4299999999999995E-2</v>
      </c>
      <c r="M2028" s="19">
        <v>8.0742673649813295</v>
      </c>
      <c r="N2028" s="4">
        <f t="shared" si="1482"/>
        <v>12.110000000000127</v>
      </c>
      <c r="O2028" s="4">
        <f t="shared" si="1519"/>
        <v>11.570000000000004</v>
      </c>
      <c r="P2028" s="4">
        <f t="shared" si="1483"/>
        <v>3.6478646616541344</v>
      </c>
      <c r="Q2028" s="4">
        <f t="shared" si="1496"/>
        <v>2.8172374624314913</v>
      </c>
      <c r="R2028" s="18">
        <f t="shared" si="1484"/>
        <v>2011.7940225563909</v>
      </c>
      <c r="S2028" s="2">
        <f t="shared" si="1485"/>
        <v>10.254022556390964</v>
      </c>
      <c r="T2028" s="22">
        <f t="shared" si="1520"/>
        <v>0</v>
      </c>
      <c r="U2028" s="29">
        <f t="shared" si="1486"/>
        <v>2008.312673267726</v>
      </c>
      <c r="V2028" s="30">
        <f t="shared" si="1487"/>
        <v>6.772673267726077</v>
      </c>
      <c r="W2028" s="31">
        <f t="shared" si="1497"/>
        <v>0</v>
      </c>
      <c r="X2028" s="35">
        <f t="shared" si="1488"/>
        <v>2005.8</v>
      </c>
      <c r="Y2028" s="30">
        <f t="shared" si="1489"/>
        <v>4.2599999999999909</v>
      </c>
      <c r="Z2028" s="31">
        <f t="shared" si="1498"/>
        <v>1</v>
      </c>
      <c r="AA2028" s="29">
        <f t="shared" si="1490"/>
        <v>2007.9608990102442</v>
      </c>
      <c r="AB2028" s="30">
        <f t="shared" si="1491"/>
        <v>6.420899010244284</v>
      </c>
      <c r="AC2028" s="31">
        <f t="shared" si="1499"/>
        <v>1</v>
      </c>
      <c r="AD2028" s="32">
        <f t="shared" si="1521"/>
        <v>1</v>
      </c>
      <c r="AE2028" s="33">
        <f t="shared" si="1522"/>
        <v>0</v>
      </c>
      <c r="AF2028" s="33">
        <f t="shared" si="1523"/>
        <v>1</v>
      </c>
      <c r="AG2028" s="33">
        <f t="shared" si="1524"/>
        <v>0</v>
      </c>
      <c r="AH2028" s="38">
        <f t="shared" si="1525"/>
        <v>1</v>
      </c>
      <c r="AI2028" s="33">
        <f t="shared" si="1526"/>
        <v>1</v>
      </c>
      <c r="AJ2028" s="39">
        <f t="shared" si="1527"/>
        <v>1</v>
      </c>
      <c r="AK2028" s="43">
        <f t="shared" si="1528"/>
        <v>1</v>
      </c>
      <c r="AL2028" s="4">
        <f t="shared" si="1500"/>
        <v>0</v>
      </c>
      <c r="AM2028" s="4">
        <f t="shared" si="1501"/>
        <v>-0.79089901024417486</v>
      </c>
      <c r="AN2028" s="4">
        <f t="shared" si="1502"/>
        <v>0.79089901024417486</v>
      </c>
      <c r="AO2028" s="4">
        <f t="shared" si="1503"/>
        <v>-11.570000000000164</v>
      </c>
      <c r="AP2028" s="4">
        <f t="shared" si="1504"/>
        <v>12.360899010244339</v>
      </c>
      <c r="AQ2028" s="4">
        <f t="shared" si="1505"/>
        <v>11.570000000000164</v>
      </c>
      <c r="AR2028" s="4">
        <f t="shared" si="1492"/>
        <v>5.6300000000001091</v>
      </c>
      <c r="AS2028">
        <f t="shared" si="1506"/>
        <v>11.570000000000164</v>
      </c>
      <c r="AT2028" s="6">
        <f t="shared" si="1507"/>
        <v>1</v>
      </c>
      <c r="AU2028" s="4">
        <f t="shared" si="1508"/>
        <v>-3.9917660334168881</v>
      </c>
      <c r="AV2028" s="4">
        <f t="shared" si="1509"/>
        <v>2.7442673649812201</v>
      </c>
      <c r="AW2028">
        <f t="shared" si="1510"/>
        <v>0</v>
      </c>
      <c r="AX2028">
        <f t="shared" si="1511"/>
        <v>1</v>
      </c>
      <c r="AY2028">
        <f t="shared" si="1512"/>
        <v>0</v>
      </c>
      <c r="AZ2028" s="4">
        <f t="shared" si="1493"/>
        <v>-3.9100000000000006</v>
      </c>
      <c r="BA2028" s="4">
        <f t="shared" si="1513"/>
        <v>123.87999999999991</v>
      </c>
      <c r="BB2028" s="4">
        <f t="shared" si="1494"/>
        <v>94.194999999999823</v>
      </c>
      <c r="BC2028" s="4">
        <f t="shared" si="1495"/>
        <v>237.68</v>
      </c>
      <c r="BM2028">
        <f t="shared" si="1514"/>
        <v>1</v>
      </c>
    </row>
    <row r="2029" spans="1:65" x14ac:dyDescent="0.25">
      <c r="A2029">
        <v>486</v>
      </c>
      <c r="B2029" s="1">
        <v>41887</v>
      </c>
      <c r="C2029" s="2">
        <v>1998</v>
      </c>
      <c r="D2029" s="2">
        <v>2007.71</v>
      </c>
      <c r="E2029" s="2">
        <v>1990.1</v>
      </c>
      <c r="F2029" s="2">
        <v>2007.71</v>
      </c>
      <c r="G2029" s="2">
        <v>2818300000</v>
      </c>
      <c r="H2029" s="2">
        <f t="shared" si="1515"/>
        <v>4.1177481710274577</v>
      </c>
      <c r="I2029" s="2">
        <f t="shared" si="1516"/>
        <v>1975.3205000000003</v>
      </c>
      <c r="J2029" s="2">
        <f t="shared" si="1517"/>
        <v>7.1588769150063438</v>
      </c>
      <c r="K2029" s="2">
        <f t="shared" si="1518"/>
        <v>0.34999999999990905</v>
      </c>
      <c r="L2029" s="18">
        <v>7.7350000000000002E-2</v>
      </c>
      <c r="M2029" s="19">
        <v>6.5897686665941535</v>
      </c>
      <c r="N2029" s="4">
        <f t="shared" si="1482"/>
        <v>17.610000000000127</v>
      </c>
      <c r="O2029" s="4">
        <f t="shared" si="1519"/>
        <v>11.236999999999989</v>
      </c>
      <c r="P2029" s="4">
        <f t="shared" si="1483"/>
        <v>4.0840225563909778</v>
      </c>
      <c r="Q2029" s="4">
        <f t="shared" si="1496"/>
        <v>2.9299314557075458</v>
      </c>
      <c r="R2029" s="18">
        <f t="shared" si="1484"/>
        <v>2002.2821428571428</v>
      </c>
      <c r="S2029" s="2">
        <f t="shared" si="1485"/>
        <v>5.4278571428571922</v>
      </c>
      <c r="T2029" s="22">
        <f t="shared" si="1520"/>
        <v>1</v>
      </c>
      <c r="U2029" s="29">
        <f t="shared" si="1486"/>
        <v>1999.1277067351871</v>
      </c>
      <c r="V2029" s="30">
        <f t="shared" si="1487"/>
        <v>8.5822932648129608</v>
      </c>
      <c r="W2029" s="31">
        <f t="shared" si="1497"/>
        <v>0</v>
      </c>
      <c r="X2029" s="35">
        <f t="shared" si="1488"/>
        <v>1997.5151999999998</v>
      </c>
      <c r="Y2029" s="30">
        <f t="shared" si="1489"/>
        <v>10.194800000000214</v>
      </c>
      <c r="Z2029" s="31">
        <f t="shared" si="1498"/>
        <v>0</v>
      </c>
      <c r="AA2029" s="29">
        <f t="shared" si="1490"/>
        <v>1998.9019557922609</v>
      </c>
      <c r="AB2029" s="30">
        <f t="shared" si="1491"/>
        <v>8.8080442077391581</v>
      </c>
      <c r="AC2029" s="31">
        <f t="shared" si="1499"/>
        <v>0</v>
      </c>
      <c r="AD2029" s="32">
        <f t="shared" si="1521"/>
        <v>-1</v>
      </c>
      <c r="AE2029" s="33">
        <f t="shared" si="1522"/>
        <v>-1</v>
      </c>
      <c r="AF2029" s="33">
        <f t="shared" si="1523"/>
        <v>-1</v>
      </c>
      <c r="AG2029" s="33">
        <f t="shared" si="1524"/>
        <v>-1</v>
      </c>
      <c r="AH2029" s="38">
        <f t="shared" si="1525"/>
        <v>-1</v>
      </c>
      <c r="AI2029" s="33">
        <f t="shared" si="1526"/>
        <v>-1</v>
      </c>
      <c r="AJ2029" s="39">
        <f t="shared" si="1527"/>
        <v>-1</v>
      </c>
      <c r="AK2029" s="43">
        <f t="shared" si="1528"/>
        <v>-1</v>
      </c>
      <c r="AL2029" s="4">
        <f t="shared" si="1500"/>
        <v>9.7100000000000364</v>
      </c>
      <c r="AM2029" s="4">
        <f t="shared" si="1501"/>
        <v>8.8080442077391581</v>
      </c>
      <c r="AN2029" s="4">
        <f t="shared" si="1502"/>
        <v>8.8080442077391581</v>
      </c>
      <c r="AO2029" s="4">
        <f t="shared" si="1503"/>
        <v>-7.9000000000000909</v>
      </c>
      <c r="AP2029" s="4">
        <f t="shared" si="1504"/>
        <v>8.8019557922609692</v>
      </c>
      <c r="AQ2029" s="4">
        <f t="shared" si="1505"/>
        <v>7.9000000000000909</v>
      </c>
      <c r="AR2029" s="4">
        <f t="shared" si="1492"/>
        <v>9.7100000000000364</v>
      </c>
      <c r="AS2029">
        <f t="shared" si="1506"/>
        <v>8.8080442077391581</v>
      </c>
      <c r="AT2029" s="6">
        <f t="shared" si="1507"/>
        <v>0</v>
      </c>
      <c r="AU2029" s="4">
        <f t="shared" si="1508"/>
        <v>0.5235344714189285</v>
      </c>
      <c r="AV2029" s="4">
        <f t="shared" si="1509"/>
        <v>-2.8202313334058831</v>
      </c>
      <c r="AW2029">
        <f t="shared" si="1510"/>
        <v>0</v>
      </c>
      <c r="AX2029">
        <f t="shared" si="1511"/>
        <v>0</v>
      </c>
      <c r="AY2029">
        <f t="shared" si="1512"/>
        <v>1</v>
      </c>
      <c r="AZ2029" s="4">
        <f t="shared" si="1493"/>
        <v>-3.9100000000000006</v>
      </c>
      <c r="BA2029" s="4">
        <f t="shared" si="1513"/>
        <v>127.78999999999991</v>
      </c>
      <c r="BB2029" s="4">
        <f t="shared" si="1494"/>
        <v>98.104999999999819</v>
      </c>
      <c r="BC2029" s="4">
        <f t="shared" si="1495"/>
        <v>234.01199999999997</v>
      </c>
      <c r="BM2029">
        <f t="shared" si="1514"/>
        <v>1</v>
      </c>
    </row>
    <row r="2030" spans="1:65" x14ac:dyDescent="0.25">
      <c r="A2030">
        <v>485</v>
      </c>
      <c r="B2030" s="1">
        <v>41886</v>
      </c>
      <c r="C2030" s="2">
        <v>2001.67</v>
      </c>
      <c r="D2030" s="2">
        <v>2011.17</v>
      </c>
      <c r="E2030" s="2">
        <v>1992.54</v>
      </c>
      <c r="F2030" s="2">
        <v>1997.65</v>
      </c>
      <c r="G2030" s="2">
        <v>3072410000</v>
      </c>
      <c r="H2030" s="2">
        <f t="shared" si="1515"/>
        <v>5.5773869827685125</v>
      </c>
      <c r="I2030" s="2">
        <f t="shared" si="1516"/>
        <v>1971.5719999999997</v>
      </c>
      <c r="J2030" s="2">
        <f t="shared" si="1517"/>
        <v>7.0977031866876477</v>
      </c>
      <c r="K2030" s="2">
        <f t="shared" si="1518"/>
        <v>0.95000000000004547</v>
      </c>
      <c r="L2030" s="18">
        <v>9.509999999999999E-2</v>
      </c>
      <c r="M2030" s="19">
        <v>8.114416242746163</v>
      </c>
      <c r="N2030" s="4">
        <f t="shared" si="1482"/>
        <v>18.630000000000109</v>
      </c>
      <c r="O2030" s="4">
        <f t="shared" si="1519"/>
        <v>10.300999999999977</v>
      </c>
      <c r="P2030" s="4">
        <f t="shared" si="1483"/>
        <v>4.6321428571428589</v>
      </c>
      <c r="Q2030" s="4">
        <f t="shared" si="1496"/>
        <v>2.8915557312488809</v>
      </c>
      <c r="R2030" s="18">
        <f t="shared" si="1484"/>
        <v>2005.7590977443608</v>
      </c>
      <c r="S2030" s="2">
        <f t="shared" si="1485"/>
        <v>8.1090977443607244</v>
      </c>
      <c r="T2030" s="22">
        <f t="shared" si="1520"/>
        <v>0</v>
      </c>
      <c r="U2030" s="29">
        <f t="shared" si="1486"/>
        <v>2002.7052662208216</v>
      </c>
      <c r="V2030" s="30">
        <f t="shared" si="1487"/>
        <v>5.0552662208215224</v>
      </c>
      <c r="W2030" s="31">
        <f t="shared" si="1497"/>
        <v>1</v>
      </c>
      <c r="X2030" s="35">
        <f t="shared" si="1488"/>
        <v>2001.5673333333332</v>
      </c>
      <c r="Y2030" s="30">
        <f t="shared" si="1489"/>
        <v>3.9173333333330902</v>
      </c>
      <c r="Z2030" s="31">
        <f t="shared" si="1498"/>
        <v>1</v>
      </c>
      <c r="AA2030" s="29">
        <f t="shared" si="1490"/>
        <v>2002.5459556165733</v>
      </c>
      <c r="AB2030" s="30">
        <f t="shared" si="1491"/>
        <v>4.8959556165732465</v>
      </c>
      <c r="AC2030" s="31">
        <f t="shared" si="1499"/>
        <v>1</v>
      </c>
      <c r="AD2030" s="32">
        <f t="shared" si="1521"/>
        <v>1</v>
      </c>
      <c r="AE2030" s="33">
        <f t="shared" si="1522"/>
        <v>1</v>
      </c>
      <c r="AF2030" s="33">
        <f t="shared" si="1523"/>
        <v>1</v>
      </c>
      <c r="AG2030" s="33">
        <f t="shared" si="1524"/>
        <v>1</v>
      </c>
      <c r="AH2030" s="38">
        <f t="shared" si="1525"/>
        <v>1</v>
      </c>
      <c r="AI2030" s="33">
        <f t="shared" si="1526"/>
        <v>1</v>
      </c>
      <c r="AJ2030" s="39">
        <f t="shared" si="1527"/>
        <v>1</v>
      </c>
      <c r="AK2030" s="43">
        <f t="shared" si="1528"/>
        <v>1</v>
      </c>
      <c r="AL2030" s="4">
        <f t="shared" si="1500"/>
        <v>9.5</v>
      </c>
      <c r="AM2030" s="4">
        <f t="shared" si="1501"/>
        <v>8.6240443834267353</v>
      </c>
      <c r="AN2030" s="4">
        <f t="shared" si="1502"/>
        <v>8.6240443834267353</v>
      </c>
      <c r="AO2030" s="4">
        <f t="shared" si="1503"/>
        <v>-9.1300000000001091</v>
      </c>
      <c r="AP2030" s="4">
        <f t="shared" si="1504"/>
        <v>10.005955616573374</v>
      </c>
      <c r="AQ2030" s="4">
        <f t="shared" si="1505"/>
        <v>9.1300000000001091</v>
      </c>
      <c r="AR2030" s="4">
        <f t="shared" si="1492"/>
        <v>4.0199999999999818</v>
      </c>
      <c r="AS2030">
        <f t="shared" si="1506"/>
        <v>9.1300000000001091</v>
      </c>
      <c r="AT2030" s="6">
        <f t="shared" si="1507"/>
        <v>2</v>
      </c>
      <c r="AU2030" s="4">
        <f t="shared" si="1508"/>
        <v>-0.54237809945069948</v>
      </c>
      <c r="AV2030" s="4">
        <f t="shared" si="1509"/>
        <v>4.394416242746181</v>
      </c>
      <c r="AW2030">
        <f t="shared" si="1510"/>
        <v>0</v>
      </c>
      <c r="AX2030">
        <f t="shared" si="1511"/>
        <v>1</v>
      </c>
      <c r="AY2030">
        <f t="shared" si="1512"/>
        <v>0</v>
      </c>
      <c r="AZ2030" s="4">
        <f t="shared" si="1493"/>
        <v>-11.085000000000001</v>
      </c>
      <c r="BA2030" s="4">
        <f t="shared" si="1513"/>
        <v>131.6999999999999</v>
      </c>
      <c r="BB2030" s="4">
        <f t="shared" si="1494"/>
        <v>102.01499999999982</v>
      </c>
      <c r="BC2030" s="4">
        <f t="shared" si="1495"/>
        <v>235.48</v>
      </c>
      <c r="BM2030">
        <f t="shared" si="1514"/>
        <v>1</v>
      </c>
    </row>
    <row r="2031" spans="1:65" x14ac:dyDescent="0.25">
      <c r="A2031">
        <v>484</v>
      </c>
      <c r="B2031" s="1">
        <v>41885</v>
      </c>
      <c r="C2031" s="2">
        <v>2003.57</v>
      </c>
      <c r="D2031" s="2">
        <v>2009.28</v>
      </c>
      <c r="E2031" s="2">
        <v>1998.14</v>
      </c>
      <c r="F2031" s="2">
        <v>2000.72</v>
      </c>
      <c r="G2031" s="2">
        <v>2809980000</v>
      </c>
      <c r="H2031" s="2">
        <f t="shared" si="1515"/>
        <v>7.5273223806491769</v>
      </c>
      <c r="I2031" s="2">
        <f t="shared" si="1516"/>
        <v>1967.3529999999996</v>
      </c>
      <c r="J2031" s="2">
        <f t="shared" si="1517"/>
        <v>7.8333654795906273</v>
      </c>
      <c r="K2031" s="2">
        <f t="shared" si="1518"/>
        <v>1.2899999999999636</v>
      </c>
      <c r="L2031" s="18">
        <v>8.745E-2</v>
      </c>
      <c r="M2031" s="19">
        <v>7.4674973048255744</v>
      </c>
      <c r="N2031" s="4">
        <f t="shared" si="1482"/>
        <v>11.139999999999873</v>
      </c>
      <c r="O2031" s="4">
        <f t="shared" si="1519"/>
        <v>9.5269999999999531</v>
      </c>
      <c r="P2031" s="4">
        <f t="shared" si="1483"/>
        <v>5.0390977443609009</v>
      </c>
      <c r="Q2031" s="4">
        <f t="shared" si="1496"/>
        <v>2.6545287713372319</v>
      </c>
      <c r="R2031" s="18">
        <f t="shared" si="1484"/>
        <v>2007.5616015037594</v>
      </c>
      <c r="S2031" s="2">
        <f t="shared" si="1485"/>
        <v>6.8416015037594207</v>
      </c>
      <c r="T2031" s="22">
        <f t="shared" si="1520"/>
        <v>1</v>
      </c>
      <c r="U2031" s="29">
        <f t="shared" si="1486"/>
        <v>2004.5057554225048</v>
      </c>
      <c r="V2031" s="30">
        <f t="shared" si="1487"/>
        <v>3.7857554225047352</v>
      </c>
      <c r="W2031" s="31">
        <f t="shared" si="1497"/>
        <v>1</v>
      </c>
      <c r="X2031" s="35">
        <f t="shared" si="1488"/>
        <v>2005.3067999999998</v>
      </c>
      <c r="Y2031" s="30">
        <f t="shared" si="1489"/>
        <v>4.5867999999998119</v>
      </c>
      <c r="Z2031" s="31">
        <f t="shared" si="1498"/>
        <v>1</v>
      </c>
      <c r="AA2031" s="29">
        <f t="shared" si="1490"/>
        <v>2004.6179016633541</v>
      </c>
      <c r="AB2031" s="30">
        <f t="shared" si="1491"/>
        <v>3.897901663354105</v>
      </c>
      <c r="AC2031" s="31">
        <f t="shared" si="1499"/>
        <v>1</v>
      </c>
      <c r="AD2031" s="32">
        <f t="shared" si="1521"/>
        <v>1</v>
      </c>
      <c r="AE2031" s="33">
        <f t="shared" si="1522"/>
        <v>1</v>
      </c>
      <c r="AF2031" s="33">
        <f t="shared" si="1523"/>
        <v>1</v>
      </c>
      <c r="AG2031" s="33">
        <f t="shared" si="1524"/>
        <v>1</v>
      </c>
      <c r="AH2031" s="38">
        <f t="shared" si="1525"/>
        <v>1</v>
      </c>
      <c r="AI2031" s="33">
        <f t="shared" si="1526"/>
        <v>1</v>
      </c>
      <c r="AJ2031" s="39">
        <f t="shared" si="1527"/>
        <v>1</v>
      </c>
      <c r="AK2031" s="43">
        <f t="shared" si="1528"/>
        <v>1</v>
      </c>
      <c r="AL2031" s="4">
        <f t="shared" si="1500"/>
        <v>5.7100000000000364</v>
      </c>
      <c r="AM2031" s="4">
        <f t="shared" si="1501"/>
        <v>4.6620983366458404</v>
      </c>
      <c r="AN2031" s="4">
        <f t="shared" si="1502"/>
        <v>4.6620983366458404</v>
      </c>
      <c r="AO2031" s="4">
        <f t="shared" si="1503"/>
        <v>-5.4299999999998363</v>
      </c>
      <c r="AP2031" s="4">
        <f t="shared" si="1504"/>
        <v>6.4779016633540323</v>
      </c>
      <c r="AQ2031" s="4">
        <f t="shared" si="1505"/>
        <v>5.4299999999998363</v>
      </c>
      <c r="AR2031" s="4">
        <f t="shared" si="1492"/>
        <v>2.8499999999999091</v>
      </c>
      <c r="AS2031">
        <f t="shared" si="1506"/>
        <v>5.4299999999998363</v>
      </c>
      <c r="AT2031" s="6">
        <f t="shared" si="1507"/>
        <v>0</v>
      </c>
      <c r="AU2031" s="4">
        <f t="shared" si="1508"/>
        <v>2.7447180771405666</v>
      </c>
      <c r="AV2031" s="4">
        <f t="shared" si="1509"/>
        <v>4.9174973048256652</v>
      </c>
      <c r="AW2031">
        <f t="shared" si="1510"/>
        <v>0</v>
      </c>
      <c r="AX2031">
        <f t="shared" si="1511"/>
        <v>0</v>
      </c>
      <c r="AY2031">
        <f t="shared" si="1512"/>
        <v>0</v>
      </c>
      <c r="AZ2031" s="4">
        <f t="shared" si="1493"/>
        <v>6.94</v>
      </c>
      <c r="BA2031" s="4">
        <f t="shared" si="1513"/>
        <v>142.78499999999991</v>
      </c>
      <c r="BB2031" s="4">
        <f t="shared" si="1494"/>
        <v>113.09999999999982</v>
      </c>
      <c r="BC2031" s="4">
        <f t="shared" si="1495"/>
        <v>236.23999999999995</v>
      </c>
      <c r="BM2031">
        <f t="shared" si="1514"/>
        <v>1</v>
      </c>
    </row>
    <row r="2032" spans="1:65" x14ac:dyDescent="0.25">
      <c r="A2032">
        <v>483</v>
      </c>
      <c r="B2032" s="1">
        <v>41884</v>
      </c>
      <c r="C2032" s="2">
        <v>2004.07</v>
      </c>
      <c r="D2032" s="2">
        <v>2006.12</v>
      </c>
      <c r="E2032" s="2">
        <v>1994.85</v>
      </c>
      <c r="F2032" s="2">
        <v>2002.28</v>
      </c>
      <c r="G2032" s="2">
        <v>2819980000</v>
      </c>
      <c r="H2032" s="2">
        <f t="shared" si="1515"/>
        <v>9.7957947893754511</v>
      </c>
      <c r="I2032" s="2">
        <f t="shared" si="1516"/>
        <v>1963.9914999999996</v>
      </c>
      <c r="J2032" s="2">
        <f t="shared" si="1517"/>
        <v>9.0518655245029045</v>
      </c>
      <c r="K2032" s="2">
        <f t="shared" si="1518"/>
        <v>0.70000000000004547</v>
      </c>
      <c r="L2032" s="18">
        <v>8.3199999999999996E-2</v>
      </c>
      <c r="M2032" s="19">
        <v>7.1084505018612205</v>
      </c>
      <c r="N2032" s="4">
        <f t="shared" si="1482"/>
        <v>11.269999999999982</v>
      </c>
      <c r="O2032" s="4">
        <f t="shared" si="1519"/>
        <v>9.4959999999999578</v>
      </c>
      <c r="P2032" s="4">
        <f t="shared" si="1483"/>
        <v>5.2816015037593962</v>
      </c>
      <c r="Q2032" s="4">
        <f t="shared" si="1496"/>
        <v>2.3993728782173913</v>
      </c>
      <c r="R2032" s="18">
        <f t="shared" si="1484"/>
        <v>2008.4801203007519</v>
      </c>
      <c r="S2032" s="2">
        <f t="shared" si="1485"/>
        <v>6.2001203007519052</v>
      </c>
      <c r="T2032" s="22">
        <f t="shared" si="1520"/>
        <v>1</v>
      </c>
      <c r="U2032" s="29">
        <f t="shared" si="1486"/>
        <v>2004.8757711999999</v>
      </c>
      <c r="V2032" s="30">
        <f t="shared" si="1487"/>
        <v>2.5957711999999447</v>
      </c>
      <c r="W2032" s="31">
        <f t="shared" si="1497"/>
        <v>1</v>
      </c>
      <c r="X2032" s="35">
        <f t="shared" si="1488"/>
        <v>2004.2360000000001</v>
      </c>
      <c r="Y2032" s="30">
        <f t="shared" si="1489"/>
        <v>1.956000000000131</v>
      </c>
      <c r="Z2032" s="31">
        <f t="shared" si="1498"/>
        <v>1</v>
      </c>
      <c r="AA2032" s="29">
        <f t="shared" si="1490"/>
        <v>2004.7862032319999</v>
      </c>
      <c r="AB2032" s="30">
        <f t="shared" si="1491"/>
        <v>2.5062032319999616</v>
      </c>
      <c r="AC2032" s="31">
        <f t="shared" si="1499"/>
        <v>1</v>
      </c>
      <c r="AD2032" s="32">
        <f t="shared" si="1521"/>
        <v>1</v>
      </c>
      <c r="AE2032" s="33">
        <f t="shared" si="1522"/>
        <v>1</v>
      </c>
      <c r="AF2032" s="33">
        <f t="shared" si="1523"/>
        <v>1</v>
      </c>
      <c r="AG2032" s="33">
        <f t="shared" si="1524"/>
        <v>1</v>
      </c>
      <c r="AH2032" s="38">
        <f t="shared" si="1525"/>
        <v>1</v>
      </c>
      <c r="AI2032" s="33">
        <f t="shared" si="1526"/>
        <v>1</v>
      </c>
      <c r="AJ2032" s="39">
        <f t="shared" si="1527"/>
        <v>1</v>
      </c>
      <c r="AK2032" s="43">
        <f t="shared" si="1528"/>
        <v>1</v>
      </c>
      <c r="AL2032" s="4">
        <f t="shared" si="1500"/>
        <v>2.0499999999999545</v>
      </c>
      <c r="AM2032" s="4">
        <f t="shared" si="1501"/>
        <v>1.3337967679999565</v>
      </c>
      <c r="AN2032" s="4">
        <f t="shared" si="1502"/>
        <v>1.3337967679999565</v>
      </c>
      <c r="AO2032" s="4">
        <f t="shared" si="1503"/>
        <v>-9.2200000000000273</v>
      </c>
      <c r="AP2032" s="4">
        <f t="shared" si="1504"/>
        <v>9.9362032320000253</v>
      </c>
      <c r="AQ2032" s="4">
        <f t="shared" si="1505"/>
        <v>9.2200000000000273</v>
      </c>
      <c r="AR2032" s="4">
        <f t="shared" si="1492"/>
        <v>1.7899999999999636</v>
      </c>
      <c r="AS2032">
        <f t="shared" si="1506"/>
        <v>9.2200000000000273</v>
      </c>
      <c r="AT2032" s="6">
        <f t="shared" si="1507"/>
        <v>1</v>
      </c>
      <c r="AU2032" s="4">
        <f t="shared" si="1508"/>
        <v>-1.7137682478148024</v>
      </c>
      <c r="AV2032" s="4">
        <f t="shared" si="1509"/>
        <v>5.6184505018612567</v>
      </c>
      <c r="AW2032">
        <f t="shared" si="1510"/>
        <v>0</v>
      </c>
      <c r="AX2032">
        <f t="shared" si="1511"/>
        <v>1</v>
      </c>
      <c r="AY2032">
        <f t="shared" si="1512"/>
        <v>0</v>
      </c>
      <c r="AZ2032" s="4">
        <f t="shared" si="1493"/>
        <v>-3.9100000000000006</v>
      </c>
      <c r="BA2032" s="4">
        <f t="shared" si="1513"/>
        <v>135.84499999999991</v>
      </c>
      <c r="BB2032" s="4">
        <f t="shared" si="1494"/>
        <v>106.15999999999983</v>
      </c>
      <c r="BC2032" s="4">
        <f t="shared" si="1495"/>
        <v>236.43999999999997</v>
      </c>
      <c r="BM2032">
        <f t="shared" si="1514"/>
        <v>1</v>
      </c>
    </row>
    <row r="2033" spans="1:65" x14ac:dyDescent="0.25">
      <c r="A2033">
        <v>482</v>
      </c>
      <c r="B2033" s="1">
        <v>41880</v>
      </c>
      <c r="C2033" s="2">
        <v>1998.45</v>
      </c>
      <c r="D2033" s="2">
        <v>2003.38</v>
      </c>
      <c r="E2033" s="2">
        <v>1994.65</v>
      </c>
      <c r="F2033" s="2">
        <v>2003.37</v>
      </c>
      <c r="G2033" s="2">
        <v>2259130000</v>
      </c>
      <c r="H2033" s="2">
        <f t="shared" si="1515"/>
        <v>13.629658388154056</v>
      </c>
      <c r="I2033" s="2">
        <f t="shared" si="1516"/>
        <v>1960.1189999999999</v>
      </c>
      <c r="J2033" s="2">
        <f t="shared" si="1517"/>
        <v>12.160467918628809</v>
      </c>
      <c r="K2033" s="2">
        <f t="shared" si="1518"/>
        <v>1.7100000000000364</v>
      </c>
      <c r="L2033" s="18">
        <v>7.6649999999999996E-2</v>
      </c>
      <c r="M2033" s="19">
        <v>6.5271580453784566</v>
      </c>
      <c r="N2033" s="4">
        <f t="shared" si="1482"/>
        <v>8.7300000000000182</v>
      </c>
      <c r="O2033" s="4">
        <f t="shared" si="1519"/>
        <v>10.061999999999966</v>
      </c>
      <c r="P2033" s="4">
        <f t="shared" si="1483"/>
        <v>5.1101203007518778</v>
      </c>
      <c r="Q2033" s="4">
        <f t="shared" si="1496"/>
        <v>2.0660799999999973</v>
      </c>
      <c r="R2033" s="18">
        <f t="shared" si="1484"/>
        <v>2001.763969924812</v>
      </c>
      <c r="S2033" s="2">
        <f t="shared" si="1485"/>
        <v>1.6060300751878458</v>
      </c>
      <c r="T2033" s="22">
        <f t="shared" si="1520"/>
        <v>1</v>
      </c>
      <c r="U2033" s="29">
        <f t="shared" si="1486"/>
        <v>1999.0826446948358</v>
      </c>
      <c r="V2033" s="30">
        <f t="shared" si="1487"/>
        <v>4.2873553051640556</v>
      </c>
      <c r="W2033" s="31">
        <f t="shared" si="1497"/>
        <v>1</v>
      </c>
      <c r="X2033" s="35">
        <f t="shared" si="1488"/>
        <v>1997.4657333333334</v>
      </c>
      <c r="Y2033" s="30">
        <f t="shared" si="1489"/>
        <v>5.9042666666664445</v>
      </c>
      <c r="Z2033" s="31">
        <f t="shared" si="1498"/>
        <v>1</v>
      </c>
      <c r="AA2033" s="29">
        <f t="shared" si="1490"/>
        <v>1998.8562771042257</v>
      </c>
      <c r="AB2033" s="30">
        <f t="shared" si="1491"/>
        <v>4.5137228957742082</v>
      </c>
      <c r="AC2033" s="31">
        <f t="shared" si="1499"/>
        <v>1</v>
      </c>
      <c r="AD2033" s="32">
        <f t="shared" si="1521"/>
        <v>1</v>
      </c>
      <c r="AE2033" s="33">
        <f t="shared" si="1522"/>
        <v>1</v>
      </c>
      <c r="AF2033" s="33">
        <f t="shared" si="1523"/>
        <v>1</v>
      </c>
      <c r="AG2033" s="33">
        <f t="shared" si="1524"/>
        <v>1</v>
      </c>
      <c r="AH2033" s="38">
        <f t="shared" si="1525"/>
        <v>1</v>
      </c>
      <c r="AI2033" s="33">
        <f t="shared" si="1526"/>
        <v>1</v>
      </c>
      <c r="AJ2033" s="39">
        <f t="shared" si="1527"/>
        <v>1</v>
      </c>
      <c r="AK2033" s="43">
        <f t="shared" si="1528"/>
        <v>1</v>
      </c>
      <c r="AL2033" s="4">
        <f t="shared" si="1500"/>
        <v>4.9300000000000637</v>
      </c>
      <c r="AM2033" s="4">
        <f t="shared" si="1501"/>
        <v>4.5237228957744264</v>
      </c>
      <c r="AN2033" s="4">
        <f t="shared" si="1502"/>
        <v>4.5237228957744264</v>
      </c>
      <c r="AO2033" s="4">
        <f t="shared" si="1503"/>
        <v>-3.7999999999999545</v>
      </c>
      <c r="AP2033" s="4">
        <f t="shared" si="1504"/>
        <v>4.2062771042255918</v>
      </c>
      <c r="AQ2033" s="4">
        <f t="shared" si="1505"/>
        <v>3.7999999999999545</v>
      </c>
      <c r="AR2033" s="4">
        <f t="shared" si="1492"/>
        <v>4.9199999999998454</v>
      </c>
      <c r="AS2033">
        <f t="shared" si="1506"/>
        <v>4.5237228957744264</v>
      </c>
      <c r="AT2033" s="6">
        <f t="shared" si="1507"/>
        <v>0</v>
      </c>
      <c r="AU2033" s="4">
        <f t="shared" si="1508"/>
        <v>3.2649747794345236</v>
      </c>
      <c r="AV2033" s="4">
        <f t="shared" si="1509"/>
        <v>1.9071580453786112</v>
      </c>
      <c r="AW2033">
        <f t="shared" si="1510"/>
        <v>0</v>
      </c>
      <c r="AX2033">
        <f t="shared" si="1511"/>
        <v>0</v>
      </c>
      <c r="AY2033">
        <f t="shared" si="1512"/>
        <v>0</v>
      </c>
      <c r="AZ2033" s="4">
        <f t="shared" si="1493"/>
        <v>6.94</v>
      </c>
      <c r="BA2033" s="4">
        <f t="shared" si="1513"/>
        <v>139.75499999999991</v>
      </c>
      <c r="BB2033" s="4">
        <f t="shared" si="1494"/>
        <v>110.06999999999982</v>
      </c>
      <c r="BC2033" s="4">
        <f t="shared" si="1495"/>
        <v>234.19200000000001</v>
      </c>
      <c r="BM2033">
        <f t="shared" si="1514"/>
        <v>1</v>
      </c>
    </row>
    <row r="2034" spans="1:65" x14ac:dyDescent="0.25">
      <c r="A2034">
        <v>481</v>
      </c>
      <c r="B2034" s="1">
        <v>41879</v>
      </c>
      <c r="C2034" s="2">
        <v>1997.42</v>
      </c>
      <c r="D2034" s="2">
        <v>1998.55</v>
      </c>
      <c r="E2034" s="2">
        <v>1990.52</v>
      </c>
      <c r="F2034" s="2">
        <v>1996.74</v>
      </c>
      <c r="G2034" s="2">
        <v>2282400000</v>
      </c>
      <c r="H2034" s="2">
        <f t="shared" si="1515"/>
        <v>15.763803157867732</v>
      </c>
      <c r="I2034" s="2">
        <f t="shared" si="1516"/>
        <v>1956.6864999999998</v>
      </c>
      <c r="J2034" s="2">
        <f t="shared" si="1517"/>
        <v>16.474809758505486</v>
      </c>
      <c r="K2034" s="2">
        <f t="shared" si="1518"/>
        <v>-2.6999999999998181</v>
      </c>
      <c r="L2034" s="18">
        <v>7.9399999999999998E-2</v>
      </c>
      <c r="M2034" s="19">
        <v>6.7727805871382181</v>
      </c>
      <c r="N2034" s="4">
        <f t="shared" si="1482"/>
        <v>9.5999999999999091</v>
      </c>
      <c r="O2034" s="4">
        <f t="shared" si="1519"/>
        <v>11.442999999999961</v>
      </c>
      <c r="P2034" s="4">
        <f t="shared" si="1483"/>
        <v>5.0239699248120271</v>
      </c>
      <c r="Q2034" s="4">
        <f t="shared" si="1496"/>
        <v>1.6221658841940525</v>
      </c>
      <c r="R2034" s="18">
        <f t="shared" si="1484"/>
        <v>2004.966022556391</v>
      </c>
      <c r="S2034" s="2">
        <f t="shared" si="1485"/>
        <v>8.2260225563909444</v>
      </c>
      <c r="T2034" s="22">
        <f t="shared" si="1520"/>
        <v>0</v>
      </c>
      <c r="U2034" s="29">
        <f t="shared" si="1486"/>
        <v>1997.8779879876163</v>
      </c>
      <c r="V2034" s="30">
        <f t="shared" si="1487"/>
        <v>1.1379879876162704</v>
      </c>
      <c r="W2034" s="31">
        <f t="shared" si="1497"/>
        <v>1</v>
      </c>
      <c r="X2034" s="35">
        <f t="shared" si="1488"/>
        <v>1998.1012000000005</v>
      </c>
      <c r="Y2034" s="30">
        <f t="shared" si="1489"/>
        <v>1.3612000000005082</v>
      </c>
      <c r="Z2034" s="31">
        <f t="shared" si="1498"/>
        <v>1</v>
      </c>
      <c r="AA2034" s="29">
        <f t="shared" si="1490"/>
        <v>1997.9092376693502</v>
      </c>
      <c r="AB2034" s="30">
        <f t="shared" si="1491"/>
        <v>1.1692376693501956</v>
      </c>
      <c r="AC2034" s="31">
        <f t="shared" si="1499"/>
        <v>1</v>
      </c>
      <c r="AD2034" s="32">
        <f t="shared" si="1521"/>
        <v>1</v>
      </c>
      <c r="AE2034" s="33">
        <f t="shared" si="1522"/>
        <v>1</v>
      </c>
      <c r="AF2034" s="33">
        <f t="shared" si="1523"/>
        <v>1</v>
      </c>
      <c r="AG2034" s="33">
        <f t="shared" si="1524"/>
        <v>1</v>
      </c>
      <c r="AH2034" s="38">
        <f t="shared" si="1525"/>
        <v>1</v>
      </c>
      <c r="AI2034" s="33">
        <f t="shared" si="1526"/>
        <v>1</v>
      </c>
      <c r="AJ2034" s="39">
        <f t="shared" si="1527"/>
        <v>1</v>
      </c>
      <c r="AK2034" s="43">
        <f t="shared" si="1528"/>
        <v>1</v>
      </c>
      <c r="AL2034" s="4">
        <f t="shared" si="1500"/>
        <v>1.1299999999998818</v>
      </c>
      <c r="AM2034" s="4">
        <f t="shared" si="1501"/>
        <v>0.64076233064974986</v>
      </c>
      <c r="AN2034" s="4">
        <f t="shared" si="1502"/>
        <v>0.64076233064974986</v>
      </c>
      <c r="AO2034" s="4">
        <f t="shared" si="1503"/>
        <v>-6.9000000000000909</v>
      </c>
      <c r="AP2034" s="4">
        <f t="shared" si="1504"/>
        <v>7.3892376693502229</v>
      </c>
      <c r="AQ2034" s="4">
        <f t="shared" si="1505"/>
        <v>6.9000000000000909</v>
      </c>
      <c r="AR2034" s="4">
        <f t="shared" si="1492"/>
        <v>0.68000000000006366</v>
      </c>
      <c r="AS2034">
        <f t="shared" si="1506"/>
        <v>6.9000000000000909</v>
      </c>
      <c r="AT2034" s="6">
        <f t="shared" si="1507"/>
        <v>0</v>
      </c>
      <c r="AU2034" s="4">
        <f t="shared" si="1508"/>
        <v>0.71665159540947165</v>
      </c>
      <c r="AV2034" s="4">
        <f t="shared" si="1509"/>
        <v>6.3927805871381542</v>
      </c>
      <c r="AW2034">
        <f t="shared" si="1510"/>
        <v>0</v>
      </c>
      <c r="AX2034">
        <f t="shared" si="1511"/>
        <v>0</v>
      </c>
      <c r="AY2034">
        <f t="shared" si="1512"/>
        <v>0</v>
      </c>
      <c r="AZ2034" s="4">
        <f t="shared" si="1493"/>
        <v>6.94</v>
      </c>
      <c r="BA2034" s="4">
        <f t="shared" si="1513"/>
        <v>132.81499999999991</v>
      </c>
      <c r="BB2034" s="4">
        <f t="shared" si="1494"/>
        <v>103.12999999999982</v>
      </c>
      <c r="BC2034" s="4">
        <f t="shared" si="1495"/>
        <v>233.78</v>
      </c>
      <c r="BM2034">
        <f t="shared" si="1514"/>
        <v>1</v>
      </c>
    </row>
    <row r="2035" spans="1:65" x14ac:dyDescent="0.25">
      <c r="A2035">
        <v>480</v>
      </c>
      <c r="B2035" s="1">
        <v>41878</v>
      </c>
      <c r="C2035" s="2">
        <v>2000.54</v>
      </c>
      <c r="D2035" s="2">
        <v>2002.14</v>
      </c>
      <c r="E2035" s="2">
        <v>1996.2</v>
      </c>
      <c r="F2035" s="2">
        <v>2000.12</v>
      </c>
      <c r="G2035" s="2">
        <v>2344350000</v>
      </c>
      <c r="H2035" s="2">
        <f t="shared" si="1515"/>
        <v>18.638089315520858</v>
      </c>
      <c r="I2035" s="2">
        <f t="shared" si="1516"/>
        <v>1955.0724999999998</v>
      </c>
      <c r="J2035" s="2">
        <f t="shared" si="1517"/>
        <v>19.037866394165739</v>
      </c>
      <c r="K2035" s="2">
        <f t="shared" si="1518"/>
        <v>0.51999999999998181</v>
      </c>
      <c r="L2035" s="18">
        <v>7.7649999999999997E-2</v>
      </c>
      <c r="M2035" s="19">
        <v>6.6231753003561415</v>
      </c>
      <c r="N2035" s="4">
        <f t="shared" si="1482"/>
        <v>5.9400000000000546</v>
      </c>
      <c r="O2035" s="4">
        <f t="shared" si="1519"/>
        <v>11.333999999999969</v>
      </c>
      <c r="P2035" s="4">
        <f t="shared" si="1483"/>
        <v>4.8460225563909738</v>
      </c>
      <c r="Q2035" s="4">
        <f t="shared" si="1496"/>
        <v>1.1743281733746118</v>
      </c>
      <c r="R2035" s="18">
        <f t="shared" si="1484"/>
        <v>2003.9724962406015</v>
      </c>
      <c r="S2035" s="2">
        <f t="shared" si="1485"/>
        <v>3.8524962406015675</v>
      </c>
      <c r="T2035" s="22">
        <f t="shared" si="1520"/>
        <v>1</v>
      </c>
      <c r="U2035" s="29">
        <f t="shared" si="1486"/>
        <v>2000.8209817182662</v>
      </c>
      <c r="V2035" s="30">
        <f t="shared" si="1487"/>
        <v>0.70098171826634825</v>
      </c>
      <c r="W2035" s="31">
        <f t="shared" si="1497"/>
        <v>1</v>
      </c>
      <c r="X2035" s="35">
        <f t="shared" si="1488"/>
        <v>2002.5886666666668</v>
      </c>
      <c r="Y2035" s="30">
        <f t="shared" si="1489"/>
        <v>2.4686666666668771</v>
      </c>
      <c r="Z2035" s="31">
        <f t="shared" si="1498"/>
        <v>1</v>
      </c>
      <c r="AA2035" s="29">
        <f t="shared" si="1490"/>
        <v>2001.0684576110425</v>
      </c>
      <c r="AB2035" s="30">
        <f t="shared" si="1491"/>
        <v>0.94845761104261328</v>
      </c>
      <c r="AC2035" s="31">
        <f t="shared" si="1499"/>
        <v>1</v>
      </c>
      <c r="AD2035" s="32">
        <f t="shared" si="1521"/>
        <v>1</v>
      </c>
      <c r="AE2035" s="33">
        <f t="shared" si="1522"/>
        <v>1</v>
      </c>
      <c r="AF2035" s="33">
        <f t="shared" si="1523"/>
        <v>1</v>
      </c>
      <c r="AG2035" s="33">
        <f t="shared" si="1524"/>
        <v>1</v>
      </c>
      <c r="AH2035" s="38">
        <f t="shared" si="1525"/>
        <v>1</v>
      </c>
      <c r="AI2035" s="33">
        <f t="shared" si="1526"/>
        <v>1</v>
      </c>
      <c r="AJ2035" s="39">
        <f t="shared" si="1527"/>
        <v>1</v>
      </c>
      <c r="AK2035" s="43">
        <f t="shared" si="1528"/>
        <v>1</v>
      </c>
      <c r="AL2035" s="4">
        <f t="shared" si="1500"/>
        <v>1.6000000000001364</v>
      </c>
      <c r="AM2035" s="4">
        <f t="shared" si="1501"/>
        <v>1.0715423889575959</v>
      </c>
      <c r="AN2035" s="4">
        <f t="shared" si="1502"/>
        <v>1.0715423889575959</v>
      </c>
      <c r="AO2035" s="4">
        <f t="shared" si="1503"/>
        <v>-4.3399999999999181</v>
      </c>
      <c r="AP2035" s="4">
        <f t="shared" si="1504"/>
        <v>4.8684576110424587</v>
      </c>
      <c r="AQ2035" s="4">
        <f t="shared" si="1505"/>
        <v>4.3399999999999181</v>
      </c>
      <c r="AR2035" s="4">
        <f t="shared" si="1492"/>
        <v>0.42000000000007276</v>
      </c>
      <c r="AS2035">
        <f t="shared" si="1506"/>
        <v>4.3399999999999181</v>
      </c>
      <c r="AT2035" s="6">
        <f t="shared" si="1507"/>
        <v>0</v>
      </c>
      <c r="AU2035" s="4">
        <f t="shared" si="1508"/>
        <v>3.474425907905708</v>
      </c>
      <c r="AV2035" s="4">
        <f t="shared" si="1509"/>
        <v>6.5031753003560686</v>
      </c>
      <c r="AW2035">
        <f t="shared" si="1510"/>
        <v>0</v>
      </c>
      <c r="AX2035">
        <f t="shared" si="1511"/>
        <v>0</v>
      </c>
      <c r="AY2035">
        <f t="shared" si="1512"/>
        <v>0</v>
      </c>
      <c r="AZ2035" s="4">
        <f t="shared" si="1493"/>
        <v>6.94</v>
      </c>
      <c r="BA2035" s="4">
        <f t="shared" si="1513"/>
        <v>125.87499999999991</v>
      </c>
      <c r="BB2035" s="4">
        <f t="shared" si="1494"/>
        <v>96.189999999999827</v>
      </c>
      <c r="BC2035" s="4">
        <f t="shared" si="1495"/>
        <v>235.02799999999996</v>
      </c>
      <c r="BM2035">
        <f t="shared" si="1514"/>
        <v>1</v>
      </c>
    </row>
    <row r="2036" spans="1:65" x14ac:dyDescent="0.25">
      <c r="A2036">
        <v>479</v>
      </c>
      <c r="B2036" s="1">
        <v>41877</v>
      </c>
      <c r="C2036" s="2">
        <v>1998.59</v>
      </c>
      <c r="D2036" s="2">
        <v>2005.04</v>
      </c>
      <c r="E2036" s="2">
        <v>1998.59</v>
      </c>
      <c r="F2036" s="2">
        <v>2000.02</v>
      </c>
      <c r="G2036" s="2">
        <v>2451950000</v>
      </c>
      <c r="H2036" s="2">
        <f t="shared" si="1515"/>
        <v>21.343372533672159</v>
      </c>
      <c r="I2036" s="2">
        <f t="shared" si="1516"/>
        <v>1953.7059999999997</v>
      </c>
      <c r="J2036" s="2">
        <f t="shared" si="1517"/>
        <v>21.309809076918931</v>
      </c>
      <c r="K2036" s="2">
        <f t="shared" si="1518"/>
        <v>0.66999999999984539</v>
      </c>
      <c r="L2036" s="18">
        <v>7.9750000000000001E-2</v>
      </c>
      <c r="M2036" s="19">
        <v>6.7951529633961973</v>
      </c>
      <c r="N2036" s="4">
        <f t="shared" si="1482"/>
        <v>7.1199999999998909</v>
      </c>
      <c r="O2036" s="4">
        <f t="shared" si="1519"/>
        <v>12.205999999999971</v>
      </c>
      <c r="P2036" s="4">
        <f t="shared" si="1483"/>
        <v>3.9524962406015027</v>
      </c>
      <c r="Q2036" s="4">
        <f t="shared" si="1496"/>
        <v>0.72046594427244515</v>
      </c>
      <c r="R2036" s="18">
        <f t="shared" si="1484"/>
        <v>2000.9370751879701</v>
      </c>
      <c r="S2036" s="2">
        <f t="shared" si="1485"/>
        <v>0.91707518797011289</v>
      </c>
      <c r="T2036" s="22">
        <f t="shared" si="1520"/>
        <v>1</v>
      </c>
      <c r="U2036" s="29">
        <f t="shared" si="1486"/>
        <v>1998.7005057981221</v>
      </c>
      <c r="V2036" s="30">
        <f t="shared" si="1487"/>
        <v>1.3194942018778875</v>
      </c>
      <c r="W2036" s="31">
        <f t="shared" si="1497"/>
        <v>1</v>
      </c>
      <c r="X2036" s="35">
        <f t="shared" si="1488"/>
        <v>1998.1436000000001</v>
      </c>
      <c r="Y2036" s="30">
        <f t="shared" si="1489"/>
        <v>1.8763999999998759</v>
      </c>
      <c r="Z2036" s="31">
        <f t="shared" si="1498"/>
        <v>1</v>
      </c>
      <c r="AA2036" s="29">
        <f t="shared" si="1490"/>
        <v>1998.6225389863851</v>
      </c>
      <c r="AB2036" s="30">
        <f t="shared" si="1491"/>
        <v>1.3974610136149295</v>
      </c>
      <c r="AC2036" s="31">
        <f t="shared" si="1499"/>
        <v>1</v>
      </c>
      <c r="AD2036" s="32">
        <f t="shared" si="1521"/>
        <v>1</v>
      </c>
      <c r="AE2036" s="33">
        <f t="shared" si="1522"/>
        <v>1</v>
      </c>
      <c r="AF2036" s="33">
        <f t="shared" si="1523"/>
        <v>1</v>
      </c>
      <c r="AG2036" s="33">
        <f t="shared" si="1524"/>
        <v>1</v>
      </c>
      <c r="AH2036" s="38">
        <f t="shared" si="1525"/>
        <v>1</v>
      </c>
      <c r="AI2036" s="33">
        <f t="shared" si="1526"/>
        <v>1</v>
      </c>
      <c r="AJ2036" s="39">
        <f t="shared" si="1527"/>
        <v>1</v>
      </c>
      <c r="AK2036" s="43">
        <f t="shared" si="1528"/>
        <v>1</v>
      </c>
      <c r="AL2036" s="4">
        <f t="shared" si="1500"/>
        <v>6.4500000000000455</v>
      </c>
      <c r="AM2036" s="4">
        <f t="shared" si="1501"/>
        <v>6.4174610136149113</v>
      </c>
      <c r="AN2036" s="4">
        <f t="shared" si="1502"/>
        <v>6.4174610136149113</v>
      </c>
      <c r="AO2036" s="4">
        <f t="shared" si="1503"/>
        <v>0</v>
      </c>
      <c r="AP2036" s="4">
        <f t="shared" si="1504"/>
        <v>3.2538986385134194E-2</v>
      </c>
      <c r="AQ2036" s="4">
        <f t="shared" si="1505"/>
        <v>0</v>
      </c>
      <c r="AR2036" s="4">
        <f t="shared" si="1492"/>
        <v>1.4300000000000637</v>
      </c>
      <c r="AS2036">
        <f t="shared" si="1506"/>
        <v>6.4174610136149113</v>
      </c>
      <c r="AT2036" s="6">
        <f t="shared" si="1507"/>
        <v>0</v>
      </c>
      <c r="AU2036" s="4">
        <f t="shared" si="1508"/>
        <v>1.4767530585115063</v>
      </c>
      <c r="AV2036" s="4">
        <f t="shared" si="1509"/>
        <v>5.6651529633961335</v>
      </c>
      <c r="AW2036">
        <f t="shared" si="1510"/>
        <v>0</v>
      </c>
      <c r="AX2036">
        <f t="shared" si="1511"/>
        <v>0</v>
      </c>
      <c r="AY2036">
        <f t="shared" si="1512"/>
        <v>0</v>
      </c>
      <c r="AZ2036" s="4">
        <f t="shared" si="1493"/>
        <v>6.94</v>
      </c>
      <c r="BA2036" s="4">
        <f t="shared" si="1513"/>
        <v>118.93499999999992</v>
      </c>
      <c r="BB2036" s="4">
        <f t="shared" si="1494"/>
        <v>89.249999999999829</v>
      </c>
      <c r="BC2036" s="4">
        <f t="shared" si="1495"/>
        <v>234.24799999999996</v>
      </c>
      <c r="BM2036">
        <f t="shared" si="1514"/>
        <v>1</v>
      </c>
    </row>
    <row r="2037" spans="1:65" x14ac:dyDescent="0.25">
      <c r="A2037">
        <v>478</v>
      </c>
      <c r="B2037" s="1">
        <v>41876</v>
      </c>
      <c r="C2037" s="2">
        <v>1991.74</v>
      </c>
      <c r="D2037" s="2">
        <v>2001.95</v>
      </c>
      <c r="E2037" s="2">
        <v>1991.74</v>
      </c>
      <c r="F2037" s="2">
        <v>1997.92</v>
      </c>
      <c r="G2037" s="2">
        <v>2233880000</v>
      </c>
      <c r="H2037" s="2">
        <f t="shared" si="1515"/>
        <v>21.992882080851114</v>
      </c>
      <c r="I2037" s="2">
        <f t="shared" si="1516"/>
        <v>1952.7779999999998</v>
      </c>
      <c r="J2037" s="2">
        <f t="shared" si="1517"/>
        <v>22.5919447684579</v>
      </c>
      <c r="K2037" s="2">
        <f t="shared" si="1518"/>
        <v>3.3399999999999181</v>
      </c>
      <c r="L2037" s="18">
        <v>8.0949999999999994E-2</v>
      </c>
      <c r="M2037" s="19">
        <v>6.8645339757621029</v>
      </c>
      <c r="N2037" s="4">
        <f t="shared" si="1482"/>
        <v>13.549999999999955</v>
      </c>
      <c r="O2037" s="4">
        <f t="shared" si="1519"/>
        <v>12.629999999999995</v>
      </c>
      <c r="P2037" s="4">
        <f t="shared" si="1483"/>
        <v>3.0170751879699229</v>
      </c>
      <c r="Q2037" s="4">
        <f t="shared" si="1496"/>
        <v>0.28334820031298907</v>
      </c>
      <c r="R2037" s="18">
        <f t="shared" si="1484"/>
        <v>1990.3415939849624</v>
      </c>
      <c r="S2037" s="2">
        <f t="shared" si="1485"/>
        <v>7.5784060150376718</v>
      </c>
      <c r="T2037" s="22">
        <f t="shared" si="1520"/>
        <v>0</v>
      </c>
      <c r="U2037" s="29">
        <f t="shared" si="1486"/>
        <v>1991.7018439599999</v>
      </c>
      <c r="V2037" s="30">
        <f t="shared" si="1487"/>
        <v>6.2181560400001672</v>
      </c>
      <c r="W2037" s="31">
        <f t="shared" si="1497"/>
        <v>1</v>
      </c>
      <c r="X2037" s="35">
        <f t="shared" si="1488"/>
        <v>1993.5354666666665</v>
      </c>
      <c r="Y2037" s="30">
        <f t="shared" si="1489"/>
        <v>4.384533333333593</v>
      </c>
      <c r="Z2037" s="31">
        <f t="shared" si="1498"/>
        <v>1</v>
      </c>
      <c r="AA2037" s="29">
        <f t="shared" si="1490"/>
        <v>1991.9585511389332</v>
      </c>
      <c r="AB2037" s="30">
        <f t="shared" si="1491"/>
        <v>5.9614488610668559</v>
      </c>
      <c r="AC2037" s="31">
        <f t="shared" si="1499"/>
        <v>1</v>
      </c>
      <c r="AD2037" s="32">
        <f t="shared" si="1521"/>
        <v>1</v>
      </c>
      <c r="AE2037" s="33">
        <f t="shared" si="1522"/>
        <v>1</v>
      </c>
      <c r="AF2037" s="33">
        <f t="shared" si="1523"/>
        <v>1</v>
      </c>
      <c r="AG2037" s="33">
        <f t="shared" si="1524"/>
        <v>1</v>
      </c>
      <c r="AH2037" s="38">
        <f t="shared" si="1525"/>
        <v>1</v>
      </c>
      <c r="AI2037" s="33">
        <f t="shared" si="1526"/>
        <v>1</v>
      </c>
      <c r="AJ2037" s="39">
        <f t="shared" si="1527"/>
        <v>1</v>
      </c>
      <c r="AK2037" s="43">
        <f t="shared" si="1528"/>
        <v>1</v>
      </c>
      <c r="AL2037" s="4">
        <f t="shared" si="1500"/>
        <v>10.210000000000036</v>
      </c>
      <c r="AM2037" s="4">
        <f t="shared" si="1501"/>
        <v>9.9914488610668286</v>
      </c>
      <c r="AN2037" s="4">
        <f t="shared" si="1502"/>
        <v>9.9914488610668286</v>
      </c>
      <c r="AO2037" s="4">
        <f t="shared" si="1503"/>
        <v>0</v>
      </c>
      <c r="AP2037" s="4">
        <f t="shared" si="1504"/>
        <v>0.21855113893320777</v>
      </c>
      <c r="AQ2037" s="4">
        <f t="shared" si="1505"/>
        <v>0</v>
      </c>
      <c r="AR2037" s="4">
        <f t="shared" si="1492"/>
        <v>6.1800000000000637</v>
      </c>
      <c r="AS2037">
        <f t="shared" si="1506"/>
        <v>9.9914488610668286</v>
      </c>
      <c r="AT2037" s="6">
        <f t="shared" si="1507"/>
        <v>1</v>
      </c>
      <c r="AU2037" s="4">
        <f t="shared" si="1508"/>
        <v>-2.0326161896803834</v>
      </c>
      <c r="AV2037" s="4">
        <f t="shared" si="1509"/>
        <v>0.98453397576203927</v>
      </c>
      <c r="AW2037">
        <f t="shared" si="1510"/>
        <v>0</v>
      </c>
      <c r="AX2037">
        <f t="shared" si="1511"/>
        <v>1</v>
      </c>
      <c r="AY2037">
        <f t="shared" si="1512"/>
        <v>0</v>
      </c>
      <c r="AZ2037" s="4">
        <f t="shared" si="1493"/>
        <v>-3.9100000000000006</v>
      </c>
      <c r="BA2037" s="4">
        <f t="shared" si="1513"/>
        <v>111.99499999999992</v>
      </c>
      <c r="BB2037" s="4">
        <f t="shared" si="1494"/>
        <v>82.309999999999832</v>
      </c>
      <c r="BC2037" s="4">
        <f t="shared" si="1495"/>
        <v>231.50799999999998</v>
      </c>
      <c r="BM2037">
        <f t="shared" si="1514"/>
        <v>1</v>
      </c>
    </row>
    <row r="2038" spans="1:65" x14ac:dyDescent="0.25">
      <c r="A2038">
        <v>477</v>
      </c>
      <c r="B2038" s="1">
        <v>41873</v>
      </c>
      <c r="C2038" s="2">
        <v>1992.6</v>
      </c>
      <c r="D2038" s="2">
        <v>1993.54</v>
      </c>
      <c r="E2038" s="2">
        <v>1984.76</v>
      </c>
      <c r="F2038" s="2">
        <v>1988.4</v>
      </c>
      <c r="G2038" s="2">
        <v>2301860000</v>
      </c>
      <c r="H2038" s="2">
        <f t="shared" si="1515"/>
        <v>22.148903383940031</v>
      </c>
      <c r="I2038" s="2">
        <f t="shared" si="1516"/>
        <v>1952.1034999999999</v>
      </c>
      <c r="J2038" s="2">
        <f t="shared" si="1517"/>
        <v>21.895966126927988</v>
      </c>
      <c r="K2038" s="2">
        <f t="shared" si="1518"/>
        <v>0.23000000000001819</v>
      </c>
      <c r="L2038" s="18">
        <v>8.1449999999999995E-2</v>
      </c>
      <c r="M2038" s="19">
        <v>6.9207240620751707</v>
      </c>
      <c r="N2038" s="4">
        <f t="shared" si="1482"/>
        <v>8.7799999999999727</v>
      </c>
      <c r="O2038" s="4">
        <f t="shared" si="1519"/>
        <v>12.606000000000018</v>
      </c>
      <c r="P2038" s="4">
        <f t="shared" si="1483"/>
        <v>1.9415939849624031</v>
      </c>
      <c r="Q2038" s="4">
        <f t="shared" si="1496"/>
        <v>-9.7836000000001241E-2</v>
      </c>
      <c r="R2038" s="18">
        <f t="shared" si="1484"/>
        <v>1993.3659849624059</v>
      </c>
      <c r="S2038" s="2">
        <f t="shared" si="1485"/>
        <v>4.9659849624058552</v>
      </c>
      <c r="T2038" s="22">
        <f t="shared" si="1520"/>
        <v>1</v>
      </c>
      <c r="U2038" s="29">
        <f t="shared" si="1486"/>
        <v>1992.4285440375586</v>
      </c>
      <c r="V2038" s="30">
        <f t="shared" si="1487"/>
        <v>4.028544037558504</v>
      </c>
      <c r="W2038" s="31">
        <f t="shared" si="1497"/>
        <v>1</v>
      </c>
      <c r="X2038" s="35">
        <f t="shared" si="1488"/>
        <v>1994.3962666666664</v>
      </c>
      <c r="Y2038" s="30">
        <f t="shared" si="1489"/>
        <v>5.9962666666663154</v>
      </c>
      <c r="Z2038" s="31">
        <f t="shared" si="1498"/>
        <v>1</v>
      </c>
      <c r="AA2038" s="29">
        <f t="shared" si="1490"/>
        <v>1992.7040252056336</v>
      </c>
      <c r="AB2038" s="30">
        <f t="shared" si="1491"/>
        <v>4.3040252056334793</v>
      </c>
      <c r="AC2038" s="31">
        <f t="shared" si="1499"/>
        <v>1</v>
      </c>
      <c r="AD2038" s="32">
        <f t="shared" si="1521"/>
        <v>1</v>
      </c>
      <c r="AE2038" s="33">
        <f t="shared" si="1522"/>
        <v>1</v>
      </c>
      <c r="AF2038" s="33">
        <f t="shared" si="1523"/>
        <v>0</v>
      </c>
      <c r="AG2038" s="33">
        <f t="shared" si="1524"/>
        <v>0</v>
      </c>
      <c r="AH2038" s="38">
        <f t="shared" si="1525"/>
        <v>1</v>
      </c>
      <c r="AI2038" s="33">
        <f t="shared" si="1526"/>
        <v>1</v>
      </c>
      <c r="AJ2038" s="39">
        <f t="shared" si="1527"/>
        <v>1</v>
      </c>
      <c r="AK2038" s="43">
        <f t="shared" si="1528"/>
        <v>1</v>
      </c>
      <c r="AL2038" s="4">
        <f t="shared" si="1500"/>
        <v>0.94000000000005457</v>
      </c>
      <c r="AM2038" s="4">
        <f t="shared" si="1501"/>
        <v>0.83597479436639333</v>
      </c>
      <c r="AN2038" s="4">
        <f t="shared" si="1502"/>
        <v>0.83597479436639333</v>
      </c>
      <c r="AO2038" s="4">
        <f t="shared" si="1503"/>
        <v>-7.8399999999999181</v>
      </c>
      <c r="AP2038" s="4">
        <f t="shared" si="1504"/>
        <v>7.9440252056335794</v>
      </c>
      <c r="AQ2038" s="4">
        <f t="shared" si="1505"/>
        <v>7.8399999999999181</v>
      </c>
      <c r="AR2038" s="4">
        <f t="shared" si="1492"/>
        <v>4.1999999999998181</v>
      </c>
      <c r="AS2038">
        <f t="shared" si="1506"/>
        <v>7.8399999999999181</v>
      </c>
      <c r="AT2038" s="6">
        <f t="shared" si="1507"/>
        <v>0</v>
      </c>
      <c r="AU2038" s="4">
        <f t="shared" si="1508"/>
        <v>0.64101483259086223</v>
      </c>
      <c r="AV2038" s="4">
        <f t="shared" si="1509"/>
        <v>3.0207240620753524</v>
      </c>
      <c r="AW2038">
        <f t="shared" si="1510"/>
        <v>0</v>
      </c>
      <c r="AX2038">
        <f t="shared" si="1511"/>
        <v>0</v>
      </c>
      <c r="AY2038">
        <f t="shared" si="1512"/>
        <v>0</v>
      </c>
      <c r="AZ2038" s="4">
        <f t="shared" si="1493"/>
        <v>6.94</v>
      </c>
      <c r="BA2038" s="4">
        <f t="shared" si="1513"/>
        <v>115.90499999999992</v>
      </c>
      <c r="BB2038" s="4">
        <f t="shared" si="1494"/>
        <v>86.219999999999828</v>
      </c>
      <c r="BC2038" s="4">
        <f t="shared" si="1495"/>
        <v>231.85199999999998</v>
      </c>
      <c r="BM2038">
        <f t="shared" si="1514"/>
        <v>1</v>
      </c>
    </row>
    <row r="2039" spans="1:65" x14ac:dyDescent="0.25">
      <c r="A2039">
        <v>476</v>
      </c>
      <c r="B2039" s="1">
        <v>41872</v>
      </c>
      <c r="C2039" s="2">
        <v>1986.82</v>
      </c>
      <c r="D2039" s="2">
        <v>1994.76</v>
      </c>
      <c r="E2039" s="2">
        <v>1986.82</v>
      </c>
      <c r="F2039" s="2">
        <v>1992.37</v>
      </c>
      <c r="G2039" s="2">
        <v>2638920000</v>
      </c>
      <c r="H2039" s="2">
        <f t="shared" si="1515"/>
        <v>23.977040036019652</v>
      </c>
      <c r="I2039" s="2">
        <f t="shared" si="1516"/>
        <v>1951.7034999999996</v>
      </c>
      <c r="J2039" s="2">
        <f t="shared" si="1517"/>
        <v>23.490991616048529</v>
      </c>
      <c r="K2039" s="2">
        <f t="shared" si="1518"/>
        <v>0.30999999999994543</v>
      </c>
      <c r="L2039" s="18">
        <v>8.7049999999999988E-2</v>
      </c>
      <c r="M2039" s="19">
        <v>7.3747955066006785</v>
      </c>
      <c r="N2039" s="4">
        <f t="shared" si="1482"/>
        <v>8.25</v>
      </c>
      <c r="O2039" s="4">
        <f t="shared" si="1519"/>
        <v>14.065000000000031</v>
      </c>
      <c r="P2039" s="4">
        <f t="shared" si="1483"/>
        <v>0.99598496240601186</v>
      </c>
      <c r="Q2039" s="4">
        <f t="shared" si="1496"/>
        <v>-0.43963067292644942</v>
      </c>
      <c r="R2039" s="18">
        <f t="shared" si="1484"/>
        <v>1986.3448496240601</v>
      </c>
      <c r="S2039" s="2">
        <f t="shared" si="1485"/>
        <v>6.025150375939802</v>
      </c>
      <c r="T2039" s="22">
        <f t="shared" si="1520"/>
        <v>1</v>
      </c>
      <c r="U2039" s="29">
        <f t="shared" si="1486"/>
        <v>1986.5564674613001</v>
      </c>
      <c r="V2039" s="30">
        <f t="shared" si="1487"/>
        <v>5.8135325386997465</v>
      </c>
      <c r="W2039" s="31">
        <f t="shared" si="1497"/>
        <v>1</v>
      </c>
      <c r="X2039" s="35">
        <f t="shared" si="1488"/>
        <v>1989.020933333333</v>
      </c>
      <c r="Y2039" s="30">
        <f t="shared" si="1489"/>
        <v>3.3490666666668858</v>
      </c>
      <c r="Z2039" s="31">
        <f t="shared" si="1498"/>
        <v>1</v>
      </c>
      <c r="AA2039" s="29">
        <f t="shared" si="1490"/>
        <v>1986.9014926833847</v>
      </c>
      <c r="AB2039" s="30">
        <f t="shared" si="1491"/>
        <v>5.4685073166151597</v>
      </c>
      <c r="AC2039" s="31">
        <f t="shared" si="1499"/>
        <v>1</v>
      </c>
      <c r="AD2039" s="32">
        <f t="shared" si="1521"/>
        <v>1</v>
      </c>
      <c r="AE2039" s="33">
        <f t="shared" si="1522"/>
        <v>1</v>
      </c>
      <c r="AF2039" s="33">
        <f t="shared" si="1523"/>
        <v>0</v>
      </c>
      <c r="AG2039" s="33">
        <f t="shared" si="1524"/>
        <v>0</v>
      </c>
      <c r="AH2039" s="38">
        <f t="shared" si="1525"/>
        <v>1</v>
      </c>
      <c r="AI2039" s="33">
        <f t="shared" si="1526"/>
        <v>1</v>
      </c>
      <c r="AJ2039" s="39">
        <f t="shared" si="1527"/>
        <v>1</v>
      </c>
      <c r="AK2039" s="43">
        <f t="shared" si="1528"/>
        <v>0</v>
      </c>
      <c r="AL2039" s="4">
        <f t="shared" si="1500"/>
        <v>7.9400000000000546</v>
      </c>
      <c r="AM2039" s="4">
        <f t="shared" si="1501"/>
        <v>7.8585073166152597</v>
      </c>
      <c r="AN2039" s="4">
        <f t="shared" si="1502"/>
        <v>7.8585073166152597</v>
      </c>
      <c r="AO2039" s="4">
        <f t="shared" si="1503"/>
        <v>0</v>
      </c>
      <c r="AP2039" s="4">
        <f t="shared" si="1504"/>
        <v>8.1492683384794873E-2</v>
      </c>
      <c r="AQ2039" s="4">
        <f t="shared" si="1505"/>
        <v>0</v>
      </c>
      <c r="AR2039" s="4">
        <f t="shared" si="1492"/>
        <v>5.5499999999999545</v>
      </c>
      <c r="AS2039">
        <f t="shared" si="1506"/>
        <v>7.8585073166152597</v>
      </c>
      <c r="AT2039" s="6">
        <f t="shared" si="1507"/>
        <v>0</v>
      </c>
      <c r="AU2039" s="4">
        <f t="shared" si="1508"/>
        <v>0.59668592750723803</v>
      </c>
      <c r="AV2039" s="4">
        <f t="shared" si="1509"/>
        <v>2.1247955066007238</v>
      </c>
      <c r="AW2039">
        <f t="shared" si="1510"/>
        <v>0</v>
      </c>
      <c r="AX2039">
        <f t="shared" si="1511"/>
        <v>0</v>
      </c>
      <c r="AY2039">
        <f t="shared" si="1512"/>
        <v>0</v>
      </c>
      <c r="AZ2039" s="4">
        <f t="shared" si="1493"/>
        <v>6.94</v>
      </c>
      <c r="BA2039" s="4">
        <f t="shared" si="1513"/>
        <v>108.96499999999992</v>
      </c>
      <c r="BB2039" s="4">
        <f t="shared" si="1494"/>
        <v>79.279999999999831</v>
      </c>
      <c r="BC2039" s="4">
        <f t="shared" si="1495"/>
        <v>229.53999999999996</v>
      </c>
      <c r="BM2039">
        <f t="shared" si="1514"/>
        <v>1</v>
      </c>
    </row>
    <row r="2040" spans="1:65" x14ac:dyDescent="0.25">
      <c r="A2040">
        <v>475</v>
      </c>
      <c r="B2040" s="1">
        <v>41871</v>
      </c>
      <c r="C2040" s="2">
        <v>1980.46</v>
      </c>
      <c r="D2040" s="2">
        <v>1988.57</v>
      </c>
      <c r="E2040" s="2">
        <v>1977.68</v>
      </c>
      <c r="F2040" s="2">
        <v>1986.51</v>
      </c>
      <c r="G2040" s="2">
        <v>2579560000</v>
      </c>
      <c r="H2040" s="2">
        <f t="shared" si="1515"/>
        <v>22.08804656621114</v>
      </c>
      <c r="I2040" s="2">
        <f t="shared" si="1516"/>
        <v>1951.7659999999996</v>
      </c>
      <c r="J2040" s="2">
        <f t="shared" si="1517"/>
        <v>23.168051027677148</v>
      </c>
      <c r="K2040" s="2">
        <f t="shared" si="1518"/>
        <v>-1.1399999999998727</v>
      </c>
      <c r="L2040" s="18">
        <v>8.6999999999999994E-2</v>
      </c>
      <c r="M2040" s="19">
        <v>7.3523419514108683</v>
      </c>
      <c r="N2040" s="4">
        <f t="shared" si="1482"/>
        <v>10.889999999999873</v>
      </c>
      <c r="O2040" s="4">
        <f t="shared" si="1519"/>
        <v>15.651000000000044</v>
      </c>
      <c r="P2040" s="4">
        <f t="shared" si="1483"/>
        <v>-0.16515037593985174</v>
      </c>
      <c r="Q2040" s="4">
        <f t="shared" si="1496"/>
        <v>-0.67572445820433469</v>
      </c>
      <c r="R2040" s="18">
        <f t="shared" si="1484"/>
        <v>1980.3734962406013</v>
      </c>
      <c r="S2040" s="2">
        <f t="shared" si="1485"/>
        <v>6.1365037593986926</v>
      </c>
      <c r="T2040" s="22">
        <f t="shared" si="1520"/>
        <v>1</v>
      </c>
      <c r="U2040" s="29">
        <f t="shared" si="1486"/>
        <v>1980.0498651934986</v>
      </c>
      <c r="V2040" s="30">
        <f t="shared" si="1487"/>
        <v>6.4601348065014008</v>
      </c>
      <c r="W2040" s="31">
        <f t="shared" si="1497"/>
        <v>1</v>
      </c>
      <c r="X2040" s="35">
        <f t="shared" si="1488"/>
        <v>1984.6606666666657</v>
      </c>
      <c r="Y2040" s="30">
        <f t="shared" si="1489"/>
        <v>1.8493333333342434</v>
      </c>
      <c r="Z2040" s="31">
        <f t="shared" si="1498"/>
        <v>1</v>
      </c>
      <c r="AA2040" s="29">
        <f t="shared" si="1490"/>
        <v>1980.695377399742</v>
      </c>
      <c r="AB2040" s="30">
        <f t="shared" si="1491"/>
        <v>5.8146226002579624</v>
      </c>
      <c r="AC2040" s="31">
        <f t="shared" si="1499"/>
        <v>1</v>
      </c>
      <c r="AD2040" s="32">
        <f t="shared" si="1521"/>
        <v>1</v>
      </c>
      <c r="AE2040" s="33">
        <f t="shared" si="1522"/>
        <v>0</v>
      </c>
      <c r="AF2040" s="33">
        <f t="shared" si="1523"/>
        <v>0</v>
      </c>
      <c r="AG2040" s="33">
        <f t="shared" si="1524"/>
        <v>0</v>
      </c>
      <c r="AH2040" s="38">
        <f t="shared" si="1525"/>
        <v>1</v>
      </c>
      <c r="AI2040" s="33">
        <f t="shared" si="1526"/>
        <v>0</v>
      </c>
      <c r="AJ2040" s="39">
        <f t="shared" si="1527"/>
        <v>1</v>
      </c>
      <c r="AK2040" s="43">
        <f t="shared" si="1528"/>
        <v>0</v>
      </c>
      <c r="AL2040" s="4">
        <f t="shared" si="1500"/>
        <v>8.1099999999999</v>
      </c>
      <c r="AM2040" s="4">
        <f t="shared" si="1501"/>
        <v>7.8746226002579078</v>
      </c>
      <c r="AN2040" s="4">
        <f t="shared" si="1502"/>
        <v>7.8746226002579078</v>
      </c>
      <c r="AO2040" s="4">
        <f t="shared" si="1503"/>
        <v>-2.7799999999999727</v>
      </c>
      <c r="AP2040" s="4">
        <f t="shared" si="1504"/>
        <v>3.0153773997419648</v>
      </c>
      <c r="AQ2040" s="4">
        <f t="shared" si="1505"/>
        <v>2.7799999999999727</v>
      </c>
      <c r="AR2040" s="4">
        <f t="shared" si="1492"/>
        <v>6.0499999999999545</v>
      </c>
      <c r="AS2040">
        <f t="shared" si="1506"/>
        <v>7.8746226002579078</v>
      </c>
      <c r="AT2040" s="6">
        <f t="shared" si="1507"/>
        <v>0</v>
      </c>
      <c r="AU2040" s="4">
        <f t="shared" si="1508"/>
        <v>0.35476463635244038</v>
      </c>
      <c r="AV2040" s="4">
        <f t="shared" si="1509"/>
        <v>1.6023419514109138</v>
      </c>
      <c r="AW2040">
        <f t="shared" si="1510"/>
        <v>0</v>
      </c>
      <c r="AX2040">
        <f t="shared" si="1511"/>
        <v>0</v>
      </c>
      <c r="AY2040">
        <f t="shared" si="1512"/>
        <v>0</v>
      </c>
      <c r="AZ2040" s="4">
        <f t="shared" si="1493"/>
        <v>6.94</v>
      </c>
      <c r="BA2040" s="4">
        <f t="shared" si="1513"/>
        <v>102.02499999999992</v>
      </c>
      <c r="BB2040" s="4">
        <f t="shared" si="1494"/>
        <v>74.653333333333165</v>
      </c>
      <c r="BC2040" s="4">
        <f t="shared" si="1495"/>
        <v>226.99599999999998</v>
      </c>
      <c r="BM2040">
        <f t="shared" si="1514"/>
        <v>1</v>
      </c>
    </row>
    <row r="2041" spans="1:65" x14ac:dyDescent="0.25">
      <c r="A2041">
        <v>474</v>
      </c>
      <c r="B2041" s="1">
        <v>41870</v>
      </c>
      <c r="C2041" s="2">
        <v>1972.73</v>
      </c>
      <c r="D2041" s="2">
        <v>1982.57</v>
      </c>
      <c r="E2041" s="2">
        <v>1972.73</v>
      </c>
      <c r="F2041" s="2">
        <v>1981.6</v>
      </c>
      <c r="G2041" s="2">
        <v>2656430000</v>
      </c>
      <c r="H2041" s="2">
        <f t="shared" si="1515"/>
        <v>19.938095306333668</v>
      </c>
      <c r="I2041" s="2">
        <f t="shared" si="1516"/>
        <v>1952.0089999999996</v>
      </c>
      <c r="J2041" s="2">
        <f t="shared" si="1517"/>
        <v>21.367482987252515</v>
      </c>
      <c r="K2041" s="2">
        <f t="shared" si="1518"/>
        <v>0.99000000000000909</v>
      </c>
      <c r="L2041" s="18">
        <v>8.5099999999999995E-2</v>
      </c>
      <c r="M2041" s="19">
        <v>7.1559889014003035</v>
      </c>
      <c r="N2041" s="4">
        <f t="shared" si="1482"/>
        <v>10.829999999999927</v>
      </c>
      <c r="O2041" s="4">
        <f t="shared" si="1519"/>
        <v>16.208000000000062</v>
      </c>
      <c r="P2041" s="4">
        <f t="shared" si="1483"/>
        <v>-1.226503759398498</v>
      </c>
      <c r="Q2041" s="4">
        <f t="shared" si="1496"/>
        <v>-1.0516277089783281</v>
      </c>
      <c r="R2041" s="18">
        <f t="shared" si="1484"/>
        <v>1969.5801353383458</v>
      </c>
      <c r="S2041" s="2">
        <f t="shared" si="1485"/>
        <v>12.019864661654083</v>
      </c>
      <c r="T2041" s="22">
        <f t="shared" si="1520"/>
        <v>0</v>
      </c>
      <c r="U2041" s="29">
        <f t="shared" si="1486"/>
        <v>1972.2004865023475</v>
      </c>
      <c r="V2041" s="30">
        <f t="shared" si="1487"/>
        <v>9.3995134976523786</v>
      </c>
      <c r="W2041" s="31">
        <f t="shared" si="1497"/>
        <v>0</v>
      </c>
      <c r="X2041" s="35">
        <f t="shared" si="1488"/>
        <v>1972.1903999999997</v>
      </c>
      <c r="Y2041" s="30">
        <f t="shared" si="1489"/>
        <v>9.4096000000001823</v>
      </c>
      <c r="Z2041" s="31">
        <f t="shared" si="1498"/>
        <v>0</v>
      </c>
      <c r="AA2041" s="29">
        <f t="shared" si="1490"/>
        <v>1972.1990743920187</v>
      </c>
      <c r="AB2041" s="30">
        <f t="shared" si="1491"/>
        <v>9.4009256079812076</v>
      </c>
      <c r="AC2041" s="31">
        <f t="shared" si="1499"/>
        <v>0</v>
      </c>
      <c r="AD2041" s="32">
        <f t="shared" si="1521"/>
        <v>-1</v>
      </c>
      <c r="AE2041" s="33">
        <f t="shared" si="1522"/>
        <v>0</v>
      </c>
      <c r="AF2041" s="33">
        <f t="shared" si="1523"/>
        <v>0</v>
      </c>
      <c r="AG2041" s="33">
        <f t="shared" si="1524"/>
        <v>0</v>
      </c>
      <c r="AH2041" s="38">
        <f t="shared" si="1525"/>
        <v>-1</v>
      </c>
      <c r="AI2041" s="33">
        <f t="shared" si="1526"/>
        <v>-1</v>
      </c>
      <c r="AJ2041" s="39">
        <f t="shared" si="1527"/>
        <v>-1</v>
      </c>
      <c r="AK2041" s="43">
        <f t="shared" si="1528"/>
        <v>-1</v>
      </c>
      <c r="AL2041" s="4">
        <f t="shared" si="1500"/>
        <v>9.8399999999999181</v>
      </c>
      <c r="AM2041" s="4">
        <f t="shared" si="1501"/>
        <v>10.370925607981235</v>
      </c>
      <c r="AN2041" s="4">
        <f t="shared" si="1502"/>
        <v>9.8399999999999181</v>
      </c>
      <c r="AO2041" s="4">
        <f t="shared" si="1503"/>
        <v>0</v>
      </c>
      <c r="AP2041" s="4">
        <f t="shared" si="1504"/>
        <v>-0.53092560798131672</v>
      </c>
      <c r="AQ2041" s="4">
        <f t="shared" si="1505"/>
        <v>0.53092560798131672</v>
      </c>
      <c r="AR2041" s="4">
        <f t="shared" si="1492"/>
        <v>8.8699999999998909</v>
      </c>
      <c r="AS2041">
        <f t="shared" si="1506"/>
        <v>9.8399999999999181</v>
      </c>
      <c r="AT2041" s="6">
        <f t="shared" si="1507"/>
        <v>1</v>
      </c>
      <c r="AU2041" s="4">
        <f t="shared" si="1508"/>
        <v>-1.0857456735188062</v>
      </c>
      <c r="AV2041" s="4">
        <f t="shared" si="1509"/>
        <v>-1.4140110985995873</v>
      </c>
      <c r="AW2041">
        <f t="shared" si="1510"/>
        <v>1</v>
      </c>
      <c r="AX2041">
        <f t="shared" si="1511"/>
        <v>0</v>
      </c>
      <c r="AY2041">
        <f t="shared" si="1512"/>
        <v>0</v>
      </c>
      <c r="AZ2041" s="4">
        <f t="shared" si="1493"/>
        <v>-3.9100000000000006</v>
      </c>
      <c r="BA2041" s="4">
        <f t="shared" si="1513"/>
        <v>95.084999999999923</v>
      </c>
      <c r="BB2041" s="4">
        <f t="shared" si="1494"/>
        <v>72.339999999999833</v>
      </c>
      <c r="BC2041" s="4">
        <f t="shared" si="1495"/>
        <v>223.90400000000002</v>
      </c>
      <c r="BM2041">
        <f t="shared" si="1514"/>
        <v>1</v>
      </c>
    </row>
    <row r="2042" spans="1:65" x14ac:dyDescent="0.25">
      <c r="A2042">
        <v>473</v>
      </c>
      <c r="B2042" s="1">
        <v>41869</v>
      </c>
      <c r="C2042" s="2">
        <v>1958.36</v>
      </c>
      <c r="D2042" s="2">
        <v>1971.99</v>
      </c>
      <c r="E2042" s="2">
        <v>1958.36</v>
      </c>
      <c r="F2042" s="2">
        <v>1971.74</v>
      </c>
      <c r="G2042" s="2">
        <v>2638160000</v>
      </c>
      <c r="H2042" s="2">
        <f t="shared" si="1515"/>
        <v>16.107509256382386</v>
      </c>
      <c r="I2042" s="2">
        <f t="shared" si="1516"/>
        <v>1952.155</v>
      </c>
      <c r="J2042" s="2">
        <f t="shared" si="1517"/>
        <v>18.27396511577691</v>
      </c>
      <c r="K2042" s="2">
        <f t="shared" si="1518"/>
        <v>3.2999999999999545</v>
      </c>
      <c r="L2042" s="18">
        <v>9.1300000000000006E-2</v>
      </c>
      <c r="M2042" s="19">
        <v>7.6123950665053153</v>
      </c>
      <c r="N2042" s="4">
        <f t="shared" si="1482"/>
        <v>16.930000000000064</v>
      </c>
      <c r="O2042" s="4">
        <f t="shared" si="1519"/>
        <v>17.64700000000007</v>
      </c>
      <c r="P2042" s="4">
        <f t="shared" si="1483"/>
        <v>-2.1598646616541353</v>
      </c>
      <c r="Q2042" s="4">
        <f t="shared" si="1496"/>
        <v>-1.3577269170579016</v>
      </c>
      <c r="R2042" s="18">
        <f t="shared" si="1484"/>
        <v>1952.2667894736842</v>
      </c>
      <c r="S2042" s="2">
        <f t="shared" si="1485"/>
        <v>19.473210526315825</v>
      </c>
      <c r="T2042" s="22">
        <f t="shared" si="1520"/>
        <v>0</v>
      </c>
      <c r="U2042" s="29">
        <f t="shared" si="1486"/>
        <v>1957.7185201999998</v>
      </c>
      <c r="V2042" s="30">
        <f t="shared" si="1487"/>
        <v>14.021479800000179</v>
      </c>
      <c r="W2042" s="31">
        <f t="shared" si="1497"/>
        <v>0</v>
      </c>
      <c r="X2042" s="35">
        <f t="shared" si="1488"/>
        <v>1961.8879999999997</v>
      </c>
      <c r="Y2042" s="30">
        <f t="shared" si="1489"/>
        <v>9.8520000000003165</v>
      </c>
      <c r="Z2042" s="31">
        <f t="shared" si="1498"/>
        <v>0</v>
      </c>
      <c r="AA2042" s="29">
        <f t="shared" si="1490"/>
        <v>1958.3022473719998</v>
      </c>
      <c r="AB2042" s="30">
        <f t="shared" si="1491"/>
        <v>13.437752628000226</v>
      </c>
      <c r="AC2042" s="31">
        <f t="shared" si="1499"/>
        <v>0</v>
      </c>
      <c r="AD2042" s="32">
        <f t="shared" si="1521"/>
        <v>-1</v>
      </c>
      <c r="AE2042" s="33">
        <f t="shared" si="1522"/>
        <v>-1</v>
      </c>
      <c r="AF2042" s="33">
        <f t="shared" si="1523"/>
        <v>-1</v>
      </c>
      <c r="AG2042" s="33">
        <f t="shared" si="1524"/>
        <v>0</v>
      </c>
      <c r="AH2042" s="38">
        <f t="shared" si="1525"/>
        <v>-1</v>
      </c>
      <c r="AI2042" s="33">
        <f t="shared" si="1526"/>
        <v>-1</v>
      </c>
      <c r="AJ2042" s="39">
        <f t="shared" si="1527"/>
        <v>-1</v>
      </c>
      <c r="AK2042" s="43">
        <f t="shared" si="1528"/>
        <v>-1</v>
      </c>
      <c r="AL2042" s="4">
        <f t="shared" si="1500"/>
        <v>13.630000000000109</v>
      </c>
      <c r="AM2042" s="4">
        <f t="shared" si="1501"/>
        <v>13.687752628000226</v>
      </c>
      <c r="AN2042" s="4">
        <f t="shared" si="1502"/>
        <v>13.630000000000109</v>
      </c>
      <c r="AO2042" s="4">
        <f t="shared" si="1503"/>
        <v>0</v>
      </c>
      <c r="AP2042" s="4">
        <f t="shared" si="1504"/>
        <v>-5.7752628000116601E-2</v>
      </c>
      <c r="AQ2042" s="4">
        <f t="shared" si="1505"/>
        <v>5.7752628000116601E-2</v>
      </c>
      <c r="AR2042" s="4">
        <f t="shared" si="1492"/>
        <v>13.380000000000109</v>
      </c>
      <c r="AS2042">
        <f t="shared" si="1506"/>
        <v>13.630000000000109</v>
      </c>
      <c r="AT2042" s="6">
        <f t="shared" si="1507"/>
        <v>1</v>
      </c>
      <c r="AU2042" s="4">
        <f t="shared" si="1508"/>
        <v>-3.3217841953028238</v>
      </c>
      <c r="AV2042" s="4">
        <f t="shared" si="1509"/>
        <v>-5.467604933494794</v>
      </c>
      <c r="AW2042">
        <f t="shared" si="1510"/>
        <v>1</v>
      </c>
      <c r="AX2042">
        <f t="shared" si="1511"/>
        <v>0</v>
      </c>
      <c r="AY2042">
        <f t="shared" si="1512"/>
        <v>0</v>
      </c>
      <c r="AZ2042" s="4">
        <f t="shared" si="1493"/>
        <v>-3.9100000000000006</v>
      </c>
      <c r="BA2042" s="4">
        <f t="shared" si="1513"/>
        <v>98.994999999999919</v>
      </c>
      <c r="BB2042" s="4">
        <f t="shared" si="1494"/>
        <v>76.249999999999829</v>
      </c>
      <c r="BC2042" s="4">
        <f t="shared" si="1495"/>
        <v>218.15599999999995</v>
      </c>
      <c r="BM2042">
        <f t="shared" si="1514"/>
        <v>1</v>
      </c>
    </row>
    <row r="2043" spans="1:65" x14ac:dyDescent="0.25">
      <c r="A2043">
        <v>472</v>
      </c>
      <c r="B2043" s="1">
        <v>41866</v>
      </c>
      <c r="C2043" s="2">
        <v>1958.87</v>
      </c>
      <c r="D2043" s="2">
        <v>1964.04</v>
      </c>
      <c r="E2043" s="2">
        <v>1941.5</v>
      </c>
      <c r="F2043" s="2">
        <v>1955.06</v>
      </c>
      <c r="G2043" s="2">
        <v>3023380000</v>
      </c>
      <c r="H2043" s="2">
        <f t="shared" si="1515"/>
        <v>14.140365428249892</v>
      </c>
      <c r="I2043" s="2">
        <f t="shared" si="1516"/>
        <v>1953.0835</v>
      </c>
      <c r="J2043" s="2">
        <f t="shared" si="1517"/>
        <v>15.703712425645366</v>
      </c>
      <c r="K2043" s="2">
        <f t="shared" si="1518"/>
        <v>3.6899999999998272</v>
      </c>
      <c r="L2043" s="18">
        <v>0.1075</v>
      </c>
      <c r="M2043" s="19">
        <v>8.9636659171280755</v>
      </c>
      <c r="N2043" s="4">
        <f t="shared" si="1482"/>
        <v>22.539999999999964</v>
      </c>
      <c r="O2043" s="4">
        <f t="shared" si="1519"/>
        <v>18.126000000000069</v>
      </c>
      <c r="P2043" s="4">
        <f t="shared" si="1483"/>
        <v>-2.7932105263157911</v>
      </c>
      <c r="Q2043" s="4">
        <f t="shared" si="1496"/>
        <v>-1.6448199999999986</v>
      </c>
      <c r="R2043" s="18">
        <f t="shared" si="1484"/>
        <v>1951.9540827067669</v>
      </c>
      <c r="S2043" s="2">
        <f t="shared" si="1485"/>
        <v>3.1059172932330057</v>
      </c>
      <c r="T2043" s="22">
        <f t="shared" si="1520"/>
        <v>1</v>
      </c>
      <c r="U2043" s="29">
        <f t="shared" si="1486"/>
        <v>1958.2143755164318</v>
      </c>
      <c r="V2043" s="30">
        <f t="shared" si="1487"/>
        <v>3.1543755164318554</v>
      </c>
      <c r="W2043" s="31">
        <f t="shared" si="1497"/>
        <v>1</v>
      </c>
      <c r="X2043" s="35">
        <f t="shared" si="1488"/>
        <v>1962.1861333333327</v>
      </c>
      <c r="Y2043" s="30">
        <f t="shared" si="1489"/>
        <v>7.1261333333327457</v>
      </c>
      <c r="Z2043" s="31">
        <f t="shared" si="1498"/>
        <v>1</v>
      </c>
      <c r="AA2043" s="29">
        <f t="shared" si="1490"/>
        <v>1958.7704216107979</v>
      </c>
      <c r="AB2043" s="30">
        <f t="shared" si="1491"/>
        <v>3.7104216107979937</v>
      </c>
      <c r="AC2043" s="31">
        <f t="shared" si="1499"/>
        <v>1</v>
      </c>
      <c r="AD2043" s="32">
        <f t="shared" si="1521"/>
        <v>1</v>
      </c>
      <c r="AE2043" s="33">
        <f t="shared" si="1522"/>
        <v>1</v>
      </c>
      <c r="AF2043" s="33">
        <f t="shared" si="1523"/>
        <v>1</v>
      </c>
      <c r="AG2043" s="33">
        <f t="shared" si="1524"/>
        <v>0</v>
      </c>
      <c r="AH2043" s="38">
        <f t="shared" si="1525"/>
        <v>1</v>
      </c>
      <c r="AI2043" s="33">
        <f t="shared" si="1526"/>
        <v>1</v>
      </c>
      <c r="AJ2043" s="39">
        <f t="shared" si="1527"/>
        <v>1</v>
      </c>
      <c r="AK2043" s="43">
        <f t="shared" si="1528"/>
        <v>1</v>
      </c>
      <c r="AL2043" s="4">
        <f t="shared" si="1500"/>
        <v>5.1700000000000728</v>
      </c>
      <c r="AM2043" s="4">
        <f t="shared" si="1501"/>
        <v>5.2695783892020245</v>
      </c>
      <c r="AN2043" s="4">
        <f t="shared" si="1502"/>
        <v>5.1700000000000728</v>
      </c>
      <c r="AO2043" s="4">
        <f t="shared" si="1503"/>
        <v>-17.369999999999891</v>
      </c>
      <c r="AP2043" s="4">
        <f t="shared" si="1504"/>
        <v>17.270421610797939</v>
      </c>
      <c r="AQ2043" s="4">
        <f t="shared" si="1505"/>
        <v>17.270421610797939</v>
      </c>
      <c r="AR2043" s="4">
        <f t="shared" si="1492"/>
        <v>3.8099999999999454</v>
      </c>
      <c r="AS2043">
        <f t="shared" si="1506"/>
        <v>17.270421610797939</v>
      </c>
      <c r="AT2043" s="6">
        <f t="shared" si="1507"/>
        <v>1</v>
      </c>
      <c r="AU2043" s="4">
        <f t="shared" si="1508"/>
        <v>-7.9854326358417325</v>
      </c>
      <c r="AV2043" s="4">
        <f t="shared" si="1509"/>
        <v>5.4536659171281299</v>
      </c>
      <c r="AW2043">
        <f t="shared" si="1510"/>
        <v>0</v>
      </c>
      <c r="AX2043">
        <f t="shared" si="1511"/>
        <v>1</v>
      </c>
      <c r="AY2043">
        <f t="shared" si="1512"/>
        <v>0</v>
      </c>
      <c r="AZ2043" s="4">
        <f t="shared" si="1493"/>
        <v>-3.9100000000000006</v>
      </c>
      <c r="BA2043" s="4">
        <f t="shared" si="1513"/>
        <v>102.90499999999992</v>
      </c>
      <c r="BB2043" s="4">
        <f t="shared" si="1494"/>
        <v>80.159999999999826</v>
      </c>
      <c r="BC2043" s="4">
        <f t="shared" si="1495"/>
        <v>218.35999999999993</v>
      </c>
      <c r="BM2043">
        <f t="shared" si="1514"/>
        <v>1</v>
      </c>
    </row>
    <row r="2044" spans="1:65" x14ac:dyDescent="0.25">
      <c r="A2044">
        <v>471</v>
      </c>
      <c r="B2044" s="1">
        <v>41865</v>
      </c>
      <c r="C2044" s="2">
        <v>1947.41</v>
      </c>
      <c r="D2044" s="2">
        <v>1955.23</v>
      </c>
      <c r="E2044" s="2">
        <v>1947.41</v>
      </c>
      <c r="F2044" s="2">
        <v>1955.18</v>
      </c>
      <c r="G2044" s="2">
        <v>2609460000</v>
      </c>
      <c r="H2044" s="2">
        <f t="shared" si="1515"/>
        <v>10.672068423901958</v>
      </c>
      <c r="I2044" s="2">
        <f t="shared" si="1516"/>
        <v>1953.2169999999999</v>
      </c>
      <c r="J2044" s="2">
        <f t="shared" si="1517"/>
        <v>14.230899100567292</v>
      </c>
      <c r="K2044" s="2">
        <f t="shared" si="1518"/>
        <v>0.69000000000005457</v>
      </c>
      <c r="L2044" s="18">
        <v>9.7250000000000003E-2</v>
      </c>
      <c r="M2044" s="19">
        <v>8.0739034564836594</v>
      </c>
      <c r="N2044" s="4">
        <f t="shared" si="1482"/>
        <v>8.5099999999999909</v>
      </c>
      <c r="O2044" s="4">
        <f t="shared" si="1519"/>
        <v>17.970000000000073</v>
      </c>
      <c r="P2044" s="4">
        <f t="shared" si="1483"/>
        <v>-3.2259172932330831</v>
      </c>
      <c r="Q2044" s="4">
        <f t="shared" si="1496"/>
        <v>-1.6810884194053177</v>
      </c>
      <c r="R2044" s="18">
        <f t="shared" si="1484"/>
        <v>1943.3814511278197</v>
      </c>
      <c r="S2044" s="2">
        <f t="shared" si="1485"/>
        <v>11.79854887218039</v>
      </c>
      <c r="T2044" s="22">
        <f t="shared" si="1520"/>
        <v>0</v>
      </c>
      <c r="U2044" s="29">
        <f t="shared" si="1486"/>
        <v>1946.7441649535604</v>
      </c>
      <c r="V2044" s="30">
        <f t="shared" si="1487"/>
        <v>8.4358350464397063</v>
      </c>
      <c r="W2044" s="31">
        <f t="shared" si="1497"/>
        <v>1</v>
      </c>
      <c r="X2044" s="35">
        <f t="shared" si="1488"/>
        <v>1947.0552000000002</v>
      </c>
      <c r="Y2044" s="30">
        <f t="shared" si="1489"/>
        <v>8.1247999999998228</v>
      </c>
      <c r="Z2044" s="31">
        <f t="shared" si="1498"/>
        <v>1</v>
      </c>
      <c r="AA2044" s="29">
        <f t="shared" si="1490"/>
        <v>1946.787709860062</v>
      </c>
      <c r="AB2044" s="30">
        <f t="shared" si="1491"/>
        <v>8.3922901399380407</v>
      </c>
      <c r="AC2044" s="31">
        <f t="shared" si="1499"/>
        <v>1</v>
      </c>
      <c r="AD2044" s="32">
        <f t="shared" si="1521"/>
        <v>1</v>
      </c>
      <c r="AE2044" s="33">
        <f t="shared" si="1522"/>
        <v>0</v>
      </c>
      <c r="AF2044" s="33">
        <f t="shared" si="1523"/>
        <v>0</v>
      </c>
      <c r="AG2044" s="33">
        <f t="shared" si="1524"/>
        <v>0</v>
      </c>
      <c r="AH2044" s="38">
        <f t="shared" si="1525"/>
        <v>1</v>
      </c>
      <c r="AI2044" s="33">
        <f t="shared" si="1526"/>
        <v>1</v>
      </c>
      <c r="AJ2044" s="39">
        <f t="shared" si="1527"/>
        <v>1</v>
      </c>
      <c r="AK2044" s="43">
        <f t="shared" si="1528"/>
        <v>1</v>
      </c>
      <c r="AL2044" s="4">
        <f t="shared" si="1500"/>
        <v>7.8199999999999363</v>
      </c>
      <c r="AM2044" s="4">
        <f t="shared" si="1501"/>
        <v>8.4422901399379953</v>
      </c>
      <c r="AN2044" s="4">
        <f t="shared" si="1502"/>
        <v>7.8199999999999363</v>
      </c>
      <c r="AO2044" s="4">
        <f t="shared" si="1503"/>
        <v>0</v>
      </c>
      <c r="AP2044" s="4">
        <f t="shared" si="1504"/>
        <v>-0.62229013993805893</v>
      </c>
      <c r="AQ2044" s="4">
        <f t="shared" si="1505"/>
        <v>0.62229013993805893</v>
      </c>
      <c r="AR2044" s="4">
        <f t="shared" si="1492"/>
        <v>7.7699999999999818</v>
      </c>
      <c r="AS2044">
        <f t="shared" si="1506"/>
        <v>7.8199999999999363</v>
      </c>
      <c r="AT2044" s="6">
        <f t="shared" si="1507"/>
        <v>0</v>
      </c>
      <c r="AU2044" s="4">
        <f t="shared" si="1508"/>
        <v>2.3278116089457068</v>
      </c>
      <c r="AV2044" s="4">
        <f t="shared" si="1509"/>
        <v>0.6039034564836776</v>
      </c>
      <c r="AW2044">
        <f t="shared" si="1510"/>
        <v>0</v>
      </c>
      <c r="AX2044">
        <f t="shared" si="1511"/>
        <v>0</v>
      </c>
      <c r="AY2044">
        <f t="shared" si="1512"/>
        <v>0</v>
      </c>
      <c r="AZ2044" s="4">
        <f t="shared" si="1493"/>
        <v>6.94</v>
      </c>
      <c r="BA2044" s="4">
        <f t="shared" si="1513"/>
        <v>106.81499999999991</v>
      </c>
      <c r="BB2044" s="4">
        <f t="shared" si="1494"/>
        <v>84.069999999999823</v>
      </c>
      <c r="BC2044" s="4">
        <f t="shared" si="1495"/>
        <v>213.77600000000001</v>
      </c>
      <c r="BM2044">
        <f t="shared" si="1514"/>
        <v>1</v>
      </c>
    </row>
    <row r="2045" spans="1:65" x14ac:dyDescent="0.25">
      <c r="A2045">
        <v>470</v>
      </c>
      <c r="B2045" s="1">
        <v>41864</v>
      </c>
      <c r="C2045" s="2">
        <v>1935.6</v>
      </c>
      <c r="D2045" s="2">
        <v>1948.41</v>
      </c>
      <c r="E2045" s="2">
        <v>1935.6</v>
      </c>
      <c r="F2045" s="2">
        <v>1946.72</v>
      </c>
      <c r="G2045" s="2">
        <v>2718020000</v>
      </c>
      <c r="H2045" s="2">
        <f t="shared" si="1515"/>
        <v>14.685276110596144</v>
      </c>
      <c r="I2045" s="2">
        <f t="shared" si="1516"/>
        <v>1954.8339999999996</v>
      </c>
      <c r="J2045" s="2">
        <f t="shared" si="1517"/>
        <v>14.781869086289845</v>
      </c>
      <c r="K2045" s="2">
        <f t="shared" si="1518"/>
        <v>1.8499999999999091</v>
      </c>
      <c r="L2045" s="18">
        <v>0.107</v>
      </c>
      <c r="M2045" s="19">
        <v>8.8241840077788201</v>
      </c>
      <c r="N2045" s="4">
        <f t="shared" si="1482"/>
        <v>14.660000000000082</v>
      </c>
      <c r="O2045" s="4">
        <f t="shared" si="1519"/>
        <v>21.059000000000061</v>
      </c>
      <c r="P2045" s="4">
        <f t="shared" si="1483"/>
        <v>-3.3385488721804499</v>
      </c>
      <c r="Q2045" s="4">
        <f t="shared" si="1496"/>
        <v>-1.7072693498451998</v>
      </c>
      <c r="R2045" s="18">
        <f t="shared" si="1484"/>
        <v>1930.1018195488721</v>
      </c>
      <c r="S2045" s="2">
        <f t="shared" si="1485"/>
        <v>16.618180451127955</v>
      </c>
      <c r="T2045" s="22">
        <f t="shared" si="1520"/>
        <v>0</v>
      </c>
      <c r="U2045" s="29">
        <f t="shared" si="1486"/>
        <v>1934.9220046207429</v>
      </c>
      <c r="V2045" s="30">
        <f t="shared" si="1487"/>
        <v>11.797995379257145</v>
      </c>
      <c r="W2045" s="31">
        <f t="shared" si="1497"/>
        <v>0</v>
      </c>
      <c r="X2045" s="35">
        <f t="shared" si="1488"/>
        <v>1936.3087999999998</v>
      </c>
      <c r="Y2045" s="30">
        <f t="shared" si="1489"/>
        <v>10.411200000000235</v>
      </c>
      <c r="Z2045" s="31">
        <f t="shared" si="1498"/>
        <v>0</v>
      </c>
      <c r="AA2045" s="29">
        <f t="shared" si="1490"/>
        <v>1935.1161559738389</v>
      </c>
      <c r="AB2045" s="30">
        <f t="shared" si="1491"/>
        <v>11.603844026161141</v>
      </c>
      <c r="AC2045" s="31">
        <f t="shared" si="1499"/>
        <v>0</v>
      </c>
      <c r="AD2045" s="32">
        <f t="shared" si="1521"/>
        <v>-1</v>
      </c>
      <c r="AE2045" s="33">
        <f t="shared" si="1522"/>
        <v>-1</v>
      </c>
      <c r="AF2045" s="33">
        <f t="shared" si="1523"/>
        <v>0</v>
      </c>
      <c r="AG2045" s="33">
        <f t="shared" si="1524"/>
        <v>0</v>
      </c>
      <c r="AH2045" s="38">
        <f t="shared" si="1525"/>
        <v>-1</v>
      </c>
      <c r="AI2045" s="33">
        <f t="shared" si="1526"/>
        <v>-1</v>
      </c>
      <c r="AJ2045" s="39">
        <f t="shared" si="1527"/>
        <v>-1</v>
      </c>
      <c r="AK2045" s="43">
        <f t="shared" si="1528"/>
        <v>-1</v>
      </c>
      <c r="AL2045" s="4">
        <f t="shared" si="1500"/>
        <v>12.810000000000173</v>
      </c>
      <c r="AM2045" s="4">
        <f t="shared" si="1501"/>
        <v>13.293844026161196</v>
      </c>
      <c r="AN2045" s="4">
        <f t="shared" si="1502"/>
        <v>12.810000000000173</v>
      </c>
      <c r="AO2045" s="4">
        <f t="shared" si="1503"/>
        <v>0</v>
      </c>
      <c r="AP2045" s="4">
        <f t="shared" si="1504"/>
        <v>-0.48384402616102307</v>
      </c>
      <c r="AQ2045" s="4">
        <f t="shared" si="1505"/>
        <v>0.48384402616102307</v>
      </c>
      <c r="AR2045" s="4">
        <f t="shared" si="1492"/>
        <v>11.120000000000118</v>
      </c>
      <c r="AS2045">
        <f t="shared" si="1506"/>
        <v>12.810000000000173</v>
      </c>
      <c r="AT2045" s="6">
        <f t="shared" si="1507"/>
        <v>1</v>
      </c>
      <c r="AU2045" s="4">
        <f t="shared" si="1508"/>
        <v>-1.0448901591914446</v>
      </c>
      <c r="AV2045" s="4">
        <f t="shared" si="1509"/>
        <v>-1.9958159922212981</v>
      </c>
      <c r="AW2045">
        <f t="shared" si="1510"/>
        <v>1</v>
      </c>
      <c r="AX2045">
        <f t="shared" si="1511"/>
        <v>0</v>
      </c>
      <c r="AY2045">
        <f t="shared" si="1512"/>
        <v>0</v>
      </c>
      <c r="AZ2045" s="4">
        <f t="shared" si="1493"/>
        <v>-3.9100000000000006</v>
      </c>
      <c r="BA2045" s="4">
        <f t="shared" si="1513"/>
        <v>99.874999999999915</v>
      </c>
      <c r="BB2045" s="4">
        <f t="shared" si="1494"/>
        <v>77.129999999999825</v>
      </c>
      <c r="BC2045" s="4">
        <f t="shared" si="1495"/>
        <v>209.05199999999996</v>
      </c>
      <c r="BM2045">
        <f t="shared" si="1514"/>
        <v>1</v>
      </c>
    </row>
    <row r="2046" spans="1:65" x14ac:dyDescent="0.25">
      <c r="A2046">
        <v>469</v>
      </c>
      <c r="B2046" s="1">
        <v>41863</v>
      </c>
      <c r="C2046" s="2">
        <v>1935.73</v>
      </c>
      <c r="D2046" s="2">
        <v>1939.65</v>
      </c>
      <c r="E2046" s="2">
        <v>1928.29</v>
      </c>
      <c r="F2046" s="2">
        <v>1933.75</v>
      </c>
      <c r="G2046" s="2">
        <v>2611700000</v>
      </c>
      <c r="H2046" s="2">
        <f t="shared" si="1515"/>
        <v>19.818455596292665</v>
      </c>
      <c r="I2046" s="2">
        <f t="shared" si="1516"/>
        <v>1956.8714999999997</v>
      </c>
      <c r="J2046" s="2">
        <f t="shared" si="1517"/>
        <v>19.209155787088427</v>
      </c>
      <c r="K2046" s="2">
        <f t="shared" si="1518"/>
        <v>-1.1900000000000546</v>
      </c>
      <c r="L2046" s="18">
        <v>0.12384999999999999</v>
      </c>
      <c r="M2046" s="19">
        <v>10.230530296355417</v>
      </c>
      <c r="N2046" s="4">
        <f t="shared" si="1482"/>
        <v>11.360000000000127</v>
      </c>
      <c r="O2046" s="4">
        <f t="shared" si="1519"/>
        <v>21.241000000000053</v>
      </c>
      <c r="P2046" s="4">
        <f t="shared" si="1483"/>
        <v>-3.6481804511278173</v>
      </c>
      <c r="Q2046" s="4">
        <f t="shared" si="1496"/>
        <v>-1.7384496904024751</v>
      </c>
      <c r="R2046" s="18">
        <f t="shared" si="1484"/>
        <v>1933.3378120300752</v>
      </c>
      <c r="S2046" s="2">
        <f t="shared" si="1485"/>
        <v>0.41218796992484386</v>
      </c>
      <c r="T2046" s="22">
        <f t="shared" si="1520"/>
        <v>1</v>
      </c>
      <c r="U2046" s="29">
        <f t="shared" si="1486"/>
        <v>1935.0990855868545</v>
      </c>
      <c r="V2046" s="30">
        <f t="shared" si="1487"/>
        <v>1.3490855868544713</v>
      </c>
      <c r="W2046" s="31">
        <f t="shared" si="1497"/>
        <v>1</v>
      </c>
      <c r="X2046" s="35">
        <f t="shared" si="1488"/>
        <v>1942.746533333333</v>
      </c>
      <c r="Y2046" s="30">
        <f t="shared" si="1489"/>
        <v>8.9965333333329909</v>
      </c>
      <c r="Z2046" s="31">
        <f t="shared" si="1498"/>
        <v>1</v>
      </c>
      <c r="AA2046" s="29">
        <f t="shared" si="1490"/>
        <v>1936.1697282713615</v>
      </c>
      <c r="AB2046" s="30">
        <f t="shared" si="1491"/>
        <v>2.4197282713614641</v>
      </c>
      <c r="AC2046" s="31">
        <f t="shared" si="1499"/>
        <v>1</v>
      </c>
      <c r="AD2046" s="32">
        <f t="shared" si="1521"/>
        <v>1</v>
      </c>
      <c r="AE2046" s="33">
        <f t="shared" si="1522"/>
        <v>1</v>
      </c>
      <c r="AF2046" s="33">
        <f t="shared" si="1523"/>
        <v>0</v>
      </c>
      <c r="AG2046" s="33">
        <f t="shared" si="1524"/>
        <v>0</v>
      </c>
      <c r="AH2046" s="38">
        <f t="shared" si="1525"/>
        <v>1</v>
      </c>
      <c r="AI2046" s="33">
        <f t="shared" si="1526"/>
        <v>1</v>
      </c>
      <c r="AJ2046" s="39">
        <f t="shared" si="1527"/>
        <v>1</v>
      </c>
      <c r="AK2046" s="43">
        <f t="shared" si="1528"/>
        <v>0</v>
      </c>
      <c r="AL2046" s="4">
        <f t="shared" si="1500"/>
        <v>3.9200000000000728</v>
      </c>
      <c r="AM2046" s="4">
        <f t="shared" si="1501"/>
        <v>3.4802717286386269</v>
      </c>
      <c r="AN2046" s="4">
        <f t="shared" si="1502"/>
        <v>3.4802717286386269</v>
      </c>
      <c r="AO2046" s="4">
        <f t="shared" si="1503"/>
        <v>-7.4400000000000546</v>
      </c>
      <c r="AP2046" s="4">
        <f t="shared" si="1504"/>
        <v>7.8797282713615004</v>
      </c>
      <c r="AQ2046" s="4">
        <f t="shared" si="1505"/>
        <v>7.4400000000000546</v>
      </c>
      <c r="AR2046" s="4">
        <f t="shared" si="1492"/>
        <v>1.9800000000000182</v>
      </c>
      <c r="AS2046">
        <f t="shared" si="1506"/>
        <v>7.4400000000000546</v>
      </c>
      <c r="AT2046" s="6">
        <f t="shared" si="1507"/>
        <v>0</v>
      </c>
      <c r="AU2046" s="4">
        <f t="shared" si="1508"/>
        <v>4.5627249733358255</v>
      </c>
      <c r="AV2046" s="4">
        <f t="shared" si="1509"/>
        <v>8.5505302963553991</v>
      </c>
      <c r="AW2046">
        <f t="shared" si="1510"/>
        <v>0</v>
      </c>
      <c r="AX2046">
        <f t="shared" si="1511"/>
        <v>0</v>
      </c>
      <c r="AY2046">
        <f t="shared" si="1512"/>
        <v>0</v>
      </c>
      <c r="AZ2046" s="4">
        <f t="shared" si="1493"/>
        <v>6.94</v>
      </c>
      <c r="BA2046" s="4">
        <f t="shared" si="1513"/>
        <v>103.78499999999991</v>
      </c>
      <c r="BB2046" s="4">
        <f t="shared" si="1494"/>
        <v>81.039999999999822</v>
      </c>
      <c r="BC2046" s="4">
        <f t="shared" si="1495"/>
        <v>209.10400000000001</v>
      </c>
      <c r="BM2046">
        <f t="shared" si="1514"/>
        <v>1</v>
      </c>
    </row>
    <row r="2047" spans="1:65" x14ac:dyDescent="0.25">
      <c r="A2047">
        <v>468</v>
      </c>
      <c r="B2047" s="1">
        <v>41862</v>
      </c>
      <c r="C2047" s="2">
        <v>1933.43</v>
      </c>
      <c r="D2047" s="2">
        <v>1944.9</v>
      </c>
      <c r="E2047" s="2">
        <v>1933.43</v>
      </c>
      <c r="F2047" s="2">
        <v>1936.92</v>
      </c>
      <c r="G2047" s="2">
        <v>2784890000</v>
      </c>
      <c r="H2047" s="2">
        <f t="shared" si="1515"/>
        <v>24.398386194354963</v>
      </c>
      <c r="I2047" s="2">
        <f t="shared" si="1516"/>
        <v>1958.9529999999995</v>
      </c>
      <c r="J2047" s="2">
        <f t="shared" si="1517"/>
        <v>23.587249962415591</v>
      </c>
      <c r="K2047" s="2">
        <f t="shared" si="1518"/>
        <v>1.8400000000001455</v>
      </c>
      <c r="L2047" s="18">
        <v>0.12670000000000001</v>
      </c>
      <c r="M2047" s="19">
        <v>10.437152150726853</v>
      </c>
      <c r="N2047" s="4">
        <f t="shared" si="1482"/>
        <v>13.310000000000173</v>
      </c>
      <c r="O2047" s="4">
        <f t="shared" si="1519"/>
        <v>21.595000000000027</v>
      </c>
      <c r="P2047" s="4">
        <f t="shared" si="1483"/>
        <v>-3.5821879699248105</v>
      </c>
      <c r="Q2047" s="4">
        <f t="shared" si="1496"/>
        <v>-1.6177292644757411</v>
      </c>
      <c r="R2047" s="18">
        <f t="shared" si="1484"/>
        <v>1928.0286240601504</v>
      </c>
      <c r="S2047" s="2">
        <f t="shared" si="1485"/>
        <v>8.891375939849695</v>
      </c>
      <c r="T2047" s="22">
        <f t="shared" si="1520"/>
        <v>1</v>
      </c>
      <c r="U2047" s="29">
        <f t="shared" si="1486"/>
        <v>1932.8049048800001</v>
      </c>
      <c r="V2047" s="30">
        <f t="shared" si="1487"/>
        <v>4.1150951199999781</v>
      </c>
      <c r="W2047" s="31">
        <f t="shared" si="1497"/>
        <v>1</v>
      </c>
      <c r="X2047" s="35">
        <f t="shared" si="1488"/>
        <v>1928.9259999999992</v>
      </c>
      <c r="Y2047" s="30">
        <f t="shared" si="1489"/>
        <v>7.994000000000824</v>
      </c>
      <c r="Z2047" s="31">
        <f t="shared" si="1498"/>
        <v>1</v>
      </c>
      <c r="AA2047" s="29">
        <f t="shared" si="1490"/>
        <v>1932.2618581967999</v>
      </c>
      <c r="AB2047" s="30">
        <f t="shared" si="1491"/>
        <v>4.6581418032001238</v>
      </c>
      <c r="AC2047" s="31">
        <f t="shared" si="1499"/>
        <v>1</v>
      </c>
      <c r="AD2047" s="32">
        <f t="shared" si="1521"/>
        <v>1</v>
      </c>
      <c r="AE2047" s="33">
        <f t="shared" si="1522"/>
        <v>0</v>
      </c>
      <c r="AF2047" s="33">
        <f t="shared" si="1523"/>
        <v>0</v>
      </c>
      <c r="AG2047" s="33">
        <f t="shared" si="1524"/>
        <v>0</v>
      </c>
      <c r="AH2047" s="38">
        <f t="shared" si="1525"/>
        <v>1</v>
      </c>
      <c r="AI2047" s="33">
        <f t="shared" si="1526"/>
        <v>0</v>
      </c>
      <c r="AJ2047" s="39">
        <f t="shared" si="1527"/>
        <v>0</v>
      </c>
      <c r="AK2047" s="43">
        <f t="shared" si="1528"/>
        <v>0</v>
      </c>
      <c r="AL2047" s="4">
        <f t="shared" si="1500"/>
        <v>11.470000000000027</v>
      </c>
      <c r="AM2047" s="4">
        <f t="shared" si="1501"/>
        <v>12.638141803200142</v>
      </c>
      <c r="AN2047" s="4">
        <f t="shared" si="1502"/>
        <v>11.470000000000027</v>
      </c>
      <c r="AO2047" s="4">
        <f t="shared" si="1503"/>
        <v>0</v>
      </c>
      <c r="AP2047" s="4">
        <f t="shared" si="1504"/>
        <v>-1.1681418032001147</v>
      </c>
      <c r="AQ2047" s="4">
        <f t="shared" si="1505"/>
        <v>1.1681418032001147</v>
      </c>
      <c r="AR2047" s="4">
        <f t="shared" si="1492"/>
        <v>3.4900000000000091</v>
      </c>
      <c r="AS2047">
        <f t="shared" si="1506"/>
        <v>11.470000000000027</v>
      </c>
      <c r="AT2047" s="6">
        <f t="shared" si="1507"/>
        <v>0</v>
      </c>
      <c r="AU2047" s="4">
        <f t="shared" si="1508"/>
        <v>0.7798739199706759</v>
      </c>
      <c r="AV2047" s="4">
        <f t="shared" si="1509"/>
        <v>7.2471521507268433</v>
      </c>
      <c r="AW2047">
        <f t="shared" si="1510"/>
        <v>0</v>
      </c>
      <c r="AX2047">
        <f t="shared" si="1511"/>
        <v>0</v>
      </c>
      <c r="AY2047">
        <f t="shared" si="1512"/>
        <v>0</v>
      </c>
      <c r="AZ2047" s="4">
        <f t="shared" si="1493"/>
        <v>6.94</v>
      </c>
      <c r="BA2047" s="4">
        <f t="shared" si="1513"/>
        <v>96.844999999999914</v>
      </c>
      <c r="BB2047" s="4">
        <f t="shared" si="1494"/>
        <v>76.413333333333156</v>
      </c>
      <c r="BC2047" s="4">
        <f t="shared" si="1495"/>
        <v>208.18400000000003</v>
      </c>
      <c r="BM2047">
        <f t="shared" si="1514"/>
        <v>0</v>
      </c>
    </row>
    <row r="2048" spans="1:65" x14ac:dyDescent="0.25">
      <c r="A2048">
        <v>467</v>
      </c>
      <c r="B2048" s="1">
        <v>41859</v>
      </c>
      <c r="C2048" s="2">
        <v>1910.35</v>
      </c>
      <c r="D2048" s="2">
        <v>1932.38</v>
      </c>
      <c r="E2048" s="2">
        <v>1909.01</v>
      </c>
      <c r="F2048" s="2">
        <v>1931.59</v>
      </c>
      <c r="G2048" s="2">
        <v>2902280000</v>
      </c>
      <c r="H2048" s="2">
        <f t="shared" si="1515"/>
        <v>27.119517858710008</v>
      </c>
      <c r="I2048" s="2">
        <f t="shared" si="1516"/>
        <v>1960.7745</v>
      </c>
      <c r="J2048" s="2">
        <f t="shared" si="1517"/>
        <v>26.216534010549829</v>
      </c>
      <c r="K2048" s="2">
        <f t="shared" si="1518"/>
        <v>0.77999999999997272</v>
      </c>
      <c r="L2048" s="18">
        <v>0.1308</v>
      </c>
      <c r="M2048" s="19">
        <v>10.652064278235395</v>
      </c>
      <c r="N2048" s="4">
        <f t="shared" si="1482"/>
        <v>23.370000000000118</v>
      </c>
      <c r="O2048" s="4">
        <f t="shared" si="1519"/>
        <v>21.685000000000013</v>
      </c>
      <c r="P2048" s="4">
        <f t="shared" si="1483"/>
        <v>-3.5613759398496221</v>
      </c>
      <c r="Q2048" s="4">
        <f t="shared" si="1496"/>
        <v>-1.6028079999999998</v>
      </c>
      <c r="R2048" s="18">
        <f t="shared" si="1484"/>
        <v>1906.3101578947367</v>
      </c>
      <c r="S2048" s="2">
        <f t="shared" si="1485"/>
        <v>25.279842105263242</v>
      </c>
      <c r="T2048" s="22">
        <f t="shared" si="1520"/>
        <v>0</v>
      </c>
      <c r="U2048" s="29">
        <f t="shared" si="1486"/>
        <v>1909.7550918430961</v>
      </c>
      <c r="V2048" s="30">
        <f t="shared" si="1487"/>
        <v>21.834908156903793</v>
      </c>
      <c r="W2048" s="31">
        <f t="shared" si="1497"/>
        <v>0</v>
      </c>
      <c r="X2048" s="35">
        <f t="shared" si="1488"/>
        <v>1912.4484</v>
      </c>
      <c r="Y2048" s="30">
        <f t="shared" si="1489"/>
        <v>19.141599999999926</v>
      </c>
      <c r="Z2048" s="31">
        <f t="shared" si="1498"/>
        <v>0</v>
      </c>
      <c r="AA2048" s="29">
        <f t="shared" si="1490"/>
        <v>1910.1321549850627</v>
      </c>
      <c r="AB2048" s="30">
        <f t="shared" si="1491"/>
        <v>21.45784501493722</v>
      </c>
      <c r="AC2048" s="31">
        <f t="shared" si="1499"/>
        <v>0</v>
      </c>
      <c r="AD2048" s="32">
        <f t="shared" si="1521"/>
        <v>-1</v>
      </c>
      <c r="AE2048" s="33">
        <f t="shared" si="1522"/>
        <v>0</v>
      </c>
      <c r="AF2048" s="33">
        <f t="shared" si="1523"/>
        <v>0</v>
      </c>
      <c r="AG2048" s="33">
        <f t="shared" si="1524"/>
        <v>0</v>
      </c>
      <c r="AH2048" s="38">
        <f t="shared" si="1525"/>
        <v>-1</v>
      </c>
      <c r="AI2048" s="33">
        <f t="shared" si="1526"/>
        <v>-1</v>
      </c>
      <c r="AJ2048" s="39">
        <f t="shared" si="1527"/>
        <v>0</v>
      </c>
      <c r="AK2048" s="43">
        <f t="shared" si="1528"/>
        <v>0</v>
      </c>
      <c r="AL2048" s="4">
        <f t="shared" si="1500"/>
        <v>22.0300000000002</v>
      </c>
      <c r="AM2048" s="4">
        <f t="shared" si="1501"/>
        <v>22.247845014937411</v>
      </c>
      <c r="AN2048" s="4">
        <f t="shared" si="1502"/>
        <v>22.0300000000002</v>
      </c>
      <c r="AO2048" s="4">
        <f t="shared" si="1503"/>
        <v>-1.3399999999999181</v>
      </c>
      <c r="AP2048" s="4">
        <f t="shared" si="1504"/>
        <v>1.1221549850627071</v>
      </c>
      <c r="AQ2048" s="4">
        <f t="shared" si="1505"/>
        <v>1.1221549850627071</v>
      </c>
      <c r="AR2048" s="4">
        <f t="shared" si="1492"/>
        <v>21.240000000000009</v>
      </c>
      <c r="AS2048">
        <f t="shared" si="1506"/>
        <v>22.0300000000002</v>
      </c>
      <c r="AT2048" s="6">
        <f t="shared" si="1507"/>
        <v>1</v>
      </c>
      <c r="AU2048" s="4">
        <f t="shared" si="1508"/>
        <v>-8.4779624059394614</v>
      </c>
      <c r="AV2048" s="4">
        <f t="shared" si="1509"/>
        <v>-10.287935721764613</v>
      </c>
      <c r="AW2048">
        <f t="shared" si="1510"/>
        <v>1</v>
      </c>
      <c r="AX2048">
        <f t="shared" si="1511"/>
        <v>0</v>
      </c>
      <c r="AY2048">
        <f t="shared" si="1512"/>
        <v>0</v>
      </c>
      <c r="AZ2048" s="4">
        <f t="shared" si="1493"/>
        <v>-3.9100000000000006</v>
      </c>
      <c r="BA2048" s="4">
        <f t="shared" si="1513"/>
        <v>89.904999999999916</v>
      </c>
      <c r="BB2048" s="4">
        <f t="shared" si="1494"/>
        <v>76.413333333333156</v>
      </c>
      <c r="BC2048" s="4">
        <f t="shared" si="1495"/>
        <v>198.95199999999997</v>
      </c>
      <c r="BM2048">
        <f t="shared" si="1514"/>
        <v>1</v>
      </c>
    </row>
    <row r="2049" spans="1:65" x14ac:dyDescent="0.25">
      <c r="A2049">
        <v>466</v>
      </c>
      <c r="B2049" s="1">
        <v>41858</v>
      </c>
      <c r="C2049" s="2">
        <v>1923.03</v>
      </c>
      <c r="D2049" s="2">
        <v>1928.89</v>
      </c>
      <c r="E2049" s="2">
        <v>1904.78</v>
      </c>
      <c r="F2049" s="2">
        <v>1909.57</v>
      </c>
      <c r="G2049" s="2">
        <v>3230520000</v>
      </c>
      <c r="H2049" s="2">
        <f t="shared" si="1515"/>
        <v>27.04534153766393</v>
      </c>
      <c r="I2049" s="2">
        <f t="shared" si="1516"/>
        <v>1963.5450000000001</v>
      </c>
      <c r="J2049" s="2">
        <f t="shared" si="1517"/>
        <v>27.383844156536405</v>
      </c>
      <c r="K2049" s="2">
        <f t="shared" si="1518"/>
        <v>2.7899999999999636</v>
      </c>
      <c r="L2049" s="18">
        <v>0.1439</v>
      </c>
      <c r="M2049" s="19">
        <v>11.784380516574556</v>
      </c>
      <c r="N2049" s="4">
        <f t="shared" si="1482"/>
        <v>24.110000000000127</v>
      </c>
      <c r="O2049" s="4">
        <f t="shared" si="1519"/>
        <v>20.709000000000014</v>
      </c>
      <c r="P2049" s="4">
        <f t="shared" si="1483"/>
        <v>-3.2598421052631541</v>
      </c>
      <c r="Q2049" s="4">
        <f t="shared" si="1496"/>
        <v>-1.5254055305228067</v>
      </c>
      <c r="R2049" s="18">
        <f t="shared" si="1484"/>
        <v>1917.7247669172932</v>
      </c>
      <c r="S2049" s="2">
        <f t="shared" si="1485"/>
        <v>8.1547669172932729</v>
      </c>
      <c r="T2049" s="22">
        <f t="shared" si="1520"/>
        <v>1</v>
      </c>
      <c r="U2049" s="29">
        <f t="shared" si="1486"/>
        <v>1922.5580320752156</v>
      </c>
      <c r="V2049" s="30">
        <f t="shared" si="1487"/>
        <v>12.988032075215642</v>
      </c>
      <c r="W2049" s="31">
        <f t="shared" si="1497"/>
        <v>0</v>
      </c>
      <c r="X2049" s="35">
        <f t="shared" si="1488"/>
        <v>1917.0349333333334</v>
      </c>
      <c r="Y2049" s="30">
        <f t="shared" si="1489"/>
        <v>7.4649333333334198</v>
      </c>
      <c r="Z2049" s="31">
        <f t="shared" si="1498"/>
        <v>1</v>
      </c>
      <c r="AA2049" s="29">
        <f t="shared" si="1490"/>
        <v>1921.7847982513522</v>
      </c>
      <c r="AB2049" s="30">
        <f t="shared" si="1491"/>
        <v>12.214798251352249</v>
      </c>
      <c r="AC2049" s="31">
        <f t="shared" si="1499"/>
        <v>0</v>
      </c>
      <c r="AD2049" s="32">
        <f t="shared" si="1521"/>
        <v>-1</v>
      </c>
      <c r="AE2049" s="33">
        <f t="shared" si="1522"/>
        <v>-1</v>
      </c>
      <c r="AF2049" s="33">
        <f t="shared" si="1523"/>
        <v>0</v>
      </c>
      <c r="AG2049" s="33">
        <f t="shared" si="1524"/>
        <v>0</v>
      </c>
      <c r="AH2049" s="38">
        <f t="shared" si="1525"/>
        <v>-1</v>
      </c>
      <c r="AI2049" s="33">
        <f t="shared" si="1526"/>
        <v>-1</v>
      </c>
      <c r="AJ2049" s="39">
        <f t="shared" si="1527"/>
        <v>-1</v>
      </c>
      <c r="AK2049" s="43">
        <f t="shared" si="1528"/>
        <v>0</v>
      </c>
      <c r="AL2049" s="4">
        <f t="shared" si="1500"/>
        <v>5.8600000000001273</v>
      </c>
      <c r="AM2049" s="4">
        <f t="shared" si="1501"/>
        <v>7.1052017486479144</v>
      </c>
      <c r="AN2049" s="4">
        <f t="shared" si="1502"/>
        <v>5.8600000000001273</v>
      </c>
      <c r="AO2049" s="4">
        <f t="shared" si="1503"/>
        <v>-18.25</v>
      </c>
      <c r="AP2049" s="4">
        <f t="shared" si="1504"/>
        <v>17.004798251352213</v>
      </c>
      <c r="AQ2049" s="4">
        <f t="shared" si="1505"/>
        <v>17.004798251352213</v>
      </c>
      <c r="AR2049" s="4">
        <f t="shared" si="1492"/>
        <v>13.460000000000036</v>
      </c>
      <c r="AS2049">
        <f t="shared" si="1506"/>
        <v>17.004798251352213</v>
      </c>
      <c r="AT2049" s="6">
        <f t="shared" si="1507"/>
        <v>1</v>
      </c>
      <c r="AU2049" s="4">
        <f t="shared" si="1508"/>
        <v>-3.7449158157205975</v>
      </c>
      <c r="AV2049" s="4">
        <f t="shared" si="1509"/>
        <v>-1.3756194834254802</v>
      </c>
      <c r="AW2049">
        <f t="shared" si="1510"/>
        <v>1</v>
      </c>
      <c r="AX2049">
        <f t="shared" si="1511"/>
        <v>0</v>
      </c>
      <c r="AY2049">
        <f t="shared" si="1512"/>
        <v>0</v>
      </c>
      <c r="AZ2049" s="4">
        <f t="shared" si="1493"/>
        <v>-3.9100000000000006</v>
      </c>
      <c r="BA2049" s="4">
        <f t="shared" si="1513"/>
        <v>93.814999999999912</v>
      </c>
      <c r="BB2049" s="4">
        <f t="shared" si="1494"/>
        <v>77.716666666666484</v>
      </c>
      <c r="BC2049" s="4">
        <f t="shared" si="1495"/>
        <v>204.02399999999997</v>
      </c>
      <c r="BM2049">
        <f t="shared" si="1514"/>
        <v>1</v>
      </c>
    </row>
    <row r="2050" spans="1:65" x14ac:dyDescent="0.25">
      <c r="A2050">
        <v>465</v>
      </c>
      <c r="B2050" s="1">
        <v>41857</v>
      </c>
      <c r="C2050" s="2">
        <v>1917.29</v>
      </c>
      <c r="D2050" s="2">
        <v>1927.91</v>
      </c>
      <c r="E2050" s="2">
        <v>1911.45</v>
      </c>
      <c r="F2050" s="2">
        <v>1920.24</v>
      </c>
      <c r="G2050" s="2">
        <v>3539150000</v>
      </c>
      <c r="H2050" s="2">
        <f t="shared" si="1515"/>
        <v>27.276024983286874</v>
      </c>
      <c r="I2050" s="2">
        <f t="shared" si="1516"/>
        <v>1965.7270000000001</v>
      </c>
      <c r="J2050" s="2">
        <f t="shared" si="1517"/>
        <v>27.69411297883018</v>
      </c>
      <c r="K2050" s="2">
        <f t="shared" si="1518"/>
        <v>-2.9200000000000728</v>
      </c>
      <c r="L2050" s="18">
        <v>0.14080000000000001</v>
      </c>
      <c r="M2050" s="19">
        <v>11.530332552723145</v>
      </c>
      <c r="N2050" s="4">
        <f t="shared" ref="N2050:N2113" si="1529">MAX(D2050-E2050, ABS(D2050-F2051), ABS(E2050-F2051))</f>
        <v>16.460000000000036</v>
      </c>
      <c r="O2050" s="4">
        <f t="shared" si="1519"/>
        <v>18.858000000000015</v>
      </c>
      <c r="P2050" s="4">
        <f t="shared" ref="P2050:P2113" si="1530">SLOPE(F2050:F2069,A2050:A2069)</f>
        <v>-2.5152330827067626</v>
      </c>
      <c r="Q2050" s="4">
        <f t="shared" si="1496"/>
        <v>-1.2101741661137562</v>
      </c>
      <c r="R2050" s="18">
        <f t="shared" ref="R2050:R2113" si="1531">F2051+P2051</f>
        <v>1918.2373458646616</v>
      </c>
      <c r="S2050" s="2">
        <f t="shared" ref="S2050:S2113" si="1532">ABS(R2050-F2050)</f>
        <v>2.0026541353383891</v>
      </c>
      <c r="T2050" s="22">
        <f t="shared" si="1520"/>
        <v>1</v>
      </c>
      <c r="U2050" s="29">
        <f t="shared" ref="U2050:U2113" si="1533">C2050+Q2051*$BK$6</f>
        <v>1916.9240020809714</v>
      </c>
      <c r="V2050" s="30">
        <f t="shared" ref="V2050:V2113" si="1534">ABS(U2050-F2050)</f>
        <v>3.3159979190286322</v>
      </c>
      <c r="W2050" s="31">
        <f t="shared" si="1497"/>
        <v>1</v>
      </c>
      <c r="X2050" s="35">
        <f t="shared" ref="X2050:X2113" si="1535">_xlfn.FORECAST.LINEAR(A2050+$BK$7,C2050:C2052,A2050:A2052)</f>
        <v>1920.7788</v>
      </c>
      <c r="Y2050" s="30">
        <f t="shared" ref="Y2050:Y2113" si="1536">ABS(X2050-F2050)</f>
        <v>0.53880000000003747</v>
      </c>
      <c r="Z2050" s="31">
        <f t="shared" si="1498"/>
        <v>1</v>
      </c>
      <c r="AA2050" s="29">
        <f t="shared" ref="AA2050:AA2113" si="1537">$BK$8*X2050+(1-$BK$8)*U2050</f>
        <v>1917.4636737896353</v>
      </c>
      <c r="AB2050" s="30">
        <f t="shared" ref="AB2050:AB2113" si="1538">ABS(AA2050-F2050)</f>
        <v>2.7763262103646866</v>
      </c>
      <c r="AC2050" s="31">
        <f t="shared" si="1499"/>
        <v>1</v>
      </c>
      <c r="AD2050" s="32">
        <f t="shared" si="1521"/>
        <v>1</v>
      </c>
      <c r="AE2050" s="33">
        <f t="shared" si="1522"/>
        <v>0</v>
      </c>
      <c r="AF2050" s="33">
        <f t="shared" si="1523"/>
        <v>0</v>
      </c>
      <c r="AG2050" s="33">
        <f t="shared" si="1524"/>
        <v>0</v>
      </c>
      <c r="AH2050" s="38">
        <f t="shared" si="1525"/>
        <v>1</v>
      </c>
      <c r="AI2050" s="33">
        <f t="shared" si="1526"/>
        <v>0</v>
      </c>
      <c r="AJ2050" s="39">
        <f t="shared" si="1527"/>
        <v>0</v>
      </c>
      <c r="AK2050" s="43">
        <f t="shared" si="1528"/>
        <v>0</v>
      </c>
      <c r="AL2050" s="4">
        <f t="shared" si="1500"/>
        <v>10.620000000000118</v>
      </c>
      <c r="AM2050" s="4">
        <f t="shared" si="1501"/>
        <v>10.446326210364759</v>
      </c>
      <c r="AN2050" s="4">
        <f t="shared" si="1502"/>
        <v>10.446326210364759</v>
      </c>
      <c r="AO2050" s="4">
        <f t="shared" si="1503"/>
        <v>-5.8399999999999181</v>
      </c>
      <c r="AP2050" s="4">
        <f t="shared" si="1504"/>
        <v>6.013673789635277</v>
      </c>
      <c r="AQ2050" s="4">
        <f t="shared" si="1505"/>
        <v>5.8399999999999181</v>
      </c>
      <c r="AR2050" s="4">
        <f t="shared" ref="AR2050:AR2113" si="1539">ABS(C2050-F2050)</f>
        <v>2.9500000000000455</v>
      </c>
      <c r="AS2050">
        <f t="shared" si="1506"/>
        <v>10.446326210364759</v>
      </c>
      <c r="AT2050" s="6">
        <f t="shared" si="1507"/>
        <v>0</v>
      </c>
      <c r="AU2050" s="4">
        <f t="shared" si="1508"/>
        <v>3.2332841422376468</v>
      </c>
      <c r="AV2050" s="4">
        <f t="shared" si="1509"/>
        <v>8.8803325527231003</v>
      </c>
      <c r="AW2050">
        <f t="shared" si="1510"/>
        <v>0</v>
      </c>
      <c r="AX2050">
        <f t="shared" si="1511"/>
        <v>0</v>
      </c>
      <c r="AY2050">
        <f t="shared" si="1512"/>
        <v>0</v>
      </c>
      <c r="AZ2050" s="4">
        <f t="shared" ref="AZ2050:AZ2113" si="1540">IF(OR(AT2050=1,AY2050=1),$BH$25,IF(AT2050=0,$BH$24,$BH$26))</f>
        <v>6.94</v>
      </c>
      <c r="BA2050" s="4">
        <f t="shared" si="1513"/>
        <v>97.724999999999909</v>
      </c>
      <c r="BB2050" s="4">
        <f t="shared" ref="BB2050:BB2113" si="1541">(COUNTIF(AI2050:AK2050, "&lt;&gt;0")/3)*AZ2050+BB2051</f>
        <v>80.323333333333153</v>
      </c>
      <c r="BC2050" s="4">
        <f t="shared" ref="BC2050:BC2113" si="1542">(C2050-$C$2494)*10/100*4</f>
        <v>201.72799999999995</v>
      </c>
      <c r="BM2050">
        <f t="shared" si="1514"/>
        <v>0</v>
      </c>
    </row>
    <row r="2051" spans="1:65" x14ac:dyDescent="0.25">
      <c r="A2051">
        <v>464</v>
      </c>
      <c r="B2051" s="1">
        <v>41856</v>
      </c>
      <c r="C2051" s="2">
        <v>1936.34</v>
      </c>
      <c r="D2051" s="2">
        <v>1936.34</v>
      </c>
      <c r="E2051" s="2">
        <v>1913.77</v>
      </c>
      <c r="F2051" s="2">
        <v>1920.21</v>
      </c>
      <c r="G2051" s="2">
        <v>3462520000</v>
      </c>
      <c r="H2051" s="2">
        <f t="shared" si="1515"/>
        <v>24.337780324243045</v>
      </c>
      <c r="I2051" s="2">
        <f t="shared" si="1516"/>
        <v>1968.1174999999998</v>
      </c>
      <c r="J2051" s="2">
        <f t="shared" si="1517"/>
        <v>26.357839396118557</v>
      </c>
      <c r="K2051" s="2">
        <f t="shared" si="1518"/>
        <v>-2.6500000000000909</v>
      </c>
      <c r="L2051" s="18">
        <v>0.14384999999999998</v>
      </c>
      <c r="M2051" s="19">
        <v>11.895313350089049</v>
      </c>
      <c r="N2051" s="4">
        <f t="shared" si="1529"/>
        <v>25.220000000000027</v>
      </c>
      <c r="O2051" s="4">
        <f t="shared" si="1519"/>
        <v>17.891000000000009</v>
      </c>
      <c r="P2051" s="4">
        <f t="shared" si="1530"/>
        <v>-1.9726541353383409</v>
      </c>
      <c r="Q2051" s="4">
        <f t="shared" ref="Q2051:Q2114" si="1543">SLOPE(F2051:F2075,B2051:B2075)*1</f>
        <v>-0.93845620263738716</v>
      </c>
      <c r="R2051" s="18">
        <f t="shared" si="1531"/>
        <v>1937.7697669172933</v>
      </c>
      <c r="S2051" s="2">
        <f t="shared" si="1532"/>
        <v>17.559766917293246</v>
      </c>
      <c r="T2051" s="22">
        <f t="shared" si="1520"/>
        <v>0</v>
      </c>
      <c r="U2051" s="29">
        <f t="shared" si="1533"/>
        <v>1936.122087296159</v>
      </c>
      <c r="V2051" s="30">
        <f t="shared" si="1534"/>
        <v>15.912087296158916</v>
      </c>
      <c r="W2051" s="31">
        <f t="shared" ref="W2051:W2114" si="1544">IF(V2051/M2052&gt;0.975, 0, 1)</f>
        <v>0</v>
      </c>
      <c r="X2051" s="35">
        <f t="shared" si="1535"/>
        <v>1935.1055999999999</v>
      </c>
      <c r="Y2051" s="30">
        <f t="shared" si="1536"/>
        <v>14.895599999999831</v>
      </c>
      <c r="Z2051" s="31">
        <f t="shared" ref="Z2051:Z2114" si="1545">IF(Y2051/M2052&gt;0.975, 0, 1)</f>
        <v>0</v>
      </c>
      <c r="AA2051" s="29">
        <f t="shared" si="1537"/>
        <v>1935.9797790746968</v>
      </c>
      <c r="AB2051" s="30">
        <f t="shared" si="1538"/>
        <v>15.769779074696771</v>
      </c>
      <c r="AC2051" s="31">
        <f t="shared" ref="AC2051:AC2114" si="1546">IF(AB2051/M2052&gt;0.975, 0, 1)</f>
        <v>0</v>
      </c>
      <c r="AD2051" s="32">
        <f t="shared" si="1521"/>
        <v>-1</v>
      </c>
      <c r="AE2051" s="33">
        <f t="shared" si="1522"/>
        <v>0</v>
      </c>
      <c r="AF2051" s="33">
        <f t="shared" si="1523"/>
        <v>0</v>
      </c>
      <c r="AG2051" s="33">
        <f t="shared" si="1524"/>
        <v>0</v>
      </c>
      <c r="AH2051" s="38">
        <f t="shared" si="1525"/>
        <v>-1</v>
      </c>
      <c r="AI2051" s="33">
        <f t="shared" si="1526"/>
        <v>-1</v>
      </c>
      <c r="AJ2051" s="39">
        <f t="shared" si="1527"/>
        <v>-1</v>
      </c>
      <c r="AK2051" s="43">
        <f t="shared" si="1528"/>
        <v>0</v>
      </c>
      <c r="AL2051" s="4">
        <f t="shared" ref="AL2051:AL2114" si="1547">D2051-C2051</f>
        <v>0</v>
      </c>
      <c r="AM2051" s="4">
        <f t="shared" ref="AM2051:AM2114" si="1548">D2051-AA2051</f>
        <v>0.36022092530311056</v>
      </c>
      <c r="AN2051" s="4">
        <f t="shared" ref="AN2051:AN2114" si="1549">ABS(IF(AA2051&gt;C2051,AM2051,AL2051))</f>
        <v>0</v>
      </c>
      <c r="AO2051" s="4">
        <f t="shared" ref="AO2051:AO2114" si="1550">E2051-C2051</f>
        <v>-22.569999999999936</v>
      </c>
      <c r="AP2051" s="4">
        <f t="shared" ref="AP2051:AP2114" si="1551">AA2051-E2051</f>
        <v>22.209779074696826</v>
      </c>
      <c r="AQ2051" s="4">
        <f t="shared" ref="AQ2051:AQ2114" si="1552">ABS(IF(AA2051&gt;C2051,AO2051,AP2051))</f>
        <v>22.209779074696826</v>
      </c>
      <c r="AR2051" s="4">
        <f t="shared" si="1539"/>
        <v>16.129999999999882</v>
      </c>
      <c r="AS2051">
        <f t="shared" ref="AS2051:AS2114" si="1553">IF(AN2051&gt;AQ2051, AN2051, AQ2051)</f>
        <v>22.209779074696826</v>
      </c>
      <c r="AT2051" s="6">
        <f t="shared" ref="AT2051:AT2114" si="1554">IF(AN2051&gt;M2052*$BK$4,1,0)+IF(AQ2051&gt;M2052*$BK$4,1,0)</f>
        <v>1</v>
      </c>
      <c r="AU2051" s="4">
        <f t="shared" ref="AU2051:AU2114" si="1555">$BK$4*M2052-AS2051</f>
        <v>-10.582254086277233</v>
      </c>
      <c r="AV2051" s="4">
        <f t="shared" ref="AV2051:AV2114" si="1556">M2051-AR2051+0.3</f>
        <v>-3.9346866499108328</v>
      </c>
      <c r="AW2051">
        <f t="shared" ref="AW2051:AW2114" si="1557">IF(AND(AU2051&lt;0,AV2051&lt;0), 1, 0)</f>
        <v>1</v>
      </c>
      <c r="AX2051">
        <f t="shared" ref="AX2051:AX2114" si="1558">IF(AND(AU2051&lt;0,AV2051&gt;0), 1, 0)</f>
        <v>0</v>
      </c>
      <c r="AY2051">
        <f t="shared" ref="AY2051:AY2114" si="1559">IF(AND(AU2051&gt;0,AV2051&lt;0), 1, 0)</f>
        <v>0</v>
      </c>
      <c r="AZ2051" s="4">
        <f t="shared" si="1540"/>
        <v>-3.9100000000000006</v>
      </c>
      <c r="BA2051" s="4">
        <f t="shared" ref="BA2051:BA2114" si="1560">AZ2051+BA2052</f>
        <v>90.784999999999911</v>
      </c>
      <c r="BB2051" s="4">
        <f t="shared" si="1541"/>
        <v>80.323333333333153</v>
      </c>
      <c r="BC2051" s="4">
        <f t="shared" si="1542"/>
        <v>209.34799999999996</v>
      </c>
      <c r="BM2051">
        <f t="shared" si="1514"/>
        <v>1</v>
      </c>
    </row>
    <row r="2052" spans="1:65" x14ac:dyDescent="0.25">
      <c r="A2052">
        <v>463</v>
      </c>
      <c r="B2052" s="1">
        <v>41855</v>
      </c>
      <c r="C2052" s="2">
        <v>1926.62</v>
      </c>
      <c r="D2052" s="2">
        <v>1942.92</v>
      </c>
      <c r="E2052" s="2">
        <v>1921.2</v>
      </c>
      <c r="F2052" s="2">
        <v>1938.99</v>
      </c>
      <c r="G2052" s="2">
        <v>3072920000</v>
      </c>
      <c r="H2052" s="2">
        <f t="shared" si="1515"/>
        <v>22.333446989760564</v>
      </c>
      <c r="I2052" s="2">
        <f t="shared" si="1516"/>
        <v>1970.1200000000001</v>
      </c>
      <c r="J2052" s="2">
        <f t="shared" si="1517"/>
        <v>23.649768102790979</v>
      </c>
      <c r="K2052" s="2">
        <f t="shared" si="1518"/>
        <v>1.4699999999997999</v>
      </c>
      <c r="L2052" s="18">
        <v>0.12315</v>
      </c>
      <c r="M2052" s="19">
        <v>10.110891294277907</v>
      </c>
      <c r="N2052" s="4">
        <f t="shared" si="1529"/>
        <v>21.720000000000027</v>
      </c>
      <c r="O2052" s="4">
        <f t="shared" si="1519"/>
        <v>16.629999999999995</v>
      </c>
      <c r="P2052" s="4">
        <f t="shared" si="1530"/>
        <v>-1.2202330827067631</v>
      </c>
      <c r="Q2052" s="4">
        <f t="shared" si="1543"/>
        <v>-0.55875052266889536</v>
      </c>
      <c r="R2052" s="18">
        <f t="shared" si="1531"/>
        <v>1924.2519323308272</v>
      </c>
      <c r="S2052" s="2">
        <f t="shared" si="1532"/>
        <v>14.738067669172779</v>
      </c>
      <c r="T2052" s="22">
        <f t="shared" si="1520"/>
        <v>0</v>
      </c>
      <c r="U2052" s="29">
        <f t="shared" si="1533"/>
        <v>1926.5113993414461</v>
      </c>
      <c r="V2052" s="30">
        <f t="shared" si="1534"/>
        <v>12.478600658553887</v>
      </c>
      <c r="W2052" s="31">
        <f t="shared" si="1544"/>
        <v>0</v>
      </c>
      <c r="X2052" s="35">
        <f t="shared" si="1535"/>
        <v>1915.8672000000006</v>
      </c>
      <c r="Y2052" s="30">
        <f t="shared" si="1536"/>
        <v>23.122799999999415</v>
      </c>
      <c r="Z2052" s="31">
        <f t="shared" si="1545"/>
        <v>0</v>
      </c>
      <c r="AA2052" s="29">
        <f t="shared" si="1537"/>
        <v>1925.0212114336437</v>
      </c>
      <c r="AB2052" s="30">
        <f t="shared" si="1538"/>
        <v>13.968788566356352</v>
      </c>
      <c r="AC2052" s="31">
        <f t="shared" si="1546"/>
        <v>0</v>
      </c>
      <c r="AD2052" s="32">
        <f t="shared" si="1521"/>
        <v>-1</v>
      </c>
      <c r="AE2052" s="33">
        <f t="shared" si="1522"/>
        <v>-1</v>
      </c>
      <c r="AF2052" s="33">
        <f t="shared" si="1523"/>
        <v>0</v>
      </c>
      <c r="AG2052" s="33">
        <f t="shared" si="1524"/>
        <v>0</v>
      </c>
      <c r="AH2052" s="38">
        <f t="shared" si="1525"/>
        <v>-1</v>
      </c>
      <c r="AI2052" s="33">
        <f t="shared" si="1526"/>
        <v>-1</v>
      </c>
      <c r="AJ2052" s="39">
        <f t="shared" si="1527"/>
        <v>-1</v>
      </c>
      <c r="AK2052" s="43">
        <f t="shared" si="1528"/>
        <v>-1</v>
      </c>
      <c r="AL2052" s="4">
        <f t="shared" si="1547"/>
        <v>16.300000000000182</v>
      </c>
      <c r="AM2052" s="4">
        <f t="shared" si="1548"/>
        <v>17.898788566356416</v>
      </c>
      <c r="AN2052" s="4">
        <f t="shared" si="1549"/>
        <v>16.300000000000182</v>
      </c>
      <c r="AO2052" s="4">
        <f t="shared" si="1550"/>
        <v>-5.4199999999998454</v>
      </c>
      <c r="AP2052" s="4">
        <f t="shared" si="1551"/>
        <v>3.8212114336436116</v>
      </c>
      <c r="AQ2052" s="4">
        <f t="shared" si="1552"/>
        <v>3.8212114336436116</v>
      </c>
      <c r="AR2052" s="4">
        <f t="shared" si="1539"/>
        <v>12.370000000000118</v>
      </c>
      <c r="AS2052">
        <f t="shared" si="1553"/>
        <v>16.300000000000182</v>
      </c>
      <c r="AT2052" s="6">
        <f t="shared" si="1554"/>
        <v>1</v>
      </c>
      <c r="AU2052" s="4">
        <f t="shared" si="1555"/>
        <v>-2.0730822528200612</v>
      </c>
      <c r="AV2052" s="4">
        <f t="shared" si="1556"/>
        <v>-1.9591087057222107</v>
      </c>
      <c r="AW2052">
        <f t="shared" si="1557"/>
        <v>1</v>
      </c>
      <c r="AX2052">
        <f t="shared" si="1558"/>
        <v>0</v>
      </c>
      <c r="AY2052">
        <f t="shared" si="1559"/>
        <v>0</v>
      </c>
      <c r="AZ2052" s="4">
        <f t="shared" si="1540"/>
        <v>-3.9100000000000006</v>
      </c>
      <c r="BA2052" s="4">
        <f t="shared" si="1560"/>
        <v>94.694999999999908</v>
      </c>
      <c r="BB2052" s="4">
        <f t="shared" si="1541"/>
        <v>82.929999999999822</v>
      </c>
      <c r="BC2052" s="4">
        <f t="shared" si="1542"/>
        <v>205.45999999999992</v>
      </c>
      <c r="BM2052">
        <f t="shared" si="1514"/>
        <v>1</v>
      </c>
    </row>
    <row r="2053" spans="1:65" x14ac:dyDescent="0.25">
      <c r="A2053">
        <v>462</v>
      </c>
      <c r="B2053" s="1">
        <v>41852</v>
      </c>
      <c r="C2053" s="2">
        <v>1929.8</v>
      </c>
      <c r="D2053" s="2">
        <v>1937.35</v>
      </c>
      <c r="E2053" s="2">
        <v>1916.37</v>
      </c>
      <c r="F2053" s="2">
        <v>1925.15</v>
      </c>
      <c r="G2053" s="2">
        <v>3789660000</v>
      </c>
      <c r="H2053" s="2">
        <f t="shared" si="1515"/>
        <v>16.786442280734896</v>
      </c>
      <c r="I2053" s="2">
        <f t="shared" si="1516"/>
        <v>1973</v>
      </c>
      <c r="J2053" s="2">
        <f t="shared" si="1517"/>
        <v>20.303836421254314</v>
      </c>
      <c r="K2053" s="2">
        <f t="shared" si="1518"/>
        <v>-0.87000000000011823</v>
      </c>
      <c r="L2053" s="18">
        <v>0.15024999999999999</v>
      </c>
      <c r="M2053" s="19">
        <v>12.371232823634889</v>
      </c>
      <c r="N2053" s="4">
        <f t="shared" si="1529"/>
        <v>20.980000000000018</v>
      </c>
      <c r="O2053" s="4">
        <f t="shared" si="1519"/>
        <v>15.702999999999998</v>
      </c>
      <c r="P2053" s="4">
        <f t="shared" si="1530"/>
        <v>-0.89806766917293002</v>
      </c>
      <c r="Q2053" s="4">
        <f t="shared" si="1543"/>
        <v>-0.27846322706111015</v>
      </c>
      <c r="R2053" s="18">
        <f t="shared" si="1531"/>
        <v>1930.2594736842107</v>
      </c>
      <c r="S2053" s="2">
        <f t="shared" si="1532"/>
        <v>5.1094736842105704</v>
      </c>
      <c r="T2053" s="22">
        <f t="shared" si="1520"/>
        <v>1</v>
      </c>
      <c r="U2053" s="29">
        <f t="shared" si="1533"/>
        <v>1929.8390217176645</v>
      </c>
      <c r="V2053" s="30">
        <f t="shared" si="1534"/>
        <v>4.6890217176644455</v>
      </c>
      <c r="W2053" s="31">
        <f t="shared" si="1544"/>
        <v>1</v>
      </c>
      <c r="X2053" s="35">
        <f t="shared" si="1535"/>
        <v>1928.267600000001</v>
      </c>
      <c r="Y2053" s="30">
        <f t="shared" si="1536"/>
        <v>3.1176000000009481</v>
      </c>
      <c r="Z2053" s="31">
        <f t="shared" si="1545"/>
        <v>1</v>
      </c>
      <c r="AA2053" s="29">
        <f t="shared" si="1537"/>
        <v>1929.6190226771919</v>
      </c>
      <c r="AB2053" s="30">
        <f t="shared" si="1538"/>
        <v>4.4690226771917878</v>
      </c>
      <c r="AC2053" s="31">
        <f t="shared" si="1546"/>
        <v>1</v>
      </c>
      <c r="AD2053" s="32">
        <f t="shared" si="1521"/>
        <v>1</v>
      </c>
      <c r="AE2053" s="33">
        <f t="shared" si="1522"/>
        <v>0</v>
      </c>
      <c r="AF2053" s="33">
        <f t="shared" si="1523"/>
        <v>0</v>
      </c>
      <c r="AG2053" s="33">
        <f t="shared" si="1524"/>
        <v>0</v>
      </c>
      <c r="AH2053" s="38">
        <f t="shared" si="1525"/>
        <v>1</v>
      </c>
      <c r="AI2053" s="33">
        <f t="shared" si="1526"/>
        <v>1</v>
      </c>
      <c r="AJ2053" s="39">
        <f t="shared" si="1527"/>
        <v>1</v>
      </c>
      <c r="AK2053" s="43">
        <f t="shared" si="1528"/>
        <v>0</v>
      </c>
      <c r="AL2053" s="4">
        <f t="shared" si="1547"/>
        <v>7.5499999999999545</v>
      </c>
      <c r="AM2053" s="4">
        <f t="shared" si="1548"/>
        <v>7.7309773228080303</v>
      </c>
      <c r="AN2053" s="4">
        <f t="shared" si="1549"/>
        <v>7.5499999999999545</v>
      </c>
      <c r="AO2053" s="4">
        <f t="shared" si="1550"/>
        <v>-13.430000000000064</v>
      </c>
      <c r="AP2053" s="4">
        <f t="shared" si="1551"/>
        <v>13.249022677191988</v>
      </c>
      <c r="AQ2053" s="4">
        <f t="shared" si="1552"/>
        <v>13.249022677191988</v>
      </c>
      <c r="AR2053" s="4">
        <f t="shared" si="1539"/>
        <v>4.6499999999998636</v>
      </c>
      <c r="AS2053">
        <f t="shared" si="1553"/>
        <v>13.249022677191988</v>
      </c>
      <c r="AT2053" s="6">
        <f t="shared" si="1554"/>
        <v>0</v>
      </c>
      <c r="AU2053" s="4">
        <f t="shared" si="1555"/>
        <v>1.8382916309783504</v>
      </c>
      <c r="AV2053" s="4">
        <f t="shared" si="1556"/>
        <v>8.0212328236350263</v>
      </c>
      <c r="AW2053">
        <f t="shared" si="1557"/>
        <v>0</v>
      </c>
      <c r="AX2053">
        <f t="shared" si="1558"/>
        <v>0</v>
      </c>
      <c r="AY2053">
        <f t="shared" si="1559"/>
        <v>0</v>
      </c>
      <c r="AZ2053" s="4">
        <f t="shared" si="1540"/>
        <v>6.94</v>
      </c>
      <c r="BA2053" s="4">
        <f t="shared" si="1560"/>
        <v>98.604999999999905</v>
      </c>
      <c r="BB2053" s="4">
        <f t="shared" si="1541"/>
        <v>86.839999999999819</v>
      </c>
      <c r="BC2053" s="4">
        <f t="shared" si="1542"/>
        <v>206.73199999999997</v>
      </c>
      <c r="BM2053">
        <f t="shared" si="1514"/>
        <v>1</v>
      </c>
    </row>
    <row r="2054" spans="1:65" x14ac:dyDescent="0.25">
      <c r="A2054">
        <v>461</v>
      </c>
      <c r="B2054" s="1">
        <v>41851</v>
      </c>
      <c r="C2054" s="2">
        <v>1965.14</v>
      </c>
      <c r="D2054" s="2">
        <v>1965.14</v>
      </c>
      <c r="E2054" s="2">
        <v>1930.67</v>
      </c>
      <c r="F2054" s="2">
        <v>1930.67</v>
      </c>
      <c r="G2054" s="2">
        <v>4193000000</v>
      </c>
      <c r="H2054" s="2">
        <f t="shared" si="1515"/>
        <v>8.5373339580404419</v>
      </c>
      <c r="I2054" s="2">
        <f t="shared" si="1516"/>
        <v>1975.3039999999996</v>
      </c>
      <c r="J2054" s="2">
        <f t="shared" si="1517"/>
        <v>13.830675098642518</v>
      </c>
      <c r="K2054" s="2">
        <f t="shared" si="1518"/>
        <v>-4.9299999999998363</v>
      </c>
      <c r="L2054" s="18">
        <v>0.15615000000000001</v>
      </c>
      <c r="M2054" s="19">
        <v>13.119403746235077</v>
      </c>
      <c r="N2054" s="4">
        <f t="shared" si="1529"/>
        <v>39.399999999999864</v>
      </c>
      <c r="O2054" s="4">
        <f t="shared" si="1519"/>
        <v>15.784000000000015</v>
      </c>
      <c r="P2054" s="4">
        <f t="shared" si="1530"/>
        <v>-0.41052631578947352</v>
      </c>
      <c r="Q2054" s="4">
        <f t="shared" si="1543"/>
        <v>0.10005568631953646</v>
      </c>
      <c r="R2054" s="18">
        <f t="shared" si="1531"/>
        <v>1970.3050902255638</v>
      </c>
      <c r="S2054" s="2">
        <f t="shared" si="1532"/>
        <v>39.635090225563772</v>
      </c>
      <c r="T2054" s="22">
        <f t="shared" si="1520"/>
        <v>0</v>
      </c>
      <c r="U2054" s="29">
        <f t="shared" si="1533"/>
        <v>1965.3100215494314</v>
      </c>
      <c r="V2054" s="30">
        <f t="shared" si="1534"/>
        <v>34.640021549431367</v>
      </c>
      <c r="W2054" s="31">
        <f t="shared" si="1544"/>
        <v>0</v>
      </c>
      <c r="X2054" s="35">
        <f t="shared" si="1535"/>
        <v>1963.2637333333332</v>
      </c>
      <c r="Y2054" s="30">
        <f t="shared" si="1536"/>
        <v>32.593733333333148</v>
      </c>
      <c r="Z2054" s="31">
        <f t="shared" si="1545"/>
        <v>0</v>
      </c>
      <c r="AA2054" s="29">
        <f t="shared" si="1537"/>
        <v>1965.0235411991775</v>
      </c>
      <c r="AB2054" s="30">
        <f t="shared" si="1538"/>
        <v>34.353541199177471</v>
      </c>
      <c r="AC2054" s="31">
        <f t="shared" si="1546"/>
        <v>0</v>
      </c>
      <c r="AD2054" s="32">
        <f t="shared" si="1521"/>
        <v>-1</v>
      </c>
      <c r="AE2054" s="33">
        <f t="shared" si="1522"/>
        <v>-1</v>
      </c>
      <c r="AF2054" s="33">
        <f t="shared" si="1523"/>
        <v>-1</v>
      </c>
      <c r="AG2054" s="33">
        <f t="shared" si="1524"/>
        <v>0</v>
      </c>
      <c r="AH2054" s="38">
        <f t="shared" si="1525"/>
        <v>-1</v>
      </c>
      <c r="AI2054" s="33">
        <f t="shared" si="1526"/>
        <v>-1</v>
      </c>
      <c r="AJ2054" s="39">
        <f t="shared" si="1527"/>
        <v>-1</v>
      </c>
      <c r="AK2054" s="43">
        <f t="shared" si="1528"/>
        <v>-1</v>
      </c>
      <c r="AL2054" s="4">
        <f t="shared" si="1547"/>
        <v>0</v>
      </c>
      <c r="AM2054" s="4">
        <f t="shared" si="1548"/>
        <v>0.11645880082255644</v>
      </c>
      <c r="AN2054" s="4">
        <f t="shared" si="1549"/>
        <v>0</v>
      </c>
      <c r="AO2054" s="4">
        <f t="shared" si="1550"/>
        <v>-34.470000000000027</v>
      </c>
      <c r="AP2054" s="4">
        <f t="shared" si="1551"/>
        <v>34.353541199177471</v>
      </c>
      <c r="AQ2054" s="4">
        <f t="shared" si="1552"/>
        <v>34.353541199177471</v>
      </c>
      <c r="AR2054" s="4">
        <f t="shared" si="1539"/>
        <v>34.470000000000027</v>
      </c>
      <c r="AS2054">
        <f t="shared" si="1553"/>
        <v>34.353541199177471</v>
      </c>
      <c r="AT2054" s="6">
        <f t="shared" si="1554"/>
        <v>1</v>
      </c>
      <c r="AU2054" s="4">
        <f t="shared" si="1555"/>
        <v>-24.19449881979348</v>
      </c>
      <c r="AV2054" s="4">
        <f t="shared" si="1556"/>
        <v>-21.050596253764947</v>
      </c>
      <c r="AW2054">
        <f t="shared" si="1557"/>
        <v>1</v>
      </c>
      <c r="AX2054">
        <f t="shared" si="1558"/>
        <v>0</v>
      </c>
      <c r="AY2054">
        <f t="shared" si="1559"/>
        <v>0</v>
      </c>
      <c r="AZ2054" s="4">
        <f t="shared" si="1540"/>
        <v>-3.9100000000000006</v>
      </c>
      <c r="BA2054" s="4">
        <f t="shared" si="1560"/>
        <v>91.664999999999907</v>
      </c>
      <c r="BB2054" s="4">
        <f t="shared" si="1541"/>
        <v>82.213333333333154</v>
      </c>
      <c r="BC2054" s="4">
        <f t="shared" si="1542"/>
        <v>220.86800000000002</v>
      </c>
      <c r="BM2054">
        <f t="shared" si="1514"/>
        <v>1</v>
      </c>
    </row>
    <row r="2055" spans="1:65" x14ac:dyDescent="0.25">
      <c r="A2055">
        <v>460</v>
      </c>
      <c r="B2055" s="1">
        <v>41850</v>
      </c>
      <c r="C2055" s="2">
        <v>1973.21</v>
      </c>
      <c r="D2055" s="2">
        <v>1978.9</v>
      </c>
      <c r="E2055" s="2">
        <v>1962.42</v>
      </c>
      <c r="F2055" s="2">
        <v>1970.07</v>
      </c>
      <c r="G2055" s="2">
        <v>3448250000</v>
      </c>
      <c r="H2055" s="2">
        <f t="shared" si="1515"/>
        <v>7.4923223665592564</v>
      </c>
      <c r="I2055" s="2">
        <f t="shared" si="1516"/>
        <v>1975.6999999999996</v>
      </c>
      <c r="J2055" s="2">
        <f t="shared" si="1517"/>
        <v>10.089083417760337</v>
      </c>
      <c r="K2055" s="2">
        <f t="shared" si="1518"/>
        <v>3.2599999999999909</v>
      </c>
      <c r="L2055" s="18">
        <v>0.10514999999999999</v>
      </c>
      <c r="M2055" s="19">
        <v>8.833949895116513</v>
      </c>
      <c r="N2055" s="4">
        <f t="shared" si="1529"/>
        <v>16.480000000000018</v>
      </c>
      <c r="O2055" s="4">
        <f t="shared" si="1519"/>
        <v>14.465000000000032</v>
      </c>
      <c r="P2055" s="4">
        <f t="shared" si="1530"/>
        <v>0.23509022556391035</v>
      </c>
      <c r="Q2055" s="4">
        <f t="shared" si="1543"/>
        <v>0.43595269084941424</v>
      </c>
      <c r="R2055" s="18">
        <f t="shared" si="1531"/>
        <v>1970.2932631578947</v>
      </c>
      <c r="S2055" s="2">
        <f t="shared" si="1532"/>
        <v>0.22326315789473483</v>
      </c>
      <c r="T2055" s="22">
        <f t="shared" si="1520"/>
        <v>1</v>
      </c>
      <c r="U2055" s="29">
        <f t="shared" si="1533"/>
        <v>1973.4401932369535</v>
      </c>
      <c r="V2055" s="30">
        <f t="shared" si="1534"/>
        <v>3.3701932369535825</v>
      </c>
      <c r="W2055" s="31">
        <f t="shared" si="1544"/>
        <v>1</v>
      </c>
      <c r="X2055" s="35">
        <f t="shared" si="1535"/>
        <v>1973.9377333333334</v>
      </c>
      <c r="Y2055" s="30">
        <f t="shared" si="1536"/>
        <v>3.86773333333349</v>
      </c>
      <c r="Z2055" s="31">
        <f t="shared" si="1545"/>
        <v>1</v>
      </c>
      <c r="AA2055" s="29">
        <f t="shared" si="1537"/>
        <v>1973.5098488504468</v>
      </c>
      <c r="AB2055" s="30">
        <f t="shared" si="1538"/>
        <v>3.4398488504468787</v>
      </c>
      <c r="AC2055" s="31">
        <f t="shared" si="1546"/>
        <v>1</v>
      </c>
      <c r="AD2055" s="32">
        <f t="shared" si="1521"/>
        <v>1</v>
      </c>
      <c r="AE2055" s="33">
        <f t="shared" si="1522"/>
        <v>0</v>
      </c>
      <c r="AF2055" s="33">
        <f t="shared" si="1523"/>
        <v>1</v>
      </c>
      <c r="AG2055" s="33">
        <f t="shared" si="1524"/>
        <v>0</v>
      </c>
      <c r="AH2055" s="38">
        <f t="shared" si="1525"/>
        <v>1</v>
      </c>
      <c r="AI2055" s="33">
        <f t="shared" si="1526"/>
        <v>1</v>
      </c>
      <c r="AJ2055" s="39">
        <f t="shared" si="1527"/>
        <v>1</v>
      </c>
      <c r="AK2055" s="43">
        <f t="shared" si="1528"/>
        <v>1</v>
      </c>
      <c r="AL2055" s="4">
        <f t="shared" si="1547"/>
        <v>5.6900000000000546</v>
      </c>
      <c r="AM2055" s="4">
        <f t="shared" si="1548"/>
        <v>5.3901511495532759</v>
      </c>
      <c r="AN2055" s="4">
        <f t="shared" si="1549"/>
        <v>5.3901511495532759</v>
      </c>
      <c r="AO2055" s="4">
        <f t="shared" si="1550"/>
        <v>-10.789999999999964</v>
      </c>
      <c r="AP2055" s="4">
        <f t="shared" si="1551"/>
        <v>11.089848850446742</v>
      </c>
      <c r="AQ2055" s="4">
        <f t="shared" si="1552"/>
        <v>10.789999999999964</v>
      </c>
      <c r="AR2055" s="4">
        <f t="shared" si="1539"/>
        <v>3.1400000000001</v>
      </c>
      <c r="AS2055">
        <f t="shared" si="1553"/>
        <v>10.789999999999964</v>
      </c>
      <c r="AT2055" s="6">
        <f t="shared" si="1554"/>
        <v>1</v>
      </c>
      <c r="AU2055" s="4">
        <f t="shared" si="1555"/>
        <v>-0.55078188403631145</v>
      </c>
      <c r="AV2055" s="4">
        <f t="shared" si="1556"/>
        <v>5.9939498951164127</v>
      </c>
      <c r="AW2055">
        <f t="shared" si="1557"/>
        <v>0</v>
      </c>
      <c r="AX2055">
        <f t="shared" si="1558"/>
        <v>1</v>
      </c>
      <c r="AY2055">
        <f t="shared" si="1559"/>
        <v>0</v>
      </c>
      <c r="AZ2055" s="4">
        <f t="shared" si="1540"/>
        <v>-3.9100000000000006</v>
      </c>
      <c r="BA2055" s="4">
        <f t="shared" si="1560"/>
        <v>95.574999999999903</v>
      </c>
      <c r="BB2055" s="4">
        <f t="shared" si="1541"/>
        <v>86.12333333333315</v>
      </c>
      <c r="BC2055" s="4">
        <f t="shared" si="1542"/>
        <v>224.09599999999998</v>
      </c>
      <c r="BM2055">
        <f t="shared" si="1514"/>
        <v>1</v>
      </c>
    </row>
    <row r="2056" spans="1:65" x14ac:dyDescent="0.25">
      <c r="A2056">
        <v>459</v>
      </c>
      <c r="B2056" s="1">
        <v>41849</v>
      </c>
      <c r="C2056" s="2">
        <v>1980.03</v>
      </c>
      <c r="D2056" s="2">
        <v>1984.85</v>
      </c>
      <c r="E2056" s="2">
        <v>1969.95</v>
      </c>
      <c r="F2056" s="2">
        <v>1969.95</v>
      </c>
      <c r="G2056" s="2">
        <v>3183300000</v>
      </c>
      <c r="H2056" s="2">
        <f t="shared" si="1515"/>
        <v>7.3174273712373168</v>
      </c>
      <c r="I2056" s="2">
        <f t="shared" si="1516"/>
        <v>1975.1539999999998</v>
      </c>
      <c r="J2056" s="2">
        <f t="shared" si="1517"/>
        <v>9.6225870659664938</v>
      </c>
      <c r="K2056" s="2">
        <f t="shared" si="1518"/>
        <v>1.1199999999998909</v>
      </c>
      <c r="L2056" s="18">
        <v>0.1055</v>
      </c>
      <c r="M2056" s="19">
        <v>8.9036679269249159</v>
      </c>
      <c r="N2056" s="4">
        <f t="shared" si="1529"/>
        <v>14.899999999999864</v>
      </c>
      <c r="O2056" s="4">
        <f t="shared" si="1519"/>
        <v>13.883000000000038</v>
      </c>
      <c r="P2056" s="4">
        <f t="shared" si="1530"/>
        <v>0.34326315789473905</v>
      </c>
      <c r="Q2056" s="4">
        <f t="shared" si="1543"/>
        <v>0.59023906911142443</v>
      </c>
      <c r="R2056" s="18">
        <f t="shared" si="1531"/>
        <v>1979.555218045113</v>
      </c>
      <c r="S2056" s="2">
        <f t="shared" si="1532"/>
        <v>9.6052180451129061</v>
      </c>
      <c r="T2056" s="22">
        <f t="shared" si="1520"/>
        <v>0</v>
      </c>
      <c r="U2056" s="29">
        <f t="shared" si="1533"/>
        <v>1980.2886475186281</v>
      </c>
      <c r="V2056" s="30">
        <f t="shared" si="1534"/>
        <v>10.338647518628022</v>
      </c>
      <c r="W2056" s="31">
        <f t="shared" si="1544"/>
        <v>0</v>
      </c>
      <c r="X2056" s="35">
        <f t="shared" si="1535"/>
        <v>1978.0351999999998</v>
      </c>
      <c r="Y2056" s="30">
        <f t="shared" si="1536"/>
        <v>8.0851999999997588</v>
      </c>
      <c r="Z2056" s="31">
        <f t="shared" si="1545"/>
        <v>0</v>
      </c>
      <c r="AA2056" s="29">
        <f t="shared" si="1537"/>
        <v>1979.9731648660199</v>
      </c>
      <c r="AB2056" s="30">
        <f t="shared" si="1538"/>
        <v>10.023164866019897</v>
      </c>
      <c r="AC2056" s="31">
        <f t="shared" si="1546"/>
        <v>0</v>
      </c>
      <c r="AD2056" s="32">
        <f t="shared" si="1521"/>
        <v>-1</v>
      </c>
      <c r="AE2056" s="33">
        <f t="shared" si="1522"/>
        <v>-1</v>
      </c>
      <c r="AF2056" s="33">
        <f t="shared" si="1523"/>
        <v>-1</v>
      </c>
      <c r="AG2056" s="33">
        <f t="shared" si="1524"/>
        <v>-1</v>
      </c>
      <c r="AH2056" s="38">
        <f t="shared" si="1525"/>
        <v>-1</v>
      </c>
      <c r="AI2056" s="33">
        <f t="shared" si="1526"/>
        <v>-1</v>
      </c>
      <c r="AJ2056" s="39">
        <f t="shared" si="1527"/>
        <v>-1</v>
      </c>
      <c r="AK2056" s="43">
        <f t="shared" si="1528"/>
        <v>-1</v>
      </c>
      <c r="AL2056" s="4">
        <f t="shared" si="1547"/>
        <v>4.8199999999999363</v>
      </c>
      <c r="AM2056" s="4">
        <f t="shared" si="1548"/>
        <v>4.8768351339799665</v>
      </c>
      <c r="AN2056" s="4">
        <f t="shared" si="1549"/>
        <v>4.8199999999999363</v>
      </c>
      <c r="AO2056" s="4">
        <f t="shared" si="1550"/>
        <v>-10.079999999999927</v>
      </c>
      <c r="AP2056" s="4">
        <f t="shared" si="1551"/>
        <v>10.023164866019897</v>
      </c>
      <c r="AQ2056" s="4">
        <f t="shared" si="1552"/>
        <v>10.023164866019897</v>
      </c>
      <c r="AR2056" s="4">
        <f t="shared" si="1539"/>
        <v>10.079999999999927</v>
      </c>
      <c r="AS2056">
        <f t="shared" si="1553"/>
        <v>10.023164866019897</v>
      </c>
      <c r="AT2056" s="6">
        <f t="shared" si="1554"/>
        <v>1</v>
      </c>
      <c r="AU2056" s="4">
        <f t="shared" si="1555"/>
        <v>-0.91725178062344526</v>
      </c>
      <c r="AV2056" s="4">
        <f t="shared" si="1556"/>
        <v>-0.87633207307501126</v>
      </c>
      <c r="AW2056">
        <f t="shared" si="1557"/>
        <v>1</v>
      </c>
      <c r="AX2056">
        <f t="shared" si="1558"/>
        <v>0</v>
      </c>
      <c r="AY2056">
        <f t="shared" si="1559"/>
        <v>0</v>
      </c>
      <c r="AZ2056" s="4">
        <f t="shared" si="1540"/>
        <v>-3.9100000000000006</v>
      </c>
      <c r="BA2056" s="4">
        <f t="shared" si="1560"/>
        <v>99.4849999999999</v>
      </c>
      <c r="BB2056" s="4">
        <f t="shared" si="1541"/>
        <v>90.033333333333147</v>
      </c>
      <c r="BC2056" s="4">
        <f t="shared" si="1542"/>
        <v>226.82399999999998</v>
      </c>
      <c r="BM2056">
        <f t="shared" si="1514"/>
        <v>1</v>
      </c>
    </row>
    <row r="2057" spans="1:65" x14ac:dyDescent="0.25">
      <c r="A2057">
        <v>458</v>
      </c>
      <c r="B2057" s="1">
        <v>41848</v>
      </c>
      <c r="C2057" s="2">
        <v>1978.25</v>
      </c>
      <c r="D2057" s="2">
        <v>1981.52</v>
      </c>
      <c r="E2057" s="2">
        <v>1967.31</v>
      </c>
      <c r="F2057" s="2">
        <v>1978.91</v>
      </c>
      <c r="G2057" s="2">
        <v>2803320000</v>
      </c>
      <c r="H2057" s="2">
        <f t="shared" si="1515"/>
        <v>7.3101463733635157</v>
      </c>
      <c r="I2057" s="2">
        <f t="shared" si="1516"/>
        <v>1974.1919999999998</v>
      </c>
      <c r="J2057" s="2">
        <f t="shared" si="1517"/>
        <v>9.7913459507013858</v>
      </c>
      <c r="K2057" s="2">
        <f t="shared" si="1518"/>
        <v>-8.9999999999918145E-2</v>
      </c>
      <c r="L2057" s="18">
        <v>9.3850000000000003E-2</v>
      </c>
      <c r="M2057" s="19">
        <v>7.9181852916490891</v>
      </c>
      <c r="N2057" s="4">
        <f t="shared" si="1529"/>
        <v>14.210000000000036</v>
      </c>
      <c r="O2057" s="4">
        <f t="shared" si="1519"/>
        <v>14.111000000000057</v>
      </c>
      <c r="P2057" s="4">
        <f t="shared" si="1530"/>
        <v>0.64521804511278291</v>
      </c>
      <c r="Q2057" s="4">
        <f t="shared" si="1543"/>
        <v>0.6631987657129863</v>
      </c>
      <c r="R2057" s="18">
        <f t="shared" si="1531"/>
        <v>1979.1206541353383</v>
      </c>
      <c r="S2057" s="2">
        <f t="shared" si="1532"/>
        <v>0.2106541353382454</v>
      </c>
      <c r="T2057" s="22">
        <f t="shared" si="1520"/>
        <v>1</v>
      </c>
      <c r="U2057" s="29">
        <f t="shared" si="1533"/>
        <v>1978.5093284326206</v>
      </c>
      <c r="V2057" s="30">
        <f t="shared" si="1534"/>
        <v>0.40067156737950427</v>
      </c>
      <c r="W2057" s="31">
        <f t="shared" si="1544"/>
        <v>1</v>
      </c>
      <c r="X2057" s="35">
        <f t="shared" si="1535"/>
        <v>1977.3552000000004</v>
      </c>
      <c r="Y2057" s="30">
        <f t="shared" si="1536"/>
        <v>1.5547999999996591</v>
      </c>
      <c r="Z2057" s="31">
        <f t="shared" si="1545"/>
        <v>1</v>
      </c>
      <c r="AA2057" s="29">
        <f t="shared" si="1537"/>
        <v>1978.3477504520538</v>
      </c>
      <c r="AB2057" s="30">
        <f t="shared" si="1538"/>
        <v>0.56224954794629411</v>
      </c>
      <c r="AC2057" s="31">
        <f t="shared" si="1546"/>
        <v>1</v>
      </c>
      <c r="AD2057" s="32">
        <f t="shared" si="1521"/>
        <v>1</v>
      </c>
      <c r="AE2057" s="33">
        <f t="shared" si="1522"/>
        <v>1</v>
      </c>
      <c r="AF2057" s="33">
        <f t="shared" si="1523"/>
        <v>1</v>
      </c>
      <c r="AG2057" s="33">
        <f t="shared" si="1524"/>
        <v>1</v>
      </c>
      <c r="AH2057" s="38">
        <f t="shared" si="1525"/>
        <v>1</v>
      </c>
      <c r="AI2057" s="33">
        <f t="shared" si="1526"/>
        <v>1</v>
      </c>
      <c r="AJ2057" s="39">
        <f t="shared" si="1527"/>
        <v>1</v>
      </c>
      <c r="AK2057" s="43">
        <f t="shared" si="1528"/>
        <v>1</v>
      </c>
      <c r="AL2057" s="4">
        <f t="shared" si="1547"/>
        <v>3.2699999999999818</v>
      </c>
      <c r="AM2057" s="4">
        <f t="shared" si="1548"/>
        <v>3.1722495479461941</v>
      </c>
      <c r="AN2057" s="4">
        <f t="shared" si="1549"/>
        <v>3.1722495479461941</v>
      </c>
      <c r="AO2057" s="4">
        <f t="shared" si="1550"/>
        <v>-10.940000000000055</v>
      </c>
      <c r="AP2057" s="4">
        <f t="shared" si="1551"/>
        <v>11.037750452053842</v>
      </c>
      <c r="AQ2057" s="4">
        <f t="shared" si="1552"/>
        <v>10.940000000000055</v>
      </c>
      <c r="AR2057" s="4">
        <f t="shared" si="1539"/>
        <v>0.66000000000008185</v>
      </c>
      <c r="AS2057">
        <f t="shared" si="1553"/>
        <v>10.940000000000055</v>
      </c>
      <c r="AT2057" s="6">
        <f t="shared" si="1554"/>
        <v>1</v>
      </c>
      <c r="AU2057" s="4">
        <f t="shared" si="1555"/>
        <v>-2.0237135512493563</v>
      </c>
      <c r="AV2057" s="4">
        <f t="shared" si="1556"/>
        <v>7.5581852916490071</v>
      </c>
      <c r="AW2057">
        <f t="shared" si="1557"/>
        <v>0</v>
      </c>
      <c r="AX2057">
        <f t="shared" si="1558"/>
        <v>1</v>
      </c>
      <c r="AY2057">
        <f t="shared" si="1559"/>
        <v>0</v>
      </c>
      <c r="AZ2057" s="4">
        <f t="shared" si="1540"/>
        <v>-3.9100000000000006</v>
      </c>
      <c r="BA2057" s="4">
        <f t="shared" si="1560"/>
        <v>103.3949999999999</v>
      </c>
      <c r="BB2057" s="4">
        <f t="shared" si="1541"/>
        <v>93.943333333333143</v>
      </c>
      <c r="BC2057" s="4">
        <f t="shared" si="1542"/>
        <v>226.11199999999997</v>
      </c>
      <c r="BM2057">
        <f t="shared" si="1514"/>
        <v>1</v>
      </c>
    </row>
    <row r="2058" spans="1:65" x14ac:dyDescent="0.25">
      <c r="A2058">
        <v>457</v>
      </c>
      <c r="B2058" s="1">
        <v>41845</v>
      </c>
      <c r="C2058" s="2">
        <v>1984.6</v>
      </c>
      <c r="D2058" s="2">
        <v>1984.6</v>
      </c>
      <c r="E2058" s="2">
        <v>1974.37</v>
      </c>
      <c r="F2058" s="2">
        <v>1978.34</v>
      </c>
      <c r="G2058" s="2">
        <v>2638960000</v>
      </c>
      <c r="H2058" s="2">
        <f t="shared" si="1515"/>
        <v>7.7925321087992021</v>
      </c>
      <c r="I2058" s="2">
        <f t="shared" si="1516"/>
        <v>1973.1075000000001</v>
      </c>
      <c r="J2058" s="2">
        <f t="shared" si="1517"/>
        <v>9.6400330175237468</v>
      </c>
      <c r="K2058" s="2">
        <f t="shared" si="1518"/>
        <v>-3.3800000000001091</v>
      </c>
      <c r="L2058" s="18">
        <v>9.1450000000000004E-2</v>
      </c>
      <c r="M2058" s="19">
        <v>7.7532925641310433</v>
      </c>
      <c r="N2058" s="4">
        <f t="shared" si="1529"/>
        <v>13.610000000000127</v>
      </c>
      <c r="O2058" s="4">
        <f t="shared" si="1519"/>
        <v>13.918000000000053</v>
      </c>
      <c r="P2058" s="4">
        <f t="shared" si="1530"/>
        <v>0.7806541353383446</v>
      </c>
      <c r="Q2058" s="4">
        <f t="shared" si="1543"/>
        <v>0.66494469902692954</v>
      </c>
      <c r="R2058" s="18">
        <f t="shared" si="1531"/>
        <v>1988.9315263157896</v>
      </c>
      <c r="S2058" s="2">
        <f t="shared" si="1532"/>
        <v>10.591526315789679</v>
      </c>
      <c r="T2058" s="22">
        <f t="shared" si="1520"/>
        <v>0</v>
      </c>
      <c r="U2058" s="29">
        <f t="shared" si="1533"/>
        <v>1984.8642642708332</v>
      </c>
      <c r="V2058" s="30">
        <f t="shared" si="1534"/>
        <v>6.5242642708333278</v>
      </c>
      <c r="W2058" s="31">
        <f t="shared" si="1544"/>
        <v>1</v>
      </c>
      <c r="X2058" s="35">
        <f t="shared" si="1535"/>
        <v>1985.5358666666668</v>
      </c>
      <c r="Y2058" s="30">
        <f t="shared" si="1536"/>
        <v>7.195866666666916</v>
      </c>
      <c r="Z2058" s="31">
        <f t="shared" si="1545"/>
        <v>0</v>
      </c>
      <c r="AA2058" s="29">
        <f t="shared" si="1537"/>
        <v>1984.9582886062499</v>
      </c>
      <c r="AB2058" s="30">
        <f t="shared" si="1538"/>
        <v>6.618288606249962</v>
      </c>
      <c r="AC2058" s="31">
        <f t="shared" si="1546"/>
        <v>1</v>
      </c>
      <c r="AD2058" s="32">
        <f t="shared" si="1521"/>
        <v>1</v>
      </c>
      <c r="AE2058" s="33">
        <f t="shared" si="1522"/>
        <v>1</v>
      </c>
      <c r="AF2058" s="33">
        <f t="shared" si="1523"/>
        <v>1</v>
      </c>
      <c r="AG2058" s="33">
        <f t="shared" si="1524"/>
        <v>1</v>
      </c>
      <c r="AH2058" s="38">
        <f t="shared" si="1525"/>
        <v>1</v>
      </c>
      <c r="AI2058" s="33">
        <f t="shared" si="1526"/>
        <v>1</v>
      </c>
      <c r="AJ2058" s="39">
        <f t="shared" si="1527"/>
        <v>1</v>
      </c>
      <c r="AK2058" s="43">
        <f t="shared" si="1528"/>
        <v>1</v>
      </c>
      <c r="AL2058" s="4">
        <f t="shared" si="1547"/>
        <v>0</v>
      </c>
      <c r="AM2058" s="4">
        <f t="shared" si="1548"/>
        <v>-0.35828860624997105</v>
      </c>
      <c r="AN2058" s="4">
        <f t="shared" si="1549"/>
        <v>0.35828860624997105</v>
      </c>
      <c r="AO2058" s="4">
        <f t="shared" si="1550"/>
        <v>-10.230000000000018</v>
      </c>
      <c r="AP2058" s="4">
        <f t="shared" si="1551"/>
        <v>10.588288606249989</v>
      </c>
      <c r="AQ2058" s="4">
        <f t="shared" si="1552"/>
        <v>10.230000000000018</v>
      </c>
      <c r="AR2058" s="4">
        <f t="shared" si="1539"/>
        <v>6.2599999999999909</v>
      </c>
      <c r="AS2058">
        <f t="shared" si="1553"/>
        <v>10.230000000000018</v>
      </c>
      <c r="AT2058" s="6">
        <f t="shared" si="1554"/>
        <v>1</v>
      </c>
      <c r="AU2058" s="4">
        <f t="shared" si="1555"/>
        <v>-1.8686648389161498</v>
      </c>
      <c r="AV2058" s="4">
        <f t="shared" si="1556"/>
        <v>1.7932925641310524</v>
      </c>
      <c r="AW2058">
        <f t="shared" si="1557"/>
        <v>0</v>
      </c>
      <c r="AX2058">
        <f t="shared" si="1558"/>
        <v>1</v>
      </c>
      <c r="AY2058">
        <f t="shared" si="1559"/>
        <v>0</v>
      </c>
      <c r="AZ2058" s="4">
        <f t="shared" si="1540"/>
        <v>-3.9100000000000006</v>
      </c>
      <c r="BA2058" s="4">
        <f t="shared" si="1560"/>
        <v>107.30499999999989</v>
      </c>
      <c r="BB2058" s="4">
        <f t="shared" si="1541"/>
        <v>97.85333333333314</v>
      </c>
      <c r="BC2058" s="4">
        <f t="shared" si="1542"/>
        <v>228.65199999999996</v>
      </c>
      <c r="BM2058">
        <f t="shared" si="1514"/>
        <v>1</v>
      </c>
    </row>
    <row r="2059" spans="1:65" x14ac:dyDescent="0.25">
      <c r="A2059">
        <v>456</v>
      </c>
      <c r="B2059" s="1">
        <v>41844</v>
      </c>
      <c r="C2059" s="2">
        <v>1988.07</v>
      </c>
      <c r="D2059" s="2">
        <v>1991.39</v>
      </c>
      <c r="E2059" s="2">
        <v>1985.79</v>
      </c>
      <c r="F2059" s="2">
        <v>1987.98</v>
      </c>
      <c r="G2059" s="2">
        <v>3203530000</v>
      </c>
      <c r="H2059" s="2">
        <f t="shared" si="1515"/>
        <v>8.1653420014105915</v>
      </c>
      <c r="I2059" s="2">
        <f t="shared" si="1516"/>
        <v>1971.8720000000001</v>
      </c>
      <c r="J2059" s="2">
        <f t="shared" si="1517"/>
        <v>10.383989498007846</v>
      </c>
      <c r="K2059" s="2">
        <f t="shared" si="1518"/>
        <v>1.0599999999999454</v>
      </c>
      <c r="L2059" s="18">
        <v>8.5800000000000001E-2</v>
      </c>
      <c r="M2059" s="19">
        <v>7.270726227029451</v>
      </c>
      <c r="N2059" s="4">
        <f t="shared" si="1529"/>
        <v>5.6000000000001364</v>
      </c>
      <c r="O2059" s="4">
        <f t="shared" si="1519"/>
        <v>13.461000000000036</v>
      </c>
      <c r="P2059" s="4">
        <f t="shared" si="1530"/>
        <v>0.951526315789473</v>
      </c>
      <c r="Q2059" s="4">
        <f t="shared" si="1543"/>
        <v>0.67760069444444504</v>
      </c>
      <c r="R2059" s="18">
        <f t="shared" si="1531"/>
        <v>1987.9154285714285</v>
      </c>
      <c r="S2059" s="2">
        <f t="shared" si="1532"/>
        <v>6.4571428571525757E-2</v>
      </c>
      <c r="T2059" s="22">
        <f t="shared" si="1520"/>
        <v>1</v>
      </c>
      <c r="U2059" s="29">
        <f t="shared" si="1533"/>
        <v>1988.3191951216484</v>
      </c>
      <c r="V2059" s="30">
        <f t="shared" si="1534"/>
        <v>0.33919512164834487</v>
      </c>
      <c r="W2059" s="31">
        <f t="shared" si="1544"/>
        <v>1</v>
      </c>
      <c r="X2059" s="35">
        <f t="shared" si="1535"/>
        <v>1990.962133333333</v>
      </c>
      <c r="Y2059" s="30">
        <f t="shared" si="1536"/>
        <v>2.9821333333329676</v>
      </c>
      <c r="Z2059" s="31">
        <f t="shared" si="1545"/>
        <v>1</v>
      </c>
      <c r="AA2059" s="29">
        <f t="shared" si="1537"/>
        <v>1988.6892064712843</v>
      </c>
      <c r="AB2059" s="30">
        <f t="shared" si="1538"/>
        <v>0.70920647128423298</v>
      </c>
      <c r="AC2059" s="31">
        <f t="shared" si="1546"/>
        <v>1</v>
      </c>
      <c r="AD2059" s="32">
        <f t="shared" si="1521"/>
        <v>1</v>
      </c>
      <c r="AE2059" s="33">
        <f t="shared" si="1522"/>
        <v>1</v>
      </c>
      <c r="AF2059" s="33">
        <f t="shared" si="1523"/>
        <v>1</v>
      </c>
      <c r="AG2059" s="33">
        <f t="shared" si="1524"/>
        <v>1</v>
      </c>
      <c r="AH2059" s="38">
        <f t="shared" si="1525"/>
        <v>1</v>
      </c>
      <c r="AI2059" s="33">
        <f t="shared" si="1526"/>
        <v>1</v>
      </c>
      <c r="AJ2059" s="39">
        <f t="shared" si="1527"/>
        <v>1</v>
      </c>
      <c r="AK2059" s="43">
        <f t="shared" si="1528"/>
        <v>1</v>
      </c>
      <c r="AL2059" s="4">
        <f t="shared" si="1547"/>
        <v>3.3200000000001637</v>
      </c>
      <c r="AM2059" s="4">
        <f t="shared" si="1548"/>
        <v>2.7007935287158489</v>
      </c>
      <c r="AN2059" s="4">
        <f t="shared" si="1549"/>
        <v>2.7007935287158489</v>
      </c>
      <c r="AO2059" s="4">
        <f t="shared" si="1550"/>
        <v>-2.2799999999999727</v>
      </c>
      <c r="AP2059" s="4">
        <f t="shared" si="1551"/>
        <v>2.8992064712842875</v>
      </c>
      <c r="AQ2059" s="4">
        <f t="shared" si="1552"/>
        <v>2.2799999999999727</v>
      </c>
      <c r="AR2059" s="4">
        <f t="shared" si="1539"/>
        <v>8.9999999999918145E-2</v>
      </c>
      <c r="AS2059">
        <f t="shared" si="1553"/>
        <v>2.7007935287158489</v>
      </c>
      <c r="AT2059" s="6">
        <f t="shared" si="1554"/>
        <v>0</v>
      </c>
      <c r="AU2059" s="4">
        <f t="shared" si="1555"/>
        <v>5.738314542933356</v>
      </c>
      <c r="AV2059" s="4">
        <f t="shared" si="1556"/>
        <v>7.4807262270295327</v>
      </c>
      <c r="AW2059">
        <f t="shared" si="1557"/>
        <v>0</v>
      </c>
      <c r="AX2059">
        <f t="shared" si="1558"/>
        <v>0</v>
      </c>
      <c r="AY2059">
        <f t="shared" si="1559"/>
        <v>0</v>
      </c>
      <c r="AZ2059" s="4">
        <f t="shared" si="1540"/>
        <v>6.94</v>
      </c>
      <c r="BA2059" s="4">
        <f t="shared" si="1560"/>
        <v>111.21499999999989</v>
      </c>
      <c r="BB2059" s="4">
        <f t="shared" si="1541"/>
        <v>101.76333333333314</v>
      </c>
      <c r="BC2059" s="4">
        <f t="shared" si="1542"/>
        <v>230.03999999999996</v>
      </c>
      <c r="BM2059">
        <f t="shared" si="1514"/>
        <v>1</v>
      </c>
    </row>
    <row r="2060" spans="1:65" x14ac:dyDescent="0.25">
      <c r="A2060">
        <v>455</v>
      </c>
      <c r="B2060" s="1">
        <v>41843</v>
      </c>
      <c r="C2060" s="2">
        <v>1985.32</v>
      </c>
      <c r="D2060" s="2">
        <v>1989.23</v>
      </c>
      <c r="E2060" s="2">
        <v>1982.44</v>
      </c>
      <c r="F2060" s="2">
        <v>1987.01</v>
      </c>
      <c r="G2060" s="2">
        <v>2869720000</v>
      </c>
      <c r="H2060" s="2">
        <f t="shared" si="1515"/>
        <v>7.3107872353119303</v>
      </c>
      <c r="I2060" s="2">
        <f t="shared" si="1516"/>
        <v>1969.932</v>
      </c>
      <c r="J2060" s="2">
        <f t="shared" si="1517"/>
        <v>10.575286284540981</v>
      </c>
      <c r="K2060" s="2">
        <f t="shared" si="1518"/>
        <v>1.7899999999999636</v>
      </c>
      <c r="L2060" s="18">
        <v>8.6749999999999994E-2</v>
      </c>
      <c r="M2060" s="19">
        <v>7.3383548449123523</v>
      </c>
      <c r="N2060" s="4">
        <f t="shared" si="1529"/>
        <v>6.7899999999999636</v>
      </c>
      <c r="O2060" s="4">
        <f t="shared" si="1519"/>
        <v>14.898000000000025</v>
      </c>
      <c r="P2060" s="4">
        <f t="shared" si="1530"/>
        <v>0.90542857142857058</v>
      </c>
      <c r="Q2060" s="4">
        <f t="shared" si="1543"/>
        <v>0.63896185038066866</v>
      </c>
      <c r="R2060" s="18">
        <f t="shared" si="1531"/>
        <v>1984.4982932330827</v>
      </c>
      <c r="S2060" s="2">
        <f t="shared" si="1532"/>
        <v>2.5117067669173139</v>
      </c>
      <c r="T2060" s="22">
        <f t="shared" si="1520"/>
        <v>1</v>
      </c>
      <c r="U2060" s="29">
        <f t="shared" si="1533"/>
        <v>1985.5861559363575</v>
      </c>
      <c r="V2060" s="30">
        <f t="shared" si="1534"/>
        <v>1.4238440636424912</v>
      </c>
      <c r="W2060" s="31">
        <f t="shared" si="1544"/>
        <v>1</v>
      </c>
      <c r="X2060" s="35">
        <f t="shared" si="1535"/>
        <v>1984.6695999999999</v>
      </c>
      <c r="Y2060" s="30">
        <f t="shared" si="1536"/>
        <v>2.3404000000000451</v>
      </c>
      <c r="Z2060" s="31">
        <f t="shared" si="1545"/>
        <v>1</v>
      </c>
      <c r="AA2060" s="29">
        <f t="shared" si="1537"/>
        <v>1985.4578381052675</v>
      </c>
      <c r="AB2060" s="30">
        <f t="shared" si="1538"/>
        <v>1.5521618947325351</v>
      </c>
      <c r="AC2060" s="31">
        <f t="shared" si="1546"/>
        <v>1</v>
      </c>
      <c r="AD2060" s="32">
        <f t="shared" si="1521"/>
        <v>1</v>
      </c>
      <c r="AE2060" s="33">
        <f t="shared" si="1522"/>
        <v>1</v>
      </c>
      <c r="AF2060" s="33">
        <f t="shared" si="1523"/>
        <v>0</v>
      </c>
      <c r="AG2060" s="33">
        <f t="shared" si="1524"/>
        <v>0</v>
      </c>
      <c r="AH2060" s="38">
        <f t="shared" si="1525"/>
        <v>1</v>
      </c>
      <c r="AI2060" s="33">
        <f t="shared" si="1526"/>
        <v>1</v>
      </c>
      <c r="AJ2060" s="39">
        <f t="shared" si="1527"/>
        <v>1</v>
      </c>
      <c r="AK2060" s="43">
        <f t="shared" si="1528"/>
        <v>1</v>
      </c>
      <c r="AL2060" s="4">
        <f t="shared" si="1547"/>
        <v>3.9100000000000819</v>
      </c>
      <c r="AM2060" s="4">
        <f t="shared" si="1548"/>
        <v>3.7721618947325624</v>
      </c>
      <c r="AN2060" s="4">
        <f t="shared" si="1549"/>
        <v>3.7721618947325624</v>
      </c>
      <c r="AO2060" s="4">
        <f t="shared" si="1550"/>
        <v>-2.8799999999998818</v>
      </c>
      <c r="AP2060" s="4">
        <f t="shared" si="1551"/>
        <v>3.0178381052674013</v>
      </c>
      <c r="AQ2060" s="4">
        <f t="shared" si="1552"/>
        <v>2.8799999999998818</v>
      </c>
      <c r="AR2060" s="4">
        <f t="shared" si="1539"/>
        <v>1.6900000000000546</v>
      </c>
      <c r="AS2060">
        <f t="shared" si="1553"/>
        <v>3.7721618947325624</v>
      </c>
      <c r="AT2060" s="6">
        <f t="shared" si="1554"/>
        <v>0</v>
      </c>
      <c r="AU2060" s="4">
        <f t="shared" si="1555"/>
        <v>5.1136417243798782</v>
      </c>
      <c r="AV2060" s="4">
        <f t="shared" si="1556"/>
        <v>5.9483548449122976</v>
      </c>
      <c r="AW2060">
        <f t="shared" si="1557"/>
        <v>0</v>
      </c>
      <c r="AX2060">
        <f t="shared" si="1558"/>
        <v>0</v>
      </c>
      <c r="AY2060">
        <f t="shared" si="1559"/>
        <v>0</v>
      </c>
      <c r="AZ2060" s="4">
        <f t="shared" si="1540"/>
        <v>6.94</v>
      </c>
      <c r="BA2060" s="4">
        <f t="shared" si="1560"/>
        <v>104.27499999999989</v>
      </c>
      <c r="BB2060" s="4">
        <f t="shared" si="1541"/>
        <v>94.823333333333139</v>
      </c>
      <c r="BC2060" s="4">
        <f t="shared" si="1542"/>
        <v>228.93999999999997</v>
      </c>
      <c r="BM2060">
        <f t="shared" si="1514"/>
        <v>1</v>
      </c>
    </row>
    <row r="2061" spans="1:65" x14ac:dyDescent="0.25">
      <c r="A2061">
        <v>454</v>
      </c>
      <c r="B2061" s="1">
        <v>41842</v>
      </c>
      <c r="C2061" s="2">
        <v>1975.65</v>
      </c>
      <c r="D2061" s="2">
        <v>1986.24</v>
      </c>
      <c r="E2061" s="2">
        <v>1975.65</v>
      </c>
      <c r="F2061" s="2">
        <v>1983.53</v>
      </c>
      <c r="G2061" s="2">
        <v>2890480000</v>
      </c>
      <c r="H2061" s="2">
        <f t="shared" si="1515"/>
        <v>6.4270228981491453</v>
      </c>
      <c r="I2061" s="2">
        <f t="shared" si="1516"/>
        <v>1968.7645</v>
      </c>
      <c r="J2061" s="2">
        <f t="shared" si="1517"/>
        <v>9.7112241626296854</v>
      </c>
      <c r="K2061" s="2">
        <f t="shared" si="1518"/>
        <v>2.0199999999999818</v>
      </c>
      <c r="L2061" s="18">
        <v>9.1799999999999993E-2</v>
      </c>
      <c r="M2061" s="19">
        <v>7.7267857557499493</v>
      </c>
      <c r="N2061" s="4">
        <f t="shared" si="1529"/>
        <v>12.6099999999999</v>
      </c>
      <c r="O2061" s="4">
        <f t="shared" si="1519"/>
        <v>15.263000000000034</v>
      </c>
      <c r="P2061" s="4">
        <f t="shared" si="1530"/>
        <v>0.96829323308270554</v>
      </c>
      <c r="Q2061" s="4">
        <f t="shared" si="1543"/>
        <v>0.68245111886562526</v>
      </c>
      <c r="R2061" s="18">
        <f t="shared" si="1531"/>
        <v>1974.4799924812032</v>
      </c>
      <c r="S2061" s="2">
        <f t="shared" si="1532"/>
        <v>9.0500075187967468</v>
      </c>
      <c r="T2061" s="22">
        <f t="shared" si="1520"/>
        <v>0</v>
      </c>
      <c r="U2061" s="29">
        <f t="shared" si="1533"/>
        <v>1975.9436456140352</v>
      </c>
      <c r="V2061" s="30">
        <f t="shared" si="1534"/>
        <v>7.5863543859647962</v>
      </c>
      <c r="W2061" s="31">
        <f t="shared" si="1544"/>
        <v>1</v>
      </c>
      <c r="X2061" s="35">
        <f t="shared" si="1535"/>
        <v>1980.4037333333329</v>
      </c>
      <c r="Y2061" s="30">
        <f t="shared" si="1536"/>
        <v>3.1262666666671066</v>
      </c>
      <c r="Z2061" s="31">
        <f t="shared" si="1545"/>
        <v>1</v>
      </c>
      <c r="AA2061" s="29">
        <f t="shared" si="1537"/>
        <v>1976.5680578947367</v>
      </c>
      <c r="AB2061" s="30">
        <f t="shared" si="1538"/>
        <v>6.9619421052632333</v>
      </c>
      <c r="AC2061" s="31">
        <f t="shared" si="1546"/>
        <v>1</v>
      </c>
      <c r="AD2061" s="32">
        <f t="shared" si="1521"/>
        <v>1</v>
      </c>
      <c r="AE2061" s="33">
        <f t="shared" si="1522"/>
        <v>1</v>
      </c>
      <c r="AF2061" s="33">
        <f t="shared" si="1523"/>
        <v>0</v>
      </c>
      <c r="AG2061" s="33">
        <f t="shared" si="1524"/>
        <v>0</v>
      </c>
      <c r="AH2061" s="38">
        <f t="shared" si="1525"/>
        <v>1</v>
      </c>
      <c r="AI2061" s="33">
        <f t="shared" si="1526"/>
        <v>1</v>
      </c>
      <c r="AJ2061" s="39">
        <f t="shared" si="1527"/>
        <v>1</v>
      </c>
      <c r="AK2061" s="43">
        <f t="shared" si="1528"/>
        <v>0</v>
      </c>
      <c r="AL2061" s="4">
        <f t="shared" si="1547"/>
        <v>10.589999999999918</v>
      </c>
      <c r="AM2061" s="4">
        <f t="shared" si="1548"/>
        <v>9.6719421052632697</v>
      </c>
      <c r="AN2061" s="4">
        <f t="shared" si="1549"/>
        <v>9.6719421052632697</v>
      </c>
      <c r="AO2061" s="4">
        <f t="shared" si="1550"/>
        <v>0</v>
      </c>
      <c r="AP2061" s="4">
        <f t="shared" si="1551"/>
        <v>0.91805789473664845</v>
      </c>
      <c r="AQ2061" s="4">
        <f t="shared" si="1552"/>
        <v>0</v>
      </c>
      <c r="AR2061" s="4">
        <f t="shared" si="1539"/>
        <v>7.8799999999998818</v>
      </c>
      <c r="AS2061">
        <f t="shared" si="1553"/>
        <v>9.6719421052632697</v>
      </c>
      <c r="AT2061" s="6">
        <f t="shared" si="1554"/>
        <v>1</v>
      </c>
      <c r="AU2061" s="4">
        <f t="shared" si="1555"/>
        <v>-0.2318611158244952</v>
      </c>
      <c r="AV2061" s="4">
        <f t="shared" si="1556"/>
        <v>0.14678575575006753</v>
      </c>
      <c r="AW2061">
        <f t="shared" si="1557"/>
        <v>0</v>
      </c>
      <c r="AX2061">
        <f t="shared" si="1558"/>
        <v>1</v>
      </c>
      <c r="AY2061">
        <f t="shared" si="1559"/>
        <v>0</v>
      </c>
      <c r="AZ2061" s="4">
        <f t="shared" si="1540"/>
        <v>-3.9100000000000006</v>
      </c>
      <c r="BA2061" s="4">
        <f t="shared" si="1560"/>
        <v>97.334999999999894</v>
      </c>
      <c r="BB2061" s="4">
        <f t="shared" si="1541"/>
        <v>87.883333333333141</v>
      </c>
      <c r="BC2061" s="4">
        <f t="shared" si="1542"/>
        <v>225.07200000000003</v>
      </c>
      <c r="BM2061">
        <f t="shared" si="1514"/>
        <v>1</v>
      </c>
    </row>
    <row r="2062" spans="1:65" x14ac:dyDescent="0.25">
      <c r="A2062">
        <v>453</v>
      </c>
      <c r="B2062" s="1">
        <v>41841</v>
      </c>
      <c r="C2062" s="2">
        <v>1976.93</v>
      </c>
      <c r="D2062" s="2">
        <v>1976.93</v>
      </c>
      <c r="E2062" s="2">
        <v>1965.77</v>
      </c>
      <c r="F2062" s="2">
        <v>1973.63</v>
      </c>
      <c r="G2062" s="2">
        <v>2611160000</v>
      </c>
      <c r="H2062" s="2">
        <f t="shared" si="1515"/>
        <v>6.4841592447372278</v>
      </c>
      <c r="I2062" s="2">
        <f t="shared" si="1516"/>
        <v>1968.1280000000002</v>
      </c>
      <c r="J2062" s="2">
        <f t="shared" si="1517"/>
        <v>9.4387044717621951</v>
      </c>
      <c r="K2062" s="2">
        <f t="shared" si="1518"/>
        <v>-1.2899999999999636</v>
      </c>
      <c r="L2062" s="18">
        <v>9.7299999999999998E-2</v>
      </c>
      <c r="M2062" s="19">
        <v>8.2087660777728484</v>
      </c>
      <c r="N2062" s="4">
        <f t="shared" si="1529"/>
        <v>12.450000000000045</v>
      </c>
      <c r="O2062" s="4">
        <f t="shared" si="1519"/>
        <v>15.821000000000049</v>
      </c>
      <c r="P2062" s="4">
        <f t="shared" si="1530"/>
        <v>0.84999248120300785</v>
      </c>
      <c r="Q2062" s="4">
        <f t="shared" si="1543"/>
        <v>0.75293747188484084</v>
      </c>
      <c r="R2062" s="18">
        <f t="shared" si="1531"/>
        <v>1979.0728345864661</v>
      </c>
      <c r="S2062" s="2">
        <f t="shared" si="1532"/>
        <v>5.4428345864660059</v>
      </c>
      <c r="T2062" s="22">
        <f t="shared" si="1520"/>
        <v>1</v>
      </c>
      <c r="U2062" s="29">
        <f t="shared" si="1533"/>
        <v>1977.2740240194973</v>
      </c>
      <c r="V2062" s="30">
        <f t="shared" si="1534"/>
        <v>3.6440240194972375</v>
      </c>
      <c r="W2062" s="31">
        <f t="shared" si="1544"/>
        <v>1</v>
      </c>
      <c r="X2062" s="35">
        <f t="shared" si="1535"/>
        <v>1970.9352000000003</v>
      </c>
      <c r="Y2062" s="30">
        <f t="shared" si="1536"/>
        <v>2.6947999999997592</v>
      </c>
      <c r="Z2062" s="31">
        <f t="shared" si="1545"/>
        <v>1</v>
      </c>
      <c r="AA2062" s="29">
        <f t="shared" si="1537"/>
        <v>1976.3865886567678</v>
      </c>
      <c r="AB2062" s="30">
        <f t="shared" si="1538"/>
        <v>2.7565886567676898</v>
      </c>
      <c r="AC2062" s="31">
        <f t="shared" si="1546"/>
        <v>1</v>
      </c>
      <c r="AD2062" s="32">
        <f t="shared" si="1521"/>
        <v>1</v>
      </c>
      <c r="AE2062" s="33">
        <f t="shared" si="1522"/>
        <v>0</v>
      </c>
      <c r="AF2062" s="33">
        <f t="shared" si="1523"/>
        <v>0</v>
      </c>
      <c r="AG2062" s="33">
        <f t="shared" si="1524"/>
        <v>0</v>
      </c>
      <c r="AH2062" s="38">
        <f t="shared" si="1525"/>
        <v>1</v>
      </c>
      <c r="AI2062" s="33">
        <f t="shared" si="1526"/>
        <v>0</v>
      </c>
      <c r="AJ2062" s="39">
        <f t="shared" si="1527"/>
        <v>1</v>
      </c>
      <c r="AK2062" s="43">
        <f t="shared" si="1528"/>
        <v>0</v>
      </c>
      <c r="AL2062" s="4">
        <f t="shared" si="1547"/>
        <v>0</v>
      </c>
      <c r="AM2062" s="4">
        <f t="shared" si="1548"/>
        <v>0.5434113432322647</v>
      </c>
      <c r="AN2062" s="4">
        <f t="shared" si="1549"/>
        <v>0</v>
      </c>
      <c r="AO2062" s="4">
        <f t="shared" si="1550"/>
        <v>-11.160000000000082</v>
      </c>
      <c r="AP2062" s="4">
        <f t="shared" si="1551"/>
        <v>10.616588656767817</v>
      </c>
      <c r="AQ2062" s="4">
        <f t="shared" si="1552"/>
        <v>10.616588656767817</v>
      </c>
      <c r="AR2062" s="4">
        <f t="shared" si="1539"/>
        <v>3.2999999999999545</v>
      </c>
      <c r="AS2062">
        <f t="shared" si="1553"/>
        <v>10.616588656767817</v>
      </c>
      <c r="AT2062" s="6">
        <f t="shared" si="1554"/>
        <v>1</v>
      </c>
      <c r="AU2062" s="4">
        <f t="shared" si="1555"/>
        <v>-2.4104346726528743</v>
      </c>
      <c r="AV2062" s="4">
        <f t="shared" si="1556"/>
        <v>5.2087660777728937</v>
      </c>
      <c r="AW2062">
        <f t="shared" si="1557"/>
        <v>0</v>
      </c>
      <c r="AX2062">
        <f t="shared" si="1558"/>
        <v>1</v>
      </c>
      <c r="AY2062">
        <f t="shared" si="1559"/>
        <v>0</v>
      </c>
      <c r="AZ2062" s="4">
        <f t="shared" si="1540"/>
        <v>-3.9100000000000006</v>
      </c>
      <c r="BA2062" s="4">
        <f t="shared" si="1560"/>
        <v>101.24499999999989</v>
      </c>
      <c r="BB2062" s="4">
        <f t="shared" si="1541"/>
        <v>90.48999999999981</v>
      </c>
      <c r="BC2062" s="4">
        <f t="shared" si="1542"/>
        <v>225.584</v>
      </c>
      <c r="BM2062">
        <f t="shared" si="1514"/>
        <v>1</v>
      </c>
    </row>
    <row r="2063" spans="1:65" x14ac:dyDescent="0.25">
      <c r="A2063">
        <v>452</v>
      </c>
      <c r="B2063" s="1">
        <v>41838</v>
      </c>
      <c r="C2063" s="2">
        <v>1961.54</v>
      </c>
      <c r="D2063" s="2">
        <v>1979.91</v>
      </c>
      <c r="E2063" s="2">
        <v>1960.82</v>
      </c>
      <c r="F2063" s="2">
        <v>1978.22</v>
      </c>
      <c r="G2063" s="2">
        <v>3106060000</v>
      </c>
      <c r="H2063" s="2">
        <f t="shared" si="1515"/>
        <v>7.486007688421866</v>
      </c>
      <c r="I2063" s="2">
        <f t="shared" si="1516"/>
        <v>1967.3040000000001</v>
      </c>
      <c r="J2063" s="2">
        <f t="shared" si="1517"/>
        <v>9.8211016104154947</v>
      </c>
      <c r="K2063" s="2">
        <f t="shared" si="1518"/>
        <v>3.4200000000000728</v>
      </c>
      <c r="L2063" s="18">
        <v>8.5449999999999998E-2</v>
      </c>
      <c r="M2063" s="19">
        <v>7.1357860731434295</v>
      </c>
      <c r="N2063" s="4">
        <f t="shared" si="1529"/>
        <v>21.790000000000191</v>
      </c>
      <c r="O2063" s="4">
        <f t="shared" si="1519"/>
        <v>15.632000000000039</v>
      </c>
      <c r="P2063" s="4">
        <f t="shared" si="1530"/>
        <v>0.85283458646616528</v>
      </c>
      <c r="Q2063" s="4">
        <f t="shared" si="1543"/>
        <v>0.88211287050602838</v>
      </c>
      <c r="R2063" s="18">
        <f t="shared" si="1531"/>
        <v>1958.9354511278195</v>
      </c>
      <c r="S2063" s="2">
        <f t="shared" si="1532"/>
        <v>19.284548872180494</v>
      </c>
      <c r="T2063" s="22">
        <f t="shared" si="1520"/>
        <v>0</v>
      </c>
      <c r="U2063" s="29">
        <f t="shared" si="1533"/>
        <v>1961.9253001239967</v>
      </c>
      <c r="V2063" s="30">
        <f t="shared" si="1534"/>
        <v>16.294699876003278</v>
      </c>
      <c r="W2063" s="31">
        <f t="shared" si="1544"/>
        <v>0</v>
      </c>
      <c r="X2063" s="35">
        <f t="shared" si="1535"/>
        <v>1963.0682666666667</v>
      </c>
      <c r="Y2063" s="30">
        <f t="shared" si="1536"/>
        <v>15.151733333333368</v>
      </c>
      <c r="Z2063" s="31">
        <f t="shared" si="1545"/>
        <v>0</v>
      </c>
      <c r="AA2063" s="29">
        <f t="shared" si="1537"/>
        <v>1962.0853154399706</v>
      </c>
      <c r="AB2063" s="30">
        <f t="shared" si="1538"/>
        <v>16.134684560029427</v>
      </c>
      <c r="AC2063" s="31">
        <f t="shared" si="1546"/>
        <v>0</v>
      </c>
      <c r="AD2063" s="32">
        <f t="shared" si="1521"/>
        <v>-1</v>
      </c>
      <c r="AE2063" s="33">
        <f t="shared" si="1522"/>
        <v>0</v>
      </c>
      <c r="AF2063" s="33">
        <f t="shared" si="1523"/>
        <v>0</v>
      </c>
      <c r="AG2063" s="33">
        <f t="shared" si="1524"/>
        <v>0</v>
      </c>
      <c r="AH2063" s="38">
        <f t="shared" si="1525"/>
        <v>-1</v>
      </c>
      <c r="AI2063" s="33">
        <f t="shared" si="1526"/>
        <v>-1</v>
      </c>
      <c r="AJ2063" s="39">
        <f t="shared" si="1527"/>
        <v>-1</v>
      </c>
      <c r="AK2063" s="43">
        <f t="shared" si="1528"/>
        <v>-1</v>
      </c>
      <c r="AL2063" s="4">
        <f t="shared" si="1547"/>
        <v>18.370000000000118</v>
      </c>
      <c r="AM2063" s="4">
        <f t="shared" si="1548"/>
        <v>17.824684560029482</v>
      </c>
      <c r="AN2063" s="4">
        <f t="shared" si="1549"/>
        <v>17.824684560029482</v>
      </c>
      <c r="AO2063" s="4">
        <f t="shared" si="1550"/>
        <v>-0.72000000000002728</v>
      </c>
      <c r="AP2063" s="4">
        <f t="shared" si="1551"/>
        <v>1.2653154399706636</v>
      </c>
      <c r="AQ2063" s="4">
        <f t="shared" si="1552"/>
        <v>0.72000000000002728</v>
      </c>
      <c r="AR2063" s="4">
        <f t="shared" si="1539"/>
        <v>16.680000000000064</v>
      </c>
      <c r="AS2063">
        <f t="shared" si="1553"/>
        <v>17.824684560029482</v>
      </c>
      <c r="AT2063" s="6">
        <f t="shared" si="1554"/>
        <v>1</v>
      </c>
      <c r="AU2063" s="4">
        <f t="shared" si="1555"/>
        <v>-6.0702001852550271</v>
      </c>
      <c r="AV2063" s="4">
        <f t="shared" si="1556"/>
        <v>-9.2442139268566343</v>
      </c>
      <c r="AW2063">
        <f t="shared" si="1557"/>
        <v>1</v>
      </c>
      <c r="AX2063">
        <f t="shared" si="1558"/>
        <v>0</v>
      </c>
      <c r="AY2063">
        <f t="shared" si="1559"/>
        <v>0</v>
      </c>
      <c r="AZ2063" s="4">
        <f t="shared" si="1540"/>
        <v>-3.9100000000000006</v>
      </c>
      <c r="BA2063" s="4">
        <f t="shared" si="1560"/>
        <v>105.15499999999989</v>
      </c>
      <c r="BB2063" s="4">
        <f t="shared" si="1541"/>
        <v>91.793333333333138</v>
      </c>
      <c r="BC2063" s="4">
        <f t="shared" si="1542"/>
        <v>219.42799999999997</v>
      </c>
      <c r="BM2063">
        <f t="shared" si="1514"/>
        <v>1</v>
      </c>
    </row>
    <row r="2064" spans="1:65" x14ac:dyDescent="0.25">
      <c r="A2064">
        <v>451</v>
      </c>
      <c r="B2064" s="1">
        <v>41837</v>
      </c>
      <c r="C2064" s="2">
        <v>1979.75</v>
      </c>
      <c r="D2064" s="2">
        <v>1981.8</v>
      </c>
      <c r="E2064" s="2">
        <v>1955.59</v>
      </c>
      <c r="F2064" s="2">
        <v>1958.12</v>
      </c>
      <c r="G2064" s="2">
        <v>3381680000</v>
      </c>
      <c r="H2064" s="2">
        <f t="shared" si="1515"/>
        <v>6.5050240412913141</v>
      </c>
      <c r="I2064" s="2">
        <f t="shared" si="1516"/>
        <v>1967.1020000000001</v>
      </c>
      <c r="J2064" s="2">
        <f t="shared" si="1517"/>
        <v>9.9041307703296102</v>
      </c>
      <c r="K2064" s="2">
        <f t="shared" si="1518"/>
        <v>-1.8199999999999363</v>
      </c>
      <c r="L2064" s="18">
        <v>0.12095</v>
      </c>
      <c r="M2064" s="19">
        <v>10.22129076067344</v>
      </c>
      <c r="N2064" s="4">
        <f t="shared" si="1529"/>
        <v>26.210000000000036</v>
      </c>
      <c r="O2064" s="4">
        <f t="shared" si="1519"/>
        <v>14.550000000000022</v>
      </c>
      <c r="P2064" s="4">
        <f t="shared" si="1530"/>
        <v>0.81545112781954732</v>
      </c>
      <c r="Q2064" s="4">
        <f t="shared" si="1543"/>
        <v>0.98794903588943228</v>
      </c>
      <c r="R2064" s="18">
        <f t="shared" si="1531"/>
        <v>1982.6729699248119</v>
      </c>
      <c r="S2064" s="2">
        <f t="shared" si="1532"/>
        <v>24.552969924812032</v>
      </c>
      <c r="T2064" s="22">
        <f t="shared" si="1520"/>
        <v>0</v>
      </c>
      <c r="U2064" s="29">
        <f t="shared" si="1533"/>
        <v>1980.1868527599754</v>
      </c>
      <c r="V2064" s="30">
        <f t="shared" si="1534"/>
        <v>22.066852759975518</v>
      </c>
      <c r="W2064" s="31">
        <f t="shared" si="1544"/>
        <v>0</v>
      </c>
      <c r="X2064" s="35">
        <f t="shared" si="1535"/>
        <v>1979.3496</v>
      </c>
      <c r="Y2064" s="30">
        <f t="shared" si="1536"/>
        <v>21.229600000000119</v>
      </c>
      <c r="Z2064" s="31">
        <f t="shared" si="1545"/>
        <v>0</v>
      </c>
      <c r="AA2064" s="29">
        <f t="shared" si="1537"/>
        <v>1980.0696373735789</v>
      </c>
      <c r="AB2064" s="30">
        <f t="shared" si="1538"/>
        <v>21.94963737357898</v>
      </c>
      <c r="AC2064" s="31">
        <f t="shared" si="1546"/>
        <v>0</v>
      </c>
      <c r="AD2064" s="32">
        <f t="shared" si="1521"/>
        <v>-1</v>
      </c>
      <c r="AE2064" s="33">
        <f t="shared" si="1522"/>
        <v>-1</v>
      </c>
      <c r="AF2064" s="33">
        <f t="shared" si="1523"/>
        <v>-1</v>
      </c>
      <c r="AG2064" s="33">
        <f t="shared" si="1524"/>
        <v>0</v>
      </c>
      <c r="AH2064" s="38">
        <f t="shared" si="1525"/>
        <v>-1</v>
      </c>
      <c r="AI2064" s="33">
        <f t="shared" si="1526"/>
        <v>-1</v>
      </c>
      <c r="AJ2064" s="39">
        <f t="shared" si="1527"/>
        <v>-1</v>
      </c>
      <c r="AK2064" s="43">
        <f t="shared" si="1528"/>
        <v>-1</v>
      </c>
      <c r="AL2064" s="4">
        <f t="shared" si="1547"/>
        <v>2.0499999999999545</v>
      </c>
      <c r="AM2064" s="4">
        <f t="shared" si="1548"/>
        <v>1.7303626264210834</v>
      </c>
      <c r="AN2064" s="4">
        <f t="shared" si="1549"/>
        <v>1.7303626264210834</v>
      </c>
      <c r="AO2064" s="4">
        <f t="shared" si="1550"/>
        <v>-24.160000000000082</v>
      </c>
      <c r="AP2064" s="4">
        <f t="shared" si="1551"/>
        <v>24.479637373578953</v>
      </c>
      <c r="AQ2064" s="4">
        <f t="shared" si="1552"/>
        <v>24.160000000000082</v>
      </c>
      <c r="AR2064" s="4">
        <f t="shared" si="1539"/>
        <v>21.630000000000109</v>
      </c>
      <c r="AS2064">
        <f t="shared" si="1553"/>
        <v>24.160000000000082</v>
      </c>
      <c r="AT2064" s="6">
        <f t="shared" si="1554"/>
        <v>1</v>
      </c>
      <c r="AU2064" s="4">
        <f t="shared" si="1555"/>
        <v>-16.524209416959525</v>
      </c>
      <c r="AV2064" s="4">
        <f t="shared" si="1556"/>
        <v>-11.108709239326668</v>
      </c>
      <c r="AW2064">
        <f t="shared" si="1557"/>
        <v>1</v>
      </c>
      <c r="AX2064">
        <f t="shared" si="1558"/>
        <v>0</v>
      </c>
      <c r="AY2064">
        <f t="shared" si="1559"/>
        <v>0</v>
      </c>
      <c r="AZ2064" s="4">
        <f t="shared" si="1540"/>
        <v>-3.9100000000000006</v>
      </c>
      <c r="BA2064" s="4">
        <f t="shared" si="1560"/>
        <v>109.06499999999988</v>
      </c>
      <c r="BB2064" s="4">
        <f t="shared" si="1541"/>
        <v>95.703333333333134</v>
      </c>
      <c r="BC2064" s="4">
        <f t="shared" si="1542"/>
        <v>226.71199999999996</v>
      </c>
      <c r="BM2064">
        <f t="shared" si="1514"/>
        <v>1</v>
      </c>
    </row>
    <row r="2065" spans="1:65" x14ac:dyDescent="0.25">
      <c r="A2065">
        <v>450</v>
      </c>
      <c r="B2065" s="1">
        <v>41836</v>
      </c>
      <c r="C2065" s="2">
        <v>1976.35</v>
      </c>
      <c r="D2065" s="2">
        <v>1983.94</v>
      </c>
      <c r="E2065" s="2">
        <v>1975.67</v>
      </c>
      <c r="F2065" s="2">
        <v>1981.57</v>
      </c>
      <c r="G2065" s="2">
        <v>3390950000</v>
      </c>
      <c r="H2065" s="2">
        <f t="shared" si="1515"/>
        <v>6.1520046416685439</v>
      </c>
      <c r="I2065" s="2">
        <f t="shared" si="1516"/>
        <v>1965.2510000000002</v>
      </c>
      <c r="J2065" s="2">
        <f t="shared" si="1517"/>
        <v>8.9208741016137179</v>
      </c>
      <c r="K2065" s="2">
        <f t="shared" si="1518"/>
        <v>3.0699999999999363</v>
      </c>
      <c r="L2065" s="18">
        <v>7.8899999999999998E-2</v>
      </c>
      <c r="M2065" s="19">
        <v>6.639817898296136</v>
      </c>
      <c r="N2065" s="4">
        <f t="shared" si="1529"/>
        <v>10.660000000000082</v>
      </c>
      <c r="O2065" s="4">
        <f t="shared" si="1519"/>
        <v>12.338000000000033</v>
      </c>
      <c r="P2065" s="4">
        <f t="shared" si="1530"/>
        <v>1.1029699248120293</v>
      </c>
      <c r="Q2065" s="4">
        <f t="shared" si="1543"/>
        <v>1.120135281988407</v>
      </c>
      <c r="R2065" s="18">
        <f t="shared" si="1531"/>
        <v>1974.5126541353384</v>
      </c>
      <c r="S2065" s="2">
        <f t="shared" si="1532"/>
        <v>7.0573458646615563</v>
      </c>
      <c r="T2065" s="22">
        <f t="shared" si="1520"/>
        <v>1</v>
      </c>
      <c r="U2065" s="29">
        <f t="shared" si="1533"/>
        <v>1976.7625062591569</v>
      </c>
      <c r="V2065" s="30">
        <f t="shared" si="1534"/>
        <v>4.8074937408430287</v>
      </c>
      <c r="W2065" s="31">
        <f t="shared" si="1544"/>
        <v>1</v>
      </c>
      <c r="X2065" s="35">
        <f t="shared" si="1535"/>
        <v>1978.6769333333334</v>
      </c>
      <c r="Y2065" s="30">
        <f t="shared" si="1536"/>
        <v>2.8930666666665275</v>
      </c>
      <c r="Z2065" s="31">
        <f t="shared" si="1545"/>
        <v>1</v>
      </c>
      <c r="AA2065" s="29">
        <f t="shared" si="1537"/>
        <v>1977.0305260495415</v>
      </c>
      <c r="AB2065" s="30">
        <f t="shared" si="1538"/>
        <v>4.5394739504583868</v>
      </c>
      <c r="AC2065" s="31">
        <f t="shared" si="1546"/>
        <v>1</v>
      </c>
      <c r="AD2065" s="32">
        <f t="shared" si="1521"/>
        <v>1</v>
      </c>
      <c r="AE2065" s="33">
        <f t="shared" si="1522"/>
        <v>1</v>
      </c>
      <c r="AF2065" s="33">
        <f t="shared" si="1523"/>
        <v>1</v>
      </c>
      <c r="AG2065" s="33">
        <f t="shared" si="1524"/>
        <v>0</v>
      </c>
      <c r="AH2065" s="38">
        <f t="shared" si="1525"/>
        <v>1</v>
      </c>
      <c r="AI2065" s="33">
        <f t="shared" si="1526"/>
        <v>1</v>
      </c>
      <c r="AJ2065" s="39">
        <f t="shared" si="1527"/>
        <v>1</v>
      </c>
      <c r="AK2065" s="43">
        <f t="shared" si="1528"/>
        <v>1</v>
      </c>
      <c r="AL2065" s="4">
        <f t="shared" si="1547"/>
        <v>7.5900000000001455</v>
      </c>
      <c r="AM2065" s="4">
        <f t="shared" si="1548"/>
        <v>6.909473950458505</v>
      </c>
      <c r="AN2065" s="4">
        <f t="shared" si="1549"/>
        <v>6.909473950458505</v>
      </c>
      <c r="AO2065" s="4">
        <f t="shared" si="1550"/>
        <v>-0.67999999999983629</v>
      </c>
      <c r="AP2065" s="4">
        <f t="shared" si="1551"/>
        <v>1.3605260495414768</v>
      </c>
      <c r="AQ2065" s="4">
        <f t="shared" si="1552"/>
        <v>0.67999999999983629</v>
      </c>
      <c r="AR2065" s="4">
        <f t="shared" si="1539"/>
        <v>5.2200000000000273</v>
      </c>
      <c r="AS2065">
        <f t="shared" si="1553"/>
        <v>6.909473950458505</v>
      </c>
      <c r="AT2065" s="6">
        <f t="shared" si="1554"/>
        <v>0</v>
      </c>
      <c r="AU2065" s="4">
        <f t="shared" si="1555"/>
        <v>1.288953157659229</v>
      </c>
      <c r="AV2065" s="4">
        <f t="shared" si="1556"/>
        <v>1.7198178982961088</v>
      </c>
      <c r="AW2065">
        <f t="shared" si="1557"/>
        <v>0</v>
      </c>
      <c r="AX2065">
        <f t="shared" si="1558"/>
        <v>0</v>
      </c>
      <c r="AY2065">
        <f t="shared" si="1559"/>
        <v>0</v>
      </c>
      <c r="AZ2065" s="4">
        <f t="shared" si="1540"/>
        <v>6.94</v>
      </c>
      <c r="BA2065" s="4">
        <f t="shared" si="1560"/>
        <v>112.97499999999988</v>
      </c>
      <c r="BB2065" s="4">
        <f t="shared" si="1541"/>
        <v>99.613333333333131</v>
      </c>
      <c r="BC2065" s="4">
        <f t="shared" si="1542"/>
        <v>225.35199999999998</v>
      </c>
      <c r="BM2065">
        <f t="shared" si="1514"/>
        <v>1</v>
      </c>
    </row>
    <row r="2066" spans="1:65" x14ac:dyDescent="0.25">
      <c r="A2066">
        <v>449</v>
      </c>
      <c r="B2066" s="1">
        <v>41835</v>
      </c>
      <c r="C2066" s="2">
        <v>1977.36</v>
      </c>
      <c r="D2066" s="2">
        <v>1982.52</v>
      </c>
      <c r="E2066" s="2">
        <v>1965.34</v>
      </c>
      <c r="F2066" s="2">
        <v>1973.28</v>
      </c>
      <c r="G2066" s="2">
        <v>3328740000</v>
      </c>
      <c r="H2066" s="2">
        <f t="shared" si="1515"/>
        <v>6.8812586865421226</v>
      </c>
      <c r="I2066" s="2">
        <f t="shared" si="1516"/>
        <v>1963.2910000000004</v>
      </c>
      <c r="J2066" s="2">
        <f t="shared" si="1517"/>
        <v>8.8869979538412789</v>
      </c>
      <c r="K2066" s="2">
        <f t="shared" si="1518"/>
        <v>0.25999999999999091</v>
      </c>
      <c r="L2066" s="18">
        <v>8.455E-2</v>
      </c>
      <c r="M2066" s="19">
        <v>7.1290670505371603</v>
      </c>
      <c r="N2066" s="4">
        <f t="shared" si="1529"/>
        <v>17.180000000000064</v>
      </c>
      <c r="O2066" s="4">
        <f t="shared" si="1519"/>
        <v>13.107000000000017</v>
      </c>
      <c r="P2066" s="4">
        <f t="shared" si="1530"/>
        <v>1.2326541353383453</v>
      </c>
      <c r="Q2066" s="4">
        <f t="shared" si="1543"/>
        <v>1.0577083568128023</v>
      </c>
      <c r="R2066" s="18">
        <f t="shared" si="1531"/>
        <v>1978.5938571428571</v>
      </c>
      <c r="S2066" s="2">
        <f t="shared" si="1532"/>
        <v>5.3138571428571595</v>
      </c>
      <c r="T2066" s="22">
        <f t="shared" si="1520"/>
        <v>1</v>
      </c>
      <c r="U2066" s="29">
        <f t="shared" si="1533"/>
        <v>1977.7656255691641</v>
      </c>
      <c r="V2066" s="30">
        <f t="shared" si="1534"/>
        <v>4.4856255691640854</v>
      </c>
      <c r="W2066" s="31">
        <f t="shared" si="1544"/>
        <v>1</v>
      </c>
      <c r="X2066" s="35">
        <f t="shared" si="1535"/>
        <v>1978.4173333333331</v>
      </c>
      <c r="Y2066" s="30">
        <f t="shared" si="1536"/>
        <v>5.1373333333331175</v>
      </c>
      <c r="Z2066" s="31">
        <f t="shared" si="1545"/>
        <v>1</v>
      </c>
      <c r="AA2066" s="29">
        <f t="shared" si="1537"/>
        <v>1977.8568646561475</v>
      </c>
      <c r="AB2066" s="30">
        <f t="shared" si="1538"/>
        <v>4.5768646561475634</v>
      </c>
      <c r="AC2066" s="31">
        <f t="shared" si="1546"/>
        <v>1</v>
      </c>
      <c r="AD2066" s="32">
        <f t="shared" si="1521"/>
        <v>1</v>
      </c>
      <c r="AE2066" s="33">
        <f t="shared" si="1522"/>
        <v>0</v>
      </c>
      <c r="AF2066" s="33">
        <f t="shared" si="1523"/>
        <v>1</v>
      </c>
      <c r="AG2066" s="33">
        <f t="shared" si="1524"/>
        <v>0</v>
      </c>
      <c r="AH2066" s="38">
        <f t="shared" si="1525"/>
        <v>1</v>
      </c>
      <c r="AI2066" s="33">
        <f t="shared" si="1526"/>
        <v>1</v>
      </c>
      <c r="AJ2066" s="39">
        <f t="shared" si="1527"/>
        <v>1</v>
      </c>
      <c r="AK2066" s="43">
        <f t="shared" si="1528"/>
        <v>1</v>
      </c>
      <c r="AL2066" s="4">
        <f t="shared" si="1547"/>
        <v>5.1600000000000819</v>
      </c>
      <c r="AM2066" s="4">
        <f t="shared" si="1548"/>
        <v>4.6631353438524457</v>
      </c>
      <c r="AN2066" s="4">
        <f t="shared" si="1549"/>
        <v>4.6631353438524457</v>
      </c>
      <c r="AO2066" s="4">
        <f t="shared" si="1550"/>
        <v>-12.019999999999982</v>
      </c>
      <c r="AP2066" s="4">
        <f t="shared" si="1551"/>
        <v>12.516864656147618</v>
      </c>
      <c r="AQ2066" s="4">
        <f t="shared" si="1552"/>
        <v>12.019999999999982</v>
      </c>
      <c r="AR2066" s="4">
        <f t="shared" si="1539"/>
        <v>4.0799999999999272</v>
      </c>
      <c r="AS2066">
        <f t="shared" si="1553"/>
        <v>12.019999999999982</v>
      </c>
      <c r="AT2066" s="6">
        <f t="shared" si="1554"/>
        <v>1</v>
      </c>
      <c r="AU2066" s="4">
        <f t="shared" si="1555"/>
        <v>-4.2953320494780804</v>
      </c>
      <c r="AV2066" s="4">
        <f t="shared" si="1556"/>
        <v>3.3490670505372329</v>
      </c>
      <c r="AW2066">
        <f t="shared" si="1557"/>
        <v>0</v>
      </c>
      <c r="AX2066">
        <f t="shared" si="1558"/>
        <v>1</v>
      </c>
      <c r="AY2066">
        <f t="shared" si="1559"/>
        <v>0</v>
      </c>
      <c r="AZ2066" s="4">
        <f t="shared" si="1540"/>
        <v>-3.9100000000000006</v>
      </c>
      <c r="BA2066" s="4">
        <f t="shared" si="1560"/>
        <v>106.03499999999988</v>
      </c>
      <c r="BB2066" s="4">
        <f t="shared" si="1541"/>
        <v>92.673333333333133</v>
      </c>
      <c r="BC2066" s="4">
        <f t="shared" si="1542"/>
        <v>225.75599999999994</v>
      </c>
      <c r="BM2066">
        <f t="shared" si="1514"/>
        <v>1</v>
      </c>
    </row>
    <row r="2067" spans="1:65" x14ac:dyDescent="0.25">
      <c r="A2067">
        <v>448</v>
      </c>
      <c r="B2067" s="1">
        <v>41834</v>
      </c>
      <c r="C2067" s="2">
        <v>1969.86</v>
      </c>
      <c r="D2067" s="2">
        <v>1979.85</v>
      </c>
      <c r="E2067" s="2">
        <v>1969.86</v>
      </c>
      <c r="F2067" s="2">
        <v>1977.1</v>
      </c>
      <c r="G2067" s="2">
        <v>2744920000</v>
      </c>
      <c r="H2067" s="2">
        <f t="shared" si="1515"/>
        <v>7.3359295404347185</v>
      </c>
      <c r="I2067" s="2">
        <f t="shared" si="1516"/>
        <v>1961.1650000000002</v>
      </c>
      <c r="J2067" s="2">
        <f t="shared" si="1517"/>
        <v>9.0294614865362899</v>
      </c>
      <c r="K2067" s="2">
        <f t="shared" si="1518"/>
        <v>2.2899999999999636</v>
      </c>
      <c r="L2067" s="18">
        <v>8.0049999999999996E-2</v>
      </c>
      <c r="M2067" s="19">
        <v>6.7171025656712189</v>
      </c>
      <c r="N2067" s="4">
        <f t="shared" si="1529"/>
        <v>12.279999999999973</v>
      </c>
      <c r="O2067" s="4">
        <f t="shared" si="1519"/>
        <v>11.991000000000009</v>
      </c>
      <c r="P2067" s="4">
        <f t="shared" si="1530"/>
        <v>1.4938571428571428</v>
      </c>
      <c r="Q2067" s="4">
        <f t="shared" si="1543"/>
        <v>1.0400655619596531</v>
      </c>
      <c r="R2067" s="18">
        <f t="shared" si="1531"/>
        <v>1969.2345037593984</v>
      </c>
      <c r="S2067" s="2">
        <f t="shared" si="1532"/>
        <v>7.8654962406014874</v>
      </c>
      <c r="T2067" s="22">
        <f t="shared" si="1520"/>
        <v>0</v>
      </c>
      <c r="U2067" s="29">
        <f t="shared" si="1533"/>
        <v>1970.2430578569765</v>
      </c>
      <c r="V2067" s="30">
        <f t="shared" si="1534"/>
        <v>6.8569421430233888</v>
      </c>
      <c r="W2067" s="31">
        <f t="shared" si="1544"/>
        <v>0</v>
      </c>
      <c r="X2067" s="35">
        <f t="shared" si="1535"/>
        <v>1969.4715999999999</v>
      </c>
      <c r="Y2067" s="30">
        <f t="shared" si="1536"/>
        <v>7.628400000000056</v>
      </c>
      <c r="Z2067" s="31">
        <f t="shared" si="1545"/>
        <v>0</v>
      </c>
      <c r="AA2067" s="29">
        <f t="shared" si="1537"/>
        <v>1970.1350537569999</v>
      </c>
      <c r="AB2067" s="30">
        <f t="shared" si="1538"/>
        <v>6.9649462429999858</v>
      </c>
      <c r="AC2067" s="31">
        <f t="shared" si="1546"/>
        <v>0</v>
      </c>
      <c r="AD2067" s="32">
        <f t="shared" si="1521"/>
        <v>-1</v>
      </c>
      <c r="AE2067" s="33">
        <f t="shared" si="1522"/>
        <v>-1</v>
      </c>
      <c r="AF2067" s="33">
        <f t="shared" si="1523"/>
        <v>-1</v>
      </c>
      <c r="AG2067" s="33">
        <f t="shared" si="1524"/>
        <v>-1</v>
      </c>
      <c r="AH2067" s="38">
        <f t="shared" si="1525"/>
        <v>-1</v>
      </c>
      <c r="AI2067" s="33">
        <f t="shared" si="1526"/>
        <v>-1</v>
      </c>
      <c r="AJ2067" s="39">
        <f t="shared" si="1527"/>
        <v>-1</v>
      </c>
      <c r="AK2067" s="43">
        <f t="shared" si="1528"/>
        <v>-1</v>
      </c>
      <c r="AL2067" s="4">
        <f t="shared" si="1547"/>
        <v>9.9900000000000091</v>
      </c>
      <c r="AM2067" s="4">
        <f t="shared" si="1548"/>
        <v>9.7149462429999858</v>
      </c>
      <c r="AN2067" s="4">
        <f t="shared" si="1549"/>
        <v>9.7149462429999858</v>
      </c>
      <c r="AO2067" s="4">
        <f t="shared" si="1550"/>
        <v>0</v>
      </c>
      <c r="AP2067" s="4">
        <f t="shared" si="1551"/>
        <v>0.27505375700002332</v>
      </c>
      <c r="AQ2067" s="4">
        <f t="shared" si="1552"/>
        <v>0</v>
      </c>
      <c r="AR2067" s="4">
        <f t="shared" si="1539"/>
        <v>7.2400000000000091</v>
      </c>
      <c r="AS2067">
        <f t="shared" si="1553"/>
        <v>9.7149462429999858</v>
      </c>
      <c r="AT2067" s="6">
        <f t="shared" si="1554"/>
        <v>1</v>
      </c>
      <c r="AU2067" s="4">
        <f t="shared" si="1555"/>
        <v>-1.6981020695341709</v>
      </c>
      <c r="AV2067" s="4">
        <f t="shared" si="1556"/>
        <v>-0.22289743432879022</v>
      </c>
      <c r="AW2067">
        <f t="shared" si="1557"/>
        <v>1</v>
      </c>
      <c r="AX2067">
        <f t="shared" si="1558"/>
        <v>0</v>
      </c>
      <c r="AY2067">
        <f t="shared" si="1559"/>
        <v>0</v>
      </c>
      <c r="AZ2067" s="4">
        <f t="shared" si="1540"/>
        <v>-3.9100000000000006</v>
      </c>
      <c r="BA2067" s="4">
        <f t="shared" si="1560"/>
        <v>109.94499999999988</v>
      </c>
      <c r="BB2067" s="4">
        <f t="shared" si="1541"/>
        <v>96.58333333333313</v>
      </c>
      <c r="BC2067" s="4">
        <f t="shared" si="1542"/>
        <v>222.75599999999994</v>
      </c>
      <c r="BM2067">
        <f t="shared" si="1514"/>
        <v>1</v>
      </c>
    </row>
    <row r="2068" spans="1:65" x14ac:dyDescent="0.25">
      <c r="A2068">
        <v>447</v>
      </c>
      <c r="B2068" s="1">
        <v>41831</v>
      </c>
      <c r="C2068" s="2">
        <v>1965.76</v>
      </c>
      <c r="D2068" s="2">
        <v>1968.67</v>
      </c>
      <c r="E2068" s="2">
        <v>1959.63</v>
      </c>
      <c r="F2068" s="2">
        <v>1967.57</v>
      </c>
      <c r="G2068" s="2">
        <v>2684630000</v>
      </c>
      <c r="H2068" s="2">
        <f t="shared" si="1515"/>
        <v>8.4808343405063518</v>
      </c>
      <c r="I2068" s="2">
        <f t="shared" si="1516"/>
        <v>1959.2120000000002</v>
      </c>
      <c r="J2068" s="2">
        <f t="shared" si="1517"/>
        <v>9.7593601494317141</v>
      </c>
      <c r="K2068" s="2">
        <f t="shared" si="1518"/>
        <v>1.0799999999999272</v>
      </c>
      <c r="L2068" s="18">
        <v>8.3199999999999996E-2</v>
      </c>
      <c r="M2068" s="19">
        <v>6.971168846492013</v>
      </c>
      <c r="N2068" s="4">
        <f t="shared" si="1529"/>
        <v>9.0399999999999636</v>
      </c>
      <c r="O2068" s="4">
        <f t="shared" si="1519"/>
        <v>11.692000000000007</v>
      </c>
      <c r="P2068" s="4">
        <f t="shared" si="1530"/>
        <v>1.6645037593984962</v>
      </c>
      <c r="Q2068" s="4">
        <f t="shared" si="1543"/>
        <v>0.98219963327318183</v>
      </c>
      <c r="R2068" s="18">
        <f t="shared" si="1531"/>
        <v>1966.6904887218045</v>
      </c>
      <c r="S2068" s="2">
        <f t="shared" si="1532"/>
        <v>0.87951127819542307</v>
      </c>
      <c r="T2068" s="22">
        <f t="shared" si="1520"/>
        <v>1</v>
      </c>
      <c r="U2068" s="29">
        <f t="shared" si="1533"/>
        <v>1966.1598101921627</v>
      </c>
      <c r="V2068" s="30">
        <f t="shared" si="1534"/>
        <v>1.4101898078372415</v>
      </c>
      <c r="W2068" s="31">
        <f t="shared" si="1544"/>
        <v>1</v>
      </c>
      <c r="X2068" s="35">
        <f t="shared" si="1535"/>
        <v>1966.2657333333336</v>
      </c>
      <c r="Y2068" s="30">
        <f t="shared" si="1536"/>
        <v>1.3042666666663081</v>
      </c>
      <c r="Z2068" s="31">
        <f t="shared" si="1545"/>
        <v>1</v>
      </c>
      <c r="AA2068" s="29">
        <f t="shared" si="1537"/>
        <v>1966.1746394319266</v>
      </c>
      <c r="AB2068" s="30">
        <f t="shared" si="1538"/>
        <v>1.395360568073329</v>
      </c>
      <c r="AC2068" s="31">
        <f t="shared" si="1546"/>
        <v>1</v>
      </c>
      <c r="AD2068" s="32">
        <f t="shared" si="1521"/>
        <v>1</v>
      </c>
      <c r="AE2068" s="33">
        <f t="shared" si="1522"/>
        <v>1</v>
      </c>
      <c r="AF2068" s="33">
        <f t="shared" si="1523"/>
        <v>0</v>
      </c>
      <c r="AG2068" s="33">
        <f t="shared" si="1524"/>
        <v>0</v>
      </c>
      <c r="AH2068" s="38">
        <f t="shared" si="1525"/>
        <v>1</v>
      </c>
      <c r="AI2068" s="33">
        <f t="shared" si="1526"/>
        <v>1</v>
      </c>
      <c r="AJ2068" s="39">
        <f t="shared" si="1527"/>
        <v>1</v>
      </c>
      <c r="AK2068" s="43">
        <f t="shared" si="1528"/>
        <v>1</v>
      </c>
      <c r="AL2068" s="4">
        <f t="shared" si="1547"/>
        <v>2.9100000000000819</v>
      </c>
      <c r="AM2068" s="4">
        <f t="shared" si="1548"/>
        <v>2.4953605680734654</v>
      </c>
      <c r="AN2068" s="4">
        <f t="shared" si="1549"/>
        <v>2.4953605680734654</v>
      </c>
      <c r="AO2068" s="4">
        <f t="shared" si="1550"/>
        <v>-6.1299999999998818</v>
      </c>
      <c r="AP2068" s="4">
        <f t="shared" si="1551"/>
        <v>6.5446394319264982</v>
      </c>
      <c r="AQ2068" s="4">
        <f t="shared" si="1552"/>
        <v>6.1299999999998818</v>
      </c>
      <c r="AR2068" s="4">
        <f t="shared" si="1539"/>
        <v>1.8099999999999454</v>
      </c>
      <c r="AS2068">
        <f t="shared" si="1553"/>
        <v>6.1299999999998818</v>
      </c>
      <c r="AT2068" s="6">
        <f t="shared" si="1554"/>
        <v>0</v>
      </c>
      <c r="AU2068" s="4">
        <f t="shared" si="1555"/>
        <v>2.742526206684726</v>
      </c>
      <c r="AV2068" s="4">
        <f t="shared" si="1556"/>
        <v>5.4611688464920674</v>
      </c>
      <c r="AW2068">
        <f t="shared" si="1557"/>
        <v>0</v>
      </c>
      <c r="AX2068">
        <f t="shared" si="1558"/>
        <v>0</v>
      </c>
      <c r="AY2068">
        <f t="shared" si="1559"/>
        <v>0</v>
      </c>
      <c r="AZ2068" s="4">
        <f t="shared" si="1540"/>
        <v>6.94</v>
      </c>
      <c r="BA2068" s="4">
        <f t="shared" si="1560"/>
        <v>113.85499999999988</v>
      </c>
      <c r="BB2068" s="4">
        <f t="shared" si="1541"/>
        <v>100.49333333333313</v>
      </c>
      <c r="BC2068" s="4">
        <f t="shared" si="1542"/>
        <v>221.11599999999999</v>
      </c>
      <c r="BM2068">
        <f t="shared" si="1514"/>
        <v>1</v>
      </c>
    </row>
    <row r="2069" spans="1:65" x14ac:dyDescent="0.25">
      <c r="A2069">
        <v>446</v>
      </c>
      <c r="B2069" s="1">
        <v>41830</v>
      </c>
      <c r="C2069" s="2">
        <v>1966.67</v>
      </c>
      <c r="D2069" s="2">
        <v>1969.84</v>
      </c>
      <c r="E2069" s="2">
        <v>1952.86</v>
      </c>
      <c r="F2069" s="2">
        <v>1964.68</v>
      </c>
      <c r="G2069" s="2">
        <v>3165690000</v>
      </c>
      <c r="H2069" s="2">
        <f t="shared" si="1515"/>
        <v>8.8976841556291397</v>
      </c>
      <c r="I2069" s="2">
        <f t="shared" si="1516"/>
        <v>1958.0915</v>
      </c>
      <c r="J2069" s="2">
        <f t="shared" si="1517"/>
        <v>11.123106296543718</v>
      </c>
      <c r="K2069" s="2">
        <f t="shared" si="1518"/>
        <v>-6.1599999999998545</v>
      </c>
      <c r="L2069" s="18">
        <v>9.1700000000000004E-2</v>
      </c>
      <c r="M2069" s="19">
        <v>7.7152401797257459</v>
      </c>
      <c r="N2069" s="4">
        <f t="shared" si="1529"/>
        <v>19.970000000000027</v>
      </c>
      <c r="O2069" s="4">
        <f t="shared" si="1519"/>
        <v>12.308000000000016</v>
      </c>
      <c r="P2069" s="4">
        <f t="shared" si="1530"/>
        <v>2.0104887218045135</v>
      </c>
      <c r="Q2069" s="4">
        <f t="shared" si="1543"/>
        <v>1.0251543388789051</v>
      </c>
      <c r="R2069" s="18">
        <f t="shared" si="1531"/>
        <v>1974.9789172932331</v>
      </c>
      <c r="S2069" s="2">
        <f t="shared" si="1532"/>
        <v>10.298917293232989</v>
      </c>
      <c r="T2069" s="22">
        <f t="shared" si="1520"/>
        <v>0</v>
      </c>
      <c r="U2069" s="29">
        <f t="shared" si="1533"/>
        <v>1967.1222391605841</v>
      </c>
      <c r="V2069" s="30">
        <f t="shared" si="1534"/>
        <v>2.4422391605839948</v>
      </c>
      <c r="W2069" s="31">
        <f t="shared" si="1544"/>
        <v>1</v>
      </c>
      <c r="X2069" s="35">
        <f t="shared" si="1535"/>
        <v>1963.1658666666667</v>
      </c>
      <c r="Y2069" s="30">
        <f t="shared" si="1536"/>
        <v>1.5141333333333478</v>
      </c>
      <c r="Z2069" s="31">
        <f t="shared" si="1545"/>
        <v>1</v>
      </c>
      <c r="AA2069" s="29">
        <f t="shared" si="1537"/>
        <v>1966.5683470114357</v>
      </c>
      <c r="AB2069" s="30">
        <f t="shared" si="1538"/>
        <v>1.8883470114355987</v>
      </c>
      <c r="AC2069" s="31">
        <f t="shared" si="1546"/>
        <v>1</v>
      </c>
      <c r="AD2069" s="32">
        <f t="shared" si="1521"/>
        <v>1</v>
      </c>
      <c r="AE2069" s="33">
        <f t="shared" si="1522"/>
        <v>1</v>
      </c>
      <c r="AF2069" s="33">
        <f t="shared" si="1523"/>
        <v>0</v>
      </c>
      <c r="AG2069" s="33">
        <f t="shared" si="1524"/>
        <v>0</v>
      </c>
      <c r="AH2069" s="38">
        <f t="shared" si="1525"/>
        <v>1</v>
      </c>
      <c r="AI2069" s="33">
        <f t="shared" si="1526"/>
        <v>1</v>
      </c>
      <c r="AJ2069" s="39">
        <f t="shared" si="1527"/>
        <v>0</v>
      </c>
      <c r="AK2069" s="43">
        <f t="shared" si="1528"/>
        <v>0</v>
      </c>
      <c r="AL2069" s="4">
        <f t="shared" si="1547"/>
        <v>3.1699999999998454</v>
      </c>
      <c r="AM2069" s="4">
        <f t="shared" si="1548"/>
        <v>3.2716529885642558</v>
      </c>
      <c r="AN2069" s="4">
        <f t="shared" si="1549"/>
        <v>3.1699999999998454</v>
      </c>
      <c r="AO2069" s="4">
        <f t="shared" si="1550"/>
        <v>-13.810000000000173</v>
      </c>
      <c r="AP2069" s="4">
        <f t="shared" si="1551"/>
        <v>13.708347011435762</v>
      </c>
      <c r="AQ2069" s="4">
        <f t="shared" si="1552"/>
        <v>13.708347011435762</v>
      </c>
      <c r="AR2069" s="4">
        <f t="shared" si="1539"/>
        <v>1.9900000000000091</v>
      </c>
      <c r="AS2069">
        <f t="shared" si="1553"/>
        <v>13.708347011435762</v>
      </c>
      <c r="AT2069" s="6">
        <f t="shared" si="1554"/>
        <v>1</v>
      </c>
      <c r="AU2069" s="4">
        <f t="shared" si="1555"/>
        <v>-5.6087830523949531</v>
      </c>
      <c r="AV2069" s="4">
        <f t="shared" si="1556"/>
        <v>6.0252401797257367</v>
      </c>
      <c r="AW2069">
        <f t="shared" si="1557"/>
        <v>0</v>
      </c>
      <c r="AX2069">
        <f t="shared" si="1558"/>
        <v>1</v>
      </c>
      <c r="AY2069">
        <f t="shared" si="1559"/>
        <v>0</v>
      </c>
      <c r="AZ2069" s="4">
        <f t="shared" si="1540"/>
        <v>-3.9100000000000006</v>
      </c>
      <c r="BA2069" s="4">
        <f t="shared" si="1560"/>
        <v>106.91499999999988</v>
      </c>
      <c r="BB2069" s="4">
        <f t="shared" si="1541"/>
        <v>93.553333333333129</v>
      </c>
      <c r="BC2069" s="4">
        <f t="shared" si="1542"/>
        <v>221.48</v>
      </c>
      <c r="BM2069">
        <f t="shared" si="1514"/>
        <v>1</v>
      </c>
    </row>
    <row r="2070" spans="1:65" x14ac:dyDescent="0.25">
      <c r="A2070">
        <v>445</v>
      </c>
      <c r="B2070" s="1">
        <v>41829</v>
      </c>
      <c r="C2070" s="2">
        <v>1965.1</v>
      </c>
      <c r="D2070" s="2">
        <v>1974.15</v>
      </c>
      <c r="E2070" s="2">
        <v>1965.1</v>
      </c>
      <c r="F2070" s="2">
        <v>1972.83</v>
      </c>
      <c r="G2070" s="2">
        <v>2858800000</v>
      </c>
      <c r="H2070" s="2">
        <f t="shared" si="1515"/>
        <v>10.719893500714793</v>
      </c>
      <c r="I2070" s="2">
        <f t="shared" si="1516"/>
        <v>1957.2265000000002</v>
      </c>
      <c r="J2070" s="2">
        <f t="shared" si="1517"/>
        <v>11.617391228127266</v>
      </c>
      <c r="K2070" s="2">
        <f t="shared" si="1518"/>
        <v>1.3899999999998727</v>
      </c>
      <c r="L2070" s="18">
        <v>8.4100000000000008E-2</v>
      </c>
      <c r="M2070" s="19">
        <v>7.0430990948180963</v>
      </c>
      <c r="N2070" s="4">
        <f t="shared" si="1529"/>
        <v>10.440000000000055</v>
      </c>
      <c r="O2070" s="4">
        <f t="shared" si="1519"/>
        <v>11.645000000000005</v>
      </c>
      <c r="P2070" s="4">
        <f t="shared" si="1530"/>
        <v>2.1489172932330818</v>
      </c>
      <c r="Q2070" s="4">
        <f t="shared" si="1543"/>
        <v>1.1595875912408746</v>
      </c>
      <c r="R2070" s="18">
        <f t="shared" si="1531"/>
        <v>1965.7388270676693</v>
      </c>
      <c r="S2070" s="2">
        <f t="shared" si="1532"/>
        <v>7.0911729323306645</v>
      </c>
      <c r="T2070" s="22">
        <f t="shared" si="1520"/>
        <v>1</v>
      </c>
      <c r="U2070" s="29">
        <f t="shared" si="1533"/>
        <v>1965.5871240089875</v>
      </c>
      <c r="V2070" s="30">
        <f t="shared" si="1534"/>
        <v>7.2428759910123972</v>
      </c>
      <c r="W2070" s="31">
        <f t="shared" si="1544"/>
        <v>1</v>
      </c>
      <c r="X2070" s="35">
        <f t="shared" si="1535"/>
        <v>1962.999866666667</v>
      </c>
      <c r="Y2070" s="30">
        <f t="shared" si="1536"/>
        <v>9.8301333333329239</v>
      </c>
      <c r="Z2070" s="31">
        <f t="shared" si="1545"/>
        <v>0</v>
      </c>
      <c r="AA2070" s="29">
        <f t="shared" si="1537"/>
        <v>1965.2249079810626</v>
      </c>
      <c r="AB2070" s="30">
        <f t="shared" si="1538"/>
        <v>7.6050920189372846</v>
      </c>
      <c r="AC2070" s="31">
        <f t="shared" si="1546"/>
        <v>1</v>
      </c>
      <c r="AD2070" s="32">
        <f t="shared" si="1521"/>
        <v>1</v>
      </c>
      <c r="AE2070" s="33">
        <f t="shared" si="1522"/>
        <v>0</v>
      </c>
      <c r="AF2070" s="33">
        <f t="shared" si="1523"/>
        <v>0</v>
      </c>
      <c r="AG2070" s="33">
        <f t="shared" si="1524"/>
        <v>0</v>
      </c>
      <c r="AH2070" s="38">
        <f t="shared" si="1525"/>
        <v>0</v>
      </c>
      <c r="AI2070" s="33">
        <f t="shared" si="1526"/>
        <v>0</v>
      </c>
      <c r="AJ2070" s="39">
        <f t="shared" si="1527"/>
        <v>0</v>
      </c>
      <c r="AK2070" s="43">
        <f t="shared" si="1528"/>
        <v>0</v>
      </c>
      <c r="AL2070" s="4">
        <f t="shared" si="1547"/>
        <v>9.0500000000001819</v>
      </c>
      <c r="AM2070" s="4">
        <f t="shared" si="1548"/>
        <v>8.9250920189374483</v>
      </c>
      <c r="AN2070" s="4">
        <f t="shared" si="1549"/>
        <v>8.9250920189374483</v>
      </c>
      <c r="AO2070" s="4">
        <f t="shared" si="1550"/>
        <v>0</v>
      </c>
      <c r="AP2070" s="4">
        <f t="shared" si="1551"/>
        <v>0.1249079810627336</v>
      </c>
      <c r="AQ2070" s="4">
        <f t="shared" si="1552"/>
        <v>0</v>
      </c>
      <c r="AR2070" s="4">
        <f t="shared" si="1539"/>
        <v>7.7300000000000182</v>
      </c>
      <c r="AS2070">
        <f t="shared" si="1553"/>
        <v>8.9250920189374483</v>
      </c>
      <c r="AT2070" s="6">
        <f t="shared" si="1554"/>
        <v>0</v>
      </c>
      <c r="AU2070" s="4">
        <f t="shared" si="1555"/>
        <v>0.10005120756926367</v>
      </c>
      <c r="AV2070" s="4">
        <f t="shared" si="1556"/>
        <v>-0.38690090518192194</v>
      </c>
      <c r="AW2070">
        <f t="shared" si="1557"/>
        <v>0</v>
      </c>
      <c r="AX2070">
        <f t="shared" si="1558"/>
        <v>0</v>
      </c>
      <c r="AY2070">
        <f t="shared" si="1559"/>
        <v>1</v>
      </c>
      <c r="AZ2070" s="4">
        <f t="shared" si="1540"/>
        <v>-3.9100000000000006</v>
      </c>
      <c r="BA2070" s="4">
        <f t="shared" si="1560"/>
        <v>110.82499999999987</v>
      </c>
      <c r="BB2070" s="4">
        <f t="shared" si="1541"/>
        <v>94.856666666666456</v>
      </c>
      <c r="BC2070" s="4">
        <f t="shared" si="1542"/>
        <v>220.85199999999998</v>
      </c>
      <c r="BM2070">
        <f t="shared" ref="BM2070:BM2133" si="1561">IF(AND(AK2070=0,AJ2070=0,AI2070=0),0,1)</f>
        <v>0</v>
      </c>
    </row>
    <row r="2071" spans="1:65" x14ac:dyDescent="0.25">
      <c r="A2071">
        <v>444</v>
      </c>
      <c r="B2071" s="1">
        <v>41828</v>
      </c>
      <c r="C2071" s="2">
        <v>1976.39</v>
      </c>
      <c r="D2071" s="2">
        <v>1976.39</v>
      </c>
      <c r="E2071" s="2">
        <v>1959.46</v>
      </c>
      <c r="F2071" s="2">
        <v>1963.71</v>
      </c>
      <c r="G2071" s="2">
        <v>3302430000</v>
      </c>
      <c r="H2071" s="2">
        <f t="shared" si="1515"/>
        <v>10.805636183646659</v>
      </c>
      <c r="I2071" s="2">
        <f t="shared" si="1516"/>
        <v>1956.4884999999999</v>
      </c>
      <c r="J2071" s="2">
        <f t="shared" si="1517"/>
        <v>12.185979044096452</v>
      </c>
      <c r="K2071" s="2">
        <f t="shared" si="1518"/>
        <v>-1.2599999999999909</v>
      </c>
      <c r="L2071" s="18">
        <v>9.3049999999999994E-2</v>
      </c>
      <c r="M2071" s="19">
        <v>7.8479506317449674</v>
      </c>
      <c r="N2071" s="4">
        <f t="shared" si="1529"/>
        <v>18.190000000000055</v>
      </c>
      <c r="O2071" s="4">
        <f t="shared" si="1519"/>
        <v>12.584000000000014</v>
      </c>
      <c r="P2071" s="4">
        <f t="shared" si="1530"/>
        <v>2.028827067669174</v>
      </c>
      <c r="Q2071" s="4">
        <f t="shared" si="1543"/>
        <v>1.2490359204809225</v>
      </c>
      <c r="R2071" s="18">
        <f t="shared" si="1531"/>
        <v>1979.6627368421055</v>
      </c>
      <c r="S2071" s="2">
        <f t="shared" si="1532"/>
        <v>15.952736842105423</v>
      </c>
      <c r="T2071" s="22">
        <f t="shared" si="1520"/>
        <v>0</v>
      </c>
      <c r="U2071" s="29">
        <f t="shared" si="1533"/>
        <v>1976.9314540527675</v>
      </c>
      <c r="V2071" s="30">
        <f t="shared" si="1534"/>
        <v>13.221454052767513</v>
      </c>
      <c r="W2071" s="31">
        <f t="shared" si="1544"/>
        <v>0</v>
      </c>
      <c r="X2071" s="35">
        <f t="shared" si="1535"/>
        <v>1979.1564000000001</v>
      </c>
      <c r="Y2071" s="30">
        <f t="shared" si="1536"/>
        <v>15.44640000000004</v>
      </c>
      <c r="Z2071" s="31">
        <f t="shared" si="1545"/>
        <v>0</v>
      </c>
      <c r="AA2071" s="29">
        <f t="shared" si="1537"/>
        <v>1977.2429464853799</v>
      </c>
      <c r="AB2071" s="30">
        <f t="shared" si="1538"/>
        <v>13.532946485379853</v>
      </c>
      <c r="AC2071" s="31">
        <f t="shared" si="1546"/>
        <v>0</v>
      </c>
      <c r="AD2071" s="32">
        <f t="shared" si="1521"/>
        <v>-1</v>
      </c>
      <c r="AE2071" s="33">
        <f t="shared" si="1522"/>
        <v>0</v>
      </c>
      <c r="AF2071" s="33">
        <f t="shared" si="1523"/>
        <v>0</v>
      </c>
      <c r="AG2071" s="33">
        <f t="shared" si="1524"/>
        <v>0</v>
      </c>
      <c r="AH2071" s="38">
        <f t="shared" si="1525"/>
        <v>-1</v>
      </c>
      <c r="AI2071" s="33">
        <f t="shared" si="1526"/>
        <v>0</v>
      </c>
      <c r="AJ2071" s="39">
        <f t="shared" si="1527"/>
        <v>0</v>
      </c>
      <c r="AK2071" s="43">
        <f t="shared" si="1528"/>
        <v>0</v>
      </c>
      <c r="AL2071" s="4">
        <f t="shared" si="1547"/>
        <v>0</v>
      </c>
      <c r="AM2071" s="4">
        <f t="shared" si="1548"/>
        <v>-0.85294648537978901</v>
      </c>
      <c r="AN2071" s="4">
        <f t="shared" si="1549"/>
        <v>0.85294648537978901</v>
      </c>
      <c r="AO2071" s="4">
        <f t="shared" si="1550"/>
        <v>-16.930000000000064</v>
      </c>
      <c r="AP2071" s="4">
        <f t="shared" si="1551"/>
        <v>17.782946485379853</v>
      </c>
      <c r="AQ2071" s="4">
        <f t="shared" si="1552"/>
        <v>16.930000000000064</v>
      </c>
      <c r="AR2071" s="4">
        <f t="shared" si="1539"/>
        <v>12.680000000000064</v>
      </c>
      <c r="AS2071">
        <f t="shared" si="1553"/>
        <v>16.930000000000064</v>
      </c>
      <c r="AT2071" s="6">
        <f t="shared" si="1554"/>
        <v>1</v>
      </c>
      <c r="AU2071" s="4">
        <f t="shared" si="1555"/>
        <v>-9.1449119832046524</v>
      </c>
      <c r="AV2071" s="4">
        <f t="shared" si="1556"/>
        <v>-4.5320493682550964</v>
      </c>
      <c r="AW2071">
        <f t="shared" si="1557"/>
        <v>1</v>
      </c>
      <c r="AX2071">
        <f t="shared" si="1558"/>
        <v>0</v>
      </c>
      <c r="AY2071">
        <f t="shared" si="1559"/>
        <v>0</v>
      </c>
      <c r="AZ2071" s="4">
        <f t="shared" si="1540"/>
        <v>-3.9100000000000006</v>
      </c>
      <c r="BA2071" s="4">
        <f t="shared" si="1560"/>
        <v>114.73499999999987</v>
      </c>
      <c r="BB2071" s="4">
        <f t="shared" si="1541"/>
        <v>94.856666666666456</v>
      </c>
      <c r="BC2071" s="4">
        <f t="shared" si="1542"/>
        <v>225.36800000000002</v>
      </c>
      <c r="BM2071">
        <f t="shared" si="1561"/>
        <v>0</v>
      </c>
    </row>
    <row r="2072" spans="1:65" x14ac:dyDescent="0.25">
      <c r="A2072">
        <v>443</v>
      </c>
      <c r="B2072" s="1">
        <v>41827</v>
      </c>
      <c r="C2072" s="2">
        <v>1984.22</v>
      </c>
      <c r="D2072" s="2">
        <v>1984.22</v>
      </c>
      <c r="E2072" s="2">
        <v>1974.88</v>
      </c>
      <c r="F2072" s="2">
        <v>1977.65</v>
      </c>
      <c r="G2072" s="2">
        <v>2681260000</v>
      </c>
      <c r="H2072" s="2">
        <f t="shared" ref="H2072:H2135" si="1562">_xlfn.STDEV.S(C2072:C2081)</f>
        <v>10.193179909462357</v>
      </c>
      <c r="I2072" s="2">
        <f t="shared" ref="I2072:I2135" si="1563">AVERAGE(C2072:C2091)</f>
        <v>1955.1174999999998</v>
      </c>
      <c r="J2072" s="2">
        <f t="shared" ref="J2072:J2135" si="1564">_xlfn.STDEV.S(D2072:E2081)</f>
        <v>11.936596799670106</v>
      </c>
      <c r="K2072" s="2">
        <f t="shared" ref="K2072:K2135" si="1565">C2072-F2073</f>
        <v>-1.2200000000000273</v>
      </c>
      <c r="L2072" s="18">
        <v>7.9949999999999993E-2</v>
      </c>
      <c r="M2072" s="19">
        <v>6.769641753735141</v>
      </c>
      <c r="N2072" s="4">
        <f t="shared" si="1529"/>
        <v>10.559999999999945</v>
      </c>
      <c r="O2072" s="4">
        <f t="shared" ref="O2072:O2135" si="1566">AVERAGE(N2072:N2081)</f>
        <v>11.25</v>
      </c>
      <c r="P2072" s="4">
        <f t="shared" si="1530"/>
        <v>2.012736842105264</v>
      </c>
      <c r="Q2072" s="4">
        <f t="shared" si="1543"/>
        <v>1.3883437250445347</v>
      </c>
      <c r="R2072" s="18">
        <f t="shared" si="1531"/>
        <v>1987.2239774436091</v>
      </c>
      <c r="S2072" s="2">
        <f t="shared" si="1532"/>
        <v>9.5739774436090102</v>
      </c>
      <c r="T2072" s="22">
        <f t="shared" ref="T2072:T2135" si="1567">IF(S2072&gt;M2073, 0, 1)</f>
        <v>0</v>
      </c>
      <c r="U2072" s="29">
        <f t="shared" si="1533"/>
        <v>1984.7682347183099</v>
      </c>
      <c r="V2072" s="30">
        <f t="shared" si="1534"/>
        <v>7.11823471830985</v>
      </c>
      <c r="W2072" s="31">
        <f t="shared" si="1544"/>
        <v>0</v>
      </c>
      <c r="X2072" s="35">
        <f t="shared" si="1535"/>
        <v>1984.8624000000002</v>
      </c>
      <c r="Y2072" s="30">
        <f t="shared" si="1536"/>
        <v>7.2124000000001161</v>
      </c>
      <c r="Z2072" s="31">
        <f t="shared" si="1545"/>
        <v>0</v>
      </c>
      <c r="AA2072" s="29">
        <f t="shared" si="1537"/>
        <v>1984.7814178577466</v>
      </c>
      <c r="AB2072" s="30">
        <f t="shared" si="1538"/>
        <v>7.1314178577465555</v>
      </c>
      <c r="AC2072" s="31">
        <f t="shared" si="1546"/>
        <v>0</v>
      </c>
      <c r="AD2072" s="32">
        <f t="shared" ref="AD2072:AD2135" si="1568">IF(AC2072=1, 1, -1)</f>
        <v>-1</v>
      </c>
      <c r="AE2072" s="33">
        <f t="shared" ref="AE2072:AE2135" si="1569">IF(AC2073=0,0,IF(0=AC2072,-1,AC2072))</f>
        <v>0</v>
      </c>
      <c r="AF2072" s="33">
        <f t="shared" ref="AF2072:AF2135" si="1570">IF(COUNTIF(AD2073:AD2076, "&lt;0")&gt;=2,0,IF(AC2072=1, 1, -1))</f>
        <v>0</v>
      </c>
      <c r="AG2072" s="33">
        <f t="shared" ref="AG2072:AG2135" si="1571">IF(COUNTIF(AD2073:AD2075, "&lt;0")&gt;=1,0,IF(AC2072=1, 1, -1))</f>
        <v>0</v>
      </c>
      <c r="AH2072" s="38">
        <f t="shared" ref="AH2072:AH2135" si="1572">IF(SUM(AC2073:AC2075)=0,0,IF(AC2072=1, 1, -1))</f>
        <v>-1</v>
      </c>
      <c r="AI2072" s="33">
        <f t="shared" ref="AI2072:AI2135" si="1573">IF(COUNTIF(AD2073:AD2074, "&lt;0")&gt;=2,0,IF(AC2072=1, 1, -1))</f>
        <v>-1</v>
      </c>
      <c r="AJ2072" s="39">
        <f t="shared" ref="AJ2072:AJ2135" si="1574">IF(COUNTIF(AD2073:AD2076, "&lt;0")&gt;=3,0,IF(AC2072=1, 1, -1))</f>
        <v>-1</v>
      </c>
      <c r="AK2072" s="43">
        <f t="shared" ref="AK2072:AK2135" si="1575">IF(COUNTIF(AD2073:AD2075, "&lt;0")&gt;=2,0,IF(AC2072=1, 1, -1))</f>
        <v>0</v>
      </c>
      <c r="AL2072" s="4">
        <f t="shared" si="1547"/>
        <v>0</v>
      </c>
      <c r="AM2072" s="4">
        <f t="shared" si="1548"/>
        <v>-0.56141785774661912</v>
      </c>
      <c r="AN2072" s="4">
        <f t="shared" si="1549"/>
        <v>0.56141785774661912</v>
      </c>
      <c r="AO2072" s="4">
        <f t="shared" si="1550"/>
        <v>-9.3399999999999181</v>
      </c>
      <c r="AP2072" s="4">
        <f t="shared" si="1551"/>
        <v>9.9014178577465373</v>
      </c>
      <c r="AQ2072" s="4">
        <f t="shared" si="1552"/>
        <v>9.3399999999999181</v>
      </c>
      <c r="AR2072" s="4">
        <f t="shared" si="1539"/>
        <v>6.5699999999999363</v>
      </c>
      <c r="AS2072">
        <f t="shared" si="1553"/>
        <v>9.3399999999999181</v>
      </c>
      <c r="AT2072" s="6">
        <f t="shared" si="1554"/>
        <v>1</v>
      </c>
      <c r="AU2072" s="4">
        <f t="shared" si="1555"/>
        <v>-3.1032592655251028</v>
      </c>
      <c r="AV2072" s="4">
        <f t="shared" si="1556"/>
        <v>0.49964175373520464</v>
      </c>
      <c r="AW2072">
        <f t="shared" si="1557"/>
        <v>0</v>
      </c>
      <c r="AX2072">
        <f t="shared" si="1558"/>
        <v>1</v>
      </c>
      <c r="AY2072">
        <f t="shared" si="1559"/>
        <v>0</v>
      </c>
      <c r="AZ2072" s="4">
        <f t="shared" si="1540"/>
        <v>-3.9100000000000006</v>
      </c>
      <c r="BA2072" s="4">
        <f t="shared" si="1560"/>
        <v>118.64499999999987</v>
      </c>
      <c r="BB2072" s="4">
        <f t="shared" si="1541"/>
        <v>94.856666666666456</v>
      </c>
      <c r="BC2072" s="4">
        <f t="shared" si="1542"/>
        <v>228.5</v>
      </c>
      <c r="BM2072">
        <f t="shared" si="1561"/>
        <v>1</v>
      </c>
    </row>
    <row r="2073" spans="1:65" x14ac:dyDescent="0.25">
      <c r="A2073">
        <v>442</v>
      </c>
      <c r="B2073" s="1">
        <v>41823</v>
      </c>
      <c r="C2073" s="2">
        <v>1975.88</v>
      </c>
      <c r="D2073" s="2">
        <v>1985.59</v>
      </c>
      <c r="E2073" s="2">
        <v>1975.88</v>
      </c>
      <c r="F2073" s="2">
        <v>1985.44</v>
      </c>
      <c r="G2073" s="2">
        <v>1998090000</v>
      </c>
      <c r="H2073" s="2">
        <f t="shared" si="1562"/>
        <v>7.563993360359051</v>
      </c>
      <c r="I2073" s="2">
        <f t="shared" si="1563"/>
        <v>1953.027</v>
      </c>
      <c r="J2073" s="2">
        <f t="shared" si="1564"/>
        <v>10.775870657216169</v>
      </c>
      <c r="K2073" s="2">
        <f t="shared" si="1565"/>
        <v>1.2600000000002183</v>
      </c>
      <c r="L2073" s="18">
        <v>6.4400000000000013E-2</v>
      </c>
      <c r="M2073" s="19">
        <v>5.4232528125867967</v>
      </c>
      <c r="N2073" s="4">
        <f t="shared" si="1529"/>
        <v>10.970000000000027</v>
      </c>
      <c r="O2073" s="4">
        <f t="shared" si="1566"/>
        <v>10.668000000000006</v>
      </c>
      <c r="P2073" s="4">
        <f t="shared" si="1530"/>
        <v>1.7839774436090206</v>
      </c>
      <c r="Q2073" s="4">
        <f t="shared" si="1543"/>
        <v>1.4057300469483549</v>
      </c>
      <c r="R2073" s="18">
        <f t="shared" si="1531"/>
        <v>1976.1380827067669</v>
      </c>
      <c r="S2073" s="2">
        <f t="shared" si="1532"/>
        <v>9.3019172932331458</v>
      </c>
      <c r="T2073" s="22">
        <f t="shared" si="1567"/>
        <v>0</v>
      </c>
      <c r="U2073" s="29">
        <f t="shared" si="1533"/>
        <v>1976.4039951857587</v>
      </c>
      <c r="V2073" s="30">
        <f t="shared" si="1534"/>
        <v>9.0360048142413234</v>
      </c>
      <c r="W2073" s="31">
        <f t="shared" si="1544"/>
        <v>0</v>
      </c>
      <c r="X2073" s="35">
        <f t="shared" si="1535"/>
        <v>1979.1075999999998</v>
      </c>
      <c r="Y2073" s="30">
        <f t="shared" si="1536"/>
        <v>6.3324000000002343</v>
      </c>
      <c r="Z2073" s="31">
        <f t="shared" si="1545"/>
        <v>0</v>
      </c>
      <c r="AA2073" s="29">
        <f t="shared" si="1537"/>
        <v>1976.7824998597525</v>
      </c>
      <c r="AB2073" s="30">
        <f t="shared" si="1538"/>
        <v>8.6575001402475209</v>
      </c>
      <c r="AC2073" s="31">
        <f t="shared" si="1546"/>
        <v>0</v>
      </c>
      <c r="AD2073" s="32">
        <f t="shared" si="1568"/>
        <v>-1</v>
      </c>
      <c r="AE2073" s="33">
        <f t="shared" si="1569"/>
        <v>-1</v>
      </c>
      <c r="AF2073" s="33">
        <f t="shared" si="1570"/>
        <v>-1</v>
      </c>
      <c r="AG2073" s="33">
        <f t="shared" si="1571"/>
        <v>0</v>
      </c>
      <c r="AH2073" s="38">
        <f t="shared" si="1572"/>
        <v>-1</v>
      </c>
      <c r="AI2073" s="33">
        <f t="shared" si="1573"/>
        <v>-1</v>
      </c>
      <c r="AJ2073" s="39">
        <f t="shared" si="1574"/>
        <v>-1</v>
      </c>
      <c r="AK2073" s="43">
        <f t="shared" si="1575"/>
        <v>-1</v>
      </c>
      <c r="AL2073" s="4">
        <f t="shared" si="1547"/>
        <v>9.709999999999809</v>
      </c>
      <c r="AM2073" s="4">
        <f t="shared" si="1548"/>
        <v>8.8075001402473845</v>
      </c>
      <c r="AN2073" s="4">
        <f t="shared" si="1549"/>
        <v>8.8075001402473845</v>
      </c>
      <c r="AO2073" s="4">
        <f t="shared" si="1550"/>
        <v>0</v>
      </c>
      <c r="AP2073" s="4">
        <f t="shared" si="1551"/>
        <v>0.90249985975242453</v>
      </c>
      <c r="AQ2073" s="4">
        <f t="shared" si="1552"/>
        <v>0</v>
      </c>
      <c r="AR2073" s="4">
        <f t="shared" si="1539"/>
        <v>9.5599999999999454</v>
      </c>
      <c r="AS2073">
        <f t="shared" si="1553"/>
        <v>8.8075001402473845</v>
      </c>
      <c r="AT2073" s="6">
        <f t="shared" si="1554"/>
        <v>1</v>
      </c>
      <c r="AU2073" s="4">
        <f t="shared" si="1555"/>
        <v>-1.7957860487142945</v>
      </c>
      <c r="AV2073" s="4">
        <f t="shared" si="1556"/>
        <v>-3.8367471874131489</v>
      </c>
      <c r="AW2073">
        <f t="shared" si="1557"/>
        <v>1</v>
      </c>
      <c r="AX2073">
        <f t="shared" si="1558"/>
        <v>0</v>
      </c>
      <c r="AY2073">
        <f t="shared" si="1559"/>
        <v>0</v>
      </c>
      <c r="AZ2073" s="4">
        <f t="shared" si="1540"/>
        <v>-3.9100000000000006</v>
      </c>
      <c r="BA2073" s="4">
        <f t="shared" si="1560"/>
        <v>122.55499999999986</v>
      </c>
      <c r="BB2073" s="4">
        <f t="shared" si="1541"/>
        <v>97.463333333333125</v>
      </c>
      <c r="BC2073" s="4">
        <f t="shared" si="1542"/>
        <v>225.16400000000002</v>
      </c>
      <c r="BM2073">
        <f t="shared" si="1561"/>
        <v>1</v>
      </c>
    </row>
    <row r="2074" spans="1:65" x14ac:dyDescent="0.25">
      <c r="A2074">
        <v>441</v>
      </c>
      <c r="B2074" s="1">
        <v>41822</v>
      </c>
      <c r="C2074" s="2">
        <v>1973.06</v>
      </c>
      <c r="D2074" s="2">
        <v>1976.67</v>
      </c>
      <c r="E2074" s="2">
        <v>1972.58</v>
      </c>
      <c r="F2074" s="2">
        <v>1974.62</v>
      </c>
      <c r="G2074" s="2">
        <v>2851480000</v>
      </c>
      <c r="H2074" s="2">
        <f t="shared" si="1562"/>
        <v>5.9634181100737447</v>
      </c>
      <c r="I2074" s="2">
        <f t="shared" si="1563"/>
        <v>1950.6589999999997</v>
      </c>
      <c r="J2074" s="2">
        <f t="shared" si="1564"/>
        <v>9.0245352118252384</v>
      </c>
      <c r="K2074" s="2">
        <f t="shared" si="1565"/>
        <v>-0.25999999999999091</v>
      </c>
      <c r="L2074" s="18">
        <v>7.2450000000000001E-2</v>
      </c>
      <c r="M2074" s="19">
        <v>6.0971426882896438</v>
      </c>
      <c r="N2074" s="4">
        <f t="shared" si="1529"/>
        <v>4.0900000000001455</v>
      </c>
      <c r="O2074" s="4">
        <f t="shared" si="1566"/>
        <v>10.331999999999994</v>
      </c>
      <c r="P2074" s="4">
        <f t="shared" si="1530"/>
        <v>1.5180827067669138</v>
      </c>
      <c r="Q2074" s="4">
        <f t="shared" si="1543"/>
        <v>1.3435773993808033</v>
      </c>
      <c r="R2074" s="18">
        <f t="shared" si="1531"/>
        <v>1974.8551052631578</v>
      </c>
      <c r="S2074" s="2">
        <f t="shared" si="1532"/>
        <v>0.23510526315794777</v>
      </c>
      <c r="T2074" s="22">
        <f t="shared" si="1567"/>
        <v>1</v>
      </c>
      <c r="U2074" s="29">
        <f t="shared" si="1533"/>
        <v>1973.6036376625386</v>
      </c>
      <c r="V2074" s="30">
        <f t="shared" si="1534"/>
        <v>1.0163623374612598</v>
      </c>
      <c r="W2074" s="31">
        <f t="shared" si="1544"/>
        <v>1</v>
      </c>
      <c r="X2074" s="35">
        <f t="shared" si="1535"/>
        <v>1973.2327999999995</v>
      </c>
      <c r="Y2074" s="30">
        <f t="shared" si="1536"/>
        <v>1.3872000000003482</v>
      </c>
      <c r="Z2074" s="31">
        <f t="shared" si="1545"/>
        <v>1</v>
      </c>
      <c r="AA2074" s="29">
        <f t="shared" si="1537"/>
        <v>1973.551720389783</v>
      </c>
      <c r="AB2074" s="30">
        <f t="shared" si="1538"/>
        <v>1.068279610216905</v>
      </c>
      <c r="AC2074" s="31">
        <f t="shared" si="1546"/>
        <v>1</v>
      </c>
      <c r="AD2074" s="32">
        <f t="shared" si="1568"/>
        <v>1</v>
      </c>
      <c r="AE2074" s="33">
        <f t="shared" si="1569"/>
        <v>0</v>
      </c>
      <c r="AF2074" s="33">
        <f t="shared" si="1570"/>
        <v>1</v>
      </c>
      <c r="AG2074" s="33">
        <f t="shared" si="1571"/>
        <v>0</v>
      </c>
      <c r="AH2074" s="38">
        <f t="shared" si="1572"/>
        <v>1</v>
      </c>
      <c r="AI2074" s="33">
        <f t="shared" si="1573"/>
        <v>1</v>
      </c>
      <c r="AJ2074" s="39">
        <f t="shared" si="1574"/>
        <v>1</v>
      </c>
      <c r="AK2074" s="43">
        <f t="shared" si="1575"/>
        <v>1</v>
      </c>
      <c r="AL2074" s="4">
        <f t="shared" si="1547"/>
        <v>3.6100000000001273</v>
      </c>
      <c r="AM2074" s="4">
        <f t="shared" si="1548"/>
        <v>3.1182796102170869</v>
      </c>
      <c r="AN2074" s="4">
        <f t="shared" si="1549"/>
        <v>3.1182796102170869</v>
      </c>
      <c r="AO2074" s="4">
        <f t="shared" si="1550"/>
        <v>-0.48000000000001819</v>
      </c>
      <c r="AP2074" s="4">
        <f t="shared" si="1551"/>
        <v>0.97172038978305864</v>
      </c>
      <c r="AQ2074" s="4">
        <f t="shared" si="1552"/>
        <v>0.48000000000001819</v>
      </c>
      <c r="AR2074" s="4">
        <f t="shared" si="1539"/>
        <v>1.5599999999999454</v>
      </c>
      <c r="AS2074">
        <f t="shared" si="1553"/>
        <v>3.1182796102170869</v>
      </c>
      <c r="AT2074" s="6">
        <f t="shared" si="1554"/>
        <v>0</v>
      </c>
      <c r="AU2074" s="4">
        <f t="shared" si="1555"/>
        <v>4.1064950841400067</v>
      </c>
      <c r="AV2074" s="4">
        <f t="shared" si="1556"/>
        <v>4.8371426882896982</v>
      </c>
      <c r="AW2074">
        <f t="shared" si="1557"/>
        <v>0</v>
      </c>
      <c r="AX2074">
        <f t="shared" si="1558"/>
        <v>0</v>
      </c>
      <c r="AY2074">
        <f t="shared" si="1559"/>
        <v>0</v>
      </c>
      <c r="AZ2074" s="4">
        <f t="shared" si="1540"/>
        <v>6.94</v>
      </c>
      <c r="BA2074" s="4">
        <f t="shared" si="1560"/>
        <v>126.46499999999986</v>
      </c>
      <c r="BB2074" s="4">
        <f t="shared" si="1541"/>
        <v>101.37333333333312</v>
      </c>
      <c r="BC2074" s="4">
        <f t="shared" si="1542"/>
        <v>224.03599999999997</v>
      </c>
      <c r="BM2074">
        <f t="shared" si="1561"/>
        <v>1</v>
      </c>
    </row>
    <row r="2075" spans="1:65" x14ac:dyDescent="0.25">
      <c r="A2075">
        <v>440</v>
      </c>
      <c r="B2075" s="1">
        <v>41821</v>
      </c>
      <c r="C2075" s="2">
        <v>1962.29</v>
      </c>
      <c r="D2075" s="2">
        <v>1978.58</v>
      </c>
      <c r="E2075" s="2">
        <v>1962.29</v>
      </c>
      <c r="F2075" s="2">
        <v>1973.32</v>
      </c>
      <c r="G2075" s="2">
        <v>3188240000</v>
      </c>
      <c r="H2075" s="2">
        <f t="shared" si="1562"/>
        <v>6.5342670251188597</v>
      </c>
      <c r="I2075" s="2">
        <f t="shared" si="1563"/>
        <v>1948.1589999999997</v>
      </c>
      <c r="J2075" s="2">
        <f t="shared" si="1564"/>
        <v>8.8237568678629117</v>
      </c>
      <c r="K2075" s="2">
        <f t="shared" si="1565"/>
        <v>2.0599999999999454</v>
      </c>
      <c r="L2075" s="18">
        <v>7.5149999999999995E-2</v>
      </c>
      <c r="M2075" s="19">
        <v>6.282412777701821</v>
      </c>
      <c r="N2075" s="4">
        <f t="shared" si="1529"/>
        <v>18.349999999999909</v>
      </c>
      <c r="O2075" s="4">
        <f t="shared" si="1566"/>
        <v>11.767999999999983</v>
      </c>
      <c r="P2075" s="4">
        <f t="shared" si="1530"/>
        <v>1.5351052631578912</v>
      </c>
      <c r="Q2075" s="4">
        <f t="shared" si="1543"/>
        <v>1.3939427244582037</v>
      </c>
      <c r="R2075" s="18">
        <f t="shared" si="1531"/>
        <v>1961.7843684210527</v>
      </c>
      <c r="S2075" s="2">
        <f t="shared" si="1532"/>
        <v>11.535631578947232</v>
      </c>
      <c r="T2075" s="22">
        <f t="shared" si="1567"/>
        <v>0</v>
      </c>
      <c r="U2075" s="29">
        <f t="shared" si="1533"/>
        <v>1962.8400019248827</v>
      </c>
      <c r="V2075" s="30">
        <f t="shared" si="1534"/>
        <v>10.479998075117237</v>
      </c>
      <c r="W2075" s="31">
        <f t="shared" si="1544"/>
        <v>0</v>
      </c>
      <c r="X2075" s="35">
        <f t="shared" si="1535"/>
        <v>1963.5471999999997</v>
      </c>
      <c r="Y2075" s="30">
        <f t="shared" si="1536"/>
        <v>9.7728000000001884</v>
      </c>
      <c r="Z2075" s="31">
        <f t="shared" si="1545"/>
        <v>0</v>
      </c>
      <c r="AA2075" s="29">
        <f t="shared" si="1537"/>
        <v>1962.9390096553991</v>
      </c>
      <c r="AB2075" s="30">
        <f t="shared" si="1538"/>
        <v>10.380990344600832</v>
      </c>
      <c r="AC2075" s="31">
        <f t="shared" si="1546"/>
        <v>0</v>
      </c>
      <c r="AD2075" s="32">
        <f t="shared" si="1568"/>
        <v>-1</v>
      </c>
      <c r="AE2075" s="33">
        <f t="shared" si="1569"/>
        <v>-1</v>
      </c>
      <c r="AF2075" s="33">
        <f t="shared" si="1570"/>
        <v>-1</v>
      </c>
      <c r="AG2075" s="33">
        <f t="shared" si="1571"/>
        <v>-1</v>
      </c>
      <c r="AH2075" s="38">
        <f t="shared" si="1572"/>
        <v>-1</v>
      </c>
      <c r="AI2075" s="33">
        <f t="shared" si="1573"/>
        <v>-1</v>
      </c>
      <c r="AJ2075" s="39">
        <f t="shared" si="1574"/>
        <v>-1</v>
      </c>
      <c r="AK2075" s="43">
        <f t="shared" si="1575"/>
        <v>-1</v>
      </c>
      <c r="AL2075" s="4">
        <f t="shared" si="1547"/>
        <v>16.289999999999964</v>
      </c>
      <c r="AM2075" s="4">
        <f t="shared" si="1548"/>
        <v>15.640990344600823</v>
      </c>
      <c r="AN2075" s="4">
        <f t="shared" si="1549"/>
        <v>15.640990344600823</v>
      </c>
      <c r="AO2075" s="4">
        <f t="shared" si="1550"/>
        <v>0</v>
      </c>
      <c r="AP2075" s="4">
        <f t="shared" si="1551"/>
        <v>0.64900965539914068</v>
      </c>
      <c r="AQ2075" s="4">
        <f t="shared" si="1552"/>
        <v>0</v>
      </c>
      <c r="AR2075" s="4">
        <f t="shared" si="1539"/>
        <v>11.029999999999973</v>
      </c>
      <c r="AS2075">
        <f t="shared" si="1553"/>
        <v>15.640990344600823</v>
      </c>
      <c r="AT2075" s="6">
        <f t="shared" si="1554"/>
        <v>1</v>
      </c>
      <c r="AU2075" s="4">
        <f t="shared" si="1555"/>
        <v>-7.8460993587334249</v>
      </c>
      <c r="AV2075" s="4">
        <f t="shared" si="1556"/>
        <v>-4.4475872222981518</v>
      </c>
      <c r="AW2075">
        <f t="shared" si="1557"/>
        <v>1</v>
      </c>
      <c r="AX2075">
        <f t="shared" si="1558"/>
        <v>0</v>
      </c>
      <c r="AY2075">
        <f t="shared" si="1559"/>
        <v>0</v>
      </c>
      <c r="AZ2075" s="4">
        <f t="shared" si="1540"/>
        <v>-3.9100000000000006</v>
      </c>
      <c r="BA2075" s="4">
        <f t="shared" si="1560"/>
        <v>119.52499999999986</v>
      </c>
      <c r="BB2075" s="4">
        <f t="shared" si="1541"/>
        <v>94.433333333333124</v>
      </c>
      <c r="BC2075" s="4">
        <f t="shared" si="1542"/>
        <v>219.72799999999995</v>
      </c>
      <c r="BM2075">
        <f t="shared" si="1561"/>
        <v>1</v>
      </c>
    </row>
    <row r="2076" spans="1:65" x14ac:dyDescent="0.25">
      <c r="A2076">
        <v>439</v>
      </c>
      <c r="B2076" s="1">
        <v>41820</v>
      </c>
      <c r="C2076" s="2">
        <v>1960.79</v>
      </c>
      <c r="D2076" s="2">
        <v>1964.24</v>
      </c>
      <c r="E2076" s="2">
        <v>1958.22</v>
      </c>
      <c r="F2076" s="2">
        <v>1960.23</v>
      </c>
      <c r="G2076" s="2">
        <v>3037350000</v>
      </c>
      <c r="H2076" s="2">
        <f t="shared" si="1562"/>
        <v>8.8761766669113857</v>
      </c>
      <c r="I2076" s="2">
        <f t="shared" si="1563"/>
        <v>1946.1979999999999</v>
      </c>
      <c r="J2076" s="2">
        <f t="shared" si="1564"/>
        <v>9.3062843933831427</v>
      </c>
      <c r="K2076" s="2">
        <f t="shared" si="1565"/>
        <v>-0.17000000000007276</v>
      </c>
      <c r="L2076" s="18">
        <v>8.1049999999999997E-2</v>
      </c>
      <c r="M2076" s="19">
        <v>6.7781660746673031</v>
      </c>
      <c r="N2076" s="4">
        <f t="shared" si="1529"/>
        <v>6.0199999999999818</v>
      </c>
      <c r="O2076" s="4">
        <f t="shared" si="1566"/>
        <v>10.947000000000003</v>
      </c>
      <c r="P2076" s="4">
        <f t="shared" si="1530"/>
        <v>1.5543684210526292</v>
      </c>
      <c r="Q2076" s="4">
        <f t="shared" si="1543"/>
        <v>1.4102613458528939</v>
      </c>
      <c r="R2076" s="18">
        <f t="shared" si="1531"/>
        <v>1962.6560827067669</v>
      </c>
      <c r="S2076" s="2">
        <f t="shared" si="1532"/>
        <v>2.4260827067669197</v>
      </c>
      <c r="T2076" s="22">
        <f t="shared" si="1567"/>
        <v>1</v>
      </c>
      <c r="U2076" s="29">
        <f t="shared" si="1533"/>
        <v>1961.3957142729896</v>
      </c>
      <c r="V2076" s="30">
        <f t="shared" si="1534"/>
        <v>1.1657142729895895</v>
      </c>
      <c r="W2076" s="31">
        <f t="shared" si="1544"/>
        <v>1</v>
      </c>
      <c r="X2076" s="35">
        <f t="shared" si="1535"/>
        <v>1959.6559999999999</v>
      </c>
      <c r="Y2076" s="30">
        <f t="shared" si="1536"/>
        <v>0.57400000000006912</v>
      </c>
      <c r="Z2076" s="31">
        <f t="shared" si="1545"/>
        <v>1</v>
      </c>
      <c r="AA2076" s="29">
        <f t="shared" si="1537"/>
        <v>1961.152154274771</v>
      </c>
      <c r="AB2076" s="30">
        <f t="shared" si="1538"/>
        <v>0.92215427477094636</v>
      </c>
      <c r="AC2076" s="31">
        <f t="shared" si="1546"/>
        <v>1</v>
      </c>
      <c r="AD2076" s="32">
        <f t="shared" si="1568"/>
        <v>1</v>
      </c>
      <c r="AE2076" s="33">
        <f t="shared" si="1569"/>
        <v>1</v>
      </c>
      <c r="AF2076" s="33">
        <f t="shared" si="1570"/>
        <v>0</v>
      </c>
      <c r="AG2076" s="33">
        <f t="shared" si="1571"/>
        <v>0</v>
      </c>
      <c r="AH2076" s="38">
        <f t="shared" si="1572"/>
        <v>1</v>
      </c>
      <c r="AI2076" s="33">
        <f t="shared" si="1573"/>
        <v>1</v>
      </c>
      <c r="AJ2076" s="39">
        <f t="shared" si="1574"/>
        <v>1</v>
      </c>
      <c r="AK2076" s="43">
        <f t="shared" si="1575"/>
        <v>1</v>
      </c>
      <c r="AL2076" s="4">
        <f t="shared" si="1547"/>
        <v>3.4500000000000455</v>
      </c>
      <c r="AM2076" s="4">
        <f t="shared" si="1548"/>
        <v>3.0878457252290445</v>
      </c>
      <c r="AN2076" s="4">
        <f t="shared" si="1549"/>
        <v>3.0878457252290445</v>
      </c>
      <c r="AO2076" s="4">
        <f t="shared" si="1550"/>
        <v>-2.5699999999999363</v>
      </c>
      <c r="AP2076" s="4">
        <f t="shared" si="1551"/>
        <v>2.9321542747709373</v>
      </c>
      <c r="AQ2076" s="4">
        <f t="shared" si="1552"/>
        <v>2.5699999999999363</v>
      </c>
      <c r="AR2076" s="4">
        <f t="shared" si="1539"/>
        <v>0.55999999999994543</v>
      </c>
      <c r="AS2076">
        <f t="shared" si="1553"/>
        <v>3.0878457252290445</v>
      </c>
      <c r="AT2076" s="6">
        <f t="shared" si="1554"/>
        <v>0</v>
      </c>
      <c r="AU2076" s="4">
        <f t="shared" si="1555"/>
        <v>4.2794197690819233</v>
      </c>
      <c r="AV2076" s="4">
        <f t="shared" si="1556"/>
        <v>6.5181660746673575</v>
      </c>
      <c r="AW2076">
        <f t="shared" si="1557"/>
        <v>0</v>
      </c>
      <c r="AX2076">
        <f t="shared" si="1558"/>
        <v>0</v>
      </c>
      <c r="AY2076">
        <f t="shared" si="1559"/>
        <v>0</v>
      </c>
      <c r="AZ2076" s="4">
        <f t="shared" si="1540"/>
        <v>6.94</v>
      </c>
      <c r="BA2076" s="4">
        <f t="shared" si="1560"/>
        <v>123.43499999999986</v>
      </c>
      <c r="BB2076" s="4">
        <f t="shared" si="1541"/>
        <v>98.343333333333121</v>
      </c>
      <c r="BC2076" s="4">
        <f t="shared" si="1542"/>
        <v>219.12799999999996</v>
      </c>
      <c r="BM2076">
        <f t="shared" si="1561"/>
        <v>1</v>
      </c>
    </row>
    <row r="2077" spans="1:65" x14ac:dyDescent="0.25">
      <c r="A2077">
        <v>438</v>
      </c>
      <c r="B2077" s="1">
        <v>41817</v>
      </c>
      <c r="C2077" s="2">
        <v>1956.56</v>
      </c>
      <c r="D2077" s="2">
        <v>1961.47</v>
      </c>
      <c r="E2077" s="2">
        <v>1952.18</v>
      </c>
      <c r="F2077" s="2">
        <v>1960.96</v>
      </c>
      <c r="G2077" s="2">
        <v>4290590000</v>
      </c>
      <c r="H2077" s="2">
        <f t="shared" si="1562"/>
        <v>10.596873543120598</v>
      </c>
      <c r="I2077" s="2">
        <f t="shared" si="1563"/>
        <v>1944.3520000000001</v>
      </c>
      <c r="J2077" s="2">
        <f t="shared" si="1564"/>
        <v>10.718855631672239</v>
      </c>
      <c r="K2077" s="2">
        <f t="shared" si="1565"/>
        <v>-0.66000000000008185</v>
      </c>
      <c r="L2077" s="18">
        <v>7.6749999999999999E-2</v>
      </c>
      <c r="M2077" s="19">
        <v>6.4063178211399725</v>
      </c>
      <c r="N2077" s="4">
        <f t="shared" si="1529"/>
        <v>9.2899999999999636</v>
      </c>
      <c r="O2077" s="4">
        <f t="shared" si="1566"/>
        <v>11.369000000000005</v>
      </c>
      <c r="P2077" s="4">
        <f t="shared" si="1530"/>
        <v>1.6960827067669142</v>
      </c>
      <c r="Q2077" s="4">
        <f t="shared" si="1543"/>
        <v>1.5531135204865152</v>
      </c>
      <c r="R2077" s="18">
        <f t="shared" si="1531"/>
        <v>1959.0132481203009</v>
      </c>
      <c r="S2077" s="2">
        <f t="shared" si="1532"/>
        <v>1.9467518796991499</v>
      </c>
      <c r="T2077" s="22">
        <f t="shared" si="1567"/>
        <v>1</v>
      </c>
      <c r="U2077" s="29">
        <f t="shared" si="1533"/>
        <v>1957.219436180882</v>
      </c>
      <c r="V2077" s="30">
        <f t="shared" si="1534"/>
        <v>3.7405638191180515</v>
      </c>
      <c r="W2077" s="31">
        <f t="shared" si="1544"/>
        <v>1</v>
      </c>
      <c r="X2077" s="35">
        <f t="shared" si="1535"/>
        <v>1959.9055999999996</v>
      </c>
      <c r="Y2077" s="30">
        <f t="shared" si="1536"/>
        <v>1.0544000000004417</v>
      </c>
      <c r="Z2077" s="31">
        <f t="shared" si="1545"/>
        <v>1</v>
      </c>
      <c r="AA2077" s="29">
        <f t="shared" si="1537"/>
        <v>1957.5954991155586</v>
      </c>
      <c r="AB2077" s="30">
        <f t="shared" si="1538"/>
        <v>3.3645008844414406</v>
      </c>
      <c r="AC2077" s="31">
        <f t="shared" si="1546"/>
        <v>1</v>
      </c>
      <c r="AD2077" s="32">
        <f t="shared" si="1568"/>
        <v>1</v>
      </c>
      <c r="AE2077" s="33">
        <f t="shared" si="1569"/>
        <v>1</v>
      </c>
      <c r="AF2077" s="33">
        <f t="shared" si="1570"/>
        <v>0</v>
      </c>
      <c r="AG2077" s="33">
        <f t="shared" si="1571"/>
        <v>0</v>
      </c>
      <c r="AH2077" s="38">
        <f t="shared" si="1572"/>
        <v>1</v>
      </c>
      <c r="AI2077" s="33">
        <f t="shared" si="1573"/>
        <v>1</v>
      </c>
      <c r="AJ2077" s="39">
        <f t="shared" si="1574"/>
        <v>1</v>
      </c>
      <c r="AK2077" s="43">
        <f t="shared" si="1575"/>
        <v>0</v>
      </c>
      <c r="AL2077" s="4">
        <f t="shared" si="1547"/>
        <v>4.9100000000000819</v>
      </c>
      <c r="AM2077" s="4">
        <f t="shared" si="1548"/>
        <v>3.8745008844414315</v>
      </c>
      <c r="AN2077" s="4">
        <f t="shared" si="1549"/>
        <v>3.8745008844414315</v>
      </c>
      <c r="AO2077" s="4">
        <f t="shared" si="1550"/>
        <v>-4.3799999999998818</v>
      </c>
      <c r="AP2077" s="4">
        <f t="shared" si="1551"/>
        <v>5.4154991155585321</v>
      </c>
      <c r="AQ2077" s="4">
        <f t="shared" si="1552"/>
        <v>4.3799999999998818</v>
      </c>
      <c r="AR2077" s="4">
        <f t="shared" si="1539"/>
        <v>4.4000000000000909</v>
      </c>
      <c r="AS2077">
        <f t="shared" si="1553"/>
        <v>4.3799999999998818</v>
      </c>
      <c r="AT2077" s="6">
        <f t="shared" si="1554"/>
        <v>0</v>
      </c>
      <c r="AU2077" s="4">
        <f t="shared" si="1555"/>
        <v>3.6302452421565459</v>
      </c>
      <c r="AV2077" s="4">
        <f t="shared" si="1556"/>
        <v>2.3063178211398814</v>
      </c>
      <c r="AW2077">
        <f t="shared" si="1557"/>
        <v>0</v>
      </c>
      <c r="AX2077">
        <f t="shared" si="1558"/>
        <v>0</v>
      </c>
      <c r="AY2077">
        <f t="shared" si="1559"/>
        <v>0</v>
      </c>
      <c r="AZ2077" s="4">
        <f t="shared" si="1540"/>
        <v>6.94</v>
      </c>
      <c r="BA2077" s="4">
        <f t="shared" si="1560"/>
        <v>116.49499999999986</v>
      </c>
      <c r="BB2077" s="4">
        <f t="shared" si="1541"/>
        <v>91.403333333333123</v>
      </c>
      <c r="BC2077" s="4">
        <f t="shared" si="1542"/>
        <v>217.43599999999998</v>
      </c>
      <c r="BM2077">
        <f t="shared" si="1561"/>
        <v>1</v>
      </c>
    </row>
    <row r="2078" spans="1:65" x14ac:dyDescent="0.25">
      <c r="A2078">
        <v>437</v>
      </c>
      <c r="B2078" s="1">
        <v>41816</v>
      </c>
      <c r="C2078" s="2">
        <v>1959.89</v>
      </c>
      <c r="D2078" s="2">
        <v>1959.89</v>
      </c>
      <c r="E2078" s="2">
        <v>1944.69</v>
      </c>
      <c r="F2078" s="2">
        <v>1957.22</v>
      </c>
      <c r="G2078" s="2">
        <v>2778840000</v>
      </c>
      <c r="H2078" s="2">
        <f t="shared" si="1562"/>
        <v>12.426811336783093</v>
      </c>
      <c r="I2078" s="2">
        <f t="shared" si="1563"/>
        <v>1942.5404999999998</v>
      </c>
      <c r="J2078" s="2">
        <f t="shared" si="1564"/>
        <v>12.176611867795881</v>
      </c>
      <c r="K2078" s="2">
        <f t="shared" si="1565"/>
        <v>0.36000000000012733</v>
      </c>
      <c r="L2078" s="18">
        <v>8.3350000000000007E-2</v>
      </c>
      <c r="M2078" s="19">
        <v>6.9654306453534156</v>
      </c>
      <c r="N2078" s="4">
        <f t="shared" si="1529"/>
        <v>15.200000000000045</v>
      </c>
      <c r="O2078" s="4">
        <f t="shared" si="1566"/>
        <v>11.401</v>
      </c>
      <c r="P2078" s="4">
        <f t="shared" si="1530"/>
        <v>1.7932481203007495</v>
      </c>
      <c r="Q2078" s="4">
        <f t="shared" si="1543"/>
        <v>1.6908620022617686</v>
      </c>
      <c r="R2078" s="18">
        <f t="shared" si="1531"/>
        <v>1961.4738120300751</v>
      </c>
      <c r="S2078" s="2">
        <f t="shared" si="1532"/>
        <v>4.2538120300750961</v>
      </c>
      <c r="T2078" s="22">
        <f t="shared" si="1567"/>
        <v>1</v>
      </c>
      <c r="U2078" s="29">
        <f t="shared" si="1533"/>
        <v>1960.6108153649636</v>
      </c>
      <c r="V2078" s="30">
        <f t="shared" si="1534"/>
        <v>3.3908153649636006</v>
      </c>
      <c r="W2078" s="31">
        <f t="shared" si="1544"/>
        <v>1</v>
      </c>
      <c r="X2078" s="35">
        <f t="shared" si="1535"/>
        <v>1955.7121333333332</v>
      </c>
      <c r="Y2078" s="30">
        <f t="shared" si="1536"/>
        <v>1.5078666666668141</v>
      </c>
      <c r="Z2078" s="31">
        <f t="shared" si="1545"/>
        <v>1</v>
      </c>
      <c r="AA2078" s="29">
        <f t="shared" si="1537"/>
        <v>1959.9249998805353</v>
      </c>
      <c r="AB2078" s="30">
        <f t="shared" si="1538"/>
        <v>2.7049998805352971</v>
      </c>
      <c r="AC2078" s="31">
        <f t="shared" si="1546"/>
        <v>1</v>
      </c>
      <c r="AD2078" s="32">
        <f t="shared" si="1568"/>
        <v>1</v>
      </c>
      <c r="AE2078" s="33">
        <f t="shared" si="1569"/>
        <v>0</v>
      </c>
      <c r="AF2078" s="33">
        <f t="shared" si="1570"/>
        <v>0</v>
      </c>
      <c r="AG2078" s="33">
        <f t="shared" si="1571"/>
        <v>0</v>
      </c>
      <c r="AH2078" s="38">
        <f t="shared" si="1572"/>
        <v>1</v>
      </c>
      <c r="AI2078" s="33">
        <f t="shared" si="1573"/>
        <v>0</v>
      </c>
      <c r="AJ2078" s="39">
        <f t="shared" si="1574"/>
        <v>1</v>
      </c>
      <c r="AK2078" s="43">
        <f t="shared" si="1575"/>
        <v>0</v>
      </c>
      <c r="AL2078" s="4">
        <f t="shared" si="1547"/>
        <v>0</v>
      </c>
      <c r="AM2078" s="4">
        <f t="shared" si="1548"/>
        <v>-3.4999880535224293E-2</v>
      </c>
      <c r="AN2078" s="4">
        <f t="shared" si="1549"/>
        <v>3.4999880535224293E-2</v>
      </c>
      <c r="AO2078" s="4">
        <f t="shared" si="1550"/>
        <v>-15.200000000000045</v>
      </c>
      <c r="AP2078" s="4">
        <f t="shared" si="1551"/>
        <v>15.23499988053527</v>
      </c>
      <c r="AQ2078" s="4">
        <f t="shared" si="1552"/>
        <v>15.200000000000045</v>
      </c>
      <c r="AR2078" s="4">
        <f t="shared" si="1539"/>
        <v>2.6700000000000728</v>
      </c>
      <c r="AS2078">
        <f t="shared" si="1553"/>
        <v>15.200000000000045</v>
      </c>
      <c r="AT2078" s="6">
        <f t="shared" si="1554"/>
        <v>1</v>
      </c>
      <c r="AU2078" s="4">
        <f t="shared" si="1555"/>
        <v>-7.2096665605894383</v>
      </c>
      <c r="AV2078" s="4">
        <f t="shared" si="1556"/>
        <v>4.5954306453533427</v>
      </c>
      <c r="AW2078">
        <f t="shared" si="1557"/>
        <v>0</v>
      </c>
      <c r="AX2078">
        <f t="shared" si="1558"/>
        <v>1</v>
      </c>
      <c r="AY2078">
        <f t="shared" si="1559"/>
        <v>0</v>
      </c>
      <c r="AZ2078" s="4">
        <f t="shared" si="1540"/>
        <v>-3.9100000000000006</v>
      </c>
      <c r="BA2078" s="4">
        <f t="shared" si="1560"/>
        <v>109.55499999999986</v>
      </c>
      <c r="BB2078" s="4">
        <f t="shared" si="1541"/>
        <v>86.776666666666458</v>
      </c>
      <c r="BC2078" s="4">
        <f t="shared" si="1542"/>
        <v>218.76800000000003</v>
      </c>
      <c r="BM2078">
        <f t="shared" si="1561"/>
        <v>1</v>
      </c>
    </row>
    <row r="2079" spans="1:65" x14ac:dyDescent="0.25">
      <c r="A2079">
        <v>436</v>
      </c>
      <c r="B2079" s="1">
        <v>41815</v>
      </c>
      <c r="C2079" s="2">
        <v>1949.27</v>
      </c>
      <c r="D2079" s="2">
        <v>1960.83</v>
      </c>
      <c r="E2079" s="2">
        <v>1947.49</v>
      </c>
      <c r="F2079" s="2">
        <v>1959.53</v>
      </c>
      <c r="G2079" s="2">
        <v>3106710000</v>
      </c>
      <c r="H2079" s="2">
        <f t="shared" si="1562"/>
        <v>12.021647881125885</v>
      </c>
      <c r="I2079" s="2">
        <f t="shared" si="1563"/>
        <v>1940.0760000000002</v>
      </c>
      <c r="J2079" s="2">
        <f t="shared" si="1564"/>
        <v>13.086847314444343</v>
      </c>
      <c r="K2079" s="2">
        <f t="shared" si="1565"/>
        <v>-0.71000000000003638</v>
      </c>
      <c r="L2079" s="18">
        <v>8.3550000000000013E-2</v>
      </c>
      <c r="M2079" s="19">
        <v>6.9481160342700941</v>
      </c>
      <c r="N2079" s="4">
        <f t="shared" si="1529"/>
        <v>13.339999999999918</v>
      </c>
      <c r="O2079" s="4">
        <f t="shared" si="1566"/>
        <v>11.692000000000007</v>
      </c>
      <c r="P2079" s="4">
        <f t="shared" si="1530"/>
        <v>1.9438120300751853</v>
      </c>
      <c r="Q2079" s="4">
        <f t="shared" si="1543"/>
        <v>1.8482445255474447</v>
      </c>
      <c r="R2079" s="18">
        <f t="shared" si="1531"/>
        <v>1952.1284060150376</v>
      </c>
      <c r="S2079" s="2">
        <f t="shared" si="1532"/>
        <v>7.4015939849623464</v>
      </c>
      <c r="T2079" s="22">
        <f t="shared" si="1567"/>
        <v>1</v>
      </c>
      <c r="U2079" s="29">
        <f t="shared" si="1533"/>
        <v>1950.0721821966843</v>
      </c>
      <c r="V2079" s="30">
        <f t="shared" si="1534"/>
        <v>9.4578178033157201</v>
      </c>
      <c r="W2079" s="31">
        <f t="shared" si="1544"/>
        <v>0</v>
      </c>
      <c r="X2079" s="35">
        <f t="shared" si="1535"/>
        <v>1949.3173333333339</v>
      </c>
      <c r="Y2079" s="30">
        <f t="shared" si="1536"/>
        <v>10.212666666666109</v>
      </c>
      <c r="Z2079" s="31">
        <f t="shared" si="1545"/>
        <v>0</v>
      </c>
      <c r="AA2079" s="29">
        <f t="shared" si="1537"/>
        <v>1949.9665033558151</v>
      </c>
      <c r="AB2079" s="30">
        <f t="shared" si="1538"/>
        <v>9.5634966441848519</v>
      </c>
      <c r="AC2079" s="31">
        <f t="shared" si="1546"/>
        <v>0</v>
      </c>
      <c r="AD2079" s="32">
        <f t="shared" si="1568"/>
        <v>-1</v>
      </c>
      <c r="AE2079" s="33">
        <f t="shared" si="1569"/>
        <v>0</v>
      </c>
      <c r="AF2079" s="33">
        <f t="shared" si="1570"/>
        <v>-1</v>
      </c>
      <c r="AG2079" s="33">
        <f t="shared" si="1571"/>
        <v>0</v>
      </c>
      <c r="AH2079" s="38">
        <f t="shared" si="1572"/>
        <v>-1</v>
      </c>
      <c r="AI2079" s="33">
        <f t="shared" si="1573"/>
        <v>-1</v>
      </c>
      <c r="AJ2079" s="39">
        <f t="shared" si="1574"/>
        <v>-1</v>
      </c>
      <c r="AK2079" s="43">
        <f t="shared" si="1575"/>
        <v>-1</v>
      </c>
      <c r="AL2079" s="4">
        <f t="shared" si="1547"/>
        <v>11.559999999999945</v>
      </c>
      <c r="AM2079" s="4">
        <f t="shared" si="1548"/>
        <v>10.863496644184806</v>
      </c>
      <c r="AN2079" s="4">
        <f t="shared" si="1549"/>
        <v>10.863496644184806</v>
      </c>
      <c r="AO2079" s="4">
        <f t="shared" si="1550"/>
        <v>-1.7799999999999727</v>
      </c>
      <c r="AP2079" s="4">
        <f t="shared" si="1551"/>
        <v>2.4765033558151117</v>
      </c>
      <c r="AQ2079" s="4">
        <f t="shared" si="1552"/>
        <v>1.7799999999999727</v>
      </c>
      <c r="AR2079" s="4">
        <f t="shared" si="1539"/>
        <v>10.259999999999991</v>
      </c>
      <c r="AS2079">
        <f t="shared" si="1553"/>
        <v>10.863496644184806</v>
      </c>
      <c r="AT2079" s="6">
        <f t="shared" si="1554"/>
        <v>1</v>
      </c>
      <c r="AU2079" s="4">
        <f t="shared" si="1555"/>
        <v>-1.9839933258100135</v>
      </c>
      <c r="AV2079" s="4">
        <f t="shared" si="1556"/>
        <v>-3.011883965729897</v>
      </c>
      <c r="AW2079">
        <f t="shared" si="1557"/>
        <v>1</v>
      </c>
      <c r="AX2079">
        <f t="shared" si="1558"/>
        <v>0</v>
      </c>
      <c r="AY2079">
        <f t="shared" si="1559"/>
        <v>0</v>
      </c>
      <c r="AZ2079" s="4">
        <f t="shared" si="1540"/>
        <v>-3.9100000000000006</v>
      </c>
      <c r="BA2079" s="4">
        <f t="shared" si="1560"/>
        <v>113.46499999999986</v>
      </c>
      <c r="BB2079" s="4">
        <f t="shared" si="1541"/>
        <v>88.079999999999785</v>
      </c>
      <c r="BC2079" s="4">
        <f t="shared" si="1542"/>
        <v>214.52</v>
      </c>
      <c r="BM2079">
        <f t="shared" si="1561"/>
        <v>1</v>
      </c>
    </row>
    <row r="2080" spans="1:65" x14ac:dyDescent="0.25">
      <c r="A2080">
        <v>435</v>
      </c>
      <c r="B2080" s="1">
        <v>41814</v>
      </c>
      <c r="C2080" s="2">
        <v>1961.97</v>
      </c>
      <c r="D2080" s="2">
        <v>1968.17</v>
      </c>
      <c r="E2080" s="2">
        <v>1948.34</v>
      </c>
      <c r="F2080" s="2">
        <v>1949.98</v>
      </c>
      <c r="G2080" s="2">
        <v>3089700000</v>
      </c>
      <c r="H2080" s="2">
        <f t="shared" si="1562"/>
        <v>12.022772651190861</v>
      </c>
      <c r="I2080" s="2">
        <f t="shared" si="1563"/>
        <v>1938.2009999999998</v>
      </c>
      <c r="J2080" s="2">
        <f t="shared" si="1564"/>
        <v>12.859286578803266</v>
      </c>
      <c r="K2080" s="2">
        <f t="shared" si="1565"/>
        <v>-0.63999999999987267</v>
      </c>
      <c r="L2080" s="18">
        <v>9.2249999999999999E-2</v>
      </c>
      <c r="M2080" s="19">
        <v>7.7213072333693855</v>
      </c>
      <c r="N2080" s="4">
        <f t="shared" si="1529"/>
        <v>19.830000000000155</v>
      </c>
      <c r="O2080" s="4">
        <f t="shared" si="1566"/>
        <v>11.42900000000002</v>
      </c>
      <c r="P2080" s="4">
        <f t="shared" si="1530"/>
        <v>2.1484060150375921</v>
      </c>
      <c r="Q2080" s="4">
        <f t="shared" si="1543"/>
        <v>2.0568774273955124</v>
      </c>
      <c r="R2080" s="18">
        <f t="shared" si="1531"/>
        <v>1965.0085488721804</v>
      </c>
      <c r="S2080" s="2">
        <f t="shared" si="1532"/>
        <v>15.028548872180409</v>
      </c>
      <c r="T2080" s="22">
        <f t="shared" si="1567"/>
        <v>0</v>
      </c>
      <c r="U2080" s="29">
        <f t="shared" si="1533"/>
        <v>1962.8352379518599</v>
      </c>
      <c r="V2080" s="30">
        <f t="shared" si="1534"/>
        <v>12.855237951859863</v>
      </c>
      <c r="W2080" s="31">
        <f t="shared" si="1544"/>
        <v>0</v>
      </c>
      <c r="X2080" s="35">
        <f t="shared" si="1535"/>
        <v>1962.7528</v>
      </c>
      <c r="Y2080" s="30">
        <f t="shared" si="1536"/>
        <v>12.772799999999961</v>
      </c>
      <c r="Z2080" s="31">
        <f t="shared" si="1545"/>
        <v>0</v>
      </c>
      <c r="AA2080" s="29">
        <f t="shared" si="1537"/>
        <v>1962.8236966385996</v>
      </c>
      <c r="AB2080" s="30">
        <f t="shared" si="1538"/>
        <v>12.843696638599567</v>
      </c>
      <c r="AC2080" s="31">
        <f t="shared" si="1546"/>
        <v>0</v>
      </c>
      <c r="AD2080" s="32">
        <f t="shared" si="1568"/>
        <v>-1</v>
      </c>
      <c r="AE2080" s="33">
        <f t="shared" si="1569"/>
        <v>-1</v>
      </c>
      <c r="AF2080" s="33">
        <f t="shared" si="1570"/>
        <v>-1</v>
      </c>
      <c r="AG2080" s="33">
        <f t="shared" si="1571"/>
        <v>-1</v>
      </c>
      <c r="AH2080" s="38">
        <f t="shared" si="1572"/>
        <v>-1</v>
      </c>
      <c r="AI2080" s="33">
        <f t="shared" si="1573"/>
        <v>-1</v>
      </c>
      <c r="AJ2080" s="39">
        <f t="shared" si="1574"/>
        <v>-1</v>
      </c>
      <c r="AK2080" s="43">
        <f t="shared" si="1575"/>
        <v>-1</v>
      </c>
      <c r="AL2080" s="4">
        <f t="shared" si="1547"/>
        <v>6.2000000000000455</v>
      </c>
      <c r="AM2080" s="4">
        <f t="shared" si="1548"/>
        <v>5.3463033614004871</v>
      </c>
      <c r="AN2080" s="4">
        <f t="shared" si="1549"/>
        <v>5.3463033614004871</v>
      </c>
      <c r="AO2080" s="4">
        <f t="shared" si="1550"/>
        <v>-13.630000000000109</v>
      </c>
      <c r="AP2080" s="4">
        <f t="shared" si="1551"/>
        <v>14.483696638599667</v>
      </c>
      <c r="AQ2080" s="4">
        <f t="shared" si="1552"/>
        <v>13.630000000000109</v>
      </c>
      <c r="AR2080" s="4">
        <f t="shared" si="1539"/>
        <v>11.990000000000009</v>
      </c>
      <c r="AS2080">
        <f t="shared" si="1553"/>
        <v>13.630000000000109</v>
      </c>
      <c r="AT2080" s="6">
        <f t="shared" si="1554"/>
        <v>1</v>
      </c>
      <c r="AU2080" s="4">
        <f t="shared" si="1555"/>
        <v>-6.2703473292319964</v>
      </c>
      <c r="AV2080" s="4">
        <f t="shared" si="1556"/>
        <v>-3.9686927666306238</v>
      </c>
      <c r="AW2080">
        <f t="shared" si="1557"/>
        <v>1</v>
      </c>
      <c r="AX2080">
        <f t="shared" si="1558"/>
        <v>0</v>
      </c>
      <c r="AY2080">
        <f t="shared" si="1559"/>
        <v>0</v>
      </c>
      <c r="AZ2080" s="4">
        <f t="shared" si="1540"/>
        <v>-3.9100000000000006</v>
      </c>
      <c r="BA2080" s="4">
        <f t="shared" si="1560"/>
        <v>117.37499999999986</v>
      </c>
      <c r="BB2080" s="4">
        <f t="shared" si="1541"/>
        <v>91.989999999999782</v>
      </c>
      <c r="BC2080" s="4">
        <f t="shared" si="1542"/>
        <v>219.6</v>
      </c>
      <c r="BM2080">
        <f t="shared" si="1561"/>
        <v>1</v>
      </c>
    </row>
    <row r="2081" spans="1:65" x14ac:dyDescent="0.25">
      <c r="A2081">
        <v>434</v>
      </c>
      <c r="B2081" s="1">
        <v>41813</v>
      </c>
      <c r="C2081" s="2">
        <v>1962.92</v>
      </c>
      <c r="D2081" s="2">
        <v>1963.74</v>
      </c>
      <c r="E2081" s="2">
        <v>1958.89</v>
      </c>
      <c r="F2081" s="2">
        <v>1962.61</v>
      </c>
      <c r="G2081" s="2">
        <v>2717630000</v>
      </c>
      <c r="H2081" s="2">
        <f t="shared" si="1562"/>
        <v>11.056544818944742</v>
      </c>
      <c r="I2081" s="2">
        <f t="shared" si="1563"/>
        <v>1935.203</v>
      </c>
      <c r="J2081" s="2">
        <f t="shared" si="1564"/>
        <v>11.919084034040804</v>
      </c>
      <c r="K2081" s="2">
        <f t="shared" si="1565"/>
        <v>5.0000000000181899E-2</v>
      </c>
      <c r="L2081" s="18">
        <v>7.644999999999999E-2</v>
      </c>
      <c r="M2081" s="19">
        <v>6.3996979745809677</v>
      </c>
      <c r="N2081" s="4">
        <f t="shared" si="1529"/>
        <v>4.8499999999999091</v>
      </c>
      <c r="O2081" s="4">
        <f t="shared" si="1566"/>
        <v>10.108999999999991</v>
      </c>
      <c r="P2081" s="4">
        <f t="shared" si="1530"/>
        <v>2.3985488721804478</v>
      </c>
      <c r="Q2081" s="4">
        <f t="shared" si="1543"/>
        <v>2.2185588509226379</v>
      </c>
      <c r="R2081" s="18">
        <f t="shared" si="1531"/>
        <v>1965.4245939849623</v>
      </c>
      <c r="S2081" s="2">
        <f t="shared" si="1532"/>
        <v>2.8145939849623574</v>
      </c>
      <c r="T2081" s="22">
        <f t="shared" si="1567"/>
        <v>1</v>
      </c>
      <c r="U2081" s="29">
        <f t="shared" si="1533"/>
        <v>1963.8145060230547</v>
      </c>
      <c r="V2081" s="30">
        <f t="shared" si="1534"/>
        <v>1.2045060230548188</v>
      </c>
      <c r="W2081" s="31">
        <f t="shared" si="1544"/>
        <v>1</v>
      </c>
      <c r="X2081" s="35">
        <f t="shared" si="1535"/>
        <v>1963.7587999999998</v>
      </c>
      <c r="Y2081" s="30">
        <f t="shared" si="1536"/>
        <v>1.1487999999999374</v>
      </c>
      <c r="Z2081" s="31">
        <f t="shared" si="1545"/>
        <v>1</v>
      </c>
      <c r="AA2081" s="29">
        <f t="shared" si="1537"/>
        <v>1963.8067071798271</v>
      </c>
      <c r="AB2081" s="30">
        <f t="shared" si="1538"/>
        <v>1.1967071798271718</v>
      </c>
      <c r="AC2081" s="31">
        <f t="shared" si="1546"/>
        <v>1</v>
      </c>
      <c r="AD2081" s="32">
        <f t="shared" si="1568"/>
        <v>1</v>
      </c>
      <c r="AE2081" s="33">
        <f t="shared" si="1569"/>
        <v>1</v>
      </c>
      <c r="AF2081" s="33">
        <f t="shared" si="1570"/>
        <v>1</v>
      </c>
      <c r="AG2081" s="33">
        <f t="shared" si="1571"/>
        <v>0</v>
      </c>
      <c r="AH2081" s="38">
        <f t="shared" si="1572"/>
        <v>1</v>
      </c>
      <c r="AI2081" s="33">
        <f t="shared" si="1573"/>
        <v>1</v>
      </c>
      <c r="AJ2081" s="39">
        <f t="shared" si="1574"/>
        <v>1</v>
      </c>
      <c r="AK2081" s="43">
        <f t="shared" si="1575"/>
        <v>1</v>
      </c>
      <c r="AL2081" s="4">
        <f t="shared" si="1547"/>
        <v>0.81999999999993634</v>
      </c>
      <c r="AM2081" s="4">
        <f t="shared" si="1548"/>
        <v>-6.6707179827062646E-2</v>
      </c>
      <c r="AN2081" s="4">
        <f t="shared" si="1549"/>
        <v>6.6707179827062646E-2</v>
      </c>
      <c r="AO2081" s="4">
        <f t="shared" si="1550"/>
        <v>-4.0299999999999727</v>
      </c>
      <c r="AP2081" s="4">
        <f t="shared" si="1551"/>
        <v>4.9167071798269717</v>
      </c>
      <c r="AQ2081" s="4">
        <f t="shared" si="1552"/>
        <v>4.0299999999999727</v>
      </c>
      <c r="AR2081" s="4">
        <f t="shared" si="1539"/>
        <v>0.3100000000001728</v>
      </c>
      <c r="AS2081">
        <f t="shared" si="1553"/>
        <v>4.0299999999999727</v>
      </c>
      <c r="AT2081" s="6">
        <f t="shared" si="1554"/>
        <v>0</v>
      </c>
      <c r="AU2081" s="4">
        <f t="shared" si="1555"/>
        <v>2.5481319279302692</v>
      </c>
      <c r="AV2081" s="4">
        <f t="shared" si="1556"/>
        <v>6.3896979745807947</v>
      </c>
      <c r="AW2081">
        <f t="shared" si="1557"/>
        <v>0</v>
      </c>
      <c r="AX2081">
        <f t="shared" si="1558"/>
        <v>0</v>
      </c>
      <c r="AY2081">
        <f t="shared" si="1559"/>
        <v>0</v>
      </c>
      <c r="AZ2081" s="4">
        <f t="shared" si="1540"/>
        <v>6.94</v>
      </c>
      <c r="BA2081" s="4">
        <f t="shared" si="1560"/>
        <v>121.28499999999985</v>
      </c>
      <c r="BB2081" s="4">
        <f t="shared" si="1541"/>
        <v>95.899999999999778</v>
      </c>
      <c r="BC2081" s="4">
        <f t="shared" si="1542"/>
        <v>219.98</v>
      </c>
      <c r="BM2081">
        <f t="shared" si="1561"/>
        <v>1</v>
      </c>
    </row>
    <row r="2082" spans="1:65" x14ac:dyDescent="0.25">
      <c r="A2082">
        <v>433</v>
      </c>
      <c r="B2082" s="1">
        <v>41810</v>
      </c>
      <c r="C2082" s="2">
        <v>1960.45</v>
      </c>
      <c r="D2082" s="2">
        <v>1963.91</v>
      </c>
      <c r="E2082" s="2">
        <v>1959.17</v>
      </c>
      <c r="F2082" s="2">
        <v>1962.87</v>
      </c>
      <c r="G2082" s="2">
        <v>4336240000</v>
      </c>
      <c r="H2082" s="2">
        <f t="shared" si="1562"/>
        <v>9.6012985232901453</v>
      </c>
      <c r="I2082" s="2">
        <f t="shared" si="1563"/>
        <v>1931.723</v>
      </c>
      <c r="J2082" s="2">
        <f t="shared" si="1564"/>
        <v>10.996480010966184</v>
      </c>
      <c r="K2082" s="2">
        <f t="shared" si="1565"/>
        <v>0.97000000000002728</v>
      </c>
      <c r="L2082" s="18">
        <v>6.8449999999999997E-2</v>
      </c>
      <c r="M2082" s="19">
        <v>5.7201147199393416</v>
      </c>
      <c r="N2082" s="4">
        <f t="shared" si="1529"/>
        <v>4.7400000000000091</v>
      </c>
      <c r="O2082" s="4">
        <f t="shared" si="1566"/>
        <v>10.462999999999989</v>
      </c>
      <c r="P2082" s="4">
        <f t="shared" si="1530"/>
        <v>2.5545939849624042</v>
      </c>
      <c r="Q2082" s="4">
        <f t="shared" si="1543"/>
        <v>2.2936051873198853</v>
      </c>
      <c r="R2082" s="18">
        <f t="shared" si="1531"/>
        <v>1962.208037593985</v>
      </c>
      <c r="S2082" s="2">
        <f t="shared" si="1532"/>
        <v>0.66196240601493628</v>
      </c>
      <c r="T2082" s="22">
        <f t="shared" si="1567"/>
        <v>1</v>
      </c>
      <c r="U2082" s="29">
        <f t="shared" si="1533"/>
        <v>1961.3659121210414</v>
      </c>
      <c r="V2082" s="30">
        <f t="shared" si="1534"/>
        <v>1.504087878958444</v>
      </c>
      <c r="W2082" s="31">
        <f t="shared" si="1544"/>
        <v>1</v>
      </c>
      <c r="X2082" s="35">
        <f t="shared" si="1535"/>
        <v>1964.9008000000001</v>
      </c>
      <c r="Y2082" s="30">
        <f t="shared" si="1536"/>
        <v>2.0308000000002266</v>
      </c>
      <c r="Z2082" s="31">
        <f t="shared" si="1545"/>
        <v>1</v>
      </c>
      <c r="AA2082" s="29">
        <f t="shared" si="1537"/>
        <v>1961.8607964240955</v>
      </c>
      <c r="AB2082" s="30">
        <f t="shared" si="1538"/>
        <v>1.0092035759043938</v>
      </c>
      <c r="AC2082" s="31">
        <f t="shared" si="1546"/>
        <v>1</v>
      </c>
      <c r="AD2082" s="32">
        <f t="shared" si="1568"/>
        <v>1</v>
      </c>
      <c r="AE2082" s="33">
        <f t="shared" si="1569"/>
        <v>1</v>
      </c>
      <c r="AF2082" s="33">
        <f t="shared" si="1570"/>
        <v>1</v>
      </c>
      <c r="AG2082" s="33">
        <f t="shared" si="1571"/>
        <v>0</v>
      </c>
      <c r="AH2082" s="38">
        <f t="shared" si="1572"/>
        <v>1</v>
      </c>
      <c r="AI2082" s="33">
        <f t="shared" si="1573"/>
        <v>1</v>
      </c>
      <c r="AJ2082" s="39">
        <f t="shared" si="1574"/>
        <v>1</v>
      </c>
      <c r="AK2082" s="43">
        <f t="shared" si="1575"/>
        <v>1</v>
      </c>
      <c r="AL2082" s="4">
        <f t="shared" si="1547"/>
        <v>3.4600000000000364</v>
      </c>
      <c r="AM2082" s="4">
        <f t="shared" si="1548"/>
        <v>2.0492035759045848</v>
      </c>
      <c r="AN2082" s="4">
        <f t="shared" si="1549"/>
        <v>2.0492035759045848</v>
      </c>
      <c r="AO2082" s="4">
        <f t="shared" si="1550"/>
        <v>-1.2799999999999727</v>
      </c>
      <c r="AP2082" s="4">
        <f t="shared" si="1551"/>
        <v>2.6907964240954243</v>
      </c>
      <c r="AQ2082" s="4">
        <f t="shared" si="1552"/>
        <v>1.2799999999999727</v>
      </c>
      <c r="AR2082" s="4">
        <f t="shared" si="1539"/>
        <v>2.4199999999998454</v>
      </c>
      <c r="AS2082">
        <f t="shared" si="1553"/>
        <v>2.0492035759045848</v>
      </c>
      <c r="AT2082" s="6">
        <f t="shared" si="1554"/>
        <v>0</v>
      </c>
      <c r="AU2082" s="4">
        <f t="shared" si="1555"/>
        <v>4.813270561760346</v>
      </c>
      <c r="AV2082" s="4">
        <f t="shared" si="1556"/>
        <v>3.6001147199394961</v>
      </c>
      <c r="AW2082">
        <f t="shared" si="1557"/>
        <v>0</v>
      </c>
      <c r="AX2082">
        <f t="shared" si="1558"/>
        <v>0</v>
      </c>
      <c r="AY2082">
        <f t="shared" si="1559"/>
        <v>0</v>
      </c>
      <c r="AZ2082" s="4">
        <f t="shared" si="1540"/>
        <v>6.94</v>
      </c>
      <c r="BA2082" s="4">
        <f t="shared" si="1560"/>
        <v>114.34499999999986</v>
      </c>
      <c r="BB2082" s="4">
        <f t="shared" si="1541"/>
        <v>88.959999999999781</v>
      </c>
      <c r="BC2082" s="4">
        <f t="shared" si="1542"/>
        <v>218.99200000000002</v>
      </c>
      <c r="BM2082">
        <f t="shared" si="1561"/>
        <v>1</v>
      </c>
    </row>
    <row r="2083" spans="1:65" x14ac:dyDescent="0.25">
      <c r="A2083">
        <v>432</v>
      </c>
      <c r="B2083" s="1">
        <v>41809</v>
      </c>
      <c r="C2083" s="2">
        <v>1957.5</v>
      </c>
      <c r="D2083" s="2">
        <v>1959.87</v>
      </c>
      <c r="E2083" s="2">
        <v>1952.26</v>
      </c>
      <c r="F2083" s="2">
        <v>1959.48</v>
      </c>
      <c r="G2083" s="2">
        <v>2952150000</v>
      </c>
      <c r="H2083" s="2">
        <f t="shared" si="1562"/>
        <v>8.0620499185311925</v>
      </c>
      <c r="I2083" s="2">
        <f t="shared" si="1563"/>
        <v>1928.1100000000001</v>
      </c>
      <c r="J2083" s="2">
        <f t="shared" si="1564"/>
        <v>9.5343597334228694</v>
      </c>
      <c r="K2083" s="2">
        <f t="shared" si="1565"/>
        <v>0.51999999999998181</v>
      </c>
      <c r="L2083" s="18">
        <v>7.1500000000000008E-2</v>
      </c>
      <c r="M2083" s="19">
        <v>5.9673688153608095</v>
      </c>
      <c r="N2083" s="4">
        <f t="shared" si="1529"/>
        <v>7.6099999999999</v>
      </c>
      <c r="O2083" s="4">
        <f t="shared" si="1566"/>
        <v>10.88699999999999</v>
      </c>
      <c r="P2083" s="4">
        <f t="shared" si="1530"/>
        <v>2.728037593984963</v>
      </c>
      <c r="Q2083" s="4">
        <f t="shared" si="1543"/>
        <v>2.3484926180547756</v>
      </c>
      <c r="R2083" s="18">
        <f t="shared" si="1531"/>
        <v>1959.8928872180452</v>
      </c>
      <c r="S2083" s="2">
        <f t="shared" si="1532"/>
        <v>0.41288721804517081</v>
      </c>
      <c r="T2083" s="22">
        <f t="shared" si="1567"/>
        <v>1</v>
      </c>
      <c r="U2083" s="29">
        <f t="shared" si="1533"/>
        <v>1958.3890770382857</v>
      </c>
      <c r="V2083" s="30">
        <f t="shared" si="1534"/>
        <v>1.090922961714341</v>
      </c>
      <c r="W2083" s="31">
        <f t="shared" si="1544"/>
        <v>1</v>
      </c>
      <c r="X2083" s="35">
        <f t="shared" si="1535"/>
        <v>1958.8173333333334</v>
      </c>
      <c r="Y2083" s="30">
        <f t="shared" si="1536"/>
        <v>0.66266666666660967</v>
      </c>
      <c r="Z2083" s="31">
        <f t="shared" si="1545"/>
        <v>1</v>
      </c>
      <c r="AA2083" s="29">
        <f t="shared" si="1537"/>
        <v>1958.4490329195924</v>
      </c>
      <c r="AB2083" s="30">
        <f t="shared" si="1538"/>
        <v>1.0309670804076632</v>
      </c>
      <c r="AC2083" s="31">
        <f t="shared" si="1546"/>
        <v>1</v>
      </c>
      <c r="AD2083" s="32">
        <f t="shared" si="1568"/>
        <v>1</v>
      </c>
      <c r="AE2083" s="33">
        <f t="shared" si="1569"/>
        <v>0</v>
      </c>
      <c r="AF2083" s="33">
        <f t="shared" si="1570"/>
        <v>1</v>
      </c>
      <c r="AG2083" s="33">
        <f t="shared" si="1571"/>
        <v>0</v>
      </c>
      <c r="AH2083" s="38">
        <f t="shared" si="1572"/>
        <v>1</v>
      </c>
      <c r="AI2083" s="33">
        <f t="shared" si="1573"/>
        <v>1</v>
      </c>
      <c r="AJ2083" s="39">
        <f t="shared" si="1574"/>
        <v>1</v>
      </c>
      <c r="AK2083" s="43">
        <f t="shared" si="1575"/>
        <v>1</v>
      </c>
      <c r="AL2083" s="4">
        <f t="shared" si="1547"/>
        <v>2.3699999999998909</v>
      </c>
      <c r="AM2083" s="4">
        <f t="shared" si="1548"/>
        <v>1.4209670804075358</v>
      </c>
      <c r="AN2083" s="4">
        <f t="shared" si="1549"/>
        <v>1.4209670804075358</v>
      </c>
      <c r="AO2083" s="4">
        <f t="shared" si="1550"/>
        <v>-5.2400000000000091</v>
      </c>
      <c r="AP2083" s="4">
        <f t="shared" si="1551"/>
        <v>6.1890329195923641</v>
      </c>
      <c r="AQ2083" s="4">
        <f t="shared" si="1552"/>
        <v>5.2400000000000091</v>
      </c>
      <c r="AR2083" s="4">
        <f t="shared" si="1539"/>
        <v>1.9800000000000182</v>
      </c>
      <c r="AS2083">
        <f t="shared" si="1553"/>
        <v>5.2400000000000091</v>
      </c>
      <c r="AT2083" s="6">
        <f t="shared" si="1554"/>
        <v>0</v>
      </c>
      <c r="AU2083" s="4">
        <f t="shared" si="1555"/>
        <v>1.9080235966751307</v>
      </c>
      <c r="AV2083" s="4">
        <f t="shared" si="1556"/>
        <v>4.2873688153607912</v>
      </c>
      <c r="AW2083">
        <f t="shared" si="1557"/>
        <v>0</v>
      </c>
      <c r="AX2083">
        <f t="shared" si="1558"/>
        <v>0</v>
      </c>
      <c r="AY2083">
        <f t="shared" si="1559"/>
        <v>0</v>
      </c>
      <c r="AZ2083" s="4">
        <f t="shared" si="1540"/>
        <v>6.94</v>
      </c>
      <c r="BA2083" s="4">
        <f t="shared" si="1560"/>
        <v>107.40499999999986</v>
      </c>
      <c r="BB2083" s="4">
        <f t="shared" si="1541"/>
        <v>82.019999999999783</v>
      </c>
      <c r="BC2083" s="4">
        <f t="shared" si="1542"/>
        <v>217.81199999999998</v>
      </c>
      <c r="BM2083">
        <f t="shared" si="1561"/>
        <v>1</v>
      </c>
    </row>
    <row r="2084" spans="1:65" x14ac:dyDescent="0.25">
      <c r="A2084">
        <v>431</v>
      </c>
      <c r="B2084" s="1">
        <v>41808</v>
      </c>
      <c r="C2084" s="2">
        <v>1942.73</v>
      </c>
      <c r="D2084" s="2">
        <v>1957.74</v>
      </c>
      <c r="E2084" s="2">
        <v>1939.29</v>
      </c>
      <c r="F2084" s="2">
        <v>1956.98</v>
      </c>
      <c r="G2084" s="2">
        <v>3065220000</v>
      </c>
      <c r="H2084" s="2">
        <f t="shared" si="1562"/>
        <v>7.7720607877762218</v>
      </c>
      <c r="I2084" s="2">
        <f t="shared" si="1563"/>
        <v>1923.902</v>
      </c>
      <c r="J2084" s="2">
        <f t="shared" si="1564"/>
        <v>9.4756776038777968</v>
      </c>
      <c r="K2084" s="2">
        <f t="shared" si="1565"/>
        <v>0.74000000000000909</v>
      </c>
      <c r="L2084" s="18">
        <v>7.5050000000000006E-2</v>
      </c>
      <c r="M2084" s="19">
        <v>6.2156726927609913</v>
      </c>
      <c r="N2084" s="4">
        <f t="shared" si="1529"/>
        <v>18.450000000000045</v>
      </c>
      <c r="O2084" s="4">
        <f t="shared" si="1566"/>
        <v>12.006999999999994</v>
      </c>
      <c r="P2084" s="4">
        <f t="shared" si="1530"/>
        <v>2.9128872180451135</v>
      </c>
      <c r="Q2084" s="4">
        <f t="shared" si="1543"/>
        <v>2.2796847135532787</v>
      </c>
      <c r="R2084" s="18">
        <f t="shared" si="1531"/>
        <v>1945.2369097744361</v>
      </c>
      <c r="S2084" s="2">
        <f t="shared" si="1532"/>
        <v>11.743090225563947</v>
      </c>
      <c r="T2084" s="22">
        <f t="shared" si="1567"/>
        <v>0</v>
      </c>
      <c r="U2084" s="29">
        <f t="shared" si="1533"/>
        <v>1943.5696487112684</v>
      </c>
      <c r="V2084" s="30">
        <f t="shared" si="1534"/>
        <v>13.41035128873159</v>
      </c>
      <c r="W2084" s="31">
        <f t="shared" si="1544"/>
        <v>0</v>
      </c>
      <c r="X2084" s="35">
        <f t="shared" si="1535"/>
        <v>1943.2896000000001</v>
      </c>
      <c r="Y2084" s="30">
        <f t="shared" si="1536"/>
        <v>13.690399999999954</v>
      </c>
      <c r="Z2084" s="31">
        <f t="shared" si="1545"/>
        <v>0</v>
      </c>
      <c r="AA2084" s="29">
        <f t="shared" si="1537"/>
        <v>1943.5304418916908</v>
      </c>
      <c r="AB2084" s="30">
        <f t="shared" si="1538"/>
        <v>13.449558108309247</v>
      </c>
      <c r="AC2084" s="31">
        <f t="shared" si="1546"/>
        <v>0</v>
      </c>
      <c r="AD2084" s="32">
        <f t="shared" si="1568"/>
        <v>-1</v>
      </c>
      <c r="AE2084" s="33">
        <f t="shared" si="1569"/>
        <v>-1</v>
      </c>
      <c r="AF2084" s="33">
        <f t="shared" si="1570"/>
        <v>-1</v>
      </c>
      <c r="AG2084" s="33">
        <f t="shared" si="1571"/>
        <v>-1</v>
      </c>
      <c r="AH2084" s="38">
        <f t="shared" si="1572"/>
        <v>-1</v>
      </c>
      <c r="AI2084" s="33">
        <f t="shared" si="1573"/>
        <v>-1</v>
      </c>
      <c r="AJ2084" s="39">
        <f t="shared" si="1574"/>
        <v>-1</v>
      </c>
      <c r="AK2084" s="43">
        <f t="shared" si="1575"/>
        <v>-1</v>
      </c>
      <c r="AL2084" s="4">
        <f t="shared" si="1547"/>
        <v>15.009999999999991</v>
      </c>
      <c r="AM2084" s="4">
        <f t="shared" si="1548"/>
        <v>14.209558108309238</v>
      </c>
      <c r="AN2084" s="4">
        <f t="shared" si="1549"/>
        <v>14.209558108309238</v>
      </c>
      <c r="AO2084" s="4">
        <f t="shared" si="1550"/>
        <v>-3.4400000000000546</v>
      </c>
      <c r="AP2084" s="4">
        <f t="shared" si="1551"/>
        <v>4.2404418916908071</v>
      </c>
      <c r="AQ2084" s="4">
        <f t="shared" si="1552"/>
        <v>3.4400000000000546</v>
      </c>
      <c r="AR2084" s="4">
        <f t="shared" si="1539"/>
        <v>14.25</v>
      </c>
      <c r="AS2084">
        <f t="shared" si="1553"/>
        <v>14.209558108309238</v>
      </c>
      <c r="AT2084" s="6">
        <f t="shared" si="1554"/>
        <v>1</v>
      </c>
      <c r="AU2084" s="4">
        <f t="shared" si="1555"/>
        <v>-5.0907570710482943</v>
      </c>
      <c r="AV2084" s="4">
        <f t="shared" si="1556"/>
        <v>-7.7343273072390089</v>
      </c>
      <c r="AW2084">
        <f t="shared" si="1557"/>
        <v>1</v>
      </c>
      <c r="AX2084">
        <f t="shared" si="1558"/>
        <v>0</v>
      </c>
      <c r="AY2084">
        <f t="shared" si="1559"/>
        <v>0</v>
      </c>
      <c r="AZ2084" s="4">
        <f t="shared" si="1540"/>
        <v>-3.9100000000000006</v>
      </c>
      <c r="BA2084" s="4">
        <f t="shared" si="1560"/>
        <v>100.46499999999986</v>
      </c>
      <c r="BB2084" s="4">
        <f t="shared" si="1541"/>
        <v>75.079999999999785</v>
      </c>
      <c r="BC2084" s="4">
        <f t="shared" si="1542"/>
        <v>211.90400000000002</v>
      </c>
      <c r="BM2084">
        <f t="shared" si="1561"/>
        <v>1</v>
      </c>
    </row>
    <row r="2085" spans="1:65" x14ac:dyDescent="0.25">
      <c r="A2085">
        <v>430</v>
      </c>
      <c r="B2085" s="1">
        <v>41807</v>
      </c>
      <c r="C2085" s="2">
        <v>1937.15</v>
      </c>
      <c r="D2085" s="2">
        <v>1943.69</v>
      </c>
      <c r="E2085" s="2">
        <v>1933.55</v>
      </c>
      <c r="F2085" s="2">
        <v>1941.99</v>
      </c>
      <c r="G2085" s="2">
        <v>2971260000</v>
      </c>
      <c r="H2085" s="2">
        <f t="shared" si="1562"/>
        <v>9.5325436153094891</v>
      </c>
      <c r="I2085" s="2">
        <f t="shared" si="1563"/>
        <v>1921.0094999999994</v>
      </c>
      <c r="J2085" s="2">
        <f t="shared" si="1564"/>
        <v>10.199745752765235</v>
      </c>
      <c r="K2085" s="2">
        <f t="shared" si="1565"/>
        <v>-0.62999999999988177</v>
      </c>
      <c r="L2085" s="18">
        <v>9.5949999999999994E-2</v>
      </c>
      <c r="M2085" s="19">
        <v>7.9293922063138647</v>
      </c>
      <c r="N2085" s="4">
        <f t="shared" si="1529"/>
        <v>10.1400000000001</v>
      </c>
      <c r="O2085" s="4">
        <f t="shared" si="1566"/>
        <v>11.16500000000001</v>
      </c>
      <c r="P2085" s="4">
        <f t="shared" si="1530"/>
        <v>3.2469097744360917</v>
      </c>
      <c r="Q2085" s="4">
        <f t="shared" si="1543"/>
        <v>2.1529454135086947</v>
      </c>
      <c r="R2085" s="18">
        <f t="shared" si="1531"/>
        <v>1941.2960751879698</v>
      </c>
      <c r="S2085" s="2">
        <f t="shared" si="1532"/>
        <v>0.69392481203021816</v>
      </c>
      <c r="T2085" s="22">
        <f t="shared" si="1567"/>
        <v>1</v>
      </c>
      <c r="U2085" s="29">
        <f t="shared" si="1533"/>
        <v>1937.9749648836359</v>
      </c>
      <c r="V2085" s="30">
        <f t="shared" si="1534"/>
        <v>4.0150351163640607</v>
      </c>
      <c r="W2085" s="31">
        <f t="shared" si="1544"/>
        <v>1</v>
      </c>
      <c r="X2085" s="35">
        <f t="shared" si="1535"/>
        <v>1938.3273333333332</v>
      </c>
      <c r="Y2085" s="30">
        <f t="shared" si="1536"/>
        <v>3.662666666666837</v>
      </c>
      <c r="Z2085" s="31">
        <f t="shared" si="1545"/>
        <v>1</v>
      </c>
      <c r="AA2085" s="29">
        <f t="shared" si="1537"/>
        <v>1938.0242964665936</v>
      </c>
      <c r="AB2085" s="30">
        <f t="shared" si="1538"/>
        <v>3.9657035334064403</v>
      </c>
      <c r="AC2085" s="31">
        <f t="shared" si="1546"/>
        <v>1</v>
      </c>
      <c r="AD2085" s="32">
        <f t="shared" si="1568"/>
        <v>1</v>
      </c>
      <c r="AE2085" s="33">
        <f t="shared" si="1569"/>
        <v>1</v>
      </c>
      <c r="AF2085" s="33">
        <f t="shared" si="1570"/>
        <v>1</v>
      </c>
      <c r="AG2085" s="33">
        <f t="shared" si="1571"/>
        <v>0</v>
      </c>
      <c r="AH2085" s="38">
        <f t="shared" si="1572"/>
        <v>1</v>
      </c>
      <c r="AI2085" s="33">
        <f t="shared" si="1573"/>
        <v>1</v>
      </c>
      <c r="AJ2085" s="39">
        <f t="shared" si="1574"/>
        <v>1</v>
      </c>
      <c r="AK2085" s="43">
        <f t="shared" si="1575"/>
        <v>1</v>
      </c>
      <c r="AL2085" s="4">
        <f t="shared" si="1547"/>
        <v>6.5399999999999636</v>
      </c>
      <c r="AM2085" s="4">
        <f t="shared" si="1548"/>
        <v>5.6657035334064858</v>
      </c>
      <c r="AN2085" s="4">
        <f t="shared" si="1549"/>
        <v>5.6657035334064858</v>
      </c>
      <c r="AO2085" s="4">
        <f t="shared" si="1550"/>
        <v>-3.6000000000001364</v>
      </c>
      <c r="AP2085" s="4">
        <f t="shared" si="1551"/>
        <v>4.4742964665936142</v>
      </c>
      <c r="AQ2085" s="4">
        <f t="shared" si="1552"/>
        <v>3.6000000000001364</v>
      </c>
      <c r="AR2085" s="4">
        <f t="shared" si="1539"/>
        <v>4.8399999999999181</v>
      </c>
      <c r="AS2085">
        <f t="shared" si="1553"/>
        <v>5.6657035334064858</v>
      </c>
      <c r="AT2085" s="6">
        <f t="shared" si="1554"/>
        <v>0</v>
      </c>
      <c r="AU2085" s="4">
        <f t="shared" si="1555"/>
        <v>3.5071965236632963</v>
      </c>
      <c r="AV2085" s="4">
        <f t="shared" si="1556"/>
        <v>3.3893922063139463</v>
      </c>
      <c r="AW2085">
        <f t="shared" si="1557"/>
        <v>0</v>
      </c>
      <c r="AX2085">
        <f t="shared" si="1558"/>
        <v>0</v>
      </c>
      <c r="AY2085">
        <f t="shared" si="1559"/>
        <v>0</v>
      </c>
      <c r="AZ2085" s="4">
        <f t="shared" si="1540"/>
        <v>6.94</v>
      </c>
      <c r="BA2085" s="4">
        <f t="shared" si="1560"/>
        <v>104.37499999999986</v>
      </c>
      <c r="BB2085" s="4">
        <f t="shared" si="1541"/>
        <v>78.989999999999782</v>
      </c>
      <c r="BC2085" s="4">
        <f t="shared" si="1542"/>
        <v>209.67200000000005</v>
      </c>
      <c r="BM2085">
        <f t="shared" si="1561"/>
        <v>1</v>
      </c>
    </row>
    <row r="2086" spans="1:65" x14ac:dyDescent="0.25">
      <c r="A2086">
        <v>429</v>
      </c>
      <c r="B2086" s="1">
        <v>41806</v>
      </c>
      <c r="C2086" s="2">
        <v>1934.84</v>
      </c>
      <c r="D2086" s="2">
        <v>1941.15</v>
      </c>
      <c r="E2086" s="2">
        <v>1930.91</v>
      </c>
      <c r="F2086" s="2">
        <v>1937.78</v>
      </c>
      <c r="G2086" s="2">
        <v>2926130000</v>
      </c>
      <c r="H2086" s="2">
        <f t="shared" si="1562"/>
        <v>10.775441264488638</v>
      </c>
      <c r="I2086" s="2">
        <f t="shared" si="1563"/>
        <v>1917.9849999999999</v>
      </c>
      <c r="J2086" s="2">
        <f t="shared" si="1564"/>
        <v>11.365884259484606</v>
      </c>
      <c r="K2086" s="2">
        <f t="shared" si="1565"/>
        <v>-1.3200000000001637</v>
      </c>
      <c r="L2086" s="18">
        <v>9.6599999999999991E-2</v>
      </c>
      <c r="M2086" s="19">
        <v>7.9764348322345944</v>
      </c>
      <c r="N2086" s="4">
        <f t="shared" si="1529"/>
        <v>10.240000000000009</v>
      </c>
      <c r="O2086" s="4">
        <f t="shared" si="1566"/>
        <v>10.778999999999996</v>
      </c>
      <c r="P2086" s="4">
        <f t="shared" si="1530"/>
        <v>3.5160751879699275</v>
      </c>
      <c r="Q2086" s="4">
        <f t="shared" si="1543"/>
        <v>2.1152945734249986</v>
      </c>
      <c r="R2086" s="18">
        <f t="shared" si="1531"/>
        <v>1940.0292781954888</v>
      </c>
      <c r="S2086" s="2">
        <f t="shared" si="1532"/>
        <v>2.2492781954888414</v>
      </c>
      <c r="T2086" s="22">
        <f t="shared" si="1567"/>
        <v>1</v>
      </c>
      <c r="U2086" s="29">
        <f t="shared" si="1533"/>
        <v>1935.6887856907895</v>
      </c>
      <c r="V2086" s="30">
        <f t="shared" si="1534"/>
        <v>2.0912143092104998</v>
      </c>
      <c r="W2086" s="31">
        <f t="shared" si="1544"/>
        <v>1</v>
      </c>
      <c r="X2086" s="35">
        <f t="shared" si="1535"/>
        <v>1930.8836000000001</v>
      </c>
      <c r="Y2086" s="30">
        <f t="shared" si="1536"/>
        <v>6.8963999999998578</v>
      </c>
      <c r="Z2086" s="31">
        <f t="shared" si="1545"/>
        <v>1</v>
      </c>
      <c r="AA2086" s="29">
        <f t="shared" si="1537"/>
        <v>1935.0160596940791</v>
      </c>
      <c r="AB2086" s="30">
        <f t="shared" si="1538"/>
        <v>2.7639403059208689</v>
      </c>
      <c r="AC2086" s="31">
        <f t="shared" si="1546"/>
        <v>1</v>
      </c>
      <c r="AD2086" s="32">
        <f t="shared" si="1568"/>
        <v>1</v>
      </c>
      <c r="AE2086" s="33">
        <f t="shared" si="1569"/>
        <v>1</v>
      </c>
      <c r="AF2086" s="33">
        <f t="shared" si="1570"/>
        <v>1</v>
      </c>
      <c r="AG2086" s="33">
        <f t="shared" si="1571"/>
        <v>0</v>
      </c>
      <c r="AH2086" s="38">
        <f t="shared" si="1572"/>
        <v>1</v>
      </c>
      <c r="AI2086" s="33">
        <f t="shared" si="1573"/>
        <v>1</v>
      </c>
      <c r="AJ2086" s="39">
        <f t="shared" si="1574"/>
        <v>1</v>
      </c>
      <c r="AK2086" s="43">
        <f t="shared" si="1575"/>
        <v>1</v>
      </c>
      <c r="AL2086" s="4">
        <f t="shared" si="1547"/>
        <v>6.3100000000001728</v>
      </c>
      <c r="AM2086" s="4">
        <f t="shared" si="1548"/>
        <v>6.1339403059209872</v>
      </c>
      <c r="AN2086" s="4">
        <f t="shared" si="1549"/>
        <v>6.1339403059209872</v>
      </c>
      <c r="AO2086" s="4">
        <f t="shared" si="1550"/>
        <v>-3.9299999999998363</v>
      </c>
      <c r="AP2086" s="4">
        <f t="shared" si="1551"/>
        <v>4.1060596940790219</v>
      </c>
      <c r="AQ2086" s="4">
        <f t="shared" si="1552"/>
        <v>3.9299999999998363</v>
      </c>
      <c r="AR2086" s="4">
        <f t="shared" si="1539"/>
        <v>2.9400000000000546</v>
      </c>
      <c r="AS2086">
        <f t="shared" si="1553"/>
        <v>6.1339403059209872</v>
      </c>
      <c r="AT2086" s="6">
        <f t="shared" si="1554"/>
        <v>0</v>
      </c>
      <c r="AU2086" s="4">
        <f t="shared" si="1555"/>
        <v>2.7925768760414105</v>
      </c>
      <c r="AV2086" s="4">
        <f t="shared" si="1556"/>
        <v>5.3364348322345396</v>
      </c>
      <c r="AW2086">
        <f t="shared" si="1557"/>
        <v>0</v>
      </c>
      <c r="AX2086">
        <f t="shared" si="1558"/>
        <v>0</v>
      </c>
      <c r="AY2086">
        <f t="shared" si="1559"/>
        <v>0</v>
      </c>
      <c r="AZ2086" s="4">
        <f t="shared" si="1540"/>
        <v>6.94</v>
      </c>
      <c r="BA2086" s="4">
        <f t="shared" si="1560"/>
        <v>97.43499999999986</v>
      </c>
      <c r="BB2086" s="4">
        <f t="shared" si="1541"/>
        <v>72.049999999999784</v>
      </c>
      <c r="BC2086" s="4">
        <f t="shared" si="1542"/>
        <v>208.74799999999996</v>
      </c>
      <c r="BM2086">
        <f t="shared" si="1561"/>
        <v>1</v>
      </c>
    </row>
    <row r="2087" spans="1:65" x14ac:dyDescent="0.25">
      <c r="A2087">
        <v>428</v>
      </c>
      <c r="B2087" s="1">
        <v>41803</v>
      </c>
      <c r="C2087" s="2">
        <v>1930.8</v>
      </c>
      <c r="D2087" s="2">
        <v>1937.3</v>
      </c>
      <c r="E2087" s="2">
        <v>1927.69</v>
      </c>
      <c r="F2087" s="2">
        <v>1936.16</v>
      </c>
      <c r="G2087" s="2">
        <v>2598230000</v>
      </c>
      <c r="H2087" s="2">
        <f t="shared" si="1562"/>
        <v>11.600124711973296</v>
      </c>
      <c r="I2087" s="2">
        <f t="shared" si="1563"/>
        <v>1914.8024999999998</v>
      </c>
      <c r="J2087" s="2">
        <f t="shared" si="1564"/>
        <v>12.406374369653681</v>
      </c>
      <c r="K2087" s="2">
        <f t="shared" si="1565"/>
        <v>0.69000000000005457</v>
      </c>
      <c r="L2087" s="18">
        <v>9.4299999999999995E-2</v>
      </c>
      <c r="M2087" s="19">
        <v>7.762188853880347</v>
      </c>
      <c r="N2087" s="4">
        <f t="shared" si="1529"/>
        <v>9.6099999999999</v>
      </c>
      <c r="O2087" s="4">
        <f t="shared" si="1566"/>
        <v>10.745000000000005</v>
      </c>
      <c r="P2087" s="4">
        <f t="shared" si="1530"/>
        <v>3.8692781954887261</v>
      </c>
      <c r="Q2087" s="4">
        <f t="shared" si="1543"/>
        <v>2.1763735661268573</v>
      </c>
      <c r="R2087" s="18">
        <f t="shared" si="1531"/>
        <v>1934.3680977443607</v>
      </c>
      <c r="S2087" s="2">
        <f t="shared" si="1532"/>
        <v>1.7919022556393429</v>
      </c>
      <c r="T2087" s="22">
        <f t="shared" si="1567"/>
        <v>1</v>
      </c>
      <c r="U2087" s="29">
        <f t="shared" si="1533"/>
        <v>1931.6634776919241</v>
      </c>
      <c r="V2087" s="30">
        <f t="shared" si="1534"/>
        <v>4.4965223080760097</v>
      </c>
      <c r="W2087" s="31">
        <f t="shared" si="1544"/>
        <v>1</v>
      </c>
      <c r="X2087" s="35">
        <f t="shared" si="1535"/>
        <v>1929.2885333333329</v>
      </c>
      <c r="Y2087" s="30">
        <f t="shared" si="1536"/>
        <v>6.8714666666671746</v>
      </c>
      <c r="Z2087" s="31">
        <f t="shared" si="1545"/>
        <v>1</v>
      </c>
      <c r="AA2087" s="29">
        <f t="shared" si="1537"/>
        <v>1931.3309854817214</v>
      </c>
      <c r="AB2087" s="30">
        <f t="shared" si="1538"/>
        <v>4.8290145182786546</v>
      </c>
      <c r="AC2087" s="31">
        <f t="shared" si="1546"/>
        <v>1</v>
      </c>
      <c r="AD2087" s="32">
        <f t="shared" si="1568"/>
        <v>1</v>
      </c>
      <c r="AE2087" s="33">
        <f t="shared" si="1569"/>
        <v>0</v>
      </c>
      <c r="AF2087" s="33">
        <f t="shared" si="1570"/>
        <v>1</v>
      </c>
      <c r="AG2087" s="33">
        <f t="shared" si="1571"/>
        <v>0</v>
      </c>
      <c r="AH2087" s="38">
        <f t="shared" si="1572"/>
        <v>1</v>
      </c>
      <c r="AI2087" s="33">
        <f t="shared" si="1573"/>
        <v>1</v>
      </c>
      <c r="AJ2087" s="39">
        <f t="shared" si="1574"/>
        <v>1</v>
      </c>
      <c r="AK2087" s="43">
        <f t="shared" si="1575"/>
        <v>1</v>
      </c>
      <c r="AL2087" s="4">
        <f t="shared" si="1547"/>
        <v>6.5</v>
      </c>
      <c r="AM2087" s="4">
        <f t="shared" si="1548"/>
        <v>5.9690145182785272</v>
      </c>
      <c r="AN2087" s="4">
        <f t="shared" si="1549"/>
        <v>5.9690145182785272</v>
      </c>
      <c r="AO2087" s="4">
        <f t="shared" si="1550"/>
        <v>-3.1099999999999</v>
      </c>
      <c r="AP2087" s="4">
        <f t="shared" si="1551"/>
        <v>3.6409854817213727</v>
      </c>
      <c r="AQ2087" s="4">
        <f t="shared" si="1552"/>
        <v>3.1099999999999</v>
      </c>
      <c r="AR2087" s="4">
        <f t="shared" si="1539"/>
        <v>5.3600000000001273</v>
      </c>
      <c r="AS2087">
        <f t="shared" si="1553"/>
        <v>5.9690145182785272</v>
      </c>
      <c r="AT2087" s="6">
        <f t="shared" si="1554"/>
        <v>0</v>
      </c>
      <c r="AU2087" s="4">
        <f t="shared" si="1555"/>
        <v>3.5551187896033927</v>
      </c>
      <c r="AV2087" s="4">
        <f t="shared" si="1556"/>
        <v>2.7021888538802195</v>
      </c>
      <c r="AW2087">
        <f t="shared" si="1557"/>
        <v>0</v>
      </c>
      <c r="AX2087">
        <f t="shared" si="1558"/>
        <v>0</v>
      </c>
      <c r="AY2087">
        <f t="shared" si="1559"/>
        <v>0</v>
      </c>
      <c r="AZ2087" s="4">
        <f t="shared" si="1540"/>
        <v>6.94</v>
      </c>
      <c r="BA2087" s="4">
        <f t="shared" si="1560"/>
        <v>90.494999999999862</v>
      </c>
      <c r="BB2087" s="4">
        <f t="shared" si="1541"/>
        <v>65.109999999999786</v>
      </c>
      <c r="BC2087" s="4">
        <f t="shared" si="1542"/>
        <v>207.13199999999998</v>
      </c>
      <c r="BM2087">
        <f t="shared" si="1561"/>
        <v>1</v>
      </c>
    </row>
    <row r="2088" spans="1:65" x14ac:dyDescent="0.25">
      <c r="A2088">
        <v>427</v>
      </c>
      <c r="B2088" s="1">
        <v>41802</v>
      </c>
      <c r="C2088" s="2">
        <v>1943.35</v>
      </c>
      <c r="D2088" s="2">
        <v>1943.35</v>
      </c>
      <c r="E2088" s="2">
        <v>1925.78</v>
      </c>
      <c r="F2088" s="2">
        <v>1930.11</v>
      </c>
      <c r="G2088" s="2">
        <v>3040480000</v>
      </c>
      <c r="H2088" s="2">
        <f t="shared" si="1562"/>
        <v>12.58961781257346</v>
      </c>
      <c r="I2088" s="2">
        <f t="shared" si="1563"/>
        <v>1912.6705000000002</v>
      </c>
      <c r="J2088" s="2">
        <f t="shared" si="1564"/>
        <v>13.220668935619816</v>
      </c>
      <c r="K2088" s="2">
        <f t="shared" si="1565"/>
        <v>-0.54000000000019099</v>
      </c>
      <c r="L2088" s="18">
        <v>9.9900000000000003E-2</v>
      </c>
      <c r="M2088" s="19">
        <v>8.2818550503321049</v>
      </c>
      <c r="N2088" s="4">
        <f t="shared" si="1529"/>
        <v>18.110000000000127</v>
      </c>
      <c r="O2088" s="4">
        <f t="shared" si="1566"/>
        <v>10.523000000000001</v>
      </c>
      <c r="P2088" s="4">
        <f t="shared" si="1530"/>
        <v>4.2580977443609074</v>
      </c>
      <c r="Q2088" s="4">
        <f t="shared" si="1543"/>
        <v>2.2140453639082747</v>
      </c>
      <c r="R2088" s="18">
        <f t="shared" si="1531"/>
        <v>1948.2816616541354</v>
      </c>
      <c r="S2088" s="2">
        <f t="shared" si="1532"/>
        <v>18.171661654135505</v>
      </c>
      <c r="T2088" s="22">
        <f t="shared" si="1567"/>
        <v>0</v>
      </c>
      <c r="U2088" s="29">
        <f t="shared" si="1533"/>
        <v>1944.2310711271102</v>
      </c>
      <c r="V2088" s="30">
        <f t="shared" si="1534"/>
        <v>14.121071127110326</v>
      </c>
      <c r="W2088" s="31">
        <f t="shared" si="1544"/>
        <v>0</v>
      </c>
      <c r="X2088" s="35">
        <f t="shared" si="1535"/>
        <v>1943.2130666666665</v>
      </c>
      <c r="Y2088" s="30">
        <f t="shared" si="1536"/>
        <v>13.103066666666564</v>
      </c>
      <c r="Z2088" s="31">
        <f t="shared" si="1545"/>
        <v>0</v>
      </c>
      <c r="AA2088" s="29">
        <f t="shared" si="1537"/>
        <v>1944.0885505026481</v>
      </c>
      <c r="AB2088" s="30">
        <f t="shared" si="1538"/>
        <v>13.978550502648204</v>
      </c>
      <c r="AC2088" s="31">
        <f t="shared" si="1546"/>
        <v>0</v>
      </c>
      <c r="AD2088" s="32">
        <f t="shared" si="1568"/>
        <v>-1</v>
      </c>
      <c r="AE2088" s="33">
        <f t="shared" si="1569"/>
        <v>-1</v>
      </c>
      <c r="AF2088" s="33">
        <f t="shared" si="1570"/>
        <v>-1</v>
      </c>
      <c r="AG2088" s="33">
        <f t="shared" si="1571"/>
        <v>-1</v>
      </c>
      <c r="AH2088" s="38">
        <f t="shared" si="1572"/>
        <v>-1</v>
      </c>
      <c r="AI2088" s="33">
        <f t="shared" si="1573"/>
        <v>-1</v>
      </c>
      <c r="AJ2088" s="39">
        <f t="shared" si="1574"/>
        <v>-1</v>
      </c>
      <c r="AK2088" s="43">
        <f t="shared" si="1575"/>
        <v>-1</v>
      </c>
      <c r="AL2088" s="4">
        <f t="shared" si="1547"/>
        <v>0</v>
      </c>
      <c r="AM2088" s="4">
        <f t="shared" si="1548"/>
        <v>-0.73855050264819511</v>
      </c>
      <c r="AN2088" s="4">
        <f t="shared" si="1549"/>
        <v>0.73855050264819511</v>
      </c>
      <c r="AO2088" s="4">
        <f t="shared" si="1550"/>
        <v>-17.569999999999936</v>
      </c>
      <c r="AP2088" s="4">
        <f t="shared" si="1551"/>
        <v>18.308550502648131</v>
      </c>
      <c r="AQ2088" s="4">
        <f t="shared" si="1552"/>
        <v>17.569999999999936</v>
      </c>
      <c r="AR2088" s="4">
        <f t="shared" si="1539"/>
        <v>13.240000000000009</v>
      </c>
      <c r="AS2088">
        <f t="shared" si="1553"/>
        <v>17.569999999999936</v>
      </c>
      <c r="AT2088" s="6">
        <f t="shared" si="1554"/>
        <v>1</v>
      </c>
      <c r="AU2088" s="4">
        <f t="shared" si="1555"/>
        <v>-8.6004616976714612</v>
      </c>
      <c r="AV2088" s="4">
        <f t="shared" si="1556"/>
        <v>-4.6581449496679044</v>
      </c>
      <c r="AW2088">
        <f t="shared" si="1557"/>
        <v>1</v>
      </c>
      <c r="AX2088">
        <f t="shared" si="1558"/>
        <v>0</v>
      </c>
      <c r="AY2088">
        <f t="shared" si="1559"/>
        <v>0</v>
      </c>
      <c r="AZ2088" s="4">
        <f t="shared" si="1540"/>
        <v>-3.9100000000000006</v>
      </c>
      <c r="BA2088" s="4">
        <f t="shared" si="1560"/>
        <v>83.554999999999865</v>
      </c>
      <c r="BB2088" s="4">
        <f t="shared" si="1541"/>
        <v>58.169999999999789</v>
      </c>
      <c r="BC2088" s="4">
        <f t="shared" si="1542"/>
        <v>212.15199999999996</v>
      </c>
      <c r="BM2088">
        <f t="shared" si="1561"/>
        <v>1</v>
      </c>
    </row>
    <row r="2089" spans="1:65" x14ac:dyDescent="0.25">
      <c r="A2089">
        <v>426</v>
      </c>
      <c r="B2089" s="1">
        <v>41801</v>
      </c>
      <c r="C2089" s="2">
        <v>1949.37</v>
      </c>
      <c r="D2089" s="2">
        <v>1949.37</v>
      </c>
      <c r="E2089" s="2">
        <v>1940.08</v>
      </c>
      <c r="F2089" s="2">
        <v>1943.89</v>
      </c>
      <c r="G2089" s="2">
        <v>2710620000</v>
      </c>
      <c r="H2089" s="2">
        <f t="shared" si="1562"/>
        <v>14.400683008493443</v>
      </c>
      <c r="I2089" s="2">
        <f t="shared" si="1563"/>
        <v>1910.3595</v>
      </c>
      <c r="J2089" s="2">
        <f t="shared" si="1564"/>
        <v>14.319389091276497</v>
      </c>
      <c r="K2089" s="2">
        <f t="shared" si="1565"/>
        <v>-1.4200000000000728</v>
      </c>
      <c r="L2089" s="18">
        <v>9.375E-2</v>
      </c>
      <c r="M2089" s="19">
        <v>7.7995985237638914</v>
      </c>
      <c r="N2089" s="4">
        <f t="shared" si="1529"/>
        <v>10.710000000000036</v>
      </c>
      <c r="O2089" s="4">
        <f t="shared" si="1566"/>
        <v>9.7369999999999894</v>
      </c>
      <c r="P2089" s="4">
        <f t="shared" si="1530"/>
        <v>4.3916616541353442</v>
      </c>
      <c r="Q2089" s="4">
        <f t="shared" si="1543"/>
        <v>2.2591567361800728</v>
      </c>
      <c r="R2089" s="18">
        <f t="shared" si="1531"/>
        <v>1954.9076917293232</v>
      </c>
      <c r="S2089" s="2">
        <f t="shared" si="1532"/>
        <v>11.017691729323133</v>
      </c>
      <c r="T2089" s="22">
        <f t="shared" si="1567"/>
        <v>0</v>
      </c>
      <c r="U2089" s="29">
        <f t="shared" si="1533"/>
        <v>1950.2538903124998</v>
      </c>
      <c r="V2089" s="30">
        <f t="shared" si="1534"/>
        <v>6.3638903124997341</v>
      </c>
      <c r="W2089" s="31">
        <f t="shared" si="1544"/>
        <v>1</v>
      </c>
      <c r="X2089" s="35">
        <f t="shared" si="1535"/>
        <v>1949.816</v>
      </c>
      <c r="Y2089" s="30">
        <f t="shared" si="1536"/>
        <v>5.9259999999999309</v>
      </c>
      <c r="Z2089" s="31">
        <f t="shared" si="1545"/>
        <v>1</v>
      </c>
      <c r="AA2089" s="29">
        <f t="shared" si="1537"/>
        <v>1950.1925856687499</v>
      </c>
      <c r="AB2089" s="30">
        <f t="shared" si="1538"/>
        <v>6.3025856687497708</v>
      </c>
      <c r="AC2089" s="31">
        <f t="shared" si="1546"/>
        <v>1</v>
      </c>
      <c r="AD2089" s="32">
        <f t="shared" si="1568"/>
        <v>1</v>
      </c>
      <c r="AE2089" s="33">
        <f t="shared" si="1569"/>
        <v>1</v>
      </c>
      <c r="AF2089" s="33">
        <f t="shared" si="1570"/>
        <v>1</v>
      </c>
      <c r="AG2089" s="33">
        <f t="shared" si="1571"/>
        <v>1</v>
      </c>
      <c r="AH2089" s="38">
        <f t="shared" si="1572"/>
        <v>1</v>
      </c>
      <c r="AI2089" s="33">
        <f t="shared" si="1573"/>
        <v>1</v>
      </c>
      <c r="AJ2089" s="39">
        <f t="shared" si="1574"/>
        <v>1</v>
      </c>
      <c r="AK2089" s="43">
        <f t="shared" si="1575"/>
        <v>1</v>
      </c>
      <c r="AL2089" s="4">
        <f t="shared" si="1547"/>
        <v>0</v>
      </c>
      <c r="AM2089" s="4">
        <f t="shared" si="1548"/>
        <v>-0.82258566874997996</v>
      </c>
      <c r="AN2089" s="4">
        <f t="shared" si="1549"/>
        <v>0.82258566874997996</v>
      </c>
      <c r="AO2089" s="4">
        <f t="shared" si="1550"/>
        <v>-9.2899999999999636</v>
      </c>
      <c r="AP2089" s="4">
        <f t="shared" si="1551"/>
        <v>10.112585668749944</v>
      </c>
      <c r="AQ2089" s="4">
        <f t="shared" si="1552"/>
        <v>9.2899999999999636</v>
      </c>
      <c r="AR2089" s="4">
        <f t="shared" si="1539"/>
        <v>5.4799999999997908</v>
      </c>
      <c r="AS2089">
        <f t="shared" si="1553"/>
        <v>9.2899999999999636</v>
      </c>
      <c r="AT2089" s="6">
        <f t="shared" si="1554"/>
        <v>1</v>
      </c>
      <c r="AU2089" s="4">
        <f t="shared" si="1555"/>
        <v>-1.1460477379468159</v>
      </c>
      <c r="AV2089" s="4">
        <f t="shared" si="1556"/>
        <v>2.6195985237641004</v>
      </c>
      <c r="AW2089">
        <f t="shared" si="1557"/>
        <v>0</v>
      </c>
      <c r="AX2089">
        <f t="shared" si="1558"/>
        <v>1</v>
      </c>
      <c r="AY2089">
        <f t="shared" si="1559"/>
        <v>0</v>
      </c>
      <c r="AZ2089" s="4">
        <f t="shared" si="1540"/>
        <v>-3.9100000000000006</v>
      </c>
      <c r="BA2089" s="4">
        <f t="shared" si="1560"/>
        <v>87.464999999999861</v>
      </c>
      <c r="BB2089" s="4">
        <f t="shared" si="1541"/>
        <v>62.079999999999792</v>
      </c>
      <c r="BC2089" s="4">
        <f t="shared" si="1542"/>
        <v>214.55999999999992</v>
      </c>
      <c r="BM2089">
        <f t="shared" si="1561"/>
        <v>1</v>
      </c>
    </row>
    <row r="2090" spans="1:65" x14ac:dyDescent="0.25">
      <c r="A2090">
        <v>425</v>
      </c>
      <c r="B2090" s="1">
        <v>41800</v>
      </c>
      <c r="C2090" s="2">
        <v>1950.34</v>
      </c>
      <c r="D2090" s="2">
        <v>1950.86</v>
      </c>
      <c r="E2090" s="2">
        <v>1944.64</v>
      </c>
      <c r="F2090" s="2">
        <v>1950.79</v>
      </c>
      <c r="G2090" s="2">
        <v>2702360000</v>
      </c>
      <c r="H2090" s="2">
        <f t="shared" si="1562"/>
        <v>14.285337626780541</v>
      </c>
      <c r="I2090" s="2">
        <f t="shared" si="1563"/>
        <v>1907.7284999999997</v>
      </c>
      <c r="J2090" s="2">
        <f t="shared" si="1564"/>
        <v>14.989957199475443</v>
      </c>
      <c r="K2090" s="2">
        <f t="shared" si="1565"/>
        <v>-0.93000000000006366</v>
      </c>
      <c r="L2090" s="18">
        <v>8.5100000000000009E-2</v>
      </c>
      <c r="M2090" s="19">
        <v>7.0816976191766514</v>
      </c>
      <c r="N2090" s="4">
        <f t="shared" si="1529"/>
        <v>6.6299999999998818</v>
      </c>
      <c r="O2090" s="4">
        <f t="shared" si="1566"/>
        <v>9.3819999999999943</v>
      </c>
      <c r="P2090" s="4">
        <f t="shared" si="1530"/>
        <v>4.1176917293233126</v>
      </c>
      <c r="Q2090" s="4">
        <f t="shared" si="1543"/>
        <v>2.2663854166666662</v>
      </c>
      <c r="R2090" s="18">
        <f t="shared" si="1531"/>
        <v>1954.9463684210525</v>
      </c>
      <c r="S2090" s="2">
        <f t="shared" si="1532"/>
        <v>4.156368421052548</v>
      </c>
      <c r="T2090" s="22">
        <f t="shared" si="1567"/>
        <v>1</v>
      </c>
      <c r="U2090" s="29">
        <f t="shared" si="1533"/>
        <v>1951.1597537550915</v>
      </c>
      <c r="V2090" s="30">
        <f t="shared" si="1534"/>
        <v>0.36975375509155128</v>
      </c>
      <c r="W2090" s="31">
        <f t="shared" si="1544"/>
        <v>1</v>
      </c>
      <c r="X2090" s="35">
        <f t="shared" si="1535"/>
        <v>1952.3151999999998</v>
      </c>
      <c r="Y2090" s="30">
        <f t="shared" si="1536"/>
        <v>1.5251999999998134</v>
      </c>
      <c r="Z2090" s="31">
        <f t="shared" si="1545"/>
        <v>1</v>
      </c>
      <c r="AA2090" s="29">
        <f t="shared" si="1537"/>
        <v>1951.3215162293786</v>
      </c>
      <c r="AB2090" s="30">
        <f t="shared" si="1538"/>
        <v>0.53151622937866705</v>
      </c>
      <c r="AC2090" s="31">
        <f t="shared" si="1546"/>
        <v>1</v>
      </c>
      <c r="AD2090" s="32">
        <f t="shared" si="1568"/>
        <v>1</v>
      </c>
      <c r="AE2090" s="33">
        <f t="shared" si="1569"/>
        <v>1</v>
      </c>
      <c r="AF2090" s="33">
        <f t="shared" si="1570"/>
        <v>1</v>
      </c>
      <c r="AG2090" s="33">
        <f t="shared" si="1571"/>
        <v>0</v>
      </c>
      <c r="AH2090" s="38">
        <f t="shared" si="1572"/>
        <v>1</v>
      </c>
      <c r="AI2090" s="33">
        <f t="shared" si="1573"/>
        <v>1</v>
      </c>
      <c r="AJ2090" s="39">
        <f t="shared" si="1574"/>
        <v>1</v>
      </c>
      <c r="AK2090" s="43">
        <f t="shared" si="1575"/>
        <v>1</v>
      </c>
      <c r="AL2090" s="4">
        <f t="shared" si="1547"/>
        <v>0.51999999999998181</v>
      </c>
      <c r="AM2090" s="4">
        <f t="shared" si="1548"/>
        <v>-0.46151622937873071</v>
      </c>
      <c r="AN2090" s="4">
        <f t="shared" si="1549"/>
        <v>0.46151622937873071</v>
      </c>
      <c r="AO2090" s="4">
        <f t="shared" si="1550"/>
        <v>-5.6999999999998181</v>
      </c>
      <c r="AP2090" s="4">
        <f t="shared" si="1551"/>
        <v>6.6815162293785306</v>
      </c>
      <c r="AQ2090" s="4">
        <f t="shared" si="1552"/>
        <v>5.6999999999998181</v>
      </c>
      <c r="AR2090" s="4">
        <f t="shared" si="1539"/>
        <v>0.45000000000004547</v>
      </c>
      <c r="AS2090">
        <f t="shared" si="1553"/>
        <v>5.6999999999998181</v>
      </c>
      <c r="AT2090" s="6">
        <f t="shared" si="1554"/>
        <v>0</v>
      </c>
      <c r="AU2090" s="4">
        <f t="shared" si="1555"/>
        <v>2.5845081919134305</v>
      </c>
      <c r="AV2090" s="4">
        <f t="shared" si="1556"/>
        <v>6.9316976191766058</v>
      </c>
      <c r="AW2090">
        <f t="shared" si="1557"/>
        <v>0</v>
      </c>
      <c r="AX2090">
        <f t="shared" si="1558"/>
        <v>0</v>
      </c>
      <c r="AY2090">
        <f t="shared" si="1559"/>
        <v>0</v>
      </c>
      <c r="AZ2090" s="4">
        <f t="shared" si="1540"/>
        <v>6.94</v>
      </c>
      <c r="BA2090" s="4">
        <f t="shared" si="1560"/>
        <v>91.374999999999858</v>
      </c>
      <c r="BB2090" s="4">
        <f t="shared" si="1541"/>
        <v>65.989999999999796</v>
      </c>
      <c r="BC2090" s="4">
        <f t="shared" si="1542"/>
        <v>214.94799999999995</v>
      </c>
      <c r="BM2090">
        <f t="shared" si="1561"/>
        <v>1</v>
      </c>
    </row>
    <row r="2091" spans="1:65" x14ac:dyDescent="0.25">
      <c r="A2091">
        <v>424</v>
      </c>
      <c r="B2091" s="1">
        <v>41799</v>
      </c>
      <c r="C2091" s="2">
        <v>1948.97</v>
      </c>
      <c r="D2091" s="2">
        <v>1955.55</v>
      </c>
      <c r="E2091" s="2">
        <v>1947.16</v>
      </c>
      <c r="F2091" s="2">
        <v>1951.27</v>
      </c>
      <c r="G2091" s="2">
        <v>2812180000</v>
      </c>
      <c r="H2091" s="2">
        <f t="shared" si="1562"/>
        <v>14.173063222575138</v>
      </c>
      <c r="I2091" s="2">
        <f t="shared" si="1563"/>
        <v>1904.2129999999997</v>
      </c>
      <c r="J2091" s="2">
        <f t="shared" si="1564"/>
        <v>14.911579349090125</v>
      </c>
      <c r="K2091" s="2">
        <f t="shared" si="1565"/>
        <v>-0.47000000000002728</v>
      </c>
      <c r="L2091" s="18">
        <v>8.6650000000000005E-2</v>
      </c>
      <c r="M2091" s="19">
        <v>7.2039201668810868</v>
      </c>
      <c r="N2091" s="4">
        <f t="shared" si="1529"/>
        <v>8.3899999999998727</v>
      </c>
      <c r="O2091" s="4">
        <f t="shared" si="1566"/>
        <v>9.8940000000000055</v>
      </c>
      <c r="P2091" s="4">
        <f t="shared" si="1530"/>
        <v>3.6763684210526346</v>
      </c>
      <c r="Q2091" s="4">
        <f t="shared" si="1543"/>
        <v>2.1019327053632035</v>
      </c>
      <c r="R2091" s="18">
        <f t="shared" si="1531"/>
        <v>1952.8456240601504</v>
      </c>
      <c r="S2091" s="2">
        <f t="shared" si="1532"/>
        <v>1.5756240601504032</v>
      </c>
      <c r="T2091" s="22">
        <f t="shared" si="1567"/>
        <v>1</v>
      </c>
      <c r="U2091" s="29">
        <f t="shared" si="1533"/>
        <v>1949.7075975655537</v>
      </c>
      <c r="V2091" s="30">
        <f t="shared" si="1534"/>
        <v>1.5624024344463123</v>
      </c>
      <c r="W2091" s="31">
        <f t="shared" si="1544"/>
        <v>1</v>
      </c>
      <c r="X2091" s="35">
        <f t="shared" si="1535"/>
        <v>1953.054666666666</v>
      </c>
      <c r="Y2091" s="30">
        <f t="shared" si="1536"/>
        <v>1.7846666666659985</v>
      </c>
      <c r="Z2091" s="31">
        <f t="shared" si="1545"/>
        <v>1</v>
      </c>
      <c r="AA2091" s="29">
        <f t="shared" si="1537"/>
        <v>1950.1761872397094</v>
      </c>
      <c r="AB2091" s="30">
        <f t="shared" si="1538"/>
        <v>1.0938127602905752</v>
      </c>
      <c r="AC2091" s="31">
        <f t="shared" si="1546"/>
        <v>1</v>
      </c>
      <c r="AD2091" s="32">
        <f t="shared" si="1568"/>
        <v>1</v>
      </c>
      <c r="AE2091" s="33">
        <f t="shared" si="1569"/>
        <v>1</v>
      </c>
      <c r="AF2091" s="33">
        <f t="shared" si="1570"/>
        <v>1</v>
      </c>
      <c r="AG2091" s="33">
        <f t="shared" si="1571"/>
        <v>0</v>
      </c>
      <c r="AH2091" s="38">
        <f t="shared" si="1572"/>
        <v>1</v>
      </c>
      <c r="AI2091" s="33">
        <f t="shared" si="1573"/>
        <v>1</v>
      </c>
      <c r="AJ2091" s="39">
        <f t="shared" si="1574"/>
        <v>1</v>
      </c>
      <c r="AK2091" s="43">
        <f t="shared" si="1575"/>
        <v>1</v>
      </c>
      <c r="AL2091" s="4">
        <f t="shared" si="1547"/>
        <v>6.5799999999999272</v>
      </c>
      <c r="AM2091" s="4">
        <f t="shared" si="1548"/>
        <v>5.3738127602905479</v>
      </c>
      <c r="AN2091" s="4">
        <f t="shared" si="1549"/>
        <v>5.3738127602905479</v>
      </c>
      <c r="AO2091" s="4">
        <f t="shared" si="1550"/>
        <v>-1.8099999999999454</v>
      </c>
      <c r="AP2091" s="4">
        <f t="shared" si="1551"/>
        <v>3.0161872397093248</v>
      </c>
      <c r="AQ2091" s="4">
        <f t="shared" si="1552"/>
        <v>1.8099999999999454</v>
      </c>
      <c r="AR2091" s="4">
        <f t="shared" si="1539"/>
        <v>2.2999999999999545</v>
      </c>
      <c r="AS2091">
        <f t="shared" si="1553"/>
        <v>5.3738127602905479</v>
      </c>
      <c r="AT2091" s="6">
        <f t="shared" si="1554"/>
        <v>0</v>
      </c>
      <c r="AU2091" s="4">
        <f t="shared" si="1555"/>
        <v>2.1730451578520702</v>
      </c>
      <c r="AV2091" s="4">
        <f t="shared" si="1556"/>
        <v>5.2039201668811321</v>
      </c>
      <c r="AW2091">
        <f t="shared" si="1557"/>
        <v>0</v>
      </c>
      <c r="AX2091">
        <f t="shared" si="1558"/>
        <v>0</v>
      </c>
      <c r="AY2091">
        <f t="shared" si="1559"/>
        <v>0</v>
      </c>
      <c r="AZ2091" s="4">
        <f t="shared" si="1540"/>
        <v>6.94</v>
      </c>
      <c r="BA2091" s="4">
        <f t="shared" si="1560"/>
        <v>84.43499999999986</v>
      </c>
      <c r="BB2091" s="4">
        <f t="shared" si="1541"/>
        <v>59.049999999999798</v>
      </c>
      <c r="BC2091" s="4">
        <f t="shared" si="1542"/>
        <v>214.4</v>
      </c>
      <c r="BM2091">
        <f t="shared" si="1561"/>
        <v>1</v>
      </c>
    </row>
    <row r="2092" spans="1:65" x14ac:dyDescent="0.25">
      <c r="A2092">
        <v>423</v>
      </c>
      <c r="B2092" s="1">
        <v>41796</v>
      </c>
      <c r="C2092" s="2">
        <v>1942.41</v>
      </c>
      <c r="D2092" s="2">
        <v>1949.44</v>
      </c>
      <c r="E2092" s="2">
        <v>1942.41</v>
      </c>
      <c r="F2092" s="2">
        <v>1949.44</v>
      </c>
      <c r="G2092" s="2">
        <v>2864300000</v>
      </c>
      <c r="H2092" s="2">
        <f t="shared" si="1562"/>
        <v>13.968058960038496</v>
      </c>
      <c r="I2092" s="2">
        <f t="shared" si="1563"/>
        <v>1900.5279999999996</v>
      </c>
      <c r="J2092" s="2">
        <f t="shared" si="1564"/>
        <v>14.085209824119572</v>
      </c>
      <c r="K2092" s="2">
        <f t="shared" si="1565"/>
        <v>1.9500000000000455</v>
      </c>
      <c r="L2092" s="18">
        <v>7.9300000000000009E-2</v>
      </c>
      <c r="M2092" s="19">
        <v>6.5624851462109728</v>
      </c>
      <c r="N2092" s="4">
        <f t="shared" si="1529"/>
        <v>8.9800000000000182</v>
      </c>
      <c r="O2092" s="4">
        <f t="shared" si="1566"/>
        <v>9.9320000000000164</v>
      </c>
      <c r="P2092" s="4">
        <f t="shared" si="1530"/>
        <v>3.4056240601503789</v>
      </c>
      <c r="Q2092" s="4">
        <f t="shared" si="1543"/>
        <v>1.8912758091121087</v>
      </c>
      <c r="R2092" s="18">
        <f t="shared" si="1531"/>
        <v>1943.5550300751879</v>
      </c>
      <c r="S2092" s="2">
        <f t="shared" si="1532"/>
        <v>5.8849699248121397</v>
      </c>
      <c r="T2092" s="22">
        <f t="shared" si="1567"/>
        <v>1</v>
      </c>
      <c r="U2092" s="29">
        <f t="shared" si="1533"/>
        <v>1943.0497518194641</v>
      </c>
      <c r="V2092" s="30">
        <f t="shared" si="1534"/>
        <v>6.3902481805359912</v>
      </c>
      <c r="W2092" s="31">
        <f t="shared" si="1544"/>
        <v>1</v>
      </c>
      <c r="X2092" s="35">
        <f t="shared" si="1535"/>
        <v>1943.7139999999999</v>
      </c>
      <c r="Y2092" s="30">
        <f t="shared" si="1536"/>
        <v>5.7260000000001128</v>
      </c>
      <c r="Z2092" s="31">
        <f t="shared" si="1545"/>
        <v>1</v>
      </c>
      <c r="AA2092" s="29">
        <f t="shared" si="1537"/>
        <v>1943.1427465647391</v>
      </c>
      <c r="AB2092" s="30">
        <f t="shared" si="1538"/>
        <v>6.2972534352609273</v>
      </c>
      <c r="AC2092" s="31">
        <f t="shared" si="1546"/>
        <v>1</v>
      </c>
      <c r="AD2092" s="32">
        <f t="shared" si="1568"/>
        <v>1</v>
      </c>
      <c r="AE2092" s="33">
        <f t="shared" si="1569"/>
        <v>0</v>
      </c>
      <c r="AF2092" s="33">
        <f t="shared" si="1570"/>
        <v>1</v>
      </c>
      <c r="AG2092" s="33">
        <f t="shared" si="1571"/>
        <v>0</v>
      </c>
      <c r="AH2092" s="38">
        <f t="shared" si="1572"/>
        <v>1</v>
      </c>
      <c r="AI2092" s="33">
        <f t="shared" si="1573"/>
        <v>1</v>
      </c>
      <c r="AJ2092" s="39">
        <f t="shared" si="1574"/>
        <v>1</v>
      </c>
      <c r="AK2092" s="43">
        <f t="shared" si="1575"/>
        <v>1</v>
      </c>
      <c r="AL2092" s="4">
        <f t="shared" si="1547"/>
        <v>7.0299999999999727</v>
      </c>
      <c r="AM2092" s="4">
        <f t="shared" si="1548"/>
        <v>6.2972534352609273</v>
      </c>
      <c r="AN2092" s="4">
        <f t="shared" si="1549"/>
        <v>6.2972534352609273</v>
      </c>
      <c r="AO2092" s="4">
        <f t="shared" si="1550"/>
        <v>0</v>
      </c>
      <c r="AP2092" s="4">
        <f t="shared" si="1551"/>
        <v>0.73274656473904543</v>
      </c>
      <c r="AQ2092" s="4">
        <f t="shared" si="1552"/>
        <v>0</v>
      </c>
      <c r="AR2092" s="4">
        <f t="shared" si="1539"/>
        <v>7.0299999999999727</v>
      </c>
      <c r="AS2092">
        <f t="shared" si="1553"/>
        <v>6.2972534352609273</v>
      </c>
      <c r="AT2092" s="6">
        <f t="shared" si="1554"/>
        <v>0</v>
      </c>
      <c r="AU2092" s="4">
        <f t="shared" si="1555"/>
        <v>2.4771230693704194</v>
      </c>
      <c r="AV2092" s="4">
        <f t="shared" si="1556"/>
        <v>-0.16751485378899994</v>
      </c>
      <c r="AW2092">
        <f t="shared" si="1557"/>
        <v>0</v>
      </c>
      <c r="AX2092">
        <f t="shared" si="1558"/>
        <v>0</v>
      </c>
      <c r="AY2092">
        <f t="shared" si="1559"/>
        <v>1</v>
      </c>
      <c r="AZ2092" s="4">
        <f t="shared" si="1540"/>
        <v>-3.9100000000000006</v>
      </c>
      <c r="BA2092" s="4">
        <f t="shared" si="1560"/>
        <v>77.494999999999862</v>
      </c>
      <c r="BB2092" s="4">
        <f t="shared" si="1541"/>
        <v>52.1099999999998</v>
      </c>
      <c r="BC2092" s="4">
        <f t="shared" si="1542"/>
        <v>211.77600000000001</v>
      </c>
      <c r="BM2092">
        <f t="shared" si="1561"/>
        <v>1</v>
      </c>
    </row>
    <row r="2093" spans="1:65" x14ac:dyDescent="0.25">
      <c r="A2093">
        <v>422</v>
      </c>
      <c r="B2093" s="1">
        <v>41795</v>
      </c>
      <c r="C2093" s="2">
        <v>1928.52</v>
      </c>
      <c r="D2093" s="2">
        <v>1941.74</v>
      </c>
      <c r="E2093" s="2">
        <v>1922.93</v>
      </c>
      <c r="F2093" s="2">
        <v>1940.46</v>
      </c>
      <c r="G2093" s="2">
        <v>3113270000</v>
      </c>
      <c r="H2093" s="2">
        <f t="shared" si="1562"/>
        <v>13.918370913612273</v>
      </c>
      <c r="I2093" s="2">
        <f t="shared" si="1563"/>
        <v>1897.2769999999996</v>
      </c>
      <c r="J2093" s="2">
        <f t="shared" si="1564"/>
        <v>13.473045400666523</v>
      </c>
      <c r="K2093" s="2">
        <f t="shared" si="1565"/>
        <v>0.63999999999987267</v>
      </c>
      <c r="L2093" s="18">
        <v>9.2799999999999994E-2</v>
      </c>
      <c r="M2093" s="19">
        <v>7.6298926127229105</v>
      </c>
      <c r="N2093" s="4">
        <f t="shared" si="1529"/>
        <v>18.809999999999945</v>
      </c>
      <c r="O2093" s="4">
        <f t="shared" si="1566"/>
        <v>10.127999999999997</v>
      </c>
      <c r="P2093" s="4">
        <f t="shared" si="1530"/>
        <v>3.09503007518797</v>
      </c>
      <c r="Q2093" s="4">
        <f t="shared" si="1543"/>
        <v>1.6403892806770075</v>
      </c>
      <c r="R2093" s="18">
        <f t="shared" si="1531"/>
        <v>1930.6583759398497</v>
      </c>
      <c r="S2093" s="2">
        <f t="shared" si="1532"/>
        <v>9.8016240601502886</v>
      </c>
      <c r="T2093" s="22">
        <f t="shared" si="1567"/>
        <v>0</v>
      </c>
      <c r="U2093" s="29">
        <f t="shared" si="1533"/>
        <v>1929.075217283968</v>
      </c>
      <c r="V2093" s="30">
        <f t="shared" si="1534"/>
        <v>11.384782716032078</v>
      </c>
      <c r="W2093" s="31">
        <f t="shared" si="1544"/>
        <v>0</v>
      </c>
      <c r="X2093" s="35">
        <f t="shared" si="1535"/>
        <v>1928.3713333333333</v>
      </c>
      <c r="Y2093" s="30">
        <f t="shared" si="1536"/>
        <v>12.088666666666768</v>
      </c>
      <c r="Z2093" s="31">
        <f t="shared" si="1545"/>
        <v>0</v>
      </c>
      <c r="AA2093" s="29">
        <f t="shared" si="1537"/>
        <v>1928.976673530879</v>
      </c>
      <c r="AB2093" s="30">
        <f t="shared" si="1538"/>
        <v>11.483326469121039</v>
      </c>
      <c r="AC2093" s="31">
        <f t="shared" si="1546"/>
        <v>0</v>
      </c>
      <c r="AD2093" s="32">
        <f t="shared" si="1568"/>
        <v>-1</v>
      </c>
      <c r="AE2093" s="33">
        <f t="shared" si="1569"/>
        <v>-1</v>
      </c>
      <c r="AF2093" s="33">
        <f t="shared" si="1570"/>
        <v>-1</v>
      </c>
      <c r="AG2093" s="33">
        <f t="shared" si="1571"/>
        <v>-1</v>
      </c>
      <c r="AH2093" s="38">
        <f t="shared" si="1572"/>
        <v>-1</v>
      </c>
      <c r="AI2093" s="33">
        <f t="shared" si="1573"/>
        <v>-1</v>
      </c>
      <c r="AJ2093" s="39">
        <f t="shared" si="1574"/>
        <v>-1</v>
      </c>
      <c r="AK2093" s="43">
        <f t="shared" si="1575"/>
        <v>-1</v>
      </c>
      <c r="AL2093" s="4">
        <f t="shared" si="1547"/>
        <v>13.220000000000027</v>
      </c>
      <c r="AM2093" s="4">
        <f t="shared" si="1548"/>
        <v>12.763326469121012</v>
      </c>
      <c r="AN2093" s="4">
        <f t="shared" si="1549"/>
        <v>12.763326469121012</v>
      </c>
      <c r="AO2093" s="4">
        <f t="shared" si="1550"/>
        <v>-5.5899999999999181</v>
      </c>
      <c r="AP2093" s="4">
        <f t="shared" si="1551"/>
        <v>6.0466735308789339</v>
      </c>
      <c r="AQ2093" s="4">
        <f t="shared" si="1552"/>
        <v>5.5899999999999181</v>
      </c>
      <c r="AR2093" s="4">
        <f t="shared" si="1539"/>
        <v>11.940000000000055</v>
      </c>
      <c r="AS2093">
        <f t="shared" si="1553"/>
        <v>12.763326469121012</v>
      </c>
      <c r="AT2093" s="6">
        <f t="shared" si="1554"/>
        <v>1</v>
      </c>
      <c r="AU2093" s="4">
        <f t="shared" si="1555"/>
        <v>-3.2882823086709845</v>
      </c>
      <c r="AV2093" s="4">
        <f t="shared" si="1556"/>
        <v>-4.0101073872771442</v>
      </c>
      <c r="AW2093">
        <f t="shared" si="1557"/>
        <v>1</v>
      </c>
      <c r="AX2093">
        <f t="shared" si="1558"/>
        <v>0</v>
      </c>
      <c r="AY2093">
        <f t="shared" si="1559"/>
        <v>0</v>
      </c>
      <c r="AZ2093" s="4">
        <f t="shared" si="1540"/>
        <v>-3.9100000000000006</v>
      </c>
      <c r="BA2093" s="4">
        <f t="shared" si="1560"/>
        <v>81.404999999999859</v>
      </c>
      <c r="BB2093" s="4">
        <f t="shared" si="1541"/>
        <v>56.019999999999804</v>
      </c>
      <c r="BC2093" s="4">
        <f t="shared" si="1542"/>
        <v>206.22</v>
      </c>
      <c r="BM2093">
        <f t="shared" si="1561"/>
        <v>1</v>
      </c>
    </row>
    <row r="2094" spans="1:65" x14ac:dyDescent="0.25">
      <c r="A2094">
        <v>421</v>
      </c>
      <c r="B2094" s="1">
        <v>41794</v>
      </c>
      <c r="C2094" s="2">
        <v>1923.06</v>
      </c>
      <c r="D2094" s="2">
        <v>1928.63</v>
      </c>
      <c r="E2094" s="2">
        <v>1918.6</v>
      </c>
      <c r="F2094" s="2">
        <v>1927.88</v>
      </c>
      <c r="G2094" s="2">
        <v>2793920000</v>
      </c>
      <c r="H2094" s="2">
        <f t="shared" si="1562"/>
        <v>17.362162051746623</v>
      </c>
      <c r="I2094" s="2">
        <f t="shared" si="1563"/>
        <v>1894.2774999999997</v>
      </c>
      <c r="J2094" s="2">
        <f t="shared" si="1564"/>
        <v>15.161174652450445</v>
      </c>
      <c r="K2094" s="2">
        <f t="shared" si="1565"/>
        <v>-1.1800000000000637</v>
      </c>
      <c r="L2094" s="18">
        <v>0.1004</v>
      </c>
      <c r="M2094" s="19">
        <v>8.2391688351739365</v>
      </c>
      <c r="N2094" s="4">
        <f t="shared" si="1529"/>
        <v>10.0300000000002</v>
      </c>
      <c r="O2094" s="4">
        <f t="shared" si="1566"/>
        <v>9.8440000000000047</v>
      </c>
      <c r="P2094" s="4">
        <f t="shared" si="1530"/>
        <v>2.7783759398496231</v>
      </c>
      <c r="Q2094" s="4">
        <f t="shared" si="1543"/>
        <v>1.4236340614566223</v>
      </c>
      <c r="R2094" s="18">
        <f t="shared" si="1531"/>
        <v>1926.9566015037594</v>
      </c>
      <c r="S2094" s="2">
        <f t="shared" si="1532"/>
        <v>0.92339849624067938</v>
      </c>
      <c r="T2094" s="22">
        <f t="shared" si="1567"/>
        <v>1</v>
      </c>
      <c r="U2094" s="29">
        <f t="shared" si="1533"/>
        <v>1923.56773129198</v>
      </c>
      <c r="V2094" s="30">
        <f t="shared" si="1534"/>
        <v>4.3122687080201558</v>
      </c>
      <c r="W2094" s="31">
        <f t="shared" si="1544"/>
        <v>1</v>
      </c>
      <c r="X2094" s="35">
        <f t="shared" si="1535"/>
        <v>1922.8149333333331</v>
      </c>
      <c r="Y2094" s="30">
        <f t="shared" si="1536"/>
        <v>5.0650666666670077</v>
      </c>
      <c r="Z2094" s="31">
        <f t="shared" si="1545"/>
        <v>1</v>
      </c>
      <c r="AA2094" s="29">
        <f t="shared" si="1537"/>
        <v>1923.4623395777694</v>
      </c>
      <c r="AB2094" s="30">
        <f t="shared" si="1538"/>
        <v>4.4176604222307105</v>
      </c>
      <c r="AC2094" s="31">
        <f t="shared" si="1546"/>
        <v>1</v>
      </c>
      <c r="AD2094" s="32">
        <f t="shared" si="1568"/>
        <v>1</v>
      </c>
      <c r="AE2094" s="33">
        <f t="shared" si="1569"/>
        <v>1</v>
      </c>
      <c r="AF2094" s="33">
        <f t="shared" si="1570"/>
        <v>1</v>
      </c>
      <c r="AG2094" s="33">
        <f t="shared" si="1571"/>
        <v>1</v>
      </c>
      <c r="AH2094" s="38">
        <f t="shared" si="1572"/>
        <v>1</v>
      </c>
      <c r="AI2094" s="33">
        <f t="shared" si="1573"/>
        <v>1</v>
      </c>
      <c r="AJ2094" s="39">
        <f t="shared" si="1574"/>
        <v>1</v>
      </c>
      <c r="AK2094" s="43">
        <f t="shared" si="1575"/>
        <v>1</v>
      </c>
      <c r="AL2094" s="4">
        <f t="shared" si="1547"/>
        <v>5.5700000000001637</v>
      </c>
      <c r="AM2094" s="4">
        <f t="shared" si="1548"/>
        <v>5.1676604222307105</v>
      </c>
      <c r="AN2094" s="4">
        <f t="shared" si="1549"/>
        <v>5.1676604222307105</v>
      </c>
      <c r="AO2094" s="4">
        <f t="shared" si="1550"/>
        <v>-4.4600000000000364</v>
      </c>
      <c r="AP2094" s="4">
        <f t="shared" si="1551"/>
        <v>4.8623395777694896</v>
      </c>
      <c r="AQ2094" s="4">
        <f t="shared" si="1552"/>
        <v>4.4600000000000364</v>
      </c>
      <c r="AR2094" s="4">
        <f t="shared" si="1539"/>
        <v>4.8200000000001637</v>
      </c>
      <c r="AS2094">
        <f t="shared" si="1553"/>
        <v>5.1676604222307105</v>
      </c>
      <c r="AT2094" s="6">
        <f t="shared" si="1554"/>
        <v>0</v>
      </c>
      <c r="AU2094" s="4">
        <f t="shared" si="1555"/>
        <v>3.5651491492192164</v>
      </c>
      <c r="AV2094" s="4">
        <f t="shared" si="1556"/>
        <v>3.7191688351737726</v>
      </c>
      <c r="AW2094">
        <f t="shared" si="1557"/>
        <v>0</v>
      </c>
      <c r="AX2094">
        <f t="shared" si="1558"/>
        <v>0</v>
      </c>
      <c r="AY2094">
        <f t="shared" si="1559"/>
        <v>0</v>
      </c>
      <c r="AZ2094" s="4">
        <f t="shared" si="1540"/>
        <v>6.94</v>
      </c>
      <c r="BA2094" s="4">
        <f t="shared" si="1560"/>
        <v>85.314999999999856</v>
      </c>
      <c r="BB2094" s="4">
        <f t="shared" si="1541"/>
        <v>59.929999999999808</v>
      </c>
      <c r="BC2094" s="4">
        <f t="shared" si="1542"/>
        <v>204.03599999999997</v>
      </c>
      <c r="BM2094">
        <f t="shared" si="1561"/>
        <v>1</v>
      </c>
    </row>
    <row r="2095" spans="1:65" x14ac:dyDescent="0.25">
      <c r="A2095">
        <v>420</v>
      </c>
      <c r="B2095" s="1">
        <v>41793</v>
      </c>
      <c r="C2095" s="2">
        <v>1923.07</v>
      </c>
      <c r="D2095" s="2">
        <v>1925.07</v>
      </c>
      <c r="E2095" s="2">
        <v>1918.79</v>
      </c>
      <c r="F2095" s="2">
        <v>1924.24</v>
      </c>
      <c r="G2095" s="2">
        <v>2867180000</v>
      </c>
      <c r="H2095" s="2">
        <f t="shared" si="1562"/>
        <v>17.623348653924332</v>
      </c>
      <c r="I2095" s="2">
        <f t="shared" si="1563"/>
        <v>1892.309</v>
      </c>
      <c r="J2095" s="2">
        <f t="shared" si="1564"/>
        <v>17.287332105208982</v>
      </c>
      <c r="K2095" s="2">
        <f t="shared" si="1565"/>
        <v>-1.9000000000000909</v>
      </c>
      <c r="L2095" s="18">
        <v>9.2499999999999999E-2</v>
      </c>
      <c r="M2095" s="19">
        <v>7.5937474534347196</v>
      </c>
      <c r="N2095" s="4">
        <f t="shared" si="1529"/>
        <v>6.2799999999999727</v>
      </c>
      <c r="O2095" s="4">
        <f t="shared" si="1566"/>
        <v>10.534999999999968</v>
      </c>
      <c r="P2095" s="4">
        <f t="shared" si="1530"/>
        <v>2.7166015037593958</v>
      </c>
      <c r="Q2095" s="4">
        <f t="shared" si="1543"/>
        <v>1.3018751076410788</v>
      </c>
      <c r="R2095" s="18">
        <f t="shared" si="1531"/>
        <v>1927.3498345864662</v>
      </c>
      <c r="S2095" s="2">
        <f t="shared" si="1532"/>
        <v>3.1098345864661496</v>
      </c>
      <c r="T2095" s="22">
        <f t="shared" si="1567"/>
        <v>1</v>
      </c>
      <c r="U2095" s="29">
        <f t="shared" si="1533"/>
        <v>1923.5519479757204</v>
      </c>
      <c r="V2095" s="30">
        <f t="shared" si="1534"/>
        <v>0.68805202427961376</v>
      </c>
      <c r="W2095" s="31">
        <f t="shared" si="1544"/>
        <v>1</v>
      </c>
      <c r="X2095" s="35">
        <f t="shared" si="1535"/>
        <v>1924.1769333333332</v>
      </c>
      <c r="Y2095" s="30">
        <f t="shared" si="1536"/>
        <v>6.3066666666827587E-2</v>
      </c>
      <c r="Z2095" s="31">
        <f t="shared" si="1545"/>
        <v>1</v>
      </c>
      <c r="AA2095" s="29">
        <f t="shared" si="1537"/>
        <v>1923.6394459257863</v>
      </c>
      <c r="AB2095" s="30">
        <f t="shared" si="1538"/>
        <v>0.60055407421373275</v>
      </c>
      <c r="AC2095" s="31">
        <f t="shared" si="1546"/>
        <v>1</v>
      </c>
      <c r="AD2095" s="32">
        <f t="shared" si="1568"/>
        <v>1</v>
      </c>
      <c r="AE2095" s="33">
        <f t="shared" si="1569"/>
        <v>1</v>
      </c>
      <c r="AF2095" s="33">
        <f t="shared" si="1570"/>
        <v>1</v>
      </c>
      <c r="AG2095" s="33">
        <f t="shared" si="1571"/>
        <v>0</v>
      </c>
      <c r="AH2095" s="38">
        <f t="shared" si="1572"/>
        <v>1</v>
      </c>
      <c r="AI2095" s="33">
        <f t="shared" si="1573"/>
        <v>1</v>
      </c>
      <c r="AJ2095" s="39">
        <f t="shared" si="1574"/>
        <v>1</v>
      </c>
      <c r="AK2095" s="43">
        <f t="shared" si="1575"/>
        <v>1</v>
      </c>
      <c r="AL2095" s="4">
        <f t="shared" si="1547"/>
        <v>2</v>
      </c>
      <c r="AM2095" s="4">
        <f t="shared" si="1548"/>
        <v>1.43055407421366</v>
      </c>
      <c r="AN2095" s="4">
        <f t="shared" si="1549"/>
        <v>1.43055407421366</v>
      </c>
      <c r="AO2095" s="4">
        <f t="shared" si="1550"/>
        <v>-4.2799999999999727</v>
      </c>
      <c r="AP2095" s="4">
        <f t="shared" si="1551"/>
        <v>4.8494459257863127</v>
      </c>
      <c r="AQ2095" s="4">
        <f t="shared" si="1552"/>
        <v>4.2799999999999727</v>
      </c>
      <c r="AR2095" s="4">
        <f t="shared" si="1539"/>
        <v>1.1700000000000728</v>
      </c>
      <c r="AS2095">
        <f t="shared" si="1553"/>
        <v>4.2799999999999727</v>
      </c>
      <c r="AT2095" s="6">
        <f t="shared" si="1554"/>
        <v>0</v>
      </c>
      <c r="AU2095" s="4">
        <f t="shared" si="1555"/>
        <v>3.8426817613201329</v>
      </c>
      <c r="AV2095" s="4">
        <f t="shared" si="1556"/>
        <v>6.7237474534346466</v>
      </c>
      <c r="AW2095">
        <f t="shared" si="1557"/>
        <v>0</v>
      </c>
      <c r="AX2095">
        <f t="shared" si="1558"/>
        <v>0</v>
      </c>
      <c r="AY2095">
        <f t="shared" si="1559"/>
        <v>0</v>
      </c>
      <c r="AZ2095" s="4">
        <f t="shared" si="1540"/>
        <v>6.94</v>
      </c>
      <c r="BA2095" s="4">
        <f t="shared" si="1560"/>
        <v>78.374999999999858</v>
      </c>
      <c r="BB2095" s="4">
        <f t="shared" si="1541"/>
        <v>52.98999999999981</v>
      </c>
      <c r="BC2095" s="4">
        <f t="shared" si="1542"/>
        <v>204.03999999999996</v>
      </c>
      <c r="BM2095">
        <f t="shared" si="1561"/>
        <v>1</v>
      </c>
    </row>
    <row r="2096" spans="1:65" x14ac:dyDescent="0.25">
      <c r="A2096">
        <v>419</v>
      </c>
      <c r="B2096" s="1">
        <v>41792</v>
      </c>
      <c r="C2096" s="2">
        <v>1923.87</v>
      </c>
      <c r="D2096" s="2">
        <v>1925.88</v>
      </c>
      <c r="E2096" s="2">
        <v>1915.98</v>
      </c>
      <c r="F2096" s="2">
        <v>1924.97</v>
      </c>
      <c r="G2096" s="2">
        <v>2509020000</v>
      </c>
      <c r="H2096" s="2">
        <f t="shared" si="1562"/>
        <v>17.899884574426064</v>
      </c>
      <c r="I2096" s="2">
        <f t="shared" si="1563"/>
        <v>1890.1279999999999</v>
      </c>
      <c r="J2096" s="2">
        <f t="shared" si="1564"/>
        <v>17.776141454207654</v>
      </c>
      <c r="K2096" s="2">
        <f t="shared" si="1565"/>
        <v>0.29999999999995453</v>
      </c>
      <c r="L2096" s="18">
        <v>8.610000000000001E-2</v>
      </c>
      <c r="M2096" s="19">
        <v>7.0632015315827017</v>
      </c>
      <c r="N2096" s="4">
        <f t="shared" si="1529"/>
        <v>9.9000000000000909</v>
      </c>
      <c r="O2096" s="4">
        <f t="shared" si="1566"/>
        <v>11.264999999999963</v>
      </c>
      <c r="P2096" s="4">
        <f t="shared" si="1530"/>
        <v>2.3798345864661616</v>
      </c>
      <c r="Q2096" s="4">
        <f t="shared" si="1543"/>
        <v>1.2357640403087953</v>
      </c>
      <c r="R2096" s="18">
        <f t="shared" si="1531"/>
        <v>1925.5923082706765</v>
      </c>
      <c r="S2096" s="2">
        <f t="shared" si="1532"/>
        <v>0.62230827067651262</v>
      </c>
      <c r="T2096" s="22">
        <f t="shared" si="1567"/>
        <v>1</v>
      </c>
      <c r="U2096" s="29">
        <f t="shared" si="1533"/>
        <v>1924.3224237620213</v>
      </c>
      <c r="V2096" s="30">
        <f t="shared" si="1534"/>
        <v>0.64757623797868291</v>
      </c>
      <c r="W2096" s="31">
        <f t="shared" si="1544"/>
        <v>1</v>
      </c>
      <c r="X2096" s="35">
        <f t="shared" si="1535"/>
        <v>1926.7594666666664</v>
      </c>
      <c r="Y2096" s="30">
        <f t="shared" si="1536"/>
        <v>1.7894666666663852</v>
      </c>
      <c r="Z2096" s="31">
        <f t="shared" si="1545"/>
        <v>1</v>
      </c>
      <c r="AA2096" s="29">
        <f t="shared" si="1537"/>
        <v>1924.6636097686717</v>
      </c>
      <c r="AB2096" s="30">
        <f t="shared" si="1538"/>
        <v>0.30639023132835064</v>
      </c>
      <c r="AC2096" s="31">
        <f t="shared" si="1546"/>
        <v>1</v>
      </c>
      <c r="AD2096" s="32">
        <f t="shared" si="1568"/>
        <v>1</v>
      </c>
      <c r="AE2096" s="33">
        <f t="shared" si="1569"/>
        <v>1</v>
      </c>
      <c r="AF2096" s="33">
        <f t="shared" si="1570"/>
        <v>0</v>
      </c>
      <c r="AG2096" s="33">
        <f t="shared" si="1571"/>
        <v>0</v>
      </c>
      <c r="AH2096" s="38">
        <f t="shared" si="1572"/>
        <v>1</v>
      </c>
      <c r="AI2096" s="33">
        <f t="shared" si="1573"/>
        <v>1</v>
      </c>
      <c r="AJ2096" s="39">
        <f t="shared" si="1574"/>
        <v>1</v>
      </c>
      <c r="AK2096" s="43">
        <f t="shared" si="1575"/>
        <v>1</v>
      </c>
      <c r="AL2096" s="4">
        <f t="shared" si="1547"/>
        <v>2.0100000000002183</v>
      </c>
      <c r="AM2096" s="4">
        <f t="shared" si="1548"/>
        <v>1.2163902313284325</v>
      </c>
      <c r="AN2096" s="4">
        <f t="shared" si="1549"/>
        <v>1.2163902313284325</v>
      </c>
      <c r="AO2096" s="4">
        <f t="shared" si="1550"/>
        <v>-7.8899999999998727</v>
      </c>
      <c r="AP2096" s="4">
        <f t="shared" si="1551"/>
        <v>8.6836097686716585</v>
      </c>
      <c r="AQ2096" s="4">
        <f t="shared" si="1552"/>
        <v>7.8899999999998727</v>
      </c>
      <c r="AR2096" s="4">
        <f t="shared" si="1539"/>
        <v>1.1000000000001364</v>
      </c>
      <c r="AS2096">
        <f t="shared" si="1553"/>
        <v>7.8899999999998727</v>
      </c>
      <c r="AT2096" s="6">
        <f t="shared" si="1554"/>
        <v>1</v>
      </c>
      <c r="AU2096" s="4">
        <f t="shared" si="1555"/>
        <v>-0.35668212636123897</v>
      </c>
      <c r="AV2096" s="4">
        <f t="shared" si="1556"/>
        <v>6.2632015315825651</v>
      </c>
      <c r="AW2096">
        <f t="shared" si="1557"/>
        <v>0</v>
      </c>
      <c r="AX2096">
        <f t="shared" si="1558"/>
        <v>1</v>
      </c>
      <c r="AY2096">
        <f t="shared" si="1559"/>
        <v>0</v>
      </c>
      <c r="AZ2096" s="4">
        <f t="shared" si="1540"/>
        <v>-3.9100000000000006</v>
      </c>
      <c r="BA2096" s="4">
        <f t="shared" si="1560"/>
        <v>71.43499999999986</v>
      </c>
      <c r="BB2096" s="4">
        <f t="shared" si="1541"/>
        <v>46.049999999999812</v>
      </c>
      <c r="BC2096" s="4">
        <f t="shared" si="1542"/>
        <v>204.35999999999993</v>
      </c>
      <c r="BM2096">
        <f t="shared" si="1561"/>
        <v>1</v>
      </c>
    </row>
    <row r="2097" spans="1:65" x14ac:dyDescent="0.25">
      <c r="A2097">
        <v>418</v>
      </c>
      <c r="B2097" s="1">
        <v>41789</v>
      </c>
      <c r="C2097" s="2">
        <v>1920.33</v>
      </c>
      <c r="D2097" s="2">
        <v>1924.03</v>
      </c>
      <c r="E2097" s="2">
        <v>1916.64</v>
      </c>
      <c r="F2097" s="2">
        <v>1923.57</v>
      </c>
      <c r="G2097" s="2">
        <v>3263490000</v>
      </c>
      <c r="H2097" s="2">
        <f t="shared" si="1562"/>
        <v>17.346205765078516</v>
      </c>
      <c r="I2097" s="2">
        <f t="shared" si="1563"/>
        <v>1888.1994999999999</v>
      </c>
      <c r="J2097" s="2">
        <f t="shared" si="1564"/>
        <v>18.1857688360403</v>
      </c>
      <c r="K2097" s="2">
        <f t="shared" si="1565"/>
        <v>0.29999999999995453</v>
      </c>
      <c r="L2097" s="18">
        <v>0.08</v>
      </c>
      <c r="M2097" s="19">
        <v>6.550711194468378</v>
      </c>
      <c r="N2097" s="4">
        <f t="shared" si="1529"/>
        <v>7.3899999999998727</v>
      </c>
      <c r="O2097" s="4">
        <f t="shared" si="1566"/>
        <v>11.620999999999958</v>
      </c>
      <c r="P2097" s="4">
        <f t="shared" si="1530"/>
        <v>2.0223082706766857</v>
      </c>
      <c r="Q2097" s="4">
        <f t="shared" si="1543"/>
        <v>1.1600609282599581</v>
      </c>
      <c r="R2097" s="18">
        <f t="shared" si="1531"/>
        <v>1921.6146917293233</v>
      </c>
      <c r="S2097" s="2">
        <f t="shared" si="1532"/>
        <v>1.9553082706765963</v>
      </c>
      <c r="T2097" s="22">
        <f t="shared" si="1567"/>
        <v>1</v>
      </c>
      <c r="U2097" s="29">
        <f t="shared" si="1533"/>
        <v>1920.7048093382659</v>
      </c>
      <c r="V2097" s="30">
        <f t="shared" si="1534"/>
        <v>2.8651906617340046</v>
      </c>
      <c r="W2097" s="31">
        <f t="shared" si="1544"/>
        <v>1</v>
      </c>
      <c r="X2097" s="35">
        <f t="shared" si="1535"/>
        <v>1919.7117333333331</v>
      </c>
      <c r="Y2097" s="30">
        <f t="shared" si="1536"/>
        <v>3.8582666666668501</v>
      </c>
      <c r="Z2097" s="31">
        <f t="shared" si="1545"/>
        <v>1</v>
      </c>
      <c r="AA2097" s="29">
        <f t="shared" si="1537"/>
        <v>1920.5657786975753</v>
      </c>
      <c r="AB2097" s="30">
        <f t="shared" si="1538"/>
        <v>3.0042213024246394</v>
      </c>
      <c r="AC2097" s="31">
        <f t="shared" si="1546"/>
        <v>1</v>
      </c>
      <c r="AD2097" s="32">
        <f t="shared" si="1568"/>
        <v>1</v>
      </c>
      <c r="AE2097" s="33">
        <f t="shared" si="1569"/>
        <v>0</v>
      </c>
      <c r="AF2097" s="33">
        <f t="shared" si="1570"/>
        <v>0</v>
      </c>
      <c r="AG2097" s="33">
        <f t="shared" si="1571"/>
        <v>0</v>
      </c>
      <c r="AH2097" s="38">
        <f t="shared" si="1572"/>
        <v>1</v>
      </c>
      <c r="AI2097" s="33">
        <f t="shared" si="1573"/>
        <v>1</v>
      </c>
      <c r="AJ2097" s="39">
        <f t="shared" si="1574"/>
        <v>1</v>
      </c>
      <c r="AK2097" s="43">
        <f t="shared" si="1575"/>
        <v>0</v>
      </c>
      <c r="AL2097" s="4">
        <f t="shared" si="1547"/>
        <v>3.7000000000000455</v>
      </c>
      <c r="AM2097" s="4">
        <f t="shared" si="1548"/>
        <v>3.4642213024246757</v>
      </c>
      <c r="AN2097" s="4">
        <f t="shared" si="1549"/>
        <v>3.4642213024246757</v>
      </c>
      <c r="AO2097" s="4">
        <f t="shared" si="1550"/>
        <v>-3.6899999999998272</v>
      </c>
      <c r="AP2097" s="4">
        <f t="shared" si="1551"/>
        <v>3.9257786975751969</v>
      </c>
      <c r="AQ2097" s="4">
        <f t="shared" si="1552"/>
        <v>3.6899999999998272</v>
      </c>
      <c r="AR2097" s="4">
        <f t="shared" si="1539"/>
        <v>3.2400000000000091</v>
      </c>
      <c r="AS2097">
        <f t="shared" si="1553"/>
        <v>3.6899999999998272</v>
      </c>
      <c r="AT2097" s="6">
        <f t="shared" si="1554"/>
        <v>0</v>
      </c>
      <c r="AU2097" s="4">
        <f t="shared" si="1555"/>
        <v>4.3557178114981792</v>
      </c>
      <c r="AV2097" s="4">
        <f t="shared" si="1556"/>
        <v>3.6107111944683687</v>
      </c>
      <c r="AW2097">
        <f t="shared" si="1557"/>
        <v>0</v>
      </c>
      <c r="AX2097">
        <f t="shared" si="1558"/>
        <v>0</v>
      </c>
      <c r="AY2097">
        <f t="shared" si="1559"/>
        <v>0</v>
      </c>
      <c r="AZ2097" s="4">
        <f t="shared" si="1540"/>
        <v>6.94</v>
      </c>
      <c r="BA2097" s="4">
        <f t="shared" si="1560"/>
        <v>75.344999999999857</v>
      </c>
      <c r="BB2097" s="4">
        <f t="shared" si="1541"/>
        <v>49.959999999999816</v>
      </c>
      <c r="BC2097" s="4">
        <f t="shared" si="1542"/>
        <v>202.94399999999993</v>
      </c>
      <c r="BM2097">
        <f t="shared" si="1561"/>
        <v>1</v>
      </c>
    </row>
    <row r="2098" spans="1:65" x14ac:dyDescent="0.25">
      <c r="A2098">
        <v>417</v>
      </c>
      <c r="B2098" s="1">
        <v>41788</v>
      </c>
      <c r="C2098" s="2">
        <v>1910.6</v>
      </c>
      <c r="D2098" s="2">
        <v>1920.03</v>
      </c>
      <c r="E2098" s="2">
        <v>1909.82</v>
      </c>
      <c r="F2098" s="2">
        <v>1920.03</v>
      </c>
      <c r="G2098" s="2">
        <v>2709050000</v>
      </c>
      <c r="H2098" s="2">
        <f t="shared" si="1562"/>
        <v>14.513431939643555</v>
      </c>
      <c r="I2098" s="2">
        <f t="shared" si="1563"/>
        <v>1886.4024999999997</v>
      </c>
      <c r="J2098" s="2">
        <f t="shared" si="1564"/>
        <v>17.281627603659871</v>
      </c>
      <c r="K2098" s="2">
        <f t="shared" si="1565"/>
        <v>0.81999999999993634</v>
      </c>
      <c r="L2098" s="18">
        <v>8.5900000000000004E-2</v>
      </c>
      <c r="M2098" s="19">
        <v>6.9962763578243532</v>
      </c>
      <c r="N2098" s="4">
        <f t="shared" si="1529"/>
        <v>10.25</v>
      </c>
      <c r="O2098" s="4">
        <f t="shared" si="1566"/>
        <v>13.498999999999977</v>
      </c>
      <c r="P2098" s="4">
        <f t="shared" si="1530"/>
        <v>1.5846917293233023</v>
      </c>
      <c r="Q2098" s="4">
        <f t="shared" si="1543"/>
        <v>0.96104958529745055</v>
      </c>
      <c r="R2098" s="18">
        <f t="shared" si="1531"/>
        <v>1910.9191278195487</v>
      </c>
      <c r="S2098" s="2">
        <f t="shared" si="1532"/>
        <v>9.1108721804512243</v>
      </c>
      <c r="T2098" s="22">
        <f t="shared" si="1567"/>
        <v>0</v>
      </c>
      <c r="U2098" s="29">
        <f t="shared" si="1533"/>
        <v>1910.9064281681644</v>
      </c>
      <c r="V2098" s="30">
        <f t="shared" si="1534"/>
        <v>9.1235718318355339</v>
      </c>
      <c r="W2098" s="31">
        <f t="shared" si="1544"/>
        <v>0</v>
      </c>
      <c r="X2098" s="35">
        <f t="shared" si="1535"/>
        <v>1913.6242666666667</v>
      </c>
      <c r="Y2098" s="30">
        <f t="shared" si="1536"/>
        <v>6.4057333333332735</v>
      </c>
      <c r="Z2098" s="31">
        <f t="shared" si="1545"/>
        <v>1</v>
      </c>
      <c r="AA2098" s="29">
        <f t="shared" si="1537"/>
        <v>1911.2869255579549</v>
      </c>
      <c r="AB2098" s="30">
        <f t="shared" si="1538"/>
        <v>8.7430744420450992</v>
      </c>
      <c r="AC2098" s="31">
        <f t="shared" si="1546"/>
        <v>0</v>
      </c>
      <c r="AD2098" s="32">
        <f t="shared" si="1568"/>
        <v>-1</v>
      </c>
      <c r="AE2098" s="33">
        <f t="shared" si="1569"/>
        <v>-1</v>
      </c>
      <c r="AF2098" s="33">
        <f t="shared" si="1570"/>
        <v>-1</v>
      </c>
      <c r="AG2098" s="33">
        <f t="shared" si="1571"/>
        <v>0</v>
      </c>
      <c r="AH2098" s="38">
        <f t="shared" si="1572"/>
        <v>-1</v>
      </c>
      <c r="AI2098" s="33">
        <f t="shared" si="1573"/>
        <v>-1</v>
      </c>
      <c r="AJ2098" s="39">
        <f t="shared" si="1574"/>
        <v>-1</v>
      </c>
      <c r="AK2098" s="43">
        <f t="shared" si="1575"/>
        <v>-1</v>
      </c>
      <c r="AL2098" s="4">
        <f t="shared" si="1547"/>
        <v>9.4300000000000637</v>
      </c>
      <c r="AM2098" s="4">
        <f t="shared" si="1548"/>
        <v>8.7430744420450992</v>
      </c>
      <c r="AN2098" s="4">
        <f t="shared" si="1549"/>
        <v>8.7430744420450992</v>
      </c>
      <c r="AO2098" s="4">
        <f t="shared" si="1550"/>
        <v>-0.77999999999997272</v>
      </c>
      <c r="AP2098" s="4">
        <f t="shared" si="1551"/>
        <v>1.4669255579549372</v>
      </c>
      <c r="AQ2098" s="4">
        <f t="shared" si="1552"/>
        <v>0.77999999999997272</v>
      </c>
      <c r="AR2098" s="4">
        <f t="shared" si="1539"/>
        <v>9.4300000000000637</v>
      </c>
      <c r="AS2098">
        <f t="shared" si="1553"/>
        <v>8.7430744420450992</v>
      </c>
      <c r="AT2098" s="6">
        <f t="shared" si="1554"/>
        <v>1</v>
      </c>
      <c r="AU2098" s="4">
        <f t="shared" si="1555"/>
        <v>-0.41645526884198603</v>
      </c>
      <c r="AV2098" s="4">
        <f t="shared" si="1556"/>
        <v>-2.1337236421757106</v>
      </c>
      <c r="AW2098">
        <f t="shared" si="1557"/>
        <v>1</v>
      </c>
      <c r="AX2098">
        <f t="shared" si="1558"/>
        <v>0</v>
      </c>
      <c r="AY2098">
        <f t="shared" si="1559"/>
        <v>0</v>
      </c>
      <c r="AZ2098" s="4">
        <f t="shared" si="1540"/>
        <v>-3.9100000000000006</v>
      </c>
      <c r="BA2098" s="4">
        <f t="shared" si="1560"/>
        <v>68.404999999999859</v>
      </c>
      <c r="BB2098" s="4">
        <f t="shared" si="1541"/>
        <v>45.333333333333151</v>
      </c>
      <c r="BC2098" s="4">
        <f t="shared" si="1542"/>
        <v>199.05199999999996</v>
      </c>
      <c r="BM2098">
        <f t="shared" si="1561"/>
        <v>1</v>
      </c>
    </row>
    <row r="2099" spans="1:65" x14ac:dyDescent="0.25">
      <c r="A2099">
        <v>416</v>
      </c>
      <c r="B2099" s="1">
        <v>41787</v>
      </c>
      <c r="C2099" s="2">
        <v>1911.77</v>
      </c>
      <c r="D2099" s="2">
        <v>1914.46</v>
      </c>
      <c r="E2099" s="2">
        <v>1907.3</v>
      </c>
      <c r="F2099" s="2">
        <v>1909.78</v>
      </c>
      <c r="G2099" s="2">
        <v>2976450000</v>
      </c>
      <c r="H2099" s="2">
        <f t="shared" si="1562"/>
        <v>12.928923002323115</v>
      </c>
      <c r="I2099" s="2">
        <f t="shared" si="1563"/>
        <v>1884.7274999999997</v>
      </c>
      <c r="J2099" s="2">
        <f t="shared" si="1564"/>
        <v>15.187343718060982</v>
      </c>
      <c r="K2099" s="2">
        <f t="shared" si="1565"/>
        <v>-0.14000000000010004</v>
      </c>
      <c r="L2099" s="18">
        <v>8.8800000000000004E-2</v>
      </c>
      <c r="M2099" s="19">
        <v>7.2405384114809683</v>
      </c>
      <c r="N2099" s="4">
        <f t="shared" si="1529"/>
        <v>7.1600000000000819</v>
      </c>
      <c r="O2099" s="4">
        <f t="shared" si="1566"/>
        <v>13.641999999999985</v>
      </c>
      <c r="P2099" s="4">
        <f t="shared" si="1530"/>
        <v>1.1391278195488661</v>
      </c>
      <c r="Q2099" s="4">
        <f t="shared" si="1543"/>
        <v>0.78571325170396045</v>
      </c>
      <c r="R2099" s="18">
        <f t="shared" si="1531"/>
        <v>1912.7914360902257</v>
      </c>
      <c r="S2099" s="2">
        <f t="shared" si="1532"/>
        <v>3.0114360902257431</v>
      </c>
      <c r="T2099" s="22">
        <f t="shared" si="1567"/>
        <v>1</v>
      </c>
      <c r="U2099" s="29">
        <f t="shared" si="1533"/>
        <v>1912.0166851104871</v>
      </c>
      <c r="V2099" s="30">
        <f t="shared" si="1534"/>
        <v>2.2366851104870875</v>
      </c>
      <c r="W2099" s="31">
        <f t="shared" si="1544"/>
        <v>1</v>
      </c>
      <c r="X2099" s="35">
        <f t="shared" si="1535"/>
        <v>1914.1746666666661</v>
      </c>
      <c r="Y2099" s="30">
        <f t="shared" si="1536"/>
        <v>4.3946666666661258</v>
      </c>
      <c r="Z2099" s="31">
        <f t="shared" si="1545"/>
        <v>1</v>
      </c>
      <c r="AA2099" s="29">
        <f t="shared" si="1537"/>
        <v>1912.3188025283521</v>
      </c>
      <c r="AB2099" s="30">
        <f t="shared" si="1538"/>
        <v>2.5388025283521074</v>
      </c>
      <c r="AC2099" s="31">
        <f t="shared" si="1546"/>
        <v>1</v>
      </c>
      <c r="AD2099" s="32">
        <f t="shared" si="1568"/>
        <v>1</v>
      </c>
      <c r="AE2099" s="33">
        <f t="shared" si="1569"/>
        <v>0</v>
      </c>
      <c r="AF2099" s="33">
        <f t="shared" si="1570"/>
        <v>0</v>
      </c>
      <c r="AG2099" s="33">
        <f t="shared" si="1571"/>
        <v>0</v>
      </c>
      <c r="AH2099" s="38">
        <f t="shared" si="1572"/>
        <v>1</v>
      </c>
      <c r="AI2099" s="33">
        <f t="shared" si="1573"/>
        <v>1</v>
      </c>
      <c r="AJ2099" s="39">
        <f t="shared" si="1574"/>
        <v>1</v>
      </c>
      <c r="AK2099" s="43">
        <f t="shared" si="1575"/>
        <v>1</v>
      </c>
      <c r="AL2099" s="4">
        <f t="shared" si="1547"/>
        <v>2.6900000000000546</v>
      </c>
      <c r="AM2099" s="4">
        <f t="shared" si="1548"/>
        <v>2.1411974716479563</v>
      </c>
      <c r="AN2099" s="4">
        <f t="shared" si="1549"/>
        <v>2.1411974716479563</v>
      </c>
      <c r="AO2099" s="4">
        <f t="shared" si="1550"/>
        <v>-4.4700000000000273</v>
      </c>
      <c r="AP2099" s="4">
        <f t="shared" si="1551"/>
        <v>5.0188025283521256</v>
      </c>
      <c r="AQ2099" s="4">
        <f t="shared" si="1552"/>
        <v>4.4700000000000273</v>
      </c>
      <c r="AR2099" s="4">
        <f t="shared" si="1539"/>
        <v>1.9900000000000091</v>
      </c>
      <c r="AS2099">
        <f t="shared" si="1553"/>
        <v>4.4700000000000273</v>
      </c>
      <c r="AT2099" s="6">
        <f t="shared" si="1554"/>
        <v>0</v>
      </c>
      <c r="AU2099" s="4">
        <f t="shared" si="1555"/>
        <v>3.8490023280299344</v>
      </c>
      <c r="AV2099" s="4">
        <f t="shared" si="1556"/>
        <v>5.5505384114809591</v>
      </c>
      <c r="AW2099">
        <f t="shared" si="1557"/>
        <v>0</v>
      </c>
      <c r="AX2099">
        <f t="shared" si="1558"/>
        <v>0</v>
      </c>
      <c r="AY2099">
        <f t="shared" si="1559"/>
        <v>0</v>
      </c>
      <c r="AZ2099" s="4">
        <f t="shared" si="1540"/>
        <v>6.94</v>
      </c>
      <c r="BA2099" s="4">
        <f t="shared" si="1560"/>
        <v>72.314999999999856</v>
      </c>
      <c r="BB2099" s="4">
        <f t="shared" si="1541"/>
        <v>49.243333333333155</v>
      </c>
      <c r="BC2099" s="4">
        <f t="shared" si="1542"/>
        <v>199.52</v>
      </c>
      <c r="BM2099">
        <f t="shared" si="1561"/>
        <v>1</v>
      </c>
    </row>
    <row r="2100" spans="1:65" x14ac:dyDescent="0.25">
      <c r="A2100">
        <v>415</v>
      </c>
      <c r="B2100" s="1">
        <v>41786</v>
      </c>
      <c r="C2100" s="2">
        <v>1902.01</v>
      </c>
      <c r="D2100" s="2">
        <v>1912.28</v>
      </c>
      <c r="E2100" s="2">
        <v>1902.01</v>
      </c>
      <c r="F2100" s="2">
        <v>1911.91</v>
      </c>
      <c r="G2100" s="2">
        <v>2911020000</v>
      </c>
      <c r="H2100" s="2">
        <f t="shared" si="1562"/>
        <v>10.611207963490509</v>
      </c>
      <c r="I2100" s="2">
        <f t="shared" si="1563"/>
        <v>1882.6779999999999</v>
      </c>
      <c r="J2100" s="2">
        <f t="shared" si="1564"/>
        <v>13.676074921670986</v>
      </c>
      <c r="K2100" s="2">
        <f t="shared" si="1565"/>
        <v>1.4800000000000182</v>
      </c>
      <c r="L2100" s="18">
        <v>8.9249999999999996E-2</v>
      </c>
      <c r="M2100" s="19">
        <v>7.2339150678521404</v>
      </c>
      <c r="N2100" s="4">
        <f t="shared" si="1529"/>
        <v>11.75</v>
      </c>
      <c r="O2100" s="4">
        <f t="shared" si="1566"/>
        <v>13.536999999999988</v>
      </c>
      <c r="P2100" s="4">
        <f t="shared" si="1530"/>
        <v>0.8814360902255598</v>
      </c>
      <c r="Q2100" s="4">
        <f t="shared" si="1543"/>
        <v>0.63252592432565724</v>
      </c>
      <c r="R2100" s="18">
        <f t="shared" si="1531"/>
        <v>1901.1999624060149</v>
      </c>
      <c r="S2100" s="2">
        <f t="shared" si="1532"/>
        <v>10.710037593985135</v>
      </c>
      <c r="T2100" s="22">
        <f t="shared" si="1567"/>
        <v>0</v>
      </c>
      <c r="U2100" s="29">
        <f t="shared" si="1533"/>
        <v>1902.20002828</v>
      </c>
      <c r="V2100" s="30">
        <f t="shared" si="1534"/>
        <v>9.7099717200001123</v>
      </c>
      <c r="W2100" s="31">
        <f t="shared" si="1544"/>
        <v>0</v>
      </c>
      <c r="X2100" s="35">
        <f t="shared" si="1535"/>
        <v>1903.3514666666663</v>
      </c>
      <c r="Y2100" s="30">
        <f t="shared" si="1536"/>
        <v>8.5585333333337985</v>
      </c>
      <c r="Z2100" s="31">
        <f t="shared" si="1545"/>
        <v>0</v>
      </c>
      <c r="AA2100" s="29">
        <f t="shared" si="1537"/>
        <v>1902.3612296541332</v>
      </c>
      <c r="AB2100" s="30">
        <f t="shared" si="1538"/>
        <v>9.548770345866842</v>
      </c>
      <c r="AC2100" s="31">
        <f t="shared" si="1546"/>
        <v>0</v>
      </c>
      <c r="AD2100" s="32">
        <f t="shared" si="1568"/>
        <v>-1</v>
      </c>
      <c r="AE2100" s="33">
        <f t="shared" si="1569"/>
        <v>-1</v>
      </c>
      <c r="AF2100" s="33">
        <f t="shared" si="1570"/>
        <v>0</v>
      </c>
      <c r="AG2100" s="33">
        <f t="shared" si="1571"/>
        <v>0</v>
      </c>
      <c r="AH2100" s="38">
        <f t="shared" si="1572"/>
        <v>-1</v>
      </c>
      <c r="AI2100" s="33">
        <f t="shared" si="1573"/>
        <v>-1</v>
      </c>
      <c r="AJ2100" s="39">
        <f t="shared" si="1574"/>
        <v>-1</v>
      </c>
      <c r="AK2100" s="43">
        <f t="shared" si="1575"/>
        <v>-1</v>
      </c>
      <c r="AL2100" s="4">
        <f t="shared" si="1547"/>
        <v>10.269999999999982</v>
      </c>
      <c r="AM2100" s="4">
        <f t="shared" si="1548"/>
        <v>9.9187703458667329</v>
      </c>
      <c r="AN2100" s="4">
        <f t="shared" si="1549"/>
        <v>9.9187703458667329</v>
      </c>
      <c r="AO2100" s="4">
        <f t="shared" si="1550"/>
        <v>0</v>
      </c>
      <c r="AP2100" s="4">
        <f t="shared" si="1551"/>
        <v>0.35122965413324891</v>
      </c>
      <c r="AQ2100" s="4">
        <f t="shared" si="1552"/>
        <v>0</v>
      </c>
      <c r="AR2100" s="4">
        <f t="shared" si="1539"/>
        <v>9.9000000000000909</v>
      </c>
      <c r="AS2100">
        <f t="shared" si="1553"/>
        <v>9.9187703458667329</v>
      </c>
      <c r="AT2100" s="6">
        <f t="shared" si="1554"/>
        <v>1</v>
      </c>
      <c r="AU2100" s="4">
        <f t="shared" si="1555"/>
        <v>-2.60024497542652</v>
      </c>
      <c r="AV2100" s="4">
        <f t="shared" si="1556"/>
        <v>-2.3660849321479507</v>
      </c>
      <c r="AW2100">
        <f t="shared" si="1557"/>
        <v>1</v>
      </c>
      <c r="AX2100">
        <f t="shared" si="1558"/>
        <v>0</v>
      </c>
      <c r="AY2100">
        <f t="shared" si="1559"/>
        <v>0</v>
      </c>
      <c r="AZ2100" s="4">
        <f t="shared" si="1540"/>
        <v>-3.9100000000000006</v>
      </c>
      <c r="BA2100" s="4">
        <f t="shared" si="1560"/>
        <v>65.374999999999858</v>
      </c>
      <c r="BB2100" s="4">
        <f t="shared" si="1541"/>
        <v>42.303333333333157</v>
      </c>
      <c r="BC2100" s="4">
        <f t="shared" si="1542"/>
        <v>195.61599999999999</v>
      </c>
      <c r="BM2100">
        <f t="shared" si="1561"/>
        <v>1</v>
      </c>
    </row>
    <row r="2101" spans="1:65" x14ac:dyDescent="0.25">
      <c r="A2101">
        <v>414</v>
      </c>
      <c r="B2101" s="1">
        <v>41782</v>
      </c>
      <c r="C2101" s="2">
        <v>1893.32</v>
      </c>
      <c r="D2101" s="2">
        <v>1901.26</v>
      </c>
      <c r="E2101" s="2">
        <v>1893.32</v>
      </c>
      <c r="F2101" s="2">
        <v>1900.53</v>
      </c>
      <c r="G2101" s="2">
        <v>2396280000</v>
      </c>
      <c r="H2101" s="2">
        <f t="shared" si="1562"/>
        <v>9.4016183595048126</v>
      </c>
      <c r="I2101" s="2">
        <f t="shared" si="1563"/>
        <v>1880.8274999999999</v>
      </c>
      <c r="J2101" s="2">
        <f t="shared" si="1564"/>
        <v>12.068974785308876</v>
      </c>
      <c r="K2101" s="2">
        <f t="shared" si="1565"/>
        <v>0.82999999999992724</v>
      </c>
      <c r="L2101" s="18">
        <v>7.8850000000000003E-2</v>
      </c>
      <c r="M2101" s="19">
        <v>6.3639351047306203</v>
      </c>
      <c r="N2101" s="4">
        <f t="shared" si="1529"/>
        <v>8.7699999999999818</v>
      </c>
      <c r="O2101" s="4">
        <f t="shared" si="1566"/>
        <v>14.226999999999999</v>
      </c>
      <c r="P2101" s="4">
        <f t="shared" si="1530"/>
        <v>0.66996240601503154</v>
      </c>
      <c r="Q2101" s="4">
        <f t="shared" si="1543"/>
        <v>0.48725199999999724</v>
      </c>
      <c r="R2101" s="18">
        <f t="shared" si="1531"/>
        <v>1893.1504360902256</v>
      </c>
      <c r="S2101" s="2">
        <f t="shared" si="1532"/>
        <v>7.3795639097743333</v>
      </c>
      <c r="T2101" s="22">
        <f t="shared" si="1567"/>
        <v>0</v>
      </c>
      <c r="U2101" s="29">
        <f t="shared" si="1533"/>
        <v>1893.4961216144065</v>
      </c>
      <c r="V2101" s="30">
        <f t="shared" si="1534"/>
        <v>7.0338783855934253</v>
      </c>
      <c r="W2101" s="31">
        <f t="shared" si="1544"/>
        <v>0</v>
      </c>
      <c r="X2101" s="35">
        <f t="shared" si="1535"/>
        <v>1897.7371999999996</v>
      </c>
      <c r="Y2101" s="30">
        <f t="shared" si="1536"/>
        <v>2.7928000000003976</v>
      </c>
      <c r="Z2101" s="31">
        <f t="shared" si="1545"/>
        <v>1</v>
      </c>
      <c r="AA2101" s="29">
        <f t="shared" si="1537"/>
        <v>1894.0898725883894</v>
      </c>
      <c r="AB2101" s="30">
        <f t="shared" si="1538"/>
        <v>6.4401274116105469</v>
      </c>
      <c r="AC2101" s="31">
        <f t="shared" si="1546"/>
        <v>1</v>
      </c>
      <c r="AD2101" s="32">
        <f t="shared" si="1568"/>
        <v>1</v>
      </c>
      <c r="AE2101" s="33">
        <f t="shared" si="1569"/>
        <v>1</v>
      </c>
      <c r="AF2101" s="33">
        <f t="shared" si="1570"/>
        <v>0</v>
      </c>
      <c r="AG2101" s="33">
        <f t="shared" si="1571"/>
        <v>0</v>
      </c>
      <c r="AH2101" s="38">
        <f t="shared" si="1572"/>
        <v>1</v>
      </c>
      <c r="AI2101" s="33">
        <f t="shared" si="1573"/>
        <v>1</v>
      </c>
      <c r="AJ2101" s="39">
        <f t="shared" si="1574"/>
        <v>0</v>
      </c>
      <c r="AK2101" s="43">
        <f t="shared" si="1575"/>
        <v>0</v>
      </c>
      <c r="AL2101" s="4">
        <f t="shared" si="1547"/>
        <v>7.9400000000000546</v>
      </c>
      <c r="AM2101" s="4">
        <f t="shared" si="1548"/>
        <v>7.1701274116105651</v>
      </c>
      <c r="AN2101" s="4">
        <f t="shared" si="1549"/>
        <v>7.1701274116105651</v>
      </c>
      <c r="AO2101" s="4">
        <f t="shared" si="1550"/>
        <v>0</v>
      </c>
      <c r="AP2101" s="4">
        <f t="shared" si="1551"/>
        <v>0.76987258838948947</v>
      </c>
      <c r="AQ2101" s="4">
        <f t="shared" si="1552"/>
        <v>0</v>
      </c>
      <c r="AR2101" s="4">
        <f t="shared" si="1539"/>
        <v>7.2100000000000364</v>
      </c>
      <c r="AS2101">
        <f t="shared" si="1553"/>
        <v>7.1701274116105651</v>
      </c>
      <c r="AT2101" s="6">
        <f t="shared" si="1554"/>
        <v>0</v>
      </c>
      <c r="AU2101" s="4">
        <f t="shared" si="1555"/>
        <v>0.74692093785916214</v>
      </c>
      <c r="AV2101" s="4">
        <f t="shared" si="1556"/>
        <v>-0.54606489526941604</v>
      </c>
      <c r="AW2101">
        <f t="shared" si="1557"/>
        <v>0</v>
      </c>
      <c r="AX2101">
        <f t="shared" si="1558"/>
        <v>0</v>
      </c>
      <c r="AY2101">
        <f t="shared" si="1559"/>
        <v>1</v>
      </c>
      <c r="AZ2101" s="4">
        <f t="shared" si="1540"/>
        <v>-3.9100000000000006</v>
      </c>
      <c r="BA2101" s="4">
        <f t="shared" si="1560"/>
        <v>69.284999999999854</v>
      </c>
      <c r="BB2101" s="4">
        <f t="shared" si="1541"/>
        <v>46.213333333333161</v>
      </c>
      <c r="BC2101" s="4">
        <f t="shared" si="1542"/>
        <v>192.13999999999996</v>
      </c>
      <c r="BM2101">
        <f t="shared" si="1561"/>
        <v>1</v>
      </c>
    </row>
    <row r="2102" spans="1:65" x14ac:dyDescent="0.25">
      <c r="A2102">
        <v>413</v>
      </c>
      <c r="B2102" s="1">
        <v>41781</v>
      </c>
      <c r="C2102" s="2">
        <v>1888.19</v>
      </c>
      <c r="D2102" s="2">
        <v>1896.33</v>
      </c>
      <c r="E2102" s="2">
        <v>1885.39</v>
      </c>
      <c r="F2102" s="2">
        <v>1892.49</v>
      </c>
      <c r="G2102" s="2">
        <v>2759800000</v>
      </c>
      <c r="H2102" s="2">
        <f t="shared" si="1562"/>
        <v>9.3518898862446491</v>
      </c>
      <c r="I2102" s="2">
        <f t="shared" si="1563"/>
        <v>1880.0474999999999</v>
      </c>
      <c r="J2102" s="2">
        <f t="shared" si="1564"/>
        <v>11.892780649576784</v>
      </c>
      <c r="K2102" s="2">
        <f t="shared" si="1565"/>
        <v>0.16000000000008185</v>
      </c>
      <c r="L2102" s="18">
        <v>8.5499999999999993E-2</v>
      </c>
      <c r="M2102" s="19">
        <v>6.884389869104111</v>
      </c>
      <c r="N2102" s="4">
        <f t="shared" si="1529"/>
        <v>10.939999999999827</v>
      </c>
      <c r="O2102" s="4">
        <f t="shared" si="1566"/>
        <v>14.504999999999995</v>
      </c>
      <c r="P2102" s="4">
        <f t="shared" si="1530"/>
        <v>0.66043609022555727</v>
      </c>
      <c r="Q2102" s="4">
        <f t="shared" si="1543"/>
        <v>0.45159388309363446</v>
      </c>
      <c r="R2102" s="18">
        <f t="shared" si="1531"/>
        <v>1888.5347368421053</v>
      </c>
      <c r="S2102" s="2">
        <f t="shared" si="1532"/>
        <v>3.9552631578947057</v>
      </c>
      <c r="T2102" s="22">
        <f t="shared" si="1567"/>
        <v>1</v>
      </c>
      <c r="U2102" s="29">
        <f t="shared" si="1533"/>
        <v>1888.3731585635444</v>
      </c>
      <c r="V2102" s="30">
        <f t="shared" si="1534"/>
        <v>4.1168414364556156</v>
      </c>
      <c r="W2102" s="31">
        <f t="shared" si="1544"/>
        <v>1</v>
      </c>
      <c r="X2102" s="35">
        <f t="shared" si="1535"/>
        <v>1884.2550666666666</v>
      </c>
      <c r="Y2102" s="30">
        <f t="shared" si="1536"/>
        <v>8.2349333333334016</v>
      </c>
      <c r="Z2102" s="31">
        <f t="shared" si="1545"/>
        <v>0</v>
      </c>
      <c r="AA2102" s="29">
        <f t="shared" si="1537"/>
        <v>1887.7966256979817</v>
      </c>
      <c r="AB2102" s="30">
        <f t="shared" si="1538"/>
        <v>4.6933743020183556</v>
      </c>
      <c r="AC2102" s="31">
        <f t="shared" si="1546"/>
        <v>1</v>
      </c>
      <c r="AD2102" s="32">
        <f t="shared" si="1568"/>
        <v>1</v>
      </c>
      <c r="AE2102" s="33">
        <f t="shared" si="1569"/>
        <v>0</v>
      </c>
      <c r="AF2102" s="33">
        <f t="shared" si="1570"/>
        <v>0</v>
      </c>
      <c r="AG2102" s="33">
        <f t="shared" si="1571"/>
        <v>0</v>
      </c>
      <c r="AH2102" s="38">
        <f t="shared" si="1572"/>
        <v>0</v>
      </c>
      <c r="AI2102" s="33">
        <f t="shared" si="1573"/>
        <v>0</v>
      </c>
      <c r="AJ2102" s="39">
        <f t="shared" si="1574"/>
        <v>0</v>
      </c>
      <c r="AK2102" s="43">
        <f t="shared" si="1575"/>
        <v>0</v>
      </c>
      <c r="AL2102" s="4">
        <f t="shared" si="1547"/>
        <v>8.1399999999998727</v>
      </c>
      <c r="AM2102" s="4">
        <f t="shared" si="1548"/>
        <v>8.5333743020182737</v>
      </c>
      <c r="AN2102" s="4">
        <f t="shared" si="1549"/>
        <v>8.1399999999998727</v>
      </c>
      <c r="AO2102" s="4">
        <f t="shared" si="1550"/>
        <v>-2.7999999999999545</v>
      </c>
      <c r="AP2102" s="4">
        <f t="shared" si="1551"/>
        <v>2.4066256979815535</v>
      </c>
      <c r="AQ2102" s="4">
        <f t="shared" si="1552"/>
        <v>2.4066256979815535</v>
      </c>
      <c r="AR2102" s="4">
        <f t="shared" si="1539"/>
        <v>4.2999999999999545</v>
      </c>
      <c r="AS2102">
        <f t="shared" si="1553"/>
        <v>8.1399999999998727</v>
      </c>
      <c r="AT2102" s="6">
        <f t="shared" si="1554"/>
        <v>1</v>
      </c>
      <c r="AU2102" s="4">
        <f t="shared" si="1555"/>
        <v>-0.28668958632138875</v>
      </c>
      <c r="AV2102" s="4">
        <f t="shared" si="1556"/>
        <v>2.8843898691041563</v>
      </c>
      <c r="AW2102">
        <f t="shared" si="1557"/>
        <v>0</v>
      </c>
      <c r="AX2102">
        <f t="shared" si="1558"/>
        <v>1</v>
      </c>
      <c r="AY2102">
        <f t="shared" si="1559"/>
        <v>0</v>
      </c>
      <c r="AZ2102" s="4">
        <f t="shared" si="1540"/>
        <v>-3.9100000000000006</v>
      </c>
      <c r="BA2102" s="4">
        <f t="shared" si="1560"/>
        <v>73.194999999999851</v>
      </c>
      <c r="BB2102" s="4">
        <f t="shared" si="1541"/>
        <v>47.516666666666495</v>
      </c>
      <c r="BC2102" s="4">
        <f t="shared" si="1542"/>
        <v>190.08800000000002</v>
      </c>
      <c r="BM2102">
        <f t="shared" si="1561"/>
        <v>0</v>
      </c>
    </row>
    <row r="2103" spans="1:65" x14ac:dyDescent="0.25">
      <c r="A2103">
        <v>412</v>
      </c>
      <c r="B2103" s="1">
        <v>41780</v>
      </c>
      <c r="C2103" s="2">
        <v>1873.34</v>
      </c>
      <c r="D2103" s="2">
        <v>1888.8</v>
      </c>
      <c r="E2103" s="2">
        <v>1873.34</v>
      </c>
      <c r="F2103" s="2">
        <v>1888.03</v>
      </c>
      <c r="G2103" s="2">
        <v>2777140000</v>
      </c>
      <c r="H2103" s="2">
        <f t="shared" si="1562"/>
        <v>9.3300506131770184</v>
      </c>
      <c r="I2103" s="2">
        <f t="shared" si="1563"/>
        <v>1879.7364999999998</v>
      </c>
      <c r="J2103" s="2">
        <f t="shared" si="1564"/>
        <v>11.846968966120036</v>
      </c>
      <c r="K2103" s="2">
        <f t="shared" si="1565"/>
        <v>0.50999999999999091</v>
      </c>
      <c r="L2103" s="18">
        <v>8.5499999999999993E-2</v>
      </c>
      <c r="M2103" s="19">
        <v>6.8289655771117257</v>
      </c>
      <c r="N2103" s="4">
        <f t="shared" si="1529"/>
        <v>15.970000000000027</v>
      </c>
      <c r="O2103" s="4">
        <f t="shared" si="1566"/>
        <v>15.313000000000011</v>
      </c>
      <c r="P2103" s="4">
        <f t="shared" si="1530"/>
        <v>0.50473684210525838</v>
      </c>
      <c r="Q2103" s="4">
        <f t="shared" si="1543"/>
        <v>0.46963734242113375</v>
      </c>
      <c r="R2103" s="18">
        <f t="shared" si="1531"/>
        <v>1873.2745864661654</v>
      </c>
      <c r="S2103" s="2">
        <f t="shared" si="1532"/>
        <v>14.755413533834599</v>
      </c>
      <c r="T2103" s="22">
        <f t="shared" si="1567"/>
        <v>0</v>
      </c>
      <c r="U2103" s="29">
        <f t="shared" si="1533"/>
        <v>1873.5854629258904</v>
      </c>
      <c r="V2103" s="30">
        <f t="shared" si="1534"/>
        <v>14.444537074109576</v>
      </c>
      <c r="W2103" s="31">
        <f t="shared" si="1544"/>
        <v>0</v>
      </c>
      <c r="X2103" s="35">
        <f t="shared" si="1535"/>
        <v>1876.1685333333332</v>
      </c>
      <c r="Y2103" s="30">
        <f t="shared" si="1536"/>
        <v>11.861466666666729</v>
      </c>
      <c r="Z2103" s="31">
        <f t="shared" si="1545"/>
        <v>0</v>
      </c>
      <c r="AA2103" s="29">
        <f t="shared" si="1537"/>
        <v>1873.9470927829325</v>
      </c>
      <c r="AB2103" s="30">
        <f t="shared" si="1538"/>
        <v>14.082907217067486</v>
      </c>
      <c r="AC2103" s="31">
        <f t="shared" si="1546"/>
        <v>0</v>
      </c>
      <c r="AD2103" s="32">
        <f t="shared" si="1568"/>
        <v>-1</v>
      </c>
      <c r="AE2103" s="33">
        <f t="shared" si="1569"/>
        <v>0</v>
      </c>
      <c r="AF2103" s="33">
        <f t="shared" si="1570"/>
        <v>0</v>
      </c>
      <c r="AG2103" s="33">
        <f t="shared" si="1571"/>
        <v>0</v>
      </c>
      <c r="AH2103" s="38">
        <f t="shared" si="1572"/>
        <v>-1</v>
      </c>
      <c r="AI2103" s="33">
        <f t="shared" si="1573"/>
        <v>0</v>
      </c>
      <c r="AJ2103" s="39">
        <f t="shared" si="1574"/>
        <v>0</v>
      </c>
      <c r="AK2103" s="43">
        <f t="shared" si="1575"/>
        <v>0</v>
      </c>
      <c r="AL2103" s="4">
        <f t="shared" si="1547"/>
        <v>15.460000000000036</v>
      </c>
      <c r="AM2103" s="4">
        <f t="shared" si="1548"/>
        <v>14.852907217067468</v>
      </c>
      <c r="AN2103" s="4">
        <f t="shared" si="1549"/>
        <v>14.852907217067468</v>
      </c>
      <c r="AO2103" s="4">
        <f t="shared" si="1550"/>
        <v>0</v>
      </c>
      <c r="AP2103" s="4">
        <f t="shared" si="1551"/>
        <v>0.6070927829325683</v>
      </c>
      <c r="AQ2103" s="4">
        <f t="shared" si="1552"/>
        <v>0</v>
      </c>
      <c r="AR2103" s="4">
        <f t="shared" si="1539"/>
        <v>14.690000000000055</v>
      </c>
      <c r="AS2103">
        <f t="shared" si="1553"/>
        <v>14.852907217067468</v>
      </c>
      <c r="AT2103" s="6">
        <f t="shared" si="1554"/>
        <v>1</v>
      </c>
      <c r="AU2103" s="4">
        <f t="shared" si="1555"/>
        <v>-5.7371029319538405</v>
      </c>
      <c r="AV2103" s="4">
        <f t="shared" si="1556"/>
        <v>-7.5610344228883291</v>
      </c>
      <c r="AW2103">
        <f t="shared" si="1557"/>
        <v>1</v>
      </c>
      <c r="AX2103">
        <f t="shared" si="1558"/>
        <v>0</v>
      </c>
      <c r="AY2103">
        <f t="shared" si="1559"/>
        <v>0</v>
      </c>
      <c r="AZ2103" s="4">
        <f t="shared" si="1540"/>
        <v>-3.9100000000000006</v>
      </c>
      <c r="BA2103" s="4">
        <f t="shared" si="1560"/>
        <v>77.104999999999848</v>
      </c>
      <c r="BB2103" s="4">
        <f t="shared" si="1541"/>
        <v>47.516666666666495</v>
      </c>
      <c r="BC2103" s="4">
        <f t="shared" si="1542"/>
        <v>184.14799999999997</v>
      </c>
      <c r="BM2103">
        <f t="shared" si="1561"/>
        <v>0</v>
      </c>
    </row>
    <row r="2104" spans="1:65" x14ac:dyDescent="0.25">
      <c r="A2104">
        <v>411</v>
      </c>
      <c r="B2104" s="1">
        <v>41779</v>
      </c>
      <c r="C2104" s="2">
        <v>1884.88</v>
      </c>
      <c r="D2104" s="2">
        <v>1884.88</v>
      </c>
      <c r="E2104" s="2">
        <v>1868.14</v>
      </c>
      <c r="F2104" s="2">
        <v>1872.83</v>
      </c>
      <c r="G2104" s="2">
        <v>3007700000</v>
      </c>
      <c r="H2104" s="2">
        <f t="shared" si="1562"/>
        <v>9.9350663477066785</v>
      </c>
      <c r="I2104" s="2">
        <f t="shared" si="1563"/>
        <v>1880.0355</v>
      </c>
      <c r="J2104" s="2">
        <f t="shared" si="1564"/>
        <v>12.561535021853976</v>
      </c>
      <c r="K2104" s="2">
        <f t="shared" si="1565"/>
        <v>-0.1999999999998181</v>
      </c>
      <c r="L2104" s="18">
        <v>9.8599999999999993E-2</v>
      </c>
      <c r="M2104" s="19">
        <v>7.9267863348814158</v>
      </c>
      <c r="N2104" s="4">
        <f t="shared" si="1529"/>
        <v>16.939999999999827</v>
      </c>
      <c r="O2104" s="4">
        <f t="shared" si="1566"/>
        <v>15.620000000000005</v>
      </c>
      <c r="P2104" s="4">
        <f t="shared" si="1530"/>
        <v>0.44458646616540803</v>
      </c>
      <c r="Q2104" s="4">
        <f t="shared" si="1543"/>
        <v>0.62939211766811787</v>
      </c>
      <c r="R2104" s="18">
        <f t="shared" si="1531"/>
        <v>1885.626</v>
      </c>
      <c r="S2104" s="2">
        <f t="shared" si="1532"/>
        <v>12.796000000000049</v>
      </c>
      <c r="T2104" s="22">
        <f t="shared" si="1567"/>
        <v>0</v>
      </c>
      <c r="U2104" s="29">
        <f t="shared" si="1533"/>
        <v>1885.250304953408</v>
      </c>
      <c r="V2104" s="30">
        <f t="shared" si="1534"/>
        <v>12.420304953408049</v>
      </c>
      <c r="W2104" s="31">
        <f t="shared" si="1544"/>
        <v>0</v>
      </c>
      <c r="X2104" s="35">
        <f t="shared" si="1535"/>
        <v>1886.3382666666664</v>
      </c>
      <c r="Y2104" s="30">
        <f t="shared" si="1536"/>
        <v>13.508266666666486</v>
      </c>
      <c r="Z2104" s="31">
        <f t="shared" si="1545"/>
        <v>0</v>
      </c>
      <c r="AA2104" s="29">
        <f t="shared" si="1537"/>
        <v>1885.4026195932643</v>
      </c>
      <c r="AB2104" s="30">
        <f t="shared" si="1538"/>
        <v>12.572619593264335</v>
      </c>
      <c r="AC2104" s="31">
        <f t="shared" si="1546"/>
        <v>0</v>
      </c>
      <c r="AD2104" s="32">
        <f t="shared" si="1568"/>
        <v>-1</v>
      </c>
      <c r="AE2104" s="33">
        <f t="shared" si="1569"/>
        <v>0</v>
      </c>
      <c r="AF2104" s="33">
        <f t="shared" si="1570"/>
        <v>0</v>
      </c>
      <c r="AG2104" s="33">
        <f t="shared" si="1571"/>
        <v>0</v>
      </c>
      <c r="AH2104" s="38">
        <f t="shared" si="1572"/>
        <v>-1</v>
      </c>
      <c r="AI2104" s="33">
        <f t="shared" si="1573"/>
        <v>-1</v>
      </c>
      <c r="AJ2104" s="39">
        <f t="shared" si="1574"/>
        <v>0</v>
      </c>
      <c r="AK2104" s="43">
        <f t="shared" si="1575"/>
        <v>0</v>
      </c>
      <c r="AL2104" s="4">
        <f t="shared" si="1547"/>
        <v>0</v>
      </c>
      <c r="AM2104" s="4">
        <f t="shared" si="1548"/>
        <v>-0.52261959326415308</v>
      </c>
      <c r="AN2104" s="4">
        <f t="shared" si="1549"/>
        <v>0.52261959326415308</v>
      </c>
      <c r="AO2104" s="4">
        <f t="shared" si="1550"/>
        <v>-16.740000000000009</v>
      </c>
      <c r="AP2104" s="4">
        <f t="shared" si="1551"/>
        <v>17.262619593264162</v>
      </c>
      <c r="AQ2104" s="4">
        <f t="shared" si="1552"/>
        <v>16.740000000000009</v>
      </c>
      <c r="AR2104" s="4">
        <f t="shared" si="1539"/>
        <v>12.050000000000182</v>
      </c>
      <c r="AS2104">
        <f t="shared" si="1553"/>
        <v>16.740000000000009</v>
      </c>
      <c r="AT2104" s="6">
        <f t="shared" si="1554"/>
        <v>1</v>
      </c>
      <c r="AU2104" s="4">
        <f t="shared" si="1555"/>
        <v>-8.3037978750286552</v>
      </c>
      <c r="AV2104" s="4">
        <f t="shared" si="1556"/>
        <v>-3.8232136651187663</v>
      </c>
      <c r="AW2104">
        <f t="shared" si="1557"/>
        <v>1</v>
      </c>
      <c r="AX2104">
        <f t="shared" si="1558"/>
        <v>0</v>
      </c>
      <c r="AY2104">
        <f t="shared" si="1559"/>
        <v>0</v>
      </c>
      <c r="AZ2104" s="4">
        <f t="shared" si="1540"/>
        <v>-3.9100000000000006</v>
      </c>
      <c r="BA2104" s="4">
        <f t="shared" si="1560"/>
        <v>81.014999999999844</v>
      </c>
      <c r="BB2104" s="4">
        <f t="shared" si="1541"/>
        <v>47.516666666666495</v>
      </c>
      <c r="BC2104" s="4">
        <f t="shared" si="1542"/>
        <v>188.76400000000001</v>
      </c>
      <c r="BM2104">
        <f t="shared" si="1561"/>
        <v>1</v>
      </c>
    </row>
    <row r="2105" spans="1:65" x14ac:dyDescent="0.25">
      <c r="A2105">
        <v>410</v>
      </c>
      <c r="B2105" s="1">
        <v>41778</v>
      </c>
      <c r="C2105" s="2">
        <v>1876.66</v>
      </c>
      <c r="D2105" s="2">
        <v>1886</v>
      </c>
      <c r="E2105" s="2">
        <v>1872.42</v>
      </c>
      <c r="F2105" s="2">
        <v>1885.08</v>
      </c>
      <c r="G2105" s="2">
        <v>2664250000</v>
      </c>
      <c r="H2105" s="2">
        <f t="shared" si="1562"/>
        <v>9.898460037354873</v>
      </c>
      <c r="I2105" s="2">
        <f t="shared" si="1563"/>
        <v>1879.4199999999996</v>
      </c>
      <c r="J2105" s="2">
        <f t="shared" si="1564"/>
        <v>12.563391796049883</v>
      </c>
      <c r="K2105" s="2">
        <f t="shared" si="1565"/>
        <v>-1.1999999999998181</v>
      </c>
      <c r="L2105" s="18">
        <v>9.1600000000000001E-2</v>
      </c>
      <c r="M2105" s="19">
        <v>7.3358279347576998</v>
      </c>
      <c r="N2105" s="4">
        <f t="shared" si="1529"/>
        <v>13.579999999999927</v>
      </c>
      <c r="O2105" s="4">
        <f t="shared" si="1566"/>
        <v>15.620000000000028</v>
      </c>
      <c r="P2105" s="4">
        <f t="shared" si="1530"/>
        <v>0.54599999999999682</v>
      </c>
      <c r="Q2105" s="4">
        <f t="shared" si="1543"/>
        <v>0.94949988053282441</v>
      </c>
      <c r="R2105" s="18">
        <f t="shared" si="1531"/>
        <v>1878.4335263157893</v>
      </c>
      <c r="S2105" s="2">
        <f t="shared" si="1532"/>
        <v>6.6464736842106049</v>
      </c>
      <c r="T2105" s="22">
        <f t="shared" si="1567"/>
        <v>1</v>
      </c>
      <c r="U2105" s="29">
        <f t="shared" si="1533"/>
        <v>1877.1552047925629</v>
      </c>
      <c r="V2105" s="30">
        <f t="shared" si="1534"/>
        <v>7.9247952074370005</v>
      </c>
      <c r="W2105" s="31">
        <f t="shared" si="1544"/>
        <v>0</v>
      </c>
      <c r="X2105" s="35">
        <f t="shared" si="1535"/>
        <v>1871.3100000000004</v>
      </c>
      <c r="Y2105" s="30">
        <f t="shared" si="1536"/>
        <v>13.769999999999527</v>
      </c>
      <c r="Z2105" s="31">
        <f t="shared" si="1545"/>
        <v>0</v>
      </c>
      <c r="AA2105" s="29">
        <f t="shared" si="1537"/>
        <v>1876.3368761216041</v>
      </c>
      <c r="AB2105" s="30">
        <f t="shared" si="1538"/>
        <v>8.7431238783958634</v>
      </c>
      <c r="AC2105" s="31">
        <f t="shared" si="1546"/>
        <v>0</v>
      </c>
      <c r="AD2105" s="32">
        <f t="shared" si="1568"/>
        <v>-1</v>
      </c>
      <c r="AE2105" s="33">
        <f t="shared" si="1569"/>
        <v>-1</v>
      </c>
      <c r="AF2105" s="33">
        <f t="shared" si="1570"/>
        <v>0</v>
      </c>
      <c r="AG2105" s="33">
        <f t="shared" si="1571"/>
        <v>0</v>
      </c>
      <c r="AH2105" s="38">
        <f t="shared" si="1572"/>
        <v>-1</v>
      </c>
      <c r="AI2105" s="33">
        <f t="shared" si="1573"/>
        <v>-1</v>
      </c>
      <c r="AJ2105" s="39">
        <f t="shared" si="1574"/>
        <v>-1</v>
      </c>
      <c r="AK2105" s="43">
        <f t="shared" si="1575"/>
        <v>0</v>
      </c>
      <c r="AL2105" s="4">
        <f t="shared" si="1547"/>
        <v>9.3399999999999181</v>
      </c>
      <c r="AM2105" s="4">
        <f t="shared" si="1548"/>
        <v>9.6631238783959361</v>
      </c>
      <c r="AN2105" s="4">
        <f t="shared" si="1549"/>
        <v>9.3399999999999181</v>
      </c>
      <c r="AO2105" s="4">
        <f t="shared" si="1550"/>
        <v>-4.2400000000000091</v>
      </c>
      <c r="AP2105" s="4">
        <f t="shared" si="1551"/>
        <v>3.9168761216039911</v>
      </c>
      <c r="AQ2105" s="4">
        <f t="shared" si="1552"/>
        <v>3.9168761216039911</v>
      </c>
      <c r="AR2105" s="4">
        <f t="shared" si="1539"/>
        <v>8.4199999999998454</v>
      </c>
      <c r="AS2105">
        <f t="shared" si="1553"/>
        <v>9.3399999999999181</v>
      </c>
      <c r="AT2105" s="6">
        <f t="shared" si="1554"/>
        <v>1</v>
      </c>
      <c r="AU2105" s="4">
        <f t="shared" si="1555"/>
        <v>-0.92611453912599906</v>
      </c>
      <c r="AV2105" s="4">
        <f t="shared" si="1556"/>
        <v>-0.78417206524214556</v>
      </c>
      <c r="AW2105">
        <f t="shared" si="1557"/>
        <v>1</v>
      </c>
      <c r="AX2105">
        <f t="shared" si="1558"/>
        <v>0</v>
      </c>
      <c r="AY2105">
        <f t="shared" si="1559"/>
        <v>0</v>
      </c>
      <c r="AZ2105" s="4">
        <f t="shared" si="1540"/>
        <v>-3.9100000000000006</v>
      </c>
      <c r="BA2105" s="4">
        <f t="shared" si="1560"/>
        <v>84.924999999999841</v>
      </c>
      <c r="BB2105" s="4">
        <f t="shared" si="1541"/>
        <v>48.81999999999983</v>
      </c>
      <c r="BC2105" s="4">
        <f t="shared" si="1542"/>
        <v>185.47600000000003</v>
      </c>
      <c r="BM2105">
        <f t="shared" si="1561"/>
        <v>1</v>
      </c>
    </row>
    <row r="2106" spans="1:65" x14ac:dyDescent="0.25">
      <c r="A2106">
        <v>409</v>
      </c>
      <c r="B2106" s="1">
        <v>41775</v>
      </c>
      <c r="C2106" s="2">
        <v>1871.19</v>
      </c>
      <c r="D2106" s="2">
        <v>1878.28</v>
      </c>
      <c r="E2106" s="2">
        <v>1864.82</v>
      </c>
      <c r="F2106" s="2">
        <v>1877.86</v>
      </c>
      <c r="G2106" s="2">
        <v>3173650000</v>
      </c>
      <c r="H2106" s="2">
        <f t="shared" si="1562"/>
        <v>9.7861903267365218</v>
      </c>
      <c r="I2106" s="2">
        <f t="shared" si="1563"/>
        <v>1878.8764999999999</v>
      </c>
      <c r="J2106" s="2">
        <f t="shared" si="1564"/>
        <v>12.798236011263464</v>
      </c>
      <c r="K2106" s="2">
        <f t="shared" si="1565"/>
        <v>0.34000000000014552</v>
      </c>
      <c r="L2106" s="18">
        <v>9.1700000000000004E-2</v>
      </c>
      <c r="M2106" s="19">
        <v>7.3164221398903653</v>
      </c>
      <c r="N2106" s="4">
        <f t="shared" si="1529"/>
        <v>13.460000000000036</v>
      </c>
      <c r="O2106" s="4">
        <f t="shared" si="1566"/>
        <v>16.136000000000035</v>
      </c>
      <c r="P2106" s="4">
        <f t="shared" si="1530"/>
        <v>0.57352631578947078</v>
      </c>
      <c r="Q2106" s="4">
        <f t="shared" si="1543"/>
        <v>1.2697558783664327</v>
      </c>
      <c r="R2106" s="18">
        <f t="shared" si="1531"/>
        <v>1871.6457894736841</v>
      </c>
      <c r="S2106" s="2">
        <f t="shared" si="1532"/>
        <v>6.2142105263158101</v>
      </c>
      <c r="T2106" s="22">
        <f t="shared" si="1567"/>
        <v>1</v>
      </c>
      <c r="U2106" s="29">
        <f t="shared" si="1533"/>
        <v>1871.7570046199553</v>
      </c>
      <c r="V2106" s="30">
        <f t="shared" si="1534"/>
        <v>6.1029953800446037</v>
      </c>
      <c r="W2106" s="31">
        <f t="shared" si="1544"/>
        <v>1</v>
      </c>
      <c r="X2106" s="35">
        <f t="shared" si="1535"/>
        <v>1868.8917333333338</v>
      </c>
      <c r="Y2106" s="30">
        <f t="shared" si="1536"/>
        <v>8.968266666666068</v>
      </c>
      <c r="Z2106" s="31">
        <f t="shared" si="1545"/>
        <v>0</v>
      </c>
      <c r="AA2106" s="29">
        <f t="shared" si="1537"/>
        <v>1871.3558666398283</v>
      </c>
      <c r="AB2106" s="30">
        <f t="shared" si="1538"/>
        <v>6.504133360171636</v>
      </c>
      <c r="AC2106" s="31">
        <f t="shared" si="1546"/>
        <v>1</v>
      </c>
      <c r="AD2106" s="32">
        <f t="shared" si="1568"/>
        <v>1</v>
      </c>
      <c r="AE2106" s="33">
        <f t="shared" si="1569"/>
        <v>0</v>
      </c>
      <c r="AF2106" s="33">
        <f t="shared" si="1570"/>
        <v>0</v>
      </c>
      <c r="AG2106" s="33">
        <f t="shared" si="1571"/>
        <v>0</v>
      </c>
      <c r="AH2106" s="38">
        <f t="shared" si="1572"/>
        <v>1</v>
      </c>
      <c r="AI2106" s="33">
        <f t="shared" si="1573"/>
        <v>0</v>
      </c>
      <c r="AJ2106" s="39">
        <f t="shared" si="1574"/>
        <v>0</v>
      </c>
      <c r="AK2106" s="43">
        <f t="shared" si="1575"/>
        <v>0</v>
      </c>
      <c r="AL2106" s="4">
        <f t="shared" si="1547"/>
        <v>7.0899999999999181</v>
      </c>
      <c r="AM2106" s="4">
        <f t="shared" si="1548"/>
        <v>6.9241333601717088</v>
      </c>
      <c r="AN2106" s="4">
        <f t="shared" si="1549"/>
        <v>6.9241333601717088</v>
      </c>
      <c r="AO2106" s="4">
        <f t="shared" si="1550"/>
        <v>-6.3700000000001182</v>
      </c>
      <c r="AP2106" s="4">
        <f t="shared" si="1551"/>
        <v>6.5358666398283276</v>
      </c>
      <c r="AQ2106" s="4">
        <f t="shared" si="1552"/>
        <v>6.3700000000001182</v>
      </c>
      <c r="AR2106" s="4">
        <f t="shared" si="1539"/>
        <v>6.6699999999998454</v>
      </c>
      <c r="AS2106">
        <f t="shared" si="1553"/>
        <v>6.9241333601717088</v>
      </c>
      <c r="AT2106" s="6">
        <f t="shared" si="1554"/>
        <v>0</v>
      </c>
      <c r="AU2106" s="4">
        <f t="shared" si="1555"/>
        <v>3.0280552877879128</v>
      </c>
      <c r="AV2106" s="4">
        <f t="shared" si="1556"/>
        <v>0.94642213989051993</v>
      </c>
      <c r="AW2106">
        <f t="shared" si="1557"/>
        <v>0</v>
      </c>
      <c r="AX2106">
        <f t="shared" si="1558"/>
        <v>0</v>
      </c>
      <c r="AY2106">
        <f t="shared" si="1559"/>
        <v>0</v>
      </c>
      <c r="AZ2106" s="4">
        <f t="shared" si="1540"/>
        <v>6.94</v>
      </c>
      <c r="BA2106" s="4">
        <f t="shared" si="1560"/>
        <v>88.834999999999837</v>
      </c>
      <c r="BB2106" s="4">
        <f t="shared" si="1541"/>
        <v>51.426666666666499</v>
      </c>
      <c r="BC2106" s="4">
        <f t="shared" si="1542"/>
        <v>183.28800000000004</v>
      </c>
      <c r="BM2106">
        <f t="shared" si="1561"/>
        <v>0</v>
      </c>
    </row>
    <row r="2107" spans="1:65" x14ac:dyDescent="0.25">
      <c r="A2107">
        <v>408</v>
      </c>
      <c r="B2107" s="1">
        <v>41774</v>
      </c>
      <c r="C2107" s="2">
        <v>1888.16</v>
      </c>
      <c r="D2107" s="2">
        <v>1888.16</v>
      </c>
      <c r="E2107" s="2">
        <v>1862.36</v>
      </c>
      <c r="F2107" s="2">
        <v>1870.85</v>
      </c>
      <c r="G2107" s="2">
        <v>3552640000</v>
      </c>
      <c r="H2107" s="2">
        <f t="shared" si="1562"/>
        <v>9.0851001339800792</v>
      </c>
      <c r="I2107" s="2">
        <f t="shared" si="1563"/>
        <v>1878.4035000000003</v>
      </c>
      <c r="J2107" s="2">
        <f t="shared" si="1564"/>
        <v>12.51623287028324</v>
      </c>
      <c r="K2107" s="2">
        <f t="shared" si="1565"/>
        <v>-0.36999999999989086</v>
      </c>
      <c r="L2107" s="18">
        <v>0.10745</v>
      </c>
      <c r="M2107" s="19">
        <v>8.6540770851822799</v>
      </c>
      <c r="N2107" s="4">
        <f t="shared" si="1529"/>
        <v>26.170000000000073</v>
      </c>
      <c r="O2107" s="4">
        <f t="shared" si="1566"/>
        <v>16.073000000000025</v>
      </c>
      <c r="P2107" s="4">
        <f t="shared" si="1530"/>
        <v>0.79578947368421127</v>
      </c>
      <c r="Q2107" s="4">
        <f t="shared" si="1543"/>
        <v>1.4538579998851842</v>
      </c>
      <c r="R2107" s="18">
        <f t="shared" si="1531"/>
        <v>1889.6754586466166</v>
      </c>
      <c r="S2107" s="2">
        <f t="shared" si="1532"/>
        <v>18.825458646616653</v>
      </c>
      <c r="T2107" s="22">
        <f t="shared" si="1567"/>
        <v>0</v>
      </c>
      <c r="U2107" s="29">
        <f t="shared" si="1533"/>
        <v>1888.712034781563</v>
      </c>
      <c r="V2107" s="30">
        <f t="shared" si="1534"/>
        <v>17.862034781563125</v>
      </c>
      <c r="W2107" s="31">
        <f t="shared" si="1544"/>
        <v>0</v>
      </c>
      <c r="X2107" s="35">
        <f t="shared" si="1535"/>
        <v>1888.5157333333334</v>
      </c>
      <c r="Y2107" s="30">
        <f t="shared" si="1536"/>
        <v>17.665733333333492</v>
      </c>
      <c r="Z2107" s="31">
        <f t="shared" si="1545"/>
        <v>0</v>
      </c>
      <c r="AA2107" s="29">
        <f t="shared" si="1537"/>
        <v>1888.6845525788108</v>
      </c>
      <c r="AB2107" s="30">
        <f t="shared" si="1538"/>
        <v>17.834552578810872</v>
      </c>
      <c r="AC2107" s="31">
        <f t="shared" si="1546"/>
        <v>0</v>
      </c>
      <c r="AD2107" s="32">
        <f t="shared" si="1568"/>
        <v>-1</v>
      </c>
      <c r="AE2107" s="33">
        <f t="shared" si="1569"/>
        <v>0</v>
      </c>
      <c r="AF2107" s="33">
        <f t="shared" si="1570"/>
        <v>0</v>
      </c>
      <c r="AG2107" s="33">
        <f t="shared" si="1571"/>
        <v>0</v>
      </c>
      <c r="AH2107" s="38">
        <f t="shared" si="1572"/>
        <v>-1</v>
      </c>
      <c r="AI2107" s="33">
        <f t="shared" si="1573"/>
        <v>-1</v>
      </c>
      <c r="AJ2107" s="39">
        <f t="shared" si="1574"/>
        <v>-1</v>
      </c>
      <c r="AK2107" s="43">
        <f t="shared" si="1575"/>
        <v>0</v>
      </c>
      <c r="AL2107" s="4">
        <f t="shared" si="1547"/>
        <v>0</v>
      </c>
      <c r="AM2107" s="4">
        <f t="shared" si="1548"/>
        <v>-0.52455257881069883</v>
      </c>
      <c r="AN2107" s="4">
        <f t="shared" si="1549"/>
        <v>0.52455257881069883</v>
      </c>
      <c r="AO2107" s="4">
        <f t="shared" si="1550"/>
        <v>-25.800000000000182</v>
      </c>
      <c r="AP2107" s="4">
        <f t="shared" si="1551"/>
        <v>26.324552578810881</v>
      </c>
      <c r="AQ2107" s="4">
        <f t="shared" si="1552"/>
        <v>25.800000000000182</v>
      </c>
      <c r="AR2107" s="4">
        <f t="shared" si="1539"/>
        <v>17.310000000000173</v>
      </c>
      <c r="AS2107">
        <f t="shared" si="1553"/>
        <v>25.800000000000182</v>
      </c>
      <c r="AT2107" s="6">
        <f t="shared" si="1554"/>
        <v>1</v>
      </c>
      <c r="AU2107" s="4">
        <f t="shared" si="1555"/>
        <v>-17.103631426085226</v>
      </c>
      <c r="AV2107" s="4">
        <f t="shared" si="1556"/>
        <v>-8.3559229148178922</v>
      </c>
      <c r="AW2107">
        <f t="shared" si="1557"/>
        <v>1</v>
      </c>
      <c r="AX2107">
        <f t="shared" si="1558"/>
        <v>0</v>
      </c>
      <c r="AY2107">
        <f t="shared" si="1559"/>
        <v>0</v>
      </c>
      <c r="AZ2107" s="4">
        <f t="shared" si="1540"/>
        <v>-3.9100000000000006</v>
      </c>
      <c r="BA2107" s="4">
        <f t="shared" si="1560"/>
        <v>81.89499999999984</v>
      </c>
      <c r="BB2107" s="4">
        <f t="shared" si="1541"/>
        <v>51.426666666666499</v>
      </c>
      <c r="BC2107" s="4">
        <f t="shared" si="1542"/>
        <v>190.07600000000002</v>
      </c>
      <c r="BM2107">
        <f t="shared" si="1561"/>
        <v>1</v>
      </c>
    </row>
    <row r="2108" spans="1:65" x14ac:dyDescent="0.25">
      <c r="A2108">
        <v>407</v>
      </c>
      <c r="B2108" s="1">
        <v>41773</v>
      </c>
      <c r="C2108" s="2">
        <v>1897.13</v>
      </c>
      <c r="D2108" s="2">
        <v>1897.13</v>
      </c>
      <c r="E2108" s="2">
        <v>1885.77</v>
      </c>
      <c r="F2108" s="2">
        <v>1888.53</v>
      </c>
      <c r="G2108" s="2">
        <v>2822060000</v>
      </c>
      <c r="H2108" s="2">
        <f t="shared" si="1562"/>
        <v>8.9319551797651613</v>
      </c>
      <c r="I2108" s="2">
        <f t="shared" si="1563"/>
        <v>1876.2960000000003</v>
      </c>
      <c r="J2108" s="2">
        <f t="shared" si="1564"/>
        <v>11.747396699291583</v>
      </c>
      <c r="K2108" s="2">
        <f t="shared" si="1565"/>
        <v>-0.31999999999993634</v>
      </c>
      <c r="L2108" s="18">
        <v>9.3450000000000005E-2</v>
      </c>
      <c r="M2108" s="19">
        <v>7.5620596294912668</v>
      </c>
      <c r="N2108" s="4">
        <f t="shared" si="1529"/>
        <v>11.680000000000064</v>
      </c>
      <c r="O2108" s="4">
        <f t="shared" si="1566"/>
        <v>14.511000000000013</v>
      </c>
      <c r="P2108" s="4">
        <f t="shared" si="1530"/>
        <v>1.1454586466165451</v>
      </c>
      <c r="Q2108" s="4">
        <f t="shared" si="1543"/>
        <v>1.4154737988795225</v>
      </c>
      <c r="R2108" s="18">
        <f t="shared" si="1531"/>
        <v>1898.9292706766919</v>
      </c>
      <c r="S2108" s="2">
        <f t="shared" si="1532"/>
        <v>10.399270676691913</v>
      </c>
      <c r="T2108" s="22">
        <f t="shared" si="1567"/>
        <v>0</v>
      </c>
      <c r="U2108" s="29">
        <f t="shared" si="1533"/>
        <v>1897.6769939774331</v>
      </c>
      <c r="V2108" s="30">
        <f t="shared" si="1534"/>
        <v>9.1469939774331124</v>
      </c>
      <c r="W2108" s="31">
        <f t="shared" si="1544"/>
        <v>0</v>
      </c>
      <c r="X2108" s="35">
        <f t="shared" si="1535"/>
        <v>1902.2473333333332</v>
      </c>
      <c r="Y2108" s="30">
        <f t="shared" si="1536"/>
        <v>13.717333333333272</v>
      </c>
      <c r="Z2108" s="31">
        <f t="shared" si="1545"/>
        <v>0</v>
      </c>
      <c r="AA2108" s="29">
        <f t="shared" si="1537"/>
        <v>1898.3168414872591</v>
      </c>
      <c r="AB2108" s="30">
        <f t="shared" si="1538"/>
        <v>9.7868414872591529</v>
      </c>
      <c r="AC2108" s="31">
        <f t="shared" si="1546"/>
        <v>0</v>
      </c>
      <c r="AD2108" s="32">
        <f t="shared" si="1568"/>
        <v>-1</v>
      </c>
      <c r="AE2108" s="33">
        <f t="shared" si="1569"/>
        <v>-1</v>
      </c>
      <c r="AF2108" s="33">
        <f t="shared" si="1570"/>
        <v>-1</v>
      </c>
      <c r="AG2108" s="33">
        <f t="shared" si="1571"/>
        <v>0</v>
      </c>
      <c r="AH2108" s="38">
        <f t="shared" si="1572"/>
        <v>-1</v>
      </c>
      <c r="AI2108" s="33">
        <f t="shared" si="1573"/>
        <v>-1</v>
      </c>
      <c r="AJ2108" s="39">
        <f t="shared" si="1574"/>
        <v>-1</v>
      </c>
      <c r="AK2108" s="43">
        <f t="shared" si="1575"/>
        <v>-1</v>
      </c>
      <c r="AL2108" s="4">
        <f t="shared" si="1547"/>
        <v>0</v>
      </c>
      <c r="AM2108" s="4">
        <f t="shared" si="1548"/>
        <v>-1.1868414872590165</v>
      </c>
      <c r="AN2108" s="4">
        <f t="shared" si="1549"/>
        <v>1.1868414872590165</v>
      </c>
      <c r="AO2108" s="4">
        <f t="shared" si="1550"/>
        <v>-11.360000000000127</v>
      </c>
      <c r="AP2108" s="4">
        <f t="shared" si="1551"/>
        <v>12.546841487259144</v>
      </c>
      <c r="AQ2108" s="4">
        <f t="shared" si="1552"/>
        <v>11.360000000000127</v>
      </c>
      <c r="AR2108" s="4">
        <f t="shared" si="1539"/>
        <v>8.6000000000001364</v>
      </c>
      <c r="AS2108">
        <f t="shared" si="1553"/>
        <v>11.360000000000127</v>
      </c>
      <c r="AT2108" s="6">
        <f t="shared" si="1554"/>
        <v>1</v>
      </c>
      <c r="AU2108" s="4">
        <f t="shared" si="1555"/>
        <v>-2.6952039213570185</v>
      </c>
      <c r="AV2108" s="4">
        <f t="shared" si="1556"/>
        <v>-0.73794037050886963</v>
      </c>
      <c r="AW2108">
        <f t="shared" si="1557"/>
        <v>1</v>
      </c>
      <c r="AX2108">
        <f t="shared" si="1558"/>
        <v>0</v>
      </c>
      <c r="AY2108">
        <f t="shared" si="1559"/>
        <v>0</v>
      </c>
      <c r="AZ2108" s="4">
        <f t="shared" si="1540"/>
        <v>-3.9100000000000006</v>
      </c>
      <c r="BA2108" s="4">
        <f t="shared" si="1560"/>
        <v>85.804999999999836</v>
      </c>
      <c r="BB2108" s="4">
        <f t="shared" si="1541"/>
        <v>54.033333333333168</v>
      </c>
      <c r="BC2108" s="4">
        <f t="shared" si="1542"/>
        <v>193.66400000000002</v>
      </c>
      <c r="BM2108">
        <f t="shared" si="1561"/>
        <v>1</v>
      </c>
    </row>
    <row r="2109" spans="1:65" x14ac:dyDescent="0.25">
      <c r="A2109">
        <v>406</v>
      </c>
      <c r="B2109" s="1">
        <v>41772</v>
      </c>
      <c r="C2109" s="2">
        <v>1896.75</v>
      </c>
      <c r="D2109" s="2">
        <v>1902.17</v>
      </c>
      <c r="E2109" s="2">
        <v>1896.06</v>
      </c>
      <c r="F2109" s="2">
        <v>1897.45</v>
      </c>
      <c r="G2109" s="2">
        <v>2915680000</v>
      </c>
      <c r="H2109" s="2">
        <f t="shared" si="1562"/>
        <v>7.4889474115748387</v>
      </c>
      <c r="I2109" s="2">
        <f t="shared" si="1563"/>
        <v>1873.0119999999999</v>
      </c>
      <c r="J2109" s="2">
        <f t="shared" si="1564"/>
        <v>11.353096772061342</v>
      </c>
      <c r="K2109" s="2">
        <f t="shared" si="1565"/>
        <v>9.9999999999909051E-2</v>
      </c>
      <c r="L2109" s="18">
        <v>9.3149999999999997E-2</v>
      </c>
      <c r="M2109" s="19">
        <v>7.5346052857766166</v>
      </c>
      <c r="N2109" s="4">
        <f t="shared" si="1529"/>
        <v>6.1100000000001273</v>
      </c>
      <c r="O2109" s="4">
        <f t="shared" si="1566"/>
        <v>14.594000000000005</v>
      </c>
      <c r="P2109" s="4">
        <f t="shared" si="1530"/>
        <v>1.4792706766917341</v>
      </c>
      <c r="Q2109" s="4">
        <f t="shared" si="1543"/>
        <v>1.4025486600846282</v>
      </c>
      <c r="R2109" s="18">
        <f t="shared" si="1531"/>
        <v>1898.4304586466167</v>
      </c>
      <c r="S2109" s="2">
        <f t="shared" si="1532"/>
        <v>0.98045864661662563</v>
      </c>
      <c r="T2109" s="22">
        <f t="shared" si="1567"/>
        <v>1</v>
      </c>
      <c r="U2109" s="29">
        <f t="shared" si="1533"/>
        <v>1897.2812805557135</v>
      </c>
      <c r="V2109" s="30">
        <f t="shared" si="1534"/>
        <v>0.16871944428658026</v>
      </c>
      <c r="W2109" s="31">
        <f t="shared" si="1544"/>
        <v>1</v>
      </c>
      <c r="X2109" s="35">
        <f t="shared" si="1535"/>
        <v>1897.7638666666662</v>
      </c>
      <c r="Y2109" s="30">
        <f t="shared" si="1536"/>
        <v>0.31386666666617202</v>
      </c>
      <c r="Z2109" s="31">
        <f t="shared" si="1545"/>
        <v>1</v>
      </c>
      <c r="AA2109" s="29">
        <f t="shared" si="1537"/>
        <v>1897.3488426112469</v>
      </c>
      <c r="AB2109" s="30">
        <f t="shared" si="1538"/>
        <v>0.10115738875310853</v>
      </c>
      <c r="AC2109" s="31">
        <f t="shared" si="1546"/>
        <v>1</v>
      </c>
      <c r="AD2109" s="32">
        <f t="shared" si="1568"/>
        <v>1</v>
      </c>
      <c r="AE2109" s="33">
        <f t="shared" si="1569"/>
        <v>0</v>
      </c>
      <c r="AF2109" s="33">
        <f t="shared" si="1570"/>
        <v>0</v>
      </c>
      <c r="AG2109" s="33">
        <f t="shared" si="1571"/>
        <v>0</v>
      </c>
      <c r="AH2109" s="38">
        <f t="shared" si="1572"/>
        <v>1</v>
      </c>
      <c r="AI2109" s="33">
        <f t="shared" si="1573"/>
        <v>1</v>
      </c>
      <c r="AJ2109" s="39">
        <f t="shared" si="1574"/>
        <v>1</v>
      </c>
      <c r="AK2109" s="43">
        <f t="shared" si="1575"/>
        <v>1</v>
      </c>
      <c r="AL2109" s="4">
        <f t="shared" si="1547"/>
        <v>5.4200000000000728</v>
      </c>
      <c r="AM2109" s="4">
        <f t="shared" si="1548"/>
        <v>4.8211573887531358</v>
      </c>
      <c r="AN2109" s="4">
        <f t="shared" si="1549"/>
        <v>4.8211573887531358</v>
      </c>
      <c r="AO2109" s="4">
        <f t="shared" si="1550"/>
        <v>-0.69000000000005457</v>
      </c>
      <c r="AP2109" s="4">
        <f t="shared" si="1551"/>
        <v>1.2888426112469915</v>
      </c>
      <c r="AQ2109" s="4">
        <f t="shared" si="1552"/>
        <v>0.69000000000005457</v>
      </c>
      <c r="AR2109" s="4">
        <f t="shared" si="1539"/>
        <v>0.70000000000004547</v>
      </c>
      <c r="AS2109">
        <f t="shared" si="1553"/>
        <v>4.8211573887531358</v>
      </c>
      <c r="AT2109" s="6">
        <f t="shared" si="1554"/>
        <v>0</v>
      </c>
      <c r="AU2109" s="4">
        <f t="shared" si="1555"/>
        <v>4.0047705309820039</v>
      </c>
      <c r="AV2109" s="4">
        <f t="shared" si="1556"/>
        <v>7.1346052857765709</v>
      </c>
      <c r="AW2109">
        <f t="shared" si="1557"/>
        <v>0</v>
      </c>
      <c r="AX2109">
        <f t="shared" si="1558"/>
        <v>0</v>
      </c>
      <c r="AY2109">
        <f t="shared" si="1559"/>
        <v>0</v>
      </c>
      <c r="AZ2109" s="4">
        <f t="shared" si="1540"/>
        <v>6.94</v>
      </c>
      <c r="BA2109" s="4">
        <f t="shared" si="1560"/>
        <v>89.714999999999833</v>
      </c>
      <c r="BB2109" s="4">
        <f t="shared" si="1541"/>
        <v>57.943333333333172</v>
      </c>
      <c r="BC2109" s="4">
        <f t="shared" si="1542"/>
        <v>193.51199999999997</v>
      </c>
      <c r="BM2109">
        <f t="shared" si="1561"/>
        <v>1</v>
      </c>
    </row>
    <row r="2110" spans="1:65" x14ac:dyDescent="0.25">
      <c r="A2110">
        <v>405</v>
      </c>
      <c r="B2110" s="1">
        <v>41771</v>
      </c>
      <c r="C2110" s="2">
        <v>1880.03</v>
      </c>
      <c r="D2110" s="2">
        <v>1897.13</v>
      </c>
      <c r="E2110" s="2">
        <v>1880.03</v>
      </c>
      <c r="F2110" s="2">
        <v>1896.65</v>
      </c>
      <c r="G2110" s="2">
        <v>3005740000</v>
      </c>
      <c r="H2110" s="2">
        <f t="shared" si="1562"/>
        <v>5.6054874899512752</v>
      </c>
      <c r="I2110" s="2">
        <f t="shared" si="1563"/>
        <v>1869.0835</v>
      </c>
      <c r="J2110" s="2">
        <f t="shared" si="1564"/>
        <v>9.6072168460129959</v>
      </c>
      <c r="K2110" s="2">
        <f t="shared" si="1565"/>
        <v>1.5499999999999545</v>
      </c>
      <c r="L2110" s="18">
        <v>9.5799999999999996E-2</v>
      </c>
      <c r="M2110" s="19">
        <v>7.6747199302044704</v>
      </c>
      <c r="N2110" s="4">
        <f t="shared" si="1529"/>
        <v>18.650000000000091</v>
      </c>
      <c r="O2110" s="4">
        <f t="shared" si="1566"/>
        <v>15.099999999999977</v>
      </c>
      <c r="P2110" s="4">
        <f t="shared" si="1530"/>
        <v>1.7804586466165477</v>
      </c>
      <c r="Q2110" s="4">
        <f t="shared" si="1543"/>
        <v>1.3622578351629628</v>
      </c>
      <c r="R2110" s="18">
        <f t="shared" si="1531"/>
        <v>1880.6869097744361</v>
      </c>
      <c r="S2110" s="2">
        <f t="shared" si="1532"/>
        <v>15.963090225563974</v>
      </c>
      <c r="T2110" s="22">
        <f t="shared" si="1567"/>
        <v>0</v>
      </c>
      <c r="U2110" s="29">
        <f t="shared" si="1533"/>
        <v>1880.4812990156145</v>
      </c>
      <c r="V2110" s="30">
        <f t="shared" si="1534"/>
        <v>16.168700984385623</v>
      </c>
      <c r="W2110" s="31">
        <f t="shared" si="1544"/>
        <v>0</v>
      </c>
      <c r="X2110" s="35">
        <f t="shared" si="1535"/>
        <v>1879.2529333333334</v>
      </c>
      <c r="Y2110" s="30">
        <f t="shared" si="1536"/>
        <v>17.39706666666666</v>
      </c>
      <c r="Z2110" s="31">
        <f t="shared" si="1545"/>
        <v>0</v>
      </c>
      <c r="AA2110" s="29">
        <f t="shared" si="1537"/>
        <v>1880.3093278200949</v>
      </c>
      <c r="AB2110" s="30">
        <f t="shared" si="1538"/>
        <v>16.340672179905141</v>
      </c>
      <c r="AC2110" s="31">
        <f t="shared" si="1546"/>
        <v>0</v>
      </c>
      <c r="AD2110" s="32">
        <f t="shared" si="1568"/>
        <v>-1</v>
      </c>
      <c r="AE2110" s="33">
        <f t="shared" si="1569"/>
        <v>-1</v>
      </c>
      <c r="AF2110" s="33">
        <f t="shared" si="1570"/>
        <v>0</v>
      </c>
      <c r="AG2110" s="33">
        <f t="shared" si="1571"/>
        <v>0</v>
      </c>
      <c r="AH2110" s="38">
        <f t="shared" si="1572"/>
        <v>-1</v>
      </c>
      <c r="AI2110" s="33">
        <f t="shared" si="1573"/>
        <v>-1</v>
      </c>
      <c r="AJ2110" s="39">
        <f t="shared" si="1574"/>
        <v>-1</v>
      </c>
      <c r="AK2110" s="43">
        <f t="shared" si="1575"/>
        <v>-1</v>
      </c>
      <c r="AL2110" s="4">
        <f t="shared" si="1547"/>
        <v>17.100000000000136</v>
      </c>
      <c r="AM2110" s="4">
        <f t="shared" si="1548"/>
        <v>16.820672179905159</v>
      </c>
      <c r="AN2110" s="4">
        <f t="shared" si="1549"/>
        <v>16.820672179905159</v>
      </c>
      <c r="AO2110" s="4">
        <f t="shared" si="1550"/>
        <v>0</v>
      </c>
      <c r="AP2110" s="4">
        <f t="shared" si="1551"/>
        <v>0.27932782009497714</v>
      </c>
      <c r="AQ2110" s="4">
        <f t="shared" si="1552"/>
        <v>0</v>
      </c>
      <c r="AR2110" s="4">
        <f t="shared" si="1539"/>
        <v>16.620000000000118</v>
      </c>
      <c r="AS2110">
        <f t="shared" si="1553"/>
        <v>16.820672179905159</v>
      </c>
      <c r="AT2110" s="6">
        <f t="shared" si="1554"/>
        <v>1</v>
      </c>
      <c r="AU2110" s="4">
        <f t="shared" si="1555"/>
        <v>-8.1737148516779552</v>
      </c>
      <c r="AV2110" s="4">
        <f t="shared" si="1556"/>
        <v>-8.6452800697956462</v>
      </c>
      <c r="AW2110">
        <f t="shared" si="1557"/>
        <v>1</v>
      </c>
      <c r="AX2110">
        <f t="shared" si="1558"/>
        <v>0</v>
      </c>
      <c r="AY2110">
        <f t="shared" si="1559"/>
        <v>0</v>
      </c>
      <c r="AZ2110" s="4">
        <f t="shared" si="1540"/>
        <v>-3.9100000000000006</v>
      </c>
      <c r="BA2110" s="4">
        <f t="shared" si="1560"/>
        <v>82.774999999999835</v>
      </c>
      <c r="BB2110" s="4">
        <f t="shared" si="1541"/>
        <v>51.003333333333174</v>
      </c>
      <c r="BC2110" s="4">
        <f t="shared" si="1542"/>
        <v>186.82399999999998</v>
      </c>
      <c r="BM2110">
        <f t="shared" si="1561"/>
        <v>1</v>
      </c>
    </row>
    <row r="2111" spans="1:65" x14ac:dyDescent="0.25">
      <c r="A2111">
        <v>404</v>
      </c>
      <c r="B2111" s="1">
        <v>41768</v>
      </c>
      <c r="C2111" s="2">
        <v>1875.27</v>
      </c>
      <c r="D2111" s="2">
        <v>1878.57</v>
      </c>
      <c r="E2111" s="2">
        <v>1867.02</v>
      </c>
      <c r="F2111" s="2">
        <v>1878.48</v>
      </c>
      <c r="G2111" s="2">
        <v>3025020000</v>
      </c>
      <c r="H2111" s="2">
        <f t="shared" si="1562"/>
        <v>6.9192485141090492</v>
      </c>
      <c r="I2111" s="2">
        <f t="shared" si="1563"/>
        <v>1866.6145000000001</v>
      </c>
      <c r="J2111" s="2">
        <f t="shared" si="1564"/>
        <v>10.415503765263136</v>
      </c>
      <c r="K2111" s="2">
        <f t="shared" si="1565"/>
        <v>-0.36000000000012733</v>
      </c>
      <c r="L2111" s="18">
        <v>9.4E-2</v>
      </c>
      <c r="M2111" s="19">
        <v>7.5190933288932218</v>
      </c>
      <c r="N2111" s="4">
        <f t="shared" si="1529"/>
        <v>11.549999999999955</v>
      </c>
      <c r="O2111" s="4">
        <f t="shared" si="1566"/>
        <v>15.874999999999977</v>
      </c>
      <c r="P2111" s="4">
        <f t="shared" si="1530"/>
        <v>2.2069097744360953</v>
      </c>
      <c r="Q2111" s="4">
        <f t="shared" si="1543"/>
        <v>1.1571769631138291</v>
      </c>
      <c r="R2111" s="18">
        <f t="shared" si="1531"/>
        <v>1878.1800827067671</v>
      </c>
      <c r="S2111" s="2">
        <f t="shared" si="1532"/>
        <v>0.29991729323296568</v>
      </c>
      <c r="T2111" s="22">
        <f t="shared" si="1567"/>
        <v>1</v>
      </c>
      <c r="U2111" s="29">
        <f t="shared" si="1533"/>
        <v>1875.6241064583332</v>
      </c>
      <c r="V2111" s="30">
        <f t="shared" si="1534"/>
        <v>2.8558935416667737</v>
      </c>
      <c r="W2111" s="31">
        <f t="shared" si="1544"/>
        <v>1</v>
      </c>
      <c r="X2111" s="35">
        <f t="shared" si="1535"/>
        <v>1878.0435999999995</v>
      </c>
      <c r="Y2111" s="30">
        <f t="shared" si="1536"/>
        <v>0.4364000000005035</v>
      </c>
      <c r="Z2111" s="31">
        <f t="shared" si="1545"/>
        <v>1</v>
      </c>
      <c r="AA2111" s="29">
        <f t="shared" si="1537"/>
        <v>1875.9628355541665</v>
      </c>
      <c r="AB2111" s="30">
        <f t="shared" si="1538"/>
        <v>2.5171644458334868</v>
      </c>
      <c r="AC2111" s="31">
        <f t="shared" si="1546"/>
        <v>1</v>
      </c>
      <c r="AD2111" s="32">
        <f t="shared" si="1568"/>
        <v>1</v>
      </c>
      <c r="AE2111" s="33">
        <f t="shared" si="1569"/>
        <v>1</v>
      </c>
      <c r="AF2111" s="33">
        <f t="shared" si="1570"/>
        <v>0</v>
      </c>
      <c r="AG2111" s="33">
        <f t="shared" si="1571"/>
        <v>0</v>
      </c>
      <c r="AH2111" s="38">
        <f t="shared" si="1572"/>
        <v>1</v>
      </c>
      <c r="AI2111" s="33">
        <f t="shared" si="1573"/>
        <v>1</v>
      </c>
      <c r="AJ2111" s="39">
        <f t="shared" si="1574"/>
        <v>1</v>
      </c>
      <c r="AK2111" s="43">
        <f t="shared" si="1575"/>
        <v>0</v>
      </c>
      <c r="AL2111" s="4">
        <f t="shared" si="1547"/>
        <v>3.2999999999999545</v>
      </c>
      <c r="AM2111" s="4">
        <f t="shared" si="1548"/>
        <v>2.6071644458334049</v>
      </c>
      <c r="AN2111" s="4">
        <f t="shared" si="1549"/>
        <v>2.6071644458334049</v>
      </c>
      <c r="AO2111" s="4">
        <f t="shared" si="1550"/>
        <v>-8.25</v>
      </c>
      <c r="AP2111" s="4">
        <f t="shared" si="1551"/>
        <v>8.9428355541665496</v>
      </c>
      <c r="AQ2111" s="4">
        <f t="shared" si="1552"/>
        <v>8.25</v>
      </c>
      <c r="AR2111" s="4">
        <f t="shared" si="1539"/>
        <v>3.2100000000000364</v>
      </c>
      <c r="AS2111">
        <f t="shared" si="1553"/>
        <v>8.25</v>
      </c>
      <c r="AT2111" s="6">
        <f t="shared" si="1554"/>
        <v>0</v>
      </c>
      <c r="AU2111" s="4">
        <f t="shared" si="1555"/>
        <v>1.8320351234697778</v>
      </c>
      <c r="AV2111" s="4">
        <f t="shared" si="1556"/>
        <v>4.6090933288931852</v>
      </c>
      <c r="AW2111">
        <f t="shared" si="1557"/>
        <v>0</v>
      </c>
      <c r="AX2111">
        <f t="shared" si="1558"/>
        <v>0</v>
      </c>
      <c r="AY2111">
        <f t="shared" si="1559"/>
        <v>0</v>
      </c>
      <c r="AZ2111" s="4">
        <f t="shared" si="1540"/>
        <v>6.94</v>
      </c>
      <c r="BA2111" s="4">
        <f t="shared" si="1560"/>
        <v>86.684999999999832</v>
      </c>
      <c r="BB2111" s="4">
        <f t="shared" si="1541"/>
        <v>54.913333333333178</v>
      </c>
      <c r="BC2111" s="4">
        <f t="shared" si="1542"/>
        <v>184.92</v>
      </c>
      <c r="BM2111">
        <f t="shared" si="1561"/>
        <v>1</v>
      </c>
    </row>
    <row r="2112" spans="1:65" x14ac:dyDescent="0.25">
      <c r="A2112">
        <v>403</v>
      </c>
      <c r="B2112" s="1">
        <v>41767</v>
      </c>
      <c r="C2112" s="2">
        <v>1877.39</v>
      </c>
      <c r="D2112" s="2">
        <v>1889.07</v>
      </c>
      <c r="E2112" s="2">
        <v>1870.05</v>
      </c>
      <c r="F2112" s="2">
        <v>1875.63</v>
      </c>
      <c r="G2112" s="2">
        <v>3393420000</v>
      </c>
      <c r="H2112" s="2">
        <f t="shared" si="1562"/>
        <v>6.9067458972289684</v>
      </c>
      <c r="I2112" s="2">
        <f t="shared" si="1563"/>
        <v>1866.4650000000001</v>
      </c>
      <c r="J2112" s="2">
        <f t="shared" si="1564"/>
        <v>10.856818376631242</v>
      </c>
      <c r="K2112" s="2">
        <f t="shared" si="1565"/>
        <v>-0.81999999999993634</v>
      </c>
      <c r="L2112" s="18">
        <v>0.10944999999999999</v>
      </c>
      <c r="M2112" s="19">
        <v>8.7669870638867646</v>
      </c>
      <c r="N2112" s="4">
        <f t="shared" si="1529"/>
        <v>19.019999999999982</v>
      </c>
      <c r="O2112" s="4">
        <f t="shared" si="1566"/>
        <v>16.610999999999969</v>
      </c>
      <c r="P2112" s="4">
        <f t="shared" si="1530"/>
        <v>2.5500827067669234</v>
      </c>
      <c r="Q2112" s="4">
        <f t="shared" si="1543"/>
        <v>0.90796527777778069</v>
      </c>
      <c r="R2112" s="18">
        <f t="shared" si="1531"/>
        <v>1880.5214135338347</v>
      </c>
      <c r="S2112" s="2">
        <f t="shared" si="1532"/>
        <v>4.8914135338345659</v>
      </c>
      <c r="T2112" s="22">
        <f t="shared" si="1567"/>
        <v>1</v>
      </c>
      <c r="U2112" s="29">
        <f t="shared" si="1533"/>
        <v>1877.6578338339955</v>
      </c>
      <c r="V2112" s="30">
        <f t="shared" si="1534"/>
        <v>2.0278338339953734</v>
      </c>
      <c r="W2112" s="31">
        <f t="shared" si="1544"/>
        <v>1</v>
      </c>
      <c r="X2112" s="35">
        <f t="shared" si="1535"/>
        <v>1872.5046666666672</v>
      </c>
      <c r="Y2112" s="30">
        <f t="shared" si="1536"/>
        <v>3.1253333333329465</v>
      </c>
      <c r="Z2112" s="31">
        <f t="shared" si="1545"/>
        <v>1</v>
      </c>
      <c r="AA2112" s="29">
        <f t="shared" si="1537"/>
        <v>1876.9363904305694</v>
      </c>
      <c r="AB2112" s="30">
        <f t="shared" si="1538"/>
        <v>1.3063904305693086</v>
      </c>
      <c r="AC2112" s="31">
        <f t="shared" si="1546"/>
        <v>1</v>
      </c>
      <c r="AD2112" s="32">
        <f t="shared" si="1568"/>
        <v>1</v>
      </c>
      <c r="AE2112" s="33">
        <f t="shared" si="1569"/>
        <v>0</v>
      </c>
      <c r="AF2112" s="33">
        <f t="shared" si="1570"/>
        <v>0</v>
      </c>
      <c r="AG2112" s="33">
        <f t="shared" si="1571"/>
        <v>0</v>
      </c>
      <c r="AH2112" s="38">
        <f t="shared" si="1572"/>
        <v>1</v>
      </c>
      <c r="AI2112" s="33">
        <f t="shared" si="1573"/>
        <v>0</v>
      </c>
      <c r="AJ2112" s="39">
        <f t="shared" si="1574"/>
        <v>1</v>
      </c>
      <c r="AK2112" s="43">
        <f t="shared" si="1575"/>
        <v>0</v>
      </c>
      <c r="AL2112" s="4">
        <f t="shared" si="1547"/>
        <v>11.679999999999836</v>
      </c>
      <c r="AM2112" s="4">
        <f t="shared" si="1548"/>
        <v>12.133609569430519</v>
      </c>
      <c r="AN2112" s="4">
        <f t="shared" si="1549"/>
        <v>11.679999999999836</v>
      </c>
      <c r="AO2112" s="4">
        <f t="shared" si="1550"/>
        <v>-7.3400000000001455</v>
      </c>
      <c r="AP2112" s="4">
        <f t="shared" si="1551"/>
        <v>6.8863904305694632</v>
      </c>
      <c r="AQ2112" s="4">
        <f t="shared" si="1552"/>
        <v>6.8863904305694632</v>
      </c>
      <c r="AR2112" s="4">
        <f t="shared" si="1539"/>
        <v>1.7599999999999909</v>
      </c>
      <c r="AS2112">
        <f t="shared" si="1553"/>
        <v>11.679999999999836</v>
      </c>
      <c r="AT2112" s="6">
        <f t="shared" si="1554"/>
        <v>1</v>
      </c>
      <c r="AU2112" s="4">
        <f t="shared" si="1555"/>
        <v>-1.4390118272182075</v>
      </c>
      <c r="AV2112" s="4">
        <f t="shared" si="1556"/>
        <v>7.3069870638867735</v>
      </c>
      <c r="AW2112">
        <f t="shared" si="1557"/>
        <v>0</v>
      </c>
      <c r="AX2112">
        <f t="shared" si="1558"/>
        <v>1</v>
      </c>
      <c r="AY2112">
        <f t="shared" si="1559"/>
        <v>0</v>
      </c>
      <c r="AZ2112" s="4">
        <f t="shared" si="1540"/>
        <v>-3.9100000000000006</v>
      </c>
      <c r="BA2112" s="4">
        <f t="shared" si="1560"/>
        <v>79.744999999999834</v>
      </c>
      <c r="BB2112" s="4">
        <f t="shared" si="1541"/>
        <v>50.286666666666513</v>
      </c>
      <c r="BC2112" s="4">
        <f t="shared" si="1542"/>
        <v>185.76800000000003</v>
      </c>
      <c r="BM2112">
        <f t="shared" si="1561"/>
        <v>1</v>
      </c>
    </row>
    <row r="2113" spans="1:65" x14ac:dyDescent="0.25">
      <c r="A2113">
        <v>402</v>
      </c>
      <c r="B2113" s="1">
        <v>41766</v>
      </c>
      <c r="C2113" s="2">
        <v>1868.53</v>
      </c>
      <c r="D2113" s="2">
        <v>1878.83</v>
      </c>
      <c r="E2113" s="2">
        <v>1859.79</v>
      </c>
      <c r="F2113" s="2">
        <v>1878.21</v>
      </c>
      <c r="G2113" s="2">
        <v>3632950000</v>
      </c>
      <c r="H2113" s="2">
        <f t="shared" si="1562"/>
        <v>7.0897015295270425</v>
      </c>
      <c r="I2113" s="2">
        <f t="shared" si="1563"/>
        <v>1865.2275000000002</v>
      </c>
      <c r="J2113" s="2">
        <f t="shared" si="1564"/>
        <v>10.579354721143885</v>
      </c>
      <c r="K2113" s="2">
        <f t="shared" si="1565"/>
        <v>0.80999999999994543</v>
      </c>
      <c r="L2113" s="18">
        <v>0.1118</v>
      </c>
      <c r="M2113" s="19">
        <v>8.9052071067666336</v>
      </c>
      <c r="N2113" s="4">
        <f t="shared" si="1529"/>
        <v>19.039999999999964</v>
      </c>
      <c r="O2113" s="4">
        <f t="shared" si="1566"/>
        <v>16.090999999999962</v>
      </c>
      <c r="P2113" s="4">
        <f t="shared" si="1530"/>
        <v>2.3114135338345907</v>
      </c>
      <c r="Q2113" s="4">
        <f t="shared" si="1543"/>
        <v>0.6867534205009399</v>
      </c>
      <c r="R2113" s="18">
        <f t="shared" si="1531"/>
        <v>1870.0356766917293</v>
      </c>
      <c r="S2113" s="2">
        <f t="shared" si="1532"/>
        <v>8.1743233082706865</v>
      </c>
      <c r="T2113" s="22">
        <f t="shared" si="1567"/>
        <v>1</v>
      </c>
      <c r="U2113" s="29">
        <f t="shared" si="1533"/>
        <v>1868.7244913301761</v>
      </c>
      <c r="V2113" s="30">
        <f t="shared" si="1534"/>
        <v>9.4855086698239575</v>
      </c>
      <c r="W2113" s="31">
        <f t="shared" si="1544"/>
        <v>0</v>
      </c>
      <c r="X2113" s="35">
        <f t="shared" si="1535"/>
        <v>1870.2345333333333</v>
      </c>
      <c r="Y2113" s="30">
        <f t="shared" si="1536"/>
        <v>7.9754666666667617</v>
      </c>
      <c r="Z2113" s="31">
        <f t="shared" si="1545"/>
        <v>1</v>
      </c>
      <c r="AA2113" s="29">
        <f t="shared" si="1537"/>
        <v>1868.9358972106181</v>
      </c>
      <c r="AB2113" s="30">
        <f t="shared" si="1538"/>
        <v>9.2741027893819137</v>
      </c>
      <c r="AC2113" s="31">
        <f t="shared" si="1546"/>
        <v>0</v>
      </c>
      <c r="AD2113" s="32">
        <f t="shared" si="1568"/>
        <v>-1</v>
      </c>
      <c r="AE2113" s="33">
        <f t="shared" si="1569"/>
        <v>0</v>
      </c>
      <c r="AF2113" s="33">
        <f t="shared" si="1570"/>
        <v>-1</v>
      </c>
      <c r="AG2113" s="33">
        <f t="shared" si="1571"/>
        <v>0</v>
      </c>
      <c r="AH2113" s="38">
        <f t="shared" si="1572"/>
        <v>-1</v>
      </c>
      <c r="AI2113" s="33">
        <f t="shared" si="1573"/>
        <v>-1</v>
      </c>
      <c r="AJ2113" s="39">
        <f t="shared" si="1574"/>
        <v>-1</v>
      </c>
      <c r="AK2113" s="43">
        <f t="shared" si="1575"/>
        <v>-1</v>
      </c>
      <c r="AL2113" s="4">
        <f t="shared" si="1547"/>
        <v>10.299999999999955</v>
      </c>
      <c r="AM2113" s="4">
        <f t="shared" si="1548"/>
        <v>9.8941027893818045</v>
      </c>
      <c r="AN2113" s="4">
        <f t="shared" si="1549"/>
        <v>9.8941027893818045</v>
      </c>
      <c r="AO2113" s="4">
        <f t="shared" si="1550"/>
        <v>-8.7400000000000091</v>
      </c>
      <c r="AP2113" s="4">
        <f t="shared" si="1551"/>
        <v>9.1458972106181591</v>
      </c>
      <c r="AQ2113" s="4">
        <f t="shared" si="1552"/>
        <v>8.7400000000000091</v>
      </c>
      <c r="AR2113" s="4">
        <f t="shared" si="1539"/>
        <v>9.6800000000000637</v>
      </c>
      <c r="AS2113">
        <f t="shared" si="1553"/>
        <v>9.8941027893818045</v>
      </c>
      <c r="AT2113" s="6">
        <f t="shared" si="1554"/>
        <v>0</v>
      </c>
      <c r="AU2113" s="4">
        <f t="shared" si="1555"/>
        <v>0.87419929199682933</v>
      </c>
      <c r="AV2113" s="4">
        <f t="shared" si="1556"/>
        <v>-0.47479289323343005</v>
      </c>
      <c r="AW2113">
        <f t="shared" si="1557"/>
        <v>0</v>
      </c>
      <c r="AX2113">
        <f t="shared" si="1558"/>
        <v>0</v>
      </c>
      <c r="AY2113">
        <f t="shared" si="1559"/>
        <v>1</v>
      </c>
      <c r="AZ2113" s="4">
        <f t="shared" si="1540"/>
        <v>-3.9100000000000006</v>
      </c>
      <c r="BA2113" s="4">
        <f t="shared" si="1560"/>
        <v>83.654999999999831</v>
      </c>
      <c r="BB2113" s="4">
        <f t="shared" si="1541"/>
        <v>51.589999999999847</v>
      </c>
      <c r="BC2113" s="4">
        <f t="shared" si="1542"/>
        <v>182.22399999999999</v>
      </c>
      <c r="BM2113">
        <f t="shared" si="1561"/>
        <v>1</v>
      </c>
    </row>
    <row r="2114" spans="1:65" x14ac:dyDescent="0.25">
      <c r="A2114">
        <v>401</v>
      </c>
      <c r="B2114" s="1">
        <v>41765</v>
      </c>
      <c r="C2114" s="2">
        <v>1883.69</v>
      </c>
      <c r="D2114" s="2">
        <v>1883.69</v>
      </c>
      <c r="E2114" s="2">
        <v>1867.72</v>
      </c>
      <c r="F2114" s="2">
        <v>1867.72</v>
      </c>
      <c r="G2114" s="2">
        <v>3327260000</v>
      </c>
      <c r="H2114" s="2">
        <f t="shared" si="1562"/>
        <v>6.3761095766410376</v>
      </c>
      <c r="I2114" s="2">
        <f t="shared" si="1563"/>
        <v>1864.0750000000003</v>
      </c>
      <c r="J2114" s="2">
        <f t="shared" si="1564"/>
        <v>9.9521491463692833</v>
      </c>
      <c r="K2114" s="2">
        <f t="shared" si="1565"/>
        <v>-0.97000000000002728</v>
      </c>
      <c r="L2114" s="18">
        <v>0.11649999999999999</v>
      </c>
      <c r="M2114" s="19">
        <v>9.3637409403292473</v>
      </c>
      <c r="N2114" s="4">
        <f t="shared" ref="N2114:N2177" si="1576">MAX(D2114-E2114, ABS(D2114-F2115), ABS(E2114-F2115))</f>
        <v>16.940000000000055</v>
      </c>
      <c r="O2114" s="4">
        <f t="shared" si="1566"/>
        <v>14.770999999999958</v>
      </c>
      <c r="P2114" s="4">
        <f t="shared" ref="P2114:P2177" si="1577">SLOPE(F2114:F2133,A2114:A2133)</f>
        <v>2.315676691729327</v>
      </c>
      <c r="Q2114" s="4">
        <f t="shared" si="1543"/>
        <v>0.49869571840035631</v>
      </c>
      <c r="R2114" s="18">
        <f t="shared" ref="R2114:R2177" si="1578">F2115+P2115</f>
        <v>1887.204954887218</v>
      </c>
      <c r="S2114" s="2">
        <f t="shared" ref="S2114:S2177" si="1579">ABS(R2114-F2114)</f>
        <v>19.484954887218009</v>
      </c>
      <c r="T2114" s="22">
        <f t="shared" si="1567"/>
        <v>0</v>
      </c>
      <c r="U2114" s="29">
        <f t="shared" ref="U2114:U2177" si="1580">C2114+Q2115*$BK$6</f>
        <v>1883.8716970942983</v>
      </c>
      <c r="V2114" s="30">
        <f t="shared" ref="V2114:V2177" si="1581">ABS(U2114-F2114)</f>
        <v>16.151697094298243</v>
      </c>
      <c r="W2114" s="31">
        <f t="shared" si="1544"/>
        <v>0</v>
      </c>
      <c r="X2114" s="35">
        <f t="shared" ref="X2114:X2177" si="1582">_xlfn.FORECAST.LINEAR(A2114+$BK$7,C2114:C2116,A2114:A2116)</f>
        <v>1881.7829333333336</v>
      </c>
      <c r="Y2114" s="30">
        <f t="shared" ref="Y2114:Y2177" si="1583">ABS(X2114-F2114)</f>
        <v>14.062933333333604</v>
      </c>
      <c r="Z2114" s="31">
        <f t="shared" si="1545"/>
        <v>0</v>
      </c>
      <c r="AA2114" s="29">
        <f t="shared" ref="AA2114:AA2177" si="1584">$BK$8*X2114+(1-$BK$8)*U2114</f>
        <v>1883.5792701677633</v>
      </c>
      <c r="AB2114" s="30">
        <f t="shared" ref="AB2114:AB2177" si="1585">ABS(AA2114-F2114)</f>
        <v>15.85927016776327</v>
      </c>
      <c r="AC2114" s="31">
        <f t="shared" si="1546"/>
        <v>0</v>
      </c>
      <c r="AD2114" s="32">
        <f t="shared" si="1568"/>
        <v>-1</v>
      </c>
      <c r="AE2114" s="33">
        <f t="shared" si="1569"/>
        <v>-1</v>
      </c>
      <c r="AF2114" s="33">
        <f t="shared" si="1570"/>
        <v>-1</v>
      </c>
      <c r="AG2114" s="33">
        <f t="shared" si="1571"/>
        <v>-1</v>
      </c>
      <c r="AH2114" s="38">
        <f t="shared" si="1572"/>
        <v>-1</v>
      </c>
      <c r="AI2114" s="33">
        <f t="shared" si="1573"/>
        <v>-1</v>
      </c>
      <c r="AJ2114" s="39">
        <f t="shared" si="1574"/>
        <v>-1</v>
      </c>
      <c r="AK2114" s="43">
        <f t="shared" si="1575"/>
        <v>-1</v>
      </c>
      <c r="AL2114" s="4">
        <f t="shared" si="1547"/>
        <v>0</v>
      </c>
      <c r="AM2114" s="4">
        <f t="shared" si="1548"/>
        <v>0.11072983223675692</v>
      </c>
      <c r="AN2114" s="4">
        <f t="shared" si="1549"/>
        <v>0</v>
      </c>
      <c r="AO2114" s="4">
        <f t="shared" si="1550"/>
        <v>-15.970000000000027</v>
      </c>
      <c r="AP2114" s="4">
        <f t="shared" si="1551"/>
        <v>15.85927016776327</v>
      </c>
      <c r="AQ2114" s="4">
        <f t="shared" si="1552"/>
        <v>15.85927016776327</v>
      </c>
      <c r="AR2114" s="4">
        <f t="shared" ref="AR2114:AR2177" si="1586">ABS(C2114-F2114)</f>
        <v>15.970000000000027</v>
      </c>
      <c r="AS2114">
        <f t="shared" si="1553"/>
        <v>15.85927016776327</v>
      </c>
      <c r="AT2114" s="6">
        <f t="shared" si="1554"/>
        <v>1</v>
      </c>
      <c r="AU2114" s="4">
        <f t="shared" si="1555"/>
        <v>-6.2966101320721695</v>
      </c>
      <c r="AV2114" s="4">
        <f t="shared" si="1556"/>
        <v>-6.3062590596707802</v>
      </c>
      <c r="AW2114">
        <f t="shared" si="1557"/>
        <v>1</v>
      </c>
      <c r="AX2114">
        <f t="shared" si="1558"/>
        <v>0</v>
      </c>
      <c r="AY2114">
        <f t="shared" si="1559"/>
        <v>0</v>
      </c>
      <c r="AZ2114" s="4">
        <f t="shared" ref="AZ2114:AZ2177" si="1587">IF(OR(AT2114=1,AY2114=1),$BH$25,IF(AT2114=0,$BH$24,$BH$26))</f>
        <v>-3.9100000000000006</v>
      </c>
      <c r="BA2114" s="4">
        <f t="shared" si="1560"/>
        <v>87.564999999999827</v>
      </c>
      <c r="BB2114" s="4">
        <f t="shared" ref="BB2114:BB2177" si="1588">(COUNTIF(AI2114:AK2114, "&lt;&gt;0")/3)*AZ2114+BB2115</f>
        <v>55.499999999999851</v>
      </c>
      <c r="BC2114" s="4">
        <f t="shared" ref="BC2114:BC2177" si="1589">(C2114-$C$2494)*10/100*4</f>
        <v>188.28800000000004</v>
      </c>
      <c r="BM2114">
        <f t="shared" si="1561"/>
        <v>1</v>
      </c>
    </row>
    <row r="2115" spans="1:65" x14ac:dyDescent="0.25">
      <c r="A2115">
        <v>400</v>
      </c>
      <c r="B2115" s="1">
        <v>41764</v>
      </c>
      <c r="C2115" s="2">
        <v>1879.45</v>
      </c>
      <c r="D2115" s="2">
        <v>1885.51</v>
      </c>
      <c r="E2115" s="2">
        <v>1866.77</v>
      </c>
      <c r="F2115" s="2">
        <v>1884.66</v>
      </c>
      <c r="G2115" s="2">
        <v>2733730000</v>
      </c>
      <c r="H2115" s="2">
        <f t="shared" si="1562"/>
        <v>6.3345051547501141</v>
      </c>
      <c r="I2115" s="2">
        <f t="shared" si="1563"/>
        <v>1863.0865000000001</v>
      </c>
      <c r="J2115" s="2">
        <f t="shared" si="1564"/>
        <v>9.8452993191781903</v>
      </c>
      <c r="K2115" s="2">
        <f t="shared" si="1565"/>
        <v>-1.6900000000000546</v>
      </c>
      <c r="L2115" s="18">
        <v>0.10365000000000001</v>
      </c>
      <c r="M2115" s="19">
        <v>8.3153565527748707</v>
      </c>
      <c r="N2115" s="4">
        <f t="shared" si="1576"/>
        <v>18.740000000000009</v>
      </c>
      <c r="O2115" s="4">
        <f t="shared" si="1566"/>
        <v>14.376999999999953</v>
      </c>
      <c r="P2115" s="4">
        <f t="shared" si="1577"/>
        <v>2.544954887218049</v>
      </c>
      <c r="Q2115" s="4">
        <f t="shared" ref="Q2115:Q2178" si="1590">SLOPE(F2115:F2139,B2115:B2139)*1</f>
        <v>0.46588998538011944</v>
      </c>
      <c r="R2115" s="18">
        <f t="shared" si="1578"/>
        <v>1883.3262255639099</v>
      </c>
      <c r="S2115" s="2">
        <f t="shared" si="1579"/>
        <v>1.3337744360901524</v>
      </c>
      <c r="T2115" s="22">
        <f t="shared" si="1567"/>
        <v>1</v>
      </c>
      <c r="U2115" s="29">
        <f t="shared" si="1580"/>
        <v>1879.6065956257748</v>
      </c>
      <c r="V2115" s="30">
        <f t="shared" si="1581"/>
        <v>5.0534043742252379</v>
      </c>
      <c r="W2115" s="31">
        <f t="shared" ref="W2115:W2178" si="1591">IF(V2115/M2116&gt;0.975, 0, 1)</f>
        <v>1</v>
      </c>
      <c r="X2115" s="35">
        <f t="shared" si="1582"/>
        <v>1879.8850666666667</v>
      </c>
      <c r="Y2115" s="30">
        <f t="shared" si="1583"/>
        <v>4.7749333333333652</v>
      </c>
      <c r="Z2115" s="31">
        <f t="shared" ref="Z2115:Z2178" si="1592">IF(Y2115/M2116&gt;0.975, 0, 1)</f>
        <v>1</v>
      </c>
      <c r="AA2115" s="29">
        <f t="shared" si="1584"/>
        <v>1879.6455815714996</v>
      </c>
      <c r="AB2115" s="30">
        <f t="shared" si="1585"/>
        <v>5.0144184285004485</v>
      </c>
      <c r="AC2115" s="31">
        <f t="shared" ref="AC2115:AC2178" si="1593">IF(AB2115/M2116&gt;0.975, 0, 1)</f>
        <v>1</v>
      </c>
      <c r="AD2115" s="32">
        <f t="shared" si="1568"/>
        <v>1</v>
      </c>
      <c r="AE2115" s="33">
        <f t="shared" si="1569"/>
        <v>1</v>
      </c>
      <c r="AF2115" s="33">
        <f t="shared" si="1570"/>
        <v>1</v>
      </c>
      <c r="AG2115" s="33">
        <f t="shared" si="1571"/>
        <v>1</v>
      </c>
      <c r="AH2115" s="38">
        <f t="shared" si="1572"/>
        <v>1</v>
      </c>
      <c r="AI2115" s="33">
        <f t="shared" si="1573"/>
        <v>1</v>
      </c>
      <c r="AJ2115" s="39">
        <f t="shared" si="1574"/>
        <v>1</v>
      </c>
      <c r="AK2115" s="43">
        <f t="shared" si="1575"/>
        <v>1</v>
      </c>
      <c r="AL2115" s="4">
        <f t="shared" ref="AL2115:AL2178" si="1594">D2115-C2115</f>
        <v>6.0599999999999454</v>
      </c>
      <c r="AM2115" s="4">
        <f t="shared" ref="AM2115:AM2178" si="1595">D2115-AA2115</f>
        <v>5.8644184285003575</v>
      </c>
      <c r="AN2115" s="4">
        <f t="shared" ref="AN2115:AN2178" si="1596">ABS(IF(AA2115&gt;C2115,AM2115,AL2115))</f>
        <v>5.8644184285003575</v>
      </c>
      <c r="AO2115" s="4">
        <f t="shared" ref="AO2115:AO2178" si="1597">E2115-C2115</f>
        <v>-12.680000000000064</v>
      </c>
      <c r="AP2115" s="4">
        <f t="shared" ref="AP2115:AP2178" si="1598">AA2115-E2115</f>
        <v>12.875581571499652</v>
      </c>
      <c r="AQ2115" s="4">
        <f t="shared" ref="AQ2115:AQ2178" si="1599">ABS(IF(AA2115&gt;C2115,AO2115,AP2115))</f>
        <v>12.680000000000064</v>
      </c>
      <c r="AR2115" s="4">
        <f t="shared" si="1586"/>
        <v>5.2100000000000364</v>
      </c>
      <c r="AS2115">
        <f t="shared" ref="AS2115:AS2178" si="1600">IF(AN2115&gt;AQ2115, AN2115, AQ2115)</f>
        <v>12.680000000000064</v>
      </c>
      <c r="AT2115" s="6">
        <f t="shared" ref="AT2115:AT2178" si="1601">IF(AN2115&gt;M2116*$BK$4,1,0)+IF(AQ2115&gt;M2116*$BK$4,1,0)</f>
        <v>1</v>
      </c>
      <c r="AU2115" s="4">
        <f t="shared" ref="AU2115:AU2178" si="1602">$BK$4*M2116-AS2115</f>
        <v>-3.9497390141406203</v>
      </c>
      <c r="AV2115" s="4">
        <f t="shared" ref="AV2115:AV2178" si="1603">M2115-AR2115+0.3</f>
        <v>3.4053565527748342</v>
      </c>
      <c r="AW2115">
        <f t="shared" ref="AW2115:AW2178" si="1604">IF(AND(AU2115&lt;0,AV2115&lt;0), 1, 0)</f>
        <v>0</v>
      </c>
      <c r="AX2115">
        <f t="shared" ref="AX2115:AX2178" si="1605">IF(AND(AU2115&lt;0,AV2115&gt;0), 1, 0)</f>
        <v>1</v>
      </c>
      <c r="AY2115">
        <f t="shared" ref="AY2115:AY2178" si="1606">IF(AND(AU2115&gt;0,AV2115&lt;0), 1, 0)</f>
        <v>0</v>
      </c>
      <c r="AZ2115" s="4">
        <f t="shared" si="1587"/>
        <v>-3.9100000000000006</v>
      </c>
      <c r="BA2115" s="4">
        <f t="shared" ref="BA2115:BA2178" si="1607">AZ2115+BA2116</f>
        <v>91.474999999999824</v>
      </c>
      <c r="BB2115" s="4">
        <f t="shared" si="1588"/>
        <v>59.409999999999854</v>
      </c>
      <c r="BC2115" s="4">
        <f t="shared" si="1589"/>
        <v>186.59200000000001</v>
      </c>
      <c r="BM2115">
        <f t="shared" si="1561"/>
        <v>1</v>
      </c>
    </row>
    <row r="2116" spans="1:65" x14ac:dyDescent="0.25">
      <c r="A2116">
        <v>399</v>
      </c>
      <c r="B2116" s="1">
        <v>41761</v>
      </c>
      <c r="C2116" s="2">
        <v>1885.3</v>
      </c>
      <c r="D2116" s="2">
        <v>1891.33</v>
      </c>
      <c r="E2116" s="2">
        <v>1878.5</v>
      </c>
      <c r="F2116" s="2">
        <v>1881.14</v>
      </c>
      <c r="G2116" s="2">
        <v>3159560000</v>
      </c>
      <c r="H2116" s="2">
        <f t="shared" si="1562"/>
        <v>7.241629957712882</v>
      </c>
      <c r="I2116" s="2">
        <f t="shared" si="1563"/>
        <v>1863.6264999999999</v>
      </c>
      <c r="J2116" s="2">
        <f t="shared" si="1564"/>
        <v>9.8596669635225922</v>
      </c>
      <c r="K2116" s="2">
        <f t="shared" si="1565"/>
        <v>1.6199999999998909</v>
      </c>
      <c r="L2116" s="18">
        <v>9.4500000000000001E-2</v>
      </c>
      <c r="M2116" s="19">
        <v>7.5915312920516911</v>
      </c>
      <c r="N2116" s="4">
        <f t="shared" si="1576"/>
        <v>12.829999999999927</v>
      </c>
      <c r="O2116" s="4">
        <f t="shared" si="1566"/>
        <v>13.373999999999956</v>
      </c>
      <c r="P2116" s="4">
        <f t="shared" si="1577"/>
        <v>2.1862255639097783</v>
      </c>
      <c r="Q2116" s="4">
        <f t="shared" si="1590"/>
        <v>0.4015272455764704</v>
      </c>
      <c r="R2116" s="18">
        <f t="shared" si="1578"/>
        <v>1885.1953609022557</v>
      </c>
      <c r="S2116" s="2">
        <f t="shared" si="1579"/>
        <v>4.0553609022556429</v>
      </c>
      <c r="T2116" s="22">
        <f t="shared" si="1567"/>
        <v>1</v>
      </c>
      <c r="U2116" s="29">
        <f t="shared" si="1580"/>
        <v>1885.4569838567209</v>
      </c>
      <c r="V2116" s="30">
        <f t="shared" si="1581"/>
        <v>4.3169838567207535</v>
      </c>
      <c r="W2116" s="31">
        <f t="shared" si="1591"/>
        <v>1</v>
      </c>
      <c r="X2116" s="35">
        <f t="shared" si="1582"/>
        <v>1887.5113333333331</v>
      </c>
      <c r="Y2116" s="30">
        <f t="shared" si="1583"/>
        <v>6.3713333333330411</v>
      </c>
      <c r="Z2116" s="31">
        <f t="shared" si="1592"/>
        <v>1</v>
      </c>
      <c r="AA2116" s="29">
        <f t="shared" si="1584"/>
        <v>1885.7445927834465</v>
      </c>
      <c r="AB2116" s="30">
        <f t="shared" si="1585"/>
        <v>4.6045927834463782</v>
      </c>
      <c r="AC2116" s="31">
        <f t="shared" si="1593"/>
        <v>1</v>
      </c>
      <c r="AD2116" s="32">
        <f t="shared" si="1568"/>
        <v>1</v>
      </c>
      <c r="AE2116" s="33">
        <f t="shared" si="1569"/>
        <v>1</v>
      </c>
      <c r="AF2116" s="33">
        <f t="shared" si="1570"/>
        <v>1</v>
      </c>
      <c r="AG2116" s="33">
        <f t="shared" si="1571"/>
        <v>1</v>
      </c>
      <c r="AH2116" s="38">
        <f t="shared" si="1572"/>
        <v>1</v>
      </c>
      <c r="AI2116" s="33">
        <f t="shared" si="1573"/>
        <v>1</v>
      </c>
      <c r="AJ2116" s="39">
        <f t="shared" si="1574"/>
        <v>1</v>
      </c>
      <c r="AK2116" s="43">
        <f t="shared" si="1575"/>
        <v>1</v>
      </c>
      <c r="AL2116" s="4">
        <f t="shared" si="1594"/>
        <v>6.0299999999999727</v>
      </c>
      <c r="AM2116" s="4">
        <f t="shared" si="1595"/>
        <v>5.585407216553449</v>
      </c>
      <c r="AN2116" s="4">
        <f t="shared" si="1596"/>
        <v>5.585407216553449</v>
      </c>
      <c r="AO2116" s="4">
        <f t="shared" si="1597"/>
        <v>-6.7999999999999545</v>
      </c>
      <c r="AP2116" s="4">
        <f t="shared" si="1598"/>
        <v>7.2445927834464783</v>
      </c>
      <c r="AQ2116" s="4">
        <f t="shared" si="1599"/>
        <v>6.7999999999999545</v>
      </c>
      <c r="AR2116" s="4">
        <f t="shared" si="1586"/>
        <v>4.1599999999998545</v>
      </c>
      <c r="AS2116">
        <f t="shared" si="1600"/>
        <v>6.7999999999999545</v>
      </c>
      <c r="AT2116" s="6">
        <f t="shared" si="1601"/>
        <v>0</v>
      </c>
      <c r="AU2116" s="4">
        <f t="shared" si="1602"/>
        <v>3.0633750625539573</v>
      </c>
      <c r="AV2116" s="4">
        <f t="shared" si="1603"/>
        <v>3.7315312920518364</v>
      </c>
      <c r="AW2116">
        <f t="shared" si="1604"/>
        <v>0</v>
      </c>
      <c r="AX2116">
        <f t="shared" si="1605"/>
        <v>0</v>
      </c>
      <c r="AY2116">
        <f t="shared" si="1606"/>
        <v>0</v>
      </c>
      <c r="AZ2116" s="4">
        <f t="shared" si="1587"/>
        <v>6.94</v>
      </c>
      <c r="BA2116" s="4">
        <f t="shared" si="1607"/>
        <v>95.38499999999982</v>
      </c>
      <c r="BB2116" s="4">
        <f t="shared" si="1588"/>
        <v>63.319999999999858</v>
      </c>
      <c r="BC2116" s="4">
        <f t="shared" si="1589"/>
        <v>188.93199999999996</v>
      </c>
      <c r="BM2116">
        <f t="shared" si="1561"/>
        <v>1</v>
      </c>
    </row>
    <row r="2117" spans="1:65" x14ac:dyDescent="0.25">
      <c r="A2117">
        <v>398</v>
      </c>
      <c r="B2117" s="1">
        <v>41760</v>
      </c>
      <c r="C2117" s="2">
        <v>1884.39</v>
      </c>
      <c r="D2117" s="2">
        <v>1888.59</v>
      </c>
      <c r="E2117" s="2">
        <v>1878.04</v>
      </c>
      <c r="F2117" s="2">
        <v>1883.68</v>
      </c>
      <c r="G2117" s="2">
        <v>3416740000</v>
      </c>
      <c r="H2117" s="2">
        <f t="shared" si="1562"/>
        <v>7.6975927694601154</v>
      </c>
      <c r="I2117" s="2">
        <f t="shared" si="1563"/>
        <v>1863.9329999999998</v>
      </c>
      <c r="J2117" s="2">
        <f t="shared" si="1564"/>
        <v>9.9619195465849604</v>
      </c>
      <c r="K2117" s="2">
        <f t="shared" si="1565"/>
        <v>0.44000000000005457</v>
      </c>
      <c r="L2117" s="18">
        <v>0.10675000000000001</v>
      </c>
      <c r="M2117" s="19">
        <v>8.5768478804816635</v>
      </c>
      <c r="N2117" s="4">
        <f t="shared" si="1576"/>
        <v>10.549999999999955</v>
      </c>
      <c r="O2117" s="4">
        <f t="shared" si="1566"/>
        <v>13.381999999999971</v>
      </c>
      <c r="P2117" s="4">
        <f t="shared" si="1577"/>
        <v>1.5153609022556427</v>
      </c>
      <c r="Q2117" s="4">
        <f t="shared" si="1590"/>
        <v>0.40252270954079561</v>
      </c>
      <c r="R2117" s="18">
        <f t="shared" si="1578"/>
        <v>1884.7354360902257</v>
      </c>
      <c r="S2117" s="2">
        <f t="shared" si="1579"/>
        <v>1.0554360902256121</v>
      </c>
      <c r="T2117" s="22">
        <f t="shared" si="1567"/>
        <v>1</v>
      </c>
      <c r="U2117" s="29">
        <f t="shared" si="1580"/>
        <v>1884.5261808863688</v>
      </c>
      <c r="V2117" s="30">
        <f t="shared" si="1581"/>
        <v>0.84618088636875655</v>
      </c>
      <c r="W2117" s="31">
        <f t="shared" si="1591"/>
        <v>1</v>
      </c>
      <c r="X2117" s="35">
        <f t="shared" si="1582"/>
        <v>1886.1337333333327</v>
      </c>
      <c r="Y2117" s="30">
        <f t="shared" si="1583"/>
        <v>2.4537333333325932</v>
      </c>
      <c r="Z2117" s="31">
        <f t="shared" si="1592"/>
        <v>1</v>
      </c>
      <c r="AA2117" s="29">
        <f t="shared" si="1584"/>
        <v>1884.7512382289437</v>
      </c>
      <c r="AB2117" s="30">
        <f t="shared" si="1585"/>
        <v>1.0712382289436846</v>
      </c>
      <c r="AC2117" s="31">
        <f t="shared" si="1593"/>
        <v>1</v>
      </c>
      <c r="AD2117" s="32">
        <f t="shared" si="1568"/>
        <v>1</v>
      </c>
      <c r="AE2117" s="33">
        <f t="shared" si="1569"/>
        <v>1</v>
      </c>
      <c r="AF2117" s="33">
        <f t="shared" si="1570"/>
        <v>1</v>
      </c>
      <c r="AG2117" s="33">
        <f t="shared" si="1571"/>
        <v>1</v>
      </c>
      <c r="AH2117" s="38">
        <f t="shared" si="1572"/>
        <v>1</v>
      </c>
      <c r="AI2117" s="33">
        <f t="shared" si="1573"/>
        <v>1</v>
      </c>
      <c r="AJ2117" s="39">
        <f t="shared" si="1574"/>
        <v>1</v>
      </c>
      <c r="AK2117" s="43">
        <f t="shared" si="1575"/>
        <v>1</v>
      </c>
      <c r="AL2117" s="4">
        <f t="shared" si="1594"/>
        <v>4.1999999999998181</v>
      </c>
      <c r="AM2117" s="4">
        <f t="shared" si="1595"/>
        <v>3.8387617710561699</v>
      </c>
      <c r="AN2117" s="4">
        <f t="shared" si="1596"/>
        <v>3.8387617710561699</v>
      </c>
      <c r="AO2117" s="4">
        <f t="shared" si="1597"/>
        <v>-6.3500000000001364</v>
      </c>
      <c r="AP2117" s="4">
        <f t="shared" si="1598"/>
        <v>6.7112382289437846</v>
      </c>
      <c r="AQ2117" s="4">
        <f t="shared" si="1599"/>
        <v>6.3500000000001364</v>
      </c>
      <c r="AR2117" s="4">
        <f t="shared" si="1586"/>
        <v>0.71000000000003638</v>
      </c>
      <c r="AS2117">
        <f t="shared" si="1600"/>
        <v>6.3500000000001364</v>
      </c>
      <c r="AT2117" s="6">
        <f t="shared" si="1601"/>
        <v>0</v>
      </c>
      <c r="AU2117" s="4">
        <f t="shared" si="1602"/>
        <v>3.7603156691214679</v>
      </c>
      <c r="AV2117" s="4">
        <f t="shared" si="1603"/>
        <v>8.1668478804816278</v>
      </c>
      <c r="AW2117">
        <f t="shared" si="1604"/>
        <v>0</v>
      </c>
      <c r="AX2117">
        <f t="shared" si="1605"/>
        <v>0</v>
      </c>
      <c r="AY2117">
        <f t="shared" si="1606"/>
        <v>0</v>
      </c>
      <c r="AZ2117" s="4">
        <f t="shared" si="1587"/>
        <v>6.94</v>
      </c>
      <c r="BA2117" s="4">
        <f t="shared" si="1607"/>
        <v>88.444999999999823</v>
      </c>
      <c r="BB2117" s="4">
        <f t="shared" si="1588"/>
        <v>56.37999999999986</v>
      </c>
      <c r="BC2117" s="4">
        <f t="shared" si="1589"/>
        <v>188.56800000000004</v>
      </c>
      <c r="BM2117">
        <f t="shared" si="1561"/>
        <v>1</v>
      </c>
    </row>
    <row r="2118" spans="1:65" x14ac:dyDescent="0.25">
      <c r="A2118">
        <v>397</v>
      </c>
      <c r="B2118" s="1">
        <v>41759</v>
      </c>
      <c r="C2118" s="2">
        <v>1877.1</v>
      </c>
      <c r="D2118" s="2">
        <v>1885.2</v>
      </c>
      <c r="E2118" s="2">
        <v>1872.69</v>
      </c>
      <c r="F2118" s="2">
        <v>1883.95</v>
      </c>
      <c r="G2118" s="2">
        <v>3779230000</v>
      </c>
      <c r="H2118" s="2">
        <f t="shared" si="1562"/>
        <v>10.716540123669676</v>
      </c>
      <c r="I2118" s="2">
        <f t="shared" si="1563"/>
        <v>1864.0439999999999</v>
      </c>
      <c r="J2118" s="2">
        <f t="shared" si="1564"/>
        <v>11.086278515164127</v>
      </c>
      <c r="K2118" s="2">
        <f t="shared" si="1565"/>
        <v>-1.2300000000000182</v>
      </c>
      <c r="L2118" s="18">
        <v>0.10975</v>
      </c>
      <c r="M2118" s="19">
        <v>8.7915788427144399</v>
      </c>
      <c r="N2118" s="4">
        <f t="shared" si="1576"/>
        <v>12.509999999999991</v>
      </c>
      <c r="O2118" s="4">
        <f t="shared" si="1566"/>
        <v>14.259999999999968</v>
      </c>
      <c r="P2118" s="4">
        <f t="shared" si="1577"/>
        <v>0.78543609022556482</v>
      </c>
      <c r="Q2118" s="4">
        <f t="shared" si="1590"/>
        <v>0.34918175991975198</v>
      </c>
      <c r="R2118" s="18">
        <f t="shared" si="1578"/>
        <v>1878.468962406015</v>
      </c>
      <c r="S2118" s="2">
        <f t="shared" si="1579"/>
        <v>5.4810375939850928</v>
      </c>
      <c r="T2118" s="22">
        <f t="shared" si="1567"/>
        <v>1</v>
      </c>
      <c r="U2118" s="29">
        <f t="shared" si="1580"/>
        <v>1877.1777101262255</v>
      </c>
      <c r="V2118" s="30">
        <f t="shared" si="1581"/>
        <v>6.7722898737745254</v>
      </c>
      <c r="W2118" s="31">
        <f t="shared" si="1591"/>
        <v>1</v>
      </c>
      <c r="X2118" s="35">
        <f t="shared" si="1582"/>
        <v>1878.7039999999997</v>
      </c>
      <c r="Y2118" s="30">
        <f t="shared" si="1583"/>
        <v>5.246000000000322</v>
      </c>
      <c r="Z2118" s="31">
        <f t="shared" si="1592"/>
        <v>1</v>
      </c>
      <c r="AA2118" s="29">
        <f t="shared" si="1584"/>
        <v>1877.3913907085539</v>
      </c>
      <c r="AB2118" s="30">
        <f t="shared" si="1585"/>
        <v>6.558609291446146</v>
      </c>
      <c r="AC2118" s="31">
        <f t="shared" si="1593"/>
        <v>1</v>
      </c>
      <c r="AD2118" s="32">
        <f t="shared" si="1568"/>
        <v>1</v>
      </c>
      <c r="AE2118" s="33">
        <f t="shared" si="1569"/>
        <v>1</v>
      </c>
      <c r="AF2118" s="33">
        <f t="shared" si="1570"/>
        <v>1</v>
      </c>
      <c r="AG2118" s="33">
        <f t="shared" si="1571"/>
        <v>0</v>
      </c>
      <c r="AH2118" s="38">
        <f t="shared" si="1572"/>
        <v>1</v>
      </c>
      <c r="AI2118" s="33">
        <f t="shared" si="1573"/>
        <v>1</v>
      </c>
      <c r="AJ2118" s="39">
        <f t="shared" si="1574"/>
        <v>1</v>
      </c>
      <c r="AK2118" s="43">
        <f t="shared" si="1575"/>
        <v>1</v>
      </c>
      <c r="AL2118" s="4">
        <f t="shared" si="1594"/>
        <v>8.1000000000001364</v>
      </c>
      <c r="AM2118" s="4">
        <f t="shared" si="1595"/>
        <v>7.808609291446146</v>
      </c>
      <c r="AN2118" s="4">
        <f t="shared" si="1596"/>
        <v>7.808609291446146</v>
      </c>
      <c r="AO2118" s="4">
        <f t="shared" si="1597"/>
        <v>-4.4099999999998545</v>
      </c>
      <c r="AP2118" s="4">
        <f t="shared" si="1598"/>
        <v>4.7013907085538449</v>
      </c>
      <c r="AQ2118" s="4">
        <f t="shared" si="1599"/>
        <v>4.4099999999998545</v>
      </c>
      <c r="AR2118" s="4">
        <f t="shared" si="1586"/>
        <v>6.8500000000001364</v>
      </c>
      <c r="AS2118">
        <f t="shared" si="1600"/>
        <v>7.808609291446146</v>
      </c>
      <c r="AT2118" s="6">
        <f t="shared" si="1601"/>
        <v>0</v>
      </c>
      <c r="AU2118" s="4">
        <f t="shared" si="1602"/>
        <v>2.8772580251437763</v>
      </c>
      <c r="AV2118" s="4">
        <f t="shared" si="1603"/>
        <v>2.2415788427143033</v>
      </c>
      <c r="AW2118">
        <f t="shared" si="1604"/>
        <v>0</v>
      </c>
      <c r="AX2118">
        <f t="shared" si="1605"/>
        <v>0</v>
      </c>
      <c r="AY2118">
        <f t="shared" si="1606"/>
        <v>0</v>
      </c>
      <c r="AZ2118" s="4">
        <f t="shared" si="1587"/>
        <v>6.94</v>
      </c>
      <c r="BA2118" s="4">
        <f t="shared" si="1607"/>
        <v>81.504999999999825</v>
      </c>
      <c r="BB2118" s="4">
        <f t="shared" si="1588"/>
        <v>49.439999999999863</v>
      </c>
      <c r="BC2118" s="4">
        <f t="shared" si="1589"/>
        <v>185.65199999999996</v>
      </c>
      <c r="BM2118">
        <f t="shared" si="1561"/>
        <v>1</v>
      </c>
    </row>
    <row r="2119" spans="1:65" x14ac:dyDescent="0.25">
      <c r="A2119">
        <v>396</v>
      </c>
      <c r="B2119" s="1">
        <v>41758</v>
      </c>
      <c r="C2119" s="2">
        <v>1870.78</v>
      </c>
      <c r="D2119" s="2">
        <v>1880.6</v>
      </c>
      <c r="E2119" s="2">
        <v>1870.78</v>
      </c>
      <c r="F2119" s="2">
        <v>1878.33</v>
      </c>
      <c r="G2119" s="2">
        <v>3647820000</v>
      </c>
      <c r="H2119" s="2">
        <f t="shared" si="1562"/>
        <v>15.785179547073035</v>
      </c>
      <c r="I2119" s="2">
        <f t="shared" si="1563"/>
        <v>1863.8869999999999</v>
      </c>
      <c r="J2119" s="2">
        <f t="shared" si="1564"/>
        <v>16.659073227207873</v>
      </c>
      <c r="K2119" s="2">
        <f t="shared" si="1565"/>
        <v>1.3499999999999091</v>
      </c>
      <c r="L2119" s="18">
        <v>0.11655</v>
      </c>
      <c r="M2119" s="19">
        <v>9.2920585361651504</v>
      </c>
      <c r="N2119" s="4">
        <f t="shared" si="1576"/>
        <v>11.169999999999845</v>
      </c>
      <c r="O2119" s="4">
        <f t="shared" si="1566"/>
        <v>15.781999999999972</v>
      </c>
      <c r="P2119" s="4">
        <f t="shared" si="1577"/>
        <v>0.13896240601503806</v>
      </c>
      <c r="Q2119" s="4">
        <f t="shared" si="1590"/>
        <v>0.19925673391186963</v>
      </c>
      <c r="R2119" s="18">
        <f t="shared" si="1578"/>
        <v>1869.2018721804511</v>
      </c>
      <c r="S2119" s="2">
        <f t="shared" si="1579"/>
        <v>9.1281278195488085</v>
      </c>
      <c r="T2119" s="22">
        <f t="shared" si="1567"/>
        <v>1</v>
      </c>
      <c r="U2119" s="29">
        <f t="shared" si="1580"/>
        <v>1870.8276052881845</v>
      </c>
      <c r="V2119" s="30">
        <f t="shared" si="1581"/>
        <v>7.502394711815441</v>
      </c>
      <c r="W2119" s="31">
        <f t="shared" si="1591"/>
        <v>1</v>
      </c>
      <c r="X2119" s="35">
        <f t="shared" si="1582"/>
        <v>1866.7250666666669</v>
      </c>
      <c r="Y2119" s="30">
        <f t="shared" si="1583"/>
        <v>11.604933333333065</v>
      </c>
      <c r="Z2119" s="31">
        <f t="shared" si="1592"/>
        <v>0</v>
      </c>
      <c r="AA2119" s="29">
        <f t="shared" si="1584"/>
        <v>1870.253249881172</v>
      </c>
      <c r="AB2119" s="30">
        <f t="shared" si="1585"/>
        <v>8.0767501188279311</v>
      </c>
      <c r="AC2119" s="31">
        <f t="shared" si="1593"/>
        <v>1</v>
      </c>
      <c r="AD2119" s="32">
        <f t="shared" si="1568"/>
        <v>1</v>
      </c>
      <c r="AE2119" s="33">
        <f t="shared" si="1569"/>
        <v>1</v>
      </c>
      <c r="AF2119" s="33">
        <f t="shared" si="1570"/>
        <v>1</v>
      </c>
      <c r="AG2119" s="33">
        <f t="shared" si="1571"/>
        <v>0</v>
      </c>
      <c r="AH2119" s="38">
        <f t="shared" si="1572"/>
        <v>1</v>
      </c>
      <c r="AI2119" s="33">
        <f t="shared" si="1573"/>
        <v>1</v>
      </c>
      <c r="AJ2119" s="39">
        <f t="shared" si="1574"/>
        <v>1</v>
      </c>
      <c r="AK2119" s="43">
        <f t="shared" si="1575"/>
        <v>1</v>
      </c>
      <c r="AL2119" s="4">
        <f t="shared" si="1594"/>
        <v>9.8199999999999363</v>
      </c>
      <c r="AM2119" s="4">
        <f t="shared" si="1595"/>
        <v>10.346750118827913</v>
      </c>
      <c r="AN2119" s="4">
        <f t="shared" si="1596"/>
        <v>9.8199999999999363</v>
      </c>
      <c r="AO2119" s="4">
        <f t="shared" si="1597"/>
        <v>0</v>
      </c>
      <c r="AP2119" s="4">
        <f t="shared" si="1598"/>
        <v>-0.52675011882797662</v>
      </c>
      <c r="AQ2119" s="4">
        <f t="shared" si="1599"/>
        <v>0.52675011882797662</v>
      </c>
      <c r="AR2119" s="4">
        <f t="shared" si="1586"/>
        <v>7.5499999999999545</v>
      </c>
      <c r="AS2119">
        <f t="shared" si="1600"/>
        <v>9.8199999999999363</v>
      </c>
      <c r="AT2119" s="6">
        <f t="shared" si="1601"/>
        <v>0</v>
      </c>
      <c r="AU2119" s="4">
        <f t="shared" si="1602"/>
        <v>1.5213868510135562</v>
      </c>
      <c r="AV2119" s="4">
        <f t="shared" si="1603"/>
        <v>2.0420585361651957</v>
      </c>
      <c r="AW2119">
        <f t="shared" si="1604"/>
        <v>0</v>
      </c>
      <c r="AX2119">
        <f t="shared" si="1605"/>
        <v>0</v>
      </c>
      <c r="AY2119">
        <f t="shared" si="1606"/>
        <v>0</v>
      </c>
      <c r="AZ2119" s="4">
        <f t="shared" si="1587"/>
        <v>6.94</v>
      </c>
      <c r="BA2119" s="4">
        <f t="shared" si="1607"/>
        <v>74.564999999999827</v>
      </c>
      <c r="BB2119" s="4">
        <f t="shared" si="1588"/>
        <v>42.499999999999865</v>
      </c>
      <c r="BC2119" s="4">
        <f t="shared" si="1589"/>
        <v>183.12399999999997</v>
      </c>
      <c r="BM2119">
        <f t="shared" si="1561"/>
        <v>1</v>
      </c>
    </row>
    <row r="2120" spans="1:65" x14ac:dyDescent="0.25">
      <c r="A2120">
        <v>395</v>
      </c>
      <c r="B2120" s="1">
        <v>41757</v>
      </c>
      <c r="C2120" s="2">
        <v>1865</v>
      </c>
      <c r="D2120" s="2">
        <v>1877.01</v>
      </c>
      <c r="E2120" s="2">
        <v>1850.61</v>
      </c>
      <c r="F2120" s="2">
        <v>1869.43</v>
      </c>
      <c r="G2120" s="2">
        <v>4034680000</v>
      </c>
      <c r="H2120" s="2">
        <f t="shared" si="1562"/>
        <v>21.471406930044303</v>
      </c>
      <c r="I2120" s="2">
        <f t="shared" si="1563"/>
        <v>1863.306</v>
      </c>
      <c r="J2120" s="2">
        <f t="shared" si="1564"/>
        <v>20.484465873077188</v>
      </c>
      <c r="K2120" s="2">
        <f t="shared" si="1565"/>
        <v>1.5999999999999091</v>
      </c>
      <c r="L2120" s="18">
        <v>0.1241</v>
      </c>
      <c r="M2120" s="19">
        <v>9.8620755226204295</v>
      </c>
      <c r="N2120" s="4">
        <f t="shared" si="1576"/>
        <v>26.400000000000091</v>
      </c>
      <c r="O2120" s="4">
        <f t="shared" si="1566"/>
        <v>16.514999999999986</v>
      </c>
      <c r="P2120" s="4">
        <f t="shared" si="1577"/>
        <v>-0.22812781954886951</v>
      </c>
      <c r="Q2120" s="4">
        <f t="shared" si="1590"/>
        <v>0.1220648414985612</v>
      </c>
      <c r="R2120" s="18">
        <f t="shared" si="1578"/>
        <v>1863.1465864661654</v>
      </c>
      <c r="S2120" s="2">
        <f t="shared" si="1579"/>
        <v>6.2834135338346186</v>
      </c>
      <c r="T2120" s="22">
        <f t="shared" si="1567"/>
        <v>1</v>
      </c>
      <c r="U2120" s="29">
        <f t="shared" si="1580"/>
        <v>1865.0136475595205</v>
      </c>
      <c r="V2120" s="30">
        <f t="shared" si="1581"/>
        <v>4.4163524404796135</v>
      </c>
      <c r="W2120" s="31">
        <f t="shared" si="1591"/>
        <v>1</v>
      </c>
      <c r="X2120" s="35">
        <f t="shared" si="1582"/>
        <v>1864.0358666666671</v>
      </c>
      <c r="Y2120" s="30">
        <f t="shared" si="1583"/>
        <v>5.3941333333330022</v>
      </c>
      <c r="Z2120" s="31">
        <f t="shared" si="1592"/>
        <v>1</v>
      </c>
      <c r="AA2120" s="29">
        <f t="shared" si="1584"/>
        <v>1864.876758234521</v>
      </c>
      <c r="AB2120" s="30">
        <f t="shared" si="1585"/>
        <v>4.5532417654790152</v>
      </c>
      <c r="AC2120" s="31">
        <f t="shared" si="1593"/>
        <v>1</v>
      </c>
      <c r="AD2120" s="32">
        <f t="shared" si="1568"/>
        <v>1</v>
      </c>
      <c r="AE2120" s="33">
        <f t="shared" si="1569"/>
        <v>0</v>
      </c>
      <c r="AF2120" s="33">
        <f t="shared" si="1570"/>
        <v>1</v>
      </c>
      <c r="AG2120" s="33">
        <f t="shared" si="1571"/>
        <v>0</v>
      </c>
      <c r="AH2120" s="38">
        <f t="shared" si="1572"/>
        <v>1</v>
      </c>
      <c r="AI2120" s="33">
        <f t="shared" si="1573"/>
        <v>1</v>
      </c>
      <c r="AJ2120" s="39">
        <f t="shared" si="1574"/>
        <v>1</v>
      </c>
      <c r="AK2120" s="43">
        <f t="shared" si="1575"/>
        <v>1</v>
      </c>
      <c r="AL2120" s="4">
        <f t="shared" si="1594"/>
        <v>12.009999999999991</v>
      </c>
      <c r="AM2120" s="4">
        <f t="shared" si="1595"/>
        <v>12.133241765478942</v>
      </c>
      <c r="AN2120" s="4">
        <f t="shared" si="1596"/>
        <v>12.009999999999991</v>
      </c>
      <c r="AO2120" s="4">
        <f t="shared" si="1597"/>
        <v>-14.3900000000001</v>
      </c>
      <c r="AP2120" s="4">
        <f t="shared" si="1598"/>
        <v>14.266758234521149</v>
      </c>
      <c r="AQ2120" s="4">
        <f t="shared" si="1599"/>
        <v>14.266758234521149</v>
      </c>
      <c r="AR2120" s="4">
        <f t="shared" si="1586"/>
        <v>4.4300000000000637</v>
      </c>
      <c r="AS2120">
        <f t="shared" si="1600"/>
        <v>14.266758234521149</v>
      </c>
      <c r="AT2120" s="6">
        <f t="shared" si="1601"/>
        <v>2</v>
      </c>
      <c r="AU2120" s="4">
        <f t="shared" si="1602"/>
        <v>-2.8281905755683727</v>
      </c>
      <c r="AV2120" s="4">
        <f t="shared" si="1603"/>
        <v>5.7320755226203657</v>
      </c>
      <c r="AW2120">
        <f t="shared" si="1604"/>
        <v>0</v>
      </c>
      <c r="AX2120">
        <f t="shared" si="1605"/>
        <v>1</v>
      </c>
      <c r="AY2120">
        <f t="shared" si="1606"/>
        <v>0</v>
      </c>
      <c r="AZ2120" s="4">
        <f t="shared" si="1587"/>
        <v>-11.085000000000001</v>
      </c>
      <c r="BA2120" s="4">
        <f t="shared" si="1607"/>
        <v>67.624999999999829</v>
      </c>
      <c r="BB2120" s="4">
        <f t="shared" si="1588"/>
        <v>35.559999999999867</v>
      </c>
      <c r="BC2120" s="4">
        <f t="shared" si="1589"/>
        <v>180.81199999999998</v>
      </c>
      <c r="BM2120">
        <f t="shared" si="1561"/>
        <v>1</v>
      </c>
    </row>
    <row r="2121" spans="1:65" x14ac:dyDescent="0.25">
      <c r="A2121">
        <v>394</v>
      </c>
      <c r="B2121" s="1">
        <v>41754</v>
      </c>
      <c r="C2121" s="2">
        <v>1877.72</v>
      </c>
      <c r="D2121" s="2">
        <v>1877.72</v>
      </c>
      <c r="E2121" s="2">
        <v>1859.7</v>
      </c>
      <c r="F2121" s="2">
        <v>1863.4</v>
      </c>
      <c r="G2121" s="2">
        <v>3213020000</v>
      </c>
      <c r="H2121" s="2">
        <f t="shared" si="1562"/>
        <v>23.251847931341299</v>
      </c>
      <c r="I2121" s="2">
        <f t="shared" si="1563"/>
        <v>1862.5595000000001</v>
      </c>
      <c r="J2121" s="2">
        <f t="shared" si="1564"/>
        <v>23.028668054588447</v>
      </c>
      <c r="K2121" s="2">
        <f t="shared" si="1565"/>
        <v>-0.88999999999987267</v>
      </c>
      <c r="L2121" s="18">
        <v>0.12415000000000001</v>
      </c>
      <c r="M2121" s="19">
        <v>9.9465805730024144</v>
      </c>
      <c r="N2121" s="4">
        <f t="shared" si="1576"/>
        <v>18.909999999999854</v>
      </c>
      <c r="O2121" s="4">
        <f t="shared" si="1566"/>
        <v>15.94599999999998</v>
      </c>
      <c r="P2121" s="4">
        <f t="shared" si="1577"/>
        <v>-0.25341353383458337</v>
      </c>
      <c r="Q2121" s="4">
        <f t="shared" si="1590"/>
        <v>3.4993742359859629E-2</v>
      </c>
      <c r="R2121" s="18">
        <f t="shared" si="1578"/>
        <v>1878.5313233082707</v>
      </c>
      <c r="S2121" s="2">
        <f t="shared" si="1579"/>
        <v>15.131323308270566</v>
      </c>
      <c r="T2121" s="22">
        <f t="shared" si="1567"/>
        <v>0</v>
      </c>
      <c r="U2121" s="29">
        <f t="shared" si="1580"/>
        <v>1877.7030061981914</v>
      </c>
      <c r="V2121" s="30">
        <f t="shared" si="1581"/>
        <v>14.30300619819127</v>
      </c>
      <c r="W2121" s="31">
        <f t="shared" si="1591"/>
        <v>0</v>
      </c>
      <c r="X2121" s="35">
        <f t="shared" si="1582"/>
        <v>1878.6460000000004</v>
      </c>
      <c r="Y2121" s="30">
        <f t="shared" si="1583"/>
        <v>15.246000000000322</v>
      </c>
      <c r="Z2121" s="31">
        <f t="shared" si="1592"/>
        <v>0</v>
      </c>
      <c r="AA2121" s="29">
        <f t="shared" si="1584"/>
        <v>1877.8350253304445</v>
      </c>
      <c r="AB2121" s="30">
        <f t="shared" si="1585"/>
        <v>14.435025330444432</v>
      </c>
      <c r="AC2121" s="31">
        <f t="shared" si="1593"/>
        <v>0</v>
      </c>
      <c r="AD2121" s="32">
        <f t="shared" si="1568"/>
        <v>-1</v>
      </c>
      <c r="AE2121" s="33">
        <f t="shared" si="1569"/>
        <v>-1</v>
      </c>
      <c r="AF2121" s="33">
        <f t="shared" si="1570"/>
        <v>-1</v>
      </c>
      <c r="AG2121" s="33">
        <f t="shared" si="1571"/>
        <v>-1</v>
      </c>
      <c r="AH2121" s="38">
        <f t="shared" si="1572"/>
        <v>-1</v>
      </c>
      <c r="AI2121" s="33">
        <f t="shared" si="1573"/>
        <v>-1</v>
      </c>
      <c r="AJ2121" s="39">
        <f t="shared" si="1574"/>
        <v>-1</v>
      </c>
      <c r="AK2121" s="43">
        <f t="shared" si="1575"/>
        <v>-1</v>
      </c>
      <c r="AL2121" s="4">
        <f t="shared" si="1594"/>
        <v>0</v>
      </c>
      <c r="AM2121" s="4">
        <f t="shared" si="1595"/>
        <v>-0.11502533044449592</v>
      </c>
      <c r="AN2121" s="4">
        <f t="shared" si="1596"/>
        <v>0.11502533044449592</v>
      </c>
      <c r="AO2121" s="4">
        <f t="shared" si="1597"/>
        <v>-18.019999999999982</v>
      </c>
      <c r="AP2121" s="4">
        <f t="shared" si="1598"/>
        <v>18.135025330444478</v>
      </c>
      <c r="AQ2121" s="4">
        <f t="shared" si="1599"/>
        <v>18.019999999999982</v>
      </c>
      <c r="AR2121" s="4">
        <f t="shared" si="1586"/>
        <v>14.319999999999936</v>
      </c>
      <c r="AS2121">
        <f t="shared" si="1600"/>
        <v>18.019999999999982</v>
      </c>
      <c r="AT2121" s="6">
        <f t="shared" si="1601"/>
        <v>1</v>
      </c>
      <c r="AU2121" s="4">
        <f t="shared" si="1602"/>
        <v>-7.5438040818228185</v>
      </c>
      <c r="AV2121" s="4">
        <f t="shared" si="1603"/>
        <v>-4.0734194269975221</v>
      </c>
      <c r="AW2121">
        <f t="shared" si="1604"/>
        <v>1</v>
      </c>
      <c r="AX2121">
        <f t="shared" si="1605"/>
        <v>0</v>
      </c>
      <c r="AY2121">
        <f t="shared" si="1606"/>
        <v>0</v>
      </c>
      <c r="AZ2121" s="4">
        <f t="shared" si="1587"/>
        <v>-3.9100000000000006</v>
      </c>
      <c r="BA2121" s="4">
        <f t="shared" si="1607"/>
        <v>78.709999999999837</v>
      </c>
      <c r="BB2121" s="4">
        <f t="shared" si="1588"/>
        <v>46.644999999999868</v>
      </c>
      <c r="BC2121" s="4">
        <f t="shared" si="1589"/>
        <v>185.9</v>
      </c>
      <c r="BM2121">
        <f t="shared" si="1561"/>
        <v>1</v>
      </c>
    </row>
    <row r="2122" spans="1:65" x14ac:dyDescent="0.25">
      <c r="A2122">
        <v>393</v>
      </c>
      <c r="B2122" s="1">
        <v>41753</v>
      </c>
      <c r="C2122" s="2">
        <v>1881.97</v>
      </c>
      <c r="D2122" s="2">
        <v>1884.06</v>
      </c>
      <c r="E2122" s="2">
        <v>1870.24</v>
      </c>
      <c r="F2122" s="2">
        <v>1878.61</v>
      </c>
      <c r="G2122" s="2">
        <v>3191830000</v>
      </c>
      <c r="H2122" s="2">
        <f t="shared" si="1562"/>
        <v>22.759664247669928</v>
      </c>
      <c r="I2122" s="2">
        <f t="shared" si="1563"/>
        <v>1861.279</v>
      </c>
      <c r="J2122" s="2">
        <f t="shared" si="1564"/>
        <v>23.485036103644276</v>
      </c>
      <c r="K2122" s="2">
        <f t="shared" si="1565"/>
        <v>6.5799999999999272</v>
      </c>
      <c r="L2122" s="18">
        <v>0.1139</v>
      </c>
      <c r="M2122" s="19">
        <v>9.1097355810236209</v>
      </c>
      <c r="N2122" s="4">
        <f t="shared" si="1576"/>
        <v>13.819999999999936</v>
      </c>
      <c r="O2122" s="4">
        <f t="shared" si="1566"/>
        <v>18.221000000000004</v>
      </c>
      <c r="P2122" s="4">
        <f t="shared" si="1577"/>
        <v>-7.8676691729321499E-2</v>
      </c>
      <c r="Q2122" s="4">
        <f t="shared" si="1590"/>
        <v>-4.3573850791257619E-2</v>
      </c>
      <c r="R2122" s="18">
        <f t="shared" si="1578"/>
        <v>1875.174022556391</v>
      </c>
      <c r="S2122" s="2">
        <f t="shared" si="1579"/>
        <v>3.4359774436088628</v>
      </c>
      <c r="T2122" s="22">
        <f t="shared" si="1567"/>
        <v>1</v>
      </c>
      <c r="U2122" s="29">
        <f t="shared" si="1580"/>
        <v>1881.9104395985403</v>
      </c>
      <c r="V2122" s="30">
        <f t="shared" si="1581"/>
        <v>3.3004395985403789</v>
      </c>
      <c r="W2122" s="31">
        <f t="shared" si="1591"/>
        <v>1</v>
      </c>
      <c r="X2122" s="35">
        <f t="shared" si="1582"/>
        <v>1883.969333333333</v>
      </c>
      <c r="Y2122" s="30">
        <f t="shared" si="1583"/>
        <v>5.3593333333330975</v>
      </c>
      <c r="Z2122" s="31">
        <f t="shared" si="1592"/>
        <v>1</v>
      </c>
      <c r="AA2122" s="29">
        <f t="shared" si="1584"/>
        <v>1882.1986847214112</v>
      </c>
      <c r="AB2122" s="30">
        <f t="shared" si="1585"/>
        <v>3.5886847214112549</v>
      </c>
      <c r="AC2122" s="31">
        <f t="shared" si="1593"/>
        <v>1</v>
      </c>
      <c r="AD2122" s="32">
        <f t="shared" si="1568"/>
        <v>1</v>
      </c>
      <c r="AE2122" s="33">
        <f t="shared" si="1569"/>
        <v>1</v>
      </c>
      <c r="AF2122" s="33">
        <f t="shared" si="1570"/>
        <v>1</v>
      </c>
      <c r="AG2122" s="33">
        <f t="shared" si="1571"/>
        <v>1</v>
      </c>
      <c r="AH2122" s="38">
        <f t="shared" si="1572"/>
        <v>1</v>
      </c>
      <c r="AI2122" s="33">
        <f t="shared" si="1573"/>
        <v>1</v>
      </c>
      <c r="AJ2122" s="39">
        <f t="shared" si="1574"/>
        <v>1</v>
      </c>
      <c r="AK2122" s="43">
        <f t="shared" si="1575"/>
        <v>1</v>
      </c>
      <c r="AL2122" s="4">
        <f t="shared" si="1594"/>
        <v>2.0899999999999181</v>
      </c>
      <c r="AM2122" s="4">
        <f t="shared" si="1595"/>
        <v>1.8613152785887905</v>
      </c>
      <c r="AN2122" s="4">
        <f t="shared" si="1596"/>
        <v>1.8613152785887905</v>
      </c>
      <c r="AO2122" s="4">
        <f t="shared" si="1597"/>
        <v>-11.730000000000018</v>
      </c>
      <c r="AP2122" s="4">
        <f t="shared" si="1598"/>
        <v>11.958684721411146</v>
      </c>
      <c r="AQ2122" s="4">
        <f t="shared" si="1599"/>
        <v>11.730000000000018</v>
      </c>
      <c r="AR2122" s="4">
        <f t="shared" si="1586"/>
        <v>3.3600000000001273</v>
      </c>
      <c r="AS2122">
        <f t="shared" si="1600"/>
        <v>11.730000000000018</v>
      </c>
      <c r="AT2122" s="6">
        <f t="shared" si="1601"/>
        <v>1</v>
      </c>
      <c r="AU2122" s="4">
        <f t="shared" si="1602"/>
        <v>-1.3365740642101631</v>
      </c>
      <c r="AV2122" s="4">
        <f t="shared" si="1603"/>
        <v>6.0497355810234934</v>
      </c>
      <c r="AW2122">
        <f t="shared" si="1604"/>
        <v>0</v>
      </c>
      <c r="AX2122">
        <f t="shared" si="1605"/>
        <v>1</v>
      </c>
      <c r="AY2122">
        <f t="shared" si="1606"/>
        <v>0</v>
      </c>
      <c r="AZ2122" s="4">
        <f t="shared" si="1587"/>
        <v>-3.9100000000000006</v>
      </c>
      <c r="BA2122" s="4">
        <f t="shared" si="1607"/>
        <v>82.619999999999834</v>
      </c>
      <c r="BB2122" s="4">
        <f t="shared" si="1588"/>
        <v>50.554999999999872</v>
      </c>
      <c r="BC2122" s="4">
        <f t="shared" si="1589"/>
        <v>187.6</v>
      </c>
      <c r="BM2122">
        <f t="shared" si="1561"/>
        <v>1</v>
      </c>
    </row>
    <row r="2123" spans="1:65" x14ac:dyDescent="0.25">
      <c r="A2123">
        <v>392</v>
      </c>
      <c r="B2123" s="1">
        <v>41752</v>
      </c>
      <c r="C2123" s="2">
        <v>1879.32</v>
      </c>
      <c r="D2123" s="2">
        <v>1879.75</v>
      </c>
      <c r="E2123" s="2">
        <v>1873.91</v>
      </c>
      <c r="F2123" s="2">
        <v>1875.39</v>
      </c>
      <c r="G2123" s="2">
        <v>3085720000</v>
      </c>
      <c r="H2123" s="2">
        <f t="shared" si="1562"/>
        <v>20.850130188775484</v>
      </c>
      <c r="I2123" s="2">
        <f t="shared" si="1563"/>
        <v>1860.5349999999999</v>
      </c>
      <c r="J2123" s="2">
        <f t="shared" si="1564"/>
        <v>22.553788105210593</v>
      </c>
      <c r="K2123" s="2">
        <f t="shared" si="1565"/>
        <v>-0.23000000000001819</v>
      </c>
      <c r="L2123" s="18">
        <v>0.11274999999999999</v>
      </c>
      <c r="M2123" s="19">
        <v>9.0377616832955265</v>
      </c>
      <c r="N2123" s="4">
        <f t="shared" si="1576"/>
        <v>5.8399999999999181</v>
      </c>
      <c r="O2123" s="4">
        <f t="shared" si="1566"/>
        <v>18.886000000000013</v>
      </c>
      <c r="P2123" s="4">
        <f t="shared" si="1577"/>
        <v>-0.21597744360901897</v>
      </c>
      <c r="Q2123" s="4">
        <f t="shared" si="1590"/>
        <v>-0.15271897810218837</v>
      </c>
      <c r="R2123" s="18">
        <f t="shared" si="1578"/>
        <v>1879.0218195488721</v>
      </c>
      <c r="S2123" s="2">
        <f t="shared" si="1579"/>
        <v>3.6318195488720448</v>
      </c>
      <c r="T2123" s="22">
        <f t="shared" si="1567"/>
        <v>1</v>
      </c>
      <c r="U2123" s="29">
        <f t="shared" si="1580"/>
        <v>1879.1926655571096</v>
      </c>
      <c r="V2123" s="30">
        <f t="shared" si="1581"/>
        <v>3.8026655571095489</v>
      </c>
      <c r="W2123" s="31">
        <f t="shared" si="1591"/>
        <v>1</v>
      </c>
      <c r="X2123" s="35">
        <f t="shared" si="1582"/>
        <v>1881.2191999999998</v>
      </c>
      <c r="Y2123" s="30">
        <f t="shared" si="1583"/>
        <v>5.8291999999996733</v>
      </c>
      <c r="Z2123" s="31">
        <f t="shared" si="1592"/>
        <v>1</v>
      </c>
      <c r="AA2123" s="29">
        <f t="shared" si="1584"/>
        <v>1879.4763803791143</v>
      </c>
      <c r="AB2123" s="30">
        <f t="shared" si="1585"/>
        <v>4.0863803791141891</v>
      </c>
      <c r="AC2123" s="31">
        <f t="shared" si="1593"/>
        <v>1</v>
      </c>
      <c r="AD2123" s="32">
        <f t="shared" si="1568"/>
        <v>1</v>
      </c>
      <c r="AE2123" s="33">
        <f t="shared" si="1569"/>
        <v>1</v>
      </c>
      <c r="AF2123" s="33">
        <f t="shared" si="1570"/>
        <v>1</v>
      </c>
      <c r="AG2123" s="33">
        <f t="shared" si="1571"/>
        <v>1</v>
      </c>
      <c r="AH2123" s="38">
        <f t="shared" si="1572"/>
        <v>1</v>
      </c>
      <c r="AI2123" s="33">
        <f t="shared" si="1573"/>
        <v>1</v>
      </c>
      <c r="AJ2123" s="39">
        <f t="shared" si="1574"/>
        <v>1</v>
      </c>
      <c r="AK2123" s="43">
        <f t="shared" si="1575"/>
        <v>1</v>
      </c>
      <c r="AL2123" s="4">
        <f t="shared" si="1594"/>
        <v>0.43000000000006366</v>
      </c>
      <c r="AM2123" s="4">
        <f t="shared" si="1595"/>
        <v>0.2736196208857109</v>
      </c>
      <c r="AN2123" s="4">
        <f t="shared" si="1596"/>
        <v>0.2736196208857109</v>
      </c>
      <c r="AO2123" s="4">
        <f t="shared" si="1597"/>
        <v>-5.4099999999998545</v>
      </c>
      <c r="AP2123" s="4">
        <f t="shared" si="1598"/>
        <v>5.5663803791142072</v>
      </c>
      <c r="AQ2123" s="4">
        <f t="shared" si="1599"/>
        <v>5.4099999999998545</v>
      </c>
      <c r="AR2123" s="4">
        <f t="shared" si="1586"/>
        <v>3.9299999999998363</v>
      </c>
      <c r="AS2123">
        <f t="shared" si="1600"/>
        <v>5.4099999999998545</v>
      </c>
      <c r="AT2123" s="6">
        <f t="shared" si="1601"/>
        <v>0</v>
      </c>
      <c r="AU2123" s="4">
        <f t="shared" si="1602"/>
        <v>4.6518808458437189</v>
      </c>
      <c r="AV2123" s="4">
        <f t="shared" si="1603"/>
        <v>5.4077616832956901</v>
      </c>
      <c r="AW2123">
        <f t="shared" si="1604"/>
        <v>0</v>
      </c>
      <c r="AX2123">
        <f t="shared" si="1605"/>
        <v>0</v>
      </c>
      <c r="AY2123">
        <f t="shared" si="1606"/>
        <v>0</v>
      </c>
      <c r="AZ2123" s="4">
        <f t="shared" si="1587"/>
        <v>6.94</v>
      </c>
      <c r="BA2123" s="4">
        <f t="shared" si="1607"/>
        <v>86.529999999999831</v>
      </c>
      <c r="BB2123" s="4">
        <f t="shared" si="1588"/>
        <v>54.464999999999876</v>
      </c>
      <c r="BC2123" s="4">
        <f t="shared" si="1589"/>
        <v>186.53999999999996</v>
      </c>
      <c r="BM2123">
        <f t="shared" si="1561"/>
        <v>1</v>
      </c>
    </row>
    <row r="2124" spans="1:65" x14ac:dyDescent="0.25">
      <c r="A2124">
        <v>391</v>
      </c>
      <c r="B2124" s="1">
        <v>41751</v>
      </c>
      <c r="C2124" s="2">
        <v>1872.57</v>
      </c>
      <c r="D2124" s="2">
        <v>1884.89</v>
      </c>
      <c r="E2124" s="2">
        <v>1872.57</v>
      </c>
      <c r="F2124" s="2">
        <v>1879.55</v>
      </c>
      <c r="G2124" s="2">
        <v>3215440000</v>
      </c>
      <c r="H2124" s="2">
        <f t="shared" si="1562"/>
        <v>18.755861187609792</v>
      </c>
      <c r="I2124" s="2">
        <f t="shared" si="1563"/>
        <v>1859.5430000000001</v>
      </c>
      <c r="J2124" s="2">
        <f t="shared" si="1564"/>
        <v>21.303378753516803</v>
      </c>
      <c r="K2124" s="2">
        <f t="shared" si="1565"/>
        <v>0.67999999999983629</v>
      </c>
      <c r="L2124" s="18">
        <v>0.1096</v>
      </c>
      <c r="M2124" s="19">
        <v>8.7494616050813683</v>
      </c>
      <c r="N2124" s="4">
        <f t="shared" si="1576"/>
        <v>13</v>
      </c>
      <c r="O2124" s="4">
        <f t="shared" si="1566"/>
        <v>20.048000000000023</v>
      </c>
      <c r="P2124" s="4">
        <f t="shared" si="1577"/>
        <v>-0.52818045112781653</v>
      </c>
      <c r="Q2124" s="4">
        <f t="shared" si="1590"/>
        <v>-0.32649857151359984</v>
      </c>
      <c r="R2124" s="18">
        <f t="shared" si="1578"/>
        <v>1871.086097744361</v>
      </c>
      <c r="S2124" s="2">
        <f t="shared" si="1579"/>
        <v>8.4639022556389136</v>
      </c>
      <c r="T2124" s="22">
        <f t="shared" si="1567"/>
        <v>1</v>
      </c>
      <c r="U2124" s="29">
        <f t="shared" si="1580"/>
        <v>1872.3889454527305</v>
      </c>
      <c r="V2124" s="30">
        <f t="shared" si="1581"/>
        <v>7.1610545472694866</v>
      </c>
      <c r="W2124" s="31">
        <f t="shared" si="1591"/>
        <v>1</v>
      </c>
      <c r="X2124" s="35">
        <f t="shared" si="1582"/>
        <v>1873.6342666666669</v>
      </c>
      <c r="Y2124" s="30">
        <f t="shared" si="1583"/>
        <v>5.9157333333330371</v>
      </c>
      <c r="Z2124" s="31">
        <f t="shared" si="1592"/>
        <v>1</v>
      </c>
      <c r="AA2124" s="29">
        <f t="shared" si="1584"/>
        <v>1872.5632904226816</v>
      </c>
      <c r="AB2124" s="30">
        <f t="shared" si="1585"/>
        <v>6.9867095773183792</v>
      </c>
      <c r="AC2124" s="31">
        <f t="shared" si="1593"/>
        <v>1</v>
      </c>
      <c r="AD2124" s="32">
        <f t="shared" si="1568"/>
        <v>1</v>
      </c>
      <c r="AE2124" s="33">
        <f t="shared" si="1569"/>
        <v>1</v>
      </c>
      <c r="AF2124" s="33">
        <f t="shared" si="1570"/>
        <v>0</v>
      </c>
      <c r="AG2124" s="33">
        <f t="shared" si="1571"/>
        <v>0</v>
      </c>
      <c r="AH2124" s="38">
        <f t="shared" si="1572"/>
        <v>1</v>
      </c>
      <c r="AI2124" s="33">
        <f t="shared" si="1573"/>
        <v>1</v>
      </c>
      <c r="AJ2124" s="39">
        <f t="shared" si="1574"/>
        <v>1</v>
      </c>
      <c r="AK2124" s="43">
        <f t="shared" si="1575"/>
        <v>1</v>
      </c>
      <c r="AL2124" s="4">
        <f t="shared" si="1594"/>
        <v>12.320000000000164</v>
      </c>
      <c r="AM2124" s="4">
        <f t="shared" si="1595"/>
        <v>12.326709577318525</v>
      </c>
      <c r="AN2124" s="4">
        <f t="shared" si="1596"/>
        <v>12.320000000000164</v>
      </c>
      <c r="AO2124" s="4">
        <f t="shared" si="1597"/>
        <v>0</v>
      </c>
      <c r="AP2124" s="4">
        <f t="shared" si="1598"/>
        <v>-6.7095773183609708E-3</v>
      </c>
      <c r="AQ2124" s="4">
        <f t="shared" si="1599"/>
        <v>6.7095773183609708E-3</v>
      </c>
      <c r="AR2124" s="4">
        <f t="shared" si="1586"/>
        <v>6.9800000000000182</v>
      </c>
      <c r="AS2124">
        <f t="shared" si="1600"/>
        <v>12.320000000000164</v>
      </c>
      <c r="AT2124" s="6">
        <f t="shared" si="1601"/>
        <v>1</v>
      </c>
      <c r="AU2124" s="4">
        <f t="shared" si="1602"/>
        <v>-2.0901754560486179</v>
      </c>
      <c r="AV2124" s="4">
        <f t="shared" si="1603"/>
        <v>2.0694616050813499</v>
      </c>
      <c r="AW2124">
        <f t="shared" si="1604"/>
        <v>0</v>
      </c>
      <c r="AX2124">
        <f t="shared" si="1605"/>
        <v>1</v>
      </c>
      <c r="AY2124">
        <f t="shared" si="1606"/>
        <v>0</v>
      </c>
      <c r="AZ2124" s="4">
        <f t="shared" si="1587"/>
        <v>-3.9100000000000006</v>
      </c>
      <c r="BA2124" s="4">
        <f t="shared" si="1607"/>
        <v>79.589999999999833</v>
      </c>
      <c r="BB2124" s="4">
        <f t="shared" si="1588"/>
        <v>47.524999999999878</v>
      </c>
      <c r="BC2124" s="4">
        <f t="shared" si="1589"/>
        <v>183.83999999999997</v>
      </c>
      <c r="BM2124">
        <f t="shared" si="1561"/>
        <v>1</v>
      </c>
    </row>
    <row r="2125" spans="1:65" x14ac:dyDescent="0.25">
      <c r="A2125">
        <v>390</v>
      </c>
      <c r="B2125" s="1">
        <v>41750</v>
      </c>
      <c r="C2125" s="2">
        <v>1865.79</v>
      </c>
      <c r="D2125" s="2">
        <v>1871.89</v>
      </c>
      <c r="E2125" s="2">
        <v>1863.18</v>
      </c>
      <c r="F2125" s="2">
        <v>1871.89</v>
      </c>
      <c r="G2125" s="2">
        <v>2642500000</v>
      </c>
      <c r="H2125" s="2">
        <f t="shared" si="1562"/>
        <v>17.755592577488841</v>
      </c>
      <c r="I2125" s="2">
        <f t="shared" si="1563"/>
        <v>1859.298</v>
      </c>
      <c r="J2125" s="2">
        <f t="shared" si="1564"/>
        <v>19.290469858674321</v>
      </c>
      <c r="K2125" s="2">
        <f t="shared" si="1565"/>
        <v>0.94000000000005457</v>
      </c>
      <c r="L2125" s="18">
        <v>0.11185</v>
      </c>
      <c r="M2125" s="19">
        <v>8.8954996034361269</v>
      </c>
      <c r="N2125" s="4">
        <f t="shared" si="1576"/>
        <v>8.7100000000000364</v>
      </c>
      <c r="O2125" s="4">
        <f t="shared" si="1566"/>
        <v>21.109000000000016</v>
      </c>
      <c r="P2125" s="4">
        <f t="shared" si="1577"/>
        <v>-0.80390225563909556</v>
      </c>
      <c r="Q2125" s="4">
        <f t="shared" si="1590"/>
        <v>-0.46424242889612261</v>
      </c>
      <c r="R2125" s="18">
        <f t="shared" si="1578"/>
        <v>1863.7283609022556</v>
      </c>
      <c r="S2125" s="2">
        <f t="shared" si="1579"/>
        <v>8.1616390977444553</v>
      </c>
      <c r="T2125" s="22">
        <f t="shared" si="1567"/>
        <v>0</v>
      </c>
      <c r="U2125" s="29">
        <f t="shared" si="1580"/>
        <v>1865.6205260798122</v>
      </c>
      <c r="V2125" s="30">
        <f t="shared" si="1581"/>
        <v>6.2694739201879202</v>
      </c>
      <c r="W2125" s="31">
        <f t="shared" si="1591"/>
        <v>1</v>
      </c>
      <c r="X2125" s="35">
        <f t="shared" si="1582"/>
        <v>1870.5025333333328</v>
      </c>
      <c r="Y2125" s="30">
        <f t="shared" si="1583"/>
        <v>1.387466666667251</v>
      </c>
      <c r="Z2125" s="31">
        <f t="shared" si="1592"/>
        <v>1</v>
      </c>
      <c r="AA2125" s="29">
        <f t="shared" si="1584"/>
        <v>1866.304007095305</v>
      </c>
      <c r="AB2125" s="30">
        <f t="shared" si="1585"/>
        <v>5.5859929046951038</v>
      </c>
      <c r="AC2125" s="31">
        <f t="shared" si="1593"/>
        <v>1</v>
      </c>
      <c r="AD2125" s="32">
        <f t="shared" si="1568"/>
        <v>1</v>
      </c>
      <c r="AE2125" s="33">
        <f t="shared" si="1569"/>
        <v>1</v>
      </c>
      <c r="AF2125" s="33">
        <f t="shared" si="1570"/>
        <v>0</v>
      </c>
      <c r="AG2125" s="33">
        <f t="shared" si="1571"/>
        <v>0</v>
      </c>
      <c r="AH2125" s="38">
        <f t="shared" si="1572"/>
        <v>1</v>
      </c>
      <c r="AI2125" s="33">
        <f t="shared" si="1573"/>
        <v>1</v>
      </c>
      <c r="AJ2125" s="39">
        <f t="shared" si="1574"/>
        <v>0</v>
      </c>
      <c r="AK2125" s="43">
        <f t="shared" si="1575"/>
        <v>0</v>
      </c>
      <c r="AL2125" s="4">
        <f t="shared" si="1594"/>
        <v>6.1000000000001364</v>
      </c>
      <c r="AM2125" s="4">
        <f t="shared" si="1595"/>
        <v>5.5859929046951038</v>
      </c>
      <c r="AN2125" s="4">
        <f t="shared" si="1596"/>
        <v>5.5859929046951038</v>
      </c>
      <c r="AO2125" s="4">
        <f t="shared" si="1597"/>
        <v>-2.6099999999999</v>
      </c>
      <c r="AP2125" s="4">
        <f t="shared" si="1598"/>
        <v>3.1240070953049326</v>
      </c>
      <c r="AQ2125" s="4">
        <f t="shared" si="1599"/>
        <v>2.6099999999999</v>
      </c>
      <c r="AR2125" s="4">
        <f t="shared" si="1586"/>
        <v>6.1000000000001364</v>
      </c>
      <c r="AS2125">
        <f t="shared" si="1600"/>
        <v>5.5859929046951038</v>
      </c>
      <c r="AT2125" s="6">
        <f t="shared" si="1601"/>
        <v>0</v>
      </c>
      <c r="AU2125" s="4">
        <f t="shared" si="1602"/>
        <v>3.5201702083996125</v>
      </c>
      <c r="AV2125" s="4">
        <f t="shared" si="1603"/>
        <v>3.0954996034359903</v>
      </c>
      <c r="AW2125">
        <f t="shared" si="1604"/>
        <v>0</v>
      </c>
      <c r="AX2125">
        <f t="shared" si="1605"/>
        <v>0</v>
      </c>
      <c r="AY2125">
        <f t="shared" si="1606"/>
        <v>0</v>
      </c>
      <c r="AZ2125" s="4">
        <f t="shared" si="1587"/>
        <v>6.94</v>
      </c>
      <c r="BA2125" s="4">
        <f t="shared" si="1607"/>
        <v>83.499999999999829</v>
      </c>
      <c r="BB2125" s="4">
        <f t="shared" si="1588"/>
        <v>51.434999999999881</v>
      </c>
      <c r="BC2125" s="4">
        <f t="shared" si="1589"/>
        <v>181.12799999999996</v>
      </c>
      <c r="BM2125">
        <f t="shared" si="1561"/>
        <v>1</v>
      </c>
    </row>
    <row r="2126" spans="1:65" x14ac:dyDescent="0.25">
      <c r="A2126">
        <v>389</v>
      </c>
      <c r="B2126" s="1">
        <v>41746</v>
      </c>
      <c r="C2126" s="2">
        <v>1861.73</v>
      </c>
      <c r="D2126" s="2">
        <v>1869.63</v>
      </c>
      <c r="E2126" s="2">
        <v>1856.72</v>
      </c>
      <c r="F2126" s="2">
        <v>1864.85</v>
      </c>
      <c r="G2126" s="2">
        <v>3341430000</v>
      </c>
      <c r="H2126" s="2">
        <f t="shared" si="1562"/>
        <v>21.618733876997595</v>
      </c>
      <c r="I2126" s="2">
        <f t="shared" si="1563"/>
        <v>1859.7349999999999</v>
      </c>
      <c r="J2126" s="2">
        <f t="shared" si="1564"/>
        <v>21.654235874668736</v>
      </c>
      <c r="K2126" s="2">
        <f t="shared" si="1565"/>
        <v>-0.57999999999992724</v>
      </c>
      <c r="L2126" s="18">
        <v>9.9699999999999997E-2</v>
      </c>
      <c r="M2126" s="19">
        <v>7.9184027070388838</v>
      </c>
      <c r="N2126" s="4">
        <f t="shared" si="1576"/>
        <v>12.910000000000082</v>
      </c>
      <c r="O2126" s="4">
        <f t="shared" si="1566"/>
        <v>23.640000000000008</v>
      </c>
      <c r="P2126" s="4">
        <f t="shared" si="1577"/>
        <v>-1.1216390977443607</v>
      </c>
      <c r="Q2126" s="4">
        <f t="shared" si="1590"/>
        <v>-0.43454851330203514</v>
      </c>
      <c r="R2126" s="18">
        <f t="shared" si="1578"/>
        <v>1860.8952781954886</v>
      </c>
      <c r="S2126" s="2">
        <f t="shared" si="1579"/>
        <v>3.9547218045113368</v>
      </c>
      <c r="T2126" s="22">
        <f t="shared" si="1567"/>
        <v>1</v>
      </c>
      <c r="U2126" s="29">
        <f t="shared" si="1580"/>
        <v>1861.5795345588235</v>
      </c>
      <c r="V2126" s="30">
        <f t="shared" si="1581"/>
        <v>3.270465441176384</v>
      </c>
      <c r="W2126" s="31">
        <f t="shared" si="1591"/>
        <v>1</v>
      </c>
      <c r="X2126" s="35">
        <f t="shared" si="1582"/>
        <v>1865.7758666666668</v>
      </c>
      <c r="Y2126" s="30">
        <f t="shared" si="1583"/>
        <v>0.92586666666693418</v>
      </c>
      <c r="Z2126" s="31">
        <f t="shared" si="1592"/>
        <v>1</v>
      </c>
      <c r="AA2126" s="29">
        <f t="shared" si="1584"/>
        <v>1862.1670210539216</v>
      </c>
      <c r="AB2126" s="30">
        <f t="shared" si="1585"/>
        <v>2.6829789460782649</v>
      </c>
      <c r="AC2126" s="31">
        <f t="shared" si="1593"/>
        <v>1</v>
      </c>
      <c r="AD2126" s="32">
        <f t="shared" si="1568"/>
        <v>1</v>
      </c>
      <c r="AE2126" s="33">
        <f t="shared" si="1569"/>
        <v>0</v>
      </c>
      <c r="AF2126" s="33">
        <f t="shared" si="1570"/>
        <v>0</v>
      </c>
      <c r="AG2126" s="33">
        <f t="shared" si="1571"/>
        <v>0</v>
      </c>
      <c r="AH2126" s="38">
        <f t="shared" si="1572"/>
        <v>0</v>
      </c>
      <c r="AI2126" s="33">
        <f t="shared" si="1573"/>
        <v>0</v>
      </c>
      <c r="AJ2126" s="39">
        <f t="shared" si="1574"/>
        <v>0</v>
      </c>
      <c r="AK2126" s="43">
        <f t="shared" si="1575"/>
        <v>0</v>
      </c>
      <c r="AL2126" s="4">
        <f t="shared" si="1594"/>
        <v>7.9000000000000909</v>
      </c>
      <c r="AM2126" s="4">
        <f t="shared" si="1595"/>
        <v>7.462978946078465</v>
      </c>
      <c r="AN2126" s="4">
        <f t="shared" si="1596"/>
        <v>7.462978946078465</v>
      </c>
      <c r="AO2126" s="4">
        <f t="shared" si="1597"/>
        <v>-5.0099999999999909</v>
      </c>
      <c r="AP2126" s="4">
        <f t="shared" si="1598"/>
        <v>5.4470210539216168</v>
      </c>
      <c r="AQ2126" s="4">
        <f t="shared" si="1599"/>
        <v>5.0099999999999909</v>
      </c>
      <c r="AR2126" s="4">
        <f t="shared" si="1586"/>
        <v>3.1199999999998909</v>
      </c>
      <c r="AS2126">
        <f t="shared" si="1600"/>
        <v>7.462978946078465</v>
      </c>
      <c r="AT2126" s="6">
        <f t="shared" si="1601"/>
        <v>0</v>
      </c>
      <c r="AU2126" s="4">
        <f t="shared" si="1602"/>
        <v>3.0265034577168386</v>
      </c>
      <c r="AV2126" s="4">
        <f t="shared" si="1603"/>
        <v>5.0984027070389928</v>
      </c>
      <c r="AW2126">
        <f t="shared" si="1604"/>
        <v>0</v>
      </c>
      <c r="AX2126">
        <f t="shared" si="1605"/>
        <v>0</v>
      </c>
      <c r="AY2126">
        <f t="shared" si="1606"/>
        <v>0</v>
      </c>
      <c r="AZ2126" s="4">
        <f t="shared" si="1587"/>
        <v>6.94</v>
      </c>
      <c r="BA2126" s="4">
        <f t="shared" si="1607"/>
        <v>76.559999999999832</v>
      </c>
      <c r="BB2126" s="4">
        <f t="shared" si="1588"/>
        <v>49.121666666666549</v>
      </c>
      <c r="BC2126" s="4">
        <f t="shared" si="1589"/>
        <v>179.50400000000002</v>
      </c>
      <c r="BM2126">
        <f t="shared" si="1561"/>
        <v>0</v>
      </c>
    </row>
    <row r="2127" spans="1:65" x14ac:dyDescent="0.25">
      <c r="A2127">
        <v>388</v>
      </c>
      <c r="B2127" s="1">
        <v>41745</v>
      </c>
      <c r="C2127" s="2">
        <v>1846.01</v>
      </c>
      <c r="D2127" s="2">
        <v>1862.31</v>
      </c>
      <c r="E2127" s="2">
        <v>1846.01</v>
      </c>
      <c r="F2127" s="2">
        <v>1862.31</v>
      </c>
      <c r="G2127" s="2">
        <v>3155080000</v>
      </c>
      <c r="H2127" s="2">
        <f t="shared" si="1562"/>
        <v>24.993744306214779</v>
      </c>
      <c r="I2127" s="2">
        <f t="shared" si="1563"/>
        <v>1859.6529999999998</v>
      </c>
      <c r="J2127" s="2">
        <f t="shared" si="1564"/>
        <v>24.52959361454522</v>
      </c>
      <c r="K2127" s="2">
        <f t="shared" si="1565"/>
        <v>3.0299999999999727</v>
      </c>
      <c r="L2127" s="18">
        <v>0.11605</v>
      </c>
      <c r="M2127" s="19">
        <v>9.121289046778525</v>
      </c>
      <c r="N2127" s="4">
        <f t="shared" si="1576"/>
        <v>19.329999999999927</v>
      </c>
      <c r="O2127" s="4">
        <f t="shared" si="1566"/>
        <v>23.463999999999988</v>
      </c>
      <c r="P2127" s="4">
        <f t="shared" si="1577"/>
        <v>-1.4147218045112773</v>
      </c>
      <c r="Q2127" s="4">
        <f t="shared" si="1590"/>
        <v>-0.38580882352941159</v>
      </c>
      <c r="R2127" s="18">
        <f t="shared" si="1578"/>
        <v>1841.4836390977443</v>
      </c>
      <c r="S2127" s="2">
        <f t="shared" si="1579"/>
        <v>20.826360902255601</v>
      </c>
      <c r="T2127" s="22">
        <f t="shared" si="1567"/>
        <v>0</v>
      </c>
      <c r="U2127" s="29">
        <f t="shared" si="1580"/>
        <v>1845.8232268266254</v>
      </c>
      <c r="V2127" s="30">
        <f t="shared" si="1581"/>
        <v>16.486773173374559</v>
      </c>
      <c r="W2127" s="31">
        <f t="shared" si="1591"/>
        <v>0</v>
      </c>
      <c r="X2127" s="35">
        <f t="shared" si="1582"/>
        <v>1849.6911999999993</v>
      </c>
      <c r="Y2127" s="30">
        <f t="shared" si="1583"/>
        <v>12.618800000000647</v>
      </c>
      <c r="Z2127" s="31">
        <f t="shared" si="1592"/>
        <v>0</v>
      </c>
      <c r="AA2127" s="29">
        <f t="shared" si="1584"/>
        <v>1846.3647430708979</v>
      </c>
      <c r="AB2127" s="30">
        <f t="shared" si="1585"/>
        <v>15.945256929102015</v>
      </c>
      <c r="AC2127" s="31">
        <f t="shared" si="1593"/>
        <v>0</v>
      </c>
      <c r="AD2127" s="32">
        <f t="shared" si="1568"/>
        <v>-1</v>
      </c>
      <c r="AE2127" s="33">
        <f t="shared" si="1569"/>
        <v>0</v>
      </c>
      <c r="AF2127" s="33">
        <f t="shared" si="1570"/>
        <v>0</v>
      </c>
      <c r="AG2127" s="33">
        <f t="shared" si="1571"/>
        <v>0</v>
      </c>
      <c r="AH2127" s="38">
        <f t="shared" si="1572"/>
        <v>0</v>
      </c>
      <c r="AI2127" s="33">
        <f t="shared" si="1573"/>
        <v>0</v>
      </c>
      <c r="AJ2127" s="39">
        <f t="shared" si="1574"/>
        <v>0</v>
      </c>
      <c r="AK2127" s="43">
        <f t="shared" si="1575"/>
        <v>0</v>
      </c>
      <c r="AL2127" s="4">
        <f t="shared" si="1594"/>
        <v>16.299999999999955</v>
      </c>
      <c r="AM2127" s="4">
        <f t="shared" si="1595"/>
        <v>15.945256929102015</v>
      </c>
      <c r="AN2127" s="4">
        <f t="shared" si="1596"/>
        <v>15.945256929102015</v>
      </c>
      <c r="AO2127" s="4">
        <f t="shared" si="1597"/>
        <v>0</v>
      </c>
      <c r="AP2127" s="4">
        <f t="shared" si="1598"/>
        <v>0.35474307089793911</v>
      </c>
      <c r="AQ2127" s="4">
        <f t="shared" si="1599"/>
        <v>0</v>
      </c>
      <c r="AR2127" s="4">
        <f t="shared" si="1586"/>
        <v>16.299999999999955</v>
      </c>
      <c r="AS2127">
        <f t="shared" si="1600"/>
        <v>15.945256929102015</v>
      </c>
      <c r="AT2127" s="6">
        <f t="shared" si="1601"/>
        <v>1</v>
      </c>
      <c r="AU2127" s="4">
        <f t="shared" si="1602"/>
        <v>-4.1525311660924284</v>
      </c>
      <c r="AV2127" s="4">
        <f t="shared" si="1603"/>
        <v>-6.8787109532214297</v>
      </c>
      <c r="AW2127">
        <f t="shared" si="1604"/>
        <v>1</v>
      </c>
      <c r="AX2127">
        <f t="shared" si="1605"/>
        <v>0</v>
      </c>
      <c r="AY2127">
        <f t="shared" si="1606"/>
        <v>0</v>
      </c>
      <c r="AZ2127" s="4">
        <f t="shared" si="1587"/>
        <v>-3.9100000000000006</v>
      </c>
      <c r="BA2127" s="4">
        <f t="shared" si="1607"/>
        <v>69.619999999999834</v>
      </c>
      <c r="BB2127" s="4">
        <f t="shared" si="1588"/>
        <v>49.121666666666549</v>
      </c>
      <c r="BC2127" s="4">
        <f t="shared" si="1589"/>
        <v>173.21599999999998</v>
      </c>
      <c r="BM2127">
        <f t="shared" si="1561"/>
        <v>0</v>
      </c>
    </row>
    <row r="2128" spans="1:65" x14ac:dyDescent="0.25">
      <c r="A2128">
        <v>387</v>
      </c>
      <c r="B2128" s="1">
        <v>41744</v>
      </c>
      <c r="C2128" s="2">
        <v>1831.45</v>
      </c>
      <c r="D2128" s="2">
        <v>1844.02</v>
      </c>
      <c r="E2128" s="2">
        <v>1816.29</v>
      </c>
      <c r="F2128" s="2">
        <v>1842.98</v>
      </c>
      <c r="G2128" s="2">
        <v>3736440000</v>
      </c>
      <c r="H2128" s="2">
        <f t="shared" si="1562"/>
        <v>26.746394336433433</v>
      </c>
      <c r="I2128" s="2">
        <f t="shared" si="1563"/>
        <v>1860.9649999999997</v>
      </c>
      <c r="J2128" s="2">
        <f t="shared" si="1564"/>
        <v>26.970234250490243</v>
      </c>
      <c r="K2128" s="2">
        <f t="shared" si="1565"/>
        <v>0.84000000000014552</v>
      </c>
      <c r="L2128" s="18">
        <v>0.13134999999999999</v>
      </c>
      <c r="M2128" s="19">
        <v>10.254544141747468</v>
      </c>
      <c r="N2128" s="4">
        <f t="shared" si="1576"/>
        <v>27.730000000000018</v>
      </c>
      <c r="O2128" s="4">
        <f t="shared" si="1566"/>
        <v>22.469000000000005</v>
      </c>
      <c r="P2128" s="4">
        <f t="shared" si="1577"/>
        <v>-1.4963609022556379</v>
      </c>
      <c r="Q2128" s="4">
        <f t="shared" si="1590"/>
        <v>-0.47890557275541823</v>
      </c>
      <c r="R2128" s="18">
        <f t="shared" si="1578"/>
        <v>1829.170894736842</v>
      </c>
      <c r="S2128" s="2">
        <f t="shared" si="1579"/>
        <v>13.809105263158017</v>
      </c>
      <c r="T2128" s="22">
        <f t="shared" si="1567"/>
        <v>0</v>
      </c>
      <c r="U2128" s="29">
        <f t="shared" si="1580"/>
        <v>1831.28237842723</v>
      </c>
      <c r="V2128" s="30">
        <f t="shared" si="1581"/>
        <v>11.697621572770004</v>
      </c>
      <c r="W2128" s="31">
        <f t="shared" si="1591"/>
        <v>0</v>
      </c>
      <c r="X2128" s="35">
        <f t="shared" si="1582"/>
        <v>1827.2720000000002</v>
      </c>
      <c r="Y2128" s="30">
        <f t="shared" si="1583"/>
        <v>15.707999999999856</v>
      </c>
      <c r="Z2128" s="31">
        <f t="shared" si="1592"/>
        <v>0</v>
      </c>
      <c r="AA2128" s="29">
        <f t="shared" si="1584"/>
        <v>1830.7209254474178</v>
      </c>
      <c r="AB2128" s="30">
        <f t="shared" si="1585"/>
        <v>12.259074552582206</v>
      </c>
      <c r="AC2128" s="31">
        <f t="shared" si="1593"/>
        <v>0</v>
      </c>
      <c r="AD2128" s="32">
        <f t="shared" si="1568"/>
        <v>-1</v>
      </c>
      <c r="AE2128" s="33">
        <f t="shared" si="1569"/>
        <v>0</v>
      </c>
      <c r="AF2128" s="33">
        <f t="shared" si="1570"/>
        <v>0</v>
      </c>
      <c r="AG2128" s="33">
        <f t="shared" si="1571"/>
        <v>0</v>
      </c>
      <c r="AH2128" s="38">
        <f t="shared" si="1572"/>
        <v>0</v>
      </c>
      <c r="AI2128" s="33">
        <f t="shared" si="1573"/>
        <v>0</v>
      </c>
      <c r="AJ2128" s="39">
        <f t="shared" si="1574"/>
        <v>0</v>
      </c>
      <c r="AK2128" s="43">
        <f t="shared" si="1575"/>
        <v>0</v>
      </c>
      <c r="AL2128" s="4">
        <f t="shared" si="1594"/>
        <v>12.569999999999936</v>
      </c>
      <c r="AM2128" s="4">
        <f t="shared" si="1595"/>
        <v>13.299074552582169</v>
      </c>
      <c r="AN2128" s="4">
        <f t="shared" si="1596"/>
        <v>12.569999999999936</v>
      </c>
      <c r="AO2128" s="4">
        <f t="shared" si="1597"/>
        <v>-15.160000000000082</v>
      </c>
      <c r="AP2128" s="4">
        <f t="shared" si="1598"/>
        <v>14.430925447417849</v>
      </c>
      <c r="AQ2128" s="4">
        <f t="shared" si="1599"/>
        <v>14.430925447417849</v>
      </c>
      <c r="AR2128" s="4">
        <f t="shared" si="1586"/>
        <v>11.529999999999973</v>
      </c>
      <c r="AS2128">
        <f t="shared" si="1600"/>
        <v>14.430925447417849</v>
      </c>
      <c r="AT2128" s="6">
        <f t="shared" si="1601"/>
        <v>2</v>
      </c>
      <c r="AU2128" s="4">
        <f t="shared" si="1602"/>
        <v>-2.1510415826787668</v>
      </c>
      <c r="AV2128" s="4">
        <f t="shared" si="1603"/>
        <v>-0.97545585825250458</v>
      </c>
      <c r="AW2128">
        <f t="shared" si="1604"/>
        <v>1</v>
      </c>
      <c r="AX2128">
        <f t="shared" si="1605"/>
        <v>0</v>
      </c>
      <c r="AY2128">
        <f t="shared" si="1606"/>
        <v>0</v>
      </c>
      <c r="AZ2128" s="4">
        <f t="shared" si="1587"/>
        <v>-11.085000000000001</v>
      </c>
      <c r="BA2128" s="4">
        <f t="shared" si="1607"/>
        <v>73.529999999999831</v>
      </c>
      <c r="BB2128" s="4">
        <f t="shared" si="1588"/>
        <v>49.121666666666549</v>
      </c>
      <c r="BC2128" s="4">
        <f t="shared" si="1589"/>
        <v>167.392</v>
      </c>
      <c r="BM2128">
        <f t="shared" si="1561"/>
        <v>0</v>
      </c>
    </row>
    <row r="2129" spans="1:65" x14ac:dyDescent="0.25">
      <c r="A2129">
        <v>386</v>
      </c>
      <c r="B2129" s="1">
        <v>41743</v>
      </c>
      <c r="C2129" s="2">
        <v>1818.18</v>
      </c>
      <c r="D2129" s="2">
        <v>1834.19</v>
      </c>
      <c r="E2129" s="2">
        <v>1815.8</v>
      </c>
      <c r="F2129" s="2">
        <v>1830.61</v>
      </c>
      <c r="G2129" s="2">
        <v>3111540000</v>
      </c>
      <c r="H2129" s="2">
        <f t="shared" si="1562"/>
        <v>25.348383248904291</v>
      </c>
      <c r="I2129" s="2">
        <f t="shared" si="1563"/>
        <v>1862.3384999999994</v>
      </c>
      <c r="J2129" s="2">
        <f t="shared" si="1564"/>
        <v>26.17614343754936</v>
      </c>
      <c r="K2129" s="2">
        <f t="shared" si="1565"/>
        <v>2.4900000000000091</v>
      </c>
      <c r="L2129" s="18">
        <v>0.13790000000000002</v>
      </c>
      <c r="M2129" s="19">
        <v>10.678159882381811</v>
      </c>
      <c r="N2129" s="4">
        <f t="shared" si="1576"/>
        <v>18.5</v>
      </c>
      <c r="O2129" s="4">
        <f t="shared" si="1566"/>
        <v>21.046000000000003</v>
      </c>
      <c r="P2129" s="4">
        <f t="shared" si="1577"/>
        <v>-1.4391052631578944</v>
      </c>
      <c r="Q2129" s="4">
        <f t="shared" si="1590"/>
        <v>-0.42979890453834207</v>
      </c>
      <c r="R2129" s="18">
        <f t="shared" si="1578"/>
        <v>1814.7391954887219</v>
      </c>
      <c r="S2129" s="2">
        <f t="shared" si="1579"/>
        <v>15.870804511278038</v>
      </c>
      <c r="T2129" s="22">
        <f t="shared" si="1567"/>
        <v>0</v>
      </c>
      <c r="U2129" s="29">
        <f t="shared" si="1580"/>
        <v>1818.0500707200001</v>
      </c>
      <c r="V2129" s="30">
        <f t="shared" si="1581"/>
        <v>12.559929279999778</v>
      </c>
      <c r="W2129" s="31">
        <f t="shared" si="1591"/>
        <v>0</v>
      </c>
      <c r="X2129" s="35">
        <f t="shared" si="1582"/>
        <v>1805.7459999999992</v>
      </c>
      <c r="Y2129" s="30">
        <f t="shared" si="1583"/>
        <v>24.864000000000715</v>
      </c>
      <c r="Z2129" s="31">
        <f t="shared" si="1592"/>
        <v>0</v>
      </c>
      <c r="AA2129" s="29">
        <f t="shared" si="1584"/>
        <v>1816.3275008191999</v>
      </c>
      <c r="AB2129" s="30">
        <f t="shared" si="1585"/>
        <v>14.28249918079996</v>
      </c>
      <c r="AC2129" s="31">
        <f t="shared" si="1593"/>
        <v>0</v>
      </c>
      <c r="AD2129" s="32">
        <f t="shared" si="1568"/>
        <v>-1</v>
      </c>
      <c r="AE2129" s="33">
        <f t="shared" si="1569"/>
        <v>0</v>
      </c>
      <c r="AF2129" s="33">
        <f t="shared" si="1570"/>
        <v>0</v>
      </c>
      <c r="AG2129" s="33">
        <f t="shared" si="1571"/>
        <v>0</v>
      </c>
      <c r="AH2129" s="38">
        <f t="shared" si="1572"/>
        <v>0</v>
      </c>
      <c r="AI2129" s="33">
        <f t="shared" si="1573"/>
        <v>0</v>
      </c>
      <c r="AJ2129" s="39">
        <f t="shared" si="1574"/>
        <v>0</v>
      </c>
      <c r="AK2129" s="43">
        <f t="shared" si="1575"/>
        <v>0</v>
      </c>
      <c r="AL2129" s="4">
        <f t="shared" si="1594"/>
        <v>16.009999999999991</v>
      </c>
      <c r="AM2129" s="4">
        <f t="shared" si="1595"/>
        <v>17.862499180800114</v>
      </c>
      <c r="AN2129" s="4">
        <f t="shared" si="1596"/>
        <v>16.009999999999991</v>
      </c>
      <c r="AO2129" s="4">
        <f t="shared" si="1597"/>
        <v>-2.3800000000001091</v>
      </c>
      <c r="AP2129" s="4">
        <f t="shared" si="1598"/>
        <v>0.52750081919998593</v>
      </c>
      <c r="AQ2129" s="4">
        <f t="shared" si="1599"/>
        <v>0.52750081919998593</v>
      </c>
      <c r="AR2129" s="4">
        <f t="shared" si="1586"/>
        <v>12.429999999999836</v>
      </c>
      <c r="AS2129">
        <f t="shared" si="1600"/>
        <v>16.009999999999991</v>
      </c>
      <c r="AT2129" s="6">
        <f t="shared" si="1601"/>
        <v>1</v>
      </c>
      <c r="AU2129" s="4">
        <f t="shared" si="1602"/>
        <v>-2.1201295705889347</v>
      </c>
      <c r="AV2129" s="4">
        <f t="shared" si="1603"/>
        <v>-1.4518401176180251</v>
      </c>
      <c r="AW2129">
        <f t="shared" si="1604"/>
        <v>1</v>
      </c>
      <c r="AX2129">
        <f t="shared" si="1605"/>
        <v>0</v>
      </c>
      <c r="AY2129">
        <f t="shared" si="1606"/>
        <v>0</v>
      </c>
      <c r="AZ2129" s="4">
        <f t="shared" si="1587"/>
        <v>-3.9100000000000006</v>
      </c>
      <c r="BA2129" s="4">
        <f t="shared" si="1607"/>
        <v>84.614999999999839</v>
      </c>
      <c r="BB2129" s="4">
        <f t="shared" si="1588"/>
        <v>49.121666666666549</v>
      </c>
      <c r="BC2129" s="4">
        <f t="shared" si="1589"/>
        <v>162.084</v>
      </c>
      <c r="BM2129">
        <f t="shared" si="1561"/>
        <v>0</v>
      </c>
    </row>
    <row r="2130" spans="1:65" x14ac:dyDescent="0.25">
      <c r="A2130">
        <v>385</v>
      </c>
      <c r="B2130" s="1">
        <v>41740</v>
      </c>
      <c r="C2130" s="2">
        <v>1830.65</v>
      </c>
      <c r="D2130" s="2">
        <v>1835.07</v>
      </c>
      <c r="E2130" s="2">
        <v>1814.36</v>
      </c>
      <c r="F2130" s="2">
        <v>1815.69</v>
      </c>
      <c r="G2130" s="2">
        <v>3743460000</v>
      </c>
      <c r="H2130" s="2">
        <f t="shared" si="1562"/>
        <v>20.161965181995498</v>
      </c>
      <c r="I2130" s="2">
        <f t="shared" si="1563"/>
        <v>1863.5699999999997</v>
      </c>
      <c r="J2130" s="2">
        <f t="shared" si="1564"/>
        <v>23.260291547930727</v>
      </c>
      <c r="K2130" s="2">
        <f t="shared" si="1565"/>
        <v>-2.4299999999998363</v>
      </c>
      <c r="L2130" s="18">
        <v>0.1545</v>
      </c>
      <c r="M2130" s="19">
        <v>12.078148199487876</v>
      </c>
      <c r="N2130" s="4">
        <f t="shared" si="1576"/>
        <v>20.710000000000036</v>
      </c>
      <c r="O2130" s="4">
        <f t="shared" si="1566"/>
        <v>20.952000000000019</v>
      </c>
      <c r="P2130" s="4">
        <f t="shared" si="1577"/>
        <v>-0.95080451127819321</v>
      </c>
      <c r="Q2130" s="4">
        <f t="shared" si="1590"/>
        <v>-0.33315200000000122</v>
      </c>
      <c r="R2130" s="18">
        <f t="shared" si="1578"/>
        <v>1833.1483684210525</v>
      </c>
      <c r="S2130" s="2">
        <f t="shared" si="1579"/>
        <v>17.458368421052455</v>
      </c>
      <c r="T2130" s="22">
        <f t="shared" si="1567"/>
        <v>0</v>
      </c>
      <c r="U2130" s="29">
        <f t="shared" si="1580"/>
        <v>1830.5993106807512</v>
      </c>
      <c r="V2130" s="30">
        <f t="shared" si="1581"/>
        <v>14.909310680751105</v>
      </c>
      <c r="W2130" s="31">
        <f t="shared" si="1591"/>
        <v>0</v>
      </c>
      <c r="X2130" s="35">
        <f t="shared" si="1582"/>
        <v>1837.7830666666669</v>
      </c>
      <c r="Y2130" s="30">
        <f t="shared" si="1583"/>
        <v>22.0930666666668</v>
      </c>
      <c r="Z2130" s="31">
        <f t="shared" si="1592"/>
        <v>0</v>
      </c>
      <c r="AA2130" s="29">
        <f t="shared" si="1584"/>
        <v>1831.6050365187793</v>
      </c>
      <c r="AB2130" s="30">
        <f t="shared" si="1585"/>
        <v>15.915036518779289</v>
      </c>
      <c r="AC2130" s="31">
        <f t="shared" si="1593"/>
        <v>0</v>
      </c>
      <c r="AD2130" s="32">
        <f t="shared" si="1568"/>
        <v>-1</v>
      </c>
      <c r="AE2130" s="33">
        <f t="shared" si="1569"/>
        <v>0</v>
      </c>
      <c r="AF2130" s="33">
        <f t="shared" si="1570"/>
        <v>0</v>
      </c>
      <c r="AG2130" s="33">
        <f t="shared" si="1571"/>
        <v>0</v>
      </c>
      <c r="AH2130" s="38">
        <f t="shared" si="1572"/>
        <v>-1</v>
      </c>
      <c r="AI2130" s="33">
        <f t="shared" si="1573"/>
        <v>0</v>
      </c>
      <c r="AJ2130" s="39">
        <f t="shared" si="1574"/>
        <v>0</v>
      </c>
      <c r="AK2130" s="43">
        <f t="shared" si="1575"/>
        <v>0</v>
      </c>
      <c r="AL2130" s="4">
        <f t="shared" si="1594"/>
        <v>4.4199999999998454</v>
      </c>
      <c r="AM2130" s="4">
        <f t="shared" si="1595"/>
        <v>3.4649634812205932</v>
      </c>
      <c r="AN2130" s="4">
        <f t="shared" si="1596"/>
        <v>3.4649634812205932</v>
      </c>
      <c r="AO2130" s="4">
        <f t="shared" si="1597"/>
        <v>-16.290000000000191</v>
      </c>
      <c r="AP2130" s="4">
        <f t="shared" si="1598"/>
        <v>17.245036518779443</v>
      </c>
      <c r="AQ2130" s="4">
        <f t="shared" si="1599"/>
        <v>16.290000000000191</v>
      </c>
      <c r="AR2130" s="4">
        <f t="shared" si="1586"/>
        <v>14.960000000000036</v>
      </c>
      <c r="AS2130">
        <f t="shared" si="1600"/>
        <v>16.290000000000191</v>
      </c>
      <c r="AT2130" s="6">
        <f t="shared" si="1601"/>
        <v>1</v>
      </c>
      <c r="AU2130" s="4">
        <f t="shared" si="1602"/>
        <v>-3.4765601659993663</v>
      </c>
      <c r="AV2130" s="4">
        <f t="shared" si="1603"/>
        <v>-2.5818518005121609</v>
      </c>
      <c r="AW2130">
        <f t="shared" si="1604"/>
        <v>1</v>
      </c>
      <c r="AX2130">
        <f t="shared" si="1605"/>
        <v>0</v>
      </c>
      <c r="AY2130">
        <f t="shared" si="1606"/>
        <v>0</v>
      </c>
      <c r="AZ2130" s="4">
        <f t="shared" si="1587"/>
        <v>-3.9100000000000006</v>
      </c>
      <c r="BA2130" s="4">
        <f t="shared" si="1607"/>
        <v>88.524999999999835</v>
      </c>
      <c r="BB2130" s="4">
        <f t="shared" si="1588"/>
        <v>49.121666666666549</v>
      </c>
      <c r="BC2130" s="4">
        <f t="shared" si="1589"/>
        <v>167.07200000000003</v>
      </c>
      <c r="BM2130">
        <f t="shared" si="1561"/>
        <v>0</v>
      </c>
    </row>
    <row r="2131" spans="1:65" x14ac:dyDescent="0.25">
      <c r="A2131">
        <v>384</v>
      </c>
      <c r="B2131" s="1">
        <v>41739</v>
      </c>
      <c r="C2131" s="2">
        <v>1872.28</v>
      </c>
      <c r="D2131" s="2">
        <v>1872.53</v>
      </c>
      <c r="E2131" s="2">
        <v>1830.87</v>
      </c>
      <c r="F2131" s="2">
        <v>1833.08</v>
      </c>
      <c r="G2131" s="2">
        <v>3758780000</v>
      </c>
      <c r="H2131" s="2">
        <f t="shared" si="1562"/>
        <v>16.997360579415446</v>
      </c>
      <c r="I2131" s="2">
        <f t="shared" si="1563"/>
        <v>1864.2909999999999</v>
      </c>
      <c r="J2131" s="2">
        <f t="shared" si="1564"/>
        <v>19.096133695208131</v>
      </c>
      <c r="K2131" s="2">
        <f t="shared" si="1565"/>
        <v>9.9999999999909051E-2</v>
      </c>
      <c r="L2131" s="18">
        <v>0.13955000000000001</v>
      </c>
      <c r="M2131" s="19">
        <v>11.142121594783326</v>
      </c>
      <c r="N2131" s="4">
        <f t="shared" si="1576"/>
        <v>41.660000000000082</v>
      </c>
      <c r="O2131" s="4">
        <f t="shared" si="1566"/>
        <v>20.640000000000033</v>
      </c>
      <c r="P2131" s="4">
        <f t="shared" si="1577"/>
        <v>6.8368421052630773E-2</v>
      </c>
      <c r="Q2131" s="4">
        <f t="shared" si="1590"/>
        <v>-0.12997261345853031</v>
      </c>
      <c r="R2131" s="18">
        <f t="shared" si="1578"/>
        <v>1872.9567894736842</v>
      </c>
      <c r="S2131" s="2">
        <f t="shared" si="1579"/>
        <v>39.876789473684312</v>
      </c>
      <c r="T2131" s="22">
        <f t="shared" si="1567"/>
        <v>0</v>
      </c>
      <c r="U2131" s="29">
        <f t="shared" si="1580"/>
        <v>1872.2782673374613</v>
      </c>
      <c r="V2131" s="30">
        <f t="shared" si="1581"/>
        <v>39.198267337461402</v>
      </c>
      <c r="W2131" s="31">
        <f t="shared" si="1591"/>
        <v>0</v>
      </c>
      <c r="X2131" s="35">
        <f t="shared" si="1582"/>
        <v>1873.9519999999993</v>
      </c>
      <c r="Y2131" s="30">
        <f t="shared" si="1583"/>
        <v>40.871999999999389</v>
      </c>
      <c r="Z2131" s="31">
        <f t="shared" si="1592"/>
        <v>0</v>
      </c>
      <c r="AA2131" s="29">
        <f t="shared" si="1584"/>
        <v>1872.5125899102168</v>
      </c>
      <c r="AB2131" s="30">
        <f t="shared" si="1585"/>
        <v>39.432589910216848</v>
      </c>
      <c r="AC2131" s="31">
        <f t="shared" si="1593"/>
        <v>0</v>
      </c>
      <c r="AD2131" s="32">
        <f t="shared" si="1568"/>
        <v>-1</v>
      </c>
      <c r="AE2131" s="33">
        <f t="shared" si="1569"/>
        <v>0</v>
      </c>
      <c r="AF2131" s="33">
        <f t="shared" si="1570"/>
        <v>0</v>
      </c>
      <c r="AG2131" s="33">
        <f t="shared" si="1571"/>
        <v>0</v>
      </c>
      <c r="AH2131" s="38">
        <f t="shared" si="1572"/>
        <v>-1</v>
      </c>
      <c r="AI2131" s="33">
        <f t="shared" si="1573"/>
        <v>-1</v>
      </c>
      <c r="AJ2131" s="39">
        <f t="shared" si="1574"/>
        <v>0</v>
      </c>
      <c r="AK2131" s="43">
        <f t="shared" si="1575"/>
        <v>0</v>
      </c>
      <c r="AL2131" s="4">
        <f t="shared" si="1594"/>
        <v>0.25</v>
      </c>
      <c r="AM2131" s="4">
        <f t="shared" si="1595"/>
        <v>1.7410089783197691E-2</v>
      </c>
      <c r="AN2131" s="4">
        <f t="shared" si="1596"/>
        <v>1.7410089783197691E-2</v>
      </c>
      <c r="AO2131" s="4">
        <f t="shared" si="1597"/>
        <v>-41.410000000000082</v>
      </c>
      <c r="AP2131" s="4">
        <f t="shared" si="1598"/>
        <v>41.642589910216884</v>
      </c>
      <c r="AQ2131" s="4">
        <f t="shared" si="1599"/>
        <v>41.410000000000082</v>
      </c>
      <c r="AR2131" s="4">
        <f t="shared" si="1586"/>
        <v>39.200000000000045</v>
      </c>
      <c r="AS2131">
        <f t="shared" si="1600"/>
        <v>41.410000000000082</v>
      </c>
      <c r="AT2131" s="6">
        <f t="shared" si="1601"/>
        <v>1</v>
      </c>
      <c r="AU2131" s="4">
        <f t="shared" si="1602"/>
        <v>-32.304490009474563</v>
      </c>
      <c r="AV2131" s="4">
        <f t="shared" si="1603"/>
        <v>-27.757878405216719</v>
      </c>
      <c r="AW2131">
        <f t="shared" si="1604"/>
        <v>1</v>
      </c>
      <c r="AX2131">
        <f t="shared" si="1605"/>
        <v>0</v>
      </c>
      <c r="AY2131">
        <f t="shared" si="1606"/>
        <v>0</v>
      </c>
      <c r="AZ2131" s="4">
        <f t="shared" si="1587"/>
        <v>-3.9100000000000006</v>
      </c>
      <c r="BA2131" s="4">
        <f t="shared" si="1607"/>
        <v>92.434999999999832</v>
      </c>
      <c r="BB2131" s="4">
        <f t="shared" si="1588"/>
        <v>49.121666666666549</v>
      </c>
      <c r="BC2131" s="4">
        <f t="shared" si="1589"/>
        <v>183.72399999999999</v>
      </c>
      <c r="BM2131">
        <f t="shared" si="1561"/>
        <v>1</v>
      </c>
    </row>
    <row r="2132" spans="1:65" x14ac:dyDescent="0.25">
      <c r="A2132">
        <v>383</v>
      </c>
      <c r="B2132" s="1">
        <v>41738</v>
      </c>
      <c r="C2132" s="2">
        <v>1852.64</v>
      </c>
      <c r="D2132" s="2">
        <v>1872.43</v>
      </c>
      <c r="E2132" s="2">
        <v>1852.38</v>
      </c>
      <c r="F2132" s="2">
        <v>1872.18</v>
      </c>
      <c r="G2132" s="2">
        <v>3308650000</v>
      </c>
      <c r="H2132" s="2">
        <f t="shared" si="1562"/>
        <v>17.69205851348125</v>
      </c>
      <c r="I2132" s="2">
        <f t="shared" si="1563"/>
        <v>1864.1299999999999</v>
      </c>
      <c r="J2132" s="2">
        <f t="shared" si="1564"/>
        <v>18.278380355519815</v>
      </c>
      <c r="K2132" s="2">
        <f t="shared" si="1565"/>
        <v>0.68000000000006366</v>
      </c>
      <c r="L2132" s="18">
        <v>0.10025000000000001</v>
      </c>
      <c r="M2132" s="19">
        <v>7.9178347743700161</v>
      </c>
      <c r="N2132" s="4">
        <f t="shared" si="1576"/>
        <v>20.470000000000027</v>
      </c>
      <c r="O2132" s="4">
        <f t="shared" si="1566"/>
        <v>17.81800000000003</v>
      </c>
      <c r="P2132" s="4">
        <f t="shared" si="1577"/>
        <v>0.77678947368421147</v>
      </c>
      <c r="Q2132" s="4">
        <f t="shared" si="1590"/>
        <v>-4.4427244582052544E-3</v>
      </c>
      <c r="R2132" s="18">
        <f t="shared" si="1578"/>
        <v>1852.5354962406016</v>
      </c>
      <c r="S2132" s="2">
        <f t="shared" si="1579"/>
        <v>19.644503759398503</v>
      </c>
      <c r="T2132" s="22">
        <f t="shared" si="1567"/>
        <v>0</v>
      </c>
      <c r="U2132" s="29">
        <f t="shared" si="1580"/>
        <v>1852.5993754024769</v>
      </c>
      <c r="V2132" s="30">
        <f t="shared" si="1581"/>
        <v>19.580624597523183</v>
      </c>
      <c r="W2132" s="31">
        <f t="shared" si="1591"/>
        <v>0</v>
      </c>
      <c r="X2132" s="35">
        <f t="shared" si="1582"/>
        <v>1846.7941333333338</v>
      </c>
      <c r="Y2132" s="30">
        <f t="shared" si="1583"/>
        <v>25.385866666666288</v>
      </c>
      <c r="Z2132" s="31">
        <f t="shared" si="1592"/>
        <v>0</v>
      </c>
      <c r="AA2132" s="29">
        <f t="shared" si="1584"/>
        <v>1851.7866415127969</v>
      </c>
      <c r="AB2132" s="30">
        <f t="shared" si="1585"/>
        <v>20.393358487203159</v>
      </c>
      <c r="AC2132" s="31">
        <f t="shared" si="1593"/>
        <v>0</v>
      </c>
      <c r="AD2132" s="32">
        <f t="shared" si="1568"/>
        <v>-1</v>
      </c>
      <c r="AE2132" s="33">
        <f t="shared" si="1569"/>
        <v>-1</v>
      </c>
      <c r="AF2132" s="33">
        <f t="shared" si="1570"/>
        <v>0</v>
      </c>
      <c r="AG2132" s="33">
        <f t="shared" si="1571"/>
        <v>0</v>
      </c>
      <c r="AH2132" s="38">
        <f t="shared" si="1572"/>
        <v>-1</v>
      </c>
      <c r="AI2132" s="33">
        <f t="shared" si="1573"/>
        <v>-1</v>
      </c>
      <c r="AJ2132" s="39">
        <f t="shared" si="1574"/>
        <v>-1</v>
      </c>
      <c r="AK2132" s="43">
        <f t="shared" si="1575"/>
        <v>0</v>
      </c>
      <c r="AL2132" s="4">
        <f t="shared" si="1594"/>
        <v>19.789999999999964</v>
      </c>
      <c r="AM2132" s="4">
        <f t="shared" si="1595"/>
        <v>20.643358487203159</v>
      </c>
      <c r="AN2132" s="4">
        <f t="shared" si="1596"/>
        <v>19.789999999999964</v>
      </c>
      <c r="AO2132" s="4">
        <f t="shared" si="1597"/>
        <v>-0.25999999999999091</v>
      </c>
      <c r="AP2132" s="4">
        <f t="shared" si="1598"/>
        <v>-0.59335848720320428</v>
      </c>
      <c r="AQ2132" s="4">
        <f t="shared" si="1599"/>
        <v>0.59335848720320428</v>
      </c>
      <c r="AR2132" s="4">
        <f t="shared" si="1586"/>
        <v>19.539999999999964</v>
      </c>
      <c r="AS2132">
        <f t="shared" si="1600"/>
        <v>19.789999999999964</v>
      </c>
      <c r="AT2132" s="6">
        <f t="shared" si="1601"/>
        <v>1</v>
      </c>
      <c r="AU2132" s="4">
        <f t="shared" si="1602"/>
        <v>-8.7684832254793328</v>
      </c>
      <c r="AV2132" s="4">
        <f t="shared" si="1603"/>
        <v>-11.322165225629947</v>
      </c>
      <c r="AW2132">
        <f t="shared" si="1604"/>
        <v>1</v>
      </c>
      <c r="AX2132">
        <f t="shared" si="1605"/>
        <v>0</v>
      </c>
      <c r="AY2132">
        <f t="shared" si="1606"/>
        <v>0</v>
      </c>
      <c r="AZ2132" s="4">
        <f t="shared" si="1587"/>
        <v>-3.9100000000000006</v>
      </c>
      <c r="BA2132" s="4">
        <f t="shared" si="1607"/>
        <v>96.344999999999828</v>
      </c>
      <c r="BB2132" s="4">
        <f t="shared" si="1588"/>
        <v>50.424999999999883</v>
      </c>
      <c r="BC2132" s="4">
        <f t="shared" si="1589"/>
        <v>175.86800000000002</v>
      </c>
      <c r="BM2132">
        <f t="shared" si="1561"/>
        <v>1</v>
      </c>
    </row>
    <row r="2133" spans="1:65" x14ac:dyDescent="0.25">
      <c r="A2133">
        <v>382</v>
      </c>
      <c r="B2133" s="1">
        <v>41737</v>
      </c>
      <c r="C2133" s="2">
        <v>1845.48</v>
      </c>
      <c r="D2133" s="2">
        <v>1854.95</v>
      </c>
      <c r="E2133" s="2">
        <v>1837.49</v>
      </c>
      <c r="F2133" s="2">
        <v>1851.96</v>
      </c>
      <c r="G2133" s="2">
        <v>3721450000</v>
      </c>
      <c r="H2133" s="2">
        <f t="shared" si="1562"/>
        <v>17.005319298514941</v>
      </c>
      <c r="I2133" s="2">
        <f t="shared" si="1563"/>
        <v>1864.8055000000004</v>
      </c>
      <c r="J2133" s="2">
        <f t="shared" si="1564"/>
        <v>18.339124261649218</v>
      </c>
      <c r="K2133" s="2">
        <f t="shared" si="1565"/>
        <v>0.44000000000005457</v>
      </c>
      <c r="L2133" s="18">
        <v>0.12179999999999999</v>
      </c>
      <c r="M2133" s="19">
        <v>9.583927630017941</v>
      </c>
      <c r="N2133" s="4">
        <f t="shared" si="1576"/>
        <v>17.460000000000036</v>
      </c>
      <c r="O2133" s="4">
        <f t="shared" si="1566"/>
        <v>18.107000000000038</v>
      </c>
      <c r="P2133" s="4">
        <f t="shared" si="1577"/>
        <v>0.57549624060150251</v>
      </c>
      <c r="Q2133" s="4">
        <f t="shared" si="1590"/>
        <v>-0.10416563467492369</v>
      </c>
      <c r="R2133" s="18">
        <f t="shared" si="1578"/>
        <v>1845.7356240601503</v>
      </c>
      <c r="S2133" s="2">
        <f t="shared" si="1579"/>
        <v>6.2243759398497787</v>
      </c>
      <c r="T2133" s="22">
        <f t="shared" si="1567"/>
        <v>1</v>
      </c>
      <c r="U2133" s="29">
        <f t="shared" si="1580"/>
        <v>1845.4571947652582</v>
      </c>
      <c r="V2133" s="30">
        <f t="shared" si="1581"/>
        <v>6.5028052347417997</v>
      </c>
      <c r="W2133" s="31">
        <f t="shared" si="1591"/>
        <v>1</v>
      </c>
      <c r="X2133" s="35">
        <f t="shared" si="1582"/>
        <v>1837.8971999999994</v>
      </c>
      <c r="Y2133" s="30">
        <f t="shared" si="1583"/>
        <v>14.062800000000607</v>
      </c>
      <c r="Z2133" s="31">
        <f t="shared" si="1592"/>
        <v>0</v>
      </c>
      <c r="AA2133" s="29">
        <f t="shared" si="1584"/>
        <v>1844.3987954981219</v>
      </c>
      <c r="AB2133" s="30">
        <f t="shared" si="1585"/>
        <v>7.5612045018781373</v>
      </c>
      <c r="AC2133" s="31">
        <f t="shared" si="1593"/>
        <v>1</v>
      </c>
      <c r="AD2133" s="32">
        <f t="shared" si="1568"/>
        <v>1</v>
      </c>
      <c r="AE2133" s="33">
        <f t="shared" si="1569"/>
        <v>0</v>
      </c>
      <c r="AF2133" s="33">
        <f t="shared" si="1570"/>
        <v>0</v>
      </c>
      <c r="AG2133" s="33">
        <f t="shared" si="1571"/>
        <v>0</v>
      </c>
      <c r="AH2133" s="38">
        <f t="shared" si="1572"/>
        <v>1</v>
      </c>
      <c r="AI2133" s="33">
        <f t="shared" si="1573"/>
        <v>0</v>
      </c>
      <c r="AJ2133" s="39">
        <f t="shared" si="1574"/>
        <v>1</v>
      </c>
      <c r="AK2133" s="43">
        <f t="shared" si="1575"/>
        <v>0</v>
      </c>
      <c r="AL2133" s="4">
        <f t="shared" si="1594"/>
        <v>9.4700000000000273</v>
      </c>
      <c r="AM2133" s="4">
        <f t="shared" si="1595"/>
        <v>10.551204501878146</v>
      </c>
      <c r="AN2133" s="4">
        <f t="shared" si="1596"/>
        <v>9.4700000000000273</v>
      </c>
      <c r="AO2133" s="4">
        <f t="shared" si="1597"/>
        <v>-7.9900000000000091</v>
      </c>
      <c r="AP2133" s="4">
        <f t="shared" si="1598"/>
        <v>6.90879549812189</v>
      </c>
      <c r="AQ2133" s="4">
        <f t="shared" si="1599"/>
        <v>6.90879549812189</v>
      </c>
      <c r="AR2133" s="4">
        <f t="shared" si="1586"/>
        <v>6.4800000000000182</v>
      </c>
      <c r="AS2133">
        <f t="shared" si="1600"/>
        <v>9.4700000000000273</v>
      </c>
      <c r="AT2133" s="6">
        <f t="shared" si="1601"/>
        <v>0</v>
      </c>
      <c r="AU2133" s="4">
        <f t="shared" si="1602"/>
        <v>2.9290270409553987</v>
      </c>
      <c r="AV2133" s="4">
        <f t="shared" si="1603"/>
        <v>3.4039276300179226</v>
      </c>
      <c r="AW2133">
        <f t="shared" si="1604"/>
        <v>0</v>
      </c>
      <c r="AX2133">
        <f t="shared" si="1605"/>
        <v>0</v>
      </c>
      <c r="AY2133">
        <f t="shared" si="1606"/>
        <v>0</v>
      </c>
      <c r="AZ2133" s="4">
        <f t="shared" si="1587"/>
        <v>6.94</v>
      </c>
      <c r="BA2133" s="4">
        <f t="shared" si="1607"/>
        <v>100.25499999999982</v>
      </c>
      <c r="BB2133" s="4">
        <f t="shared" si="1588"/>
        <v>53.031666666666553</v>
      </c>
      <c r="BC2133" s="4">
        <f t="shared" si="1589"/>
        <v>173.00400000000002</v>
      </c>
      <c r="BM2133">
        <f t="shared" si="1561"/>
        <v>1</v>
      </c>
    </row>
    <row r="2134" spans="1:65" x14ac:dyDescent="0.25">
      <c r="A2134">
        <v>381</v>
      </c>
      <c r="B2134" s="1">
        <v>41736</v>
      </c>
      <c r="C2134" s="2">
        <v>1863.92</v>
      </c>
      <c r="D2134" s="2">
        <v>1864.04</v>
      </c>
      <c r="E2134" s="2">
        <v>1841.48</v>
      </c>
      <c r="F2134" s="2">
        <v>1845.04</v>
      </c>
      <c r="G2134" s="2">
        <v>3801540000</v>
      </c>
      <c r="H2134" s="2">
        <f t="shared" si="1562"/>
        <v>15.449717581021787</v>
      </c>
      <c r="I2134" s="2">
        <f t="shared" si="1563"/>
        <v>1866.4445000000003</v>
      </c>
      <c r="J2134" s="2">
        <f t="shared" si="1564"/>
        <v>16.898485886704709</v>
      </c>
      <c r="K2134" s="2">
        <f t="shared" si="1565"/>
        <v>-1.1699999999998454</v>
      </c>
      <c r="L2134" s="18">
        <v>0.13555</v>
      </c>
      <c r="M2134" s="19">
        <v>10.781762644309067</v>
      </c>
      <c r="N2134" s="4">
        <f t="shared" si="1576"/>
        <v>23.6099999999999</v>
      </c>
      <c r="O2134" s="4">
        <f t="shared" si="1566"/>
        <v>17.952000000000019</v>
      </c>
      <c r="P2134" s="4">
        <f t="shared" si="1577"/>
        <v>0.69562406015037193</v>
      </c>
      <c r="Q2134" s="4">
        <f t="shared" si="1590"/>
        <v>-5.8474960876371357E-2</v>
      </c>
      <c r="R2134" s="18">
        <f t="shared" si="1578"/>
        <v>1865.9022932330827</v>
      </c>
      <c r="S2134" s="2">
        <f t="shared" si="1579"/>
        <v>20.86229323308271</v>
      </c>
      <c r="T2134" s="22">
        <f t="shared" si="1567"/>
        <v>0</v>
      </c>
      <c r="U2134" s="29">
        <f t="shared" si="1580"/>
        <v>1864.0123691600002</v>
      </c>
      <c r="V2134" s="30">
        <f t="shared" si="1581"/>
        <v>18.972369160000198</v>
      </c>
      <c r="W2134" s="31">
        <f t="shared" si="1591"/>
        <v>0</v>
      </c>
      <c r="X2134" s="35">
        <f t="shared" si="1582"/>
        <v>1864.2602666666671</v>
      </c>
      <c r="Y2134" s="30">
        <f t="shared" si="1583"/>
        <v>19.220266666667158</v>
      </c>
      <c r="Z2134" s="31">
        <f t="shared" si="1592"/>
        <v>0</v>
      </c>
      <c r="AA2134" s="29">
        <f t="shared" si="1584"/>
        <v>1864.0470748109335</v>
      </c>
      <c r="AB2134" s="30">
        <f t="shared" si="1585"/>
        <v>19.007074810933545</v>
      </c>
      <c r="AC2134" s="31">
        <f t="shared" si="1593"/>
        <v>0</v>
      </c>
      <c r="AD2134" s="32">
        <f t="shared" si="1568"/>
        <v>-1</v>
      </c>
      <c r="AE2134" s="33">
        <f t="shared" si="1569"/>
        <v>0</v>
      </c>
      <c r="AF2134" s="33">
        <f t="shared" si="1570"/>
        <v>0</v>
      </c>
      <c r="AG2134" s="33">
        <f t="shared" si="1571"/>
        <v>0</v>
      </c>
      <c r="AH2134" s="38">
        <f t="shared" si="1572"/>
        <v>-1</v>
      </c>
      <c r="AI2134" s="33">
        <f t="shared" si="1573"/>
        <v>-1</v>
      </c>
      <c r="AJ2134" s="39">
        <f t="shared" si="1574"/>
        <v>-1</v>
      </c>
      <c r="AK2134" s="43">
        <f t="shared" si="1575"/>
        <v>-1</v>
      </c>
      <c r="AL2134" s="4">
        <f t="shared" si="1594"/>
        <v>0.11999999999989086</v>
      </c>
      <c r="AM2134" s="4">
        <f t="shared" si="1595"/>
        <v>-7.0748109335454501E-3</v>
      </c>
      <c r="AN2134" s="4">
        <f t="shared" si="1596"/>
        <v>7.0748109335454501E-3</v>
      </c>
      <c r="AO2134" s="4">
        <f t="shared" si="1597"/>
        <v>-22.440000000000055</v>
      </c>
      <c r="AP2134" s="4">
        <f t="shared" si="1598"/>
        <v>22.567074810933491</v>
      </c>
      <c r="AQ2134" s="4">
        <f t="shared" si="1599"/>
        <v>22.440000000000055</v>
      </c>
      <c r="AR2134" s="4">
        <f t="shared" si="1586"/>
        <v>18.880000000000109</v>
      </c>
      <c r="AS2134">
        <f t="shared" si="1600"/>
        <v>22.440000000000055</v>
      </c>
      <c r="AT2134" s="6">
        <f t="shared" si="1601"/>
        <v>1</v>
      </c>
      <c r="AU2134" s="4">
        <f t="shared" si="1602"/>
        <v>-12.078959860643346</v>
      </c>
      <c r="AV2134" s="4">
        <f t="shared" si="1603"/>
        <v>-7.7982373556910423</v>
      </c>
      <c r="AW2134">
        <f t="shared" si="1604"/>
        <v>1</v>
      </c>
      <c r="AX2134">
        <f t="shared" si="1605"/>
        <v>0</v>
      </c>
      <c r="AY2134">
        <f t="shared" si="1606"/>
        <v>0</v>
      </c>
      <c r="AZ2134" s="4">
        <f t="shared" si="1587"/>
        <v>-3.9100000000000006</v>
      </c>
      <c r="BA2134" s="4">
        <f t="shared" si="1607"/>
        <v>93.314999999999827</v>
      </c>
      <c r="BB2134" s="4">
        <f t="shared" si="1588"/>
        <v>50.71833333333322</v>
      </c>
      <c r="BC2134" s="4">
        <f t="shared" si="1589"/>
        <v>180.38</v>
      </c>
      <c r="BM2134">
        <f t="shared" ref="BM2134:BM2197" si="1608">IF(AND(AK2134=0,AJ2134=0,AI2134=0),0,1)</f>
        <v>1</v>
      </c>
    </row>
    <row r="2135" spans="1:65" x14ac:dyDescent="0.25">
      <c r="A2135">
        <v>380</v>
      </c>
      <c r="B2135" s="1">
        <v>41733</v>
      </c>
      <c r="C2135" s="2">
        <v>1890.25</v>
      </c>
      <c r="D2135" s="2">
        <v>1897.28</v>
      </c>
      <c r="E2135" s="2">
        <v>1863.26</v>
      </c>
      <c r="F2135" s="2">
        <v>1865.09</v>
      </c>
      <c r="G2135" s="2">
        <v>3583750000</v>
      </c>
      <c r="H2135" s="2">
        <f t="shared" si="1562"/>
        <v>15.34687883577636</v>
      </c>
      <c r="I2135" s="2">
        <f t="shared" si="1563"/>
        <v>1867.1415000000004</v>
      </c>
      <c r="J2135" s="2">
        <f t="shared" si="1564"/>
        <v>16.242493156759178</v>
      </c>
      <c r="K2135" s="2">
        <f t="shared" si="1565"/>
        <v>1.4800000000000182</v>
      </c>
      <c r="L2135" s="18">
        <v>0.11185</v>
      </c>
      <c r="M2135" s="19">
        <v>9.0096001211797478</v>
      </c>
      <c r="N2135" s="4">
        <f t="shared" si="1576"/>
        <v>34.019999999999982</v>
      </c>
      <c r="O2135" s="4">
        <f t="shared" si="1566"/>
        <v>17.956000000000017</v>
      </c>
      <c r="P2135" s="4">
        <f t="shared" si="1577"/>
        <v>0.81229323308270174</v>
      </c>
      <c r="Q2135" s="4">
        <f t="shared" si="1590"/>
        <v>0.23684399999999786</v>
      </c>
      <c r="R2135" s="18">
        <f t="shared" si="1578"/>
        <v>1889.4182706766917</v>
      </c>
      <c r="S2135" s="2">
        <f t="shared" si="1579"/>
        <v>24.328270676691773</v>
      </c>
      <c r="T2135" s="22">
        <f t="shared" si="1567"/>
        <v>0</v>
      </c>
      <c r="U2135" s="29">
        <f t="shared" si="1580"/>
        <v>1890.3633993661972</v>
      </c>
      <c r="V2135" s="30">
        <f t="shared" si="1581"/>
        <v>25.273399366197282</v>
      </c>
      <c r="W2135" s="31">
        <f t="shared" si="1591"/>
        <v>0</v>
      </c>
      <c r="X2135" s="35">
        <f t="shared" si="1582"/>
        <v>1891.7595999999999</v>
      </c>
      <c r="Y2135" s="30">
        <f t="shared" si="1583"/>
        <v>26.669599999999946</v>
      </c>
      <c r="Z2135" s="31">
        <f t="shared" si="1592"/>
        <v>0</v>
      </c>
      <c r="AA2135" s="29">
        <f t="shared" si="1584"/>
        <v>1890.5588674549297</v>
      </c>
      <c r="AB2135" s="30">
        <f t="shared" si="1585"/>
        <v>25.46886745492975</v>
      </c>
      <c r="AC2135" s="31">
        <f t="shared" si="1593"/>
        <v>0</v>
      </c>
      <c r="AD2135" s="32">
        <f t="shared" si="1568"/>
        <v>-1</v>
      </c>
      <c r="AE2135" s="33">
        <f t="shared" si="1569"/>
        <v>-1</v>
      </c>
      <c r="AF2135" s="33">
        <f t="shared" si="1570"/>
        <v>0</v>
      </c>
      <c r="AG2135" s="33">
        <f t="shared" si="1571"/>
        <v>0</v>
      </c>
      <c r="AH2135" s="38">
        <f t="shared" si="1572"/>
        <v>-1</v>
      </c>
      <c r="AI2135" s="33">
        <f t="shared" si="1573"/>
        <v>-1</v>
      </c>
      <c r="AJ2135" s="39">
        <f t="shared" si="1574"/>
        <v>-1</v>
      </c>
      <c r="AK2135" s="43">
        <f t="shared" si="1575"/>
        <v>-1</v>
      </c>
      <c r="AL2135" s="4">
        <f t="shared" si="1594"/>
        <v>7.0299999999999727</v>
      </c>
      <c r="AM2135" s="4">
        <f t="shared" si="1595"/>
        <v>6.7211325450703043</v>
      </c>
      <c r="AN2135" s="4">
        <f t="shared" si="1596"/>
        <v>6.7211325450703043</v>
      </c>
      <c r="AO2135" s="4">
        <f t="shared" si="1597"/>
        <v>-26.990000000000009</v>
      </c>
      <c r="AP2135" s="4">
        <f t="shared" si="1598"/>
        <v>27.298867454929677</v>
      </c>
      <c r="AQ2135" s="4">
        <f t="shared" si="1599"/>
        <v>26.990000000000009</v>
      </c>
      <c r="AR2135" s="4">
        <f t="shared" si="1586"/>
        <v>25.160000000000082</v>
      </c>
      <c r="AS2135">
        <f t="shared" si="1600"/>
        <v>26.990000000000009</v>
      </c>
      <c r="AT2135" s="6">
        <f t="shared" si="1601"/>
        <v>1</v>
      </c>
      <c r="AU2135" s="4">
        <f t="shared" si="1602"/>
        <v>-17.06241703491915</v>
      </c>
      <c r="AV2135" s="4">
        <f t="shared" si="1603"/>
        <v>-15.850399878820333</v>
      </c>
      <c r="AW2135">
        <f t="shared" si="1604"/>
        <v>1</v>
      </c>
      <c r="AX2135">
        <f t="shared" si="1605"/>
        <v>0</v>
      </c>
      <c r="AY2135">
        <f t="shared" si="1606"/>
        <v>0</v>
      </c>
      <c r="AZ2135" s="4">
        <f t="shared" si="1587"/>
        <v>-3.9100000000000006</v>
      </c>
      <c r="BA2135" s="4">
        <f t="shared" si="1607"/>
        <v>97.224999999999824</v>
      </c>
      <c r="BB2135" s="4">
        <f t="shared" si="1588"/>
        <v>54.628333333333224</v>
      </c>
      <c r="BC2135" s="4">
        <f t="shared" si="1589"/>
        <v>190.91199999999998</v>
      </c>
      <c r="BM2135">
        <f t="shared" si="1608"/>
        <v>1</v>
      </c>
    </row>
    <row r="2136" spans="1:65" x14ac:dyDescent="0.25">
      <c r="A2136">
        <v>379</v>
      </c>
      <c r="B2136" s="1">
        <v>41732</v>
      </c>
      <c r="C2136" s="2">
        <v>1891.43</v>
      </c>
      <c r="D2136" s="2">
        <v>1893.8</v>
      </c>
      <c r="E2136" s="2">
        <v>1882.65</v>
      </c>
      <c r="F2136" s="2">
        <v>1888.77</v>
      </c>
      <c r="G2136" s="2">
        <v>3055600000</v>
      </c>
      <c r="H2136" s="2">
        <f t="shared" ref="H2136:H2199" si="1609">_xlfn.STDEV.S(C2136:C2145)</f>
        <v>13.738285070075777</v>
      </c>
      <c r="I2136" s="2">
        <f t="shared" ref="I2136:I2199" si="1610">AVERAGE(C2136:C2155)</f>
        <v>1866.5550000000003</v>
      </c>
      <c r="J2136" s="2">
        <f t="shared" ref="J2136:J2199" si="1611">_xlfn.STDEV.S(D2136:E2145)</f>
        <v>15.311867911765983</v>
      </c>
      <c r="K2136" s="2">
        <f t="shared" ref="K2136:K2199" si="1612">C2136-F2137</f>
        <v>0.52999999999997272</v>
      </c>
      <c r="L2136" s="18">
        <v>0.10705000000000001</v>
      </c>
      <c r="M2136" s="19">
        <v>8.6326808392007468</v>
      </c>
      <c r="N2136" s="4">
        <f t="shared" si="1576"/>
        <v>11.149999999999864</v>
      </c>
      <c r="O2136" s="4">
        <f t="shared" ref="O2136:O2199" si="1613">AVERAGE(N2136:N2145)</f>
        <v>16.605000000000018</v>
      </c>
      <c r="P2136" s="4">
        <f t="shared" si="1577"/>
        <v>0.64827067669172578</v>
      </c>
      <c r="Q2136" s="4">
        <f t="shared" si="1590"/>
        <v>0.29076760563380077</v>
      </c>
      <c r="R2136" s="18">
        <f t="shared" si="1578"/>
        <v>1891.0442556390979</v>
      </c>
      <c r="S2136" s="2">
        <f t="shared" si="1579"/>
        <v>2.2742556390978734</v>
      </c>
      <c r="T2136" s="22">
        <f t="shared" ref="T2136:T2199" si="1614">IF(S2136&gt;M2137, 0, 1)</f>
        <v>1</v>
      </c>
      <c r="U2136" s="29">
        <f t="shared" si="1580"/>
        <v>1891.513220626935</v>
      </c>
      <c r="V2136" s="30">
        <f t="shared" si="1581"/>
        <v>2.743220626934999</v>
      </c>
      <c r="W2136" s="31">
        <f t="shared" si="1591"/>
        <v>1</v>
      </c>
      <c r="X2136" s="35">
        <f t="shared" si="1582"/>
        <v>1895.1807999999996</v>
      </c>
      <c r="Y2136" s="30">
        <f t="shared" si="1583"/>
        <v>6.4107999999996537</v>
      </c>
      <c r="Z2136" s="31">
        <f t="shared" si="1592"/>
        <v>1</v>
      </c>
      <c r="AA2136" s="29">
        <f t="shared" si="1584"/>
        <v>1892.0266817391639</v>
      </c>
      <c r="AB2136" s="30">
        <f t="shared" si="1585"/>
        <v>3.2566817391639233</v>
      </c>
      <c r="AC2136" s="31">
        <f t="shared" si="1593"/>
        <v>1</v>
      </c>
      <c r="AD2136" s="32">
        <f t="shared" ref="AD2136:AD2199" si="1615">IF(AC2136=1, 1, -1)</f>
        <v>1</v>
      </c>
      <c r="AE2136" s="33">
        <f t="shared" ref="AE2136:AE2199" si="1616">IF(AC2137=0,0,IF(0=AC2136,-1,AC2136))</f>
        <v>1</v>
      </c>
      <c r="AF2136" s="33">
        <f t="shared" ref="AF2136:AF2199" si="1617">IF(COUNTIF(AD2137:AD2140, "&lt;0")&gt;=2,0,IF(AC2136=1, 1, -1))</f>
        <v>0</v>
      </c>
      <c r="AG2136" s="33">
        <f t="shared" ref="AG2136:AG2199" si="1618">IF(COUNTIF(AD2137:AD2139, "&lt;0")&gt;=1,0,IF(AC2136=1, 1, -1))</f>
        <v>0</v>
      </c>
      <c r="AH2136" s="38">
        <f t="shared" ref="AH2136:AH2199" si="1619">IF(SUM(AC2137:AC2139)=0,0,IF(AC2136=1, 1, -1))</f>
        <v>1</v>
      </c>
      <c r="AI2136" s="33">
        <f t="shared" ref="AI2136:AI2199" si="1620">IF(COUNTIF(AD2137:AD2138, "&lt;0")&gt;=2,0,IF(AC2136=1, 1, -1))</f>
        <v>1</v>
      </c>
      <c r="AJ2136" s="39">
        <f t="shared" ref="AJ2136:AJ2199" si="1621">IF(COUNTIF(AD2137:AD2140, "&lt;0")&gt;=3,0,IF(AC2136=1, 1, -1))</f>
        <v>1</v>
      </c>
      <c r="AK2136" s="43">
        <f t="shared" ref="AK2136:AK2199" si="1622">IF(COUNTIF(AD2137:AD2139, "&lt;0")&gt;=2,0,IF(AC2136=1, 1, -1))</f>
        <v>0</v>
      </c>
      <c r="AL2136" s="4">
        <f t="shared" si="1594"/>
        <v>2.3699999999998909</v>
      </c>
      <c r="AM2136" s="4">
        <f t="shared" si="1595"/>
        <v>1.7733182608360494</v>
      </c>
      <c r="AN2136" s="4">
        <f t="shared" si="1596"/>
        <v>1.7733182608360494</v>
      </c>
      <c r="AO2136" s="4">
        <f t="shared" si="1597"/>
        <v>-8.7799999999999727</v>
      </c>
      <c r="AP2136" s="4">
        <f t="shared" si="1598"/>
        <v>9.3766817391638142</v>
      </c>
      <c r="AQ2136" s="4">
        <f t="shared" si="1599"/>
        <v>8.7799999999999727</v>
      </c>
      <c r="AR2136" s="4">
        <f t="shared" si="1586"/>
        <v>2.6600000000000819</v>
      </c>
      <c r="AS2136">
        <f t="shared" si="1600"/>
        <v>8.7799999999999727</v>
      </c>
      <c r="AT2136" s="6">
        <f t="shared" si="1601"/>
        <v>0</v>
      </c>
      <c r="AU2136" s="4">
        <f t="shared" si="1602"/>
        <v>0.72632263531171937</v>
      </c>
      <c r="AV2136" s="4">
        <f t="shared" si="1603"/>
        <v>6.2726808392006648</v>
      </c>
      <c r="AW2136">
        <f t="shared" si="1604"/>
        <v>0</v>
      </c>
      <c r="AX2136">
        <f t="shared" si="1605"/>
        <v>0</v>
      </c>
      <c r="AY2136">
        <f t="shared" si="1606"/>
        <v>0</v>
      </c>
      <c r="AZ2136" s="4">
        <f t="shared" si="1587"/>
        <v>6.94</v>
      </c>
      <c r="BA2136" s="4">
        <f t="shared" si="1607"/>
        <v>101.13499999999982</v>
      </c>
      <c r="BB2136" s="4">
        <f t="shared" si="1588"/>
        <v>58.538333333333227</v>
      </c>
      <c r="BC2136" s="4">
        <f t="shared" si="1589"/>
        <v>191.38400000000001</v>
      </c>
      <c r="BM2136">
        <f t="shared" si="1608"/>
        <v>1</v>
      </c>
    </row>
    <row r="2137" spans="1:65" x14ac:dyDescent="0.25">
      <c r="A2137">
        <v>378</v>
      </c>
      <c r="B2137" s="1">
        <v>41731</v>
      </c>
      <c r="C2137" s="2">
        <v>1886.61</v>
      </c>
      <c r="D2137" s="2">
        <v>1893.17</v>
      </c>
      <c r="E2137" s="2">
        <v>1883.79</v>
      </c>
      <c r="F2137" s="2">
        <v>1890.9</v>
      </c>
      <c r="G2137" s="2">
        <v>3131660000</v>
      </c>
      <c r="H2137" s="2">
        <f t="shared" si="1609"/>
        <v>11.191630851270565</v>
      </c>
      <c r="I2137" s="2">
        <f t="shared" si="1610"/>
        <v>1865.6924999999999</v>
      </c>
      <c r="J2137" s="2">
        <f t="shared" si="1611"/>
        <v>14.151563378391511</v>
      </c>
      <c r="K2137" s="2">
        <f t="shared" si="1612"/>
        <v>1.0899999999999181</v>
      </c>
      <c r="L2137" s="18">
        <v>0.1028</v>
      </c>
      <c r="M2137" s="19">
        <v>8.2663675089666899</v>
      </c>
      <c r="N2137" s="4">
        <f t="shared" si="1576"/>
        <v>9.3800000000001091</v>
      </c>
      <c r="O2137" s="4">
        <f t="shared" si="1613"/>
        <v>17.376000000000023</v>
      </c>
      <c r="P2137" s="4">
        <f t="shared" si="1577"/>
        <v>0.1442556390977412</v>
      </c>
      <c r="Q2137" s="4">
        <f t="shared" si="1590"/>
        <v>0.21338622291021508</v>
      </c>
      <c r="R2137" s="18">
        <f t="shared" si="1578"/>
        <v>1885.1549548872181</v>
      </c>
      <c r="S2137" s="2">
        <f t="shared" si="1579"/>
        <v>5.7450451127820088</v>
      </c>
      <c r="T2137" s="22">
        <f t="shared" si="1614"/>
        <v>1</v>
      </c>
      <c r="U2137" s="29">
        <f t="shared" si="1580"/>
        <v>1886.6722025851393</v>
      </c>
      <c r="V2137" s="30">
        <f t="shared" si="1581"/>
        <v>4.2277974148607882</v>
      </c>
      <c r="W2137" s="31">
        <f t="shared" si="1591"/>
        <v>1</v>
      </c>
      <c r="X2137" s="35">
        <f t="shared" si="1582"/>
        <v>1890.8113333333322</v>
      </c>
      <c r="Y2137" s="30">
        <f t="shared" si="1583"/>
        <v>8.8666666667904792E-2</v>
      </c>
      <c r="Z2137" s="31">
        <f t="shared" si="1592"/>
        <v>1</v>
      </c>
      <c r="AA2137" s="29">
        <f t="shared" si="1584"/>
        <v>1887.2516808898863</v>
      </c>
      <c r="AB2137" s="30">
        <f t="shared" si="1585"/>
        <v>3.6483191101137891</v>
      </c>
      <c r="AC2137" s="31">
        <f t="shared" si="1593"/>
        <v>1</v>
      </c>
      <c r="AD2137" s="32">
        <f t="shared" si="1615"/>
        <v>1</v>
      </c>
      <c r="AE2137" s="33">
        <f t="shared" si="1616"/>
        <v>0</v>
      </c>
      <c r="AF2137" s="33">
        <f t="shared" si="1617"/>
        <v>0</v>
      </c>
      <c r="AG2137" s="33">
        <f t="shared" si="1618"/>
        <v>0</v>
      </c>
      <c r="AH2137" s="38">
        <f t="shared" si="1619"/>
        <v>1</v>
      </c>
      <c r="AI2137" s="33">
        <f t="shared" si="1620"/>
        <v>0</v>
      </c>
      <c r="AJ2137" s="39">
        <f t="shared" si="1621"/>
        <v>1</v>
      </c>
      <c r="AK2137" s="43">
        <f t="shared" si="1622"/>
        <v>0</v>
      </c>
      <c r="AL2137" s="4">
        <f t="shared" si="1594"/>
        <v>6.5600000000001728</v>
      </c>
      <c r="AM2137" s="4">
        <f t="shared" si="1595"/>
        <v>5.9183191101137709</v>
      </c>
      <c r="AN2137" s="4">
        <f t="shared" si="1596"/>
        <v>5.9183191101137709</v>
      </c>
      <c r="AO2137" s="4">
        <f t="shared" si="1597"/>
        <v>-2.8199999999999363</v>
      </c>
      <c r="AP2137" s="4">
        <f t="shared" si="1598"/>
        <v>3.4616808898863383</v>
      </c>
      <c r="AQ2137" s="4">
        <f t="shared" si="1599"/>
        <v>2.8199999999999363</v>
      </c>
      <c r="AR2137" s="4">
        <f t="shared" si="1586"/>
        <v>4.290000000000191</v>
      </c>
      <c r="AS2137">
        <f t="shared" si="1600"/>
        <v>5.9183191101137709</v>
      </c>
      <c r="AT2137" s="6">
        <f t="shared" si="1601"/>
        <v>0</v>
      </c>
      <c r="AU2137" s="4">
        <f t="shared" si="1602"/>
        <v>3.6501118179217045</v>
      </c>
      <c r="AV2137" s="4">
        <f t="shared" si="1603"/>
        <v>4.2763675089664988</v>
      </c>
      <c r="AW2137">
        <f t="shared" si="1604"/>
        <v>0</v>
      </c>
      <c r="AX2137">
        <f t="shared" si="1605"/>
        <v>0</v>
      </c>
      <c r="AY2137">
        <f t="shared" si="1606"/>
        <v>0</v>
      </c>
      <c r="AZ2137" s="4">
        <f t="shared" si="1587"/>
        <v>6.94</v>
      </c>
      <c r="BA2137" s="4">
        <f t="shared" si="1607"/>
        <v>94.194999999999823</v>
      </c>
      <c r="BB2137" s="4">
        <f t="shared" si="1588"/>
        <v>53.911666666666562</v>
      </c>
      <c r="BC2137" s="4">
        <f t="shared" si="1589"/>
        <v>189.45599999999996</v>
      </c>
      <c r="BM2137">
        <f t="shared" si="1608"/>
        <v>1</v>
      </c>
    </row>
    <row r="2138" spans="1:65" x14ac:dyDescent="0.25">
      <c r="A2138">
        <v>377</v>
      </c>
      <c r="B2138" s="1">
        <v>41730</v>
      </c>
      <c r="C2138" s="2">
        <v>1873.96</v>
      </c>
      <c r="D2138" s="2">
        <v>1885.84</v>
      </c>
      <c r="E2138" s="2">
        <v>1873.96</v>
      </c>
      <c r="F2138" s="2">
        <v>1885.52</v>
      </c>
      <c r="G2138" s="2">
        <v>3336190000</v>
      </c>
      <c r="H2138" s="2">
        <f t="shared" si="1609"/>
        <v>8.7840403889984486</v>
      </c>
      <c r="I2138" s="2">
        <f t="shared" si="1610"/>
        <v>1865.0645000000004</v>
      </c>
      <c r="J2138" s="2">
        <f t="shared" si="1611"/>
        <v>12.629703251087362</v>
      </c>
      <c r="K2138" s="2">
        <f t="shared" si="1612"/>
        <v>1.6200000000001182</v>
      </c>
      <c r="L2138" s="18">
        <v>0.1042</v>
      </c>
      <c r="M2138" s="19">
        <v>8.3203747200308484</v>
      </c>
      <c r="N2138" s="4">
        <f t="shared" si="1576"/>
        <v>13.5</v>
      </c>
      <c r="O2138" s="4">
        <f t="shared" si="1613"/>
        <v>18.817000000000029</v>
      </c>
      <c r="P2138" s="4">
        <f t="shared" si="1577"/>
        <v>-0.365045112781959</v>
      </c>
      <c r="Q2138" s="4">
        <f t="shared" si="1590"/>
        <v>0.15949380804953278</v>
      </c>
      <c r="R2138" s="18">
        <f t="shared" si="1578"/>
        <v>1871.5234736842103</v>
      </c>
      <c r="S2138" s="2">
        <f t="shared" si="1579"/>
        <v>13.996526315789652</v>
      </c>
      <c r="T2138" s="22">
        <f t="shared" si="1614"/>
        <v>0</v>
      </c>
      <c r="U2138" s="29">
        <f t="shared" si="1580"/>
        <v>1874.0044419953051</v>
      </c>
      <c r="V2138" s="30">
        <f t="shared" si="1581"/>
        <v>11.515558004694867</v>
      </c>
      <c r="W2138" s="31">
        <f t="shared" si="1591"/>
        <v>0</v>
      </c>
      <c r="X2138" s="35">
        <f t="shared" si="1582"/>
        <v>1876.3529333333336</v>
      </c>
      <c r="Y2138" s="30">
        <f t="shared" si="1583"/>
        <v>9.1670666666664147</v>
      </c>
      <c r="Z2138" s="31">
        <f t="shared" si="1592"/>
        <v>0</v>
      </c>
      <c r="AA2138" s="29">
        <f t="shared" si="1584"/>
        <v>1874.333230782629</v>
      </c>
      <c r="AB2138" s="30">
        <f t="shared" si="1585"/>
        <v>11.186769217370966</v>
      </c>
      <c r="AC2138" s="31">
        <f t="shared" si="1593"/>
        <v>0</v>
      </c>
      <c r="AD2138" s="32">
        <f t="shared" si="1615"/>
        <v>-1</v>
      </c>
      <c r="AE2138" s="33">
        <f t="shared" si="1616"/>
        <v>0</v>
      </c>
      <c r="AF2138" s="33">
        <f t="shared" si="1617"/>
        <v>0</v>
      </c>
      <c r="AG2138" s="33">
        <f t="shared" si="1618"/>
        <v>0</v>
      </c>
      <c r="AH2138" s="38">
        <f t="shared" si="1619"/>
        <v>-1</v>
      </c>
      <c r="AI2138" s="33">
        <f t="shared" si="1620"/>
        <v>-1</v>
      </c>
      <c r="AJ2138" s="39">
        <f t="shared" si="1621"/>
        <v>-1</v>
      </c>
      <c r="AK2138" s="43">
        <f t="shared" si="1622"/>
        <v>-1</v>
      </c>
      <c r="AL2138" s="4">
        <f t="shared" si="1594"/>
        <v>11.879999999999882</v>
      </c>
      <c r="AM2138" s="4">
        <f t="shared" si="1595"/>
        <v>11.506769217370902</v>
      </c>
      <c r="AN2138" s="4">
        <f t="shared" si="1596"/>
        <v>11.506769217370902</v>
      </c>
      <c r="AO2138" s="4">
        <f t="shared" si="1597"/>
        <v>0</v>
      </c>
      <c r="AP2138" s="4">
        <f t="shared" si="1598"/>
        <v>0.3732307826289798</v>
      </c>
      <c r="AQ2138" s="4">
        <f t="shared" si="1599"/>
        <v>0</v>
      </c>
      <c r="AR2138" s="4">
        <f t="shared" si="1586"/>
        <v>11.559999999999945</v>
      </c>
      <c r="AS2138">
        <f t="shared" si="1600"/>
        <v>11.506769217370902</v>
      </c>
      <c r="AT2138" s="6">
        <f t="shared" si="1601"/>
        <v>1</v>
      </c>
      <c r="AU2138" s="4">
        <f t="shared" si="1602"/>
        <v>-1.1298390526988804</v>
      </c>
      <c r="AV2138" s="4">
        <f t="shared" si="1603"/>
        <v>-2.9396252799690972</v>
      </c>
      <c r="AW2138">
        <f t="shared" si="1604"/>
        <v>1</v>
      </c>
      <c r="AX2138">
        <f t="shared" si="1605"/>
        <v>0</v>
      </c>
      <c r="AY2138">
        <f t="shared" si="1606"/>
        <v>0</v>
      </c>
      <c r="AZ2138" s="4">
        <f t="shared" si="1587"/>
        <v>-3.9100000000000006</v>
      </c>
      <c r="BA2138" s="4">
        <f t="shared" si="1607"/>
        <v>87.254999999999825</v>
      </c>
      <c r="BB2138" s="4">
        <f t="shared" si="1588"/>
        <v>51.59833333333323</v>
      </c>
      <c r="BC2138" s="4">
        <f t="shared" si="1589"/>
        <v>184.39599999999999</v>
      </c>
      <c r="BM2138">
        <f t="shared" si="1608"/>
        <v>1</v>
      </c>
    </row>
    <row r="2139" spans="1:65" x14ac:dyDescent="0.25">
      <c r="A2139">
        <v>376</v>
      </c>
      <c r="B2139" s="1">
        <v>41729</v>
      </c>
      <c r="C2139" s="2">
        <v>1859.16</v>
      </c>
      <c r="D2139" s="2">
        <v>1875.18</v>
      </c>
      <c r="E2139" s="2">
        <v>1859.16</v>
      </c>
      <c r="F2139" s="2">
        <v>1872.34</v>
      </c>
      <c r="G2139" s="2">
        <v>3274300000</v>
      </c>
      <c r="H2139" s="2">
        <f t="shared" si="1609"/>
        <v>8.0802929677360513</v>
      </c>
      <c r="I2139" s="2">
        <f t="shared" si="1610"/>
        <v>1863.8280000000007</v>
      </c>
      <c r="J2139" s="2">
        <f t="shared" si="1611"/>
        <v>11.607963056272618</v>
      </c>
      <c r="K2139" s="2">
        <f t="shared" si="1612"/>
        <v>1.540000000000191</v>
      </c>
      <c r="L2139" s="18">
        <v>0.1139</v>
      </c>
      <c r="M2139" s="19">
        <v>9.0234175344974101</v>
      </c>
      <c r="N2139" s="4">
        <f t="shared" si="1576"/>
        <v>17.560000000000173</v>
      </c>
      <c r="O2139" s="4">
        <f t="shared" si="1613"/>
        <v>18.960000000000036</v>
      </c>
      <c r="P2139" s="4">
        <f t="shared" si="1577"/>
        <v>-0.81652631578947921</v>
      </c>
      <c r="Q2139" s="4">
        <f t="shared" si="1590"/>
        <v>0.11395383411580373</v>
      </c>
      <c r="R2139" s="18">
        <f t="shared" si="1578"/>
        <v>1856.9452105263156</v>
      </c>
      <c r="S2139" s="2">
        <f t="shared" si="1579"/>
        <v>15.394789473684341</v>
      </c>
      <c r="T2139" s="22">
        <f t="shared" si="1614"/>
        <v>0</v>
      </c>
      <c r="U2139" s="29">
        <f t="shared" si="1580"/>
        <v>1859.2080885600001</v>
      </c>
      <c r="V2139" s="30">
        <f t="shared" si="1581"/>
        <v>13.13191143999984</v>
      </c>
      <c r="W2139" s="31">
        <f t="shared" si="1591"/>
        <v>0</v>
      </c>
      <c r="X2139" s="35">
        <f t="shared" si="1582"/>
        <v>1858.2919999999999</v>
      </c>
      <c r="Y2139" s="30">
        <f t="shared" si="1583"/>
        <v>14.048000000000002</v>
      </c>
      <c r="Z2139" s="31">
        <f t="shared" si="1592"/>
        <v>0</v>
      </c>
      <c r="AA2139" s="29">
        <f t="shared" si="1584"/>
        <v>1859.0798361616003</v>
      </c>
      <c r="AB2139" s="30">
        <f t="shared" si="1585"/>
        <v>13.260163838399649</v>
      </c>
      <c r="AC2139" s="31">
        <f t="shared" si="1593"/>
        <v>0</v>
      </c>
      <c r="AD2139" s="32">
        <f t="shared" si="1615"/>
        <v>-1</v>
      </c>
      <c r="AE2139" s="33">
        <f t="shared" si="1616"/>
        <v>-1</v>
      </c>
      <c r="AF2139" s="33">
        <f t="shared" si="1617"/>
        <v>-1</v>
      </c>
      <c r="AG2139" s="33">
        <f t="shared" si="1618"/>
        <v>0</v>
      </c>
      <c r="AH2139" s="38">
        <f t="shared" si="1619"/>
        <v>-1</v>
      </c>
      <c r="AI2139" s="33">
        <f t="shared" si="1620"/>
        <v>-1</v>
      </c>
      <c r="AJ2139" s="39">
        <f t="shared" si="1621"/>
        <v>-1</v>
      </c>
      <c r="AK2139" s="43">
        <f t="shared" si="1622"/>
        <v>-1</v>
      </c>
      <c r="AL2139" s="4">
        <f t="shared" si="1594"/>
        <v>16.019999999999982</v>
      </c>
      <c r="AM2139" s="4">
        <f t="shared" si="1595"/>
        <v>16.100163838399794</v>
      </c>
      <c r="AN2139" s="4">
        <f t="shared" si="1596"/>
        <v>16.019999999999982</v>
      </c>
      <c r="AO2139" s="4">
        <f t="shared" si="1597"/>
        <v>0</v>
      </c>
      <c r="AP2139" s="4">
        <f t="shared" si="1598"/>
        <v>-8.0163838399812448E-2</v>
      </c>
      <c r="AQ2139" s="4">
        <f t="shared" si="1599"/>
        <v>8.0163838399812448E-2</v>
      </c>
      <c r="AR2139" s="4">
        <f t="shared" si="1586"/>
        <v>13.179999999999836</v>
      </c>
      <c r="AS2139">
        <f t="shared" si="1600"/>
        <v>16.019999999999982</v>
      </c>
      <c r="AT2139" s="6">
        <f t="shared" si="1601"/>
        <v>1</v>
      </c>
      <c r="AU2139" s="4">
        <f t="shared" si="1602"/>
        <v>-4.7841507330294295</v>
      </c>
      <c r="AV2139" s="4">
        <f t="shared" si="1603"/>
        <v>-3.8565824655024263</v>
      </c>
      <c r="AW2139">
        <f t="shared" si="1604"/>
        <v>1</v>
      </c>
      <c r="AX2139">
        <f t="shared" si="1605"/>
        <v>0</v>
      </c>
      <c r="AY2139">
        <f t="shared" si="1606"/>
        <v>0</v>
      </c>
      <c r="AZ2139" s="4">
        <f t="shared" si="1587"/>
        <v>-3.9100000000000006</v>
      </c>
      <c r="BA2139" s="4">
        <f t="shared" si="1607"/>
        <v>91.164999999999822</v>
      </c>
      <c r="BB2139" s="4">
        <f t="shared" si="1588"/>
        <v>55.508333333333233</v>
      </c>
      <c r="BC2139" s="4">
        <f t="shared" si="1589"/>
        <v>178.47600000000003</v>
      </c>
      <c r="BM2139">
        <f t="shared" si="1608"/>
        <v>1</v>
      </c>
    </row>
    <row r="2140" spans="1:65" x14ac:dyDescent="0.25">
      <c r="A2140">
        <v>375</v>
      </c>
      <c r="B2140" s="1">
        <v>41726</v>
      </c>
      <c r="C2140" s="2">
        <v>1850.07</v>
      </c>
      <c r="D2140" s="2">
        <v>1866.63</v>
      </c>
      <c r="E2140" s="2">
        <v>1850.07</v>
      </c>
      <c r="F2140" s="2">
        <v>1857.62</v>
      </c>
      <c r="G2140" s="2">
        <v>2955520000</v>
      </c>
      <c r="H2140" s="2">
        <f t="shared" si="1609"/>
        <v>10.140996882840374</v>
      </c>
      <c r="I2140" s="2">
        <f t="shared" si="1610"/>
        <v>1863.7540000000004</v>
      </c>
      <c r="J2140" s="2">
        <f t="shared" si="1611"/>
        <v>12.062733510147799</v>
      </c>
      <c r="K2140" s="2">
        <f t="shared" si="1612"/>
        <v>1.0299999999999727</v>
      </c>
      <c r="L2140" s="18">
        <v>0.1239</v>
      </c>
      <c r="M2140" s="19">
        <v>9.770303710409177</v>
      </c>
      <c r="N2140" s="4">
        <f t="shared" si="1576"/>
        <v>17.590000000000146</v>
      </c>
      <c r="O2140" s="4">
        <f t="shared" si="1613"/>
        <v>19.321000000000005</v>
      </c>
      <c r="P2140" s="4">
        <f t="shared" si="1577"/>
        <v>-0.67478947368421538</v>
      </c>
      <c r="Q2140" s="4">
        <f t="shared" si="1590"/>
        <v>0.1233039999999989</v>
      </c>
      <c r="R2140" s="18">
        <f t="shared" si="1578"/>
        <v>1848.5033533834587</v>
      </c>
      <c r="S2140" s="2">
        <f t="shared" si="1579"/>
        <v>9.1166466165411748</v>
      </c>
      <c r="T2140" s="22">
        <f t="shared" si="1614"/>
        <v>1</v>
      </c>
      <c r="U2140" s="29">
        <f t="shared" si="1580"/>
        <v>1850.1899698591549</v>
      </c>
      <c r="V2140" s="30">
        <f t="shared" si="1581"/>
        <v>7.4300301408450196</v>
      </c>
      <c r="W2140" s="31">
        <f t="shared" si="1591"/>
        <v>1</v>
      </c>
      <c r="X2140" s="35">
        <f t="shared" si="1582"/>
        <v>1845.530533333334</v>
      </c>
      <c r="Y2140" s="30">
        <f t="shared" si="1583"/>
        <v>12.089466666665885</v>
      </c>
      <c r="Z2140" s="31">
        <f t="shared" si="1592"/>
        <v>0</v>
      </c>
      <c r="AA2140" s="29">
        <f t="shared" si="1584"/>
        <v>1849.5376487455401</v>
      </c>
      <c r="AB2140" s="30">
        <f t="shared" si="1585"/>
        <v>8.0823512544598088</v>
      </c>
      <c r="AC2140" s="31">
        <f t="shared" si="1593"/>
        <v>1</v>
      </c>
      <c r="AD2140" s="32">
        <f t="shared" si="1615"/>
        <v>1</v>
      </c>
      <c r="AE2140" s="33">
        <f t="shared" si="1616"/>
        <v>1</v>
      </c>
      <c r="AF2140" s="33">
        <f t="shared" si="1617"/>
        <v>0</v>
      </c>
      <c r="AG2140" s="33">
        <f t="shared" si="1618"/>
        <v>0</v>
      </c>
      <c r="AH2140" s="38">
        <f t="shared" si="1619"/>
        <v>1</v>
      </c>
      <c r="AI2140" s="33">
        <f t="shared" si="1620"/>
        <v>1</v>
      </c>
      <c r="AJ2140" s="39">
        <f t="shared" si="1621"/>
        <v>1</v>
      </c>
      <c r="AK2140" s="43">
        <f t="shared" si="1622"/>
        <v>1</v>
      </c>
      <c r="AL2140" s="4">
        <f t="shared" si="1594"/>
        <v>16.560000000000173</v>
      </c>
      <c r="AM2140" s="4">
        <f t="shared" si="1595"/>
        <v>17.092351254460027</v>
      </c>
      <c r="AN2140" s="4">
        <f t="shared" si="1596"/>
        <v>16.560000000000173</v>
      </c>
      <c r="AO2140" s="4">
        <f t="shared" si="1597"/>
        <v>0</v>
      </c>
      <c r="AP2140" s="4">
        <f t="shared" si="1598"/>
        <v>-0.53235125445985432</v>
      </c>
      <c r="AQ2140" s="4">
        <f t="shared" si="1599"/>
        <v>0.53235125445985432</v>
      </c>
      <c r="AR2140" s="4">
        <f t="shared" si="1586"/>
        <v>7.5499999999999545</v>
      </c>
      <c r="AS2140">
        <f t="shared" si="1600"/>
        <v>16.560000000000173</v>
      </c>
      <c r="AT2140" s="6">
        <f t="shared" si="1601"/>
        <v>1</v>
      </c>
      <c r="AU2140" s="4">
        <f t="shared" si="1602"/>
        <v>-4.88935972621241</v>
      </c>
      <c r="AV2140" s="4">
        <f t="shared" si="1603"/>
        <v>2.5203037104092223</v>
      </c>
      <c r="AW2140">
        <f t="shared" si="1604"/>
        <v>0</v>
      </c>
      <c r="AX2140">
        <f t="shared" si="1605"/>
        <v>1</v>
      </c>
      <c r="AY2140">
        <f t="shared" si="1606"/>
        <v>0</v>
      </c>
      <c r="AZ2140" s="4">
        <f t="shared" si="1587"/>
        <v>-3.9100000000000006</v>
      </c>
      <c r="BA2140" s="4">
        <f t="shared" si="1607"/>
        <v>95.074999999999818</v>
      </c>
      <c r="BB2140" s="4">
        <f t="shared" si="1588"/>
        <v>59.418333333333237</v>
      </c>
      <c r="BC2140" s="4">
        <f t="shared" si="1589"/>
        <v>174.83999999999997</v>
      </c>
      <c r="BM2140">
        <f t="shared" si="1608"/>
        <v>1</v>
      </c>
    </row>
    <row r="2141" spans="1:65" x14ac:dyDescent="0.25">
      <c r="A2141">
        <v>374</v>
      </c>
      <c r="B2141" s="1">
        <v>41725</v>
      </c>
      <c r="C2141" s="2">
        <v>1852.11</v>
      </c>
      <c r="D2141" s="2">
        <v>1855.55</v>
      </c>
      <c r="E2141" s="2">
        <v>1842.11</v>
      </c>
      <c r="F2141" s="2">
        <v>1849.04</v>
      </c>
      <c r="G2141" s="2">
        <v>3733430000</v>
      </c>
      <c r="H2141" s="2">
        <f t="shared" si="1609"/>
        <v>10.813460541791853</v>
      </c>
      <c r="I2141" s="2">
        <f t="shared" si="1610"/>
        <v>1864.0065000000002</v>
      </c>
      <c r="J2141" s="2">
        <f t="shared" si="1611"/>
        <v>12.863710113911045</v>
      </c>
      <c r="K2141" s="2">
        <f t="shared" si="1612"/>
        <v>-0.45000000000004547</v>
      </c>
      <c r="L2141" s="18">
        <v>0.12845000000000001</v>
      </c>
      <c r="M2141" s="19">
        <v>10.148382846771968</v>
      </c>
      <c r="N2141" s="4">
        <f t="shared" si="1576"/>
        <v>13.440000000000055</v>
      </c>
      <c r="O2141" s="4">
        <f t="shared" si="1613"/>
        <v>18.849</v>
      </c>
      <c r="P2141" s="4">
        <f t="shared" si="1577"/>
        <v>-0.53664661654135737</v>
      </c>
      <c r="Q2141" s="4">
        <f t="shared" si="1590"/>
        <v>0.3076150234741778</v>
      </c>
      <c r="R2141" s="18">
        <f t="shared" si="1578"/>
        <v>1852.3734360902256</v>
      </c>
      <c r="S2141" s="2">
        <f t="shared" si="1579"/>
        <v>3.3334360902256321</v>
      </c>
      <c r="T2141" s="22">
        <f t="shared" si="1614"/>
        <v>1</v>
      </c>
      <c r="U2141" s="29">
        <f t="shared" si="1580"/>
        <v>1852.3088954721361</v>
      </c>
      <c r="V2141" s="30">
        <f t="shared" si="1581"/>
        <v>3.268895472136137</v>
      </c>
      <c r="W2141" s="31">
        <f t="shared" si="1591"/>
        <v>1</v>
      </c>
      <c r="X2141" s="35">
        <f t="shared" si="1582"/>
        <v>1854.8432000000003</v>
      </c>
      <c r="Y2141" s="30">
        <f t="shared" si="1583"/>
        <v>5.8032000000002881</v>
      </c>
      <c r="Z2141" s="31">
        <f t="shared" si="1592"/>
        <v>1</v>
      </c>
      <c r="AA2141" s="29">
        <f t="shared" si="1584"/>
        <v>1852.6636981060369</v>
      </c>
      <c r="AB2141" s="30">
        <f t="shared" si="1585"/>
        <v>3.6236981060369544</v>
      </c>
      <c r="AC2141" s="31">
        <f t="shared" si="1593"/>
        <v>1</v>
      </c>
      <c r="AD2141" s="32">
        <f t="shared" si="1615"/>
        <v>1</v>
      </c>
      <c r="AE2141" s="33">
        <f t="shared" si="1616"/>
        <v>0</v>
      </c>
      <c r="AF2141" s="33">
        <f t="shared" si="1617"/>
        <v>0</v>
      </c>
      <c r="AG2141" s="33">
        <f t="shared" si="1618"/>
        <v>0</v>
      </c>
      <c r="AH2141" s="38">
        <f t="shared" si="1619"/>
        <v>1</v>
      </c>
      <c r="AI2141" s="33">
        <f t="shared" si="1620"/>
        <v>1</v>
      </c>
      <c r="AJ2141" s="39">
        <f t="shared" si="1621"/>
        <v>1</v>
      </c>
      <c r="AK2141" s="43">
        <f t="shared" si="1622"/>
        <v>0</v>
      </c>
      <c r="AL2141" s="4">
        <f t="shared" si="1594"/>
        <v>3.4400000000000546</v>
      </c>
      <c r="AM2141" s="4">
        <f t="shared" si="1595"/>
        <v>2.8863018939630365</v>
      </c>
      <c r="AN2141" s="4">
        <f t="shared" si="1596"/>
        <v>2.8863018939630365</v>
      </c>
      <c r="AO2141" s="4">
        <f t="shared" si="1597"/>
        <v>-10</v>
      </c>
      <c r="AP2141" s="4">
        <f t="shared" si="1598"/>
        <v>10.553698106037018</v>
      </c>
      <c r="AQ2141" s="4">
        <f t="shared" si="1599"/>
        <v>10</v>
      </c>
      <c r="AR2141" s="4">
        <f t="shared" si="1586"/>
        <v>3.0699999999999363</v>
      </c>
      <c r="AS2141">
        <f t="shared" si="1600"/>
        <v>10</v>
      </c>
      <c r="AT2141" s="6">
        <f t="shared" si="1601"/>
        <v>0</v>
      </c>
      <c r="AU2141" s="4">
        <f t="shared" si="1602"/>
        <v>1.8352630125888698</v>
      </c>
      <c r="AV2141" s="4">
        <f t="shared" si="1603"/>
        <v>7.3783828467720314</v>
      </c>
      <c r="AW2141">
        <f t="shared" si="1604"/>
        <v>0</v>
      </c>
      <c r="AX2141">
        <f t="shared" si="1605"/>
        <v>0</v>
      </c>
      <c r="AY2141">
        <f t="shared" si="1606"/>
        <v>0</v>
      </c>
      <c r="AZ2141" s="4">
        <f t="shared" si="1587"/>
        <v>6.94</v>
      </c>
      <c r="BA2141" s="4">
        <f t="shared" si="1607"/>
        <v>98.984999999999815</v>
      </c>
      <c r="BB2141" s="4">
        <f t="shared" si="1588"/>
        <v>63.328333333333241</v>
      </c>
      <c r="BC2141" s="4">
        <f t="shared" si="1589"/>
        <v>175.65599999999995</v>
      </c>
      <c r="BM2141">
        <f t="shared" si="1608"/>
        <v>1</v>
      </c>
    </row>
    <row r="2142" spans="1:65" x14ac:dyDescent="0.25">
      <c r="A2142">
        <v>373</v>
      </c>
      <c r="B2142" s="1">
        <v>41724</v>
      </c>
      <c r="C2142" s="2">
        <v>1867.09</v>
      </c>
      <c r="D2142" s="2">
        <v>1875.92</v>
      </c>
      <c r="E2142" s="2">
        <v>1852.56</v>
      </c>
      <c r="F2142" s="2">
        <v>1852.56</v>
      </c>
      <c r="G2142" s="2">
        <v>3480850000</v>
      </c>
      <c r="H2142" s="2">
        <f t="shared" si="1609"/>
        <v>10.767295182893234</v>
      </c>
      <c r="I2142" s="2">
        <f t="shared" si="1610"/>
        <v>1863.6460000000002</v>
      </c>
      <c r="J2142" s="2">
        <f t="shared" si="1611"/>
        <v>13.200020574146668</v>
      </c>
      <c r="K2142" s="2">
        <f t="shared" si="1612"/>
        <v>1.4700000000000273</v>
      </c>
      <c r="L2142" s="18">
        <v>0.12934999999999999</v>
      </c>
      <c r="M2142" s="19">
        <v>10.291533054425106</v>
      </c>
      <c r="N2142" s="4">
        <f t="shared" si="1576"/>
        <v>23.360000000000127</v>
      </c>
      <c r="O2142" s="4">
        <f t="shared" si="1613"/>
        <v>20.759000000000015</v>
      </c>
      <c r="P2142" s="4">
        <f t="shared" si="1577"/>
        <v>-0.1865639097744389</v>
      </c>
      <c r="Q2142" s="4">
        <f t="shared" si="1590"/>
        <v>0.50998839009287911</v>
      </c>
      <c r="R2142" s="18">
        <f t="shared" si="1578"/>
        <v>1865.8662631578945</v>
      </c>
      <c r="S2142" s="2">
        <f t="shared" si="1579"/>
        <v>13.306263157894591</v>
      </c>
      <c r="T2142" s="22">
        <f t="shared" si="1614"/>
        <v>0</v>
      </c>
      <c r="U2142" s="29">
        <f t="shared" si="1580"/>
        <v>1867.3849039938079</v>
      </c>
      <c r="V2142" s="30">
        <f t="shared" si="1581"/>
        <v>14.824903993807993</v>
      </c>
      <c r="W2142" s="31">
        <f t="shared" si="1591"/>
        <v>0</v>
      </c>
      <c r="X2142" s="35">
        <f t="shared" si="1582"/>
        <v>1864.3754666666666</v>
      </c>
      <c r="Y2142" s="30">
        <f t="shared" si="1583"/>
        <v>11.81546666666668</v>
      </c>
      <c r="Z2142" s="31">
        <f t="shared" si="1592"/>
        <v>0</v>
      </c>
      <c r="AA2142" s="29">
        <f t="shared" si="1584"/>
        <v>1866.9635827680081</v>
      </c>
      <c r="AB2142" s="30">
        <f t="shared" si="1585"/>
        <v>14.403582768008164</v>
      </c>
      <c r="AC2142" s="31">
        <f t="shared" si="1593"/>
        <v>0</v>
      </c>
      <c r="AD2142" s="32">
        <f t="shared" si="1615"/>
        <v>-1</v>
      </c>
      <c r="AE2142" s="33">
        <f t="shared" si="1616"/>
        <v>-1</v>
      </c>
      <c r="AF2142" s="33">
        <f t="shared" si="1617"/>
        <v>0</v>
      </c>
      <c r="AG2142" s="33">
        <f t="shared" si="1618"/>
        <v>0</v>
      </c>
      <c r="AH2142" s="38">
        <f t="shared" si="1619"/>
        <v>-1</v>
      </c>
      <c r="AI2142" s="33">
        <f t="shared" si="1620"/>
        <v>-1</v>
      </c>
      <c r="AJ2142" s="39">
        <f t="shared" si="1621"/>
        <v>-1</v>
      </c>
      <c r="AK2142" s="43">
        <f t="shared" si="1622"/>
        <v>-1</v>
      </c>
      <c r="AL2142" s="4">
        <f t="shared" si="1594"/>
        <v>8.8300000000001546</v>
      </c>
      <c r="AM2142" s="4">
        <f t="shared" si="1595"/>
        <v>8.9564172319919635</v>
      </c>
      <c r="AN2142" s="4">
        <f t="shared" si="1596"/>
        <v>8.8300000000001546</v>
      </c>
      <c r="AO2142" s="4">
        <f t="shared" si="1597"/>
        <v>-14.529999999999973</v>
      </c>
      <c r="AP2142" s="4">
        <f t="shared" si="1598"/>
        <v>14.403582768008164</v>
      </c>
      <c r="AQ2142" s="4">
        <f t="shared" si="1599"/>
        <v>14.403582768008164</v>
      </c>
      <c r="AR2142" s="4">
        <f t="shared" si="1586"/>
        <v>14.529999999999973</v>
      </c>
      <c r="AS2142">
        <f t="shared" si="1600"/>
        <v>14.403582768008164</v>
      </c>
      <c r="AT2142" s="6">
        <f t="shared" si="1601"/>
        <v>1</v>
      </c>
      <c r="AU2142" s="4">
        <f t="shared" si="1602"/>
        <v>-3.7543677316766573</v>
      </c>
      <c r="AV2142" s="4">
        <f t="shared" si="1603"/>
        <v>-3.9384669455748673</v>
      </c>
      <c r="AW2142">
        <f t="shared" si="1604"/>
        <v>1</v>
      </c>
      <c r="AX2142">
        <f t="shared" si="1605"/>
        <v>0</v>
      </c>
      <c r="AY2142">
        <f t="shared" si="1606"/>
        <v>0</v>
      </c>
      <c r="AZ2142" s="4">
        <f t="shared" si="1587"/>
        <v>-3.9100000000000006</v>
      </c>
      <c r="BA2142" s="4">
        <f t="shared" si="1607"/>
        <v>92.044999999999817</v>
      </c>
      <c r="BB2142" s="4">
        <f t="shared" si="1588"/>
        <v>58.701666666666576</v>
      </c>
      <c r="BC2142" s="4">
        <f t="shared" si="1589"/>
        <v>181.64799999999997</v>
      </c>
      <c r="BM2142">
        <f t="shared" si="1608"/>
        <v>1</v>
      </c>
    </row>
    <row r="2143" spans="1:65" x14ac:dyDescent="0.25">
      <c r="A2143">
        <v>372</v>
      </c>
      <c r="B2143" s="1">
        <v>41723</v>
      </c>
      <c r="C2143" s="2">
        <v>1859.48</v>
      </c>
      <c r="D2143" s="2">
        <v>1871.87</v>
      </c>
      <c r="E2143" s="2">
        <v>1855.96</v>
      </c>
      <c r="F2143" s="2">
        <v>1865.62</v>
      </c>
      <c r="G2143" s="2">
        <v>3200560000</v>
      </c>
      <c r="H2143" s="2">
        <f t="shared" si="1609"/>
        <v>10.718976993061336</v>
      </c>
      <c r="I2143" s="2">
        <f t="shared" si="1610"/>
        <v>1862.5810000000001</v>
      </c>
      <c r="J2143" s="2">
        <f t="shared" si="1611"/>
        <v>12.807265372271706</v>
      </c>
      <c r="K2143" s="2">
        <f t="shared" si="1612"/>
        <v>2.0399999999999636</v>
      </c>
      <c r="L2143" s="18">
        <v>0.1169</v>
      </c>
      <c r="M2143" s="19">
        <v>9.2601869881143539</v>
      </c>
      <c r="N2143" s="4">
        <f t="shared" si="1576"/>
        <v>15.909999999999854</v>
      </c>
      <c r="O2143" s="4">
        <f t="shared" si="1613"/>
        <v>19.823</v>
      </c>
      <c r="P2143" s="4">
        <f t="shared" si="1577"/>
        <v>0.24626315789473374</v>
      </c>
      <c r="Q2143" s="4">
        <f t="shared" si="1590"/>
        <v>0.75616408668730661</v>
      </c>
      <c r="R2143" s="18">
        <f t="shared" si="1578"/>
        <v>1857.9023233082708</v>
      </c>
      <c r="S2143" s="2">
        <f t="shared" si="1579"/>
        <v>7.7176766917291388</v>
      </c>
      <c r="T2143" s="22">
        <f t="shared" si="1614"/>
        <v>1</v>
      </c>
      <c r="U2143" s="29">
        <f t="shared" si="1580"/>
        <v>1859.8015376056337</v>
      </c>
      <c r="V2143" s="30">
        <f t="shared" si="1581"/>
        <v>5.8184623943661791</v>
      </c>
      <c r="W2143" s="31">
        <f t="shared" si="1591"/>
        <v>1</v>
      </c>
      <c r="X2143" s="35">
        <f t="shared" si="1582"/>
        <v>1857.5946666666664</v>
      </c>
      <c r="Y2143" s="30">
        <f t="shared" si="1583"/>
        <v>8.0253333333334922</v>
      </c>
      <c r="Z2143" s="31">
        <f t="shared" si="1592"/>
        <v>1</v>
      </c>
      <c r="AA2143" s="29">
        <f t="shared" si="1584"/>
        <v>1859.4925756741782</v>
      </c>
      <c r="AB2143" s="30">
        <f t="shared" si="1585"/>
        <v>6.1274243258217211</v>
      </c>
      <c r="AC2143" s="31">
        <f t="shared" si="1593"/>
        <v>1</v>
      </c>
      <c r="AD2143" s="32">
        <f t="shared" si="1615"/>
        <v>1</v>
      </c>
      <c r="AE2143" s="33">
        <f t="shared" si="1616"/>
        <v>0</v>
      </c>
      <c r="AF2143" s="33">
        <f t="shared" si="1617"/>
        <v>0</v>
      </c>
      <c r="AG2143" s="33">
        <f t="shared" si="1618"/>
        <v>0</v>
      </c>
      <c r="AH2143" s="38">
        <f t="shared" si="1619"/>
        <v>1</v>
      </c>
      <c r="AI2143" s="33">
        <f t="shared" si="1620"/>
        <v>1</v>
      </c>
      <c r="AJ2143" s="39">
        <f t="shared" si="1621"/>
        <v>0</v>
      </c>
      <c r="AK2143" s="43">
        <f t="shared" si="1622"/>
        <v>0</v>
      </c>
      <c r="AL2143" s="4">
        <f t="shared" si="1594"/>
        <v>12.389999999999873</v>
      </c>
      <c r="AM2143" s="4">
        <f t="shared" si="1595"/>
        <v>12.377424325821721</v>
      </c>
      <c r="AN2143" s="4">
        <f t="shared" si="1596"/>
        <v>12.377424325821721</v>
      </c>
      <c r="AO2143" s="4">
        <f t="shared" si="1597"/>
        <v>-3.5199999999999818</v>
      </c>
      <c r="AP2143" s="4">
        <f t="shared" si="1598"/>
        <v>3.5325756741781333</v>
      </c>
      <c r="AQ2143" s="4">
        <f t="shared" si="1599"/>
        <v>3.5199999999999818</v>
      </c>
      <c r="AR2143" s="4">
        <f t="shared" si="1586"/>
        <v>6.1399999999998727</v>
      </c>
      <c r="AS2143">
        <f t="shared" si="1600"/>
        <v>12.377424325821721</v>
      </c>
      <c r="AT2143" s="6">
        <f t="shared" si="1601"/>
        <v>1</v>
      </c>
      <c r="AU2143" s="4">
        <f t="shared" si="1602"/>
        <v>-1.0811274051747031</v>
      </c>
      <c r="AV2143" s="4">
        <f t="shared" si="1603"/>
        <v>3.4201869881144811</v>
      </c>
      <c r="AW2143">
        <f t="shared" si="1604"/>
        <v>0</v>
      </c>
      <c r="AX2143">
        <f t="shared" si="1605"/>
        <v>1</v>
      </c>
      <c r="AY2143">
        <f t="shared" si="1606"/>
        <v>0</v>
      </c>
      <c r="AZ2143" s="4">
        <f t="shared" si="1587"/>
        <v>-3.9100000000000006</v>
      </c>
      <c r="BA2143" s="4">
        <f t="shared" si="1607"/>
        <v>95.954999999999814</v>
      </c>
      <c r="BB2143" s="4">
        <f t="shared" si="1588"/>
        <v>62.611666666666579</v>
      </c>
      <c r="BC2143" s="4">
        <f t="shared" si="1589"/>
        <v>178.60400000000001</v>
      </c>
      <c r="BM2143">
        <f t="shared" si="1608"/>
        <v>1</v>
      </c>
    </row>
    <row r="2144" spans="1:65" x14ac:dyDescent="0.25">
      <c r="A2144">
        <v>371</v>
      </c>
      <c r="B2144" s="1">
        <v>41722</v>
      </c>
      <c r="C2144" s="2">
        <v>1867.67</v>
      </c>
      <c r="D2144" s="2">
        <v>1873.34</v>
      </c>
      <c r="E2144" s="2">
        <v>1849.69</v>
      </c>
      <c r="F2144" s="2">
        <v>1857.44</v>
      </c>
      <c r="G2144" s="2">
        <v>3409000000</v>
      </c>
      <c r="H2144" s="2">
        <f t="shared" si="1609"/>
        <v>11.887191472804311</v>
      </c>
      <c r="I2144" s="2">
        <f t="shared" si="1610"/>
        <v>1861.9900000000002</v>
      </c>
      <c r="J2144" s="2">
        <f t="shared" si="1611"/>
        <v>13.417664084097671</v>
      </c>
      <c r="K2144" s="2">
        <f t="shared" si="1612"/>
        <v>1.1500000000000909</v>
      </c>
      <c r="L2144" s="18">
        <v>0.1234</v>
      </c>
      <c r="M2144" s="19">
        <v>9.8228668875191474</v>
      </c>
      <c r="N2144" s="4">
        <f t="shared" si="1576"/>
        <v>23.649999999999864</v>
      </c>
      <c r="O2144" s="4">
        <f t="shared" si="1613"/>
        <v>20.078999999999997</v>
      </c>
      <c r="P2144" s="4">
        <f t="shared" si="1577"/>
        <v>0.46232330827067714</v>
      </c>
      <c r="Q2144" s="4">
        <f t="shared" si="1590"/>
        <v>0.82445539906103349</v>
      </c>
      <c r="R2144" s="18">
        <f t="shared" si="1578"/>
        <v>1867.2611428571429</v>
      </c>
      <c r="S2144" s="2">
        <f t="shared" si="1579"/>
        <v>9.8211428571428314</v>
      </c>
      <c r="T2144" s="22">
        <f t="shared" si="1614"/>
        <v>0</v>
      </c>
      <c r="U2144" s="29">
        <f t="shared" si="1580"/>
        <v>1868.0382483782789</v>
      </c>
      <c r="V2144" s="30">
        <f t="shared" si="1581"/>
        <v>10.598248378278868</v>
      </c>
      <c r="W2144" s="31">
        <f t="shared" si="1591"/>
        <v>0</v>
      </c>
      <c r="X2144" s="35">
        <f t="shared" si="1582"/>
        <v>1872.2812000000001</v>
      </c>
      <c r="Y2144" s="30">
        <f t="shared" si="1583"/>
        <v>14.841200000000072</v>
      </c>
      <c r="Z2144" s="31">
        <f t="shared" si="1592"/>
        <v>0</v>
      </c>
      <c r="AA2144" s="29">
        <f t="shared" si="1584"/>
        <v>1868.6322616053201</v>
      </c>
      <c r="AB2144" s="30">
        <f t="shared" si="1585"/>
        <v>11.192261605320027</v>
      </c>
      <c r="AC2144" s="31">
        <f t="shared" si="1593"/>
        <v>0</v>
      </c>
      <c r="AD2144" s="32">
        <f t="shared" si="1615"/>
        <v>-1</v>
      </c>
      <c r="AE2144" s="33">
        <f t="shared" si="1616"/>
        <v>-1</v>
      </c>
      <c r="AF2144" s="33">
        <f t="shared" si="1617"/>
        <v>0</v>
      </c>
      <c r="AG2144" s="33">
        <f t="shared" si="1618"/>
        <v>0</v>
      </c>
      <c r="AH2144" s="38">
        <f t="shared" si="1619"/>
        <v>-1</v>
      </c>
      <c r="AI2144" s="33">
        <f t="shared" si="1620"/>
        <v>-1</v>
      </c>
      <c r="AJ2144" s="39">
        <f t="shared" si="1621"/>
        <v>0</v>
      </c>
      <c r="AK2144" s="43">
        <f t="shared" si="1622"/>
        <v>0</v>
      </c>
      <c r="AL2144" s="4">
        <f t="shared" si="1594"/>
        <v>5.6699999999998454</v>
      </c>
      <c r="AM2144" s="4">
        <f t="shared" si="1595"/>
        <v>4.7077383946798363</v>
      </c>
      <c r="AN2144" s="4">
        <f t="shared" si="1596"/>
        <v>4.7077383946798363</v>
      </c>
      <c r="AO2144" s="4">
        <f t="shared" si="1597"/>
        <v>-17.980000000000018</v>
      </c>
      <c r="AP2144" s="4">
        <f t="shared" si="1598"/>
        <v>18.942261605320027</v>
      </c>
      <c r="AQ2144" s="4">
        <f t="shared" si="1599"/>
        <v>17.980000000000018</v>
      </c>
      <c r="AR2144" s="4">
        <f t="shared" si="1586"/>
        <v>10.230000000000018</v>
      </c>
      <c r="AS2144">
        <f t="shared" si="1600"/>
        <v>17.980000000000018</v>
      </c>
      <c r="AT2144" s="6">
        <f t="shared" si="1601"/>
        <v>1</v>
      </c>
      <c r="AU2144" s="4">
        <f t="shared" si="1602"/>
        <v>-8.1837270895920504</v>
      </c>
      <c r="AV2144" s="4">
        <f t="shared" si="1603"/>
        <v>-0.10713311248087082</v>
      </c>
      <c r="AW2144">
        <f t="shared" si="1604"/>
        <v>1</v>
      </c>
      <c r="AX2144">
        <f t="shared" si="1605"/>
        <v>0</v>
      </c>
      <c r="AY2144">
        <f t="shared" si="1606"/>
        <v>0</v>
      </c>
      <c r="AZ2144" s="4">
        <f t="shared" si="1587"/>
        <v>-3.9100000000000006</v>
      </c>
      <c r="BA2144" s="4">
        <f t="shared" si="1607"/>
        <v>99.86499999999981</v>
      </c>
      <c r="BB2144" s="4">
        <f t="shared" si="1588"/>
        <v>63.914999999999914</v>
      </c>
      <c r="BC2144" s="4">
        <f t="shared" si="1589"/>
        <v>181.88</v>
      </c>
      <c r="BM2144">
        <f t="shared" si="1608"/>
        <v>1</v>
      </c>
    </row>
    <row r="2145" spans="1:65" x14ac:dyDescent="0.25">
      <c r="A2145">
        <v>370</v>
      </c>
      <c r="B2145" s="1">
        <v>41719</v>
      </c>
      <c r="C2145" s="2">
        <v>1874.53</v>
      </c>
      <c r="D2145" s="2">
        <v>1883.97</v>
      </c>
      <c r="E2145" s="2">
        <v>1863.46</v>
      </c>
      <c r="F2145" s="2">
        <v>1866.52</v>
      </c>
      <c r="G2145" s="2">
        <v>5270710000</v>
      </c>
      <c r="H2145" s="2">
        <f t="shared" si="1609"/>
        <v>12.695459380774254</v>
      </c>
      <c r="I2145" s="2">
        <f t="shared" si="1610"/>
        <v>1860.4455000000003</v>
      </c>
      <c r="J2145" s="2">
        <f t="shared" si="1611"/>
        <v>13.373075857660314</v>
      </c>
      <c r="K2145" s="2">
        <f t="shared" si="1612"/>
        <v>2.5199999999999818</v>
      </c>
      <c r="L2145" s="18">
        <v>0.1067</v>
      </c>
      <c r="M2145" s="19">
        <v>8.5184981829634516</v>
      </c>
      <c r="N2145" s="4">
        <f t="shared" si="1576"/>
        <v>20.509999999999991</v>
      </c>
      <c r="O2145" s="4">
        <f t="shared" si="1613"/>
        <v>18.814000000000011</v>
      </c>
      <c r="P2145" s="4">
        <f t="shared" si="1577"/>
        <v>0.74114285714285832</v>
      </c>
      <c r="Q2145" s="4">
        <f t="shared" si="1590"/>
        <v>0.94422661097118921</v>
      </c>
      <c r="R2145" s="18">
        <f t="shared" si="1578"/>
        <v>1873.0340977443609</v>
      </c>
      <c r="S2145" s="2">
        <f t="shared" si="1579"/>
        <v>6.5140977443609245</v>
      </c>
      <c r="T2145" s="22">
        <f t="shared" si="1614"/>
        <v>1</v>
      </c>
      <c r="U2145" s="29">
        <f t="shared" si="1580"/>
        <v>1874.9331876569847</v>
      </c>
      <c r="V2145" s="30">
        <f t="shared" si="1581"/>
        <v>8.4131876569847464</v>
      </c>
      <c r="W2145" s="31">
        <f t="shared" si="1591"/>
        <v>0</v>
      </c>
      <c r="X2145" s="35">
        <f t="shared" si="1582"/>
        <v>1870.4158666666665</v>
      </c>
      <c r="Y2145" s="30">
        <f t="shared" si="1583"/>
        <v>3.8958666666665067</v>
      </c>
      <c r="Z2145" s="31">
        <f t="shared" si="1592"/>
        <v>1</v>
      </c>
      <c r="AA2145" s="29">
        <f t="shared" si="1584"/>
        <v>1874.3007627183401</v>
      </c>
      <c r="AB2145" s="30">
        <f t="shared" si="1585"/>
        <v>7.7807627183401564</v>
      </c>
      <c r="AC2145" s="31">
        <f t="shared" si="1593"/>
        <v>1</v>
      </c>
      <c r="AD2145" s="32">
        <f t="shared" si="1615"/>
        <v>1</v>
      </c>
      <c r="AE2145" s="33">
        <f t="shared" si="1616"/>
        <v>0</v>
      </c>
      <c r="AF2145" s="33">
        <f t="shared" si="1617"/>
        <v>0</v>
      </c>
      <c r="AG2145" s="33">
        <f t="shared" si="1618"/>
        <v>0</v>
      </c>
      <c r="AH2145" s="38">
        <f t="shared" si="1619"/>
        <v>0</v>
      </c>
      <c r="AI2145" s="33">
        <f t="shared" si="1620"/>
        <v>0</v>
      </c>
      <c r="AJ2145" s="39">
        <f t="shared" si="1621"/>
        <v>0</v>
      </c>
      <c r="AK2145" s="43">
        <f t="shared" si="1622"/>
        <v>0</v>
      </c>
      <c r="AL2145" s="4">
        <f t="shared" si="1594"/>
        <v>9.4400000000000546</v>
      </c>
      <c r="AM2145" s="4">
        <f t="shared" si="1595"/>
        <v>9.669237281659889</v>
      </c>
      <c r="AN2145" s="4">
        <f t="shared" si="1596"/>
        <v>9.4400000000000546</v>
      </c>
      <c r="AO2145" s="4">
        <f t="shared" si="1597"/>
        <v>-11.069999999999936</v>
      </c>
      <c r="AP2145" s="4">
        <f t="shared" si="1598"/>
        <v>10.840762718340102</v>
      </c>
      <c r="AQ2145" s="4">
        <f t="shared" si="1599"/>
        <v>10.840762718340102</v>
      </c>
      <c r="AR2145" s="4">
        <f t="shared" si="1586"/>
        <v>8.0099999999999909</v>
      </c>
      <c r="AS2145">
        <f t="shared" si="1600"/>
        <v>10.840762718340102</v>
      </c>
      <c r="AT2145" s="6">
        <f t="shared" si="1601"/>
        <v>2</v>
      </c>
      <c r="AU2145" s="4">
        <f t="shared" si="1602"/>
        <v>-1.6554326602949061</v>
      </c>
      <c r="AV2145" s="4">
        <f t="shared" si="1603"/>
        <v>0.80849818296346077</v>
      </c>
      <c r="AW2145">
        <f t="shared" si="1604"/>
        <v>0</v>
      </c>
      <c r="AX2145">
        <f t="shared" si="1605"/>
        <v>1</v>
      </c>
      <c r="AY2145">
        <f t="shared" si="1606"/>
        <v>0</v>
      </c>
      <c r="AZ2145" s="4">
        <f t="shared" si="1587"/>
        <v>-11.085000000000001</v>
      </c>
      <c r="BA2145" s="4">
        <f t="shared" si="1607"/>
        <v>103.77499999999981</v>
      </c>
      <c r="BB2145" s="4">
        <f t="shared" si="1588"/>
        <v>65.218333333333248</v>
      </c>
      <c r="BC2145" s="4">
        <f t="shared" si="1589"/>
        <v>184.62399999999997</v>
      </c>
      <c r="BM2145">
        <f t="shared" si="1608"/>
        <v>0</v>
      </c>
    </row>
    <row r="2146" spans="1:65" x14ac:dyDescent="0.25">
      <c r="A2146">
        <v>369</v>
      </c>
      <c r="B2146" s="1">
        <v>41718</v>
      </c>
      <c r="C2146" s="2">
        <v>1860.09</v>
      </c>
      <c r="D2146" s="2">
        <v>1873.49</v>
      </c>
      <c r="E2146" s="2">
        <v>1854.63</v>
      </c>
      <c r="F2146" s="2">
        <v>1872.01</v>
      </c>
      <c r="G2146" s="2">
        <v>3327540000</v>
      </c>
      <c r="H2146" s="2">
        <f t="shared" si="1609"/>
        <v>13.10190694347795</v>
      </c>
      <c r="I2146" s="2">
        <f t="shared" si="1610"/>
        <v>1858.7724999999998</v>
      </c>
      <c r="J2146" s="2">
        <f t="shared" si="1611"/>
        <v>13.447804555704293</v>
      </c>
      <c r="K2146" s="2">
        <f t="shared" si="1612"/>
        <v>-0.68000000000006366</v>
      </c>
      <c r="L2146" s="18">
        <v>0.10065</v>
      </c>
      <c r="M2146" s="19">
        <v>7.987243528734953</v>
      </c>
      <c r="N2146" s="4">
        <f t="shared" si="1576"/>
        <v>18.8599999999999</v>
      </c>
      <c r="O2146" s="4">
        <f t="shared" si="1613"/>
        <v>18.064000000000011</v>
      </c>
      <c r="P2146" s="4">
        <f t="shared" si="1577"/>
        <v>1.0240977443609038</v>
      </c>
      <c r="Q2146" s="4">
        <f t="shared" si="1590"/>
        <v>1.0338145050889829</v>
      </c>
      <c r="R2146" s="18">
        <f t="shared" si="1578"/>
        <v>1861.8944210526315</v>
      </c>
      <c r="S2146" s="2">
        <f t="shared" si="1579"/>
        <v>10.115578947368476</v>
      </c>
      <c r="T2146" s="22">
        <f t="shared" si="1614"/>
        <v>0</v>
      </c>
      <c r="U2146" s="29">
        <f t="shared" si="1580"/>
        <v>1860.5342598175182</v>
      </c>
      <c r="V2146" s="30">
        <f t="shared" si="1581"/>
        <v>11.475740182481786</v>
      </c>
      <c r="W2146" s="31">
        <f t="shared" si="1591"/>
        <v>0</v>
      </c>
      <c r="X2146" s="35">
        <f t="shared" si="1582"/>
        <v>1864.5021333333332</v>
      </c>
      <c r="Y2146" s="30">
        <f t="shared" si="1583"/>
        <v>7.5078666666668141</v>
      </c>
      <c r="Z2146" s="31">
        <f t="shared" si="1592"/>
        <v>1</v>
      </c>
      <c r="AA2146" s="29">
        <f t="shared" si="1584"/>
        <v>1861.0897621097324</v>
      </c>
      <c r="AB2146" s="30">
        <f t="shared" si="1585"/>
        <v>10.920237890267572</v>
      </c>
      <c r="AC2146" s="31">
        <f t="shared" si="1593"/>
        <v>0</v>
      </c>
      <c r="AD2146" s="32">
        <f t="shared" si="1615"/>
        <v>-1</v>
      </c>
      <c r="AE2146" s="33">
        <f t="shared" si="1616"/>
        <v>0</v>
      </c>
      <c r="AF2146" s="33">
        <f t="shared" si="1617"/>
        <v>0</v>
      </c>
      <c r="AG2146" s="33">
        <f t="shared" si="1618"/>
        <v>0</v>
      </c>
      <c r="AH2146" s="38">
        <f t="shared" si="1619"/>
        <v>0</v>
      </c>
      <c r="AI2146" s="33">
        <f t="shared" si="1620"/>
        <v>0</v>
      </c>
      <c r="AJ2146" s="39">
        <f t="shared" si="1621"/>
        <v>0</v>
      </c>
      <c r="AK2146" s="43">
        <f t="shared" si="1622"/>
        <v>0</v>
      </c>
      <c r="AL2146" s="4">
        <f t="shared" si="1594"/>
        <v>13.400000000000091</v>
      </c>
      <c r="AM2146" s="4">
        <f t="shared" si="1595"/>
        <v>12.40023789026759</v>
      </c>
      <c r="AN2146" s="4">
        <f t="shared" si="1596"/>
        <v>12.40023789026759</v>
      </c>
      <c r="AO2146" s="4">
        <f t="shared" si="1597"/>
        <v>-5.459999999999809</v>
      </c>
      <c r="AP2146" s="4">
        <f t="shared" si="1598"/>
        <v>6.4597621097323099</v>
      </c>
      <c r="AQ2146" s="4">
        <f t="shared" si="1599"/>
        <v>5.459999999999809</v>
      </c>
      <c r="AR2146" s="4">
        <f t="shared" si="1586"/>
        <v>11.920000000000073</v>
      </c>
      <c r="AS2146">
        <f t="shared" si="1600"/>
        <v>12.40023789026759</v>
      </c>
      <c r="AT2146" s="6">
        <f t="shared" si="1601"/>
        <v>1</v>
      </c>
      <c r="AU2146" s="4">
        <f t="shared" si="1602"/>
        <v>-2.5981178972388168</v>
      </c>
      <c r="AV2146" s="4">
        <f t="shared" si="1603"/>
        <v>-3.6327564712651199</v>
      </c>
      <c r="AW2146">
        <f t="shared" si="1604"/>
        <v>1</v>
      </c>
      <c r="AX2146">
        <f t="shared" si="1605"/>
        <v>0</v>
      </c>
      <c r="AY2146">
        <f t="shared" si="1606"/>
        <v>0</v>
      </c>
      <c r="AZ2146" s="4">
        <f t="shared" si="1587"/>
        <v>-3.9100000000000006</v>
      </c>
      <c r="BA2146" s="4">
        <f t="shared" si="1607"/>
        <v>114.85999999999981</v>
      </c>
      <c r="BB2146" s="4">
        <f t="shared" si="1588"/>
        <v>65.218333333333248</v>
      </c>
      <c r="BC2146" s="4">
        <f t="shared" si="1589"/>
        <v>178.84799999999996</v>
      </c>
      <c r="BM2146">
        <f t="shared" si="1608"/>
        <v>0</v>
      </c>
    </row>
    <row r="2147" spans="1:65" x14ac:dyDescent="0.25">
      <c r="A2147">
        <v>368</v>
      </c>
      <c r="B2147" s="1">
        <v>41717</v>
      </c>
      <c r="C2147" s="2">
        <v>1872.25</v>
      </c>
      <c r="D2147" s="2">
        <v>1874.14</v>
      </c>
      <c r="E2147" s="2">
        <v>1850.35</v>
      </c>
      <c r="F2147" s="2">
        <v>1860.77</v>
      </c>
      <c r="G2147" s="2">
        <v>3289210000</v>
      </c>
      <c r="H2147" s="2">
        <f t="shared" si="1609"/>
        <v>13.283646420400631</v>
      </c>
      <c r="I2147" s="2">
        <f t="shared" si="1610"/>
        <v>1857.23</v>
      </c>
      <c r="J2147" s="2">
        <f t="shared" si="1611"/>
        <v>13.92023234077122</v>
      </c>
      <c r="K2147" s="2">
        <f t="shared" si="1612"/>
        <v>0</v>
      </c>
      <c r="L2147" s="18">
        <v>0.10675</v>
      </c>
      <c r="M2147" s="19">
        <v>8.5235826026337165</v>
      </c>
      <c r="N2147" s="4">
        <f t="shared" si="1576"/>
        <v>23.790000000000191</v>
      </c>
      <c r="O2147" s="4">
        <f t="shared" si="1613"/>
        <v>16.991000000000032</v>
      </c>
      <c r="P2147" s="4">
        <f t="shared" si="1577"/>
        <v>1.124421052631581</v>
      </c>
      <c r="Q2147" s="4">
        <f t="shared" si="1590"/>
        <v>1.139127737226278</v>
      </c>
      <c r="R2147" s="18">
        <f t="shared" si="1578"/>
        <v>1873.7613233082707</v>
      </c>
      <c r="S2147" s="2">
        <f t="shared" si="1579"/>
        <v>12.991323308270694</v>
      </c>
      <c r="T2147" s="22">
        <f t="shared" si="1614"/>
        <v>0</v>
      </c>
      <c r="U2147" s="29">
        <f t="shared" si="1580"/>
        <v>1872.7534173511681</v>
      </c>
      <c r="V2147" s="30">
        <f t="shared" si="1581"/>
        <v>11.9834173511681</v>
      </c>
      <c r="W2147" s="31">
        <f t="shared" si="1591"/>
        <v>0</v>
      </c>
      <c r="X2147" s="35">
        <f t="shared" si="1582"/>
        <v>1876.8349333333326</v>
      </c>
      <c r="Y2147" s="30">
        <f t="shared" si="1583"/>
        <v>16.064933333332647</v>
      </c>
      <c r="Z2147" s="31">
        <f t="shared" si="1592"/>
        <v>0</v>
      </c>
      <c r="AA2147" s="29">
        <f t="shared" si="1584"/>
        <v>1873.324829588671</v>
      </c>
      <c r="AB2147" s="30">
        <f t="shared" si="1585"/>
        <v>12.554829588671055</v>
      </c>
      <c r="AC2147" s="31">
        <f t="shared" si="1593"/>
        <v>0</v>
      </c>
      <c r="AD2147" s="32">
        <f t="shared" si="1615"/>
        <v>-1</v>
      </c>
      <c r="AE2147" s="33">
        <f t="shared" si="1616"/>
        <v>0</v>
      </c>
      <c r="AF2147" s="33">
        <f t="shared" si="1617"/>
        <v>0</v>
      </c>
      <c r="AG2147" s="33">
        <f t="shared" si="1618"/>
        <v>0</v>
      </c>
      <c r="AH2147" s="38">
        <f t="shared" si="1619"/>
        <v>-1</v>
      </c>
      <c r="AI2147" s="33">
        <f t="shared" si="1620"/>
        <v>0</v>
      </c>
      <c r="AJ2147" s="39">
        <f t="shared" si="1621"/>
        <v>0</v>
      </c>
      <c r="AK2147" s="43">
        <f t="shared" si="1622"/>
        <v>0</v>
      </c>
      <c r="AL2147" s="4">
        <f t="shared" si="1594"/>
        <v>1.8900000000001</v>
      </c>
      <c r="AM2147" s="4">
        <f t="shared" si="1595"/>
        <v>0.81517041132906343</v>
      </c>
      <c r="AN2147" s="4">
        <f t="shared" si="1596"/>
        <v>0.81517041132906343</v>
      </c>
      <c r="AO2147" s="4">
        <f t="shared" si="1597"/>
        <v>-21.900000000000091</v>
      </c>
      <c r="AP2147" s="4">
        <f t="shared" si="1598"/>
        <v>22.974829588671128</v>
      </c>
      <c r="AQ2147" s="4">
        <f t="shared" si="1599"/>
        <v>21.900000000000091</v>
      </c>
      <c r="AR2147" s="4">
        <f t="shared" si="1586"/>
        <v>11.480000000000018</v>
      </c>
      <c r="AS2147">
        <f t="shared" si="1600"/>
        <v>21.900000000000091</v>
      </c>
      <c r="AT2147" s="6">
        <f t="shared" si="1601"/>
        <v>1</v>
      </c>
      <c r="AU2147" s="4">
        <f t="shared" si="1602"/>
        <v>-11.648499800585148</v>
      </c>
      <c r="AV2147" s="4">
        <f t="shared" si="1603"/>
        <v>-2.6564173973663019</v>
      </c>
      <c r="AW2147">
        <f t="shared" si="1604"/>
        <v>1</v>
      </c>
      <c r="AX2147">
        <f t="shared" si="1605"/>
        <v>0</v>
      </c>
      <c r="AY2147">
        <f t="shared" si="1606"/>
        <v>0</v>
      </c>
      <c r="AZ2147" s="4">
        <f t="shared" si="1587"/>
        <v>-3.9100000000000006</v>
      </c>
      <c r="BA2147" s="4">
        <f t="shared" si="1607"/>
        <v>118.76999999999981</v>
      </c>
      <c r="BB2147" s="4">
        <f t="shared" si="1588"/>
        <v>65.218333333333248</v>
      </c>
      <c r="BC2147" s="4">
        <f t="shared" si="1589"/>
        <v>183.71199999999996</v>
      </c>
      <c r="BM2147">
        <f t="shared" si="1608"/>
        <v>0</v>
      </c>
    </row>
    <row r="2148" spans="1:65" x14ac:dyDescent="0.25">
      <c r="A2148">
        <v>367</v>
      </c>
      <c r="B2148" s="1">
        <v>41716</v>
      </c>
      <c r="C2148" s="2">
        <v>1858.92</v>
      </c>
      <c r="D2148" s="2">
        <v>1873.76</v>
      </c>
      <c r="E2148" s="2">
        <v>1858.92</v>
      </c>
      <c r="F2148" s="2">
        <v>1872.25</v>
      </c>
      <c r="G2148" s="2">
        <v>2930190000</v>
      </c>
      <c r="H2148" s="2">
        <f t="shared" si="1609"/>
        <v>13.384919208655027</v>
      </c>
      <c r="I2148" s="2">
        <f t="shared" si="1610"/>
        <v>1855.5625</v>
      </c>
      <c r="J2148" s="2">
        <f t="shared" si="1611"/>
        <v>13.648344366529168</v>
      </c>
      <c r="K2148" s="2">
        <f t="shared" si="1612"/>
        <v>9.0000000000145519E-2</v>
      </c>
      <c r="L2148" s="18">
        <v>0.11244999999999999</v>
      </c>
      <c r="M2148" s="19">
        <v>8.9143479994912553</v>
      </c>
      <c r="N2148" s="4">
        <f t="shared" si="1576"/>
        <v>14.930000000000064</v>
      </c>
      <c r="O2148" s="4">
        <f t="shared" si="1613"/>
        <v>15.154000000000019</v>
      </c>
      <c r="P2148" s="4">
        <f t="shared" si="1577"/>
        <v>1.511323308270679</v>
      </c>
      <c r="Q2148" s="4">
        <f t="shared" si="1590"/>
        <v>1.2908137209437136</v>
      </c>
      <c r="R2148" s="18">
        <f t="shared" si="1578"/>
        <v>1860.3272406015037</v>
      </c>
      <c r="S2148" s="2">
        <f t="shared" si="1579"/>
        <v>11.922759398496282</v>
      </c>
      <c r="T2148" s="22">
        <f t="shared" si="1614"/>
        <v>0</v>
      </c>
      <c r="U2148" s="29">
        <f t="shared" si="1580"/>
        <v>1859.4948598070318</v>
      </c>
      <c r="V2148" s="30">
        <f t="shared" si="1581"/>
        <v>12.755140192968156</v>
      </c>
      <c r="W2148" s="31">
        <f t="shared" si="1591"/>
        <v>0</v>
      </c>
      <c r="X2148" s="35">
        <f t="shared" si="1582"/>
        <v>1857.7973333333334</v>
      </c>
      <c r="Y2148" s="30">
        <f t="shared" si="1583"/>
        <v>14.452666666666573</v>
      </c>
      <c r="Z2148" s="31">
        <f t="shared" si="1592"/>
        <v>0</v>
      </c>
      <c r="AA2148" s="29">
        <f t="shared" si="1584"/>
        <v>1859.257206100714</v>
      </c>
      <c r="AB2148" s="30">
        <f t="shared" si="1585"/>
        <v>12.992793899285971</v>
      </c>
      <c r="AC2148" s="31">
        <f t="shared" si="1593"/>
        <v>0</v>
      </c>
      <c r="AD2148" s="32">
        <f t="shared" si="1615"/>
        <v>-1</v>
      </c>
      <c r="AE2148" s="33">
        <f t="shared" si="1616"/>
        <v>0</v>
      </c>
      <c r="AF2148" s="33">
        <f t="shared" si="1617"/>
        <v>0</v>
      </c>
      <c r="AG2148" s="33">
        <f t="shared" si="1618"/>
        <v>0</v>
      </c>
      <c r="AH2148" s="38">
        <f t="shared" si="1619"/>
        <v>-1</v>
      </c>
      <c r="AI2148" s="33">
        <f t="shared" si="1620"/>
        <v>-1</v>
      </c>
      <c r="AJ2148" s="39">
        <f t="shared" si="1621"/>
        <v>-1</v>
      </c>
      <c r="AK2148" s="43">
        <f t="shared" si="1622"/>
        <v>0</v>
      </c>
      <c r="AL2148" s="4">
        <f t="shared" si="1594"/>
        <v>14.839999999999918</v>
      </c>
      <c r="AM2148" s="4">
        <f t="shared" si="1595"/>
        <v>14.502793899285962</v>
      </c>
      <c r="AN2148" s="4">
        <f t="shared" si="1596"/>
        <v>14.502793899285962</v>
      </c>
      <c r="AO2148" s="4">
        <f t="shared" si="1597"/>
        <v>0</v>
      </c>
      <c r="AP2148" s="4">
        <f t="shared" si="1598"/>
        <v>0.3372061007139564</v>
      </c>
      <c r="AQ2148" s="4">
        <f t="shared" si="1599"/>
        <v>0</v>
      </c>
      <c r="AR2148" s="4">
        <f t="shared" si="1586"/>
        <v>13.329999999999927</v>
      </c>
      <c r="AS2148">
        <f t="shared" si="1600"/>
        <v>14.502793899285962</v>
      </c>
      <c r="AT2148" s="6">
        <f t="shared" si="1601"/>
        <v>1</v>
      </c>
      <c r="AU2148" s="4">
        <f t="shared" si="1602"/>
        <v>-3.6039604391397599</v>
      </c>
      <c r="AV2148" s="4">
        <f t="shared" si="1603"/>
        <v>-4.1156520005086721</v>
      </c>
      <c r="AW2148">
        <f t="shared" si="1604"/>
        <v>1</v>
      </c>
      <c r="AX2148">
        <f t="shared" si="1605"/>
        <v>0</v>
      </c>
      <c r="AY2148">
        <f t="shared" si="1606"/>
        <v>0</v>
      </c>
      <c r="AZ2148" s="4">
        <f t="shared" si="1587"/>
        <v>-3.9100000000000006</v>
      </c>
      <c r="BA2148" s="4">
        <f t="shared" si="1607"/>
        <v>122.67999999999981</v>
      </c>
      <c r="BB2148" s="4">
        <f t="shared" si="1588"/>
        <v>65.218333333333248</v>
      </c>
      <c r="BC2148" s="4">
        <f t="shared" si="1589"/>
        <v>178.38</v>
      </c>
      <c r="BM2148">
        <f t="shared" si="1608"/>
        <v>1</v>
      </c>
    </row>
    <row r="2149" spans="1:65" x14ac:dyDescent="0.25">
      <c r="A2149">
        <v>366</v>
      </c>
      <c r="B2149" s="1">
        <v>41715</v>
      </c>
      <c r="C2149" s="2">
        <v>1842.81</v>
      </c>
      <c r="D2149" s="2">
        <v>1862.3</v>
      </c>
      <c r="E2149" s="2">
        <v>1842.81</v>
      </c>
      <c r="F2149" s="2">
        <v>1858.83</v>
      </c>
      <c r="G2149" s="2">
        <v>2860490000</v>
      </c>
      <c r="H2149" s="2">
        <f t="shared" si="1609"/>
        <v>14.312305855063643</v>
      </c>
      <c r="I2149" s="2">
        <f t="shared" si="1610"/>
        <v>1854.568</v>
      </c>
      <c r="J2149" s="2">
        <f t="shared" si="1611"/>
        <v>14.161942802714902</v>
      </c>
      <c r="K2149" s="2">
        <f t="shared" si="1612"/>
        <v>1.6799999999998363</v>
      </c>
      <c r="L2149" s="18">
        <v>0.1207</v>
      </c>
      <c r="M2149" s="19">
        <v>9.4772464870836544</v>
      </c>
      <c r="N2149" s="4">
        <f t="shared" si="1576"/>
        <v>21.169999999999845</v>
      </c>
      <c r="O2149" s="4">
        <f t="shared" si="1613"/>
        <v>16.711000000000013</v>
      </c>
      <c r="P2149" s="4">
        <f t="shared" si="1577"/>
        <v>1.4972406015037618</v>
      </c>
      <c r="Q2149" s="4">
        <f t="shared" si="1590"/>
        <v>1.4739995052098505</v>
      </c>
      <c r="R2149" s="18">
        <f t="shared" si="1578"/>
        <v>1842.8081278195489</v>
      </c>
      <c r="S2149" s="2">
        <f t="shared" si="1579"/>
        <v>16.021872180451055</v>
      </c>
      <c r="T2149" s="22">
        <f t="shared" si="1614"/>
        <v>0</v>
      </c>
      <c r="U2149" s="29">
        <f t="shared" si="1580"/>
        <v>1843.4855198991354</v>
      </c>
      <c r="V2149" s="30">
        <f t="shared" si="1581"/>
        <v>15.34448010086453</v>
      </c>
      <c r="W2149" s="31">
        <f t="shared" si="1591"/>
        <v>0</v>
      </c>
      <c r="X2149" s="35">
        <f t="shared" si="1582"/>
        <v>1835.5133333333342</v>
      </c>
      <c r="Y2149" s="30">
        <f t="shared" si="1583"/>
        <v>23.316666666665697</v>
      </c>
      <c r="Z2149" s="31">
        <f t="shared" si="1592"/>
        <v>0</v>
      </c>
      <c r="AA2149" s="29">
        <f t="shared" si="1584"/>
        <v>1842.3694137799232</v>
      </c>
      <c r="AB2149" s="30">
        <f t="shared" si="1585"/>
        <v>16.460586220076721</v>
      </c>
      <c r="AC2149" s="31">
        <f t="shared" si="1593"/>
        <v>0</v>
      </c>
      <c r="AD2149" s="32">
        <f t="shared" si="1615"/>
        <v>-1</v>
      </c>
      <c r="AE2149" s="33">
        <f t="shared" si="1616"/>
        <v>-1</v>
      </c>
      <c r="AF2149" s="33">
        <f t="shared" si="1617"/>
        <v>0</v>
      </c>
      <c r="AG2149" s="33">
        <f t="shared" si="1618"/>
        <v>0</v>
      </c>
      <c r="AH2149" s="38">
        <f t="shared" si="1619"/>
        <v>-1</v>
      </c>
      <c r="AI2149" s="33">
        <f t="shared" si="1620"/>
        <v>-1</v>
      </c>
      <c r="AJ2149" s="39">
        <f t="shared" si="1621"/>
        <v>-1</v>
      </c>
      <c r="AK2149" s="43">
        <f t="shared" si="1622"/>
        <v>-1</v>
      </c>
      <c r="AL2149" s="4">
        <f t="shared" si="1594"/>
        <v>19.490000000000009</v>
      </c>
      <c r="AM2149" s="4">
        <f t="shared" si="1595"/>
        <v>19.930586220076748</v>
      </c>
      <c r="AN2149" s="4">
        <f t="shared" si="1596"/>
        <v>19.490000000000009</v>
      </c>
      <c r="AO2149" s="4">
        <f t="shared" si="1597"/>
        <v>0</v>
      </c>
      <c r="AP2149" s="4">
        <f t="shared" si="1598"/>
        <v>-0.44058622007673875</v>
      </c>
      <c r="AQ2149" s="4">
        <f t="shared" si="1599"/>
        <v>0.44058622007673875</v>
      </c>
      <c r="AR2149" s="4">
        <f t="shared" si="1586"/>
        <v>16.019999999999982</v>
      </c>
      <c r="AS2149">
        <f t="shared" si="1600"/>
        <v>19.490000000000009</v>
      </c>
      <c r="AT2149" s="6">
        <f t="shared" si="1601"/>
        <v>1</v>
      </c>
      <c r="AU2149" s="4">
        <f t="shared" si="1602"/>
        <v>-4.8522043747176156</v>
      </c>
      <c r="AV2149" s="4">
        <f t="shared" si="1603"/>
        <v>-6.2427535129163276</v>
      </c>
      <c r="AW2149">
        <f t="shared" si="1604"/>
        <v>1</v>
      </c>
      <c r="AX2149">
        <f t="shared" si="1605"/>
        <v>0</v>
      </c>
      <c r="AY2149">
        <f t="shared" si="1606"/>
        <v>0</v>
      </c>
      <c r="AZ2149" s="4">
        <f t="shared" si="1587"/>
        <v>-3.9100000000000006</v>
      </c>
      <c r="BA2149" s="4">
        <f t="shared" si="1607"/>
        <v>126.5899999999998</v>
      </c>
      <c r="BB2149" s="4">
        <f t="shared" si="1588"/>
        <v>67.824999999999918</v>
      </c>
      <c r="BC2149" s="4">
        <f t="shared" si="1589"/>
        <v>171.93599999999998</v>
      </c>
      <c r="BM2149">
        <f t="shared" si="1608"/>
        <v>1</v>
      </c>
    </row>
    <row r="2150" spans="1:65" x14ac:dyDescent="0.25">
      <c r="A2150">
        <v>365</v>
      </c>
      <c r="B2150" s="1">
        <v>41712</v>
      </c>
      <c r="C2150" s="2">
        <v>1845.07</v>
      </c>
      <c r="D2150" s="2">
        <v>1852.44</v>
      </c>
      <c r="E2150" s="2">
        <v>1839.57</v>
      </c>
      <c r="F2150" s="2">
        <v>1841.13</v>
      </c>
      <c r="G2150" s="2">
        <v>3285460000</v>
      </c>
      <c r="H2150" s="2">
        <f t="shared" si="1609"/>
        <v>12.3253056757226</v>
      </c>
      <c r="I2150" s="2">
        <f t="shared" si="1610"/>
        <v>1853.8505</v>
      </c>
      <c r="J2150" s="2">
        <f t="shared" si="1611"/>
        <v>15.050499414689821</v>
      </c>
      <c r="K2150" s="2">
        <f t="shared" si="1612"/>
        <v>-1.2699999999999818</v>
      </c>
      <c r="L2150" s="18">
        <v>0.16165000000000002</v>
      </c>
      <c r="M2150" s="19">
        <v>12.728517935028169</v>
      </c>
      <c r="N2150" s="4">
        <f t="shared" si="1576"/>
        <v>12.870000000000118</v>
      </c>
      <c r="O2150" s="4">
        <f t="shared" si="1613"/>
        <v>17.095000000000027</v>
      </c>
      <c r="P2150" s="4">
        <f t="shared" si="1577"/>
        <v>1.678127819548874</v>
      </c>
      <c r="Q2150" s="4">
        <f t="shared" si="1590"/>
        <v>1.732102305475506</v>
      </c>
      <c r="R2150" s="18">
        <f t="shared" si="1578"/>
        <v>1848.5738270676691</v>
      </c>
      <c r="S2150" s="2">
        <f t="shared" si="1579"/>
        <v>7.4438270676689626</v>
      </c>
      <c r="T2150" s="22">
        <f t="shared" si="1614"/>
        <v>1</v>
      </c>
      <c r="U2150" s="29">
        <f t="shared" si="1580"/>
        <v>1845.9234922320522</v>
      </c>
      <c r="V2150" s="30">
        <f t="shared" si="1581"/>
        <v>4.7934922320521309</v>
      </c>
      <c r="W2150" s="31">
        <f t="shared" si="1591"/>
        <v>1</v>
      </c>
      <c r="X2150" s="35">
        <f t="shared" si="1582"/>
        <v>1846.6021333333338</v>
      </c>
      <c r="Y2150" s="30">
        <f t="shared" si="1583"/>
        <v>5.4721333333336588</v>
      </c>
      <c r="Z2150" s="31">
        <f t="shared" si="1592"/>
        <v>1</v>
      </c>
      <c r="AA2150" s="29">
        <f t="shared" si="1584"/>
        <v>1846.0185019862315</v>
      </c>
      <c r="AB2150" s="30">
        <f t="shared" si="1585"/>
        <v>4.8885019862314039</v>
      </c>
      <c r="AC2150" s="31">
        <f t="shared" si="1593"/>
        <v>1</v>
      </c>
      <c r="AD2150" s="32">
        <f t="shared" si="1615"/>
        <v>1</v>
      </c>
      <c r="AE2150" s="33">
        <f t="shared" si="1616"/>
        <v>0</v>
      </c>
      <c r="AF2150" s="33">
        <f t="shared" si="1617"/>
        <v>0</v>
      </c>
      <c r="AG2150" s="33">
        <f t="shared" si="1618"/>
        <v>0</v>
      </c>
      <c r="AH2150" s="38">
        <f t="shared" si="1619"/>
        <v>1</v>
      </c>
      <c r="AI2150" s="33">
        <f t="shared" si="1620"/>
        <v>1</v>
      </c>
      <c r="AJ2150" s="39">
        <f t="shared" si="1621"/>
        <v>1</v>
      </c>
      <c r="AK2150" s="43">
        <f t="shared" si="1622"/>
        <v>0</v>
      </c>
      <c r="AL2150" s="4">
        <f t="shared" si="1594"/>
        <v>7.3700000000001182</v>
      </c>
      <c r="AM2150" s="4">
        <f t="shared" si="1595"/>
        <v>6.4214980137685416</v>
      </c>
      <c r="AN2150" s="4">
        <f t="shared" si="1596"/>
        <v>6.4214980137685416</v>
      </c>
      <c r="AO2150" s="4">
        <f t="shared" si="1597"/>
        <v>-5.5</v>
      </c>
      <c r="AP2150" s="4">
        <f t="shared" si="1598"/>
        <v>6.4485019862315767</v>
      </c>
      <c r="AQ2150" s="4">
        <f t="shared" si="1599"/>
        <v>5.5</v>
      </c>
      <c r="AR2150" s="4">
        <f t="shared" si="1586"/>
        <v>3.9399999999998272</v>
      </c>
      <c r="AS2150">
        <f t="shared" si="1600"/>
        <v>6.4214980137685416</v>
      </c>
      <c r="AT2150" s="6">
        <f t="shared" si="1601"/>
        <v>0</v>
      </c>
      <c r="AU2150" s="4">
        <f t="shared" si="1602"/>
        <v>5.9844604786599085</v>
      </c>
      <c r="AV2150" s="4">
        <f t="shared" si="1603"/>
        <v>9.0885179350283423</v>
      </c>
      <c r="AW2150">
        <f t="shared" si="1604"/>
        <v>0</v>
      </c>
      <c r="AX2150">
        <f t="shared" si="1605"/>
        <v>0</v>
      </c>
      <c r="AY2150">
        <f t="shared" si="1606"/>
        <v>0</v>
      </c>
      <c r="AZ2150" s="4">
        <f t="shared" si="1587"/>
        <v>6.94</v>
      </c>
      <c r="BA2150" s="4">
        <f t="shared" si="1607"/>
        <v>130.4999999999998</v>
      </c>
      <c r="BB2150" s="4">
        <f t="shared" si="1588"/>
        <v>71.734999999999914</v>
      </c>
      <c r="BC2150" s="4">
        <f t="shared" si="1589"/>
        <v>172.83999999999997</v>
      </c>
      <c r="BM2150">
        <f t="shared" si="1608"/>
        <v>1</v>
      </c>
    </row>
    <row r="2151" spans="1:65" x14ac:dyDescent="0.25">
      <c r="A2151">
        <v>364</v>
      </c>
      <c r="B2151" s="1">
        <v>41711</v>
      </c>
      <c r="C2151" s="2">
        <v>1869.06</v>
      </c>
      <c r="D2151" s="2">
        <v>1874.4</v>
      </c>
      <c r="E2151" s="2">
        <v>1841.86</v>
      </c>
      <c r="F2151" s="2">
        <v>1846.34</v>
      </c>
      <c r="G2151" s="2">
        <v>3670990000</v>
      </c>
      <c r="H2151" s="2">
        <f t="shared" si="1609"/>
        <v>10.631228057002623</v>
      </c>
      <c r="I2151" s="2">
        <f t="shared" si="1610"/>
        <v>1852.3380000000002</v>
      </c>
      <c r="J2151" s="2">
        <f t="shared" si="1611"/>
        <v>14.116086344458578</v>
      </c>
      <c r="K2151" s="2">
        <f t="shared" si="1612"/>
        <v>0.85999999999989996</v>
      </c>
      <c r="L2151" s="18">
        <v>0.13539999999999999</v>
      </c>
      <c r="M2151" s="19">
        <v>10.787789993416045</v>
      </c>
      <c r="N2151" s="4">
        <f t="shared" si="1576"/>
        <v>32.540000000000191</v>
      </c>
      <c r="O2151" s="4">
        <f t="shared" si="1613"/>
        <v>17.833000000000016</v>
      </c>
      <c r="P2151" s="4">
        <f t="shared" si="1577"/>
        <v>2.2338270676691749</v>
      </c>
      <c r="Q2151" s="4">
        <f t="shared" si="1590"/>
        <v>2.1884416206469077</v>
      </c>
      <c r="R2151" s="18">
        <f t="shared" si="1578"/>
        <v>1871.0412706766917</v>
      </c>
      <c r="S2151" s="2">
        <f t="shared" si="1579"/>
        <v>24.70127067669182</v>
      </c>
      <c r="T2151" s="22">
        <f t="shared" si="1614"/>
        <v>0</v>
      </c>
      <c r="U2151" s="29">
        <f t="shared" si="1580"/>
        <v>1870.1172147124387</v>
      </c>
      <c r="V2151" s="30">
        <f t="shared" si="1581"/>
        <v>23.777214712438763</v>
      </c>
      <c r="W2151" s="31">
        <f t="shared" si="1591"/>
        <v>0</v>
      </c>
      <c r="X2151" s="35">
        <f t="shared" si="1582"/>
        <v>1865.2686666666671</v>
      </c>
      <c r="Y2151" s="30">
        <f t="shared" si="1583"/>
        <v>18.928666666667141</v>
      </c>
      <c r="Z2151" s="31">
        <f t="shared" si="1592"/>
        <v>0</v>
      </c>
      <c r="AA2151" s="29">
        <f t="shared" si="1584"/>
        <v>1869.4384179860308</v>
      </c>
      <c r="AB2151" s="30">
        <f t="shared" si="1585"/>
        <v>23.098417986030881</v>
      </c>
      <c r="AC2151" s="31">
        <f t="shared" si="1593"/>
        <v>0</v>
      </c>
      <c r="AD2151" s="32">
        <f t="shared" si="1615"/>
        <v>-1</v>
      </c>
      <c r="AE2151" s="33">
        <f t="shared" si="1616"/>
        <v>-1</v>
      </c>
      <c r="AF2151" s="33">
        <f t="shared" si="1617"/>
        <v>-1</v>
      </c>
      <c r="AG2151" s="33">
        <f t="shared" si="1618"/>
        <v>0</v>
      </c>
      <c r="AH2151" s="38">
        <f t="shared" si="1619"/>
        <v>-1</v>
      </c>
      <c r="AI2151" s="33">
        <f t="shared" si="1620"/>
        <v>-1</v>
      </c>
      <c r="AJ2151" s="39">
        <f t="shared" si="1621"/>
        <v>-1</v>
      </c>
      <c r="AK2151" s="43">
        <f t="shared" si="1622"/>
        <v>-1</v>
      </c>
      <c r="AL2151" s="4">
        <f t="shared" si="1594"/>
        <v>5.3400000000001455</v>
      </c>
      <c r="AM2151" s="4">
        <f t="shared" si="1595"/>
        <v>4.9615820139692914</v>
      </c>
      <c r="AN2151" s="4">
        <f t="shared" si="1596"/>
        <v>4.9615820139692914</v>
      </c>
      <c r="AO2151" s="4">
        <f t="shared" si="1597"/>
        <v>-27.200000000000045</v>
      </c>
      <c r="AP2151" s="4">
        <f t="shared" si="1598"/>
        <v>27.5784179860309</v>
      </c>
      <c r="AQ2151" s="4">
        <f t="shared" si="1599"/>
        <v>27.200000000000045</v>
      </c>
      <c r="AR2151" s="4">
        <f t="shared" si="1586"/>
        <v>22.720000000000027</v>
      </c>
      <c r="AS2151">
        <f t="shared" si="1600"/>
        <v>27.200000000000045</v>
      </c>
      <c r="AT2151" s="6">
        <f t="shared" si="1601"/>
        <v>1</v>
      </c>
      <c r="AU2151" s="4">
        <f t="shared" si="1602"/>
        <v>-17.183916866933203</v>
      </c>
      <c r="AV2151" s="4">
        <f t="shared" si="1603"/>
        <v>-11.632210006583982</v>
      </c>
      <c r="AW2151">
        <f t="shared" si="1604"/>
        <v>1</v>
      </c>
      <c r="AX2151">
        <f t="shared" si="1605"/>
        <v>0</v>
      </c>
      <c r="AY2151">
        <f t="shared" si="1606"/>
        <v>0</v>
      </c>
      <c r="AZ2151" s="4">
        <f t="shared" si="1587"/>
        <v>-3.9100000000000006</v>
      </c>
      <c r="BA2151" s="4">
        <f t="shared" si="1607"/>
        <v>123.5599999999998</v>
      </c>
      <c r="BB2151" s="4">
        <f t="shared" si="1588"/>
        <v>67.108333333333249</v>
      </c>
      <c r="BC2151" s="4">
        <f t="shared" si="1589"/>
        <v>182.43599999999998</v>
      </c>
      <c r="BM2151">
        <f t="shared" si="1608"/>
        <v>1</v>
      </c>
    </row>
    <row r="2152" spans="1:65" x14ac:dyDescent="0.25">
      <c r="A2152">
        <v>363</v>
      </c>
      <c r="B2152" s="1">
        <v>41710</v>
      </c>
      <c r="C2152" s="2">
        <v>1866.15</v>
      </c>
      <c r="D2152" s="2">
        <v>1868.38</v>
      </c>
      <c r="E2152" s="2">
        <v>1854.38</v>
      </c>
      <c r="F2152" s="2">
        <v>1868.2</v>
      </c>
      <c r="G2152" s="2">
        <v>3270860000</v>
      </c>
      <c r="H2152" s="2">
        <f t="shared" si="1609"/>
        <v>12.874843904123844</v>
      </c>
      <c r="I2152" s="2">
        <f t="shared" si="1610"/>
        <v>1849.8910000000003</v>
      </c>
      <c r="J2152" s="2">
        <f t="shared" si="1611"/>
        <v>14.260891276494569</v>
      </c>
      <c r="K2152" s="2">
        <f t="shared" si="1612"/>
        <v>-1.4800000000000182</v>
      </c>
      <c r="L2152" s="18">
        <v>0.10935</v>
      </c>
      <c r="M2152" s="19">
        <v>8.7096375070146461</v>
      </c>
      <c r="N2152" s="4">
        <f t="shared" si="1576"/>
        <v>14</v>
      </c>
      <c r="O2152" s="4">
        <f t="shared" si="1613"/>
        <v>15.918999999999983</v>
      </c>
      <c r="P2152" s="4">
        <f t="shared" si="1577"/>
        <v>2.8412706766917322</v>
      </c>
      <c r="Q2152" s="4">
        <f t="shared" si="1590"/>
        <v>2.7108069549710208</v>
      </c>
      <c r="R2152" s="18">
        <f t="shared" si="1578"/>
        <v>1870.6858345864662</v>
      </c>
      <c r="S2152" s="2">
        <f t="shared" si="1579"/>
        <v>2.485834586466126</v>
      </c>
      <c r="T2152" s="22">
        <f t="shared" si="1614"/>
        <v>1</v>
      </c>
      <c r="U2152" s="29">
        <f t="shared" si="1580"/>
        <v>1867.3322261870264</v>
      </c>
      <c r="V2152" s="30">
        <f t="shared" si="1581"/>
        <v>0.86777381297360989</v>
      </c>
      <c r="W2152" s="31">
        <f t="shared" si="1591"/>
        <v>1</v>
      </c>
      <c r="X2152" s="35">
        <f t="shared" si="1582"/>
        <v>1866.5956000000006</v>
      </c>
      <c r="Y2152" s="30">
        <f t="shared" si="1583"/>
        <v>1.6043999999994867</v>
      </c>
      <c r="Z2152" s="31">
        <f t="shared" si="1592"/>
        <v>1</v>
      </c>
      <c r="AA2152" s="29">
        <f t="shared" si="1584"/>
        <v>1867.2290985208429</v>
      </c>
      <c r="AB2152" s="30">
        <f t="shared" si="1585"/>
        <v>0.97090147915719172</v>
      </c>
      <c r="AC2152" s="31">
        <f t="shared" si="1593"/>
        <v>1</v>
      </c>
      <c r="AD2152" s="32">
        <f t="shared" si="1615"/>
        <v>1</v>
      </c>
      <c r="AE2152" s="33">
        <f t="shared" si="1616"/>
        <v>0</v>
      </c>
      <c r="AF2152" s="33">
        <f t="shared" si="1617"/>
        <v>1</v>
      </c>
      <c r="AG2152" s="33">
        <f t="shared" si="1618"/>
        <v>0</v>
      </c>
      <c r="AH2152" s="38">
        <f t="shared" si="1619"/>
        <v>1</v>
      </c>
      <c r="AI2152" s="33">
        <f t="shared" si="1620"/>
        <v>1</v>
      </c>
      <c r="AJ2152" s="39">
        <f t="shared" si="1621"/>
        <v>1</v>
      </c>
      <c r="AK2152" s="43">
        <f t="shared" si="1622"/>
        <v>1</v>
      </c>
      <c r="AL2152" s="4">
        <f t="shared" si="1594"/>
        <v>2.2300000000000182</v>
      </c>
      <c r="AM2152" s="4">
        <f t="shared" si="1595"/>
        <v>1.1509014791572554</v>
      </c>
      <c r="AN2152" s="4">
        <f t="shared" si="1596"/>
        <v>1.1509014791572554</v>
      </c>
      <c r="AO2152" s="4">
        <f t="shared" si="1597"/>
        <v>-11.769999999999982</v>
      </c>
      <c r="AP2152" s="4">
        <f t="shared" si="1598"/>
        <v>12.849098520842745</v>
      </c>
      <c r="AQ2152" s="4">
        <f t="shared" si="1599"/>
        <v>11.769999999999982</v>
      </c>
      <c r="AR2152" s="4">
        <f t="shared" si="1586"/>
        <v>2.0499999999999545</v>
      </c>
      <c r="AS2152">
        <f t="shared" si="1600"/>
        <v>11.769999999999982</v>
      </c>
      <c r="AT2152" s="6">
        <f t="shared" si="1601"/>
        <v>1</v>
      </c>
      <c r="AU2152" s="4">
        <f t="shared" si="1602"/>
        <v>-1.1917963121187292</v>
      </c>
      <c r="AV2152" s="4">
        <f t="shared" si="1603"/>
        <v>6.9596375070146914</v>
      </c>
      <c r="AW2152">
        <f t="shared" si="1604"/>
        <v>0</v>
      </c>
      <c r="AX2152">
        <f t="shared" si="1605"/>
        <v>1</v>
      </c>
      <c r="AY2152">
        <f t="shared" si="1606"/>
        <v>0</v>
      </c>
      <c r="AZ2152" s="4">
        <f t="shared" si="1587"/>
        <v>-3.9100000000000006</v>
      </c>
      <c r="BA2152" s="4">
        <f t="shared" si="1607"/>
        <v>127.4699999999998</v>
      </c>
      <c r="BB2152" s="4">
        <f t="shared" si="1588"/>
        <v>71.018333333333246</v>
      </c>
      <c r="BC2152" s="4">
        <f t="shared" si="1589"/>
        <v>181.27200000000005</v>
      </c>
      <c r="BM2152">
        <f t="shared" si="1608"/>
        <v>1</v>
      </c>
    </row>
    <row r="2153" spans="1:65" x14ac:dyDescent="0.25">
      <c r="A2153">
        <v>362</v>
      </c>
      <c r="B2153" s="1">
        <v>41709</v>
      </c>
      <c r="C2153" s="2">
        <v>1878.26</v>
      </c>
      <c r="D2153" s="2">
        <v>1882.35</v>
      </c>
      <c r="E2153" s="2">
        <v>1863.88</v>
      </c>
      <c r="F2153" s="2">
        <v>1867.63</v>
      </c>
      <c r="G2153" s="2">
        <v>3392400000</v>
      </c>
      <c r="H2153" s="2">
        <f t="shared" si="1609"/>
        <v>14.307463048664092</v>
      </c>
      <c r="I2153" s="2">
        <f t="shared" si="1610"/>
        <v>1846.6060000000002</v>
      </c>
      <c r="J2153" s="2">
        <f t="shared" si="1611"/>
        <v>15.292408600003872</v>
      </c>
      <c r="K2153" s="2">
        <f t="shared" si="1612"/>
        <v>1.0899999999999181</v>
      </c>
      <c r="L2153" s="18">
        <v>0.1149</v>
      </c>
      <c r="M2153" s="19">
        <v>9.1984379894619597</v>
      </c>
      <c r="N2153" s="4">
        <f t="shared" si="1576"/>
        <v>18.4699999999998</v>
      </c>
      <c r="O2153" s="4">
        <f t="shared" si="1613"/>
        <v>15.717999999999984</v>
      </c>
      <c r="P2153" s="4">
        <f t="shared" si="1577"/>
        <v>3.0558345864661676</v>
      </c>
      <c r="Q2153" s="4">
        <f t="shared" si="1590"/>
        <v>3.0313491975033418</v>
      </c>
      <c r="R2153" s="18">
        <f t="shared" si="1578"/>
        <v>1880.6609699248122</v>
      </c>
      <c r="S2153" s="2">
        <f t="shared" si="1579"/>
        <v>13.030969924812098</v>
      </c>
      <c r="T2153" s="22">
        <f t="shared" si="1614"/>
        <v>0</v>
      </c>
      <c r="U2153" s="29">
        <f t="shared" si="1580"/>
        <v>1879.5849302800632</v>
      </c>
      <c r="V2153" s="30">
        <f t="shared" si="1581"/>
        <v>11.954930280063081</v>
      </c>
      <c r="W2153" s="31">
        <f t="shared" si="1591"/>
        <v>0</v>
      </c>
      <c r="X2153" s="35">
        <f t="shared" si="1582"/>
        <v>1878.0469333333333</v>
      </c>
      <c r="Y2153" s="30">
        <f t="shared" si="1583"/>
        <v>10.416933333333191</v>
      </c>
      <c r="Z2153" s="31">
        <f t="shared" si="1592"/>
        <v>0</v>
      </c>
      <c r="AA2153" s="29">
        <f t="shared" si="1584"/>
        <v>1879.3696107075211</v>
      </c>
      <c r="AB2153" s="30">
        <f t="shared" si="1585"/>
        <v>11.739610707521024</v>
      </c>
      <c r="AC2153" s="31">
        <f t="shared" si="1593"/>
        <v>0</v>
      </c>
      <c r="AD2153" s="32">
        <f t="shared" si="1615"/>
        <v>-1</v>
      </c>
      <c r="AE2153" s="33">
        <f t="shared" si="1616"/>
        <v>-1</v>
      </c>
      <c r="AF2153" s="33">
        <f t="shared" si="1617"/>
        <v>-1</v>
      </c>
      <c r="AG2153" s="33">
        <f t="shared" si="1618"/>
        <v>-1</v>
      </c>
      <c r="AH2153" s="38">
        <f t="shared" si="1619"/>
        <v>-1</v>
      </c>
      <c r="AI2153" s="33">
        <f t="shared" si="1620"/>
        <v>-1</v>
      </c>
      <c r="AJ2153" s="39">
        <f t="shared" si="1621"/>
        <v>-1</v>
      </c>
      <c r="AK2153" s="43">
        <f t="shared" si="1622"/>
        <v>-1</v>
      </c>
      <c r="AL2153" s="4">
        <f t="shared" si="1594"/>
        <v>4.0899999999999181</v>
      </c>
      <c r="AM2153" s="4">
        <f t="shared" si="1595"/>
        <v>2.980389292478776</v>
      </c>
      <c r="AN2153" s="4">
        <f t="shared" si="1596"/>
        <v>2.980389292478776</v>
      </c>
      <c r="AO2153" s="4">
        <f t="shared" si="1597"/>
        <v>-14.379999999999882</v>
      </c>
      <c r="AP2153" s="4">
        <f t="shared" si="1598"/>
        <v>15.489610707521024</v>
      </c>
      <c r="AQ2153" s="4">
        <f t="shared" si="1599"/>
        <v>14.379999999999882</v>
      </c>
      <c r="AR2153" s="4">
        <f t="shared" si="1586"/>
        <v>10.629999999999882</v>
      </c>
      <c r="AS2153">
        <f t="shared" si="1600"/>
        <v>14.379999999999882</v>
      </c>
      <c r="AT2153" s="6">
        <f t="shared" si="1601"/>
        <v>1</v>
      </c>
      <c r="AU2153" s="4">
        <f t="shared" si="1602"/>
        <v>-4.5751987321029368</v>
      </c>
      <c r="AV2153" s="4">
        <f t="shared" si="1603"/>
        <v>-1.131562010537922</v>
      </c>
      <c r="AW2153">
        <f t="shared" si="1604"/>
        <v>1</v>
      </c>
      <c r="AX2153">
        <f t="shared" si="1605"/>
        <v>0</v>
      </c>
      <c r="AY2153">
        <f t="shared" si="1606"/>
        <v>0</v>
      </c>
      <c r="AZ2153" s="4">
        <f t="shared" si="1587"/>
        <v>-3.9100000000000006</v>
      </c>
      <c r="BA2153" s="4">
        <f t="shared" si="1607"/>
        <v>131.3799999999998</v>
      </c>
      <c r="BB2153" s="4">
        <f t="shared" si="1588"/>
        <v>74.928333333333242</v>
      </c>
      <c r="BC2153" s="4">
        <f t="shared" si="1589"/>
        <v>186.11599999999999</v>
      </c>
      <c r="BM2153">
        <f t="shared" si="1608"/>
        <v>1</v>
      </c>
    </row>
    <row r="2154" spans="1:65" x14ac:dyDescent="0.25">
      <c r="A2154">
        <v>361</v>
      </c>
      <c r="B2154" s="1">
        <v>41708</v>
      </c>
      <c r="C2154" s="2">
        <v>1877.86</v>
      </c>
      <c r="D2154" s="2">
        <v>1877.87</v>
      </c>
      <c r="E2154" s="2">
        <v>1867.04</v>
      </c>
      <c r="F2154" s="2">
        <v>1877.17</v>
      </c>
      <c r="G2154" s="2">
        <v>3021350000</v>
      </c>
      <c r="H2154" s="2">
        <f t="shared" si="1609"/>
        <v>14.084484331663978</v>
      </c>
      <c r="I2154" s="2">
        <f t="shared" si="1610"/>
        <v>1842.5029999999995</v>
      </c>
      <c r="J2154" s="2">
        <f t="shared" si="1611"/>
        <v>15.573951126294485</v>
      </c>
      <c r="K2154" s="2">
        <f t="shared" si="1612"/>
        <v>-0.18000000000006366</v>
      </c>
      <c r="L2154" s="18">
        <v>0.10645</v>
      </c>
      <c r="M2154" s="19">
        <v>8.5259141459973442</v>
      </c>
      <c r="N2154" s="4">
        <f t="shared" si="1576"/>
        <v>11</v>
      </c>
      <c r="O2154" s="4">
        <f t="shared" si="1613"/>
        <v>15.143000000000006</v>
      </c>
      <c r="P2154" s="4">
        <f t="shared" si="1577"/>
        <v>3.4909699248120325</v>
      </c>
      <c r="Q2154" s="4">
        <f t="shared" si="1590"/>
        <v>3.3972571283669546</v>
      </c>
      <c r="R2154" s="18">
        <f t="shared" si="1578"/>
        <v>1881.7538195488721</v>
      </c>
      <c r="S2154" s="2">
        <f t="shared" si="1579"/>
        <v>4.583819548872043</v>
      </c>
      <c r="T2154" s="22">
        <f t="shared" si="1614"/>
        <v>1</v>
      </c>
      <c r="U2154" s="29">
        <f t="shared" si="1580"/>
        <v>1879.1737737938595</v>
      </c>
      <c r="V2154" s="30">
        <f t="shared" si="1581"/>
        <v>2.0037737938594091</v>
      </c>
      <c r="W2154" s="31">
        <f t="shared" si="1591"/>
        <v>1</v>
      </c>
      <c r="X2154" s="35">
        <f t="shared" si="1582"/>
        <v>1879.2085333333334</v>
      </c>
      <c r="Y2154" s="30">
        <f t="shared" si="1583"/>
        <v>2.038533333333362</v>
      </c>
      <c r="Z2154" s="31">
        <f t="shared" si="1592"/>
        <v>1</v>
      </c>
      <c r="AA2154" s="29">
        <f t="shared" si="1584"/>
        <v>1879.1786401293857</v>
      </c>
      <c r="AB2154" s="30">
        <f t="shared" si="1585"/>
        <v>2.0086401293856397</v>
      </c>
      <c r="AC2154" s="31">
        <f t="shared" si="1593"/>
        <v>1</v>
      </c>
      <c r="AD2154" s="32">
        <f t="shared" si="1615"/>
        <v>1</v>
      </c>
      <c r="AE2154" s="33">
        <f t="shared" si="1616"/>
        <v>1</v>
      </c>
      <c r="AF2154" s="33">
        <f t="shared" si="1617"/>
        <v>1</v>
      </c>
      <c r="AG2154" s="33">
        <f t="shared" si="1618"/>
        <v>1</v>
      </c>
      <c r="AH2154" s="38">
        <f t="shared" si="1619"/>
        <v>1</v>
      </c>
      <c r="AI2154" s="33">
        <f t="shared" si="1620"/>
        <v>1</v>
      </c>
      <c r="AJ2154" s="39">
        <f t="shared" si="1621"/>
        <v>1</v>
      </c>
      <c r="AK2154" s="43">
        <f t="shared" si="1622"/>
        <v>1</v>
      </c>
      <c r="AL2154" s="4">
        <f t="shared" si="1594"/>
        <v>9.9999999999909051E-3</v>
      </c>
      <c r="AM2154" s="4">
        <f t="shared" si="1595"/>
        <v>-1.3086401293858216</v>
      </c>
      <c r="AN2154" s="4">
        <f t="shared" si="1596"/>
        <v>1.3086401293858216</v>
      </c>
      <c r="AO2154" s="4">
        <f t="shared" si="1597"/>
        <v>-10.819999999999936</v>
      </c>
      <c r="AP2154" s="4">
        <f t="shared" si="1598"/>
        <v>12.138640129385749</v>
      </c>
      <c r="AQ2154" s="4">
        <f t="shared" si="1599"/>
        <v>10.819999999999936</v>
      </c>
      <c r="AR2154" s="4">
        <f t="shared" si="1586"/>
        <v>0.6899999999998272</v>
      </c>
      <c r="AS2154">
        <f t="shared" si="1600"/>
        <v>10.819999999999936</v>
      </c>
      <c r="AT2154" s="6">
        <f t="shared" si="1601"/>
        <v>1</v>
      </c>
      <c r="AU2154" s="4">
        <f t="shared" si="1602"/>
        <v>-1.17236669252752</v>
      </c>
      <c r="AV2154" s="4">
        <f t="shared" si="1603"/>
        <v>8.1359141459975177</v>
      </c>
      <c r="AW2154">
        <f t="shared" si="1604"/>
        <v>0</v>
      </c>
      <c r="AX2154">
        <f t="shared" si="1605"/>
        <v>1</v>
      </c>
      <c r="AY2154">
        <f t="shared" si="1606"/>
        <v>0</v>
      </c>
      <c r="AZ2154" s="4">
        <f t="shared" si="1587"/>
        <v>-3.9100000000000006</v>
      </c>
      <c r="BA2154" s="4">
        <f t="shared" si="1607"/>
        <v>135.28999999999979</v>
      </c>
      <c r="BB2154" s="4">
        <f t="shared" si="1588"/>
        <v>78.838333333333239</v>
      </c>
      <c r="BC2154" s="4">
        <f t="shared" si="1589"/>
        <v>185.95599999999996</v>
      </c>
      <c r="BM2154">
        <f t="shared" si="1608"/>
        <v>1</v>
      </c>
    </row>
    <row r="2155" spans="1:65" x14ac:dyDescent="0.25">
      <c r="A2155">
        <v>360</v>
      </c>
      <c r="B2155" s="1">
        <v>41705</v>
      </c>
      <c r="C2155" s="2">
        <v>1878.52</v>
      </c>
      <c r="D2155" s="2">
        <v>1883.57</v>
      </c>
      <c r="E2155" s="2">
        <v>1870.56</v>
      </c>
      <c r="F2155" s="2">
        <v>1878.04</v>
      </c>
      <c r="G2155" s="2">
        <v>3564740000</v>
      </c>
      <c r="H2155" s="2">
        <f t="shared" si="1609"/>
        <v>14.444469491431269</v>
      </c>
      <c r="I2155" s="2">
        <f t="shared" si="1610"/>
        <v>1837.4104999999995</v>
      </c>
      <c r="J2155" s="2">
        <f t="shared" si="1611"/>
        <v>15.807030381247563</v>
      </c>
      <c r="K2155" s="2">
        <f t="shared" si="1612"/>
        <v>1.4900000000000091</v>
      </c>
      <c r="L2155" s="18">
        <v>0.1048</v>
      </c>
      <c r="M2155" s="19">
        <v>8.3892463543238414</v>
      </c>
      <c r="N2155" s="4">
        <f t="shared" si="1576"/>
        <v>13.009999999999991</v>
      </c>
      <c r="O2155" s="4">
        <f t="shared" si="1613"/>
        <v>16.289000000000009</v>
      </c>
      <c r="P2155" s="4">
        <f t="shared" si="1577"/>
        <v>3.7138195488721806</v>
      </c>
      <c r="Q2155" s="4">
        <f t="shared" si="1590"/>
        <v>3.3686507534862806</v>
      </c>
      <c r="R2155" s="18">
        <f t="shared" si="1578"/>
        <v>1881.1694060150376</v>
      </c>
      <c r="S2155" s="2">
        <f t="shared" si="1579"/>
        <v>3.1294060150376026</v>
      </c>
      <c r="T2155" s="22">
        <f t="shared" si="1614"/>
        <v>1</v>
      </c>
      <c r="U2155" s="29">
        <f t="shared" si="1580"/>
        <v>1879.7645318752077</v>
      </c>
      <c r="V2155" s="30">
        <f t="shared" si="1581"/>
        <v>1.724531875207731</v>
      </c>
      <c r="W2155" s="31">
        <f t="shared" si="1591"/>
        <v>1</v>
      </c>
      <c r="X2155" s="35">
        <f t="shared" si="1582"/>
        <v>1878.444133333333</v>
      </c>
      <c r="Y2155" s="30">
        <f t="shared" si="1583"/>
        <v>0.40413333333299306</v>
      </c>
      <c r="Z2155" s="31">
        <f t="shared" si="1592"/>
        <v>1</v>
      </c>
      <c r="AA2155" s="29">
        <f t="shared" si="1584"/>
        <v>1879.5796760793453</v>
      </c>
      <c r="AB2155" s="30">
        <f t="shared" si="1585"/>
        <v>1.5396760793453268</v>
      </c>
      <c r="AC2155" s="31">
        <f t="shared" si="1593"/>
        <v>1</v>
      </c>
      <c r="AD2155" s="32">
        <f t="shared" si="1615"/>
        <v>1</v>
      </c>
      <c r="AE2155" s="33">
        <f t="shared" si="1616"/>
        <v>1</v>
      </c>
      <c r="AF2155" s="33">
        <f t="shared" si="1617"/>
        <v>0</v>
      </c>
      <c r="AG2155" s="33">
        <f t="shared" si="1618"/>
        <v>0</v>
      </c>
      <c r="AH2155" s="38">
        <f t="shared" si="1619"/>
        <v>1</v>
      </c>
      <c r="AI2155" s="33">
        <f t="shared" si="1620"/>
        <v>1</v>
      </c>
      <c r="AJ2155" s="39">
        <f t="shared" si="1621"/>
        <v>1</v>
      </c>
      <c r="AK2155" s="43">
        <f t="shared" si="1622"/>
        <v>1</v>
      </c>
      <c r="AL2155" s="4">
        <f t="shared" si="1594"/>
        <v>5.0499999999999545</v>
      </c>
      <c r="AM2155" s="4">
        <f t="shared" si="1595"/>
        <v>3.9903239206546459</v>
      </c>
      <c r="AN2155" s="4">
        <f t="shared" si="1596"/>
        <v>3.9903239206546459</v>
      </c>
      <c r="AO2155" s="4">
        <f t="shared" si="1597"/>
        <v>-7.9600000000000364</v>
      </c>
      <c r="AP2155" s="4">
        <f t="shared" si="1598"/>
        <v>9.019676079345345</v>
      </c>
      <c r="AQ2155" s="4">
        <f t="shared" si="1599"/>
        <v>7.9600000000000364</v>
      </c>
      <c r="AR2155" s="4">
        <f t="shared" si="1586"/>
        <v>0.48000000000001819</v>
      </c>
      <c r="AS2155">
        <f t="shared" si="1600"/>
        <v>7.9600000000000364</v>
      </c>
      <c r="AT2155" s="6">
        <f t="shared" si="1601"/>
        <v>0</v>
      </c>
      <c r="AU2155" s="4">
        <f t="shared" si="1602"/>
        <v>1.9927317887489977</v>
      </c>
      <c r="AV2155" s="4">
        <f t="shared" si="1603"/>
        <v>8.2092463543238239</v>
      </c>
      <c r="AW2155">
        <f t="shared" si="1604"/>
        <v>0</v>
      </c>
      <c r="AX2155">
        <f t="shared" si="1605"/>
        <v>0</v>
      </c>
      <c r="AY2155">
        <f t="shared" si="1606"/>
        <v>0</v>
      </c>
      <c r="AZ2155" s="4">
        <f t="shared" si="1587"/>
        <v>6.94</v>
      </c>
      <c r="BA2155" s="4">
        <f t="shared" si="1607"/>
        <v>139.19999999999979</v>
      </c>
      <c r="BB2155" s="4">
        <f t="shared" si="1588"/>
        <v>82.748333333333235</v>
      </c>
      <c r="BC2155" s="4">
        <f t="shared" si="1589"/>
        <v>186.22</v>
      </c>
      <c r="BM2155">
        <f t="shared" si="1608"/>
        <v>1</v>
      </c>
    </row>
    <row r="2156" spans="1:65" x14ac:dyDescent="0.25">
      <c r="A2156">
        <v>359</v>
      </c>
      <c r="B2156" s="1">
        <v>41704</v>
      </c>
      <c r="C2156" s="2">
        <v>1874.18</v>
      </c>
      <c r="D2156" s="2">
        <v>1881.94</v>
      </c>
      <c r="E2156" s="2">
        <v>1874.18</v>
      </c>
      <c r="F2156" s="2">
        <v>1877.03</v>
      </c>
      <c r="G2156" s="2">
        <v>3360450000</v>
      </c>
      <c r="H2156" s="2">
        <f t="shared" si="1609"/>
        <v>12.834737758650679</v>
      </c>
      <c r="I2156" s="2">
        <f t="shared" si="1610"/>
        <v>1831.134</v>
      </c>
      <c r="J2156" s="2">
        <f t="shared" si="1611"/>
        <v>15.18098044819309</v>
      </c>
      <c r="K2156" s="2">
        <f t="shared" si="1612"/>
        <v>0.37000000000011823</v>
      </c>
      <c r="L2156" s="18">
        <v>0.10830000000000001</v>
      </c>
      <c r="M2156" s="19">
        <v>8.6545493815208996</v>
      </c>
      <c r="N2156" s="4">
        <f t="shared" si="1576"/>
        <v>8.1300000000001091</v>
      </c>
      <c r="O2156" s="4">
        <f t="shared" si="1613"/>
        <v>16.041000000000032</v>
      </c>
      <c r="P2156" s="4">
        <f t="shared" si="1577"/>
        <v>4.1394060150375935</v>
      </c>
      <c r="Q2156" s="4">
        <f t="shared" si="1590"/>
        <v>3.1911073723274601</v>
      </c>
      <c r="R2156" s="18">
        <f t="shared" si="1578"/>
        <v>1878.5449172932331</v>
      </c>
      <c r="S2156" s="2">
        <f t="shared" si="1579"/>
        <v>1.5149172932331112</v>
      </c>
      <c r="T2156" s="22">
        <f t="shared" si="1614"/>
        <v>1</v>
      </c>
      <c r="U2156" s="29">
        <f t="shared" si="1580"/>
        <v>1875.3983950388945</v>
      </c>
      <c r="V2156" s="30">
        <f t="shared" si="1581"/>
        <v>1.631604961105495</v>
      </c>
      <c r="W2156" s="31">
        <f t="shared" si="1591"/>
        <v>1</v>
      </c>
      <c r="X2156" s="35">
        <f t="shared" si="1582"/>
        <v>1881.7879999999996</v>
      </c>
      <c r="Y2156" s="30">
        <f t="shared" si="1583"/>
        <v>4.7579999999995835</v>
      </c>
      <c r="Z2156" s="31">
        <f t="shared" si="1592"/>
        <v>1</v>
      </c>
      <c r="AA2156" s="29">
        <f t="shared" si="1584"/>
        <v>1876.2929397334492</v>
      </c>
      <c r="AB2156" s="30">
        <f t="shared" si="1585"/>
        <v>0.73706026655077039</v>
      </c>
      <c r="AC2156" s="31">
        <f t="shared" si="1593"/>
        <v>1</v>
      </c>
      <c r="AD2156" s="32">
        <f t="shared" si="1615"/>
        <v>1</v>
      </c>
      <c r="AE2156" s="33">
        <f t="shared" si="1616"/>
        <v>1</v>
      </c>
      <c r="AF2156" s="33">
        <f t="shared" si="1617"/>
        <v>0</v>
      </c>
      <c r="AG2156" s="33">
        <f t="shared" si="1618"/>
        <v>0</v>
      </c>
      <c r="AH2156" s="38">
        <f t="shared" si="1619"/>
        <v>1</v>
      </c>
      <c r="AI2156" s="33">
        <f t="shared" si="1620"/>
        <v>1</v>
      </c>
      <c r="AJ2156" s="39">
        <f t="shared" si="1621"/>
        <v>1</v>
      </c>
      <c r="AK2156" s="43">
        <f t="shared" si="1622"/>
        <v>0</v>
      </c>
      <c r="AL2156" s="4">
        <f t="shared" si="1594"/>
        <v>7.7599999999999909</v>
      </c>
      <c r="AM2156" s="4">
        <f t="shared" si="1595"/>
        <v>5.6470602665508522</v>
      </c>
      <c r="AN2156" s="4">
        <f t="shared" si="1596"/>
        <v>5.6470602665508522</v>
      </c>
      <c r="AO2156" s="4">
        <f t="shared" si="1597"/>
        <v>0</v>
      </c>
      <c r="AP2156" s="4">
        <f t="shared" si="1598"/>
        <v>2.1129397334491387</v>
      </c>
      <c r="AQ2156" s="4">
        <f t="shared" si="1599"/>
        <v>0</v>
      </c>
      <c r="AR2156" s="4">
        <f t="shared" si="1586"/>
        <v>2.8499999999999091</v>
      </c>
      <c r="AS2156">
        <f t="shared" si="1600"/>
        <v>5.6470602665508522</v>
      </c>
      <c r="AT2156" s="6">
        <f t="shared" si="1601"/>
        <v>0</v>
      </c>
      <c r="AU2156" s="4">
        <f t="shared" si="1602"/>
        <v>4.0396794720248739</v>
      </c>
      <c r="AV2156" s="4">
        <f t="shared" si="1603"/>
        <v>6.1045493815209904</v>
      </c>
      <c r="AW2156">
        <f t="shared" si="1604"/>
        <v>0</v>
      </c>
      <c r="AX2156">
        <f t="shared" si="1605"/>
        <v>0</v>
      </c>
      <c r="AY2156">
        <f t="shared" si="1606"/>
        <v>0</v>
      </c>
      <c r="AZ2156" s="4">
        <f t="shared" si="1587"/>
        <v>6.94</v>
      </c>
      <c r="BA2156" s="4">
        <f t="shared" si="1607"/>
        <v>132.25999999999979</v>
      </c>
      <c r="BB2156" s="4">
        <f t="shared" si="1588"/>
        <v>75.808333333333238</v>
      </c>
      <c r="BC2156" s="4">
        <f t="shared" si="1589"/>
        <v>184.48400000000001</v>
      </c>
      <c r="BM2156">
        <f t="shared" si="1608"/>
        <v>1</v>
      </c>
    </row>
    <row r="2157" spans="1:65" x14ac:dyDescent="0.25">
      <c r="A2157">
        <v>358</v>
      </c>
      <c r="B2157" s="1">
        <v>41703</v>
      </c>
      <c r="C2157" s="2">
        <v>1874.05</v>
      </c>
      <c r="D2157" s="2">
        <v>1876.53</v>
      </c>
      <c r="E2157" s="2">
        <v>1871.11</v>
      </c>
      <c r="F2157" s="2">
        <v>1873.81</v>
      </c>
      <c r="G2157" s="2">
        <v>3392990000</v>
      </c>
      <c r="H2157" s="2">
        <f t="shared" si="1609"/>
        <v>12.31413713312196</v>
      </c>
      <c r="I2157" s="2">
        <f t="shared" si="1610"/>
        <v>1825.0939999999998</v>
      </c>
      <c r="J2157" s="2">
        <f t="shared" si="1611"/>
        <v>14.386086214775283</v>
      </c>
      <c r="K2157" s="2">
        <f t="shared" si="1612"/>
        <v>0.13999999999987267</v>
      </c>
      <c r="L2157" s="18">
        <v>0.10539999999999999</v>
      </c>
      <c r="M2157" s="19">
        <v>8.4232519465875892</v>
      </c>
      <c r="N2157" s="4">
        <f t="shared" si="1576"/>
        <v>5.4200000000000728</v>
      </c>
      <c r="O2157" s="4">
        <f t="shared" si="1613"/>
        <v>17.049000000000024</v>
      </c>
      <c r="P2157" s="4">
        <f t="shared" si="1577"/>
        <v>4.7349172932330816</v>
      </c>
      <c r="Q2157" s="4">
        <f t="shared" si="1590"/>
        <v>3.1240898433189876</v>
      </c>
      <c r="R2157" s="18">
        <f t="shared" si="1578"/>
        <v>1879.0518571428572</v>
      </c>
      <c r="S2157" s="2">
        <f t="shared" si="1579"/>
        <v>5.2418571428572704</v>
      </c>
      <c r="T2157" s="22">
        <f t="shared" si="1614"/>
        <v>1</v>
      </c>
      <c r="U2157" s="29">
        <f t="shared" si="1580"/>
        <v>1875.1955599999999</v>
      </c>
      <c r="V2157" s="30">
        <f t="shared" si="1581"/>
        <v>1.3855599999999413</v>
      </c>
      <c r="W2157" s="31">
        <f t="shared" si="1591"/>
        <v>1</v>
      </c>
      <c r="X2157" s="35">
        <f t="shared" si="1582"/>
        <v>1870.7967999999998</v>
      </c>
      <c r="Y2157" s="30">
        <f t="shared" si="1583"/>
        <v>3.0132000000000971</v>
      </c>
      <c r="Z2157" s="31">
        <f t="shared" si="1592"/>
        <v>1</v>
      </c>
      <c r="AA2157" s="29">
        <f t="shared" si="1584"/>
        <v>1874.5797335999998</v>
      </c>
      <c r="AB2157" s="30">
        <f t="shared" si="1585"/>
        <v>0.76973359999988133</v>
      </c>
      <c r="AC2157" s="31">
        <f t="shared" si="1593"/>
        <v>1</v>
      </c>
      <c r="AD2157" s="32">
        <f t="shared" si="1615"/>
        <v>1</v>
      </c>
      <c r="AE2157" s="33">
        <f t="shared" si="1616"/>
        <v>0</v>
      </c>
      <c r="AF2157" s="33">
        <f t="shared" si="1617"/>
        <v>0</v>
      </c>
      <c r="AG2157" s="33">
        <f t="shared" si="1618"/>
        <v>0</v>
      </c>
      <c r="AH2157" s="38">
        <f t="shared" si="1619"/>
        <v>1</v>
      </c>
      <c r="AI2157" s="33">
        <f t="shared" si="1620"/>
        <v>0</v>
      </c>
      <c r="AJ2157" s="39">
        <f t="shared" si="1621"/>
        <v>0</v>
      </c>
      <c r="AK2157" s="43">
        <f t="shared" si="1622"/>
        <v>0</v>
      </c>
      <c r="AL2157" s="4">
        <f t="shared" si="1594"/>
        <v>2.4800000000000182</v>
      </c>
      <c r="AM2157" s="4">
        <f t="shared" si="1595"/>
        <v>1.9502664000001459</v>
      </c>
      <c r="AN2157" s="4">
        <f t="shared" si="1596"/>
        <v>1.9502664000001459</v>
      </c>
      <c r="AO2157" s="4">
        <f t="shared" si="1597"/>
        <v>-2.9400000000000546</v>
      </c>
      <c r="AP2157" s="4">
        <f t="shared" si="1598"/>
        <v>3.4697335999999268</v>
      </c>
      <c r="AQ2157" s="4">
        <f t="shared" si="1599"/>
        <v>2.9400000000000546</v>
      </c>
      <c r="AR2157" s="4">
        <f t="shared" si="1586"/>
        <v>0.24000000000000909</v>
      </c>
      <c r="AS2157">
        <f t="shared" si="1600"/>
        <v>2.9400000000000546</v>
      </c>
      <c r="AT2157" s="6">
        <f t="shared" si="1601"/>
        <v>0</v>
      </c>
      <c r="AU2157" s="4">
        <f t="shared" si="1602"/>
        <v>7.2211488308630329</v>
      </c>
      <c r="AV2157" s="4">
        <f t="shared" si="1603"/>
        <v>8.4832519465875809</v>
      </c>
      <c r="AW2157">
        <f t="shared" si="1604"/>
        <v>0</v>
      </c>
      <c r="AX2157">
        <f t="shared" si="1605"/>
        <v>0</v>
      </c>
      <c r="AY2157">
        <f t="shared" si="1606"/>
        <v>0</v>
      </c>
      <c r="AZ2157" s="4">
        <f t="shared" si="1587"/>
        <v>6.94</v>
      </c>
      <c r="BA2157" s="4">
        <f t="shared" si="1607"/>
        <v>125.31999999999979</v>
      </c>
      <c r="BB2157" s="4">
        <f t="shared" si="1588"/>
        <v>71.181666666666572</v>
      </c>
      <c r="BC2157" s="4">
        <f t="shared" si="1589"/>
        <v>184.43199999999996</v>
      </c>
      <c r="BM2157">
        <f t="shared" si="1608"/>
        <v>0</v>
      </c>
    </row>
    <row r="2158" spans="1:65" x14ac:dyDescent="0.25">
      <c r="A2158">
        <v>357</v>
      </c>
      <c r="B2158" s="1">
        <v>41702</v>
      </c>
      <c r="C2158" s="2">
        <v>1849.23</v>
      </c>
      <c r="D2158" s="2">
        <v>1876.23</v>
      </c>
      <c r="E2158" s="2">
        <v>1849.23</v>
      </c>
      <c r="F2158" s="2">
        <v>1873.91</v>
      </c>
      <c r="G2158" s="2">
        <v>3765770000</v>
      </c>
      <c r="H2158" s="2">
        <f t="shared" si="1609"/>
        <v>8.5380365294239482</v>
      </c>
      <c r="I2158" s="2">
        <f t="shared" si="1610"/>
        <v>1818.5824999999998</v>
      </c>
      <c r="J2158" s="2">
        <f t="shared" si="1611"/>
        <v>12.784785530177347</v>
      </c>
      <c r="K2158" s="2">
        <f t="shared" si="1612"/>
        <v>3.5</v>
      </c>
      <c r="L2158" s="18">
        <v>0.11225</v>
      </c>
      <c r="M2158" s="19">
        <v>8.8357815920548592</v>
      </c>
      <c r="N2158" s="4">
        <f t="shared" si="1576"/>
        <v>30.5</v>
      </c>
      <c r="O2158" s="4">
        <f t="shared" si="1613"/>
        <v>18.558000000000014</v>
      </c>
      <c r="P2158" s="4">
        <f t="shared" si="1577"/>
        <v>5.141857142857142</v>
      </c>
      <c r="Q2158" s="4">
        <f t="shared" si="1590"/>
        <v>2.9373333333333322</v>
      </c>
      <c r="R2158" s="18">
        <f t="shared" si="1578"/>
        <v>1851.289</v>
      </c>
      <c r="S2158" s="2">
        <f t="shared" si="1579"/>
        <v>22.621000000000095</v>
      </c>
      <c r="T2158" s="22">
        <f t="shared" si="1614"/>
        <v>0</v>
      </c>
      <c r="U2158" s="29">
        <f t="shared" si="1580"/>
        <v>1850.3173378054989</v>
      </c>
      <c r="V2158" s="30">
        <f t="shared" si="1581"/>
        <v>23.592662194501145</v>
      </c>
      <c r="W2158" s="31">
        <f t="shared" si="1591"/>
        <v>0</v>
      </c>
      <c r="X2158" s="35">
        <f t="shared" si="1582"/>
        <v>1850.2404000000004</v>
      </c>
      <c r="Y2158" s="30">
        <f t="shared" si="1583"/>
        <v>23.669599999999718</v>
      </c>
      <c r="Z2158" s="31">
        <f t="shared" si="1592"/>
        <v>0</v>
      </c>
      <c r="AA2158" s="29">
        <f t="shared" si="1584"/>
        <v>1850.3065665127292</v>
      </c>
      <c r="AB2158" s="30">
        <f t="shared" si="1585"/>
        <v>23.603433487270877</v>
      </c>
      <c r="AC2158" s="31">
        <f t="shared" si="1593"/>
        <v>0</v>
      </c>
      <c r="AD2158" s="32">
        <f t="shared" si="1615"/>
        <v>-1</v>
      </c>
      <c r="AE2158" s="33">
        <f t="shared" si="1616"/>
        <v>0</v>
      </c>
      <c r="AF2158" s="33">
        <f t="shared" si="1617"/>
        <v>0</v>
      </c>
      <c r="AG2158" s="33">
        <f t="shared" si="1618"/>
        <v>0</v>
      </c>
      <c r="AH2158" s="38">
        <f t="shared" si="1619"/>
        <v>-1</v>
      </c>
      <c r="AI2158" s="33">
        <f t="shared" si="1620"/>
        <v>-1</v>
      </c>
      <c r="AJ2158" s="39">
        <f t="shared" si="1621"/>
        <v>-1</v>
      </c>
      <c r="AK2158" s="43">
        <f t="shared" si="1622"/>
        <v>0</v>
      </c>
      <c r="AL2158" s="4">
        <f t="shared" si="1594"/>
        <v>27</v>
      </c>
      <c r="AM2158" s="4">
        <f t="shared" si="1595"/>
        <v>25.923433487270813</v>
      </c>
      <c r="AN2158" s="4">
        <f t="shared" si="1596"/>
        <v>25.923433487270813</v>
      </c>
      <c r="AO2158" s="4">
        <f t="shared" si="1597"/>
        <v>0</v>
      </c>
      <c r="AP2158" s="4">
        <f t="shared" si="1598"/>
        <v>1.0765665127291868</v>
      </c>
      <c r="AQ2158" s="4">
        <f t="shared" si="1599"/>
        <v>0</v>
      </c>
      <c r="AR2158" s="4">
        <f t="shared" si="1586"/>
        <v>24.680000000000064</v>
      </c>
      <c r="AS2158">
        <f t="shared" si="1600"/>
        <v>25.923433487270813</v>
      </c>
      <c r="AT2158" s="6">
        <f t="shared" si="1601"/>
        <v>1</v>
      </c>
      <c r="AU2158" s="4">
        <f t="shared" si="1602"/>
        <v>-14.095393813139319</v>
      </c>
      <c r="AV2158" s="4">
        <f t="shared" si="1603"/>
        <v>-15.544218407945204</v>
      </c>
      <c r="AW2158">
        <f t="shared" si="1604"/>
        <v>1</v>
      </c>
      <c r="AX2158">
        <f t="shared" si="1605"/>
        <v>0</v>
      </c>
      <c r="AY2158">
        <f t="shared" si="1606"/>
        <v>0</v>
      </c>
      <c r="AZ2158" s="4">
        <f t="shared" si="1587"/>
        <v>-3.9100000000000006</v>
      </c>
      <c r="BA2158" s="4">
        <f t="shared" si="1607"/>
        <v>118.3799999999998</v>
      </c>
      <c r="BB2158" s="4">
        <f t="shared" si="1588"/>
        <v>71.181666666666572</v>
      </c>
      <c r="BC2158" s="4">
        <f t="shared" si="1589"/>
        <v>174.50400000000002</v>
      </c>
      <c r="BM2158">
        <f t="shared" si="1608"/>
        <v>1</v>
      </c>
    </row>
    <row r="2159" spans="1:65" x14ac:dyDescent="0.25">
      <c r="A2159">
        <v>356</v>
      </c>
      <c r="B2159" s="1">
        <v>41701</v>
      </c>
      <c r="C2159" s="2">
        <v>1857.68</v>
      </c>
      <c r="D2159" s="2">
        <v>1857.68</v>
      </c>
      <c r="E2159" s="2">
        <v>1834.44</v>
      </c>
      <c r="F2159" s="2">
        <v>1845.73</v>
      </c>
      <c r="G2159" s="2">
        <v>3428220000</v>
      </c>
      <c r="H2159" s="2">
        <f t="shared" si="1609"/>
        <v>8.5376383021171467</v>
      </c>
      <c r="I2159" s="2">
        <f t="shared" si="1610"/>
        <v>1815.2549999999999</v>
      </c>
      <c r="J2159" s="2">
        <f t="shared" si="1611"/>
        <v>10.922687687368438</v>
      </c>
      <c r="K2159" s="2">
        <f t="shared" si="1612"/>
        <v>-1.7699999999999818</v>
      </c>
      <c r="L2159" s="18">
        <v>0.12969999999999998</v>
      </c>
      <c r="M2159" s="19">
        <v>10.285251890549127</v>
      </c>
      <c r="N2159" s="4">
        <f t="shared" si="1576"/>
        <v>25.009999999999991</v>
      </c>
      <c r="O2159" s="4">
        <f t="shared" si="1613"/>
        <v>16.294000000000004</v>
      </c>
      <c r="P2159" s="4">
        <f t="shared" si="1577"/>
        <v>5.5589999999999966</v>
      </c>
      <c r="Q2159" s="4">
        <f t="shared" si="1590"/>
        <v>2.7880456551255928</v>
      </c>
      <c r="R2159" s="18">
        <f t="shared" si="1578"/>
        <v>1865.091135338346</v>
      </c>
      <c r="S2159" s="2">
        <f t="shared" si="1579"/>
        <v>19.361135338346003</v>
      </c>
      <c r="T2159" s="22">
        <f t="shared" si="1614"/>
        <v>0</v>
      </c>
      <c r="U2159" s="29">
        <f t="shared" si="1580"/>
        <v>1858.7329970052899</v>
      </c>
      <c r="V2159" s="30">
        <f t="shared" si="1581"/>
        <v>13.002997005289899</v>
      </c>
      <c r="W2159" s="31">
        <f t="shared" si="1591"/>
        <v>0</v>
      </c>
      <c r="X2159" s="35">
        <f t="shared" si="1582"/>
        <v>1860.7458666666664</v>
      </c>
      <c r="Y2159" s="30">
        <f t="shared" si="1583"/>
        <v>15.015866666666398</v>
      </c>
      <c r="Z2159" s="31">
        <f t="shared" si="1592"/>
        <v>0</v>
      </c>
      <c r="AA2159" s="29">
        <f t="shared" si="1584"/>
        <v>1859.0147987578825</v>
      </c>
      <c r="AB2159" s="30">
        <f t="shared" si="1585"/>
        <v>13.284798757882527</v>
      </c>
      <c r="AC2159" s="31">
        <f t="shared" si="1593"/>
        <v>0</v>
      </c>
      <c r="AD2159" s="32">
        <f t="shared" si="1615"/>
        <v>-1</v>
      </c>
      <c r="AE2159" s="33">
        <f t="shared" si="1616"/>
        <v>-1</v>
      </c>
      <c r="AF2159" s="33">
        <f t="shared" si="1617"/>
        <v>-1</v>
      </c>
      <c r="AG2159" s="33">
        <f t="shared" si="1618"/>
        <v>0</v>
      </c>
      <c r="AH2159" s="38">
        <f t="shared" si="1619"/>
        <v>-1</v>
      </c>
      <c r="AI2159" s="33">
        <f t="shared" si="1620"/>
        <v>-1</v>
      </c>
      <c r="AJ2159" s="39">
        <f t="shared" si="1621"/>
        <v>-1</v>
      </c>
      <c r="AK2159" s="43">
        <f t="shared" si="1622"/>
        <v>-1</v>
      </c>
      <c r="AL2159" s="4">
        <f t="shared" si="1594"/>
        <v>0</v>
      </c>
      <c r="AM2159" s="4">
        <f t="shared" si="1595"/>
        <v>-1.3347987578824814</v>
      </c>
      <c r="AN2159" s="4">
        <f t="shared" si="1596"/>
        <v>1.3347987578824814</v>
      </c>
      <c r="AO2159" s="4">
        <f t="shared" si="1597"/>
        <v>-23.240000000000009</v>
      </c>
      <c r="AP2159" s="4">
        <f t="shared" si="1598"/>
        <v>24.57479875788249</v>
      </c>
      <c r="AQ2159" s="4">
        <f t="shared" si="1599"/>
        <v>23.240000000000009</v>
      </c>
      <c r="AR2159" s="4">
        <f t="shared" si="1586"/>
        <v>11.950000000000045</v>
      </c>
      <c r="AS2159">
        <f t="shared" si="1600"/>
        <v>23.240000000000009</v>
      </c>
      <c r="AT2159" s="6">
        <f t="shared" si="1601"/>
        <v>1</v>
      </c>
      <c r="AU2159" s="4">
        <f t="shared" si="1602"/>
        <v>-13.249988017179129</v>
      </c>
      <c r="AV2159" s="4">
        <f t="shared" si="1603"/>
        <v>-1.3647481094509188</v>
      </c>
      <c r="AW2159">
        <f t="shared" si="1604"/>
        <v>1</v>
      </c>
      <c r="AX2159">
        <f t="shared" si="1605"/>
        <v>0</v>
      </c>
      <c r="AY2159">
        <f t="shared" si="1606"/>
        <v>0</v>
      </c>
      <c r="AZ2159" s="4">
        <f t="shared" si="1587"/>
        <v>-3.9100000000000006</v>
      </c>
      <c r="BA2159" s="4">
        <f t="shared" si="1607"/>
        <v>122.28999999999979</v>
      </c>
      <c r="BB2159" s="4">
        <f t="shared" si="1588"/>
        <v>73.788333333333242</v>
      </c>
      <c r="BC2159" s="4">
        <f t="shared" si="1589"/>
        <v>177.88400000000001</v>
      </c>
      <c r="BM2159">
        <f t="shared" si="1608"/>
        <v>1</v>
      </c>
    </row>
    <row r="2160" spans="1:65" x14ac:dyDescent="0.25">
      <c r="A2160">
        <v>355</v>
      </c>
      <c r="B2160" s="1">
        <v>41698</v>
      </c>
      <c r="C2160" s="2">
        <v>1855.12</v>
      </c>
      <c r="D2160" s="2">
        <v>1867.92</v>
      </c>
      <c r="E2160" s="2">
        <v>1847.67</v>
      </c>
      <c r="F2160" s="2">
        <v>1859.45</v>
      </c>
      <c r="G2160" s="2">
        <v>3917450000</v>
      </c>
      <c r="H2160" s="2">
        <f t="shared" si="1609"/>
        <v>8.1826866682716624</v>
      </c>
      <c r="I2160" s="2">
        <f t="shared" si="1610"/>
        <v>1811.9149999999997</v>
      </c>
      <c r="J2160" s="2">
        <f t="shared" si="1611"/>
        <v>11.046623728066166</v>
      </c>
      <c r="K2160" s="2">
        <f t="shared" si="1612"/>
        <v>0.82999999999992724</v>
      </c>
      <c r="L2160" s="18">
        <v>0.10985</v>
      </c>
      <c r="M2160" s="19">
        <v>8.6869669415833748</v>
      </c>
      <c r="N2160" s="4">
        <f t="shared" si="1576"/>
        <v>20.25</v>
      </c>
      <c r="O2160" s="4">
        <f t="shared" si="1613"/>
        <v>15.399000000000024</v>
      </c>
      <c r="P2160" s="4">
        <f t="shared" si="1577"/>
        <v>5.6411353383458627</v>
      </c>
      <c r="Q2160" s="4">
        <f t="shared" si="1590"/>
        <v>2.6999923212559001</v>
      </c>
      <c r="R2160" s="18">
        <f t="shared" si="1578"/>
        <v>1859.535977443609</v>
      </c>
      <c r="S2160" s="2">
        <f t="shared" si="1579"/>
        <v>8.5977443608953763E-2</v>
      </c>
      <c r="T2160" s="22">
        <f t="shared" si="1614"/>
        <v>1</v>
      </c>
      <c r="U2160" s="29">
        <f t="shared" si="1580"/>
        <v>1855.992458603667</v>
      </c>
      <c r="V2160" s="30">
        <f t="shared" si="1581"/>
        <v>3.4575413963329993</v>
      </c>
      <c r="W2160" s="31">
        <f t="shared" si="1591"/>
        <v>1</v>
      </c>
      <c r="X2160" s="35">
        <f t="shared" si="1582"/>
        <v>1854.574533333333</v>
      </c>
      <c r="Y2160" s="30">
        <f t="shared" si="1583"/>
        <v>4.8754666666670801</v>
      </c>
      <c r="Z2160" s="31">
        <f t="shared" si="1592"/>
        <v>1</v>
      </c>
      <c r="AA2160" s="29">
        <f t="shared" si="1584"/>
        <v>1855.7939490658202</v>
      </c>
      <c r="AB2160" s="30">
        <f t="shared" si="1585"/>
        <v>3.6560509341798024</v>
      </c>
      <c r="AC2160" s="31">
        <f t="shared" si="1593"/>
        <v>1</v>
      </c>
      <c r="AD2160" s="32">
        <f t="shared" si="1615"/>
        <v>1</v>
      </c>
      <c r="AE2160" s="33">
        <f t="shared" si="1616"/>
        <v>0</v>
      </c>
      <c r="AF2160" s="33">
        <f t="shared" si="1617"/>
        <v>0</v>
      </c>
      <c r="AG2160" s="33">
        <f t="shared" si="1618"/>
        <v>0</v>
      </c>
      <c r="AH2160" s="38">
        <f t="shared" si="1619"/>
        <v>1</v>
      </c>
      <c r="AI2160" s="33">
        <f t="shared" si="1620"/>
        <v>1</v>
      </c>
      <c r="AJ2160" s="39">
        <f t="shared" si="1621"/>
        <v>1</v>
      </c>
      <c r="AK2160" s="43">
        <f t="shared" si="1622"/>
        <v>1</v>
      </c>
      <c r="AL2160" s="4">
        <f t="shared" si="1594"/>
        <v>12.800000000000182</v>
      </c>
      <c r="AM2160" s="4">
        <f t="shared" si="1595"/>
        <v>12.12605093417983</v>
      </c>
      <c r="AN2160" s="4">
        <f t="shared" si="1596"/>
        <v>12.12605093417983</v>
      </c>
      <c r="AO2160" s="4">
        <f t="shared" si="1597"/>
        <v>-7.4499999999998181</v>
      </c>
      <c r="AP2160" s="4">
        <f t="shared" si="1598"/>
        <v>8.1239490658201703</v>
      </c>
      <c r="AQ2160" s="4">
        <f t="shared" si="1599"/>
        <v>7.4499999999998181</v>
      </c>
      <c r="AR2160" s="4">
        <f t="shared" si="1586"/>
        <v>4.3300000000001546</v>
      </c>
      <c r="AS2160">
        <f t="shared" si="1600"/>
        <v>12.12605093417983</v>
      </c>
      <c r="AT2160" s="6">
        <f t="shared" si="1601"/>
        <v>1</v>
      </c>
      <c r="AU2160" s="4">
        <f t="shared" si="1602"/>
        <v>-2.7462930259668372</v>
      </c>
      <c r="AV2160" s="4">
        <f t="shared" si="1603"/>
        <v>4.65696694158322</v>
      </c>
      <c r="AW2160">
        <f t="shared" si="1604"/>
        <v>0</v>
      </c>
      <c r="AX2160">
        <f t="shared" si="1605"/>
        <v>1</v>
      </c>
      <c r="AY2160">
        <f t="shared" si="1606"/>
        <v>0</v>
      </c>
      <c r="AZ2160" s="4">
        <f t="shared" si="1587"/>
        <v>-3.9100000000000006</v>
      </c>
      <c r="BA2160" s="4">
        <f t="shared" si="1607"/>
        <v>126.19999999999979</v>
      </c>
      <c r="BB2160" s="4">
        <f t="shared" si="1588"/>
        <v>77.698333333333238</v>
      </c>
      <c r="BC2160" s="4">
        <f t="shared" si="1589"/>
        <v>176.85999999999993</v>
      </c>
      <c r="BM2160">
        <f t="shared" si="1608"/>
        <v>1</v>
      </c>
    </row>
    <row r="2161" spans="1:65" x14ac:dyDescent="0.25">
      <c r="A2161">
        <v>354</v>
      </c>
      <c r="B2161" s="1">
        <v>41697</v>
      </c>
      <c r="C2161" s="2">
        <v>1844.9</v>
      </c>
      <c r="D2161" s="2">
        <v>1854.53</v>
      </c>
      <c r="E2161" s="2">
        <v>1841.13</v>
      </c>
      <c r="F2161" s="2">
        <v>1854.29</v>
      </c>
      <c r="G2161" s="2">
        <v>3547460000</v>
      </c>
      <c r="H2161" s="2">
        <f t="shared" si="1609"/>
        <v>10.009069498321146</v>
      </c>
      <c r="I2161" s="2">
        <f t="shared" si="1610"/>
        <v>1808.0174999999999</v>
      </c>
      <c r="J2161" s="2">
        <f t="shared" si="1611"/>
        <v>11.929201720325258</v>
      </c>
      <c r="K2161" s="2">
        <f t="shared" si="1612"/>
        <v>-0.25999999999999091</v>
      </c>
      <c r="L2161" s="18">
        <v>0.10364999999999999</v>
      </c>
      <c r="M2161" s="19">
        <v>8.156311224533038</v>
      </c>
      <c r="N2161" s="4">
        <f t="shared" si="1576"/>
        <v>13.399999999999864</v>
      </c>
      <c r="O2161" s="4">
        <f t="shared" si="1613"/>
        <v>15.477000000000022</v>
      </c>
      <c r="P2161" s="4">
        <f t="shared" si="1577"/>
        <v>5.2459774436090187</v>
      </c>
      <c r="Q2161" s="4">
        <f t="shared" si="1590"/>
        <v>2.2370733427362466</v>
      </c>
      <c r="R2161" s="18">
        <f t="shared" si="1578"/>
        <v>1850.2797293233084</v>
      </c>
      <c r="S2161" s="2">
        <f t="shared" si="1579"/>
        <v>4.0102706766915617</v>
      </c>
      <c r="T2161" s="22">
        <f t="shared" si="1614"/>
        <v>1</v>
      </c>
      <c r="U2161" s="29">
        <f t="shared" si="1580"/>
        <v>1845.5691695192691</v>
      </c>
      <c r="V2161" s="30">
        <f t="shared" si="1581"/>
        <v>8.7208304807309105</v>
      </c>
      <c r="W2161" s="31">
        <f t="shared" si="1591"/>
        <v>0</v>
      </c>
      <c r="X2161" s="35">
        <f t="shared" si="1582"/>
        <v>1844.3502666666668</v>
      </c>
      <c r="Y2161" s="30">
        <f t="shared" si="1583"/>
        <v>9.9397333333331517</v>
      </c>
      <c r="Z2161" s="31">
        <f t="shared" si="1592"/>
        <v>0</v>
      </c>
      <c r="AA2161" s="29">
        <f t="shared" si="1584"/>
        <v>1845.3985231199047</v>
      </c>
      <c r="AB2161" s="30">
        <f t="shared" si="1585"/>
        <v>8.891476880095297</v>
      </c>
      <c r="AC2161" s="31">
        <f t="shared" si="1593"/>
        <v>0</v>
      </c>
      <c r="AD2161" s="32">
        <f t="shared" si="1615"/>
        <v>-1</v>
      </c>
      <c r="AE2161" s="33">
        <f t="shared" si="1616"/>
        <v>-1</v>
      </c>
      <c r="AF2161" s="33">
        <f t="shared" si="1617"/>
        <v>-1</v>
      </c>
      <c r="AG2161" s="33">
        <f t="shared" si="1618"/>
        <v>0</v>
      </c>
      <c r="AH2161" s="38">
        <f t="shared" si="1619"/>
        <v>-1</v>
      </c>
      <c r="AI2161" s="33">
        <f t="shared" si="1620"/>
        <v>-1</v>
      </c>
      <c r="AJ2161" s="39">
        <f t="shared" si="1621"/>
        <v>-1</v>
      </c>
      <c r="AK2161" s="43">
        <f t="shared" si="1622"/>
        <v>-1</v>
      </c>
      <c r="AL2161" s="4">
        <f t="shared" si="1594"/>
        <v>9.6299999999998818</v>
      </c>
      <c r="AM2161" s="4">
        <f t="shared" si="1595"/>
        <v>9.1314768800953061</v>
      </c>
      <c r="AN2161" s="4">
        <f t="shared" si="1596"/>
        <v>9.1314768800953061</v>
      </c>
      <c r="AO2161" s="4">
        <f t="shared" si="1597"/>
        <v>-3.7699999999999818</v>
      </c>
      <c r="AP2161" s="4">
        <f t="shared" si="1598"/>
        <v>4.2685231199045575</v>
      </c>
      <c r="AQ2161" s="4">
        <f t="shared" si="1599"/>
        <v>3.7699999999999818</v>
      </c>
      <c r="AR2161" s="4">
        <f t="shared" si="1586"/>
        <v>9.3899999999998727</v>
      </c>
      <c r="AS2161">
        <f t="shared" si="1600"/>
        <v>9.1314768800953061</v>
      </c>
      <c r="AT2161" s="6">
        <f t="shared" si="1601"/>
        <v>0</v>
      </c>
      <c r="AU2161" s="4">
        <f t="shared" si="1602"/>
        <v>0.60099870190811977</v>
      </c>
      <c r="AV2161" s="4">
        <f t="shared" si="1603"/>
        <v>-0.9336887754668346</v>
      </c>
      <c r="AW2161">
        <f t="shared" si="1604"/>
        <v>0</v>
      </c>
      <c r="AX2161">
        <f t="shared" si="1605"/>
        <v>0</v>
      </c>
      <c r="AY2161">
        <f t="shared" si="1606"/>
        <v>1</v>
      </c>
      <c r="AZ2161" s="4">
        <f t="shared" si="1587"/>
        <v>-3.9100000000000006</v>
      </c>
      <c r="BA2161" s="4">
        <f t="shared" si="1607"/>
        <v>130.10999999999979</v>
      </c>
      <c r="BB2161" s="4">
        <f t="shared" si="1588"/>
        <v>81.608333333333235</v>
      </c>
      <c r="BC2161" s="4">
        <f t="shared" si="1589"/>
        <v>172.77200000000005</v>
      </c>
      <c r="BM2161">
        <f t="shared" si="1608"/>
        <v>1</v>
      </c>
    </row>
    <row r="2162" spans="1:65" x14ac:dyDescent="0.25">
      <c r="A2162">
        <v>353</v>
      </c>
      <c r="B2162" s="1">
        <v>41696</v>
      </c>
      <c r="C2162" s="2">
        <v>1845.79</v>
      </c>
      <c r="D2162" s="2">
        <v>1852.65</v>
      </c>
      <c r="E2162" s="2">
        <v>1840.66</v>
      </c>
      <c r="F2162" s="2">
        <v>1845.16</v>
      </c>
      <c r="G2162" s="2">
        <v>3716730000</v>
      </c>
      <c r="H2162" s="2">
        <f t="shared" si="1609"/>
        <v>10.781415130780507</v>
      </c>
      <c r="I2162" s="2">
        <f t="shared" si="1610"/>
        <v>1805.2800000000002</v>
      </c>
      <c r="J2162" s="2">
        <f t="shared" si="1611"/>
        <v>12.634093806672091</v>
      </c>
      <c r="K2162" s="2">
        <f t="shared" si="1612"/>
        <v>0.67000000000007276</v>
      </c>
      <c r="L2162" s="18">
        <v>0.10755000000000001</v>
      </c>
      <c r="M2162" s="19">
        <v>8.4630222452203707</v>
      </c>
      <c r="N2162" s="4">
        <f t="shared" si="1576"/>
        <v>11.990000000000009</v>
      </c>
      <c r="O2162" s="4">
        <f t="shared" si="1613"/>
        <v>15.195000000000027</v>
      </c>
      <c r="P2162" s="4">
        <f t="shared" si="1577"/>
        <v>5.1197293233082668</v>
      </c>
      <c r="Q2162" s="4">
        <f t="shared" si="1590"/>
        <v>1.7158192801765602</v>
      </c>
      <c r="R2162" s="18">
        <f t="shared" si="1578"/>
        <v>1849.8757744360901</v>
      </c>
      <c r="S2162" s="2">
        <f t="shared" si="1579"/>
        <v>4.7157744360899869</v>
      </c>
      <c r="T2162" s="22">
        <f t="shared" si="1614"/>
        <v>1</v>
      </c>
      <c r="U2162" s="29">
        <f t="shared" si="1580"/>
        <v>1846.2845468784085</v>
      </c>
      <c r="V2162" s="30">
        <f t="shared" si="1581"/>
        <v>1.1245468784084096</v>
      </c>
      <c r="W2162" s="31">
        <f t="shared" si="1591"/>
        <v>1</v>
      </c>
      <c r="X2162" s="35">
        <f t="shared" si="1582"/>
        <v>1849.1763999999998</v>
      </c>
      <c r="Y2162" s="30">
        <f t="shared" si="1583"/>
        <v>4.0163999999997486</v>
      </c>
      <c r="Z2162" s="31">
        <f t="shared" si="1592"/>
        <v>1</v>
      </c>
      <c r="AA2162" s="29">
        <f t="shared" si="1584"/>
        <v>1846.6894063154314</v>
      </c>
      <c r="AB2162" s="30">
        <f t="shared" si="1585"/>
        <v>1.529406315431288</v>
      </c>
      <c r="AC2162" s="31">
        <f t="shared" si="1593"/>
        <v>1</v>
      </c>
      <c r="AD2162" s="32">
        <f t="shared" si="1615"/>
        <v>1</v>
      </c>
      <c r="AE2162" s="33">
        <f t="shared" si="1616"/>
        <v>1</v>
      </c>
      <c r="AF2162" s="33">
        <f t="shared" si="1617"/>
        <v>0</v>
      </c>
      <c r="AG2162" s="33">
        <f t="shared" si="1618"/>
        <v>0</v>
      </c>
      <c r="AH2162" s="38">
        <f t="shared" si="1619"/>
        <v>1</v>
      </c>
      <c r="AI2162" s="33">
        <f t="shared" si="1620"/>
        <v>1</v>
      </c>
      <c r="AJ2162" s="39">
        <f t="shared" si="1621"/>
        <v>1</v>
      </c>
      <c r="AK2162" s="43">
        <f t="shared" si="1622"/>
        <v>1</v>
      </c>
      <c r="AL2162" s="4">
        <f t="shared" si="1594"/>
        <v>6.8600000000001273</v>
      </c>
      <c r="AM2162" s="4">
        <f t="shared" si="1595"/>
        <v>5.9605936845687211</v>
      </c>
      <c r="AN2162" s="4">
        <f t="shared" si="1596"/>
        <v>5.9605936845687211</v>
      </c>
      <c r="AO2162" s="4">
        <f t="shared" si="1597"/>
        <v>-5.1299999999998818</v>
      </c>
      <c r="AP2162" s="4">
        <f t="shared" si="1598"/>
        <v>6.029406315431288</v>
      </c>
      <c r="AQ2162" s="4">
        <f t="shared" si="1599"/>
        <v>5.1299999999998818</v>
      </c>
      <c r="AR2162" s="4">
        <f t="shared" si="1586"/>
        <v>0.62999999999988177</v>
      </c>
      <c r="AS2162">
        <f t="shared" si="1600"/>
        <v>5.9605936845687211</v>
      </c>
      <c r="AT2162" s="6">
        <f t="shared" si="1601"/>
        <v>0</v>
      </c>
      <c r="AU2162" s="4">
        <f t="shared" si="1602"/>
        <v>3.6808090385985874</v>
      </c>
      <c r="AV2162" s="4">
        <f t="shared" si="1603"/>
        <v>8.1330222452204897</v>
      </c>
      <c r="AW2162">
        <f t="shared" si="1604"/>
        <v>0</v>
      </c>
      <c r="AX2162">
        <f t="shared" si="1605"/>
        <v>0</v>
      </c>
      <c r="AY2162">
        <f t="shared" si="1606"/>
        <v>0</v>
      </c>
      <c r="AZ2162" s="4">
        <f t="shared" si="1587"/>
        <v>6.94</v>
      </c>
      <c r="BA2162" s="4">
        <f t="shared" si="1607"/>
        <v>134.01999999999978</v>
      </c>
      <c r="BB2162" s="4">
        <f t="shared" si="1588"/>
        <v>85.518333333333231</v>
      </c>
      <c r="BC2162" s="4">
        <f t="shared" si="1589"/>
        <v>173.12799999999996</v>
      </c>
      <c r="BM2162">
        <f t="shared" si="1608"/>
        <v>1</v>
      </c>
    </row>
    <row r="2163" spans="1:65" x14ac:dyDescent="0.25">
      <c r="A2163">
        <v>352</v>
      </c>
      <c r="B2163" s="1">
        <v>41695</v>
      </c>
      <c r="C2163" s="2">
        <v>1847.66</v>
      </c>
      <c r="D2163" s="2">
        <v>1852.91</v>
      </c>
      <c r="E2163" s="2">
        <v>1840.19</v>
      </c>
      <c r="F2163" s="2">
        <v>1845.12</v>
      </c>
      <c r="G2163" s="2">
        <v>3515560000</v>
      </c>
      <c r="H2163" s="2">
        <f t="shared" si="1609"/>
        <v>14.314461258151194</v>
      </c>
      <c r="I2163" s="2">
        <f t="shared" si="1610"/>
        <v>1802.1405000000002</v>
      </c>
      <c r="J2163" s="2">
        <f t="shared" si="1611"/>
        <v>14.514241499843857</v>
      </c>
      <c r="K2163" s="2">
        <f t="shared" si="1612"/>
        <v>5.0000000000181899E-2</v>
      </c>
      <c r="L2163" s="18">
        <v>0.10639999999999999</v>
      </c>
      <c r="M2163" s="19">
        <v>8.3838284549280946</v>
      </c>
      <c r="N2163" s="4">
        <f t="shared" si="1576"/>
        <v>12.720000000000027</v>
      </c>
      <c r="O2163" s="4">
        <f t="shared" si="1613"/>
        <v>16.366000000000032</v>
      </c>
      <c r="P2163" s="4">
        <f t="shared" si="1577"/>
        <v>4.7557744360902205</v>
      </c>
      <c r="Q2163" s="4">
        <f t="shared" si="1590"/>
        <v>1.2680689189964967</v>
      </c>
      <c r="R2163" s="18">
        <f t="shared" si="1578"/>
        <v>1852.0795488721803</v>
      </c>
      <c r="S2163" s="2">
        <f t="shared" si="1579"/>
        <v>6.9595488721804486</v>
      </c>
      <c r="T2163" s="22">
        <f t="shared" si="1614"/>
        <v>1</v>
      </c>
      <c r="U2163" s="29">
        <f t="shared" si="1580"/>
        <v>1847.9648182805456</v>
      </c>
      <c r="V2163" s="30">
        <f t="shared" si="1581"/>
        <v>2.8448182805457236</v>
      </c>
      <c r="W2163" s="31">
        <f t="shared" si="1591"/>
        <v>1</v>
      </c>
      <c r="X2163" s="35">
        <f t="shared" si="1582"/>
        <v>1846.0542666666668</v>
      </c>
      <c r="Y2163" s="30">
        <f t="shared" si="1583"/>
        <v>0.93426666666687197</v>
      </c>
      <c r="Z2163" s="31">
        <f t="shared" si="1592"/>
        <v>1</v>
      </c>
      <c r="AA2163" s="29">
        <f t="shared" si="1584"/>
        <v>1847.6973410546025</v>
      </c>
      <c r="AB2163" s="30">
        <f t="shared" si="1585"/>
        <v>2.5773410546025843</v>
      </c>
      <c r="AC2163" s="31">
        <f t="shared" si="1593"/>
        <v>1</v>
      </c>
      <c r="AD2163" s="32">
        <f t="shared" si="1615"/>
        <v>1</v>
      </c>
      <c r="AE2163" s="33">
        <f t="shared" si="1616"/>
        <v>0</v>
      </c>
      <c r="AF2163" s="33">
        <f t="shared" si="1617"/>
        <v>0</v>
      </c>
      <c r="AG2163" s="33">
        <f t="shared" si="1618"/>
        <v>0</v>
      </c>
      <c r="AH2163" s="38">
        <f t="shared" si="1619"/>
        <v>1</v>
      </c>
      <c r="AI2163" s="33">
        <f t="shared" si="1620"/>
        <v>1</v>
      </c>
      <c r="AJ2163" s="39">
        <f t="shared" si="1621"/>
        <v>0</v>
      </c>
      <c r="AK2163" s="43">
        <f t="shared" si="1622"/>
        <v>0</v>
      </c>
      <c r="AL2163" s="4">
        <f t="shared" si="1594"/>
        <v>5.25</v>
      </c>
      <c r="AM2163" s="4">
        <f t="shared" si="1595"/>
        <v>5.2126589453976067</v>
      </c>
      <c r="AN2163" s="4">
        <f t="shared" si="1596"/>
        <v>5.2126589453976067</v>
      </c>
      <c r="AO2163" s="4">
        <f t="shared" si="1597"/>
        <v>-7.4700000000000273</v>
      </c>
      <c r="AP2163" s="4">
        <f t="shared" si="1598"/>
        <v>7.5073410546024206</v>
      </c>
      <c r="AQ2163" s="4">
        <f t="shared" si="1599"/>
        <v>7.4700000000000273</v>
      </c>
      <c r="AR2163" s="4">
        <f t="shared" si="1586"/>
        <v>2.540000000000191</v>
      </c>
      <c r="AS2163">
        <f t="shared" si="1600"/>
        <v>7.4700000000000273</v>
      </c>
      <c r="AT2163" s="6">
        <f t="shared" si="1601"/>
        <v>0</v>
      </c>
      <c r="AU2163" s="4">
        <f t="shared" si="1602"/>
        <v>2.2697234180745998</v>
      </c>
      <c r="AV2163" s="4">
        <f t="shared" si="1603"/>
        <v>6.1438284549279034</v>
      </c>
      <c r="AW2163">
        <f t="shared" si="1604"/>
        <v>0</v>
      </c>
      <c r="AX2163">
        <f t="shared" si="1605"/>
        <v>0</v>
      </c>
      <c r="AY2163">
        <f t="shared" si="1606"/>
        <v>0</v>
      </c>
      <c r="AZ2163" s="4">
        <f t="shared" si="1587"/>
        <v>6.94</v>
      </c>
      <c r="BA2163" s="4">
        <f t="shared" si="1607"/>
        <v>127.07999999999979</v>
      </c>
      <c r="BB2163" s="4">
        <f t="shared" si="1588"/>
        <v>78.578333333333234</v>
      </c>
      <c r="BC2163" s="4">
        <f t="shared" si="1589"/>
        <v>173.87600000000003</v>
      </c>
      <c r="BM2163">
        <f t="shared" si="1608"/>
        <v>1</v>
      </c>
    </row>
    <row r="2164" spans="1:65" x14ac:dyDescent="0.25">
      <c r="A2164">
        <v>351</v>
      </c>
      <c r="B2164" s="1">
        <v>41694</v>
      </c>
      <c r="C2164" s="2">
        <v>1836.78</v>
      </c>
      <c r="D2164" s="2">
        <v>1858.71</v>
      </c>
      <c r="E2164" s="2">
        <v>1836.78</v>
      </c>
      <c r="F2164" s="2">
        <v>1847.61</v>
      </c>
      <c r="G2164" s="2">
        <v>4014530000</v>
      </c>
      <c r="H2164" s="2">
        <f t="shared" si="1609"/>
        <v>16.241826012558498</v>
      </c>
      <c r="I2164" s="2">
        <f t="shared" si="1610"/>
        <v>1799.309</v>
      </c>
      <c r="J2164" s="2">
        <f t="shared" si="1611"/>
        <v>17.56472495926813</v>
      </c>
      <c r="K2164" s="2">
        <f t="shared" si="1612"/>
        <v>0.52999999999997272</v>
      </c>
      <c r="L2164" s="18">
        <v>0.10815</v>
      </c>
      <c r="M2164" s="19">
        <v>8.4693247113692411</v>
      </c>
      <c r="N2164" s="4">
        <f t="shared" si="1576"/>
        <v>22.460000000000036</v>
      </c>
      <c r="O2164" s="4">
        <f t="shared" si="1613"/>
        <v>15.90500000000004</v>
      </c>
      <c r="P2164" s="4">
        <f t="shared" si="1577"/>
        <v>4.4695488721804484</v>
      </c>
      <c r="Q2164" s="4">
        <f t="shared" si="1590"/>
        <v>0.7815853347321855</v>
      </c>
      <c r="R2164" s="18">
        <f t="shared" si="1578"/>
        <v>1840.1737142857144</v>
      </c>
      <c r="S2164" s="2">
        <f t="shared" si="1579"/>
        <v>7.4362857142855319</v>
      </c>
      <c r="T2164" s="22">
        <f t="shared" si="1614"/>
        <v>1</v>
      </c>
      <c r="U2164" s="29">
        <f t="shared" si="1580"/>
        <v>1836.8740282788051</v>
      </c>
      <c r="V2164" s="30">
        <f t="shared" si="1581"/>
        <v>10.735971721194801</v>
      </c>
      <c r="W2164" s="31">
        <f t="shared" si="1591"/>
        <v>0</v>
      </c>
      <c r="X2164" s="35">
        <f t="shared" si="1582"/>
        <v>1840.5222666666666</v>
      </c>
      <c r="Y2164" s="30">
        <f t="shared" si="1583"/>
        <v>7.0877333333332899</v>
      </c>
      <c r="Z2164" s="31">
        <f t="shared" si="1592"/>
        <v>1</v>
      </c>
      <c r="AA2164" s="29">
        <f t="shared" si="1584"/>
        <v>1837.3847816531056</v>
      </c>
      <c r="AB2164" s="30">
        <f t="shared" si="1585"/>
        <v>10.22521834689428</v>
      </c>
      <c r="AC2164" s="31">
        <f t="shared" si="1593"/>
        <v>0</v>
      </c>
      <c r="AD2164" s="32">
        <f t="shared" si="1615"/>
        <v>-1</v>
      </c>
      <c r="AE2164" s="33">
        <f t="shared" si="1616"/>
        <v>-1</v>
      </c>
      <c r="AF2164" s="33">
        <f t="shared" si="1617"/>
        <v>0</v>
      </c>
      <c r="AG2164" s="33">
        <f t="shared" si="1618"/>
        <v>0</v>
      </c>
      <c r="AH2164" s="38">
        <f t="shared" si="1619"/>
        <v>-1</v>
      </c>
      <c r="AI2164" s="33">
        <f t="shared" si="1620"/>
        <v>-1</v>
      </c>
      <c r="AJ2164" s="39">
        <f t="shared" si="1621"/>
        <v>-1</v>
      </c>
      <c r="AK2164" s="43">
        <f t="shared" si="1622"/>
        <v>0</v>
      </c>
      <c r="AL2164" s="4">
        <f t="shared" si="1594"/>
        <v>21.930000000000064</v>
      </c>
      <c r="AM2164" s="4">
        <f t="shared" si="1595"/>
        <v>21.325218346894417</v>
      </c>
      <c r="AN2164" s="4">
        <f t="shared" si="1596"/>
        <v>21.325218346894417</v>
      </c>
      <c r="AO2164" s="4">
        <f t="shared" si="1597"/>
        <v>0</v>
      </c>
      <c r="AP2164" s="4">
        <f t="shared" si="1598"/>
        <v>0.60478165310564691</v>
      </c>
      <c r="AQ2164" s="4">
        <f t="shared" si="1599"/>
        <v>0</v>
      </c>
      <c r="AR2164" s="4">
        <f t="shared" si="1586"/>
        <v>10.829999999999927</v>
      </c>
      <c r="AS2164">
        <f t="shared" si="1600"/>
        <v>21.325218346894417</v>
      </c>
      <c r="AT2164" s="6">
        <f t="shared" si="1601"/>
        <v>1</v>
      </c>
      <c r="AU2164" s="4">
        <f t="shared" si="1602"/>
        <v>-12.351778155858149</v>
      </c>
      <c r="AV2164" s="4">
        <f t="shared" si="1603"/>
        <v>-2.0606752886306863</v>
      </c>
      <c r="AW2164">
        <f t="shared" si="1604"/>
        <v>1</v>
      </c>
      <c r="AX2164">
        <f t="shared" si="1605"/>
        <v>0</v>
      </c>
      <c r="AY2164">
        <f t="shared" si="1606"/>
        <v>0</v>
      </c>
      <c r="AZ2164" s="4">
        <f t="shared" si="1587"/>
        <v>-3.9100000000000006</v>
      </c>
      <c r="BA2164" s="4">
        <f t="shared" si="1607"/>
        <v>120.13999999999979</v>
      </c>
      <c r="BB2164" s="4">
        <f t="shared" si="1588"/>
        <v>76.264999999999901</v>
      </c>
      <c r="BC2164" s="4">
        <f t="shared" si="1589"/>
        <v>169.52399999999997</v>
      </c>
      <c r="BM2164">
        <f t="shared" si="1608"/>
        <v>1</v>
      </c>
    </row>
    <row r="2165" spans="1:65" x14ac:dyDescent="0.25">
      <c r="A2165">
        <v>350</v>
      </c>
      <c r="B2165" s="1">
        <v>41691</v>
      </c>
      <c r="C2165" s="2">
        <v>1841.07</v>
      </c>
      <c r="D2165" s="2">
        <v>1846.13</v>
      </c>
      <c r="E2165" s="2">
        <v>1835.6</v>
      </c>
      <c r="F2165" s="2">
        <v>1836.25</v>
      </c>
      <c r="G2165" s="2">
        <v>3403880000</v>
      </c>
      <c r="H2165" s="2">
        <f t="shared" si="1609"/>
        <v>21.61842167124037</v>
      </c>
      <c r="I2165" s="2">
        <f t="shared" si="1610"/>
        <v>1798.818</v>
      </c>
      <c r="J2165" s="2">
        <f t="shared" si="1611"/>
        <v>20.168412013787666</v>
      </c>
      <c r="K2165" s="2">
        <f t="shared" si="1612"/>
        <v>1.2899999999999636</v>
      </c>
      <c r="L2165" s="18">
        <v>9.9450000000000011E-2</v>
      </c>
      <c r="M2165" s="19">
        <v>7.8029914704663206</v>
      </c>
      <c r="N2165" s="4">
        <f t="shared" si="1576"/>
        <v>10.5300000000002</v>
      </c>
      <c r="O2165" s="4">
        <f t="shared" si="1613"/>
        <v>16.119000000000028</v>
      </c>
      <c r="P2165" s="4">
        <f t="shared" si="1577"/>
        <v>3.923714285714285</v>
      </c>
      <c r="Q2165" s="4">
        <f t="shared" si="1590"/>
        <v>0.24109815078236096</v>
      </c>
      <c r="R2165" s="18">
        <f t="shared" si="1578"/>
        <v>1842.7057669172932</v>
      </c>
      <c r="S2165" s="2">
        <f t="shared" si="1579"/>
        <v>6.4557669172932037</v>
      </c>
      <c r="T2165" s="22">
        <f t="shared" si="1614"/>
        <v>1</v>
      </c>
      <c r="U2165" s="29">
        <f t="shared" si="1580"/>
        <v>1840.9871190922413</v>
      </c>
      <c r="V2165" s="30">
        <f t="shared" si="1581"/>
        <v>4.7371190922413007</v>
      </c>
      <c r="W2165" s="31">
        <f t="shared" si="1591"/>
        <v>1</v>
      </c>
      <c r="X2165" s="35">
        <f t="shared" si="1582"/>
        <v>1837.7921333333334</v>
      </c>
      <c r="Y2165" s="30">
        <f t="shared" si="1583"/>
        <v>1.5421333333333678</v>
      </c>
      <c r="Z2165" s="31">
        <f t="shared" si="1592"/>
        <v>1</v>
      </c>
      <c r="AA2165" s="29">
        <f t="shared" si="1584"/>
        <v>1840.5398210859942</v>
      </c>
      <c r="AB2165" s="30">
        <f t="shared" si="1585"/>
        <v>4.2898210859941628</v>
      </c>
      <c r="AC2165" s="31">
        <f t="shared" si="1593"/>
        <v>1</v>
      </c>
      <c r="AD2165" s="32">
        <f t="shared" si="1615"/>
        <v>1</v>
      </c>
      <c r="AE2165" s="33">
        <f t="shared" si="1616"/>
        <v>0</v>
      </c>
      <c r="AF2165" s="33">
        <f t="shared" si="1617"/>
        <v>0</v>
      </c>
      <c r="AG2165" s="33">
        <f t="shared" si="1618"/>
        <v>0</v>
      </c>
      <c r="AH2165" s="38">
        <f t="shared" si="1619"/>
        <v>1</v>
      </c>
      <c r="AI2165" s="33">
        <f t="shared" si="1620"/>
        <v>0</v>
      </c>
      <c r="AJ2165" s="39">
        <f t="shared" si="1621"/>
        <v>0</v>
      </c>
      <c r="AK2165" s="43">
        <f t="shared" si="1622"/>
        <v>0</v>
      </c>
      <c r="AL2165" s="4">
        <f t="shared" si="1594"/>
        <v>5.0600000000001728</v>
      </c>
      <c r="AM2165" s="4">
        <f t="shared" si="1595"/>
        <v>5.5901789140059464</v>
      </c>
      <c r="AN2165" s="4">
        <f t="shared" si="1596"/>
        <v>5.0600000000001728</v>
      </c>
      <c r="AO2165" s="4">
        <f t="shared" si="1597"/>
        <v>-5.4700000000000273</v>
      </c>
      <c r="AP2165" s="4">
        <f t="shared" si="1598"/>
        <v>4.9398210859942537</v>
      </c>
      <c r="AQ2165" s="4">
        <f t="shared" si="1599"/>
        <v>4.9398210859942537</v>
      </c>
      <c r="AR2165" s="4">
        <f t="shared" si="1586"/>
        <v>4.8199999999999363</v>
      </c>
      <c r="AS2165">
        <f t="shared" si="1600"/>
        <v>5.0600000000001728</v>
      </c>
      <c r="AT2165" s="6">
        <f t="shared" si="1601"/>
        <v>0</v>
      </c>
      <c r="AU2165" s="4">
        <f t="shared" si="1602"/>
        <v>4.2677300770515672</v>
      </c>
      <c r="AV2165" s="4">
        <f t="shared" si="1603"/>
        <v>3.2829914704663841</v>
      </c>
      <c r="AW2165">
        <f t="shared" si="1604"/>
        <v>0</v>
      </c>
      <c r="AX2165">
        <f t="shared" si="1605"/>
        <v>0</v>
      </c>
      <c r="AY2165">
        <f t="shared" si="1606"/>
        <v>0</v>
      </c>
      <c r="AZ2165" s="4">
        <f t="shared" si="1587"/>
        <v>6.94</v>
      </c>
      <c r="BA2165" s="4">
        <f t="shared" si="1607"/>
        <v>124.04999999999978</v>
      </c>
      <c r="BB2165" s="4">
        <f t="shared" si="1588"/>
        <v>78.87166666666657</v>
      </c>
      <c r="BC2165" s="4">
        <f t="shared" si="1589"/>
        <v>171.23999999999995</v>
      </c>
      <c r="BM2165">
        <f t="shared" si="1608"/>
        <v>0</v>
      </c>
    </row>
    <row r="2166" spans="1:65" x14ac:dyDescent="0.25">
      <c r="A2166">
        <v>349</v>
      </c>
      <c r="B2166" s="1">
        <v>41690</v>
      </c>
      <c r="C2166" s="2">
        <v>1829.24</v>
      </c>
      <c r="D2166" s="2">
        <v>1842.79</v>
      </c>
      <c r="E2166" s="2">
        <v>1824.58</v>
      </c>
      <c r="F2166" s="2">
        <v>1839.78</v>
      </c>
      <c r="G2166" s="2">
        <v>3404980000</v>
      </c>
      <c r="H2166" s="2">
        <f t="shared" si="1609"/>
        <v>28.284704857729892</v>
      </c>
      <c r="I2166" s="2">
        <f t="shared" si="1610"/>
        <v>1798.8790000000001</v>
      </c>
      <c r="J2166" s="2">
        <f t="shared" si="1611"/>
        <v>25.988619958905492</v>
      </c>
      <c r="K2166" s="2">
        <f t="shared" si="1612"/>
        <v>0.49000000000000909</v>
      </c>
      <c r="L2166" s="18">
        <v>0.10400000000000001</v>
      </c>
      <c r="M2166" s="19">
        <v>8.1110696322189053</v>
      </c>
      <c r="N2166" s="4">
        <f t="shared" si="1576"/>
        <v>18.210000000000036</v>
      </c>
      <c r="O2166" s="4">
        <f t="shared" si="1613"/>
        <v>17.307999999999993</v>
      </c>
      <c r="P2166" s="4">
        <f t="shared" si="1577"/>
        <v>2.9257669172932328</v>
      </c>
      <c r="Q2166" s="4">
        <f t="shared" si="1590"/>
        <v>-0.21251514809909067</v>
      </c>
      <c r="R2166" s="18">
        <f t="shared" si="1578"/>
        <v>1830.376082706767</v>
      </c>
      <c r="S2166" s="2">
        <f t="shared" si="1579"/>
        <v>9.4039172932330075</v>
      </c>
      <c r="T2166" s="22">
        <f t="shared" si="1614"/>
        <v>0</v>
      </c>
      <c r="U2166" s="29">
        <f t="shared" si="1580"/>
        <v>1828.9972337654076</v>
      </c>
      <c r="V2166" s="30">
        <f t="shared" si="1581"/>
        <v>10.782766234592373</v>
      </c>
      <c r="W2166" s="31">
        <f t="shared" si="1591"/>
        <v>0</v>
      </c>
      <c r="X2166" s="35">
        <f t="shared" si="1582"/>
        <v>1829.4577333333334</v>
      </c>
      <c r="Y2166" s="30">
        <f t="shared" si="1583"/>
        <v>10.322266666666565</v>
      </c>
      <c r="Z2166" s="31">
        <f t="shared" si="1592"/>
        <v>0</v>
      </c>
      <c r="AA2166" s="29">
        <f t="shared" si="1584"/>
        <v>1829.0617037049171</v>
      </c>
      <c r="AB2166" s="30">
        <f t="shared" si="1585"/>
        <v>10.718296295082837</v>
      </c>
      <c r="AC2166" s="31">
        <f t="shared" si="1593"/>
        <v>0</v>
      </c>
      <c r="AD2166" s="32">
        <f t="shared" si="1615"/>
        <v>-1</v>
      </c>
      <c r="AE2166" s="33">
        <f t="shared" si="1616"/>
        <v>0</v>
      </c>
      <c r="AF2166" s="33">
        <f t="shared" si="1617"/>
        <v>0</v>
      </c>
      <c r="AG2166" s="33">
        <f t="shared" si="1618"/>
        <v>0</v>
      </c>
      <c r="AH2166" s="38">
        <f t="shared" si="1619"/>
        <v>-1</v>
      </c>
      <c r="AI2166" s="33">
        <f t="shared" si="1620"/>
        <v>-1</v>
      </c>
      <c r="AJ2166" s="39">
        <f t="shared" si="1621"/>
        <v>0</v>
      </c>
      <c r="AK2166" s="43">
        <f t="shared" si="1622"/>
        <v>0</v>
      </c>
      <c r="AL2166" s="4">
        <f t="shared" si="1594"/>
        <v>13.549999999999955</v>
      </c>
      <c r="AM2166" s="4">
        <f t="shared" si="1595"/>
        <v>13.728296295082828</v>
      </c>
      <c r="AN2166" s="4">
        <f t="shared" si="1596"/>
        <v>13.549999999999955</v>
      </c>
      <c r="AO2166" s="4">
        <f t="shared" si="1597"/>
        <v>-4.6600000000000819</v>
      </c>
      <c r="AP2166" s="4">
        <f t="shared" si="1598"/>
        <v>4.4817037049172086</v>
      </c>
      <c r="AQ2166" s="4">
        <f t="shared" si="1599"/>
        <v>4.4817037049172086</v>
      </c>
      <c r="AR2166" s="4">
        <f t="shared" si="1586"/>
        <v>10.539999999999964</v>
      </c>
      <c r="AS2166">
        <f t="shared" si="1600"/>
        <v>13.549999999999955</v>
      </c>
      <c r="AT2166" s="6">
        <f t="shared" si="1601"/>
        <v>1</v>
      </c>
      <c r="AU2166" s="4">
        <f t="shared" si="1602"/>
        <v>-3.3755866798746883</v>
      </c>
      <c r="AV2166" s="4">
        <f t="shared" si="1603"/>
        <v>-2.1289303677810585</v>
      </c>
      <c r="AW2166">
        <f t="shared" si="1604"/>
        <v>1</v>
      </c>
      <c r="AX2166">
        <f t="shared" si="1605"/>
        <v>0</v>
      </c>
      <c r="AY2166">
        <f t="shared" si="1606"/>
        <v>0</v>
      </c>
      <c r="AZ2166" s="4">
        <f t="shared" si="1587"/>
        <v>-3.9100000000000006</v>
      </c>
      <c r="BA2166" s="4">
        <f t="shared" si="1607"/>
        <v>117.10999999999979</v>
      </c>
      <c r="BB2166" s="4">
        <f t="shared" si="1588"/>
        <v>78.87166666666657</v>
      </c>
      <c r="BC2166" s="4">
        <f t="shared" si="1589"/>
        <v>166.50799999999998</v>
      </c>
      <c r="BM2166">
        <f t="shared" si="1608"/>
        <v>1</v>
      </c>
    </row>
    <row r="2167" spans="1:65" x14ac:dyDescent="0.25">
      <c r="A2167">
        <v>348</v>
      </c>
      <c r="B2167" s="1">
        <v>41689</v>
      </c>
      <c r="C2167" s="2">
        <v>1838.9</v>
      </c>
      <c r="D2167" s="2">
        <v>1847.5</v>
      </c>
      <c r="E2167" s="2">
        <v>1826.99</v>
      </c>
      <c r="F2167" s="2">
        <v>1828.75</v>
      </c>
      <c r="G2167" s="2">
        <v>3661570000</v>
      </c>
      <c r="H2167" s="2">
        <f t="shared" si="1609"/>
        <v>32.323097073833182</v>
      </c>
      <c r="I2167" s="2">
        <f t="shared" si="1610"/>
        <v>1799.6525000000001</v>
      </c>
      <c r="J2167" s="2">
        <f t="shared" si="1611"/>
        <v>32.168155780457624</v>
      </c>
      <c r="K2167" s="2">
        <f t="shared" si="1612"/>
        <v>-1.8599999999999</v>
      </c>
      <c r="L2167" s="18">
        <v>0.11269999999999999</v>
      </c>
      <c r="M2167" s="19">
        <v>8.8473159305437097</v>
      </c>
      <c r="N2167" s="4">
        <f t="shared" si="1576"/>
        <v>20.509999999999991</v>
      </c>
      <c r="O2167" s="4">
        <f t="shared" si="1613"/>
        <v>17.27399999999998</v>
      </c>
      <c r="P2167" s="4">
        <f t="shared" si="1577"/>
        <v>1.626082706766919</v>
      </c>
      <c r="Q2167" s="4">
        <f t="shared" si="1590"/>
        <v>-0.62247752459572714</v>
      </c>
      <c r="R2167" s="18">
        <f t="shared" si="1578"/>
        <v>1841.2833383458646</v>
      </c>
      <c r="S2167" s="2">
        <f t="shared" si="1579"/>
        <v>12.533338345864649</v>
      </c>
      <c r="T2167" s="22">
        <f t="shared" si="1614"/>
        <v>0</v>
      </c>
      <c r="U2167" s="29">
        <f t="shared" si="1580"/>
        <v>1838.5688732874746</v>
      </c>
      <c r="V2167" s="30">
        <f t="shared" si="1581"/>
        <v>9.8188732874746165</v>
      </c>
      <c r="W2167" s="31">
        <f t="shared" si="1591"/>
        <v>0</v>
      </c>
      <c r="X2167" s="35">
        <f t="shared" si="1582"/>
        <v>1842.1449333333333</v>
      </c>
      <c r="Y2167" s="30">
        <f t="shared" si="1583"/>
        <v>13.394933333333256</v>
      </c>
      <c r="Z2167" s="31">
        <f t="shared" si="1592"/>
        <v>0</v>
      </c>
      <c r="AA2167" s="29">
        <f t="shared" si="1584"/>
        <v>1839.0695216938948</v>
      </c>
      <c r="AB2167" s="30">
        <f t="shared" si="1585"/>
        <v>10.319521693894785</v>
      </c>
      <c r="AC2167" s="31">
        <f t="shared" si="1593"/>
        <v>0</v>
      </c>
      <c r="AD2167" s="32">
        <f t="shared" si="1615"/>
        <v>-1</v>
      </c>
      <c r="AE2167" s="33">
        <f t="shared" si="1616"/>
        <v>-1</v>
      </c>
      <c r="AF2167" s="33">
        <f t="shared" si="1617"/>
        <v>0</v>
      </c>
      <c r="AG2167" s="33">
        <f t="shared" si="1618"/>
        <v>0</v>
      </c>
      <c r="AH2167" s="38">
        <f t="shared" si="1619"/>
        <v>-1</v>
      </c>
      <c r="AI2167" s="33">
        <f t="shared" si="1620"/>
        <v>-1</v>
      </c>
      <c r="AJ2167" s="39">
        <f t="shared" si="1621"/>
        <v>-1</v>
      </c>
      <c r="AK2167" s="43">
        <f t="shared" si="1622"/>
        <v>0</v>
      </c>
      <c r="AL2167" s="4">
        <f t="shared" si="1594"/>
        <v>8.5999999999999091</v>
      </c>
      <c r="AM2167" s="4">
        <f t="shared" si="1595"/>
        <v>8.4304783061052149</v>
      </c>
      <c r="AN2167" s="4">
        <f t="shared" si="1596"/>
        <v>8.4304783061052149</v>
      </c>
      <c r="AO2167" s="4">
        <f t="shared" si="1597"/>
        <v>-11.910000000000082</v>
      </c>
      <c r="AP2167" s="4">
        <f t="shared" si="1598"/>
        <v>12.079521693894776</v>
      </c>
      <c r="AQ2167" s="4">
        <f t="shared" si="1599"/>
        <v>11.910000000000082</v>
      </c>
      <c r="AR2167" s="4">
        <f t="shared" si="1586"/>
        <v>10.150000000000091</v>
      </c>
      <c r="AS2167">
        <f t="shared" si="1600"/>
        <v>11.910000000000082</v>
      </c>
      <c r="AT2167" s="6">
        <f t="shared" si="1601"/>
        <v>1</v>
      </c>
      <c r="AU2167" s="4">
        <f t="shared" si="1602"/>
        <v>-2.6851722111280374</v>
      </c>
      <c r="AV2167" s="4">
        <f t="shared" si="1603"/>
        <v>-1.0026840694563812</v>
      </c>
      <c r="AW2167">
        <f t="shared" si="1604"/>
        <v>1</v>
      </c>
      <c r="AX2167">
        <f t="shared" si="1605"/>
        <v>0</v>
      </c>
      <c r="AY2167">
        <f t="shared" si="1606"/>
        <v>0</v>
      </c>
      <c r="AZ2167" s="4">
        <f t="shared" si="1587"/>
        <v>-3.9100000000000006</v>
      </c>
      <c r="BA2167" s="4">
        <f t="shared" si="1607"/>
        <v>121.01999999999978</v>
      </c>
      <c r="BB2167" s="4">
        <f t="shared" si="1588"/>
        <v>80.174999999999898</v>
      </c>
      <c r="BC2167" s="4">
        <f t="shared" si="1589"/>
        <v>170.37200000000004</v>
      </c>
      <c r="BM2167">
        <f t="shared" si="1608"/>
        <v>1</v>
      </c>
    </row>
    <row r="2168" spans="1:65" x14ac:dyDescent="0.25">
      <c r="A2168">
        <v>347</v>
      </c>
      <c r="B2168" s="1">
        <v>41688</v>
      </c>
      <c r="C2168" s="2">
        <v>1839.03</v>
      </c>
      <c r="D2168" s="2">
        <v>1842.87</v>
      </c>
      <c r="E2168" s="2">
        <v>1835.01</v>
      </c>
      <c r="F2168" s="2">
        <v>1840.76</v>
      </c>
      <c r="G2168" s="2">
        <v>3421110000</v>
      </c>
      <c r="H2168" s="2">
        <f t="shared" si="1609"/>
        <v>34.203916215024897</v>
      </c>
      <c r="I2168" s="2">
        <f t="shared" si="1610"/>
        <v>1799.7600000000002</v>
      </c>
      <c r="J2168" s="2">
        <f t="shared" si="1611"/>
        <v>34.016507587067963</v>
      </c>
      <c r="K2168" s="2">
        <f t="shared" si="1612"/>
        <v>0.39999999999986358</v>
      </c>
      <c r="L2168" s="18">
        <v>0.1023</v>
      </c>
      <c r="M2168" s="19">
        <v>8.0215893816278658</v>
      </c>
      <c r="N2168" s="4">
        <f t="shared" si="1576"/>
        <v>7.8599999999999</v>
      </c>
      <c r="O2168" s="4">
        <f t="shared" si="1613"/>
        <v>16.906999999999972</v>
      </c>
      <c r="P2168" s="4">
        <f t="shared" si="1577"/>
        <v>0.52333834586466366</v>
      </c>
      <c r="Q2168" s="4">
        <f t="shared" si="1590"/>
        <v>-0.84904285262946377</v>
      </c>
      <c r="R2168" s="18">
        <f t="shared" si="1578"/>
        <v>1837.9564511278197</v>
      </c>
      <c r="S2168" s="2">
        <f t="shared" si="1579"/>
        <v>2.8035488721802722</v>
      </c>
      <c r="T2168" s="22">
        <f t="shared" si="1614"/>
        <v>1</v>
      </c>
      <c r="U2168" s="29">
        <f t="shared" si="1580"/>
        <v>1838.5120268948126</v>
      </c>
      <c r="V2168" s="30">
        <f t="shared" si="1581"/>
        <v>2.2479731051873841</v>
      </c>
      <c r="W2168" s="31">
        <f t="shared" si="1591"/>
        <v>1</v>
      </c>
      <c r="X2168" s="35">
        <f t="shared" si="1582"/>
        <v>1842.9310666666661</v>
      </c>
      <c r="Y2168" s="30">
        <f t="shared" si="1583"/>
        <v>2.1710666666660927</v>
      </c>
      <c r="Z2168" s="31">
        <f t="shared" si="1592"/>
        <v>1</v>
      </c>
      <c r="AA2168" s="29">
        <f t="shared" si="1584"/>
        <v>1839.1306924628723</v>
      </c>
      <c r="AB2168" s="30">
        <f t="shared" si="1585"/>
        <v>1.6293075371277155</v>
      </c>
      <c r="AC2168" s="31">
        <f t="shared" si="1593"/>
        <v>1</v>
      </c>
      <c r="AD2168" s="32">
        <f t="shared" si="1615"/>
        <v>1</v>
      </c>
      <c r="AE2168" s="33">
        <f t="shared" si="1616"/>
        <v>0</v>
      </c>
      <c r="AF2168" s="33">
        <f t="shared" si="1617"/>
        <v>0</v>
      </c>
      <c r="AG2168" s="33">
        <f t="shared" si="1618"/>
        <v>0</v>
      </c>
      <c r="AH2168" s="38">
        <f t="shared" si="1619"/>
        <v>1</v>
      </c>
      <c r="AI2168" s="33">
        <f t="shared" si="1620"/>
        <v>0</v>
      </c>
      <c r="AJ2168" s="39">
        <f t="shared" si="1621"/>
        <v>0</v>
      </c>
      <c r="AK2168" s="43">
        <f t="shared" si="1622"/>
        <v>0</v>
      </c>
      <c r="AL2168" s="4">
        <f t="shared" si="1594"/>
        <v>3.8399999999999181</v>
      </c>
      <c r="AM2168" s="4">
        <f t="shared" si="1595"/>
        <v>3.7393075371276154</v>
      </c>
      <c r="AN2168" s="4">
        <f t="shared" si="1596"/>
        <v>3.7393075371276154</v>
      </c>
      <c r="AO2168" s="4">
        <f t="shared" si="1597"/>
        <v>-4.0199999999999818</v>
      </c>
      <c r="AP2168" s="4">
        <f t="shared" si="1598"/>
        <v>4.1206924628722845</v>
      </c>
      <c r="AQ2168" s="4">
        <f t="shared" si="1599"/>
        <v>4.0199999999999818</v>
      </c>
      <c r="AR2168" s="4">
        <f t="shared" si="1586"/>
        <v>1.7300000000000182</v>
      </c>
      <c r="AS2168">
        <f t="shared" si="1600"/>
        <v>4.0199999999999818</v>
      </c>
      <c r="AT2168" s="6">
        <f t="shared" si="1601"/>
        <v>0</v>
      </c>
      <c r="AU2168" s="4">
        <f t="shared" si="1602"/>
        <v>4.1331224864509366</v>
      </c>
      <c r="AV2168" s="4">
        <f t="shared" si="1603"/>
        <v>6.5915893816278475</v>
      </c>
      <c r="AW2168">
        <f t="shared" si="1604"/>
        <v>0</v>
      </c>
      <c r="AX2168">
        <f t="shared" si="1605"/>
        <v>0</v>
      </c>
      <c r="AY2168">
        <f t="shared" si="1606"/>
        <v>0</v>
      </c>
      <c r="AZ2168" s="4">
        <f t="shared" si="1587"/>
        <v>6.94</v>
      </c>
      <c r="BA2168" s="4">
        <f t="shared" si="1607"/>
        <v>124.92999999999978</v>
      </c>
      <c r="BB2168" s="4">
        <f t="shared" si="1588"/>
        <v>82.781666666666567</v>
      </c>
      <c r="BC2168" s="4">
        <f t="shared" si="1589"/>
        <v>170.42399999999998</v>
      </c>
      <c r="BM2168">
        <f t="shared" si="1608"/>
        <v>0</v>
      </c>
    </row>
    <row r="2169" spans="1:65" x14ac:dyDescent="0.25">
      <c r="A2169">
        <v>346</v>
      </c>
      <c r="B2169" s="1">
        <v>41684</v>
      </c>
      <c r="C2169" s="2">
        <v>1828.46</v>
      </c>
      <c r="D2169" s="2">
        <v>1841.65</v>
      </c>
      <c r="E2169" s="2">
        <v>1825.59</v>
      </c>
      <c r="F2169" s="2">
        <v>1838.63</v>
      </c>
      <c r="G2169" s="2">
        <v>3114750000</v>
      </c>
      <c r="H2169" s="2">
        <f t="shared" si="1609"/>
        <v>30.085407703181716</v>
      </c>
      <c r="I2169" s="2">
        <f t="shared" si="1610"/>
        <v>1800.0200000000004</v>
      </c>
      <c r="J2169" s="2">
        <f t="shared" si="1611"/>
        <v>33.006248925891207</v>
      </c>
      <c r="K2169" s="2">
        <f t="shared" si="1612"/>
        <v>-1.3699999999998909</v>
      </c>
      <c r="L2169" s="18">
        <v>9.085E-2</v>
      </c>
      <c r="M2169" s="19">
        <v>7.0896717273486249</v>
      </c>
      <c r="N2169" s="4">
        <f t="shared" si="1576"/>
        <v>16.060000000000173</v>
      </c>
      <c r="O2169" s="4">
        <f t="shared" si="1613"/>
        <v>20.637999999999966</v>
      </c>
      <c r="P2169" s="4">
        <f t="shared" si="1577"/>
        <v>-0.67354887218044934</v>
      </c>
      <c r="Q2169" s="4">
        <f t="shared" si="1590"/>
        <v>-1.328136167146974</v>
      </c>
      <c r="R2169" s="18">
        <f t="shared" si="1578"/>
        <v>1827.8873834586466</v>
      </c>
      <c r="S2169" s="2">
        <f t="shared" si="1579"/>
        <v>10.742616541353527</v>
      </c>
      <c r="T2169" s="22">
        <f t="shared" si="1614"/>
        <v>0</v>
      </c>
      <c r="U2169" s="29">
        <f t="shared" si="1580"/>
        <v>1827.801862967711</v>
      </c>
      <c r="V2169" s="30">
        <f t="shared" si="1581"/>
        <v>10.828137032289078</v>
      </c>
      <c r="W2169" s="31">
        <f t="shared" si="1591"/>
        <v>0</v>
      </c>
      <c r="X2169" s="35">
        <f t="shared" si="1582"/>
        <v>1826.4709333333333</v>
      </c>
      <c r="Y2169" s="30">
        <f t="shared" si="1583"/>
        <v>12.159066666666831</v>
      </c>
      <c r="Z2169" s="31">
        <f t="shared" si="1592"/>
        <v>0</v>
      </c>
      <c r="AA2169" s="29">
        <f t="shared" si="1584"/>
        <v>1827.6155328188981</v>
      </c>
      <c r="AB2169" s="30">
        <f t="shared" si="1585"/>
        <v>11.014467181101963</v>
      </c>
      <c r="AC2169" s="31">
        <f t="shared" si="1593"/>
        <v>0</v>
      </c>
      <c r="AD2169" s="32">
        <f t="shared" si="1615"/>
        <v>-1</v>
      </c>
      <c r="AE2169" s="33">
        <f t="shared" si="1616"/>
        <v>0</v>
      </c>
      <c r="AF2169" s="33">
        <f t="shared" si="1617"/>
        <v>0</v>
      </c>
      <c r="AG2169" s="33">
        <f t="shared" si="1618"/>
        <v>0</v>
      </c>
      <c r="AH2169" s="38">
        <f t="shared" si="1619"/>
        <v>-1</v>
      </c>
      <c r="AI2169" s="33">
        <f t="shared" si="1620"/>
        <v>-1</v>
      </c>
      <c r="AJ2169" s="39">
        <f t="shared" si="1621"/>
        <v>-1</v>
      </c>
      <c r="AK2169" s="43">
        <f t="shared" si="1622"/>
        <v>0</v>
      </c>
      <c r="AL2169" s="4">
        <f t="shared" si="1594"/>
        <v>13.190000000000055</v>
      </c>
      <c r="AM2169" s="4">
        <f t="shared" si="1595"/>
        <v>14.034467181101945</v>
      </c>
      <c r="AN2169" s="4">
        <f t="shared" si="1596"/>
        <v>13.190000000000055</v>
      </c>
      <c r="AO2169" s="4">
        <f t="shared" si="1597"/>
        <v>-2.8700000000001182</v>
      </c>
      <c r="AP2169" s="4">
        <f t="shared" si="1598"/>
        <v>2.0255328188982276</v>
      </c>
      <c r="AQ2169" s="4">
        <f t="shared" si="1599"/>
        <v>2.0255328188982276</v>
      </c>
      <c r="AR2169" s="4">
        <f t="shared" si="1586"/>
        <v>10.170000000000073</v>
      </c>
      <c r="AS2169">
        <f t="shared" si="1600"/>
        <v>13.190000000000055</v>
      </c>
      <c r="AT2169" s="6">
        <f t="shared" si="1601"/>
        <v>1</v>
      </c>
      <c r="AU2169" s="4">
        <f t="shared" si="1602"/>
        <v>-4.3567960682594933</v>
      </c>
      <c r="AV2169" s="4">
        <f t="shared" si="1603"/>
        <v>-2.780328272651448</v>
      </c>
      <c r="AW2169">
        <f t="shared" si="1604"/>
        <v>1</v>
      </c>
      <c r="AX2169">
        <f t="shared" si="1605"/>
        <v>0</v>
      </c>
      <c r="AY2169">
        <f t="shared" si="1606"/>
        <v>0</v>
      </c>
      <c r="AZ2169" s="4">
        <f t="shared" si="1587"/>
        <v>-3.9100000000000006</v>
      </c>
      <c r="BA2169" s="4">
        <f t="shared" si="1607"/>
        <v>117.98999999999978</v>
      </c>
      <c r="BB2169" s="4">
        <f t="shared" si="1588"/>
        <v>82.781666666666567</v>
      </c>
      <c r="BC2169" s="4">
        <f t="shared" si="1589"/>
        <v>166.196</v>
      </c>
      <c r="BM2169">
        <f t="shared" si="1608"/>
        <v>1</v>
      </c>
    </row>
    <row r="2170" spans="1:65" x14ac:dyDescent="0.25">
      <c r="A2170">
        <v>345</v>
      </c>
      <c r="B2170" s="1">
        <v>41683</v>
      </c>
      <c r="C2170" s="2">
        <v>1814.82</v>
      </c>
      <c r="D2170" s="2">
        <v>1830.25</v>
      </c>
      <c r="E2170" s="2">
        <v>1809.22</v>
      </c>
      <c r="F2170" s="2">
        <v>1829.83</v>
      </c>
      <c r="G2170" s="2">
        <v>3289510000</v>
      </c>
      <c r="H2170" s="2">
        <f t="shared" si="1609"/>
        <v>26.442896231523317</v>
      </c>
      <c r="I2170" s="2">
        <f t="shared" si="1610"/>
        <v>1800.9964999999997</v>
      </c>
      <c r="J2170" s="2">
        <f t="shared" si="1611"/>
        <v>29.423956132268888</v>
      </c>
      <c r="K2170" s="2">
        <f t="shared" si="1612"/>
        <v>-4.4400000000000546</v>
      </c>
      <c r="L2170" s="18">
        <v>9.9000000000000005E-2</v>
      </c>
      <c r="M2170" s="19">
        <v>7.6810468971657064</v>
      </c>
      <c r="N2170" s="4">
        <f t="shared" si="1576"/>
        <v>21.029999999999973</v>
      </c>
      <c r="O2170" s="4">
        <f t="shared" si="1613"/>
        <v>21.224999999999955</v>
      </c>
      <c r="P2170" s="4">
        <f t="shared" si="1577"/>
        <v>-1.9426165413533847</v>
      </c>
      <c r="Q2170" s="4">
        <f t="shared" si="1590"/>
        <v>-1.6875308520229928</v>
      </c>
      <c r="R2170" s="18">
        <f t="shared" si="1578"/>
        <v>1816.1626090225564</v>
      </c>
      <c r="S2170" s="2">
        <f t="shared" si="1579"/>
        <v>13.667390977443574</v>
      </c>
      <c r="T2170" s="22">
        <f t="shared" si="1614"/>
        <v>0</v>
      </c>
      <c r="U2170" s="29">
        <f t="shared" si="1580"/>
        <v>1814.0423412714556</v>
      </c>
      <c r="V2170" s="30">
        <f t="shared" si="1581"/>
        <v>15.787658728544329</v>
      </c>
      <c r="W2170" s="31">
        <f t="shared" si="1591"/>
        <v>0</v>
      </c>
      <c r="X2170" s="35">
        <f t="shared" si="1582"/>
        <v>1820.9934666666661</v>
      </c>
      <c r="Y2170" s="30">
        <f t="shared" si="1583"/>
        <v>8.8365333333338185</v>
      </c>
      <c r="Z2170" s="31">
        <f t="shared" si="1592"/>
        <v>0</v>
      </c>
      <c r="AA2170" s="29">
        <f t="shared" si="1584"/>
        <v>1815.015498826785</v>
      </c>
      <c r="AB2170" s="30">
        <f t="shared" si="1585"/>
        <v>14.814501173214921</v>
      </c>
      <c r="AC2170" s="31">
        <f t="shared" si="1593"/>
        <v>0</v>
      </c>
      <c r="AD2170" s="32">
        <f t="shared" si="1615"/>
        <v>-1</v>
      </c>
      <c r="AE2170" s="33">
        <f t="shared" si="1616"/>
        <v>-1</v>
      </c>
      <c r="AF2170" s="33">
        <f t="shared" si="1617"/>
        <v>0</v>
      </c>
      <c r="AG2170" s="33">
        <f t="shared" si="1618"/>
        <v>0</v>
      </c>
      <c r="AH2170" s="38">
        <f t="shared" si="1619"/>
        <v>-1</v>
      </c>
      <c r="AI2170" s="33">
        <f t="shared" si="1620"/>
        <v>-1</v>
      </c>
      <c r="AJ2170" s="39">
        <f t="shared" si="1621"/>
        <v>-1</v>
      </c>
      <c r="AK2170" s="43">
        <f t="shared" si="1622"/>
        <v>-1</v>
      </c>
      <c r="AL2170" s="4">
        <f t="shared" si="1594"/>
        <v>15.430000000000064</v>
      </c>
      <c r="AM2170" s="4">
        <f t="shared" si="1595"/>
        <v>15.234501173214994</v>
      </c>
      <c r="AN2170" s="4">
        <f t="shared" si="1596"/>
        <v>15.234501173214994</v>
      </c>
      <c r="AO2170" s="4">
        <f t="shared" si="1597"/>
        <v>-5.5999999999999091</v>
      </c>
      <c r="AP2170" s="4">
        <f t="shared" si="1598"/>
        <v>5.7954988267849785</v>
      </c>
      <c r="AQ2170" s="4">
        <f t="shared" si="1599"/>
        <v>5.5999999999999091</v>
      </c>
      <c r="AR2170" s="4">
        <f t="shared" si="1586"/>
        <v>15.009999999999991</v>
      </c>
      <c r="AS2170">
        <f t="shared" si="1600"/>
        <v>15.234501173214994</v>
      </c>
      <c r="AT2170" s="6">
        <f t="shared" si="1601"/>
        <v>1</v>
      </c>
      <c r="AU2170" s="4">
        <f t="shared" si="1602"/>
        <v>-5.6090705264299263</v>
      </c>
      <c r="AV2170" s="4">
        <f t="shared" si="1603"/>
        <v>-7.0289531028342846</v>
      </c>
      <c r="AW2170">
        <f t="shared" si="1604"/>
        <v>1</v>
      </c>
      <c r="AX2170">
        <f t="shared" si="1605"/>
        <v>0</v>
      </c>
      <c r="AY2170">
        <f t="shared" si="1606"/>
        <v>0</v>
      </c>
      <c r="AZ2170" s="4">
        <f t="shared" si="1587"/>
        <v>-3.9100000000000006</v>
      </c>
      <c r="BA2170" s="4">
        <f t="shared" si="1607"/>
        <v>121.89999999999978</v>
      </c>
      <c r="BB2170" s="4">
        <f t="shared" si="1588"/>
        <v>85.388333333333236</v>
      </c>
      <c r="BC2170" s="4">
        <f t="shared" si="1589"/>
        <v>160.73999999999995</v>
      </c>
      <c r="BM2170">
        <f t="shared" si="1608"/>
        <v>1</v>
      </c>
    </row>
    <row r="2171" spans="1:65" x14ac:dyDescent="0.25">
      <c r="A2171">
        <v>344</v>
      </c>
      <c r="B2171" s="1">
        <v>41682</v>
      </c>
      <c r="C2171" s="2">
        <v>1820.12</v>
      </c>
      <c r="D2171" s="2">
        <v>1826.55</v>
      </c>
      <c r="E2171" s="2">
        <v>1815.97</v>
      </c>
      <c r="F2171" s="2">
        <v>1819.26</v>
      </c>
      <c r="G2171" s="2">
        <v>3326380000</v>
      </c>
      <c r="H2171" s="2">
        <f t="shared" si="1609"/>
        <v>23.99752440935892</v>
      </c>
      <c r="I2171" s="2">
        <f t="shared" si="1610"/>
        <v>1802.2814999999998</v>
      </c>
      <c r="J2171" s="2">
        <f t="shared" si="1611"/>
        <v>26.924505683777912</v>
      </c>
      <c r="K2171" s="2">
        <f t="shared" si="1612"/>
        <v>0.36999999999989086</v>
      </c>
      <c r="L2171" s="18">
        <v>0.10785</v>
      </c>
      <c r="M2171" s="19">
        <v>8.3699396928565815</v>
      </c>
      <c r="N2171" s="4">
        <f t="shared" si="1576"/>
        <v>10.579999999999927</v>
      </c>
      <c r="O2171" s="4">
        <f t="shared" si="1613"/>
        <v>21.578999999999951</v>
      </c>
      <c r="P2171" s="4">
        <f t="shared" si="1577"/>
        <v>-3.0973909774436108</v>
      </c>
      <c r="Q2171" s="4">
        <f t="shared" si="1590"/>
        <v>-1.9939967398573339</v>
      </c>
      <c r="R2171" s="18">
        <f t="shared" si="1578"/>
        <v>1815.8283383458647</v>
      </c>
      <c r="S2171" s="2">
        <f t="shared" si="1579"/>
        <v>3.4316616541352687</v>
      </c>
      <c r="T2171" s="22">
        <f t="shared" si="1614"/>
        <v>1</v>
      </c>
      <c r="U2171" s="29">
        <f t="shared" si="1580"/>
        <v>1819.2434767930783</v>
      </c>
      <c r="V2171" s="30">
        <f t="shared" si="1581"/>
        <v>1.6523206921647215E-2</v>
      </c>
      <c r="W2171" s="31">
        <f t="shared" si="1591"/>
        <v>1</v>
      </c>
      <c r="X2171" s="35">
        <f t="shared" si="1582"/>
        <v>1820.8987999999999</v>
      </c>
      <c r="Y2171" s="30">
        <f t="shared" si="1583"/>
        <v>1.6387999999999465</v>
      </c>
      <c r="Z2171" s="31">
        <f t="shared" si="1592"/>
        <v>1</v>
      </c>
      <c r="AA2171" s="29">
        <f t="shared" si="1584"/>
        <v>1819.4752220420473</v>
      </c>
      <c r="AB2171" s="30">
        <f t="shared" si="1585"/>
        <v>0.21522204204734408</v>
      </c>
      <c r="AC2171" s="31">
        <f t="shared" si="1593"/>
        <v>1</v>
      </c>
      <c r="AD2171" s="32">
        <f t="shared" si="1615"/>
        <v>1</v>
      </c>
      <c r="AE2171" s="33">
        <f t="shared" si="1616"/>
        <v>0</v>
      </c>
      <c r="AF2171" s="33">
        <f t="shared" si="1617"/>
        <v>0</v>
      </c>
      <c r="AG2171" s="33">
        <f t="shared" si="1618"/>
        <v>0</v>
      </c>
      <c r="AH2171" s="38">
        <f t="shared" si="1619"/>
        <v>1</v>
      </c>
      <c r="AI2171" s="33">
        <f t="shared" si="1620"/>
        <v>1</v>
      </c>
      <c r="AJ2171" s="39">
        <f t="shared" si="1621"/>
        <v>0</v>
      </c>
      <c r="AK2171" s="43">
        <f t="shared" si="1622"/>
        <v>0</v>
      </c>
      <c r="AL2171" s="4">
        <f t="shared" si="1594"/>
        <v>6.4300000000000637</v>
      </c>
      <c r="AM2171" s="4">
        <f t="shared" si="1595"/>
        <v>7.0747779579526195</v>
      </c>
      <c r="AN2171" s="4">
        <f t="shared" si="1596"/>
        <v>6.4300000000000637</v>
      </c>
      <c r="AO2171" s="4">
        <f t="shared" si="1597"/>
        <v>-4.1499999999998636</v>
      </c>
      <c r="AP2171" s="4">
        <f t="shared" si="1598"/>
        <v>3.5052220420473077</v>
      </c>
      <c r="AQ2171" s="4">
        <f t="shared" si="1599"/>
        <v>3.5052220420473077</v>
      </c>
      <c r="AR2171" s="4">
        <f t="shared" si="1586"/>
        <v>0.85999999999989996</v>
      </c>
      <c r="AS2171">
        <f t="shared" si="1600"/>
        <v>6.4300000000000637</v>
      </c>
      <c r="AT2171" s="6">
        <f t="shared" si="1601"/>
        <v>0</v>
      </c>
      <c r="AU2171" s="4">
        <f t="shared" si="1602"/>
        <v>3.2401803325150098</v>
      </c>
      <c r="AV2171" s="4">
        <f t="shared" si="1603"/>
        <v>7.8099396928566813</v>
      </c>
      <c r="AW2171">
        <f t="shared" si="1604"/>
        <v>0</v>
      </c>
      <c r="AX2171">
        <f t="shared" si="1605"/>
        <v>0</v>
      </c>
      <c r="AY2171">
        <f t="shared" si="1606"/>
        <v>0</v>
      </c>
      <c r="AZ2171" s="4">
        <f t="shared" si="1587"/>
        <v>6.94</v>
      </c>
      <c r="BA2171" s="4">
        <f t="shared" si="1607"/>
        <v>125.80999999999977</v>
      </c>
      <c r="BB2171" s="4">
        <f t="shared" si="1588"/>
        <v>89.298333333333233</v>
      </c>
      <c r="BC2171" s="4">
        <f t="shared" si="1589"/>
        <v>162.85999999999996</v>
      </c>
      <c r="BM2171">
        <f t="shared" si="1608"/>
        <v>1</v>
      </c>
    </row>
    <row r="2172" spans="1:65" x14ac:dyDescent="0.25">
      <c r="A2172">
        <v>343</v>
      </c>
      <c r="B2172" s="1">
        <v>41681</v>
      </c>
      <c r="C2172" s="2">
        <v>1800.45</v>
      </c>
      <c r="D2172" s="2">
        <v>1823.54</v>
      </c>
      <c r="E2172" s="2">
        <v>1800.41</v>
      </c>
      <c r="F2172" s="2">
        <v>1819.75</v>
      </c>
      <c r="G2172" s="2">
        <v>3699380000</v>
      </c>
      <c r="H2172" s="2">
        <f t="shared" si="1609"/>
        <v>19.857146516500773</v>
      </c>
      <c r="I2172" s="2">
        <f t="shared" si="1610"/>
        <v>1802.3434999999997</v>
      </c>
      <c r="J2172" s="2">
        <f t="shared" si="1611"/>
        <v>23.343119261189266</v>
      </c>
      <c r="K2172" s="2">
        <f t="shared" si="1612"/>
        <v>0.61000000000012733</v>
      </c>
      <c r="L2172" s="18">
        <v>0.10955000000000001</v>
      </c>
      <c r="M2172" s="19">
        <v>8.4088524630565864</v>
      </c>
      <c r="N2172" s="4">
        <f t="shared" si="1576"/>
        <v>23.700000000000045</v>
      </c>
      <c r="O2172" s="4">
        <f t="shared" si="1613"/>
        <v>22.725999999999953</v>
      </c>
      <c r="P2172" s="4">
        <f t="shared" si="1577"/>
        <v>-3.9216616541353408</v>
      </c>
      <c r="Q2172" s="4">
        <f t="shared" si="1590"/>
        <v>-2.2474954023629068</v>
      </c>
      <c r="R2172" s="18">
        <f t="shared" si="1578"/>
        <v>1795.3969774436089</v>
      </c>
      <c r="S2172" s="2">
        <f t="shared" si="1579"/>
        <v>24.353022556391124</v>
      </c>
      <c r="T2172" s="22">
        <f t="shared" si="1614"/>
        <v>0</v>
      </c>
      <c r="U2172" s="29">
        <f t="shared" si="1580"/>
        <v>1799.4929461864647</v>
      </c>
      <c r="V2172" s="30">
        <f t="shared" si="1581"/>
        <v>20.257053813535322</v>
      </c>
      <c r="W2172" s="31">
        <f t="shared" si="1591"/>
        <v>0</v>
      </c>
      <c r="X2172" s="35">
        <f t="shared" si="1582"/>
        <v>1806.5282666666662</v>
      </c>
      <c r="Y2172" s="30">
        <f t="shared" si="1583"/>
        <v>13.221733333333759</v>
      </c>
      <c r="Z2172" s="31">
        <f t="shared" si="1592"/>
        <v>0</v>
      </c>
      <c r="AA2172" s="29">
        <f t="shared" si="1584"/>
        <v>1800.4778910536927</v>
      </c>
      <c r="AB2172" s="30">
        <f t="shared" si="1585"/>
        <v>19.272108946307299</v>
      </c>
      <c r="AC2172" s="31">
        <f t="shared" si="1593"/>
        <v>0</v>
      </c>
      <c r="AD2172" s="32">
        <f t="shared" si="1615"/>
        <v>-1</v>
      </c>
      <c r="AE2172" s="33">
        <f t="shared" si="1616"/>
        <v>-1</v>
      </c>
      <c r="AF2172" s="33">
        <f t="shared" si="1617"/>
        <v>0</v>
      </c>
      <c r="AG2172" s="33">
        <f t="shared" si="1618"/>
        <v>0</v>
      </c>
      <c r="AH2172" s="38">
        <f t="shared" si="1619"/>
        <v>-1</v>
      </c>
      <c r="AI2172" s="33">
        <f t="shared" si="1620"/>
        <v>-1</v>
      </c>
      <c r="AJ2172" s="39">
        <f t="shared" si="1621"/>
        <v>-1</v>
      </c>
      <c r="AK2172" s="43">
        <f t="shared" si="1622"/>
        <v>0</v>
      </c>
      <c r="AL2172" s="4">
        <f t="shared" si="1594"/>
        <v>23.089999999999918</v>
      </c>
      <c r="AM2172" s="4">
        <f t="shared" si="1595"/>
        <v>23.062108946307262</v>
      </c>
      <c r="AN2172" s="4">
        <f t="shared" si="1596"/>
        <v>23.062108946307262</v>
      </c>
      <c r="AO2172" s="4">
        <f t="shared" si="1597"/>
        <v>-3.999999999996362E-2</v>
      </c>
      <c r="AP2172" s="4">
        <f t="shared" si="1598"/>
        <v>6.7891053692619607E-2</v>
      </c>
      <c r="AQ2172" s="4">
        <f t="shared" si="1599"/>
        <v>3.999999999996362E-2</v>
      </c>
      <c r="AR2172" s="4">
        <f t="shared" si="1586"/>
        <v>19.299999999999955</v>
      </c>
      <c r="AS2172">
        <f t="shared" si="1600"/>
        <v>23.062108946307262</v>
      </c>
      <c r="AT2172" s="6">
        <f t="shared" si="1601"/>
        <v>1</v>
      </c>
      <c r="AU2172" s="4">
        <f t="shared" si="1602"/>
        <v>-12.472864411930685</v>
      </c>
      <c r="AV2172" s="4">
        <f t="shared" si="1603"/>
        <v>-10.591147536943367</v>
      </c>
      <c r="AW2172">
        <f t="shared" si="1604"/>
        <v>1</v>
      </c>
      <c r="AX2172">
        <f t="shared" si="1605"/>
        <v>0</v>
      </c>
      <c r="AY2172">
        <f t="shared" si="1606"/>
        <v>0</v>
      </c>
      <c r="AZ2172" s="4">
        <f t="shared" si="1587"/>
        <v>-3.9100000000000006</v>
      </c>
      <c r="BA2172" s="4">
        <f t="shared" si="1607"/>
        <v>118.86999999999978</v>
      </c>
      <c r="BB2172" s="4">
        <f t="shared" si="1588"/>
        <v>86.9849999999999</v>
      </c>
      <c r="BC2172" s="4">
        <f t="shared" si="1589"/>
        <v>154.99200000000002</v>
      </c>
      <c r="BM2172">
        <f t="shared" si="1608"/>
        <v>1</v>
      </c>
    </row>
    <row r="2173" spans="1:65" x14ac:dyDescent="0.25">
      <c r="A2173">
        <v>342</v>
      </c>
      <c r="B2173" s="1">
        <v>41680</v>
      </c>
      <c r="C2173" s="2">
        <v>1796.2</v>
      </c>
      <c r="D2173" s="2">
        <v>1799.94</v>
      </c>
      <c r="E2173" s="2">
        <v>1791.83</v>
      </c>
      <c r="F2173" s="2">
        <v>1799.84</v>
      </c>
      <c r="G2173" s="2">
        <v>3312160000</v>
      </c>
      <c r="H2173" s="2">
        <f t="shared" si="1609"/>
        <v>18.204155081250629</v>
      </c>
      <c r="I2173" s="2">
        <f t="shared" si="1610"/>
        <v>1804.384</v>
      </c>
      <c r="J2173" s="2">
        <f t="shared" si="1611"/>
        <v>20.265562148890073</v>
      </c>
      <c r="K2173" s="2">
        <f t="shared" si="1612"/>
        <v>-0.81999999999993634</v>
      </c>
      <c r="L2173" s="18">
        <v>0.12015000000000001</v>
      </c>
      <c r="M2173" s="19">
        <v>9.208038725544851</v>
      </c>
      <c r="N2173" s="4">
        <f t="shared" si="1576"/>
        <v>8.1100000000001273</v>
      </c>
      <c r="O2173" s="4">
        <f t="shared" si="1613"/>
        <v>21.793999999999937</v>
      </c>
      <c r="P2173" s="4">
        <f t="shared" si="1577"/>
        <v>-4.4430225563909804</v>
      </c>
      <c r="Q2173" s="4">
        <f t="shared" si="1590"/>
        <v>-2.4539841372703712</v>
      </c>
      <c r="R2173" s="18">
        <f t="shared" si="1578"/>
        <v>1792.0381578947367</v>
      </c>
      <c r="S2173" s="2">
        <f t="shared" si="1579"/>
        <v>7.8018421052631766</v>
      </c>
      <c r="T2173" s="22">
        <f t="shared" si="1614"/>
        <v>1</v>
      </c>
      <c r="U2173" s="29">
        <f t="shared" si="1580"/>
        <v>1795.2135621162281</v>
      </c>
      <c r="V2173" s="30">
        <f t="shared" si="1581"/>
        <v>4.6264378837718141</v>
      </c>
      <c r="W2173" s="31">
        <f t="shared" si="1591"/>
        <v>1</v>
      </c>
      <c r="X2173" s="35">
        <f t="shared" si="1582"/>
        <v>1802.721066666666</v>
      </c>
      <c r="Y2173" s="30">
        <f t="shared" si="1583"/>
        <v>2.8810666666661291</v>
      </c>
      <c r="Z2173" s="31">
        <f t="shared" si="1592"/>
        <v>1</v>
      </c>
      <c r="AA2173" s="29">
        <f t="shared" si="1584"/>
        <v>1796.2646127532894</v>
      </c>
      <c r="AB2173" s="30">
        <f t="shared" si="1585"/>
        <v>3.5753872467105339</v>
      </c>
      <c r="AC2173" s="31">
        <f t="shared" si="1593"/>
        <v>1</v>
      </c>
      <c r="AD2173" s="32">
        <f t="shared" si="1615"/>
        <v>1</v>
      </c>
      <c r="AE2173" s="33">
        <f t="shared" si="1616"/>
        <v>0</v>
      </c>
      <c r="AF2173" s="33">
        <f t="shared" si="1617"/>
        <v>0</v>
      </c>
      <c r="AG2173" s="33">
        <f t="shared" si="1618"/>
        <v>0</v>
      </c>
      <c r="AH2173" s="38">
        <f t="shared" si="1619"/>
        <v>1</v>
      </c>
      <c r="AI2173" s="33">
        <f t="shared" si="1620"/>
        <v>0</v>
      </c>
      <c r="AJ2173" s="39">
        <f t="shared" si="1621"/>
        <v>1</v>
      </c>
      <c r="AK2173" s="43">
        <f t="shared" si="1622"/>
        <v>0</v>
      </c>
      <c r="AL2173" s="4">
        <f t="shared" si="1594"/>
        <v>3.7400000000000091</v>
      </c>
      <c r="AM2173" s="4">
        <f t="shared" si="1595"/>
        <v>3.6753872467106703</v>
      </c>
      <c r="AN2173" s="4">
        <f t="shared" si="1596"/>
        <v>3.6753872467106703</v>
      </c>
      <c r="AO2173" s="4">
        <f t="shared" si="1597"/>
        <v>-4.3700000000001182</v>
      </c>
      <c r="AP2173" s="4">
        <f t="shared" si="1598"/>
        <v>4.434612753289457</v>
      </c>
      <c r="AQ2173" s="4">
        <f t="shared" si="1599"/>
        <v>4.3700000000001182</v>
      </c>
      <c r="AR2173" s="4">
        <f t="shared" si="1586"/>
        <v>3.6399999999998727</v>
      </c>
      <c r="AS2173">
        <f t="shared" si="1600"/>
        <v>4.3700000000001182</v>
      </c>
      <c r="AT2173" s="6">
        <f t="shared" si="1601"/>
        <v>0</v>
      </c>
      <c r="AU2173" s="4">
        <f t="shared" si="1602"/>
        <v>6.4542357738335916</v>
      </c>
      <c r="AV2173" s="4">
        <f t="shared" si="1603"/>
        <v>5.8680387255449782</v>
      </c>
      <c r="AW2173">
        <f t="shared" si="1604"/>
        <v>0</v>
      </c>
      <c r="AX2173">
        <f t="shared" si="1605"/>
        <v>0</v>
      </c>
      <c r="AY2173">
        <f t="shared" si="1606"/>
        <v>0</v>
      </c>
      <c r="AZ2173" s="4">
        <f t="shared" si="1587"/>
        <v>6.94</v>
      </c>
      <c r="BA2173" s="4">
        <f t="shared" si="1607"/>
        <v>122.77999999999977</v>
      </c>
      <c r="BB2173" s="4">
        <f t="shared" si="1588"/>
        <v>89.591666666666569</v>
      </c>
      <c r="BC2173" s="4">
        <f t="shared" si="1589"/>
        <v>153.292</v>
      </c>
      <c r="BM2173">
        <f t="shared" si="1608"/>
        <v>1</v>
      </c>
    </row>
    <row r="2174" spans="1:65" x14ac:dyDescent="0.25">
      <c r="A2174">
        <v>341</v>
      </c>
      <c r="B2174" s="1">
        <v>41677</v>
      </c>
      <c r="C2174" s="2">
        <v>1776.01</v>
      </c>
      <c r="D2174" s="2">
        <v>1798.03</v>
      </c>
      <c r="E2174" s="2">
        <v>1776.01</v>
      </c>
      <c r="F2174" s="2">
        <v>1797.02</v>
      </c>
      <c r="G2174" s="2">
        <v>3775990000</v>
      </c>
      <c r="H2174" s="2">
        <f t="shared" si="1609"/>
        <v>17.586367479133145</v>
      </c>
      <c r="I2174" s="2">
        <f t="shared" si="1610"/>
        <v>1806.5769999999998</v>
      </c>
      <c r="J2174" s="2">
        <f t="shared" si="1611"/>
        <v>19.591370576165193</v>
      </c>
      <c r="K2174" s="2">
        <f t="shared" si="1612"/>
        <v>2.5799999999999272</v>
      </c>
      <c r="L2174" s="18">
        <v>0.12445000000000001</v>
      </c>
      <c r="M2174" s="19">
        <v>9.4123789337684443</v>
      </c>
      <c r="N2174" s="4">
        <f t="shared" si="1576"/>
        <v>24.599999999999909</v>
      </c>
      <c r="O2174" s="4">
        <f t="shared" si="1613"/>
        <v>23.292999999999914</v>
      </c>
      <c r="P2174" s="4">
        <f t="shared" si="1577"/>
        <v>-4.9818421052631567</v>
      </c>
      <c r="Q2174" s="4">
        <f t="shared" si="1590"/>
        <v>-2.5293279071075125</v>
      </c>
      <c r="R2174" s="18">
        <f t="shared" si="1578"/>
        <v>1768.0783909774436</v>
      </c>
      <c r="S2174" s="2">
        <f t="shared" si="1579"/>
        <v>28.941609022556349</v>
      </c>
      <c r="T2174" s="22">
        <f t="shared" si="1614"/>
        <v>0</v>
      </c>
      <c r="U2174" s="29">
        <f t="shared" si="1580"/>
        <v>1775.0183095920572</v>
      </c>
      <c r="V2174" s="30">
        <f t="shared" si="1581"/>
        <v>22.00169040794276</v>
      </c>
      <c r="W2174" s="31">
        <f t="shared" si="1591"/>
        <v>0</v>
      </c>
      <c r="X2174" s="35">
        <f t="shared" si="1582"/>
        <v>1775.2765333333332</v>
      </c>
      <c r="Y2174" s="30">
        <f t="shared" si="1583"/>
        <v>21.743466666666791</v>
      </c>
      <c r="Z2174" s="31">
        <f t="shared" si="1592"/>
        <v>0</v>
      </c>
      <c r="AA2174" s="29">
        <f t="shared" si="1584"/>
        <v>1775.054460915836</v>
      </c>
      <c r="AB2174" s="30">
        <f t="shared" si="1585"/>
        <v>21.965539084163993</v>
      </c>
      <c r="AC2174" s="31">
        <f t="shared" si="1593"/>
        <v>0</v>
      </c>
      <c r="AD2174" s="32">
        <f t="shared" si="1615"/>
        <v>-1</v>
      </c>
      <c r="AE2174" s="33">
        <f t="shared" si="1616"/>
        <v>0</v>
      </c>
      <c r="AF2174" s="33">
        <f t="shared" si="1617"/>
        <v>0</v>
      </c>
      <c r="AG2174" s="33">
        <f t="shared" si="1618"/>
        <v>0</v>
      </c>
      <c r="AH2174" s="38">
        <f t="shared" si="1619"/>
        <v>-1</v>
      </c>
      <c r="AI2174" s="33">
        <f t="shared" si="1620"/>
        <v>-1</v>
      </c>
      <c r="AJ2174" s="39">
        <f t="shared" si="1621"/>
        <v>-1</v>
      </c>
      <c r="AK2174" s="43">
        <f t="shared" si="1622"/>
        <v>-1</v>
      </c>
      <c r="AL2174" s="4">
        <f t="shared" si="1594"/>
        <v>22.019999999999982</v>
      </c>
      <c r="AM2174" s="4">
        <f t="shared" si="1595"/>
        <v>22.975539084163984</v>
      </c>
      <c r="AN2174" s="4">
        <f t="shared" si="1596"/>
        <v>22.019999999999982</v>
      </c>
      <c r="AO2174" s="4">
        <f t="shared" si="1597"/>
        <v>0</v>
      </c>
      <c r="AP2174" s="4">
        <f t="shared" si="1598"/>
        <v>-0.95553908416400191</v>
      </c>
      <c r="AQ2174" s="4">
        <f t="shared" si="1599"/>
        <v>0.95553908416400191</v>
      </c>
      <c r="AR2174" s="4">
        <f t="shared" si="1586"/>
        <v>21.009999999999991</v>
      </c>
      <c r="AS2174">
        <f t="shared" si="1600"/>
        <v>22.019999999999982</v>
      </c>
      <c r="AT2174" s="6">
        <f t="shared" si="1601"/>
        <v>1</v>
      </c>
      <c r="AU2174" s="4">
        <f t="shared" si="1602"/>
        <v>-8.3090978079718045</v>
      </c>
      <c r="AV2174" s="4">
        <f t="shared" si="1603"/>
        <v>-11.297621066231546</v>
      </c>
      <c r="AW2174">
        <f t="shared" si="1604"/>
        <v>1</v>
      </c>
      <c r="AX2174">
        <f t="shared" si="1605"/>
        <v>0</v>
      </c>
      <c r="AY2174">
        <f t="shared" si="1606"/>
        <v>0</v>
      </c>
      <c r="AZ2174" s="4">
        <f t="shared" si="1587"/>
        <v>-3.9100000000000006</v>
      </c>
      <c r="BA2174" s="4">
        <f t="shared" si="1607"/>
        <v>115.83999999999978</v>
      </c>
      <c r="BB2174" s="4">
        <f t="shared" si="1588"/>
        <v>87.278333333333237</v>
      </c>
      <c r="BC2174" s="4">
        <f t="shared" si="1589"/>
        <v>145.21599999999998</v>
      </c>
      <c r="BM2174">
        <f t="shared" si="1608"/>
        <v>1</v>
      </c>
    </row>
    <row r="2175" spans="1:65" x14ac:dyDescent="0.25">
      <c r="A2175">
        <v>340</v>
      </c>
      <c r="B2175" s="1">
        <v>41676</v>
      </c>
      <c r="C2175" s="2">
        <v>1752.99</v>
      </c>
      <c r="D2175" s="2">
        <v>1774.06</v>
      </c>
      <c r="E2175" s="2">
        <v>1752.99</v>
      </c>
      <c r="F2175" s="2">
        <v>1773.43</v>
      </c>
      <c r="G2175" s="2">
        <v>3825410000</v>
      </c>
      <c r="H2175" s="2">
        <f t="shared" si="1609"/>
        <v>24.297561011572988</v>
      </c>
      <c r="I2175" s="2">
        <f t="shared" si="1610"/>
        <v>1809.7265</v>
      </c>
      <c r="J2175" s="2">
        <f t="shared" si="1611"/>
        <v>22.647412045715527</v>
      </c>
      <c r="K2175" s="2">
        <f t="shared" si="1612"/>
        <v>1.3499999999999091</v>
      </c>
      <c r="L2175" s="18">
        <v>0.15960000000000002</v>
      </c>
      <c r="M2175" s="19">
        <v>11.922523645241894</v>
      </c>
      <c r="N2175" s="4">
        <f t="shared" si="1576"/>
        <v>22.419999999999845</v>
      </c>
      <c r="O2175" s="4">
        <f t="shared" si="1613"/>
        <v>24.649999999999931</v>
      </c>
      <c r="P2175" s="4">
        <f t="shared" si="1577"/>
        <v>-5.3516090225563913</v>
      </c>
      <c r="Q2175" s="4">
        <f t="shared" si="1590"/>
        <v>-2.5427959178021471</v>
      </c>
      <c r="R2175" s="18">
        <f t="shared" si="1578"/>
        <v>1746.362060150376</v>
      </c>
      <c r="S2175" s="2">
        <f t="shared" si="1579"/>
        <v>27.067939849624054</v>
      </c>
      <c r="T2175" s="22">
        <f t="shared" si="1614"/>
        <v>0</v>
      </c>
      <c r="U2175" s="29">
        <f t="shared" si="1580"/>
        <v>1752.0190910149863</v>
      </c>
      <c r="V2175" s="30">
        <f t="shared" si="1581"/>
        <v>21.410908985013748</v>
      </c>
      <c r="W2175" s="31">
        <f t="shared" si="1591"/>
        <v>0</v>
      </c>
      <c r="X2175" s="35">
        <f t="shared" si="1582"/>
        <v>1755.9321333333332</v>
      </c>
      <c r="Y2175" s="30">
        <f t="shared" si="1583"/>
        <v>17.497866666666823</v>
      </c>
      <c r="Z2175" s="31">
        <f t="shared" si="1592"/>
        <v>0</v>
      </c>
      <c r="AA2175" s="29">
        <f t="shared" si="1584"/>
        <v>1752.5669169395549</v>
      </c>
      <c r="AB2175" s="30">
        <f t="shared" si="1585"/>
        <v>20.863083060445206</v>
      </c>
      <c r="AC2175" s="31">
        <f t="shared" si="1593"/>
        <v>0</v>
      </c>
      <c r="AD2175" s="32">
        <f t="shared" si="1615"/>
        <v>-1</v>
      </c>
      <c r="AE2175" s="33">
        <f t="shared" si="1616"/>
        <v>-1</v>
      </c>
      <c r="AF2175" s="33">
        <f t="shared" si="1617"/>
        <v>-1</v>
      </c>
      <c r="AG2175" s="33">
        <f t="shared" si="1618"/>
        <v>0</v>
      </c>
      <c r="AH2175" s="38">
        <f t="shared" si="1619"/>
        <v>-1</v>
      </c>
      <c r="AI2175" s="33">
        <f t="shared" si="1620"/>
        <v>-1</v>
      </c>
      <c r="AJ2175" s="39">
        <f t="shared" si="1621"/>
        <v>-1</v>
      </c>
      <c r="AK2175" s="43">
        <f t="shared" si="1622"/>
        <v>-1</v>
      </c>
      <c r="AL2175" s="4">
        <f t="shared" si="1594"/>
        <v>21.069999999999936</v>
      </c>
      <c r="AM2175" s="4">
        <f t="shared" si="1595"/>
        <v>21.493083060445088</v>
      </c>
      <c r="AN2175" s="4">
        <f t="shared" si="1596"/>
        <v>21.069999999999936</v>
      </c>
      <c r="AO2175" s="4">
        <f t="shared" si="1597"/>
        <v>0</v>
      </c>
      <c r="AP2175" s="4">
        <f t="shared" si="1598"/>
        <v>-0.4230830604451512</v>
      </c>
      <c r="AQ2175" s="4">
        <f t="shared" si="1599"/>
        <v>0.4230830604451512</v>
      </c>
      <c r="AR2175" s="4">
        <f t="shared" si="1586"/>
        <v>20.440000000000055</v>
      </c>
      <c r="AS2175">
        <f t="shared" si="1600"/>
        <v>21.069999999999936</v>
      </c>
      <c r="AT2175" s="6">
        <f t="shared" si="1601"/>
        <v>1</v>
      </c>
      <c r="AU2175" s="4">
        <f t="shared" si="1602"/>
        <v>-5.8290922986420508</v>
      </c>
      <c r="AV2175" s="4">
        <f t="shared" si="1603"/>
        <v>-8.2174763547581602</v>
      </c>
      <c r="AW2175">
        <f t="shared" si="1604"/>
        <v>1</v>
      </c>
      <c r="AX2175">
        <f t="shared" si="1605"/>
        <v>0</v>
      </c>
      <c r="AY2175">
        <f t="shared" si="1606"/>
        <v>0</v>
      </c>
      <c r="AZ2175" s="4">
        <f t="shared" si="1587"/>
        <v>-3.9100000000000006</v>
      </c>
      <c r="BA2175" s="4">
        <f t="shared" si="1607"/>
        <v>119.74999999999977</v>
      </c>
      <c r="BB2175" s="4">
        <f t="shared" si="1588"/>
        <v>91.188333333333233</v>
      </c>
      <c r="BC2175" s="4">
        <f t="shared" si="1589"/>
        <v>136.00799999999998</v>
      </c>
      <c r="BM2175">
        <f t="shared" si="1608"/>
        <v>1</v>
      </c>
    </row>
    <row r="2176" spans="1:65" x14ac:dyDescent="0.25">
      <c r="A2176">
        <v>339</v>
      </c>
      <c r="B2176" s="1">
        <v>41675</v>
      </c>
      <c r="C2176" s="2">
        <v>1753.38</v>
      </c>
      <c r="D2176" s="2">
        <v>1755.79</v>
      </c>
      <c r="E2176" s="2">
        <v>1737.92</v>
      </c>
      <c r="F2176" s="2">
        <v>1751.64</v>
      </c>
      <c r="G2176" s="2">
        <v>3984290000</v>
      </c>
      <c r="H2176" s="2">
        <f t="shared" si="1609"/>
        <v>29.454685799640693</v>
      </c>
      <c r="I2176" s="2">
        <f t="shared" si="1610"/>
        <v>1813.9720000000002</v>
      </c>
      <c r="J2176" s="2">
        <f t="shared" si="1611"/>
        <v>27.879719260649502</v>
      </c>
      <c r="K2176" s="2">
        <f t="shared" si="1612"/>
        <v>-1.8199999999999363</v>
      </c>
      <c r="L2176" s="18">
        <v>0.17704999999999999</v>
      </c>
      <c r="M2176" s="19">
        <v>13.252963218572075</v>
      </c>
      <c r="N2176" s="4">
        <f t="shared" si="1576"/>
        <v>17.869999999999891</v>
      </c>
      <c r="O2176" s="4">
        <f t="shared" si="1613"/>
        <v>24.887999999999941</v>
      </c>
      <c r="P2176" s="4">
        <f t="shared" si="1577"/>
        <v>-5.2779398496240617</v>
      </c>
      <c r="Q2176" s="4">
        <f t="shared" si="1590"/>
        <v>-2.4895102179836495</v>
      </c>
      <c r="R2176" s="18">
        <f t="shared" si="1578"/>
        <v>1750.4305413533834</v>
      </c>
      <c r="S2176" s="2">
        <f t="shared" si="1579"/>
        <v>1.2094586466166675</v>
      </c>
      <c r="T2176" s="22">
        <f t="shared" si="1614"/>
        <v>1</v>
      </c>
      <c r="U2176" s="29">
        <f t="shared" si="1580"/>
        <v>1752.5094736525728</v>
      </c>
      <c r="V2176" s="30">
        <f t="shared" si="1581"/>
        <v>0.86947365257265119</v>
      </c>
      <c r="W2176" s="31">
        <f t="shared" si="1591"/>
        <v>1</v>
      </c>
      <c r="X2176" s="35">
        <f t="shared" si="1582"/>
        <v>1741.2080000000005</v>
      </c>
      <c r="Y2176" s="30">
        <f t="shared" si="1583"/>
        <v>10.431999999999562</v>
      </c>
      <c r="Z2176" s="31">
        <f t="shared" si="1592"/>
        <v>1</v>
      </c>
      <c r="AA2176" s="29">
        <f t="shared" si="1584"/>
        <v>1750.9272673412127</v>
      </c>
      <c r="AB2176" s="30">
        <f t="shared" si="1585"/>
        <v>0.71273265878744496</v>
      </c>
      <c r="AC2176" s="31">
        <f t="shared" si="1593"/>
        <v>1</v>
      </c>
      <c r="AD2176" s="32">
        <f t="shared" si="1615"/>
        <v>1</v>
      </c>
      <c r="AE2176" s="33">
        <f t="shared" si="1616"/>
        <v>1</v>
      </c>
      <c r="AF2176" s="33">
        <f t="shared" si="1617"/>
        <v>0</v>
      </c>
      <c r="AG2176" s="33">
        <f t="shared" si="1618"/>
        <v>0</v>
      </c>
      <c r="AH2176" s="38">
        <f t="shared" si="1619"/>
        <v>1</v>
      </c>
      <c r="AI2176" s="33">
        <f t="shared" si="1620"/>
        <v>1</v>
      </c>
      <c r="AJ2176" s="39">
        <f t="shared" si="1621"/>
        <v>1</v>
      </c>
      <c r="AK2176" s="43">
        <f t="shared" si="1622"/>
        <v>1</v>
      </c>
      <c r="AL2176" s="4">
        <f t="shared" si="1594"/>
        <v>2.4099999999998545</v>
      </c>
      <c r="AM2176" s="4">
        <f t="shared" si="1595"/>
        <v>4.8627326587873085</v>
      </c>
      <c r="AN2176" s="4">
        <f t="shared" si="1596"/>
        <v>2.4099999999998545</v>
      </c>
      <c r="AO2176" s="4">
        <f t="shared" si="1597"/>
        <v>-15.460000000000036</v>
      </c>
      <c r="AP2176" s="4">
        <f t="shared" si="1598"/>
        <v>13.007267341212582</v>
      </c>
      <c r="AQ2176" s="4">
        <f t="shared" si="1599"/>
        <v>13.007267341212582</v>
      </c>
      <c r="AR2176" s="4">
        <f t="shared" si="1586"/>
        <v>1.7400000000000091</v>
      </c>
      <c r="AS2176">
        <f t="shared" si="1600"/>
        <v>13.007267341212582</v>
      </c>
      <c r="AT2176" s="6">
        <f t="shared" si="1601"/>
        <v>0</v>
      </c>
      <c r="AU2176" s="4">
        <f t="shared" si="1602"/>
        <v>1.1270809611736876</v>
      </c>
      <c r="AV2176" s="4">
        <f t="shared" si="1603"/>
        <v>11.812963218572067</v>
      </c>
      <c r="AW2176">
        <f t="shared" si="1604"/>
        <v>0</v>
      </c>
      <c r="AX2176">
        <f t="shared" si="1605"/>
        <v>0</v>
      </c>
      <c r="AY2176">
        <f t="shared" si="1606"/>
        <v>0</v>
      </c>
      <c r="AZ2176" s="4">
        <f t="shared" si="1587"/>
        <v>6.94</v>
      </c>
      <c r="BA2176" s="4">
        <f t="shared" si="1607"/>
        <v>123.65999999999977</v>
      </c>
      <c r="BB2176" s="4">
        <f t="shared" si="1588"/>
        <v>95.09833333333323</v>
      </c>
      <c r="BC2176" s="4">
        <f t="shared" si="1589"/>
        <v>136.16400000000004</v>
      </c>
      <c r="BM2176">
        <f t="shared" si="1608"/>
        <v>1</v>
      </c>
    </row>
    <row r="2177" spans="1:65" x14ac:dyDescent="0.25">
      <c r="A2177">
        <v>338</v>
      </c>
      <c r="B2177" s="1">
        <v>41674</v>
      </c>
      <c r="C2177" s="2">
        <v>1743.82</v>
      </c>
      <c r="D2177" s="2">
        <v>1758.73</v>
      </c>
      <c r="E2177" s="2">
        <v>1743.82</v>
      </c>
      <c r="F2177" s="2">
        <v>1755.2</v>
      </c>
      <c r="G2177" s="2">
        <v>4068410000</v>
      </c>
      <c r="H2177" s="2">
        <f t="shared" si="1609"/>
        <v>31.564268986730344</v>
      </c>
      <c r="I2177" s="2">
        <f t="shared" si="1610"/>
        <v>1817.7385000000002</v>
      </c>
      <c r="J2177" s="2">
        <f t="shared" si="1611"/>
        <v>30.632636444261781</v>
      </c>
      <c r="K2177" s="2">
        <f t="shared" si="1612"/>
        <v>1.9299999999998363</v>
      </c>
      <c r="L2177" s="18">
        <v>0.16544999999999999</v>
      </c>
      <c r="M2177" s="19">
        <v>12.290737654248931</v>
      </c>
      <c r="N2177" s="4">
        <f t="shared" si="1576"/>
        <v>16.839999999999918</v>
      </c>
      <c r="O2177" s="4">
        <f t="shared" si="1613"/>
        <v>23.699999999999932</v>
      </c>
      <c r="P2177" s="4">
        <f t="shared" si="1577"/>
        <v>-4.7694586466165436</v>
      </c>
      <c r="Q2177" s="4">
        <f t="shared" si="1590"/>
        <v>-2.2321188395570988</v>
      </c>
      <c r="R2177" s="18">
        <f t="shared" si="1578"/>
        <v>1737.861210526316</v>
      </c>
      <c r="S2177" s="2">
        <f t="shared" si="1579"/>
        <v>17.338789473684074</v>
      </c>
      <c r="T2177" s="22">
        <f t="shared" si="1614"/>
        <v>0</v>
      </c>
      <c r="U2177" s="29">
        <f t="shared" si="1580"/>
        <v>1743.0667134180187</v>
      </c>
      <c r="V2177" s="30">
        <f t="shared" si="1581"/>
        <v>12.133286581981338</v>
      </c>
      <c r="W2177" s="31">
        <f t="shared" si="1591"/>
        <v>1</v>
      </c>
      <c r="X2177" s="35">
        <f t="shared" si="1582"/>
        <v>1742.3416000000007</v>
      </c>
      <c r="Y2177" s="30">
        <f t="shared" si="1583"/>
        <v>12.858399999999392</v>
      </c>
      <c r="Z2177" s="31">
        <f t="shared" si="1592"/>
        <v>1</v>
      </c>
      <c r="AA2177" s="29">
        <f t="shared" si="1584"/>
        <v>1742.9651975394961</v>
      </c>
      <c r="AB2177" s="30">
        <f t="shared" si="1585"/>
        <v>12.234802460503943</v>
      </c>
      <c r="AC2177" s="31">
        <f t="shared" si="1593"/>
        <v>1</v>
      </c>
      <c r="AD2177" s="32">
        <f t="shared" si="1615"/>
        <v>1</v>
      </c>
      <c r="AE2177" s="33">
        <f t="shared" si="1616"/>
        <v>0</v>
      </c>
      <c r="AF2177" s="33">
        <f t="shared" si="1617"/>
        <v>0</v>
      </c>
      <c r="AG2177" s="33">
        <f t="shared" si="1618"/>
        <v>0</v>
      </c>
      <c r="AH2177" s="38">
        <f t="shared" si="1619"/>
        <v>1</v>
      </c>
      <c r="AI2177" s="33">
        <f t="shared" si="1620"/>
        <v>1</v>
      </c>
      <c r="AJ2177" s="39">
        <f t="shared" si="1621"/>
        <v>0</v>
      </c>
      <c r="AK2177" s="43">
        <f t="shared" si="1622"/>
        <v>0</v>
      </c>
      <c r="AL2177" s="4">
        <f t="shared" si="1594"/>
        <v>14.910000000000082</v>
      </c>
      <c r="AM2177" s="4">
        <f t="shared" si="1595"/>
        <v>15.764802460503915</v>
      </c>
      <c r="AN2177" s="4">
        <f t="shared" si="1596"/>
        <v>14.910000000000082</v>
      </c>
      <c r="AO2177" s="4">
        <f t="shared" si="1597"/>
        <v>0</v>
      </c>
      <c r="AP2177" s="4">
        <f t="shared" si="1598"/>
        <v>-0.85480246050383357</v>
      </c>
      <c r="AQ2177" s="4">
        <f t="shared" si="1599"/>
        <v>0.85480246050383357</v>
      </c>
      <c r="AR2177" s="4">
        <f t="shared" si="1586"/>
        <v>11.380000000000109</v>
      </c>
      <c r="AS2177">
        <f t="shared" si="1600"/>
        <v>14.910000000000082</v>
      </c>
      <c r="AT2177" s="6">
        <f t="shared" si="1601"/>
        <v>0</v>
      </c>
      <c r="AU2177" s="4">
        <f t="shared" si="1602"/>
        <v>2.3216308342813292</v>
      </c>
      <c r="AV2177" s="4">
        <f t="shared" si="1603"/>
        <v>1.2107376542488215</v>
      </c>
      <c r="AW2177">
        <f t="shared" si="1604"/>
        <v>0</v>
      </c>
      <c r="AX2177">
        <f t="shared" si="1605"/>
        <v>0</v>
      </c>
      <c r="AY2177">
        <f t="shared" si="1606"/>
        <v>0</v>
      </c>
      <c r="AZ2177" s="4">
        <f t="shared" si="1587"/>
        <v>6.94</v>
      </c>
      <c r="BA2177" s="4">
        <f t="shared" si="1607"/>
        <v>116.71999999999977</v>
      </c>
      <c r="BB2177" s="4">
        <f t="shared" si="1588"/>
        <v>88.158333333333232</v>
      </c>
      <c r="BC2177" s="4">
        <f t="shared" si="1589"/>
        <v>132.33999999999997</v>
      </c>
      <c r="BM2177">
        <f t="shared" si="1608"/>
        <v>1</v>
      </c>
    </row>
    <row r="2178" spans="1:65" x14ac:dyDescent="0.25">
      <c r="A2178">
        <v>337</v>
      </c>
      <c r="B2178" s="1">
        <v>41673</v>
      </c>
      <c r="C2178" s="2">
        <v>1782.68</v>
      </c>
      <c r="D2178" s="2">
        <v>1784.83</v>
      </c>
      <c r="E2178" s="2">
        <v>1739.66</v>
      </c>
      <c r="F2178" s="2">
        <v>1741.89</v>
      </c>
      <c r="G2178" s="2">
        <v>4726040000</v>
      </c>
      <c r="H2178" s="2">
        <f t="shared" si="1609"/>
        <v>28.050234223620993</v>
      </c>
      <c r="I2178" s="2">
        <f t="shared" si="1610"/>
        <v>1822.163</v>
      </c>
      <c r="J2178" s="2">
        <f t="shared" si="1611"/>
        <v>30.542246026911965</v>
      </c>
      <c r="K2178" s="2">
        <f t="shared" si="1612"/>
        <v>9.0000000000145519E-2</v>
      </c>
      <c r="L2178" s="18">
        <v>0.1971</v>
      </c>
      <c r="M2178" s="19">
        <v>14.98402681241862</v>
      </c>
      <c r="N2178" s="4">
        <f t="shared" ref="N2178:N2241" si="1623">MAX(D2178-E2178, ABS(D2178-F2179), ABS(E2178-F2179))</f>
        <v>45.169999999999845</v>
      </c>
      <c r="O2178" s="4">
        <f t="shared" si="1613"/>
        <v>23.708999999999925</v>
      </c>
      <c r="P2178" s="4">
        <f t="shared" ref="P2178:P2241" si="1624">SLOPE(F2178:F2197,A2178:A2197)</f>
        <v>-4.0287894736842125</v>
      </c>
      <c r="Q2178" s="4">
        <f t="shared" si="1590"/>
        <v>-1.9315040563620836</v>
      </c>
      <c r="R2178" s="18">
        <f t="shared" ref="R2178:R2241" si="1625">F2179+P2179</f>
        <v>1779.5539473684209</v>
      </c>
      <c r="S2178" s="2">
        <f t="shared" ref="S2178:S2241" si="1626">ABS(R2178-F2178)</f>
        <v>37.66394736842085</v>
      </c>
      <c r="T2178" s="22">
        <f t="shared" si="1614"/>
        <v>0</v>
      </c>
      <c r="U2178" s="29">
        <f t="shared" ref="U2178:U2241" si="1627">C2178+Q2179*$BK$6</f>
        <v>1782.0879254727031</v>
      </c>
      <c r="V2178" s="30">
        <f t="shared" ref="V2178:V2241" si="1628">ABS(U2178-F2178)</f>
        <v>40.197925472702991</v>
      </c>
      <c r="W2178" s="31">
        <f t="shared" si="1591"/>
        <v>0</v>
      </c>
      <c r="X2178" s="35">
        <f t="shared" ref="X2178:X2241" si="1629">_xlfn.FORECAST.LINEAR(A2178+$BK$7,C2178:C2180,A2178:A2180)</f>
        <v>1787.1030666666668</v>
      </c>
      <c r="Y2178" s="30">
        <f t="shared" ref="Y2178:Y2241" si="1630">ABS(X2178-F2178)</f>
        <v>45.213066666666691</v>
      </c>
      <c r="Z2178" s="31">
        <f t="shared" si="1592"/>
        <v>0</v>
      </c>
      <c r="AA2178" s="29">
        <f t="shared" ref="AA2178:AA2241" si="1631">$BK$8*X2178+(1-$BK$8)*U2178</f>
        <v>1782.790045239858</v>
      </c>
      <c r="AB2178" s="30">
        <f t="shared" ref="AB2178:AB2241" si="1632">ABS(AA2178-F2178)</f>
        <v>40.900045239857945</v>
      </c>
      <c r="AC2178" s="31">
        <f t="shared" si="1593"/>
        <v>0</v>
      </c>
      <c r="AD2178" s="32">
        <f t="shared" si="1615"/>
        <v>-1</v>
      </c>
      <c r="AE2178" s="33">
        <f t="shared" si="1616"/>
        <v>-1</v>
      </c>
      <c r="AF2178" s="33">
        <f t="shared" si="1617"/>
        <v>0</v>
      </c>
      <c r="AG2178" s="33">
        <f t="shared" si="1618"/>
        <v>0</v>
      </c>
      <c r="AH2178" s="38">
        <f t="shared" si="1619"/>
        <v>-1</v>
      </c>
      <c r="AI2178" s="33">
        <f t="shared" si="1620"/>
        <v>-1</v>
      </c>
      <c r="AJ2178" s="39">
        <f t="shared" si="1621"/>
        <v>-1</v>
      </c>
      <c r="AK2178" s="43">
        <f t="shared" si="1622"/>
        <v>0</v>
      </c>
      <c r="AL2178" s="4">
        <f t="shared" si="1594"/>
        <v>2.1499999999998636</v>
      </c>
      <c r="AM2178" s="4">
        <f t="shared" si="1595"/>
        <v>2.0399547601418817</v>
      </c>
      <c r="AN2178" s="4">
        <f t="shared" si="1596"/>
        <v>2.0399547601418817</v>
      </c>
      <c r="AO2178" s="4">
        <f t="shared" si="1597"/>
        <v>-43.019999999999982</v>
      </c>
      <c r="AP2178" s="4">
        <f t="shared" si="1598"/>
        <v>43.130045239857964</v>
      </c>
      <c r="AQ2178" s="4">
        <f t="shared" si="1599"/>
        <v>43.019999999999982</v>
      </c>
      <c r="AR2178" s="4">
        <f t="shared" ref="AR2178:AR2241" si="1633">ABS(C2178-F2178)</f>
        <v>40.789999999999964</v>
      </c>
      <c r="AS2178">
        <f t="shared" si="1600"/>
        <v>43.019999999999982</v>
      </c>
      <c r="AT2178" s="6">
        <f t="shared" si="1601"/>
        <v>1</v>
      </c>
      <c r="AU2178" s="4">
        <f t="shared" si="1602"/>
        <v>-29.081632828917588</v>
      </c>
      <c r="AV2178" s="4">
        <f t="shared" si="1603"/>
        <v>-25.505973187581343</v>
      </c>
      <c r="AW2178">
        <f t="shared" si="1604"/>
        <v>1</v>
      </c>
      <c r="AX2178">
        <f t="shared" si="1605"/>
        <v>0</v>
      </c>
      <c r="AY2178">
        <f t="shared" si="1606"/>
        <v>0</v>
      </c>
      <c r="AZ2178" s="4">
        <f t="shared" ref="AZ2178:AZ2241" si="1634">IF(OR(AT2178=1,AY2178=1),$BH$25,IF(AT2178=0,$BH$24,$BH$26))</f>
        <v>-3.9100000000000006</v>
      </c>
      <c r="BA2178" s="4">
        <f t="shared" si="1607"/>
        <v>109.77999999999977</v>
      </c>
      <c r="BB2178" s="4">
        <f t="shared" ref="BB2178:BB2241" si="1635">(COUNTIF(AI2178:AK2178, "&lt;&gt;0")/3)*AZ2178+BB2179</f>
        <v>85.844999999999899</v>
      </c>
      <c r="BC2178" s="4">
        <f t="shared" ref="BC2178:BC2241" si="1636">(C2178-$C$2494)*10/100*4</f>
        <v>147.88400000000001</v>
      </c>
      <c r="BM2178">
        <f t="shared" si="1608"/>
        <v>1</v>
      </c>
    </row>
    <row r="2179" spans="1:65" x14ac:dyDescent="0.25">
      <c r="A2179">
        <v>336</v>
      </c>
      <c r="B2179" s="1">
        <v>41670</v>
      </c>
      <c r="C2179" s="2">
        <v>1790.88</v>
      </c>
      <c r="D2179" s="2">
        <v>1793.88</v>
      </c>
      <c r="E2179" s="2">
        <v>1772.26</v>
      </c>
      <c r="F2179" s="2">
        <v>1782.59</v>
      </c>
      <c r="G2179" s="2">
        <v>4059690000</v>
      </c>
      <c r="H2179" s="2">
        <f t="shared" si="1609"/>
        <v>28.86384861148397</v>
      </c>
      <c r="I2179" s="2">
        <f t="shared" si="1610"/>
        <v>1824.6895</v>
      </c>
      <c r="J2179" s="2">
        <f t="shared" si="1611"/>
        <v>28.741674396340617</v>
      </c>
      <c r="K2179" s="2">
        <f t="shared" si="1612"/>
        <v>-3.3099999999999454</v>
      </c>
      <c r="L2179" s="18">
        <v>0.15839999999999999</v>
      </c>
      <c r="M2179" s="19">
        <v>12.120319279202082</v>
      </c>
      <c r="N2179" s="4">
        <f t="shared" si="1623"/>
        <v>21.930000000000064</v>
      </c>
      <c r="O2179" s="4">
        <f t="shared" si="1613"/>
        <v>20.272999999999932</v>
      </c>
      <c r="P2179" s="4">
        <f t="shared" si="1624"/>
        <v>-3.0360526315789498</v>
      </c>
      <c r="Q2179" s="4">
        <f t="shared" ref="Q2179:Q2242" si="1637">SLOPE(F2179:F2203,B2179:B2203)*1</f>
        <v>-1.5181398135818907</v>
      </c>
      <c r="R2179" s="18">
        <f t="shared" si="1625"/>
        <v>1791.6298947368421</v>
      </c>
      <c r="S2179" s="2">
        <f t="shared" si="1626"/>
        <v>9.0398947368421432</v>
      </c>
      <c r="T2179" s="22">
        <f t="shared" si="1614"/>
        <v>1</v>
      </c>
      <c r="U2179" s="29">
        <f t="shared" si="1627"/>
        <v>1790.386576124864</v>
      </c>
      <c r="V2179" s="30">
        <f t="shared" si="1628"/>
        <v>7.796576124864032</v>
      </c>
      <c r="W2179" s="31">
        <f t="shared" ref="W2179:W2242" si="1638">IF(V2179/M2180&gt;0.975, 0, 1)</f>
        <v>1</v>
      </c>
      <c r="X2179" s="35">
        <f t="shared" si="1629"/>
        <v>1786.5338666666669</v>
      </c>
      <c r="Y2179" s="30">
        <f t="shared" si="1630"/>
        <v>3.9438666666669633</v>
      </c>
      <c r="Z2179" s="31">
        <f t="shared" ref="Z2179:Z2242" si="1639">IF(Y2179/M2180&gt;0.975, 0, 1)</f>
        <v>1</v>
      </c>
      <c r="AA2179" s="29">
        <f t="shared" si="1631"/>
        <v>1789.8471968007163</v>
      </c>
      <c r="AB2179" s="30">
        <f t="shared" si="1632"/>
        <v>7.2571968007164287</v>
      </c>
      <c r="AC2179" s="31">
        <f t="shared" ref="AC2179:AC2242" si="1640">IF(AB2179/M2180&gt;0.975, 0, 1)</f>
        <v>1</v>
      </c>
      <c r="AD2179" s="32">
        <f t="shared" si="1615"/>
        <v>1</v>
      </c>
      <c r="AE2179" s="33">
        <f t="shared" si="1616"/>
        <v>0</v>
      </c>
      <c r="AF2179" s="33">
        <f t="shared" si="1617"/>
        <v>0</v>
      </c>
      <c r="AG2179" s="33">
        <f t="shared" si="1618"/>
        <v>0</v>
      </c>
      <c r="AH2179" s="38">
        <f t="shared" si="1619"/>
        <v>1</v>
      </c>
      <c r="AI2179" s="33">
        <f t="shared" si="1620"/>
        <v>0</v>
      </c>
      <c r="AJ2179" s="39">
        <f t="shared" si="1621"/>
        <v>1</v>
      </c>
      <c r="AK2179" s="43">
        <f t="shared" si="1622"/>
        <v>0</v>
      </c>
      <c r="AL2179" s="4">
        <f t="shared" ref="AL2179:AL2242" si="1641">D2179-C2179</f>
        <v>3</v>
      </c>
      <c r="AM2179" s="4">
        <f t="shared" ref="AM2179:AM2242" si="1642">D2179-AA2179</f>
        <v>4.0328031992837623</v>
      </c>
      <c r="AN2179" s="4">
        <f t="shared" ref="AN2179:AN2242" si="1643">ABS(IF(AA2179&gt;C2179,AM2179,AL2179))</f>
        <v>3</v>
      </c>
      <c r="AO2179" s="4">
        <f t="shared" ref="AO2179:AO2242" si="1644">E2179-C2179</f>
        <v>-18.620000000000118</v>
      </c>
      <c r="AP2179" s="4">
        <f t="shared" ref="AP2179:AP2242" si="1645">AA2179-E2179</f>
        <v>17.587196800716356</v>
      </c>
      <c r="AQ2179" s="4">
        <f t="shared" ref="AQ2179:AQ2242" si="1646">ABS(IF(AA2179&gt;C2179,AO2179,AP2179))</f>
        <v>17.587196800716356</v>
      </c>
      <c r="AR2179" s="4">
        <f t="shared" si="1633"/>
        <v>8.290000000000191</v>
      </c>
      <c r="AS2179">
        <f t="shared" ref="AS2179:AS2242" si="1647">IF(AN2179&gt;AQ2179, AN2179, AQ2179)</f>
        <v>17.587196800716356</v>
      </c>
      <c r="AT2179" s="6">
        <f t="shared" ref="AT2179:AT2242" si="1648">IF(AN2179&gt;M2180*$BK$4,1,0)+IF(AQ2179&gt;M2180*$BK$4,1,0)</f>
        <v>1</v>
      </c>
      <c r="AU2179" s="4">
        <f t="shared" ref="AU2179:AU2242" si="1649">$BK$4*M2180-AS2179</f>
        <v>-5.2703159480536463</v>
      </c>
      <c r="AV2179" s="4">
        <f t="shared" ref="AV2179:AV2242" si="1650">M2179-AR2179+0.3</f>
        <v>4.130319279201891</v>
      </c>
      <c r="AW2179">
        <f t="shared" ref="AW2179:AW2242" si="1651">IF(AND(AU2179&lt;0,AV2179&lt;0), 1, 0)</f>
        <v>0</v>
      </c>
      <c r="AX2179">
        <f t="shared" ref="AX2179:AX2242" si="1652">IF(AND(AU2179&lt;0,AV2179&gt;0), 1, 0)</f>
        <v>1</v>
      </c>
      <c r="AY2179">
        <f t="shared" ref="AY2179:AY2242" si="1653">IF(AND(AU2179&gt;0,AV2179&lt;0), 1, 0)</f>
        <v>0</v>
      </c>
      <c r="AZ2179" s="4">
        <f t="shared" si="1634"/>
        <v>-3.9100000000000006</v>
      </c>
      <c r="BA2179" s="4">
        <f t="shared" ref="BA2179:BA2242" si="1654">AZ2179+BA2180</f>
        <v>113.68999999999977</v>
      </c>
      <c r="BB2179" s="4">
        <f t="shared" si="1635"/>
        <v>88.451666666666569</v>
      </c>
      <c r="BC2179" s="4">
        <f t="shared" si="1636"/>
        <v>151.16400000000004</v>
      </c>
      <c r="BM2179">
        <f t="shared" si="1608"/>
        <v>1</v>
      </c>
    </row>
    <row r="2180" spans="1:65" x14ac:dyDescent="0.25">
      <c r="A2180">
        <v>335</v>
      </c>
      <c r="B2180" s="1">
        <v>41669</v>
      </c>
      <c r="C2180" s="2">
        <v>1777.17</v>
      </c>
      <c r="D2180" s="2">
        <v>1798.77</v>
      </c>
      <c r="E2180" s="2">
        <v>1777.17</v>
      </c>
      <c r="F2180" s="2">
        <v>1794.19</v>
      </c>
      <c r="G2180" s="2">
        <v>3547510000</v>
      </c>
      <c r="H2180" s="2">
        <f t="shared" si="1609"/>
        <v>29.608849953275023</v>
      </c>
      <c r="I2180" s="2">
        <f t="shared" si="1610"/>
        <v>1827.4384999999997</v>
      </c>
      <c r="J2180" s="2">
        <f t="shared" si="1611"/>
        <v>28.955083109788092</v>
      </c>
      <c r="K2180" s="2">
        <f t="shared" si="1612"/>
        <v>2.9700000000000273</v>
      </c>
      <c r="L2180" s="18">
        <v>0.14155000000000001</v>
      </c>
      <c r="M2180" s="19">
        <v>10.710331176228443</v>
      </c>
      <c r="N2180" s="4">
        <f t="shared" si="1623"/>
        <v>24.569999999999936</v>
      </c>
      <c r="O2180" s="4">
        <f t="shared" si="1613"/>
        <v>18.887999999999941</v>
      </c>
      <c r="P2180" s="4">
        <f t="shared" si="1624"/>
        <v>-2.560105263157896</v>
      </c>
      <c r="Q2180" s="4">
        <f t="shared" si="1637"/>
        <v>-1.2651894234262273</v>
      </c>
      <c r="R2180" s="18">
        <f t="shared" si="1625"/>
        <v>1771.772954887218</v>
      </c>
      <c r="S2180" s="2">
        <f t="shared" si="1626"/>
        <v>22.417045112782034</v>
      </c>
      <c r="T2180" s="22">
        <f t="shared" si="1614"/>
        <v>0</v>
      </c>
      <c r="U2180" s="29">
        <f t="shared" si="1627"/>
        <v>1776.7627752331421</v>
      </c>
      <c r="V2180" s="30">
        <f t="shared" si="1628"/>
        <v>17.427224766857989</v>
      </c>
      <c r="W2180" s="31">
        <f t="shared" si="1638"/>
        <v>0</v>
      </c>
      <c r="X2180" s="35">
        <f t="shared" si="1629"/>
        <v>1779.7087999999999</v>
      </c>
      <c r="Y2180" s="30">
        <f t="shared" si="1630"/>
        <v>14.481200000000172</v>
      </c>
      <c r="Z2180" s="31">
        <f t="shared" si="1639"/>
        <v>0</v>
      </c>
      <c r="AA2180" s="29">
        <f t="shared" si="1631"/>
        <v>1777.1752187005022</v>
      </c>
      <c r="AB2180" s="30">
        <f t="shared" si="1632"/>
        <v>17.014781299497827</v>
      </c>
      <c r="AC2180" s="31">
        <f t="shared" si="1640"/>
        <v>0</v>
      </c>
      <c r="AD2180" s="32">
        <f t="shared" si="1615"/>
        <v>-1</v>
      </c>
      <c r="AE2180" s="33">
        <f t="shared" si="1616"/>
        <v>0</v>
      </c>
      <c r="AF2180" s="33">
        <f t="shared" si="1617"/>
        <v>0</v>
      </c>
      <c r="AG2180" s="33">
        <f t="shared" si="1618"/>
        <v>0</v>
      </c>
      <c r="AH2180" s="38">
        <f t="shared" si="1619"/>
        <v>-1</v>
      </c>
      <c r="AI2180" s="33">
        <f t="shared" si="1620"/>
        <v>-1</v>
      </c>
      <c r="AJ2180" s="39">
        <f t="shared" si="1621"/>
        <v>-1</v>
      </c>
      <c r="AK2180" s="43">
        <f t="shared" si="1622"/>
        <v>-1</v>
      </c>
      <c r="AL2180" s="4">
        <f t="shared" si="1641"/>
        <v>21.599999999999909</v>
      </c>
      <c r="AM2180" s="4">
        <f t="shared" si="1642"/>
        <v>21.594781299497754</v>
      </c>
      <c r="AN2180" s="4">
        <f t="shared" si="1643"/>
        <v>21.594781299497754</v>
      </c>
      <c r="AO2180" s="4">
        <f t="shared" si="1644"/>
        <v>0</v>
      </c>
      <c r="AP2180" s="4">
        <f t="shared" si="1645"/>
        <v>5.2187005021551158E-3</v>
      </c>
      <c r="AQ2180" s="4">
        <f t="shared" si="1646"/>
        <v>0</v>
      </c>
      <c r="AR2180" s="4">
        <f t="shared" si="1633"/>
        <v>17.019999999999982</v>
      </c>
      <c r="AS2180">
        <f t="shared" si="1647"/>
        <v>21.594781299497754</v>
      </c>
      <c r="AT2180" s="6">
        <f t="shared" si="1648"/>
        <v>1</v>
      </c>
      <c r="AU2180" s="4">
        <f t="shared" si="1649"/>
        <v>-7.5684444477966295</v>
      </c>
      <c r="AV2180" s="4">
        <f t="shared" si="1650"/>
        <v>-6.0096688237715385</v>
      </c>
      <c r="AW2180">
        <f t="shared" si="1651"/>
        <v>1</v>
      </c>
      <c r="AX2180">
        <f t="shared" si="1652"/>
        <v>0</v>
      </c>
      <c r="AY2180">
        <f t="shared" si="1653"/>
        <v>0</v>
      </c>
      <c r="AZ2180" s="4">
        <f t="shared" si="1634"/>
        <v>-3.9100000000000006</v>
      </c>
      <c r="BA2180" s="4">
        <f t="shared" si="1654"/>
        <v>117.59999999999977</v>
      </c>
      <c r="BB2180" s="4">
        <f t="shared" si="1635"/>
        <v>89.754999999999896</v>
      </c>
      <c r="BC2180" s="4">
        <f t="shared" si="1636"/>
        <v>145.68</v>
      </c>
      <c r="BM2180">
        <f t="shared" si="1608"/>
        <v>1</v>
      </c>
    </row>
    <row r="2181" spans="1:65" x14ac:dyDescent="0.25">
      <c r="A2181">
        <v>334</v>
      </c>
      <c r="B2181" s="1">
        <v>41668</v>
      </c>
      <c r="C2181" s="2">
        <v>1790.15</v>
      </c>
      <c r="D2181" s="2">
        <v>1790.15</v>
      </c>
      <c r="E2181" s="2">
        <v>1770.45</v>
      </c>
      <c r="F2181" s="2">
        <v>1774.2</v>
      </c>
      <c r="G2181" s="2">
        <v>3964020000</v>
      </c>
      <c r="H2181" s="2">
        <f t="shared" si="1609"/>
        <v>26.289386557231701</v>
      </c>
      <c r="I2181" s="2">
        <f t="shared" si="1610"/>
        <v>1830.7105000000004</v>
      </c>
      <c r="J2181" s="2">
        <f t="shared" si="1611"/>
        <v>28.594419937794608</v>
      </c>
      <c r="K2181" s="2">
        <f t="shared" si="1612"/>
        <v>-2.3499999999999091</v>
      </c>
      <c r="L2181" s="18">
        <v>0.15955</v>
      </c>
      <c r="M2181" s="19">
        <v>12.196814653653153</v>
      </c>
      <c r="N2181" s="4">
        <f t="shared" si="1623"/>
        <v>22.049999999999955</v>
      </c>
      <c r="O2181" s="4">
        <f t="shared" si="1613"/>
        <v>17.626999999999931</v>
      </c>
      <c r="P2181" s="4">
        <f t="shared" si="1624"/>
        <v>-2.4270451127819532</v>
      </c>
      <c r="Q2181" s="4">
        <f t="shared" si="1637"/>
        <v>-1.0441660688665706</v>
      </c>
      <c r="R2181" s="18">
        <f t="shared" si="1625"/>
        <v>1790.7072481203008</v>
      </c>
      <c r="S2181" s="2">
        <f t="shared" si="1626"/>
        <v>16.507248120300801</v>
      </c>
      <c r="T2181" s="22">
        <f t="shared" si="1614"/>
        <v>0</v>
      </c>
      <c r="U2181" s="29">
        <f t="shared" si="1627"/>
        <v>1789.9116942213443</v>
      </c>
      <c r="V2181" s="30">
        <f t="shared" si="1628"/>
        <v>15.71169422134426</v>
      </c>
      <c r="W2181" s="31">
        <f t="shared" si="1638"/>
        <v>0</v>
      </c>
      <c r="X2181" s="35">
        <f t="shared" si="1629"/>
        <v>1787.4968000000001</v>
      </c>
      <c r="Y2181" s="30">
        <f t="shared" si="1630"/>
        <v>13.296800000000076</v>
      </c>
      <c r="Z2181" s="31">
        <f t="shared" si="1639"/>
        <v>0</v>
      </c>
      <c r="AA2181" s="29">
        <f t="shared" si="1631"/>
        <v>1789.573609030356</v>
      </c>
      <c r="AB2181" s="30">
        <f t="shared" si="1632"/>
        <v>15.373609030355965</v>
      </c>
      <c r="AC2181" s="31">
        <f t="shared" si="1640"/>
        <v>0</v>
      </c>
      <c r="AD2181" s="32">
        <f t="shared" si="1615"/>
        <v>-1</v>
      </c>
      <c r="AE2181" s="33">
        <f t="shared" si="1616"/>
        <v>-1</v>
      </c>
      <c r="AF2181" s="33">
        <f t="shared" si="1617"/>
        <v>0</v>
      </c>
      <c r="AG2181" s="33">
        <f t="shared" si="1618"/>
        <v>0</v>
      </c>
      <c r="AH2181" s="38">
        <f t="shared" si="1619"/>
        <v>-1</v>
      </c>
      <c r="AI2181" s="33">
        <f t="shared" si="1620"/>
        <v>-1</v>
      </c>
      <c r="AJ2181" s="39">
        <f t="shared" si="1621"/>
        <v>-1</v>
      </c>
      <c r="AK2181" s="43">
        <f t="shared" si="1622"/>
        <v>-1</v>
      </c>
      <c r="AL2181" s="4">
        <f t="shared" si="1641"/>
        <v>0</v>
      </c>
      <c r="AM2181" s="4">
        <f t="shared" si="1642"/>
        <v>0.57639096964408054</v>
      </c>
      <c r="AN2181" s="4">
        <f t="shared" si="1643"/>
        <v>0</v>
      </c>
      <c r="AO2181" s="4">
        <f t="shared" si="1644"/>
        <v>-19.700000000000045</v>
      </c>
      <c r="AP2181" s="4">
        <f t="shared" si="1645"/>
        <v>19.123609030355965</v>
      </c>
      <c r="AQ2181" s="4">
        <f t="shared" si="1646"/>
        <v>19.123609030355965</v>
      </c>
      <c r="AR2181" s="4">
        <f t="shared" si="1633"/>
        <v>15.950000000000045</v>
      </c>
      <c r="AS2181">
        <f t="shared" si="1647"/>
        <v>19.123609030355965</v>
      </c>
      <c r="AT2181" s="6">
        <f t="shared" si="1648"/>
        <v>1</v>
      </c>
      <c r="AU2181" s="4">
        <f t="shared" si="1649"/>
        <v>-6.6857332123797768</v>
      </c>
      <c r="AV2181" s="4">
        <f t="shared" si="1650"/>
        <v>-3.4531853463468929</v>
      </c>
      <c r="AW2181">
        <f t="shared" si="1651"/>
        <v>1</v>
      </c>
      <c r="AX2181">
        <f t="shared" si="1652"/>
        <v>0</v>
      </c>
      <c r="AY2181">
        <f t="shared" si="1653"/>
        <v>0</v>
      </c>
      <c r="AZ2181" s="4">
        <f t="shared" si="1634"/>
        <v>-3.9100000000000006</v>
      </c>
      <c r="BA2181" s="4">
        <f t="shared" si="1654"/>
        <v>121.50999999999976</v>
      </c>
      <c r="BB2181" s="4">
        <f t="shared" si="1635"/>
        <v>93.664999999999893</v>
      </c>
      <c r="BC2181" s="4">
        <f t="shared" si="1636"/>
        <v>150.87200000000001</v>
      </c>
      <c r="BM2181">
        <f t="shared" si="1608"/>
        <v>1</v>
      </c>
    </row>
    <row r="2182" spans="1:65" x14ac:dyDescent="0.25">
      <c r="A2182">
        <v>333</v>
      </c>
      <c r="B2182" s="1">
        <v>41667</v>
      </c>
      <c r="C2182" s="2">
        <v>1783</v>
      </c>
      <c r="D2182" s="2">
        <v>1793.87</v>
      </c>
      <c r="E2182" s="2">
        <v>1779.49</v>
      </c>
      <c r="F2182" s="2">
        <v>1792.5</v>
      </c>
      <c r="G2182" s="2">
        <v>3437830000</v>
      </c>
      <c r="H2182" s="2">
        <f t="shared" si="1609"/>
        <v>23.355846853030666</v>
      </c>
      <c r="I2182" s="2">
        <f t="shared" si="1610"/>
        <v>1833.2764999999999</v>
      </c>
      <c r="J2182" s="2">
        <f t="shared" si="1611"/>
        <v>25.061737243938413</v>
      </c>
      <c r="K2182" s="2">
        <f t="shared" si="1612"/>
        <v>1.4400000000000546</v>
      </c>
      <c r="L2182" s="18">
        <v>0.14235</v>
      </c>
      <c r="M2182" s="19">
        <v>10.815544189544513</v>
      </c>
      <c r="N2182" s="4">
        <f t="shared" si="1623"/>
        <v>14.379999999999882</v>
      </c>
      <c r="O2182" s="4">
        <f t="shared" si="1613"/>
        <v>17.42799999999993</v>
      </c>
      <c r="P2182" s="4">
        <f t="shared" si="1624"/>
        <v>-1.7927518796992465</v>
      </c>
      <c r="Q2182" s="4">
        <f t="shared" si="1637"/>
        <v>-0.61104045809161733</v>
      </c>
      <c r="R2182" s="18">
        <f t="shared" si="1625"/>
        <v>1780.2084360902254</v>
      </c>
      <c r="S2182" s="2">
        <f t="shared" si="1626"/>
        <v>12.291563909774595</v>
      </c>
      <c r="T2182" s="22">
        <f t="shared" si="1614"/>
        <v>0</v>
      </c>
      <c r="U2182" s="29">
        <f t="shared" si="1627"/>
        <v>1782.908686726804</v>
      </c>
      <c r="V2182" s="30">
        <f t="shared" si="1628"/>
        <v>9.5913132731959649</v>
      </c>
      <c r="W2182" s="31">
        <f t="shared" si="1638"/>
        <v>1</v>
      </c>
      <c r="X2182" s="35">
        <f t="shared" si="1629"/>
        <v>1772.1956000000009</v>
      </c>
      <c r="Y2182" s="30">
        <f t="shared" si="1630"/>
        <v>20.304399999999077</v>
      </c>
      <c r="Z2182" s="31">
        <f t="shared" si="1639"/>
        <v>0</v>
      </c>
      <c r="AA2182" s="29">
        <f t="shared" si="1631"/>
        <v>1781.4088545850516</v>
      </c>
      <c r="AB2182" s="30">
        <f t="shared" si="1632"/>
        <v>11.091145414948414</v>
      </c>
      <c r="AC2182" s="31">
        <f t="shared" si="1640"/>
        <v>1</v>
      </c>
      <c r="AD2182" s="32">
        <f t="shared" si="1615"/>
        <v>1</v>
      </c>
      <c r="AE2182" s="33">
        <f t="shared" si="1616"/>
        <v>1</v>
      </c>
      <c r="AF2182" s="33">
        <f t="shared" si="1617"/>
        <v>0</v>
      </c>
      <c r="AG2182" s="33">
        <f t="shared" si="1618"/>
        <v>0</v>
      </c>
      <c r="AH2182" s="38">
        <f t="shared" si="1619"/>
        <v>1</v>
      </c>
      <c r="AI2182" s="33">
        <f t="shared" si="1620"/>
        <v>1</v>
      </c>
      <c r="AJ2182" s="39">
        <f t="shared" si="1621"/>
        <v>1</v>
      </c>
      <c r="AK2182" s="43">
        <f t="shared" si="1622"/>
        <v>0</v>
      </c>
      <c r="AL2182" s="4">
        <f t="shared" si="1641"/>
        <v>10.869999999999891</v>
      </c>
      <c r="AM2182" s="4">
        <f t="shared" si="1642"/>
        <v>12.461145414948305</v>
      </c>
      <c r="AN2182" s="4">
        <f t="shared" si="1643"/>
        <v>10.869999999999891</v>
      </c>
      <c r="AO2182" s="4">
        <f t="shared" si="1644"/>
        <v>-3.5099999999999909</v>
      </c>
      <c r="AP2182" s="4">
        <f t="shared" si="1645"/>
        <v>1.9188545850515766</v>
      </c>
      <c r="AQ2182" s="4">
        <f t="shared" si="1646"/>
        <v>1.9188545850515766</v>
      </c>
      <c r="AR2182" s="4">
        <f t="shared" si="1633"/>
        <v>9.5</v>
      </c>
      <c r="AS2182">
        <f t="shared" si="1647"/>
        <v>10.869999999999891</v>
      </c>
      <c r="AT2182" s="6">
        <f t="shared" si="1648"/>
        <v>0</v>
      </c>
      <c r="AU2182" s="4">
        <f t="shared" si="1649"/>
        <v>2.5463701520046804</v>
      </c>
      <c r="AV2182" s="4">
        <f t="shared" si="1650"/>
        <v>1.6155441895445126</v>
      </c>
      <c r="AW2182">
        <f t="shared" si="1651"/>
        <v>0</v>
      </c>
      <c r="AX2182">
        <f t="shared" si="1652"/>
        <v>0</v>
      </c>
      <c r="AY2182">
        <f t="shared" si="1653"/>
        <v>0</v>
      </c>
      <c r="AZ2182" s="4">
        <f t="shared" si="1634"/>
        <v>6.94</v>
      </c>
      <c r="BA2182" s="4">
        <f t="shared" si="1654"/>
        <v>125.41999999999976</v>
      </c>
      <c r="BB2182" s="4">
        <f t="shared" si="1635"/>
        <v>97.574999999999889</v>
      </c>
      <c r="BC2182" s="4">
        <f t="shared" si="1636"/>
        <v>148.012</v>
      </c>
      <c r="BM2182">
        <f t="shared" si="1608"/>
        <v>1</v>
      </c>
    </row>
    <row r="2183" spans="1:65" x14ac:dyDescent="0.25">
      <c r="A2183">
        <v>332</v>
      </c>
      <c r="B2183" s="1">
        <v>41666</v>
      </c>
      <c r="C2183" s="2">
        <v>1791.03</v>
      </c>
      <c r="D2183" s="2">
        <v>1795.98</v>
      </c>
      <c r="E2183" s="2">
        <v>1772.88</v>
      </c>
      <c r="F2183" s="2">
        <v>1781.56</v>
      </c>
      <c r="G2183" s="2">
        <v>4045200000</v>
      </c>
      <c r="H2183" s="2">
        <f t="shared" si="1609"/>
        <v>17.270005468698884</v>
      </c>
      <c r="I2183" s="2">
        <f t="shared" si="1610"/>
        <v>1836.2750000000001</v>
      </c>
      <c r="J2183" s="2">
        <f t="shared" si="1611"/>
        <v>21.579381356675665</v>
      </c>
      <c r="K2183" s="2">
        <f t="shared" si="1612"/>
        <v>0.74000000000000909</v>
      </c>
      <c r="L2183" s="18">
        <v>0.15279999999999999</v>
      </c>
      <c r="M2183" s="19">
        <v>11.666408827830063</v>
      </c>
      <c r="N2183" s="4">
        <f t="shared" si="1623"/>
        <v>23.099999999999909</v>
      </c>
      <c r="O2183" s="4">
        <f t="shared" si="1613"/>
        <v>18.782999999999948</v>
      </c>
      <c r="P2183" s="4">
        <f t="shared" si="1624"/>
        <v>-1.3515639097744361</v>
      </c>
      <c r="Q2183" s="4">
        <f t="shared" si="1637"/>
        <v>-0.23413659793814284</v>
      </c>
      <c r="R2183" s="18">
        <f t="shared" si="1625"/>
        <v>1789.6170375939848</v>
      </c>
      <c r="S2183" s="2">
        <f t="shared" si="1626"/>
        <v>8.0570375939848873</v>
      </c>
      <c r="T2183" s="22">
        <f t="shared" si="1614"/>
        <v>1</v>
      </c>
      <c r="U2183" s="29">
        <f t="shared" si="1627"/>
        <v>1791.1140008002592</v>
      </c>
      <c r="V2183" s="30">
        <f t="shared" si="1628"/>
        <v>9.5540008002592458</v>
      </c>
      <c r="W2183" s="31">
        <f t="shared" si="1638"/>
        <v>1</v>
      </c>
      <c r="X2183" s="35">
        <f t="shared" si="1629"/>
        <v>1787.2869333333347</v>
      </c>
      <c r="Y2183" s="30">
        <f t="shared" si="1630"/>
        <v>5.7269333333347276</v>
      </c>
      <c r="Z2183" s="31">
        <f t="shared" si="1639"/>
        <v>1</v>
      </c>
      <c r="AA2183" s="29">
        <f t="shared" si="1631"/>
        <v>1790.5782113548898</v>
      </c>
      <c r="AB2183" s="30">
        <f t="shared" si="1632"/>
        <v>9.0182113548898997</v>
      </c>
      <c r="AC2183" s="31">
        <f t="shared" si="1640"/>
        <v>1</v>
      </c>
      <c r="AD2183" s="32">
        <f t="shared" si="1615"/>
        <v>1</v>
      </c>
      <c r="AE2183" s="33">
        <f t="shared" si="1616"/>
        <v>0</v>
      </c>
      <c r="AF2183" s="33">
        <f t="shared" si="1617"/>
        <v>0</v>
      </c>
      <c r="AG2183" s="33">
        <f t="shared" si="1618"/>
        <v>0</v>
      </c>
      <c r="AH2183" s="38">
        <f t="shared" si="1619"/>
        <v>1</v>
      </c>
      <c r="AI2183" s="33">
        <f t="shared" si="1620"/>
        <v>0</v>
      </c>
      <c r="AJ2183" s="39">
        <f t="shared" si="1621"/>
        <v>1</v>
      </c>
      <c r="AK2183" s="43">
        <f t="shared" si="1622"/>
        <v>0</v>
      </c>
      <c r="AL2183" s="4">
        <f t="shared" si="1641"/>
        <v>4.9500000000000455</v>
      </c>
      <c r="AM2183" s="4">
        <f t="shared" si="1642"/>
        <v>5.4017886451101731</v>
      </c>
      <c r="AN2183" s="4">
        <f t="shared" si="1643"/>
        <v>4.9500000000000455</v>
      </c>
      <c r="AO2183" s="4">
        <f t="shared" si="1644"/>
        <v>-18.149999999999864</v>
      </c>
      <c r="AP2183" s="4">
        <f t="shared" si="1645"/>
        <v>17.698211354889736</v>
      </c>
      <c r="AQ2183" s="4">
        <f t="shared" si="1646"/>
        <v>17.698211354889736</v>
      </c>
      <c r="AR2183" s="4">
        <f t="shared" si="1633"/>
        <v>9.4700000000000273</v>
      </c>
      <c r="AS2183">
        <f t="shared" si="1647"/>
        <v>17.698211354889736</v>
      </c>
      <c r="AT2183" s="6">
        <f t="shared" si="1648"/>
        <v>1</v>
      </c>
      <c r="AU2183" s="4">
        <f t="shared" si="1649"/>
        <v>-3.386003240188181</v>
      </c>
      <c r="AV2183" s="4">
        <f t="shared" si="1650"/>
        <v>2.4964088278300354</v>
      </c>
      <c r="AW2183">
        <f t="shared" si="1651"/>
        <v>0</v>
      </c>
      <c r="AX2183">
        <f t="shared" si="1652"/>
        <v>1</v>
      </c>
      <c r="AY2183">
        <f t="shared" si="1653"/>
        <v>0</v>
      </c>
      <c r="AZ2183" s="4">
        <f t="shared" si="1634"/>
        <v>-3.9100000000000006</v>
      </c>
      <c r="BA2183" s="4">
        <f t="shared" si="1654"/>
        <v>118.47999999999976</v>
      </c>
      <c r="BB2183" s="4">
        <f t="shared" si="1635"/>
        <v>92.948333333333224</v>
      </c>
      <c r="BC2183" s="4">
        <f t="shared" si="1636"/>
        <v>151.22399999999999</v>
      </c>
      <c r="BM2183">
        <f t="shared" si="1608"/>
        <v>1</v>
      </c>
    </row>
    <row r="2184" spans="1:65" x14ac:dyDescent="0.25">
      <c r="A2184">
        <v>331</v>
      </c>
      <c r="B2184" s="1">
        <v>41663</v>
      </c>
      <c r="C2184" s="2">
        <v>1826.96</v>
      </c>
      <c r="D2184" s="2">
        <v>1826.96</v>
      </c>
      <c r="E2184" s="2">
        <v>1790.29</v>
      </c>
      <c r="F2184" s="2">
        <v>1790.29</v>
      </c>
      <c r="G2184" s="2">
        <v>4618450000</v>
      </c>
      <c r="H2184" s="2">
        <f t="shared" si="1609"/>
        <v>8.3029981867328608</v>
      </c>
      <c r="I2184" s="2">
        <f t="shared" si="1610"/>
        <v>1838.4715000000001</v>
      </c>
      <c r="J2184" s="2">
        <f t="shared" si="1611"/>
        <v>14.607149394082771</v>
      </c>
      <c r="K2184" s="2">
        <f t="shared" si="1612"/>
        <v>-1.5</v>
      </c>
      <c r="L2184" s="18">
        <v>0.15959999999999999</v>
      </c>
      <c r="M2184" s="19">
        <v>12.445398360610049</v>
      </c>
      <c r="N2184" s="4">
        <f t="shared" si="1623"/>
        <v>38.170000000000073</v>
      </c>
      <c r="O2184" s="4">
        <f t="shared" si="1613"/>
        <v>17.544999999999959</v>
      </c>
      <c r="P2184" s="4">
        <f t="shared" si="1624"/>
        <v>-0.67296240601503621</v>
      </c>
      <c r="Q2184" s="4">
        <f t="shared" si="1637"/>
        <v>0.21538666733147299</v>
      </c>
      <c r="R2184" s="18">
        <f t="shared" si="1625"/>
        <v>1828.5430000000001</v>
      </c>
      <c r="S2184" s="2">
        <f t="shared" si="1626"/>
        <v>38.253000000000156</v>
      </c>
      <c r="T2184" s="22">
        <f t="shared" si="1614"/>
        <v>0</v>
      </c>
      <c r="U2184" s="29">
        <f t="shared" si="1627"/>
        <v>1827.2592071348818</v>
      </c>
      <c r="V2184" s="30">
        <f t="shared" si="1628"/>
        <v>36.969207134881799</v>
      </c>
      <c r="W2184" s="31">
        <f t="shared" si="1638"/>
        <v>0</v>
      </c>
      <c r="X2184" s="35">
        <f t="shared" si="1629"/>
        <v>1826.626666666667</v>
      </c>
      <c r="Y2184" s="30">
        <f t="shared" si="1630"/>
        <v>36.336666666667043</v>
      </c>
      <c r="Z2184" s="31">
        <f t="shared" si="1639"/>
        <v>0</v>
      </c>
      <c r="AA2184" s="29">
        <f t="shared" si="1631"/>
        <v>1827.1706514693317</v>
      </c>
      <c r="AB2184" s="30">
        <f t="shared" si="1632"/>
        <v>36.880651469331724</v>
      </c>
      <c r="AC2184" s="31">
        <f t="shared" si="1640"/>
        <v>0</v>
      </c>
      <c r="AD2184" s="32">
        <f t="shared" si="1615"/>
        <v>-1</v>
      </c>
      <c r="AE2184" s="33">
        <f t="shared" si="1616"/>
        <v>0</v>
      </c>
      <c r="AF2184" s="33">
        <f t="shared" si="1617"/>
        <v>-1</v>
      </c>
      <c r="AG2184" s="33">
        <f t="shared" si="1618"/>
        <v>0</v>
      </c>
      <c r="AH2184" s="38">
        <f t="shared" si="1619"/>
        <v>-1</v>
      </c>
      <c r="AI2184" s="33">
        <f t="shared" si="1620"/>
        <v>-1</v>
      </c>
      <c r="AJ2184" s="39">
        <f t="shared" si="1621"/>
        <v>-1</v>
      </c>
      <c r="AK2184" s="43">
        <f t="shared" si="1622"/>
        <v>-1</v>
      </c>
      <c r="AL2184" s="4">
        <f t="shared" si="1641"/>
        <v>0</v>
      </c>
      <c r="AM2184" s="4">
        <f t="shared" si="1642"/>
        <v>-0.21065146933165124</v>
      </c>
      <c r="AN2184" s="4">
        <f t="shared" si="1643"/>
        <v>0.21065146933165124</v>
      </c>
      <c r="AO2184" s="4">
        <f t="shared" si="1644"/>
        <v>-36.670000000000073</v>
      </c>
      <c r="AP2184" s="4">
        <f t="shared" si="1645"/>
        <v>36.880651469331724</v>
      </c>
      <c r="AQ2184" s="4">
        <f t="shared" si="1646"/>
        <v>36.670000000000073</v>
      </c>
      <c r="AR2184" s="4">
        <f t="shared" si="1633"/>
        <v>36.670000000000073</v>
      </c>
      <c r="AS2184">
        <f t="shared" si="1647"/>
        <v>36.670000000000073</v>
      </c>
      <c r="AT2184" s="6">
        <f t="shared" si="1648"/>
        <v>1</v>
      </c>
      <c r="AU2184" s="4">
        <f t="shared" si="1649"/>
        <v>-26.314585116022265</v>
      </c>
      <c r="AV2184" s="4">
        <f t="shared" si="1650"/>
        <v>-23.924601639390023</v>
      </c>
      <c r="AW2184">
        <f t="shared" si="1651"/>
        <v>1</v>
      </c>
      <c r="AX2184">
        <f t="shared" si="1652"/>
        <v>0</v>
      </c>
      <c r="AY2184">
        <f t="shared" si="1653"/>
        <v>0</v>
      </c>
      <c r="AZ2184" s="4">
        <f t="shared" si="1634"/>
        <v>-3.9100000000000006</v>
      </c>
      <c r="BA2184" s="4">
        <f t="shared" si="1654"/>
        <v>122.38999999999976</v>
      </c>
      <c r="BB2184" s="4">
        <f t="shared" si="1635"/>
        <v>94.251666666666551</v>
      </c>
      <c r="BC2184" s="4">
        <f t="shared" si="1636"/>
        <v>165.59599999999998</v>
      </c>
      <c r="BM2184">
        <f t="shared" si="1608"/>
        <v>1</v>
      </c>
    </row>
    <row r="2185" spans="1:65" x14ac:dyDescent="0.25">
      <c r="A2185">
        <v>330</v>
      </c>
      <c r="B2185" s="1">
        <v>41662</v>
      </c>
      <c r="C2185" s="2">
        <v>1842.29</v>
      </c>
      <c r="D2185" s="2">
        <v>1842.29</v>
      </c>
      <c r="E2185" s="2">
        <v>1820.06</v>
      </c>
      <c r="F2185" s="2">
        <v>1828.46</v>
      </c>
      <c r="G2185" s="2">
        <v>3972250000</v>
      </c>
      <c r="H2185" s="2">
        <f t="shared" si="1609"/>
        <v>7.1489300675773553</v>
      </c>
      <c r="I2185" s="2">
        <f t="shared" si="1610"/>
        <v>1838.5245</v>
      </c>
      <c r="J2185" s="2">
        <f t="shared" si="1611"/>
        <v>9.9781970077923265</v>
      </c>
      <c r="K2185" s="2">
        <f t="shared" si="1612"/>
        <v>-2.5699999999999363</v>
      </c>
      <c r="L2185" s="18">
        <v>0.11445</v>
      </c>
      <c r="M2185" s="19">
        <v>9.0047085947633132</v>
      </c>
      <c r="N2185" s="4">
        <f t="shared" si="1623"/>
        <v>24.799999999999955</v>
      </c>
      <c r="O2185" s="4">
        <f t="shared" si="1613"/>
        <v>15.012999999999943</v>
      </c>
      <c r="P2185" s="4">
        <f t="shared" si="1624"/>
        <v>8.3000000000003155E-2</v>
      </c>
      <c r="Q2185" s="4">
        <f t="shared" si="1637"/>
        <v>0.7671977817478054</v>
      </c>
      <c r="R2185" s="18">
        <f t="shared" si="1625"/>
        <v>1845.2371278195487</v>
      </c>
      <c r="S2185" s="2">
        <f t="shared" si="1626"/>
        <v>16.777127819548696</v>
      </c>
      <c r="T2185" s="22">
        <f t="shared" si="1614"/>
        <v>0</v>
      </c>
      <c r="U2185" s="29">
        <f t="shared" si="1627"/>
        <v>1842.7008962210609</v>
      </c>
      <c r="V2185" s="30">
        <f t="shared" si="1628"/>
        <v>14.240896221060893</v>
      </c>
      <c r="W2185" s="31">
        <f t="shared" si="1638"/>
        <v>0</v>
      </c>
      <c r="X2185" s="35">
        <f t="shared" si="1629"/>
        <v>1843.4769333333336</v>
      </c>
      <c r="Y2185" s="30">
        <f t="shared" si="1630"/>
        <v>15.016933333333554</v>
      </c>
      <c r="Z2185" s="31">
        <f t="shared" si="1639"/>
        <v>0</v>
      </c>
      <c r="AA2185" s="29">
        <f t="shared" si="1631"/>
        <v>1842.8095414167792</v>
      </c>
      <c r="AB2185" s="30">
        <f t="shared" si="1632"/>
        <v>14.349541416779175</v>
      </c>
      <c r="AC2185" s="31">
        <f t="shared" si="1640"/>
        <v>0</v>
      </c>
      <c r="AD2185" s="32">
        <f t="shared" si="1615"/>
        <v>-1</v>
      </c>
      <c r="AE2185" s="33">
        <f t="shared" si="1616"/>
        <v>-1</v>
      </c>
      <c r="AF2185" s="33">
        <f t="shared" si="1617"/>
        <v>-1</v>
      </c>
      <c r="AG2185" s="33">
        <f t="shared" si="1618"/>
        <v>-1</v>
      </c>
      <c r="AH2185" s="38">
        <f t="shared" si="1619"/>
        <v>-1</v>
      </c>
      <c r="AI2185" s="33">
        <f t="shared" si="1620"/>
        <v>-1</v>
      </c>
      <c r="AJ2185" s="39">
        <f t="shared" si="1621"/>
        <v>-1</v>
      </c>
      <c r="AK2185" s="43">
        <f t="shared" si="1622"/>
        <v>-1</v>
      </c>
      <c r="AL2185" s="4">
        <f t="shared" si="1641"/>
        <v>0</v>
      </c>
      <c r="AM2185" s="4">
        <f t="shared" si="1642"/>
        <v>-0.51954141677924781</v>
      </c>
      <c r="AN2185" s="4">
        <f t="shared" si="1643"/>
        <v>0.51954141677924781</v>
      </c>
      <c r="AO2185" s="4">
        <f t="shared" si="1644"/>
        <v>-22.230000000000018</v>
      </c>
      <c r="AP2185" s="4">
        <f t="shared" si="1645"/>
        <v>22.749541416779266</v>
      </c>
      <c r="AQ2185" s="4">
        <f t="shared" si="1646"/>
        <v>22.230000000000018</v>
      </c>
      <c r="AR2185" s="4">
        <f t="shared" si="1633"/>
        <v>13.829999999999927</v>
      </c>
      <c r="AS2185">
        <f t="shared" si="1647"/>
        <v>22.230000000000018</v>
      </c>
      <c r="AT2185" s="6">
        <f t="shared" si="1648"/>
        <v>1</v>
      </c>
      <c r="AU2185" s="4">
        <f t="shared" si="1649"/>
        <v>-13.105832097106802</v>
      </c>
      <c r="AV2185" s="4">
        <f t="shared" si="1650"/>
        <v>-4.5252914052366142</v>
      </c>
      <c r="AW2185">
        <f t="shared" si="1651"/>
        <v>1</v>
      </c>
      <c r="AX2185">
        <f t="shared" si="1652"/>
        <v>0</v>
      </c>
      <c r="AY2185">
        <f t="shared" si="1653"/>
        <v>0</v>
      </c>
      <c r="AZ2185" s="4">
        <f t="shared" si="1634"/>
        <v>-3.9100000000000006</v>
      </c>
      <c r="BA2185" s="4">
        <f t="shared" si="1654"/>
        <v>126.29999999999976</v>
      </c>
      <c r="BB2185" s="4">
        <f t="shared" si="1635"/>
        <v>98.161666666666548</v>
      </c>
      <c r="BC2185" s="4">
        <f t="shared" si="1636"/>
        <v>171.72799999999995</v>
      </c>
      <c r="BM2185">
        <f t="shared" si="1608"/>
        <v>1</v>
      </c>
    </row>
    <row r="2186" spans="1:65" x14ac:dyDescent="0.25">
      <c r="A2186">
        <v>329</v>
      </c>
      <c r="B2186" s="1">
        <v>41661</v>
      </c>
      <c r="C2186" s="2">
        <v>1844.71</v>
      </c>
      <c r="D2186" s="2">
        <v>1846.87</v>
      </c>
      <c r="E2186" s="2">
        <v>1840.88</v>
      </c>
      <c r="F2186" s="2">
        <v>1844.86</v>
      </c>
      <c r="G2186" s="2">
        <v>3374170000</v>
      </c>
      <c r="H2186" s="2">
        <f t="shared" si="1609"/>
        <v>7.1443229987950252</v>
      </c>
      <c r="I2186" s="2">
        <f t="shared" si="1610"/>
        <v>1837.556</v>
      </c>
      <c r="J2186" s="2">
        <f t="shared" si="1611"/>
        <v>9.1584068943296586</v>
      </c>
      <c r="K2186" s="2">
        <f t="shared" si="1612"/>
        <v>0.91000000000008185</v>
      </c>
      <c r="L2186" s="18">
        <v>0.1009</v>
      </c>
      <c r="M2186" s="19">
        <v>7.9340590459941023</v>
      </c>
      <c r="N2186" s="4">
        <f t="shared" si="1623"/>
        <v>5.9899999999997817</v>
      </c>
      <c r="O2186" s="4">
        <f t="shared" si="1613"/>
        <v>13.394999999999936</v>
      </c>
      <c r="P2186" s="4">
        <f t="shared" si="1624"/>
        <v>0.37712781954887487</v>
      </c>
      <c r="Q2186" s="4">
        <f t="shared" si="1637"/>
        <v>1.053580054002702</v>
      </c>
      <c r="R2186" s="18">
        <f t="shared" si="1625"/>
        <v>1844.3497443609022</v>
      </c>
      <c r="S2186" s="2">
        <f t="shared" si="1626"/>
        <v>0.51025563909774974</v>
      </c>
      <c r="T2186" s="22">
        <f t="shared" si="1614"/>
        <v>1</v>
      </c>
      <c r="U2186" s="29">
        <f t="shared" si="1627"/>
        <v>1845.2138017336358</v>
      </c>
      <c r="V2186" s="30">
        <f t="shared" si="1628"/>
        <v>0.35380173363591894</v>
      </c>
      <c r="W2186" s="31">
        <f t="shared" si="1638"/>
        <v>1</v>
      </c>
      <c r="X2186" s="35">
        <f t="shared" si="1629"/>
        <v>1843.6371999999999</v>
      </c>
      <c r="Y2186" s="30">
        <f t="shared" si="1630"/>
        <v>1.2228000000000065</v>
      </c>
      <c r="Z2186" s="31">
        <f t="shared" si="1639"/>
        <v>1</v>
      </c>
      <c r="AA2186" s="29">
        <f t="shared" si="1631"/>
        <v>1844.9930774909269</v>
      </c>
      <c r="AB2186" s="30">
        <f t="shared" si="1632"/>
        <v>0.1330774909270076</v>
      </c>
      <c r="AC2186" s="31">
        <f t="shared" si="1640"/>
        <v>1</v>
      </c>
      <c r="AD2186" s="32">
        <f t="shared" si="1615"/>
        <v>1</v>
      </c>
      <c r="AE2186" s="33">
        <f t="shared" si="1616"/>
        <v>1</v>
      </c>
      <c r="AF2186" s="33">
        <f t="shared" si="1617"/>
        <v>1</v>
      </c>
      <c r="AG2186" s="33">
        <f t="shared" si="1618"/>
        <v>1</v>
      </c>
      <c r="AH2186" s="38">
        <f t="shared" si="1619"/>
        <v>1</v>
      </c>
      <c r="AI2186" s="33">
        <f t="shared" si="1620"/>
        <v>1</v>
      </c>
      <c r="AJ2186" s="39">
        <f t="shared" si="1621"/>
        <v>1</v>
      </c>
      <c r="AK2186" s="43">
        <f t="shared" si="1622"/>
        <v>1</v>
      </c>
      <c r="AL2186" s="4">
        <f t="shared" si="1641"/>
        <v>2.1599999999998545</v>
      </c>
      <c r="AM2186" s="4">
        <f t="shared" si="1642"/>
        <v>1.8769225090729833</v>
      </c>
      <c r="AN2186" s="4">
        <f t="shared" si="1643"/>
        <v>1.8769225090729833</v>
      </c>
      <c r="AO2186" s="4">
        <f t="shared" si="1644"/>
        <v>-3.8299999999999272</v>
      </c>
      <c r="AP2186" s="4">
        <f t="shared" si="1645"/>
        <v>4.1130774909267984</v>
      </c>
      <c r="AQ2186" s="4">
        <f t="shared" si="1646"/>
        <v>3.8299999999999272</v>
      </c>
      <c r="AR2186" s="4">
        <f t="shared" si="1633"/>
        <v>0.14999999999986358</v>
      </c>
      <c r="AS2186">
        <f t="shared" si="1647"/>
        <v>3.8299999999999272</v>
      </c>
      <c r="AT2186" s="6">
        <f t="shared" si="1648"/>
        <v>0</v>
      </c>
      <c r="AU2186" s="4">
        <f t="shared" si="1649"/>
        <v>5.2012969339156552</v>
      </c>
      <c r="AV2186" s="4">
        <f t="shared" si="1650"/>
        <v>8.0840590459942394</v>
      </c>
      <c r="AW2186">
        <f t="shared" si="1651"/>
        <v>0</v>
      </c>
      <c r="AX2186">
        <f t="shared" si="1652"/>
        <v>0</v>
      </c>
      <c r="AY2186">
        <f t="shared" si="1653"/>
        <v>0</v>
      </c>
      <c r="AZ2186" s="4">
        <f t="shared" si="1634"/>
        <v>6.94</v>
      </c>
      <c r="BA2186" s="4">
        <f t="shared" si="1654"/>
        <v>130.20999999999975</v>
      </c>
      <c r="BB2186" s="4">
        <f t="shared" si="1635"/>
        <v>102.07166666666654</v>
      </c>
      <c r="BC2186" s="4">
        <f t="shared" si="1636"/>
        <v>172.696</v>
      </c>
      <c r="BM2186">
        <f t="shared" si="1608"/>
        <v>1</v>
      </c>
    </row>
    <row r="2187" spans="1:65" x14ac:dyDescent="0.25">
      <c r="A2187">
        <v>328</v>
      </c>
      <c r="B2187" s="1">
        <v>41660</v>
      </c>
      <c r="C2187" s="2">
        <v>1841.05</v>
      </c>
      <c r="D2187" s="2">
        <v>1849.31</v>
      </c>
      <c r="E2187" s="2">
        <v>1832.38</v>
      </c>
      <c r="F2187" s="2">
        <v>1843.8</v>
      </c>
      <c r="G2187" s="2">
        <v>3782470000</v>
      </c>
      <c r="H2187" s="2">
        <f t="shared" si="1609"/>
        <v>7.6949345531835442</v>
      </c>
      <c r="I2187" s="2">
        <f t="shared" si="1610"/>
        <v>1835.8399999999997</v>
      </c>
      <c r="J2187" s="2">
        <f t="shared" si="1611"/>
        <v>9.1750783160288556</v>
      </c>
      <c r="K2187" s="2">
        <f t="shared" si="1612"/>
        <v>2.3499999999999091</v>
      </c>
      <c r="L2187" s="18">
        <v>0.10015</v>
      </c>
      <c r="M2187" s="19">
        <v>7.853301681665724</v>
      </c>
      <c r="N2187" s="4">
        <f t="shared" si="1623"/>
        <v>16.929999999999836</v>
      </c>
      <c r="O2187" s="4">
        <f t="shared" si="1613"/>
        <v>14.128999999999952</v>
      </c>
      <c r="P2187" s="4">
        <f t="shared" si="1624"/>
        <v>0.54974436090226098</v>
      </c>
      <c r="Q2187" s="4">
        <f t="shared" si="1637"/>
        <v>1.291799317014809</v>
      </c>
      <c r="R2187" s="18">
        <f t="shared" si="1625"/>
        <v>1839.5237593984964</v>
      </c>
      <c r="S2187" s="2">
        <f t="shared" si="1626"/>
        <v>4.2762406015035594</v>
      </c>
      <c r="T2187" s="22">
        <f t="shared" si="1614"/>
        <v>1</v>
      </c>
      <c r="U2187" s="29">
        <f t="shared" si="1627"/>
        <v>1841.6387211753872</v>
      </c>
      <c r="V2187" s="30">
        <f t="shared" si="1628"/>
        <v>2.1612788246127366</v>
      </c>
      <c r="W2187" s="31">
        <f t="shared" si="1638"/>
        <v>1</v>
      </c>
      <c r="X2187" s="35">
        <f t="shared" si="1629"/>
        <v>1839.9817333333331</v>
      </c>
      <c r="Y2187" s="30">
        <f t="shared" si="1630"/>
        <v>3.8182666666668865</v>
      </c>
      <c r="Z2187" s="31">
        <f t="shared" si="1639"/>
        <v>1</v>
      </c>
      <c r="AA2187" s="29">
        <f t="shared" si="1631"/>
        <v>1841.4067428774997</v>
      </c>
      <c r="AB2187" s="30">
        <f t="shared" si="1632"/>
        <v>2.3932571225002448</v>
      </c>
      <c r="AC2187" s="31">
        <f t="shared" si="1640"/>
        <v>1</v>
      </c>
      <c r="AD2187" s="32">
        <f t="shared" si="1615"/>
        <v>1</v>
      </c>
      <c r="AE2187" s="33">
        <f t="shared" si="1616"/>
        <v>1</v>
      </c>
      <c r="AF2187" s="33">
        <f t="shared" si="1617"/>
        <v>0</v>
      </c>
      <c r="AG2187" s="33">
        <f t="shared" si="1618"/>
        <v>0</v>
      </c>
      <c r="AH2187" s="38">
        <f t="shared" si="1619"/>
        <v>1</v>
      </c>
      <c r="AI2187" s="33">
        <f t="shared" si="1620"/>
        <v>1</v>
      </c>
      <c r="AJ2187" s="39">
        <f t="shared" si="1621"/>
        <v>1</v>
      </c>
      <c r="AK2187" s="43">
        <f t="shared" si="1622"/>
        <v>1</v>
      </c>
      <c r="AL2187" s="4">
        <f t="shared" si="1641"/>
        <v>8.2599999999999909</v>
      </c>
      <c r="AM2187" s="4">
        <f t="shared" si="1642"/>
        <v>7.9032571225002357</v>
      </c>
      <c r="AN2187" s="4">
        <f t="shared" si="1643"/>
        <v>7.9032571225002357</v>
      </c>
      <c r="AO2187" s="4">
        <f t="shared" si="1644"/>
        <v>-8.6699999999998454</v>
      </c>
      <c r="AP2187" s="4">
        <f t="shared" si="1645"/>
        <v>9.0267428774996006</v>
      </c>
      <c r="AQ2187" s="4">
        <f t="shared" si="1646"/>
        <v>8.6699999999998454</v>
      </c>
      <c r="AR2187" s="4">
        <f t="shared" si="1633"/>
        <v>2.75</v>
      </c>
      <c r="AS2187">
        <f t="shared" si="1647"/>
        <v>8.6699999999998454</v>
      </c>
      <c r="AT2187" s="6">
        <f t="shared" si="1648"/>
        <v>1</v>
      </c>
      <c r="AU2187" s="4">
        <f t="shared" si="1649"/>
        <v>-0.73048996252060672</v>
      </c>
      <c r="AV2187" s="4">
        <f t="shared" si="1650"/>
        <v>5.4033016816657238</v>
      </c>
      <c r="AW2187">
        <f t="shared" si="1651"/>
        <v>0</v>
      </c>
      <c r="AX2187">
        <f t="shared" si="1652"/>
        <v>1</v>
      </c>
      <c r="AY2187">
        <f t="shared" si="1653"/>
        <v>0</v>
      </c>
      <c r="AZ2187" s="4">
        <f t="shared" si="1634"/>
        <v>-3.9100000000000006</v>
      </c>
      <c r="BA2187" s="4">
        <f t="shared" si="1654"/>
        <v>123.26999999999975</v>
      </c>
      <c r="BB2187" s="4">
        <f t="shared" si="1635"/>
        <v>95.131666666666547</v>
      </c>
      <c r="BC2187" s="4">
        <f t="shared" si="1636"/>
        <v>171.23199999999997</v>
      </c>
      <c r="BM2187">
        <f t="shared" si="1608"/>
        <v>1</v>
      </c>
    </row>
    <row r="2188" spans="1:65" x14ac:dyDescent="0.25">
      <c r="A2188">
        <v>327</v>
      </c>
      <c r="B2188" s="1">
        <v>41656</v>
      </c>
      <c r="C2188" s="2">
        <v>1844.23</v>
      </c>
      <c r="D2188" s="2">
        <v>1846.04</v>
      </c>
      <c r="E2188" s="2">
        <v>1835.23</v>
      </c>
      <c r="F2188" s="2">
        <v>1838.7</v>
      </c>
      <c r="G2188" s="2">
        <v>3626120000</v>
      </c>
      <c r="H2188" s="2">
        <f t="shared" si="1609"/>
        <v>7.8314099766403871</v>
      </c>
      <c r="I2188" s="2">
        <f t="shared" si="1610"/>
        <v>1834.2375</v>
      </c>
      <c r="J2188" s="2">
        <f t="shared" si="1611"/>
        <v>9.1916288574241012</v>
      </c>
      <c r="K2188" s="2">
        <f t="shared" si="1612"/>
        <v>-1.6600000000000819</v>
      </c>
      <c r="L2188" s="18">
        <v>8.77E-2</v>
      </c>
      <c r="M2188" s="19">
        <v>6.9039217717210777</v>
      </c>
      <c r="N2188" s="4">
        <f t="shared" si="1623"/>
        <v>10.809999999999945</v>
      </c>
      <c r="O2188" s="4">
        <f t="shared" si="1613"/>
        <v>13.778999999999973</v>
      </c>
      <c r="P2188" s="4">
        <f t="shared" si="1624"/>
        <v>0.82375939849624824</v>
      </c>
      <c r="Q2188" s="4">
        <f t="shared" si="1637"/>
        <v>1.5095414753519372</v>
      </c>
      <c r="R2188" s="18">
        <f t="shared" si="1625"/>
        <v>1847.0018721804513</v>
      </c>
      <c r="S2188" s="2">
        <f t="shared" si="1626"/>
        <v>8.3018721804512552</v>
      </c>
      <c r="T2188" s="22">
        <f t="shared" si="1614"/>
        <v>0</v>
      </c>
      <c r="U2188" s="29">
        <f t="shared" si="1627"/>
        <v>1844.8764092859637</v>
      </c>
      <c r="V2188" s="30">
        <f t="shared" si="1628"/>
        <v>6.1764092859637003</v>
      </c>
      <c r="W2188" s="31">
        <f t="shared" si="1638"/>
        <v>1</v>
      </c>
      <c r="X2188" s="35">
        <f t="shared" si="1629"/>
        <v>1846.6210666666666</v>
      </c>
      <c r="Y2188" s="30">
        <f t="shared" si="1630"/>
        <v>7.9210666666665475</v>
      </c>
      <c r="Z2188" s="31">
        <f t="shared" si="1639"/>
        <v>0</v>
      </c>
      <c r="AA2188" s="29">
        <f t="shared" si="1631"/>
        <v>1845.1206613192621</v>
      </c>
      <c r="AB2188" s="30">
        <f t="shared" si="1632"/>
        <v>6.4206613192620807</v>
      </c>
      <c r="AC2188" s="31">
        <f t="shared" si="1640"/>
        <v>1</v>
      </c>
      <c r="AD2188" s="32">
        <f t="shared" si="1615"/>
        <v>1</v>
      </c>
      <c r="AE2188" s="33">
        <f t="shared" si="1616"/>
        <v>1</v>
      </c>
      <c r="AF2188" s="33">
        <f t="shared" si="1617"/>
        <v>0</v>
      </c>
      <c r="AG2188" s="33">
        <f t="shared" si="1618"/>
        <v>0</v>
      </c>
      <c r="AH2188" s="38">
        <f t="shared" si="1619"/>
        <v>1</v>
      </c>
      <c r="AI2188" s="33">
        <f t="shared" si="1620"/>
        <v>1</v>
      </c>
      <c r="AJ2188" s="39">
        <f t="shared" si="1621"/>
        <v>0</v>
      </c>
      <c r="AK2188" s="43">
        <f t="shared" si="1622"/>
        <v>0</v>
      </c>
      <c r="AL2188" s="4">
        <f t="shared" si="1641"/>
        <v>1.8099999999999454</v>
      </c>
      <c r="AM2188" s="4">
        <f t="shared" si="1642"/>
        <v>0.91933868073783742</v>
      </c>
      <c r="AN2188" s="4">
        <f t="shared" si="1643"/>
        <v>0.91933868073783742</v>
      </c>
      <c r="AO2188" s="4">
        <f t="shared" si="1644"/>
        <v>-9</v>
      </c>
      <c r="AP2188" s="4">
        <f t="shared" si="1645"/>
        <v>9.890661319262108</v>
      </c>
      <c r="AQ2188" s="4">
        <f t="shared" si="1646"/>
        <v>9</v>
      </c>
      <c r="AR2188" s="4">
        <f t="shared" si="1633"/>
        <v>5.5299999999999727</v>
      </c>
      <c r="AS2188">
        <f t="shared" si="1647"/>
        <v>9</v>
      </c>
      <c r="AT2188" s="6">
        <f t="shared" si="1648"/>
        <v>1</v>
      </c>
      <c r="AU2188" s="4">
        <f t="shared" si="1649"/>
        <v>-1.1268346013647168</v>
      </c>
      <c r="AV2188" s="4">
        <f t="shared" si="1650"/>
        <v>1.673921771721105</v>
      </c>
      <c r="AW2188">
        <f t="shared" si="1651"/>
        <v>0</v>
      </c>
      <c r="AX2188">
        <f t="shared" si="1652"/>
        <v>1</v>
      </c>
      <c r="AY2188">
        <f t="shared" si="1653"/>
        <v>0</v>
      </c>
      <c r="AZ2188" s="4">
        <f t="shared" si="1634"/>
        <v>-3.9100000000000006</v>
      </c>
      <c r="BA2188" s="4">
        <f t="shared" si="1654"/>
        <v>127.17999999999975</v>
      </c>
      <c r="BB2188" s="4">
        <f t="shared" si="1635"/>
        <v>99.041666666666544</v>
      </c>
      <c r="BC2188" s="4">
        <f t="shared" si="1636"/>
        <v>172.50400000000002</v>
      </c>
      <c r="BM2188">
        <f t="shared" si="1608"/>
        <v>1</v>
      </c>
    </row>
    <row r="2189" spans="1:65" x14ac:dyDescent="0.25">
      <c r="A2189">
        <v>326</v>
      </c>
      <c r="B2189" s="1">
        <v>41655</v>
      </c>
      <c r="C2189" s="2">
        <v>1847.99</v>
      </c>
      <c r="D2189" s="2">
        <v>1847.99</v>
      </c>
      <c r="E2189" s="2">
        <v>1840.3</v>
      </c>
      <c r="F2189" s="2">
        <v>1845.89</v>
      </c>
      <c r="G2189" s="2">
        <v>3491310000</v>
      </c>
      <c r="H2189" s="2">
        <f t="shared" si="1609"/>
        <v>7.5224653169319904</v>
      </c>
      <c r="I2189" s="2">
        <f t="shared" si="1610"/>
        <v>1831.0990000000002</v>
      </c>
      <c r="J2189" s="2">
        <f t="shared" si="1611"/>
        <v>9.0653594000806947</v>
      </c>
      <c r="K2189" s="2">
        <f t="shared" si="1612"/>
        <v>-0.39000000000010004</v>
      </c>
      <c r="L2189" s="18">
        <v>8.6849999999999997E-2</v>
      </c>
      <c r="M2189" s="19">
        <v>6.846230781421986</v>
      </c>
      <c r="N2189" s="4">
        <f t="shared" si="1623"/>
        <v>8.0800000000001546</v>
      </c>
      <c r="O2189" s="4">
        <f t="shared" si="1613"/>
        <v>13.60899999999997</v>
      </c>
      <c r="P2189" s="4">
        <f t="shared" si="1624"/>
        <v>1.1118721804511336</v>
      </c>
      <c r="Q2189" s="4">
        <f t="shared" si="1637"/>
        <v>1.657459707599424</v>
      </c>
      <c r="R2189" s="18">
        <f t="shared" si="1625"/>
        <v>1850.0478496240603</v>
      </c>
      <c r="S2189" s="2">
        <f t="shared" si="1626"/>
        <v>4.1578496240601908</v>
      </c>
      <c r="T2189" s="22">
        <f t="shared" si="1614"/>
        <v>1</v>
      </c>
      <c r="U2189" s="29">
        <f t="shared" si="1627"/>
        <v>1848.6262641484957</v>
      </c>
      <c r="V2189" s="30">
        <f t="shared" si="1628"/>
        <v>2.736264148495593</v>
      </c>
      <c r="W2189" s="31">
        <f t="shared" si="1638"/>
        <v>1</v>
      </c>
      <c r="X2189" s="35">
        <f t="shared" si="1629"/>
        <v>1853.6665333333322</v>
      </c>
      <c r="Y2189" s="30">
        <f t="shared" si="1630"/>
        <v>7.7765333333320541</v>
      </c>
      <c r="Z2189" s="31">
        <f t="shared" si="1639"/>
        <v>0</v>
      </c>
      <c r="AA2189" s="29">
        <f t="shared" si="1631"/>
        <v>1849.3319018343727</v>
      </c>
      <c r="AB2189" s="30">
        <f t="shared" si="1632"/>
        <v>3.4419018343726293</v>
      </c>
      <c r="AC2189" s="31">
        <f t="shared" si="1640"/>
        <v>1</v>
      </c>
      <c r="AD2189" s="32">
        <f t="shared" si="1615"/>
        <v>1</v>
      </c>
      <c r="AE2189" s="33">
        <f t="shared" si="1616"/>
        <v>0</v>
      </c>
      <c r="AF2189" s="33">
        <f t="shared" si="1617"/>
        <v>0</v>
      </c>
      <c r="AG2189" s="33">
        <f t="shared" si="1618"/>
        <v>0</v>
      </c>
      <c r="AH2189" s="38">
        <f t="shared" si="1619"/>
        <v>0</v>
      </c>
      <c r="AI2189" s="33">
        <f t="shared" si="1620"/>
        <v>0</v>
      </c>
      <c r="AJ2189" s="39">
        <f t="shared" si="1621"/>
        <v>0</v>
      </c>
      <c r="AK2189" s="43">
        <f t="shared" si="1622"/>
        <v>0</v>
      </c>
      <c r="AL2189" s="4">
        <f t="shared" si="1641"/>
        <v>0</v>
      </c>
      <c r="AM2189" s="4">
        <f t="shared" si="1642"/>
        <v>-1.3419018343727203</v>
      </c>
      <c r="AN2189" s="4">
        <f t="shared" si="1643"/>
        <v>1.3419018343727203</v>
      </c>
      <c r="AO2189" s="4">
        <f t="shared" si="1644"/>
        <v>-7.6900000000000546</v>
      </c>
      <c r="AP2189" s="4">
        <f t="shared" si="1645"/>
        <v>9.0319018343727748</v>
      </c>
      <c r="AQ2189" s="4">
        <f t="shared" si="1646"/>
        <v>7.6900000000000546</v>
      </c>
      <c r="AR2189" s="4">
        <f t="shared" si="1633"/>
        <v>2.0999999999999091</v>
      </c>
      <c r="AS2189">
        <f t="shared" si="1647"/>
        <v>7.6900000000000546</v>
      </c>
      <c r="AT2189" s="6">
        <f t="shared" si="1648"/>
        <v>0</v>
      </c>
      <c r="AU2189" s="4">
        <f t="shared" si="1649"/>
        <v>0.37267584940079601</v>
      </c>
      <c r="AV2189" s="4">
        <f t="shared" si="1650"/>
        <v>5.0462307814220768</v>
      </c>
      <c r="AW2189">
        <f t="shared" si="1651"/>
        <v>0</v>
      </c>
      <c r="AX2189">
        <f t="shared" si="1652"/>
        <v>0</v>
      </c>
      <c r="AY2189">
        <f t="shared" si="1653"/>
        <v>0</v>
      </c>
      <c r="AZ2189" s="4">
        <f t="shared" si="1634"/>
        <v>6.94</v>
      </c>
      <c r="BA2189" s="4">
        <f t="shared" si="1654"/>
        <v>131.08999999999975</v>
      </c>
      <c r="BB2189" s="4">
        <f t="shared" si="1635"/>
        <v>100.34499999999987</v>
      </c>
      <c r="BC2189" s="4">
        <f t="shared" si="1636"/>
        <v>174.00799999999998</v>
      </c>
      <c r="BM2189">
        <f t="shared" si="1608"/>
        <v>0</v>
      </c>
    </row>
    <row r="2190" spans="1:65" x14ac:dyDescent="0.25">
      <c r="A2190">
        <v>325</v>
      </c>
      <c r="B2190" s="1">
        <v>41654</v>
      </c>
      <c r="C2190" s="2">
        <v>1840.52</v>
      </c>
      <c r="D2190" s="2">
        <v>1850.84</v>
      </c>
      <c r="E2190" s="2">
        <v>1840.52</v>
      </c>
      <c r="F2190" s="2">
        <v>1848.38</v>
      </c>
      <c r="G2190" s="2">
        <v>3777800000</v>
      </c>
      <c r="H2190" s="2">
        <f t="shared" si="1609"/>
        <v>7.1746582574441229</v>
      </c>
      <c r="I2190" s="2">
        <f t="shared" si="1610"/>
        <v>1828.0230000000004</v>
      </c>
      <c r="J2190" s="2">
        <f t="shared" si="1611"/>
        <v>9.0301158557584884</v>
      </c>
      <c r="K2190" s="2">
        <f t="shared" si="1612"/>
        <v>1.6399999999998727</v>
      </c>
      <c r="L2190" s="18">
        <v>8.9400000000000007E-2</v>
      </c>
      <c r="M2190" s="19">
        <v>7.0110224777398713</v>
      </c>
      <c r="N2190" s="4">
        <f t="shared" si="1623"/>
        <v>11.959999999999809</v>
      </c>
      <c r="O2190" s="4">
        <f t="shared" si="1613"/>
        <v>14.862999999999943</v>
      </c>
      <c r="P2190" s="4">
        <f t="shared" si="1624"/>
        <v>1.667849624060155</v>
      </c>
      <c r="Q2190" s="4">
        <f t="shared" si="1637"/>
        <v>1.6314465346040647</v>
      </c>
      <c r="R2190" s="18">
        <f t="shared" si="1625"/>
        <v>1840.8877894736843</v>
      </c>
      <c r="S2190" s="2">
        <f t="shared" si="1626"/>
        <v>7.4922105263158301</v>
      </c>
      <c r="T2190" s="22">
        <f t="shared" si="1614"/>
        <v>0</v>
      </c>
      <c r="U2190" s="29">
        <f t="shared" si="1627"/>
        <v>1841.1244427367678</v>
      </c>
      <c r="V2190" s="30">
        <f t="shared" si="1628"/>
        <v>7.2555572632322765</v>
      </c>
      <c r="W2190" s="31">
        <f t="shared" si="1638"/>
        <v>0</v>
      </c>
      <c r="X2190" s="35">
        <f t="shared" si="1629"/>
        <v>1833.9064000000001</v>
      </c>
      <c r="Y2190" s="30">
        <f t="shared" si="1630"/>
        <v>14.473600000000033</v>
      </c>
      <c r="Z2190" s="31">
        <f t="shared" si="1639"/>
        <v>0</v>
      </c>
      <c r="AA2190" s="29">
        <f t="shared" si="1631"/>
        <v>1840.1139167536205</v>
      </c>
      <c r="AB2190" s="30">
        <f t="shared" si="1632"/>
        <v>8.2660832463795941</v>
      </c>
      <c r="AC2190" s="31">
        <f t="shared" si="1640"/>
        <v>0</v>
      </c>
      <c r="AD2190" s="32">
        <f t="shared" si="1615"/>
        <v>-1</v>
      </c>
      <c r="AE2190" s="33">
        <f t="shared" si="1616"/>
        <v>0</v>
      </c>
      <c r="AF2190" s="33">
        <f t="shared" si="1617"/>
        <v>0</v>
      </c>
      <c r="AG2190" s="33">
        <f t="shared" si="1618"/>
        <v>0</v>
      </c>
      <c r="AH2190" s="38">
        <f t="shared" si="1619"/>
        <v>-1</v>
      </c>
      <c r="AI2190" s="33">
        <f t="shared" si="1620"/>
        <v>0</v>
      </c>
      <c r="AJ2190" s="39">
        <f t="shared" si="1621"/>
        <v>-1</v>
      </c>
      <c r="AK2190" s="43">
        <f t="shared" si="1622"/>
        <v>0</v>
      </c>
      <c r="AL2190" s="4">
        <f t="shared" si="1641"/>
        <v>10.319999999999936</v>
      </c>
      <c r="AM2190" s="4">
        <f t="shared" si="1642"/>
        <v>10.726083246379403</v>
      </c>
      <c r="AN2190" s="4">
        <f t="shared" si="1643"/>
        <v>10.319999999999936</v>
      </c>
      <c r="AO2190" s="4">
        <f t="shared" si="1644"/>
        <v>0</v>
      </c>
      <c r="AP2190" s="4">
        <f t="shared" si="1645"/>
        <v>-0.4060832463794668</v>
      </c>
      <c r="AQ2190" s="4">
        <f t="shared" si="1646"/>
        <v>0.4060832463794668</v>
      </c>
      <c r="AR2190" s="4">
        <f t="shared" si="1633"/>
        <v>7.8600000000001273</v>
      </c>
      <c r="AS2190">
        <f t="shared" si="1647"/>
        <v>10.319999999999936</v>
      </c>
      <c r="AT2190" s="6">
        <f t="shared" si="1648"/>
        <v>1</v>
      </c>
      <c r="AU2190" s="4">
        <f t="shared" si="1649"/>
        <v>-2.0045711602329703</v>
      </c>
      <c r="AV2190" s="4">
        <f t="shared" si="1650"/>
        <v>-0.54897752226025598</v>
      </c>
      <c r="AW2190">
        <f t="shared" si="1651"/>
        <v>1</v>
      </c>
      <c r="AX2190">
        <f t="shared" si="1652"/>
        <v>0</v>
      </c>
      <c r="AY2190">
        <f t="shared" si="1653"/>
        <v>0</v>
      </c>
      <c r="AZ2190" s="4">
        <f t="shared" si="1634"/>
        <v>-3.9100000000000006</v>
      </c>
      <c r="BA2190" s="4">
        <f t="shared" si="1654"/>
        <v>124.14999999999975</v>
      </c>
      <c r="BB2190" s="4">
        <f t="shared" si="1635"/>
        <v>100.34499999999987</v>
      </c>
      <c r="BC2190" s="4">
        <f t="shared" si="1636"/>
        <v>171.02</v>
      </c>
      <c r="BM2190">
        <f t="shared" si="1608"/>
        <v>1</v>
      </c>
    </row>
    <row r="2191" spans="1:65" x14ac:dyDescent="0.25">
      <c r="A2191">
        <v>324</v>
      </c>
      <c r="B2191" s="1">
        <v>41653</v>
      </c>
      <c r="C2191" s="2">
        <v>1821.36</v>
      </c>
      <c r="D2191" s="2">
        <v>1839.26</v>
      </c>
      <c r="E2191" s="2">
        <v>1821.36</v>
      </c>
      <c r="F2191" s="2">
        <v>1838.88</v>
      </c>
      <c r="G2191" s="2">
        <v>3353270000</v>
      </c>
      <c r="H2191" s="2">
        <f t="shared" si="1609"/>
        <v>7.348673047262035</v>
      </c>
      <c r="I2191" s="2">
        <f t="shared" si="1610"/>
        <v>1824.8710000000003</v>
      </c>
      <c r="J2191" s="2">
        <f t="shared" si="1611"/>
        <v>8.9772850191909122</v>
      </c>
      <c r="K2191" s="2">
        <f t="shared" si="1612"/>
        <v>2.1599999999998545</v>
      </c>
      <c r="L2191" s="18">
        <v>9.3200000000000005E-2</v>
      </c>
      <c r="M2191" s="19">
        <v>7.2308076867538835</v>
      </c>
      <c r="N2191" s="4">
        <f t="shared" si="1623"/>
        <v>20.059999999999945</v>
      </c>
      <c r="O2191" s="4">
        <f t="shared" si="1613"/>
        <v>14.503999999999973</v>
      </c>
      <c r="P2191" s="4">
        <f t="shared" si="1624"/>
        <v>2.0077894736842139</v>
      </c>
      <c r="Q2191" s="4">
        <f t="shared" si="1637"/>
        <v>1.5498531711993557</v>
      </c>
      <c r="R2191" s="18">
        <f t="shared" si="1625"/>
        <v>1821.7650225563909</v>
      </c>
      <c r="S2191" s="2">
        <f t="shared" si="1626"/>
        <v>17.114977443609177</v>
      </c>
      <c r="T2191" s="22">
        <f t="shared" si="1614"/>
        <v>0</v>
      </c>
      <c r="U2191" s="29">
        <f t="shared" si="1627"/>
        <v>1821.9494487726424</v>
      </c>
      <c r="V2191" s="30">
        <f t="shared" si="1628"/>
        <v>16.930551227357682</v>
      </c>
      <c r="W2191" s="31">
        <f t="shared" si="1638"/>
        <v>0</v>
      </c>
      <c r="X2191" s="35">
        <f t="shared" si="1629"/>
        <v>1822.2586666666666</v>
      </c>
      <c r="Y2191" s="30">
        <f t="shared" si="1630"/>
        <v>16.621333333333496</v>
      </c>
      <c r="Z2191" s="31">
        <f t="shared" si="1639"/>
        <v>0</v>
      </c>
      <c r="AA2191" s="29">
        <f t="shared" si="1631"/>
        <v>1821.9927392778059</v>
      </c>
      <c r="AB2191" s="30">
        <f t="shared" si="1632"/>
        <v>16.887260722194242</v>
      </c>
      <c r="AC2191" s="31">
        <f t="shared" si="1640"/>
        <v>0</v>
      </c>
      <c r="AD2191" s="32">
        <f t="shared" si="1615"/>
        <v>-1</v>
      </c>
      <c r="AE2191" s="33">
        <f t="shared" si="1616"/>
        <v>0</v>
      </c>
      <c r="AF2191" s="33">
        <f t="shared" si="1617"/>
        <v>-1</v>
      </c>
      <c r="AG2191" s="33">
        <f t="shared" si="1618"/>
        <v>0</v>
      </c>
      <c r="AH2191" s="38">
        <f t="shared" si="1619"/>
        <v>-1</v>
      </c>
      <c r="AI2191" s="33">
        <f t="shared" si="1620"/>
        <v>-1</v>
      </c>
      <c r="AJ2191" s="39">
        <f t="shared" si="1621"/>
        <v>-1</v>
      </c>
      <c r="AK2191" s="43">
        <f t="shared" si="1622"/>
        <v>-1</v>
      </c>
      <c r="AL2191" s="4">
        <f t="shared" si="1641"/>
        <v>17.900000000000091</v>
      </c>
      <c r="AM2191" s="4">
        <f t="shared" si="1642"/>
        <v>17.267260722194123</v>
      </c>
      <c r="AN2191" s="4">
        <f t="shared" si="1643"/>
        <v>17.267260722194123</v>
      </c>
      <c r="AO2191" s="4">
        <f t="shared" si="1644"/>
        <v>0</v>
      </c>
      <c r="AP2191" s="4">
        <f t="shared" si="1645"/>
        <v>0.6327392778059675</v>
      </c>
      <c r="AQ2191" s="4">
        <f t="shared" si="1646"/>
        <v>0</v>
      </c>
      <c r="AR2191" s="4">
        <f t="shared" si="1633"/>
        <v>17.520000000000209</v>
      </c>
      <c r="AS2191">
        <f t="shared" si="1647"/>
        <v>17.267260722194123</v>
      </c>
      <c r="AT2191" s="6">
        <f t="shared" si="1648"/>
        <v>1</v>
      </c>
      <c r="AU2191" s="4">
        <f t="shared" si="1649"/>
        <v>-7.1923777003767526</v>
      </c>
      <c r="AV2191" s="4">
        <f t="shared" si="1650"/>
        <v>-9.9891923132463241</v>
      </c>
      <c r="AW2191">
        <f t="shared" si="1651"/>
        <v>1</v>
      </c>
      <c r="AX2191">
        <f t="shared" si="1652"/>
        <v>0</v>
      </c>
      <c r="AY2191">
        <f t="shared" si="1653"/>
        <v>0</v>
      </c>
      <c r="AZ2191" s="4">
        <f t="shared" si="1634"/>
        <v>-3.9100000000000006</v>
      </c>
      <c r="BA2191" s="4">
        <f t="shared" si="1654"/>
        <v>128.05999999999975</v>
      </c>
      <c r="BB2191" s="4">
        <f t="shared" si="1635"/>
        <v>101.6483333333332</v>
      </c>
      <c r="BC2191" s="4">
        <f t="shared" si="1636"/>
        <v>163.35599999999994</v>
      </c>
      <c r="BM2191">
        <f t="shared" si="1608"/>
        <v>1</v>
      </c>
    </row>
    <row r="2192" spans="1:65" x14ac:dyDescent="0.25">
      <c r="A2192">
        <v>323</v>
      </c>
      <c r="B2192" s="1">
        <v>41652</v>
      </c>
      <c r="C2192" s="2">
        <v>1841.26</v>
      </c>
      <c r="D2192" s="2">
        <v>1843.45</v>
      </c>
      <c r="E2192" s="2">
        <v>1815.52</v>
      </c>
      <c r="F2192" s="2">
        <v>1819.2</v>
      </c>
      <c r="G2192" s="2">
        <v>3591350000</v>
      </c>
      <c r="H2192" s="2">
        <f t="shared" si="1609"/>
        <v>5.2915749598352306</v>
      </c>
      <c r="I2192" s="2">
        <f t="shared" si="1610"/>
        <v>1822.7020000000005</v>
      </c>
      <c r="J2192" s="2">
        <f t="shared" si="1611"/>
        <v>8.4920706668353976</v>
      </c>
      <c r="K2192" s="2">
        <f t="shared" si="1612"/>
        <v>-1.1099999999999</v>
      </c>
      <c r="L2192" s="18">
        <v>0.1115</v>
      </c>
      <c r="M2192" s="19">
        <v>8.7607678450585844</v>
      </c>
      <c r="N2192" s="4">
        <f t="shared" si="1623"/>
        <v>27.930000000000064</v>
      </c>
      <c r="O2192" s="4">
        <f t="shared" si="1613"/>
        <v>12.867999999999984</v>
      </c>
      <c r="P2192" s="4">
        <f t="shared" si="1624"/>
        <v>2.5650225563909799</v>
      </c>
      <c r="Q2192" s="4">
        <f t="shared" si="1637"/>
        <v>1.511407109339524</v>
      </c>
      <c r="R2192" s="18">
        <f t="shared" si="1625"/>
        <v>1845.704842105263</v>
      </c>
      <c r="S2192" s="2">
        <f t="shared" si="1626"/>
        <v>26.504842105262924</v>
      </c>
      <c r="T2192" s="22">
        <f t="shared" si="1614"/>
        <v>0</v>
      </c>
      <c r="U2192" s="29">
        <f t="shared" si="1627"/>
        <v>1841.9301197546813</v>
      </c>
      <c r="V2192" s="30">
        <f t="shared" si="1628"/>
        <v>22.730119754681255</v>
      </c>
      <c r="W2192" s="31">
        <f t="shared" si="1638"/>
        <v>0</v>
      </c>
      <c r="X2192" s="35">
        <f t="shared" si="1629"/>
        <v>1841.5530666666666</v>
      </c>
      <c r="Y2192" s="30">
        <f t="shared" si="1630"/>
        <v>22.353066666666564</v>
      </c>
      <c r="Z2192" s="31">
        <f t="shared" si="1639"/>
        <v>0</v>
      </c>
      <c r="AA2192" s="29">
        <f t="shared" si="1631"/>
        <v>1841.8773323223593</v>
      </c>
      <c r="AB2192" s="30">
        <f t="shared" si="1632"/>
        <v>22.677332322359234</v>
      </c>
      <c r="AC2192" s="31">
        <f t="shared" si="1640"/>
        <v>0</v>
      </c>
      <c r="AD2192" s="32">
        <f t="shared" si="1615"/>
        <v>-1</v>
      </c>
      <c r="AE2192" s="33">
        <f t="shared" si="1616"/>
        <v>-1</v>
      </c>
      <c r="AF2192" s="33">
        <f t="shared" si="1617"/>
        <v>-1</v>
      </c>
      <c r="AG2192" s="33">
        <f t="shared" si="1618"/>
        <v>-1</v>
      </c>
      <c r="AH2192" s="38">
        <f t="shared" si="1619"/>
        <v>-1</v>
      </c>
      <c r="AI2192" s="33">
        <f t="shared" si="1620"/>
        <v>-1</v>
      </c>
      <c r="AJ2192" s="39">
        <f t="shared" si="1621"/>
        <v>-1</v>
      </c>
      <c r="AK2192" s="43">
        <f t="shared" si="1622"/>
        <v>-1</v>
      </c>
      <c r="AL2192" s="4">
        <f t="shared" si="1641"/>
        <v>2.1900000000000546</v>
      </c>
      <c r="AM2192" s="4">
        <f t="shared" si="1642"/>
        <v>1.5726676776407658</v>
      </c>
      <c r="AN2192" s="4">
        <f t="shared" si="1643"/>
        <v>1.5726676776407658</v>
      </c>
      <c r="AO2192" s="4">
        <f t="shared" si="1644"/>
        <v>-25.740000000000009</v>
      </c>
      <c r="AP2192" s="4">
        <f t="shared" si="1645"/>
        <v>26.357332322359298</v>
      </c>
      <c r="AQ2192" s="4">
        <f t="shared" si="1646"/>
        <v>25.740000000000009</v>
      </c>
      <c r="AR2192" s="4">
        <f t="shared" si="1633"/>
        <v>22.059999999999945</v>
      </c>
      <c r="AS2192">
        <f t="shared" si="1647"/>
        <v>25.740000000000009</v>
      </c>
      <c r="AT2192" s="6">
        <f t="shared" si="1648"/>
        <v>1</v>
      </c>
      <c r="AU2192" s="4">
        <f t="shared" si="1649"/>
        <v>-18.000644172834036</v>
      </c>
      <c r="AV2192" s="4">
        <f t="shared" si="1650"/>
        <v>-12.99923215494136</v>
      </c>
      <c r="AW2192">
        <f t="shared" si="1651"/>
        <v>1</v>
      </c>
      <c r="AX2192">
        <f t="shared" si="1652"/>
        <v>0</v>
      </c>
      <c r="AY2192">
        <f t="shared" si="1653"/>
        <v>0</v>
      </c>
      <c r="AZ2192" s="4">
        <f t="shared" si="1634"/>
        <v>-3.9100000000000006</v>
      </c>
      <c r="BA2192" s="4">
        <f t="shared" si="1654"/>
        <v>131.96999999999974</v>
      </c>
      <c r="BB2192" s="4">
        <f t="shared" si="1635"/>
        <v>105.5583333333332</v>
      </c>
      <c r="BC2192" s="4">
        <f t="shared" si="1636"/>
        <v>171.31599999999997</v>
      </c>
      <c r="BM2192">
        <f t="shared" si="1608"/>
        <v>1</v>
      </c>
    </row>
    <row r="2193" spans="1:65" x14ac:dyDescent="0.25">
      <c r="A2193">
        <v>322</v>
      </c>
      <c r="B2193" s="1">
        <v>41649</v>
      </c>
      <c r="C2193" s="2">
        <v>1840.06</v>
      </c>
      <c r="D2193" s="2">
        <v>1843.15</v>
      </c>
      <c r="E2193" s="2">
        <v>1832.43</v>
      </c>
      <c r="F2193" s="2">
        <v>1842.37</v>
      </c>
      <c r="G2193" s="2">
        <v>3335710000</v>
      </c>
      <c r="H2193" s="2">
        <f t="shared" si="1609"/>
        <v>5.4259704713125068</v>
      </c>
      <c r="I2193" s="2">
        <f t="shared" si="1610"/>
        <v>1819.7245000000003</v>
      </c>
      <c r="J2193" s="2">
        <f t="shared" si="1611"/>
        <v>7.0603036128245185</v>
      </c>
      <c r="K2193" s="2">
        <f t="shared" si="1612"/>
        <v>1.9299999999998363</v>
      </c>
      <c r="L2193" s="18">
        <v>8.585000000000001E-2</v>
      </c>
      <c r="M2193" s="19">
        <v>6.7298746323182375</v>
      </c>
      <c r="N2193" s="4">
        <f t="shared" si="1623"/>
        <v>10.720000000000027</v>
      </c>
      <c r="O2193" s="4">
        <f t="shared" si="1613"/>
        <v>10.582999999999993</v>
      </c>
      <c r="P2193" s="4">
        <f t="shared" si="1624"/>
        <v>3.3348421052631592</v>
      </c>
      <c r="Q2193" s="4">
        <f t="shared" si="1637"/>
        <v>1.7182557812340138</v>
      </c>
      <c r="R2193" s="18">
        <f t="shared" si="1625"/>
        <v>1841.7071052631579</v>
      </c>
      <c r="S2193" s="2">
        <f t="shared" si="1626"/>
        <v>0.66289473684196309</v>
      </c>
      <c r="T2193" s="22">
        <f t="shared" si="1614"/>
        <v>1</v>
      </c>
      <c r="U2193" s="29">
        <f t="shared" si="1627"/>
        <v>1840.7227368714439</v>
      </c>
      <c r="V2193" s="30">
        <f t="shared" si="1628"/>
        <v>1.6472631285560055</v>
      </c>
      <c r="W2193" s="31">
        <f t="shared" si="1638"/>
        <v>1</v>
      </c>
      <c r="X2193" s="35">
        <f t="shared" si="1629"/>
        <v>1840.3690666666666</v>
      </c>
      <c r="Y2193" s="30">
        <f t="shared" si="1630"/>
        <v>2.0009333333332506</v>
      </c>
      <c r="Z2193" s="31">
        <f t="shared" si="1639"/>
        <v>1</v>
      </c>
      <c r="AA2193" s="29">
        <f t="shared" si="1631"/>
        <v>1840.6732230427749</v>
      </c>
      <c r="AB2193" s="30">
        <f t="shared" si="1632"/>
        <v>1.6967769572249836</v>
      </c>
      <c r="AC2193" s="31">
        <f t="shared" si="1640"/>
        <v>1</v>
      </c>
      <c r="AD2193" s="32">
        <f t="shared" si="1615"/>
        <v>1</v>
      </c>
      <c r="AE2193" s="33">
        <f t="shared" si="1616"/>
        <v>1</v>
      </c>
      <c r="AF2193" s="33">
        <f t="shared" si="1617"/>
        <v>1</v>
      </c>
      <c r="AG2193" s="33">
        <f t="shared" si="1618"/>
        <v>0</v>
      </c>
      <c r="AH2193" s="38">
        <f t="shared" si="1619"/>
        <v>1</v>
      </c>
      <c r="AI2193" s="33">
        <f t="shared" si="1620"/>
        <v>1</v>
      </c>
      <c r="AJ2193" s="39">
        <f t="shared" si="1621"/>
        <v>1</v>
      </c>
      <c r="AK2193" s="43">
        <f t="shared" si="1622"/>
        <v>1</v>
      </c>
      <c r="AL2193" s="4">
        <f t="shared" si="1641"/>
        <v>3.0900000000001455</v>
      </c>
      <c r="AM2193" s="4">
        <f t="shared" si="1642"/>
        <v>2.4767769572251837</v>
      </c>
      <c r="AN2193" s="4">
        <f t="shared" si="1643"/>
        <v>2.4767769572251837</v>
      </c>
      <c r="AO2193" s="4">
        <f t="shared" si="1644"/>
        <v>-7.6299999999998818</v>
      </c>
      <c r="AP2193" s="4">
        <f t="shared" si="1645"/>
        <v>8.2432230427748436</v>
      </c>
      <c r="AQ2193" s="4">
        <f t="shared" si="1646"/>
        <v>7.6299999999998818</v>
      </c>
      <c r="AR2193" s="4">
        <f t="shared" si="1633"/>
        <v>2.3099999999999454</v>
      </c>
      <c r="AS2193">
        <f t="shared" si="1647"/>
        <v>7.6299999999998818</v>
      </c>
      <c r="AT2193" s="6">
        <f t="shared" si="1648"/>
        <v>0</v>
      </c>
      <c r="AU2193" s="4">
        <f t="shared" si="1649"/>
        <v>1.3187530701440942</v>
      </c>
      <c r="AV2193" s="4">
        <f t="shared" si="1650"/>
        <v>4.7198746323182919</v>
      </c>
      <c r="AW2193">
        <f t="shared" si="1651"/>
        <v>0</v>
      </c>
      <c r="AX2193">
        <f t="shared" si="1652"/>
        <v>0</v>
      </c>
      <c r="AY2193">
        <f t="shared" si="1653"/>
        <v>0</v>
      </c>
      <c r="AZ2193" s="4">
        <f t="shared" si="1634"/>
        <v>6.94</v>
      </c>
      <c r="BA2193" s="4">
        <f t="shared" si="1654"/>
        <v>135.87999999999974</v>
      </c>
      <c r="BB2193" s="4">
        <f t="shared" si="1635"/>
        <v>109.46833333333319</v>
      </c>
      <c r="BC2193" s="4">
        <f t="shared" si="1636"/>
        <v>170.83599999999998</v>
      </c>
      <c r="BM2193">
        <f t="shared" si="1608"/>
        <v>1</v>
      </c>
    </row>
    <row r="2194" spans="1:65" x14ac:dyDescent="0.25">
      <c r="A2194">
        <v>321</v>
      </c>
      <c r="B2194" s="1">
        <v>41648</v>
      </c>
      <c r="C2194" s="2">
        <v>1839</v>
      </c>
      <c r="D2194" s="2">
        <v>1843.23</v>
      </c>
      <c r="E2194" s="2">
        <v>1830.38</v>
      </c>
      <c r="F2194" s="2">
        <v>1838.13</v>
      </c>
      <c r="G2194" s="2">
        <v>3581150000</v>
      </c>
      <c r="H2194" s="2">
        <f t="shared" si="1609"/>
        <v>5.4929186736702436</v>
      </c>
      <c r="I2194" s="2">
        <f t="shared" si="1610"/>
        <v>1817.8595</v>
      </c>
      <c r="J2194" s="2">
        <f t="shared" si="1611"/>
        <v>6.9751804164555464</v>
      </c>
      <c r="K2194" s="2">
        <f t="shared" si="1612"/>
        <v>1.5099999999999909</v>
      </c>
      <c r="L2194" s="18">
        <v>9.9299999999999999E-2</v>
      </c>
      <c r="M2194" s="19">
        <v>7.7815244088208493</v>
      </c>
      <c r="N2194" s="4">
        <f t="shared" si="1623"/>
        <v>12.849999999999909</v>
      </c>
      <c r="O2194" s="4">
        <f t="shared" si="1613"/>
        <v>10.462999999999989</v>
      </c>
      <c r="P2194" s="4">
        <f t="shared" si="1624"/>
        <v>3.5771052631578968</v>
      </c>
      <c r="Q2194" s="4">
        <f t="shared" si="1637"/>
        <v>1.6993253113947435</v>
      </c>
      <c r="R2194" s="18">
        <f t="shared" si="1625"/>
        <v>1840.9944360902255</v>
      </c>
      <c r="S2194" s="2">
        <f t="shared" si="1626"/>
        <v>2.8644360902253538</v>
      </c>
      <c r="T2194" s="22">
        <f t="shared" si="1614"/>
        <v>1</v>
      </c>
      <c r="U2194" s="29">
        <f t="shared" si="1627"/>
        <v>1839.6561175129871</v>
      </c>
      <c r="V2194" s="30">
        <f t="shared" si="1628"/>
        <v>1.5261175129869571</v>
      </c>
      <c r="W2194" s="31">
        <f t="shared" si="1638"/>
        <v>1</v>
      </c>
      <c r="X2194" s="35">
        <f t="shared" si="1629"/>
        <v>1841.7889333333335</v>
      </c>
      <c r="Y2194" s="30">
        <f t="shared" si="1630"/>
        <v>3.6589333333333798</v>
      </c>
      <c r="Z2194" s="31">
        <f t="shared" si="1639"/>
        <v>1</v>
      </c>
      <c r="AA2194" s="29">
        <f t="shared" si="1631"/>
        <v>1839.9547117278357</v>
      </c>
      <c r="AB2194" s="30">
        <f t="shared" si="1632"/>
        <v>1.82471172783562</v>
      </c>
      <c r="AC2194" s="31">
        <f t="shared" si="1640"/>
        <v>1</v>
      </c>
      <c r="AD2194" s="32">
        <f t="shared" si="1615"/>
        <v>1</v>
      </c>
      <c r="AE2194" s="33">
        <f t="shared" si="1616"/>
        <v>1</v>
      </c>
      <c r="AF2194" s="33">
        <f t="shared" si="1617"/>
        <v>1</v>
      </c>
      <c r="AG2194" s="33">
        <f t="shared" si="1618"/>
        <v>0</v>
      </c>
      <c r="AH2194" s="38">
        <f t="shared" si="1619"/>
        <v>1</v>
      </c>
      <c r="AI2194" s="33">
        <f t="shared" si="1620"/>
        <v>1</v>
      </c>
      <c r="AJ2194" s="39">
        <f t="shared" si="1621"/>
        <v>1</v>
      </c>
      <c r="AK2194" s="43">
        <f t="shared" si="1622"/>
        <v>1</v>
      </c>
      <c r="AL2194" s="4">
        <f t="shared" si="1641"/>
        <v>4.2300000000000182</v>
      </c>
      <c r="AM2194" s="4">
        <f t="shared" si="1642"/>
        <v>3.2752882721642891</v>
      </c>
      <c r="AN2194" s="4">
        <f t="shared" si="1643"/>
        <v>3.2752882721642891</v>
      </c>
      <c r="AO2194" s="4">
        <f t="shared" si="1644"/>
        <v>-8.6199999999998909</v>
      </c>
      <c r="AP2194" s="4">
        <f t="shared" si="1645"/>
        <v>9.57471172783562</v>
      </c>
      <c r="AQ2194" s="4">
        <f t="shared" si="1646"/>
        <v>8.6199999999998909</v>
      </c>
      <c r="AR2194" s="4">
        <f t="shared" si="1633"/>
        <v>0.86999999999989086</v>
      </c>
      <c r="AS2194">
        <f t="shared" si="1647"/>
        <v>8.6199999999998909</v>
      </c>
      <c r="AT2194" s="6">
        <f t="shared" si="1648"/>
        <v>0</v>
      </c>
      <c r="AU2194" s="4">
        <f t="shared" si="1649"/>
        <v>0.30811803604234989</v>
      </c>
      <c r="AV2194" s="4">
        <f t="shared" si="1650"/>
        <v>7.2115244088209582</v>
      </c>
      <c r="AW2194">
        <f t="shared" si="1651"/>
        <v>0</v>
      </c>
      <c r="AX2194">
        <f t="shared" si="1652"/>
        <v>0</v>
      </c>
      <c r="AY2194">
        <f t="shared" si="1653"/>
        <v>0</v>
      </c>
      <c r="AZ2194" s="4">
        <f t="shared" si="1634"/>
        <v>6.94</v>
      </c>
      <c r="BA2194" s="4">
        <f t="shared" si="1654"/>
        <v>128.93999999999974</v>
      </c>
      <c r="BB2194" s="4">
        <f t="shared" si="1635"/>
        <v>102.52833333333319</v>
      </c>
      <c r="BC2194" s="4">
        <f t="shared" si="1636"/>
        <v>170.41199999999998</v>
      </c>
      <c r="BM2194">
        <f t="shared" si="1608"/>
        <v>1</v>
      </c>
    </row>
    <row r="2195" spans="1:65" x14ac:dyDescent="0.25">
      <c r="A2195">
        <v>320</v>
      </c>
      <c r="B2195" s="1">
        <v>41647</v>
      </c>
      <c r="C2195" s="2">
        <v>1837.9</v>
      </c>
      <c r="D2195" s="2">
        <v>1840.02</v>
      </c>
      <c r="E2195" s="2">
        <v>1831.4</v>
      </c>
      <c r="F2195" s="2">
        <v>1837.49</v>
      </c>
      <c r="G2195" s="2">
        <v>3652140000</v>
      </c>
      <c r="H2195" s="2">
        <f t="shared" si="1609"/>
        <v>6.2884175716594468</v>
      </c>
      <c r="I2195" s="2">
        <f t="shared" si="1610"/>
        <v>1816.2895000000001</v>
      </c>
      <c r="J2195" s="2">
        <f t="shared" si="1611"/>
        <v>7.0422797594618576</v>
      </c>
      <c r="K2195" s="2">
        <f t="shared" si="1612"/>
        <v>1.999999999998181E-2</v>
      </c>
      <c r="L2195" s="18">
        <v>9.9049999999999999E-2</v>
      </c>
      <c r="M2195" s="19">
        <v>7.7635809009062973</v>
      </c>
      <c r="N2195" s="4">
        <f t="shared" si="1623"/>
        <v>8.6199999999998909</v>
      </c>
      <c r="O2195" s="4">
        <f t="shared" si="1613"/>
        <v>9.7109999999999896</v>
      </c>
      <c r="P2195" s="4">
        <f t="shared" si="1624"/>
        <v>3.5044360902255649</v>
      </c>
      <c r="Q2195" s="4">
        <f t="shared" si="1637"/>
        <v>1.6823525974025977</v>
      </c>
      <c r="R2195" s="18">
        <f t="shared" si="1625"/>
        <v>1841.1863308270679</v>
      </c>
      <c r="S2195" s="2">
        <f t="shared" si="1626"/>
        <v>3.6963308270678681</v>
      </c>
      <c r="T2195" s="22">
        <f t="shared" si="1614"/>
        <v>1</v>
      </c>
      <c r="U2195" s="29">
        <f t="shared" si="1627"/>
        <v>1838.5352575643349</v>
      </c>
      <c r="V2195" s="30">
        <f t="shared" si="1628"/>
        <v>1.0452575643348609</v>
      </c>
      <c r="W2195" s="31">
        <f t="shared" si="1638"/>
        <v>1</v>
      </c>
      <c r="X2195" s="35">
        <f t="shared" si="1629"/>
        <v>1836.5509333333334</v>
      </c>
      <c r="Y2195" s="30">
        <f t="shared" si="1630"/>
        <v>0.93906666666657657</v>
      </c>
      <c r="Z2195" s="31">
        <f t="shared" si="1639"/>
        <v>1</v>
      </c>
      <c r="AA2195" s="29">
        <f t="shared" si="1631"/>
        <v>1838.2574521719948</v>
      </c>
      <c r="AB2195" s="30">
        <f t="shared" si="1632"/>
        <v>0.76745217199481885</v>
      </c>
      <c r="AC2195" s="31">
        <f t="shared" si="1640"/>
        <v>1</v>
      </c>
      <c r="AD2195" s="32">
        <f t="shared" si="1615"/>
        <v>1</v>
      </c>
      <c r="AE2195" s="33">
        <f t="shared" si="1616"/>
        <v>0</v>
      </c>
      <c r="AF2195" s="33">
        <f t="shared" si="1617"/>
        <v>0</v>
      </c>
      <c r="AG2195" s="33">
        <f t="shared" si="1618"/>
        <v>0</v>
      </c>
      <c r="AH2195" s="38">
        <f t="shared" si="1619"/>
        <v>1</v>
      </c>
      <c r="AI2195" s="33">
        <f t="shared" si="1620"/>
        <v>1</v>
      </c>
      <c r="AJ2195" s="39">
        <f t="shared" si="1621"/>
        <v>1</v>
      </c>
      <c r="AK2195" s="43">
        <f t="shared" si="1622"/>
        <v>1</v>
      </c>
      <c r="AL2195" s="4">
        <f t="shared" si="1641"/>
        <v>2.1199999999998909</v>
      </c>
      <c r="AM2195" s="4">
        <f t="shared" si="1642"/>
        <v>1.7625478280051539</v>
      </c>
      <c r="AN2195" s="4">
        <f t="shared" si="1643"/>
        <v>1.7625478280051539</v>
      </c>
      <c r="AO2195" s="4">
        <f t="shared" si="1644"/>
        <v>-6.5</v>
      </c>
      <c r="AP2195" s="4">
        <f t="shared" si="1645"/>
        <v>6.857452171994737</v>
      </c>
      <c r="AQ2195" s="4">
        <f t="shared" si="1646"/>
        <v>6.5</v>
      </c>
      <c r="AR2195" s="4">
        <f t="shared" si="1633"/>
        <v>0.41000000000008185</v>
      </c>
      <c r="AS2195">
        <f t="shared" si="1647"/>
        <v>6.5</v>
      </c>
      <c r="AT2195" s="6">
        <f t="shared" si="1648"/>
        <v>0</v>
      </c>
      <c r="AU2195" s="4">
        <f t="shared" si="1649"/>
        <v>2.2263196900791602</v>
      </c>
      <c r="AV2195" s="4">
        <f t="shared" si="1650"/>
        <v>7.6535809009062152</v>
      </c>
      <c r="AW2195">
        <f t="shared" si="1651"/>
        <v>0</v>
      </c>
      <c r="AX2195">
        <f t="shared" si="1652"/>
        <v>0</v>
      </c>
      <c r="AY2195">
        <f t="shared" si="1653"/>
        <v>0</v>
      </c>
      <c r="AZ2195" s="4">
        <f t="shared" si="1634"/>
        <v>6.94</v>
      </c>
      <c r="BA2195" s="4">
        <f t="shared" si="1654"/>
        <v>121.99999999999974</v>
      </c>
      <c r="BB2195" s="4">
        <f t="shared" si="1635"/>
        <v>95.588333333333196</v>
      </c>
      <c r="BC2195" s="4">
        <f t="shared" si="1636"/>
        <v>169.97200000000004</v>
      </c>
      <c r="BM2195">
        <f t="shared" si="1608"/>
        <v>1</v>
      </c>
    </row>
    <row r="2196" spans="1:65" x14ac:dyDescent="0.25">
      <c r="A2196">
        <v>319</v>
      </c>
      <c r="B2196" s="1">
        <v>41646</v>
      </c>
      <c r="C2196" s="2">
        <v>1828.71</v>
      </c>
      <c r="D2196" s="2">
        <v>1840.1</v>
      </c>
      <c r="E2196" s="2">
        <v>1828.71</v>
      </c>
      <c r="F2196" s="2">
        <v>1837.88</v>
      </c>
      <c r="G2196" s="2">
        <v>3511750000</v>
      </c>
      <c r="H2196" s="2">
        <f t="shared" si="1609"/>
        <v>7.6373500348979064</v>
      </c>
      <c r="I2196" s="2">
        <f t="shared" si="1610"/>
        <v>1814.7049999999999</v>
      </c>
      <c r="J2196" s="2">
        <f t="shared" si="1611"/>
        <v>7.722807149162648</v>
      </c>
      <c r="K2196" s="2">
        <f t="shared" si="1612"/>
        <v>1.9400000000000546</v>
      </c>
      <c r="L2196" s="18">
        <v>9.74E-2</v>
      </c>
      <c r="M2196" s="19">
        <v>7.5881040783297049</v>
      </c>
      <c r="N2196" s="4">
        <f t="shared" si="1623"/>
        <v>13.329999999999927</v>
      </c>
      <c r="O2196" s="4">
        <f t="shared" si="1613"/>
        <v>9.992000000000008</v>
      </c>
      <c r="P2196" s="4">
        <f t="shared" si="1624"/>
        <v>3.3063308270676721</v>
      </c>
      <c r="Q2196" s="4">
        <f t="shared" si="1637"/>
        <v>1.6288655495764284</v>
      </c>
      <c r="R2196" s="18">
        <f t="shared" si="1625"/>
        <v>1829.8751353383459</v>
      </c>
      <c r="S2196" s="2">
        <f t="shared" si="1626"/>
        <v>8.0048646616542101</v>
      </c>
      <c r="T2196" s="22">
        <f t="shared" si="1614"/>
        <v>0</v>
      </c>
      <c r="U2196" s="29">
        <f t="shared" si="1627"/>
        <v>1829.2965783128784</v>
      </c>
      <c r="V2196" s="30">
        <f t="shared" si="1628"/>
        <v>8.5834216871216995</v>
      </c>
      <c r="W2196" s="31">
        <f t="shared" si="1638"/>
        <v>0</v>
      </c>
      <c r="X2196" s="35">
        <f t="shared" si="1629"/>
        <v>1828.53</v>
      </c>
      <c r="Y2196" s="30">
        <f t="shared" si="1630"/>
        <v>9.3500000000001364</v>
      </c>
      <c r="Z2196" s="31">
        <f t="shared" si="1639"/>
        <v>0</v>
      </c>
      <c r="AA2196" s="29">
        <f t="shared" si="1631"/>
        <v>1829.1892573490754</v>
      </c>
      <c r="AB2196" s="30">
        <f t="shared" si="1632"/>
        <v>8.6907426509246761</v>
      </c>
      <c r="AC2196" s="31">
        <f t="shared" si="1640"/>
        <v>0</v>
      </c>
      <c r="AD2196" s="32">
        <f t="shared" si="1615"/>
        <v>-1</v>
      </c>
      <c r="AE2196" s="33">
        <f t="shared" si="1616"/>
        <v>-1</v>
      </c>
      <c r="AF2196" s="33">
        <f t="shared" si="1617"/>
        <v>-1</v>
      </c>
      <c r="AG2196" s="33">
        <f t="shared" si="1618"/>
        <v>0</v>
      </c>
      <c r="AH2196" s="38">
        <f t="shared" si="1619"/>
        <v>-1</v>
      </c>
      <c r="AI2196" s="33">
        <f t="shared" si="1620"/>
        <v>-1</v>
      </c>
      <c r="AJ2196" s="39">
        <f t="shared" si="1621"/>
        <v>-1</v>
      </c>
      <c r="AK2196" s="43">
        <f t="shared" si="1622"/>
        <v>-1</v>
      </c>
      <c r="AL2196" s="4">
        <f t="shared" si="1641"/>
        <v>11.389999999999873</v>
      </c>
      <c r="AM2196" s="4">
        <f t="shared" si="1642"/>
        <v>10.910742650924476</v>
      </c>
      <c r="AN2196" s="4">
        <f t="shared" si="1643"/>
        <v>10.910742650924476</v>
      </c>
      <c r="AO2196" s="4">
        <f t="shared" si="1644"/>
        <v>0</v>
      </c>
      <c r="AP2196" s="4">
        <f t="shared" si="1645"/>
        <v>0.47925734907539663</v>
      </c>
      <c r="AQ2196" s="4">
        <f t="shared" si="1646"/>
        <v>0</v>
      </c>
      <c r="AR2196" s="4">
        <f t="shared" si="1633"/>
        <v>9.1700000000000728</v>
      </c>
      <c r="AS2196">
        <f t="shared" si="1647"/>
        <v>10.910742650924476</v>
      </c>
      <c r="AT2196" s="6">
        <f t="shared" si="1648"/>
        <v>1</v>
      </c>
      <c r="AU2196" s="4">
        <f t="shared" si="1649"/>
        <v>-1.8031763321657674</v>
      </c>
      <c r="AV2196" s="4">
        <f t="shared" si="1650"/>
        <v>-1.2818959216703678</v>
      </c>
      <c r="AW2196">
        <f t="shared" si="1651"/>
        <v>1</v>
      </c>
      <c r="AX2196">
        <f t="shared" si="1652"/>
        <v>0</v>
      </c>
      <c r="AY2196">
        <f t="shared" si="1653"/>
        <v>0</v>
      </c>
      <c r="AZ2196" s="4">
        <f t="shared" si="1634"/>
        <v>-3.9100000000000006</v>
      </c>
      <c r="BA2196" s="4">
        <f t="shared" si="1654"/>
        <v>115.05999999999975</v>
      </c>
      <c r="BB2196" s="4">
        <f t="shared" si="1635"/>
        <v>88.648333333333198</v>
      </c>
      <c r="BC2196" s="4">
        <f t="shared" si="1636"/>
        <v>166.29599999999999</v>
      </c>
      <c r="BM2196">
        <f t="shared" si="1608"/>
        <v>1</v>
      </c>
    </row>
    <row r="2197" spans="1:65" x14ac:dyDescent="0.25">
      <c r="A2197">
        <v>318</v>
      </c>
      <c r="B2197" s="1">
        <v>41645</v>
      </c>
      <c r="C2197" s="2">
        <v>1832.31</v>
      </c>
      <c r="D2197" s="2">
        <v>1837.16</v>
      </c>
      <c r="E2197" s="2">
        <v>1823.73</v>
      </c>
      <c r="F2197" s="2">
        <v>1826.77</v>
      </c>
      <c r="G2197" s="2">
        <v>3294850000</v>
      </c>
      <c r="H2197" s="2">
        <f t="shared" si="1609"/>
        <v>10.896617008146206</v>
      </c>
      <c r="I2197" s="2">
        <f t="shared" si="1610"/>
        <v>1812.6875</v>
      </c>
      <c r="J2197" s="2">
        <f t="shared" si="1611"/>
        <v>9.7783789960030489</v>
      </c>
      <c r="K2197" s="2">
        <f t="shared" si="1612"/>
        <v>0.94000000000005457</v>
      </c>
      <c r="L2197" s="18">
        <v>0.1014</v>
      </c>
      <c r="M2197" s="19">
        <v>7.9196228858771383</v>
      </c>
      <c r="N2197" s="4">
        <f t="shared" si="1623"/>
        <v>13.430000000000064</v>
      </c>
      <c r="O2197" s="4">
        <f t="shared" si="1613"/>
        <v>10.074000000000023</v>
      </c>
      <c r="P2197" s="4">
        <f t="shared" si="1624"/>
        <v>3.1051353383458662</v>
      </c>
      <c r="Q2197" s="4">
        <f t="shared" si="1637"/>
        <v>1.5040469560986152</v>
      </c>
      <c r="R2197" s="18">
        <f t="shared" si="1625"/>
        <v>1834.6866240601503</v>
      </c>
      <c r="S2197" s="2">
        <f t="shared" si="1626"/>
        <v>7.9166240601502977</v>
      </c>
      <c r="T2197" s="22">
        <f t="shared" si="1614"/>
        <v>0</v>
      </c>
      <c r="U2197" s="29">
        <f t="shared" si="1627"/>
        <v>1832.8675586528939</v>
      </c>
      <c r="V2197" s="30">
        <f t="shared" si="1628"/>
        <v>6.0975586528938948</v>
      </c>
      <c r="W2197" s="31">
        <f t="shared" si="1638"/>
        <v>1</v>
      </c>
      <c r="X2197" s="35">
        <f t="shared" si="1629"/>
        <v>1828.4546666666674</v>
      </c>
      <c r="Y2197" s="30">
        <f t="shared" si="1630"/>
        <v>1.6846666666674537</v>
      </c>
      <c r="Z2197" s="31">
        <f t="shared" si="1639"/>
        <v>1</v>
      </c>
      <c r="AA2197" s="29">
        <f t="shared" si="1631"/>
        <v>1832.2497537748222</v>
      </c>
      <c r="AB2197" s="30">
        <f t="shared" si="1632"/>
        <v>5.4797537748222567</v>
      </c>
      <c r="AC2197" s="31">
        <f t="shared" si="1640"/>
        <v>1</v>
      </c>
      <c r="AD2197" s="32">
        <f t="shared" si="1615"/>
        <v>1</v>
      </c>
      <c r="AE2197" s="33">
        <f t="shared" si="1616"/>
        <v>1</v>
      </c>
      <c r="AF2197" s="33">
        <f t="shared" si="1617"/>
        <v>1</v>
      </c>
      <c r="AG2197" s="33">
        <f t="shared" si="1618"/>
        <v>0</v>
      </c>
      <c r="AH2197" s="38">
        <f t="shared" si="1619"/>
        <v>1</v>
      </c>
      <c r="AI2197" s="33">
        <f t="shared" si="1620"/>
        <v>1</v>
      </c>
      <c r="AJ2197" s="39">
        <f t="shared" si="1621"/>
        <v>1</v>
      </c>
      <c r="AK2197" s="43">
        <f t="shared" si="1622"/>
        <v>1</v>
      </c>
      <c r="AL2197" s="4">
        <f t="shared" si="1641"/>
        <v>4.8500000000001364</v>
      </c>
      <c r="AM2197" s="4">
        <f t="shared" si="1642"/>
        <v>4.9102462251778434</v>
      </c>
      <c r="AN2197" s="4">
        <f t="shared" si="1643"/>
        <v>4.8500000000001364</v>
      </c>
      <c r="AO2197" s="4">
        <f t="shared" si="1644"/>
        <v>-8.5799999999999272</v>
      </c>
      <c r="AP2197" s="4">
        <f t="shared" si="1645"/>
        <v>8.5197537748222203</v>
      </c>
      <c r="AQ2197" s="4">
        <f t="shared" si="1646"/>
        <v>8.5197537748222203</v>
      </c>
      <c r="AR2197" s="4">
        <f t="shared" si="1633"/>
        <v>5.5399999999999636</v>
      </c>
      <c r="AS2197">
        <f t="shared" si="1647"/>
        <v>8.5197537748222203</v>
      </c>
      <c r="AT2197" s="6">
        <f t="shared" si="1648"/>
        <v>0</v>
      </c>
      <c r="AU2197" s="4">
        <f t="shared" si="1649"/>
        <v>0.25840806480469425</v>
      </c>
      <c r="AV2197" s="4">
        <f t="shared" si="1650"/>
        <v>2.6796228858771745</v>
      </c>
      <c r="AW2197">
        <f t="shared" si="1651"/>
        <v>0</v>
      </c>
      <c r="AX2197">
        <f t="shared" si="1652"/>
        <v>0</v>
      </c>
      <c r="AY2197">
        <f t="shared" si="1653"/>
        <v>0</v>
      </c>
      <c r="AZ2197" s="4">
        <f t="shared" si="1634"/>
        <v>6.94</v>
      </c>
      <c r="BA2197" s="4">
        <f t="shared" si="1654"/>
        <v>118.96999999999974</v>
      </c>
      <c r="BB2197" s="4">
        <f t="shared" si="1635"/>
        <v>92.558333333333195</v>
      </c>
      <c r="BC2197" s="4">
        <f t="shared" si="1636"/>
        <v>167.73599999999999</v>
      </c>
      <c r="BM2197">
        <f t="shared" si="1608"/>
        <v>1</v>
      </c>
    </row>
    <row r="2198" spans="1:65" x14ac:dyDescent="0.25">
      <c r="A2198">
        <v>317</v>
      </c>
      <c r="B2198" s="1">
        <v>41642</v>
      </c>
      <c r="C2198" s="2">
        <v>1833.21</v>
      </c>
      <c r="D2198" s="2">
        <v>1838.24</v>
      </c>
      <c r="E2198" s="2">
        <v>1829.13</v>
      </c>
      <c r="F2198" s="2">
        <v>1831.37</v>
      </c>
      <c r="G2198" s="2">
        <v>2774270000</v>
      </c>
      <c r="H2198" s="2">
        <f t="shared" si="1609"/>
        <v>13.382489761708067</v>
      </c>
      <c r="I2198" s="2">
        <f t="shared" si="1610"/>
        <v>1810.7129999999997</v>
      </c>
      <c r="J2198" s="2">
        <f t="shared" si="1611"/>
        <v>12.997963808146826</v>
      </c>
      <c r="K2198" s="2">
        <f t="shared" si="1612"/>
        <v>1.2300000000000182</v>
      </c>
      <c r="L2198" s="18">
        <v>9.7700000000000009E-2</v>
      </c>
      <c r="M2198" s="19">
        <v>7.6331842083712313</v>
      </c>
      <c r="N2198" s="4">
        <f t="shared" si="1623"/>
        <v>9.1099999999999</v>
      </c>
      <c r="O2198" s="4">
        <f t="shared" si="1613"/>
        <v>9.6840000000000366</v>
      </c>
      <c r="P2198" s="4">
        <f t="shared" si="1624"/>
        <v>3.3166240601503763</v>
      </c>
      <c r="Q2198" s="4">
        <f t="shared" si="1637"/>
        <v>1.429637571522886</v>
      </c>
      <c r="R2198" s="18">
        <f t="shared" si="1625"/>
        <v>1835.2615714285714</v>
      </c>
      <c r="S2198" s="2">
        <f t="shared" si="1626"/>
        <v>3.8915714285715239</v>
      </c>
      <c r="T2198" s="22">
        <f t="shared" si="1614"/>
        <v>1</v>
      </c>
      <c r="U2198" s="29">
        <f t="shared" si="1627"/>
        <v>1833.7285006429402</v>
      </c>
      <c r="V2198" s="30">
        <f t="shared" si="1628"/>
        <v>2.3585006429402711</v>
      </c>
      <c r="W2198" s="31">
        <f t="shared" si="1638"/>
        <v>1</v>
      </c>
      <c r="X2198" s="35">
        <f t="shared" si="1629"/>
        <v>1834.5440000000001</v>
      </c>
      <c r="Y2198" s="30">
        <f t="shared" si="1630"/>
        <v>3.1740000000002055</v>
      </c>
      <c r="Z2198" s="31">
        <f t="shared" si="1639"/>
        <v>1</v>
      </c>
      <c r="AA2198" s="29">
        <f t="shared" si="1631"/>
        <v>1833.8426705529287</v>
      </c>
      <c r="AB2198" s="30">
        <f t="shared" si="1632"/>
        <v>2.4726705529287756</v>
      </c>
      <c r="AC2198" s="31">
        <f t="shared" si="1640"/>
        <v>1</v>
      </c>
      <c r="AD2198" s="32">
        <f t="shared" si="1615"/>
        <v>1</v>
      </c>
      <c r="AE2198" s="33">
        <f t="shared" si="1616"/>
        <v>0</v>
      </c>
      <c r="AF2198" s="33">
        <f t="shared" si="1617"/>
        <v>1</v>
      </c>
      <c r="AG2198" s="33">
        <f t="shared" si="1618"/>
        <v>0</v>
      </c>
      <c r="AH2198" s="38">
        <f t="shared" si="1619"/>
        <v>1</v>
      </c>
      <c r="AI2198" s="33">
        <f t="shared" si="1620"/>
        <v>1</v>
      </c>
      <c r="AJ2198" s="39">
        <f t="shared" si="1621"/>
        <v>1</v>
      </c>
      <c r="AK2198" s="43">
        <f t="shared" si="1622"/>
        <v>1</v>
      </c>
      <c r="AL2198" s="4">
        <f t="shared" si="1641"/>
        <v>5.0299999999999727</v>
      </c>
      <c r="AM2198" s="4">
        <f t="shared" si="1642"/>
        <v>4.3973294470713427</v>
      </c>
      <c r="AN2198" s="4">
        <f t="shared" si="1643"/>
        <v>4.3973294470713427</v>
      </c>
      <c r="AO2198" s="4">
        <f t="shared" si="1644"/>
        <v>-4.0799999999999272</v>
      </c>
      <c r="AP2198" s="4">
        <f t="shared" si="1645"/>
        <v>4.7126705529285573</v>
      </c>
      <c r="AQ2198" s="4">
        <f t="shared" si="1646"/>
        <v>4.0799999999999272</v>
      </c>
      <c r="AR2198" s="4">
        <f t="shared" si="1633"/>
        <v>1.8400000000001455</v>
      </c>
      <c r="AS2198">
        <f t="shared" si="1647"/>
        <v>4.3973294470713427</v>
      </c>
      <c r="AT2198" s="6">
        <f t="shared" si="1648"/>
        <v>0</v>
      </c>
      <c r="AU2198" s="4">
        <f t="shared" si="1649"/>
        <v>5.5426042879636306</v>
      </c>
      <c r="AV2198" s="4">
        <f t="shared" si="1650"/>
        <v>6.0931842083710857</v>
      </c>
      <c r="AW2198">
        <f t="shared" si="1651"/>
        <v>0</v>
      </c>
      <c r="AX2198">
        <f t="shared" si="1652"/>
        <v>0</v>
      </c>
      <c r="AY2198">
        <f t="shared" si="1653"/>
        <v>0</v>
      </c>
      <c r="AZ2198" s="4">
        <f t="shared" si="1634"/>
        <v>6.94</v>
      </c>
      <c r="BA2198" s="4">
        <f t="shared" si="1654"/>
        <v>112.02999999999975</v>
      </c>
      <c r="BB2198" s="4">
        <f t="shared" si="1635"/>
        <v>85.618333333333197</v>
      </c>
      <c r="BC2198" s="4">
        <f t="shared" si="1636"/>
        <v>168.09599999999998</v>
      </c>
      <c r="BM2198">
        <f t="shared" ref="BM2198:BM2261" si="1655">IF(AND(AK2198=0,AJ2198=0,AI2198=0),0,1)</f>
        <v>1</v>
      </c>
    </row>
    <row r="2199" spans="1:65" x14ac:dyDescent="0.25">
      <c r="A2199">
        <v>316</v>
      </c>
      <c r="B2199" s="1">
        <v>41641</v>
      </c>
      <c r="C2199" s="2">
        <v>1845.86</v>
      </c>
      <c r="D2199" s="2">
        <v>1845.86</v>
      </c>
      <c r="E2199" s="2">
        <v>1827.74</v>
      </c>
      <c r="F2199" s="2">
        <v>1831.98</v>
      </c>
      <c r="G2199" s="2">
        <v>3080600000</v>
      </c>
      <c r="H2199" s="2">
        <f t="shared" si="1609"/>
        <v>20.569486678627179</v>
      </c>
      <c r="I2199" s="2">
        <f t="shared" si="1610"/>
        <v>1808.7099999999998</v>
      </c>
      <c r="J2199" s="2">
        <f t="shared" si="1611"/>
        <v>19.5739430715536</v>
      </c>
      <c r="K2199" s="2">
        <f t="shared" si="1612"/>
        <v>-2.5</v>
      </c>
      <c r="L2199" s="18">
        <v>0.10965</v>
      </c>
      <c r="M2199" s="19">
        <v>8.6434206391608477</v>
      </c>
      <c r="N2199" s="4">
        <f t="shared" si="1623"/>
        <v>20.619999999999891</v>
      </c>
      <c r="O2199" s="4">
        <f t="shared" si="1613"/>
        <v>13.08200000000004</v>
      </c>
      <c r="P2199" s="4">
        <f t="shared" si="1624"/>
        <v>3.2815714285714312</v>
      </c>
      <c r="Q2199" s="4">
        <f t="shared" si="1637"/>
        <v>1.3294888280515453</v>
      </c>
      <c r="R2199" s="18">
        <f t="shared" si="1625"/>
        <v>1851.5054736842105</v>
      </c>
      <c r="S2199" s="2">
        <f t="shared" si="1626"/>
        <v>19.52547368421051</v>
      </c>
      <c r="T2199" s="22">
        <f t="shared" si="1614"/>
        <v>0</v>
      </c>
      <c r="U2199" s="29">
        <f t="shared" si="1627"/>
        <v>1846.3366108785726</v>
      </c>
      <c r="V2199" s="30">
        <f t="shared" si="1628"/>
        <v>14.35661087857261</v>
      </c>
      <c r="W2199" s="31">
        <f t="shared" si="1638"/>
        <v>0</v>
      </c>
      <c r="X2199" s="35">
        <f t="shared" si="1629"/>
        <v>1846.1229333333331</v>
      </c>
      <c r="Y2199" s="30">
        <f t="shared" si="1630"/>
        <v>14.142933333333076</v>
      </c>
      <c r="Z2199" s="31">
        <f t="shared" si="1639"/>
        <v>0</v>
      </c>
      <c r="AA2199" s="29">
        <f t="shared" si="1631"/>
        <v>1846.3066960222391</v>
      </c>
      <c r="AB2199" s="30">
        <f t="shared" si="1632"/>
        <v>14.326696022239048</v>
      </c>
      <c r="AC2199" s="31">
        <f t="shared" si="1640"/>
        <v>0</v>
      </c>
      <c r="AD2199" s="32">
        <f t="shared" si="1615"/>
        <v>-1</v>
      </c>
      <c r="AE2199" s="33">
        <f t="shared" si="1616"/>
        <v>-1</v>
      </c>
      <c r="AF2199" s="33">
        <f t="shared" si="1617"/>
        <v>-1</v>
      </c>
      <c r="AG2199" s="33">
        <f t="shared" si="1618"/>
        <v>-1</v>
      </c>
      <c r="AH2199" s="38">
        <f t="shared" si="1619"/>
        <v>-1</v>
      </c>
      <c r="AI2199" s="33">
        <f t="shared" si="1620"/>
        <v>-1</v>
      </c>
      <c r="AJ2199" s="39">
        <f t="shared" si="1621"/>
        <v>-1</v>
      </c>
      <c r="AK2199" s="43">
        <f t="shared" si="1622"/>
        <v>-1</v>
      </c>
      <c r="AL2199" s="4">
        <f t="shared" si="1641"/>
        <v>0</v>
      </c>
      <c r="AM2199" s="4">
        <f t="shared" si="1642"/>
        <v>-0.44669602223916627</v>
      </c>
      <c r="AN2199" s="4">
        <f t="shared" si="1643"/>
        <v>0.44669602223916627</v>
      </c>
      <c r="AO2199" s="4">
        <f t="shared" si="1644"/>
        <v>-18.119999999999891</v>
      </c>
      <c r="AP2199" s="4">
        <f t="shared" si="1645"/>
        <v>18.566696022239057</v>
      </c>
      <c r="AQ2199" s="4">
        <f t="shared" si="1646"/>
        <v>18.119999999999891</v>
      </c>
      <c r="AR2199" s="4">
        <f t="shared" si="1633"/>
        <v>13.879999999999882</v>
      </c>
      <c r="AS2199">
        <f t="shared" si="1647"/>
        <v>18.119999999999891</v>
      </c>
      <c r="AT2199" s="6">
        <f t="shared" si="1648"/>
        <v>1</v>
      </c>
      <c r="AU2199" s="4">
        <f t="shared" si="1649"/>
        <v>-8.273446092785889</v>
      </c>
      <c r="AV2199" s="4">
        <f t="shared" si="1650"/>
        <v>-4.9365793608390343</v>
      </c>
      <c r="AW2199">
        <f t="shared" si="1651"/>
        <v>1</v>
      </c>
      <c r="AX2199">
        <f t="shared" si="1652"/>
        <v>0</v>
      </c>
      <c r="AY2199">
        <f t="shared" si="1653"/>
        <v>0</v>
      </c>
      <c r="AZ2199" s="4">
        <f t="shared" si="1634"/>
        <v>-3.9100000000000006</v>
      </c>
      <c r="BA2199" s="4">
        <f t="shared" si="1654"/>
        <v>105.08999999999975</v>
      </c>
      <c r="BB2199" s="4">
        <f t="shared" si="1635"/>
        <v>78.6783333333332</v>
      </c>
      <c r="BC2199" s="4">
        <f t="shared" si="1636"/>
        <v>173.15599999999995</v>
      </c>
      <c r="BM2199">
        <f t="shared" si="1655"/>
        <v>1</v>
      </c>
    </row>
    <row r="2200" spans="1:65" x14ac:dyDescent="0.25">
      <c r="A2200">
        <v>315</v>
      </c>
      <c r="B2200" s="1">
        <v>41639</v>
      </c>
      <c r="C2200" s="2">
        <v>1842.61</v>
      </c>
      <c r="D2200" s="2">
        <v>1849.44</v>
      </c>
      <c r="E2200" s="2">
        <v>1842.41</v>
      </c>
      <c r="F2200" s="2">
        <v>1848.36</v>
      </c>
      <c r="G2200" s="2">
        <v>2312840000</v>
      </c>
      <c r="H2200" s="2">
        <f t="shared" ref="H2200:H2263" si="1656">_xlfn.STDEV.S(C2200:C2209)</f>
        <v>22.655339351047257</v>
      </c>
      <c r="I2200" s="2">
        <f t="shared" ref="I2200:I2263" si="1657">AVERAGE(C2200:C2219)</f>
        <v>1806.4219999999998</v>
      </c>
      <c r="J2200" s="2">
        <f t="shared" ref="J2200:J2263" si="1658">_xlfn.STDEV.S(D2200:E2209)</f>
        <v>23.538976054285182</v>
      </c>
      <c r="K2200" s="2">
        <f t="shared" ref="K2200:K2263" si="1659">C2200-F2201</f>
        <v>1.5399999999999636</v>
      </c>
      <c r="L2200" s="18">
        <v>0.10905000000000001</v>
      </c>
      <c r="M2200" s="19">
        <v>8.5622207888817421</v>
      </c>
      <c r="N2200" s="4">
        <f t="shared" si="1623"/>
        <v>8.3700000000001182</v>
      </c>
      <c r="O2200" s="4">
        <f t="shared" ref="O2200:O2263" si="1660">AVERAGE(N2200:N2209)</f>
        <v>11.992000000000052</v>
      </c>
      <c r="P2200" s="4">
        <f t="shared" si="1624"/>
        <v>3.145473684210526</v>
      </c>
      <c r="Q2200" s="4">
        <f t="shared" si="1637"/>
        <v>1.2220791758272722</v>
      </c>
      <c r="R2200" s="18">
        <f t="shared" si="1625"/>
        <v>1843.6832180451127</v>
      </c>
      <c r="S2200" s="2">
        <f t="shared" si="1626"/>
        <v>4.6767819548872467</v>
      </c>
      <c r="T2200" s="22">
        <f t="shared" ref="T2200:T2263" si="1661">IF(S2200&gt;M2201, 0, 1)</f>
        <v>1</v>
      </c>
      <c r="U2200" s="29">
        <f t="shared" si="1627"/>
        <v>1842.9775344842069</v>
      </c>
      <c r="V2200" s="30">
        <f t="shared" si="1628"/>
        <v>5.382465515793001</v>
      </c>
      <c r="W2200" s="31">
        <f t="shared" si="1638"/>
        <v>1</v>
      </c>
      <c r="X2200" s="35">
        <f t="shared" si="1629"/>
        <v>1842.1196</v>
      </c>
      <c r="Y2200" s="30">
        <f t="shared" si="1630"/>
        <v>6.2403999999999087</v>
      </c>
      <c r="Z2200" s="31">
        <f t="shared" si="1639"/>
        <v>1</v>
      </c>
      <c r="AA2200" s="29">
        <f t="shared" si="1631"/>
        <v>1842.8574236564177</v>
      </c>
      <c r="AB2200" s="30">
        <f t="shared" si="1632"/>
        <v>5.5025763435821773</v>
      </c>
      <c r="AC2200" s="31">
        <f t="shared" si="1640"/>
        <v>1</v>
      </c>
      <c r="AD2200" s="32">
        <f t="shared" ref="AD2200:AD2263" si="1662">IF(AC2200=1, 1, -1)</f>
        <v>1</v>
      </c>
      <c r="AE2200" s="33">
        <f t="shared" ref="AE2200:AE2263" si="1663">IF(AC2201=0,0,IF(0=AC2200,-1,AC2200))</f>
        <v>1</v>
      </c>
      <c r="AF2200" s="33">
        <f t="shared" ref="AF2200:AF2263" si="1664">IF(COUNTIF(AD2201:AD2204, "&lt;0")&gt;=2,0,IF(AC2200=1, 1, -1))</f>
        <v>1</v>
      </c>
      <c r="AG2200" s="33">
        <f t="shared" ref="AG2200:AG2263" si="1665">IF(COUNTIF(AD2201:AD2203, "&lt;0")&gt;=1,0,IF(AC2200=1, 1, -1))</f>
        <v>0</v>
      </c>
      <c r="AH2200" s="38">
        <f t="shared" ref="AH2200:AH2263" si="1666">IF(SUM(AC2201:AC2203)=0,0,IF(AC2200=1, 1, -1))</f>
        <v>1</v>
      </c>
      <c r="AI2200" s="33">
        <f t="shared" ref="AI2200:AI2263" si="1667">IF(COUNTIF(AD2201:AD2202, "&lt;0")&gt;=2,0,IF(AC2200=1, 1, -1))</f>
        <v>1</v>
      </c>
      <c r="AJ2200" s="39">
        <f t="shared" ref="AJ2200:AJ2263" si="1668">IF(COUNTIF(AD2201:AD2204, "&lt;0")&gt;=3,0,IF(AC2200=1, 1, -1))</f>
        <v>1</v>
      </c>
      <c r="AK2200" s="43">
        <f t="shared" ref="AK2200:AK2263" si="1669">IF(COUNTIF(AD2201:AD2203, "&lt;0")&gt;=2,0,IF(AC2200=1, 1, -1))</f>
        <v>1</v>
      </c>
      <c r="AL2200" s="4">
        <f t="shared" si="1641"/>
        <v>6.8300000000001546</v>
      </c>
      <c r="AM2200" s="4">
        <f t="shared" si="1642"/>
        <v>6.5825763435823319</v>
      </c>
      <c r="AN2200" s="4">
        <f t="shared" si="1643"/>
        <v>6.5825763435823319</v>
      </c>
      <c r="AO2200" s="4">
        <f t="shared" si="1644"/>
        <v>-0.1999999999998181</v>
      </c>
      <c r="AP2200" s="4">
        <f t="shared" si="1645"/>
        <v>0.44742365641764081</v>
      </c>
      <c r="AQ2200" s="4">
        <f t="shared" si="1646"/>
        <v>0.1999999999998181</v>
      </c>
      <c r="AR2200" s="4">
        <f t="shared" si="1633"/>
        <v>5.75</v>
      </c>
      <c r="AS2200">
        <f t="shared" si="1647"/>
        <v>6.5825763435823319</v>
      </c>
      <c r="AT2200" s="6">
        <f t="shared" si="1648"/>
        <v>0</v>
      </c>
      <c r="AU2200" s="4">
        <f t="shared" si="1649"/>
        <v>2.3129707048559816</v>
      </c>
      <c r="AV2200" s="4">
        <f t="shared" si="1650"/>
        <v>3.1122207888817419</v>
      </c>
      <c r="AW2200">
        <f t="shared" si="1651"/>
        <v>0</v>
      </c>
      <c r="AX2200">
        <f t="shared" si="1652"/>
        <v>0</v>
      </c>
      <c r="AY2200">
        <f t="shared" si="1653"/>
        <v>0</v>
      </c>
      <c r="AZ2200" s="4">
        <f t="shared" si="1634"/>
        <v>6.94</v>
      </c>
      <c r="BA2200" s="4">
        <f t="shared" si="1654"/>
        <v>108.99999999999974</v>
      </c>
      <c r="BB2200" s="4">
        <f t="shared" si="1635"/>
        <v>82.588333333333196</v>
      </c>
      <c r="BC2200" s="4">
        <f t="shared" si="1636"/>
        <v>171.85599999999994</v>
      </c>
      <c r="BM2200">
        <f t="shared" si="1655"/>
        <v>1</v>
      </c>
    </row>
    <row r="2201" spans="1:65" x14ac:dyDescent="0.25">
      <c r="A2201">
        <v>314</v>
      </c>
      <c r="B2201" s="1">
        <v>41638</v>
      </c>
      <c r="C2201" s="2">
        <v>1841.47</v>
      </c>
      <c r="D2201" s="2">
        <v>1842.47</v>
      </c>
      <c r="E2201" s="2">
        <v>1838.77</v>
      </c>
      <c r="F2201" s="2">
        <v>1841.07</v>
      </c>
      <c r="G2201" s="2">
        <v>2293860000</v>
      </c>
      <c r="H2201" s="2">
        <f t="shared" si="1656"/>
        <v>24.710418945142237</v>
      </c>
      <c r="I2201" s="2">
        <f t="shared" si="1657"/>
        <v>1804.6189999999999</v>
      </c>
      <c r="J2201" s="2">
        <f t="shared" si="1658"/>
        <v>24.564924989440577</v>
      </c>
      <c r="K2201" s="2">
        <f t="shared" si="1659"/>
        <v>6.9999999999936335E-2</v>
      </c>
      <c r="L2201" s="18">
        <v>9.8500000000000004E-2</v>
      </c>
      <c r="M2201" s="19">
        <v>7.7352583029898376</v>
      </c>
      <c r="N2201" s="4">
        <f t="shared" si="1623"/>
        <v>3.7000000000000455</v>
      </c>
      <c r="O2201" s="4">
        <f t="shared" si="1660"/>
        <v>12.84500000000005</v>
      </c>
      <c r="P2201" s="4">
        <f t="shared" si="1624"/>
        <v>2.6132180451127813</v>
      </c>
      <c r="Q2201" s="4">
        <f t="shared" si="1637"/>
        <v>0.94239611335125384</v>
      </c>
      <c r="R2201" s="18">
        <f t="shared" si="1625"/>
        <v>1843.4545563909776</v>
      </c>
      <c r="S2201" s="2">
        <f t="shared" si="1626"/>
        <v>2.3845563909776502</v>
      </c>
      <c r="T2201" s="22">
        <f t="shared" si="1661"/>
        <v>1</v>
      </c>
      <c r="U2201" s="29">
        <f t="shared" si="1627"/>
        <v>1841.7644152966102</v>
      </c>
      <c r="V2201" s="30">
        <f t="shared" si="1628"/>
        <v>0.69441529661025925</v>
      </c>
      <c r="W2201" s="31">
        <f t="shared" si="1638"/>
        <v>1</v>
      </c>
      <c r="X2201" s="35">
        <f t="shared" si="1629"/>
        <v>1843.9663999999998</v>
      </c>
      <c r="Y2201" s="30">
        <f t="shared" si="1630"/>
        <v>2.8963999999998578</v>
      </c>
      <c r="Z2201" s="31">
        <f t="shared" si="1639"/>
        <v>1</v>
      </c>
      <c r="AA2201" s="29">
        <f t="shared" si="1631"/>
        <v>1842.0726931550848</v>
      </c>
      <c r="AB2201" s="30">
        <f t="shared" si="1632"/>
        <v>1.0026931550848985</v>
      </c>
      <c r="AC2201" s="31">
        <f t="shared" si="1640"/>
        <v>1</v>
      </c>
      <c r="AD2201" s="32">
        <f t="shared" si="1662"/>
        <v>1</v>
      </c>
      <c r="AE2201" s="33">
        <f t="shared" si="1663"/>
        <v>1</v>
      </c>
      <c r="AF2201" s="33">
        <f t="shared" si="1664"/>
        <v>1</v>
      </c>
      <c r="AG2201" s="33">
        <f t="shared" si="1665"/>
        <v>0</v>
      </c>
      <c r="AH2201" s="38">
        <f t="shared" si="1666"/>
        <v>1</v>
      </c>
      <c r="AI2201" s="33">
        <f t="shared" si="1667"/>
        <v>1</v>
      </c>
      <c r="AJ2201" s="39">
        <f t="shared" si="1668"/>
        <v>1</v>
      </c>
      <c r="AK2201" s="43">
        <f t="shared" si="1669"/>
        <v>1</v>
      </c>
      <c r="AL2201" s="4">
        <f t="shared" si="1641"/>
        <v>1</v>
      </c>
      <c r="AM2201" s="4">
        <f t="shared" si="1642"/>
        <v>0.39730684491519241</v>
      </c>
      <c r="AN2201" s="4">
        <f t="shared" si="1643"/>
        <v>0.39730684491519241</v>
      </c>
      <c r="AO2201" s="4">
        <f t="shared" si="1644"/>
        <v>-2.7000000000000455</v>
      </c>
      <c r="AP2201" s="4">
        <f t="shared" si="1645"/>
        <v>3.3026931550848531</v>
      </c>
      <c r="AQ2201" s="4">
        <f t="shared" si="1646"/>
        <v>2.7000000000000455</v>
      </c>
      <c r="AR2201" s="4">
        <f t="shared" si="1633"/>
        <v>0.40000000000009095</v>
      </c>
      <c r="AS2201">
        <f t="shared" si="1647"/>
        <v>2.7000000000000455</v>
      </c>
      <c r="AT2201" s="6">
        <f t="shared" si="1648"/>
        <v>0</v>
      </c>
      <c r="AU2201" s="4">
        <f t="shared" si="1649"/>
        <v>4.7079234409565194</v>
      </c>
      <c r="AV2201" s="4">
        <f t="shared" si="1650"/>
        <v>7.6352583029897465</v>
      </c>
      <c r="AW2201">
        <f t="shared" si="1651"/>
        <v>0</v>
      </c>
      <c r="AX2201">
        <f t="shared" si="1652"/>
        <v>0</v>
      </c>
      <c r="AY2201">
        <f t="shared" si="1653"/>
        <v>0</v>
      </c>
      <c r="AZ2201" s="4">
        <f t="shared" si="1634"/>
        <v>6.94</v>
      </c>
      <c r="BA2201" s="4">
        <f t="shared" si="1654"/>
        <v>102.05999999999975</v>
      </c>
      <c r="BB2201" s="4">
        <f t="shared" si="1635"/>
        <v>75.648333333333198</v>
      </c>
      <c r="BC2201" s="4">
        <f t="shared" si="1636"/>
        <v>171.4</v>
      </c>
      <c r="BM2201">
        <f t="shared" si="1655"/>
        <v>1</v>
      </c>
    </row>
    <row r="2202" spans="1:65" x14ac:dyDescent="0.25">
      <c r="A2202">
        <v>313</v>
      </c>
      <c r="B2202" s="1">
        <v>41635</v>
      </c>
      <c r="C2202" s="2">
        <v>1842.97</v>
      </c>
      <c r="D2202" s="2">
        <v>1844.89</v>
      </c>
      <c r="E2202" s="2">
        <v>1839.81</v>
      </c>
      <c r="F2202" s="2">
        <v>1841.4</v>
      </c>
      <c r="G2202" s="2">
        <v>2052920000</v>
      </c>
      <c r="H2202" s="2">
        <f t="shared" si="1656"/>
        <v>24.885230894381245</v>
      </c>
      <c r="I2202" s="2">
        <f t="shared" si="1657"/>
        <v>1802.98</v>
      </c>
      <c r="J2202" s="2">
        <f t="shared" si="1658"/>
        <v>25.661720519092238</v>
      </c>
      <c r="K2202" s="2">
        <f t="shared" si="1659"/>
        <v>0.95000000000004547</v>
      </c>
      <c r="L2202" s="18">
        <v>8.199999999999999E-2</v>
      </c>
      <c r="M2202" s="19">
        <v>6.4416725573535354</v>
      </c>
      <c r="N2202" s="4">
        <f t="shared" si="1623"/>
        <v>5.0800000000001546</v>
      </c>
      <c r="O2202" s="4">
        <f t="shared" si="1660"/>
        <v>13.322000000000049</v>
      </c>
      <c r="P2202" s="4">
        <f t="shared" si="1624"/>
        <v>2.0545563909774445</v>
      </c>
      <c r="Q2202" s="4">
        <f t="shared" si="1637"/>
        <v>0.75491101694915241</v>
      </c>
      <c r="R2202" s="18">
        <f t="shared" si="1625"/>
        <v>1843.4373759398495</v>
      </c>
      <c r="S2202" s="2">
        <f t="shared" si="1626"/>
        <v>2.0373759398494258</v>
      </c>
      <c r="T2202" s="22">
        <f t="shared" si="1661"/>
        <v>1</v>
      </c>
      <c r="U2202" s="29">
        <f t="shared" si="1627"/>
        <v>1843.2194667562169</v>
      </c>
      <c r="V2202" s="30">
        <f t="shared" si="1628"/>
        <v>1.8194667562167979</v>
      </c>
      <c r="W2202" s="31">
        <f t="shared" si="1638"/>
        <v>1</v>
      </c>
      <c r="X2202" s="35">
        <f t="shared" si="1629"/>
        <v>1844.8846666666666</v>
      </c>
      <c r="Y2202" s="30">
        <f t="shared" si="1630"/>
        <v>3.4846666666664987</v>
      </c>
      <c r="Z2202" s="31">
        <f t="shared" si="1639"/>
        <v>1</v>
      </c>
      <c r="AA2202" s="29">
        <f t="shared" si="1631"/>
        <v>1843.4525947436798</v>
      </c>
      <c r="AB2202" s="30">
        <f t="shared" si="1632"/>
        <v>2.0525947436797196</v>
      </c>
      <c r="AC2202" s="31">
        <f t="shared" si="1640"/>
        <v>1</v>
      </c>
      <c r="AD2202" s="32">
        <f t="shared" si="1662"/>
        <v>1</v>
      </c>
      <c r="AE2202" s="33">
        <f t="shared" si="1663"/>
        <v>0</v>
      </c>
      <c r="AF2202" s="33">
        <f t="shared" si="1664"/>
        <v>1</v>
      </c>
      <c r="AG2202" s="33">
        <f t="shared" si="1665"/>
        <v>0</v>
      </c>
      <c r="AH2202" s="38">
        <f t="shared" si="1666"/>
        <v>1</v>
      </c>
      <c r="AI2202" s="33">
        <f t="shared" si="1667"/>
        <v>1</v>
      </c>
      <c r="AJ2202" s="39">
        <f t="shared" si="1668"/>
        <v>1</v>
      </c>
      <c r="AK2202" s="43">
        <f t="shared" si="1669"/>
        <v>1</v>
      </c>
      <c r="AL2202" s="4">
        <f t="shared" si="1641"/>
        <v>1.9200000000000728</v>
      </c>
      <c r="AM2202" s="4">
        <f t="shared" si="1642"/>
        <v>1.4374052563202895</v>
      </c>
      <c r="AN2202" s="4">
        <f t="shared" si="1643"/>
        <v>1.4374052563202895</v>
      </c>
      <c r="AO2202" s="4">
        <f t="shared" si="1644"/>
        <v>-3.1600000000000819</v>
      </c>
      <c r="AP2202" s="4">
        <f t="shared" si="1645"/>
        <v>3.6425947436798651</v>
      </c>
      <c r="AQ2202" s="4">
        <f t="shared" si="1646"/>
        <v>3.1600000000000819</v>
      </c>
      <c r="AR2202" s="4">
        <f t="shared" si="1633"/>
        <v>1.5699999999999363</v>
      </c>
      <c r="AS2202">
        <f t="shared" si="1647"/>
        <v>3.1600000000000819</v>
      </c>
      <c r="AT2202" s="6">
        <f t="shared" si="1648"/>
        <v>0</v>
      </c>
      <c r="AU2202" s="4">
        <f t="shared" si="1649"/>
        <v>4.4736854067124474</v>
      </c>
      <c r="AV2202" s="4">
        <f t="shared" si="1650"/>
        <v>5.1716725573535989</v>
      </c>
      <c r="AW2202">
        <f t="shared" si="1651"/>
        <v>0</v>
      </c>
      <c r="AX2202">
        <f t="shared" si="1652"/>
        <v>0</v>
      </c>
      <c r="AY2202">
        <f t="shared" si="1653"/>
        <v>0</v>
      </c>
      <c r="AZ2202" s="4">
        <f t="shared" si="1634"/>
        <v>6.94</v>
      </c>
      <c r="BA2202" s="4">
        <f t="shared" si="1654"/>
        <v>95.119999999999749</v>
      </c>
      <c r="BB2202" s="4">
        <f t="shared" si="1635"/>
        <v>68.708333333333201</v>
      </c>
      <c r="BC2202" s="4">
        <f t="shared" si="1636"/>
        <v>172</v>
      </c>
      <c r="BM2202">
        <f t="shared" si="1655"/>
        <v>1</v>
      </c>
    </row>
    <row r="2203" spans="1:65" x14ac:dyDescent="0.25">
      <c r="A2203">
        <v>312</v>
      </c>
      <c r="B2203" s="1">
        <v>41634</v>
      </c>
      <c r="C2203" s="2">
        <v>1834.96</v>
      </c>
      <c r="D2203" s="2">
        <v>1842.84</v>
      </c>
      <c r="E2203" s="2">
        <v>1834.96</v>
      </c>
      <c r="F2203" s="2">
        <v>1842.02</v>
      </c>
      <c r="G2203" s="2">
        <v>1982270000</v>
      </c>
      <c r="H2203" s="2">
        <f t="shared" si="1656"/>
        <v>22.519504361034834</v>
      </c>
      <c r="I2203" s="2">
        <f t="shared" si="1657"/>
        <v>1801.0055</v>
      </c>
      <c r="J2203" s="2">
        <f t="shared" si="1658"/>
        <v>24.681638450049196</v>
      </c>
      <c r="K2203" s="2">
        <f t="shared" si="1659"/>
        <v>1.6400000000001</v>
      </c>
      <c r="L2203" s="18">
        <v>8.4900000000000003E-2</v>
      </c>
      <c r="M2203" s="19">
        <v>6.6379873101848084</v>
      </c>
      <c r="N2203" s="4">
        <f t="shared" si="1623"/>
        <v>9.5199999999999818</v>
      </c>
      <c r="O2203" s="4">
        <f t="shared" si="1660"/>
        <v>13.885000000000037</v>
      </c>
      <c r="P2203" s="4">
        <f t="shared" si="1624"/>
        <v>1.4173759398496222</v>
      </c>
      <c r="Q2203" s="4">
        <f t="shared" si="1637"/>
        <v>0.63965834927422105</v>
      </c>
      <c r="R2203" s="18">
        <f t="shared" si="1625"/>
        <v>1834.1030225563909</v>
      </c>
      <c r="S2203" s="2">
        <f t="shared" si="1626"/>
        <v>7.9169774436090847</v>
      </c>
      <c r="T2203" s="22">
        <f t="shared" si="1661"/>
        <v>0</v>
      </c>
      <c r="U2203" s="29">
        <f t="shared" si="1627"/>
        <v>1835.1338468810281</v>
      </c>
      <c r="V2203" s="30">
        <f t="shared" si="1628"/>
        <v>6.8861531189718335</v>
      </c>
      <c r="W2203" s="31">
        <f t="shared" si="1638"/>
        <v>0</v>
      </c>
      <c r="X2203" s="35">
        <f t="shared" si="1629"/>
        <v>1836.338933333333</v>
      </c>
      <c r="Y2203" s="30">
        <f t="shared" si="1630"/>
        <v>5.6810666666669931</v>
      </c>
      <c r="Z2203" s="31">
        <f t="shared" si="1639"/>
        <v>1</v>
      </c>
      <c r="AA2203" s="29">
        <f t="shared" si="1631"/>
        <v>1835.3025589843508</v>
      </c>
      <c r="AB2203" s="30">
        <f t="shared" si="1632"/>
        <v>6.7174410156492286</v>
      </c>
      <c r="AC2203" s="31">
        <f t="shared" si="1640"/>
        <v>0</v>
      </c>
      <c r="AD2203" s="32">
        <f t="shared" si="1662"/>
        <v>-1</v>
      </c>
      <c r="AE2203" s="33">
        <f t="shared" si="1663"/>
        <v>-1</v>
      </c>
      <c r="AF2203" s="33">
        <f t="shared" si="1664"/>
        <v>-1</v>
      </c>
      <c r="AG2203" s="33">
        <f t="shared" si="1665"/>
        <v>-1</v>
      </c>
      <c r="AH2203" s="38">
        <f t="shared" si="1666"/>
        <v>-1</v>
      </c>
      <c r="AI2203" s="33">
        <f t="shared" si="1667"/>
        <v>-1</v>
      </c>
      <c r="AJ2203" s="39">
        <f t="shared" si="1668"/>
        <v>-1</v>
      </c>
      <c r="AK2203" s="43">
        <f t="shared" si="1669"/>
        <v>-1</v>
      </c>
      <c r="AL2203" s="4">
        <f t="shared" si="1641"/>
        <v>7.8799999999998818</v>
      </c>
      <c r="AM2203" s="4">
        <f t="shared" si="1642"/>
        <v>7.5374410156491649</v>
      </c>
      <c r="AN2203" s="4">
        <f t="shared" si="1643"/>
        <v>7.5374410156491649</v>
      </c>
      <c r="AO2203" s="4">
        <f t="shared" si="1644"/>
        <v>0</v>
      </c>
      <c r="AP2203" s="4">
        <f t="shared" si="1645"/>
        <v>0.34255898435071686</v>
      </c>
      <c r="AQ2203" s="4">
        <f t="shared" si="1646"/>
        <v>0</v>
      </c>
      <c r="AR2203" s="4">
        <f t="shared" si="1633"/>
        <v>7.0599999999999454</v>
      </c>
      <c r="AS2203">
        <f t="shared" si="1647"/>
        <v>7.5374410156491649</v>
      </c>
      <c r="AT2203" s="6">
        <f t="shared" si="1648"/>
        <v>1</v>
      </c>
      <c r="AU2203" s="4">
        <f t="shared" si="1649"/>
        <v>-9.6288609136550463E-2</v>
      </c>
      <c r="AV2203" s="4">
        <f t="shared" si="1650"/>
        <v>-0.12201268981513708</v>
      </c>
      <c r="AW2203">
        <f t="shared" si="1651"/>
        <v>1</v>
      </c>
      <c r="AX2203">
        <f t="shared" si="1652"/>
        <v>0</v>
      </c>
      <c r="AY2203">
        <f t="shared" si="1653"/>
        <v>0</v>
      </c>
      <c r="AZ2203" s="4">
        <f t="shared" si="1634"/>
        <v>-3.9100000000000006</v>
      </c>
      <c r="BA2203" s="4">
        <f t="shared" si="1654"/>
        <v>88.179999999999751</v>
      </c>
      <c r="BB2203" s="4">
        <f t="shared" si="1635"/>
        <v>61.768333333333196</v>
      </c>
      <c r="BC2203" s="4">
        <f t="shared" si="1636"/>
        <v>168.79599999999999</v>
      </c>
      <c r="BM2203">
        <f t="shared" si="1655"/>
        <v>1</v>
      </c>
    </row>
    <row r="2204" spans="1:65" x14ac:dyDescent="0.25">
      <c r="A2204">
        <v>311</v>
      </c>
      <c r="B2204" s="1">
        <v>41632</v>
      </c>
      <c r="C2204" s="2">
        <v>1828.02</v>
      </c>
      <c r="D2204" s="2">
        <v>1833.32</v>
      </c>
      <c r="E2204" s="2">
        <v>1828.02</v>
      </c>
      <c r="F2204" s="2">
        <v>1833.32</v>
      </c>
      <c r="G2204" s="2">
        <v>1307630000</v>
      </c>
      <c r="H2204" s="2">
        <f t="shared" si="1656"/>
        <v>19.185632037195614</v>
      </c>
      <c r="I2204" s="2">
        <f t="shared" si="1657"/>
        <v>1799.4009999999998</v>
      </c>
      <c r="J2204" s="2">
        <f t="shared" si="1658"/>
        <v>21.806547369033336</v>
      </c>
      <c r="K2204" s="2">
        <f t="shared" si="1659"/>
        <v>2.9999999999972715E-2</v>
      </c>
      <c r="L2204" s="18">
        <v>8.3000000000000004E-2</v>
      </c>
      <c r="M2204" s="19">
        <v>6.4705673100109697</v>
      </c>
      <c r="N2204" s="4">
        <f t="shared" si="1623"/>
        <v>5.3299999999999272</v>
      </c>
      <c r="O2204" s="4">
        <f t="shared" si="1660"/>
        <v>15.22100000000005</v>
      </c>
      <c r="P2204" s="4">
        <f t="shared" si="1624"/>
        <v>0.78302255639097529</v>
      </c>
      <c r="Q2204" s="4">
        <f t="shared" si="1637"/>
        <v>0.44576123340519719</v>
      </c>
      <c r="R2204" s="18">
        <f t="shared" si="1625"/>
        <v>1828.2208421052633</v>
      </c>
      <c r="S2204" s="2">
        <f t="shared" si="1626"/>
        <v>5.0991578947366634</v>
      </c>
      <c r="T2204" s="22">
        <f t="shared" si="1661"/>
        <v>1</v>
      </c>
      <c r="U2204" s="29">
        <f t="shared" si="1627"/>
        <v>1828.1226730714286</v>
      </c>
      <c r="V2204" s="30">
        <f t="shared" si="1628"/>
        <v>5.1973269285713286</v>
      </c>
      <c r="W2204" s="31">
        <f t="shared" si="1638"/>
        <v>1</v>
      </c>
      <c r="X2204" s="35">
        <f t="shared" si="1629"/>
        <v>1831.7265333333332</v>
      </c>
      <c r="Y2204" s="30">
        <f t="shared" si="1630"/>
        <v>1.5934666666666999</v>
      </c>
      <c r="Z2204" s="31">
        <f t="shared" si="1639"/>
        <v>1</v>
      </c>
      <c r="AA2204" s="29">
        <f t="shared" si="1631"/>
        <v>1828.6272135080953</v>
      </c>
      <c r="AB2204" s="30">
        <f t="shared" si="1632"/>
        <v>4.6927864919045987</v>
      </c>
      <c r="AC2204" s="31">
        <f t="shared" si="1640"/>
        <v>1</v>
      </c>
      <c r="AD2204" s="32">
        <f t="shared" si="1662"/>
        <v>1</v>
      </c>
      <c r="AE2204" s="33">
        <f t="shared" si="1663"/>
        <v>1</v>
      </c>
      <c r="AF2204" s="33">
        <f t="shared" si="1664"/>
        <v>1</v>
      </c>
      <c r="AG2204" s="33">
        <f t="shared" si="1665"/>
        <v>1</v>
      </c>
      <c r="AH2204" s="38">
        <f t="shared" si="1666"/>
        <v>1</v>
      </c>
      <c r="AI2204" s="33">
        <f t="shared" si="1667"/>
        <v>1</v>
      </c>
      <c r="AJ2204" s="39">
        <f t="shared" si="1668"/>
        <v>1</v>
      </c>
      <c r="AK2204" s="43">
        <f t="shared" si="1669"/>
        <v>1</v>
      </c>
      <c r="AL2204" s="4">
        <f t="shared" si="1641"/>
        <v>5.2999999999999545</v>
      </c>
      <c r="AM2204" s="4">
        <f t="shared" si="1642"/>
        <v>4.6927864919045987</v>
      </c>
      <c r="AN2204" s="4">
        <f t="shared" si="1643"/>
        <v>4.6927864919045987</v>
      </c>
      <c r="AO2204" s="4">
        <f t="shared" si="1644"/>
        <v>0</v>
      </c>
      <c r="AP2204" s="4">
        <f t="shared" si="1645"/>
        <v>0.60721350809535579</v>
      </c>
      <c r="AQ2204" s="4">
        <f t="shared" si="1646"/>
        <v>0</v>
      </c>
      <c r="AR2204" s="4">
        <f t="shared" si="1633"/>
        <v>5.2999999999999545</v>
      </c>
      <c r="AS2204">
        <f t="shared" si="1647"/>
        <v>4.6927864919045987</v>
      </c>
      <c r="AT2204" s="6">
        <f t="shared" si="1648"/>
        <v>0</v>
      </c>
      <c r="AU2204" s="4">
        <f t="shared" si="1649"/>
        <v>2.8873588525661988</v>
      </c>
      <c r="AV2204" s="4">
        <f t="shared" si="1650"/>
        <v>1.4705673100110153</v>
      </c>
      <c r="AW2204">
        <f t="shared" si="1651"/>
        <v>0</v>
      </c>
      <c r="AX2204">
        <f t="shared" si="1652"/>
        <v>0</v>
      </c>
      <c r="AY2204">
        <f t="shared" si="1653"/>
        <v>0</v>
      </c>
      <c r="AZ2204" s="4">
        <f t="shared" si="1634"/>
        <v>6.94</v>
      </c>
      <c r="BA2204" s="4">
        <f t="shared" si="1654"/>
        <v>92.089999999999748</v>
      </c>
      <c r="BB2204" s="4">
        <f t="shared" si="1635"/>
        <v>65.6783333333332</v>
      </c>
      <c r="BC2204" s="4">
        <f t="shared" si="1636"/>
        <v>166.02</v>
      </c>
      <c r="BM2204">
        <f t="shared" si="1655"/>
        <v>1</v>
      </c>
    </row>
    <row r="2205" spans="1:65" x14ac:dyDescent="0.25">
      <c r="A2205">
        <v>310</v>
      </c>
      <c r="B2205" s="1">
        <v>41631</v>
      </c>
      <c r="C2205" s="2">
        <v>1822.92</v>
      </c>
      <c r="D2205" s="2">
        <v>1829.75</v>
      </c>
      <c r="E2205" s="2">
        <v>1822.92</v>
      </c>
      <c r="F2205" s="2">
        <v>1827.99</v>
      </c>
      <c r="G2205" s="2">
        <v>2851540000</v>
      </c>
      <c r="H2205" s="2">
        <f t="shared" si="1656"/>
        <v>16.514862700004503</v>
      </c>
      <c r="I2205" s="2">
        <f t="shared" si="1657"/>
        <v>1798.3165000000001</v>
      </c>
      <c r="J2205" s="2">
        <f t="shared" si="1658"/>
        <v>19.061869102588307</v>
      </c>
      <c r="K2205" s="2">
        <f t="shared" si="1659"/>
        <v>4.6000000000001364</v>
      </c>
      <c r="L2205" s="18">
        <v>8.4999999999999992E-2</v>
      </c>
      <c r="M2205" s="19">
        <v>6.591430734322433</v>
      </c>
      <c r="N2205" s="4">
        <f t="shared" si="1623"/>
        <v>11.430000000000064</v>
      </c>
      <c r="O2205" s="4">
        <f t="shared" si="1660"/>
        <v>15.365000000000055</v>
      </c>
      <c r="P2205" s="4">
        <f t="shared" si="1624"/>
        <v>0.23084210526315582</v>
      </c>
      <c r="Q2205" s="4">
        <f t="shared" si="1637"/>
        <v>0.26326428571428651</v>
      </c>
      <c r="R2205" s="18">
        <f t="shared" si="1625"/>
        <v>1818.003872180451</v>
      </c>
      <c r="S2205" s="2">
        <f t="shared" si="1626"/>
        <v>9.9861278195489831</v>
      </c>
      <c r="T2205" s="22">
        <f t="shared" si="1661"/>
        <v>0</v>
      </c>
      <c r="U2205" s="29">
        <f t="shared" si="1627"/>
        <v>1822.9377524838198</v>
      </c>
      <c r="V2205" s="30">
        <f t="shared" si="1628"/>
        <v>5.0522475161801594</v>
      </c>
      <c r="W2205" s="31">
        <f t="shared" si="1638"/>
        <v>1</v>
      </c>
      <c r="X2205" s="35">
        <f t="shared" si="1629"/>
        <v>1823.0121333333332</v>
      </c>
      <c r="Y2205" s="30">
        <f t="shared" si="1630"/>
        <v>4.9778666666668414</v>
      </c>
      <c r="Z2205" s="31">
        <f t="shared" si="1639"/>
        <v>1</v>
      </c>
      <c r="AA2205" s="29">
        <f t="shared" si="1631"/>
        <v>1822.9481658027519</v>
      </c>
      <c r="AB2205" s="30">
        <f t="shared" si="1632"/>
        <v>5.0418341972481358</v>
      </c>
      <c r="AC2205" s="31">
        <f t="shared" si="1640"/>
        <v>1</v>
      </c>
      <c r="AD2205" s="32">
        <f t="shared" si="1662"/>
        <v>1</v>
      </c>
      <c r="AE2205" s="33">
        <f t="shared" si="1663"/>
        <v>1</v>
      </c>
      <c r="AF2205" s="33">
        <f t="shared" si="1664"/>
        <v>1</v>
      </c>
      <c r="AG2205" s="33">
        <f t="shared" si="1665"/>
        <v>0</v>
      </c>
      <c r="AH2205" s="38">
        <f t="shared" si="1666"/>
        <v>1</v>
      </c>
      <c r="AI2205" s="33">
        <f t="shared" si="1667"/>
        <v>1</v>
      </c>
      <c r="AJ2205" s="39">
        <f t="shared" si="1668"/>
        <v>1</v>
      </c>
      <c r="AK2205" s="43">
        <f t="shared" si="1669"/>
        <v>1</v>
      </c>
      <c r="AL2205" s="4">
        <f t="shared" si="1641"/>
        <v>6.8299999999999272</v>
      </c>
      <c r="AM2205" s="4">
        <f t="shared" si="1642"/>
        <v>6.8018341972481267</v>
      </c>
      <c r="AN2205" s="4">
        <f t="shared" si="1643"/>
        <v>6.8018341972481267</v>
      </c>
      <c r="AO2205" s="4">
        <f t="shared" si="1644"/>
        <v>0</v>
      </c>
      <c r="AP2205" s="4">
        <f t="shared" si="1645"/>
        <v>2.8165802751800584E-2</v>
      </c>
      <c r="AQ2205" s="4">
        <f t="shared" si="1646"/>
        <v>0</v>
      </c>
      <c r="AR2205" s="4">
        <f t="shared" si="1633"/>
        <v>5.0699999999999363</v>
      </c>
      <c r="AS2205">
        <f t="shared" si="1647"/>
        <v>6.8018341972481267</v>
      </c>
      <c r="AT2205" s="6">
        <f t="shared" si="1648"/>
        <v>0</v>
      </c>
      <c r="AU2205" s="4">
        <f t="shared" si="1649"/>
        <v>1.0348362306309342</v>
      </c>
      <c r="AV2205" s="4">
        <f t="shared" si="1650"/>
        <v>1.8214307343224967</v>
      </c>
      <c r="AW2205">
        <f t="shared" si="1651"/>
        <v>0</v>
      </c>
      <c r="AX2205">
        <f t="shared" si="1652"/>
        <v>0</v>
      </c>
      <c r="AY2205">
        <f t="shared" si="1653"/>
        <v>0</v>
      </c>
      <c r="AZ2205" s="4">
        <f t="shared" si="1634"/>
        <v>6.94</v>
      </c>
      <c r="BA2205" s="4">
        <f t="shared" si="1654"/>
        <v>85.14999999999975</v>
      </c>
      <c r="BB2205" s="4">
        <f t="shared" si="1635"/>
        <v>58.738333333333195</v>
      </c>
      <c r="BC2205" s="4">
        <f t="shared" si="1636"/>
        <v>163.98</v>
      </c>
      <c r="BM2205">
        <f t="shared" si="1655"/>
        <v>1</v>
      </c>
    </row>
    <row r="2206" spans="1:65" x14ac:dyDescent="0.25">
      <c r="A2206">
        <v>309</v>
      </c>
      <c r="B2206" s="1">
        <v>41628</v>
      </c>
      <c r="C2206" s="2">
        <v>1810.39</v>
      </c>
      <c r="D2206" s="2">
        <v>1823.75</v>
      </c>
      <c r="E2206" s="2">
        <v>1810.25</v>
      </c>
      <c r="F2206" s="2">
        <v>1818.32</v>
      </c>
      <c r="G2206" s="2">
        <v>5097700000</v>
      </c>
      <c r="H2206" s="2">
        <f t="shared" si="1656"/>
        <v>14.137612716909921</v>
      </c>
      <c r="I2206" s="2">
        <f t="shared" si="1657"/>
        <v>1797.0309999999997</v>
      </c>
      <c r="J2206" s="2">
        <f t="shared" si="1658"/>
        <v>16.703634776204911</v>
      </c>
      <c r="K2206" s="2">
        <f t="shared" si="1659"/>
        <v>0.79000000000019099</v>
      </c>
      <c r="L2206" s="18">
        <v>8.8300000000000003E-2</v>
      </c>
      <c r="M2206" s="19">
        <v>6.8144960242426622</v>
      </c>
      <c r="N2206" s="4">
        <f t="shared" si="1623"/>
        <v>14.150000000000091</v>
      </c>
      <c r="O2206" s="4">
        <f t="shared" si="1660"/>
        <v>14.865000000000055</v>
      </c>
      <c r="P2206" s="4">
        <f t="shared" si="1624"/>
        <v>-0.31612781954887476</v>
      </c>
      <c r="Q2206" s="4">
        <f t="shared" si="1637"/>
        <v>4.5519189281253446E-2</v>
      </c>
      <c r="R2206" s="18">
        <f t="shared" si="1625"/>
        <v>1808.981939849624</v>
      </c>
      <c r="S2206" s="2">
        <f t="shared" si="1626"/>
        <v>9.3380601503758953</v>
      </c>
      <c r="T2206" s="22">
        <f t="shared" si="1661"/>
        <v>0</v>
      </c>
      <c r="U2206" s="29">
        <f t="shared" si="1627"/>
        <v>1810.3675309088885</v>
      </c>
      <c r="V2206" s="30">
        <f t="shared" si="1628"/>
        <v>7.9524690911114249</v>
      </c>
      <c r="W2206" s="31">
        <f t="shared" si="1638"/>
        <v>0</v>
      </c>
      <c r="X2206" s="35">
        <f t="shared" si="1629"/>
        <v>1818.7985333333327</v>
      </c>
      <c r="Y2206" s="30">
        <f t="shared" si="1630"/>
        <v>0.4785333333327344</v>
      </c>
      <c r="Z2206" s="31">
        <f t="shared" si="1639"/>
        <v>1</v>
      </c>
      <c r="AA2206" s="29">
        <f t="shared" si="1631"/>
        <v>1811.5478712483107</v>
      </c>
      <c r="AB2206" s="30">
        <f t="shared" si="1632"/>
        <v>6.7721287516892517</v>
      </c>
      <c r="AC2206" s="31">
        <f t="shared" si="1640"/>
        <v>1</v>
      </c>
      <c r="AD2206" s="32">
        <f t="shared" si="1662"/>
        <v>1</v>
      </c>
      <c r="AE2206" s="33">
        <f t="shared" si="1663"/>
        <v>1</v>
      </c>
      <c r="AF2206" s="33">
        <f t="shared" si="1664"/>
        <v>1</v>
      </c>
      <c r="AG2206" s="33">
        <f t="shared" si="1665"/>
        <v>0</v>
      </c>
      <c r="AH2206" s="38">
        <f t="shared" si="1666"/>
        <v>1</v>
      </c>
      <c r="AI2206" s="33">
        <f t="shared" si="1667"/>
        <v>1</v>
      </c>
      <c r="AJ2206" s="39">
        <f t="shared" si="1668"/>
        <v>1</v>
      </c>
      <c r="AK2206" s="43">
        <f t="shared" si="1669"/>
        <v>1</v>
      </c>
      <c r="AL2206" s="4">
        <f t="shared" si="1641"/>
        <v>13.3599999999999</v>
      </c>
      <c r="AM2206" s="4">
        <f t="shared" si="1642"/>
        <v>12.202128751689315</v>
      </c>
      <c r="AN2206" s="4">
        <f t="shared" si="1643"/>
        <v>12.202128751689315</v>
      </c>
      <c r="AO2206" s="4">
        <f t="shared" si="1644"/>
        <v>-0.14000000000010004</v>
      </c>
      <c r="AP2206" s="4">
        <f t="shared" si="1645"/>
        <v>1.2978712483106847</v>
      </c>
      <c r="AQ2206" s="4">
        <f t="shared" si="1646"/>
        <v>0.14000000000010004</v>
      </c>
      <c r="AR2206" s="4">
        <f t="shared" si="1633"/>
        <v>7.9299999999998363</v>
      </c>
      <c r="AS2206">
        <f t="shared" si="1647"/>
        <v>12.202128751689315</v>
      </c>
      <c r="AT2206" s="6">
        <f t="shared" si="1648"/>
        <v>1</v>
      </c>
      <c r="AU2206" s="4">
        <f t="shared" si="1649"/>
        <v>-3.9035808277075947</v>
      </c>
      <c r="AV2206" s="4">
        <f t="shared" si="1650"/>
        <v>-0.81550397575717404</v>
      </c>
      <c r="AW2206">
        <f t="shared" si="1651"/>
        <v>1</v>
      </c>
      <c r="AX2206">
        <f t="shared" si="1652"/>
        <v>0</v>
      </c>
      <c r="AY2206">
        <f t="shared" si="1653"/>
        <v>0</v>
      </c>
      <c r="AZ2206" s="4">
        <f t="shared" si="1634"/>
        <v>-3.9100000000000006</v>
      </c>
      <c r="BA2206" s="4">
        <f t="shared" si="1654"/>
        <v>78.209999999999752</v>
      </c>
      <c r="BB2206" s="4">
        <f t="shared" si="1635"/>
        <v>51.798333333333197</v>
      </c>
      <c r="BC2206" s="4">
        <f t="shared" si="1636"/>
        <v>158.96800000000002</v>
      </c>
      <c r="BM2206">
        <f t="shared" si="1655"/>
        <v>1</v>
      </c>
    </row>
    <row r="2207" spans="1:65" x14ac:dyDescent="0.25">
      <c r="A2207">
        <v>308</v>
      </c>
      <c r="B2207" s="1">
        <v>41627</v>
      </c>
      <c r="C2207" s="2">
        <v>1809</v>
      </c>
      <c r="D2207" s="2">
        <v>1810.88</v>
      </c>
      <c r="E2207" s="2">
        <v>1801.35</v>
      </c>
      <c r="F2207" s="2">
        <v>1809.6</v>
      </c>
      <c r="G2207" s="2">
        <v>3497210000</v>
      </c>
      <c r="H2207" s="2">
        <f t="shared" si="1656"/>
        <v>12.98787729641246</v>
      </c>
      <c r="I2207" s="2">
        <f t="shared" si="1657"/>
        <v>1795.6874999999995</v>
      </c>
      <c r="J2207" s="2">
        <f t="shared" si="1658"/>
        <v>14.94656144226385</v>
      </c>
      <c r="K2207" s="2">
        <f t="shared" si="1659"/>
        <v>-1.6500000000000909</v>
      </c>
      <c r="L2207" s="18">
        <v>9.3450000000000005E-2</v>
      </c>
      <c r="M2207" s="19">
        <v>7.2161286295493223</v>
      </c>
      <c r="N2207" s="4">
        <f t="shared" si="1623"/>
        <v>9.5300000000002001</v>
      </c>
      <c r="O2207" s="4">
        <f t="shared" si="1660"/>
        <v>15.551000000000045</v>
      </c>
      <c r="P2207" s="4">
        <f t="shared" si="1624"/>
        <v>-0.61806015037594064</v>
      </c>
      <c r="Q2207" s="4">
        <f t="shared" si="1637"/>
        <v>-5.7613054132322768E-2</v>
      </c>
      <c r="R2207" s="18">
        <f t="shared" si="1625"/>
        <v>1810.0407593984962</v>
      </c>
      <c r="S2207" s="2">
        <f t="shared" si="1626"/>
        <v>0.44075939849631141</v>
      </c>
      <c r="T2207" s="22">
        <f t="shared" si="1661"/>
        <v>1</v>
      </c>
      <c r="U2207" s="29">
        <f t="shared" si="1627"/>
        <v>1808.9731686464088</v>
      </c>
      <c r="V2207" s="30">
        <f t="shared" si="1628"/>
        <v>0.62683135359111475</v>
      </c>
      <c r="W2207" s="31">
        <f t="shared" si="1638"/>
        <v>1</v>
      </c>
      <c r="X2207" s="35">
        <f t="shared" si="1629"/>
        <v>1806.7291999999995</v>
      </c>
      <c r="Y2207" s="30">
        <f t="shared" si="1630"/>
        <v>2.8708000000003722</v>
      </c>
      <c r="Z2207" s="31">
        <f t="shared" si="1639"/>
        <v>1</v>
      </c>
      <c r="AA2207" s="29">
        <f t="shared" si="1631"/>
        <v>1808.6590130359116</v>
      </c>
      <c r="AB2207" s="30">
        <f t="shared" si="1632"/>
        <v>0.94098696408832438</v>
      </c>
      <c r="AC2207" s="31">
        <f t="shared" si="1640"/>
        <v>1</v>
      </c>
      <c r="AD2207" s="32">
        <f t="shared" si="1662"/>
        <v>1</v>
      </c>
      <c r="AE2207" s="33">
        <f t="shared" si="1663"/>
        <v>0</v>
      </c>
      <c r="AF2207" s="33">
        <f t="shared" si="1664"/>
        <v>1</v>
      </c>
      <c r="AG2207" s="33">
        <f t="shared" si="1665"/>
        <v>0</v>
      </c>
      <c r="AH2207" s="38">
        <f t="shared" si="1666"/>
        <v>1</v>
      </c>
      <c r="AI2207" s="33">
        <f t="shared" si="1667"/>
        <v>1</v>
      </c>
      <c r="AJ2207" s="39">
        <f t="shared" si="1668"/>
        <v>1</v>
      </c>
      <c r="AK2207" s="43">
        <f t="shared" si="1669"/>
        <v>1</v>
      </c>
      <c r="AL2207" s="4">
        <f t="shared" si="1641"/>
        <v>1.8800000000001091</v>
      </c>
      <c r="AM2207" s="4">
        <f t="shared" si="1642"/>
        <v>2.2209869640885245</v>
      </c>
      <c r="AN2207" s="4">
        <f t="shared" si="1643"/>
        <v>1.8800000000001091</v>
      </c>
      <c r="AO2207" s="4">
        <f t="shared" si="1644"/>
        <v>-7.6500000000000909</v>
      </c>
      <c r="AP2207" s="4">
        <f t="shared" si="1645"/>
        <v>7.3090130359116756</v>
      </c>
      <c r="AQ2207" s="4">
        <f t="shared" si="1646"/>
        <v>7.3090130359116756</v>
      </c>
      <c r="AR2207" s="4">
        <f t="shared" si="1633"/>
        <v>0.59999999999990905</v>
      </c>
      <c r="AS2207">
        <f t="shared" si="1647"/>
        <v>7.3090130359116756</v>
      </c>
      <c r="AT2207" s="6">
        <f t="shared" si="1648"/>
        <v>0</v>
      </c>
      <c r="AU2207" s="4">
        <f t="shared" si="1649"/>
        <v>2.6661112393791839</v>
      </c>
      <c r="AV2207" s="4">
        <f t="shared" si="1650"/>
        <v>6.9161286295494131</v>
      </c>
      <c r="AW2207">
        <f t="shared" si="1651"/>
        <v>0</v>
      </c>
      <c r="AX2207">
        <f t="shared" si="1652"/>
        <v>0</v>
      </c>
      <c r="AY2207">
        <f t="shared" si="1653"/>
        <v>0</v>
      </c>
      <c r="AZ2207" s="4">
        <f t="shared" si="1634"/>
        <v>6.94</v>
      </c>
      <c r="BA2207" s="4">
        <f t="shared" si="1654"/>
        <v>82.119999999999749</v>
      </c>
      <c r="BB2207" s="4">
        <f t="shared" si="1635"/>
        <v>55.708333333333201</v>
      </c>
      <c r="BC2207" s="4">
        <f t="shared" si="1636"/>
        <v>158.41199999999998</v>
      </c>
      <c r="BM2207">
        <f t="shared" si="1655"/>
        <v>1</v>
      </c>
    </row>
    <row r="2208" spans="1:65" x14ac:dyDescent="0.25">
      <c r="A2208">
        <v>307</v>
      </c>
      <c r="B2208" s="1">
        <v>41626</v>
      </c>
      <c r="C2208" s="2">
        <v>1781.46</v>
      </c>
      <c r="D2208" s="2">
        <v>1811.08</v>
      </c>
      <c r="E2208" s="2">
        <v>1767.99</v>
      </c>
      <c r="F2208" s="2">
        <v>1810.65</v>
      </c>
      <c r="G2208" s="2">
        <v>4327770000</v>
      </c>
      <c r="H2208" s="2">
        <f t="shared" si="1656"/>
        <v>11.549501432240824</v>
      </c>
      <c r="I2208" s="2">
        <f t="shared" si="1657"/>
        <v>1794.7169999999994</v>
      </c>
      <c r="J2208" s="2">
        <f t="shared" si="1658"/>
        <v>14.154959880216053</v>
      </c>
      <c r="K2208" s="2">
        <f t="shared" si="1659"/>
        <v>0.46000000000003638</v>
      </c>
      <c r="L2208" s="18">
        <v>0.1142</v>
      </c>
      <c r="M2208" s="19">
        <v>8.6740211089485744</v>
      </c>
      <c r="N2208" s="4">
        <f t="shared" si="1623"/>
        <v>43.089999999999918</v>
      </c>
      <c r="O2208" s="4">
        <f t="shared" si="1660"/>
        <v>15.542000000000007</v>
      </c>
      <c r="P2208" s="4">
        <f t="shared" si="1624"/>
        <v>-0.60924060150375781</v>
      </c>
      <c r="Q2208" s="4">
        <f t="shared" si="1637"/>
        <v>-6.8798342541435561E-2</v>
      </c>
      <c r="R2208" s="18">
        <f t="shared" si="1625"/>
        <v>1780.2476917293234</v>
      </c>
      <c r="S2208" s="2">
        <f t="shared" si="1626"/>
        <v>30.402308270676713</v>
      </c>
      <c r="T2208" s="22">
        <f t="shared" si="1661"/>
        <v>0</v>
      </c>
      <c r="U2208" s="29">
        <f t="shared" si="1627"/>
        <v>1781.4520212734124</v>
      </c>
      <c r="V2208" s="30">
        <f t="shared" si="1628"/>
        <v>29.197978726587735</v>
      </c>
      <c r="W2208" s="31">
        <f t="shared" si="1638"/>
        <v>0</v>
      </c>
      <c r="X2208" s="35">
        <f t="shared" si="1629"/>
        <v>1784.3505333333333</v>
      </c>
      <c r="Y2208" s="30">
        <f t="shared" si="1630"/>
        <v>26.299466666666831</v>
      </c>
      <c r="Z2208" s="31">
        <f t="shared" si="1639"/>
        <v>0</v>
      </c>
      <c r="AA2208" s="29">
        <f t="shared" si="1631"/>
        <v>1781.8578129618013</v>
      </c>
      <c r="AB2208" s="30">
        <f t="shared" si="1632"/>
        <v>28.79218703819879</v>
      </c>
      <c r="AC2208" s="31">
        <f t="shared" si="1640"/>
        <v>0</v>
      </c>
      <c r="AD2208" s="32">
        <f t="shared" si="1662"/>
        <v>-1</v>
      </c>
      <c r="AE2208" s="33">
        <f t="shared" si="1663"/>
        <v>-1</v>
      </c>
      <c r="AF2208" s="33">
        <f t="shared" si="1664"/>
        <v>-1</v>
      </c>
      <c r="AG2208" s="33">
        <f t="shared" si="1665"/>
        <v>-1</v>
      </c>
      <c r="AH2208" s="38">
        <f t="shared" si="1666"/>
        <v>-1</v>
      </c>
      <c r="AI2208" s="33">
        <f t="shared" si="1667"/>
        <v>-1</v>
      </c>
      <c r="AJ2208" s="39">
        <f t="shared" si="1668"/>
        <v>-1</v>
      </c>
      <c r="AK2208" s="43">
        <f t="shared" si="1669"/>
        <v>-1</v>
      </c>
      <c r="AL2208" s="4">
        <f t="shared" si="1641"/>
        <v>29.619999999999891</v>
      </c>
      <c r="AM2208" s="4">
        <f t="shared" si="1642"/>
        <v>29.222187038198626</v>
      </c>
      <c r="AN2208" s="4">
        <f t="shared" si="1643"/>
        <v>29.222187038198626</v>
      </c>
      <c r="AO2208" s="4">
        <f t="shared" si="1644"/>
        <v>-13.470000000000027</v>
      </c>
      <c r="AP2208" s="4">
        <f t="shared" si="1645"/>
        <v>13.867812961801292</v>
      </c>
      <c r="AQ2208" s="4">
        <f t="shared" si="1646"/>
        <v>13.470000000000027</v>
      </c>
      <c r="AR2208" s="4">
        <f t="shared" si="1633"/>
        <v>29.190000000000055</v>
      </c>
      <c r="AS2208">
        <f t="shared" si="1647"/>
        <v>29.222187038198626</v>
      </c>
      <c r="AT2208" s="6">
        <f t="shared" si="1648"/>
        <v>2</v>
      </c>
      <c r="AU2208" s="4">
        <f t="shared" si="1649"/>
        <v>-16.955449539592799</v>
      </c>
      <c r="AV2208" s="4">
        <f t="shared" si="1650"/>
        <v>-20.215978891051481</v>
      </c>
      <c r="AW2208">
        <f t="shared" si="1651"/>
        <v>1</v>
      </c>
      <c r="AX2208">
        <f t="shared" si="1652"/>
        <v>0</v>
      </c>
      <c r="AY2208">
        <f t="shared" si="1653"/>
        <v>0</v>
      </c>
      <c r="AZ2208" s="4">
        <f t="shared" si="1634"/>
        <v>-11.085000000000001</v>
      </c>
      <c r="BA2208" s="4">
        <f t="shared" si="1654"/>
        <v>75.179999999999751</v>
      </c>
      <c r="BB2208" s="4">
        <f t="shared" si="1635"/>
        <v>48.768333333333203</v>
      </c>
      <c r="BC2208" s="4">
        <f t="shared" si="1636"/>
        <v>147.39600000000002</v>
      </c>
      <c r="BM2208">
        <f t="shared" si="1655"/>
        <v>1</v>
      </c>
    </row>
    <row r="2209" spans="1:65" x14ac:dyDescent="0.25">
      <c r="A2209">
        <v>306</v>
      </c>
      <c r="B2209" s="1">
        <v>41625</v>
      </c>
      <c r="C2209" s="2">
        <v>1786.47</v>
      </c>
      <c r="D2209" s="2">
        <v>1786.77</v>
      </c>
      <c r="E2209" s="2">
        <v>1777.05</v>
      </c>
      <c r="F2209" s="2">
        <v>1781</v>
      </c>
      <c r="G2209" s="2">
        <v>3270030000</v>
      </c>
      <c r="H2209" s="2">
        <f t="shared" si="1656"/>
        <v>11.141418421567518</v>
      </c>
      <c r="I2209" s="2">
        <f t="shared" si="1657"/>
        <v>1795.1834999999999</v>
      </c>
      <c r="J2209" s="2">
        <f t="shared" si="1658"/>
        <v>12.759324546963168</v>
      </c>
      <c r="K2209" s="2">
        <f t="shared" si="1659"/>
        <v>-6.9999999999936335E-2</v>
      </c>
      <c r="L2209" s="18">
        <v>0.14000000000000001</v>
      </c>
      <c r="M2209" s="19">
        <v>10.666728259657241</v>
      </c>
      <c r="N2209" s="4">
        <f t="shared" si="1623"/>
        <v>9.7200000000000273</v>
      </c>
      <c r="O2209" s="4">
        <f t="shared" si="1660"/>
        <v>13.30400000000002</v>
      </c>
      <c r="P2209" s="4">
        <f t="shared" si="1624"/>
        <v>-0.7523082706766907</v>
      </c>
      <c r="Q2209" s="4">
        <f t="shared" si="1637"/>
        <v>-2.045827330156309E-2</v>
      </c>
      <c r="R2209" s="18">
        <f t="shared" si="1625"/>
        <v>1786.0262406015038</v>
      </c>
      <c r="S2209" s="2">
        <f t="shared" si="1626"/>
        <v>5.0262406015037868</v>
      </c>
      <c r="T2209" s="22">
        <f t="shared" si="1661"/>
        <v>1</v>
      </c>
      <c r="U2209" s="29">
        <f t="shared" si="1627"/>
        <v>1786.5387336096437</v>
      </c>
      <c r="V2209" s="30">
        <f t="shared" si="1628"/>
        <v>5.5387336096437139</v>
      </c>
      <c r="W2209" s="31">
        <f t="shared" si="1638"/>
        <v>1</v>
      </c>
      <c r="X2209" s="35">
        <f t="shared" si="1629"/>
        <v>1786.0769333333335</v>
      </c>
      <c r="Y2209" s="30">
        <f t="shared" si="1630"/>
        <v>5.0769333333334998</v>
      </c>
      <c r="Z2209" s="31">
        <f t="shared" si="1639"/>
        <v>1</v>
      </c>
      <c r="AA2209" s="29">
        <f t="shared" si="1631"/>
        <v>1786.4740815709604</v>
      </c>
      <c r="AB2209" s="30">
        <f t="shared" si="1632"/>
        <v>5.4740815709603794</v>
      </c>
      <c r="AC2209" s="31">
        <f t="shared" si="1640"/>
        <v>1</v>
      </c>
      <c r="AD2209" s="32">
        <f t="shared" si="1662"/>
        <v>1</v>
      </c>
      <c r="AE2209" s="33">
        <f t="shared" si="1663"/>
        <v>1</v>
      </c>
      <c r="AF2209" s="33">
        <f t="shared" si="1664"/>
        <v>1</v>
      </c>
      <c r="AG2209" s="33">
        <f t="shared" si="1665"/>
        <v>1</v>
      </c>
      <c r="AH2209" s="38">
        <f t="shared" si="1666"/>
        <v>1</v>
      </c>
      <c r="AI2209" s="33">
        <f t="shared" si="1667"/>
        <v>1</v>
      </c>
      <c r="AJ2209" s="39">
        <f t="shared" si="1668"/>
        <v>1</v>
      </c>
      <c r="AK2209" s="43">
        <f t="shared" si="1669"/>
        <v>1</v>
      </c>
      <c r="AL2209" s="4">
        <f t="shared" si="1641"/>
        <v>0.29999999999995453</v>
      </c>
      <c r="AM2209" s="4">
        <f t="shared" si="1642"/>
        <v>0.29591842903960242</v>
      </c>
      <c r="AN2209" s="4">
        <f t="shared" si="1643"/>
        <v>0.29591842903960242</v>
      </c>
      <c r="AO2209" s="4">
        <f t="shared" si="1644"/>
        <v>-9.4200000000000728</v>
      </c>
      <c r="AP2209" s="4">
        <f t="shared" si="1645"/>
        <v>9.4240815709604249</v>
      </c>
      <c r="AQ2209" s="4">
        <f t="shared" si="1646"/>
        <v>9.4200000000000728</v>
      </c>
      <c r="AR2209" s="4">
        <f t="shared" si="1633"/>
        <v>5.4700000000000273</v>
      </c>
      <c r="AS2209">
        <f t="shared" si="1647"/>
        <v>9.4200000000000728</v>
      </c>
      <c r="AT2209" s="6">
        <f t="shared" si="1648"/>
        <v>0</v>
      </c>
      <c r="AU2209" s="4">
        <f t="shared" si="1649"/>
        <v>2.6129740579740801</v>
      </c>
      <c r="AV2209" s="4">
        <f t="shared" si="1650"/>
        <v>5.4967282596572131</v>
      </c>
      <c r="AW2209">
        <f t="shared" si="1651"/>
        <v>0</v>
      </c>
      <c r="AX2209">
        <f t="shared" si="1652"/>
        <v>0</v>
      </c>
      <c r="AY2209">
        <f t="shared" si="1653"/>
        <v>0</v>
      </c>
      <c r="AZ2209" s="4">
        <f t="shared" si="1634"/>
        <v>6.94</v>
      </c>
      <c r="BA2209" s="4">
        <f t="shared" si="1654"/>
        <v>86.264999999999759</v>
      </c>
      <c r="BB2209" s="4">
        <f t="shared" si="1635"/>
        <v>59.853333333333204</v>
      </c>
      <c r="BC2209" s="4">
        <f t="shared" si="1636"/>
        <v>149.4</v>
      </c>
      <c r="BM2209">
        <f t="shared" si="1655"/>
        <v>1</v>
      </c>
    </row>
    <row r="2210" spans="1:65" x14ac:dyDescent="0.25">
      <c r="A2210">
        <v>305</v>
      </c>
      <c r="B2210" s="1">
        <v>41624</v>
      </c>
      <c r="C2210" s="2">
        <v>1777.48</v>
      </c>
      <c r="D2210" s="2">
        <v>1792.22</v>
      </c>
      <c r="E2210" s="2">
        <v>1777.48</v>
      </c>
      <c r="F2210" s="2">
        <v>1786.54</v>
      </c>
      <c r="G2210" s="2">
        <v>3209890000</v>
      </c>
      <c r="H2210" s="2">
        <f t="shared" si="1656"/>
        <v>11.296588521417506</v>
      </c>
      <c r="I2210" s="2">
        <f t="shared" si="1657"/>
        <v>1795.8009999999999</v>
      </c>
      <c r="J2210" s="2">
        <f t="shared" si="1658"/>
        <v>12.5363721773255</v>
      </c>
      <c r="K2210" s="2">
        <f t="shared" si="1659"/>
        <v>2.1600000000000819</v>
      </c>
      <c r="L2210" s="18">
        <v>0.13819999999999999</v>
      </c>
      <c r="M2210" s="19">
        <v>10.46345570258622</v>
      </c>
      <c r="N2210" s="4">
        <f t="shared" si="1623"/>
        <v>16.900000000000091</v>
      </c>
      <c r="O2210" s="4">
        <f t="shared" si="1660"/>
        <v>13.637000000000034</v>
      </c>
      <c r="P2210" s="4">
        <f t="shared" si="1624"/>
        <v>-0.51375939849624008</v>
      </c>
      <c r="Q2210" s="4">
        <f t="shared" si="1637"/>
        <v>0.17624002472743497</v>
      </c>
      <c r="R2210" s="18">
        <f t="shared" si="1625"/>
        <v>1774.8781503759399</v>
      </c>
      <c r="S2210" s="2">
        <f t="shared" si="1626"/>
        <v>11.661849624060096</v>
      </c>
      <c r="T2210" s="22">
        <f t="shared" si="1661"/>
        <v>0</v>
      </c>
      <c r="U2210" s="29">
        <f t="shared" si="1627"/>
        <v>1777.6169292194093</v>
      </c>
      <c r="V2210" s="30">
        <f t="shared" si="1628"/>
        <v>8.9230707805907059</v>
      </c>
      <c r="W2210" s="31">
        <f t="shared" si="1638"/>
        <v>1</v>
      </c>
      <c r="X2210" s="35">
        <f t="shared" si="1629"/>
        <v>1776.3494666666666</v>
      </c>
      <c r="Y2210" s="30">
        <f t="shared" si="1630"/>
        <v>10.190533333333406</v>
      </c>
      <c r="Z2210" s="31">
        <f t="shared" si="1639"/>
        <v>1</v>
      </c>
      <c r="AA2210" s="29">
        <f t="shared" si="1631"/>
        <v>1777.4394844620253</v>
      </c>
      <c r="AB2210" s="30">
        <f t="shared" si="1632"/>
        <v>9.1005155379746157</v>
      </c>
      <c r="AC2210" s="31">
        <f t="shared" si="1640"/>
        <v>1</v>
      </c>
      <c r="AD2210" s="32">
        <f t="shared" si="1662"/>
        <v>1</v>
      </c>
      <c r="AE2210" s="33">
        <f t="shared" si="1663"/>
        <v>1</v>
      </c>
      <c r="AF2210" s="33">
        <f t="shared" si="1664"/>
        <v>1</v>
      </c>
      <c r="AG2210" s="33">
        <f t="shared" si="1665"/>
        <v>0</v>
      </c>
      <c r="AH2210" s="38">
        <f t="shared" si="1666"/>
        <v>1</v>
      </c>
      <c r="AI2210" s="33">
        <f t="shared" si="1667"/>
        <v>1</v>
      </c>
      <c r="AJ2210" s="39">
        <f t="shared" si="1668"/>
        <v>1</v>
      </c>
      <c r="AK2210" s="43">
        <f t="shared" si="1669"/>
        <v>1</v>
      </c>
      <c r="AL2210" s="4">
        <f t="shared" si="1641"/>
        <v>14.740000000000009</v>
      </c>
      <c r="AM2210" s="4">
        <f t="shared" si="1642"/>
        <v>14.780515537974679</v>
      </c>
      <c r="AN2210" s="4">
        <f t="shared" si="1643"/>
        <v>14.740000000000009</v>
      </c>
      <c r="AO2210" s="4">
        <f t="shared" si="1644"/>
        <v>0</v>
      </c>
      <c r="AP2210" s="4">
        <f t="shared" si="1645"/>
        <v>-4.0515537974670224E-2</v>
      </c>
      <c r="AQ2210" s="4">
        <f t="shared" si="1646"/>
        <v>4.0515537974670224E-2</v>
      </c>
      <c r="AR2210" s="4">
        <f t="shared" si="1633"/>
        <v>9.0599999999999454</v>
      </c>
      <c r="AS2210">
        <f t="shared" si="1647"/>
        <v>14.740000000000009</v>
      </c>
      <c r="AT2210" s="6">
        <f t="shared" si="1648"/>
        <v>1</v>
      </c>
      <c r="AU2210" s="4">
        <f t="shared" si="1649"/>
        <v>-2.2878310136801865</v>
      </c>
      <c r="AV2210" s="4">
        <f t="shared" si="1650"/>
        <v>1.7034557025862747</v>
      </c>
      <c r="AW2210">
        <f t="shared" si="1651"/>
        <v>0</v>
      </c>
      <c r="AX2210">
        <f t="shared" si="1652"/>
        <v>1</v>
      </c>
      <c r="AY2210">
        <f t="shared" si="1653"/>
        <v>0</v>
      </c>
      <c r="AZ2210" s="4">
        <f t="shared" si="1634"/>
        <v>-3.9100000000000006</v>
      </c>
      <c r="BA2210" s="4">
        <f t="shared" si="1654"/>
        <v>79.324999999999761</v>
      </c>
      <c r="BB2210" s="4">
        <f t="shared" si="1635"/>
        <v>52.913333333333206</v>
      </c>
      <c r="BC2210" s="4">
        <f t="shared" si="1636"/>
        <v>145.804</v>
      </c>
      <c r="BM2210">
        <f t="shared" si="1655"/>
        <v>1</v>
      </c>
    </row>
    <row r="2211" spans="1:65" x14ac:dyDescent="0.25">
      <c r="A2211">
        <v>304</v>
      </c>
      <c r="B2211" s="1">
        <v>41621</v>
      </c>
      <c r="C2211" s="2">
        <v>1777.98</v>
      </c>
      <c r="D2211" s="2">
        <v>1780.92</v>
      </c>
      <c r="E2211" s="2">
        <v>1772.45</v>
      </c>
      <c r="F2211" s="2">
        <v>1775.32</v>
      </c>
      <c r="G2211" s="2">
        <v>3061070000</v>
      </c>
      <c r="H2211" s="2">
        <f t="shared" si="1656"/>
        <v>10.63213911789259</v>
      </c>
      <c r="I2211" s="2">
        <f t="shared" si="1657"/>
        <v>1796.4599999999998</v>
      </c>
      <c r="J2211" s="2">
        <f t="shared" si="1658"/>
        <v>12.812276021148824</v>
      </c>
      <c r="K2211" s="2">
        <f t="shared" si="1659"/>
        <v>2.4800000000000182</v>
      </c>
      <c r="L2211" s="18">
        <v>0.14300000000000002</v>
      </c>
      <c r="M2211" s="19">
        <v>10.827973031582456</v>
      </c>
      <c r="N2211" s="4">
        <f t="shared" si="1623"/>
        <v>8.4700000000000273</v>
      </c>
      <c r="O2211" s="4">
        <f t="shared" si="1660"/>
        <v>13.089000000000032</v>
      </c>
      <c r="P2211" s="4">
        <f t="shared" si="1624"/>
        <v>-0.4418496240601511</v>
      </c>
      <c r="Q2211" s="4">
        <f t="shared" si="1637"/>
        <v>0.35110056258790373</v>
      </c>
      <c r="R2211" s="18">
        <f t="shared" si="1625"/>
        <v>1775.4327218045112</v>
      </c>
      <c r="S2211" s="2">
        <f t="shared" si="1626"/>
        <v>0.11272180451123859</v>
      </c>
      <c r="T2211" s="22">
        <f t="shared" si="1661"/>
        <v>1</v>
      </c>
      <c r="U2211" s="29">
        <f t="shared" si="1627"/>
        <v>1778.2612338210772</v>
      </c>
      <c r="V2211" s="30">
        <f t="shared" si="1628"/>
        <v>2.9412338210772759</v>
      </c>
      <c r="W2211" s="31">
        <f t="shared" si="1638"/>
        <v>1</v>
      </c>
      <c r="X2211" s="35">
        <f t="shared" si="1629"/>
        <v>1771.6241333333337</v>
      </c>
      <c r="Y2211" s="30">
        <f t="shared" si="1630"/>
        <v>3.6958666666662339</v>
      </c>
      <c r="Z2211" s="31">
        <f t="shared" si="1639"/>
        <v>1</v>
      </c>
      <c r="AA2211" s="29">
        <f t="shared" si="1631"/>
        <v>1777.332039752793</v>
      </c>
      <c r="AB2211" s="30">
        <f t="shared" si="1632"/>
        <v>2.0120397527930436</v>
      </c>
      <c r="AC2211" s="31">
        <f t="shared" si="1640"/>
        <v>1</v>
      </c>
      <c r="AD2211" s="32">
        <f t="shared" si="1662"/>
        <v>1</v>
      </c>
      <c r="AE2211" s="33">
        <f t="shared" si="1663"/>
        <v>1</v>
      </c>
      <c r="AF2211" s="33">
        <f t="shared" si="1664"/>
        <v>1</v>
      </c>
      <c r="AG2211" s="33">
        <f t="shared" si="1665"/>
        <v>0</v>
      </c>
      <c r="AH2211" s="38">
        <f t="shared" si="1666"/>
        <v>1</v>
      </c>
      <c r="AI2211" s="33">
        <f t="shared" si="1667"/>
        <v>1</v>
      </c>
      <c r="AJ2211" s="39">
        <f t="shared" si="1668"/>
        <v>1</v>
      </c>
      <c r="AK2211" s="43">
        <f t="shared" si="1669"/>
        <v>1</v>
      </c>
      <c r="AL2211" s="4">
        <f t="shared" si="1641"/>
        <v>2.9400000000000546</v>
      </c>
      <c r="AM2211" s="4">
        <f t="shared" si="1642"/>
        <v>3.5879602472070928</v>
      </c>
      <c r="AN2211" s="4">
        <f t="shared" si="1643"/>
        <v>2.9400000000000546</v>
      </c>
      <c r="AO2211" s="4">
        <f t="shared" si="1644"/>
        <v>-5.5299999999999727</v>
      </c>
      <c r="AP2211" s="4">
        <f t="shared" si="1645"/>
        <v>4.8820397527929345</v>
      </c>
      <c r="AQ2211" s="4">
        <f t="shared" si="1646"/>
        <v>4.8820397527929345</v>
      </c>
      <c r="AR2211" s="4">
        <f t="shared" si="1633"/>
        <v>2.6600000000000819</v>
      </c>
      <c r="AS2211">
        <f t="shared" si="1647"/>
        <v>4.8820397527929345</v>
      </c>
      <c r="AT2211" s="6">
        <f t="shared" si="1648"/>
        <v>0</v>
      </c>
      <c r="AU2211" s="4">
        <f t="shared" si="1649"/>
        <v>7.3025911607697527</v>
      </c>
      <c r="AV2211" s="4">
        <f t="shared" si="1650"/>
        <v>8.4679730315823747</v>
      </c>
      <c r="AW2211">
        <f t="shared" si="1651"/>
        <v>0</v>
      </c>
      <c r="AX2211">
        <f t="shared" si="1652"/>
        <v>0</v>
      </c>
      <c r="AY2211">
        <f t="shared" si="1653"/>
        <v>0</v>
      </c>
      <c r="AZ2211" s="4">
        <f t="shared" si="1634"/>
        <v>6.94</v>
      </c>
      <c r="BA2211" s="4">
        <f t="shared" si="1654"/>
        <v>83.234999999999758</v>
      </c>
      <c r="BB2211" s="4">
        <f t="shared" si="1635"/>
        <v>56.82333333333321</v>
      </c>
      <c r="BC2211" s="4">
        <f t="shared" si="1636"/>
        <v>146.00399999999999</v>
      </c>
      <c r="BM2211">
        <f t="shared" si="1655"/>
        <v>1</v>
      </c>
    </row>
    <row r="2212" spans="1:65" x14ac:dyDescent="0.25">
      <c r="A2212">
        <v>303</v>
      </c>
      <c r="B2212" s="1">
        <v>41620</v>
      </c>
      <c r="C2212" s="2">
        <v>1781.71</v>
      </c>
      <c r="D2212" s="2">
        <v>1782.99</v>
      </c>
      <c r="E2212" s="2">
        <v>1772.28</v>
      </c>
      <c r="F2212" s="2">
        <v>1775.5</v>
      </c>
      <c r="G2212" s="2">
        <v>3306640000</v>
      </c>
      <c r="H2212" s="2">
        <f t="shared" si="1656"/>
        <v>9.2876181015371202</v>
      </c>
      <c r="I2212" s="2">
        <f t="shared" si="1657"/>
        <v>1796.6985</v>
      </c>
      <c r="J2212" s="2">
        <f t="shared" si="1658"/>
        <v>12.24913848742885</v>
      </c>
      <c r="K2212" s="2">
        <f t="shared" si="1659"/>
        <v>-0.50999999999999091</v>
      </c>
      <c r="L2212" s="18">
        <v>0.13940000000000002</v>
      </c>
      <c r="M2212" s="19">
        <v>10.595331229184946</v>
      </c>
      <c r="N2212" s="4">
        <f t="shared" si="1623"/>
        <v>10.710000000000036</v>
      </c>
      <c r="O2212" s="4">
        <f t="shared" si="1660"/>
        <v>13.199000000000023</v>
      </c>
      <c r="P2212" s="4">
        <f t="shared" si="1624"/>
        <v>-6.7278195488720799E-2</v>
      </c>
      <c r="Q2212" s="4">
        <f t="shared" si="1637"/>
        <v>0.7211123617364229</v>
      </c>
      <c r="R2212" s="18">
        <f t="shared" si="1625"/>
        <v>1782.6706015037594</v>
      </c>
      <c r="S2212" s="2">
        <f t="shared" si="1626"/>
        <v>7.1706015037593716</v>
      </c>
      <c r="T2212" s="22">
        <f t="shared" si="1661"/>
        <v>1</v>
      </c>
      <c r="U2212" s="29">
        <f t="shared" si="1627"/>
        <v>1782.0744176328503</v>
      </c>
      <c r="V2212" s="30">
        <f t="shared" si="1628"/>
        <v>6.5744176328503272</v>
      </c>
      <c r="W2212" s="31">
        <f t="shared" si="1638"/>
        <v>1</v>
      </c>
      <c r="X2212" s="35">
        <f t="shared" si="1629"/>
        <v>1780.7870666666677</v>
      </c>
      <c r="Y2212" s="30">
        <f t="shared" si="1630"/>
        <v>5.2870666666676698</v>
      </c>
      <c r="Z2212" s="31">
        <f t="shared" si="1639"/>
        <v>1</v>
      </c>
      <c r="AA2212" s="29">
        <f t="shared" si="1631"/>
        <v>1781.8941884975848</v>
      </c>
      <c r="AB2212" s="30">
        <f t="shared" si="1632"/>
        <v>6.3941884975847643</v>
      </c>
      <c r="AC2212" s="31">
        <f t="shared" si="1640"/>
        <v>1</v>
      </c>
      <c r="AD2212" s="32">
        <f t="shared" si="1662"/>
        <v>1</v>
      </c>
      <c r="AE2212" s="33">
        <f t="shared" si="1663"/>
        <v>0</v>
      </c>
      <c r="AF2212" s="33">
        <f t="shared" si="1664"/>
        <v>0</v>
      </c>
      <c r="AG2212" s="33">
        <f t="shared" si="1665"/>
        <v>0</v>
      </c>
      <c r="AH2212" s="38">
        <f t="shared" si="1666"/>
        <v>1</v>
      </c>
      <c r="AI2212" s="33">
        <f t="shared" si="1667"/>
        <v>1</v>
      </c>
      <c r="AJ2212" s="39">
        <f t="shared" si="1668"/>
        <v>1</v>
      </c>
      <c r="AK2212" s="43">
        <f t="shared" si="1669"/>
        <v>1</v>
      </c>
      <c r="AL2212" s="4">
        <f t="shared" si="1641"/>
        <v>1.2799999999999727</v>
      </c>
      <c r="AM2212" s="4">
        <f t="shared" si="1642"/>
        <v>1.0958115024152448</v>
      </c>
      <c r="AN2212" s="4">
        <f t="shared" si="1643"/>
        <v>1.0958115024152448</v>
      </c>
      <c r="AO2212" s="4">
        <f t="shared" si="1644"/>
        <v>-9.4300000000000637</v>
      </c>
      <c r="AP2212" s="4">
        <f t="shared" si="1645"/>
        <v>9.6141884975847915</v>
      </c>
      <c r="AQ2212" s="4">
        <f t="shared" si="1646"/>
        <v>9.4300000000000637</v>
      </c>
      <c r="AR2212" s="4">
        <f t="shared" si="1633"/>
        <v>6.2100000000000364</v>
      </c>
      <c r="AS2212">
        <f t="shared" si="1647"/>
        <v>9.4300000000000637</v>
      </c>
      <c r="AT2212" s="6">
        <f t="shared" si="1648"/>
        <v>0</v>
      </c>
      <c r="AU2212" s="4">
        <f t="shared" si="1649"/>
        <v>2.3724927581080557</v>
      </c>
      <c r="AV2212" s="4">
        <f t="shared" si="1650"/>
        <v>4.6853312291849099</v>
      </c>
      <c r="AW2212">
        <f t="shared" si="1651"/>
        <v>0</v>
      </c>
      <c r="AX2212">
        <f t="shared" si="1652"/>
        <v>0</v>
      </c>
      <c r="AY2212">
        <f t="shared" si="1653"/>
        <v>0</v>
      </c>
      <c r="AZ2212" s="4">
        <f t="shared" si="1634"/>
        <v>6.94</v>
      </c>
      <c r="BA2212" s="4">
        <f t="shared" si="1654"/>
        <v>76.29499999999976</v>
      </c>
      <c r="BB2212" s="4">
        <f t="shared" si="1635"/>
        <v>49.883333333333212</v>
      </c>
      <c r="BC2212" s="4">
        <f t="shared" si="1636"/>
        <v>147.49600000000001</v>
      </c>
      <c r="BM2212">
        <f t="shared" si="1655"/>
        <v>1</v>
      </c>
    </row>
    <row r="2213" spans="1:65" x14ac:dyDescent="0.25">
      <c r="A2213">
        <v>302</v>
      </c>
      <c r="B2213" s="1">
        <v>41619</v>
      </c>
      <c r="C2213" s="2">
        <v>1802.76</v>
      </c>
      <c r="D2213" s="2">
        <v>1802.97</v>
      </c>
      <c r="E2213" s="2">
        <v>1780.09</v>
      </c>
      <c r="F2213" s="2">
        <v>1782.22</v>
      </c>
      <c r="G2213" s="2">
        <v>3472240000</v>
      </c>
      <c r="H2213" s="2">
        <f t="shared" si="1656"/>
        <v>7.1414078910721015</v>
      </c>
      <c r="I2213" s="2">
        <f t="shared" si="1657"/>
        <v>1795.8314999999998</v>
      </c>
      <c r="J2213" s="2">
        <f t="shared" si="1658"/>
        <v>10.524245928731489</v>
      </c>
      <c r="K2213" s="2">
        <f t="shared" si="1659"/>
        <v>0.14000000000010004</v>
      </c>
      <c r="L2213" s="18">
        <v>0.13350000000000001</v>
      </c>
      <c r="M2213" s="19">
        <v>10.263037180963583</v>
      </c>
      <c r="N2213" s="4">
        <f t="shared" si="1623"/>
        <v>22.880000000000109</v>
      </c>
      <c r="O2213" s="4">
        <f t="shared" si="1660"/>
        <v>12.680000000000017</v>
      </c>
      <c r="P2213" s="4">
        <f t="shared" si="1624"/>
        <v>0.45060150375939861</v>
      </c>
      <c r="Q2213" s="4">
        <f t="shared" si="1637"/>
        <v>0.93440418679548998</v>
      </c>
      <c r="R2213" s="18">
        <f t="shared" si="1625"/>
        <v>1803.6965789473684</v>
      </c>
      <c r="S2213" s="2">
        <f t="shared" si="1626"/>
        <v>21.476578947368353</v>
      </c>
      <c r="T2213" s="22">
        <f t="shared" si="1661"/>
        <v>0</v>
      </c>
      <c r="U2213" s="29">
        <f t="shared" si="1627"/>
        <v>1803.2109048796904</v>
      </c>
      <c r="V2213" s="30">
        <f t="shared" si="1628"/>
        <v>20.990904879690333</v>
      </c>
      <c r="W2213" s="31">
        <f t="shared" si="1638"/>
        <v>0</v>
      </c>
      <c r="X2213" s="35">
        <f t="shared" si="1629"/>
        <v>1803.3153333333335</v>
      </c>
      <c r="Y2213" s="30">
        <f t="shared" si="1630"/>
        <v>21.095333333333429</v>
      </c>
      <c r="Z2213" s="31">
        <f t="shared" si="1639"/>
        <v>0</v>
      </c>
      <c r="AA2213" s="29">
        <f t="shared" si="1631"/>
        <v>1803.2255248632005</v>
      </c>
      <c r="AB2213" s="30">
        <f t="shared" si="1632"/>
        <v>21.005524863200435</v>
      </c>
      <c r="AC2213" s="31">
        <f t="shared" si="1640"/>
        <v>0</v>
      </c>
      <c r="AD2213" s="32">
        <f t="shared" si="1662"/>
        <v>-1</v>
      </c>
      <c r="AE2213" s="33">
        <f t="shared" si="1663"/>
        <v>-1</v>
      </c>
      <c r="AF2213" s="33">
        <f t="shared" si="1664"/>
        <v>-1</v>
      </c>
      <c r="AG2213" s="33">
        <f t="shared" si="1665"/>
        <v>0</v>
      </c>
      <c r="AH2213" s="38">
        <f t="shared" si="1666"/>
        <v>-1</v>
      </c>
      <c r="AI2213" s="33">
        <f t="shared" si="1667"/>
        <v>-1</v>
      </c>
      <c r="AJ2213" s="39">
        <f t="shared" si="1668"/>
        <v>-1</v>
      </c>
      <c r="AK2213" s="43">
        <f t="shared" si="1669"/>
        <v>-1</v>
      </c>
      <c r="AL2213" s="4">
        <f t="shared" si="1641"/>
        <v>0.21000000000003638</v>
      </c>
      <c r="AM2213" s="4">
        <f t="shared" si="1642"/>
        <v>-0.25552486320043499</v>
      </c>
      <c r="AN2213" s="4">
        <f t="shared" si="1643"/>
        <v>0.25552486320043499</v>
      </c>
      <c r="AO2213" s="4">
        <f t="shared" si="1644"/>
        <v>-22.670000000000073</v>
      </c>
      <c r="AP2213" s="4">
        <f t="shared" si="1645"/>
        <v>23.135524863200544</v>
      </c>
      <c r="AQ2213" s="4">
        <f t="shared" si="1646"/>
        <v>22.670000000000073</v>
      </c>
      <c r="AR2213" s="4">
        <f t="shared" si="1633"/>
        <v>20.539999999999964</v>
      </c>
      <c r="AS2213">
        <f t="shared" si="1647"/>
        <v>22.670000000000073</v>
      </c>
      <c r="AT2213" s="6">
        <f t="shared" si="1648"/>
        <v>1</v>
      </c>
      <c r="AU2213" s="4">
        <f t="shared" si="1649"/>
        <v>-12.900775569566814</v>
      </c>
      <c r="AV2213" s="4">
        <f t="shared" si="1650"/>
        <v>-9.9769628190363804</v>
      </c>
      <c r="AW2213">
        <f t="shared" si="1651"/>
        <v>1</v>
      </c>
      <c r="AX2213">
        <f t="shared" si="1652"/>
        <v>0</v>
      </c>
      <c r="AY2213">
        <f t="shared" si="1653"/>
        <v>0</v>
      </c>
      <c r="AZ2213" s="4">
        <f t="shared" si="1634"/>
        <v>-3.9100000000000006</v>
      </c>
      <c r="BA2213" s="4">
        <f t="shared" si="1654"/>
        <v>69.354999999999762</v>
      </c>
      <c r="BB2213" s="4">
        <f t="shared" si="1635"/>
        <v>42.943333333333214</v>
      </c>
      <c r="BC2213" s="4">
        <f t="shared" si="1636"/>
        <v>155.916</v>
      </c>
      <c r="BM2213">
        <f t="shared" si="1655"/>
        <v>1</v>
      </c>
    </row>
    <row r="2214" spans="1:65" x14ac:dyDescent="0.25">
      <c r="A2214">
        <v>301</v>
      </c>
      <c r="B2214" s="1">
        <v>41618</v>
      </c>
      <c r="C2214" s="2">
        <v>1807.6</v>
      </c>
      <c r="D2214" s="2">
        <v>1808.52</v>
      </c>
      <c r="E2214" s="2">
        <v>1801.75</v>
      </c>
      <c r="F2214" s="2">
        <v>1802.62</v>
      </c>
      <c r="G2214" s="2">
        <v>3117150000</v>
      </c>
      <c r="H2214" s="2">
        <f t="shared" si="1656"/>
        <v>7.1445520036831907</v>
      </c>
      <c r="I2214" s="2">
        <f t="shared" si="1657"/>
        <v>1794.1689999999999</v>
      </c>
      <c r="J2214" s="2">
        <f t="shared" si="1658"/>
        <v>9.6625941270012028</v>
      </c>
      <c r="K2214" s="2">
        <f t="shared" si="1659"/>
        <v>-0.76999999999998181</v>
      </c>
      <c r="L2214" s="18">
        <v>0.11015</v>
      </c>
      <c r="M2214" s="19">
        <v>8.4949777655941379</v>
      </c>
      <c r="N2214" s="4">
        <f t="shared" si="1623"/>
        <v>6.7699999999999818</v>
      </c>
      <c r="O2214" s="4">
        <f t="shared" si="1660"/>
        <v>11.157000000000016</v>
      </c>
      <c r="P2214" s="4">
        <f t="shared" si="1624"/>
        <v>1.0765789473684191</v>
      </c>
      <c r="Q2214" s="4">
        <f t="shared" si="1637"/>
        <v>1.1561663581804904</v>
      </c>
      <c r="R2214" s="18">
        <f t="shared" si="1625"/>
        <v>1809.6686015037592</v>
      </c>
      <c r="S2214" s="2">
        <f t="shared" si="1626"/>
        <v>7.0486015037593006</v>
      </c>
      <c r="T2214" s="22">
        <f t="shared" si="1661"/>
        <v>1</v>
      </c>
      <c r="U2214" s="29">
        <f t="shared" si="1627"/>
        <v>1808.0730946836857</v>
      </c>
      <c r="V2214" s="30">
        <f t="shared" si="1628"/>
        <v>5.4530946836857765</v>
      </c>
      <c r="W2214" s="31">
        <f t="shared" si="1638"/>
        <v>1</v>
      </c>
      <c r="X2214" s="35">
        <f t="shared" si="1629"/>
        <v>1813.0369333333333</v>
      </c>
      <c r="Y2214" s="30">
        <f t="shared" si="1630"/>
        <v>10.416933333333418</v>
      </c>
      <c r="Z2214" s="31">
        <f t="shared" si="1639"/>
        <v>0</v>
      </c>
      <c r="AA2214" s="29">
        <f t="shared" si="1631"/>
        <v>1808.7680320946363</v>
      </c>
      <c r="AB2214" s="30">
        <f t="shared" si="1632"/>
        <v>6.1480320946363918</v>
      </c>
      <c r="AC2214" s="31">
        <f t="shared" si="1640"/>
        <v>1</v>
      </c>
      <c r="AD2214" s="32">
        <f t="shared" si="1662"/>
        <v>1</v>
      </c>
      <c r="AE2214" s="33">
        <f t="shared" si="1663"/>
        <v>1</v>
      </c>
      <c r="AF2214" s="33">
        <f t="shared" si="1664"/>
        <v>1</v>
      </c>
      <c r="AG2214" s="33">
        <f t="shared" si="1665"/>
        <v>0</v>
      </c>
      <c r="AH2214" s="38">
        <f t="shared" si="1666"/>
        <v>1</v>
      </c>
      <c r="AI2214" s="33">
        <f t="shared" si="1667"/>
        <v>1</v>
      </c>
      <c r="AJ2214" s="39">
        <f t="shared" si="1668"/>
        <v>1</v>
      </c>
      <c r="AK2214" s="43">
        <f t="shared" si="1669"/>
        <v>1</v>
      </c>
      <c r="AL2214" s="4">
        <f t="shared" si="1641"/>
        <v>0.92000000000007276</v>
      </c>
      <c r="AM2214" s="4">
        <f t="shared" si="1642"/>
        <v>-0.24803209463630083</v>
      </c>
      <c r="AN2214" s="4">
        <f t="shared" si="1643"/>
        <v>0.24803209463630083</v>
      </c>
      <c r="AO2214" s="4">
        <f t="shared" si="1644"/>
        <v>-5.8499999999999091</v>
      </c>
      <c r="AP2214" s="4">
        <f t="shared" si="1645"/>
        <v>7.0180320946362826</v>
      </c>
      <c r="AQ2214" s="4">
        <f t="shared" si="1646"/>
        <v>5.8499999999999091</v>
      </c>
      <c r="AR2214" s="4">
        <f t="shared" si="1633"/>
        <v>4.9800000000000182</v>
      </c>
      <c r="AS2214">
        <f t="shared" si="1647"/>
        <v>5.8499999999999091</v>
      </c>
      <c r="AT2214" s="6">
        <f t="shared" si="1648"/>
        <v>0</v>
      </c>
      <c r="AU2214" s="4">
        <f t="shared" si="1649"/>
        <v>3.1711381976951554</v>
      </c>
      <c r="AV2214" s="4">
        <f t="shared" si="1650"/>
        <v>3.8149777655941195</v>
      </c>
      <c r="AW2214">
        <f t="shared" si="1651"/>
        <v>0</v>
      </c>
      <c r="AX2214">
        <f t="shared" si="1652"/>
        <v>0</v>
      </c>
      <c r="AY2214">
        <f t="shared" si="1653"/>
        <v>0</v>
      </c>
      <c r="AZ2214" s="4">
        <f t="shared" si="1634"/>
        <v>6.94</v>
      </c>
      <c r="BA2214" s="4">
        <f t="shared" si="1654"/>
        <v>73.264999999999759</v>
      </c>
      <c r="BB2214" s="4">
        <f t="shared" si="1635"/>
        <v>46.853333333333218</v>
      </c>
      <c r="BC2214" s="4">
        <f t="shared" si="1636"/>
        <v>157.85199999999995</v>
      </c>
      <c r="BM2214">
        <f t="shared" si="1655"/>
        <v>1</v>
      </c>
    </row>
    <row r="2215" spans="1:65" x14ac:dyDescent="0.25">
      <c r="A2215">
        <v>300</v>
      </c>
      <c r="B2215" s="1">
        <v>41617</v>
      </c>
      <c r="C2215" s="2">
        <v>1806.21</v>
      </c>
      <c r="D2215" s="2">
        <v>1811.52</v>
      </c>
      <c r="E2215" s="2">
        <v>1806.21</v>
      </c>
      <c r="F2215" s="2">
        <v>1808.37</v>
      </c>
      <c r="G2215" s="2">
        <v>3129500000</v>
      </c>
      <c r="H2215" s="2">
        <f t="shared" si="1656"/>
        <v>7.0241333194130862</v>
      </c>
      <c r="I2215" s="2">
        <f t="shared" si="1657"/>
        <v>1792.2869999999998</v>
      </c>
      <c r="J2215" s="2">
        <f t="shared" si="1658"/>
        <v>9.6409086026271762</v>
      </c>
      <c r="K2215" s="2">
        <f t="shared" si="1659"/>
        <v>1.1200000000001182</v>
      </c>
      <c r="L2215" s="18">
        <v>0.1019</v>
      </c>
      <c r="M2215" s="19">
        <v>7.844467997995709</v>
      </c>
      <c r="N2215" s="4">
        <f t="shared" si="1623"/>
        <v>6.4300000000000637</v>
      </c>
      <c r="O2215" s="4">
        <f t="shared" si="1660"/>
        <v>11.232000000000017</v>
      </c>
      <c r="P2215" s="4">
        <f t="shared" si="1624"/>
        <v>1.2986015037593961</v>
      </c>
      <c r="Q2215" s="4">
        <f t="shared" si="1637"/>
        <v>1.2130632915019175</v>
      </c>
      <c r="R2215" s="18">
        <f t="shared" si="1625"/>
        <v>1806.491909774436</v>
      </c>
      <c r="S2215" s="2">
        <f t="shared" si="1626"/>
        <v>1.8780902255639376</v>
      </c>
      <c r="T2215" s="22">
        <f t="shared" si="1661"/>
        <v>1</v>
      </c>
      <c r="U2215" s="29">
        <f t="shared" si="1627"/>
        <v>1806.6954335004914</v>
      </c>
      <c r="V2215" s="30">
        <f t="shared" si="1628"/>
        <v>1.6745664995085008</v>
      </c>
      <c r="W2215" s="31">
        <f t="shared" si="1638"/>
        <v>1</v>
      </c>
      <c r="X2215" s="35">
        <f t="shared" si="1629"/>
        <v>1804.3662666666664</v>
      </c>
      <c r="Y2215" s="30">
        <f t="shared" si="1630"/>
        <v>4.0037333333334573</v>
      </c>
      <c r="Z2215" s="31">
        <f t="shared" si="1639"/>
        <v>1</v>
      </c>
      <c r="AA2215" s="29">
        <f t="shared" si="1631"/>
        <v>1806.369350143756</v>
      </c>
      <c r="AB2215" s="30">
        <f t="shared" si="1632"/>
        <v>2.0006498562438537</v>
      </c>
      <c r="AC2215" s="31">
        <f t="shared" si="1640"/>
        <v>1</v>
      </c>
      <c r="AD2215" s="32">
        <f t="shared" si="1662"/>
        <v>1</v>
      </c>
      <c r="AE2215" s="33">
        <f t="shared" si="1663"/>
        <v>0</v>
      </c>
      <c r="AF2215" s="33">
        <f t="shared" si="1664"/>
        <v>1</v>
      </c>
      <c r="AG2215" s="33">
        <f t="shared" si="1665"/>
        <v>0</v>
      </c>
      <c r="AH2215" s="38">
        <f t="shared" si="1666"/>
        <v>1</v>
      </c>
      <c r="AI2215" s="33">
        <f t="shared" si="1667"/>
        <v>1</v>
      </c>
      <c r="AJ2215" s="39">
        <f t="shared" si="1668"/>
        <v>1</v>
      </c>
      <c r="AK2215" s="43">
        <f t="shared" si="1669"/>
        <v>1</v>
      </c>
      <c r="AL2215" s="4">
        <f t="shared" si="1641"/>
        <v>5.3099999999999454</v>
      </c>
      <c r="AM2215" s="4">
        <f t="shared" si="1642"/>
        <v>5.1506498562439447</v>
      </c>
      <c r="AN2215" s="4">
        <f t="shared" si="1643"/>
        <v>5.1506498562439447</v>
      </c>
      <c r="AO2215" s="4">
        <f t="shared" si="1644"/>
        <v>0</v>
      </c>
      <c r="AP2215" s="4">
        <f t="shared" si="1645"/>
        <v>0.15935014375600076</v>
      </c>
      <c r="AQ2215" s="4">
        <f t="shared" si="1646"/>
        <v>0</v>
      </c>
      <c r="AR2215" s="4">
        <f t="shared" si="1633"/>
        <v>2.1599999999998545</v>
      </c>
      <c r="AS2215">
        <f t="shared" si="1647"/>
        <v>5.1506498562439447</v>
      </c>
      <c r="AT2215" s="6">
        <f t="shared" si="1648"/>
        <v>0</v>
      </c>
      <c r="AU2215" s="4">
        <f t="shared" si="1649"/>
        <v>3.4419406459275841</v>
      </c>
      <c r="AV2215" s="4">
        <f t="shared" si="1650"/>
        <v>5.9844679979958544</v>
      </c>
      <c r="AW2215">
        <f t="shared" si="1651"/>
        <v>0</v>
      </c>
      <c r="AX2215">
        <f t="shared" si="1652"/>
        <v>0</v>
      </c>
      <c r="AY2215">
        <f t="shared" si="1653"/>
        <v>0</v>
      </c>
      <c r="AZ2215" s="4">
        <f t="shared" si="1634"/>
        <v>6.94</v>
      </c>
      <c r="BA2215" s="4">
        <f t="shared" si="1654"/>
        <v>66.324999999999761</v>
      </c>
      <c r="BB2215" s="4">
        <f t="shared" si="1635"/>
        <v>39.91333333333322</v>
      </c>
      <c r="BC2215" s="4">
        <f t="shared" si="1636"/>
        <v>157.29599999999999</v>
      </c>
      <c r="BM2215">
        <f t="shared" si="1655"/>
        <v>1</v>
      </c>
    </row>
    <row r="2216" spans="1:65" x14ac:dyDescent="0.25">
      <c r="A2216">
        <v>299</v>
      </c>
      <c r="B2216" s="1">
        <v>41614</v>
      </c>
      <c r="C2216" s="2">
        <v>1788.36</v>
      </c>
      <c r="D2216" s="2">
        <v>1806.04</v>
      </c>
      <c r="E2216" s="2">
        <v>1788.36</v>
      </c>
      <c r="F2216" s="2">
        <v>1805.09</v>
      </c>
      <c r="G2216" s="2">
        <v>3150030000</v>
      </c>
      <c r="H2216" s="2">
        <f t="shared" si="1656"/>
        <v>6.8359672972366514</v>
      </c>
      <c r="I2216" s="2">
        <f t="shared" si="1657"/>
        <v>1789.395</v>
      </c>
      <c r="J2216" s="2">
        <f t="shared" si="1658"/>
        <v>9.3141118739255031</v>
      </c>
      <c r="K2216" s="2">
        <f t="shared" si="1659"/>
        <v>3.3299999999999272</v>
      </c>
      <c r="L2216" s="18">
        <v>9.8150000000000001E-2</v>
      </c>
      <c r="M2216" s="19">
        <v>7.4718178279752436</v>
      </c>
      <c r="N2216" s="4">
        <f t="shared" si="1623"/>
        <v>21.009999999999991</v>
      </c>
      <c r="O2216" s="4">
        <f t="shared" si="1660"/>
        <v>11.602999999999998</v>
      </c>
      <c r="P2216" s="4">
        <f t="shared" si="1624"/>
        <v>1.4019097744360904</v>
      </c>
      <c r="Q2216" s="4">
        <f t="shared" si="1637"/>
        <v>1.244701283311173</v>
      </c>
      <c r="R2216" s="18">
        <f t="shared" si="1625"/>
        <v>1786.8653684210526</v>
      </c>
      <c r="S2216" s="2">
        <f t="shared" si="1626"/>
        <v>18.22463157894731</v>
      </c>
      <c r="T2216" s="22">
        <f t="shared" si="1661"/>
        <v>0</v>
      </c>
      <c r="U2216" s="29">
        <f t="shared" si="1627"/>
        <v>1788.8655068577837</v>
      </c>
      <c r="V2216" s="30">
        <f t="shared" si="1628"/>
        <v>16.224493142216261</v>
      </c>
      <c r="W2216" s="31">
        <f t="shared" si="1638"/>
        <v>0</v>
      </c>
      <c r="X2216" s="35">
        <f t="shared" si="1629"/>
        <v>1788.3777333333333</v>
      </c>
      <c r="Y2216" s="30">
        <f t="shared" si="1630"/>
        <v>16.712266666666665</v>
      </c>
      <c r="Z2216" s="31">
        <f t="shared" si="1639"/>
        <v>0</v>
      </c>
      <c r="AA2216" s="29">
        <f t="shared" si="1631"/>
        <v>1788.7972185643607</v>
      </c>
      <c r="AB2216" s="30">
        <f t="shared" si="1632"/>
        <v>16.292781435639199</v>
      </c>
      <c r="AC2216" s="31">
        <f t="shared" si="1640"/>
        <v>0</v>
      </c>
      <c r="AD2216" s="32">
        <f t="shared" si="1662"/>
        <v>-1</v>
      </c>
      <c r="AE2216" s="33">
        <f t="shared" si="1663"/>
        <v>-1</v>
      </c>
      <c r="AF2216" s="33">
        <f t="shared" si="1664"/>
        <v>-1</v>
      </c>
      <c r="AG2216" s="33">
        <f t="shared" si="1665"/>
        <v>-1</v>
      </c>
      <c r="AH2216" s="38">
        <f t="shared" si="1666"/>
        <v>-1</v>
      </c>
      <c r="AI2216" s="33">
        <f t="shared" si="1667"/>
        <v>-1</v>
      </c>
      <c r="AJ2216" s="39">
        <f t="shared" si="1668"/>
        <v>-1</v>
      </c>
      <c r="AK2216" s="43">
        <f t="shared" si="1669"/>
        <v>-1</v>
      </c>
      <c r="AL2216" s="4">
        <f t="shared" si="1641"/>
        <v>17.680000000000064</v>
      </c>
      <c r="AM2216" s="4">
        <f t="shared" si="1642"/>
        <v>17.242781435639245</v>
      </c>
      <c r="AN2216" s="4">
        <f t="shared" si="1643"/>
        <v>17.242781435639245</v>
      </c>
      <c r="AO2216" s="4">
        <f t="shared" si="1644"/>
        <v>0</v>
      </c>
      <c r="AP2216" s="4">
        <f t="shared" si="1645"/>
        <v>0.43721856436081907</v>
      </c>
      <c r="AQ2216" s="4">
        <f t="shared" si="1646"/>
        <v>0</v>
      </c>
      <c r="AR2216" s="4">
        <f t="shared" si="1633"/>
        <v>16.730000000000018</v>
      </c>
      <c r="AS2216">
        <f t="shared" si="1647"/>
        <v>17.242781435639245</v>
      </c>
      <c r="AT2216" s="6">
        <f t="shared" si="1648"/>
        <v>1</v>
      </c>
      <c r="AU2216" s="4">
        <f t="shared" si="1649"/>
        <v>-6.4805091513164665</v>
      </c>
      <c r="AV2216" s="4">
        <f t="shared" si="1650"/>
        <v>-8.9581821720247738</v>
      </c>
      <c r="AW2216">
        <f t="shared" si="1651"/>
        <v>1</v>
      </c>
      <c r="AX2216">
        <f t="shared" si="1652"/>
        <v>0</v>
      </c>
      <c r="AY2216">
        <f t="shared" si="1653"/>
        <v>0</v>
      </c>
      <c r="AZ2216" s="4">
        <f t="shared" si="1634"/>
        <v>-3.9100000000000006</v>
      </c>
      <c r="BA2216" s="4">
        <f t="shared" si="1654"/>
        <v>59.384999999999756</v>
      </c>
      <c r="BB2216" s="4">
        <f t="shared" si="1635"/>
        <v>32.973333333333223</v>
      </c>
      <c r="BC2216" s="4">
        <f t="shared" si="1636"/>
        <v>150.15599999999995</v>
      </c>
      <c r="BM2216">
        <f t="shared" si="1655"/>
        <v>1</v>
      </c>
    </row>
    <row r="2217" spans="1:65" x14ac:dyDescent="0.25">
      <c r="A2217">
        <v>298</v>
      </c>
      <c r="B2217" s="1">
        <v>41613</v>
      </c>
      <c r="C2217" s="2">
        <v>1792.82</v>
      </c>
      <c r="D2217" s="2">
        <v>1792.82</v>
      </c>
      <c r="E2217" s="2">
        <v>1783.38</v>
      </c>
      <c r="F2217" s="2">
        <v>1785.03</v>
      </c>
      <c r="G2217" s="2">
        <v>3336880000</v>
      </c>
      <c r="H2217" s="2">
        <f t="shared" si="1656"/>
        <v>7.8450717722090335</v>
      </c>
      <c r="I2217" s="2">
        <f t="shared" si="1657"/>
        <v>1788.5139999999999</v>
      </c>
      <c r="J2217" s="2">
        <f t="shared" si="1658"/>
        <v>9.5577267722315398</v>
      </c>
      <c r="K2217" s="2">
        <f t="shared" si="1659"/>
        <v>9.9999999999909051E-3</v>
      </c>
      <c r="L2217" s="18">
        <v>0.12240000000000001</v>
      </c>
      <c r="M2217" s="19">
        <v>9.3584976385415466</v>
      </c>
      <c r="N2217" s="4">
        <f t="shared" si="1623"/>
        <v>9.4399999999998272</v>
      </c>
      <c r="O2217" s="4">
        <f t="shared" si="1660"/>
        <v>11.081000000000017</v>
      </c>
      <c r="P2217" s="4">
        <f t="shared" si="1624"/>
        <v>1.8353684210526313</v>
      </c>
      <c r="Q2217" s="4">
        <f t="shared" si="1637"/>
        <v>1.2961714302145022</v>
      </c>
      <c r="R2217" s="18">
        <f t="shared" si="1625"/>
        <v>1794.9750075187969</v>
      </c>
      <c r="S2217" s="2">
        <f t="shared" si="1626"/>
        <v>9.945007518796956</v>
      </c>
      <c r="T2217" s="22">
        <f t="shared" si="1661"/>
        <v>0</v>
      </c>
      <c r="U2217" s="29">
        <f t="shared" si="1627"/>
        <v>1793.375893984723</v>
      </c>
      <c r="V2217" s="30">
        <f t="shared" si="1628"/>
        <v>8.345893984723034</v>
      </c>
      <c r="W2217" s="31">
        <f t="shared" si="1638"/>
        <v>1</v>
      </c>
      <c r="X2217" s="35">
        <f t="shared" si="1629"/>
        <v>1790.6974666666665</v>
      </c>
      <c r="Y2217" s="30">
        <f t="shared" si="1630"/>
        <v>5.6674666666665416</v>
      </c>
      <c r="Z2217" s="31">
        <f t="shared" si="1639"/>
        <v>1</v>
      </c>
      <c r="AA2217" s="29">
        <f t="shared" si="1631"/>
        <v>1793.0009141601952</v>
      </c>
      <c r="AB2217" s="30">
        <f t="shared" si="1632"/>
        <v>7.9709141601952069</v>
      </c>
      <c r="AC2217" s="31">
        <f t="shared" si="1640"/>
        <v>1</v>
      </c>
      <c r="AD2217" s="32">
        <f t="shared" si="1662"/>
        <v>1</v>
      </c>
      <c r="AE2217" s="33">
        <f t="shared" si="1663"/>
        <v>1</v>
      </c>
      <c r="AF2217" s="33">
        <f t="shared" si="1664"/>
        <v>1</v>
      </c>
      <c r="AG2217" s="33">
        <f t="shared" si="1665"/>
        <v>1</v>
      </c>
      <c r="AH2217" s="38">
        <f t="shared" si="1666"/>
        <v>1</v>
      </c>
      <c r="AI2217" s="33">
        <f t="shared" si="1667"/>
        <v>1</v>
      </c>
      <c r="AJ2217" s="39">
        <f t="shared" si="1668"/>
        <v>1</v>
      </c>
      <c r="AK2217" s="43">
        <f t="shared" si="1669"/>
        <v>1</v>
      </c>
      <c r="AL2217" s="4">
        <f t="shared" si="1641"/>
        <v>0</v>
      </c>
      <c r="AM2217" s="4">
        <f t="shared" si="1642"/>
        <v>-0.18091416019524331</v>
      </c>
      <c r="AN2217" s="4">
        <f t="shared" si="1643"/>
        <v>0.18091416019524331</v>
      </c>
      <c r="AO2217" s="4">
        <f t="shared" si="1644"/>
        <v>-9.4399999999998272</v>
      </c>
      <c r="AP2217" s="4">
        <f t="shared" si="1645"/>
        <v>9.6209141601950705</v>
      </c>
      <c r="AQ2217" s="4">
        <f t="shared" si="1646"/>
        <v>9.4399999999998272</v>
      </c>
      <c r="AR2217" s="4">
        <f t="shared" si="1633"/>
        <v>7.7899999999999636</v>
      </c>
      <c r="AS2217">
        <f t="shared" si="1647"/>
        <v>9.4399999999998272</v>
      </c>
      <c r="AT2217" s="6">
        <f t="shared" si="1648"/>
        <v>0</v>
      </c>
      <c r="AU2217" s="4">
        <f t="shared" si="1649"/>
        <v>0.62758265933111268</v>
      </c>
      <c r="AV2217" s="4">
        <f t="shared" si="1650"/>
        <v>1.868497638541583</v>
      </c>
      <c r="AW2217">
        <f t="shared" si="1651"/>
        <v>0</v>
      </c>
      <c r="AX2217">
        <f t="shared" si="1652"/>
        <v>0</v>
      </c>
      <c r="AY2217">
        <f t="shared" si="1653"/>
        <v>0</v>
      </c>
      <c r="AZ2217" s="4">
        <f t="shared" si="1634"/>
        <v>6.94</v>
      </c>
      <c r="BA2217" s="4">
        <f t="shared" si="1654"/>
        <v>63.29499999999976</v>
      </c>
      <c r="BB2217" s="4">
        <f t="shared" si="1635"/>
        <v>36.883333333333226</v>
      </c>
      <c r="BC2217" s="4">
        <f t="shared" si="1636"/>
        <v>151.93999999999997</v>
      </c>
      <c r="BM2217">
        <f t="shared" si="1655"/>
        <v>1</v>
      </c>
    </row>
    <row r="2218" spans="1:65" x14ac:dyDescent="0.25">
      <c r="A2218">
        <v>297</v>
      </c>
      <c r="B2218" s="1">
        <v>41612</v>
      </c>
      <c r="C2218" s="2">
        <v>1793.15</v>
      </c>
      <c r="D2218" s="2">
        <v>1799.8</v>
      </c>
      <c r="E2218" s="2">
        <v>1779.09</v>
      </c>
      <c r="F2218" s="2">
        <v>1792.81</v>
      </c>
      <c r="G2218" s="2">
        <v>3610540000</v>
      </c>
      <c r="H2218" s="2">
        <f t="shared" si="1656"/>
        <v>8.2075025975560205</v>
      </c>
      <c r="I2218" s="2">
        <f t="shared" si="1657"/>
        <v>1787.123</v>
      </c>
      <c r="J2218" s="2">
        <f t="shared" si="1658"/>
        <v>10.096983603766862</v>
      </c>
      <c r="K2218" s="2">
        <f t="shared" si="1659"/>
        <v>-2</v>
      </c>
      <c r="L2218" s="18">
        <v>0.11435000000000001</v>
      </c>
      <c r="M2218" s="19">
        <v>8.7544197037660361</v>
      </c>
      <c r="N2218" s="4">
        <f t="shared" si="1623"/>
        <v>20.710000000000036</v>
      </c>
      <c r="O2218" s="4">
        <f t="shared" si="1660"/>
        <v>11.987000000000034</v>
      </c>
      <c r="P2218" s="4">
        <f t="shared" si="1624"/>
        <v>2.1650075187969926</v>
      </c>
      <c r="Q2218" s="4">
        <f t="shared" si="1637"/>
        <v>1.425369191597708</v>
      </c>
      <c r="R2218" s="18">
        <f t="shared" si="1625"/>
        <v>1797.6073684210528</v>
      </c>
      <c r="S2218" s="2">
        <f t="shared" si="1626"/>
        <v>4.7973684210528518</v>
      </c>
      <c r="T2218" s="22">
        <f t="shared" si="1661"/>
        <v>1</v>
      </c>
      <c r="U2218" s="29">
        <f t="shared" si="1627"/>
        <v>1793.7158630044185</v>
      </c>
      <c r="V2218" s="30">
        <f t="shared" si="1628"/>
        <v>0.90586300441850653</v>
      </c>
      <c r="W2218" s="31">
        <f t="shared" si="1638"/>
        <v>1</v>
      </c>
      <c r="X2218" s="35">
        <f t="shared" si="1629"/>
        <v>1791.3573333333336</v>
      </c>
      <c r="Y2218" s="30">
        <f t="shared" si="1630"/>
        <v>1.4526666666663459</v>
      </c>
      <c r="Z2218" s="31">
        <f t="shared" si="1639"/>
        <v>1</v>
      </c>
      <c r="AA2218" s="29">
        <f t="shared" si="1631"/>
        <v>1793.3856688504666</v>
      </c>
      <c r="AB2218" s="30">
        <f t="shared" si="1632"/>
        <v>0.57566885046662719</v>
      </c>
      <c r="AC2218" s="31">
        <f t="shared" si="1640"/>
        <v>1</v>
      </c>
      <c r="AD2218" s="32">
        <f t="shared" si="1662"/>
        <v>1</v>
      </c>
      <c r="AE2218" s="33">
        <f t="shared" si="1663"/>
        <v>1</v>
      </c>
      <c r="AF2218" s="33">
        <f t="shared" si="1664"/>
        <v>1</v>
      </c>
      <c r="AG2218" s="33">
        <f t="shared" si="1665"/>
        <v>1</v>
      </c>
      <c r="AH2218" s="38">
        <f t="shared" si="1666"/>
        <v>1</v>
      </c>
      <c r="AI2218" s="33">
        <f t="shared" si="1667"/>
        <v>1</v>
      </c>
      <c r="AJ2218" s="39">
        <f t="shared" si="1668"/>
        <v>1</v>
      </c>
      <c r="AK2218" s="43">
        <f t="shared" si="1669"/>
        <v>1</v>
      </c>
      <c r="AL2218" s="4">
        <f t="shared" si="1641"/>
        <v>6.6499999999998636</v>
      </c>
      <c r="AM2218" s="4">
        <f t="shared" si="1642"/>
        <v>6.4143311495333819</v>
      </c>
      <c r="AN2218" s="4">
        <f t="shared" si="1643"/>
        <v>6.4143311495333819</v>
      </c>
      <c r="AO2218" s="4">
        <f t="shared" si="1644"/>
        <v>-14.060000000000173</v>
      </c>
      <c r="AP2218" s="4">
        <f t="shared" si="1645"/>
        <v>14.295668850466654</v>
      </c>
      <c r="AQ2218" s="4">
        <f t="shared" si="1646"/>
        <v>14.060000000000173</v>
      </c>
      <c r="AR2218" s="4">
        <f t="shared" si="1633"/>
        <v>0.34000000000014552</v>
      </c>
      <c r="AS2218">
        <f t="shared" si="1647"/>
        <v>14.060000000000173</v>
      </c>
      <c r="AT2218" s="6">
        <f t="shared" si="1648"/>
        <v>1</v>
      </c>
      <c r="AU2218" s="4">
        <f t="shared" si="1649"/>
        <v>-4.2163092238146316</v>
      </c>
      <c r="AV2218" s="4">
        <f t="shared" si="1650"/>
        <v>8.7144197037658913</v>
      </c>
      <c r="AW2218">
        <f t="shared" si="1651"/>
        <v>0</v>
      </c>
      <c r="AX2218">
        <f t="shared" si="1652"/>
        <v>1</v>
      </c>
      <c r="AY2218">
        <f t="shared" si="1653"/>
        <v>0</v>
      </c>
      <c r="AZ2218" s="4">
        <f t="shared" si="1634"/>
        <v>-3.9100000000000006</v>
      </c>
      <c r="BA2218" s="4">
        <f t="shared" si="1654"/>
        <v>56.354999999999762</v>
      </c>
      <c r="BB2218" s="4">
        <f t="shared" si="1635"/>
        <v>29.943333333333225</v>
      </c>
      <c r="BC2218" s="4">
        <f t="shared" si="1636"/>
        <v>152.07200000000003</v>
      </c>
      <c r="BM2218">
        <f t="shared" si="1655"/>
        <v>1</v>
      </c>
    </row>
    <row r="2219" spans="1:65" x14ac:dyDescent="0.25">
      <c r="A2219">
        <v>296</v>
      </c>
      <c r="B2219" s="1">
        <v>41611</v>
      </c>
      <c r="C2219" s="2">
        <v>1800.1</v>
      </c>
      <c r="D2219" s="2">
        <v>1800.1</v>
      </c>
      <c r="E2219" s="2">
        <v>1787.85</v>
      </c>
      <c r="F2219" s="2">
        <v>1795.15</v>
      </c>
      <c r="G2219" s="2">
        <v>3475680000</v>
      </c>
      <c r="H2219" s="2">
        <f t="shared" si="1656"/>
        <v>8.4300771711243083</v>
      </c>
      <c r="I2219" s="2">
        <f t="shared" si="1657"/>
        <v>1785.7489999999998</v>
      </c>
      <c r="J2219" s="2">
        <f t="shared" si="1658"/>
        <v>9.6153725055794084</v>
      </c>
      <c r="K2219" s="2">
        <f t="shared" si="1659"/>
        <v>-0.8000000000001819</v>
      </c>
      <c r="L2219" s="18">
        <v>0.11144999999999999</v>
      </c>
      <c r="M2219" s="19">
        <v>8.5597311097265578</v>
      </c>
      <c r="N2219" s="4">
        <f t="shared" si="1623"/>
        <v>13.050000000000182</v>
      </c>
      <c r="O2219" s="4">
        <f t="shared" si="1660"/>
        <v>10.995000000000028</v>
      </c>
      <c r="P2219" s="4">
        <f t="shared" si="1624"/>
        <v>2.4573684210526316</v>
      </c>
      <c r="Q2219" s="4">
        <f t="shared" si="1637"/>
        <v>1.4509307805596456</v>
      </c>
      <c r="R2219" s="18">
        <f t="shared" si="1625"/>
        <v>1803.497052631579</v>
      </c>
      <c r="S2219" s="2">
        <f t="shared" si="1626"/>
        <v>8.3470526315788902</v>
      </c>
      <c r="T2219" s="22">
        <f t="shared" si="1661"/>
        <v>1</v>
      </c>
      <c r="U2219" s="29">
        <f t="shared" si="1627"/>
        <v>1800.693982715075</v>
      </c>
      <c r="V2219" s="30">
        <f t="shared" si="1628"/>
        <v>5.5439827150748897</v>
      </c>
      <c r="W2219" s="31">
        <f t="shared" si="1638"/>
        <v>1</v>
      </c>
      <c r="X2219" s="35">
        <f t="shared" si="1629"/>
        <v>1799.6157333333338</v>
      </c>
      <c r="Y2219" s="30">
        <f t="shared" si="1630"/>
        <v>4.4657333333336737</v>
      </c>
      <c r="Z2219" s="31">
        <f t="shared" si="1639"/>
        <v>1</v>
      </c>
      <c r="AA2219" s="29">
        <f t="shared" si="1631"/>
        <v>1800.5430278016313</v>
      </c>
      <c r="AB2219" s="30">
        <f t="shared" si="1632"/>
        <v>5.3930278016312059</v>
      </c>
      <c r="AC2219" s="31">
        <f t="shared" si="1640"/>
        <v>1</v>
      </c>
      <c r="AD2219" s="32">
        <f t="shared" si="1662"/>
        <v>1</v>
      </c>
      <c r="AE2219" s="33">
        <f t="shared" si="1663"/>
        <v>1</v>
      </c>
      <c r="AF2219" s="33">
        <f t="shared" si="1664"/>
        <v>1</v>
      </c>
      <c r="AG2219" s="33">
        <f t="shared" si="1665"/>
        <v>1</v>
      </c>
      <c r="AH2219" s="38">
        <f t="shared" si="1666"/>
        <v>1</v>
      </c>
      <c r="AI2219" s="33">
        <f t="shared" si="1667"/>
        <v>1</v>
      </c>
      <c r="AJ2219" s="39">
        <f t="shared" si="1668"/>
        <v>1</v>
      </c>
      <c r="AK2219" s="43">
        <f t="shared" si="1669"/>
        <v>1</v>
      </c>
      <c r="AL2219" s="4">
        <f t="shared" si="1641"/>
        <v>0</v>
      </c>
      <c r="AM2219" s="4">
        <f t="shared" si="1642"/>
        <v>-0.44302780163138777</v>
      </c>
      <c r="AN2219" s="4">
        <f t="shared" si="1643"/>
        <v>0.44302780163138777</v>
      </c>
      <c r="AO2219" s="4">
        <f t="shared" si="1644"/>
        <v>-12.25</v>
      </c>
      <c r="AP2219" s="4">
        <f t="shared" si="1645"/>
        <v>12.693027801631388</v>
      </c>
      <c r="AQ2219" s="4">
        <f t="shared" si="1646"/>
        <v>12.25</v>
      </c>
      <c r="AR2219" s="4">
        <f t="shared" si="1633"/>
        <v>4.9499999999998181</v>
      </c>
      <c r="AS2219">
        <f t="shared" si="1647"/>
        <v>12.25</v>
      </c>
      <c r="AT2219" s="6">
        <f t="shared" si="1648"/>
        <v>1</v>
      </c>
      <c r="AU2219" s="4">
        <f t="shared" si="1649"/>
        <v>-2.6053110653924865</v>
      </c>
      <c r="AV2219" s="4">
        <f t="shared" si="1650"/>
        <v>3.9097311097267395</v>
      </c>
      <c r="AW2219">
        <f t="shared" si="1651"/>
        <v>0</v>
      </c>
      <c r="AX2219">
        <f t="shared" si="1652"/>
        <v>1</v>
      </c>
      <c r="AY2219">
        <f t="shared" si="1653"/>
        <v>0</v>
      </c>
      <c r="AZ2219" s="4">
        <f t="shared" si="1634"/>
        <v>-3.9100000000000006</v>
      </c>
      <c r="BA2219" s="4">
        <f t="shared" si="1654"/>
        <v>60.264999999999766</v>
      </c>
      <c r="BB2219" s="4">
        <f t="shared" si="1635"/>
        <v>33.853333333333225</v>
      </c>
      <c r="BC2219" s="4">
        <f t="shared" si="1636"/>
        <v>154.85199999999995</v>
      </c>
      <c r="BM2219">
        <f t="shared" si="1655"/>
        <v>1</v>
      </c>
    </row>
    <row r="2220" spans="1:65" x14ac:dyDescent="0.25">
      <c r="A2220">
        <v>295</v>
      </c>
      <c r="B2220" s="1">
        <v>41610</v>
      </c>
      <c r="C2220" s="2">
        <v>1806.55</v>
      </c>
      <c r="D2220" s="2">
        <v>1810.02</v>
      </c>
      <c r="E2220" s="2">
        <v>1798.6</v>
      </c>
      <c r="F2220" s="2">
        <v>1800.9</v>
      </c>
      <c r="G2220" s="2">
        <v>3095430000</v>
      </c>
      <c r="H2220" s="2">
        <f t="shared" si="1656"/>
        <v>8.4197627968699731</v>
      </c>
      <c r="I2220" s="2">
        <f t="shared" si="1657"/>
        <v>1783.914</v>
      </c>
      <c r="J2220" s="2">
        <f t="shared" si="1658"/>
        <v>9.6348533979505717</v>
      </c>
      <c r="K2220" s="2">
        <f t="shared" si="1659"/>
        <v>0.74000000000000909</v>
      </c>
      <c r="L2220" s="18">
        <v>0.1089</v>
      </c>
      <c r="M2220" s="19">
        <v>8.3866860300934913</v>
      </c>
      <c r="N2220" s="4">
        <f t="shared" si="1623"/>
        <v>11.420000000000073</v>
      </c>
      <c r="O2220" s="4">
        <f t="shared" si="1660"/>
        <v>11.123000000000001</v>
      </c>
      <c r="P2220" s="4">
        <f t="shared" si="1624"/>
        <v>2.5970526315789448</v>
      </c>
      <c r="Q2220" s="4">
        <f t="shared" si="1637"/>
        <v>1.5230326027563594</v>
      </c>
      <c r="R2220" s="18">
        <f t="shared" si="1625"/>
        <v>1808.504872180451</v>
      </c>
      <c r="S2220" s="2">
        <f t="shared" si="1626"/>
        <v>7.6048721804509114</v>
      </c>
      <c r="T2220" s="22">
        <f t="shared" si="1661"/>
        <v>1</v>
      </c>
      <c r="U2220" s="29">
        <f t="shared" si="1627"/>
        <v>1807.1499674487211</v>
      </c>
      <c r="V2220" s="30">
        <f t="shared" si="1628"/>
        <v>6.2499674487210086</v>
      </c>
      <c r="W2220" s="31">
        <f t="shared" si="1638"/>
        <v>1</v>
      </c>
      <c r="X2220" s="35">
        <f t="shared" si="1629"/>
        <v>1808.2047999999998</v>
      </c>
      <c r="Y2220" s="30">
        <f t="shared" si="1630"/>
        <v>7.3047999999996591</v>
      </c>
      <c r="Z2220" s="31">
        <f t="shared" si="1639"/>
        <v>1</v>
      </c>
      <c r="AA2220" s="29">
        <f t="shared" si="1631"/>
        <v>1807.2976440059001</v>
      </c>
      <c r="AB2220" s="30">
        <f t="shared" si="1632"/>
        <v>6.3976440059000197</v>
      </c>
      <c r="AC2220" s="31">
        <f t="shared" si="1640"/>
        <v>1</v>
      </c>
      <c r="AD2220" s="32">
        <f t="shared" si="1662"/>
        <v>1</v>
      </c>
      <c r="AE2220" s="33">
        <f t="shared" si="1663"/>
        <v>1</v>
      </c>
      <c r="AF2220" s="33">
        <f t="shared" si="1664"/>
        <v>1</v>
      </c>
      <c r="AG2220" s="33">
        <f t="shared" si="1665"/>
        <v>1</v>
      </c>
      <c r="AH2220" s="38">
        <f t="shared" si="1666"/>
        <v>1</v>
      </c>
      <c r="AI2220" s="33">
        <f t="shared" si="1667"/>
        <v>1</v>
      </c>
      <c r="AJ2220" s="39">
        <f t="shared" si="1668"/>
        <v>1</v>
      </c>
      <c r="AK2220" s="43">
        <f t="shared" si="1669"/>
        <v>1</v>
      </c>
      <c r="AL2220" s="4">
        <f t="shared" si="1641"/>
        <v>3.4700000000000273</v>
      </c>
      <c r="AM2220" s="4">
        <f t="shared" si="1642"/>
        <v>2.7223559940998712</v>
      </c>
      <c r="AN2220" s="4">
        <f t="shared" si="1643"/>
        <v>2.7223559940998712</v>
      </c>
      <c r="AO2220" s="4">
        <f t="shared" si="1644"/>
        <v>-7.9500000000000455</v>
      </c>
      <c r="AP2220" s="4">
        <f t="shared" si="1645"/>
        <v>8.6976440059002016</v>
      </c>
      <c r="AQ2220" s="4">
        <f t="shared" si="1646"/>
        <v>7.9500000000000455</v>
      </c>
      <c r="AR2220" s="4">
        <f t="shared" si="1633"/>
        <v>5.6499999999998636</v>
      </c>
      <c r="AS2220">
        <f t="shared" si="1647"/>
        <v>7.9500000000000455</v>
      </c>
      <c r="AT2220" s="6">
        <f t="shared" si="1648"/>
        <v>0</v>
      </c>
      <c r="AU2220" s="4">
        <f t="shared" si="1649"/>
        <v>1.0862647998735788</v>
      </c>
      <c r="AV2220" s="4">
        <f t="shared" si="1650"/>
        <v>3.0366860300936276</v>
      </c>
      <c r="AW2220">
        <f t="shared" si="1651"/>
        <v>0</v>
      </c>
      <c r="AX2220">
        <f t="shared" si="1652"/>
        <v>0</v>
      </c>
      <c r="AY2220">
        <f t="shared" si="1653"/>
        <v>0</v>
      </c>
      <c r="AZ2220" s="4">
        <f t="shared" si="1634"/>
        <v>6.94</v>
      </c>
      <c r="BA2220" s="4">
        <f t="shared" si="1654"/>
        <v>64.17499999999977</v>
      </c>
      <c r="BB2220" s="4">
        <f t="shared" si="1635"/>
        <v>37.763333333333229</v>
      </c>
      <c r="BC2220" s="4">
        <f t="shared" si="1636"/>
        <v>157.43199999999996</v>
      </c>
      <c r="BM2220">
        <f t="shared" si="1655"/>
        <v>1</v>
      </c>
    </row>
    <row r="2221" spans="1:65" x14ac:dyDescent="0.25">
      <c r="A2221">
        <v>294</v>
      </c>
      <c r="B2221" s="1">
        <v>41607</v>
      </c>
      <c r="C2221" s="2">
        <v>1808.69</v>
      </c>
      <c r="D2221" s="2">
        <v>1813.55</v>
      </c>
      <c r="E2221" s="2">
        <v>1803.98</v>
      </c>
      <c r="F2221" s="2">
        <v>1805.81</v>
      </c>
      <c r="G2221" s="2">
        <v>1598300000</v>
      </c>
      <c r="H2221" s="2">
        <f t="shared" si="1656"/>
        <v>8.2899057761700625</v>
      </c>
      <c r="I2221" s="2">
        <f t="shared" si="1657"/>
        <v>1781.5214999999996</v>
      </c>
      <c r="J2221" s="2">
        <f t="shared" si="1658"/>
        <v>9.432555661950218</v>
      </c>
      <c r="K2221" s="2">
        <f t="shared" si="1659"/>
        <v>1.4600000000000364</v>
      </c>
      <c r="L2221" s="18">
        <v>0.10195000000000001</v>
      </c>
      <c r="M2221" s="19">
        <v>7.8576215651074994</v>
      </c>
      <c r="N2221" s="4">
        <f t="shared" si="1623"/>
        <v>9.5699999999999363</v>
      </c>
      <c r="O2221" s="4">
        <f t="shared" si="1660"/>
        <v>10.741000000000009</v>
      </c>
      <c r="P2221" s="4">
        <f t="shared" si="1624"/>
        <v>2.6948721804511222</v>
      </c>
      <c r="Q2221" s="4">
        <f t="shared" si="1637"/>
        <v>1.5383780736438879</v>
      </c>
      <c r="R2221" s="18">
        <f t="shared" si="1625"/>
        <v>1809.958984962406</v>
      </c>
      <c r="S2221" s="2">
        <f t="shared" si="1626"/>
        <v>4.1489849624060753</v>
      </c>
      <c r="T2221" s="22">
        <f t="shared" si="1661"/>
        <v>1</v>
      </c>
      <c r="U2221" s="29">
        <f t="shared" si="1627"/>
        <v>1809.2872068188856</v>
      </c>
      <c r="V2221" s="30">
        <f t="shared" si="1628"/>
        <v>3.4772068188856338</v>
      </c>
      <c r="W2221" s="31">
        <f t="shared" si="1638"/>
        <v>1</v>
      </c>
      <c r="X2221" s="35">
        <f t="shared" si="1629"/>
        <v>1808.7381333333333</v>
      </c>
      <c r="Y2221" s="30">
        <f t="shared" si="1630"/>
        <v>2.928133333333335</v>
      </c>
      <c r="Z2221" s="31">
        <f t="shared" si="1639"/>
        <v>1</v>
      </c>
      <c r="AA2221" s="29">
        <f t="shared" si="1631"/>
        <v>1809.2103365309083</v>
      </c>
      <c r="AB2221" s="30">
        <f t="shared" si="1632"/>
        <v>3.400336530908362</v>
      </c>
      <c r="AC2221" s="31">
        <f t="shared" si="1640"/>
        <v>1</v>
      </c>
      <c r="AD2221" s="32">
        <f t="shared" si="1662"/>
        <v>1</v>
      </c>
      <c r="AE2221" s="33">
        <f t="shared" si="1663"/>
        <v>1</v>
      </c>
      <c r="AF2221" s="33">
        <f t="shared" si="1664"/>
        <v>1</v>
      </c>
      <c r="AG2221" s="33">
        <f t="shared" si="1665"/>
        <v>1</v>
      </c>
      <c r="AH2221" s="38">
        <f t="shared" si="1666"/>
        <v>1</v>
      </c>
      <c r="AI2221" s="33">
        <f t="shared" si="1667"/>
        <v>1</v>
      </c>
      <c r="AJ2221" s="39">
        <f t="shared" si="1668"/>
        <v>1</v>
      </c>
      <c r="AK2221" s="43">
        <f t="shared" si="1669"/>
        <v>1</v>
      </c>
      <c r="AL2221" s="4">
        <f t="shared" si="1641"/>
        <v>4.8599999999999</v>
      </c>
      <c r="AM2221" s="4">
        <f t="shared" si="1642"/>
        <v>4.3396634690916471</v>
      </c>
      <c r="AN2221" s="4">
        <f t="shared" si="1643"/>
        <v>4.3396634690916471</v>
      </c>
      <c r="AO2221" s="4">
        <f t="shared" si="1644"/>
        <v>-4.7100000000000364</v>
      </c>
      <c r="AP2221" s="4">
        <f t="shared" si="1645"/>
        <v>5.2303365309082892</v>
      </c>
      <c r="AQ2221" s="4">
        <f t="shared" si="1646"/>
        <v>4.7100000000000364</v>
      </c>
      <c r="AR2221" s="4">
        <f t="shared" si="1633"/>
        <v>2.8800000000001091</v>
      </c>
      <c r="AS2221">
        <f t="shared" si="1647"/>
        <v>4.7100000000000364</v>
      </c>
      <c r="AT2221" s="6">
        <f t="shared" si="1648"/>
        <v>0</v>
      </c>
      <c r="AU2221" s="4">
        <f t="shared" si="1649"/>
        <v>3.3666701664734848</v>
      </c>
      <c r="AV2221" s="4">
        <f t="shared" si="1650"/>
        <v>5.2776215651073901</v>
      </c>
      <c r="AW2221">
        <f t="shared" si="1651"/>
        <v>0</v>
      </c>
      <c r="AX2221">
        <f t="shared" si="1652"/>
        <v>0</v>
      </c>
      <c r="AY2221">
        <f t="shared" si="1653"/>
        <v>0</v>
      </c>
      <c r="AZ2221" s="4">
        <f t="shared" si="1634"/>
        <v>6.94</v>
      </c>
      <c r="BA2221" s="4">
        <f t="shared" si="1654"/>
        <v>57.234999999999772</v>
      </c>
      <c r="BB2221" s="4">
        <f t="shared" si="1635"/>
        <v>30.823333333333228</v>
      </c>
      <c r="BC2221" s="4">
        <f t="shared" si="1636"/>
        <v>158.28800000000001</v>
      </c>
      <c r="BM2221">
        <f t="shared" si="1655"/>
        <v>1</v>
      </c>
    </row>
    <row r="2222" spans="1:65" x14ac:dyDescent="0.25">
      <c r="A2222">
        <v>293</v>
      </c>
      <c r="B2222" s="1">
        <v>41605</v>
      </c>
      <c r="C2222" s="2">
        <v>1803.48</v>
      </c>
      <c r="D2222" s="2">
        <v>1808.27</v>
      </c>
      <c r="E2222" s="2">
        <v>1802.77</v>
      </c>
      <c r="F2222" s="2">
        <v>1807.23</v>
      </c>
      <c r="G2222" s="2">
        <v>2613590000</v>
      </c>
      <c r="H2222" s="2">
        <f t="shared" si="1656"/>
        <v>8.351908364759101</v>
      </c>
      <c r="I2222" s="2">
        <f t="shared" si="1657"/>
        <v>1779.2489999999998</v>
      </c>
      <c r="J2222" s="2">
        <f t="shared" si="1658"/>
        <v>9.3522349707098407</v>
      </c>
      <c r="K2222" s="2">
        <f t="shared" si="1659"/>
        <v>0.73000000000001819</v>
      </c>
      <c r="L2222" s="18">
        <v>9.1350000000000001E-2</v>
      </c>
      <c r="M2222" s="19">
        <v>7.0231914491074097</v>
      </c>
      <c r="N2222" s="4">
        <f t="shared" si="1623"/>
        <v>5.5199999999999818</v>
      </c>
      <c r="O2222" s="4">
        <f t="shared" si="1660"/>
        <v>10.91500000000001</v>
      </c>
      <c r="P2222" s="4">
        <f t="shared" si="1624"/>
        <v>2.728984962406011</v>
      </c>
      <c r="Q2222" s="4">
        <f t="shared" si="1637"/>
        <v>1.5312995356037145</v>
      </c>
      <c r="R2222" s="18">
        <f t="shared" si="1625"/>
        <v>1805.3198721804511</v>
      </c>
      <c r="S2222" s="2">
        <f t="shared" si="1626"/>
        <v>1.9101278195489613</v>
      </c>
      <c r="T2222" s="22">
        <f t="shared" si="1661"/>
        <v>1</v>
      </c>
      <c r="U2222" s="29">
        <f t="shared" si="1627"/>
        <v>1804.0730251857585</v>
      </c>
      <c r="V2222" s="30">
        <f t="shared" si="1628"/>
        <v>3.1569748142414937</v>
      </c>
      <c r="W2222" s="31">
        <f t="shared" si="1638"/>
        <v>1</v>
      </c>
      <c r="X2222" s="35">
        <f t="shared" si="1629"/>
        <v>1802.4026666666666</v>
      </c>
      <c r="Y2222" s="30">
        <f t="shared" si="1630"/>
        <v>4.8273333333333994</v>
      </c>
      <c r="Z2222" s="31">
        <f t="shared" si="1639"/>
        <v>1</v>
      </c>
      <c r="AA2222" s="29">
        <f t="shared" si="1631"/>
        <v>1803.8391749930856</v>
      </c>
      <c r="AB2222" s="30">
        <f t="shared" si="1632"/>
        <v>3.3908250069143833</v>
      </c>
      <c r="AC2222" s="31">
        <f t="shared" si="1640"/>
        <v>1</v>
      </c>
      <c r="AD2222" s="32">
        <f t="shared" si="1662"/>
        <v>1</v>
      </c>
      <c r="AE2222" s="33">
        <f t="shared" si="1663"/>
        <v>1</v>
      </c>
      <c r="AF2222" s="33">
        <f t="shared" si="1664"/>
        <v>0</v>
      </c>
      <c r="AG2222" s="33">
        <f t="shared" si="1665"/>
        <v>0</v>
      </c>
      <c r="AH2222" s="38">
        <f t="shared" si="1666"/>
        <v>1</v>
      </c>
      <c r="AI2222" s="33">
        <f t="shared" si="1667"/>
        <v>1</v>
      </c>
      <c r="AJ2222" s="39">
        <f t="shared" si="1668"/>
        <v>1</v>
      </c>
      <c r="AK2222" s="43">
        <f t="shared" si="1669"/>
        <v>1</v>
      </c>
      <c r="AL2222" s="4">
        <f t="shared" si="1641"/>
        <v>4.7899999999999636</v>
      </c>
      <c r="AM2222" s="4">
        <f t="shared" si="1642"/>
        <v>4.4308250069143469</v>
      </c>
      <c r="AN2222" s="4">
        <f t="shared" si="1643"/>
        <v>4.4308250069143469</v>
      </c>
      <c r="AO2222" s="4">
        <f t="shared" si="1644"/>
        <v>-0.71000000000003638</v>
      </c>
      <c r="AP2222" s="4">
        <f t="shared" si="1645"/>
        <v>1.0691749930856531</v>
      </c>
      <c r="AQ2222" s="4">
        <f t="shared" si="1646"/>
        <v>0.71000000000003638</v>
      </c>
      <c r="AR2222" s="4">
        <f t="shared" si="1633"/>
        <v>3.75</v>
      </c>
      <c r="AS2222">
        <f t="shared" si="1647"/>
        <v>4.4308250069143469</v>
      </c>
      <c r="AT2222" s="6">
        <f t="shared" si="1648"/>
        <v>0</v>
      </c>
      <c r="AU2222" s="4">
        <f t="shared" si="1649"/>
        <v>3.821438145626173</v>
      </c>
      <c r="AV2222" s="4">
        <f t="shared" si="1650"/>
        <v>3.5731914491074095</v>
      </c>
      <c r="AW2222">
        <f t="shared" si="1651"/>
        <v>0</v>
      </c>
      <c r="AX2222">
        <f t="shared" si="1652"/>
        <v>0</v>
      </c>
      <c r="AY2222">
        <f t="shared" si="1653"/>
        <v>0</v>
      </c>
      <c r="AZ2222" s="4">
        <f t="shared" si="1634"/>
        <v>6.94</v>
      </c>
      <c r="BA2222" s="4">
        <f t="shared" si="1654"/>
        <v>50.294999999999774</v>
      </c>
      <c r="BB2222" s="4">
        <f t="shared" si="1635"/>
        <v>23.883333333333226</v>
      </c>
      <c r="BC2222" s="4">
        <f t="shared" si="1636"/>
        <v>156.20400000000001</v>
      </c>
      <c r="BM2222">
        <f t="shared" si="1655"/>
        <v>1</v>
      </c>
    </row>
    <row r="2223" spans="1:65" x14ac:dyDescent="0.25">
      <c r="A2223">
        <v>292</v>
      </c>
      <c r="B2223" s="1">
        <v>41604</v>
      </c>
      <c r="C2223" s="2">
        <v>1802.87</v>
      </c>
      <c r="D2223" s="2">
        <v>1808.42</v>
      </c>
      <c r="E2223" s="2">
        <v>1800.77</v>
      </c>
      <c r="F2223" s="2">
        <v>1802.75</v>
      </c>
      <c r="G2223" s="2">
        <v>3427120000</v>
      </c>
      <c r="H2223" s="2">
        <f t="shared" si="1656"/>
        <v>12.064572055770936</v>
      </c>
      <c r="I2223" s="2">
        <f t="shared" si="1657"/>
        <v>1777.6884999999997</v>
      </c>
      <c r="J2223" s="2">
        <f t="shared" si="1658"/>
        <v>11.769435616750764</v>
      </c>
      <c r="K2223" s="2">
        <f t="shared" si="1659"/>
        <v>0.38999999999987267</v>
      </c>
      <c r="L2223" s="18">
        <v>9.3350000000000002E-2</v>
      </c>
      <c r="M2223" s="19">
        <v>7.1758810022091488</v>
      </c>
      <c r="N2223" s="4">
        <f t="shared" si="1623"/>
        <v>7.6500000000000909</v>
      </c>
      <c r="O2223" s="4">
        <f t="shared" si="1660"/>
        <v>12.499000000000001</v>
      </c>
      <c r="P2223" s="4">
        <f t="shared" si="1624"/>
        <v>2.5698721804511235</v>
      </c>
      <c r="Q2223" s="4">
        <f t="shared" si="1637"/>
        <v>1.5205773993808038</v>
      </c>
      <c r="R2223" s="18">
        <f t="shared" si="1625"/>
        <v>1804.772022556391</v>
      </c>
      <c r="S2223" s="2">
        <f t="shared" si="1626"/>
        <v>2.0220225563909935</v>
      </c>
      <c r="T2223" s="22">
        <f t="shared" si="1661"/>
        <v>1</v>
      </c>
      <c r="U2223" s="29">
        <f t="shared" si="1627"/>
        <v>1803.4405516901406</v>
      </c>
      <c r="V2223" s="30">
        <f t="shared" si="1628"/>
        <v>0.69055169014063722</v>
      </c>
      <c r="W2223" s="31">
        <f t="shared" si="1638"/>
        <v>1</v>
      </c>
      <c r="X2223" s="35">
        <f t="shared" si="1629"/>
        <v>1805.7590666666665</v>
      </c>
      <c r="Y2223" s="30">
        <f t="shared" si="1630"/>
        <v>3.0090666666665129</v>
      </c>
      <c r="Z2223" s="31">
        <f t="shared" si="1639"/>
        <v>1</v>
      </c>
      <c r="AA2223" s="29">
        <f t="shared" si="1631"/>
        <v>1803.7651437868542</v>
      </c>
      <c r="AB2223" s="30">
        <f t="shared" si="1632"/>
        <v>1.0151437868541962</v>
      </c>
      <c r="AC2223" s="31">
        <f t="shared" si="1640"/>
        <v>1</v>
      </c>
      <c r="AD2223" s="32">
        <f t="shared" si="1662"/>
        <v>1</v>
      </c>
      <c r="AE2223" s="33">
        <f t="shared" si="1663"/>
        <v>1</v>
      </c>
      <c r="AF2223" s="33">
        <f t="shared" si="1664"/>
        <v>0</v>
      </c>
      <c r="AG2223" s="33">
        <f t="shared" si="1665"/>
        <v>0</v>
      </c>
      <c r="AH2223" s="38">
        <f t="shared" si="1666"/>
        <v>1</v>
      </c>
      <c r="AI2223" s="33">
        <f t="shared" si="1667"/>
        <v>1</v>
      </c>
      <c r="AJ2223" s="39">
        <f t="shared" si="1668"/>
        <v>0</v>
      </c>
      <c r="AK2223" s="43">
        <f t="shared" si="1669"/>
        <v>0</v>
      </c>
      <c r="AL2223" s="4">
        <f t="shared" si="1641"/>
        <v>5.5500000000001819</v>
      </c>
      <c r="AM2223" s="4">
        <f t="shared" si="1642"/>
        <v>4.6548562131458766</v>
      </c>
      <c r="AN2223" s="4">
        <f t="shared" si="1643"/>
        <v>4.6548562131458766</v>
      </c>
      <c r="AO2223" s="4">
        <f t="shared" si="1644"/>
        <v>-2.0999999999999091</v>
      </c>
      <c r="AP2223" s="4">
        <f t="shared" si="1645"/>
        <v>2.9951437868542143</v>
      </c>
      <c r="AQ2223" s="4">
        <f t="shared" si="1646"/>
        <v>2.0999999999999091</v>
      </c>
      <c r="AR2223" s="4">
        <f t="shared" si="1633"/>
        <v>0.11999999999989086</v>
      </c>
      <c r="AS2223">
        <f t="shared" si="1647"/>
        <v>4.6548562131458766</v>
      </c>
      <c r="AT2223" s="6">
        <f t="shared" si="1648"/>
        <v>0</v>
      </c>
      <c r="AU2223" s="4">
        <f t="shared" si="1649"/>
        <v>3.2537928633585746</v>
      </c>
      <c r="AV2223" s="4">
        <f t="shared" si="1650"/>
        <v>7.3558810022092578</v>
      </c>
      <c r="AW2223">
        <f t="shared" si="1651"/>
        <v>0</v>
      </c>
      <c r="AX2223">
        <f t="shared" si="1652"/>
        <v>0</v>
      </c>
      <c r="AY2223">
        <f t="shared" si="1653"/>
        <v>0</v>
      </c>
      <c r="AZ2223" s="4">
        <f t="shared" si="1634"/>
        <v>6.94</v>
      </c>
      <c r="BA2223" s="4">
        <f t="shared" si="1654"/>
        <v>43.354999999999777</v>
      </c>
      <c r="BB2223" s="4">
        <f t="shared" si="1635"/>
        <v>16.943333333333225</v>
      </c>
      <c r="BC2223" s="4">
        <f t="shared" si="1636"/>
        <v>155.95999999999995</v>
      </c>
      <c r="BM2223">
        <f t="shared" si="1655"/>
        <v>1</v>
      </c>
    </row>
    <row r="2224" spans="1:65" x14ac:dyDescent="0.25">
      <c r="A2224">
        <v>291</v>
      </c>
      <c r="B2224" s="1">
        <v>41603</v>
      </c>
      <c r="C2224" s="2">
        <v>1806.33</v>
      </c>
      <c r="D2224" s="2">
        <v>1808.1</v>
      </c>
      <c r="E2224" s="2">
        <v>1800.58</v>
      </c>
      <c r="F2224" s="2">
        <v>1802.48</v>
      </c>
      <c r="G2224" s="2">
        <v>2998540000</v>
      </c>
      <c r="H2224" s="2">
        <f t="shared" si="1656"/>
        <v>12.905652723602261</v>
      </c>
      <c r="I2224" s="2">
        <f t="shared" si="1657"/>
        <v>1775.6914999999997</v>
      </c>
      <c r="J2224" s="2">
        <f t="shared" si="1658"/>
        <v>13.241449515183652</v>
      </c>
      <c r="K2224" s="2">
        <f t="shared" si="1659"/>
        <v>1.5699999999999363</v>
      </c>
      <c r="L2224" s="18">
        <v>8.9349999999999999E-2</v>
      </c>
      <c r="M2224" s="19">
        <v>6.8770861534821321</v>
      </c>
      <c r="N2224" s="4">
        <f t="shared" si="1623"/>
        <v>7.5199999999999818</v>
      </c>
      <c r="O2224" s="4">
        <f t="shared" si="1660"/>
        <v>12.694000000000006</v>
      </c>
      <c r="P2224" s="4">
        <f t="shared" si="1624"/>
        <v>2.2920225563909731</v>
      </c>
      <c r="Q2224" s="4">
        <f t="shared" si="1637"/>
        <v>1.4629530516431897</v>
      </c>
      <c r="R2224" s="18">
        <f t="shared" si="1625"/>
        <v>1806.8726917293234</v>
      </c>
      <c r="S2224" s="2">
        <f t="shared" si="1626"/>
        <v>4.3926917293233601</v>
      </c>
      <c r="T2224" s="22">
        <f t="shared" si="1661"/>
        <v>1</v>
      </c>
      <c r="U2224" s="29">
        <f t="shared" si="1627"/>
        <v>1806.8959976399999</v>
      </c>
      <c r="V2224" s="30">
        <f t="shared" si="1628"/>
        <v>4.4159976399998868</v>
      </c>
      <c r="W2224" s="31">
        <f t="shared" si="1638"/>
        <v>1</v>
      </c>
      <c r="X2224" s="35">
        <f t="shared" si="1629"/>
        <v>1810.2850666666664</v>
      </c>
      <c r="Y2224" s="30">
        <f t="shared" si="1630"/>
        <v>7.8050666666663346</v>
      </c>
      <c r="Z2224" s="31">
        <f t="shared" si="1639"/>
        <v>0</v>
      </c>
      <c r="AA2224" s="29">
        <f t="shared" si="1631"/>
        <v>1807.3704673037332</v>
      </c>
      <c r="AB2224" s="30">
        <f t="shared" si="1632"/>
        <v>4.8904673037332032</v>
      </c>
      <c r="AC2224" s="31">
        <f t="shared" si="1640"/>
        <v>1</v>
      </c>
      <c r="AD2224" s="32">
        <f t="shared" si="1662"/>
        <v>1</v>
      </c>
      <c r="AE2224" s="33">
        <f t="shared" si="1663"/>
        <v>0</v>
      </c>
      <c r="AF2224" s="33">
        <f t="shared" si="1664"/>
        <v>0</v>
      </c>
      <c r="AG2224" s="33">
        <f t="shared" si="1665"/>
        <v>0</v>
      </c>
      <c r="AH2224" s="38">
        <f t="shared" si="1666"/>
        <v>0</v>
      </c>
      <c r="AI2224" s="33">
        <f t="shared" si="1667"/>
        <v>0</v>
      </c>
      <c r="AJ2224" s="39">
        <f t="shared" si="1668"/>
        <v>0</v>
      </c>
      <c r="AK2224" s="43">
        <f t="shared" si="1669"/>
        <v>0</v>
      </c>
      <c r="AL2224" s="4">
        <f t="shared" si="1641"/>
        <v>1.7699999999999818</v>
      </c>
      <c r="AM2224" s="4">
        <f t="shared" si="1642"/>
        <v>0.72953269626668771</v>
      </c>
      <c r="AN2224" s="4">
        <f t="shared" si="1643"/>
        <v>0.72953269626668771</v>
      </c>
      <c r="AO2224" s="4">
        <f t="shared" si="1644"/>
        <v>-5.75</v>
      </c>
      <c r="AP2224" s="4">
        <f t="shared" si="1645"/>
        <v>6.7904673037332941</v>
      </c>
      <c r="AQ2224" s="4">
        <f t="shared" si="1646"/>
        <v>5.75</v>
      </c>
      <c r="AR2224" s="4">
        <f t="shared" si="1633"/>
        <v>3.8499999999999091</v>
      </c>
      <c r="AS2224">
        <f t="shared" si="1647"/>
        <v>5.75</v>
      </c>
      <c r="AT2224" s="6">
        <f t="shared" si="1648"/>
        <v>0</v>
      </c>
      <c r="AU2224" s="4">
        <f t="shared" si="1649"/>
        <v>1.2080163029128554</v>
      </c>
      <c r="AV2224" s="4">
        <f t="shared" si="1650"/>
        <v>3.3270861534822229</v>
      </c>
      <c r="AW2224">
        <f t="shared" si="1651"/>
        <v>0</v>
      </c>
      <c r="AX2224">
        <f t="shared" si="1652"/>
        <v>0</v>
      </c>
      <c r="AY2224">
        <f t="shared" si="1653"/>
        <v>0</v>
      </c>
      <c r="AZ2224" s="4">
        <f t="shared" si="1634"/>
        <v>6.94</v>
      </c>
      <c r="BA2224" s="4">
        <f t="shared" si="1654"/>
        <v>36.414999999999779</v>
      </c>
      <c r="BB2224" s="4">
        <f t="shared" si="1635"/>
        <v>14.629999999999891</v>
      </c>
      <c r="BC2224" s="4">
        <f t="shared" si="1636"/>
        <v>157.34399999999997</v>
      </c>
      <c r="BM2224">
        <f t="shared" si="1655"/>
        <v>0</v>
      </c>
    </row>
    <row r="2225" spans="1:65" x14ac:dyDescent="0.25">
      <c r="A2225">
        <v>290</v>
      </c>
      <c r="B2225" s="1">
        <v>41600</v>
      </c>
      <c r="C2225" s="2">
        <v>1797.21</v>
      </c>
      <c r="D2225" s="2">
        <v>1804.84</v>
      </c>
      <c r="E2225" s="2">
        <v>1794.7</v>
      </c>
      <c r="F2225" s="2">
        <v>1804.76</v>
      </c>
      <c r="G2225" s="2">
        <v>3055140000</v>
      </c>
      <c r="H2225" s="2">
        <f t="shared" si="1656"/>
        <v>12.061235241697089</v>
      </c>
      <c r="I2225" s="2">
        <f t="shared" si="1657"/>
        <v>1773.346</v>
      </c>
      <c r="J2225" s="2">
        <f t="shared" si="1658"/>
        <v>13.029996677706885</v>
      </c>
      <c r="K2225" s="2">
        <f t="shared" si="1659"/>
        <v>1.3600000000001273</v>
      </c>
      <c r="L2225" s="18">
        <v>7.9000000000000001E-2</v>
      </c>
      <c r="M2225" s="19">
        <v>6.0504489590546573</v>
      </c>
      <c r="N2225" s="4">
        <f t="shared" si="1623"/>
        <v>10.139999999999873</v>
      </c>
      <c r="O2225" s="4">
        <f t="shared" si="1660"/>
        <v>12.501000000000023</v>
      </c>
      <c r="P2225" s="4">
        <f t="shared" si="1624"/>
        <v>2.1126917293233043</v>
      </c>
      <c r="Q2225" s="4">
        <f t="shared" si="1637"/>
        <v>1.4512759999999973</v>
      </c>
      <c r="R2225" s="18">
        <f t="shared" si="1625"/>
        <v>1797.7200827067668</v>
      </c>
      <c r="S2225" s="2">
        <f t="shared" si="1626"/>
        <v>7.0399172932332021</v>
      </c>
      <c r="T2225" s="22">
        <f t="shared" si="1661"/>
        <v>0</v>
      </c>
      <c r="U2225" s="29">
        <f t="shared" si="1627"/>
        <v>1797.7427833333334</v>
      </c>
      <c r="V2225" s="30">
        <f t="shared" si="1628"/>
        <v>7.0172166666666271</v>
      </c>
      <c r="W2225" s="31">
        <f t="shared" si="1638"/>
        <v>0</v>
      </c>
      <c r="X2225" s="35">
        <f t="shared" si="1629"/>
        <v>1794.9834666666666</v>
      </c>
      <c r="Y2225" s="30">
        <f t="shared" si="1630"/>
        <v>9.7765333333334183</v>
      </c>
      <c r="Z2225" s="31">
        <f t="shared" si="1639"/>
        <v>0</v>
      </c>
      <c r="AA2225" s="29">
        <f t="shared" si="1631"/>
        <v>1797.356479</v>
      </c>
      <c r="AB2225" s="30">
        <f t="shared" si="1632"/>
        <v>7.4035209999999552</v>
      </c>
      <c r="AC2225" s="31">
        <f t="shared" si="1640"/>
        <v>0</v>
      </c>
      <c r="AD2225" s="32">
        <f t="shared" si="1662"/>
        <v>-1</v>
      </c>
      <c r="AE2225" s="33">
        <f t="shared" si="1663"/>
        <v>0</v>
      </c>
      <c r="AF2225" s="33">
        <f t="shared" si="1664"/>
        <v>0</v>
      </c>
      <c r="AG2225" s="33">
        <f t="shared" si="1665"/>
        <v>0</v>
      </c>
      <c r="AH2225" s="38">
        <f t="shared" si="1666"/>
        <v>-1</v>
      </c>
      <c r="AI2225" s="33">
        <f t="shared" si="1667"/>
        <v>0</v>
      </c>
      <c r="AJ2225" s="39">
        <f t="shared" si="1668"/>
        <v>0</v>
      </c>
      <c r="AK2225" s="43">
        <f t="shared" si="1669"/>
        <v>0</v>
      </c>
      <c r="AL2225" s="4">
        <f t="shared" si="1641"/>
        <v>7.6299999999998818</v>
      </c>
      <c r="AM2225" s="4">
        <f t="shared" si="1642"/>
        <v>7.4835209999998824</v>
      </c>
      <c r="AN2225" s="4">
        <f t="shared" si="1643"/>
        <v>7.4835209999998824</v>
      </c>
      <c r="AO2225" s="4">
        <f t="shared" si="1644"/>
        <v>-2.5099999999999909</v>
      </c>
      <c r="AP2225" s="4">
        <f t="shared" si="1645"/>
        <v>2.6564789999999903</v>
      </c>
      <c r="AQ2225" s="4">
        <f t="shared" si="1646"/>
        <v>2.5099999999999909</v>
      </c>
      <c r="AR2225" s="4">
        <f t="shared" si="1633"/>
        <v>7.5499999999999545</v>
      </c>
      <c r="AS2225">
        <f t="shared" si="1647"/>
        <v>7.4835209999998824</v>
      </c>
      <c r="AT2225" s="6">
        <f t="shared" si="1648"/>
        <v>1</v>
      </c>
      <c r="AU2225" s="4">
        <f t="shared" si="1649"/>
        <v>-0.11419934911067564</v>
      </c>
      <c r="AV2225" s="4">
        <f t="shared" si="1650"/>
        <v>-1.1995510409452972</v>
      </c>
      <c r="AW2225">
        <f t="shared" si="1651"/>
        <v>1</v>
      </c>
      <c r="AX2225">
        <f t="shared" si="1652"/>
        <v>0</v>
      </c>
      <c r="AY2225">
        <f t="shared" si="1653"/>
        <v>0</v>
      </c>
      <c r="AZ2225" s="4">
        <f t="shared" si="1634"/>
        <v>-3.9100000000000006</v>
      </c>
      <c r="BA2225" s="4">
        <f t="shared" si="1654"/>
        <v>29.474999999999778</v>
      </c>
      <c r="BB2225" s="4">
        <f t="shared" si="1635"/>
        <v>14.629999999999891</v>
      </c>
      <c r="BC2225" s="4">
        <f t="shared" si="1636"/>
        <v>153.696</v>
      </c>
      <c r="BM2225">
        <f t="shared" si="1655"/>
        <v>0</v>
      </c>
    </row>
    <row r="2226" spans="1:65" x14ac:dyDescent="0.25">
      <c r="A2226">
        <v>289</v>
      </c>
      <c r="B2226" s="1">
        <v>41599</v>
      </c>
      <c r="C2226" s="2">
        <v>1783.52</v>
      </c>
      <c r="D2226" s="2">
        <v>1797.16</v>
      </c>
      <c r="E2226" s="2">
        <v>1783.52</v>
      </c>
      <c r="F2226" s="2">
        <v>1795.85</v>
      </c>
      <c r="G2226" s="2">
        <v>3256630000</v>
      </c>
      <c r="H2226" s="2">
        <f t="shared" si="1656"/>
        <v>15.41346107213506</v>
      </c>
      <c r="I2226" s="2">
        <f t="shared" si="1657"/>
        <v>1771.2860000000005</v>
      </c>
      <c r="J2226" s="2">
        <f t="shared" si="1658"/>
        <v>14.558356471727652</v>
      </c>
      <c r="K2226" s="2">
        <f t="shared" si="1659"/>
        <v>2.1500000000000909</v>
      </c>
      <c r="L2226" s="18">
        <v>8.4349999999999994E-2</v>
      </c>
      <c r="M2226" s="19">
        <v>6.4081057833819193</v>
      </c>
      <c r="N2226" s="4">
        <f t="shared" si="1623"/>
        <v>15.790000000000191</v>
      </c>
      <c r="O2226" s="4">
        <f t="shared" si="1660"/>
        <v>13.850000000000023</v>
      </c>
      <c r="P2226" s="4">
        <f t="shared" si="1624"/>
        <v>1.8700827067669139</v>
      </c>
      <c r="Q2226" s="4">
        <f t="shared" si="1637"/>
        <v>1.3661111111111079</v>
      </c>
      <c r="R2226" s="18">
        <f t="shared" si="1625"/>
        <v>1783.1805037593983</v>
      </c>
      <c r="S2226" s="2">
        <f t="shared" si="1626"/>
        <v>12.669496240601575</v>
      </c>
      <c r="T2226" s="22">
        <f t="shared" si="1661"/>
        <v>0</v>
      </c>
      <c r="U2226" s="29">
        <f t="shared" si="1627"/>
        <v>1784.0634523219815</v>
      </c>
      <c r="V2226" s="30">
        <f t="shared" si="1628"/>
        <v>11.786547678018451</v>
      </c>
      <c r="W2226" s="31">
        <f t="shared" si="1638"/>
        <v>0</v>
      </c>
      <c r="X2226" s="35">
        <f t="shared" si="1629"/>
        <v>1783.3138666666664</v>
      </c>
      <c r="Y2226" s="30">
        <f t="shared" si="1630"/>
        <v>12.53613333333351</v>
      </c>
      <c r="Z2226" s="31">
        <f t="shared" si="1639"/>
        <v>0</v>
      </c>
      <c r="AA2226" s="29">
        <f t="shared" si="1631"/>
        <v>1783.9585103302372</v>
      </c>
      <c r="AB2226" s="30">
        <f t="shared" si="1632"/>
        <v>11.891489669762677</v>
      </c>
      <c r="AC2226" s="31">
        <f t="shared" si="1640"/>
        <v>0</v>
      </c>
      <c r="AD2226" s="32">
        <f t="shared" si="1662"/>
        <v>-1</v>
      </c>
      <c r="AE2226" s="33">
        <f t="shared" si="1663"/>
        <v>0</v>
      </c>
      <c r="AF2226" s="33">
        <f t="shared" si="1664"/>
        <v>0</v>
      </c>
      <c r="AG2226" s="33">
        <f t="shared" si="1665"/>
        <v>0</v>
      </c>
      <c r="AH2226" s="38">
        <f t="shared" si="1666"/>
        <v>-1</v>
      </c>
      <c r="AI2226" s="33">
        <f t="shared" si="1667"/>
        <v>-1</v>
      </c>
      <c r="AJ2226" s="39">
        <f t="shared" si="1668"/>
        <v>-1</v>
      </c>
      <c r="AK2226" s="43">
        <f t="shared" si="1669"/>
        <v>0</v>
      </c>
      <c r="AL2226" s="4">
        <f t="shared" si="1641"/>
        <v>13.6400000000001</v>
      </c>
      <c r="AM2226" s="4">
        <f t="shared" si="1642"/>
        <v>13.20148966976285</v>
      </c>
      <c r="AN2226" s="4">
        <f t="shared" si="1643"/>
        <v>13.20148966976285</v>
      </c>
      <c r="AO2226" s="4">
        <f t="shared" si="1644"/>
        <v>0</v>
      </c>
      <c r="AP2226" s="4">
        <f t="shared" si="1645"/>
        <v>0.43851033023724995</v>
      </c>
      <c r="AQ2226" s="4">
        <f t="shared" si="1646"/>
        <v>0</v>
      </c>
      <c r="AR2226" s="4">
        <f t="shared" si="1633"/>
        <v>12.329999999999927</v>
      </c>
      <c r="AS2226">
        <f t="shared" si="1647"/>
        <v>13.20148966976285</v>
      </c>
      <c r="AT2226" s="6">
        <f t="shared" si="1648"/>
        <v>1</v>
      </c>
      <c r="AU2226" s="4">
        <f t="shared" si="1649"/>
        <v>-5.1081842502621484</v>
      </c>
      <c r="AV2226" s="4">
        <f t="shared" si="1650"/>
        <v>-5.6218942166180081</v>
      </c>
      <c r="AW2226">
        <f t="shared" si="1651"/>
        <v>1</v>
      </c>
      <c r="AX2226">
        <f t="shared" si="1652"/>
        <v>0</v>
      </c>
      <c r="AY2226">
        <f t="shared" si="1653"/>
        <v>0</v>
      </c>
      <c r="AZ2226" s="4">
        <f t="shared" si="1634"/>
        <v>-3.9100000000000006</v>
      </c>
      <c r="BA2226" s="4">
        <f t="shared" si="1654"/>
        <v>33.384999999999778</v>
      </c>
      <c r="BB2226" s="4">
        <f t="shared" si="1635"/>
        <v>14.629999999999891</v>
      </c>
      <c r="BC2226" s="4">
        <f t="shared" si="1636"/>
        <v>148.21999999999997</v>
      </c>
      <c r="BM2226">
        <f t="shared" si="1655"/>
        <v>1</v>
      </c>
    </row>
    <row r="2227" spans="1:65" x14ac:dyDescent="0.25">
      <c r="A2227">
        <v>288</v>
      </c>
      <c r="B2227" s="1">
        <v>41598</v>
      </c>
      <c r="C2227" s="2">
        <v>1789.59</v>
      </c>
      <c r="D2227" s="2">
        <v>1795.73</v>
      </c>
      <c r="E2227" s="2">
        <v>1777.23</v>
      </c>
      <c r="F2227" s="2">
        <v>1781.37</v>
      </c>
      <c r="G2227" s="2">
        <v>3109140000</v>
      </c>
      <c r="H2227" s="2">
        <f t="shared" si="1656"/>
        <v>15.511266299764916</v>
      </c>
      <c r="I2227" s="2">
        <f t="shared" si="1657"/>
        <v>1769.4840000000008</v>
      </c>
      <c r="J2227" s="2">
        <f t="shared" si="1658"/>
        <v>15.960538673141379</v>
      </c>
      <c r="K2227" s="2">
        <f t="shared" si="1659"/>
        <v>1.7200000000000273</v>
      </c>
      <c r="L2227" s="18">
        <v>9.2299999999999993E-2</v>
      </c>
      <c r="M2227" s="19">
        <v>7.0376568865223499</v>
      </c>
      <c r="N2227" s="4">
        <f t="shared" si="1623"/>
        <v>18.5</v>
      </c>
      <c r="O2227" s="4">
        <f t="shared" si="1660"/>
        <v>15.104999999999995</v>
      </c>
      <c r="P2227" s="4">
        <f t="shared" si="1624"/>
        <v>1.8105037593984952</v>
      </c>
      <c r="Q2227" s="4">
        <f t="shared" si="1637"/>
        <v>1.3934674922600596</v>
      </c>
      <c r="R2227" s="18">
        <f t="shared" si="1625"/>
        <v>1789.8650075187968</v>
      </c>
      <c r="S2227" s="2">
        <f t="shared" si="1626"/>
        <v>8.4950075187969105</v>
      </c>
      <c r="T2227" s="22">
        <f t="shared" si="1661"/>
        <v>0</v>
      </c>
      <c r="U2227" s="29">
        <f t="shared" si="1627"/>
        <v>1790.2020742105262</v>
      </c>
      <c r="V2227" s="30">
        <f t="shared" si="1628"/>
        <v>8.8320742105263434</v>
      </c>
      <c r="W2227" s="31">
        <f t="shared" si="1638"/>
        <v>0</v>
      </c>
      <c r="X2227" s="35">
        <f t="shared" si="1629"/>
        <v>1787.159466666667</v>
      </c>
      <c r="Y2227" s="30">
        <f t="shared" si="1630"/>
        <v>5.7894666666670673</v>
      </c>
      <c r="Z2227" s="31">
        <f t="shared" si="1639"/>
        <v>1</v>
      </c>
      <c r="AA2227" s="29">
        <f t="shared" si="1631"/>
        <v>1789.7761091543859</v>
      </c>
      <c r="AB2227" s="30">
        <f t="shared" si="1632"/>
        <v>8.4061091543860584</v>
      </c>
      <c r="AC2227" s="31">
        <f t="shared" si="1640"/>
        <v>0</v>
      </c>
      <c r="AD2227" s="32">
        <f t="shared" si="1662"/>
        <v>-1</v>
      </c>
      <c r="AE2227" s="33">
        <f t="shared" si="1663"/>
        <v>-1</v>
      </c>
      <c r="AF2227" s="33">
        <f t="shared" si="1664"/>
        <v>-1</v>
      </c>
      <c r="AG2227" s="33">
        <f t="shared" si="1665"/>
        <v>0</v>
      </c>
      <c r="AH2227" s="38">
        <f t="shared" si="1666"/>
        <v>-1</v>
      </c>
      <c r="AI2227" s="33">
        <f t="shared" si="1667"/>
        <v>-1</v>
      </c>
      <c r="AJ2227" s="39">
        <f t="shared" si="1668"/>
        <v>-1</v>
      </c>
      <c r="AK2227" s="43">
        <f t="shared" si="1669"/>
        <v>-1</v>
      </c>
      <c r="AL2227" s="4">
        <f t="shared" si="1641"/>
        <v>6.1400000000001</v>
      </c>
      <c r="AM2227" s="4">
        <f t="shared" si="1642"/>
        <v>5.9538908456140689</v>
      </c>
      <c r="AN2227" s="4">
        <f t="shared" si="1643"/>
        <v>5.9538908456140689</v>
      </c>
      <c r="AO2227" s="4">
        <f t="shared" si="1644"/>
        <v>-12.3599999999999</v>
      </c>
      <c r="AP2227" s="4">
        <f t="shared" si="1645"/>
        <v>12.546109154385931</v>
      </c>
      <c r="AQ2227" s="4">
        <f t="shared" si="1646"/>
        <v>12.3599999999999</v>
      </c>
      <c r="AR2227" s="4">
        <f t="shared" si="1633"/>
        <v>8.2200000000000273</v>
      </c>
      <c r="AS2227">
        <f t="shared" si="1647"/>
        <v>12.3599999999999</v>
      </c>
      <c r="AT2227" s="6">
        <f t="shared" si="1648"/>
        <v>1</v>
      </c>
      <c r="AU2227" s="4">
        <f t="shared" si="1649"/>
        <v>-4.2061944004075009</v>
      </c>
      <c r="AV2227" s="4">
        <f t="shared" si="1650"/>
        <v>-0.88234311347767735</v>
      </c>
      <c r="AW2227">
        <f t="shared" si="1651"/>
        <v>1</v>
      </c>
      <c r="AX2227">
        <f t="shared" si="1652"/>
        <v>0</v>
      </c>
      <c r="AY2227">
        <f t="shared" si="1653"/>
        <v>0</v>
      </c>
      <c r="AZ2227" s="4">
        <f t="shared" si="1634"/>
        <v>-3.9100000000000006</v>
      </c>
      <c r="BA2227" s="4">
        <f t="shared" si="1654"/>
        <v>37.294999999999781</v>
      </c>
      <c r="BB2227" s="4">
        <f t="shared" si="1635"/>
        <v>17.236666666666558</v>
      </c>
      <c r="BC2227" s="4">
        <f t="shared" si="1636"/>
        <v>150.64799999999997</v>
      </c>
      <c r="BM2227">
        <f t="shared" si="1655"/>
        <v>1</v>
      </c>
    </row>
    <row r="2228" spans="1:65" x14ac:dyDescent="0.25">
      <c r="A2228">
        <v>287</v>
      </c>
      <c r="B2228" s="1">
        <v>41597</v>
      </c>
      <c r="C2228" s="2">
        <v>1790.79</v>
      </c>
      <c r="D2228" s="2">
        <v>1795.51</v>
      </c>
      <c r="E2228" s="2">
        <v>1784.72</v>
      </c>
      <c r="F2228" s="2">
        <v>1787.87</v>
      </c>
      <c r="G2228" s="2">
        <v>3224450000</v>
      </c>
      <c r="H2228" s="2">
        <f t="shared" si="1656"/>
        <v>15.339721893756042</v>
      </c>
      <c r="I2228" s="2">
        <f t="shared" si="1657"/>
        <v>1767.6179999999999</v>
      </c>
      <c r="J2228" s="2">
        <f t="shared" si="1658"/>
        <v>15.681205445071043</v>
      </c>
      <c r="K2228" s="2">
        <f t="shared" si="1659"/>
        <v>-0.74000000000000909</v>
      </c>
      <c r="L2228" s="18">
        <v>9.2799999999999994E-2</v>
      </c>
      <c r="M2228" s="19">
        <v>7.0902657387759991</v>
      </c>
      <c r="N2228" s="4">
        <f t="shared" si="1623"/>
        <v>10.789999999999964</v>
      </c>
      <c r="O2228" s="4">
        <f t="shared" si="1660"/>
        <v>14.331999999999994</v>
      </c>
      <c r="P2228" s="4">
        <f t="shared" si="1624"/>
        <v>1.9950075187969909</v>
      </c>
      <c r="Q2228" s="4">
        <f t="shared" si="1637"/>
        <v>1.5694210526315775</v>
      </c>
      <c r="R2228" s="18">
        <f t="shared" si="1625"/>
        <v>1793.4358345864662</v>
      </c>
      <c r="S2228" s="2">
        <f t="shared" si="1626"/>
        <v>5.5658345864662806</v>
      </c>
      <c r="T2228" s="22">
        <f t="shared" si="1661"/>
        <v>1</v>
      </c>
      <c r="U2228" s="29">
        <f t="shared" si="1627"/>
        <v>1791.5020286150234</v>
      </c>
      <c r="V2228" s="30">
        <f t="shared" si="1628"/>
        <v>3.6320286150235006</v>
      </c>
      <c r="W2228" s="31">
        <f t="shared" si="1638"/>
        <v>1</v>
      </c>
      <c r="X2228" s="35">
        <f t="shared" si="1629"/>
        <v>1793.5065333333332</v>
      </c>
      <c r="Y2228" s="30">
        <f t="shared" si="1630"/>
        <v>5.6365333333333183</v>
      </c>
      <c r="Z2228" s="31">
        <f t="shared" si="1639"/>
        <v>1</v>
      </c>
      <c r="AA2228" s="29">
        <f t="shared" si="1631"/>
        <v>1791.7826592755869</v>
      </c>
      <c r="AB2228" s="30">
        <f t="shared" si="1632"/>
        <v>3.9126592755869751</v>
      </c>
      <c r="AC2228" s="31">
        <f t="shared" si="1640"/>
        <v>1</v>
      </c>
      <c r="AD2228" s="32">
        <f t="shared" si="1662"/>
        <v>1</v>
      </c>
      <c r="AE2228" s="33">
        <f t="shared" si="1663"/>
        <v>0</v>
      </c>
      <c r="AF2228" s="33">
        <f t="shared" si="1664"/>
        <v>0</v>
      </c>
      <c r="AG2228" s="33">
        <f t="shared" si="1665"/>
        <v>0</v>
      </c>
      <c r="AH2228" s="38">
        <f t="shared" si="1666"/>
        <v>1</v>
      </c>
      <c r="AI2228" s="33">
        <f t="shared" si="1667"/>
        <v>1</v>
      </c>
      <c r="AJ2228" s="39">
        <f t="shared" si="1668"/>
        <v>1</v>
      </c>
      <c r="AK2228" s="43">
        <f t="shared" si="1669"/>
        <v>1</v>
      </c>
      <c r="AL2228" s="4">
        <f t="shared" si="1641"/>
        <v>4.7200000000000273</v>
      </c>
      <c r="AM2228" s="4">
        <f t="shared" si="1642"/>
        <v>3.7273407244131249</v>
      </c>
      <c r="AN2228" s="4">
        <f t="shared" si="1643"/>
        <v>3.7273407244131249</v>
      </c>
      <c r="AO2228" s="4">
        <f t="shared" si="1644"/>
        <v>-6.0699999999999363</v>
      </c>
      <c r="AP2228" s="4">
        <f t="shared" si="1645"/>
        <v>7.0626592755868387</v>
      </c>
      <c r="AQ2228" s="4">
        <f t="shared" si="1646"/>
        <v>6.0699999999999363</v>
      </c>
      <c r="AR2228" s="4">
        <f t="shared" si="1633"/>
        <v>2.9200000000000728</v>
      </c>
      <c r="AS2228">
        <f t="shared" si="1647"/>
        <v>6.0699999999999363</v>
      </c>
      <c r="AT2228" s="6">
        <f t="shared" si="1648"/>
        <v>0</v>
      </c>
      <c r="AU2228" s="4">
        <f t="shared" si="1649"/>
        <v>1.9994242431289866</v>
      </c>
      <c r="AV2228" s="4">
        <f t="shared" si="1650"/>
        <v>4.4702657387759261</v>
      </c>
      <c r="AW2228">
        <f t="shared" si="1651"/>
        <v>0</v>
      </c>
      <c r="AX2228">
        <f t="shared" si="1652"/>
        <v>0</v>
      </c>
      <c r="AY2228">
        <f t="shared" si="1653"/>
        <v>0</v>
      </c>
      <c r="AZ2228" s="4">
        <f t="shared" si="1634"/>
        <v>6.94</v>
      </c>
      <c r="BA2228" s="4">
        <f t="shared" si="1654"/>
        <v>41.204999999999785</v>
      </c>
      <c r="BB2228" s="4">
        <f t="shared" si="1635"/>
        <v>21.146666666666558</v>
      </c>
      <c r="BC2228" s="4">
        <f t="shared" si="1636"/>
        <v>151.12799999999999</v>
      </c>
      <c r="BM2228">
        <f t="shared" si="1655"/>
        <v>1</v>
      </c>
    </row>
    <row r="2229" spans="1:65" x14ac:dyDescent="0.25">
      <c r="A2229">
        <v>286</v>
      </c>
      <c r="B2229" s="1">
        <v>41596</v>
      </c>
      <c r="C2229" s="2">
        <v>1798.82</v>
      </c>
      <c r="D2229" s="2">
        <v>1802.33</v>
      </c>
      <c r="E2229" s="2">
        <v>1788</v>
      </c>
      <c r="F2229" s="2">
        <v>1791.53</v>
      </c>
      <c r="G2229" s="2">
        <v>3168520000</v>
      </c>
      <c r="H2229" s="2">
        <f t="shared" si="1656"/>
        <v>14.519183670043061</v>
      </c>
      <c r="I2229" s="2">
        <f t="shared" si="1657"/>
        <v>1765.4025000000001</v>
      </c>
      <c r="J2229" s="2">
        <f t="shared" si="1658"/>
        <v>15.522135840554643</v>
      </c>
      <c r="K2229" s="2">
        <f t="shared" si="1659"/>
        <v>0.63999999999987267</v>
      </c>
      <c r="L2229" s="18">
        <v>9.1499999999999998E-2</v>
      </c>
      <c r="M2229" s="19">
        <v>7.0168906461990641</v>
      </c>
      <c r="N2229" s="4">
        <f t="shared" si="1623"/>
        <v>14.329999999999927</v>
      </c>
      <c r="O2229" s="4">
        <f t="shared" si="1660"/>
        <v>14.470000000000004</v>
      </c>
      <c r="P2229" s="4">
        <f t="shared" si="1624"/>
        <v>1.9058345864661645</v>
      </c>
      <c r="Q2229" s="4">
        <f t="shared" si="1637"/>
        <v>1.8257143974960865</v>
      </c>
      <c r="R2229" s="18">
        <f t="shared" si="1625"/>
        <v>1800.031947368421</v>
      </c>
      <c r="S2229" s="2">
        <f t="shared" si="1626"/>
        <v>8.5019473684210425</v>
      </c>
      <c r="T2229" s="22">
        <f t="shared" si="1661"/>
        <v>0</v>
      </c>
      <c r="U2229" s="29">
        <f t="shared" si="1627"/>
        <v>1799.5770976399999</v>
      </c>
      <c r="V2229" s="30">
        <f t="shared" si="1628"/>
        <v>8.0470976399999472</v>
      </c>
      <c r="W2229" s="31">
        <f t="shared" si="1638"/>
        <v>0</v>
      </c>
      <c r="X2229" s="35">
        <f t="shared" si="1629"/>
        <v>1801.028133333333</v>
      </c>
      <c r="Y2229" s="30">
        <f t="shared" si="1630"/>
        <v>9.498133333333044</v>
      </c>
      <c r="Z2229" s="31">
        <f t="shared" si="1639"/>
        <v>0</v>
      </c>
      <c r="AA2229" s="29">
        <f t="shared" si="1631"/>
        <v>1799.7802426370665</v>
      </c>
      <c r="AB2229" s="30">
        <f t="shared" si="1632"/>
        <v>8.2502426370665489</v>
      </c>
      <c r="AC2229" s="31">
        <f t="shared" si="1640"/>
        <v>0</v>
      </c>
      <c r="AD2229" s="32">
        <f t="shared" si="1662"/>
        <v>-1</v>
      </c>
      <c r="AE2229" s="33">
        <f t="shared" si="1663"/>
        <v>-1</v>
      </c>
      <c r="AF2229" s="33">
        <f t="shared" si="1664"/>
        <v>-1</v>
      </c>
      <c r="AG2229" s="33">
        <f t="shared" si="1665"/>
        <v>0</v>
      </c>
      <c r="AH2229" s="38">
        <f t="shared" si="1666"/>
        <v>-1</v>
      </c>
      <c r="AI2229" s="33">
        <f t="shared" si="1667"/>
        <v>-1</v>
      </c>
      <c r="AJ2229" s="39">
        <f t="shared" si="1668"/>
        <v>-1</v>
      </c>
      <c r="AK2229" s="43">
        <f t="shared" si="1669"/>
        <v>-1</v>
      </c>
      <c r="AL2229" s="4">
        <f t="shared" si="1641"/>
        <v>3.5099999999999909</v>
      </c>
      <c r="AM2229" s="4">
        <f t="shared" si="1642"/>
        <v>2.5497573629334056</v>
      </c>
      <c r="AN2229" s="4">
        <f t="shared" si="1643"/>
        <v>2.5497573629334056</v>
      </c>
      <c r="AO2229" s="4">
        <f t="shared" si="1644"/>
        <v>-10.819999999999936</v>
      </c>
      <c r="AP2229" s="4">
        <f t="shared" si="1645"/>
        <v>11.780242637066522</v>
      </c>
      <c r="AQ2229" s="4">
        <f t="shared" si="1646"/>
        <v>10.819999999999936</v>
      </c>
      <c r="AR2229" s="4">
        <f t="shared" si="1633"/>
        <v>7.2899999999999636</v>
      </c>
      <c r="AS2229">
        <f t="shared" si="1647"/>
        <v>10.819999999999936</v>
      </c>
      <c r="AT2229" s="6">
        <f t="shared" si="1648"/>
        <v>1</v>
      </c>
      <c r="AU2229" s="4">
        <f t="shared" si="1649"/>
        <v>-3.3509384110624998</v>
      </c>
      <c r="AV2229" s="4">
        <f t="shared" si="1650"/>
        <v>2.6890646199100476E-2</v>
      </c>
      <c r="AW2229">
        <f t="shared" si="1651"/>
        <v>0</v>
      </c>
      <c r="AX2229">
        <f t="shared" si="1652"/>
        <v>1</v>
      </c>
      <c r="AY2229">
        <f t="shared" si="1653"/>
        <v>0</v>
      </c>
      <c r="AZ2229" s="4">
        <f t="shared" si="1634"/>
        <v>-3.9100000000000006</v>
      </c>
      <c r="BA2229" s="4">
        <f t="shared" si="1654"/>
        <v>34.264999999999787</v>
      </c>
      <c r="BB2229" s="4">
        <f t="shared" si="1635"/>
        <v>14.206666666666557</v>
      </c>
      <c r="BC2229" s="4">
        <f t="shared" si="1636"/>
        <v>154.33999999999997</v>
      </c>
      <c r="BM2229">
        <f t="shared" si="1655"/>
        <v>1</v>
      </c>
    </row>
    <row r="2230" spans="1:65" x14ac:dyDescent="0.25">
      <c r="A2230">
        <v>285</v>
      </c>
      <c r="B2230" s="1">
        <v>41593</v>
      </c>
      <c r="C2230" s="2">
        <v>1790.66</v>
      </c>
      <c r="D2230" s="2">
        <v>1798.22</v>
      </c>
      <c r="E2230" s="2">
        <v>1790.66</v>
      </c>
      <c r="F2230" s="2">
        <v>1798.18</v>
      </c>
      <c r="G2230" s="2">
        <v>3254820000</v>
      </c>
      <c r="H2230" s="2">
        <f t="shared" si="1656"/>
        <v>11.391476394411976</v>
      </c>
      <c r="I2230" s="2">
        <f t="shared" si="1657"/>
        <v>1762.7215000000001</v>
      </c>
      <c r="J2230" s="2">
        <f t="shared" si="1658"/>
        <v>13.602479214814979</v>
      </c>
      <c r="K2230" s="2">
        <f t="shared" si="1659"/>
        <v>4.0000000000190994E-2</v>
      </c>
      <c r="L2230" s="18">
        <v>8.5050000000000001E-2</v>
      </c>
      <c r="M2230" s="19">
        <v>6.4948361642934236</v>
      </c>
      <c r="N2230" s="4">
        <f t="shared" si="1623"/>
        <v>7.6000000000001364</v>
      </c>
      <c r="O2230" s="4">
        <f t="shared" si="1660"/>
        <v>13.759000000000015</v>
      </c>
      <c r="P2230" s="4">
        <f t="shared" si="1624"/>
        <v>1.8519473684210517</v>
      </c>
      <c r="Q2230" s="4">
        <f t="shared" si="1637"/>
        <v>1.9412759999999996</v>
      </c>
      <c r="R2230" s="18">
        <f t="shared" si="1625"/>
        <v>1792.244864661654</v>
      </c>
      <c r="S2230" s="2">
        <f t="shared" si="1626"/>
        <v>5.9351353383460719</v>
      </c>
      <c r="T2230" s="22">
        <f t="shared" si="1661"/>
        <v>1</v>
      </c>
      <c r="U2230" s="29">
        <f t="shared" si="1627"/>
        <v>1791.4324572535213</v>
      </c>
      <c r="V2230" s="30">
        <f t="shared" si="1628"/>
        <v>6.7475427464787572</v>
      </c>
      <c r="W2230" s="31">
        <f t="shared" si="1638"/>
        <v>1</v>
      </c>
      <c r="X2230" s="35">
        <f t="shared" si="1629"/>
        <v>1796.0855999999997</v>
      </c>
      <c r="Y2230" s="30">
        <f t="shared" si="1630"/>
        <v>2.0944000000004053</v>
      </c>
      <c r="Z2230" s="31">
        <f t="shared" si="1639"/>
        <v>1</v>
      </c>
      <c r="AA2230" s="29">
        <f t="shared" si="1631"/>
        <v>1792.0838972380284</v>
      </c>
      <c r="AB2230" s="30">
        <f t="shared" si="1632"/>
        <v>6.0961027619716788</v>
      </c>
      <c r="AC2230" s="31">
        <f t="shared" si="1640"/>
        <v>1</v>
      </c>
      <c r="AD2230" s="32">
        <f t="shared" si="1662"/>
        <v>1</v>
      </c>
      <c r="AE2230" s="33">
        <f t="shared" si="1663"/>
        <v>1</v>
      </c>
      <c r="AF2230" s="33">
        <f t="shared" si="1664"/>
        <v>1</v>
      </c>
      <c r="AG2230" s="33">
        <f t="shared" si="1665"/>
        <v>0</v>
      </c>
      <c r="AH2230" s="38">
        <f t="shared" si="1666"/>
        <v>1</v>
      </c>
      <c r="AI2230" s="33">
        <f t="shared" si="1667"/>
        <v>1</v>
      </c>
      <c r="AJ2230" s="39">
        <f t="shared" si="1668"/>
        <v>1</v>
      </c>
      <c r="AK2230" s="43">
        <f t="shared" si="1669"/>
        <v>1</v>
      </c>
      <c r="AL2230" s="4">
        <f t="shared" si="1641"/>
        <v>7.5599999999999454</v>
      </c>
      <c r="AM2230" s="4">
        <f t="shared" si="1642"/>
        <v>6.1361027619716424</v>
      </c>
      <c r="AN2230" s="4">
        <f t="shared" si="1643"/>
        <v>6.1361027619716424</v>
      </c>
      <c r="AO2230" s="4">
        <f t="shared" si="1644"/>
        <v>0</v>
      </c>
      <c r="AP2230" s="4">
        <f t="shared" si="1645"/>
        <v>1.423897238028303</v>
      </c>
      <c r="AQ2230" s="4">
        <f t="shared" si="1646"/>
        <v>0</v>
      </c>
      <c r="AR2230" s="4">
        <f t="shared" si="1633"/>
        <v>7.5199999999999818</v>
      </c>
      <c r="AS2230">
        <f t="shared" si="1647"/>
        <v>6.1361027619716424</v>
      </c>
      <c r="AT2230" s="6">
        <f t="shared" si="1648"/>
        <v>0</v>
      </c>
      <c r="AU2230" s="4">
        <f t="shared" si="1649"/>
        <v>2.0092876252671079</v>
      </c>
      <c r="AV2230" s="4">
        <f t="shared" si="1650"/>
        <v>-0.72516383570655818</v>
      </c>
      <c r="AW2230">
        <f t="shared" si="1651"/>
        <v>0</v>
      </c>
      <c r="AX2230">
        <f t="shared" si="1652"/>
        <v>0</v>
      </c>
      <c r="AY2230">
        <f t="shared" si="1653"/>
        <v>1</v>
      </c>
      <c r="AZ2230" s="4">
        <f t="shared" si="1634"/>
        <v>-3.9100000000000006</v>
      </c>
      <c r="BA2230" s="4">
        <f t="shared" si="1654"/>
        <v>38.174999999999791</v>
      </c>
      <c r="BB2230" s="4">
        <f t="shared" si="1635"/>
        <v>18.116666666666557</v>
      </c>
      <c r="BC2230" s="4">
        <f t="shared" si="1636"/>
        <v>151.07600000000002</v>
      </c>
      <c r="BM2230">
        <f t="shared" si="1655"/>
        <v>1</v>
      </c>
    </row>
    <row r="2231" spans="1:65" x14ac:dyDescent="0.25">
      <c r="A2231">
        <v>284</v>
      </c>
      <c r="B2231" s="1">
        <v>41592</v>
      </c>
      <c r="C2231" s="2">
        <v>1782.75</v>
      </c>
      <c r="D2231" s="2">
        <v>1791.53</v>
      </c>
      <c r="E2231" s="2">
        <v>1780.22</v>
      </c>
      <c r="F2231" s="2">
        <v>1790.62</v>
      </c>
      <c r="G2231" s="2">
        <v>3139060000</v>
      </c>
      <c r="H2231" s="2">
        <f t="shared" si="1656"/>
        <v>8.8533133157404436</v>
      </c>
      <c r="I2231" s="2">
        <f t="shared" si="1657"/>
        <v>1760.0245</v>
      </c>
      <c r="J2231" s="2">
        <f t="shared" si="1658"/>
        <v>11.298776878377938</v>
      </c>
      <c r="K2231" s="2">
        <f t="shared" si="1659"/>
        <v>0.75</v>
      </c>
      <c r="L2231" s="18">
        <v>9.3200000000000005E-2</v>
      </c>
      <c r="M2231" s="19">
        <v>7.0829481628163045</v>
      </c>
      <c r="N2231" s="4">
        <f t="shared" si="1623"/>
        <v>11.309999999999945</v>
      </c>
      <c r="O2231" s="4">
        <f t="shared" si="1660"/>
        <v>14.296000000000003</v>
      </c>
      <c r="P2231" s="4">
        <f t="shared" si="1624"/>
        <v>1.6248646616541338</v>
      </c>
      <c r="Q2231" s="4">
        <f t="shared" si="1637"/>
        <v>1.980659624413144</v>
      </c>
      <c r="R2231" s="18">
        <f t="shared" si="1625"/>
        <v>1783.5985714285714</v>
      </c>
      <c r="S2231" s="2">
        <f t="shared" si="1626"/>
        <v>7.021428571428487</v>
      </c>
      <c r="T2231" s="22">
        <f t="shared" si="1661"/>
        <v>1</v>
      </c>
      <c r="U2231" s="29">
        <f t="shared" si="1627"/>
        <v>1783.5678158126934</v>
      </c>
      <c r="V2231" s="30">
        <f t="shared" si="1628"/>
        <v>7.0521841873064659</v>
      </c>
      <c r="W2231" s="31">
        <f t="shared" si="1638"/>
        <v>1</v>
      </c>
      <c r="X2231" s="35">
        <f t="shared" si="1629"/>
        <v>1780.6835999999998</v>
      </c>
      <c r="Y2231" s="30">
        <f t="shared" si="1630"/>
        <v>9.9364000000000487</v>
      </c>
      <c r="Z2231" s="31">
        <f t="shared" si="1639"/>
        <v>0</v>
      </c>
      <c r="AA2231" s="29">
        <f t="shared" si="1631"/>
        <v>1783.1640255989164</v>
      </c>
      <c r="AB2231" s="30">
        <f t="shared" si="1632"/>
        <v>7.4559744010834947</v>
      </c>
      <c r="AC2231" s="31">
        <f t="shared" si="1640"/>
        <v>1</v>
      </c>
      <c r="AD2231" s="32">
        <f t="shared" si="1662"/>
        <v>1</v>
      </c>
      <c r="AE2231" s="33">
        <f t="shared" si="1663"/>
        <v>0</v>
      </c>
      <c r="AF2231" s="33">
        <f t="shared" si="1664"/>
        <v>0</v>
      </c>
      <c r="AG2231" s="33">
        <f t="shared" si="1665"/>
        <v>0</v>
      </c>
      <c r="AH2231" s="38">
        <f t="shared" si="1666"/>
        <v>1</v>
      </c>
      <c r="AI2231" s="33">
        <f t="shared" si="1667"/>
        <v>1</v>
      </c>
      <c r="AJ2231" s="39">
        <f t="shared" si="1668"/>
        <v>1</v>
      </c>
      <c r="AK2231" s="43">
        <f t="shared" si="1669"/>
        <v>1</v>
      </c>
      <c r="AL2231" s="4">
        <f t="shared" si="1641"/>
        <v>8.7799999999999727</v>
      </c>
      <c r="AM2231" s="4">
        <f t="shared" si="1642"/>
        <v>8.3659744010835766</v>
      </c>
      <c r="AN2231" s="4">
        <f t="shared" si="1643"/>
        <v>8.3659744010835766</v>
      </c>
      <c r="AO2231" s="4">
        <f t="shared" si="1644"/>
        <v>-2.5299999999999727</v>
      </c>
      <c r="AP2231" s="4">
        <f t="shared" si="1645"/>
        <v>2.9440255989163688</v>
      </c>
      <c r="AQ2231" s="4">
        <f t="shared" si="1646"/>
        <v>2.5299999999999727</v>
      </c>
      <c r="AR2231" s="4">
        <f t="shared" si="1633"/>
        <v>7.8699999999998909</v>
      </c>
      <c r="AS2231">
        <f t="shared" si="1647"/>
        <v>8.3659744010835766</v>
      </c>
      <c r="AT2231" s="6">
        <f t="shared" si="1648"/>
        <v>0</v>
      </c>
      <c r="AU2231" s="4">
        <f t="shared" si="1649"/>
        <v>0.48559214746343571</v>
      </c>
      <c r="AV2231" s="4">
        <f t="shared" si="1650"/>
        <v>-0.48705183718358641</v>
      </c>
      <c r="AW2231">
        <f t="shared" si="1651"/>
        <v>0</v>
      </c>
      <c r="AX2231">
        <f t="shared" si="1652"/>
        <v>0</v>
      </c>
      <c r="AY2231">
        <f t="shared" si="1653"/>
        <v>1</v>
      </c>
      <c r="AZ2231" s="4">
        <f t="shared" si="1634"/>
        <v>-3.9100000000000006</v>
      </c>
      <c r="BA2231" s="4">
        <f t="shared" si="1654"/>
        <v>42.084999999999795</v>
      </c>
      <c r="BB2231" s="4">
        <f t="shared" si="1635"/>
        <v>22.026666666666557</v>
      </c>
      <c r="BC2231" s="4">
        <f t="shared" si="1636"/>
        <v>147.91199999999998</v>
      </c>
      <c r="BM2231">
        <f t="shared" si="1655"/>
        <v>1</v>
      </c>
    </row>
    <row r="2232" spans="1:65" x14ac:dyDescent="0.25">
      <c r="A2232">
        <v>283</v>
      </c>
      <c r="B2232" s="1">
        <v>41591</v>
      </c>
      <c r="C2232" s="2">
        <v>1764.37</v>
      </c>
      <c r="D2232" s="2">
        <v>1782</v>
      </c>
      <c r="E2232" s="2">
        <v>1760.64</v>
      </c>
      <c r="F2232" s="2">
        <v>1782</v>
      </c>
      <c r="G2232" s="2">
        <v>3327480000</v>
      </c>
      <c r="H2232" s="2">
        <f t="shared" si="1656"/>
        <v>6.5697238230470161</v>
      </c>
      <c r="I2232" s="2">
        <f t="shared" si="1657"/>
        <v>1756.8954999999999</v>
      </c>
      <c r="J2232" s="2">
        <f t="shared" si="1658"/>
        <v>9.3440871255851334</v>
      </c>
      <c r="K2232" s="2">
        <f t="shared" si="1659"/>
        <v>-3.3200000000001637</v>
      </c>
      <c r="L2232" s="18">
        <v>0.1021</v>
      </c>
      <c r="M2232" s="19">
        <v>7.6970143900408807</v>
      </c>
      <c r="N2232" s="4">
        <f t="shared" si="1623"/>
        <v>21.3599999999999</v>
      </c>
      <c r="O2232" s="4">
        <f t="shared" si="1660"/>
        <v>14.446000000000003</v>
      </c>
      <c r="P2232" s="4">
        <f t="shared" si="1624"/>
        <v>1.5985714285714279</v>
      </c>
      <c r="Q2232" s="4">
        <f t="shared" si="1637"/>
        <v>2.0969636222910215</v>
      </c>
      <c r="R2232" s="18">
        <f t="shared" si="1625"/>
        <v>1769.4778195488723</v>
      </c>
      <c r="S2232" s="2">
        <f t="shared" si="1626"/>
        <v>12.522180451127724</v>
      </c>
      <c r="T2232" s="22">
        <f t="shared" si="1661"/>
        <v>0</v>
      </c>
      <c r="U2232" s="29">
        <f t="shared" si="1627"/>
        <v>1765.3302702554179</v>
      </c>
      <c r="V2232" s="30">
        <f t="shared" si="1628"/>
        <v>16.669729744582128</v>
      </c>
      <c r="W2232" s="31">
        <f t="shared" si="1638"/>
        <v>0</v>
      </c>
      <c r="X2232" s="35">
        <f t="shared" si="1629"/>
        <v>1764.3690666666666</v>
      </c>
      <c r="Y2232" s="30">
        <f t="shared" si="1630"/>
        <v>17.63093333333336</v>
      </c>
      <c r="Z2232" s="31">
        <f t="shared" si="1639"/>
        <v>0</v>
      </c>
      <c r="AA2232" s="29">
        <f t="shared" si="1631"/>
        <v>1765.1957017529928</v>
      </c>
      <c r="AB2232" s="30">
        <f t="shared" si="1632"/>
        <v>16.804298247007182</v>
      </c>
      <c r="AC2232" s="31">
        <f t="shared" si="1640"/>
        <v>0</v>
      </c>
      <c r="AD2232" s="32">
        <f t="shared" si="1662"/>
        <v>-1</v>
      </c>
      <c r="AE2232" s="33">
        <f t="shared" si="1663"/>
        <v>-1</v>
      </c>
      <c r="AF2232" s="33">
        <f t="shared" si="1664"/>
        <v>0</v>
      </c>
      <c r="AG2232" s="33">
        <f t="shared" si="1665"/>
        <v>0</v>
      </c>
      <c r="AH2232" s="38">
        <f t="shared" si="1666"/>
        <v>-1</v>
      </c>
      <c r="AI2232" s="33">
        <f t="shared" si="1667"/>
        <v>-1</v>
      </c>
      <c r="AJ2232" s="39">
        <f t="shared" si="1668"/>
        <v>-1</v>
      </c>
      <c r="AK2232" s="43">
        <f t="shared" si="1669"/>
        <v>-1</v>
      </c>
      <c r="AL2232" s="4">
        <f t="shared" si="1641"/>
        <v>17.630000000000109</v>
      </c>
      <c r="AM2232" s="4">
        <f t="shared" si="1642"/>
        <v>16.804298247007182</v>
      </c>
      <c r="AN2232" s="4">
        <f t="shared" si="1643"/>
        <v>16.804298247007182</v>
      </c>
      <c r="AO2232" s="4">
        <f t="shared" si="1644"/>
        <v>-3.7299999999997908</v>
      </c>
      <c r="AP2232" s="4">
        <f t="shared" si="1645"/>
        <v>4.555701752992718</v>
      </c>
      <c r="AQ2232" s="4">
        <f t="shared" si="1646"/>
        <v>3.7299999999997908</v>
      </c>
      <c r="AR2232" s="4">
        <f t="shared" si="1633"/>
        <v>17.630000000000109</v>
      </c>
      <c r="AS2232">
        <f t="shared" si="1647"/>
        <v>16.804298247007182</v>
      </c>
      <c r="AT2232" s="6">
        <f t="shared" si="1648"/>
        <v>1</v>
      </c>
      <c r="AU2232" s="4">
        <f t="shared" si="1649"/>
        <v>-7.4407095731495581</v>
      </c>
      <c r="AV2232" s="4">
        <f t="shared" si="1650"/>
        <v>-9.6329856099592277</v>
      </c>
      <c r="AW2232">
        <f t="shared" si="1651"/>
        <v>1</v>
      </c>
      <c r="AX2232">
        <f t="shared" si="1652"/>
        <v>0</v>
      </c>
      <c r="AY2232">
        <f t="shared" si="1653"/>
        <v>0</v>
      </c>
      <c r="AZ2232" s="4">
        <f t="shared" si="1634"/>
        <v>-3.9100000000000006</v>
      </c>
      <c r="BA2232" s="4">
        <f t="shared" si="1654"/>
        <v>45.994999999999798</v>
      </c>
      <c r="BB2232" s="4">
        <f t="shared" si="1635"/>
        <v>25.936666666666557</v>
      </c>
      <c r="BC2232" s="4">
        <f t="shared" si="1636"/>
        <v>140.55999999999995</v>
      </c>
      <c r="BM2232">
        <f t="shared" si="1655"/>
        <v>1</v>
      </c>
    </row>
    <row r="2233" spans="1:65" x14ac:dyDescent="0.25">
      <c r="A2233">
        <v>282</v>
      </c>
      <c r="B2233" s="1">
        <v>41590</v>
      </c>
      <c r="C2233" s="2">
        <v>1769.51</v>
      </c>
      <c r="D2233" s="2">
        <v>1771.78</v>
      </c>
      <c r="E2233" s="2">
        <v>1762.29</v>
      </c>
      <c r="F2233" s="2">
        <v>1767.69</v>
      </c>
      <c r="G2233" s="2">
        <v>3221030000</v>
      </c>
      <c r="H2233" s="2">
        <f t="shared" si="1656"/>
        <v>7.0876233283410865</v>
      </c>
      <c r="I2233" s="2">
        <f t="shared" si="1657"/>
        <v>1753.7014999999999</v>
      </c>
      <c r="J2233" s="2">
        <f t="shared" si="1658"/>
        <v>8.8890258183897544</v>
      </c>
      <c r="K2233" s="2">
        <f t="shared" si="1659"/>
        <v>-2.3800000000001091</v>
      </c>
      <c r="L2233" s="18">
        <v>0.10775</v>
      </c>
      <c r="M2233" s="19">
        <v>8.1422510207457606</v>
      </c>
      <c r="N2233" s="4">
        <f t="shared" si="1623"/>
        <v>9.6000000000001364</v>
      </c>
      <c r="O2233" s="4">
        <f t="shared" si="1660"/>
        <v>14.108000000000015</v>
      </c>
      <c r="P2233" s="4">
        <f t="shared" si="1624"/>
        <v>1.7878195488721809</v>
      </c>
      <c r="Q2233" s="4">
        <f t="shared" si="1637"/>
        <v>2.462231424148607</v>
      </c>
      <c r="R2233" s="18">
        <f t="shared" si="1625"/>
        <v>1774.3375263157895</v>
      </c>
      <c r="S2233" s="2">
        <f t="shared" si="1626"/>
        <v>6.6475263157894915</v>
      </c>
      <c r="T2233" s="22">
        <f t="shared" si="1661"/>
        <v>1</v>
      </c>
      <c r="U2233" s="29">
        <f t="shared" si="1627"/>
        <v>1770.6332982629108</v>
      </c>
      <c r="V2233" s="30">
        <f t="shared" si="1628"/>
        <v>2.94329826291073</v>
      </c>
      <c r="W2233" s="31">
        <f t="shared" si="1638"/>
        <v>1</v>
      </c>
      <c r="X2233" s="35">
        <f t="shared" si="1629"/>
        <v>1776.1429333333333</v>
      </c>
      <c r="Y2233" s="30">
        <f t="shared" si="1630"/>
        <v>8.4529333333332488</v>
      </c>
      <c r="Z2233" s="31">
        <f t="shared" si="1639"/>
        <v>0</v>
      </c>
      <c r="AA2233" s="29">
        <f t="shared" si="1631"/>
        <v>1771.40464717277</v>
      </c>
      <c r="AB2233" s="30">
        <f t="shared" si="1632"/>
        <v>3.7146471727699009</v>
      </c>
      <c r="AC2233" s="31">
        <f t="shared" si="1640"/>
        <v>1</v>
      </c>
      <c r="AD2233" s="32">
        <f t="shared" si="1662"/>
        <v>1</v>
      </c>
      <c r="AE2233" s="33">
        <f t="shared" si="1663"/>
        <v>1</v>
      </c>
      <c r="AF2233" s="33">
        <f t="shared" si="1664"/>
        <v>0</v>
      </c>
      <c r="AG2233" s="33">
        <f t="shared" si="1665"/>
        <v>0</v>
      </c>
      <c r="AH2233" s="38">
        <f t="shared" si="1666"/>
        <v>1</v>
      </c>
      <c r="AI2233" s="33">
        <f t="shared" si="1667"/>
        <v>1</v>
      </c>
      <c r="AJ2233" s="39">
        <f t="shared" si="1668"/>
        <v>1</v>
      </c>
      <c r="AK2233" s="43">
        <f t="shared" si="1669"/>
        <v>0</v>
      </c>
      <c r="AL2233" s="4">
        <f t="shared" si="1641"/>
        <v>2.2699999999999818</v>
      </c>
      <c r="AM2233" s="4">
        <f t="shared" si="1642"/>
        <v>0.37535282723001728</v>
      </c>
      <c r="AN2233" s="4">
        <f t="shared" si="1643"/>
        <v>0.37535282723001728</v>
      </c>
      <c r="AO2233" s="4">
        <f t="shared" si="1644"/>
        <v>-7.2200000000000273</v>
      </c>
      <c r="AP2233" s="4">
        <f t="shared" si="1645"/>
        <v>9.1146471727699918</v>
      </c>
      <c r="AQ2233" s="4">
        <f t="shared" si="1646"/>
        <v>7.2200000000000273</v>
      </c>
      <c r="AR2233" s="4">
        <f t="shared" si="1633"/>
        <v>1.8199999999999363</v>
      </c>
      <c r="AS2233">
        <f t="shared" si="1647"/>
        <v>7.2200000000000273</v>
      </c>
      <c r="AT2233" s="6">
        <f t="shared" si="1648"/>
        <v>0</v>
      </c>
      <c r="AU2233" s="4">
        <f t="shared" si="1649"/>
        <v>1.7721037189730762</v>
      </c>
      <c r="AV2233" s="4">
        <f t="shared" si="1650"/>
        <v>6.6222510207458241</v>
      </c>
      <c r="AW2233">
        <f t="shared" si="1651"/>
        <v>0</v>
      </c>
      <c r="AX2233">
        <f t="shared" si="1652"/>
        <v>0</v>
      </c>
      <c r="AY2233">
        <f t="shared" si="1653"/>
        <v>0</v>
      </c>
      <c r="AZ2233" s="4">
        <f t="shared" si="1634"/>
        <v>6.94</v>
      </c>
      <c r="BA2233" s="4">
        <f t="shared" si="1654"/>
        <v>49.904999999999802</v>
      </c>
      <c r="BB2233" s="4">
        <f t="shared" si="1635"/>
        <v>29.846666666666557</v>
      </c>
      <c r="BC2233" s="4">
        <f t="shared" si="1636"/>
        <v>142.61599999999999</v>
      </c>
      <c r="BM2233">
        <f t="shared" si="1655"/>
        <v>1</v>
      </c>
    </row>
    <row r="2234" spans="1:65" x14ac:dyDescent="0.25">
      <c r="A2234">
        <v>281</v>
      </c>
      <c r="B2234" s="1">
        <v>41589</v>
      </c>
      <c r="C2234" s="2">
        <v>1769.96</v>
      </c>
      <c r="D2234" s="2">
        <v>1773.44</v>
      </c>
      <c r="E2234" s="2">
        <v>1767.85</v>
      </c>
      <c r="F2234" s="2">
        <v>1771.89</v>
      </c>
      <c r="G2234" s="2">
        <v>2534060000</v>
      </c>
      <c r="H2234" s="2">
        <f t="shared" si="1656"/>
        <v>6.8927704476824703</v>
      </c>
      <c r="I2234" s="2">
        <f t="shared" si="1657"/>
        <v>1750.6844999999998</v>
      </c>
      <c r="J2234" s="2">
        <f t="shared" si="1658"/>
        <v>8.8979432721097833</v>
      </c>
      <c r="K2234" s="2">
        <f t="shared" si="1659"/>
        <v>-0.64999999999986358</v>
      </c>
      <c r="L2234" s="18">
        <v>0.10355</v>
      </c>
      <c r="M2234" s="19">
        <v>7.8192206251940028</v>
      </c>
      <c r="N2234" s="4">
        <f t="shared" si="1623"/>
        <v>5.5900000000001455</v>
      </c>
      <c r="O2234" s="4">
        <f t="shared" si="1660"/>
        <v>14.146000000000004</v>
      </c>
      <c r="P2234" s="4">
        <f t="shared" si="1624"/>
        <v>2.4475263157894749</v>
      </c>
      <c r="Q2234" s="4">
        <f t="shared" si="1637"/>
        <v>2.8802519561815321</v>
      </c>
      <c r="R2234" s="18">
        <f t="shared" si="1625"/>
        <v>1773.3736390977442</v>
      </c>
      <c r="S2234" s="2">
        <f t="shared" si="1626"/>
        <v>1.483639097744117</v>
      </c>
      <c r="T2234" s="22">
        <f t="shared" si="1661"/>
        <v>1</v>
      </c>
      <c r="U2234" s="29">
        <f t="shared" si="1627"/>
        <v>1771.1688268400001</v>
      </c>
      <c r="V2234" s="30">
        <f t="shared" si="1628"/>
        <v>0.72117316000003484</v>
      </c>
      <c r="W2234" s="31">
        <f t="shared" si="1638"/>
        <v>1</v>
      </c>
      <c r="X2234" s="35">
        <f t="shared" si="1629"/>
        <v>1762.5241333333333</v>
      </c>
      <c r="Y2234" s="30">
        <f t="shared" si="1630"/>
        <v>9.3658666666667614</v>
      </c>
      <c r="Z2234" s="31">
        <f t="shared" si="1639"/>
        <v>0</v>
      </c>
      <c r="AA2234" s="29">
        <f t="shared" si="1631"/>
        <v>1769.9585697490668</v>
      </c>
      <c r="AB2234" s="30">
        <f t="shared" si="1632"/>
        <v>1.9314302509333174</v>
      </c>
      <c r="AC2234" s="31">
        <f t="shared" si="1640"/>
        <v>1</v>
      </c>
      <c r="AD2234" s="32">
        <f t="shared" si="1662"/>
        <v>1</v>
      </c>
      <c r="AE2234" s="33">
        <f t="shared" si="1663"/>
        <v>0</v>
      </c>
      <c r="AF2234" s="33">
        <f t="shared" si="1664"/>
        <v>0</v>
      </c>
      <c r="AG2234" s="33">
        <f t="shared" si="1665"/>
        <v>0</v>
      </c>
      <c r="AH2234" s="38">
        <f t="shared" si="1666"/>
        <v>1</v>
      </c>
      <c r="AI2234" s="33">
        <f t="shared" si="1667"/>
        <v>0</v>
      </c>
      <c r="AJ2234" s="39">
        <f t="shared" si="1668"/>
        <v>1</v>
      </c>
      <c r="AK2234" s="43">
        <f t="shared" si="1669"/>
        <v>0</v>
      </c>
      <c r="AL2234" s="4">
        <f t="shared" si="1641"/>
        <v>3.4800000000000182</v>
      </c>
      <c r="AM2234" s="4">
        <f t="shared" si="1642"/>
        <v>3.481430250933272</v>
      </c>
      <c r="AN2234" s="4">
        <f t="shared" si="1643"/>
        <v>3.4800000000000182</v>
      </c>
      <c r="AO2234" s="4">
        <f t="shared" si="1644"/>
        <v>-2.1100000000001273</v>
      </c>
      <c r="AP2234" s="4">
        <f t="shared" si="1645"/>
        <v>2.1085697490668736</v>
      </c>
      <c r="AQ2234" s="4">
        <f t="shared" si="1646"/>
        <v>2.1085697490668736</v>
      </c>
      <c r="AR2234" s="4">
        <f t="shared" si="1633"/>
        <v>1.9300000000000637</v>
      </c>
      <c r="AS2234">
        <f t="shared" si="1647"/>
        <v>3.4800000000000182</v>
      </c>
      <c r="AT2234" s="6">
        <f t="shared" si="1648"/>
        <v>0</v>
      </c>
      <c r="AU2234" s="4">
        <f t="shared" si="1649"/>
        <v>5.1059075089800494</v>
      </c>
      <c r="AV2234" s="4">
        <f t="shared" si="1650"/>
        <v>6.189220625193939</v>
      </c>
      <c r="AW2234">
        <f t="shared" si="1651"/>
        <v>0</v>
      </c>
      <c r="AX2234">
        <f t="shared" si="1652"/>
        <v>0</v>
      </c>
      <c r="AY2234">
        <f t="shared" si="1653"/>
        <v>0</v>
      </c>
      <c r="AZ2234" s="4">
        <f t="shared" si="1634"/>
        <v>6.94</v>
      </c>
      <c r="BA2234" s="4">
        <f t="shared" si="1654"/>
        <v>42.964999999999804</v>
      </c>
      <c r="BB2234" s="4">
        <f t="shared" si="1635"/>
        <v>25.219999999999892</v>
      </c>
      <c r="BC2234" s="4">
        <f t="shared" si="1636"/>
        <v>142.79599999999999</v>
      </c>
      <c r="BM2234">
        <f t="shared" si="1655"/>
        <v>1</v>
      </c>
    </row>
    <row r="2235" spans="1:65" x14ac:dyDescent="0.25">
      <c r="A2235">
        <v>280</v>
      </c>
      <c r="B2235" s="1">
        <v>41586</v>
      </c>
      <c r="C2235" s="2">
        <v>1748.37</v>
      </c>
      <c r="D2235" s="2">
        <v>1770.78</v>
      </c>
      <c r="E2235" s="2">
        <v>1747.63</v>
      </c>
      <c r="F2235" s="2">
        <v>1770.61</v>
      </c>
      <c r="G2235" s="2">
        <v>3837170000</v>
      </c>
      <c r="H2235" s="2">
        <f t="shared" si="1656"/>
        <v>6.6877038079016708</v>
      </c>
      <c r="I2235" s="2">
        <f t="shared" si="1657"/>
        <v>1747.1795000000002</v>
      </c>
      <c r="J2235" s="2">
        <f t="shared" si="1658"/>
        <v>8.6676214791177113</v>
      </c>
      <c r="K2235" s="2">
        <f t="shared" si="1659"/>
        <v>1.2199999999997999</v>
      </c>
      <c r="L2235" s="18">
        <v>0.10020000000000001</v>
      </c>
      <c r="M2235" s="19">
        <v>7.4660065295478848</v>
      </c>
      <c r="N2235" s="4">
        <f t="shared" si="1623"/>
        <v>23.629999999999882</v>
      </c>
      <c r="O2235" s="4">
        <f t="shared" si="1660"/>
        <v>14.318999999999983</v>
      </c>
      <c r="P2235" s="4">
        <f t="shared" si="1624"/>
        <v>2.7636390977443597</v>
      </c>
      <c r="Q2235" s="4">
        <f t="shared" si="1637"/>
        <v>3.0995559999999998</v>
      </c>
      <c r="R2235" s="18">
        <f t="shared" si="1625"/>
        <v>1750.2562481203008</v>
      </c>
      <c r="S2235" s="2">
        <f t="shared" si="1626"/>
        <v>20.353751879699075</v>
      </c>
      <c r="T2235" s="22">
        <f t="shared" si="1661"/>
        <v>0</v>
      </c>
      <c r="U2235" s="29">
        <f t="shared" si="1627"/>
        <v>1749.5790906338027</v>
      </c>
      <c r="V2235" s="30">
        <f t="shared" si="1628"/>
        <v>21.030909366197193</v>
      </c>
      <c r="W2235" s="31">
        <f t="shared" si="1638"/>
        <v>0</v>
      </c>
      <c r="X2235" s="35">
        <f t="shared" si="1629"/>
        <v>1750.7267999999999</v>
      </c>
      <c r="Y2235" s="30">
        <f t="shared" si="1630"/>
        <v>19.883199999999988</v>
      </c>
      <c r="Z2235" s="31">
        <f t="shared" si="1639"/>
        <v>0</v>
      </c>
      <c r="AA2235" s="29">
        <f t="shared" si="1631"/>
        <v>1749.7397699450703</v>
      </c>
      <c r="AB2235" s="30">
        <f t="shared" si="1632"/>
        <v>20.870230054929607</v>
      </c>
      <c r="AC2235" s="31">
        <f t="shared" si="1640"/>
        <v>0</v>
      </c>
      <c r="AD2235" s="32">
        <f t="shared" si="1662"/>
        <v>-1</v>
      </c>
      <c r="AE2235" s="33">
        <f t="shared" si="1663"/>
        <v>0</v>
      </c>
      <c r="AF2235" s="33">
        <f t="shared" si="1664"/>
        <v>-1</v>
      </c>
      <c r="AG2235" s="33">
        <f t="shared" si="1665"/>
        <v>0</v>
      </c>
      <c r="AH2235" s="38">
        <f t="shared" si="1666"/>
        <v>-1</v>
      </c>
      <c r="AI2235" s="33">
        <f t="shared" si="1667"/>
        <v>-1</v>
      </c>
      <c r="AJ2235" s="39">
        <f t="shared" si="1668"/>
        <v>-1</v>
      </c>
      <c r="AK2235" s="43">
        <f t="shared" si="1669"/>
        <v>-1</v>
      </c>
      <c r="AL2235" s="4">
        <f t="shared" si="1641"/>
        <v>22.410000000000082</v>
      </c>
      <c r="AM2235" s="4">
        <f t="shared" si="1642"/>
        <v>21.04023005492968</v>
      </c>
      <c r="AN2235" s="4">
        <f t="shared" si="1643"/>
        <v>21.04023005492968</v>
      </c>
      <c r="AO2235" s="4">
        <f t="shared" si="1644"/>
        <v>-0.73999999999978172</v>
      </c>
      <c r="AP2235" s="4">
        <f t="shared" si="1645"/>
        <v>2.1097699450701839</v>
      </c>
      <c r="AQ2235" s="4">
        <f t="shared" si="1646"/>
        <v>0.73999999999978172</v>
      </c>
      <c r="AR2235" s="4">
        <f t="shared" si="1633"/>
        <v>22.240000000000009</v>
      </c>
      <c r="AS2235">
        <f t="shared" si="1647"/>
        <v>21.04023005492968</v>
      </c>
      <c r="AT2235" s="6">
        <f t="shared" si="1648"/>
        <v>1</v>
      </c>
      <c r="AU2235" s="4">
        <f t="shared" si="1649"/>
        <v>-11.180411830108447</v>
      </c>
      <c r="AV2235" s="4">
        <f t="shared" si="1650"/>
        <v>-14.473993470452124</v>
      </c>
      <c r="AW2235">
        <f t="shared" si="1651"/>
        <v>1</v>
      </c>
      <c r="AX2235">
        <f t="shared" si="1652"/>
        <v>0</v>
      </c>
      <c r="AY2235">
        <f t="shared" si="1653"/>
        <v>0</v>
      </c>
      <c r="AZ2235" s="4">
        <f t="shared" si="1634"/>
        <v>-3.9100000000000006</v>
      </c>
      <c r="BA2235" s="4">
        <f t="shared" si="1654"/>
        <v>36.024999999999807</v>
      </c>
      <c r="BB2235" s="4">
        <f t="shared" si="1635"/>
        <v>22.90666666666656</v>
      </c>
      <c r="BC2235" s="4">
        <f t="shared" si="1636"/>
        <v>134.15999999999994</v>
      </c>
      <c r="BM2235">
        <f t="shared" si="1655"/>
        <v>1</v>
      </c>
    </row>
    <row r="2236" spans="1:65" x14ac:dyDescent="0.25">
      <c r="A2236">
        <v>279</v>
      </c>
      <c r="B2236" s="1">
        <v>41585</v>
      </c>
      <c r="C2236" s="2">
        <v>1770.74</v>
      </c>
      <c r="D2236" s="2">
        <v>1774.54</v>
      </c>
      <c r="E2236" s="2">
        <v>1746.2</v>
      </c>
      <c r="F2236" s="2">
        <v>1747.15</v>
      </c>
      <c r="G2236" s="2">
        <v>4143200000</v>
      </c>
      <c r="H2236" s="2">
        <f t="shared" si="1656"/>
        <v>5.0762186276356784</v>
      </c>
      <c r="I2236" s="2">
        <f t="shared" si="1657"/>
        <v>1744.3155000000002</v>
      </c>
      <c r="J2236" s="2">
        <f t="shared" si="1658"/>
        <v>8.1180199815627656</v>
      </c>
      <c r="K2236" s="2">
        <f t="shared" si="1659"/>
        <v>0.25</v>
      </c>
      <c r="L2236" s="18">
        <v>0.11355</v>
      </c>
      <c r="M2236" s="19">
        <v>8.5737549781054199</v>
      </c>
      <c r="N2236" s="4">
        <f t="shared" si="1623"/>
        <v>28.339999999999918</v>
      </c>
      <c r="O2236" s="4">
        <f t="shared" si="1660"/>
        <v>12.730999999999995</v>
      </c>
      <c r="P2236" s="4">
        <f t="shared" si="1624"/>
        <v>3.1062481203007515</v>
      </c>
      <c r="Q2236" s="4">
        <f t="shared" si="1637"/>
        <v>3.1002323943661962</v>
      </c>
      <c r="R2236" s="18">
        <f t="shared" si="1625"/>
        <v>1774.3599097744361</v>
      </c>
      <c r="S2236" s="2">
        <f t="shared" si="1626"/>
        <v>27.209909774436028</v>
      </c>
      <c r="T2236" s="22">
        <f t="shared" si="1661"/>
        <v>0</v>
      </c>
      <c r="U2236" s="29">
        <f t="shared" si="1627"/>
        <v>1772.0344462229102</v>
      </c>
      <c r="V2236" s="30">
        <f t="shared" si="1628"/>
        <v>24.884446222910128</v>
      </c>
      <c r="W2236" s="31">
        <f t="shared" si="1638"/>
        <v>0</v>
      </c>
      <c r="X2236" s="35">
        <f t="shared" si="1629"/>
        <v>1770.3814666666665</v>
      </c>
      <c r="Y2236" s="30">
        <f t="shared" si="1630"/>
        <v>23.231466666666392</v>
      </c>
      <c r="Z2236" s="31">
        <f t="shared" si="1639"/>
        <v>0</v>
      </c>
      <c r="AA2236" s="29">
        <f t="shared" si="1631"/>
        <v>1771.8030290850361</v>
      </c>
      <c r="AB2236" s="30">
        <f t="shared" si="1632"/>
        <v>24.653029085035996</v>
      </c>
      <c r="AC2236" s="31">
        <f t="shared" si="1640"/>
        <v>0</v>
      </c>
      <c r="AD2236" s="32">
        <f t="shared" si="1662"/>
        <v>-1</v>
      </c>
      <c r="AE2236" s="33">
        <f t="shared" si="1663"/>
        <v>-1</v>
      </c>
      <c r="AF2236" s="33">
        <f t="shared" si="1664"/>
        <v>-1</v>
      </c>
      <c r="AG2236" s="33">
        <f t="shared" si="1665"/>
        <v>-1</v>
      </c>
      <c r="AH2236" s="38">
        <f t="shared" si="1666"/>
        <v>-1</v>
      </c>
      <c r="AI2236" s="33">
        <f t="shared" si="1667"/>
        <v>-1</v>
      </c>
      <c r="AJ2236" s="39">
        <f t="shared" si="1668"/>
        <v>-1</v>
      </c>
      <c r="AK2236" s="43">
        <f t="shared" si="1669"/>
        <v>-1</v>
      </c>
      <c r="AL2236" s="4">
        <f t="shared" si="1641"/>
        <v>3.7999999999999545</v>
      </c>
      <c r="AM2236" s="4">
        <f t="shared" si="1642"/>
        <v>2.7369709149638766</v>
      </c>
      <c r="AN2236" s="4">
        <f t="shared" si="1643"/>
        <v>2.7369709149638766</v>
      </c>
      <c r="AO2236" s="4">
        <f t="shared" si="1644"/>
        <v>-24.539999999999964</v>
      </c>
      <c r="AP2236" s="4">
        <f t="shared" si="1645"/>
        <v>25.603029085036042</v>
      </c>
      <c r="AQ2236" s="4">
        <f t="shared" si="1646"/>
        <v>24.539999999999964</v>
      </c>
      <c r="AR2236" s="4">
        <f t="shared" si="1633"/>
        <v>23.589999999999918</v>
      </c>
      <c r="AS2236">
        <f t="shared" si="1647"/>
        <v>24.539999999999964</v>
      </c>
      <c r="AT2236" s="6">
        <f t="shared" si="1648"/>
        <v>1</v>
      </c>
      <c r="AU2236" s="4">
        <f t="shared" si="1649"/>
        <v>-15.802855233699804</v>
      </c>
      <c r="AV2236" s="4">
        <f t="shared" si="1650"/>
        <v>-14.716245021894498</v>
      </c>
      <c r="AW2236">
        <f t="shared" si="1651"/>
        <v>1</v>
      </c>
      <c r="AX2236">
        <f t="shared" si="1652"/>
        <v>0</v>
      </c>
      <c r="AY2236">
        <f t="shared" si="1653"/>
        <v>0</v>
      </c>
      <c r="AZ2236" s="4">
        <f t="shared" si="1634"/>
        <v>-3.9100000000000006</v>
      </c>
      <c r="BA2236" s="4">
        <f t="shared" si="1654"/>
        <v>39.93499999999981</v>
      </c>
      <c r="BB2236" s="4">
        <f t="shared" si="1635"/>
        <v>26.81666666666656</v>
      </c>
      <c r="BC2236" s="4">
        <f t="shared" si="1636"/>
        <v>143.108</v>
      </c>
      <c r="BM2236">
        <f t="shared" si="1655"/>
        <v>1</v>
      </c>
    </row>
    <row r="2237" spans="1:65" x14ac:dyDescent="0.25">
      <c r="A2237">
        <v>278</v>
      </c>
      <c r="B2237" s="1">
        <v>41584</v>
      </c>
      <c r="C2237" s="2">
        <v>1765</v>
      </c>
      <c r="D2237" s="2">
        <v>1773.74</v>
      </c>
      <c r="E2237" s="2">
        <v>1764.4</v>
      </c>
      <c r="F2237" s="2">
        <v>1770.49</v>
      </c>
      <c r="G2237" s="2">
        <v>3322100000</v>
      </c>
      <c r="H2237" s="2">
        <f t="shared" si="1656"/>
        <v>6.608948142901073</v>
      </c>
      <c r="I2237" s="2">
        <f t="shared" si="1657"/>
        <v>1738.8225000000002</v>
      </c>
      <c r="J2237" s="2">
        <f t="shared" si="1658"/>
        <v>7.9341879165253353</v>
      </c>
      <c r="K2237" s="2">
        <f t="shared" si="1659"/>
        <v>2.0299999999999727</v>
      </c>
      <c r="L2237" s="18">
        <v>0.10105</v>
      </c>
      <c r="M2237" s="19">
        <v>7.597517188087096</v>
      </c>
      <c r="N2237" s="4">
        <f t="shared" si="1623"/>
        <v>10.769999999999982</v>
      </c>
      <c r="O2237" s="4">
        <f t="shared" si="1660"/>
        <v>10.741000000000009</v>
      </c>
      <c r="P2237" s="4">
        <f t="shared" si="1624"/>
        <v>3.8699097744360906</v>
      </c>
      <c r="Q2237" s="4">
        <f t="shared" si="1637"/>
        <v>3.3190928792569654</v>
      </c>
      <c r="R2237" s="18">
        <f t="shared" si="1625"/>
        <v>1767.6695263157894</v>
      </c>
      <c r="S2237" s="2">
        <f t="shared" si="1626"/>
        <v>2.8204736842105831</v>
      </c>
      <c r="T2237" s="22">
        <f t="shared" si="1661"/>
        <v>1</v>
      </c>
      <c r="U2237" s="29">
        <f t="shared" si="1627"/>
        <v>1766.2716173374613</v>
      </c>
      <c r="V2237" s="30">
        <f t="shared" si="1628"/>
        <v>4.2183826625387155</v>
      </c>
      <c r="W2237" s="31">
        <f t="shared" si="1638"/>
        <v>1</v>
      </c>
      <c r="X2237" s="35">
        <f t="shared" si="1629"/>
        <v>1765.7139999999997</v>
      </c>
      <c r="Y2237" s="30">
        <f t="shared" si="1630"/>
        <v>4.7760000000002947</v>
      </c>
      <c r="Z2237" s="31">
        <f t="shared" si="1639"/>
        <v>1</v>
      </c>
      <c r="AA2237" s="29">
        <f t="shared" si="1631"/>
        <v>1766.1935509102166</v>
      </c>
      <c r="AB2237" s="30">
        <f t="shared" si="1632"/>
        <v>4.2964490897834366</v>
      </c>
      <c r="AC2237" s="31">
        <f t="shared" si="1640"/>
        <v>1</v>
      </c>
      <c r="AD2237" s="32">
        <f t="shared" si="1662"/>
        <v>1</v>
      </c>
      <c r="AE2237" s="33">
        <f t="shared" si="1663"/>
        <v>1</v>
      </c>
      <c r="AF2237" s="33">
        <f t="shared" si="1664"/>
        <v>1</v>
      </c>
      <c r="AG2237" s="33">
        <f t="shared" si="1665"/>
        <v>1</v>
      </c>
      <c r="AH2237" s="38">
        <f t="shared" si="1666"/>
        <v>1</v>
      </c>
      <c r="AI2237" s="33">
        <f t="shared" si="1667"/>
        <v>1</v>
      </c>
      <c r="AJ2237" s="39">
        <f t="shared" si="1668"/>
        <v>1</v>
      </c>
      <c r="AK2237" s="43">
        <f t="shared" si="1669"/>
        <v>1</v>
      </c>
      <c r="AL2237" s="4">
        <f t="shared" si="1641"/>
        <v>8.7400000000000091</v>
      </c>
      <c r="AM2237" s="4">
        <f t="shared" si="1642"/>
        <v>7.5464490897834366</v>
      </c>
      <c r="AN2237" s="4">
        <f t="shared" si="1643"/>
        <v>7.5464490897834366</v>
      </c>
      <c r="AO2237" s="4">
        <f t="shared" si="1644"/>
        <v>-0.59999999999990905</v>
      </c>
      <c r="AP2237" s="4">
        <f t="shared" si="1645"/>
        <v>1.7935509102164815</v>
      </c>
      <c r="AQ2237" s="4">
        <f t="shared" si="1646"/>
        <v>0.59999999999990905</v>
      </c>
      <c r="AR2237" s="4">
        <f t="shared" si="1633"/>
        <v>5.4900000000000091</v>
      </c>
      <c r="AS2237">
        <f t="shared" si="1647"/>
        <v>7.5464490897834366</v>
      </c>
      <c r="AT2237" s="6">
        <f t="shared" si="1648"/>
        <v>0</v>
      </c>
      <c r="AU2237" s="4">
        <f t="shared" si="1649"/>
        <v>1.5534337326365772</v>
      </c>
      <c r="AV2237" s="4">
        <f t="shared" si="1650"/>
        <v>2.4075171880870867</v>
      </c>
      <c r="AW2237">
        <f t="shared" si="1651"/>
        <v>0</v>
      </c>
      <c r="AX2237">
        <f t="shared" si="1652"/>
        <v>0</v>
      </c>
      <c r="AY2237">
        <f t="shared" si="1653"/>
        <v>0</v>
      </c>
      <c r="AZ2237" s="4">
        <f t="shared" si="1634"/>
        <v>6.94</v>
      </c>
      <c r="BA2237" s="4">
        <f t="shared" si="1654"/>
        <v>43.844999999999814</v>
      </c>
      <c r="BB2237" s="4">
        <f t="shared" si="1635"/>
        <v>30.72666666666656</v>
      </c>
      <c r="BC2237" s="4">
        <f t="shared" si="1636"/>
        <v>140.81199999999998</v>
      </c>
      <c r="BM2237">
        <f t="shared" si="1655"/>
        <v>1</v>
      </c>
    </row>
    <row r="2238" spans="1:65" x14ac:dyDescent="0.25">
      <c r="A2238">
        <v>277</v>
      </c>
      <c r="B2238" s="1">
        <v>41583</v>
      </c>
      <c r="C2238" s="2">
        <v>1765.67</v>
      </c>
      <c r="D2238" s="2">
        <v>1767.03</v>
      </c>
      <c r="E2238" s="2">
        <v>1755.76</v>
      </c>
      <c r="F2238" s="2">
        <v>1762.97</v>
      </c>
      <c r="G2238" s="2">
        <v>3516680000</v>
      </c>
      <c r="H2238" s="2">
        <f t="shared" si="1656"/>
        <v>7.0521934334093768</v>
      </c>
      <c r="I2238" s="2">
        <f t="shared" si="1657"/>
        <v>1733.422</v>
      </c>
      <c r="J2238" s="2">
        <f t="shared" si="1658"/>
        <v>8.8471263696185449</v>
      </c>
      <c r="K2238" s="2">
        <f t="shared" si="1659"/>
        <v>-2.2599999999999909</v>
      </c>
      <c r="L2238" s="18">
        <v>0.10495</v>
      </c>
      <c r="M2238" s="19">
        <v>7.9129415847130558</v>
      </c>
      <c r="N2238" s="4">
        <f t="shared" si="1623"/>
        <v>12.170000000000073</v>
      </c>
      <c r="O2238" s="4">
        <f t="shared" si="1660"/>
        <v>11.081000000000017</v>
      </c>
      <c r="P2238" s="4">
        <f t="shared" si="1624"/>
        <v>4.6995263157894733</v>
      </c>
      <c r="Q2238" s="4">
        <f t="shared" si="1637"/>
        <v>3.260557275541796</v>
      </c>
      <c r="R2238" s="18">
        <f t="shared" si="1625"/>
        <v>1773.4198872180452</v>
      </c>
      <c r="S2238" s="2">
        <f t="shared" si="1626"/>
        <v>10.449887218045205</v>
      </c>
      <c r="T2238" s="22">
        <f t="shared" si="1661"/>
        <v>0</v>
      </c>
      <c r="U2238" s="29">
        <f t="shared" si="1627"/>
        <v>1766.9299392488263</v>
      </c>
      <c r="V2238" s="30">
        <f t="shared" si="1628"/>
        <v>3.9599392488262311</v>
      </c>
      <c r="W2238" s="31">
        <f t="shared" si="1638"/>
        <v>1</v>
      </c>
      <c r="X2238" s="35">
        <f t="shared" si="1629"/>
        <v>1767.0508</v>
      </c>
      <c r="Y2238" s="30">
        <f t="shared" si="1630"/>
        <v>4.0807999999999538</v>
      </c>
      <c r="Z2238" s="31">
        <f t="shared" si="1639"/>
        <v>1</v>
      </c>
      <c r="AA2238" s="29">
        <f t="shared" si="1631"/>
        <v>1766.9468597539906</v>
      </c>
      <c r="AB2238" s="30">
        <f t="shared" si="1632"/>
        <v>3.9768597539905386</v>
      </c>
      <c r="AC2238" s="31">
        <f t="shared" si="1640"/>
        <v>1</v>
      </c>
      <c r="AD2238" s="32">
        <f t="shared" si="1662"/>
        <v>1</v>
      </c>
      <c r="AE2238" s="33">
        <f t="shared" si="1663"/>
        <v>1</v>
      </c>
      <c r="AF2238" s="33">
        <f t="shared" si="1664"/>
        <v>0</v>
      </c>
      <c r="AG2238" s="33">
        <f t="shared" si="1665"/>
        <v>0</v>
      </c>
      <c r="AH2238" s="38">
        <f t="shared" si="1666"/>
        <v>1</v>
      </c>
      <c r="AI2238" s="33">
        <f t="shared" si="1667"/>
        <v>1</v>
      </c>
      <c r="AJ2238" s="39">
        <f t="shared" si="1668"/>
        <v>1</v>
      </c>
      <c r="AK2238" s="43">
        <f t="shared" si="1669"/>
        <v>1</v>
      </c>
      <c r="AL2238" s="4">
        <f t="shared" si="1641"/>
        <v>1.3599999999999</v>
      </c>
      <c r="AM2238" s="4">
        <f t="shared" si="1642"/>
        <v>8.3140246009406837E-2</v>
      </c>
      <c r="AN2238" s="4">
        <f t="shared" si="1643"/>
        <v>8.3140246009406837E-2</v>
      </c>
      <c r="AO2238" s="4">
        <f t="shared" si="1644"/>
        <v>-9.9100000000000819</v>
      </c>
      <c r="AP2238" s="4">
        <f t="shared" si="1645"/>
        <v>11.186859753990575</v>
      </c>
      <c r="AQ2238" s="4">
        <f t="shared" si="1646"/>
        <v>9.9100000000000819</v>
      </c>
      <c r="AR2238" s="4">
        <f t="shared" si="1633"/>
        <v>2.7000000000000455</v>
      </c>
      <c r="AS2238">
        <f t="shared" si="1647"/>
        <v>9.9100000000000819</v>
      </c>
      <c r="AT2238" s="6">
        <f t="shared" si="1648"/>
        <v>1</v>
      </c>
      <c r="AU2238" s="4">
        <f t="shared" si="1649"/>
        <v>-1.3349636443344863</v>
      </c>
      <c r="AV2238" s="4">
        <f t="shared" si="1650"/>
        <v>5.5129415847130101</v>
      </c>
      <c r="AW2238">
        <f t="shared" si="1651"/>
        <v>0</v>
      </c>
      <c r="AX2238">
        <f t="shared" si="1652"/>
        <v>1</v>
      </c>
      <c r="AY2238">
        <f t="shared" si="1653"/>
        <v>0</v>
      </c>
      <c r="AZ2238" s="4">
        <f t="shared" si="1634"/>
        <v>-3.9100000000000006</v>
      </c>
      <c r="BA2238" s="4">
        <f t="shared" si="1654"/>
        <v>36.904999999999816</v>
      </c>
      <c r="BB2238" s="4">
        <f t="shared" si="1635"/>
        <v>23.786666666666559</v>
      </c>
      <c r="BC2238" s="4">
        <f t="shared" si="1636"/>
        <v>141.08000000000001</v>
      </c>
      <c r="BM2238">
        <f t="shared" si="1655"/>
        <v>1</v>
      </c>
    </row>
    <row r="2239" spans="1:65" x14ac:dyDescent="0.25">
      <c r="A2239">
        <v>276</v>
      </c>
      <c r="B2239" s="1">
        <v>41582</v>
      </c>
      <c r="C2239" s="2">
        <v>1763.4</v>
      </c>
      <c r="D2239" s="2">
        <v>1768.78</v>
      </c>
      <c r="E2239" s="2">
        <v>1761.56</v>
      </c>
      <c r="F2239" s="2">
        <v>1767.93</v>
      </c>
      <c r="G2239" s="2">
        <v>3194870000</v>
      </c>
      <c r="H2239" s="2">
        <f t="shared" si="1656"/>
        <v>7.9355151061541109</v>
      </c>
      <c r="I2239" s="2">
        <f t="shared" si="1657"/>
        <v>1728.9495000000002</v>
      </c>
      <c r="J2239" s="2">
        <f t="shared" si="1658"/>
        <v>9.0966572663287941</v>
      </c>
      <c r="K2239" s="2">
        <f t="shared" si="1659"/>
        <v>1.7599999999999909</v>
      </c>
      <c r="L2239" s="18">
        <v>9.9250000000000005E-2</v>
      </c>
      <c r="M2239" s="19">
        <v>7.4565533527526924</v>
      </c>
      <c r="N2239" s="4">
        <f t="shared" si="1623"/>
        <v>7.2200000000000273</v>
      </c>
      <c r="O2239" s="4">
        <f t="shared" si="1660"/>
        <v>11.330999999999994</v>
      </c>
      <c r="P2239" s="4">
        <f t="shared" si="1624"/>
        <v>5.4898872180451113</v>
      </c>
      <c r="Q2239" s="4">
        <f t="shared" si="1637"/>
        <v>3.2306134585289512</v>
      </c>
      <c r="R2239" s="18">
        <f t="shared" si="1625"/>
        <v>1767.3849624060151</v>
      </c>
      <c r="S2239" s="2">
        <f t="shared" si="1626"/>
        <v>0.54503759398494367</v>
      </c>
      <c r="T2239" s="22">
        <f t="shared" si="1661"/>
        <v>1</v>
      </c>
      <c r="U2239" s="29">
        <f t="shared" si="1627"/>
        <v>1764.6617638800001</v>
      </c>
      <c r="V2239" s="30">
        <f t="shared" si="1628"/>
        <v>3.2682361199999832</v>
      </c>
      <c r="W2239" s="31">
        <f t="shared" si="1638"/>
        <v>1</v>
      </c>
      <c r="X2239" s="35">
        <f t="shared" si="1629"/>
        <v>1761.8824000000002</v>
      </c>
      <c r="Y2239" s="30">
        <f t="shared" si="1630"/>
        <v>6.0475999999998749</v>
      </c>
      <c r="Z2239" s="31">
        <f t="shared" si="1639"/>
        <v>1</v>
      </c>
      <c r="AA2239" s="29">
        <f t="shared" si="1631"/>
        <v>1764.2726529368001</v>
      </c>
      <c r="AB2239" s="30">
        <f t="shared" si="1632"/>
        <v>3.6573470631999498</v>
      </c>
      <c r="AC2239" s="31">
        <f t="shared" si="1640"/>
        <v>1</v>
      </c>
      <c r="AD2239" s="32">
        <f t="shared" si="1662"/>
        <v>1</v>
      </c>
      <c r="AE2239" s="33">
        <f t="shared" si="1663"/>
        <v>1</v>
      </c>
      <c r="AF2239" s="33">
        <f t="shared" si="1664"/>
        <v>0</v>
      </c>
      <c r="AG2239" s="33">
        <f t="shared" si="1665"/>
        <v>0</v>
      </c>
      <c r="AH2239" s="38">
        <f t="shared" si="1666"/>
        <v>1</v>
      </c>
      <c r="AI2239" s="33">
        <f t="shared" si="1667"/>
        <v>1</v>
      </c>
      <c r="AJ2239" s="39">
        <f t="shared" si="1668"/>
        <v>0</v>
      </c>
      <c r="AK2239" s="43">
        <f t="shared" si="1669"/>
        <v>0</v>
      </c>
      <c r="AL2239" s="4">
        <f t="shared" si="1641"/>
        <v>5.3799999999998818</v>
      </c>
      <c r="AM2239" s="4">
        <f t="shared" si="1642"/>
        <v>4.5073470631998589</v>
      </c>
      <c r="AN2239" s="4">
        <f t="shared" si="1643"/>
        <v>4.5073470631998589</v>
      </c>
      <c r="AO2239" s="4">
        <f t="shared" si="1644"/>
        <v>-1.8400000000001455</v>
      </c>
      <c r="AP2239" s="4">
        <f t="shared" si="1645"/>
        <v>2.7126529368001684</v>
      </c>
      <c r="AQ2239" s="4">
        <f t="shared" si="1646"/>
        <v>1.8400000000001455</v>
      </c>
      <c r="AR2239" s="4">
        <f t="shared" si="1633"/>
        <v>4.5299999999999727</v>
      </c>
      <c r="AS2239">
        <f t="shared" si="1647"/>
        <v>4.5073470631998589</v>
      </c>
      <c r="AT2239" s="6">
        <f t="shared" si="1648"/>
        <v>0</v>
      </c>
      <c r="AU2239" s="4">
        <f t="shared" si="1649"/>
        <v>3.9610234939914779</v>
      </c>
      <c r="AV2239" s="4">
        <f t="shared" si="1650"/>
        <v>3.2265533527527195</v>
      </c>
      <c r="AW2239">
        <f t="shared" si="1651"/>
        <v>0</v>
      </c>
      <c r="AX2239">
        <f t="shared" si="1652"/>
        <v>0</v>
      </c>
      <c r="AY2239">
        <f t="shared" si="1653"/>
        <v>0</v>
      </c>
      <c r="AZ2239" s="4">
        <f t="shared" si="1634"/>
        <v>6.94</v>
      </c>
      <c r="BA2239" s="4">
        <f t="shared" si="1654"/>
        <v>40.81499999999982</v>
      </c>
      <c r="BB2239" s="4">
        <f t="shared" si="1635"/>
        <v>27.696666666666559</v>
      </c>
      <c r="BC2239" s="4">
        <f t="shared" si="1636"/>
        <v>140.17200000000003</v>
      </c>
      <c r="BM2239">
        <f t="shared" si="1655"/>
        <v>1</v>
      </c>
    </row>
    <row r="2240" spans="1:65" x14ac:dyDescent="0.25">
      <c r="A2240">
        <v>275</v>
      </c>
      <c r="B2240" s="1">
        <v>41579</v>
      </c>
      <c r="C2240" s="2">
        <v>1758.7</v>
      </c>
      <c r="D2240" s="2">
        <v>1765.67</v>
      </c>
      <c r="E2240" s="2">
        <v>1752.7</v>
      </c>
      <c r="F2240" s="2">
        <v>1761.64</v>
      </c>
      <c r="G2240" s="2">
        <v>3686290000</v>
      </c>
      <c r="H2240" s="2">
        <f t="shared" si="1656"/>
        <v>8.6686895075194457</v>
      </c>
      <c r="I2240" s="2">
        <f t="shared" si="1657"/>
        <v>1725.1370000000002</v>
      </c>
      <c r="J2240" s="2">
        <f t="shared" si="1658"/>
        <v>9.7772719664159364</v>
      </c>
      <c r="K2240" s="2">
        <f t="shared" si="1659"/>
        <v>2.1600000000000819</v>
      </c>
      <c r="L2240" s="18">
        <v>9.8299999999999998E-2</v>
      </c>
      <c r="M2240" s="19">
        <v>7.3638004845142069</v>
      </c>
      <c r="N2240" s="4">
        <f t="shared" si="1623"/>
        <v>12.970000000000027</v>
      </c>
      <c r="O2240" s="4">
        <f t="shared" si="1660"/>
        <v>11.32099999999998</v>
      </c>
      <c r="P2240" s="4">
        <f t="shared" si="1624"/>
        <v>5.7449624060150359</v>
      </c>
      <c r="Q2240" s="4">
        <f t="shared" si="1637"/>
        <v>3.2352920000000016</v>
      </c>
      <c r="R2240" s="18">
        <f t="shared" si="1625"/>
        <v>1762.2958646616542</v>
      </c>
      <c r="S2240" s="2">
        <f t="shared" si="1626"/>
        <v>0.65586466165405</v>
      </c>
      <c r="T2240" s="22">
        <f t="shared" si="1661"/>
        <v>1</v>
      </c>
      <c r="U2240" s="29">
        <f t="shared" si="1627"/>
        <v>1759.9002439201879</v>
      </c>
      <c r="V2240" s="30">
        <f t="shared" si="1628"/>
        <v>1.7397560798121958</v>
      </c>
      <c r="W2240" s="31">
        <f t="shared" si="1638"/>
        <v>1</v>
      </c>
      <c r="X2240" s="35">
        <f t="shared" si="1629"/>
        <v>1756.0518666666667</v>
      </c>
      <c r="Y2240" s="30">
        <f t="shared" si="1630"/>
        <v>5.5881333333334169</v>
      </c>
      <c r="Z2240" s="31">
        <f t="shared" si="1639"/>
        <v>1</v>
      </c>
      <c r="AA2240" s="29">
        <f t="shared" si="1631"/>
        <v>1759.3614711046948</v>
      </c>
      <c r="AB2240" s="30">
        <f t="shared" si="1632"/>
        <v>2.2785288953052714</v>
      </c>
      <c r="AC2240" s="31">
        <f t="shared" si="1640"/>
        <v>1</v>
      </c>
      <c r="AD2240" s="32">
        <f t="shared" si="1662"/>
        <v>1</v>
      </c>
      <c r="AE2240" s="33">
        <f t="shared" si="1663"/>
        <v>0</v>
      </c>
      <c r="AF2240" s="33">
        <f t="shared" si="1664"/>
        <v>0</v>
      </c>
      <c r="AG2240" s="33">
        <f t="shared" si="1665"/>
        <v>0</v>
      </c>
      <c r="AH2240" s="38">
        <f t="shared" si="1666"/>
        <v>0</v>
      </c>
      <c r="AI2240" s="33">
        <f t="shared" si="1667"/>
        <v>0</v>
      </c>
      <c r="AJ2240" s="39">
        <f t="shared" si="1668"/>
        <v>0</v>
      </c>
      <c r="AK2240" s="43">
        <f t="shared" si="1669"/>
        <v>0</v>
      </c>
      <c r="AL2240" s="4">
        <f t="shared" si="1641"/>
        <v>6.9700000000000273</v>
      </c>
      <c r="AM2240" s="4">
        <f t="shared" si="1642"/>
        <v>6.3085288953052441</v>
      </c>
      <c r="AN2240" s="4">
        <f t="shared" si="1643"/>
        <v>6.3085288953052441</v>
      </c>
      <c r="AO2240" s="4">
        <f t="shared" si="1644"/>
        <v>-6</v>
      </c>
      <c r="AP2240" s="4">
        <f t="shared" si="1645"/>
        <v>6.6614711046947832</v>
      </c>
      <c r="AQ2240" s="4">
        <f t="shared" si="1646"/>
        <v>6</v>
      </c>
      <c r="AR2240" s="4">
        <f t="shared" si="1633"/>
        <v>2.9400000000000546</v>
      </c>
      <c r="AS2240">
        <f t="shared" si="1647"/>
        <v>6.3085288953052441</v>
      </c>
      <c r="AT2240" s="6">
        <f t="shared" si="1648"/>
        <v>0</v>
      </c>
      <c r="AU2240" s="4">
        <f t="shared" si="1649"/>
        <v>2.5816413315135964</v>
      </c>
      <c r="AV2240" s="4">
        <f t="shared" si="1650"/>
        <v>4.7238004845141521</v>
      </c>
      <c r="AW2240">
        <f t="shared" si="1651"/>
        <v>0</v>
      </c>
      <c r="AX2240">
        <f t="shared" si="1652"/>
        <v>0</v>
      </c>
      <c r="AY2240">
        <f t="shared" si="1653"/>
        <v>0</v>
      </c>
      <c r="AZ2240" s="4">
        <f t="shared" si="1634"/>
        <v>6.94</v>
      </c>
      <c r="BA2240" s="4">
        <f t="shared" si="1654"/>
        <v>33.874999999999822</v>
      </c>
      <c r="BB2240" s="4">
        <f t="shared" si="1635"/>
        <v>25.383333333333226</v>
      </c>
      <c r="BC2240" s="4">
        <f t="shared" si="1636"/>
        <v>138.292</v>
      </c>
      <c r="BM2240">
        <f t="shared" si="1655"/>
        <v>0</v>
      </c>
    </row>
    <row r="2241" spans="1:65" x14ac:dyDescent="0.25">
      <c r="A2241">
        <v>274</v>
      </c>
      <c r="B2241" s="1">
        <v>41578</v>
      </c>
      <c r="C2241" s="2">
        <v>1763.24</v>
      </c>
      <c r="D2241" s="2">
        <v>1768.53</v>
      </c>
      <c r="E2241" s="2">
        <v>1755.72</v>
      </c>
      <c r="F2241" s="2">
        <v>1756.54</v>
      </c>
      <c r="G2241" s="2">
        <v>3826530000</v>
      </c>
      <c r="H2241" s="2">
        <f t="shared" si="1656"/>
        <v>10.593582753514291</v>
      </c>
      <c r="I2241" s="2">
        <f t="shared" si="1657"/>
        <v>1721.1415000000004</v>
      </c>
      <c r="J2241" s="2">
        <f t="shared" si="1658"/>
        <v>10.784899030833017</v>
      </c>
      <c r="K2241" s="2">
        <f t="shared" si="1659"/>
        <v>-6.9999999999936335E-2</v>
      </c>
      <c r="L2241" s="18">
        <v>0.1028</v>
      </c>
      <c r="M2241" s="19">
        <v>7.7305828059294273</v>
      </c>
      <c r="N2241" s="4">
        <f t="shared" si="1623"/>
        <v>12.809999999999945</v>
      </c>
      <c r="O2241" s="4">
        <f t="shared" si="1660"/>
        <v>11.239999999999963</v>
      </c>
      <c r="P2241" s="4">
        <f t="shared" si="1624"/>
        <v>5.7558646616541349</v>
      </c>
      <c r="Q2241" s="4">
        <f t="shared" si="1637"/>
        <v>3.0775485133020339</v>
      </c>
      <c r="R2241" s="18">
        <f t="shared" si="1625"/>
        <v>1769.2194586466164</v>
      </c>
      <c r="S2241" s="2">
        <f t="shared" si="1626"/>
        <v>12.679458646616467</v>
      </c>
      <c r="T2241" s="22">
        <f t="shared" si="1661"/>
        <v>0</v>
      </c>
      <c r="U2241" s="29">
        <f t="shared" si="1627"/>
        <v>1764.3704795975232</v>
      </c>
      <c r="V2241" s="30">
        <f t="shared" si="1628"/>
        <v>7.8304795975232082</v>
      </c>
      <c r="W2241" s="31">
        <f t="shared" si="1638"/>
        <v>1</v>
      </c>
      <c r="X2241" s="35">
        <f t="shared" si="1629"/>
        <v>1766.3450666666668</v>
      </c>
      <c r="Y2241" s="30">
        <f t="shared" si="1630"/>
        <v>9.8050666666667894</v>
      </c>
      <c r="Z2241" s="31">
        <f t="shared" si="1639"/>
        <v>0</v>
      </c>
      <c r="AA2241" s="29">
        <f t="shared" si="1631"/>
        <v>1764.6469217872032</v>
      </c>
      <c r="AB2241" s="30">
        <f t="shared" si="1632"/>
        <v>8.1069217872031913</v>
      </c>
      <c r="AC2241" s="31">
        <f t="shared" si="1640"/>
        <v>0</v>
      </c>
      <c r="AD2241" s="32">
        <f t="shared" si="1662"/>
        <v>-1</v>
      </c>
      <c r="AE2241" s="33">
        <f t="shared" si="1663"/>
        <v>0</v>
      </c>
      <c r="AF2241" s="33">
        <f t="shared" si="1664"/>
        <v>0</v>
      </c>
      <c r="AG2241" s="33">
        <f t="shared" si="1665"/>
        <v>0</v>
      </c>
      <c r="AH2241" s="38">
        <f t="shared" si="1666"/>
        <v>-1</v>
      </c>
      <c r="AI2241" s="33">
        <f t="shared" si="1667"/>
        <v>0</v>
      </c>
      <c r="AJ2241" s="39">
        <f t="shared" si="1668"/>
        <v>-1</v>
      </c>
      <c r="AK2241" s="43">
        <f t="shared" si="1669"/>
        <v>0</v>
      </c>
      <c r="AL2241" s="4">
        <f t="shared" si="1641"/>
        <v>5.2899999999999636</v>
      </c>
      <c r="AM2241" s="4">
        <f t="shared" si="1642"/>
        <v>3.8830782127968178</v>
      </c>
      <c r="AN2241" s="4">
        <f t="shared" si="1643"/>
        <v>3.8830782127968178</v>
      </c>
      <c r="AO2241" s="4">
        <f t="shared" si="1644"/>
        <v>-7.5199999999999818</v>
      </c>
      <c r="AP2241" s="4">
        <f t="shared" si="1645"/>
        <v>8.9269217872031277</v>
      </c>
      <c r="AQ2241" s="4">
        <f t="shared" si="1646"/>
        <v>7.5199999999999818</v>
      </c>
      <c r="AR2241" s="4">
        <f t="shared" si="1633"/>
        <v>6.7000000000000455</v>
      </c>
      <c r="AS2241">
        <f t="shared" si="1647"/>
        <v>7.5199999999999818</v>
      </c>
      <c r="AT2241" s="6">
        <f t="shared" si="1648"/>
        <v>0</v>
      </c>
      <c r="AU2241" s="4">
        <f t="shared" si="1649"/>
        <v>1.8525961448390369</v>
      </c>
      <c r="AV2241" s="4">
        <f t="shared" si="1650"/>
        <v>1.3305828059293818</v>
      </c>
      <c r="AW2241">
        <f t="shared" si="1651"/>
        <v>0</v>
      </c>
      <c r="AX2241">
        <f t="shared" si="1652"/>
        <v>0</v>
      </c>
      <c r="AY2241">
        <f t="shared" si="1653"/>
        <v>0</v>
      </c>
      <c r="AZ2241" s="4">
        <f t="shared" si="1634"/>
        <v>6.94</v>
      </c>
      <c r="BA2241" s="4">
        <f t="shared" si="1654"/>
        <v>26.934999999999821</v>
      </c>
      <c r="BB2241" s="4">
        <f t="shared" si="1635"/>
        <v>25.383333333333226</v>
      </c>
      <c r="BC2241" s="4">
        <f t="shared" si="1636"/>
        <v>140.108</v>
      </c>
      <c r="BM2241">
        <f t="shared" si="1655"/>
        <v>1</v>
      </c>
    </row>
    <row r="2242" spans="1:65" x14ac:dyDescent="0.25">
      <c r="A2242">
        <v>273</v>
      </c>
      <c r="B2242" s="1">
        <v>41577</v>
      </c>
      <c r="C2242" s="2">
        <v>1772.27</v>
      </c>
      <c r="D2242" s="2">
        <v>1775.22</v>
      </c>
      <c r="E2242" s="2">
        <v>1757.24</v>
      </c>
      <c r="F2242" s="2">
        <v>1763.31</v>
      </c>
      <c r="G2242" s="2">
        <v>3523040000</v>
      </c>
      <c r="H2242" s="2">
        <f t="shared" si="1656"/>
        <v>14.533505541793176</v>
      </c>
      <c r="I2242" s="2">
        <f t="shared" si="1657"/>
        <v>1717.5970000000004</v>
      </c>
      <c r="J2242" s="2">
        <f t="shared" si="1658"/>
        <v>14.185653046949275</v>
      </c>
      <c r="K2242" s="2">
        <f t="shared" si="1659"/>
        <v>0.31999999999993634</v>
      </c>
      <c r="L2242" s="18">
        <v>0.10785</v>
      </c>
      <c r="M2242" s="19">
        <v>8.1500836042078433</v>
      </c>
      <c r="N2242" s="4">
        <f t="shared" ref="N2242:N2305" si="1670">MAX(D2242-E2242, ABS(D2242-F2243), ABS(E2242-F2243))</f>
        <v>17.980000000000018</v>
      </c>
      <c r="O2242" s="4">
        <f t="shared" si="1660"/>
        <v>11.891999999999985</v>
      </c>
      <c r="P2242" s="4">
        <f t="shared" ref="P2242:P2305" si="1671">SLOPE(F2242:F2261,A2242:A2261)</f>
        <v>5.9094586466165389</v>
      </c>
      <c r="Q2242" s="4">
        <f t="shared" si="1637"/>
        <v>2.8986656346749227</v>
      </c>
      <c r="R2242" s="18">
        <f t="shared" ref="R2242:R2305" si="1672">F2243+P2243</f>
        <v>1777.5717593984964</v>
      </c>
      <c r="S2242" s="2">
        <f t="shared" ref="S2242:S2305" si="1673">ABS(R2242-F2242)</f>
        <v>14.261759398496451</v>
      </c>
      <c r="T2242" s="22">
        <f t="shared" si="1661"/>
        <v>0</v>
      </c>
      <c r="U2242" s="29">
        <f t="shared" ref="U2242:U2305" si="1674">C2242+Q2243*$BK$6</f>
        <v>1773.3243628869968</v>
      </c>
      <c r="V2242" s="30">
        <f t="shared" ref="V2242:V2305" si="1675">ABS(U2242-F2242)</f>
        <v>10.014362886996878</v>
      </c>
      <c r="W2242" s="31">
        <f t="shared" si="1638"/>
        <v>0</v>
      </c>
      <c r="X2242" s="35">
        <f t="shared" ref="X2242:X2305" si="1676">_xlfn.FORECAST.LINEAR(A2242+$BK$7,C2242:C2244,A2242:A2244)</f>
        <v>1773.0973333333329</v>
      </c>
      <c r="Y2242" s="30">
        <f t="shared" ref="Y2242:Y2305" si="1677">ABS(X2242-F2242)</f>
        <v>9.7873333333329811</v>
      </c>
      <c r="Z2242" s="31">
        <f t="shared" si="1639"/>
        <v>0</v>
      </c>
      <c r="AA2242" s="29">
        <f t="shared" ref="AA2242:AA2305" si="1678">$BK$8*X2242+(1-$BK$8)*U2242</f>
        <v>1773.2925787494839</v>
      </c>
      <c r="AB2242" s="30">
        <f t="shared" ref="AB2242:AB2305" si="1679">ABS(AA2242-F2242)</f>
        <v>9.9825787494839915</v>
      </c>
      <c r="AC2242" s="31">
        <f t="shared" si="1640"/>
        <v>0</v>
      </c>
      <c r="AD2242" s="32">
        <f t="shared" si="1662"/>
        <v>-1</v>
      </c>
      <c r="AE2242" s="33">
        <f t="shared" si="1663"/>
        <v>0</v>
      </c>
      <c r="AF2242" s="33">
        <f t="shared" si="1664"/>
        <v>-1</v>
      </c>
      <c r="AG2242" s="33">
        <f t="shared" si="1665"/>
        <v>0</v>
      </c>
      <c r="AH2242" s="38">
        <f t="shared" si="1666"/>
        <v>-1</v>
      </c>
      <c r="AI2242" s="33">
        <f t="shared" si="1667"/>
        <v>-1</v>
      </c>
      <c r="AJ2242" s="39">
        <f t="shared" si="1668"/>
        <v>-1</v>
      </c>
      <c r="AK2242" s="43">
        <f t="shared" si="1669"/>
        <v>-1</v>
      </c>
      <c r="AL2242" s="4">
        <f t="shared" si="1641"/>
        <v>2.9500000000000455</v>
      </c>
      <c r="AM2242" s="4">
        <f t="shared" si="1642"/>
        <v>1.9274212505160904</v>
      </c>
      <c r="AN2242" s="4">
        <f t="shared" si="1643"/>
        <v>1.9274212505160904</v>
      </c>
      <c r="AO2242" s="4">
        <f t="shared" si="1644"/>
        <v>-15.029999999999973</v>
      </c>
      <c r="AP2242" s="4">
        <f t="shared" si="1645"/>
        <v>16.052578749483928</v>
      </c>
      <c r="AQ2242" s="4">
        <f t="shared" si="1646"/>
        <v>15.029999999999973</v>
      </c>
      <c r="AR2242" s="4">
        <f t="shared" ref="AR2242:AR2305" si="1680">ABS(C2242-F2242)</f>
        <v>8.9600000000000364</v>
      </c>
      <c r="AS2242">
        <f t="shared" si="1647"/>
        <v>15.029999999999973</v>
      </c>
      <c r="AT2242" s="6">
        <f t="shared" si="1648"/>
        <v>1</v>
      </c>
      <c r="AU2242" s="4">
        <f t="shared" si="1649"/>
        <v>-6.1372377343657263</v>
      </c>
      <c r="AV2242" s="4">
        <f t="shared" si="1650"/>
        <v>-0.50991639579219306</v>
      </c>
      <c r="AW2242">
        <f t="shared" si="1651"/>
        <v>1</v>
      </c>
      <c r="AX2242">
        <f t="shared" si="1652"/>
        <v>0</v>
      </c>
      <c r="AY2242">
        <f t="shared" si="1653"/>
        <v>0</v>
      </c>
      <c r="AZ2242" s="4">
        <f t="shared" ref="AZ2242:AZ2305" si="1681">IF(OR(AT2242=1,AY2242=1),$BH$25,IF(AT2242=0,$BH$24,$BH$26))</f>
        <v>-3.9100000000000006</v>
      </c>
      <c r="BA2242" s="4">
        <f t="shared" si="1654"/>
        <v>19.99499999999982</v>
      </c>
      <c r="BB2242" s="4">
        <f t="shared" ref="BB2242:BB2305" si="1682">(COUNTIF(AI2242:AK2242, "&lt;&gt;0")/3)*AZ2242+BB2243</f>
        <v>23.069999999999894</v>
      </c>
      <c r="BC2242" s="4">
        <f t="shared" ref="BC2242:BC2305" si="1683">(C2242-$C$2494)*10/100*4</f>
        <v>143.71999999999997</v>
      </c>
      <c r="BM2242">
        <f t="shared" si="1655"/>
        <v>1</v>
      </c>
    </row>
    <row r="2243" spans="1:65" x14ac:dyDescent="0.25">
      <c r="A2243">
        <v>272</v>
      </c>
      <c r="B2243" s="1">
        <v>41576</v>
      </c>
      <c r="C2243" s="2">
        <v>1762.93</v>
      </c>
      <c r="D2243" s="2">
        <v>1772.09</v>
      </c>
      <c r="E2243" s="2">
        <v>1762.93</v>
      </c>
      <c r="F2243" s="2">
        <v>1771.95</v>
      </c>
      <c r="G2243" s="2">
        <v>3358460000</v>
      </c>
      <c r="H2243" s="2">
        <f t="shared" si="1656"/>
        <v>19.223774661138282</v>
      </c>
      <c r="I2243" s="2">
        <f t="shared" si="1657"/>
        <v>1713.5785000000003</v>
      </c>
      <c r="J2243" s="2">
        <f t="shared" si="1658"/>
        <v>17.72503359064444</v>
      </c>
      <c r="K2243" s="2">
        <f t="shared" si="1659"/>
        <v>0.82000000000016371</v>
      </c>
      <c r="L2243" s="18">
        <v>0.10289999999999999</v>
      </c>
      <c r="M2243" s="19">
        <v>7.732836752725432</v>
      </c>
      <c r="N2243" s="4">
        <f t="shared" si="1670"/>
        <v>9.9800000000000182</v>
      </c>
      <c r="O2243" s="4">
        <f t="shared" si="1660"/>
        <v>12.463999999999988</v>
      </c>
      <c r="P2243" s="4">
        <f t="shared" si="1671"/>
        <v>5.6217593984962413</v>
      </c>
      <c r="Q2243" s="4">
        <f t="shared" ref="Q2243:Q2306" si="1684">SLOPE(F2243:F2267,B2243:B2267)*1</f>
        <v>2.7034945820433443</v>
      </c>
      <c r="R2243" s="18">
        <f t="shared" si="1672"/>
        <v>1767.1870751879699</v>
      </c>
      <c r="S2243" s="2">
        <f t="shared" si="1673"/>
        <v>4.7629248120301781</v>
      </c>
      <c r="T2243" s="22">
        <f t="shared" si="1661"/>
        <v>1</v>
      </c>
      <c r="U2243" s="29">
        <f t="shared" si="1674"/>
        <v>1763.863432347418</v>
      </c>
      <c r="V2243" s="30">
        <f t="shared" si="1675"/>
        <v>8.0865676525820618</v>
      </c>
      <c r="W2243" s="31">
        <f t="shared" ref="W2243:W2306" si="1685">IF(V2243/M2244&gt;0.975, 0, 1)</f>
        <v>0</v>
      </c>
      <c r="X2243" s="35">
        <f t="shared" si="1676"/>
        <v>1763.8821333333335</v>
      </c>
      <c r="Y2243" s="30">
        <f t="shared" si="1677"/>
        <v>8.0678666666665322</v>
      </c>
      <c r="Z2243" s="31">
        <f t="shared" ref="Z2243:Z2306" si="1686">IF(Y2243/M2244&gt;0.975, 0, 1)</f>
        <v>0</v>
      </c>
      <c r="AA2243" s="29">
        <f t="shared" si="1678"/>
        <v>1763.8660504854463</v>
      </c>
      <c r="AB2243" s="30">
        <f t="shared" si="1679"/>
        <v>8.0839495145537512</v>
      </c>
      <c r="AC2243" s="31">
        <f t="shared" ref="AC2243:AC2306" si="1687">IF(AB2243/M2244&gt;0.975, 0, 1)</f>
        <v>0</v>
      </c>
      <c r="AD2243" s="32">
        <f t="shared" si="1662"/>
        <v>-1</v>
      </c>
      <c r="AE2243" s="33">
        <f t="shared" si="1663"/>
        <v>-1</v>
      </c>
      <c r="AF2243" s="33">
        <f t="shared" si="1664"/>
        <v>-1</v>
      </c>
      <c r="AG2243" s="33">
        <f t="shared" si="1665"/>
        <v>-1</v>
      </c>
      <c r="AH2243" s="38">
        <f t="shared" si="1666"/>
        <v>-1</v>
      </c>
      <c r="AI2243" s="33">
        <f t="shared" si="1667"/>
        <v>-1</v>
      </c>
      <c r="AJ2243" s="39">
        <f t="shared" si="1668"/>
        <v>-1</v>
      </c>
      <c r="AK2243" s="43">
        <f t="shared" si="1669"/>
        <v>-1</v>
      </c>
      <c r="AL2243" s="4">
        <f t="shared" ref="AL2243:AL2306" si="1688">D2243-C2243</f>
        <v>9.1599999999998545</v>
      </c>
      <c r="AM2243" s="4">
        <f t="shared" ref="AM2243:AM2306" si="1689">D2243-AA2243</f>
        <v>8.2239495145536239</v>
      </c>
      <c r="AN2243" s="4">
        <f t="shared" ref="AN2243:AN2306" si="1690">ABS(IF(AA2243&gt;C2243,AM2243,AL2243))</f>
        <v>8.2239495145536239</v>
      </c>
      <c r="AO2243" s="4">
        <f t="shared" ref="AO2243:AO2306" si="1691">E2243-C2243</f>
        <v>0</v>
      </c>
      <c r="AP2243" s="4">
        <f t="shared" ref="AP2243:AP2306" si="1692">AA2243-E2243</f>
        <v>0.9360504854462306</v>
      </c>
      <c r="AQ2243" s="4">
        <f t="shared" ref="AQ2243:AQ2306" si="1693">ABS(IF(AA2243&gt;C2243,AO2243,AP2243))</f>
        <v>0</v>
      </c>
      <c r="AR2243" s="4">
        <f t="shared" si="1680"/>
        <v>9.0199999999999818</v>
      </c>
      <c r="AS2243">
        <f t="shared" ref="AS2243:AS2306" si="1694">IF(AN2243&gt;AQ2243, AN2243, AQ2243)</f>
        <v>8.2239495145536239</v>
      </c>
      <c r="AT2243" s="6">
        <f t="shared" ref="AT2243:AT2306" si="1695">IF(AN2243&gt;M2244*$BK$4,1,0)+IF(AQ2243&gt;M2244*$BK$4,1,0)</f>
        <v>0</v>
      </c>
      <c r="AU2243" s="4">
        <f t="shared" ref="AU2243:AU2306" si="1696">$BK$4*M2244-AS2243</f>
        <v>0.3678763383743533</v>
      </c>
      <c r="AV2243" s="4">
        <f t="shared" ref="AV2243:AV2306" si="1697">M2243-AR2243+0.3</f>
        <v>-0.98716324727454974</v>
      </c>
      <c r="AW2243">
        <f t="shared" ref="AW2243:AW2306" si="1698">IF(AND(AU2243&lt;0,AV2243&lt;0), 1, 0)</f>
        <v>0</v>
      </c>
      <c r="AX2243">
        <f t="shared" ref="AX2243:AX2306" si="1699">IF(AND(AU2243&lt;0,AV2243&gt;0), 1, 0)</f>
        <v>0</v>
      </c>
      <c r="AY2243">
        <f t="shared" ref="AY2243:AY2306" si="1700">IF(AND(AU2243&gt;0,AV2243&lt;0), 1, 0)</f>
        <v>1</v>
      </c>
      <c r="AZ2243" s="4">
        <f t="shared" si="1681"/>
        <v>-3.9100000000000006</v>
      </c>
      <c r="BA2243" s="4">
        <f t="shared" ref="BA2243:BA2306" si="1701">AZ2243+BA2244</f>
        <v>23.90499999999982</v>
      </c>
      <c r="BB2243" s="4">
        <f t="shared" si="1682"/>
        <v>26.979999999999894</v>
      </c>
      <c r="BC2243" s="4">
        <f t="shared" si="1683"/>
        <v>139.98400000000001</v>
      </c>
      <c r="BM2243">
        <f t="shared" si="1655"/>
        <v>1</v>
      </c>
    </row>
    <row r="2244" spans="1:65" x14ac:dyDescent="0.25">
      <c r="A2244">
        <v>271</v>
      </c>
      <c r="B2244" s="1">
        <v>41575</v>
      </c>
      <c r="C2244" s="2">
        <v>1759.42</v>
      </c>
      <c r="D2244" s="2">
        <v>1764.99</v>
      </c>
      <c r="E2244" s="2">
        <v>1757.67</v>
      </c>
      <c r="F2244" s="2">
        <v>1762.11</v>
      </c>
      <c r="G2244" s="2">
        <v>3282300000</v>
      </c>
      <c r="H2244" s="2">
        <f t="shared" si="1656"/>
        <v>20.422764232319004</v>
      </c>
      <c r="I2244" s="2">
        <f t="shared" si="1657"/>
        <v>1709.5525000000005</v>
      </c>
      <c r="J2244" s="2">
        <f t="shared" si="1658"/>
        <v>20.156569230846173</v>
      </c>
      <c r="K2244" s="2">
        <f t="shared" si="1659"/>
        <v>-0.34999999999990905</v>
      </c>
      <c r="L2244" s="18">
        <v>9.955E-2</v>
      </c>
      <c r="M2244" s="19">
        <v>7.4711529155895455</v>
      </c>
      <c r="N2244" s="4">
        <f t="shared" si="1670"/>
        <v>7.3199999999999363</v>
      </c>
      <c r="O2244" s="4">
        <f t="shared" si="1660"/>
        <v>13.029999999999973</v>
      </c>
      <c r="P2244" s="4">
        <f t="shared" si="1671"/>
        <v>5.0770751879699239</v>
      </c>
      <c r="Q2244" s="4">
        <f t="shared" si="1684"/>
        <v>2.3934162754303587</v>
      </c>
      <c r="R2244" s="18">
        <f t="shared" si="1672"/>
        <v>1764.5341879699247</v>
      </c>
      <c r="S2244" s="2">
        <f t="shared" si="1673"/>
        <v>2.4241879699247875</v>
      </c>
      <c r="T2244" s="22">
        <f t="shared" si="1661"/>
        <v>1</v>
      </c>
      <c r="U2244" s="29">
        <f t="shared" si="1674"/>
        <v>1760.2360984000002</v>
      </c>
      <c r="V2244" s="30">
        <f t="shared" si="1675"/>
        <v>1.8739015999997264</v>
      </c>
      <c r="W2244" s="31">
        <f t="shared" si="1685"/>
        <v>1</v>
      </c>
      <c r="X2244" s="35">
        <f t="shared" si="1676"/>
        <v>1761.9449333333332</v>
      </c>
      <c r="Y2244" s="30">
        <f t="shared" si="1677"/>
        <v>0.16506666666668934</v>
      </c>
      <c r="Z2244" s="31">
        <f t="shared" si="1686"/>
        <v>1</v>
      </c>
      <c r="AA2244" s="29">
        <f t="shared" si="1678"/>
        <v>1760.4753352906669</v>
      </c>
      <c r="AB2244" s="30">
        <f t="shared" si="1679"/>
        <v>1.6346647093330375</v>
      </c>
      <c r="AC2244" s="31">
        <f t="shared" si="1687"/>
        <v>1</v>
      </c>
      <c r="AD2244" s="32">
        <f t="shared" si="1662"/>
        <v>1</v>
      </c>
      <c r="AE2244" s="33">
        <f t="shared" si="1663"/>
        <v>1</v>
      </c>
      <c r="AF2244" s="33">
        <f t="shared" si="1664"/>
        <v>1</v>
      </c>
      <c r="AG2244" s="33">
        <f t="shared" si="1665"/>
        <v>1</v>
      </c>
      <c r="AH2244" s="38">
        <f t="shared" si="1666"/>
        <v>1</v>
      </c>
      <c r="AI2244" s="33">
        <f t="shared" si="1667"/>
        <v>1</v>
      </c>
      <c r="AJ2244" s="39">
        <f t="shared" si="1668"/>
        <v>1</v>
      </c>
      <c r="AK2244" s="43">
        <f t="shared" si="1669"/>
        <v>1</v>
      </c>
      <c r="AL2244" s="4">
        <f t="shared" si="1688"/>
        <v>5.5699999999999363</v>
      </c>
      <c r="AM2244" s="4">
        <f t="shared" si="1689"/>
        <v>4.5146647093331467</v>
      </c>
      <c r="AN2244" s="4">
        <f t="shared" si="1690"/>
        <v>4.5146647093331467</v>
      </c>
      <c r="AO2244" s="4">
        <f t="shared" si="1691"/>
        <v>-1.75</v>
      </c>
      <c r="AP2244" s="4">
        <f t="shared" si="1692"/>
        <v>2.8053352906667897</v>
      </c>
      <c r="AQ2244" s="4">
        <f t="shared" si="1693"/>
        <v>1.75</v>
      </c>
      <c r="AR2244" s="4">
        <f t="shared" si="1680"/>
        <v>2.6899999999998272</v>
      </c>
      <c r="AS2244">
        <f t="shared" si="1694"/>
        <v>4.5146647093331467</v>
      </c>
      <c r="AT2244" s="6">
        <f t="shared" si="1695"/>
        <v>0</v>
      </c>
      <c r="AU2244" s="4">
        <f t="shared" si="1696"/>
        <v>3.5154001078157506</v>
      </c>
      <c r="AV2244" s="4">
        <f t="shared" si="1697"/>
        <v>5.0811529155897182</v>
      </c>
      <c r="AW2244">
        <f t="shared" si="1698"/>
        <v>0</v>
      </c>
      <c r="AX2244">
        <f t="shared" si="1699"/>
        <v>0</v>
      </c>
      <c r="AY2244">
        <f t="shared" si="1700"/>
        <v>0</v>
      </c>
      <c r="AZ2244" s="4">
        <f t="shared" si="1681"/>
        <v>6.94</v>
      </c>
      <c r="BA2244" s="4">
        <f t="shared" si="1701"/>
        <v>27.81499999999982</v>
      </c>
      <c r="BB2244" s="4">
        <f t="shared" si="1682"/>
        <v>30.889999999999894</v>
      </c>
      <c r="BC2244" s="4">
        <f t="shared" si="1683"/>
        <v>138.58000000000001</v>
      </c>
      <c r="BM2244">
        <f t="shared" si="1655"/>
        <v>1</v>
      </c>
    </row>
    <row r="2245" spans="1:65" x14ac:dyDescent="0.25">
      <c r="A2245">
        <v>270</v>
      </c>
      <c r="B2245" s="1">
        <v>41572</v>
      </c>
      <c r="C2245" s="2">
        <v>1756.01</v>
      </c>
      <c r="D2245" s="2">
        <v>1759.82</v>
      </c>
      <c r="E2245" s="2">
        <v>1752.45</v>
      </c>
      <c r="F2245" s="2">
        <v>1759.77</v>
      </c>
      <c r="G2245" s="2">
        <v>3175720000</v>
      </c>
      <c r="H2245" s="2">
        <f t="shared" si="1656"/>
        <v>21.899790587532522</v>
      </c>
      <c r="I2245" s="2">
        <f t="shared" si="1657"/>
        <v>1705.9445000000003</v>
      </c>
      <c r="J2245" s="2">
        <f t="shared" si="1658"/>
        <v>21.713306228403368</v>
      </c>
      <c r="K2245" s="2">
        <f t="shared" si="1659"/>
        <v>3.9400000000000546</v>
      </c>
      <c r="L2245" s="18">
        <v>9.3450000000000005E-2</v>
      </c>
      <c r="M2245" s="19">
        <v>6.9826650583903458</v>
      </c>
      <c r="N2245" s="4">
        <f t="shared" si="1670"/>
        <v>7.75</v>
      </c>
      <c r="O2245" s="4">
        <f t="shared" si="1660"/>
        <v>14.187999999999965</v>
      </c>
      <c r="P2245" s="4">
        <f t="shared" si="1671"/>
        <v>4.7641879699248157</v>
      </c>
      <c r="Q2245" s="4">
        <f t="shared" si="1684"/>
        <v>2.0925600000000015</v>
      </c>
      <c r="R2245" s="18">
        <f t="shared" si="1672"/>
        <v>1756.2913909774436</v>
      </c>
      <c r="S2245" s="2">
        <f t="shared" si="1673"/>
        <v>3.4786090225563839</v>
      </c>
      <c r="T2245" s="22">
        <f t="shared" si="1661"/>
        <v>1</v>
      </c>
      <c r="U2245" s="29">
        <f t="shared" si="1674"/>
        <v>1756.6593844835681</v>
      </c>
      <c r="V2245" s="30">
        <f t="shared" si="1675"/>
        <v>3.1106155164318352</v>
      </c>
      <c r="W2245" s="31">
        <f t="shared" si="1685"/>
        <v>1</v>
      </c>
      <c r="X2245" s="35">
        <f t="shared" si="1676"/>
        <v>1754.3136000000002</v>
      </c>
      <c r="Y2245" s="30">
        <f t="shared" si="1677"/>
        <v>5.4563999999998032</v>
      </c>
      <c r="Z2245" s="31">
        <f t="shared" si="1686"/>
        <v>1</v>
      </c>
      <c r="AA2245" s="29">
        <f t="shared" si="1678"/>
        <v>1756.3309746558687</v>
      </c>
      <c r="AB2245" s="30">
        <f t="shared" si="1679"/>
        <v>3.4390253441313234</v>
      </c>
      <c r="AC2245" s="31">
        <f t="shared" si="1687"/>
        <v>1</v>
      </c>
      <c r="AD2245" s="32">
        <f t="shared" si="1662"/>
        <v>1</v>
      </c>
      <c r="AE2245" s="33">
        <f t="shared" si="1663"/>
        <v>1</v>
      </c>
      <c r="AF2245" s="33">
        <f t="shared" si="1664"/>
        <v>1</v>
      </c>
      <c r="AG2245" s="33">
        <f t="shared" si="1665"/>
        <v>0</v>
      </c>
      <c r="AH2245" s="38">
        <f t="shared" si="1666"/>
        <v>1</v>
      </c>
      <c r="AI2245" s="33">
        <f t="shared" si="1667"/>
        <v>1</v>
      </c>
      <c r="AJ2245" s="39">
        <f t="shared" si="1668"/>
        <v>1</v>
      </c>
      <c r="AK2245" s="43">
        <f t="shared" si="1669"/>
        <v>1</v>
      </c>
      <c r="AL2245" s="4">
        <f t="shared" si="1688"/>
        <v>3.8099999999999454</v>
      </c>
      <c r="AM2245" s="4">
        <f t="shared" si="1689"/>
        <v>3.489025344131278</v>
      </c>
      <c r="AN2245" s="4">
        <f t="shared" si="1690"/>
        <v>3.489025344131278</v>
      </c>
      <c r="AO2245" s="4">
        <f t="shared" si="1691"/>
        <v>-3.5599999999999454</v>
      </c>
      <c r="AP2245" s="4">
        <f t="shared" si="1692"/>
        <v>3.8809746558686129</v>
      </c>
      <c r="AQ2245" s="4">
        <f t="shared" si="1693"/>
        <v>3.5599999999999454</v>
      </c>
      <c r="AR2245" s="4">
        <f t="shared" si="1680"/>
        <v>3.7599999999999909</v>
      </c>
      <c r="AS2245">
        <f t="shared" si="1694"/>
        <v>3.5599999999999454</v>
      </c>
      <c r="AT2245" s="6">
        <f t="shared" si="1695"/>
        <v>0</v>
      </c>
      <c r="AU2245" s="4">
        <f t="shared" si="1696"/>
        <v>4.8336936889018816</v>
      </c>
      <c r="AV2245" s="4">
        <f t="shared" si="1697"/>
        <v>3.5226650583903547</v>
      </c>
      <c r="AW2245">
        <f t="shared" si="1698"/>
        <v>0</v>
      </c>
      <c r="AX2245">
        <f t="shared" si="1699"/>
        <v>0</v>
      </c>
      <c r="AY2245">
        <f t="shared" si="1700"/>
        <v>0</v>
      </c>
      <c r="AZ2245" s="4">
        <f t="shared" si="1681"/>
        <v>6.94</v>
      </c>
      <c r="BA2245" s="4">
        <f t="shared" si="1701"/>
        <v>20.874999999999819</v>
      </c>
      <c r="BB2245" s="4">
        <f t="shared" si="1682"/>
        <v>23.949999999999893</v>
      </c>
      <c r="BC2245" s="4">
        <f t="shared" si="1683"/>
        <v>137.21599999999998</v>
      </c>
      <c r="BM2245">
        <f t="shared" si="1655"/>
        <v>1</v>
      </c>
    </row>
    <row r="2246" spans="1:65" x14ac:dyDescent="0.25">
      <c r="A2246">
        <v>269</v>
      </c>
      <c r="B2246" s="1">
        <v>41571</v>
      </c>
      <c r="C2246" s="2">
        <v>1747.48</v>
      </c>
      <c r="D2246" s="2">
        <v>1753.94</v>
      </c>
      <c r="E2246" s="2">
        <v>1745.5</v>
      </c>
      <c r="F2246" s="2">
        <v>1752.07</v>
      </c>
      <c r="G2246" s="2">
        <v>3671700000</v>
      </c>
      <c r="H2246" s="2">
        <f t="shared" si="1656"/>
        <v>23.362465647082548</v>
      </c>
      <c r="I2246" s="2">
        <f t="shared" si="1657"/>
        <v>1702.92</v>
      </c>
      <c r="J2246" s="2">
        <f t="shared" si="1658"/>
        <v>22.93259993408601</v>
      </c>
      <c r="K2246" s="2">
        <f t="shared" si="1659"/>
        <v>1.0999999999999091</v>
      </c>
      <c r="L2246" s="18">
        <v>9.8000000000000004E-2</v>
      </c>
      <c r="M2246" s="19">
        <v>7.2988640773059377</v>
      </c>
      <c r="N2246" s="4">
        <f t="shared" si="1670"/>
        <v>8.4400000000000546</v>
      </c>
      <c r="O2246" s="4">
        <f t="shared" si="1660"/>
        <v>14.904999999999973</v>
      </c>
      <c r="P2246" s="4">
        <f t="shared" si="1671"/>
        <v>4.2213909774436127</v>
      </c>
      <c r="Q2246" s="4">
        <f t="shared" si="1684"/>
        <v>1.6650884194053215</v>
      </c>
      <c r="R2246" s="18">
        <f t="shared" si="1672"/>
        <v>1749.9790300751881</v>
      </c>
      <c r="S2246" s="2">
        <f t="shared" si="1673"/>
        <v>2.0909699248118159</v>
      </c>
      <c r="T2246" s="22">
        <f t="shared" si="1661"/>
        <v>1</v>
      </c>
      <c r="U2246" s="29">
        <f t="shared" si="1674"/>
        <v>1747.949999504644</v>
      </c>
      <c r="V2246" s="30">
        <f t="shared" si="1675"/>
        <v>4.1200004953559528</v>
      </c>
      <c r="W2246" s="31">
        <f t="shared" si="1685"/>
        <v>1</v>
      </c>
      <c r="X2246" s="35">
        <f t="shared" si="1676"/>
        <v>1749.3833333333332</v>
      </c>
      <c r="Y2246" s="30">
        <f t="shared" si="1677"/>
        <v>2.6866666666667243</v>
      </c>
      <c r="Z2246" s="31">
        <f t="shared" si="1686"/>
        <v>1</v>
      </c>
      <c r="AA2246" s="29">
        <f t="shared" si="1678"/>
        <v>1748.1506662406605</v>
      </c>
      <c r="AB2246" s="30">
        <f t="shared" si="1679"/>
        <v>3.9193337593394517</v>
      </c>
      <c r="AC2246" s="31">
        <f t="shared" si="1687"/>
        <v>1</v>
      </c>
      <c r="AD2246" s="32">
        <f t="shared" si="1662"/>
        <v>1</v>
      </c>
      <c r="AE2246" s="33">
        <f t="shared" si="1663"/>
        <v>1</v>
      </c>
      <c r="AF2246" s="33">
        <f t="shared" si="1664"/>
        <v>1</v>
      </c>
      <c r="AG2246" s="33">
        <f t="shared" si="1665"/>
        <v>0</v>
      </c>
      <c r="AH2246" s="38">
        <f t="shared" si="1666"/>
        <v>1</v>
      </c>
      <c r="AI2246" s="33">
        <f t="shared" si="1667"/>
        <v>1</v>
      </c>
      <c r="AJ2246" s="39">
        <f t="shared" si="1668"/>
        <v>1</v>
      </c>
      <c r="AK2246" s="43">
        <f t="shared" si="1669"/>
        <v>1</v>
      </c>
      <c r="AL2246" s="4">
        <f t="shared" si="1688"/>
        <v>6.4600000000000364</v>
      </c>
      <c r="AM2246" s="4">
        <f t="shared" si="1689"/>
        <v>5.78933375933957</v>
      </c>
      <c r="AN2246" s="4">
        <f t="shared" si="1690"/>
        <v>5.78933375933957</v>
      </c>
      <c r="AO2246" s="4">
        <f t="shared" si="1691"/>
        <v>-1.9800000000000182</v>
      </c>
      <c r="AP2246" s="4">
        <f t="shared" si="1692"/>
        <v>2.6506662406604846</v>
      </c>
      <c r="AQ2246" s="4">
        <f t="shared" si="1693"/>
        <v>1.9800000000000182</v>
      </c>
      <c r="AR2246" s="4">
        <f t="shared" si="1680"/>
        <v>4.5899999999999181</v>
      </c>
      <c r="AS2246">
        <f t="shared" si="1694"/>
        <v>5.78933375933957</v>
      </c>
      <c r="AT2246" s="6">
        <f t="shared" si="1695"/>
        <v>0</v>
      </c>
      <c r="AU2246" s="4">
        <f t="shared" si="1696"/>
        <v>2.6183875231734266</v>
      </c>
      <c r="AV2246" s="4">
        <f t="shared" si="1697"/>
        <v>3.0088640773060193</v>
      </c>
      <c r="AW2246">
        <f t="shared" si="1698"/>
        <v>0</v>
      </c>
      <c r="AX2246">
        <f t="shared" si="1699"/>
        <v>0</v>
      </c>
      <c r="AY2246">
        <f t="shared" si="1700"/>
        <v>0</v>
      </c>
      <c r="AZ2246" s="4">
        <f t="shared" si="1681"/>
        <v>6.94</v>
      </c>
      <c r="BA2246" s="4">
        <f t="shared" si="1701"/>
        <v>13.934999999999818</v>
      </c>
      <c r="BB2246" s="4">
        <f t="shared" si="1682"/>
        <v>17.009999999999891</v>
      </c>
      <c r="BC2246" s="4">
        <f t="shared" si="1683"/>
        <v>133.804</v>
      </c>
      <c r="BM2246">
        <f t="shared" si="1655"/>
        <v>1</v>
      </c>
    </row>
    <row r="2247" spans="1:65" x14ac:dyDescent="0.25">
      <c r="A2247">
        <v>268</v>
      </c>
      <c r="B2247" s="1">
        <v>41570</v>
      </c>
      <c r="C2247" s="2">
        <v>1752.27</v>
      </c>
      <c r="D2247" s="2">
        <v>1752.27</v>
      </c>
      <c r="E2247" s="2">
        <v>1740.5</v>
      </c>
      <c r="F2247" s="2">
        <v>1746.38</v>
      </c>
      <c r="G2247" s="2">
        <v>3713380000</v>
      </c>
      <c r="H2247" s="2">
        <f t="shared" si="1656"/>
        <v>29.344276008183336</v>
      </c>
      <c r="I2247" s="2">
        <f t="shared" si="1657"/>
        <v>1700.2485000000004</v>
      </c>
      <c r="J2247" s="2">
        <f t="shared" si="1658"/>
        <v>26.572537322145976</v>
      </c>
      <c r="K2247" s="2">
        <f t="shared" si="1659"/>
        <v>-2.4000000000000909</v>
      </c>
      <c r="L2247" s="18">
        <v>9.7700000000000009E-2</v>
      </c>
      <c r="M2247" s="19">
        <v>7.31106198479391</v>
      </c>
      <c r="N2247" s="4">
        <f t="shared" si="1670"/>
        <v>14.170000000000073</v>
      </c>
      <c r="O2247" s="4">
        <f t="shared" si="1660"/>
        <v>17.676999999999953</v>
      </c>
      <c r="P2247" s="4">
        <f t="shared" si="1671"/>
        <v>3.5990300751879736</v>
      </c>
      <c r="Q2247" s="4">
        <f t="shared" si="1684"/>
        <v>1.2051269349845222</v>
      </c>
      <c r="R2247" s="18">
        <f t="shared" si="1672"/>
        <v>1757.7404962406015</v>
      </c>
      <c r="S2247" s="2">
        <f t="shared" si="1673"/>
        <v>11.360496240601378</v>
      </c>
      <c r="T2247" s="22">
        <f t="shared" si="1661"/>
        <v>0</v>
      </c>
      <c r="U2247" s="29">
        <f t="shared" si="1674"/>
        <v>1752.5671410603716</v>
      </c>
      <c r="V2247" s="30">
        <f t="shared" si="1675"/>
        <v>6.1871410603714594</v>
      </c>
      <c r="W2247" s="31">
        <f t="shared" si="1685"/>
        <v>1</v>
      </c>
      <c r="X2247" s="35">
        <f t="shared" si="1676"/>
        <v>1752.5081333333333</v>
      </c>
      <c r="Y2247" s="30">
        <f t="shared" si="1677"/>
        <v>6.1281333333331531</v>
      </c>
      <c r="Z2247" s="31">
        <f t="shared" si="1686"/>
        <v>1</v>
      </c>
      <c r="AA2247" s="29">
        <f t="shared" si="1678"/>
        <v>1752.5588799785862</v>
      </c>
      <c r="AB2247" s="30">
        <f t="shared" si="1679"/>
        <v>6.1788799785861102</v>
      </c>
      <c r="AC2247" s="31">
        <f t="shared" si="1687"/>
        <v>1</v>
      </c>
      <c r="AD2247" s="32">
        <f t="shared" si="1662"/>
        <v>1</v>
      </c>
      <c r="AE2247" s="33">
        <f t="shared" si="1663"/>
        <v>0</v>
      </c>
      <c r="AF2247" s="33">
        <f t="shared" si="1664"/>
        <v>0</v>
      </c>
      <c r="AG2247" s="33">
        <f t="shared" si="1665"/>
        <v>0</v>
      </c>
      <c r="AH2247" s="38">
        <f t="shared" si="1666"/>
        <v>1</v>
      </c>
      <c r="AI2247" s="33">
        <f t="shared" si="1667"/>
        <v>1</v>
      </c>
      <c r="AJ2247" s="39">
        <f t="shared" si="1668"/>
        <v>1</v>
      </c>
      <c r="AK2247" s="43">
        <f t="shared" si="1669"/>
        <v>1</v>
      </c>
      <c r="AL2247" s="4">
        <f t="shared" si="1688"/>
        <v>0</v>
      </c>
      <c r="AM2247" s="4">
        <f t="shared" si="1689"/>
        <v>-0.28887997858623748</v>
      </c>
      <c r="AN2247" s="4">
        <f t="shared" si="1690"/>
        <v>0.28887997858623748</v>
      </c>
      <c r="AO2247" s="4">
        <f t="shared" si="1691"/>
        <v>-11.769999999999982</v>
      </c>
      <c r="AP2247" s="4">
        <f t="shared" si="1692"/>
        <v>12.058879978586219</v>
      </c>
      <c r="AQ2247" s="4">
        <f t="shared" si="1693"/>
        <v>11.769999999999982</v>
      </c>
      <c r="AR2247" s="4">
        <f t="shared" si="1680"/>
        <v>5.8899999999998727</v>
      </c>
      <c r="AS2247">
        <f t="shared" si="1694"/>
        <v>11.769999999999982</v>
      </c>
      <c r="AT2247" s="6">
        <f t="shared" si="1695"/>
        <v>1</v>
      </c>
      <c r="AU2247" s="4">
        <f t="shared" si="1696"/>
        <v>-3.1107633593228492</v>
      </c>
      <c r="AV2247" s="4">
        <f t="shared" si="1697"/>
        <v>1.7210619847940374</v>
      </c>
      <c r="AW2247">
        <f t="shared" si="1698"/>
        <v>0</v>
      </c>
      <c r="AX2247">
        <f t="shared" si="1699"/>
        <v>1</v>
      </c>
      <c r="AY2247">
        <f t="shared" si="1700"/>
        <v>0</v>
      </c>
      <c r="AZ2247" s="4">
        <f t="shared" si="1681"/>
        <v>-3.9100000000000006</v>
      </c>
      <c r="BA2247" s="4">
        <f t="shared" si="1701"/>
        <v>6.9949999999998163</v>
      </c>
      <c r="BB2247" s="4">
        <f t="shared" si="1682"/>
        <v>10.06999999999989</v>
      </c>
      <c r="BC2247" s="4">
        <f t="shared" si="1683"/>
        <v>135.71999999999997</v>
      </c>
      <c r="BM2247">
        <f t="shared" si="1655"/>
        <v>1</v>
      </c>
    </row>
    <row r="2248" spans="1:65" x14ac:dyDescent="0.25">
      <c r="A2248">
        <v>267</v>
      </c>
      <c r="B2248" s="1">
        <v>41569</v>
      </c>
      <c r="C2248" s="2">
        <v>1746.48</v>
      </c>
      <c r="D2248" s="2">
        <v>1759.33</v>
      </c>
      <c r="E2248" s="2">
        <v>1746.48</v>
      </c>
      <c r="F2248" s="2">
        <v>1754.67</v>
      </c>
      <c r="G2248" s="2">
        <v>3850840000</v>
      </c>
      <c r="H2248" s="2">
        <f t="shared" si="1656"/>
        <v>31.715784100524953</v>
      </c>
      <c r="I2248" s="2">
        <f t="shared" si="1657"/>
        <v>1697.5360000000001</v>
      </c>
      <c r="J2248" s="2">
        <f t="shared" si="1658"/>
        <v>31.514517139348879</v>
      </c>
      <c r="K2248" s="2">
        <f t="shared" si="1659"/>
        <v>1.8199999999999363</v>
      </c>
      <c r="L2248" s="18">
        <v>0.1012</v>
      </c>
      <c r="M2248" s="19">
        <v>7.5297709918931588</v>
      </c>
      <c r="N2248" s="4">
        <f t="shared" si="1670"/>
        <v>14.669999999999845</v>
      </c>
      <c r="O2248" s="4">
        <f t="shared" si="1660"/>
        <v>17.859999999999946</v>
      </c>
      <c r="P2248" s="4">
        <f t="shared" si="1671"/>
        <v>3.0704962406015075</v>
      </c>
      <c r="Q2248" s="4">
        <f t="shared" si="1684"/>
        <v>0.76190015479876316</v>
      </c>
      <c r="R2248" s="18">
        <f t="shared" si="1672"/>
        <v>1746.924022556391</v>
      </c>
      <c r="S2248" s="2">
        <f t="shared" si="1673"/>
        <v>7.7459774436090356</v>
      </c>
      <c r="T2248" s="22">
        <f t="shared" si="1661"/>
        <v>0</v>
      </c>
      <c r="U2248" s="29">
        <f t="shared" si="1674"/>
        <v>1746.6283364084507</v>
      </c>
      <c r="V2248" s="30">
        <f t="shared" si="1675"/>
        <v>8.0416635915494226</v>
      </c>
      <c r="W2248" s="31">
        <f t="shared" si="1685"/>
        <v>0</v>
      </c>
      <c r="X2248" s="35">
        <f t="shared" si="1676"/>
        <v>1749.0463999999999</v>
      </c>
      <c r="Y2248" s="30">
        <f t="shared" si="1677"/>
        <v>5.6236000000001241</v>
      </c>
      <c r="Z2248" s="31">
        <f t="shared" si="1686"/>
        <v>1</v>
      </c>
      <c r="AA2248" s="29">
        <f t="shared" si="1678"/>
        <v>1746.9668653112676</v>
      </c>
      <c r="AB2248" s="30">
        <f t="shared" si="1679"/>
        <v>7.7031346887324617</v>
      </c>
      <c r="AC2248" s="31">
        <f t="shared" si="1687"/>
        <v>0</v>
      </c>
      <c r="AD2248" s="32">
        <f t="shared" si="1662"/>
        <v>-1</v>
      </c>
      <c r="AE2248" s="33">
        <f t="shared" si="1663"/>
        <v>-1</v>
      </c>
      <c r="AF2248" s="33">
        <f t="shared" si="1664"/>
        <v>0</v>
      </c>
      <c r="AG2248" s="33">
        <f t="shared" si="1665"/>
        <v>0</v>
      </c>
      <c r="AH2248" s="38">
        <f t="shared" si="1666"/>
        <v>-1</v>
      </c>
      <c r="AI2248" s="33">
        <f t="shared" si="1667"/>
        <v>-1</v>
      </c>
      <c r="AJ2248" s="39">
        <f t="shared" si="1668"/>
        <v>-1</v>
      </c>
      <c r="AK2248" s="43">
        <f t="shared" si="1669"/>
        <v>-1</v>
      </c>
      <c r="AL2248" s="4">
        <f t="shared" si="1688"/>
        <v>12.849999999999909</v>
      </c>
      <c r="AM2248" s="4">
        <f t="shared" si="1689"/>
        <v>12.363134688732316</v>
      </c>
      <c r="AN2248" s="4">
        <f t="shared" si="1690"/>
        <v>12.363134688732316</v>
      </c>
      <c r="AO2248" s="4">
        <f t="shared" si="1691"/>
        <v>0</v>
      </c>
      <c r="AP2248" s="4">
        <f t="shared" si="1692"/>
        <v>0.48686531126759292</v>
      </c>
      <c r="AQ2248" s="4">
        <f t="shared" si="1693"/>
        <v>0</v>
      </c>
      <c r="AR2248" s="4">
        <f t="shared" si="1680"/>
        <v>8.1900000000000546</v>
      </c>
      <c r="AS2248">
        <f t="shared" si="1694"/>
        <v>12.363134688732316</v>
      </c>
      <c r="AT2248" s="6">
        <f t="shared" si="1695"/>
        <v>1</v>
      </c>
      <c r="AU2248" s="4">
        <f t="shared" si="1696"/>
        <v>-3.9314201636861963</v>
      </c>
      <c r="AV2248" s="4">
        <f t="shared" si="1697"/>
        <v>-0.36022900810689579</v>
      </c>
      <c r="AW2248">
        <f t="shared" si="1698"/>
        <v>1</v>
      </c>
      <c r="AX2248">
        <f t="shared" si="1699"/>
        <v>0</v>
      </c>
      <c r="AY2248">
        <f t="shared" si="1700"/>
        <v>0</v>
      </c>
      <c r="AZ2248" s="4">
        <f t="shared" si="1681"/>
        <v>-3.9100000000000006</v>
      </c>
      <c r="BA2248" s="4">
        <f t="shared" si="1701"/>
        <v>10.904999999999816</v>
      </c>
      <c r="BB2248" s="4">
        <f t="shared" si="1682"/>
        <v>13.97999999999989</v>
      </c>
      <c r="BC2248" s="4">
        <f t="shared" si="1683"/>
        <v>133.404</v>
      </c>
      <c r="BM2248">
        <f t="shared" si="1655"/>
        <v>1</v>
      </c>
    </row>
    <row r="2249" spans="1:65" x14ac:dyDescent="0.25">
      <c r="A2249">
        <v>266</v>
      </c>
      <c r="B2249" s="1">
        <v>41568</v>
      </c>
      <c r="C2249" s="2">
        <v>1745.2</v>
      </c>
      <c r="D2249" s="2">
        <v>1747.79</v>
      </c>
      <c r="E2249" s="2">
        <v>1740.67</v>
      </c>
      <c r="F2249" s="2">
        <v>1744.66</v>
      </c>
      <c r="G2249" s="2">
        <v>3052710000</v>
      </c>
      <c r="H2249" s="2">
        <f t="shared" si="1656"/>
        <v>29.639793990137282</v>
      </c>
      <c r="I2249" s="2">
        <f t="shared" si="1657"/>
        <v>1695.3420000000001</v>
      </c>
      <c r="J2249" s="2">
        <f t="shared" si="1658"/>
        <v>30.687985455480597</v>
      </c>
      <c r="K2249" s="2">
        <f t="shared" si="1659"/>
        <v>0.70000000000004547</v>
      </c>
      <c r="L2249" s="18">
        <v>9.8549999999999999E-2</v>
      </c>
      <c r="M2249" s="19">
        <v>7.3319256739531484</v>
      </c>
      <c r="N2249" s="4">
        <f t="shared" si="1670"/>
        <v>7.1199999999998909</v>
      </c>
      <c r="O2249" s="4">
        <f t="shared" si="1660"/>
        <v>18.56899999999996</v>
      </c>
      <c r="P2249" s="4">
        <f t="shared" si="1671"/>
        <v>2.2640225563909797</v>
      </c>
      <c r="Q2249" s="4">
        <f t="shared" si="1684"/>
        <v>0.3803497652582174</v>
      </c>
      <c r="R2249" s="18">
        <f t="shared" si="1672"/>
        <v>1745.9663684210527</v>
      </c>
      <c r="S2249" s="2">
        <f t="shared" si="1673"/>
        <v>1.306368421052639</v>
      </c>
      <c r="T2249" s="22">
        <f t="shared" si="1661"/>
        <v>1</v>
      </c>
      <c r="U2249" s="29">
        <f t="shared" si="1674"/>
        <v>1745.2297195600001</v>
      </c>
      <c r="V2249" s="30">
        <f t="shared" si="1675"/>
        <v>0.56971956000006685</v>
      </c>
      <c r="W2249" s="31">
        <f t="shared" si="1685"/>
        <v>1</v>
      </c>
      <c r="X2249" s="35">
        <f t="shared" si="1676"/>
        <v>1750.0491999999997</v>
      </c>
      <c r="Y2249" s="30">
        <f t="shared" si="1677"/>
        <v>5.3891999999996187</v>
      </c>
      <c r="Z2249" s="31">
        <f t="shared" si="1686"/>
        <v>1</v>
      </c>
      <c r="AA2249" s="29">
        <f t="shared" si="1678"/>
        <v>1745.9044468216</v>
      </c>
      <c r="AB2249" s="30">
        <f t="shared" si="1679"/>
        <v>1.2444468215999223</v>
      </c>
      <c r="AC2249" s="31">
        <f t="shared" si="1687"/>
        <v>1</v>
      </c>
      <c r="AD2249" s="32">
        <f t="shared" si="1662"/>
        <v>1</v>
      </c>
      <c r="AE2249" s="33">
        <f t="shared" si="1663"/>
        <v>1</v>
      </c>
      <c r="AF2249" s="33">
        <f t="shared" si="1664"/>
        <v>0</v>
      </c>
      <c r="AG2249" s="33">
        <f t="shared" si="1665"/>
        <v>0</v>
      </c>
      <c r="AH2249" s="38">
        <f t="shared" si="1666"/>
        <v>1</v>
      </c>
      <c r="AI2249" s="33">
        <f t="shared" si="1667"/>
        <v>1</v>
      </c>
      <c r="AJ2249" s="39">
        <f t="shared" si="1668"/>
        <v>0</v>
      </c>
      <c r="AK2249" s="43">
        <f t="shared" si="1669"/>
        <v>0</v>
      </c>
      <c r="AL2249" s="4">
        <f t="shared" si="1688"/>
        <v>2.5899999999999181</v>
      </c>
      <c r="AM2249" s="4">
        <f t="shared" si="1689"/>
        <v>1.8855531783999595</v>
      </c>
      <c r="AN2249" s="4">
        <f t="shared" si="1690"/>
        <v>1.8855531783999595</v>
      </c>
      <c r="AO2249" s="4">
        <f t="shared" si="1691"/>
        <v>-4.5299999999999727</v>
      </c>
      <c r="AP2249" s="4">
        <f t="shared" si="1692"/>
        <v>5.2344468215999314</v>
      </c>
      <c r="AQ2249" s="4">
        <f t="shared" si="1693"/>
        <v>4.5299999999999727</v>
      </c>
      <c r="AR2249" s="4">
        <f t="shared" si="1680"/>
        <v>0.53999999999996362</v>
      </c>
      <c r="AS2249">
        <f t="shared" si="1694"/>
        <v>4.5299999999999727</v>
      </c>
      <c r="AT2249" s="6">
        <f t="shared" si="1695"/>
        <v>0</v>
      </c>
      <c r="AU2249" s="4">
        <f t="shared" si="1696"/>
        <v>3.4473513470661841</v>
      </c>
      <c r="AV2249" s="4">
        <f t="shared" si="1697"/>
        <v>7.0919256739531846</v>
      </c>
      <c r="AW2249">
        <f t="shared" si="1698"/>
        <v>0</v>
      </c>
      <c r="AX2249">
        <f t="shared" si="1699"/>
        <v>0</v>
      </c>
      <c r="AY2249">
        <f t="shared" si="1700"/>
        <v>0</v>
      </c>
      <c r="AZ2249" s="4">
        <f t="shared" si="1681"/>
        <v>6.94</v>
      </c>
      <c r="BA2249" s="4">
        <f t="shared" si="1701"/>
        <v>14.814999999999817</v>
      </c>
      <c r="BB2249" s="4">
        <f t="shared" si="1682"/>
        <v>17.88999999999989</v>
      </c>
      <c r="BC2249" s="4">
        <f t="shared" si="1683"/>
        <v>132.892</v>
      </c>
      <c r="BM2249">
        <f t="shared" si="1655"/>
        <v>1</v>
      </c>
    </row>
    <row r="2250" spans="1:65" x14ac:dyDescent="0.25">
      <c r="A2250">
        <v>265</v>
      </c>
      <c r="B2250" s="1">
        <v>41565</v>
      </c>
      <c r="C2250" s="2">
        <v>1736.72</v>
      </c>
      <c r="D2250" s="2">
        <v>1745.31</v>
      </c>
      <c r="E2250" s="2">
        <v>1735.74</v>
      </c>
      <c r="F2250" s="2">
        <v>1744.5</v>
      </c>
      <c r="G2250" s="2">
        <v>3664890000</v>
      </c>
      <c r="H2250" s="2">
        <f t="shared" si="1656"/>
        <v>25.065449083903871</v>
      </c>
      <c r="I2250" s="2">
        <f t="shared" si="1657"/>
        <v>1693.654</v>
      </c>
      <c r="J2250" s="2">
        <f t="shared" si="1658"/>
        <v>27.545910595337283</v>
      </c>
      <c r="K2250" s="2">
        <f t="shared" si="1659"/>
        <v>3.5699999999999363</v>
      </c>
      <c r="L2250" s="18">
        <v>9.3849999999999989E-2</v>
      </c>
      <c r="M2250" s="19">
        <v>6.9368272583183979</v>
      </c>
      <c r="N2250" s="4">
        <f t="shared" si="1670"/>
        <v>12.159999999999854</v>
      </c>
      <c r="O2250" s="4">
        <f t="shared" si="1660"/>
        <v>19.436999999999966</v>
      </c>
      <c r="P2250" s="4">
        <f t="shared" si="1671"/>
        <v>1.4663684210526338</v>
      </c>
      <c r="Q2250" s="4">
        <f t="shared" si="1684"/>
        <v>7.6204000000001451E-2</v>
      </c>
      <c r="R2250" s="18">
        <f t="shared" si="1672"/>
        <v>1733.6415639097745</v>
      </c>
      <c r="S2250" s="2">
        <f t="shared" si="1673"/>
        <v>10.858436090225496</v>
      </c>
      <c r="T2250" s="22">
        <f t="shared" si="1661"/>
        <v>0</v>
      </c>
      <c r="U2250" s="29">
        <f t="shared" si="1674"/>
        <v>1736.6574684741784</v>
      </c>
      <c r="V2250" s="30">
        <f t="shared" si="1675"/>
        <v>7.8425315258216415</v>
      </c>
      <c r="W2250" s="31">
        <f t="shared" si="1685"/>
        <v>0</v>
      </c>
      <c r="X2250" s="35">
        <f t="shared" si="1676"/>
        <v>1742.3138666666664</v>
      </c>
      <c r="Y2250" s="30">
        <f t="shared" si="1677"/>
        <v>2.1861333333336006</v>
      </c>
      <c r="Z2250" s="31">
        <f t="shared" si="1686"/>
        <v>1</v>
      </c>
      <c r="AA2250" s="29">
        <f t="shared" si="1678"/>
        <v>1737.4493642211266</v>
      </c>
      <c r="AB2250" s="30">
        <f t="shared" si="1679"/>
        <v>7.0506357788733567</v>
      </c>
      <c r="AC2250" s="31">
        <f t="shared" si="1687"/>
        <v>1</v>
      </c>
      <c r="AD2250" s="32">
        <f t="shared" si="1662"/>
        <v>1</v>
      </c>
      <c r="AE2250" s="33">
        <f t="shared" si="1663"/>
        <v>0</v>
      </c>
      <c r="AF2250" s="33">
        <f t="shared" si="1664"/>
        <v>0</v>
      </c>
      <c r="AG2250" s="33">
        <f t="shared" si="1665"/>
        <v>0</v>
      </c>
      <c r="AH2250" s="38">
        <f t="shared" si="1666"/>
        <v>0</v>
      </c>
      <c r="AI2250" s="33">
        <f t="shared" si="1667"/>
        <v>0</v>
      </c>
      <c r="AJ2250" s="39">
        <f t="shared" si="1668"/>
        <v>0</v>
      </c>
      <c r="AK2250" s="43">
        <f t="shared" si="1669"/>
        <v>0</v>
      </c>
      <c r="AL2250" s="4">
        <f t="shared" si="1688"/>
        <v>8.5899999999999181</v>
      </c>
      <c r="AM2250" s="4">
        <f t="shared" si="1689"/>
        <v>7.8606357788733021</v>
      </c>
      <c r="AN2250" s="4">
        <f t="shared" si="1690"/>
        <v>7.8606357788733021</v>
      </c>
      <c r="AO2250" s="4">
        <f t="shared" si="1691"/>
        <v>-0.98000000000001819</v>
      </c>
      <c r="AP2250" s="4">
        <f t="shared" si="1692"/>
        <v>1.7093642211266342</v>
      </c>
      <c r="AQ2250" s="4">
        <f t="shared" si="1693"/>
        <v>0.98000000000001819</v>
      </c>
      <c r="AR2250" s="4">
        <f t="shared" si="1680"/>
        <v>7.7799999999999727</v>
      </c>
      <c r="AS2250">
        <f t="shared" si="1694"/>
        <v>7.8606357788733021</v>
      </c>
      <c r="AT2250" s="6">
        <f t="shared" si="1695"/>
        <v>0</v>
      </c>
      <c r="AU2250" s="4">
        <f t="shared" si="1696"/>
        <v>0.89492901055359297</v>
      </c>
      <c r="AV2250" s="4">
        <f t="shared" si="1697"/>
        <v>-0.54317274168157481</v>
      </c>
      <c r="AW2250">
        <f t="shared" si="1698"/>
        <v>0</v>
      </c>
      <c r="AX2250">
        <f t="shared" si="1699"/>
        <v>0</v>
      </c>
      <c r="AY2250">
        <f t="shared" si="1700"/>
        <v>1</v>
      </c>
      <c r="AZ2250" s="4">
        <f t="shared" si="1681"/>
        <v>-3.9100000000000006</v>
      </c>
      <c r="BA2250" s="4">
        <f t="shared" si="1701"/>
        <v>7.8749999999998153</v>
      </c>
      <c r="BB2250" s="4">
        <f t="shared" si="1682"/>
        <v>15.576666666666556</v>
      </c>
      <c r="BC2250" s="4">
        <f t="shared" si="1683"/>
        <v>129.5</v>
      </c>
      <c r="BM2250">
        <f t="shared" si="1655"/>
        <v>0</v>
      </c>
    </row>
    <row r="2251" spans="1:65" x14ac:dyDescent="0.25">
      <c r="A2251">
        <v>264</v>
      </c>
      <c r="B2251" s="1">
        <v>41564</v>
      </c>
      <c r="C2251" s="2">
        <v>1720.17</v>
      </c>
      <c r="D2251" s="2">
        <v>1733.45</v>
      </c>
      <c r="E2251" s="2">
        <v>1714.12</v>
      </c>
      <c r="F2251" s="2">
        <v>1733.15</v>
      </c>
      <c r="G2251" s="2">
        <v>3453590000</v>
      </c>
      <c r="H2251" s="2">
        <f t="shared" si="1656"/>
        <v>20.305033557661943</v>
      </c>
      <c r="I2251" s="2">
        <f t="shared" si="1657"/>
        <v>1692.9399999999998</v>
      </c>
      <c r="J2251" s="2">
        <f t="shared" si="1658"/>
        <v>22.97529006746618</v>
      </c>
      <c r="K2251" s="2">
        <f t="shared" si="1659"/>
        <v>-1.3699999999998909</v>
      </c>
      <c r="L2251" s="18">
        <v>0.1037</v>
      </c>
      <c r="M2251" s="19">
        <v>7.6135345995016488</v>
      </c>
      <c r="N2251" s="4">
        <f t="shared" si="1670"/>
        <v>19.330000000000155</v>
      </c>
      <c r="O2251" s="4">
        <f t="shared" si="1660"/>
        <v>19.681999999999995</v>
      </c>
      <c r="P2251" s="4">
        <f t="shared" si="1671"/>
        <v>0.49156390977443676</v>
      </c>
      <c r="Q2251" s="4">
        <f t="shared" si="1684"/>
        <v>-0.16033724569639923</v>
      </c>
      <c r="R2251" s="18">
        <f t="shared" si="1672"/>
        <v>1721.0063834586465</v>
      </c>
      <c r="S2251" s="2">
        <f t="shared" si="1673"/>
        <v>12.143616541353595</v>
      </c>
      <c r="T2251" s="22">
        <f t="shared" si="1661"/>
        <v>0</v>
      </c>
      <c r="U2251" s="29">
        <f t="shared" si="1674"/>
        <v>1720.0445422523221</v>
      </c>
      <c r="V2251" s="30">
        <f t="shared" si="1675"/>
        <v>13.105457747677974</v>
      </c>
      <c r="W2251" s="31">
        <f t="shared" si="1685"/>
        <v>0</v>
      </c>
      <c r="X2251" s="35">
        <f t="shared" si="1676"/>
        <v>1716.9833333333333</v>
      </c>
      <c r="Y2251" s="30">
        <f t="shared" si="1677"/>
        <v>16.166666666666742</v>
      </c>
      <c r="Z2251" s="31">
        <f t="shared" si="1686"/>
        <v>0</v>
      </c>
      <c r="AA2251" s="29">
        <f t="shared" si="1678"/>
        <v>1719.6159730036638</v>
      </c>
      <c r="AB2251" s="30">
        <f t="shared" si="1679"/>
        <v>13.534026996336252</v>
      </c>
      <c r="AC2251" s="31">
        <f t="shared" si="1687"/>
        <v>0</v>
      </c>
      <c r="AD2251" s="32">
        <f t="shared" si="1662"/>
        <v>-1</v>
      </c>
      <c r="AE2251" s="33">
        <f t="shared" si="1663"/>
        <v>0</v>
      </c>
      <c r="AF2251" s="33">
        <f t="shared" si="1664"/>
        <v>0</v>
      </c>
      <c r="AG2251" s="33">
        <f t="shared" si="1665"/>
        <v>0</v>
      </c>
      <c r="AH2251" s="38">
        <f t="shared" si="1666"/>
        <v>-1</v>
      </c>
      <c r="AI2251" s="33">
        <f t="shared" si="1667"/>
        <v>0</v>
      </c>
      <c r="AJ2251" s="39">
        <f t="shared" si="1668"/>
        <v>0</v>
      </c>
      <c r="AK2251" s="43">
        <f t="shared" si="1669"/>
        <v>0</v>
      </c>
      <c r="AL2251" s="4">
        <f t="shared" si="1688"/>
        <v>13.279999999999973</v>
      </c>
      <c r="AM2251" s="4">
        <f t="shared" si="1689"/>
        <v>13.834026996336206</v>
      </c>
      <c r="AN2251" s="4">
        <f t="shared" si="1690"/>
        <v>13.279999999999973</v>
      </c>
      <c r="AO2251" s="4">
        <f t="shared" si="1691"/>
        <v>-6.0500000000001819</v>
      </c>
      <c r="AP2251" s="4">
        <f t="shared" si="1692"/>
        <v>5.4959730036639485</v>
      </c>
      <c r="AQ2251" s="4">
        <f t="shared" si="1693"/>
        <v>5.4959730036639485</v>
      </c>
      <c r="AR2251" s="4">
        <f t="shared" si="1680"/>
        <v>12.980000000000018</v>
      </c>
      <c r="AS2251">
        <f t="shared" si="1694"/>
        <v>13.279999999999973</v>
      </c>
      <c r="AT2251" s="6">
        <f t="shared" si="1695"/>
        <v>1</v>
      </c>
      <c r="AU2251" s="4">
        <f t="shared" si="1696"/>
        <v>-2.7950333475419882</v>
      </c>
      <c r="AV2251" s="4">
        <f t="shared" si="1697"/>
        <v>-5.0664654004983696</v>
      </c>
      <c r="AW2251">
        <f t="shared" si="1698"/>
        <v>1</v>
      </c>
      <c r="AX2251">
        <f t="shared" si="1699"/>
        <v>0</v>
      </c>
      <c r="AY2251">
        <f t="shared" si="1700"/>
        <v>0</v>
      </c>
      <c r="AZ2251" s="4">
        <f t="shared" si="1681"/>
        <v>-3.9100000000000006</v>
      </c>
      <c r="BA2251" s="4">
        <f t="shared" si="1701"/>
        <v>11.784999999999815</v>
      </c>
      <c r="BB2251" s="4">
        <f t="shared" si="1682"/>
        <v>15.576666666666556</v>
      </c>
      <c r="BC2251" s="4">
        <f t="shared" si="1683"/>
        <v>122.88000000000002</v>
      </c>
      <c r="BM2251">
        <f t="shared" si="1655"/>
        <v>0</v>
      </c>
    </row>
    <row r="2252" spans="1:65" x14ac:dyDescent="0.25">
      <c r="A2252">
        <v>263</v>
      </c>
      <c r="B2252" s="1">
        <v>41563</v>
      </c>
      <c r="C2252" s="2">
        <v>1700.49</v>
      </c>
      <c r="D2252" s="2">
        <v>1721.76</v>
      </c>
      <c r="E2252" s="2">
        <v>1700.49</v>
      </c>
      <c r="F2252" s="2">
        <v>1721.54</v>
      </c>
      <c r="G2252" s="2">
        <v>3486180000</v>
      </c>
      <c r="H2252" s="2">
        <f t="shared" si="1656"/>
        <v>17.067756117571168</v>
      </c>
      <c r="I2252" s="2">
        <f t="shared" si="1657"/>
        <v>1693.2984999999996</v>
      </c>
      <c r="J2252" s="2">
        <f t="shared" si="1658"/>
        <v>19.963019363444573</v>
      </c>
      <c r="K2252" s="2">
        <f t="shared" si="1659"/>
        <v>2.4300000000000637</v>
      </c>
      <c r="L2252" s="18">
        <v>0.12590000000000001</v>
      </c>
      <c r="M2252" s="19">
        <v>9.1173623064852052</v>
      </c>
      <c r="N2252" s="4">
        <f t="shared" si="1670"/>
        <v>23.700000000000045</v>
      </c>
      <c r="O2252" s="4">
        <f t="shared" si="1660"/>
        <v>20.099999999999977</v>
      </c>
      <c r="P2252" s="4">
        <f t="shared" si="1671"/>
        <v>-0.53361654135338277</v>
      </c>
      <c r="Q2252" s="4">
        <f t="shared" si="1684"/>
        <v>-0.32168653250773976</v>
      </c>
      <c r="R2252" s="18">
        <f t="shared" si="1672"/>
        <v>1696.6228345864661</v>
      </c>
      <c r="S2252" s="2">
        <f t="shared" si="1673"/>
        <v>24.917165413533894</v>
      </c>
      <c r="T2252" s="22">
        <f t="shared" si="1661"/>
        <v>0</v>
      </c>
      <c r="U2252" s="29">
        <f t="shared" si="1674"/>
        <v>1700.3048414628483</v>
      </c>
      <c r="V2252" s="30">
        <f t="shared" si="1675"/>
        <v>21.235158537151619</v>
      </c>
      <c r="W2252" s="31">
        <f t="shared" si="1685"/>
        <v>0</v>
      </c>
      <c r="X2252" s="35">
        <f t="shared" si="1676"/>
        <v>1703.5765333333331</v>
      </c>
      <c r="Y2252" s="30">
        <f t="shared" si="1677"/>
        <v>17.963466666666818</v>
      </c>
      <c r="Z2252" s="31">
        <f t="shared" si="1686"/>
        <v>0</v>
      </c>
      <c r="AA2252" s="29">
        <f t="shared" si="1678"/>
        <v>1700.7628783247162</v>
      </c>
      <c r="AB2252" s="30">
        <f t="shared" si="1679"/>
        <v>20.777121675283752</v>
      </c>
      <c r="AC2252" s="31">
        <f t="shared" si="1687"/>
        <v>0</v>
      </c>
      <c r="AD2252" s="32">
        <f t="shared" si="1662"/>
        <v>-1</v>
      </c>
      <c r="AE2252" s="33">
        <f t="shared" si="1663"/>
        <v>0</v>
      </c>
      <c r="AF2252" s="33">
        <f t="shared" si="1664"/>
        <v>0</v>
      </c>
      <c r="AG2252" s="33">
        <f t="shared" si="1665"/>
        <v>0</v>
      </c>
      <c r="AH2252" s="38">
        <f t="shared" si="1666"/>
        <v>-1</v>
      </c>
      <c r="AI2252" s="33">
        <f t="shared" si="1667"/>
        <v>-1</v>
      </c>
      <c r="AJ2252" s="39">
        <f t="shared" si="1668"/>
        <v>0</v>
      </c>
      <c r="AK2252" s="43">
        <f t="shared" si="1669"/>
        <v>0</v>
      </c>
      <c r="AL2252" s="4">
        <f t="shared" si="1688"/>
        <v>21.269999999999982</v>
      </c>
      <c r="AM2252" s="4">
        <f t="shared" si="1689"/>
        <v>20.997121675283779</v>
      </c>
      <c r="AN2252" s="4">
        <f t="shared" si="1690"/>
        <v>20.997121675283779</v>
      </c>
      <c r="AO2252" s="4">
        <f t="shared" si="1691"/>
        <v>0</v>
      </c>
      <c r="AP2252" s="4">
        <f t="shared" si="1692"/>
        <v>0.27287832471620277</v>
      </c>
      <c r="AQ2252" s="4">
        <f t="shared" si="1693"/>
        <v>0</v>
      </c>
      <c r="AR2252" s="4">
        <f t="shared" si="1680"/>
        <v>21.049999999999955</v>
      </c>
      <c r="AS2252">
        <f t="shared" si="1694"/>
        <v>20.997121675283779</v>
      </c>
      <c r="AT2252" s="6">
        <f t="shared" si="1695"/>
        <v>1</v>
      </c>
      <c r="AU2252" s="4">
        <f t="shared" si="1696"/>
        <v>-5.7281200907730074</v>
      </c>
      <c r="AV2252" s="4">
        <f t="shared" si="1697"/>
        <v>-11.632637693514749</v>
      </c>
      <c r="AW2252">
        <f t="shared" si="1698"/>
        <v>1</v>
      </c>
      <c r="AX2252">
        <f t="shared" si="1699"/>
        <v>0</v>
      </c>
      <c r="AY2252">
        <f t="shared" si="1700"/>
        <v>0</v>
      </c>
      <c r="AZ2252" s="4">
        <f t="shared" si="1681"/>
        <v>-3.9100000000000006</v>
      </c>
      <c r="BA2252" s="4">
        <f t="shared" si="1701"/>
        <v>15.694999999999816</v>
      </c>
      <c r="BB2252" s="4">
        <f t="shared" si="1682"/>
        <v>15.576666666666556</v>
      </c>
      <c r="BC2252" s="4">
        <f t="shared" si="1683"/>
        <v>115.008</v>
      </c>
      <c r="BM2252">
        <f t="shared" si="1655"/>
        <v>1</v>
      </c>
    </row>
    <row r="2253" spans="1:65" x14ac:dyDescent="0.25">
      <c r="A2253">
        <v>262</v>
      </c>
      <c r="B2253" s="1">
        <v>41562</v>
      </c>
      <c r="C2253" s="2">
        <v>1709.17</v>
      </c>
      <c r="D2253" s="2">
        <v>1711.57</v>
      </c>
      <c r="E2253" s="2">
        <v>1695.93</v>
      </c>
      <c r="F2253" s="2">
        <v>1698.06</v>
      </c>
      <c r="G2253" s="2">
        <v>3327740000</v>
      </c>
      <c r="H2253" s="2">
        <f t="shared" si="1656"/>
        <v>16.422215982557809</v>
      </c>
      <c r="I2253" s="2">
        <f t="shared" si="1657"/>
        <v>1693.5609999999997</v>
      </c>
      <c r="J2253" s="2">
        <f t="shared" si="1658"/>
        <v>17.811372800899747</v>
      </c>
      <c r="K2253" s="2">
        <f t="shared" si="1659"/>
        <v>-0.97000000000002728</v>
      </c>
      <c r="L2253" s="18">
        <v>0.18204999999999999</v>
      </c>
      <c r="M2253" s="19">
        <v>13.277392682183281</v>
      </c>
      <c r="N2253" s="4">
        <f t="shared" si="1670"/>
        <v>15.639999999999873</v>
      </c>
      <c r="O2253" s="4">
        <f t="shared" si="1660"/>
        <v>19.19599999999998</v>
      </c>
      <c r="P2253" s="4">
        <f t="shared" si="1671"/>
        <v>-1.4371654135338332</v>
      </c>
      <c r="Q2253" s="4">
        <f t="shared" si="1684"/>
        <v>-0.47476547987616119</v>
      </c>
      <c r="R2253" s="18">
        <f t="shared" si="1672"/>
        <v>1708.4725789473684</v>
      </c>
      <c r="S2253" s="2">
        <f t="shared" si="1673"/>
        <v>10.412578947368502</v>
      </c>
      <c r="T2253" s="22">
        <f t="shared" si="1661"/>
        <v>1</v>
      </c>
      <c r="U2253" s="29">
        <f t="shared" si="1674"/>
        <v>1708.9930559624413</v>
      </c>
      <c r="V2253" s="30">
        <f t="shared" si="1675"/>
        <v>10.933055962441358</v>
      </c>
      <c r="W2253" s="31">
        <f t="shared" si="1685"/>
        <v>0</v>
      </c>
      <c r="X2253" s="35">
        <f t="shared" si="1676"/>
        <v>1711.6111999999998</v>
      </c>
      <c r="Y2253" s="30">
        <f t="shared" si="1677"/>
        <v>13.551199999999881</v>
      </c>
      <c r="Z2253" s="31">
        <f t="shared" si="1686"/>
        <v>0</v>
      </c>
      <c r="AA2253" s="29">
        <f t="shared" si="1678"/>
        <v>1709.3595961276994</v>
      </c>
      <c r="AB2253" s="30">
        <f t="shared" si="1679"/>
        <v>11.299596127699488</v>
      </c>
      <c r="AC2253" s="31">
        <f t="shared" si="1687"/>
        <v>0</v>
      </c>
      <c r="AD2253" s="32">
        <f t="shared" si="1662"/>
        <v>-1</v>
      </c>
      <c r="AE2253" s="33">
        <f t="shared" si="1663"/>
        <v>-1</v>
      </c>
      <c r="AF2253" s="33">
        <f t="shared" si="1664"/>
        <v>0</v>
      </c>
      <c r="AG2253" s="33">
        <f t="shared" si="1665"/>
        <v>0</v>
      </c>
      <c r="AH2253" s="38">
        <f t="shared" si="1666"/>
        <v>-1</v>
      </c>
      <c r="AI2253" s="33">
        <f t="shared" si="1667"/>
        <v>-1</v>
      </c>
      <c r="AJ2253" s="39">
        <f t="shared" si="1668"/>
        <v>-1</v>
      </c>
      <c r="AK2253" s="43">
        <f t="shared" si="1669"/>
        <v>0</v>
      </c>
      <c r="AL2253" s="4">
        <f t="shared" si="1688"/>
        <v>2.3999999999998636</v>
      </c>
      <c r="AM2253" s="4">
        <f t="shared" si="1689"/>
        <v>2.2104038723005033</v>
      </c>
      <c r="AN2253" s="4">
        <f t="shared" si="1690"/>
        <v>2.2104038723005033</v>
      </c>
      <c r="AO2253" s="4">
        <f t="shared" si="1691"/>
        <v>-13.240000000000009</v>
      </c>
      <c r="AP2253" s="4">
        <f t="shared" si="1692"/>
        <v>13.429596127699369</v>
      </c>
      <c r="AQ2253" s="4">
        <f t="shared" si="1693"/>
        <v>13.240000000000009</v>
      </c>
      <c r="AR2253" s="4">
        <f t="shared" si="1680"/>
        <v>11.110000000000127</v>
      </c>
      <c r="AS2253">
        <f t="shared" si="1694"/>
        <v>13.240000000000009</v>
      </c>
      <c r="AT2253" s="6">
        <f t="shared" si="1695"/>
        <v>1</v>
      </c>
      <c r="AU2253" s="4">
        <f t="shared" si="1696"/>
        <v>-0.93570635972636396</v>
      </c>
      <c r="AV2253" s="4">
        <f t="shared" si="1697"/>
        <v>2.4673926821831538</v>
      </c>
      <c r="AW2253">
        <f t="shared" si="1698"/>
        <v>0</v>
      </c>
      <c r="AX2253">
        <f t="shared" si="1699"/>
        <v>1</v>
      </c>
      <c r="AY2253">
        <f t="shared" si="1700"/>
        <v>0</v>
      </c>
      <c r="AZ2253" s="4">
        <f t="shared" si="1681"/>
        <v>-3.9100000000000006</v>
      </c>
      <c r="BA2253" s="4">
        <f t="shared" si="1701"/>
        <v>19.604999999999816</v>
      </c>
      <c r="BB2253" s="4">
        <f t="shared" si="1682"/>
        <v>16.879999999999889</v>
      </c>
      <c r="BC2253" s="4">
        <f t="shared" si="1683"/>
        <v>118.48000000000002</v>
      </c>
      <c r="BM2253">
        <f t="shared" si="1655"/>
        <v>1</v>
      </c>
    </row>
    <row r="2254" spans="1:65" x14ac:dyDescent="0.25">
      <c r="A2254">
        <v>261</v>
      </c>
      <c r="B2254" s="1">
        <v>41561</v>
      </c>
      <c r="C2254" s="2">
        <v>1699.86</v>
      </c>
      <c r="D2254" s="2">
        <v>1711.03</v>
      </c>
      <c r="E2254" s="2">
        <v>1692.13</v>
      </c>
      <c r="F2254" s="2">
        <v>1710.14</v>
      </c>
      <c r="G2254" s="2">
        <v>2580580000</v>
      </c>
      <c r="H2254" s="2">
        <f t="shared" si="1656"/>
        <v>13.936924736508772</v>
      </c>
      <c r="I2254" s="2">
        <f t="shared" si="1657"/>
        <v>1692.989</v>
      </c>
      <c r="J2254" s="2">
        <f t="shared" si="1658"/>
        <v>16.545035159257065</v>
      </c>
      <c r="K2254" s="2">
        <f t="shared" si="1659"/>
        <v>-3.3400000000001455</v>
      </c>
      <c r="L2254" s="18">
        <v>0.14729999999999999</v>
      </c>
      <c r="M2254" s="19">
        <v>10.699385774150997</v>
      </c>
      <c r="N2254" s="4">
        <f t="shared" si="1670"/>
        <v>18.899999999999864</v>
      </c>
      <c r="O2254" s="4">
        <f t="shared" si="1660"/>
        <v>19.131999999999994</v>
      </c>
      <c r="P2254" s="4">
        <f t="shared" si="1671"/>
        <v>-1.6674210526315763</v>
      </c>
      <c r="Q2254" s="4">
        <f t="shared" si="1684"/>
        <v>-0.45370266040688523</v>
      </c>
      <c r="R2254" s="18">
        <f t="shared" si="1672"/>
        <v>1701.223947368421</v>
      </c>
      <c r="S2254" s="2">
        <f t="shared" si="1673"/>
        <v>8.9160526315790776</v>
      </c>
      <c r="T2254" s="22">
        <f t="shared" si="1661"/>
        <v>1</v>
      </c>
      <c r="U2254" s="29">
        <f t="shared" si="1674"/>
        <v>1699.6804595999999</v>
      </c>
      <c r="V2254" s="30">
        <f t="shared" si="1675"/>
        <v>10.459540400000151</v>
      </c>
      <c r="W2254" s="31">
        <f t="shared" si="1685"/>
        <v>0</v>
      </c>
      <c r="X2254" s="35">
        <f t="shared" si="1676"/>
        <v>1708.8905333333332</v>
      </c>
      <c r="Y2254" s="30">
        <f t="shared" si="1677"/>
        <v>1.2494666666668763</v>
      </c>
      <c r="Z2254" s="31">
        <f t="shared" si="1686"/>
        <v>1</v>
      </c>
      <c r="AA2254" s="29">
        <f t="shared" si="1678"/>
        <v>1700.9698699226667</v>
      </c>
      <c r="AB2254" s="30">
        <f t="shared" si="1679"/>
        <v>9.1701300773333969</v>
      </c>
      <c r="AC2254" s="31">
        <f t="shared" si="1687"/>
        <v>1</v>
      </c>
      <c r="AD2254" s="32">
        <f t="shared" si="1662"/>
        <v>1</v>
      </c>
      <c r="AE2254" s="33">
        <f t="shared" si="1663"/>
        <v>0</v>
      </c>
      <c r="AF2254" s="33">
        <f t="shared" si="1664"/>
        <v>0</v>
      </c>
      <c r="AG2254" s="33">
        <f t="shared" si="1665"/>
        <v>0</v>
      </c>
      <c r="AH2254" s="38">
        <f t="shared" si="1666"/>
        <v>1</v>
      </c>
      <c r="AI2254" s="33">
        <f t="shared" si="1667"/>
        <v>0</v>
      </c>
      <c r="AJ2254" s="39">
        <f t="shared" si="1668"/>
        <v>0</v>
      </c>
      <c r="AK2254" s="43">
        <f t="shared" si="1669"/>
        <v>0</v>
      </c>
      <c r="AL2254" s="4">
        <f t="shared" si="1688"/>
        <v>11.170000000000073</v>
      </c>
      <c r="AM2254" s="4">
        <f t="shared" si="1689"/>
        <v>10.06013007733327</v>
      </c>
      <c r="AN2254" s="4">
        <f t="shared" si="1690"/>
        <v>10.06013007733327</v>
      </c>
      <c r="AO2254" s="4">
        <f t="shared" si="1691"/>
        <v>-7.7299999999997908</v>
      </c>
      <c r="AP2254" s="4">
        <f t="shared" si="1692"/>
        <v>8.839869922666594</v>
      </c>
      <c r="AQ2254" s="4">
        <f t="shared" si="1693"/>
        <v>7.7299999999997908</v>
      </c>
      <c r="AR2254" s="4">
        <f t="shared" si="1680"/>
        <v>10.2800000000002</v>
      </c>
      <c r="AS2254">
        <f t="shared" si="1694"/>
        <v>10.06013007733327</v>
      </c>
      <c r="AT2254" s="6">
        <f t="shared" si="1695"/>
        <v>0</v>
      </c>
      <c r="AU2254" s="4">
        <f t="shared" si="1696"/>
        <v>0.80177721481796027</v>
      </c>
      <c r="AV2254" s="4">
        <f t="shared" si="1697"/>
        <v>0.71938577415079696</v>
      </c>
      <c r="AW2254">
        <f t="shared" si="1698"/>
        <v>0</v>
      </c>
      <c r="AX2254">
        <f t="shared" si="1699"/>
        <v>0</v>
      </c>
      <c r="AY2254">
        <f t="shared" si="1700"/>
        <v>0</v>
      </c>
      <c r="AZ2254" s="4">
        <f t="shared" si="1681"/>
        <v>6.94</v>
      </c>
      <c r="BA2254" s="4">
        <f t="shared" si="1701"/>
        <v>23.514999999999816</v>
      </c>
      <c r="BB2254" s="4">
        <f t="shared" si="1682"/>
        <v>19.486666666666554</v>
      </c>
      <c r="BC2254" s="4">
        <f t="shared" si="1683"/>
        <v>114.75599999999994</v>
      </c>
      <c r="BM2254">
        <f t="shared" si="1655"/>
        <v>0</v>
      </c>
    </row>
    <row r="2255" spans="1:65" x14ac:dyDescent="0.25">
      <c r="A2255">
        <v>260</v>
      </c>
      <c r="B2255" s="1">
        <v>41558</v>
      </c>
      <c r="C2255" s="2">
        <v>1691.09</v>
      </c>
      <c r="D2255" s="2">
        <v>1703.44</v>
      </c>
      <c r="E2255" s="2">
        <v>1688.52</v>
      </c>
      <c r="F2255" s="2">
        <v>1703.2</v>
      </c>
      <c r="G2255" s="2">
        <v>2944670000</v>
      </c>
      <c r="H2255" s="2">
        <f t="shared" si="1656"/>
        <v>12.627156097518972</v>
      </c>
      <c r="I2255" s="2">
        <f t="shared" si="1657"/>
        <v>1692.5809999999997</v>
      </c>
      <c r="J2255" s="2">
        <f t="shared" si="1658"/>
        <v>14.924984801191226</v>
      </c>
      <c r="K2255" s="2">
        <f t="shared" si="1659"/>
        <v>-1.4700000000000273</v>
      </c>
      <c r="L2255" s="18">
        <v>0.13084999999999999</v>
      </c>
      <c r="M2255" s="19">
        <v>9.4451367757836788</v>
      </c>
      <c r="N2255" s="4">
        <f t="shared" si="1670"/>
        <v>14.920000000000073</v>
      </c>
      <c r="O2255" s="4">
        <f t="shared" si="1660"/>
        <v>18.918000000000006</v>
      </c>
      <c r="P2255" s="4">
        <f t="shared" si="1671"/>
        <v>-1.9760526315789453</v>
      </c>
      <c r="Q2255" s="4">
        <f t="shared" si="1684"/>
        <v>-0.46036000000000077</v>
      </c>
      <c r="R2255" s="18">
        <f t="shared" si="1672"/>
        <v>1690.5033233082706</v>
      </c>
      <c r="S2255" s="2">
        <f t="shared" si="1673"/>
        <v>12.696676691729408</v>
      </c>
      <c r="T2255" s="22">
        <f t="shared" si="1661"/>
        <v>0</v>
      </c>
      <c r="U2255" s="29">
        <f t="shared" si="1674"/>
        <v>1690.9797456572769</v>
      </c>
      <c r="V2255" s="30">
        <f t="shared" si="1675"/>
        <v>12.220254342723138</v>
      </c>
      <c r="W2255" s="31">
        <f t="shared" si="1685"/>
        <v>0</v>
      </c>
      <c r="X2255" s="35">
        <f t="shared" si="1676"/>
        <v>1691.4773333333333</v>
      </c>
      <c r="Y2255" s="30">
        <f t="shared" si="1677"/>
        <v>11.722666666666782</v>
      </c>
      <c r="Z2255" s="31">
        <f t="shared" si="1686"/>
        <v>0</v>
      </c>
      <c r="AA2255" s="29">
        <f t="shared" si="1678"/>
        <v>1691.0494079319249</v>
      </c>
      <c r="AB2255" s="30">
        <f t="shared" si="1679"/>
        <v>12.150592068075184</v>
      </c>
      <c r="AC2255" s="31">
        <f t="shared" si="1687"/>
        <v>0</v>
      </c>
      <c r="AD2255" s="32">
        <f t="shared" si="1662"/>
        <v>-1</v>
      </c>
      <c r="AE2255" s="33">
        <f t="shared" si="1663"/>
        <v>0</v>
      </c>
      <c r="AF2255" s="33">
        <f t="shared" si="1664"/>
        <v>0</v>
      </c>
      <c r="AG2255" s="33">
        <f t="shared" si="1665"/>
        <v>0</v>
      </c>
      <c r="AH2255" s="38">
        <f t="shared" si="1666"/>
        <v>-1</v>
      </c>
      <c r="AI2255" s="33">
        <f t="shared" si="1667"/>
        <v>-1</v>
      </c>
      <c r="AJ2255" s="39">
        <f t="shared" si="1668"/>
        <v>0</v>
      </c>
      <c r="AK2255" s="43">
        <f t="shared" si="1669"/>
        <v>0</v>
      </c>
      <c r="AL2255" s="4">
        <f t="shared" si="1688"/>
        <v>12.350000000000136</v>
      </c>
      <c r="AM2255" s="4">
        <f t="shared" si="1689"/>
        <v>12.390592068075193</v>
      </c>
      <c r="AN2255" s="4">
        <f t="shared" si="1690"/>
        <v>12.350000000000136</v>
      </c>
      <c r="AO2255" s="4">
        <f t="shared" si="1691"/>
        <v>-2.5699999999999363</v>
      </c>
      <c r="AP2255" s="4">
        <f t="shared" si="1692"/>
        <v>2.5294079319248794</v>
      </c>
      <c r="AQ2255" s="4">
        <f t="shared" si="1693"/>
        <v>2.5294079319248794</v>
      </c>
      <c r="AR2255" s="4">
        <f t="shared" si="1680"/>
        <v>12.110000000000127</v>
      </c>
      <c r="AS2255">
        <f t="shared" si="1694"/>
        <v>12.350000000000136</v>
      </c>
      <c r="AT2255" s="6">
        <f t="shared" si="1695"/>
        <v>1</v>
      </c>
      <c r="AU2255" s="4">
        <f t="shared" si="1696"/>
        <v>-0.71280948908062136</v>
      </c>
      <c r="AV2255" s="4">
        <f t="shared" si="1697"/>
        <v>-2.3648632242164487</v>
      </c>
      <c r="AW2255">
        <f t="shared" si="1698"/>
        <v>1</v>
      </c>
      <c r="AX2255">
        <f t="shared" si="1699"/>
        <v>0</v>
      </c>
      <c r="AY2255">
        <f t="shared" si="1700"/>
        <v>0</v>
      </c>
      <c r="AZ2255" s="4">
        <f t="shared" si="1681"/>
        <v>-3.9100000000000006</v>
      </c>
      <c r="BA2255" s="4">
        <f t="shared" si="1701"/>
        <v>16.574999999999815</v>
      </c>
      <c r="BB2255" s="4">
        <f t="shared" si="1682"/>
        <v>19.486666666666554</v>
      </c>
      <c r="BC2255" s="4">
        <f t="shared" si="1683"/>
        <v>111.24799999999996</v>
      </c>
      <c r="BM2255">
        <f t="shared" si="1655"/>
        <v>1</v>
      </c>
    </row>
    <row r="2256" spans="1:65" x14ac:dyDescent="0.25">
      <c r="A2256">
        <v>259</v>
      </c>
      <c r="B2256" s="1">
        <v>41557</v>
      </c>
      <c r="C2256" s="2">
        <v>1660.88</v>
      </c>
      <c r="D2256" s="2">
        <v>1692.56</v>
      </c>
      <c r="E2256" s="2">
        <v>1660.88</v>
      </c>
      <c r="F2256" s="2">
        <v>1692.56</v>
      </c>
      <c r="G2256" s="2">
        <v>3362300000</v>
      </c>
      <c r="H2256" s="2">
        <f t="shared" si="1656"/>
        <v>13.108351917765999</v>
      </c>
      <c r="I2256" s="2">
        <f t="shared" si="1657"/>
        <v>1692.2784999999997</v>
      </c>
      <c r="J2256" s="2">
        <f t="shared" si="1658"/>
        <v>14.313767057222233</v>
      </c>
      <c r="K2256" s="2">
        <f t="shared" si="1659"/>
        <v>4.4800000000000182</v>
      </c>
      <c r="L2256" s="18">
        <v>0.14324999999999999</v>
      </c>
      <c r="M2256" s="19">
        <v>10.119296096451754</v>
      </c>
      <c r="N2256" s="4">
        <f t="shared" si="1670"/>
        <v>36.159999999999854</v>
      </c>
      <c r="O2256" s="4">
        <f t="shared" si="1660"/>
        <v>18.582000000000015</v>
      </c>
      <c r="P2256" s="4">
        <f t="shared" si="1671"/>
        <v>-2.0566766917293222</v>
      </c>
      <c r="Q2256" s="4">
        <f t="shared" si="1684"/>
        <v>-0.28270344287950061</v>
      </c>
      <c r="R2256" s="18">
        <f t="shared" si="1672"/>
        <v>1654.473112781955</v>
      </c>
      <c r="S2256" s="2">
        <f t="shared" si="1673"/>
        <v>38.086887218044922</v>
      </c>
      <c r="T2256" s="22">
        <f t="shared" si="1661"/>
        <v>0</v>
      </c>
      <c r="U2256" s="29">
        <f t="shared" si="1674"/>
        <v>1660.8513546207432</v>
      </c>
      <c r="V2256" s="30">
        <f t="shared" si="1675"/>
        <v>31.708645379256723</v>
      </c>
      <c r="W2256" s="31">
        <f t="shared" si="1685"/>
        <v>0</v>
      </c>
      <c r="X2256" s="35">
        <f t="shared" si="1676"/>
        <v>1654.8790666666673</v>
      </c>
      <c r="Y2256" s="30">
        <f t="shared" si="1677"/>
        <v>37.680933333332632</v>
      </c>
      <c r="Z2256" s="31">
        <f t="shared" si="1686"/>
        <v>0</v>
      </c>
      <c r="AA2256" s="29">
        <f t="shared" si="1678"/>
        <v>1660.0152343071725</v>
      </c>
      <c r="AB2256" s="30">
        <f t="shared" si="1679"/>
        <v>32.544765692827468</v>
      </c>
      <c r="AC2256" s="31">
        <f t="shared" si="1687"/>
        <v>0</v>
      </c>
      <c r="AD2256" s="32">
        <f t="shared" si="1662"/>
        <v>-1</v>
      </c>
      <c r="AE2256" s="33">
        <f t="shared" si="1663"/>
        <v>-1</v>
      </c>
      <c r="AF2256" s="33">
        <f t="shared" si="1664"/>
        <v>0</v>
      </c>
      <c r="AG2256" s="33">
        <f t="shared" si="1665"/>
        <v>0</v>
      </c>
      <c r="AH2256" s="38">
        <f t="shared" si="1666"/>
        <v>-1</v>
      </c>
      <c r="AI2256" s="33">
        <f t="shared" si="1667"/>
        <v>-1</v>
      </c>
      <c r="AJ2256" s="39">
        <f t="shared" si="1668"/>
        <v>0</v>
      </c>
      <c r="AK2256" s="43">
        <f t="shared" si="1669"/>
        <v>0</v>
      </c>
      <c r="AL2256" s="4">
        <f t="shared" si="1688"/>
        <v>31.679999999999836</v>
      </c>
      <c r="AM2256" s="4">
        <f t="shared" si="1689"/>
        <v>32.544765692827468</v>
      </c>
      <c r="AN2256" s="4">
        <f t="shared" si="1690"/>
        <v>31.679999999999836</v>
      </c>
      <c r="AO2256" s="4">
        <f t="shared" si="1691"/>
        <v>0</v>
      </c>
      <c r="AP2256" s="4">
        <f t="shared" si="1692"/>
        <v>-0.86476569282763194</v>
      </c>
      <c r="AQ2256" s="4">
        <f t="shared" si="1693"/>
        <v>0.86476569282763194</v>
      </c>
      <c r="AR2256" s="4">
        <f t="shared" si="1680"/>
        <v>31.679999999999836</v>
      </c>
      <c r="AS2256">
        <f t="shared" si="1694"/>
        <v>31.679999999999836</v>
      </c>
      <c r="AT2256" s="6">
        <f t="shared" si="1695"/>
        <v>1</v>
      </c>
      <c r="AU2256" s="4">
        <f t="shared" si="1696"/>
        <v>-17.715261527727311</v>
      </c>
      <c r="AV2256" s="4">
        <f t="shared" si="1697"/>
        <v>-21.26070390354808</v>
      </c>
      <c r="AW2256">
        <f t="shared" si="1698"/>
        <v>1</v>
      </c>
      <c r="AX2256">
        <f t="shared" si="1699"/>
        <v>0</v>
      </c>
      <c r="AY2256">
        <f t="shared" si="1700"/>
        <v>0</v>
      </c>
      <c r="AZ2256" s="4">
        <f t="shared" si="1681"/>
        <v>-3.9100000000000006</v>
      </c>
      <c r="BA2256" s="4">
        <f t="shared" si="1701"/>
        <v>20.484999999999815</v>
      </c>
      <c r="BB2256" s="4">
        <f t="shared" si="1682"/>
        <v>20.789999999999889</v>
      </c>
      <c r="BC2256" s="4">
        <f t="shared" si="1683"/>
        <v>99.16400000000003</v>
      </c>
      <c r="BM2256">
        <f t="shared" si="1655"/>
        <v>1</v>
      </c>
    </row>
    <row r="2257" spans="1:65" x14ac:dyDescent="0.25">
      <c r="A2257">
        <v>258</v>
      </c>
      <c r="B2257" s="1">
        <v>41556</v>
      </c>
      <c r="C2257" s="2">
        <v>1656.99</v>
      </c>
      <c r="D2257" s="2">
        <v>1662.47</v>
      </c>
      <c r="E2257" s="2">
        <v>1646.47</v>
      </c>
      <c r="F2257" s="2">
        <v>1656.4</v>
      </c>
      <c r="G2257" s="2">
        <v>3577840000</v>
      </c>
      <c r="H2257" s="2">
        <f t="shared" si="1656"/>
        <v>11.573145351775944</v>
      </c>
      <c r="I2257" s="2">
        <f t="shared" si="1657"/>
        <v>1693.6950000000002</v>
      </c>
      <c r="J2257" s="2">
        <f t="shared" si="1658"/>
        <v>14.649449819020488</v>
      </c>
      <c r="K2257" s="2">
        <f t="shared" si="1659"/>
        <v>1.5399999999999636</v>
      </c>
      <c r="L2257" s="18">
        <v>0.17199999999999999</v>
      </c>
      <c r="M2257" s="19">
        <v>12.143250845454372</v>
      </c>
      <c r="N2257" s="4">
        <f t="shared" si="1670"/>
        <v>16</v>
      </c>
      <c r="O2257" s="4">
        <f t="shared" si="1660"/>
        <v>16.074000000000023</v>
      </c>
      <c r="P2257" s="4">
        <f t="shared" si="1671"/>
        <v>-1.9268872180451115</v>
      </c>
      <c r="Q2257" s="4">
        <f t="shared" si="1684"/>
        <v>-7.3449690402477438E-2</v>
      </c>
      <c r="R2257" s="18">
        <f t="shared" si="1672"/>
        <v>1654.1285338345865</v>
      </c>
      <c r="S2257" s="2">
        <f t="shared" si="1673"/>
        <v>2.2714661654135853</v>
      </c>
      <c r="T2257" s="22">
        <f t="shared" si="1661"/>
        <v>1</v>
      </c>
      <c r="U2257" s="29">
        <f t="shared" si="1674"/>
        <v>1657.135985874613</v>
      </c>
      <c r="V2257" s="30">
        <f t="shared" si="1675"/>
        <v>0.73598587461287934</v>
      </c>
      <c r="W2257" s="31">
        <f t="shared" si="1685"/>
        <v>1</v>
      </c>
      <c r="X2257" s="35">
        <f t="shared" si="1676"/>
        <v>1654.1509333333343</v>
      </c>
      <c r="Y2257" s="30">
        <f t="shared" si="1677"/>
        <v>2.2490666666658399</v>
      </c>
      <c r="Z2257" s="31">
        <f t="shared" si="1686"/>
        <v>1</v>
      </c>
      <c r="AA2257" s="29">
        <f t="shared" si="1678"/>
        <v>1656.7180785188339</v>
      </c>
      <c r="AB2257" s="30">
        <f t="shared" si="1679"/>
        <v>0.31807851883377225</v>
      </c>
      <c r="AC2257" s="31">
        <f t="shared" si="1687"/>
        <v>1</v>
      </c>
      <c r="AD2257" s="32">
        <f t="shared" si="1662"/>
        <v>1</v>
      </c>
      <c r="AE2257" s="33">
        <f t="shared" si="1663"/>
        <v>0</v>
      </c>
      <c r="AF2257" s="33">
        <f t="shared" si="1664"/>
        <v>0</v>
      </c>
      <c r="AG2257" s="33">
        <f t="shared" si="1665"/>
        <v>0</v>
      </c>
      <c r="AH2257" s="38">
        <f t="shared" si="1666"/>
        <v>0</v>
      </c>
      <c r="AI2257" s="33">
        <f t="shared" si="1667"/>
        <v>0</v>
      </c>
      <c r="AJ2257" s="39">
        <f t="shared" si="1668"/>
        <v>0</v>
      </c>
      <c r="AK2257" s="43">
        <f t="shared" si="1669"/>
        <v>0</v>
      </c>
      <c r="AL2257" s="4">
        <f t="shared" si="1688"/>
        <v>5.4800000000000182</v>
      </c>
      <c r="AM2257" s="4">
        <f t="shared" si="1689"/>
        <v>5.7519214811661641</v>
      </c>
      <c r="AN2257" s="4">
        <f t="shared" si="1690"/>
        <v>5.4800000000000182</v>
      </c>
      <c r="AO2257" s="4">
        <f t="shared" si="1691"/>
        <v>-10.519999999999982</v>
      </c>
      <c r="AP2257" s="4">
        <f t="shared" si="1692"/>
        <v>10.248078518833836</v>
      </c>
      <c r="AQ2257" s="4">
        <f t="shared" si="1693"/>
        <v>10.248078518833836</v>
      </c>
      <c r="AR2257" s="4">
        <f t="shared" si="1680"/>
        <v>0.58999999999991815</v>
      </c>
      <c r="AS2257">
        <f t="shared" si="1694"/>
        <v>10.248078518833836</v>
      </c>
      <c r="AT2257" s="6">
        <f t="shared" si="1695"/>
        <v>0</v>
      </c>
      <c r="AU2257" s="4">
        <f t="shared" si="1696"/>
        <v>4.8569221101552653</v>
      </c>
      <c r="AV2257" s="4">
        <f t="shared" si="1697"/>
        <v>11.853250845454454</v>
      </c>
      <c r="AW2257">
        <f t="shared" si="1698"/>
        <v>0</v>
      </c>
      <c r="AX2257">
        <f t="shared" si="1699"/>
        <v>0</v>
      </c>
      <c r="AY2257">
        <f t="shared" si="1700"/>
        <v>0</v>
      </c>
      <c r="AZ2257" s="4">
        <f t="shared" si="1681"/>
        <v>6.94</v>
      </c>
      <c r="BA2257" s="4">
        <f t="shared" si="1701"/>
        <v>24.394999999999815</v>
      </c>
      <c r="BB2257" s="4">
        <f t="shared" si="1682"/>
        <v>22.093333333333224</v>
      </c>
      <c r="BC2257" s="4">
        <f t="shared" si="1683"/>
        <v>97.60799999999999</v>
      </c>
      <c r="BM2257">
        <f t="shared" si="1655"/>
        <v>0</v>
      </c>
    </row>
    <row r="2258" spans="1:65" x14ac:dyDescent="0.25">
      <c r="A2258">
        <v>257</v>
      </c>
      <c r="B2258" s="1">
        <v>41555</v>
      </c>
      <c r="C2258" s="2">
        <v>1676.22</v>
      </c>
      <c r="D2258" s="2">
        <v>1676.79</v>
      </c>
      <c r="E2258" s="2">
        <v>1655.03</v>
      </c>
      <c r="F2258" s="2">
        <v>1655.45</v>
      </c>
      <c r="G2258" s="2">
        <v>3569230000</v>
      </c>
      <c r="H2258" s="2">
        <f t="shared" si="1656"/>
        <v>7.3215785335009533</v>
      </c>
      <c r="I2258" s="2">
        <f t="shared" si="1657"/>
        <v>1694.8974999999998</v>
      </c>
      <c r="J2258" s="2">
        <f t="shared" si="1658"/>
        <v>11.81535774677223</v>
      </c>
      <c r="K2258" s="2">
        <f t="shared" si="1659"/>
        <v>0.10000000000013642</v>
      </c>
      <c r="L2258" s="18">
        <v>0.18375</v>
      </c>
      <c r="M2258" s="19">
        <v>13.134783155642697</v>
      </c>
      <c r="N2258" s="4">
        <f t="shared" si="1670"/>
        <v>21.759999999999991</v>
      </c>
      <c r="O2258" s="4">
        <f t="shared" si="1660"/>
        <v>15.457000000000017</v>
      </c>
      <c r="P2258" s="4">
        <f t="shared" si="1671"/>
        <v>-1.3214661654135362</v>
      </c>
      <c r="Q2258" s="4">
        <f t="shared" si="1684"/>
        <v>0.37432275541795601</v>
      </c>
      <c r="R2258" s="18">
        <f t="shared" si="1672"/>
        <v>1675.5416015037592</v>
      </c>
      <c r="S2258" s="2">
        <f t="shared" si="1673"/>
        <v>20.091601503759193</v>
      </c>
      <c r="T2258" s="22">
        <f t="shared" si="1661"/>
        <v>0</v>
      </c>
      <c r="U2258" s="29">
        <f t="shared" si="1674"/>
        <v>1676.5792199061034</v>
      </c>
      <c r="V2258" s="30">
        <f t="shared" si="1675"/>
        <v>21.129219906103344</v>
      </c>
      <c r="W2258" s="31">
        <f t="shared" si="1685"/>
        <v>0</v>
      </c>
      <c r="X2258" s="35">
        <f t="shared" si="1676"/>
        <v>1679.0752000000002</v>
      </c>
      <c r="Y2258" s="30">
        <f t="shared" si="1677"/>
        <v>23.625200000000177</v>
      </c>
      <c r="Z2258" s="31">
        <f t="shared" si="1686"/>
        <v>0</v>
      </c>
      <c r="AA2258" s="29">
        <f t="shared" si="1678"/>
        <v>1676.9286571192488</v>
      </c>
      <c r="AB2258" s="30">
        <f t="shared" si="1679"/>
        <v>21.478657119248737</v>
      </c>
      <c r="AC2258" s="31">
        <f t="shared" si="1687"/>
        <v>0</v>
      </c>
      <c r="AD2258" s="32">
        <f t="shared" si="1662"/>
        <v>-1</v>
      </c>
      <c r="AE2258" s="33">
        <f t="shared" si="1663"/>
        <v>0</v>
      </c>
      <c r="AF2258" s="33">
        <f t="shared" si="1664"/>
        <v>0</v>
      </c>
      <c r="AG2258" s="33">
        <f t="shared" si="1665"/>
        <v>0</v>
      </c>
      <c r="AH2258" s="38">
        <f t="shared" si="1666"/>
        <v>0</v>
      </c>
      <c r="AI2258" s="33">
        <f t="shared" si="1667"/>
        <v>0</v>
      </c>
      <c r="AJ2258" s="39">
        <f t="shared" si="1668"/>
        <v>0</v>
      </c>
      <c r="AK2258" s="43">
        <f t="shared" si="1669"/>
        <v>0</v>
      </c>
      <c r="AL2258" s="4">
        <f t="shared" si="1688"/>
        <v>0.56999999999993634</v>
      </c>
      <c r="AM2258" s="4">
        <f t="shared" si="1689"/>
        <v>-0.13865711924881907</v>
      </c>
      <c r="AN2258" s="4">
        <f t="shared" si="1690"/>
        <v>0.13865711924881907</v>
      </c>
      <c r="AO2258" s="4">
        <f t="shared" si="1691"/>
        <v>-21.190000000000055</v>
      </c>
      <c r="AP2258" s="4">
        <f t="shared" si="1692"/>
        <v>21.89865711924881</v>
      </c>
      <c r="AQ2258" s="4">
        <f t="shared" si="1693"/>
        <v>21.190000000000055</v>
      </c>
      <c r="AR2258" s="4">
        <f t="shared" si="1680"/>
        <v>20.769999999999982</v>
      </c>
      <c r="AS2258">
        <f t="shared" si="1694"/>
        <v>21.190000000000055</v>
      </c>
      <c r="AT2258" s="6">
        <f t="shared" si="1695"/>
        <v>1</v>
      </c>
      <c r="AU2258" s="4">
        <f t="shared" si="1696"/>
        <v>-7.3026852675989087</v>
      </c>
      <c r="AV2258" s="4">
        <f t="shared" si="1697"/>
        <v>-7.3352168443572845</v>
      </c>
      <c r="AW2258">
        <f t="shared" si="1698"/>
        <v>1</v>
      </c>
      <c r="AX2258">
        <f t="shared" si="1699"/>
        <v>0</v>
      </c>
      <c r="AY2258">
        <f t="shared" si="1700"/>
        <v>0</v>
      </c>
      <c r="AZ2258" s="4">
        <f t="shared" si="1681"/>
        <v>-3.9100000000000006</v>
      </c>
      <c r="BA2258" s="4">
        <f t="shared" si="1701"/>
        <v>17.454999999999814</v>
      </c>
      <c r="BB2258" s="4">
        <f t="shared" si="1682"/>
        <v>22.093333333333224</v>
      </c>
      <c r="BC2258" s="4">
        <f t="shared" si="1683"/>
        <v>105.3</v>
      </c>
      <c r="BM2258">
        <f t="shared" si="1655"/>
        <v>0</v>
      </c>
    </row>
    <row r="2259" spans="1:65" x14ac:dyDescent="0.25">
      <c r="A2259">
        <v>256</v>
      </c>
      <c r="B2259" s="1">
        <v>41554</v>
      </c>
      <c r="C2259" s="2">
        <v>1687.15</v>
      </c>
      <c r="D2259" s="2">
        <v>1687.15</v>
      </c>
      <c r="E2259" s="2">
        <v>1674.7</v>
      </c>
      <c r="F2259" s="2">
        <v>1676.12</v>
      </c>
      <c r="G2259" s="2">
        <v>2678490000</v>
      </c>
      <c r="H2259" s="2">
        <f t="shared" si="1656"/>
        <v>7.2102384765615382</v>
      </c>
      <c r="I2259" s="2">
        <f t="shared" si="1657"/>
        <v>1694.8419999999999</v>
      </c>
      <c r="J2259" s="2">
        <f t="shared" si="1658"/>
        <v>10.127139098273995</v>
      </c>
      <c r="K2259" s="2">
        <f t="shared" si="1659"/>
        <v>-3.3499999999999091</v>
      </c>
      <c r="L2259" s="18">
        <v>0.16750000000000001</v>
      </c>
      <c r="M2259" s="19">
        <v>12.075925854261866</v>
      </c>
      <c r="N2259" s="4">
        <f t="shared" si="1670"/>
        <v>15.799999999999955</v>
      </c>
      <c r="O2259" s="4">
        <f t="shared" si="1660"/>
        <v>14.55400000000002</v>
      </c>
      <c r="P2259" s="4">
        <f t="shared" si="1671"/>
        <v>-0.57839849624060458</v>
      </c>
      <c r="Q2259" s="4">
        <f t="shared" si="1684"/>
        <v>0.92107668231611772</v>
      </c>
      <c r="R2259" s="18">
        <f t="shared" si="1672"/>
        <v>1690.5566466165415</v>
      </c>
      <c r="S2259" s="2">
        <f t="shared" si="1673"/>
        <v>14.436646616541566</v>
      </c>
      <c r="T2259" s="22">
        <f t="shared" si="1661"/>
        <v>0</v>
      </c>
      <c r="U2259" s="29">
        <f t="shared" si="1674"/>
        <v>1687.6869966275572</v>
      </c>
      <c r="V2259" s="30">
        <f t="shared" si="1675"/>
        <v>11.566996627557273</v>
      </c>
      <c r="W2259" s="31">
        <f t="shared" si="1685"/>
        <v>0</v>
      </c>
      <c r="X2259" s="35">
        <f t="shared" si="1676"/>
        <v>1682.7686666666668</v>
      </c>
      <c r="Y2259" s="30">
        <f t="shared" si="1677"/>
        <v>6.6486666666669407</v>
      </c>
      <c r="Z2259" s="31">
        <f t="shared" si="1686"/>
        <v>1</v>
      </c>
      <c r="AA2259" s="29">
        <f t="shared" si="1678"/>
        <v>1686.9984304330326</v>
      </c>
      <c r="AB2259" s="30">
        <f t="shared" si="1679"/>
        <v>10.87843043303269</v>
      </c>
      <c r="AC2259" s="31">
        <f t="shared" si="1687"/>
        <v>0</v>
      </c>
      <c r="AD2259" s="32">
        <f t="shared" si="1662"/>
        <v>-1</v>
      </c>
      <c r="AE2259" s="33">
        <f t="shared" si="1663"/>
        <v>0</v>
      </c>
      <c r="AF2259" s="33">
        <f t="shared" si="1664"/>
        <v>0</v>
      </c>
      <c r="AG2259" s="33">
        <f t="shared" si="1665"/>
        <v>0</v>
      </c>
      <c r="AH2259" s="38">
        <f t="shared" si="1666"/>
        <v>-1</v>
      </c>
      <c r="AI2259" s="33">
        <f t="shared" si="1667"/>
        <v>0</v>
      </c>
      <c r="AJ2259" s="39">
        <f t="shared" si="1668"/>
        <v>0</v>
      </c>
      <c r="AK2259" s="43">
        <f t="shared" si="1669"/>
        <v>0</v>
      </c>
      <c r="AL2259" s="4">
        <f t="shared" si="1688"/>
        <v>0</v>
      </c>
      <c r="AM2259" s="4">
        <f t="shared" si="1689"/>
        <v>0.15156956696750967</v>
      </c>
      <c r="AN2259" s="4">
        <f t="shared" si="1690"/>
        <v>0</v>
      </c>
      <c r="AO2259" s="4">
        <f t="shared" si="1691"/>
        <v>-12.450000000000045</v>
      </c>
      <c r="AP2259" s="4">
        <f t="shared" si="1692"/>
        <v>12.298430433032536</v>
      </c>
      <c r="AQ2259" s="4">
        <f t="shared" si="1693"/>
        <v>12.298430433032536</v>
      </c>
      <c r="AR2259" s="4">
        <f t="shared" si="1680"/>
        <v>11.0300000000002</v>
      </c>
      <c r="AS2259">
        <f t="shared" si="1694"/>
        <v>12.298430433032536</v>
      </c>
      <c r="AT2259" s="6">
        <f t="shared" si="1695"/>
        <v>1</v>
      </c>
      <c r="AU2259" s="4">
        <f t="shared" si="1696"/>
        <v>-1.3651847161815986</v>
      </c>
      <c r="AV2259" s="4">
        <f t="shared" si="1697"/>
        <v>1.3459258542616663</v>
      </c>
      <c r="AW2259">
        <f t="shared" si="1698"/>
        <v>0</v>
      </c>
      <c r="AX2259">
        <f t="shared" si="1699"/>
        <v>1</v>
      </c>
      <c r="AY2259">
        <f t="shared" si="1700"/>
        <v>0</v>
      </c>
      <c r="AZ2259" s="4">
        <f t="shared" si="1681"/>
        <v>-3.9100000000000006</v>
      </c>
      <c r="BA2259" s="4">
        <f t="shared" si="1701"/>
        <v>21.364999999999814</v>
      </c>
      <c r="BB2259" s="4">
        <f t="shared" si="1682"/>
        <v>22.093333333333224</v>
      </c>
      <c r="BC2259" s="4">
        <f t="shared" si="1683"/>
        <v>109.67200000000003</v>
      </c>
      <c r="BM2259">
        <f t="shared" si="1655"/>
        <v>0</v>
      </c>
    </row>
    <row r="2260" spans="1:65" x14ac:dyDescent="0.25">
      <c r="A2260">
        <v>255</v>
      </c>
      <c r="B2260" s="1">
        <v>41551</v>
      </c>
      <c r="C2260" s="2">
        <v>1678.79</v>
      </c>
      <c r="D2260" s="2">
        <v>1691.94</v>
      </c>
      <c r="E2260" s="2">
        <v>1677.33</v>
      </c>
      <c r="F2260" s="2">
        <v>1690.5</v>
      </c>
      <c r="G2260" s="2">
        <v>2880270000</v>
      </c>
      <c r="H2260" s="2">
        <f t="shared" si="1656"/>
        <v>9.4962895678025472</v>
      </c>
      <c r="I2260" s="2">
        <f t="shared" si="1657"/>
        <v>1693.327</v>
      </c>
      <c r="J2260" s="2">
        <f t="shared" si="1658"/>
        <v>10.709814719022461</v>
      </c>
      <c r="K2260" s="2">
        <f t="shared" si="1659"/>
        <v>0.12999999999988177</v>
      </c>
      <c r="L2260" s="18">
        <v>0.1328</v>
      </c>
      <c r="M2260" s="19">
        <v>9.5071701885660325</v>
      </c>
      <c r="N2260" s="4">
        <f t="shared" si="1670"/>
        <v>14.610000000000127</v>
      </c>
      <c r="O2260" s="4">
        <f t="shared" si="1660"/>
        <v>14.408000000000039</v>
      </c>
      <c r="P2260" s="4">
        <f t="shared" si="1671"/>
        <v>5.664661654135144E-2</v>
      </c>
      <c r="Q2260" s="4">
        <f t="shared" si="1684"/>
        <v>1.3769144296332689</v>
      </c>
      <c r="R2260" s="18">
        <f t="shared" si="1672"/>
        <v>1679.3542932330829</v>
      </c>
      <c r="S2260" s="2">
        <f t="shared" si="1673"/>
        <v>11.145706766917101</v>
      </c>
      <c r="T2260" s="22">
        <f t="shared" si="1661"/>
        <v>0</v>
      </c>
      <c r="U2260" s="29">
        <f t="shared" si="1674"/>
        <v>1679.4235626138325</v>
      </c>
      <c r="V2260" s="30">
        <f t="shared" si="1675"/>
        <v>11.076437386167527</v>
      </c>
      <c r="W2260" s="31">
        <f t="shared" si="1685"/>
        <v>0</v>
      </c>
      <c r="X2260" s="35">
        <f t="shared" si="1676"/>
        <v>1679.2895999999998</v>
      </c>
      <c r="Y2260" s="30">
        <f t="shared" si="1677"/>
        <v>11.210400000000163</v>
      </c>
      <c r="Z2260" s="31">
        <f t="shared" si="1686"/>
        <v>0</v>
      </c>
      <c r="AA2260" s="29">
        <f t="shared" si="1678"/>
        <v>1679.4048078478959</v>
      </c>
      <c r="AB2260" s="30">
        <f t="shared" si="1679"/>
        <v>11.095192152104119</v>
      </c>
      <c r="AC2260" s="31">
        <f t="shared" si="1687"/>
        <v>0</v>
      </c>
      <c r="AD2260" s="32">
        <f t="shared" si="1662"/>
        <v>-1</v>
      </c>
      <c r="AE2260" s="33">
        <f t="shared" si="1663"/>
        <v>0</v>
      </c>
      <c r="AF2260" s="33">
        <f t="shared" si="1664"/>
        <v>0</v>
      </c>
      <c r="AG2260" s="33">
        <f t="shared" si="1665"/>
        <v>0</v>
      </c>
      <c r="AH2260" s="38">
        <f t="shared" si="1666"/>
        <v>-1</v>
      </c>
      <c r="AI2260" s="33">
        <f t="shared" si="1667"/>
        <v>-1</v>
      </c>
      <c r="AJ2260" s="39">
        <f t="shared" si="1668"/>
        <v>-1</v>
      </c>
      <c r="AK2260" s="43">
        <f t="shared" si="1669"/>
        <v>0</v>
      </c>
      <c r="AL2260" s="4">
        <f t="shared" si="1688"/>
        <v>13.150000000000091</v>
      </c>
      <c r="AM2260" s="4">
        <f t="shared" si="1689"/>
        <v>12.535192152104173</v>
      </c>
      <c r="AN2260" s="4">
        <f t="shared" si="1690"/>
        <v>12.535192152104173</v>
      </c>
      <c r="AO2260" s="4">
        <f t="shared" si="1691"/>
        <v>-1.4600000000000364</v>
      </c>
      <c r="AP2260" s="4">
        <f t="shared" si="1692"/>
        <v>2.0748078478959542</v>
      </c>
      <c r="AQ2260" s="4">
        <f t="shared" si="1693"/>
        <v>1.4600000000000364</v>
      </c>
      <c r="AR2260" s="4">
        <f t="shared" si="1680"/>
        <v>11.710000000000036</v>
      </c>
      <c r="AS2260">
        <f t="shared" si="1694"/>
        <v>12.535192152104173</v>
      </c>
      <c r="AT2260" s="6">
        <f t="shared" si="1695"/>
        <v>1</v>
      </c>
      <c r="AU2260" s="4">
        <f t="shared" si="1696"/>
        <v>-0.62644524861818418</v>
      </c>
      <c r="AV2260" s="4">
        <f t="shared" si="1697"/>
        <v>-1.9028298114340039</v>
      </c>
      <c r="AW2260">
        <f t="shared" si="1698"/>
        <v>1</v>
      </c>
      <c r="AX2260">
        <f t="shared" si="1699"/>
        <v>0</v>
      </c>
      <c r="AY2260">
        <f t="shared" si="1700"/>
        <v>0</v>
      </c>
      <c r="AZ2260" s="4">
        <f t="shared" si="1681"/>
        <v>-3.9100000000000006</v>
      </c>
      <c r="BA2260" s="4">
        <f t="shared" si="1701"/>
        <v>25.274999999999814</v>
      </c>
      <c r="BB2260" s="4">
        <f t="shared" si="1682"/>
        <v>22.093333333333224</v>
      </c>
      <c r="BC2260" s="4">
        <f t="shared" si="1683"/>
        <v>106.32799999999997</v>
      </c>
      <c r="BM2260">
        <f t="shared" si="1655"/>
        <v>1</v>
      </c>
    </row>
    <row r="2261" spans="1:65" x14ac:dyDescent="0.25">
      <c r="A2261">
        <v>254</v>
      </c>
      <c r="B2261" s="1">
        <v>41550</v>
      </c>
      <c r="C2261" s="2">
        <v>1692.35</v>
      </c>
      <c r="D2261" s="2">
        <v>1692.35</v>
      </c>
      <c r="E2261" s="2">
        <v>1670.36</v>
      </c>
      <c r="F2261" s="2">
        <v>1678.66</v>
      </c>
      <c r="G2261" s="2">
        <v>3279650000</v>
      </c>
      <c r="H2261" s="2">
        <f t="shared" si="1656"/>
        <v>11.775608925043143</v>
      </c>
      <c r="I2261" s="2">
        <f t="shared" si="1657"/>
        <v>1692.2595000000001</v>
      </c>
      <c r="J2261" s="2">
        <f t="shared" si="1658"/>
        <v>12.977051647954751</v>
      </c>
      <c r="K2261" s="2">
        <f t="shared" si="1659"/>
        <v>-1.5199999999999818</v>
      </c>
      <c r="L2261" s="18">
        <v>0.14334999999999998</v>
      </c>
      <c r="M2261" s="19">
        <v>10.355432089987817</v>
      </c>
      <c r="N2261" s="4">
        <f t="shared" si="1670"/>
        <v>23.509999999999991</v>
      </c>
      <c r="O2261" s="4">
        <f t="shared" si="1660"/>
        <v>14.581000000000017</v>
      </c>
      <c r="P2261" s="4">
        <f t="shared" si="1671"/>
        <v>0.69429323308270396</v>
      </c>
      <c r="Q2261" s="4">
        <f t="shared" si="1684"/>
        <v>1.6245195226474602</v>
      </c>
      <c r="R2261" s="18">
        <f t="shared" si="1672"/>
        <v>1695.3370451127819</v>
      </c>
      <c r="S2261" s="2">
        <f t="shared" si="1673"/>
        <v>16.677045112781798</v>
      </c>
      <c r="T2261" s="22">
        <f t="shared" si="1661"/>
        <v>0</v>
      </c>
      <c r="U2261" s="29">
        <f t="shared" si="1674"/>
        <v>1693.1072390875911</v>
      </c>
      <c r="V2261" s="30">
        <f t="shared" si="1675"/>
        <v>14.447239087591015</v>
      </c>
      <c r="W2261" s="31">
        <f t="shared" si="1685"/>
        <v>0</v>
      </c>
      <c r="X2261" s="35">
        <f t="shared" si="1676"/>
        <v>1695.2482666666665</v>
      </c>
      <c r="Y2261" s="30">
        <f t="shared" si="1677"/>
        <v>16.588266666666414</v>
      </c>
      <c r="Z2261" s="31">
        <f t="shared" si="1686"/>
        <v>0</v>
      </c>
      <c r="AA2261" s="29">
        <f t="shared" si="1678"/>
        <v>1693.4069829486616</v>
      </c>
      <c r="AB2261" s="30">
        <f t="shared" si="1679"/>
        <v>14.746982948661525</v>
      </c>
      <c r="AC2261" s="31">
        <f t="shared" si="1687"/>
        <v>0</v>
      </c>
      <c r="AD2261" s="32">
        <f t="shared" si="1662"/>
        <v>-1</v>
      </c>
      <c r="AE2261" s="33">
        <f t="shared" si="1663"/>
        <v>-1</v>
      </c>
      <c r="AF2261" s="33">
        <f t="shared" si="1664"/>
        <v>-1</v>
      </c>
      <c r="AG2261" s="33">
        <f t="shared" si="1665"/>
        <v>0</v>
      </c>
      <c r="AH2261" s="38">
        <f t="shared" si="1666"/>
        <v>-1</v>
      </c>
      <c r="AI2261" s="33">
        <f t="shared" si="1667"/>
        <v>-1</v>
      </c>
      <c r="AJ2261" s="39">
        <f t="shared" si="1668"/>
        <v>-1</v>
      </c>
      <c r="AK2261" s="43">
        <f t="shared" si="1669"/>
        <v>-1</v>
      </c>
      <c r="AL2261" s="4">
        <f t="shared" si="1688"/>
        <v>0</v>
      </c>
      <c r="AM2261" s="4">
        <f t="shared" si="1689"/>
        <v>-1.0569829486616982</v>
      </c>
      <c r="AN2261" s="4">
        <f t="shared" si="1690"/>
        <v>1.0569829486616982</v>
      </c>
      <c r="AO2261" s="4">
        <f t="shared" si="1691"/>
        <v>-21.990000000000009</v>
      </c>
      <c r="AP2261" s="4">
        <f t="shared" si="1692"/>
        <v>23.046982948661707</v>
      </c>
      <c r="AQ2261" s="4">
        <f t="shared" si="1693"/>
        <v>21.990000000000009</v>
      </c>
      <c r="AR2261" s="4">
        <f t="shared" si="1680"/>
        <v>13.689999999999827</v>
      </c>
      <c r="AS2261">
        <f t="shared" si="1694"/>
        <v>21.990000000000009</v>
      </c>
      <c r="AT2261" s="6">
        <f t="shared" si="1695"/>
        <v>1</v>
      </c>
      <c r="AU2261" s="4">
        <f t="shared" si="1696"/>
        <v>-11.299476739021479</v>
      </c>
      <c r="AV2261" s="4">
        <f t="shared" si="1697"/>
        <v>-3.0345679100120106</v>
      </c>
      <c r="AW2261">
        <f t="shared" si="1698"/>
        <v>1</v>
      </c>
      <c r="AX2261">
        <f t="shared" si="1699"/>
        <v>0</v>
      </c>
      <c r="AY2261">
        <f t="shared" si="1700"/>
        <v>0</v>
      </c>
      <c r="AZ2261" s="4">
        <f t="shared" si="1681"/>
        <v>-3.9100000000000006</v>
      </c>
      <c r="BA2261" s="4">
        <f t="shared" si="1701"/>
        <v>29.184999999999814</v>
      </c>
      <c r="BB2261" s="4">
        <f t="shared" si="1682"/>
        <v>24.699999999999889</v>
      </c>
      <c r="BC2261" s="4">
        <f t="shared" si="1683"/>
        <v>111.75199999999995</v>
      </c>
      <c r="BM2261">
        <f t="shared" si="1655"/>
        <v>1</v>
      </c>
    </row>
    <row r="2262" spans="1:65" x14ac:dyDescent="0.25">
      <c r="A2262">
        <v>253</v>
      </c>
      <c r="B2262" s="1">
        <v>41549</v>
      </c>
      <c r="C2262" s="2">
        <v>1691.9</v>
      </c>
      <c r="D2262" s="2">
        <v>1693.87</v>
      </c>
      <c r="E2262" s="2">
        <v>1680.34</v>
      </c>
      <c r="F2262" s="2">
        <v>1693.87</v>
      </c>
      <c r="G2262" s="2">
        <v>3148600000</v>
      </c>
      <c r="H2262" s="2">
        <f t="shared" si="1656"/>
        <v>14.789387185861786</v>
      </c>
      <c r="I2262" s="2">
        <f t="shared" si="1657"/>
        <v>1690.306</v>
      </c>
      <c r="J2262" s="2">
        <f t="shared" si="1658"/>
        <v>14.667942658808895</v>
      </c>
      <c r="K2262" s="2">
        <f t="shared" si="1659"/>
        <v>-3.0999999999999091</v>
      </c>
      <c r="L2262" s="18">
        <v>0.12859999999999999</v>
      </c>
      <c r="M2262" s="19">
        <v>9.2961071834595916</v>
      </c>
      <c r="N2262" s="4">
        <f t="shared" si="1670"/>
        <v>14.660000000000082</v>
      </c>
      <c r="O2262" s="4">
        <f t="shared" si="1660"/>
        <v>13.196000000000003</v>
      </c>
      <c r="P2262" s="4">
        <f t="shared" si="1671"/>
        <v>1.4670451127819519</v>
      </c>
      <c r="Q2262" s="4">
        <f t="shared" si="1684"/>
        <v>1.9416386861313857</v>
      </c>
      <c r="R2262" s="18">
        <f t="shared" si="1672"/>
        <v>1696.9927518796992</v>
      </c>
      <c r="S2262" s="2">
        <f t="shared" si="1673"/>
        <v>3.1227518796993081</v>
      </c>
      <c r="T2262" s="22">
        <f t="shared" si="1661"/>
        <v>1</v>
      </c>
      <c r="U2262" s="29">
        <f t="shared" si="1674"/>
        <v>1692.7462582893745</v>
      </c>
      <c r="V2262" s="30">
        <f t="shared" si="1675"/>
        <v>1.1237417106253815</v>
      </c>
      <c r="W2262" s="31">
        <f t="shared" si="1685"/>
        <v>1</v>
      </c>
      <c r="X2262" s="35">
        <f t="shared" si="1676"/>
        <v>1690.1596000000004</v>
      </c>
      <c r="Y2262" s="30">
        <f t="shared" si="1677"/>
        <v>3.7103999999994812</v>
      </c>
      <c r="Z2262" s="31">
        <f t="shared" si="1686"/>
        <v>1</v>
      </c>
      <c r="AA2262" s="29">
        <f t="shared" si="1678"/>
        <v>1692.3841261288621</v>
      </c>
      <c r="AB2262" s="30">
        <f t="shared" si="1679"/>
        <v>1.4858738711377555</v>
      </c>
      <c r="AC2262" s="31">
        <f t="shared" si="1687"/>
        <v>1</v>
      </c>
      <c r="AD2262" s="32">
        <f t="shared" si="1662"/>
        <v>1</v>
      </c>
      <c r="AE2262" s="33">
        <f t="shared" si="1663"/>
        <v>0</v>
      </c>
      <c r="AF2262" s="33">
        <f t="shared" si="1664"/>
        <v>1</v>
      </c>
      <c r="AG2262" s="33">
        <f t="shared" si="1665"/>
        <v>0</v>
      </c>
      <c r="AH2262" s="38">
        <f t="shared" si="1666"/>
        <v>1</v>
      </c>
      <c r="AI2262" s="33">
        <f t="shared" si="1667"/>
        <v>1</v>
      </c>
      <c r="AJ2262" s="39">
        <f t="shared" si="1668"/>
        <v>1</v>
      </c>
      <c r="AK2262" s="43">
        <f t="shared" si="1669"/>
        <v>1</v>
      </c>
      <c r="AL2262" s="4">
        <f t="shared" si="1688"/>
        <v>1.9699999999997999</v>
      </c>
      <c r="AM2262" s="4">
        <f t="shared" si="1689"/>
        <v>1.4858738711377555</v>
      </c>
      <c r="AN2262" s="4">
        <f t="shared" si="1690"/>
        <v>1.4858738711377555</v>
      </c>
      <c r="AO2262" s="4">
        <f t="shared" si="1691"/>
        <v>-11.560000000000173</v>
      </c>
      <c r="AP2262" s="4">
        <f t="shared" si="1692"/>
        <v>12.044126128862217</v>
      </c>
      <c r="AQ2262" s="4">
        <f t="shared" si="1693"/>
        <v>11.560000000000173</v>
      </c>
      <c r="AR2262" s="4">
        <f t="shared" si="1680"/>
        <v>1.9699999999997999</v>
      </c>
      <c r="AS2262">
        <f t="shared" si="1694"/>
        <v>11.560000000000173</v>
      </c>
      <c r="AT2262" s="6">
        <f t="shared" si="1695"/>
        <v>1</v>
      </c>
      <c r="AU2262" s="4">
        <f t="shared" si="1696"/>
        <v>-1.4532530373250516</v>
      </c>
      <c r="AV2262" s="4">
        <f t="shared" si="1697"/>
        <v>7.6261071834597915</v>
      </c>
      <c r="AW2262">
        <f t="shared" si="1698"/>
        <v>0</v>
      </c>
      <c r="AX2262">
        <f t="shared" si="1699"/>
        <v>1</v>
      </c>
      <c r="AY2262">
        <f t="shared" si="1700"/>
        <v>0</v>
      </c>
      <c r="AZ2262" s="4">
        <f t="shared" si="1681"/>
        <v>-3.9100000000000006</v>
      </c>
      <c r="BA2262" s="4">
        <f t="shared" si="1701"/>
        <v>33.094999999999814</v>
      </c>
      <c r="BB2262" s="4">
        <f t="shared" si="1682"/>
        <v>28.609999999999889</v>
      </c>
      <c r="BC2262" s="4">
        <f t="shared" si="1683"/>
        <v>111.57200000000003</v>
      </c>
      <c r="BM2262">
        <f t="shared" ref="BM2262:BM2325" si="1702">IF(AND(AK2262=0,AJ2262=0,AI2262=0),0,1)</f>
        <v>1</v>
      </c>
    </row>
    <row r="2263" spans="1:65" x14ac:dyDescent="0.25">
      <c r="A2263">
        <v>252</v>
      </c>
      <c r="B2263" s="1">
        <v>41548</v>
      </c>
      <c r="C2263" s="2">
        <v>1682.41</v>
      </c>
      <c r="D2263" s="2">
        <v>1696.55</v>
      </c>
      <c r="E2263" s="2">
        <v>1682.07</v>
      </c>
      <c r="F2263" s="2">
        <v>1695</v>
      </c>
      <c r="G2263" s="2">
        <v>3238690000</v>
      </c>
      <c r="H2263" s="2">
        <f t="shared" si="1656"/>
        <v>14.456018200812489</v>
      </c>
      <c r="I2263" s="2">
        <f t="shared" si="1657"/>
        <v>1687.7470000000001</v>
      </c>
      <c r="J2263" s="2">
        <f t="shared" si="1658"/>
        <v>15.334447796074262</v>
      </c>
      <c r="K2263" s="2">
        <f t="shared" si="1659"/>
        <v>0.86000000000012733</v>
      </c>
      <c r="L2263" s="18">
        <v>0.12254999999999999</v>
      </c>
      <c r="M2263" s="19">
        <v>8.7884756197174969</v>
      </c>
      <c r="N2263" s="4">
        <f t="shared" si="1670"/>
        <v>15</v>
      </c>
      <c r="O2263" s="4">
        <f t="shared" si="1660"/>
        <v>14.63900000000001</v>
      </c>
      <c r="P2263" s="4">
        <f t="shared" si="1671"/>
        <v>1.9927518796992478</v>
      </c>
      <c r="Q2263" s="4">
        <f t="shared" si="1684"/>
        <v>2.1698930496782776</v>
      </c>
      <c r="R2263" s="18">
        <f t="shared" si="1672"/>
        <v>1684.1794210526316</v>
      </c>
      <c r="S2263" s="2">
        <f t="shared" si="1673"/>
        <v>10.820578947368404</v>
      </c>
      <c r="T2263" s="22">
        <f t="shared" si="1661"/>
        <v>0</v>
      </c>
      <c r="U2263" s="29">
        <f t="shared" si="1674"/>
        <v>1683.2709289161187</v>
      </c>
      <c r="V2263" s="30">
        <f t="shared" si="1675"/>
        <v>11.729071083881308</v>
      </c>
      <c r="W2263" s="31">
        <f t="shared" si="1685"/>
        <v>0</v>
      </c>
      <c r="X2263" s="35">
        <f t="shared" si="1676"/>
        <v>1680.0062666666668</v>
      </c>
      <c r="Y2263" s="30">
        <f t="shared" si="1677"/>
        <v>14.993733333333239</v>
      </c>
      <c r="Z2263" s="31">
        <f t="shared" si="1686"/>
        <v>0</v>
      </c>
      <c r="AA2263" s="29">
        <f t="shared" si="1678"/>
        <v>1682.8138762011954</v>
      </c>
      <c r="AB2263" s="30">
        <f t="shared" si="1679"/>
        <v>12.186123798804601</v>
      </c>
      <c r="AC2263" s="31">
        <f t="shared" si="1687"/>
        <v>0</v>
      </c>
      <c r="AD2263" s="32">
        <f t="shared" si="1662"/>
        <v>-1</v>
      </c>
      <c r="AE2263" s="33">
        <f t="shared" si="1663"/>
        <v>-1</v>
      </c>
      <c r="AF2263" s="33">
        <f t="shared" si="1664"/>
        <v>-1</v>
      </c>
      <c r="AG2263" s="33">
        <f t="shared" si="1665"/>
        <v>-1</v>
      </c>
      <c r="AH2263" s="38">
        <f t="shared" si="1666"/>
        <v>-1</v>
      </c>
      <c r="AI2263" s="33">
        <f t="shared" si="1667"/>
        <v>-1</v>
      </c>
      <c r="AJ2263" s="39">
        <f t="shared" si="1668"/>
        <v>-1</v>
      </c>
      <c r="AK2263" s="43">
        <f t="shared" si="1669"/>
        <v>-1</v>
      </c>
      <c r="AL2263" s="4">
        <f t="shared" si="1688"/>
        <v>14.139999999999873</v>
      </c>
      <c r="AM2263" s="4">
        <f t="shared" si="1689"/>
        <v>13.736123798804556</v>
      </c>
      <c r="AN2263" s="4">
        <f t="shared" si="1690"/>
        <v>13.736123798804556</v>
      </c>
      <c r="AO2263" s="4">
        <f t="shared" si="1691"/>
        <v>-0.34000000000014552</v>
      </c>
      <c r="AP2263" s="4">
        <f t="shared" si="1692"/>
        <v>0.74387620119546227</v>
      </c>
      <c r="AQ2263" s="4">
        <f t="shared" si="1693"/>
        <v>0.34000000000014552</v>
      </c>
      <c r="AR2263" s="4">
        <f t="shared" si="1680"/>
        <v>12.589999999999918</v>
      </c>
      <c r="AS2263">
        <f t="shared" si="1694"/>
        <v>13.736123798804556</v>
      </c>
      <c r="AT2263" s="6">
        <f t="shared" si="1695"/>
        <v>1</v>
      </c>
      <c r="AU2263" s="4">
        <f t="shared" si="1696"/>
        <v>-1.4025371184073663</v>
      </c>
      <c r="AV2263" s="4">
        <f t="shared" si="1697"/>
        <v>-3.5015243802824214</v>
      </c>
      <c r="AW2263">
        <f t="shared" si="1698"/>
        <v>1</v>
      </c>
      <c r="AX2263">
        <f t="shared" si="1699"/>
        <v>0</v>
      </c>
      <c r="AY2263">
        <f t="shared" si="1700"/>
        <v>0</v>
      </c>
      <c r="AZ2263" s="4">
        <f t="shared" si="1681"/>
        <v>-3.9100000000000006</v>
      </c>
      <c r="BA2263" s="4">
        <f t="shared" si="1701"/>
        <v>37.004999999999818</v>
      </c>
      <c r="BB2263" s="4">
        <f t="shared" si="1682"/>
        <v>32.519999999999889</v>
      </c>
      <c r="BC2263" s="4">
        <f t="shared" si="1683"/>
        <v>107.77600000000002</v>
      </c>
      <c r="BM2263">
        <f t="shared" si="1702"/>
        <v>1</v>
      </c>
    </row>
    <row r="2264" spans="1:65" x14ac:dyDescent="0.25">
      <c r="A2264">
        <v>251</v>
      </c>
      <c r="B2264" s="1">
        <v>41547</v>
      </c>
      <c r="C2264" s="2">
        <v>1687.26</v>
      </c>
      <c r="D2264" s="2">
        <v>1687.26</v>
      </c>
      <c r="E2264" s="2">
        <v>1674.99</v>
      </c>
      <c r="F2264" s="2">
        <v>1681.55</v>
      </c>
      <c r="G2264" s="2">
        <v>3308630000</v>
      </c>
      <c r="H2264" s="2">
        <f t="shared" ref="H2264:H2327" si="1703">_xlfn.STDEV.S(C2264:C2273)</f>
        <v>12.784044917178777</v>
      </c>
      <c r="I2264" s="2">
        <f t="shared" ref="I2264:I2327" si="1704">AVERAGE(C2264:C2283)</f>
        <v>1685.4240000000002</v>
      </c>
      <c r="J2264" s="2">
        <f t="shared" ref="J2264:J2327" si="1705">_xlfn.STDEV.S(D2264:E2273)</f>
        <v>14.588001342126859</v>
      </c>
      <c r="K2264" s="2">
        <f t="shared" ref="K2264:K2327" si="1706">C2264-F2265</f>
        <v>-4.4900000000000091</v>
      </c>
      <c r="L2264" s="18">
        <v>0.14865</v>
      </c>
      <c r="M2264" s="19">
        <v>10.724857982954079</v>
      </c>
      <c r="N2264" s="4">
        <f t="shared" si="1670"/>
        <v>16.759999999999991</v>
      </c>
      <c r="O2264" s="4">
        <f t="shared" ref="O2264:O2327" si="1707">AVERAGE(N2264:N2273)</f>
        <v>13.931000000000017</v>
      </c>
      <c r="P2264" s="4">
        <f t="shared" si="1671"/>
        <v>2.6294210526315789</v>
      </c>
      <c r="Q2264" s="4">
        <f t="shared" si="1684"/>
        <v>2.2075100413295292</v>
      </c>
      <c r="R2264" s="18">
        <f t="shared" si="1672"/>
        <v>1695.2425488721804</v>
      </c>
      <c r="S2264" s="2">
        <f t="shared" si="1673"/>
        <v>13.692548872180396</v>
      </c>
      <c r="T2264" s="22">
        <f t="shared" ref="T2264:T2327" si="1708">IF(S2264&gt;M2265, 0, 1)</f>
        <v>0</v>
      </c>
      <c r="U2264" s="29">
        <f t="shared" si="1674"/>
        <v>1688.137845886167</v>
      </c>
      <c r="V2264" s="30">
        <f t="shared" si="1675"/>
        <v>6.5878458861670879</v>
      </c>
      <c r="W2264" s="31">
        <f t="shared" si="1685"/>
        <v>1</v>
      </c>
      <c r="X2264" s="35">
        <f t="shared" si="1676"/>
        <v>1687.9310666666665</v>
      </c>
      <c r="Y2264" s="30">
        <f t="shared" si="1677"/>
        <v>6.3810666666665838</v>
      </c>
      <c r="Z2264" s="31">
        <f t="shared" si="1686"/>
        <v>1</v>
      </c>
      <c r="AA2264" s="29">
        <f t="shared" si="1678"/>
        <v>1688.108896795437</v>
      </c>
      <c r="AB2264" s="30">
        <f t="shared" si="1679"/>
        <v>6.5588967954370219</v>
      </c>
      <c r="AC2264" s="31">
        <f t="shared" si="1687"/>
        <v>1</v>
      </c>
      <c r="AD2264" s="32">
        <f t="shared" ref="AD2264:AD2327" si="1709">IF(AC2264=1, 1, -1)</f>
        <v>1</v>
      </c>
      <c r="AE2264" s="33">
        <f t="shared" ref="AE2264:AE2327" si="1710">IF(AC2265=0,0,IF(0=AC2264,-1,AC2264))</f>
        <v>1</v>
      </c>
      <c r="AF2264" s="33">
        <f t="shared" ref="AF2264:AF2327" si="1711">IF(COUNTIF(AD2265:AD2268, "&lt;0")&gt;=2,0,IF(AC2264=1, 1, -1))</f>
        <v>1</v>
      </c>
      <c r="AG2264" s="33">
        <f t="shared" ref="AG2264:AG2327" si="1712">IF(COUNTIF(AD2265:AD2267, "&lt;0")&gt;=1,0,IF(AC2264=1, 1, -1))</f>
        <v>1</v>
      </c>
      <c r="AH2264" s="38">
        <f t="shared" ref="AH2264:AH2327" si="1713">IF(SUM(AC2265:AC2267)=0,0,IF(AC2264=1, 1, -1))</f>
        <v>1</v>
      </c>
      <c r="AI2264" s="33">
        <f t="shared" ref="AI2264:AI2327" si="1714">IF(COUNTIF(AD2265:AD2266, "&lt;0")&gt;=2,0,IF(AC2264=1, 1, -1))</f>
        <v>1</v>
      </c>
      <c r="AJ2264" s="39">
        <f t="shared" ref="AJ2264:AJ2327" si="1715">IF(COUNTIF(AD2265:AD2268, "&lt;0")&gt;=3,0,IF(AC2264=1, 1, -1))</f>
        <v>1</v>
      </c>
      <c r="AK2264" s="43">
        <f t="shared" ref="AK2264:AK2327" si="1716">IF(COUNTIF(AD2265:AD2267, "&lt;0")&gt;=2,0,IF(AC2264=1, 1, -1))</f>
        <v>1</v>
      </c>
      <c r="AL2264" s="4">
        <f t="shared" si="1688"/>
        <v>0</v>
      </c>
      <c r="AM2264" s="4">
        <f t="shared" si="1689"/>
        <v>-0.84889679543698549</v>
      </c>
      <c r="AN2264" s="4">
        <f t="shared" si="1690"/>
        <v>0.84889679543698549</v>
      </c>
      <c r="AO2264" s="4">
        <f t="shared" si="1691"/>
        <v>-12.269999999999982</v>
      </c>
      <c r="AP2264" s="4">
        <f t="shared" si="1692"/>
        <v>13.118896795436967</v>
      </c>
      <c r="AQ2264" s="4">
        <f t="shared" si="1693"/>
        <v>12.269999999999982</v>
      </c>
      <c r="AR2264" s="4">
        <f t="shared" si="1680"/>
        <v>5.7100000000000364</v>
      </c>
      <c r="AS2264">
        <f t="shared" si="1694"/>
        <v>12.269999999999982</v>
      </c>
      <c r="AT2264" s="6">
        <f t="shared" si="1695"/>
        <v>1</v>
      </c>
      <c r="AU2264" s="4">
        <f t="shared" si="1696"/>
        <v>-1.4105371479278066</v>
      </c>
      <c r="AV2264" s="4">
        <f t="shared" si="1697"/>
        <v>5.3148579829540425</v>
      </c>
      <c r="AW2264">
        <f t="shared" si="1698"/>
        <v>0</v>
      </c>
      <c r="AX2264">
        <f t="shared" si="1699"/>
        <v>1</v>
      </c>
      <c r="AY2264">
        <f t="shared" si="1700"/>
        <v>0</v>
      </c>
      <c r="AZ2264" s="4">
        <f t="shared" si="1681"/>
        <v>-3.9100000000000006</v>
      </c>
      <c r="BA2264" s="4">
        <f t="shared" si="1701"/>
        <v>40.914999999999822</v>
      </c>
      <c r="BB2264" s="4">
        <f t="shared" si="1682"/>
        <v>36.429999999999893</v>
      </c>
      <c r="BC2264" s="4">
        <f t="shared" si="1683"/>
        <v>109.71599999999998</v>
      </c>
      <c r="BM2264">
        <f t="shared" si="1702"/>
        <v>1</v>
      </c>
    </row>
    <row r="2265" spans="1:65" x14ac:dyDescent="0.25">
      <c r="A2265">
        <v>250</v>
      </c>
      <c r="B2265" s="1">
        <v>41544</v>
      </c>
      <c r="C2265" s="2">
        <v>1695.52</v>
      </c>
      <c r="D2265" s="2">
        <v>1695.52</v>
      </c>
      <c r="E2265" s="2">
        <v>1687.11</v>
      </c>
      <c r="F2265" s="2">
        <v>1691.75</v>
      </c>
      <c r="G2265" s="2">
        <v>2951700000</v>
      </c>
      <c r="H2265" s="2">
        <f t="shared" si="1703"/>
        <v>12.193244760020923</v>
      </c>
      <c r="I2265" s="2">
        <f t="shared" si="1704"/>
        <v>1683.0055</v>
      </c>
      <c r="J2265" s="2">
        <f t="shared" si="1705"/>
        <v>12.712625055018098</v>
      </c>
      <c r="K2265" s="2">
        <f t="shared" si="1706"/>
        <v>-3.1500000000000909</v>
      </c>
      <c r="L2265" s="18">
        <v>0.13034999999999999</v>
      </c>
      <c r="M2265" s="19">
        <v>9.4430111757149362</v>
      </c>
      <c r="N2265" s="4">
        <f t="shared" si="1670"/>
        <v>11.560000000000173</v>
      </c>
      <c r="O2265" s="4">
        <f t="shared" si="1707"/>
        <v>13.951000000000022</v>
      </c>
      <c r="P2265" s="4">
        <f t="shared" si="1671"/>
        <v>3.4925488721804521</v>
      </c>
      <c r="Q2265" s="4">
        <f t="shared" si="1684"/>
        <v>2.2508868876080679</v>
      </c>
      <c r="R2265" s="18">
        <f t="shared" si="1672"/>
        <v>1702.7172857142857</v>
      </c>
      <c r="S2265" s="2">
        <f t="shared" si="1673"/>
        <v>10.967285714285708</v>
      </c>
      <c r="T2265" s="22">
        <f t="shared" si="1708"/>
        <v>0</v>
      </c>
      <c r="U2265" s="29">
        <f t="shared" si="1674"/>
        <v>1696.3908700988954</v>
      </c>
      <c r="V2265" s="30">
        <f t="shared" si="1675"/>
        <v>4.6408700988954479</v>
      </c>
      <c r="W2265" s="31">
        <f t="shared" si="1685"/>
        <v>1</v>
      </c>
      <c r="X2265" s="35">
        <f t="shared" si="1676"/>
        <v>1694.2633333333333</v>
      </c>
      <c r="Y2265" s="30">
        <f t="shared" si="1677"/>
        <v>2.5133333333333212</v>
      </c>
      <c r="Z2265" s="31">
        <f t="shared" si="1686"/>
        <v>1</v>
      </c>
      <c r="AA2265" s="29">
        <f t="shared" si="1678"/>
        <v>1696.0930149517167</v>
      </c>
      <c r="AB2265" s="30">
        <f t="shared" si="1679"/>
        <v>4.3430149517166683</v>
      </c>
      <c r="AC2265" s="31">
        <f t="shared" si="1687"/>
        <v>1</v>
      </c>
      <c r="AD2265" s="32">
        <f t="shared" si="1709"/>
        <v>1</v>
      </c>
      <c r="AE2265" s="33">
        <f t="shared" si="1710"/>
        <v>1</v>
      </c>
      <c r="AF2265" s="33">
        <f t="shared" si="1711"/>
        <v>1</v>
      </c>
      <c r="AG2265" s="33">
        <f t="shared" si="1712"/>
        <v>1</v>
      </c>
      <c r="AH2265" s="38">
        <f t="shared" si="1713"/>
        <v>1</v>
      </c>
      <c r="AI2265" s="33">
        <f t="shared" si="1714"/>
        <v>1</v>
      </c>
      <c r="AJ2265" s="39">
        <f t="shared" si="1715"/>
        <v>1</v>
      </c>
      <c r="AK2265" s="43">
        <f t="shared" si="1716"/>
        <v>1</v>
      </c>
      <c r="AL2265" s="4">
        <f t="shared" si="1688"/>
        <v>0</v>
      </c>
      <c r="AM2265" s="4">
        <f t="shared" si="1689"/>
        <v>-0.57301495171668648</v>
      </c>
      <c r="AN2265" s="4">
        <f t="shared" si="1690"/>
        <v>0.57301495171668648</v>
      </c>
      <c r="AO2265" s="4">
        <f t="shared" si="1691"/>
        <v>-8.4100000000000819</v>
      </c>
      <c r="AP2265" s="4">
        <f t="shared" si="1692"/>
        <v>8.9830149517167683</v>
      </c>
      <c r="AQ2265" s="4">
        <f t="shared" si="1693"/>
        <v>8.4100000000000819</v>
      </c>
      <c r="AR2265" s="4">
        <f t="shared" si="1680"/>
        <v>3.7699999999999818</v>
      </c>
      <c r="AS2265">
        <f t="shared" si="1694"/>
        <v>8.4100000000000819</v>
      </c>
      <c r="AT2265" s="6">
        <f t="shared" si="1695"/>
        <v>0</v>
      </c>
      <c r="AU2265" s="4">
        <f t="shared" si="1696"/>
        <v>1.328324847094251</v>
      </c>
      <c r="AV2265" s="4">
        <f t="shared" si="1697"/>
        <v>5.9730111757149542</v>
      </c>
      <c r="AW2265">
        <f t="shared" si="1698"/>
        <v>0</v>
      </c>
      <c r="AX2265">
        <f t="shared" si="1699"/>
        <v>0</v>
      </c>
      <c r="AY2265">
        <f t="shared" si="1700"/>
        <v>0</v>
      </c>
      <c r="AZ2265" s="4">
        <f t="shared" si="1681"/>
        <v>6.94</v>
      </c>
      <c r="BA2265" s="4">
        <f t="shared" si="1701"/>
        <v>44.824999999999825</v>
      </c>
      <c r="BB2265" s="4">
        <f t="shared" si="1682"/>
        <v>40.339999999999897</v>
      </c>
      <c r="BC2265" s="4">
        <f t="shared" si="1683"/>
        <v>113.01999999999998</v>
      </c>
      <c r="BM2265">
        <f t="shared" si="1702"/>
        <v>1</v>
      </c>
    </row>
    <row r="2266" spans="1:65" x14ac:dyDescent="0.25">
      <c r="A2266">
        <v>249</v>
      </c>
      <c r="B2266" s="1">
        <v>41543</v>
      </c>
      <c r="C2266" s="2">
        <v>1694.05</v>
      </c>
      <c r="D2266" s="2">
        <v>1703.85</v>
      </c>
      <c r="E2266" s="2">
        <v>1693.11</v>
      </c>
      <c r="F2266" s="2">
        <v>1698.67</v>
      </c>
      <c r="G2266" s="2">
        <v>2813930000</v>
      </c>
      <c r="H2266" s="2">
        <f t="shared" si="1703"/>
        <v>13.45138076349207</v>
      </c>
      <c r="I2266" s="2">
        <f t="shared" si="1704"/>
        <v>1679.9044999999999</v>
      </c>
      <c r="J2266" s="2">
        <f t="shared" si="1705"/>
        <v>13.446399870362482</v>
      </c>
      <c r="K2266" s="2">
        <f t="shared" si="1706"/>
        <v>1.2799999999999727</v>
      </c>
      <c r="L2266" s="18">
        <v>0.11729999999999999</v>
      </c>
      <c r="M2266" s="19">
        <v>8.4681085626907251</v>
      </c>
      <c r="N2266" s="4">
        <f t="shared" si="1670"/>
        <v>11.079999999999927</v>
      </c>
      <c r="O2266" s="4">
        <f t="shared" si="1707"/>
        <v>13.446000000000003</v>
      </c>
      <c r="P2266" s="4">
        <f t="shared" si="1671"/>
        <v>4.0472857142857146</v>
      </c>
      <c r="Q2266" s="4">
        <f t="shared" si="1684"/>
        <v>2.2330002535782709</v>
      </c>
      <c r="R2266" s="18">
        <f t="shared" si="1672"/>
        <v>1697.228045112782</v>
      </c>
      <c r="S2266" s="2">
        <f t="shared" si="1673"/>
        <v>1.4419548872181167</v>
      </c>
      <c r="T2266" s="22">
        <f t="shared" si="1708"/>
        <v>1</v>
      </c>
      <c r="U2266" s="29">
        <f t="shared" si="1674"/>
        <v>1694.9317509000223</v>
      </c>
      <c r="V2266" s="30">
        <f t="shared" si="1675"/>
        <v>3.7382490999777929</v>
      </c>
      <c r="W2266" s="31">
        <f t="shared" si="1685"/>
        <v>1</v>
      </c>
      <c r="X2266" s="35">
        <f t="shared" si="1676"/>
        <v>1692.7513333333334</v>
      </c>
      <c r="Y2266" s="30">
        <f t="shared" si="1677"/>
        <v>5.9186666666666952</v>
      </c>
      <c r="Z2266" s="31">
        <f t="shared" si="1686"/>
        <v>1</v>
      </c>
      <c r="AA2266" s="29">
        <f t="shared" si="1678"/>
        <v>1694.626492440686</v>
      </c>
      <c r="AB2266" s="30">
        <f t="shared" si="1679"/>
        <v>4.0435075593140937</v>
      </c>
      <c r="AC2266" s="31">
        <f t="shared" si="1687"/>
        <v>1</v>
      </c>
      <c r="AD2266" s="32">
        <f t="shared" si="1709"/>
        <v>1</v>
      </c>
      <c r="AE2266" s="33">
        <f t="shared" si="1710"/>
        <v>1</v>
      </c>
      <c r="AF2266" s="33">
        <f t="shared" si="1711"/>
        <v>0</v>
      </c>
      <c r="AG2266" s="33">
        <f t="shared" si="1712"/>
        <v>0</v>
      </c>
      <c r="AH2266" s="38">
        <f t="shared" si="1713"/>
        <v>1</v>
      </c>
      <c r="AI2266" s="33">
        <f t="shared" si="1714"/>
        <v>1</v>
      </c>
      <c r="AJ2266" s="39">
        <f t="shared" si="1715"/>
        <v>1</v>
      </c>
      <c r="AK2266" s="43">
        <f t="shared" si="1716"/>
        <v>1</v>
      </c>
      <c r="AL2266" s="4">
        <f t="shared" si="1688"/>
        <v>9.7999999999999545</v>
      </c>
      <c r="AM2266" s="4">
        <f t="shared" si="1689"/>
        <v>9.22350755931393</v>
      </c>
      <c r="AN2266" s="4">
        <f t="shared" si="1690"/>
        <v>9.22350755931393</v>
      </c>
      <c r="AO2266" s="4">
        <f t="shared" si="1691"/>
        <v>-0.94000000000005457</v>
      </c>
      <c r="AP2266" s="4">
        <f t="shared" si="1692"/>
        <v>1.5164924406860791</v>
      </c>
      <c r="AQ2266" s="4">
        <f t="shared" si="1693"/>
        <v>0.94000000000005457</v>
      </c>
      <c r="AR2266" s="4">
        <f t="shared" si="1680"/>
        <v>4.6200000000001182</v>
      </c>
      <c r="AS2266">
        <f t="shared" si="1694"/>
        <v>9.22350755931393</v>
      </c>
      <c r="AT2266" s="6">
        <f t="shared" si="1695"/>
        <v>0</v>
      </c>
      <c r="AU2266" s="4">
        <f t="shared" si="1696"/>
        <v>0.4416697670222689</v>
      </c>
      <c r="AV2266" s="4">
        <f t="shared" si="1697"/>
        <v>4.1481085626906067</v>
      </c>
      <c r="AW2266">
        <f t="shared" si="1698"/>
        <v>0</v>
      </c>
      <c r="AX2266">
        <f t="shared" si="1699"/>
        <v>0</v>
      </c>
      <c r="AY2266">
        <f t="shared" si="1700"/>
        <v>0</v>
      </c>
      <c r="AZ2266" s="4">
        <f t="shared" si="1681"/>
        <v>6.94</v>
      </c>
      <c r="BA2266" s="4">
        <f t="shared" si="1701"/>
        <v>37.884999999999827</v>
      </c>
      <c r="BB2266" s="4">
        <f t="shared" si="1682"/>
        <v>33.399999999999899</v>
      </c>
      <c r="BC2266" s="4">
        <f t="shared" si="1683"/>
        <v>112.43199999999997</v>
      </c>
      <c r="BM2266">
        <f t="shared" si="1702"/>
        <v>1</v>
      </c>
    </row>
    <row r="2267" spans="1:65" x14ac:dyDescent="0.25">
      <c r="A2267">
        <v>248</v>
      </c>
      <c r="B2267" s="1">
        <v>41542</v>
      </c>
      <c r="C2267" s="2">
        <v>1698.02</v>
      </c>
      <c r="D2267" s="2">
        <v>1701.71</v>
      </c>
      <c r="E2267" s="2">
        <v>1691.88</v>
      </c>
      <c r="F2267" s="2">
        <v>1692.77</v>
      </c>
      <c r="G2267" s="2">
        <v>3148730000</v>
      </c>
      <c r="H2267" s="2">
        <f t="shared" si="1703"/>
        <v>13.912746513738952</v>
      </c>
      <c r="I2267" s="2">
        <f t="shared" si="1704"/>
        <v>1676.7144999999996</v>
      </c>
      <c r="J2267" s="2">
        <f t="shared" si="1705"/>
        <v>14.480640242824384</v>
      </c>
      <c r="K2267" s="2">
        <f t="shared" si="1706"/>
        <v>0.59999999999990905</v>
      </c>
      <c r="L2267" s="18">
        <v>0.11610000000000001</v>
      </c>
      <c r="M2267" s="19">
        <v>8.4045020229010436</v>
      </c>
      <c r="N2267" s="4">
        <f t="shared" si="1670"/>
        <v>9.8299999999999272</v>
      </c>
      <c r="O2267" s="4">
        <f t="shared" si="1707"/>
        <v>13.13900000000001</v>
      </c>
      <c r="P2267" s="4">
        <f t="shared" si="1671"/>
        <v>4.4580451127819538</v>
      </c>
      <c r="Q2267" s="4">
        <f t="shared" si="1684"/>
        <v>2.2608997436469003</v>
      </c>
      <c r="R2267" s="18">
        <f t="shared" si="1672"/>
        <v>1702.3501578947369</v>
      </c>
      <c r="S2267" s="2">
        <f t="shared" si="1673"/>
        <v>9.5801578947368853</v>
      </c>
      <c r="T2267" s="22">
        <f t="shared" si="1708"/>
        <v>0</v>
      </c>
      <c r="U2267" s="29">
        <f t="shared" si="1674"/>
        <v>1698.9005596438922</v>
      </c>
      <c r="V2267" s="30">
        <f t="shared" si="1675"/>
        <v>6.1305596438921839</v>
      </c>
      <c r="W2267" s="31">
        <f t="shared" si="1685"/>
        <v>1</v>
      </c>
      <c r="X2267" s="35">
        <f t="shared" si="1676"/>
        <v>1695.4311999999995</v>
      </c>
      <c r="Y2267" s="30">
        <f t="shared" si="1677"/>
        <v>2.6611999999995533</v>
      </c>
      <c r="Z2267" s="31">
        <f t="shared" si="1686"/>
        <v>1</v>
      </c>
      <c r="AA2267" s="29">
        <f t="shared" si="1678"/>
        <v>1698.414849293747</v>
      </c>
      <c r="AB2267" s="30">
        <f t="shared" si="1679"/>
        <v>5.6448492937470292</v>
      </c>
      <c r="AC2267" s="31">
        <f t="shared" si="1687"/>
        <v>1</v>
      </c>
      <c r="AD2267" s="32">
        <f t="shared" si="1709"/>
        <v>1</v>
      </c>
      <c r="AE2267" s="33">
        <f t="shared" si="1710"/>
        <v>1</v>
      </c>
      <c r="AF2267" s="33">
        <f t="shared" si="1711"/>
        <v>0</v>
      </c>
      <c r="AG2267" s="33">
        <f t="shared" si="1712"/>
        <v>0</v>
      </c>
      <c r="AH2267" s="38">
        <f t="shared" si="1713"/>
        <v>1</v>
      </c>
      <c r="AI2267" s="33">
        <f t="shared" si="1714"/>
        <v>1</v>
      </c>
      <c r="AJ2267" s="39">
        <f t="shared" si="1715"/>
        <v>1</v>
      </c>
      <c r="AK2267" s="43">
        <f t="shared" si="1716"/>
        <v>0</v>
      </c>
      <c r="AL2267" s="4">
        <f t="shared" si="1688"/>
        <v>3.6900000000000546</v>
      </c>
      <c r="AM2267" s="4">
        <f t="shared" si="1689"/>
        <v>3.2951507062530254</v>
      </c>
      <c r="AN2267" s="4">
        <f t="shared" si="1690"/>
        <v>3.2951507062530254</v>
      </c>
      <c r="AO2267" s="4">
        <f t="shared" si="1691"/>
        <v>-6.1399999999998727</v>
      </c>
      <c r="AP2267" s="4">
        <f t="shared" si="1692"/>
        <v>6.5348492937469018</v>
      </c>
      <c r="AQ2267" s="4">
        <f t="shared" si="1693"/>
        <v>6.1399999999998727</v>
      </c>
      <c r="AR2267" s="4">
        <f t="shared" si="1680"/>
        <v>5.25</v>
      </c>
      <c r="AS2267">
        <f t="shared" si="1694"/>
        <v>6.1399999999998727</v>
      </c>
      <c r="AT2267" s="6">
        <f t="shared" si="1695"/>
        <v>0</v>
      </c>
      <c r="AU2267" s="4">
        <f t="shared" si="1696"/>
        <v>3.6880630641587366</v>
      </c>
      <c r="AV2267" s="4">
        <f t="shared" si="1697"/>
        <v>3.4545020229010435</v>
      </c>
      <c r="AW2267">
        <f t="shared" si="1698"/>
        <v>0</v>
      </c>
      <c r="AX2267">
        <f t="shared" si="1699"/>
        <v>0</v>
      </c>
      <c r="AY2267">
        <f t="shared" si="1700"/>
        <v>0</v>
      </c>
      <c r="AZ2267" s="4">
        <f t="shared" si="1681"/>
        <v>6.94</v>
      </c>
      <c r="BA2267" s="4">
        <f t="shared" si="1701"/>
        <v>30.944999999999826</v>
      </c>
      <c r="BB2267" s="4">
        <f t="shared" si="1682"/>
        <v>26.459999999999901</v>
      </c>
      <c r="BC2267" s="4">
        <f t="shared" si="1683"/>
        <v>114.01999999999998</v>
      </c>
      <c r="BM2267">
        <f t="shared" si="1702"/>
        <v>1</v>
      </c>
    </row>
    <row r="2268" spans="1:65" x14ac:dyDescent="0.25">
      <c r="A2268">
        <v>247</v>
      </c>
      <c r="B2268" s="1">
        <v>41541</v>
      </c>
      <c r="C2268" s="2">
        <v>1702.6</v>
      </c>
      <c r="D2268" s="2">
        <v>1707.63</v>
      </c>
      <c r="E2268" s="2">
        <v>1694.9</v>
      </c>
      <c r="F2268" s="2">
        <v>1697.42</v>
      </c>
      <c r="G2268" s="2">
        <v>3268930000</v>
      </c>
      <c r="H2268" s="2">
        <f t="shared" si="1703"/>
        <v>15.545520112095174</v>
      </c>
      <c r="I2268" s="2">
        <f t="shared" si="1704"/>
        <v>1674.4404999999999</v>
      </c>
      <c r="J2268" s="2">
        <f t="shared" si="1705"/>
        <v>15.580168864364239</v>
      </c>
      <c r="K2268" s="2">
        <f t="shared" si="1706"/>
        <v>0.75999999999999091</v>
      </c>
      <c r="L2268" s="18">
        <v>0.11774999999999999</v>
      </c>
      <c r="M2268" s="19">
        <v>8.5461417949205298</v>
      </c>
      <c r="N2268" s="4">
        <f t="shared" si="1670"/>
        <v>12.730000000000018</v>
      </c>
      <c r="O2268" s="4">
        <f t="shared" si="1707"/>
        <v>13.199000000000023</v>
      </c>
      <c r="P2268" s="4">
        <f t="shared" si="1671"/>
        <v>4.9301578947368405</v>
      </c>
      <c r="Q2268" s="4">
        <f t="shared" si="1684"/>
        <v>2.2578452407489964</v>
      </c>
      <c r="R2268" s="18">
        <f t="shared" si="1672"/>
        <v>1706.6994661654135</v>
      </c>
      <c r="S2268" s="2">
        <f t="shared" si="1673"/>
        <v>9.2794661654133961</v>
      </c>
      <c r="T2268" s="22">
        <f t="shared" si="1708"/>
        <v>0</v>
      </c>
      <c r="U2268" s="29">
        <f t="shared" si="1674"/>
        <v>1703.4810539755438</v>
      </c>
      <c r="V2268" s="30">
        <f t="shared" si="1675"/>
        <v>6.0610539755437003</v>
      </c>
      <c r="W2268" s="31">
        <f t="shared" si="1685"/>
        <v>1</v>
      </c>
      <c r="X2268" s="35">
        <f t="shared" si="1676"/>
        <v>1699.4623999999999</v>
      </c>
      <c r="Y2268" s="30">
        <f t="shared" si="1677"/>
        <v>2.0423999999998159</v>
      </c>
      <c r="Z2268" s="31">
        <f t="shared" si="1686"/>
        <v>1</v>
      </c>
      <c r="AA2268" s="29">
        <f t="shared" si="1678"/>
        <v>1702.9184424189675</v>
      </c>
      <c r="AB2268" s="30">
        <f t="shared" si="1679"/>
        <v>5.4984424189674428</v>
      </c>
      <c r="AC2268" s="31">
        <f t="shared" si="1687"/>
        <v>1</v>
      </c>
      <c r="AD2268" s="32">
        <f t="shared" si="1709"/>
        <v>1</v>
      </c>
      <c r="AE2268" s="33">
        <f t="shared" si="1710"/>
        <v>0</v>
      </c>
      <c r="AF2268" s="33">
        <f t="shared" si="1711"/>
        <v>0</v>
      </c>
      <c r="AG2268" s="33">
        <f t="shared" si="1712"/>
        <v>0</v>
      </c>
      <c r="AH2268" s="38">
        <f t="shared" si="1713"/>
        <v>1</v>
      </c>
      <c r="AI2268" s="33">
        <f t="shared" si="1714"/>
        <v>0</v>
      </c>
      <c r="AJ2268" s="39">
        <f t="shared" si="1715"/>
        <v>0</v>
      </c>
      <c r="AK2268" s="43">
        <f t="shared" si="1716"/>
        <v>0</v>
      </c>
      <c r="AL2268" s="4">
        <f t="shared" si="1688"/>
        <v>5.0300000000002001</v>
      </c>
      <c r="AM2268" s="4">
        <f t="shared" si="1689"/>
        <v>4.7115575810325936</v>
      </c>
      <c r="AN2268" s="4">
        <f t="shared" si="1690"/>
        <v>4.7115575810325936</v>
      </c>
      <c r="AO2268" s="4">
        <f t="shared" si="1691"/>
        <v>-7.6999999999998181</v>
      </c>
      <c r="AP2268" s="4">
        <f t="shared" si="1692"/>
        <v>8.0184424189674246</v>
      </c>
      <c r="AQ2268" s="4">
        <f t="shared" si="1693"/>
        <v>7.6999999999998181</v>
      </c>
      <c r="AR2268" s="4">
        <f t="shared" si="1680"/>
        <v>5.1799999999998363</v>
      </c>
      <c r="AS2268">
        <f t="shared" si="1694"/>
        <v>7.6999999999998181</v>
      </c>
      <c r="AT2268" s="6">
        <f t="shared" si="1695"/>
        <v>0</v>
      </c>
      <c r="AU2268" s="4">
        <f t="shared" si="1696"/>
        <v>1.8434149162558473</v>
      </c>
      <c r="AV2268" s="4">
        <f t="shared" si="1697"/>
        <v>3.6661417949206934</v>
      </c>
      <c r="AW2268">
        <f t="shared" si="1698"/>
        <v>0</v>
      </c>
      <c r="AX2268">
        <f t="shared" si="1699"/>
        <v>0</v>
      </c>
      <c r="AY2268">
        <f t="shared" si="1700"/>
        <v>0</v>
      </c>
      <c r="AZ2268" s="4">
        <f t="shared" si="1681"/>
        <v>6.94</v>
      </c>
      <c r="BA2268" s="4">
        <f t="shared" si="1701"/>
        <v>24.004999999999825</v>
      </c>
      <c r="BB2268" s="4">
        <f t="shared" si="1682"/>
        <v>21.833333333333236</v>
      </c>
      <c r="BC2268" s="4">
        <f t="shared" si="1683"/>
        <v>115.85199999999995</v>
      </c>
      <c r="BM2268">
        <f t="shared" si="1702"/>
        <v>0</v>
      </c>
    </row>
    <row r="2269" spans="1:65" x14ac:dyDescent="0.25">
      <c r="A2269">
        <v>246</v>
      </c>
      <c r="B2269" s="1">
        <v>41540</v>
      </c>
      <c r="C2269" s="2">
        <v>1711.44</v>
      </c>
      <c r="D2269" s="2">
        <v>1711.44</v>
      </c>
      <c r="E2269" s="2">
        <v>1697.1</v>
      </c>
      <c r="F2269" s="2">
        <v>1701.84</v>
      </c>
      <c r="G2269" s="2">
        <v>3126950000</v>
      </c>
      <c r="H2269" s="2">
        <f t="shared" si="1703"/>
        <v>17.608906490119661</v>
      </c>
      <c r="I2269" s="2">
        <f t="shared" si="1704"/>
        <v>1672.5250000000001</v>
      </c>
      <c r="J2269" s="2">
        <f t="shared" si="1705"/>
        <v>16.953654907920068</v>
      </c>
      <c r="K2269" s="2">
        <f t="shared" si="1706"/>
        <v>1.5299999999999727</v>
      </c>
      <c r="L2269" s="18">
        <v>0.1138</v>
      </c>
      <c r="M2269" s="19">
        <v>8.2986216663092751</v>
      </c>
      <c r="N2269" s="4">
        <f t="shared" si="1670"/>
        <v>14.340000000000146</v>
      </c>
      <c r="O2269" s="4">
        <f t="shared" si="1707"/>
        <v>13.16400000000001</v>
      </c>
      <c r="P2269" s="4">
        <f t="shared" si="1671"/>
        <v>4.8594661654135312</v>
      </c>
      <c r="Q2269" s="4">
        <f t="shared" si="1684"/>
        <v>2.2591127578045751</v>
      </c>
      <c r="R2269" s="18">
        <f t="shared" si="1672"/>
        <v>1714.4718721804511</v>
      </c>
      <c r="S2269" s="2">
        <f t="shared" si="1673"/>
        <v>12.631872180451182</v>
      </c>
      <c r="T2269" s="22">
        <f t="shared" si="1708"/>
        <v>0</v>
      </c>
      <c r="U2269" s="29">
        <f t="shared" si="1674"/>
        <v>1712.2660217105263</v>
      </c>
      <c r="V2269" s="30">
        <f t="shared" si="1675"/>
        <v>10.426021710526356</v>
      </c>
      <c r="W2269" s="31">
        <f t="shared" si="1685"/>
        <v>0</v>
      </c>
      <c r="X2269" s="35">
        <f t="shared" si="1676"/>
        <v>1710.2306666666668</v>
      </c>
      <c r="Y2269" s="30">
        <f t="shared" si="1677"/>
        <v>8.3906666666669025</v>
      </c>
      <c r="Z2269" s="31">
        <f t="shared" si="1686"/>
        <v>0</v>
      </c>
      <c r="AA2269" s="29">
        <f t="shared" si="1678"/>
        <v>1711.9810720043859</v>
      </c>
      <c r="AB2269" s="30">
        <f t="shared" si="1679"/>
        <v>10.141072004385933</v>
      </c>
      <c r="AC2269" s="31">
        <f t="shared" si="1687"/>
        <v>0</v>
      </c>
      <c r="AD2269" s="32">
        <f t="shared" si="1709"/>
        <v>-1</v>
      </c>
      <c r="AE2269" s="33">
        <f t="shared" si="1710"/>
        <v>0</v>
      </c>
      <c r="AF2269" s="33">
        <f t="shared" si="1711"/>
        <v>0</v>
      </c>
      <c r="AG2269" s="33">
        <f t="shared" si="1712"/>
        <v>0</v>
      </c>
      <c r="AH2269" s="38">
        <f t="shared" si="1713"/>
        <v>-1</v>
      </c>
      <c r="AI2269" s="33">
        <f t="shared" si="1714"/>
        <v>-1</v>
      </c>
      <c r="AJ2269" s="39">
        <f t="shared" si="1715"/>
        <v>-1</v>
      </c>
      <c r="AK2269" s="43">
        <f t="shared" si="1716"/>
        <v>0</v>
      </c>
      <c r="AL2269" s="4">
        <f t="shared" si="1688"/>
        <v>0</v>
      </c>
      <c r="AM2269" s="4">
        <f t="shared" si="1689"/>
        <v>-0.54107200438579639</v>
      </c>
      <c r="AN2269" s="4">
        <f t="shared" si="1690"/>
        <v>0.54107200438579639</v>
      </c>
      <c r="AO2269" s="4">
        <f t="shared" si="1691"/>
        <v>-14.340000000000146</v>
      </c>
      <c r="AP2269" s="4">
        <f t="shared" si="1692"/>
        <v>14.881072004385942</v>
      </c>
      <c r="AQ2269" s="4">
        <f t="shared" si="1693"/>
        <v>14.340000000000146</v>
      </c>
      <c r="AR2269" s="4">
        <f t="shared" si="1680"/>
        <v>9.6000000000001364</v>
      </c>
      <c r="AS2269">
        <f t="shared" si="1694"/>
        <v>14.340000000000146</v>
      </c>
      <c r="AT2269" s="6">
        <f t="shared" si="1695"/>
        <v>1</v>
      </c>
      <c r="AU2269" s="4">
        <f t="shared" si="1696"/>
        <v>-6.0027210542945504</v>
      </c>
      <c r="AV2269" s="4">
        <f t="shared" si="1697"/>
        <v>-1.0013783336908613</v>
      </c>
      <c r="AW2269">
        <f t="shared" si="1698"/>
        <v>1</v>
      </c>
      <c r="AX2269">
        <f t="shared" si="1699"/>
        <v>0</v>
      </c>
      <c r="AY2269">
        <f t="shared" si="1700"/>
        <v>0</v>
      </c>
      <c r="AZ2269" s="4">
        <f t="shared" si="1681"/>
        <v>-3.9100000000000006</v>
      </c>
      <c r="BA2269" s="4">
        <f t="shared" si="1701"/>
        <v>17.064999999999824</v>
      </c>
      <c r="BB2269" s="4">
        <f t="shared" si="1682"/>
        <v>21.833333333333236</v>
      </c>
      <c r="BC2269" s="4">
        <f t="shared" si="1683"/>
        <v>119.38800000000001</v>
      </c>
      <c r="BM2269">
        <f t="shared" si="1702"/>
        <v>1</v>
      </c>
    </row>
    <row r="2270" spans="1:65" x14ac:dyDescent="0.25">
      <c r="A2270">
        <v>245</v>
      </c>
      <c r="B2270" s="1">
        <v>41537</v>
      </c>
      <c r="C2270" s="2">
        <v>1722.44</v>
      </c>
      <c r="D2270" s="2">
        <v>1725.23</v>
      </c>
      <c r="E2270" s="2">
        <v>1708.89</v>
      </c>
      <c r="F2270" s="2">
        <v>1709.91</v>
      </c>
      <c r="G2270" s="2">
        <v>5074030000</v>
      </c>
      <c r="H2270" s="2">
        <f t="shared" si="1703"/>
        <v>21.29026277172008</v>
      </c>
      <c r="I2270" s="2">
        <f t="shared" si="1704"/>
        <v>1669.9490000000001</v>
      </c>
      <c r="J2270" s="2">
        <f t="shared" si="1705"/>
        <v>19.960831191162992</v>
      </c>
      <c r="K2270" s="2">
        <f t="shared" si="1706"/>
        <v>0.10000000000013642</v>
      </c>
      <c r="L2270" s="18">
        <v>9.870000000000001E-2</v>
      </c>
      <c r="M2270" s="19">
        <v>7.2498077788744304</v>
      </c>
      <c r="N2270" s="4">
        <f t="shared" si="1670"/>
        <v>16.339999999999918</v>
      </c>
      <c r="O2270" s="4">
        <f t="shared" si="1707"/>
        <v>13.452999999999998</v>
      </c>
      <c r="P2270" s="4">
        <f t="shared" si="1671"/>
        <v>4.5618721804511271</v>
      </c>
      <c r="Q2270" s="4">
        <f t="shared" si="1684"/>
        <v>2.1180043859649147</v>
      </c>
      <c r="R2270" s="18">
        <f t="shared" si="1672"/>
        <v>1726.5126315789473</v>
      </c>
      <c r="S2270" s="2">
        <f t="shared" si="1673"/>
        <v>16.602631578947239</v>
      </c>
      <c r="T2270" s="22">
        <f t="shared" si="1708"/>
        <v>0</v>
      </c>
      <c r="U2270" s="29">
        <f t="shared" si="1674"/>
        <v>1723.165384932702</v>
      </c>
      <c r="V2270" s="30">
        <f t="shared" si="1675"/>
        <v>13.255384932701872</v>
      </c>
      <c r="W2270" s="31">
        <f t="shared" si="1685"/>
        <v>0</v>
      </c>
      <c r="X2270" s="35">
        <f t="shared" si="1676"/>
        <v>1729.1946666666665</v>
      </c>
      <c r="Y2270" s="30">
        <f t="shared" si="1677"/>
        <v>19.284666666666453</v>
      </c>
      <c r="Z2270" s="31">
        <f t="shared" si="1686"/>
        <v>0</v>
      </c>
      <c r="AA2270" s="29">
        <f t="shared" si="1678"/>
        <v>1724.0094843754571</v>
      </c>
      <c r="AB2270" s="30">
        <f t="shared" si="1679"/>
        <v>14.099484375456996</v>
      </c>
      <c r="AC2270" s="31">
        <f t="shared" si="1687"/>
        <v>0</v>
      </c>
      <c r="AD2270" s="32">
        <f t="shared" si="1709"/>
        <v>-1</v>
      </c>
      <c r="AE2270" s="33">
        <f t="shared" si="1710"/>
        <v>-1</v>
      </c>
      <c r="AF2270" s="33">
        <f t="shared" si="1711"/>
        <v>-1</v>
      </c>
      <c r="AG2270" s="33">
        <f t="shared" si="1712"/>
        <v>0</v>
      </c>
      <c r="AH2270" s="38">
        <f t="shared" si="1713"/>
        <v>-1</v>
      </c>
      <c r="AI2270" s="33">
        <f t="shared" si="1714"/>
        <v>-1</v>
      </c>
      <c r="AJ2270" s="39">
        <f t="shared" si="1715"/>
        <v>-1</v>
      </c>
      <c r="AK2270" s="43">
        <f t="shared" si="1716"/>
        <v>-1</v>
      </c>
      <c r="AL2270" s="4">
        <f t="shared" si="1688"/>
        <v>2.7899999999999636</v>
      </c>
      <c r="AM2270" s="4">
        <f t="shared" si="1689"/>
        <v>1.2205156245429407</v>
      </c>
      <c r="AN2270" s="4">
        <f t="shared" si="1690"/>
        <v>1.2205156245429407</v>
      </c>
      <c r="AO2270" s="4">
        <f t="shared" si="1691"/>
        <v>-13.549999999999955</v>
      </c>
      <c r="AP2270" s="4">
        <f t="shared" si="1692"/>
        <v>15.119484375456977</v>
      </c>
      <c r="AQ2270" s="4">
        <f t="shared" si="1693"/>
        <v>13.549999999999955</v>
      </c>
      <c r="AR2270" s="4">
        <f t="shared" si="1680"/>
        <v>12.529999999999973</v>
      </c>
      <c r="AS2270">
        <f t="shared" si="1694"/>
        <v>13.549999999999955</v>
      </c>
      <c r="AT2270" s="6">
        <f t="shared" si="1695"/>
        <v>1</v>
      </c>
      <c r="AU2270" s="4">
        <f t="shared" si="1696"/>
        <v>-5.4427456539002463</v>
      </c>
      <c r="AV2270" s="4">
        <f t="shared" si="1697"/>
        <v>-4.9801922211255425</v>
      </c>
      <c r="AW2270">
        <f t="shared" si="1698"/>
        <v>1</v>
      </c>
      <c r="AX2270">
        <f t="shared" si="1699"/>
        <v>0</v>
      </c>
      <c r="AY2270">
        <f t="shared" si="1700"/>
        <v>0</v>
      </c>
      <c r="AZ2270" s="4">
        <f t="shared" si="1681"/>
        <v>-3.9100000000000006</v>
      </c>
      <c r="BA2270" s="4">
        <f t="shared" si="1701"/>
        <v>20.974999999999824</v>
      </c>
      <c r="BB2270" s="4">
        <f t="shared" si="1682"/>
        <v>24.439999999999902</v>
      </c>
      <c r="BC2270" s="4">
        <f t="shared" si="1683"/>
        <v>123.78800000000001</v>
      </c>
      <c r="BM2270">
        <f t="shared" si="1702"/>
        <v>1</v>
      </c>
    </row>
    <row r="2271" spans="1:65" x14ac:dyDescent="0.25">
      <c r="A2271">
        <v>244</v>
      </c>
      <c r="B2271" s="1">
        <v>41536</v>
      </c>
      <c r="C2271" s="2">
        <v>1727.34</v>
      </c>
      <c r="D2271" s="2">
        <v>1729.86</v>
      </c>
      <c r="E2271" s="2">
        <v>1720.2</v>
      </c>
      <c r="F2271" s="2">
        <v>1722.34</v>
      </c>
      <c r="G2271" s="2">
        <v>3740130000</v>
      </c>
      <c r="H2271" s="2">
        <f t="shared" si="1703"/>
        <v>21.300437136881069</v>
      </c>
      <c r="I2271" s="2">
        <f t="shared" si="1704"/>
        <v>1666.0785000000001</v>
      </c>
      <c r="J2271" s="2">
        <f t="shared" si="1705"/>
        <v>22.56073407726938</v>
      </c>
      <c r="K2271" s="2">
        <f t="shared" si="1706"/>
        <v>1.8199999999999363</v>
      </c>
      <c r="L2271" s="18">
        <v>9.5799999999999996E-2</v>
      </c>
      <c r="M2271" s="19">
        <v>7.04978638791279</v>
      </c>
      <c r="N2271" s="4">
        <f t="shared" si="1670"/>
        <v>9.6599999999998545</v>
      </c>
      <c r="O2271" s="4">
        <f t="shared" si="1707"/>
        <v>14.240000000000009</v>
      </c>
      <c r="P2271" s="4">
        <f t="shared" si="1671"/>
        <v>4.1726315789473656</v>
      </c>
      <c r="Q2271" s="4">
        <f t="shared" si="1684"/>
        <v>1.8599613659022933</v>
      </c>
      <c r="R2271" s="18">
        <f t="shared" si="1672"/>
        <v>1729.2297894736841</v>
      </c>
      <c r="S2271" s="2">
        <f t="shared" si="1673"/>
        <v>6.8897894736842318</v>
      </c>
      <c r="T2271" s="22">
        <f t="shared" si="1708"/>
        <v>0</v>
      </c>
      <c r="U2271" s="29">
        <f t="shared" si="1674"/>
        <v>1727.8748127813637</v>
      </c>
      <c r="V2271" s="30">
        <f t="shared" si="1675"/>
        <v>5.5348127813638257</v>
      </c>
      <c r="W2271" s="31">
        <f t="shared" si="1685"/>
        <v>1</v>
      </c>
      <c r="X2271" s="35">
        <f t="shared" si="1676"/>
        <v>1729.2203999999995</v>
      </c>
      <c r="Y2271" s="30">
        <f t="shared" si="1677"/>
        <v>6.880399999999554</v>
      </c>
      <c r="Z2271" s="31">
        <f t="shared" si="1686"/>
        <v>0</v>
      </c>
      <c r="AA2271" s="29">
        <f t="shared" si="1678"/>
        <v>1728.0631949919728</v>
      </c>
      <c r="AB2271" s="30">
        <f t="shared" si="1679"/>
        <v>5.7231949919728322</v>
      </c>
      <c r="AC2271" s="31">
        <f t="shared" si="1687"/>
        <v>1</v>
      </c>
      <c r="AD2271" s="32">
        <f t="shared" si="1709"/>
        <v>1</v>
      </c>
      <c r="AE2271" s="33">
        <f t="shared" si="1710"/>
        <v>0</v>
      </c>
      <c r="AF2271" s="33">
        <f t="shared" si="1711"/>
        <v>1</v>
      </c>
      <c r="AG2271" s="33">
        <f t="shared" si="1712"/>
        <v>0</v>
      </c>
      <c r="AH2271" s="38">
        <f t="shared" si="1713"/>
        <v>1</v>
      </c>
      <c r="AI2271" s="33">
        <f t="shared" si="1714"/>
        <v>1</v>
      </c>
      <c r="AJ2271" s="39">
        <f t="shared" si="1715"/>
        <v>1</v>
      </c>
      <c r="AK2271" s="43">
        <f t="shared" si="1716"/>
        <v>1</v>
      </c>
      <c r="AL2271" s="4">
        <f t="shared" si="1688"/>
        <v>2.5199999999999818</v>
      </c>
      <c r="AM2271" s="4">
        <f t="shared" si="1689"/>
        <v>1.7968050080271496</v>
      </c>
      <c r="AN2271" s="4">
        <f t="shared" si="1690"/>
        <v>1.7968050080271496</v>
      </c>
      <c r="AO2271" s="4">
        <f t="shared" si="1691"/>
        <v>-7.1399999999998727</v>
      </c>
      <c r="AP2271" s="4">
        <f t="shared" si="1692"/>
        <v>7.8631949919727049</v>
      </c>
      <c r="AQ2271" s="4">
        <f t="shared" si="1693"/>
        <v>7.1399999999998727</v>
      </c>
      <c r="AR2271" s="4">
        <f t="shared" si="1680"/>
        <v>5</v>
      </c>
      <c r="AS2271">
        <f t="shared" si="1694"/>
        <v>7.1399999999998727</v>
      </c>
      <c r="AT2271" s="6">
        <f t="shared" si="1695"/>
        <v>0</v>
      </c>
      <c r="AU2271" s="4">
        <f t="shared" si="1696"/>
        <v>0.43912983377648551</v>
      </c>
      <c r="AV2271" s="4">
        <f t="shared" si="1697"/>
        <v>2.3497863879127898</v>
      </c>
      <c r="AW2271">
        <f t="shared" si="1698"/>
        <v>0</v>
      </c>
      <c r="AX2271">
        <f t="shared" si="1699"/>
        <v>0</v>
      </c>
      <c r="AY2271">
        <f t="shared" si="1700"/>
        <v>0</v>
      </c>
      <c r="AZ2271" s="4">
        <f t="shared" si="1681"/>
        <v>6.94</v>
      </c>
      <c r="BA2271" s="4">
        <f t="shared" si="1701"/>
        <v>24.884999999999824</v>
      </c>
      <c r="BB2271" s="4">
        <f t="shared" si="1682"/>
        <v>28.349999999999902</v>
      </c>
      <c r="BC2271" s="4">
        <f t="shared" si="1683"/>
        <v>125.74799999999996</v>
      </c>
      <c r="BM2271">
        <f t="shared" si="1702"/>
        <v>1</v>
      </c>
    </row>
    <row r="2272" spans="1:65" x14ac:dyDescent="0.25">
      <c r="A2272">
        <v>243</v>
      </c>
      <c r="B2272" s="1">
        <v>41535</v>
      </c>
      <c r="C2272" s="2">
        <v>1705.74</v>
      </c>
      <c r="D2272" s="2">
        <v>1729.44</v>
      </c>
      <c r="E2272" s="2">
        <v>1700.35</v>
      </c>
      <c r="F2272" s="2">
        <v>1725.52</v>
      </c>
      <c r="G2272" s="2">
        <v>3989760000</v>
      </c>
      <c r="H2272" s="2">
        <f t="shared" si="1703"/>
        <v>18.266966055940696</v>
      </c>
      <c r="I2272" s="2">
        <f t="shared" si="1704"/>
        <v>1662.2445000000002</v>
      </c>
      <c r="J2272" s="2">
        <f t="shared" si="1705"/>
        <v>20.92459371422213</v>
      </c>
      <c r="K2272" s="2">
        <f t="shared" si="1706"/>
        <v>0.98000000000001819</v>
      </c>
      <c r="L2272" s="18">
        <v>9.0650000000000008E-2</v>
      </c>
      <c r="M2272" s="19">
        <v>6.5905476815446598</v>
      </c>
      <c r="N2272" s="4">
        <f t="shared" si="1670"/>
        <v>29.090000000000146</v>
      </c>
      <c r="O2272" s="4">
        <f t="shared" si="1707"/>
        <v>13.884000000000038</v>
      </c>
      <c r="P2272" s="4">
        <f t="shared" si="1671"/>
        <v>3.7097894736842116</v>
      </c>
      <c r="Q2272" s="4">
        <f t="shared" si="1684"/>
        <v>1.3713148240097108</v>
      </c>
      <c r="R2272" s="18">
        <f t="shared" si="1672"/>
        <v>1707.7006992481204</v>
      </c>
      <c r="S2272" s="2">
        <f t="shared" si="1673"/>
        <v>17.819300751879609</v>
      </c>
      <c r="T2272" s="22">
        <f t="shared" si="1708"/>
        <v>0</v>
      </c>
      <c r="U2272" s="29">
        <f t="shared" si="1674"/>
        <v>1706.0517738541666</v>
      </c>
      <c r="V2272" s="30">
        <f t="shared" si="1675"/>
        <v>19.468226145833341</v>
      </c>
      <c r="W2272" s="31">
        <f t="shared" si="1685"/>
        <v>0</v>
      </c>
      <c r="X2272" s="35">
        <f t="shared" si="1676"/>
        <v>1707.3756000000001</v>
      </c>
      <c r="Y2272" s="30">
        <f t="shared" si="1677"/>
        <v>18.144399999999905</v>
      </c>
      <c r="Z2272" s="31">
        <f t="shared" si="1686"/>
        <v>0</v>
      </c>
      <c r="AA2272" s="29">
        <f t="shared" si="1678"/>
        <v>1706.2371095145834</v>
      </c>
      <c r="AB2272" s="30">
        <f t="shared" si="1679"/>
        <v>19.282890485416601</v>
      </c>
      <c r="AC2272" s="31">
        <f t="shared" si="1687"/>
        <v>0</v>
      </c>
      <c r="AD2272" s="32">
        <f t="shared" si="1709"/>
        <v>-1</v>
      </c>
      <c r="AE2272" s="33">
        <f t="shared" si="1710"/>
        <v>-1</v>
      </c>
      <c r="AF2272" s="33">
        <f t="shared" si="1711"/>
        <v>-1</v>
      </c>
      <c r="AG2272" s="33">
        <f t="shared" si="1712"/>
        <v>-1</v>
      </c>
      <c r="AH2272" s="38">
        <f t="shared" si="1713"/>
        <v>-1</v>
      </c>
      <c r="AI2272" s="33">
        <f t="shared" si="1714"/>
        <v>-1</v>
      </c>
      <c r="AJ2272" s="39">
        <f t="shared" si="1715"/>
        <v>-1</v>
      </c>
      <c r="AK2272" s="43">
        <f t="shared" si="1716"/>
        <v>-1</v>
      </c>
      <c r="AL2272" s="4">
        <f t="shared" si="1688"/>
        <v>23.700000000000045</v>
      </c>
      <c r="AM2272" s="4">
        <f t="shared" si="1689"/>
        <v>23.202890485416674</v>
      </c>
      <c r="AN2272" s="4">
        <f t="shared" si="1690"/>
        <v>23.202890485416674</v>
      </c>
      <c r="AO2272" s="4">
        <f t="shared" si="1691"/>
        <v>-5.3900000000001</v>
      </c>
      <c r="AP2272" s="4">
        <f t="shared" si="1692"/>
        <v>5.8871095145834715</v>
      </c>
      <c r="AQ2272" s="4">
        <f t="shared" si="1693"/>
        <v>5.3900000000001</v>
      </c>
      <c r="AR2272" s="4">
        <f t="shared" si="1680"/>
        <v>19.779999999999973</v>
      </c>
      <c r="AS2272">
        <f t="shared" si="1694"/>
        <v>23.202890485416674</v>
      </c>
      <c r="AT2272" s="6">
        <f t="shared" si="1695"/>
        <v>1</v>
      </c>
      <c r="AU2272" s="4">
        <f t="shared" si="1696"/>
        <v>-13.199495130018471</v>
      </c>
      <c r="AV2272" s="4">
        <f t="shared" si="1697"/>
        <v>-12.889452318455312</v>
      </c>
      <c r="AW2272">
        <f t="shared" si="1698"/>
        <v>1</v>
      </c>
      <c r="AX2272">
        <f t="shared" si="1699"/>
        <v>0</v>
      </c>
      <c r="AY2272">
        <f t="shared" si="1700"/>
        <v>0</v>
      </c>
      <c r="AZ2272" s="4">
        <f t="shared" si="1681"/>
        <v>-3.9100000000000006</v>
      </c>
      <c r="BA2272" s="4">
        <f t="shared" si="1701"/>
        <v>17.944999999999823</v>
      </c>
      <c r="BB2272" s="4">
        <f t="shared" si="1682"/>
        <v>21.409999999999901</v>
      </c>
      <c r="BC2272" s="4">
        <f t="shared" si="1683"/>
        <v>117.10799999999999</v>
      </c>
      <c r="BM2272">
        <f t="shared" si="1702"/>
        <v>1</v>
      </c>
    </row>
    <row r="2273" spans="1:65" x14ac:dyDescent="0.25">
      <c r="A2273">
        <v>242</v>
      </c>
      <c r="B2273" s="1">
        <v>41534</v>
      </c>
      <c r="C2273" s="2">
        <v>1697.73</v>
      </c>
      <c r="D2273" s="2">
        <v>1705.52</v>
      </c>
      <c r="E2273" s="2">
        <v>1697.73</v>
      </c>
      <c r="F2273" s="2">
        <v>1704.76</v>
      </c>
      <c r="G2273" s="2">
        <v>2774240000</v>
      </c>
      <c r="H2273" s="2">
        <f t="shared" si="1703"/>
        <v>19.354992924594711</v>
      </c>
      <c r="I2273" s="2">
        <f t="shared" si="1704"/>
        <v>1659.2980000000002</v>
      </c>
      <c r="J2273" s="2">
        <f t="shared" si="1705"/>
        <v>19.955400377104112</v>
      </c>
      <c r="K2273" s="2">
        <f t="shared" si="1706"/>
        <v>0.13000000000010914</v>
      </c>
      <c r="L2273" s="18">
        <v>0.12015000000000001</v>
      </c>
      <c r="M2273" s="19">
        <v>8.6986046568680031</v>
      </c>
      <c r="N2273" s="4">
        <f t="shared" si="1670"/>
        <v>7.9200000000000728</v>
      </c>
      <c r="O2273" s="4">
        <f t="shared" si="1707"/>
        <v>12.806000000000017</v>
      </c>
      <c r="P2273" s="4">
        <f t="shared" si="1671"/>
        <v>2.9406992481203029</v>
      </c>
      <c r="Q2273" s="4">
        <f t="shared" si="1684"/>
        <v>0.7994201388888893</v>
      </c>
      <c r="R2273" s="18">
        <f t="shared" si="1672"/>
        <v>1700.0792255639096</v>
      </c>
      <c r="S2273" s="2">
        <f t="shared" si="1673"/>
        <v>4.6807744360903598</v>
      </c>
      <c r="T2273" s="22">
        <f t="shared" si="1708"/>
        <v>1</v>
      </c>
      <c r="U2273" s="29">
        <f t="shared" si="1674"/>
        <v>1697.8747815979293</v>
      </c>
      <c r="V2273" s="30">
        <f t="shared" si="1675"/>
        <v>6.8852184020706773</v>
      </c>
      <c r="W2273" s="31">
        <f t="shared" si="1685"/>
        <v>1</v>
      </c>
      <c r="X2273" s="35">
        <f t="shared" si="1676"/>
        <v>1699.6116</v>
      </c>
      <c r="Y2273" s="30">
        <f t="shared" si="1677"/>
        <v>5.1484000000000378</v>
      </c>
      <c r="Z2273" s="31">
        <f t="shared" si="1686"/>
        <v>1</v>
      </c>
      <c r="AA2273" s="29">
        <f t="shared" si="1678"/>
        <v>1698.117936174219</v>
      </c>
      <c r="AB2273" s="30">
        <f t="shared" si="1679"/>
        <v>6.6420638257809514</v>
      </c>
      <c r="AC2273" s="31">
        <f t="shared" si="1687"/>
        <v>1</v>
      </c>
      <c r="AD2273" s="32">
        <f t="shared" si="1709"/>
        <v>1</v>
      </c>
      <c r="AE2273" s="33">
        <f t="shared" si="1710"/>
        <v>1</v>
      </c>
      <c r="AF2273" s="33">
        <f t="shared" si="1711"/>
        <v>1</v>
      </c>
      <c r="AG2273" s="33">
        <f t="shared" si="1712"/>
        <v>1</v>
      </c>
      <c r="AH2273" s="38">
        <f t="shared" si="1713"/>
        <v>1</v>
      </c>
      <c r="AI2273" s="33">
        <f t="shared" si="1714"/>
        <v>1</v>
      </c>
      <c r="AJ2273" s="39">
        <f t="shared" si="1715"/>
        <v>1</v>
      </c>
      <c r="AK2273" s="43">
        <f t="shared" si="1716"/>
        <v>1</v>
      </c>
      <c r="AL2273" s="4">
        <f t="shared" si="1688"/>
        <v>7.7899999999999636</v>
      </c>
      <c r="AM2273" s="4">
        <f t="shared" si="1689"/>
        <v>7.4020638257809424</v>
      </c>
      <c r="AN2273" s="4">
        <f t="shared" si="1690"/>
        <v>7.4020638257809424</v>
      </c>
      <c r="AO2273" s="4">
        <f t="shared" si="1691"/>
        <v>0</v>
      </c>
      <c r="AP2273" s="4">
        <f t="shared" si="1692"/>
        <v>0.38793617421902127</v>
      </c>
      <c r="AQ2273" s="4">
        <f t="shared" si="1693"/>
        <v>0</v>
      </c>
      <c r="AR2273" s="4">
        <f t="shared" si="1680"/>
        <v>7.0299999999999727</v>
      </c>
      <c r="AS2273">
        <f t="shared" si="1694"/>
        <v>7.4020638257809424</v>
      </c>
      <c r="AT2273" s="6">
        <f t="shared" si="1695"/>
        <v>0</v>
      </c>
      <c r="AU2273" s="4">
        <f t="shared" si="1696"/>
        <v>2.1804435194384002</v>
      </c>
      <c r="AV2273" s="4">
        <f t="shared" si="1697"/>
        <v>1.9686046568680304</v>
      </c>
      <c r="AW2273">
        <f t="shared" si="1698"/>
        <v>0</v>
      </c>
      <c r="AX2273">
        <f t="shared" si="1699"/>
        <v>0</v>
      </c>
      <c r="AY2273">
        <f t="shared" si="1700"/>
        <v>0</v>
      </c>
      <c r="AZ2273" s="4">
        <f t="shared" si="1681"/>
        <v>6.94</v>
      </c>
      <c r="BA2273" s="4">
        <f t="shared" si="1701"/>
        <v>21.854999999999823</v>
      </c>
      <c r="BB2273" s="4">
        <f t="shared" si="1682"/>
        <v>25.319999999999901</v>
      </c>
      <c r="BC2273" s="4">
        <f t="shared" si="1683"/>
        <v>113.904</v>
      </c>
      <c r="BM2273">
        <f t="shared" si="1702"/>
        <v>1</v>
      </c>
    </row>
    <row r="2274" spans="1:65" x14ac:dyDescent="0.25">
      <c r="A2274">
        <v>241</v>
      </c>
      <c r="B2274" s="1">
        <v>41533</v>
      </c>
      <c r="C2274" s="2">
        <v>1691.7</v>
      </c>
      <c r="D2274" s="2">
        <v>1704.95</v>
      </c>
      <c r="E2274" s="2">
        <v>1691.7</v>
      </c>
      <c r="F2274" s="2">
        <v>1697.6</v>
      </c>
      <c r="G2274" s="2">
        <v>3079800000</v>
      </c>
      <c r="H2274" s="2">
        <f t="shared" si="1703"/>
        <v>20.351809201586413</v>
      </c>
      <c r="I2274" s="2">
        <f t="shared" si="1704"/>
        <v>1657.1740000000002</v>
      </c>
      <c r="J2274" s="2">
        <f t="shared" si="1705"/>
        <v>20.29018883339279</v>
      </c>
      <c r="K2274" s="2">
        <f t="shared" si="1706"/>
        <v>3.7100000000000364</v>
      </c>
      <c r="L2274" s="18">
        <v>0.11574999999999999</v>
      </c>
      <c r="M2274" s="19">
        <v>8.3326150827994283</v>
      </c>
      <c r="N2274" s="4">
        <f t="shared" si="1670"/>
        <v>16.960000000000036</v>
      </c>
      <c r="O2274" s="4">
        <f t="shared" si="1707"/>
        <v>13.851999999999999</v>
      </c>
      <c r="P2274" s="4">
        <f t="shared" si="1671"/>
        <v>2.4792255639097771</v>
      </c>
      <c r="Q2274" s="4">
        <f t="shared" si="1684"/>
        <v>0.37123486648563059</v>
      </c>
      <c r="R2274" s="18">
        <f t="shared" si="1672"/>
        <v>1689.8929624060152</v>
      </c>
      <c r="S2274" s="2">
        <f t="shared" si="1673"/>
        <v>7.7070375939847509</v>
      </c>
      <c r="T2274" s="22">
        <f t="shared" si="1708"/>
        <v>0</v>
      </c>
      <c r="U2274" s="29">
        <f t="shared" si="1674"/>
        <v>1691.6751787881806</v>
      </c>
      <c r="V2274" s="30">
        <f t="shared" si="1675"/>
        <v>5.9248212118193351</v>
      </c>
      <c r="W2274" s="31">
        <f t="shared" si="1685"/>
        <v>1</v>
      </c>
      <c r="X2274" s="35">
        <f t="shared" si="1676"/>
        <v>1690.2435999999998</v>
      </c>
      <c r="Y2274" s="30">
        <f t="shared" si="1677"/>
        <v>7.3564000000001215</v>
      </c>
      <c r="Z2274" s="31">
        <f t="shared" si="1686"/>
        <v>0</v>
      </c>
      <c r="AA2274" s="29">
        <f t="shared" si="1678"/>
        <v>1691.4747577578353</v>
      </c>
      <c r="AB2274" s="30">
        <f t="shared" si="1679"/>
        <v>6.1252422421646315</v>
      </c>
      <c r="AC2274" s="31">
        <f t="shared" si="1687"/>
        <v>1</v>
      </c>
      <c r="AD2274" s="32">
        <f t="shared" si="1709"/>
        <v>1</v>
      </c>
      <c r="AE2274" s="33">
        <f t="shared" si="1710"/>
        <v>1</v>
      </c>
      <c r="AF2274" s="33">
        <f t="shared" si="1711"/>
        <v>1</v>
      </c>
      <c r="AG2274" s="33">
        <f t="shared" si="1712"/>
        <v>1</v>
      </c>
      <c r="AH2274" s="38">
        <f t="shared" si="1713"/>
        <v>1</v>
      </c>
      <c r="AI2274" s="33">
        <f t="shared" si="1714"/>
        <v>1</v>
      </c>
      <c r="AJ2274" s="39">
        <f t="shared" si="1715"/>
        <v>1</v>
      </c>
      <c r="AK2274" s="43">
        <f t="shared" si="1716"/>
        <v>1</v>
      </c>
      <c r="AL2274" s="4">
        <f t="shared" si="1688"/>
        <v>13.25</v>
      </c>
      <c r="AM2274" s="4">
        <f t="shared" si="1689"/>
        <v>13.475242242164768</v>
      </c>
      <c r="AN2274" s="4">
        <f t="shared" si="1690"/>
        <v>13.25</v>
      </c>
      <c r="AO2274" s="4">
        <f t="shared" si="1691"/>
        <v>0</v>
      </c>
      <c r="AP2274" s="4">
        <f t="shared" si="1692"/>
        <v>-0.22524224216476796</v>
      </c>
      <c r="AQ2274" s="4">
        <f t="shared" si="1693"/>
        <v>0.22524224216476796</v>
      </c>
      <c r="AR2274" s="4">
        <f t="shared" si="1680"/>
        <v>5.8999999999998636</v>
      </c>
      <c r="AS2274">
        <f t="shared" si="1694"/>
        <v>13.25</v>
      </c>
      <c r="AT2274" s="6">
        <f t="shared" si="1695"/>
        <v>1</v>
      </c>
      <c r="AU2274" s="4">
        <f t="shared" si="1696"/>
        <v>-4.8080244323821315</v>
      </c>
      <c r="AV2274" s="4">
        <f t="shared" si="1697"/>
        <v>2.7326150827995646</v>
      </c>
      <c r="AW2274">
        <f t="shared" si="1698"/>
        <v>0</v>
      </c>
      <c r="AX2274">
        <f t="shared" si="1699"/>
        <v>1</v>
      </c>
      <c r="AY2274">
        <f t="shared" si="1700"/>
        <v>0</v>
      </c>
      <c r="AZ2274" s="4">
        <f t="shared" si="1681"/>
        <v>-3.9100000000000006</v>
      </c>
      <c r="BA2274" s="4">
        <f t="shared" si="1701"/>
        <v>14.914999999999822</v>
      </c>
      <c r="BB2274" s="4">
        <f t="shared" si="1682"/>
        <v>18.3799999999999</v>
      </c>
      <c r="BC2274" s="4">
        <f t="shared" si="1683"/>
        <v>111.492</v>
      </c>
      <c r="BM2274">
        <f t="shared" si="1702"/>
        <v>1</v>
      </c>
    </row>
    <row r="2275" spans="1:65" x14ac:dyDescent="0.25">
      <c r="A2275">
        <v>240</v>
      </c>
      <c r="B2275" s="1">
        <v>41530</v>
      </c>
      <c r="C2275" s="2">
        <v>1685.04</v>
      </c>
      <c r="D2275" s="2">
        <v>1688.73</v>
      </c>
      <c r="E2275" s="2">
        <v>1682.22</v>
      </c>
      <c r="F2275" s="2">
        <v>1687.99</v>
      </c>
      <c r="G2275" s="2">
        <v>2736500000</v>
      </c>
      <c r="H2275" s="2">
        <f t="shared" si="1703"/>
        <v>19.973039634022186</v>
      </c>
      <c r="I2275" s="2">
        <f t="shared" si="1704"/>
        <v>1655.6500000000003</v>
      </c>
      <c r="J2275" s="2">
        <f t="shared" si="1705"/>
        <v>20.324000143724316</v>
      </c>
      <c r="K2275" s="2">
        <f t="shared" si="1706"/>
        <v>1.6199999999998909</v>
      </c>
      <c r="L2275" s="18">
        <v>0.10225000000000001</v>
      </c>
      <c r="M2275" s="19">
        <v>7.340848319667713</v>
      </c>
      <c r="N2275" s="4">
        <f t="shared" si="1670"/>
        <v>6.5099999999999909</v>
      </c>
      <c r="O2275" s="4">
        <f t="shared" si="1707"/>
        <v>13.358999999999991</v>
      </c>
      <c r="P2275" s="4">
        <f t="shared" si="1671"/>
        <v>1.9029624060150432</v>
      </c>
      <c r="Q2275" s="4">
        <f t="shared" si="1684"/>
        <v>-6.364413287071212E-2</v>
      </c>
      <c r="R2275" s="18">
        <f t="shared" si="1672"/>
        <v>1684.7571954887219</v>
      </c>
      <c r="S2275" s="2">
        <f t="shared" si="1673"/>
        <v>3.2328045112781183</v>
      </c>
      <c r="T2275" s="22">
        <f t="shared" si="1708"/>
        <v>1</v>
      </c>
      <c r="U2275" s="29">
        <f t="shared" si="1674"/>
        <v>1684.8641328279266</v>
      </c>
      <c r="V2275" s="30">
        <f t="shared" si="1675"/>
        <v>3.1258671720734128</v>
      </c>
      <c r="W2275" s="31">
        <f t="shared" si="1685"/>
        <v>1</v>
      </c>
      <c r="X2275" s="35">
        <f t="shared" si="1676"/>
        <v>1687.6566666666665</v>
      </c>
      <c r="Y2275" s="30">
        <f t="shared" si="1677"/>
        <v>0.33333333333348492</v>
      </c>
      <c r="Z2275" s="31">
        <f t="shared" si="1686"/>
        <v>1</v>
      </c>
      <c r="AA2275" s="29">
        <f t="shared" si="1678"/>
        <v>1685.2550875653501</v>
      </c>
      <c r="AB2275" s="30">
        <f t="shared" si="1679"/>
        <v>2.7349124346499138</v>
      </c>
      <c r="AC2275" s="31">
        <f t="shared" si="1687"/>
        <v>1</v>
      </c>
      <c r="AD2275" s="32">
        <f t="shared" si="1709"/>
        <v>1</v>
      </c>
      <c r="AE2275" s="33">
        <f t="shared" si="1710"/>
        <v>1</v>
      </c>
      <c r="AF2275" s="33">
        <f t="shared" si="1711"/>
        <v>0</v>
      </c>
      <c r="AG2275" s="33">
        <f t="shared" si="1712"/>
        <v>0</v>
      </c>
      <c r="AH2275" s="38">
        <f t="shared" si="1713"/>
        <v>1</v>
      </c>
      <c r="AI2275" s="33">
        <f t="shared" si="1714"/>
        <v>1</v>
      </c>
      <c r="AJ2275" s="39">
        <f t="shared" si="1715"/>
        <v>1</v>
      </c>
      <c r="AK2275" s="43">
        <f t="shared" si="1716"/>
        <v>1</v>
      </c>
      <c r="AL2275" s="4">
        <f t="shared" si="1688"/>
        <v>3.6900000000000546</v>
      </c>
      <c r="AM2275" s="4">
        <f t="shared" si="1689"/>
        <v>3.4749124346499229</v>
      </c>
      <c r="AN2275" s="4">
        <f t="shared" si="1690"/>
        <v>3.4749124346499229</v>
      </c>
      <c r="AO2275" s="4">
        <f t="shared" si="1691"/>
        <v>-2.8199999999999363</v>
      </c>
      <c r="AP2275" s="4">
        <f t="shared" si="1692"/>
        <v>3.035087565350068</v>
      </c>
      <c r="AQ2275" s="4">
        <f t="shared" si="1693"/>
        <v>2.8199999999999363</v>
      </c>
      <c r="AR2275" s="4">
        <f t="shared" si="1680"/>
        <v>2.9500000000000455</v>
      </c>
      <c r="AS2275">
        <f t="shared" si="1694"/>
        <v>3.4749124346499229</v>
      </c>
      <c r="AT2275" s="6">
        <f t="shared" si="1695"/>
        <v>0</v>
      </c>
      <c r="AU2275" s="4">
        <f t="shared" si="1696"/>
        <v>5.3229240051016582</v>
      </c>
      <c r="AV2275" s="4">
        <f t="shared" si="1697"/>
        <v>4.6908483196676674</v>
      </c>
      <c r="AW2275">
        <f t="shared" si="1698"/>
        <v>0</v>
      </c>
      <c r="AX2275">
        <f t="shared" si="1699"/>
        <v>0</v>
      </c>
      <c r="AY2275">
        <f t="shared" si="1700"/>
        <v>0</v>
      </c>
      <c r="AZ2275" s="4">
        <f t="shared" si="1681"/>
        <v>6.94</v>
      </c>
      <c r="BA2275" s="4">
        <f t="shared" si="1701"/>
        <v>18.824999999999822</v>
      </c>
      <c r="BB2275" s="4">
        <f t="shared" si="1682"/>
        <v>22.2899999999999</v>
      </c>
      <c r="BC2275" s="4">
        <f t="shared" si="1683"/>
        <v>108.82799999999997</v>
      </c>
      <c r="BM2275">
        <f t="shared" si="1702"/>
        <v>1</v>
      </c>
    </row>
    <row r="2276" spans="1:65" x14ac:dyDescent="0.25">
      <c r="A2276">
        <v>239</v>
      </c>
      <c r="B2276" s="1">
        <v>41529</v>
      </c>
      <c r="C2276" s="2">
        <v>1689.21</v>
      </c>
      <c r="D2276" s="2">
        <v>1689.97</v>
      </c>
      <c r="E2276" s="2">
        <v>1681.96</v>
      </c>
      <c r="F2276" s="2">
        <v>1683.42</v>
      </c>
      <c r="G2276" s="2">
        <v>3106290000</v>
      </c>
      <c r="H2276" s="2">
        <f t="shared" si="1703"/>
        <v>19.830894219766151</v>
      </c>
      <c r="I2276" s="2">
        <f t="shared" si="1704"/>
        <v>1655.3785</v>
      </c>
      <c r="J2276" s="2">
        <f t="shared" si="1705"/>
        <v>20.146811808636912</v>
      </c>
      <c r="K2276" s="2">
        <f t="shared" si="1706"/>
        <v>7.999999999992724E-2</v>
      </c>
      <c r="L2276" s="18">
        <v>0.1062</v>
      </c>
      <c r="M2276" s="19">
        <v>7.6502925563057227</v>
      </c>
      <c r="N2276" s="4">
        <f t="shared" si="1670"/>
        <v>8.0099999999999909</v>
      </c>
      <c r="O2276" s="4">
        <f t="shared" si="1707"/>
        <v>14.26099999999999</v>
      </c>
      <c r="P2276" s="4">
        <f t="shared" si="1671"/>
        <v>1.3371954887218107</v>
      </c>
      <c r="Q2276" s="4">
        <f t="shared" si="1684"/>
        <v>-0.4509414668547243</v>
      </c>
      <c r="R2276" s="18">
        <f t="shared" si="1672"/>
        <v>1689.5896240601505</v>
      </c>
      <c r="S2276" s="2">
        <f t="shared" si="1673"/>
        <v>6.1696240601504542</v>
      </c>
      <c r="T2276" s="22">
        <f t="shared" si="1708"/>
        <v>1</v>
      </c>
      <c r="U2276" s="29">
        <f t="shared" si="1674"/>
        <v>1688.911774144078</v>
      </c>
      <c r="V2276" s="30">
        <f t="shared" si="1675"/>
        <v>5.4917741440779082</v>
      </c>
      <c r="W2276" s="31">
        <f t="shared" si="1685"/>
        <v>1</v>
      </c>
      <c r="X2276" s="35">
        <f t="shared" si="1676"/>
        <v>1690.8106666666667</v>
      </c>
      <c r="Y2276" s="30">
        <f t="shared" si="1677"/>
        <v>7.3906666666666752</v>
      </c>
      <c r="Z2276" s="31">
        <f t="shared" si="1686"/>
        <v>0</v>
      </c>
      <c r="AA2276" s="29">
        <f t="shared" si="1678"/>
        <v>1689.1776190972405</v>
      </c>
      <c r="AB2276" s="30">
        <f t="shared" si="1679"/>
        <v>5.757619097240422</v>
      </c>
      <c r="AC2276" s="31">
        <f t="shared" si="1687"/>
        <v>1</v>
      </c>
      <c r="AD2276" s="32">
        <f t="shared" si="1709"/>
        <v>1</v>
      </c>
      <c r="AE2276" s="33">
        <f t="shared" si="1710"/>
        <v>1</v>
      </c>
      <c r="AF2276" s="33">
        <f t="shared" si="1711"/>
        <v>0</v>
      </c>
      <c r="AG2276" s="33">
        <f t="shared" si="1712"/>
        <v>0</v>
      </c>
      <c r="AH2276" s="38">
        <f t="shared" si="1713"/>
        <v>1</v>
      </c>
      <c r="AI2276" s="33">
        <f t="shared" si="1714"/>
        <v>1</v>
      </c>
      <c r="AJ2276" s="39">
        <f t="shared" si="1715"/>
        <v>1</v>
      </c>
      <c r="AK2276" s="43">
        <f t="shared" si="1716"/>
        <v>0</v>
      </c>
      <c r="AL2276" s="4">
        <f t="shared" si="1688"/>
        <v>0.75999999999999091</v>
      </c>
      <c r="AM2276" s="4">
        <f t="shared" si="1689"/>
        <v>0.79238090275953255</v>
      </c>
      <c r="AN2276" s="4">
        <f t="shared" si="1690"/>
        <v>0.75999999999999091</v>
      </c>
      <c r="AO2276" s="4">
        <f t="shared" si="1691"/>
        <v>-7.25</v>
      </c>
      <c r="AP2276" s="4">
        <f t="shared" si="1692"/>
        <v>7.2176190972404584</v>
      </c>
      <c r="AQ2276" s="4">
        <f t="shared" si="1693"/>
        <v>7.2176190972404584</v>
      </c>
      <c r="AR2276" s="4">
        <f t="shared" si="1680"/>
        <v>5.7899999999999636</v>
      </c>
      <c r="AS2276">
        <f t="shared" si="1694"/>
        <v>7.2176190972404584</v>
      </c>
      <c r="AT2276" s="6">
        <f t="shared" si="1695"/>
        <v>0</v>
      </c>
      <c r="AU2276" s="4">
        <f t="shared" si="1696"/>
        <v>1.3510999883694019</v>
      </c>
      <c r="AV2276" s="4">
        <f t="shared" si="1697"/>
        <v>2.1602925563057589</v>
      </c>
      <c r="AW2276">
        <f t="shared" si="1698"/>
        <v>0</v>
      </c>
      <c r="AX2276">
        <f t="shared" si="1699"/>
        <v>0</v>
      </c>
      <c r="AY2276">
        <f t="shared" si="1700"/>
        <v>0</v>
      </c>
      <c r="AZ2276" s="4">
        <f t="shared" si="1681"/>
        <v>6.94</v>
      </c>
      <c r="BA2276" s="4">
        <f t="shared" si="1701"/>
        <v>11.88499999999982</v>
      </c>
      <c r="BB2276" s="4">
        <f t="shared" si="1682"/>
        <v>15.349999999999898</v>
      </c>
      <c r="BC2276" s="4">
        <f t="shared" si="1683"/>
        <v>110.49600000000001</v>
      </c>
      <c r="BM2276">
        <f t="shared" si="1702"/>
        <v>1</v>
      </c>
    </row>
    <row r="2277" spans="1:65" x14ac:dyDescent="0.25">
      <c r="A2277">
        <v>238</v>
      </c>
      <c r="B2277" s="1">
        <v>41528</v>
      </c>
      <c r="C2277" s="2">
        <v>1681.04</v>
      </c>
      <c r="D2277" s="2">
        <v>1689.13</v>
      </c>
      <c r="E2277" s="2">
        <v>1678.7</v>
      </c>
      <c r="F2277" s="2">
        <v>1689.13</v>
      </c>
      <c r="G2277" s="2">
        <v>3135460000</v>
      </c>
      <c r="H2277" s="2">
        <f t="shared" si="1703"/>
        <v>17.560611258660003</v>
      </c>
      <c r="I2277" s="2">
        <f t="shared" si="1704"/>
        <v>1655.6119999999999</v>
      </c>
      <c r="J2277" s="2">
        <f t="shared" si="1705"/>
        <v>19.046480894739688</v>
      </c>
      <c r="K2277" s="2">
        <f t="shared" si="1706"/>
        <v>-2.9500000000000455</v>
      </c>
      <c r="L2277" s="18">
        <v>0.10375</v>
      </c>
      <c r="M2277" s="19">
        <v>7.4510600744433573</v>
      </c>
      <c r="N2277" s="4">
        <f t="shared" si="1670"/>
        <v>10.430000000000064</v>
      </c>
      <c r="O2277" s="4">
        <f t="shared" si="1707"/>
        <v>14.830999999999994</v>
      </c>
      <c r="P2277" s="4">
        <f t="shared" si="1671"/>
        <v>0.45962406015037949</v>
      </c>
      <c r="Q2277" s="4">
        <f t="shared" si="1684"/>
        <v>-0.76468168185162155</v>
      </c>
      <c r="R2277" s="18">
        <f t="shared" si="1672"/>
        <v>1683.3595714285714</v>
      </c>
      <c r="S2277" s="2">
        <f t="shared" si="1673"/>
        <v>5.770428571428738</v>
      </c>
      <c r="T2277" s="22">
        <f t="shared" si="1708"/>
        <v>1</v>
      </c>
      <c r="U2277" s="29">
        <f t="shared" si="1674"/>
        <v>1680.5853270336988</v>
      </c>
      <c r="V2277" s="30">
        <f t="shared" si="1675"/>
        <v>8.5446729663012775</v>
      </c>
      <c r="W2277" s="31">
        <f t="shared" si="1685"/>
        <v>0</v>
      </c>
      <c r="X2277" s="35">
        <f t="shared" si="1676"/>
        <v>1686.4815999999996</v>
      </c>
      <c r="Y2277" s="30">
        <f t="shared" si="1677"/>
        <v>2.6484000000004926</v>
      </c>
      <c r="Z2277" s="31">
        <f t="shared" si="1686"/>
        <v>1</v>
      </c>
      <c r="AA2277" s="29">
        <f t="shared" si="1678"/>
        <v>1681.410805248981</v>
      </c>
      <c r="AB2277" s="30">
        <f t="shared" si="1679"/>
        <v>7.7191947510191312</v>
      </c>
      <c r="AC2277" s="31">
        <f t="shared" si="1687"/>
        <v>1</v>
      </c>
      <c r="AD2277" s="32">
        <f t="shared" si="1709"/>
        <v>1</v>
      </c>
      <c r="AE2277" s="33">
        <f t="shared" si="1710"/>
        <v>0</v>
      </c>
      <c r="AF2277" s="33">
        <f t="shared" si="1711"/>
        <v>0</v>
      </c>
      <c r="AG2277" s="33">
        <f t="shared" si="1712"/>
        <v>0</v>
      </c>
      <c r="AH2277" s="38">
        <f t="shared" si="1713"/>
        <v>1</v>
      </c>
      <c r="AI2277" s="33">
        <f t="shared" si="1714"/>
        <v>0</v>
      </c>
      <c r="AJ2277" s="39">
        <f t="shared" si="1715"/>
        <v>1</v>
      </c>
      <c r="AK2277" s="43">
        <f t="shared" si="1716"/>
        <v>0</v>
      </c>
      <c r="AL2277" s="4">
        <f t="shared" si="1688"/>
        <v>8.0900000000001455</v>
      </c>
      <c r="AM2277" s="4">
        <f t="shared" si="1689"/>
        <v>7.7191947510191312</v>
      </c>
      <c r="AN2277" s="4">
        <f t="shared" si="1690"/>
        <v>7.7191947510191312</v>
      </c>
      <c r="AO2277" s="4">
        <f t="shared" si="1691"/>
        <v>-2.3399999999999181</v>
      </c>
      <c r="AP2277" s="4">
        <f t="shared" si="1692"/>
        <v>2.7108052489809324</v>
      </c>
      <c r="AQ2277" s="4">
        <f t="shared" si="1693"/>
        <v>2.3399999999999181</v>
      </c>
      <c r="AR2277" s="4">
        <f t="shared" si="1680"/>
        <v>8.0900000000001455</v>
      </c>
      <c r="AS2277">
        <f t="shared" si="1694"/>
        <v>7.7191947510191312</v>
      </c>
      <c r="AT2277" s="6">
        <f t="shared" si="1695"/>
        <v>0</v>
      </c>
      <c r="AU2277" s="4">
        <f t="shared" si="1696"/>
        <v>1.4470412684702882</v>
      </c>
      <c r="AV2277" s="4">
        <f t="shared" si="1697"/>
        <v>-0.33893992555678826</v>
      </c>
      <c r="AW2277">
        <f t="shared" si="1698"/>
        <v>0</v>
      </c>
      <c r="AX2277">
        <f t="shared" si="1699"/>
        <v>0</v>
      </c>
      <c r="AY2277">
        <f t="shared" si="1700"/>
        <v>1</v>
      </c>
      <c r="AZ2277" s="4">
        <f t="shared" si="1681"/>
        <v>-3.9100000000000006</v>
      </c>
      <c r="BA2277" s="4">
        <f t="shared" si="1701"/>
        <v>4.9449999999998191</v>
      </c>
      <c r="BB2277" s="4">
        <f t="shared" si="1682"/>
        <v>10.723333333333231</v>
      </c>
      <c r="BC2277" s="4">
        <f t="shared" si="1683"/>
        <v>107.22799999999998</v>
      </c>
      <c r="BM2277">
        <f t="shared" si="1702"/>
        <v>1</v>
      </c>
    </row>
    <row r="2278" spans="1:65" x14ac:dyDescent="0.25">
      <c r="A2278">
        <v>237</v>
      </c>
      <c r="B2278" s="1">
        <v>41527</v>
      </c>
      <c r="C2278" s="2">
        <v>1675.11</v>
      </c>
      <c r="D2278" s="2">
        <v>1684.09</v>
      </c>
      <c r="E2278" s="2">
        <v>1675.11</v>
      </c>
      <c r="F2278" s="2">
        <v>1683.99</v>
      </c>
      <c r="G2278" s="2">
        <v>3691800000</v>
      </c>
      <c r="H2278" s="2">
        <f t="shared" si="1703"/>
        <v>13.961819405475421</v>
      </c>
      <c r="I2278" s="2">
        <f t="shared" si="1704"/>
        <v>1656.0925</v>
      </c>
      <c r="J2278" s="2">
        <f t="shared" si="1705"/>
        <v>16.511273493235475</v>
      </c>
      <c r="K2278" s="2">
        <f t="shared" si="1706"/>
        <v>3.3999999999998636</v>
      </c>
      <c r="L2278" s="18">
        <v>0.1118</v>
      </c>
      <c r="M2278" s="19">
        <v>7.9706400169473213</v>
      </c>
      <c r="N2278" s="4">
        <f t="shared" si="1670"/>
        <v>12.379999999999882</v>
      </c>
      <c r="O2278" s="4">
        <f t="shared" si="1707"/>
        <v>16.560999999999989</v>
      </c>
      <c r="P2278" s="4">
        <f t="shared" si="1671"/>
        <v>-0.63042857142857078</v>
      </c>
      <c r="Q2278" s="4">
        <f t="shared" si="1684"/>
        <v>-1.1658281187209367</v>
      </c>
      <c r="R2278" s="18">
        <f t="shared" si="1672"/>
        <v>1670.1452406015037</v>
      </c>
      <c r="S2278" s="2">
        <f t="shared" si="1673"/>
        <v>13.844759398496308</v>
      </c>
      <c r="T2278" s="22">
        <f t="shared" si="1708"/>
        <v>0</v>
      </c>
      <c r="U2278" s="29">
        <f t="shared" si="1674"/>
        <v>1674.4810401924096</v>
      </c>
      <c r="V2278" s="30">
        <f t="shared" si="1675"/>
        <v>9.5089598075903723</v>
      </c>
      <c r="W2278" s="31">
        <f t="shared" si="1685"/>
        <v>0</v>
      </c>
      <c r="X2278" s="35">
        <f t="shared" si="1676"/>
        <v>1674.442133333333</v>
      </c>
      <c r="Y2278" s="30">
        <f t="shared" si="1677"/>
        <v>9.5478666666670051</v>
      </c>
      <c r="Z2278" s="31">
        <f t="shared" si="1686"/>
        <v>0</v>
      </c>
      <c r="AA2278" s="29">
        <f t="shared" si="1678"/>
        <v>1674.4755932321391</v>
      </c>
      <c r="AB2278" s="30">
        <f t="shared" si="1679"/>
        <v>9.514406767860919</v>
      </c>
      <c r="AC2278" s="31">
        <f t="shared" si="1687"/>
        <v>0</v>
      </c>
      <c r="AD2278" s="32">
        <f t="shared" si="1709"/>
        <v>-1</v>
      </c>
      <c r="AE2278" s="33">
        <f t="shared" si="1710"/>
        <v>0</v>
      </c>
      <c r="AF2278" s="33">
        <f t="shared" si="1711"/>
        <v>0</v>
      </c>
      <c r="AG2278" s="33">
        <f t="shared" si="1712"/>
        <v>0</v>
      </c>
      <c r="AH2278" s="38">
        <f t="shared" si="1713"/>
        <v>-1</v>
      </c>
      <c r="AI2278" s="33">
        <f t="shared" si="1714"/>
        <v>-1</v>
      </c>
      <c r="AJ2278" s="39">
        <f t="shared" si="1715"/>
        <v>-1</v>
      </c>
      <c r="AK2278" s="43">
        <f t="shared" si="1716"/>
        <v>-1</v>
      </c>
      <c r="AL2278" s="4">
        <f t="shared" si="1688"/>
        <v>8.9800000000000182</v>
      </c>
      <c r="AM2278" s="4">
        <f t="shared" si="1689"/>
        <v>9.614406767860828</v>
      </c>
      <c r="AN2278" s="4">
        <f t="shared" si="1690"/>
        <v>8.9800000000000182</v>
      </c>
      <c r="AO2278" s="4">
        <f t="shared" si="1691"/>
        <v>0</v>
      </c>
      <c r="AP2278" s="4">
        <f t="shared" si="1692"/>
        <v>-0.63440676786080985</v>
      </c>
      <c r="AQ2278" s="4">
        <f t="shared" si="1693"/>
        <v>0.63440676786080985</v>
      </c>
      <c r="AR2278" s="4">
        <f t="shared" si="1680"/>
        <v>8.8800000000001091</v>
      </c>
      <c r="AS2278">
        <f t="shared" si="1694"/>
        <v>8.9800000000000182</v>
      </c>
      <c r="AT2278" s="6">
        <f t="shared" si="1695"/>
        <v>0</v>
      </c>
      <c r="AU2278" s="4">
        <f t="shared" si="1696"/>
        <v>1.2238995701580304</v>
      </c>
      <c r="AV2278" s="4">
        <f t="shared" si="1697"/>
        <v>-0.60935998305278782</v>
      </c>
      <c r="AW2278">
        <f t="shared" si="1698"/>
        <v>0</v>
      </c>
      <c r="AX2278">
        <f t="shared" si="1699"/>
        <v>0</v>
      </c>
      <c r="AY2278">
        <f t="shared" si="1700"/>
        <v>1</v>
      </c>
      <c r="AZ2278" s="4">
        <f t="shared" si="1681"/>
        <v>-3.9100000000000006</v>
      </c>
      <c r="BA2278" s="4">
        <f t="shared" si="1701"/>
        <v>8.8549999999998192</v>
      </c>
      <c r="BB2278" s="4">
        <f t="shared" si="1682"/>
        <v>12.026666666666564</v>
      </c>
      <c r="BC2278" s="4">
        <f t="shared" si="1683"/>
        <v>104.85599999999995</v>
      </c>
      <c r="BM2278">
        <f t="shared" si="1702"/>
        <v>1</v>
      </c>
    </row>
    <row r="2279" spans="1:65" x14ac:dyDescent="0.25">
      <c r="A2279">
        <v>236</v>
      </c>
      <c r="B2279" s="1">
        <v>41526</v>
      </c>
      <c r="C2279" s="2">
        <v>1656.85</v>
      </c>
      <c r="D2279" s="2">
        <v>1672.4</v>
      </c>
      <c r="E2279" s="2">
        <v>1656.85</v>
      </c>
      <c r="F2279" s="2">
        <v>1671.71</v>
      </c>
      <c r="G2279" s="2">
        <v>3102780000</v>
      </c>
      <c r="H2279" s="2">
        <f t="shared" si="1703"/>
        <v>11.838070835702517</v>
      </c>
      <c r="I2279" s="2">
        <f t="shared" si="1704"/>
        <v>1656.7555</v>
      </c>
      <c r="J2279" s="2">
        <f t="shared" si="1705"/>
        <v>13.915145062314764</v>
      </c>
      <c r="K2279" s="2">
        <f t="shared" si="1706"/>
        <v>1.6799999999998363</v>
      </c>
      <c r="L2279" s="18">
        <v>0.12569999999999998</v>
      </c>
      <c r="M2279" s="19">
        <v>8.8729561479635208</v>
      </c>
      <c r="N2279" s="4">
        <f t="shared" si="1670"/>
        <v>17.230000000000018</v>
      </c>
      <c r="O2279" s="4">
        <f t="shared" si="1707"/>
        <v>16.672000000000004</v>
      </c>
      <c r="P2279" s="4">
        <f t="shared" si="1671"/>
        <v>-1.5647593984962407</v>
      </c>
      <c r="Q2279" s="4">
        <f t="shared" si="1684"/>
        <v>-1.6127174553597738</v>
      </c>
      <c r="R2279" s="18">
        <f t="shared" si="1672"/>
        <v>1652.8451879699248</v>
      </c>
      <c r="S2279" s="2">
        <f t="shared" si="1673"/>
        <v>18.8648120300752</v>
      </c>
      <c r="T2279" s="22">
        <f t="shared" si="1708"/>
        <v>0</v>
      </c>
      <c r="U2279" s="29">
        <f t="shared" si="1674"/>
        <v>1656.07172967714</v>
      </c>
      <c r="V2279" s="30">
        <f t="shared" si="1675"/>
        <v>15.63827032286008</v>
      </c>
      <c r="W2279" s="31">
        <f t="shared" si="1685"/>
        <v>0</v>
      </c>
      <c r="X2279" s="35">
        <f t="shared" si="1676"/>
        <v>1658.1414666666665</v>
      </c>
      <c r="Y2279" s="30">
        <f t="shared" si="1677"/>
        <v>13.568533333333562</v>
      </c>
      <c r="Z2279" s="31">
        <f t="shared" si="1686"/>
        <v>0</v>
      </c>
      <c r="AA2279" s="29">
        <f t="shared" si="1678"/>
        <v>1656.3614928556735</v>
      </c>
      <c r="AB2279" s="30">
        <f t="shared" si="1679"/>
        <v>15.348507144326504</v>
      </c>
      <c r="AC2279" s="31">
        <f t="shared" si="1687"/>
        <v>0</v>
      </c>
      <c r="AD2279" s="32">
        <f t="shared" si="1709"/>
        <v>-1</v>
      </c>
      <c r="AE2279" s="33">
        <f t="shared" si="1710"/>
        <v>-1</v>
      </c>
      <c r="AF2279" s="33">
        <f t="shared" si="1711"/>
        <v>-1</v>
      </c>
      <c r="AG2279" s="33">
        <f t="shared" si="1712"/>
        <v>0</v>
      </c>
      <c r="AH2279" s="38">
        <f t="shared" si="1713"/>
        <v>-1</v>
      </c>
      <c r="AI2279" s="33">
        <f t="shared" si="1714"/>
        <v>-1</v>
      </c>
      <c r="AJ2279" s="39">
        <f t="shared" si="1715"/>
        <v>-1</v>
      </c>
      <c r="AK2279" s="43">
        <f t="shared" si="1716"/>
        <v>-1</v>
      </c>
      <c r="AL2279" s="4">
        <f t="shared" si="1688"/>
        <v>15.550000000000182</v>
      </c>
      <c r="AM2279" s="4">
        <f t="shared" si="1689"/>
        <v>16.038507144326559</v>
      </c>
      <c r="AN2279" s="4">
        <f t="shared" si="1690"/>
        <v>15.550000000000182</v>
      </c>
      <c r="AO2279" s="4">
        <f t="shared" si="1691"/>
        <v>0</v>
      </c>
      <c r="AP2279" s="4">
        <f t="shared" si="1692"/>
        <v>-0.48850714432637687</v>
      </c>
      <c r="AQ2279" s="4">
        <f t="shared" si="1693"/>
        <v>0.48850714432637687</v>
      </c>
      <c r="AR2279" s="4">
        <f t="shared" si="1680"/>
        <v>14.860000000000127</v>
      </c>
      <c r="AS2279">
        <f t="shared" si="1694"/>
        <v>15.550000000000182</v>
      </c>
      <c r="AT2279" s="6">
        <f t="shared" si="1695"/>
        <v>1</v>
      </c>
      <c r="AU2279" s="4">
        <f t="shared" si="1696"/>
        <v>-5.4521791193371989</v>
      </c>
      <c r="AV2279" s="4">
        <f t="shared" si="1697"/>
        <v>-5.6870438520366067</v>
      </c>
      <c r="AW2279">
        <f t="shared" si="1698"/>
        <v>1</v>
      </c>
      <c r="AX2279">
        <f t="shared" si="1699"/>
        <v>0</v>
      </c>
      <c r="AY2279">
        <f t="shared" si="1700"/>
        <v>0</v>
      </c>
      <c r="AZ2279" s="4">
        <f t="shared" si="1681"/>
        <v>-3.9100000000000006</v>
      </c>
      <c r="BA2279" s="4">
        <f t="shared" si="1701"/>
        <v>12.764999999999819</v>
      </c>
      <c r="BB2279" s="4">
        <f t="shared" si="1682"/>
        <v>15.936666666666564</v>
      </c>
      <c r="BC2279" s="4">
        <f t="shared" si="1683"/>
        <v>97.55199999999995</v>
      </c>
      <c r="BM2279">
        <f t="shared" si="1702"/>
        <v>1</v>
      </c>
    </row>
    <row r="2280" spans="1:65" x14ac:dyDescent="0.25">
      <c r="A2280">
        <v>235</v>
      </c>
      <c r="B2280" s="1">
        <v>41523</v>
      </c>
      <c r="C2280" s="2">
        <v>1657.44</v>
      </c>
      <c r="D2280" s="2">
        <v>1664.83</v>
      </c>
      <c r="E2280" s="2">
        <v>1640.62</v>
      </c>
      <c r="F2280" s="2">
        <v>1655.17</v>
      </c>
      <c r="G2280" s="2">
        <v>3123880000</v>
      </c>
      <c r="H2280" s="2">
        <f t="shared" si="1703"/>
        <v>12.175032557565405</v>
      </c>
      <c r="I2280" s="2">
        <f t="shared" si="1704"/>
        <v>1658.7180000000001</v>
      </c>
      <c r="J2280" s="2">
        <f t="shared" si="1705"/>
        <v>13.21403730288759</v>
      </c>
      <c r="K2280" s="2">
        <f t="shared" si="1706"/>
        <v>2.3600000000001273</v>
      </c>
      <c r="L2280" s="18">
        <v>0.1244</v>
      </c>
      <c r="M2280" s="19">
        <v>8.7807138092721591</v>
      </c>
      <c r="N2280" s="4">
        <f t="shared" si="1670"/>
        <v>24.210000000000036</v>
      </c>
      <c r="O2280" s="4">
        <f t="shared" si="1707"/>
        <v>15.952999999999998</v>
      </c>
      <c r="P2280" s="4">
        <f t="shared" si="1671"/>
        <v>-2.3248120300751896</v>
      </c>
      <c r="Q2280" s="4">
        <f t="shared" si="1684"/>
        <v>-1.9955649304103718</v>
      </c>
      <c r="R2280" s="18">
        <f t="shared" si="1672"/>
        <v>1652.1993609022556</v>
      </c>
      <c r="S2280" s="2">
        <f t="shared" si="1673"/>
        <v>2.9706390977444244</v>
      </c>
      <c r="T2280" s="22">
        <f t="shared" si="1708"/>
        <v>1</v>
      </c>
      <c r="U2280" s="29">
        <f t="shared" si="1674"/>
        <v>1656.5865816680589</v>
      </c>
      <c r="V2280" s="30">
        <f t="shared" si="1675"/>
        <v>1.416581668058825</v>
      </c>
      <c r="W2280" s="31">
        <f t="shared" si="1685"/>
        <v>1</v>
      </c>
      <c r="X2280" s="35">
        <f t="shared" si="1676"/>
        <v>1661.1808000000003</v>
      </c>
      <c r="Y2280" s="30">
        <f t="shared" si="1677"/>
        <v>6.0108000000002448</v>
      </c>
      <c r="Z2280" s="31">
        <f t="shared" si="1686"/>
        <v>1</v>
      </c>
      <c r="AA2280" s="29">
        <f t="shared" si="1678"/>
        <v>1657.2297722345306</v>
      </c>
      <c r="AB2280" s="30">
        <f t="shared" si="1679"/>
        <v>2.0597722345305556</v>
      </c>
      <c r="AC2280" s="31">
        <f t="shared" si="1687"/>
        <v>1</v>
      </c>
      <c r="AD2280" s="32">
        <f t="shared" si="1709"/>
        <v>1</v>
      </c>
      <c r="AE2280" s="33">
        <f t="shared" si="1710"/>
        <v>1</v>
      </c>
      <c r="AF2280" s="33">
        <f t="shared" si="1711"/>
        <v>1</v>
      </c>
      <c r="AG2280" s="33">
        <f t="shared" si="1712"/>
        <v>0</v>
      </c>
      <c r="AH2280" s="38">
        <f t="shared" si="1713"/>
        <v>1</v>
      </c>
      <c r="AI2280" s="33">
        <f t="shared" si="1714"/>
        <v>1</v>
      </c>
      <c r="AJ2280" s="39">
        <f t="shared" si="1715"/>
        <v>1</v>
      </c>
      <c r="AK2280" s="43">
        <f t="shared" si="1716"/>
        <v>1</v>
      </c>
      <c r="AL2280" s="4">
        <f t="shared" si="1688"/>
        <v>7.3899999999998727</v>
      </c>
      <c r="AM2280" s="4">
        <f t="shared" si="1689"/>
        <v>7.6002277654692989</v>
      </c>
      <c r="AN2280" s="4">
        <f t="shared" si="1690"/>
        <v>7.3899999999998727</v>
      </c>
      <c r="AO2280" s="4">
        <f t="shared" si="1691"/>
        <v>-16.820000000000164</v>
      </c>
      <c r="AP2280" s="4">
        <f t="shared" si="1692"/>
        <v>16.609772234530737</v>
      </c>
      <c r="AQ2280" s="4">
        <f t="shared" si="1693"/>
        <v>16.609772234530737</v>
      </c>
      <c r="AR2280" s="4">
        <f t="shared" si="1680"/>
        <v>2.2699999999999818</v>
      </c>
      <c r="AS2280">
        <f t="shared" si="1694"/>
        <v>16.609772234530737</v>
      </c>
      <c r="AT2280" s="6">
        <f t="shared" si="1695"/>
        <v>1</v>
      </c>
      <c r="AU2280" s="4">
        <f t="shared" si="1696"/>
        <v>-6.3295757166487423</v>
      </c>
      <c r="AV2280" s="4">
        <f t="shared" si="1697"/>
        <v>6.8107138092721771</v>
      </c>
      <c r="AW2280">
        <f t="shared" si="1698"/>
        <v>0</v>
      </c>
      <c r="AX2280">
        <f t="shared" si="1699"/>
        <v>1</v>
      </c>
      <c r="AY2280">
        <f t="shared" si="1700"/>
        <v>0</v>
      </c>
      <c r="AZ2280" s="4">
        <f t="shared" si="1681"/>
        <v>-3.9100000000000006</v>
      </c>
      <c r="BA2280" s="4">
        <f t="shared" si="1701"/>
        <v>16.67499999999982</v>
      </c>
      <c r="BB2280" s="4">
        <f t="shared" si="1682"/>
        <v>19.846666666666565</v>
      </c>
      <c r="BC2280" s="4">
        <f t="shared" si="1683"/>
        <v>97.788000000000011</v>
      </c>
      <c r="BM2280">
        <f t="shared" si="1702"/>
        <v>1</v>
      </c>
    </row>
    <row r="2281" spans="1:65" x14ac:dyDescent="0.25">
      <c r="A2281">
        <v>234</v>
      </c>
      <c r="B2281" s="1">
        <v>41522</v>
      </c>
      <c r="C2281" s="2">
        <v>1653.28</v>
      </c>
      <c r="D2281" s="2">
        <v>1659.17</v>
      </c>
      <c r="E2281" s="2">
        <v>1653.07</v>
      </c>
      <c r="F2281" s="2">
        <v>1655.08</v>
      </c>
      <c r="G2281" s="2">
        <v>2957110000</v>
      </c>
      <c r="H2281" s="2">
        <f t="shared" si="1703"/>
        <v>11.573807641970427</v>
      </c>
      <c r="I2281" s="2">
        <f t="shared" si="1704"/>
        <v>1660.5135000000002</v>
      </c>
      <c r="J2281" s="2">
        <f t="shared" si="1705"/>
        <v>12.814519971706417</v>
      </c>
      <c r="K2281" s="2">
        <f t="shared" si="1706"/>
        <v>0.20000000000004547</v>
      </c>
      <c r="L2281" s="18">
        <v>0.1268</v>
      </c>
      <c r="M2281" s="19">
        <v>8.9393013198973872</v>
      </c>
      <c r="N2281" s="4">
        <f t="shared" si="1670"/>
        <v>6.1000000000001364</v>
      </c>
      <c r="O2281" s="4">
        <f t="shared" si="1707"/>
        <v>15.206999999999994</v>
      </c>
      <c r="P2281" s="4">
        <f t="shared" si="1671"/>
        <v>-2.8806390977443641</v>
      </c>
      <c r="Q2281" s="4">
        <f t="shared" si="1684"/>
        <v>-2.1882521331821723</v>
      </c>
      <c r="R2281" s="18">
        <f t="shared" si="1672"/>
        <v>1649.8024360902255</v>
      </c>
      <c r="S2281" s="2">
        <f t="shared" si="1673"/>
        <v>5.2775639097744715</v>
      </c>
      <c r="T2281" s="22">
        <f t="shared" si="1708"/>
        <v>1</v>
      </c>
      <c r="U2281" s="29">
        <f t="shared" si="1674"/>
        <v>1652.4075144957476</v>
      </c>
      <c r="V2281" s="30">
        <f t="shared" si="1675"/>
        <v>2.6724855042523359</v>
      </c>
      <c r="W2281" s="31">
        <f t="shared" si="1685"/>
        <v>1</v>
      </c>
      <c r="X2281" s="35">
        <f t="shared" si="1676"/>
        <v>1654.4078666666667</v>
      </c>
      <c r="Y2281" s="30">
        <f t="shared" si="1677"/>
        <v>0.67213333333324954</v>
      </c>
      <c r="Z2281" s="31">
        <f t="shared" si="1686"/>
        <v>1</v>
      </c>
      <c r="AA2281" s="29">
        <f t="shared" si="1678"/>
        <v>1652.6875637996761</v>
      </c>
      <c r="AB2281" s="30">
        <f t="shared" si="1679"/>
        <v>2.3924362003238002</v>
      </c>
      <c r="AC2281" s="31">
        <f t="shared" si="1687"/>
        <v>1</v>
      </c>
      <c r="AD2281" s="32">
        <f t="shared" si="1709"/>
        <v>1</v>
      </c>
      <c r="AE2281" s="33">
        <f t="shared" si="1710"/>
        <v>0</v>
      </c>
      <c r="AF2281" s="33">
        <f t="shared" si="1711"/>
        <v>1</v>
      </c>
      <c r="AG2281" s="33">
        <f t="shared" si="1712"/>
        <v>0</v>
      </c>
      <c r="AH2281" s="38">
        <f t="shared" si="1713"/>
        <v>1</v>
      </c>
      <c r="AI2281" s="33">
        <f t="shared" si="1714"/>
        <v>1</v>
      </c>
      <c r="AJ2281" s="39">
        <f t="shared" si="1715"/>
        <v>1</v>
      </c>
      <c r="AK2281" s="43">
        <f t="shared" si="1716"/>
        <v>1</v>
      </c>
      <c r="AL2281" s="4">
        <f t="shared" si="1688"/>
        <v>5.8900000000001</v>
      </c>
      <c r="AM2281" s="4">
        <f t="shared" si="1689"/>
        <v>6.4824362003239457</v>
      </c>
      <c r="AN2281" s="4">
        <f t="shared" si="1690"/>
        <v>5.8900000000001</v>
      </c>
      <c r="AO2281" s="4">
        <f t="shared" si="1691"/>
        <v>-0.21000000000003638</v>
      </c>
      <c r="AP2281" s="4">
        <f t="shared" si="1692"/>
        <v>-0.38243620032380932</v>
      </c>
      <c r="AQ2281" s="4">
        <f t="shared" si="1693"/>
        <v>0.38243620032380932</v>
      </c>
      <c r="AR2281" s="4">
        <f t="shared" si="1680"/>
        <v>1.7999999999999545</v>
      </c>
      <c r="AS2281">
        <f t="shared" si="1694"/>
        <v>5.8900000000001</v>
      </c>
      <c r="AT2281" s="6">
        <f t="shared" si="1695"/>
        <v>0</v>
      </c>
      <c r="AU2281" s="4">
        <f t="shared" si="1696"/>
        <v>4.4883720907885944</v>
      </c>
      <c r="AV2281" s="4">
        <f t="shared" si="1697"/>
        <v>7.4393013198974325</v>
      </c>
      <c r="AW2281">
        <f t="shared" si="1698"/>
        <v>0</v>
      </c>
      <c r="AX2281">
        <f t="shared" si="1699"/>
        <v>0</v>
      </c>
      <c r="AY2281">
        <f t="shared" si="1700"/>
        <v>0</v>
      </c>
      <c r="AZ2281" s="4">
        <f t="shared" si="1681"/>
        <v>6.94</v>
      </c>
      <c r="BA2281" s="4">
        <f t="shared" si="1701"/>
        <v>20.58499999999982</v>
      </c>
      <c r="BB2281" s="4">
        <f t="shared" si="1682"/>
        <v>23.756666666666565</v>
      </c>
      <c r="BC2281" s="4">
        <f t="shared" si="1683"/>
        <v>96.123999999999981</v>
      </c>
      <c r="BM2281">
        <f t="shared" si="1702"/>
        <v>1</v>
      </c>
    </row>
    <row r="2282" spans="1:65" x14ac:dyDescent="0.25">
      <c r="A2282">
        <v>233</v>
      </c>
      <c r="B2282" s="1">
        <v>41521</v>
      </c>
      <c r="C2282" s="2">
        <v>1640.72</v>
      </c>
      <c r="D2282" s="2">
        <v>1655.72</v>
      </c>
      <c r="E2282" s="2">
        <v>1637.41</v>
      </c>
      <c r="F2282" s="2">
        <v>1653.08</v>
      </c>
      <c r="G2282" s="2">
        <v>3312150000</v>
      </c>
      <c r="H2282" s="2">
        <f t="shared" si="1703"/>
        <v>11.404959203979834</v>
      </c>
      <c r="I2282" s="2">
        <f t="shared" si="1704"/>
        <v>1662.6145000000001</v>
      </c>
      <c r="J2282" s="2">
        <f t="shared" si="1705"/>
        <v>12.71683513258991</v>
      </c>
      <c r="K2282" s="2">
        <f t="shared" si="1706"/>
        <v>0.95000000000004547</v>
      </c>
      <c r="L2282" s="18">
        <v>0.12905</v>
      </c>
      <c r="M2282" s="19">
        <v>9.0246713832945176</v>
      </c>
      <c r="N2282" s="4">
        <f t="shared" si="1670"/>
        <v>18.309999999999945</v>
      </c>
      <c r="O2282" s="4">
        <f t="shared" si="1707"/>
        <v>16.352999999999973</v>
      </c>
      <c r="P2282" s="4">
        <f t="shared" si="1671"/>
        <v>-3.2775639097744387</v>
      </c>
      <c r="Q2282" s="4">
        <f t="shared" si="1684"/>
        <v>-2.2371423185958141</v>
      </c>
      <c r="R2282" s="18">
        <f t="shared" si="1672"/>
        <v>1636.0886842105263</v>
      </c>
      <c r="S2282" s="2">
        <f t="shared" si="1673"/>
        <v>16.991315789473674</v>
      </c>
      <c r="T2282" s="22">
        <f t="shared" si="1708"/>
        <v>0</v>
      </c>
      <c r="U2282" s="29">
        <f t="shared" si="1674"/>
        <v>1639.8311138463675</v>
      </c>
      <c r="V2282" s="30">
        <f t="shared" si="1675"/>
        <v>13.248886153632384</v>
      </c>
      <c r="W2282" s="31">
        <f t="shared" si="1685"/>
        <v>0</v>
      </c>
      <c r="X2282" s="35">
        <f t="shared" si="1676"/>
        <v>1639.6912000000002</v>
      </c>
      <c r="Y2282" s="30">
        <f t="shared" si="1677"/>
        <v>13.388799999999719</v>
      </c>
      <c r="Z2282" s="31">
        <f t="shared" si="1686"/>
        <v>0</v>
      </c>
      <c r="AA2282" s="29">
        <f t="shared" si="1678"/>
        <v>1639.8115259078761</v>
      </c>
      <c r="AB2282" s="30">
        <f t="shared" si="1679"/>
        <v>13.268474092123824</v>
      </c>
      <c r="AC2282" s="31">
        <f t="shared" si="1687"/>
        <v>0</v>
      </c>
      <c r="AD2282" s="32">
        <f t="shared" si="1709"/>
        <v>-1</v>
      </c>
      <c r="AE2282" s="33">
        <f t="shared" si="1710"/>
        <v>-1</v>
      </c>
      <c r="AF2282" s="33">
        <f t="shared" si="1711"/>
        <v>-1</v>
      </c>
      <c r="AG2282" s="33">
        <f t="shared" si="1712"/>
        <v>-1</v>
      </c>
      <c r="AH2282" s="38">
        <f t="shared" si="1713"/>
        <v>-1</v>
      </c>
      <c r="AI2282" s="33">
        <f t="shared" si="1714"/>
        <v>-1</v>
      </c>
      <c r="AJ2282" s="39">
        <f t="shared" si="1715"/>
        <v>-1</v>
      </c>
      <c r="AK2282" s="43">
        <f t="shared" si="1716"/>
        <v>-1</v>
      </c>
      <c r="AL2282" s="4">
        <f t="shared" si="1688"/>
        <v>15</v>
      </c>
      <c r="AM2282" s="4">
        <f t="shared" si="1689"/>
        <v>15.908474092123924</v>
      </c>
      <c r="AN2282" s="4">
        <f t="shared" si="1690"/>
        <v>15</v>
      </c>
      <c r="AO2282" s="4">
        <f t="shared" si="1691"/>
        <v>-3.3099999999999454</v>
      </c>
      <c r="AP2282" s="4">
        <f t="shared" si="1692"/>
        <v>2.4015259078760209</v>
      </c>
      <c r="AQ2282" s="4">
        <f t="shared" si="1693"/>
        <v>2.4015259078760209</v>
      </c>
      <c r="AR2282" s="4">
        <f t="shared" si="1680"/>
        <v>12.3599999999999</v>
      </c>
      <c r="AS2282">
        <f t="shared" si="1694"/>
        <v>15</v>
      </c>
      <c r="AT2282" s="6">
        <f t="shared" si="1695"/>
        <v>1</v>
      </c>
      <c r="AU2282" s="4">
        <f t="shared" si="1696"/>
        <v>-3.5874849770805355</v>
      </c>
      <c r="AV2282" s="4">
        <f t="shared" si="1697"/>
        <v>-3.0353286167053826</v>
      </c>
      <c r="AW2282">
        <f t="shared" si="1698"/>
        <v>1</v>
      </c>
      <c r="AX2282">
        <f t="shared" si="1699"/>
        <v>0</v>
      </c>
      <c r="AY2282">
        <f t="shared" si="1700"/>
        <v>0</v>
      </c>
      <c r="AZ2282" s="4">
        <f t="shared" si="1681"/>
        <v>-3.9100000000000006</v>
      </c>
      <c r="BA2282" s="4">
        <f t="shared" si="1701"/>
        <v>13.644999999999818</v>
      </c>
      <c r="BB2282" s="4">
        <f t="shared" si="1682"/>
        <v>16.816666666666563</v>
      </c>
      <c r="BC2282" s="4">
        <f t="shared" si="1683"/>
        <v>91.1</v>
      </c>
      <c r="BM2282">
        <f t="shared" si="1702"/>
        <v>1</v>
      </c>
    </row>
    <row r="2283" spans="1:65" x14ac:dyDescent="0.25">
      <c r="A2283">
        <v>232</v>
      </c>
      <c r="B2283" s="1">
        <v>41520</v>
      </c>
      <c r="C2283" s="2">
        <v>1635.95</v>
      </c>
      <c r="D2283" s="2">
        <v>1651.35</v>
      </c>
      <c r="E2283" s="2">
        <v>1633.41</v>
      </c>
      <c r="F2283" s="2">
        <v>1639.77</v>
      </c>
      <c r="G2283" s="2">
        <v>3731610000</v>
      </c>
      <c r="H2283" s="2">
        <f t="shared" si="1703"/>
        <v>11.302778616094553</v>
      </c>
      <c r="I2283" s="2">
        <f t="shared" si="1704"/>
        <v>1665.8679999999999</v>
      </c>
      <c r="J2283" s="2">
        <f t="shared" si="1705"/>
        <v>12.700124522804348</v>
      </c>
      <c r="K2283" s="2">
        <f t="shared" si="1706"/>
        <v>2.9800000000000182</v>
      </c>
      <c r="L2283" s="18">
        <v>0.14250000000000002</v>
      </c>
      <c r="M2283" s="19">
        <v>9.9239261068864923</v>
      </c>
      <c r="N2283" s="4">
        <f t="shared" si="1670"/>
        <v>18.379999999999882</v>
      </c>
      <c r="O2283" s="4">
        <f t="shared" si="1707"/>
        <v>15.807999999999993</v>
      </c>
      <c r="P2283" s="4">
        <f t="shared" si="1671"/>
        <v>-3.6813157894736848</v>
      </c>
      <c r="Q2283" s="4">
        <f t="shared" si="1684"/>
        <v>-2.2791952657243382</v>
      </c>
      <c r="R2283" s="18">
        <f t="shared" si="1672"/>
        <v>1629.0221203007518</v>
      </c>
      <c r="S2283" s="2">
        <f t="shared" si="1673"/>
        <v>10.747879699248188</v>
      </c>
      <c r="T2283" s="22">
        <f t="shared" si="1708"/>
        <v>0</v>
      </c>
      <c r="U2283" s="29">
        <f t="shared" si="1674"/>
        <v>1635.0851906</v>
      </c>
      <c r="V2283" s="30">
        <f t="shared" si="1675"/>
        <v>4.6848093999999492</v>
      </c>
      <c r="W2283" s="31">
        <f t="shared" si="1685"/>
        <v>1</v>
      </c>
      <c r="X2283" s="35">
        <f t="shared" si="1676"/>
        <v>1637.6813333333337</v>
      </c>
      <c r="Y2283" s="30">
        <f t="shared" si="1677"/>
        <v>2.0886666666663132</v>
      </c>
      <c r="Z2283" s="31">
        <f t="shared" si="1686"/>
        <v>1</v>
      </c>
      <c r="AA2283" s="29">
        <f t="shared" si="1678"/>
        <v>1635.4486505826667</v>
      </c>
      <c r="AB2283" s="30">
        <f t="shared" si="1679"/>
        <v>4.3213494173332947</v>
      </c>
      <c r="AC2283" s="31">
        <f t="shared" si="1687"/>
        <v>1</v>
      </c>
      <c r="AD2283" s="32">
        <f t="shared" si="1709"/>
        <v>1</v>
      </c>
      <c r="AE2283" s="33">
        <f t="shared" si="1710"/>
        <v>1</v>
      </c>
      <c r="AF2283" s="33">
        <f t="shared" si="1711"/>
        <v>1</v>
      </c>
      <c r="AG2283" s="33">
        <f t="shared" si="1712"/>
        <v>1</v>
      </c>
      <c r="AH2283" s="38">
        <f t="shared" si="1713"/>
        <v>1</v>
      </c>
      <c r="AI2283" s="33">
        <f t="shared" si="1714"/>
        <v>1</v>
      </c>
      <c r="AJ2283" s="39">
        <f t="shared" si="1715"/>
        <v>1</v>
      </c>
      <c r="AK2283" s="43">
        <f t="shared" si="1716"/>
        <v>1</v>
      </c>
      <c r="AL2283" s="4">
        <f t="shared" si="1688"/>
        <v>15.399999999999864</v>
      </c>
      <c r="AM2283" s="4">
        <f t="shared" si="1689"/>
        <v>15.901349417333222</v>
      </c>
      <c r="AN2283" s="4">
        <f t="shared" si="1690"/>
        <v>15.399999999999864</v>
      </c>
      <c r="AO2283" s="4">
        <f t="shared" si="1691"/>
        <v>-2.5399999999999636</v>
      </c>
      <c r="AP2283" s="4">
        <f t="shared" si="1692"/>
        <v>2.0386505826666053</v>
      </c>
      <c r="AQ2283" s="4">
        <f t="shared" si="1693"/>
        <v>2.0386505826666053</v>
      </c>
      <c r="AR2283" s="4">
        <f t="shared" si="1680"/>
        <v>3.8199999999999363</v>
      </c>
      <c r="AS2283">
        <f t="shared" si="1694"/>
        <v>15.399999999999864</v>
      </c>
      <c r="AT2283" s="6">
        <f t="shared" si="1695"/>
        <v>1</v>
      </c>
      <c r="AU2283" s="4">
        <f t="shared" si="1696"/>
        <v>-4.1520003089259951</v>
      </c>
      <c r="AV2283" s="4">
        <f t="shared" si="1697"/>
        <v>6.4039261068865558</v>
      </c>
      <c r="AW2283">
        <f t="shared" si="1698"/>
        <v>0</v>
      </c>
      <c r="AX2283">
        <f t="shared" si="1699"/>
        <v>1</v>
      </c>
      <c r="AY2283">
        <f t="shared" si="1700"/>
        <v>0</v>
      </c>
      <c r="AZ2283" s="4">
        <f t="shared" si="1681"/>
        <v>-3.9100000000000006</v>
      </c>
      <c r="BA2283" s="4">
        <f t="shared" si="1701"/>
        <v>17.554999999999819</v>
      </c>
      <c r="BB2283" s="4">
        <f t="shared" si="1682"/>
        <v>20.726666666666564</v>
      </c>
      <c r="BC2283" s="4">
        <f t="shared" si="1683"/>
        <v>89.192000000000007</v>
      </c>
      <c r="BM2283">
        <f t="shared" si="1702"/>
        <v>1</v>
      </c>
    </row>
    <row r="2284" spans="1:65" x14ac:dyDescent="0.25">
      <c r="A2284">
        <v>231</v>
      </c>
      <c r="B2284" s="1">
        <v>41516</v>
      </c>
      <c r="C2284" s="2">
        <v>1638.89</v>
      </c>
      <c r="D2284" s="2">
        <v>1640.08</v>
      </c>
      <c r="E2284" s="2">
        <v>1628.05</v>
      </c>
      <c r="F2284" s="2">
        <v>1632.97</v>
      </c>
      <c r="G2284" s="2">
        <v>2734300000</v>
      </c>
      <c r="H2284" s="2">
        <f t="shared" si="1703"/>
        <v>11.082638273945017</v>
      </c>
      <c r="I2284" s="2">
        <f t="shared" si="1704"/>
        <v>1669.471</v>
      </c>
      <c r="J2284" s="2">
        <f t="shared" si="1705"/>
        <v>12.580545245902909</v>
      </c>
      <c r="K2284" s="2">
        <f t="shared" si="1706"/>
        <v>0.72000000000002728</v>
      </c>
      <c r="L2284" s="18">
        <v>0.14000000000000001</v>
      </c>
      <c r="M2284" s="19">
        <v>9.7808692965859727</v>
      </c>
      <c r="N2284" s="4">
        <f t="shared" si="1670"/>
        <v>12.029999999999973</v>
      </c>
      <c r="O2284" s="4">
        <f t="shared" si="1707"/>
        <v>15.30400000000002</v>
      </c>
      <c r="P2284" s="4">
        <f t="shared" si="1671"/>
        <v>-3.9478796992481211</v>
      </c>
      <c r="Q2284" s="4">
        <f t="shared" si="1684"/>
        <v>-2.2174599999999995</v>
      </c>
      <c r="R2284" s="18">
        <f t="shared" si="1672"/>
        <v>1634.1280902255639</v>
      </c>
      <c r="S2284" s="2">
        <f t="shared" si="1673"/>
        <v>1.1580902255639103</v>
      </c>
      <c r="T2284" s="22">
        <f t="shared" si="1708"/>
        <v>1</v>
      </c>
      <c r="U2284" s="29">
        <f t="shared" si="1674"/>
        <v>1638.0947942723005</v>
      </c>
      <c r="V2284" s="30">
        <f t="shared" si="1675"/>
        <v>5.1247942723005053</v>
      </c>
      <c r="W2284" s="31">
        <f t="shared" si="1685"/>
        <v>1</v>
      </c>
      <c r="X2284" s="35">
        <f t="shared" si="1676"/>
        <v>1639.7429333333334</v>
      </c>
      <c r="Y2284" s="30">
        <f t="shared" si="1677"/>
        <v>6.7729333333334125</v>
      </c>
      <c r="Z2284" s="31">
        <f t="shared" si="1686"/>
        <v>1</v>
      </c>
      <c r="AA2284" s="29">
        <f t="shared" si="1678"/>
        <v>1638.3255337408452</v>
      </c>
      <c r="AB2284" s="30">
        <f t="shared" si="1679"/>
        <v>5.3555337408452033</v>
      </c>
      <c r="AC2284" s="31">
        <f t="shared" si="1687"/>
        <v>1</v>
      </c>
      <c r="AD2284" s="32">
        <f t="shared" si="1709"/>
        <v>1</v>
      </c>
      <c r="AE2284" s="33">
        <f t="shared" si="1710"/>
        <v>1</v>
      </c>
      <c r="AF2284" s="33">
        <f t="shared" si="1711"/>
        <v>0</v>
      </c>
      <c r="AG2284" s="33">
        <f t="shared" si="1712"/>
        <v>0</v>
      </c>
      <c r="AH2284" s="38">
        <f t="shared" si="1713"/>
        <v>1</v>
      </c>
      <c r="AI2284" s="33">
        <f t="shared" si="1714"/>
        <v>1</v>
      </c>
      <c r="AJ2284" s="39">
        <f t="shared" si="1715"/>
        <v>1</v>
      </c>
      <c r="AK2284" s="43">
        <f t="shared" si="1716"/>
        <v>1</v>
      </c>
      <c r="AL2284" s="4">
        <f t="shared" si="1688"/>
        <v>1.1899999999998272</v>
      </c>
      <c r="AM2284" s="4">
        <f t="shared" si="1689"/>
        <v>1.7544662591546967</v>
      </c>
      <c r="AN2284" s="4">
        <f t="shared" si="1690"/>
        <v>1.1899999999998272</v>
      </c>
      <c r="AO2284" s="4">
        <f t="shared" si="1691"/>
        <v>-10.840000000000146</v>
      </c>
      <c r="AP2284" s="4">
        <f t="shared" si="1692"/>
        <v>10.275533740845276</v>
      </c>
      <c r="AQ2284" s="4">
        <f t="shared" si="1693"/>
        <v>10.275533740845276</v>
      </c>
      <c r="AR2284" s="4">
        <f t="shared" si="1680"/>
        <v>5.9200000000000728</v>
      </c>
      <c r="AS2284">
        <f t="shared" si="1694"/>
        <v>10.275533740845276</v>
      </c>
      <c r="AT2284" s="6">
        <f t="shared" si="1695"/>
        <v>0</v>
      </c>
      <c r="AU2284" s="4">
        <f t="shared" si="1696"/>
        <v>0.58959105172119841</v>
      </c>
      <c r="AV2284" s="4">
        <f t="shared" si="1697"/>
        <v>4.1608692965858998</v>
      </c>
      <c r="AW2284">
        <f t="shared" si="1698"/>
        <v>0</v>
      </c>
      <c r="AX2284">
        <f t="shared" si="1699"/>
        <v>0</v>
      </c>
      <c r="AY2284">
        <f t="shared" si="1700"/>
        <v>0</v>
      </c>
      <c r="AZ2284" s="4">
        <f t="shared" si="1681"/>
        <v>6.94</v>
      </c>
      <c r="BA2284" s="4">
        <f t="shared" si="1701"/>
        <v>21.464999999999819</v>
      </c>
      <c r="BB2284" s="4">
        <f t="shared" si="1682"/>
        <v>24.636666666666564</v>
      </c>
      <c r="BC2284" s="4">
        <f t="shared" si="1683"/>
        <v>90.368000000000023</v>
      </c>
      <c r="BM2284">
        <f t="shared" si="1702"/>
        <v>1</v>
      </c>
    </row>
    <row r="2285" spans="1:65" x14ac:dyDescent="0.25">
      <c r="A2285">
        <v>230</v>
      </c>
      <c r="B2285" s="1">
        <v>41515</v>
      </c>
      <c r="C2285" s="2">
        <v>1633.5</v>
      </c>
      <c r="D2285" s="2">
        <v>1646.41</v>
      </c>
      <c r="E2285" s="2">
        <v>1630.88</v>
      </c>
      <c r="F2285" s="2">
        <v>1638.17</v>
      </c>
      <c r="G2285" s="2">
        <v>2527550000</v>
      </c>
      <c r="H2285" s="2">
        <f t="shared" si="1703"/>
        <v>11.353462565324396</v>
      </c>
      <c r="I2285" s="2">
        <f t="shared" si="1704"/>
        <v>1672.8314999999998</v>
      </c>
      <c r="J2285" s="2">
        <f t="shared" si="1705"/>
        <v>11.9967543308048</v>
      </c>
      <c r="K2285" s="2">
        <f t="shared" si="1706"/>
        <v>-1.4600000000000364</v>
      </c>
      <c r="L2285" s="18">
        <v>0.13550000000000001</v>
      </c>
      <c r="M2285" s="19">
        <v>9.447934602231717</v>
      </c>
      <c r="N2285" s="4">
        <f t="shared" si="1670"/>
        <v>15.529999999999973</v>
      </c>
      <c r="O2285" s="4">
        <f t="shared" si="1707"/>
        <v>15.200000000000022</v>
      </c>
      <c r="P2285" s="4">
        <f t="shared" si="1671"/>
        <v>-4.0419097744360917</v>
      </c>
      <c r="Q2285" s="4">
        <f t="shared" si="1684"/>
        <v>-2.0389890453834112</v>
      </c>
      <c r="R2285" s="18">
        <f t="shared" si="1672"/>
        <v>1630.8972932330828</v>
      </c>
      <c r="S2285" s="2">
        <f t="shared" si="1673"/>
        <v>7.2727067669172811</v>
      </c>
      <c r="T2285" s="22">
        <f t="shared" si="1708"/>
        <v>1</v>
      </c>
      <c r="U2285" s="29">
        <f t="shared" si="1674"/>
        <v>1632.7691246052632</v>
      </c>
      <c r="V2285" s="30">
        <f t="shared" si="1675"/>
        <v>5.4008753947368859</v>
      </c>
      <c r="W2285" s="31">
        <f t="shared" si="1685"/>
        <v>1</v>
      </c>
      <c r="X2285" s="35">
        <f t="shared" si="1676"/>
        <v>1626.5777333333335</v>
      </c>
      <c r="Y2285" s="30">
        <f t="shared" si="1677"/>
        <v>11.592266666666546</v>
      </c>
      <c r="Z2285" s="31">
        <f t="shared" si="1686"/>
        <v>0</v>
      </c>
      <c r="AA2285" s="29">
        <f t="shared" si="1678"/>
        <v>1631.9023298271932</v>
      </c>
      <c r="AB2285" s="30">
        <f t="shared" si="1679"/>
        <v>6.267670172806902</v>
      </c>
      <c r="AC2285" s="31">
        <f t="shared" si="1687"/>
        <v>1</v>
      </c>
      <c r="AD2285" s="32">
        <f t="shared" si="1709"/>
        <v>1</v>
      </c>
      <c r="AE2285" s="33">
        <f t="shared" si="1710"/>
        <v>1</v>
      </c>
      <c r="AF2285" s="33">
        <f t="shared" si="1711"/>
        <v>0</v>
      </c>
      <c r="AG2285" s="33">
        <f t="shared" si="1712"/>
        <v>0</v>
      </c>
      <c r="AH2285" s="38">
        <f t="shared" si="1713"/>
        <v>1</v>
      </c>
      <c r="AI2285" s="33">
        <f t="shared" si="1714"/>
        <v>1</v>
      </c>
      <c r="AJ2285" s="39">
        <f t="shared" si="1715"/>
        <v>1</v>
      </c>
      <c r="AK2285" s="43">
        <f t="shared" si="1716"/>
        <v>0</v>
      </c>
      <c r="AL2285" s="4">
        <f t="shared" si="1688"/>
        <v>12.910000000000082</v>
      </c>
      <c r="AM2285" s="4">
        <f t="shared" si="1689"/>
        <v>14.507670172806911</v>
      </c>
      <c r="AN2285" s="4">
        <f t="shared" si="1690"/>
        <v>12.910000000000082</v>
      </c>
      <c r="AO2285" s="4">
        <f t="shared" si="1691"/>
        <v>-2.6199999999998909</v>
      </c>
      <c r="AP2285" s="4">
        <f t="shared" si="1692"/>
        <v>1.0223298271930616</v>
      </c>
      <c r="AQ2285" s="4">
        <f t="shared" si="1693"/>
        <v>1.0223298271930616</v>
      </c>
      <c r="AR2285" s="4">
        <f t="shared" si="1680"/>
        <v>4.6700000000000728</v>
      </c>
      <c r="AS2285">
        <f t="shared" si="1694"/>
        <v>12.910000000000082</v>
      </c>
      <c r="AT2285" s="6">
        <f t="shared" si="1695"/>
        <v>1</v>
      </c>
      <c r="AU2285" s="4">
        <f t="shared" si="1696"/>
        <v>-2.2065904546623027</v>
      </c>
      <c r="AV2285" s="4">
        <f t="shared" si="1697"/>
        <v>5.0779346022316441</v>
      </c>
      <c r="AW2285">
        <f t="shared" si="1698"/>
        <v>0</v>
      </c>
      <c r="AX2285">
        <f t="shared" si="1699"/>
        <v>1</v>
      </c>
      <c r="AY2285">
        <f t="shared" si="1700"/>
        <v>0</v>
      </c>
      <c r="AZ2285" s="4">
        <f t="shared" si="1681"/>
        <v>-3.9100000000000006</v>
      </c>
      <c r="BA2285" s="4">
        <f t="shared" si="1701"/>
        <v>14.524999999999817</v>
      </c>
      <c r="BB2285" s="4">
        <f t="shared" si="1682"/>
        <v>17.696666666666562</v>
      </c>
      <c r="BC2285" s="4">
        <f t="shared" si="1683"/>
        <v>88.211999999999989</v>
      </c>
      <c r="BM2285">
        <f t="shared" si="1702"/>
        <v>1</v>
      </c>
    </row>
    <row r="2286" spans="1:65" x14ac:dyDescent="0.25">
      <c r="A2286">
        <v>229</v>
      </c>
      <c r="B2286" s="1">
        <v>41514</v>
      </c>
      <c r="C2286" s="2">
        <v>1630.25</v>
      </c>
      <c r="D2286" s="2">
        <v>1641.18</v>
      </c>
      <c r="E2286" s="2">
        <v>1627.47</v>
      </c>
      <c r="F2286" s="2">
        <v>1634.96</v>
      </c>
      <c r="G2286" s="2">
        <v>2784010000</v>
      </c>
      <c r="H2286" s="2">
        <f t="shared" si="1703"/>
        <v>13.152467280155276</v>
      </c>
      <c r="I2286" s="2">
        <f t="shared" si="1704"/>
        <v>1675.6274999999998</v>
      </c>
      <c r="J2286" s="2">
        <f t="shared" si="1705"/>
        <v>12.817342322436653</v>
      </c>
      <c r="K2286" s="2">
        <f t="shared" si="1706"/>
        <v>-0.23000000000001819</v>
      </c>
      <c r="L2286" s="18">
        <v>0.13385</v>
      </c>
      <c r="M2286" s="19">
        <v>9.3073126481198081</v>
      </c>
      <c r="N2286" s="4">
        <f t="shared" si="1670"/>
        <v>13.710000000000036</v>
      </c>
      <c r="O2286" s="4">
        <f t="shared" si="1707"/>
        <v>16.327000000000044</v>
      </c>
      <c r="P2286" s="4">
        <f t="shared" si="1671"/>
        <v>-4.0627067669172954</v>
      </c>
      <c r="Q2286" s="4">
        <f t="shared" si="1684"/>
        <v>-1.8740394736842119</v>
      </c>
      <c r="R2286" s="18">
        <f t="shared" si="1672"/>
        <v>1626.8524887218045</v>
      </c>
      <c r="S2286" s="2">
        <f t="shared" si="1673"/>
        <v>8.1075112781954886</v>
      </c>
      <c r="T2286" s="22">
        <f t="shared" si="1708"/>
        <v>1</v>
      </c>
      <c r="U2286" s="29">
        <f t="shared" si="1674"/>
        <v>1629.6087328405572</v>
      </c>
      <c r="V2286" s="30">
        <f t="shared" si="1675"/>
        <v>5.3512671594428411</v>
      </c>
      <c r="W2286" s="31">
        <f t="shared" si="1685"/>
        <v>1</v>
      </c>
      <c r="X2286" s="35">
        <f t="shared" si="1676"/>
        <v>1627.2410666666665</v>
      </c>
      <c r="Y2286" s="30">
        <f t="shared" si="1677"/>
        <v>7.7189333333335526</v>
      </c>
      <c r="Z2286" s="31">
        <f t="shared" si="1686"/>
        <v>1</v>
      </c>
      <c r="AA2286" s="29">
        <f t="shared" si="1678"/>
        <v>1629.2772595762126</v>
      </c>
      <c r="AB2286" s="30">
        <f t="shared" si="1679"/>
        <v>5.6827404237874362</v>
      </c>
      <c r="AC2286" s="31">
        <f t="shared" si="1687"/>
        <v>1</v>
      </c>
      <c r="AD2286" s="32">
        <f t="shared" si="1709"/>
        <v>1</v>
      </c>
      <c r="AE2286" s="33">
        <f t="shared" si="1710"/>
        <v>0</v>
      </c>
      <c r="AF2286" s="33">
        <f t="shared" si="1711"/>
        <v>0</v>
      </c>
      <c r="AG2286" s="33">
        <f t="shared" si="1712"/>
        <v>0</v>
      </c>
      <c r="AH2286" s="38">
        <f t="shared" si="1713"/>
        <v>1</v>
      </c>
      <c r="AI2286" s="33">
        <f t="shared" si="1714"/>
        <v>0</v>
      </c>
      <c r="AJ2286" s="39">
        <f t="shared" si="1715"/>
        <v>0</v>
      </c>
      <c r="AK2286" s="43">
        <f t="shared" si="1716"/>
        <v>0</v>
      </c>
      <c r="AL2286" s="4">
        <f t="shared" si="1688"/>
        <v>10.930000000000064</v>
      </c>
      <c r="AM2286" s="4">
        <f t="shared" si="1689"/>
        <v>11.902740423787463</v>
      </c>
      <c r="AN2286" s="4">
        <f t="shared" si="1690"/>
        <v>10.930000000000064</v>
      </c>
      <c r="AO2286" s="4">
        <f t="shared" si="1691"/>
        <v>-2.7799999999999727</v>
      </c>
      <c r="AP2286" s="4">
        <f t="shared" si="1692"/>
        <v>1.8072595762125729</v>
      </c>
      <c r="AQ2286" s="4">
        <f t="shared" si="1693"/>
        <v>1.8072595762125729</v>
      </c>
      <c r="AR2286" s="4">
        <f t="shared" si="1680"/>
        <v>4.7100000000000364</v>
      </c>
      <c r="AS2286">
        <f t="shared" si="1694"/>
        <v>10.930000000000064</v>
      </c>
      <c r="AT2286" s="6">
        <f t="shared" si="1695"/>
        <v>0</v>
      </c>
      <c r="AU2286" s="4">
        <f t="shared" si="1696"/>
        <v>0.3889007389565009</v>
      </c>
      <c r="AV2286" s="4">
        <f t="shared" si="1697"/>
        <v>4.8973126481197715</v>
      </c>
      <c r="AW2286">
        <f t="shared" si="1698"/>
        <v>0</v>
      </c>
      <c r="AX2286">
        <f t="shared" si="1699"/>
        <v>0</v>
      </c>
      <c r="AY2286">
        <f t="shared" si="1700"/>
        <v>0</v>
      </c>
      <c r="AZ2286" s="4">
        <f t="shared" si="1681"/>
        <v>6.94</v>
      </c>
      <c r="BA2286" s="4">
        <f t="shared" si="1701"/>
        <v>18.434999999999818</v>
      </c>
      <c r="BB2286" s="4">
        <f t="shared" si="1682"/>
        <v>20.303333333333228</v>
      </c>
      <c r="BC2286" s="4">
        <f t="shared" si="1683"/>
        <v>86.911999999999992</v>
      </c>
      <c r="BM2286">
        <f t="shared" si="1702"/>
        <v>0</v>
      </c>
    </row>
    <row r="2287" spans="1:65" x14ac:dyDescent="0.25">
      <c r="A2287">
        <v>228</v>
      </c>
      <c r="B2287" s="1">
        <v>41513</v>
      </c>
      <c r="C2287" s="2">
        <v>1652.54</v>
      </c>
      <c r="D2287" s="2">
        <v>1652.54</v>
      </c>
      <c r="E2287" s="2">
        <v>1629.05</v>
      </c>
      <c r="F2287" s="2">
        <v>1630.48</v>
      </c>
      <c r="G2287" s="2">
        <v>3219190000</v>
      </c>
      <c r="H2287" s="2">
        <f t="shared" si="1703"/>
        <v>15.301959533195612</v>
      </c>
      <c r="I2287" s="2">
        <f t="shared" si="1704"/>
        <v>1678.5029999999999</v>
      </c>
      <c r="J2287" s="2">
        <f t="shared" si="1705"/>
        <v>15.419666731329279</v>
      </c>
      <c r="K2287" s="2">
        <f t="shared" si="1706"/>
        <v>-4.2400000000000091</v>
      </c>
      <c r="L2287" s="18">
        <v>0.13930000000000001</v>
      </c>
      <c r="M2287" s="19">
        <v>9.842522381701361</v>
      </c>
      <c r="N2287" s="4">
        <f t="shared" si="1670"/>
        <v>27.730000000000018</v>
      </c>
      <c r="O2287" s="4">
        <f t="shared" si="1707"/>
        <v>16.025000000000045</v>
      </c>
      <c r="P2287" s="4">
        <f t="shared" si="1671"/>
        <v>-3.6275112781954917</v>
      </c>
      <c r="Q2287" s="4">
        <f t="shared" si="1684"/>
        <v>-1.6442747678018592</v>
      </c>
      <c r="R2287" s="18">
        <f t="shared" si="1672"/>
        <v>1653.7314812030074</v>
      </c>
      <c r="S2287" s="2">
        <f t="shared" si="1673"/>
        <v>23.251481203007415</v>
      </c>
      <c r="T2287" s="22">
        <f t="shared" si="1708"/>
        <v>0</v>
      </c>
      <c r="U2287" s="29">
        <f t="shared" si="1674"/>
        <v>1651.9928736384977</v>
      </c>
      <c r="V2287" s="30">
        <f t="shared" si="1675"/>
        <v>21.512873638497695</v>
      </c>
      <c r="W2287" s="31">
        <f t="shared" si="1685"/>
        <v>0</v>
      </c>
      <c r="X2287" s="35">
        <f t="shared" si="1676"/>
        <v>1654.1934666666666</v>
      </c>
      <c r="Y2287" s="30">
        <f t="shared" si="1677"/>
        <v>23.713466666666591</v>
      </c>
      <c r="Z2287" s="31">
        <f t="shared" si="1686"/>
        <v>0</v>
      </c>
      <c r="AA2287" s="29">
        <f t="shared" si="1678"/>
        <v>1652.3009566624414</v>
      </c>
      <c r="AB2287" s="30">
        <f t="shared" si="1679"/>
        <v>21.820956662441404</v>
      </c>
      <c r="AC2287" s="31">
        <f t="shared" si="1687"/>
        <v>0</v>
      </c>
      <c r="AD2287" s="32">
        <f t="shared" si="1709"/>
        <v>-1</v>
      </c>
      <c r="AE2287" s="33">
        <f t="shared" si="1710"/>
        <v>0</v>
      </c>
      <c r="AF2287" s="33">
        <f t="shared" si="1711"/>
        <v>0</v>
      </c>
      <c r="AG2287" s="33">
        <f t="shared" si="1712"/>
        <v>0</v>
      </c>
      <c r="AH2287" s="38">
        <f t="shared" si="1713"/>
        <v>-1</v>
      </c>
      <c r="AI2287" s="33">
        <f t="shared" si="1714"/>
        <v>-1</v>
      </c>
      <c r="AJ2287" s="39">
        <f t="shared" si="1715"/>
        <v>-1</v>
      </c>
      <c r="AK2287" s="43">
        <f t="shared" si="1716"/>
        <v>0</v>
      </c>
      <c r="AL2287" s="4">
        <f t="shared" si="1688"/>
        <v>0</v>
      </c>
      <c r="AM2287" s="4">
        <f t="shared" si="1689"/>
        <v>0.23904333755854168</v>
      </c>
      <c r="AN2287" s="4">
        <f t="shared" si="1690"/>
        <v>0</v>
      </c>
      <c r="AO2287" s="4">
        <f t="shared" si="1691"/>
        <v>-23.490000000000009</v>
      </c>
      <c r="AP2287" s="4">
        <f t="shared" si="1692"/>
        <v>23.250956662441467</v>
      </c>
      <c r="AQ2287" s="4">
        <f t="shared" si="1693"/>
        <v>23.250956662441467</v>
      </c>
      <c r="AR2287" s="4">
        <f t="shared" si="1680"/>
        <v>22.059999999999945</v>
      </c>
      <c r="AS2287">
        <f t="shared" si="1694"/>
        <v>23.250956662441467</v>
      </c>
      <c r="AT2287" s="6">
        <f t="shared" si="1695"/>
        <v>1</v>
      </c>
      <c r="AU2287" s="4">
        <f t="shared" si="1696"/>
        <v>-13.366916182859365</v>
      </c>
      <c r="AV2287" s="4">
        <f t="shared" si="1697"/>
        <v>-11.917477618298584</v>
      </c>
      <c r="AW2287">
        <f t="shared" si="1698"/>
        <v>1</v>
      </c>
      <c r="AX2287">
        <f t="shared" si="1699"/>
        <v>0</v>
      </c>
      <c r="AY2287">
        <f t="shared" si="1700"/>
        <v>0</v>
      </c>
      <c r="AZ2287" s="4">
        <f t="shared" si="1681"/>
        <v>-3.9100000000000006</v>
      </c>
      <c r="BA2287" s="4">
        <f t="shared" si="1701"/>
        <v>11.494999999999816</v>
      </c>
      <c r="BB2287" s="4">
        <f t="shared" si="1682"/>
        <v>20.303333333333228</v>
      </c>
      <c r="BC2287" s="4">
        <f t="shared" si="1683"/>
        <v>95.827999999999975</v>
      </c>
      <c r="BM2287">
        <f t="shared" si="1702"/>
        <v>1</v>
      </c>
    </row>
    <row r="2288" spans="1:65" x14ac:dyDescent="0.25">
      <c r="A2288">
        <v>227</v>
      </c>
      <c r="B2288" s="1">
        <v>41512</v>
      </c>
      <c r="C2288" s="2">
        <v>1664.29</v>
      </c>
      <c r="D2288" s="2">
        <v>1669.51</v>
      </c>
      <c r="E2288" s="2">
        <v>1656.02</v>
      </c>
      <c r="F2288" s="2">
        <v>1656.78</v>
      </c>
      <c r="G2288" s="2">
        <v>2430670000</v>
      </c>
      <c r="H2288" s="2">
        <f t="shared" si="1703"/>
        <v>17.561589272551007</v>
      </c>
      <c r="I2288" s="2">
        <f t="shared" si="1704"/>
        <v>1680.2719999999997</v>
      </c>
      <c r="J2288" s="2">
        <f t="shared" si="1705"/>
        <v>16.480422835658825</v>
      </c>
      <c r="K2288" s="2">
        <f t="shared" si="1706"/>
        <v>0.78999999999996362</v>
      </c>
      <c r="L2288" s="18">
        <v>0.12115000000000001</v>
      </c>
      <c r="M2288" s="19">
        <v>8.5948178083322642</v>
      </c>
      <c r="N2288" s="4">
        <f t="shared" si="1670"/>
        <v>13.490000000000009</v>
      </c>
      <c r="O2288" s="4">
        <f t="shared" si="1707"/>
        <v>14.671000000000049</v>
      </c>
      <c r="P2288" s="4">
        <f t="shared" si="1671"/>
        <v>-3.0485187969924836</v>
      </c>
      <c r="Q2288" s="4">
        <f t="shared" si="1684"/>
        <v>-1.402888106416277</v>
      </c>
      <c r="R2288" s="18">
        <f t="shared" si="1672"/>
        <v>1660.7076390977443</v>
      </c>
      <c r="S2288" s="2">
        <f t="shared" si="1673"/>
        <v>3.9276390977443043</v>
      </c>
      <c r="T2288" s="22">
        <f t="shared" si="1708"/>
        <v>1</v>
      </c>
      <c r="U2288" s="29">
        <f t="shared" si="1674"/>
        <v>1663.7656434400001</v>
      </c>
      <c r="V2288" s="30">
        <f t="shared" si="1675"/>
        <v>6.9856434400001035</v>
      </c>
      <c r="W2288" s="31">
        <f t="shared" si="1685"/>
        <v>1</v>
      </c>
      <c r="X2288" s="35">
        <f t="shared" si="1676"/>
        <v>1668.7397333333331</v>
      </c>
      <c r="Y2288" s="30">
        <f t="shared" si="1677"/>
        <v>11.959733333333133</v>
      </c>
      <c r="Z2288" s="31">
        <f t="shared" si="1686"/>
        <v>0</v>
      </c>
      <c r="AA2288" s="29">
        <f t="shared" si="1678"/>
        <v>1664.4620160250668</v>
      </c>
      <c r="AB2288" s="30">
        <f t="shared" si="1679"/>
        <v>7.6820160250667868</v>
      </c>
      <c r="AC2288" s="31">
        <f t="shared" si="1687"/>
        <v>0</v>
      </c>
      <c r="AD2288" s="32">
        <f t="shared" si="1709"/>
        <v>-1</v>
      </c>
      <c r="AE2288" s="33">
        <f t="shared" si="1710"/>
        <v>-1</v>
      </c>
      <c r="AF2288" s="33">
        <f t="shared" si="1711"/>
        <v>-1</v>
      </c>
      <c r="AG2288" s="33">
        <f t="shared" si="1712"/>
        <v>0</v>
      </c>
      <c r="AH2288" s="38">
        <f t="shared" si="1713"/>
        <v>-1</v>
      </c>
      <c r="AI2288" s="33">
        <f t="shared" si="1714"/>
        <v>-1</v>
      </c>
      <c r="AJ2288" s="39">
        <f t="shared" si="1715"/>
        <v>-1</v>
      </c>
      <c r="AK2288" s="43">
        <f t="shared" si="1716"/>
        <v>-1</v>
      </c>
      <c r="AL2288" s="4">
        <f t="shared" si="1688"/>
        <v>5.2200000000000273</v>
      </c>
      <c r="AM2288" s="4">
        <f t="shared" si="1689"/>
        <v>5.0479839749332314</v>
      </c>
      <c r="AN2288" s="4">
        <f t="shared" si="1690"/>
        <v>5.0479839749332314</v>
      </c>
      <c r="AO2288" s="4">
        <f t="shared" si="1691"/>
        <v>-8.2699999999999818</v>
      </c>
      <c r="AP2288" s="4">
        <f t="shared" si="1692"/>
        <v>8.4420160250667777</v>
      </c>
      <c r="AQ2288" s="4">
        <f t="shared" si="1693"/>
        <v>8.2699999999999818</v>
      </c>
      <c r="AR2288" s="4">
        <f t="shared" si="1680"/>
        <v>7.5099999999999909</v>
      </c>
      <c r="AS2288">
        <f t="shared" si="1694"/>
        <v>8.2699999999999818</v>
      </c>
      <c r="AT2288" s="6">
        <f t="shared" si="1695"/>
        <v>1</v>
      </c>
      <c r="AU2288" s="4">
        <f t="shared" si="1696"/>
        <v>-1.3537284543229333E-2</v>
      </c>
      <c r="AV2288" s="4">
        <f t="shared" si="1697"/>
        <v>1.3848178083322733</v>
      </c>
      <c r="AW2288">
        <f t="shared" si="1698"/>
        <v>0</v>
      </c>
      <c r="AX2288">
        <f t="shared" si="1699"/>
        <v>1</v>
      </c>
      <c r="AY2288">
        <f t="shared" si="1700"/>
        <v>0</v>
      </c>
      <c r="AZ2288" s="4">
        <f t="shared" si="1681"/>
        <v>-3.9100000000000006</v>
      </c>
      <c r="BA2288" s="4">
        <f t="shared" si="1701"/>
        <v>15.404999999999816</v>
      </c>
      <c r="BB2288" s="4">
        <f t="shared" si="1682"/>
        <v>22.909999999999894</v>
      </c>
      <c r="BC2288" s="4">
        <f t="shared" si="1683"/>
        <v>100.52799999999998</v>
      </c>
      <c r="BM2288">
        <f t="shared" si="1702"/>
        <v>1</v>
      </c>
    </row>
    <row r="2289" spans="1:65" x14ac:dyDescent="0.25">
      <c r="A2289">
        <v>226</v>
      </c>
      <c r="B2289" s="1">
        <v>41509</v>
      </c>
      <c r="C2289" s="2">
        <v>1659.92</v>
      </c>
      <c r="D2289" s="2">
        <v>1664.85</v>
      </c>
      <c r="E2289" s="2">
        <v>1654.81</v>
      </c>
      <c r="F2289" s="2">
        <v>1663.5</v>
      </c>
      <c r="G2289" s="2">
        <v>2582670000</v>
      </c>
      <c r="H2289" s="2">
        <f t="shared" si="1703"/>
        <v>19.079540525564731</v>
      </c>
      <c r="I2289" s="2">
        <f t="shared" si="1704"/>
        <v>1681.5734999999997</v>
      </c>
      <c r="J2289" s="2">
        <f t="shared" si="1705"/>
        <v>17.950704860812557</v>
      </c>
      <c r="K2289" s="2">
        <f t="shared" si="1706"/>
        <v>2.9600000000000364</v>
      </c>
      <c r="L2289" s="18">
        <v>0.1016</v>
      </c>
      <c r="M2289" s="19">
        <v>7.17953279604935</v>
      </c>
      <c r="N2289" s="4">
        <f t="shared" si="1670"/>
        <v>10.039999999999964</v>
      </c>
      <c r="O2289" s="4">
        <f t="shared" si="1707"/>
        <v>14.136000000000058</v>
      </c>
      <c r="P2289" s="4">
        <f t="shared" si="1671"/>
        <v>-2.7923609022556404</v>
      </c>
      <c r="Q2289" s="4">
        <f t="shared" si="1684"/>
        <v>-1.3445040000000019</v>
      </c>
      <c r="R2289" s="18">
        <f t="shared" si="1672"/>
        <v>1654.2703383458647</v>
      </c>
      <c r="S2289" s="2">
        <f t="shared" si="1673"/>
        <v>9.2296616541352705</v>
      </c>
      <c r="T2289" s="22">
        <f t="shared" si="1708"/>
        <v>0</v>
      </c>
      <c r="U2289" s="29">
        <f t="shared" si="1674"/>
        <v>1659.4316040375588</v>
      </c>
      <c r="V2289" s="30">
        <f t="shared" si="1675"/>
        <v>4.0683959624411727</v>
      </c>
      <c r="W2289" s="31">
        <f t="shared" si="1685"/>
        <v>1</v>
      </c>
      <c r="X2289" s="35">
        <f t="shared" si="1676"/>
        <v>1657.7963999999997</v>
      </c>
      <c r="Y2289" s="30">
        <f t="shared" si="1677"/>
        <v>5.7036000000002787</v>
      </c>
      <c r="Z2289" s="31">
        <f t="shared" si="1686"/>
        <v>1</v>
      </c>
      <c r="AA2289" s="29">
        <f t="shared" si="1678"/>
        <v>1659.2026754723006</v>
      </c>
      <c r="AB2289" s="30">
        <f t="shared" si="1679"/>
        <v>4.2973245276994021</v>
      </c>
      <c r="AC2289" s="31">
        <f t="shared" si="1687"/>
        <v>1</v>
      </c>
      <c r="AD2289" s="32">
        <f t="shared" si="1709"/>
        <v>1</v>
      </c>
      <c r="AE2289" s="33">
        <f t="shared" si="1710"/>
        <v>0</v>
      </c>
      <c r="AF2289" s="33">
        <f t="shared" si="1711"/>
        <v>1</v>
      </c>
      <c r="AG2289" s="33">
        <f t="shared" si="1712"/>
        <v>0</v>
      </c>
      <c r="AH2289" s="38">
        <f t="shared" si="1713"/>
        <v>1</v>
      </c>
      <c r="AI2289" s="33">
        <f t="shared" si="1714"/>
        <v>1</v>
      </c>
      <c r="AJ2289" s="39">
        <f t="shared" si="1715"/>
        <v>1</v>
      </c>
      <c r="AK2289" s="43">
        <f t="shared" si="1716"/>
        <v>1</v>
      </c>
      <c r="AL2289" s="4">
        <f t="shared" si="1688"/>
        <v>4.9299999999998363</v>
      </c>
      <c r="AM2289" s="4">
        <f t="shared" si="1689"/>
        <v>5.6473245276993111</v>
      </c>
      <c r="AN2289" s="4">
        <f t="shared" si="1690"/>
        <v>4.9299999999998363</v>
      </c>
      <c r="AO2289" s="4">
        <f t="shared" si="1691"/>
        <v>-5.1100000000001273</v>
      </c>
      <c r="AP2289" s="4">
        <f t="shared" si="1692"/>
        <v>4.3926754723006525</v>
      </c>
      <c r="AQ2289" s="4">
        <f t="shared" si="1693"/>
        <v>4.3926754723006525</v>
      </c>
      <c r="AR2289" s="4">
        <f t="shared" si="1680"/>
        <v>3.5799999999999272</v>
      </c>
      <c r="AS2289">
        <f t="shared" si="1694"/>
        <v>4.9299999999998363</v>
      </c>
      <c r="AT2289" s="6">
        <f t="shared" si="1695"/>
        <v>0</v>
      </c>
      <c r="AU2289" s="4">
        <f t="shared" si="1696"/>
        <v>4.166345087431413</v>
      </c>
      <c r="AV2289" s="4">
        <f t="shared" si="1697"/>
        <v>3.8995327960494226</v>
      </c>
      <c r="AW2289">
        <f t="shared" si="1698"/>
        <v>0</v>
      </c>
      <c r="AX2289">
        <f t="shared" si="1699"/>
        <v>0</v>
      </c>
      <c r="AY2289">
        <f t="shared" si="1700"/>
        <v>0</v>
      </c>
      <c r="AZ2289" s="4">
        <f t="shared" si="1681"/>
        <v>6.94</v>
      </c>
      <c r="BA2289" s="4">
        <f t="shared" si="1701"/>
        <v>19.314999999999817</v>
      </c>
      <c r="BB2289" s="4">
        <f t="shared" si="1682"/>
        <v>26.819999999999894</v>
      </c>
      <c r="BC2289" s="4">
        <f t="shared" si="1683"/>
        <v>98.780000000000015</v>
      </c>
      <c r="BM2289">
        <f t="shared" si="1702"/>
        <v>1</v>
      </c>
    </row>
    <row r="2290" spans="1:65" x14ac:dyDescent="0.25">
      <c r="A2290">
        <v>225</v>
      </c>
      <c r="B2290" s="1">
        <v>41508</v>
      </c>
      <c r="C2290" s="2">
        <v>1645.03</v>
      </c>
      <c r="D2290" s="2">
        <v>1659.55</v>
      </c>
      <c r="E2290" s="2">
        <v>1645.03</v>
      </c>
      <c r="F2290" s="2">
        <v>1656.96</v>
      </c>
      <c r="G2290" s="2">
        <v>2537460000</v>
      </c>
      <c r="H2290" s="2">
        <f t="shared" si="1703"/>
        <v>20.901657988462699</v>
      </c>
      <c r="I2290" s="2">
        <f t="shared" si="1704"/>
        <v>1682.9429999999998</v>
      </c>
      <c r="J2290" s="2">
        <f t="shared" si="1705"/>
        <v>19.600004961062744</v>
      </c>
      <c r="K2290" s="2">
        <f t="shared" si="1706"/>
        <v>2.2300000000000182</v>
      </c>
      <c r="L2290" s="18">
        <v>0.1129</v>
      </c>
      <c r="M2290" s="19">
        <v>7.9098652934184779</v>
      </c>
      <c r="N2290" s="4">
        <f t="shared" si="1670"/>
        <v>16.75</v>
      </c>
      <c r="O2290" s="4">
        <f t="shared" si="1707"/>
        <v>14.472000000000071</v>
      </c>
      <c r="P2290" s="4">
        <f t="shared" si="1671"/>
        <v>-2.6896616541353402</v>
      </c>
      <c r="Q2290" s="4">
        <f t="shared" si="1684"/>
        <v>-1.2522973395931147</v>
      </c>
      <c r="R2290" s="18">
        <f t="shared" si="1672"/>
        <v>1640.3786315789473</v>
      </c>
      <c r="S2290" s="2">
        <f t="shared" si="1673"/>
        <v>16.58136842105273</v>
      </c>
      <c r="T2290" s="22">
        <f t="shared" si="1708"/>
        <v>0</v>
      </c>
      <c r="U2290" s="29">
        <f t="shared" si="1674"/>
        <v>1644.6035014938079</v>
      </c>
      <c r="V2290" s="30">
        <f t="shared" si="1675"/>
        <v>12.356498506192111</v>
      </c>
      <c r="W2290" s="31">
        <f t="shared" si="1685"/>
        <v>0</v>
      </c>
      <c r="X2290" s="35">
        <f t="shared" si="1676"/>
        <v>1646.3607999999999</v>
      </c>
      <c r="Y2290" s="30">
        <f t="shared" si="1677"/>
        <v>10.59920000000011</v>
      </c>
      <c r="Z2290" s="31">
        <f t="shared" si="1686"/>
        <v>0</v>
      </c>
      <c r="AA2290" s="29">
        <f t="shared" si="1678"/>
        <v>1644.8495232846749</v>
      </c>
      <c r="AB2290" s="30">
        <f t="shared" si="1679"/>
        <v>12.110476715325149</v>
      </c>
      <c r="AC2290" s="31">
        <f t="shared" si="1687"/>
        <v>0</v>
      </c>
      <c r="AD2290" s="32">
        <f t="shared" si="1709"/>
        <v>-1</v>
      </c>
      <c r="AE2290" s="33">
        <f t="shared" si="1710"/>
        <v>-1</v>
      </c>
      <c r="AF2290" s="33">
        <f t="shared" si="1711"/>
        <v>-1</v>
      </c>
      <c r="AG2290" s="33">
        <f t="shared" si="1712"/>
        <v>-1</v>
      </c>
      <c r="AH2290" s="38">
        <f t="shared" si="1713"/>
        <v>-1</v>
      </c>
      <c r="AI2290" s="33">
        <f t="shared" si="1714"/>
        <v>-1</v>
      </c>
      <c r="AJ2290" s="39">
        <f t="shared" si="1715"/>
        <v>-1</v>
      </c>
      <c r="AK2290" s="43">
        <f t="shared" si="1716"/>
        <v>-1</v>
      </c>
      <c r="AL2290" s="4">
        <f t="shared" si="1688"/>
        <v>14.519999999999982</v>
      </c>
      <c r="AM2290" s="4">
        <f t="shared" si="1689"/>
        <v>14.700476715325067</v>
      </c>
      <c r="AN2290" s="4">
        <f t="shared" si="1690"/>
        <v>14.519999999999982</v>
      </c>
      <c r="AO2290" s="4">
        <f t="shared" si="1691"/>
        <v>0</v>
      </c>
      <c r="AP2290" s="4">
        <f t="shared" si="1692"/>
        <v>-0.18047671532508502</v>
      </c>
      <c r="AQ2290" s="4">
        <f t="shared" si="1693"/>
        <v>0.18047671532508502</v>
      </c>
      <c r="AR2290" s="4">
        <f t="shared" si="1680"/>
        <v>11.930000000000064</v>
      </c>
      <c r="AS2290">
        <f t="shared" si="1694"/>
        <v>14.519999999999982</v>
      </c>
      <c r="AT2290" s="6">
        <f t="shared" si="1695"/>
        <v>1</v>
      </c>
      <c r="AU2290" s="4">
        <f t="shared" si="1696"/>
        <v>-3.8229440420012963</v>
      </c>
      <c r="AV2290" s="4">
        <f t="shared" si="1697"/>
        <v>-3.720134706581586</v>
      </c>
      <c r="AW2290">
        <f t="shared" si="1698"/>
        <v>1</v>
      </c>
      <c r="AX2290">
        <f t="shared" si="1699"/>
        <v>0</v>
      </c>
      <c r="AY2290">
        <f t="shared" si="1700"/>
        <v>0</v>
      </c>
      <c r="AZ2290" s="4">
        <f t="shared" si="1681"/>
        <v>-3.9100000000000006</v>
      </c>
      <c r="BA2290" s="4">
        <f t="shared" si="1701"/>
        <v>12.374999999999815</v>
      </c>
      <c r="BB2290" s="4">
        <f t="shared" si="1682"/>
        <v>19.879999999999892</v>
      </c>
      <c r="BC2290" s="4">
        <f t="shared" si="1683"/>
        <v>92.823999999999984</v>
      </c>
      <c r="BM2290">
        <f t="shared" si="1702"/>
        <v>1</v>
      </c>
    </row>
    <row r="2291" spans="1:65" x14ac:dyDescent="0.25">
      <c r="A2291">
        <v>224</v>
      </c>
      <c r="B2291" s="1">
        <v>41507</v>
      </c>
      <c r="C2291" s="2">
        <v>1650.66</v>
      </c>
      <c r="D2291" s="2">
        <v>1656.99</v>
      </c>
      <c r="E2291" s="2">
        <v>1639.43</v>
      </c>
      <c r="F2291" s="2">
        <v>1642.8</v>
      </c>
      <c r="G2291" s="2">
        <v>2932180000</v>
      </c>
      <c r="H2291" s="2">
        <f t="shared" si="1703"/>
        <v>19.851952045076054</v>
      </c>
      <c r="I2291" s="2">
        <f t="shared" si="1704"/>
        <v>1684.952</v>
      </c>
      <c r="J2291" s="2">
        <f t="shared" si="1705"/>
        <v>19.979226125627285</v>
      </c>
      <c r="K2291" s="2">
        <f t="shared" si="1706"/>
        <v>-1.6899999999998272</v>
      </c>
      <c r="L2291" s="18">
        <v>0.13200000000000001</v>
      </c>
      <c r="M2291" s="19">
        <v>9.3017877895640755</v>
      </c>
      <c r="N2291" s="4">
        <f t="shared" si="1670"/>
        <v>17.559999999999945</v>
      </c>
      <c r="O2291" s="4">
        <f t="shared" si="1707"/>
        <v>13.977000000000066</v>
      </c>
      <c r="P2291" s="4">
        <f t="shared" si="1671"/>
        <v>-2.4213684210526356</v>
      </c>
      <c r="Q2291" s="4">
        <f t="shared" si="1684"/>
        <v>-1.0935859133126939</v>
      </c>
      <c r="R2291" s="18">
        <f t="shared" si="1672"/>
        <v>1650.5321353383458</v>
      </c>
      <c r="S2291" s="2">
        <f t="shared" si="1673"/>
        <v>7.73213533834587</v>
      </c>
      <c r="T2291" s="22">
        <f t="shared" si="1708"/>
        <v>1</v>
      </c>
      <c r="U2291" s="29">
        <f t="shared" si="1674"/>
        <v>1650.3592589860682</v>
      </c>
      <c r="V2291" s="30">
        <f t="shared" si="1675"/>
        <v>7.5592589860682438</v>
      </c>
      <c r="W2291" s="31">
        <f t="shared" si="1685"/>
        <v>1</v>
      </c>
      <c r="X2291" s="35">
        <f t="shared" si="1676"/>
        <v>1647.9690666666665</v>
      </c>
      <c r="Y2291" s="30">
        <f t="shared" si="1677"/>
        <v>5.1690666666665948</v>
      </c>
      <c r="Z2291" s="31">
        <f t="shared" si="1686"/>
        <v>1</v>
      </c>
      <c r="AA2291" s="29">
        <f t="shared" si="1678"/>
        <v>1650.0246320613521</v>
      </c>
      <c r="AB2291" s="30">
        <f t="shared" si="1679"/>
        <v>7.2246320613521675</v>
      </c>
      <c r="AC2291" s="31">
        <f t="shared" si="1687"/>
        <v>1</v>
      </c>
      <c r="AD2291" s="32">
        <f t="shared" si="1709"/>
        <v>1</v>
      </c>
      <c r="AE2291" s="33">
        <f t="shared" si="1710"/>
        <v>1</v>
      </c>
      <c r="AF2291" s="33">
        <f t="shared" si="1711"/>
        <v>1</v>
      </c>
      <c r="AG2291" s="33">
        <f t="shared" si="1712"/>
        <v>1</v>
      </c>
      <c r="AH2291" s="38">
        <f t="shared" si="1713"/>
        <v>1</v>
      </c>
      <c r="AI2291" s="33">
        <f t="shared" si="1714"/>
        <v>1</v>
      </c>
      <c r="AJ2291" s="39">
        <f t="shared" si="1715"/>
        <v>1</v>
      </c>
      <c r="AK2291" s="43">
        <f t="shared" si="1716"/>
        <v>1</v>
      </c>
      <c r="AL2291" s="4">
        <f t="shared" si="1688"/>
        <v>6.3299999999999272</v>
      </c>
      <c r="AM2291" s="4">
        <f t="shared" si="1689"/>
        <v>6.9653679386478871</v>
      </c>
      <c r="AN2291" s="4">
        <f t="shared" si="1690"/>
        <v>6.3299999999999272</v>
      </c>
      <c r="AO2291" s="4">
        <f t="shared" si="1691"/>
        <v>-11.230000000000018</v>
      </c>
      <c r="AP2291" s="4">
        <f t="shared" si="1692"/>
        <v>10.594632061352058</v>
      </c>
      <c r="AQ2291" s="4">
        <f t="shared" si="1693"/>
        <v>10.594632061352058</v>
      </c>
      <c r="AR2291" s="4">
        <f t="shared" si="1680"/>
        <v>7.8600000000001273</v>
      </c>
      <c r="AS2291">
        <f t="shared" si="1694"/>
        <v>10.594632061352058</v>
      </c>
      <c r="AT2291" s="6">
        <f t="shared" si="1695"/>
        <v>1</v>
      </c>
      <c r="AU2291" s="4">
        <f t="shared" si="1696"/>
        <v>-0.35809161550259105</v>
      </c>
      <c r="AV2291" s="4">
        <f t="shared" si="1697"/>
        <v>1.7417877895639482</v>
      </c>
      <c r="AW2291">
        <f t="shared" si="1698"/>
        <v>0</v>
      </c>
      <c r="AX2291">
        <f t="shared" si="1699"/>
        <v>1</v>
      </c>
      <c r="AY2291">
        <f t="shared" si="1700"/>
        <v>0</v>
      </c>
      <c r="AZ2291" s="4">
        <f t="shared" si="1681"/>
        <v>-3.9100000000000006</v>
      </c>
      <c r="BA2291" s="4">
        <f t="shared" si="1701"/>
        <v>16.284999999999815</v>
      </c>
      <c r="BB2291" s="4">
        <f t="shared" si="1682"/>
        <v>23.789999999999893</v>
      </c>
      <c r="BC2291" s="4">
        <f t="shared" si="1683"/>
        <v>95.076000000000022</v>
      </c>
      <c r="BM2291">
        <f t="shared" si="1702"/>
        <v>1</v>
      </c>
    </row>
    <row r="2292" spans="1:65" x14ac:dyDescent="0.25">
      <c r="A2292">
        <v>223</v>
      </c>
      <c r="B2292" s="1">
        <v>41506</v>
      </c>
      <c r="C2292" s="2">
        <v>1646.81</v>
      </c>
      <c r="D2292" s="2">
        <v>1658.92</v>
      </c>
      <c r="E2292" s="2">
        <v>1646.08</v>
      </c>
      <c r="F2292" s="2">
        <v>1652.35</v>
      </c>
      <c r="G2292" s="2">
        <v>2994090000</v>
      </c>
      <c r="H2292" s="2">
        <f t="shared" si="1703"/>
        <v>18.602885797639029</v>
      </c>
      <c r="I2292" s="2">
        <f t="shared" si="1704"/>
        <v>1687.2220000000002</v>
      </c>
      <c r="J2292" s="2">
        <f t="shared" si="1705"/>
        <v>18.367170111226656</v>
      </c>
      <c r="K2292" s="2">
        <f t="shared" si="1706"/>
        <v>0.75</v>
      </c>
      <c r="L2292" s="18">
        <v>0.1268</v>
      </c>
      <c r="M2292" s="19">
        <v>8.9013395181299728</v>
      </c>
      <c r="N2292" s="4">
        <f t="shared" si="1670"/>
        <v>12.860000000000127</v>
      </c>
      <c r="O2292" s="4">
        <f t="shared" si="1707"/>
        <v>13.467000000000052</v>
      </c>
      <c r="P2292" s="4">
        <f t="shared" si="1671"/>
        <v>-1.8178646616541383</v>
      </c>
      <c r="Q2292" s="4">
        <f t="shared" si="1684"/>
        <v>-0.7711308049535609</v>
      </c>
      <c r="R2292" s="18">
        <f t="shared" si="1672"/>
        <v>1644.6675789473684</v>
      </c>
      <c r="S2292" s="2">
        <f t="shared" si="1673"/>
        <v>7.6824210526315255</v>
      </c>
      <c r="T2292" s="22">
        <f t="shared" si="1708"/>
        <v>1</v>
      </c>
      <c r="U2292" s="29">
        <f t="shared" si="1674"/>
        <v>1646.6280991784038</v>
      </c>
      <c r="V2292" s="30">
        <f t="shared" si="1675"/>
        <v>5.7219008215961367</v>
      </c>
      <c r="W2292" s="31">
        <f t="shared" si="1685"/>
        <v>1</v>
      </c>
      <c r="X2292" s="35">
        <f t="shared" si="1676"/>
        <v>1645.2042666666664</v>
      </c>
      <c r="Y2292" s="30">
        <f t="shared" si="1677"/>
        <v>7.14573333333351</v>
      </c>
      <c r="Z2292" s="31">
        <f t="shared" si="1686"/>
        <v>1</v>
      </c>
      <c r="AA2292" s="29">
        <f t="shared" si="1678"/>
        <v>1646.4287626267605</v>
      </c>
      <c r="AB2292" s="30">
        <f t="shared" si="1679"/>
        <v>5.9212373732393644</v>
      </c>
      <c r="AC2292" s="31">
        <f t="shared" si="1687"/>
        <v>1</v>
      </c>
      <c r="AD2292" s="32">
        <f t="shared" si="1709"/>
        <v>1</v>
      </c>
      <c r="AE2292" s="33">
        <f t="shared" si="1710"/>
        <v>1</v>
      </c>
      <c r="AF2292" s="33">
        <f t="shared" si="1711"/>
        <v>0</v>
      </c>
      <c r="AG2292" s="33">
        <f t="shared" si="1712"/>
        <v>0</v>
      </c>
      <c r="AH2292" s="38">
        <f t="shared" si="1713"/>
        <v>1</v>
      </c>
      <c r="AI2292" s="33">
        <f t="shared" si="1714"/>
        <v>1</v>
      </c>
      <c r="AJ2292" s="39">
        <f t="shared" si="1715"/>
        <v>1</v>
      </c>
      <c r="AK2292" s="43">
        <f t="shared" si="1716"/>
        <v>1</v>
      </c>
      <c r="AL2292" s="4">
        <f t="shared" si="1688"/>
        <v>12.110000000000127</v>
      </c>
      <c r="AM2292" s="4">
        <f t="shared" si="1689"/>
        <v>12.491237373239528</v>
      </c>
      <c r="AN2292" s="4">
        <f t="shared" si="1690"/>
        <v>12.110000000000127</v>
      </c>
      <c r="AO2292" s="4">
        <f t="shared" si="1691"/>
        <v>-0.73000000000001819</v>
      </c>
      <c r="AP2292" s="4">
        <f t="shared" si="1692"/>
        <v>0.34876262676061742</v>
      </c>
      <c r="AQ2292" s="4">
        <f t="shared" si="1693"/>
        <v>0.34876262676061742</v>
      </c>
      <c r="AR2292" s="4">
        <f t="shared" si="1680"/>
        <v>5.5399999999999636</v>
      </c>
      <c r="AS2292">
        <f t="shared" si="1694"/>
        <v>12.110000000000127</v>
      </c>
      <c r="AT2292" s="6">
        <f t="shared" si="1695"/>
        <v>1</v>
      </c>
      <c r="AU2292" s="4">
        <f t="shared" si="1696"/>
        <v>-0.96406793716423245</v>
      </c>
      <c r="AV2292" s="4">
        <f t="shared" si="1697"/>
        <v>3.661339518130009</v>
      </c>
      <c r="AW2292">
        <f t="shared" si="1698"/>
        <v>0</v>
      </c>
      <c r="AX2292">
        <f t="shared" si="1699"/>
        <v>1</v>
      </c>
      <c r="AY2292">
        <f t="shared" si="1700"/>
        <v>0</v>
      </c>
      <c r="AZ2292" s="4">
        <f t="shared" si="1681"/>
        <v>-3.9100000000000006</v>
      </c>
      <c r="BA2292" s="4">
        <f t="shared" si="1701"/>
        <v>20.194999999999816</v>
      </c>
      <c r="BB2292" s="4">
        <f t="shared" si="1682"/>
        <v>27.699999999999893</v>
      </c>
      <c r="BC2292" s="4">
        <f t="shared" si="1683"/>
        <v>93.535999999999973</v>
      </c>
      <c r="BM2292">
        <f t="shared" si="1702"/>
        <v>1</v>
      </c>
    </row>
    <row r="2293" spans="1:65" x14ac:dyDescent="0.25">
      <c r="A2293">
        <v>222</v>
      </c>
      <c r="B2293" s="1">
        <v>41505</v>
      </c>
      <c r="C2293" s="2">
        <v>1655.25</v>
      </c>
      <c r="D2293" s="2">
        <v>1659.18</v>
      </c>
      <c r="E2293" s="2">
        <v>1645.84</v>
      </c>
      <c r="F2293" s="2">
        <v>1646.06</v>
      </c>
      <c r="G2293" s="2">
        <v>2904530000</v>
      </c>
      <c r="H2293" s="2">
        <f t="shared" si="1703"/>
        <v>16.069019053238218</v>
      </c>
      <c r="I2293" s="2">
        <f t="shared" si="1704"/>
        <v>1689.7129999999997</v>
      </c>
      <c r="J2293" s="2">
        <f t="shared" si="1705"/>
        <v>17.250017269251487</v>
      </c>
      <c r="K2293" s="2">
        <f t="shared" si="1706"/>
        <v>-0.57999999999992724</v>
      </c>
      <c r="L2293" s="18">
        <v>0.13725000000000001</v>
      </c>
      <c r="M2293" s="19">
        <v>9.6921148372486048</v>
      </c>
      <c r="N2293" s="4">
        <f t="shared" si="1670"/>
        <v>13.340000000000146</v>
      </c>
      <c r="O2293" s="4">
        <f t="shared" si="1707"/>
        <v>13.566000000000054</v>
      </c>
      <c r="P2293" s="4">
        <f t="shared" si="1671"/>
        <v>-1.3924210526315817</v>
      </c>
      <c r="Q2293" s="4">
        <f t="shared" si="1684"/>
        <v>-0.46641236306729217</v>
      </c>
      <c r="R2293" s="18">
        <f t="shared" si="1672"/>
        <v>1654.9776917293232</v>
      </c>
      <c r="S2293" s="2">
        <f t="shared" si="1673"/>
        <v>8.9176917293232236</v>
      </c>
      <c r="T2293" s="22">
        <f t="shared" si="1708"/>
        <v>1</v>
      </c>
      <c r="U2293" s="29">
        <f t="shared" si="1674"/>
        <v>1655.1986775600001</v>
      </c>
      <c r="V2293" s="30">
        <f t="shared" si="1675"/>
        <v>9.1386775600001329</v>
      </c>
      <c r="W2293" s="31">
        <f t="shared" si="1685"/>
        <v>0</v>
      </c>
      <c r="X2293" s="35">
        <f t="shared" si="1676"/>
        <v>1649.7695999999996</v>
      </c>
      <c r="Y2293" s="30">
        <f t="shared" si="1677"/>
        <v>3.709599999999682</v>
      </c>
      <c r="Z2293" s="31">
        <f t="shared" si="1686"/>
        <v>1</v>
      </c>
      <c r="AA2293" s="29">
        <f t="shared" si="1678"/>
        <v>1654.4386067016001</v>
      </c>
      <c r="AB2293" s="30">
        <f t="shared" si="1679"/>
        <v>8.3786067016001198</v>
      </c>
      <c r="AC2293" s="31">
        <f t="shared" si="1687"/>
        <v>1</v>
      </c>
      <c r="AD2293" s="32">
        <f t="shared" si="1709"/>
        <v>1</v>
      </c>
      <c r="AE2293" s="33">
        <f t="shared" si="1710"/>
        <v>1</v>
      </c>
      <c r="AF2293" s="33">
        <f t="shared" si="1711"/>
        <v>0</v>
      </c>
      <c r="AG2293" s="33">
        <f t="shared" si="1712"/>
        <v>0</v>
      </c>
      <c r="AH2293" s="38">
        <f t="shared" si="1713"/>
        <v>1</v>
      </c>
      <c r="AI2293" s="33">
        <f t="shared" si="1714"/>
        <v>1</v>
      </c>
      <c r="AJ2293" s="39">
        <f t="shared" si="1715"/>
        <v>1</v>
      </c>
      <c r="AK2293" s="43">
        <f t="shared" si="1716"/>
        <v>0</v>
      </c>
      <c r="AL2293" s="4">
        <f t="shared" si="1688"/>
        <v>3.9300000000000637</v>
      </c>
      <c r="AM2293" s="4">
        <f t="shared" si="1689"/>
        <v>4.7413932983999985</v>
      </c>
      <c r="AN2293" s="4">
        <f t="shared" si="1690"/>
        <v>3.9300000000000637</v>
      </c>
      <c r="AO2293" s="4">
        <f t="shared" si="1691"/>
        <v>-9.4100000000000819</v>
      </c>
      <c r="AP2293" s="4">
        <f t="shared" si="1692"/>
        <v>8.5986067016001471</v>
      </c>
      <c r="AQ2293" s="4">
        <f t="shared" si="1693"/>
        <v>8.5986067016001471</v>
      </c>
      <c r="AR2293" s="4">
        <f t="shared" si="1680"/>
        <v>9.1900000000000546</v>
      </c>
      <c r="AS2293">
        <f t="shared" si="1694"/>
        <v>8.5986067016001471</v>
      </c>
      <c r="AT2293" s="6">
        <f t="shared" si="1695"/>
        <v>0</v>
      </c>
      <c r="AU2293" s="4">
        <f t="shared" si="1696"/>
        <v>2.0465240258541453</v>
      </c>
      <c r="AV2293" s="4">
        <f t="shared" si="1697"/>
        <v>0.80211483724855026</v>
      </c>
      <c r="AW2293">
        <f t="shared" si="1698"/>
        <v>0</v>
      </c>
      <c r="AX2293">
        <f t="shared" si="1699"/>
        <v>0</v>
      </c>
      <c r="AY2293">
        <f t="shared" si="1700"/>
        <v>0</v>
      </c>
      <c r="AZ2293" s="4">
        <f t="shared" si="1681"/>
        <v>6.94</v>
      </c>
      <c r="BA2293" s="4">
        <f t="shared" si="1701"/>
        <v>24.104999999999816</v>
      </c>
      <c r="BB2293" s="4">
        <f t="shared" si="1682"/>
        <v>31.609999999999893</v>
      </c>
      <c r="BC2293" s="4">
        <f t="shared" si="1683"/>
        <v>96.911999999999992</v>
      </c>
      <c r="BM2293">
        <f t="shared" si="1702"/>
        <v>1</v>
      </c>
    </row>
    <row r="2294" spans="1:65" x14ac:dyDescent="0.25">
      <c r="A2294">
        <v>221</v>
      </c>
      <c r="B2294" s="1">
        <v>41502</v>
      </c>
      <c r="C2294" s="2">
        <v>1661.22</v>
      </c>
      <c r="D2294" s="2">
        <v>1663.6</v>
      </c>
      <c r="E2294" s="2">
        <v>1652.61</v>
      </c>
      <c r="F2294" s="2">
        <v>1655.83</v>
      </c>
      <c r="G2294" s="2">
        <v>3211450000</v>
      </c>
      <c r="H2294" s="2">
        <f t="shared" si="1703"/>
        <v>13.289516168770023</v>
      </c>
      <c r="I2294" s="2">
        <f t="shared" si="1704"/>
        <v>1691.6709999999998</v>
      </c>
      <c r="J2294" s="2">
        <f t="shared" si="1705"/>
        <v>15.169219344657019</v>
      </c>
      <c r="K2294" s="2">
        <f t="shared" si="1706"/>
        <v>-9.9999999999909051E-2</v>
      </c>
      <c r="L2294" s="18">
        <v>0.13064999999999999</v>
      </c>
      <c r="M2294" s="19">
        <v>9.2566354151776462</v>
      </c>
      <c r="N2294" s="4">
        <f t="shared" si="1670"/>
        <v>10.990000000000009</v>
      </c>
      <c r="O2294" s="4">
        <f t="shared" si="1707"/>
        <v>12.844000000000051</v>
      </c>
      <c r="P2294" s="4">
        <f t="shared" si="1671"/>
        <v>-0.85230827067669257</v>
      </c>
      <c r="Q2294" s="4">
        <f t="shared" si="1684"/>
        <v>-0.13159599999999919</v>
      </c>
      <c r="R2294" s="18">
        <f t="shared" si="1672"/>
        <v>1660.9770751879698</v>
      </c>
      <c r="S2294" s="2">
        <f t="shared" si="1673"/>
        <v>5.1470751879699037</v>
      </c>
      <c r="T2294" s="22">
        <f t="shared" si="1708"/>
        <v>1</v>
      </c>
      <c r="U2294" s="29">
        <f t="shared" si="1674"/>
        <v>1661.2806575117372</v>
      </c>
      <c r="V2294" s="30">
        <f t="shared" si="1675"/>
        <v>5.4506575117372904</v>
      </c>
      <c r="W2294" s="31">
        <f t="shared" si="1685"/>
        <v>1</v>
      </c>
      <c r="X2294" s="35">
        <f t="shared" si="1676"/>
        <v>1657.3342666666663</v>
      </c>
      <c r="Y2294" s="30">
        <f t="shared" si="1677"/>
        <v>1.5042666666663536</v>
      </c>
      <c r="Z2294" s="31">
        <f t="shared" si="1686"/>
        <v>1</v>
      </c>
      <c r="AA2294" s="29">
        <f t="shared" si="1678"/>
        <v>1660.7281627934271</v>
      </c>
      <c r="AB2294" s="30">
        <f t="shared" si="1679"/>
        <v>4.8981627934272183</v>
      </c>
      <c r="AC2294" s="31">
        <f t="shared" si="1687"/>
        <v>1</v>
      </c>
      <c r="AD2294" s="32">
        <f t="shared" si="1709"/>
        <v>1</v>
      </c>
      <c r="AE2294" s="33">
        <f t="shared" si="1710"/>
        <v>0</v>
      </c>
      <c r="AF2294" s="33">
        <f t="shared" si="1711"/>
        <v>0</v>
      </c>
      <c r="AG2294" s="33">
        <f t="shared" si="1712"/>
        <v>0</v>
      </c>
      <c r="AH2294" s="38">
        <f t="shared" si="1713"/>
        <v>1</v>
      </c>
      <c r="AI2294" s="33">
        <f t="shared" si="1714"/>
        <v>0</v>
      </c>
      <c r="AJ2294" s="39">
        <f t="shared" si="1715"/>
        <v>1</v>
      </c>
      <c r="AK2294" s="43">
        <f t="shared" si="1716"/>
        <v>0</v>
      </c>
      <c r="AL2294" s="4">
        <f t="shared" si="1688"/>
        <v>2.3799999999998818</v>
      </c>
      <c r="AM2294" s="4">
        <f t="shared" si="1689"/>
        <v>2.8718372065727635</v>
      </c>
      <c r="AN2294" s="4">
        <f t="shared" si="1690"/>
        <v>2.3799999999998818</v>
      </c>
      <c r="AO2294" s="4">
        <f t="shared" si="1691"/>
        <v>-8.6100000000001273</v>
      </c>
      <c r="AP2294" s="4">
        <f t="shared" si="1692"/>
        <v>8.1181627934272456</v>
      </c>
      <c r="AQ2294" s="4">
        <f t="shared" si="1693"/>
        <v>8.1181627934272456</v>
      </c>
      <c r="AR2294" s="4">
        <f t="shared" si="1680"/>
        <v>5.3900000000001</v>
      </c>
      <c r="AS2294">
        <f t="shared" si="1694"/>
        <v>8.1181627934272456</v>
      </c>
      <c r="AT2294" s="6">
        <f t="shared" si="1695"/>
        <v>0</v>
      </c>
      <c r="AU2294" s="4">
        <f t="shared" si="1696"/>
        <v>2.9746381628283487</v>
      </c>
      <c r="AV2294" s="4">
        <f t="shared" si="1697"/>
        <v>4.166635415177546</v>
      </c>
      <c r="AW2294">
        <f t="shared" si="1698"/>
        <v>0</v>
      </c>
      <c r="AX2294">
        <f t="shared" si="1699"/>
        <v>0</v>
      </c>
      <c r="AY2294">
        <f t="shared" si="1700"/>
        <v>0</v>
      </c>
      <c r="AZ2294" s="4">
        <f t="shared" si="1681"/>
        <v>6.94</v>
      </c>
      <c r="BA2294" s="4">
        <f t="shared" si="1701"/>
        <v>17.164999999999814</v>
      </c>
      <c r="BB2294" s="4">
        <f t="shared" si="1682"/>
        <v>26.983333333333228</v>
      </c>
      <c r="BC2294" s="4">
        <f t="shared" si="1683"/>
        <v>99.3</v>
      </c>
      <c r="BM2294">
        <f t="shared" si="1702"/>
        <v>1</v>
      </c>
    </row>
    <row r="2295" spans="1:65" x14ac:dyDescent="0.25">
      <c r="A2295">
        <v>220</v>
      </c>
      <c r="B2295" s="1">
        <v>41501</v>
      </c>
      <c r="C2295" s="2">
        <v>1679.61</v>
      </c>
      <c r="D2295" s="2">
        <v>1679.61</v>
      </c>
      <c r="E2295" s="2">
        <v>1658.59</v>
      </c>
      <c r="F2295" s="2">
        <v>1661.32</v>
      </c>
      <c r="G2295" s="2">
        <v>3426690000</v>
      </c>
      <c r="H2295" s="2">
        <f t="shared" si="1703"/>
        <v>8.8742826940172161</v>
      </c>
      <c r="I2295" s="2">
        <f t="shared" si="1704"/>
        <v>1692.9175000000002</v>
      </c>
      <c r="J2295" s="2">
        <f t="shared" si="1705"/>
        <v>12.047003940705306</v>
      </c>
      <c r="K2295" s="2">
        <f t="shared" si="1706"/>
        <v>-5.7800000000002001</v>
      </c>
      <c r="L2295" s="18">
        <v>0.13419999999999999</v>
      </c>
      <c r="M2295" s="19">
        <v>9.6459138750048652</v>
      </c>
      <c r="N2295" s="4">
        <f t="shared" si="1670"/>
        <v>26.800000000000182</v>
      </c>
      <c r="O2295" s="4">
        <f t="shared" si="1707"/>
        <v>12.644000000000052</v>
      </c>
      <c r="P2295" s="4">
        <f t="shared" si="1671"/>
        <v>-0.34292481203007308</v>
      </c>
      <c r="Q2295" s="4">
        <f t="shared" si="1684"/>
        <v>0.15553208137715285</v>
      </c>
      <c r="R2295" s="18">
        <f t="shared" si="1672"/>
        <v>1685.5631578947371</v>
      </c>
      <c r="S2295" s="2">
        <f t="shared" si="1673"/>
        <v>24.243157894737124</v>
      </c>
      <c r="T2295" s="22">
        <f t="shared" si="1708"/>
        <v>0</v>
      </c>
      <c r="U2295" s="29">
        <f t="shared" si="1674"/>
        <v>1679.7849445820432</v>
      </c>
      <c r="V2295" s="30">
        <f t="shared" si="1675"/>
        <v>18.464944582043245</v>
      </c>
      <c r="W2295" s="31">
        <f t="shared" si="1685"/>
        <v>0</v>
      </c>
      <c r="X2295" s="35">
        <f t="shared" si="1676"/>
        <v>1680.9810666666663</v>
      </c>
      <c r="Y2295" s="30">
        <f t="shared" si="1677"/>
        <v>19.661066666666329</v>
      </c>
      <c r="Z2295" s="31">
        <f t="shared" si="1686"/>
        <v>0</v>
      </c>
      <c r="AA2295" s="29">
        <f t="shared" si="1678"/>
        <v>1679.9524016738906</v>
      </c>
      <c r="AB2295" s="30">
        <f t="shared" si="1679"/>
        <v>18.632401673890627</v>
      </c>
      <c r="AC2295" s="31">
        <f t="shared" si="1687"/>
        <v>0</v>
      </c>
      <c r="AD2295" s="32">
        <f t="shared" si="1709"/>
        <v>-1</v>
      </c>
      <c r="AE2295" s="33">
        <f t="shared" si="1710"/>
        <v>0</v>
      </c>
      <c r="AF2295" s="33">
        <f t="shared" si="1711"/>
        <v>-1</v>
      </c>
      <c r="AG2295" s="33">
        <f t="shared" si="1712"/>
        <v>0</v>
      </c>
      <c r="AH2295" s="38">
        <f t="shared" si="1713"/>
        <v>-1</v>
      </c>
      <c r="AI2295" s="33">
        <f t="shared" si="1714"/>
        <v>-1</v>
      </c>
      <c r="AJ2295" s="39">
        <f t="shared" si="1715"/>
        <v>-1</v>
      </c>
      <c r="AK2295" s="43">
        <f t="shared" si="1716"/>
        <v>-1</v>
      </c>
      <c r="AL2295" s="4">
        <f t="shared" si="1688"/>
        <v>0</v>
      </c>
      <c r="AM2295" s="4">
        <f t="shared" si="1689"/>
        <v>-0.34240167389066301</v>
      </c>
      <c r="AN2295" s="4">
        <f t="shared" si="1690"/>
        <v>0.34240167389066301</v>
      </c>
      <c r="AO2295" s="4">
        <f t="shared" si="1691"/>
        <v>-21.019999999999982</v>
      </c>
      <c r="AP2295" s="4">
        <f t="shared" si="1692"/>
        <v>21.362401673890645</v>
      </c>
      <c r="AQ2295" s="4">
        <f t="shared" si="1693"/>
        <v>21.019999999999982</v>
      </c>
      <c r="AR2295" s="4">
        <f t="shared" si="1680"/>
        <v>18.289999999999964</v>
      </c>
      <c r="AS2295">
        <f t="shared" si="1694"/>
        <v>21.019999999999982</v>
      </c>
      <c r="AT2295" s="6">
        <f t="shared" si="1695"/>
        <v>1</v>
      </c>
      <c r="AU2295" s="4">
        <f t="shared" si="1696"/>
        <v>-11.871918306294155</v>
      </c>
      <c r="AV2295" s="4">
        <f t="shared" si="1697"/>
        <v>-8.3440861249950977</v>
      </c>
      <c r="AW2295">
        <f t="shared" si="1698"/>
        <v>1</v>
      </c>
      <c r="AX2295">
        <f t="shared" si="1699"/>
        <v>0</v>
      </c>
      <c r="AY2295">
        <f t="shared" si="1700"/>
        <v>0</v>
      </c>
      <c r="AZ2295" s="4">
        <f t="shared" si="1681"/>
        <v>-3.9100000000000006</v>
      </c>
      <c r="BA2295" s="4">
        <f t="shared" si="1701"/>
        <v>10.224999999999813</v>
      </c>
      <c r="BB2295" s="4">
        <f t="shared" si="1682"/>
        <v>24.669999999999895</v>
      </c>
      <c r="BC2295" s="4">
        <f t="shared" si="1683"/>
        <v>106.65599999999995</v>
      </c>
      <c r="BM2295">
        <f t="shared" si="1702"/>
        <v>1</v>
      </c>
    </row>
    <row r="2296" spans="1:65" x14ac:dyDescent="0.25">
      <c r="A2296">
        <v>219</v>
      </c>
      <c r="B2296" s="1">
        <v>41500</v>
      </c>
      <c r="C2296" s="2">
        <v>1693.88</v>
      </c>
      <c r="D2296" s="2">
        <v>1695.52</v>
      </c>
      <c r="E2296" s="2">
        <v>1684.83</v>
      </c>
      <c r="F2296" s="2">
        <v>1685.39</v>
      </c>
      <c r="G2296" s="2">
        <v>2871430000</v>
      </c>
      <c r="H2296" s="2">
        <f t="shared" si="1703"/>
        <v>7.298316472538926</v>
      </c>
      <c r="I2296" s="2">
        <f t="shared" si="1704"/>
        <v>1692.9895000000004</v>
      </c>
      <c r="J2296" s="2">
        <f t="shared" si="1705"/>
        <v>8.9340021090332566</v>
      </c>
      <c r="K2296" s="2">
        <f t="shared" si="1706"/>
        <v>-0.27999999999997272</v>
      </c>
      <c r="L2296" s="18">
        <v>0.1101</v>
      </c>
      <c r="M2296" s="19">
        <v>7.9548536467007187</v>
      </c>
      <c r="N2296" s="4">
        <f t="shared" si="1670"/>
        <v>10.690000000000055</v>
      </c>
      <c r="O2296" s="4">
        <f t="shared" si="1707"/>
        <v>12.176000000000021</v>
      </c>
      <c r="P2296" s="4">
        <f t="shared" si="1671"/>
        <v>0.17315789473684737</v>
      </c>
      <c r="Q2296" s="4">
        <f t="shared" si="1684"/>
        <v>0.44857585139319056</v>
      </c>
      <c r="R2296" s="18">
        <f t="shared" si="1672"/>
        <v>1694.63222556391</v>
      </c>
      <c r="S2296" s="2">
        <f t="shared" si="1673"/>
        <v>9.2422255639098694</v>
      </c>
      <c r="T2296" s="22">
        <f t="shared" si="1708"/>
        <v>0</v>
      </c>
      <c r="U2296" s="29">
        <f t="shared" si="1674"/>
        <v>1694.1642903792572</v>
      </c>
      <c r="V2296" s="30">
        <f t="shared" si="1675"/>
        <v>8.7742903792570814</v>
      </c>
      <c r="W2296" s="31">
        <f t="shared" si="1685"/>
        <v>0</v>
      </c>
      <c r="X2296" s="35">
        <f t="shared" si="1676"/>
        <v>1694.4930666666667</v>
      </c>
      <c r="Y2296" s="30">
        <f t="shared" si="1677"/>
        <v>9.1030666666665638</v>
      </c>
      <c r="Z2296" s="31">
        <f t="shared" si="1686"/>
        <v>0</v>
      </c>
      <c r="AA2296" s="29">
        <f t="shared" si="1678"/>
        <v>1694.2103190594944</v>
      </c>
      <c r="AB2296" s="30">
        <f t="shared" si="1679"/>
        <v>8.8203190594942953</v>
      </c>
      <c r="AC2296" s="31">
        <f t="shared" si="1687"/>
        <v>0</v>
      </c>
      <c r="AD2296" s="32">
        <f t="shared" si="1709"/>
        <v>-1</v>
      </c>
      <c r="AE2296" s="33">
        <f t="shared" si="1710"/>
        <v>-1</v>
      </c>
      <c r="AF2296" s="33">
        <f t="shared" si="1711"/>
        <v>-1</v>
      </c>
      <c r="AG2296" s="33">
        <f t="shared" si="1712"/>
        <v>-1</v>
      </c>
      <c r="AH2296" s="38">
        <f t="shared" si="1713"/>
        <v>-1</v>
      </c>
      <c r="AI2296" s="33">
        <f t="shared" si="1714"/>
        <v>-1</v>
      </c>
      <c r="AJ2296" s="39">
        <f t="shared" si="1715"/>
        <v>-1</v>
      </c>
      <c r="AK2296" s="43">
        <f t="shared" si="1716"/>
        <v>-1</v>
      </c>
      <c r="AL2296" s="4">
        <f t="shared" si="1688"/>
        <v>1.6399999999998727</v>
      </c>
      <c r="AM2296" s="4">
        <f t="shared" si="1689"/>
        <v>1.3096809405055865</v>
      </c>
      <c r="AN2296" s="4">
        <f t="shared" si="1690"/>
        <v>1.3096809405055865</v>
      </c>
      <c r="AO2296" s="4">
        <f t="shared" si="1691"/>
        <v>-9.0500000000001819</v>
      </c>
      <c r="AP2296" s="4">
        <f t="shared" si="1692"/>
        <v>9.3803190594944681</v>
      </c>
      <c r="AQ2296" s="4">
        <f t="shared" si="1693"/>
        <v>9.0500000000001819</v>
      </c>
      <c r="AR2296" s="4">
        <f t="shared" si="1680"/>
        <v>8.4900000000000091</v>
      </c>
      <c r="AS2296">
        <f t="shared" si="1694"/>
        <v>9.0500000000001819</v>
      </c>
      <c r="AT2296" s="6">
        <f t="shared" si="1695"/>
        <v>1</v>
      </c>
      <c r="AU2296" s="4">
        <f t="shared" si="1696"/>
        <v>-0.54868444358723067</v>
      </c>
      <c r="AV2296" s="4">
        <f t="shared" si="1697"/>
        <v>-0.2351463532992904</v>
      </c>
      <c r="AW2296">
        <f t="shared" si="1698"/>
        <v>1</v>
      </c>
      <c r="AX2296">
        <f t="shared" si="1699"/>
        <v>0</v>
      </c>
      <c r="AY2296">
        <f t="shared" si="1700"/>
        <v>0</v>
      </c>
      <c r="AZ2296" s="4">
        <f t="shared" si="1681"/>
        <v>-3.9100000000000006</v>
      </c>
      <c r="BA2296" s="4">
        <f t="shared" si="1701"/>
        <v>14.134999999999813</v>
      </c>
      <c r="BB2296" s="4">
        <f t="shared" si="1682"/>
        <v>28.579999999999895</v>
      </c>
      <c r="BC2296" s="4">
        <f t="shared" si="1683"/>
        <v>112.36400000000003</v>
      </c>
      <c r="BM2296">
        <f t="shared" si="1702"/>
        <v>1</v>
      </c>
    </row>
    <row r="2297" spans="1:65" x14ac:dyDescent="0.25">
      <c r="A2297">
        <v>218</v>
      </c>
      <c r="B2297" s="1">
        <v>41499</v>
      </c>
      <c r="C2297" s="2">
        <v>1690.65</v>
      </c>
      <c r="D2297" s="2">
        <v>1696.81</v>
      </c>
      <c r="E2297" s="2">
        <v>1682.62</v>
      </c>
      <c r="F2297" s="2">
        <v>1694.16</v>
      </c>
      <c r="G2297" s="2">
        <v>3035560000</v>
      </c>
      <c r="H2297" s="2">
        <f t="shared" si="1703"/>
        <v>7.8001271357159991</v>
      </c>
      <c r="I2297" s="2">
        <f t="shared" si="1704"/>
        <v>1692.191</v>
      </c>
      <c r="J2297" s="2">
        <f t="shared" si="1705"/>
        <v>8.952541597369521</v>
      </c>
      <c r="K2297" s="2">
        <f t="shared" si="1706"/>
        <v>1.1800000000000637</v>
      </c>
      <c r="L2297" s="18">
        <v>0.1026</v>
      </c>
      <c r="M2297" s="19">
        <v>7.3924483099243057</v>
      </c>
      <c r="N2297" s="4">
        <f t="shared" si="1670"/>
        <v>14.190000000000055</v>
      </c>
      <c r="O2297" s="4">
        <f t="shared" si="1707"/>
        <v>12.456000000000017</v>
      </c>
      <c r="P2297" s="4">
        <f t="shared" si="1671"/>
        <v>0.47222556390977749</v>
      </c>
      <c r="Q2297" s="4">
        <f t="shared" si="1684"/>
        <v>0.72894969040247881</v>
      </c>
      <c r="R2297" s="18">
        <f t="shared" si="1672"/>
        <v>1690.1625112781956</v>
      </c>
      <c r="S2297" s="2">
        <f t="shared" si="1673"/>
        <v>3.9974887218045296</v>
      </c>
      <c r="T2297" s="22">
        <f t="shared" si="1708"/>
        <v>1</v>
      </c>
      <c r="U2297" s="29">
        <f t="shared" si="1674"/>
        <v>1691.0148092957747</v>
      </c>
      <c r="V2297" s="30">
        <f t="shared" si="1675"/>
        <v>3.1451907042253424</v>
      </c>
      <c r="W2297" s="31">
        <f t="shared" si="1685"/>
        <v>1</v>
      </c>
      <c r="X2297" s="35">
        <f t="shared" si="1676"/>
        <v>1688.2186666666666</v>
      </c>
      <c r="Y2297" s="30">
        <f t="shared" si="1677"/>
        <v>5.9413333333334322</v>
      </c>
      <c r="Z2297" s="31">
        <f t="shared" si="1686"/>
        <v>1</v>
      </c>
      <c r="AA2297" s="29">
        <f t="shared" si="1678"/>
        <v>1690.6233493276995</v>
      </c>
      <c r="AB2297" s="30">
        <f t="shared" si="1679"/>
        <v>3.5366506723005386</v>
      </c>
      <c r="AC2297" s="31">
        <f t="shared" si="1687"/>
        <v>1</v>
      </c>
      <c r="AD2297" s="32">
        <f t="shared" si="1709"/>
        <v>1</v>
      </c>
      <c r="AE2297" s="33">
        <f t="shared" si="1710"/>
        <v>1</v>
      </c>
      <c r="AF2297" s="33">
        <f t="shared" si="1711"/>
        <v>1</v>
      </c>
      <c r="AG2297" s="33">
        <f t="shared" si="1712"/>
        <v>1</v>
      </c>
      <c r="AH2297" s="38">
        <f t="shared" si="1713"/>
        <v>1</v>
      </c>
      <c r="AI2297" s="33">
        <f t="shared" si="1714"/>
        <v>1</v>
      </c>
      <c r="AJ2297" s="39">
        <f t="shared" si="1715"/>
        <v>1</v>
      </c>
      <c r="AK2297" s="43">
        <f t="shared" si="1716"/>
        <v>1</v>
      </c>
      <c r="AL2297" s="4">
        <f t="shared" si="1688"/>
        <v>6.1599999999998545</v>
      </c>
      <c r="AM2297" s="4">
        <f t="shared" si="1689"/>
        <v>6.1866506723004022</v>
      </c>
      <c r="AN2297" s="4">
        <f t="shared" si="1690"/>
        <v>6.1599999999998545</v>
      </c>
      <c r="AO2297" s="4">
        <f t="shared" si="1691"/>
        <v>-8.0300000000002001</v>
      </c>
      <c r="AP2297" s="4">
        <f t="shared" si="1692"/>
        <v>8.0033493276996523</v>
      </c>
      <c r="AQ2297" s="4">
        <f t="shared" si="1693"/>
        <v>8.0033493276996523</v>
      </c>
      <c r="AR2297" s="4">
        <f t="shared" si="1680"/>
        <v>3.5099999999999909</v>
      </c>
      <c r="AS2297">
        <f t="shared" si="1694"/>
        <v>8.0033493276996523</v>
      </c>
      <c r="AT2297" s="6">
        <f t="shared" si="1695"/>
        <v>0</v>
      </c>
      <c r="AU2297" s="4">
        <f t="shared" si="1696"/>
        <v>1.1174938149556262</v>
      </c>
      <c r="AV2297" s="4">
        <f t="shared" si="1697"/>
        <v>4.1824483099243146</v>
      </c>
      <c r="AW2297">
        <f t="shared" si="1698"/>
        <v>0</v>
      </c>
      <c r="AX2297">
        <f t="shared" si="1699"/>
        <v>0</v>
      </c>
      <c r="AY2297">
        <f t="shared" si="1700"/>
        <v>0</v>
      </c>
      <c r="AZ2297" s="4">
        <f t="shared" si="1681"/>
        <v>6.94</v>
      </c>
      <c r="BA2297" s="4">
        <f t="shared" si="1701"/>
        <v>18.044999999999813</v>
      </c>
      <c r="BB2297" s="4">
        <f t="shared" si="1682"/>
        <v>32.489999999999895</v>
      </c>
      <c r="BC2297" s="4">
        <f t="shared" si="1683"/>
        <v>111.07200000000003</v>
      </c>
      <c r="BM2297">
        <f t="shared" si="1702"/>
        <v>1</v>
      </c>
    </row>
    <row r="2298" spans="1:65" x14ac:dyDescent="0.25">
      <c r="A2298">
        <v>217</v>
      </c>
      <c r="B2298" s="1">
        <v>41498</v>
      </c>
      <c r="C2298" s="2">
        <v>1688.37</v>
      </c>
      <c r="D2298" s="2">
        <v>1691.49</v>
      </c>
      <c r="E2298" s="2">
        <v>1683.35</v>
      </c>
      <c r="F2298" s="2">
        <v>1689.47</v>
      </c>
      <c r="G2298" s="2">
        <v>2789160000</v>
      </c>
      <c r="H2298" s="2">
        <f t="shared" si="1703"/>
        <v>8.0550919713350488</v>
      </c>
      <c r="I2298" s="2">
        <f t="shared" si="1704"/>
        <v>1691.7935000000002</v>
      </c>
      <c r="J2298" s="2">
        <f t="shared" si="1705"/>
        <v>8.9777686830479002</v>
      </c>
      <c r="K2298" s="2">
        <f t="shared" si="1706"/>
        <v>-3.0500000000001819</v>
      </c>
      <c r="L2298" s="18">
        <v>0.10995000000000001</v>
      </c>
      <c r="M2298" s="19">
        <v>7.9311679501350252</v>
      </c>
      <c r="N2298" s="4">
        <f t="shared" si="1670"/>
        <v>8.1400000000001</v>
      </c>
      <c r="O2298" s="4">
        <f t="shared" si="1707"/>
        <v>12.11400000000001</v>
      </c>
      <c r="P2298" s="4">
        <f t="shared" si="1671"/>
        <v>0.69251127819549108</v>
      </c>
      <c r="Q2298" s="4">
        <f t="shared" si="1684"/>
        <v>0.93540845070422696</v>
      </c>
      <c r="R2298" s="18">
        <f t="shared" si="1672"/>
        <v>1692.2907894736843</v>
      </c>
      <c r="S2298" s="2">
        <f t="shared" si="1673"/>
        <v>2.8207894736842718</v>
      </c>
      <c r="T2298" s="22">
        <f t="shared" si="1708"/>
        <v>1</v>
      </c>
      <c r="U2298" s="29">
        <f t="shared" si="1674"/>
        <v>1688.8538745599999</v>
      </c>
      <c r="V2298" s="30">
        <f t="shared" si="1675"/>
        <v>0.61612544000013258</v>
      </c>
      <c r="W2298" s="31">
        <f t="shared" si="1685"/>
        <v>1</v>
      </c>
      <c r="X2298" s="35">
        <f t="shared" si="1676"/>
        <v>1689.4194666666667</v>
      </c>
      <c r="Y2298" s="30">
        <f t="shared" si="1677"/>
        <v>5.0533333333305563E-2</v>
      </c>
      <c r="Z2298" s="31">
        <f t="shared" si="1686"/>
        <v>1</v>
      </c>
      <c r="AA2298" s="29">
        <f t="shared" si="1678"/>
        <v>1688.9330574549333</v>
      </c>
      <c r="AB2298" s="30">
        <f t="shared" si="1679"/>
        <v>0.53694254506672223</v>
      </c>
      <c r="AC2298" s="31">
        <f t="shared" si="1687"/>
        <v>1</v>
      </c>
      <c r="AD2298" s="32">
        <f t="shared" si="1709"/>
        <v>1</v>
      </c>
      <c r="AE2298" s="33">
        <f t="shared" si="1710"/>
        <v>1</v>
      </c>
      <c r="AF2298" s="33">
        <f t="shared" si="1711"/>
        <v>1</v>
      </c>
      <c r="AG2298" s="33">
        <f t="shared" si="1712"/>
        <v>1</v>
      </c>
      <c r="AH2298" s="38">
        <f t="shared" si="1713"/>
        <v>1</v>
      </c>
      <c r="AI2298" s="33">
        <f t="shared" si="1714"/>
        <v>1</v>
      </c>
      <c r="AJ2298" s="39">
        <f t="shared" si="1715"/>
        <v>1</v>
      </c>
      <c r="AK2298" s="43">
        <f t="shared" si="1716"/>
        <v>1</v>
      </c>
      <c r="AL2298" s="4">
        <f t="shared" si="1688"/>
        <v>3.1200000000001182</v>
      </c>
      <c r="AM2298" s="4">
        <f t="shared" si="1689"/>
        <v>2.556942545066704</v>
      </c>
      <c r="AN2298" s="4">
        <f t="shared" si="1690"/>
        <v>2.556942545066704</v>
      </c>
      <c r="AO2298" s="4">
        <f t="shared" si="1691"/>
        <v>-5.0199999999999818</v>
      </c>
      <c r="AP2298" s="4">
        <f t="shared" si="1692"/>
        <v>5.583057454933396</v>
      </c>
      <c r="AQ2298" s="4">
        <f t="shared" si="1693"/>
        <v>5.0199999999999818</v>
      </c>
      <c r="AR2298" s="4">
        <f t="shared" si="1680"/>
        <v>1.1000000000001364</v>
      </c>
      <c r="AS2298">
        <f t="shared" si="1694"/>
        <v>5.0199999999999818</v>
      </c>
      <c r="AT2298" s="6">
        <f t="shared" si="1695"/>
        <v>0</v>
      </c>
      <c r="AU2298" s="4">
        <f t="shared" si="1696"/>
        <v>3.3467929057520323</v>
      </c>
      <c r="AV2298" s="4">
        <f t="shared" si="1697"/>
        <v>7.1311679501348886</v>
      </c>
      <c r="AW2298">
        <f t="shared" si="1698"/>
        <v>0</v>
      </c>
      <c r="AX2298">
        <f t="shared" si="1699"/>
        <v>0</v>
      </c>
      <c r="AY2298">
        <f t="shared" si="1700"/>
        <v>0</v>
      </c>
      <c r="AZ2298" s="4">
        <f t="shared" si="1681"/>
        <v>6.94</v>
      </c>
      <c r="BA2298" s="4">
        <f t="shared" si="1701"/>
        <v>11.104999999999812</v>
      </c>
      <c r="BB2298" s="4">
        <f t="shared" si="1682"/>
        <v>25.549999999999894</v>
      </c>
      <c r="BC2298" s="4">
        <f t="shared" si="1683"/>
        <v>110.15999999999994</v>
      </c>
      <c r="BM2298">
        <f t="shared" si="1702"/>
        <v>1</v>
      </c>
    </row>
    <row r="2299" spans="1:65" x14ac:dyDescent="0.25">
      <c r="A2299">
        <v>216</v>
      </c>
      <c r="B2299" s="1">
        <v>41495</v>
      </c>
      <c r="C2299" s="2">
        <v>1696.1</v>
      </c>
      <c r="D2299" s="2">
        <v>1699.42</v>
      </c>
      <c r="E2299" s="2">
        <v>1686.02</v>
      </c>
      <c r="F2299" s="2">
        <v>1691.42</v>
      </c>
      <c r="G2299" s="2">
        <v>2957670000</v>
      </c>
      <c r="H2299" s="2">
        <f t="shared" si="1703"/>
        <v>7.8765404842481201</v>
      </c>
      <c r="I2299" s="2">
        <f t="shared" si="1704"/>
        <v>1691.3545000000001</v>
      </c>
      <c r="J2299" s="2">
        <f t="shared" si="1705"/>
        <v>9.1017829947879072</v>
      </c>
      <c r="K2299" s="2">
        <f t="shared" si="1706"/>
        <v>-1.3800000000001091</v>
      </c>
      <c r="L2299" s="18">
        <v>0.10050000000000001</v>
      </c>
      <c r="M2299" s="19">
        <v>7.2754720919582736</v>
      </c>
      <c r="N2299" s="4">
        <f t="shared" si="1670"/>
        <v>13.400000000000091</v>
      </c>
      <c r="O2299" s="4">
        <f t="shared" si="1707"/>
        <v>12.279000000000019</v>
      </c>
      <c r="P2299" s="4">
        <f t="shared" si="1671"/>
        <v>0.87078947368421278</v>
      </c>
      <c r="Q2299" s="4">
        <f t="shared" si="1684"/>
        <v>1.2407040000000018</v>
      </c>
      <c r="R2299" s="18">
        <f t="shared" si="1672"/>
        <v>1698.5207969924811</v>
      </c>
      <c r="S2299" s="2">
        <f t="shared" si="1673"/>
        <v>7.1007969924810368</v>
      </c>
      <c r="T2299" s="22">
        <f t="shared" si="1708"/>
        <v>0</v>
      </c>
      <c r="U2299" s="29">
        <f t="shared" si="1674"/>
        <v>1696.7010699530515</v>
      </c>
      <c r="V2299" s="30">
        <f t="shared" si="1675"/>
        <v>5.2810699530514285</v>
      </c>
      <c r="W2299" s="31">
        <f t="shared" si="1685"/>
        <v>1</v>
      </c>
      <c r="X2299" s="35">
        <f t="shared" si="1676"/>
        <v>1695.4286666666667</v>
      </c>
      <c r="Y2299" s="30">
        <f t="shared" si="1677"/>
        <v>4.0086666666666133</v>
      </c>
      <c r="Z2299" s="31">
        <f t="shared" si="1686"/>
        <v>1</v>
      </c>
      <c r="AA2299" s="29">
        <f t="shared" si="1678"/>
        <v>1696.5229334929577</v>
      </c>
      <c r="AB2299" s="30">
        <f t="shared" si="1679"/>
        <v>5.102933492957618</v>
      </c>
      <c r="AC2299" s="31">
        <f t="shared" si="1687"/>
        <v>1</v>
      </c>
      <c r="AD2299" s="32">
        <f t="shared" si="1709"/>
        <v>1</v>
      </c>
      <c r="AE2299" s="33">
        <f t="shared" si="1710"/>
        <v>1</v>
      </c>
      <c r="AF2299" s="33">
        <f t="shared" si="1711"/>
        <v>1</v>
      </c>
      <c r="AG2299" s="33">
        <f t="shared" si="1712"/>
        <v>0</v>
      </c>
      <c r="AH2299" s="38">
        <f t="shared" si="1713"/>
        <v>1</v>
      </c>
      <c r="AI2299" s="33">
        <f t="shared" si="1714"/>
        <v>1</v>
      </c>
      <c r="AJ2299" s="39">
        <f t="shared" si="1715"/>
        <v>1</v>
      </c>
      <c r="AK2299" s="43">
        <f t="shared" si="1716"/>
        <v>1</v>
      </c>
      <c r="AL2299" s="4">
        <f t="shared" si="1688"/>
        <v>3.3200000000001637</v>
      </c>
      <c r="AM2299" s="4">
        <f t="shared" si="1689"/>
        <v>2.897066507042382</v>
      </c>
      <c r="AN2299" s="4">
        <f t="shared" si="1690"/>
        <v>2.897066507042382</v>
      </c>
      <c r="AO2299" s="4">
        <f t="shared" si="1691"/>
        <v>-10.079999999999927</v>
      </c>
      <c r="AP2299" s="4">
        <f t="shared" si="1692"/>
        <v>10.502933492957709</v>
      </c>
      <c r="AQ2299" s="4">
        <f t="shared" si="1693"/>
        <v>10.079999999999927</v>
      </c>
      <c r="AR2299" s="4">
        <f t="shared" si="1680"/>
        <v>4.6799999999998363</v>
      </c>
      <c r="AS2299">
        <f t="shared" si="1694"/>
        <v>10.079999999999927</v>
      </c>
      <c r="AT2299" s="6">
        <f t="shared" si="1695"/>
        <v>1</v>
      </c>
      <c r="AU2299" s="4">
        <f t="shared" si="1696"/>
        <v>-2.1436516505544807</v>
      </c>
      <c r="AV2299" s="4">
        <f t="shared" si="1697"/>
        <v>2.8954720919584371</v>
      </c>
      <c r="AW2299">
        <f t="shared" si="1698"/>
        <v>0</v>
      </c>
      <c r="AX2299">
        <f t="shared" si="1699"/>
        <v>1</v>
      </c>
      <c r="AY2299">
        <f t="shared" si="1700"/>
        <v>0</v>
      </c>
      <c r="AZ2299" s="4">
        <f t="shared" si="1681"/>
        <v>-3.9100000000000006</v>
      </c>
      <c r="BA2299" s="4">
        <f t="shared" si="1701"/>
        <v>4.1649999999998126</v>
      </c>
      <c r="BB2299" s="4">
        <f t="shared" si="1682"/>
        <v>18.609999999999893</v>
      </c>
      <c r="BC2299" s="4">
        <f t="shared" si="1683"/>
        <v>113.25199999999995</v>
      </c>
      <c r="BM2299">
        <f t="shared" si="1702"/>
        <v>1</v>
      </c>
    </row>
    <row r="2300" spans="1:65" x14ac:dyDescent="0.25">
      <c r="A2300">
        <v>215</v>
      </c>
      <c r="B2300" s="1">
        <v>41494</v>
      </c>
      <c r="C2300" s="2">
        <v>1693.35</v>
      </c>
      <c r="D2300" s="2">
        <v>1700.18</v>
      </c>
      <c r="E2300" s="2">
        <v>1688.38</v>
      </c>
      <c r="F2300" s="2">
        <v>1697.48</v>
      </c>
      <c r="G2300" s="2">
        <v>3271660000</v>
      </c>
      <c r="H2300" s="2">
        <f t="shared" si="1703"/>
        <v>8.3417408255111631</v>
      </c>
      <c r="I2300" s="2">
        <f t="shared" si="1704"/>
        <v>1690.3125</v>
      </c>
      <c r="J2300" s="2">
        <f t="shared" si="1705"/>
        <v>9.8349090917051765</v>
      </c>
      <c r="K2300" s="2">
        <f t="shared" si="1706"/>
        <v>2.4399999999998272</v>
      </c>
      <c r="L2300" s="18">
        <v>9.5700000000000007E-2</v>
      </c>
      <c r="M2300" s="19">
        <v>6.9011724777786494</v>
      </c>
      <c r="N2300" s="4">
        <f t="shared" si="1670"/>
        <v>11.799999999999955</v>
      </c>
      <c r="O2300" s="4">
        <f t="shared" si="1707"/>
        <v>12.521000000000004</v>
      </c>
      <c r="P2300" s="4">
        <f t="shared" si="1671"/>
        <v>1.0407969924812037</v>
      </c>
      <c r="Q2300" s="4">
        <f t="shared" si="1684"/>
        <v>1.5412050078247261</v>
      </c>
      <c r="R2300" s="18">
        <f t="shared" si="1672"/>
        <v>1692.0820902255639</v>
      </c>
      <c r="S2300" s="2">
        <f t="shared" si="1673"/>
        <v>5.3979097744361297</v>
      </c>
      <c r="T2300" s="22">
        <f t="shared" si="1708"/>
        <v>1</v>
      </c>
      <c r="U2300" s="29">
        <f t="shared" si="1674"/>
        <v>1694.0810051035367</v>
      </c>
      <c r="V2300" s="30">
        <f t="shared" si="1675"/>
        <v>3.3989948964633641</v>
      </c>
      <c r="W2300" s="31">
        <f t="shared" si="1685"/>
        <v>1</v>
      </c>
      <c r="X2300" s="35">
        <f t="shared" si="1676"/>
        <v>1690.1850666666664</v>
      </c>
      <c r="Y2300" s="30">
        <f t="shared" si="1677"/>
        <v>7.2949333333335744</v>
      </c>
      <c r="Z2300" s="31">
        <f t="shared" si="1686"/>
        <v>0</v>
      </c>
      <c r="AA2300" s="29">
        <f t="shared" si="1678"/>
        <v>1693.5355737223749</v>
      </c>
      <c r="AB2300" s="30">
        <f t="shared" si="1679"/>
        <v>3.944426277625098</v>
      </c>
      <c r="AC2300" s="31">
        <f t="shared" si="1687"/>
        <v>1</v>
      </c>
      <c r="AD2300" s="32">
        <f t="shared" si="1709"/>
        <v>1</v>
      </c>
      <c r="AE2300" s="33">
        <f t="shared" si="1710"/>
        <v>1</v>
      </c>
      <c r="AF2300" s="33">
        <f t="shared" si="1711"/>
        <v>1</v>
      </c>
      <c r="AG2300" s="33">
        <f t="shared" si="1712"/>
        <v>0</v>
      </c>
      <c r="AH2300" s="38">
        <f t="shared" si="1713"/>
        <v>1</v>
      </c>
      <c r="AI2300" s="33">
        <f t="shared" si="1714"/>
        <v>1</v>
      </c>
      <c r="AJ2300" s="39">
        <f t="shared" si="1715"/>
        <v>1</v>
      </c>
      <c r="AK2300" s="43">
        <f t="shared" si="1716"/>
        <v>1</v>
      </c>
      <c r="AL2300" s="4">
        <f t="shared" si="1688"/>
        <v>6.8300000000001546</v>
      </c>
      <c r="AM2300" s="4">
        <f t="shared" si="1689"/>
        <v>6.6444262776251435</v>
      </c>
      <c r="AN2300" s="4">
        <f t="shared" si="1690"/>
        <v>6.6444262776251435</v>
      </c>
      <c r="AO2300" s="4">
        <f t="shared" si="1691"/>
        <v>-4.9699999999997999</v>
      </c>
      <c r="AP2300" s="4">
        <f t="shared" si="1692"/>
        <v>5.155573722374811</v>
      </c>
      <c r="AQ2300" s="4">
        <f t="shared" si="1693"/>
        <v>4.9699999999997999</v>
      </c>
      <c r="AR2300" s="4">
        <f t="shared" si="1680"/>
        <v>4.1300000000001091</v>
      </c>
      <c r="AS2300">
        <f t="shared" si="1694"/>
        <v>6.6444262776251435</v>
      </c>
      <c r="AT2300" s="6">
        <f t="shared" si="1695"/>
        <v>0</v>
      </c>
      <c r="AU2300" s="4">
        <f t="shared" si="1696"/>
        <v>1.6593897368251938</v>
      </c>
      <c r="AV2300" s="4">
        <f t="shared" si="1697"/>
        <v>3.0711724777785401</v>
      </c>
      <c r="AW2300">
        <f t="shared" si="1698"/>
        <v>0</v>
      </c>
      <c r="AX2300">
        <f t="shared" si="1699"/>
        <v>0</v>
      </c>
      <c r="AY2300">
        <f t="shared" si="1700"/>
        <v>0</v>
      </c>
      <c r="AZ2300" s="4">
        <f t="shared" si="1681"/>
        <v>6.94</v>
      </c>
      <c r="BA2300" s="4">
        <f t="shared" si="1701"/>
        <v>8.0749999999998128</v>
      </c>
      <c r="BB2300" s="4">
        <f t="shared" si="1682"/>
        <v>22.519999999999893</v>
      </c>
      <c r="BC2300" s="4">
        <f t="shared" si="1683"/>
        <v>112.15199999999996</v>
      </c>
      <c r="BM2300">
        <f t="shared" si="1702"/>
        <v>1</v>
      </c>
    </row>
    <row r="2301" spans="1:65" x14ac:dyDescent="0.25">
      <c r="A2301">
        <v>214</v>
      </c>
      <c r="B2301" s="1">
        <v>41493</v>
      </c>
      <c r="C2301" s="2">
        <v>1695.3</v>
      </c>
      <c r="D2301" s="2">
        <v>1695.3</v>
      </c>
      <c r="E2301" s="2">
        <v>1684.91</v>
      </c>
      <c r="F2301" s="2">
        <v>1690.91</v>
      </c>
      <c r="G2301" s="2">
        <v>3010230000</v>
      </c>
      <c r="H2301" s="2">
        <f t="shared" si="1703"/>
        <v>8.9121717019166535</v>
      </c>
      <c r="I2301" s="2">
        <f t="shared" si="1704"/>
        <v>1688.5155000000002</v>
      </c>
      <c r="J2301" s="2">
        <f t="shared" si="1705"/>
        <v>10.182232655076451</v>
      </c>
      <c r="K2301" s="2">
        <f t="shared" si="1706"/>
        <v>-2.0699999999999363</v>
      </c>
      <c r="L2301" s="18">
        <v>9.9750000000000005E-2</v>
      </c>
      <c r="M2301" s="19">
        <v>7.2207095777829027</v>
      </c>
      <c r="N2301" s="4">
        <f t="shared" si="1670"/>
        <v>12.459999999999809</v>
      </c>
      <c r="O2301" s="4">
        <f t="shared" si="1707"/>
        <v>12.42800000000002</v>
      </c>
      <c r="P2301" s="4">
        <f t="shared" si="1671"/>
        <v>1.1720902255639107</v>
      </c>
      <c r="Q2301" s="4">
        <f t="shared" si="1684"/>
        <v>1.87437206035062</v>
      </c>
      <c r="R2301" s="18">
        <f t="shared" si="1672"/>
        <v>1699.0633458646616</v>
      </c>
      <c r="S2301" s="2">
        <f t="shared" si="1673"/>
        <v>8.15334586466156</v>
      </c>
      <c r="T2301" s="22">
        <f t="shared" si="1708"/>
        <v>0</v>
      </c>
      <c r="U2301" s="29">
        <f t="shared" si="1674"/>
        <v>1696.1634546215823</v>
      </c>
      <c r="V2301" s="30">
        <f t="shared" si="1675"/>
        <v>5.2534546215822502</v>
      </c>
      <c r="W2301" s="31">
        <f t="shared" si="1685"/>
        <v>1</v>
      </c>
      <c r="X2301" s="35">
        <f t="shared" si="1676"/>
        <v>1694.8989333333332</v>
      </c>
      <c r="Y2301" s="30">
        <f t="shared" si="1677"/>
        <v>3.9889333333330796</v>
      </c>
      <c r="Z2301" s="31">
        <f t="shared" si="1686"/>
        <v>1</v>
      </c>
      <c r="AA2301" s="29">
        <f t="shared" si="1678"/>
        <v>1695.9864216412275</v>
      </c>
      <c r="AB2301" s="30">
        <f t="shared" si="1679"/>
        <v>5.0764216412273981</v>
      </c>
      <c r="AC2301" s="31">
        <f t="shared" si="1687"/>
        <v>1</v>
      </c>
      <c r="AD2301" s="32">
        <f t="shared" si="1709"/>
        <v>1</v>
      </c>
      <c r="AE2301" s="33">
        <f t="shared" si="1710"/>
        <v>0</v>
      </c>
      <c r="AF2301" s="33">
        <f t="shared" si="1711"/>
        <v>0</v>
      </c>
      <c r="AG2301" s="33">
        <f t="shared" si="1712"/>
        <v>0</v>
      </c>
      <c r="AH2301" s="38">
        <f t="shared" si="1713"/>
        <v>1</v>
      </c>
      <c r="AI2301" s="33">
        <f t="shared" si="1714"/>
        <v>1</v>
      </c>
      <c r="AJ2301" s="39">
        <f t="shared" si="1715"/>
        <v>1</v>
      </c>
      <c r="AK2301" s="43">
        <f t="shared" si="1716"/>
        <v>1</v>
      </c>
      <c r="AL2301" s="4">
        <f t="shared" si="1688"/>
        <v>0</v>
      </c>
      <c r="AM2301" s="4">
        <f t="shared" si="1689"/>
        <v>-0.68642164122752547</v>
      </c>
      <c r="AN2301" s="4">
        <f t="shared" si="1690"/>
        <v>0.68642164122752547</v>
      </c>
      <c r="AO2301" s="4">
        <f t="shared" si="1691"/>
        <v>-10.389999999999873</v>
      </c>
      <c r="AP2301" s="4">
        <f t="shared" si="1692"/>
        <v>11.076421641227398</v>
      </c>
      <c r="AQ2301" s="4">
        <f t="shared" si="1693"/>
        <v>10.389999999999873</v>
      </c>
      <c r="AR2301" s="4">
        <f t="shared" si="1680"/>
        <v>4.3899999999998727</v>
      </c>
      <c r="AS2301">
        <f t="shared" si="1694"/>
        <v>10.389999999999873</v>
      </c>
      <c r="AT2301" s="6">
        <f t="shared" si="1695"/>
        <v>1</v>
      </c>
      <c r="AU2301" s="4">
        <f t="shared" si="1696"/>
        <v>-2.1472305923968609</v>
      </c>
      <c r="AV2301" s="4">
        <f t="shared" si="1697"/>
        <v>3.1307095777830298</v>
      </c>
      <c r="AW2301">
        <f t="shared" si="1698"/>
        <v>0</v>
      </c>
      <c r="AX2301">
        <f t="shared" si="1699"/>
        <v>1</v>
      </c>
      <c r="AY2301">
        <f t="shared" si="1700"/>
        <v>0</v>
      </c>
      <c r="AZ2301" s="4">
        <f t="shared" si="1681"/>
        <v>-3.9100000000000006</v>
      </c>
      <c r="BA2301" s="4">
        <f t="shared" si="1701"/>
        <v>1.1349999999998128</v>
      </c>
      <c r="BB2301" s="4">
        <f t="shared" si="1682"/>
        <v>15.579999999999892</v>
      </c>
      <c r="BC2301" s="4">
        <f t="shared" si="1683"/>
        <v>112.93199999999997</v>
      </c>
      <c r="BM2301">
        <f t="shared" si="1702"/>
        <v>1</v>
      </c>
    </row>
    <row r="2302" spans="1:65" x14ac:dyDescent="0.25">
      <c r="A2302">
        <v>213</v>
      </c>
      <c r="B2302" s="1">
        <v>41492</v>
      </c>
      <c r="C2302" s="2">
        <v>1705.79</v>
      </c>
      <c r="D2302" s="2">
        <v>1705.79</v>
      </c>
      <c r="E2302" s="2">
        <v>1693.29</v>
      </c>
      <c r="F2302" s="2">
        <v>1697.37</v>
      </c>
      <c r="G2302" s="2">
        <v>3141210000</v>
      </c>
      <c r="H2302" s="2">
        <f t="shared" si="1703"/>
        <v>8.9247458725102309</v>
      </c>
      <c r="I2302" s="2">
        <f t="shared" si="1704"/>
        <v>1686.3285000000001</v>
      </c>
      <c r="J2302" s="2">
        <f t="shared" si="1705"/>
        <v>10.351906244491255</v>
      </c>
      <c r="K2302" s="2">
        <f t="shared" si="1706"/>
        <v>-1.3500000000001364</v>
      </c>
      <c r="L2302" s="18">
        <v>9.845000000000001E-2</v>
      </c>
      <c r="M2302" s="19">
        <v>7.1676255718287063</v>
      </c>
      <c r="N2302" s="4">
        <f t="shared" si="1670"/>
        <v>13.850000000000136</v>
      </c>
      <c r="O2302" s="4">
        <f t="shared" si="1707"/>
        <v>12.763000000000057</v>
      </c>
      <c r="P2302" s="4">
        <f t="shared" si="1671"/>
        <v>1.6933458646616555</v>
      </c>
      <c r="Q2302" s="4">
        <f t="shared" si="1684"/>
        <v>2.213986209185828</v>
      </c>
      <c r="R2302" s="18">
        <f t="shared" si="1672"/>
        <v>1709.1993082706767</v>
      </c>
      <c r="S2302" s="2">
        <f t="shared" si="1673"/>
        <v>11.829308270676847</v>
      </c>
      <c r="T2302" s="22">
        <f t="shared" si="1708"/>
        <v>0</v>
      </c>
      <c r="U2302" s="29">
        <f t="shared" si="1674"/>
        <v>1706.7533632581931</v>
      </c>
      <c r="V2302" s="30">
        <f t="shared" si="1675"/>
        <v>9.3833632581931852</v>
      </c>
      <c r="W2302" s="31">
        <f t="shared" si="1685"/>
        <v>0</v>
      </c>
      <c r="X2302" s="35">
        <f t="shared" si="1676"/>
        <v>1706.4349333333332</v>
      </c>
      <c r="Y2302" s="30">
        <f t="shared" si="1677"/>
        <v>9.0649333333333288</v>
      </c>
      <c r="Z2302" s="31">
        <f t="shared" si="1686"/>
        <v>0</v>
      </c>
      <c r="AA2302" s="29">
        <f t="shared" si="1678"/>
        <v>1706.7087830687128</v>
      </c>
      <c r="AB2302" s="30">
        <f t="shared" si="1679"/>
        <v>9.3387830687129281</v>
      </c>
      <c r="AC2302" s="31">
        <f t="shared" si="1687"/>
        <v>0</v>
      </c>
      <c r="AD2302" s="32">
        <f t="shared" si="1709"/>
        <v>-1</v>
      </c>
      <c r="AE2302" s="33">
        <f t="shared" si="1710"/>
        <v>-1</v>
      </c>
      <c r="AF2302" s="33">
        <f t="shared" si="1711"/>
        <v>-1</v>
      </c>
      <c r="AG2302" s="33">
        <f t="shared" si="1712"/>
        <v>0</v>
      </c>
      <c r="AH2302" s="38">
        <f t="shared" si="1713"/>
        <v>-1</v>
      </c>
      <c r="AI2302" s="33">
        <f t="shared" si="1714"/>
        <v>-1</v>
      </c>
      <c r="AJ2302" s="39">
        <f t="shared" si="1715"/>
        <v>-1</v>
      </c>
      <c r="AK2302" s="43">
        <f t="shared" si="1716"/>
        <v>-1</v>
      </c>
      <c r="AL2302" s="4">
        <f t="shared" si="1688"/>
        <v>0</v>
      </c>
      <c r="AM2302" s="4">
        <f t="shared" si="1689"/>
        <v>-0.91878306871285531</v>
      </c>
      <c r="AN2302" s="4">
        <f t="shared" si="1690"/>
        <v>0.91878306871285531</v>
      </c>
      <c r="AO2302" s="4">
        <f t="shared" si="1691"/>
        <v>-12.5</v>
      </c>
      <c r="AP2302" s="4">
        <f t="shared" si="1692"/>
        <v>13.418783068712855</v>
      </c>
      <c r="AQ2302" s="4">
        <f t="shared" si="1693"/>
        <v>12.5</v>
      </c>
      <c r="AR2302" s="4">
        <f t="shared" si="1680"/>
        <v>8.4200000000000728</v>
      </c>
      <c r="AS2302">
        <f t="shared" si="1694"/>
        <v>12.5</v>
      </c>
      <c r="AT2302" s="6">
        <f t="shared" si="1695"/>
        <v>1</v>
      </c>
      <c r="AU2302" s="4">
        <f t="shared" si="1696"/>
        <v>-5.0122378301782886</v>
      </c>
      <c r="AV2302" s="4">
        <f t="shared" si="1697"/>
        <v>-0.95237442817136642</v>
      </c>
      <c r="AW2302">
        <f t="shared" si="1698"/>
        <v>1</v>
      </c>
      <c r="AX2302">
        <f t="shared" si="1699"/>
        <v>0</v>
      </c>
      <c r="AY2302">
        <f t="shared" si="1700"/>
        <v>0</v>
      </c>
      <c r="AZ2302" s="4">
        <f t="shared" si="1681"/>
        <v>-3.9100000000000006</v>
      </c>
      <c r="BA2302" s="4">
        <f t="shared" si="1701"/>
        <v>5.0449999999998134</v>
      </c>
      <c r="BB2302" s="4">
        <f t="shared" si="1682"/>
        <v>19.489999999999892</v>
      </c>
      <c r="BC2302" s="4">
        <f t="shared" si="1683"/>
        <v>117.12799999999997</v>
      </c>
      <c r="BM2302">
        <f t="shared" si="1702"/>
        <v>1</v>
      </c>
    </row>
    <row r="2303" spans="1:65" x14ac:dyDescent="0.25">
      <c r="A2303">
        <v>212</v>
      </c>
      <c r="B2303" s="1">
        <v>41491</v>
      </c>
      <c r="C2303" s="2">
        <v>1708.01</v>
      </c>
      <c r="D2303" s="2">
        <v>1709.24</v>
      </c>
      <c r="E2303" s="2">
        <v>1703.55</v>
      </c>
      <c r="F2303" s="2">
        <v>1707.14</v>
      </c>
      <c r="G2303" s="2">
        <v>2529300000</v>
      </c>
      <c r="H2303" s="2">
        <f t="shared" si="1703"/>
        <v>8.0521000711339425</v>
      </c>
      <c r="I2303" s="2">
        <f t="shared" si="1704"/>
        <v>1683.1834999999999</v>
      </c>
      <c r="J2303" s="2">
        <f t="shared" si="1705"/>
        <v>10.040128642497313</v>
      </c>
      <c r="K2303" s="2">
        <f t="shared" si="1706"/>
        <v>-1.6600000000000819</v>
      </c>
      <c r="L2303" s="18">
        <v>8.9300000000000004E-2</v>
      </c>
      <c r="M2303" s="19">
        <v>6.5110975389754016</v>
      </c>
      <c r="N2303" s="4">
        <f t="shared" si="1670"/>
        <v>6.1200000000001182</v>
      </c>
      <c r="O2303" s="4">
        <f t="shared" si="1707"/>
        <v>12.143000000000029</v>
      </c>
      <c r="P2303" s="4">
        <f t="shared" si="1671"/>
        <v>2.0593082706766959</v>
      </c>
      <c r="Q2303" s="4">
        <f t="shared" si="1684"/>
        <v>2.4701622004948995</v>
      </c>
      <c r="R2303" s="18">
        <f t="shared" si="1672"/>
        <v>1712.0426917293235</v>
      </c>
      <c r="S2303" s="2">
        <f t="shared" si="1673"/>
        <v>4.902691729323351</v>
      </c>
      <c r="T2303" s="22">
        <f t="shared" si="1708"/>
        <v>1</v>
      </c>
      <c r="U2303" s="29">
        <f t="shared" si="1674"/>
        <v>1709.0475338769625</v>
      </c>
      <c r="V2303" s="30">
        <f t="shared" si="1675"/>
        <v>1.9075338769623613</v>
      </c>
      <c r="W2303" s="31">
        <f t="shared" si="1685"/>
        <v>1</v>
      </c>
      <c r="X2303" s="35">
        <f t="shared" si="1676"/>
        <v>1713.0742666666665</v>
      </c>
      <c r="Y2303" s="30">
        <f t="shared" si="1677"/>
        <v>5.9342666666664172</v>
      </c>
      <c r="Z2303" s="31">
        <f t="shared" si="1686"/>
        <v>1</v>
      </c>
      <c r="AA2303" s="29">
        <f t="shared" si="1678"/>
        <v>1709.6112764675211</v>
      </c>
      <c r="AB2303" s="30">
        <f t="shared" si="1679"/>
        <v>2.4712764675209655</v>
      </c>
      <c r="AC2303" s="31">
        <f t="shared" si="1687"/>
        <v>1</v>
      </c>
      <c r="AD2303" s="32">
        <f t="shared" si="1709"/>
        <v>1</v>
      </c>
      <c r="AE2303" s="33">
        <f t="shared" si="1710"/>
        <v>1</v>
      </c>
      <c r="AF2303" s="33">
        <f t="shared" si="1711"/>
        <v>1</v>
      </c>
      <c r="AG2303" s="33">
        <f t="shared" si="1712"/>
        <v>0</v>
      </c>
      <c r="AH2303" s="38">
        <f t="shared" si="1713"/>
        <v>1</v>
      </c>
      <c r="AI2303" s="33">
        <f t="shared" si="1714"/>
        <v>1</v>
      </c>
      <c r="AJ2303" s="39">
        <f t="shared" si="1715"/>
        <v>1</v>
      </c>
      <c r="AK2303" s="43">
        <f t="shared" si="1716"/>
        <v>1</v>
      </c>
      <c r="AL2303" s="4">
        <f t="shared" si="1688"/>
        <v>1.2300000000000182</v>
      </c>
      <c r="AM2303" s="4">
        <f t="shared" si="1689"/>
        <v>-0.37127646752105647</v>
      </c>
      <c r="AN2303" s="4">
        <f t="shared" si="1690"/>
        <v>0.37127646752105647</v>
      </c>
      <c r="AO2303" s="4">
        <f t="shared" si="1691"/>
        <v>-4.4600000000000364</v>
      </c>
      <c r="AP2303" s="4">
        <f t="shared" si="1692"/>
        <v>6.061276467521111</v>
      </c>
      <c r="AQ2303" s="4">
        <f t="shared" si="1693"/>
        <v>4.4600000000000364</v>
      </c>
      <c r="AR2303" s="4">
        <f t="shared" si="1680"/>
        <v>0.86999999999989086</v>
      </c>
      <c r="AS2303">
        <f t="shared" si="1694"/>
        <v>4.4600000000000364</v>
      </c>
      <c r="AT2303" s="6">
        <f t="shared" si="1695"/>
        <v>0</v>
      </c>
      <c r="AU2303" s="4">
        <f t="shared" si="1696"/>
        <v>2.9401581632944032</v>
      </c>
      <c r="AV2303" s="4">
        <f t="shared" si="1697"/>
        <v>5.9410975389755105</v>
      </c>
      <c r="AW2303">
        <f t="shared" si="1698"/>
        <v>0</v>
      </c>
      <c r="AX2303">
        <f t="shared" si="1699"/>
        <v>0</v>
      </c>
      <c r="AY2303">
        <f t="shared" si="1700"/>
        <v>0</v>
      </c>
      <c r="AZ2303" s="4">
        <f t="shared" si="1681"/>
        <v>6.94</v>
      </c>
      <c r="BA2303" s="4">
        <f t="shared" si="1701"/>
        <v>8.9549999999998136</v>
      </c>
      <c r="BB2303" s="4">
        <f t="shared" si="1682"/>
        <v>23.399999999999892</v>
      </c>
      <c r="BC2303" s="4">
        <f t="shared" si="1683"/>
        <v>118.01599999999999</v>
      </c>
      <c r="BM2303">
        <f t="shared" si="1702"/>
        <v>1</v>
      </c>
    </row>
    <row r="2304" spans="1:65" x14ac:dyDescent="0.25">
      <c r="A2304">
        <v>211</v>
      </c>
      <c r="B2304" s="1">
        <v>41488</v>
      </c>
      <c r="C2304" s="2">
        <v>1706.1</v>
      </c>
      <c r="D2304" s="2">
        <v>1709.67</v>
      </c>
      <c r="E2304" s="2">
        <v>1700.68</v>
      </c>
      <c r="F2304" s="2">
        <v>1709.67</v>
      </c>
      <c r="G2304" s="2">
        <v>3136630000</v>
      </c>
      <c r="H2304" s="2">
        <f t="shared" si="1703"/>
        <v>6.2770449523110061</v>
      </c>
      <c r="I2304" s="2">
        <f t="shared" si="1704"/>
        <v>1679.4929999999999</v>
      </c>
      <c r="J2304" s="2">
        <f t="shared" si="1705"/>
        <v>9.0075678562090626</v>
      </c>
      <c r="K2304" s="2">
        <f t="shared" si="1706"/>
        <v>-0.76999999999998181</v>
      </c>
      <c r="L2304" s="18">
        <v>8.8400000000000006E-2</v>
      </c>
      <c r="M2304" s="19">
        <v>6.4349201419951649</v>
      </c>
      <c r="N2304" s="4">
        <f t="shared" si="1670"/>
        <v>8.9900000000000091</v>
      </c>
      <c r="O2304" s="4">
        <f t="shared" si="1707"/>
        <v>12.225</v>
      </c>
      <c r="P2304" s="4">
        <f t="shared" si="1671"/>
        <v>2.3726917293233103</v>
      </c>
      <c r="Q2304" s="4">
        <f t="shared" si="1684"/>
        <v>2.6603432742626083</v>
      </c>
      <c r="R2304" s="18">
        <f t="shared" si="1672"/>
        <v>1709.5382857142856</v>
      </c>
      <c r="S2304" s="2">
        <f t="shared" si="1673"/>
        <v>0.13171428571445176</v>
      </c>
      <c r="T2304" s="22">
        <f t="shared" si="1708"/>
        <v>1</v>
      </c>
      <c r="U2304" s="29">
        <f t="shared" si="1674"/>
        <v>1707.1539638871209</v>
      </c>
      <c r="V2304" s="30">
        <f t="shared" si="1675"/>
        <v>2.5160361128791919</v>
      </c>
      <c r="W2304" s="31">
        <f t="shared" si="1685"/>
        <v>1</v>
      </c>
      <c r="X2304" s="35">
        <f t="shared" si="1676"/>
        <v>1706.1642666666664</v>
      </c>
      <c r="Y2304" s="30">
        <f t="shared" si="1677"/>
        <v>3.5057333333336373</v>
      </c>
      <c r="Z2304" s="31">
        <f t="shared" si="1686"/>
        <v>1</v>
      </c>
      <c r="AA2304" s="29">
        <f t="shared" si="1678"/>
        <v>1707.0154062762574</v>
      </c>
      <c r="AB2304" s="30">
        <f t="shared" si="1679"/>
        <v>2.6545937237426642</v>
      </c>
      <c r="AC2304" s="31">
        <f t="shared" si="1687"/>
        <v>1</v>
      </c>
      <c r="AD2304" s="32">
        <f t="shared" si="1709"/>
        <v>1</v>
      </c>
      <c r="AE2304" s="33">
        <f t="shared" si="1710"/>
        <v>0</v>
      </c>
      <c r="AF2304" s="33">
        <f t="shared" si="1711"/>
        <v>1</v>
      </c>
      <c r="AG2304" s="33">
        <f t="shared" si="1712"/>
        <v>0</v>
      </c>
      <c r="AH2304" s="38">
        <f t="shared" si="1713"/>
        <v>1</v>
      </c>
      <c r="AI2304" s="33">
        <f t="shared" si="1714"/>
        <v>1</v>
      </c>
      <c r="AJ2304" s="39">
        <f t="shared" si="1715"/>
        <v>1</v>
      </c>
      <c r="AK2304" s="43">
        <f t="shared" si="1716"/>
        <v>1</v>
      </c>
      <c r="AL2304" s="4">
        <f t="shared" si="1688"/>
        <v>3.5700000000001637</v>
      </c>
      <c r="AM2304" s="4">
        <f t="shared" si="1689"/>
        <v>2.6545937237426642</v>
      </c>
      <c r="AN2304" s="4">
        <f t="shared" si="1690"/>
        <v>2.6545937237426642</v>
      </c>
      <c r="AO2304" s="4">
        <f t="shared" si="1691"/>
        <v>-5.4199999999998454</v>
      </c>
      <c r="AP2304" s="4">
        <f t="shared" si="1692"/>
        <v>6.3354062762573449</v>
      </c>
      <c r="AQ2304" s="4">
        <f t="shared" si="1693"/>
        <v>5.4199999999998454</v>
      </c>
      <c r="AR2304" s="4">
        <f t="shared" si="1680"/>
        <v>3.5700000000001637</v>
      </c>
      <c r="AS2304">
        <f t="shared" si="1694"/>
        <v>5.4199999999998454</v>
      </c>
      <c r="AT2304" s="6">
        <f t="shared" si="1695"/>
        <v>0</v>
      </c>
      <c r="AU2304" s="4">
        <f t="shared" si="1696"/>
        <v>3.5544147252416707</v>
      </c>
      <c r="AV2304" s="4">
        <f t="shared" si="1697"/>
        <v>3.164920141995001</v>
      </c>
      <c r="AW2304">
        <f t="shared" si="1698"/>
        <v>0</v>
      </c>
      <c r="AX2304">
        <f t="shared" si="1699"/>
        <v>0</v>
      </c>
      <c r="AY2304">
        <f t="shared" si="1700"/>
        <v>0</v>
      </c>
      <c r="AZ2304" s="4">
        <f t="shared" si="1681"/>
        <v>6.94</v>
      </c>
      <c r="BA2304" s="4">
        <f t="shared" si="1701"/>
        <v>2.0149999999998132</v>
      </c>
      <c r="BB2304" s="4">
        <f t="shared" si="1682"/>
        <v>16.459999999999891</v>
      </c>
      <c r="BC2304" s="4">
        <f t="shared" si="1683"/>
        <v>117.25199999999995</v>
      </c>
      <c r="BM2304">
        <f t="shared" si="1702"/>
        <v>1</v>
      </c>
    </row>
    <row r="2305" spans="1:65" x14ac:dyDescent="0.25">
      <c r="A2305">
        <v>210</v>
      </c>
      <c r="B2305" s="1">
        <v>41487</v>
      </c>
      <c r="C2305" s="2">
        <v>1689.42</v>
      </c>
      <c r="D2305" s="2">
        <v>1707.85</v>
      </c>
      <c r="E2305" s="2">
        <v>1689.42</v>
      </c>
      <c r="F2305" s="2">
        <v>1706.87</v>
      </c>
      <c r="G2305" s="2">
        <v>3775170000</v>
      </c>
      <c r="H2305" s="2">
        <f t="shared" si="1703"/>
        <v>4.1469197404017084</v>
      </c>
      <c r="I2305" s="2">
        <f t="shared" si="1704"/>
        <v>1675.1204999999998</v>
      </c>
      <c r="J2305" s="2">
        <f t="shared" si="1705"/>
        <v>7.7781280896464704</v>
      </c>
      <c r="K2305" s="2">
        <f t="shared" si="1706"/>
        <v>3.6900000000000546</v>
      </c>
      <c r="L2305" s="18">
        <v>0.10855000000000001</v>
      </c>
      <c r="M2305" s="19">
        <v>7.8038388915143626</v>
      </c>
      <c r="N2305" s="4">
        <f t="shared" si="1670"/>
        <v>22.119999999999891</v>
      </c>
      <c r="O2305" s="4">
        <f t="shared" si="1707"/>
        <v>12.126999999999999</v>
      </c>
      <c r="P2305" s="4">
        <f t="shared" si="1671"/>
        <v>2.6682857142857133</v>
      </c>
      <c r="Q2305" s="4">
        <f t="shared" si="1684"/>
        <v>2.7024715054385555</v>
      </c>
      <c r="R2305" s="18">
        <f t="shared" si="1672"/>
        <v>1688.8565563909774</v>
      </c>
      <c r="S2305" s="2">
        <f t="shared" si="1673"/>
        <v>18.013443609022488</v>
      </c>
      <c r="T2305" s="22">
        <f t="shared" si="1708"/>
        <v>0</v>
      </c>
      <c r="U2305" s="29">
        <f t="shared" si="1674"/>
        <v>1690.5081314372794</v>
      </c>
      <c r="V2305" s="30">
        <f t="shared" si="1675"/>
        <v>16.361868562720474</v>
      </c>
      <c r="W2305" s="31">
        <f t="shared" si="1685"/>
        <v>0</v>
      </c>
      <c r="X2305" s="35">
        <f t="shared" si="1676"/>
        <v>1689.3266666666668</v>
      </c>
      <c r="Y2305" s="30">
        <f t="shared" si="1677"/>
        <v>17.543333333333067</v>
      </c>
      <c r="Z2305" s="31">
        <f t="shared" si="1686"/>
        <v>0</v>
      </c>
      <c r="AA2305" s="29">
        <f t="shared" si="1678"/>
        <v>1690.3427263693936</v>
      </c>
      <c r="AB2305" s="30">
        <f t="shared" si="1679"/>
        <v>16.52727363060626</v>
      </c>
      <c r="AC2305" s="31">
        <f t="shared" si="1687"/>
        <v>0</v>
      </c>
      <c r="AD2305" s="32">
        <f t="shared" si="1709"/>
        <v>-1</v>
      </c>
      <c r="AE2305" s="33">
        <f t="shared" si="1710"/>
        <v>-1</v>
      </c>
      <c r="AF2305" s="33">
        <f t="shared" si="1711"/>
        <v>-1</v>
      </c>
      <c r="AG2305" s="33">
        <f t="shared" si="1712"/>
        <v>-1</v>
      </c>
      <c r="AH2305" s="38">
        <f t="shared" si="1713"/>
        <v>-1</v>
      </c>
      <c r="AI2305" s="33">
        <f t="shared" si="1714"/>
        <v>-1</v>
      </c>
      <c r="AJ2305" s="39">
        <f t="shared" si="1715"/>
        <v>-1</v>
      </c>
      <c r="AK2305" s="43">
        <f t="shared" si="1716"/>
        <v>-1</v>
      </c>
      <c r="AL2305" s="4">
        <f t="shared" si="1688"/>
        <v>18.429999999999836</v>
      </c>
      <c r="AM2305" s="4">
        <f t="shared" si="1689"/>
        <v>17.507273630606278</v>
      </c>
      <c r="AN2305" s="4">
        <f t="shared" si="1690"/>
        <v>17.507273630606278</v>
      </c>
      <c r="AO2305" s="4">
        <f t="shared" si="1691"/>
        <v>0</v>
      </c>
      <c r="AP2305" s="4">
        <f t="shared" si="1692"/>
        <v>0.92272636939355834</v>
      </c>
      <c r="AQ2305" s="4">
        <f t="shared" si="1693"/>
        <v>0</v>
      </c>
      <c r="AR2305" s="4">
        <f t="shared" si="1680"/>
        <v>17.449999999999818</v>
      </c>
      <c r="AS2305">
        <f t="shared" si="1694"/>
        <v>17.507273630606278</v>
      </c>
      <c r="AT2305" s="6">
        <f t="shared" si="1695"/>
        <v>1</v>
      </c>
      <c r="AU2305" s="4">
        <f t="shared" si="1696"/>
        <v>-7.6716929623587564</v>
      </c>
      <c r="AV2305" s="4">
        <f t="shared" si="1697"/>
        <v>-9.3461611084854539</v>
      </c>
      <c r="AW2305">
        <f t="shared" si="1698"/>
        <v>1</v>
      </c>
      <c r="AX2305">
        <f t="shared" si="1699"/>
        <v>0</v>
      </c>
      <c r="AY2305">
        <f t="shared" si="1700"/>
        <v>0</v>
      </c>
      <c r="AZ2305" s="4">
        <f t="shared" si="1681"/>
        <v>-3.9100000000000006</v>
      </c>
      <c r="BA2305" s="4">
        <f t="shared" si="1701"/>
        <v>-4.9250000000001872</v>
      </c>
      <c r="BB2305" s="4">
        <f t="shared" si="1682"/>
        <v>9.5199999999998894</v>
      </c>
      <c r="BC2305" s="4">
        <f t="shared" si="1683"/>
        <v>110.58000000000001</v>
      </c>
      <c r="BM2305">
        <f t="shared" si="1702"/>
        <v>1</v>
      </c>
    </row>
    <row r="2306" spans="1:65" x14ac:dyDescent="0.25">
      <c r="A2306">
        <v>209</v>
      </c>
      <c r="B2306" s="1">
        <v>41486</v>
      </c>
      <c r="C2306" s="2">
        <v>1687.76</v>
      </c>
      <c r="D2306" s="2">
        <v>1698.43</v>
      </c>
      <c r="E2306" s="2">
        <v>1684.94</v>
      </c>
      <c r="F2306" s="2">
        <v>1685.73</v>
      </c>
      <c r="G2306" s="2">
        <v>3847390000</v>
      </c>
      <c r="H2306" s="2">
        <f t="shared" si="1703"/>
        <v>5.0500270626337738</v>
      </c>
      <c r="I2306" s="2">
        <f t="shared" si="1704"/>
        <v>1671.2235000000001</v>
      </c>
      <c r="J2306" s="2">
        <f t="shared" si="1705"/>
        <v>6.8868488516347881</v>
      </c>
      <c r="K2306" s="2">
        <f t="shared" si="1706"/>
        <v>1.7999999999999545</v>
      </c>
      <c r="L2306" s="18">
        <v>0.11895</v>
      </c>
      <c r="M2306" s="19">
        <v>8.5526788419543678</v>
      </c>
      <c r="N2306" s="4">
        <f t="shared" ref="N2306:N2369" si="1717">MAX(D2306-E2306, ABS(D2306-F2307), ABS(E2306-F2307))</f>
        <v>13.490000000000009</v>
      </c>
      <c r="O2306" s="4">
        <f t="shared" si="1707"/>
        <v>11.13599999999999</v>
      </c>
      <c r="P2306" s="4">
        <f t="shared" ref="P2306:P2369" si="1718">SLOPE(F2306:F2325,A2306:A2325)</f>
        <v>3.1265563909774432</v>
      </c>
      <c r="Q2306" s="4">
        <f t="shared" si="1684"/>
        <v>2.7900806084083389</v>
      </c>
      <c r="R2306" s="18">
        <f t="shared" ref="R2306:R2369" si="1719">F2307+P2307</f>
        <v>1689.760082706767</v>
      </c>
      <c r="S2306" s="2">
        <f t="shared" ref="S2306:S2369" si="1720">ABS(R2306-F2306)</f>
        <v>4.0300827067669616</v>
      </c>
      <c r="T2306" s="22">
        <f t="shared" si="1708"/>
        <v>1</v>
      </c>
      <c r="U2306" s="29">
        <f t="shared" ref="U2306:U2369" si="1721">C2306+Q2307*$BK$6</f>
        <v>1688.9579130120276</v>
      </c>
      <c r="V2306" s="30">
        <f t="shared" ref="V2306:V2369" si="1722">ABS(U2306-F2306)</f>
        <v>3.2279130120275568</v>
      </c>
      <c r="W2306" s="31">
        <f t="shared" si="1685"/>
        <v>1</v>
      </c>
      <c r="X2306" s="35">
        <f t="shared" ref="X2306:X2369" si="1723">_xlfn.FORECAST.LINEAR(A2306+$BK$7,C2306:C2308,A2306:A2308)</f>
        <v>1687.0282666666667</v>
      </c>
      <c r="Y2306" s="30">
        <f t="shared" ref="Y2306:Y2369" si="1724">ABS(X2306-F2306)</f>
        <v>1.2982666666666773</v>
      </c>
      <c r="Z2306" s="31">
        <f t="shared" si="1686"/>
        <v>1</v>
      </c>
      <c r="AA2306" s="29">
        <f t="shared" ref="AA2306:AA2369" si="1725">$BK$8*X2306+(1-$BK$8)*U2306</f>
        <v>1688.6877625236771</v>
      </c>
      <c r="AB2306" s="30">
        <f t="shared" ref="AB2306:AB2369" si="1726">ABS(AA2306-F2306)</f>
        <v>2.9577625236770473</v>
      </c>
      <c r="AC2306" s="31">
        <f t="shared" si="1687"/>
        <v>1</v>
      </c>
      <c r="AD2306" s="32">
        <f t="shared" si="1709"/>
        <v>1</v>
      </c>
      <c r="AE2306" s="33">
        <f t="shared" si="1710"/>
        <v>1</v>
      </c>
      <c r="AF2306" s="33">
        <f t="shared" si="1711"/>
        <v>1</v>
      </c>
      <c r="AG2306" s="33">
        <f t="shared" si="1712"/>
        <v>1</v>
      </c>
      <c r="AH2306" s="38">
        <f t="shared" si="1713"/>
        <v>1</v>
      </c>
      <c r="AI2306" s="33">
        <f t="shared" si="1714"/>
        <v>1</v>
      </c>
      <c r="AJ2306" s="39">
        <f t="shared" si="1715"/>
        <v>1</v>
      </c>
      <c r="AK2306" s="43">
        <f t="shared" si="1716"/>
        <v>1</v>
      </c>
      <c r="AL2306" s="4">
        <f t="shared" si="1688"/>
        <v>10.670000000000073</v>
      </c>
      <c r="AM2306" s="4">
        <f t="shared" si="1689"/>
        <v>9.7422374763229982</v>
      </c>
      <c r="AN2306" s="4">
        <f t="shared" si="1690"/>
        <v>9.7422374763229982</v>
      </c>
      <c r="AO2306" s="4">
        <f t="shared" si="1691"/>
        <v>-2.8199999999999363</v>
      </c>
      <c r="AP2306" s="4">
        <f t="shared" si="1692"/>
        <v>3.7477625236770109</v>
      </c>
      <c r="AQ2306" s="4">
        <f t="shared" si="1693"/>
        <v>2.8199999999999363</v>
      </c>
      <c r="AR2306" s="4">
        <f t="shared" ref="AR2306:AR2369" si="1727">ABS(C2306-F2306)</f>
        <v>2.0299999999999727</v>
      </c>
      <c r="AS2306">
        <f t="shared" si="1694"/>
        <v>9.7422374763229982</v>
      </c>
      <c r="AT2306" s="6">
        <f t="shared" si="1695"/>
        <v>0</v>
      </c>
      <c r="AU2306" s="4">
        <f t="shared" si="1696"/>
        <v>0.1103318334530492</v>
      </c>
      <c r="AV2306" s="4">
        <f t="shared" si="1697"/>
        <v>6.8226788419543949</v>
      </c>
      <c r="AW2306">
        <f t="shared" si="1698"/>
        <v>0</v>
      </c>
      <c r="AX2306">
        <f t="shared" si="1699"/>
        <v>0</v>
      </c>
      <c r="AY2306">
        <f t="shared" si="1700"/>
        <v>0</v>
      </c>
      <c r="AZ2306" s="4">
        <f t="shared" ref="AZ2306:AZ2369" si="1728">IF(OR(AT2306=1,AY2306=1),$BH$25,IF(AT2306=0,$BH$24,$BH$26))</f>
        <v>6.94</v>
      </c>
      <c r="BA2306" s="4">
        <f t="shared" si="1701"/>
        <v>-1.0150000000001871</v>
      </c>
      <c r="BB2306" s="4">
        <f t="shared" ref="BB2306:BB2369" si="1729">(COUNTIF(AI2306:AK2306, "&lt;&gt;0")/3)*AZ2306+BB2307</f>
        <v>13.42999999999989</v>
      </c>
      <c r="BC2306" s="4">
        <f t="shared" ref="BC2306:BC2369" si="1730">(C2306-$C$2494)*10/100*4</f>
        <v>109.91599999999998</v>
      </c>
      <c r="BM2306">
        <f t="shared" si="1702"/>
        <v>1</v>
      </c>
    </row>
    <row r="2307" spans="1:65" x14ac:dyDescent="0.25">
      <c r="A2307">
        <v>208</v>
      </c>
      <c r="B2307" s="1">
        <v>41485</v>
      </c>
      <c r="C2307" s="2">
        <v>1687.92</v>
      </c>
      <c r="D2307" s="2">
        <v>1693.19</v>
      </c>
      <c r="E2307" s="2">
        <v>1682.42</v>
      </c>
      <c r="F2307" s="2">
        <v>1685.96</v>
      </c>
      <c r="G2307" s="2">
        <v>3320530000</v>
      </c>
      <c r="H2307" s="2">
        <f t="shared" si="1703"/>
        <v>6.2077783644571456</v>
      </c>
      <c r="I2307" s="2">
        <f t="shared" si="1704"/>
        <v>1667.55</v>
      </c>
      <c r="J2307" s="2">
        <f t="shared" si="1705"/>
        <v>6.9419062299388106</v>
      </c>
      <c r="K2307" s="2">
        <f t="shared" si="1706"/>
        <v>2.5900000000001455</v>
      </c>
      <c r="L2307" s="18">
        <v>0.1192</v>
      </c>
      <c r="M2307" s="19">
        <v>8.5674515737183032</v>
      </c>
      <c r="N2307" s="4">
        <f t="shared" si="1717"/>
        <v>10.769999999999982</v>
      </c>
      <c r="O2307" s="4">
        <f t="shared" si="1707"/>
        <v>10.63599999999999</v>
      </c>
      <c r="P2307" s="4">
        <f t="shared" si="1718"/>
        <v>3.8000827067669185</v>
      </c>
      <c r="Q2307" s="4">
        <f t="shared" ref="Q2307:Q2370" si="1731">SLOPE(F2307:F2331,B2307:B2331)*1</f>
        <v>3.0715718257120157</v>
      </c>
      <c r="R2307" s="18">
        <f t="shared" si="1719"/>
        <v>1689.6796616541353</v>
      </c>
      <c r="S2307" s="2">
        <f t="shared" si="1720"/>
        <v>3.7196616541352796</v>
      </c>
      <c r="T2307" s="22">
        <f t="shared" si="1708"/>
        <v>1</v>
      </c>
      <c r="U2307" s="29">
        <f t="shared" si="1721"/>
        <v>1689.2507705357143</v>
      </c>
      <c r="V2307" s="30">
        <f t="shared" si="1722"/>
        <v>3.2907705357142731</v>
      </c>
      <c r="W2307" s="31">
        <f t="shared" ref="W2307:W2370" si="1732">IF(V2307/M2308&gt;0.975, 0, 1)</f>
        <v>1</v>
      </c>
      <c r="X2307" s="35">
        <f t="shared" si="1723"/>
        <v>1688.9070666666664</v>
      </c>
      <c r="Y2307" s="30">
        <f t="shared" si="1724"/>
        <v>2.9470666666663874</v>
      </c>
      <c r="Z2307" s="31">
        <f t="shared" ref="Z2307:Z2370" si="1733">IF(Y2307/M2308&gt;0.975, 0, 1)</f>
        <v>1</v>
      </c>
      <c r="AA2307" s="29">
        <f t="shared" si="1725"/>
        <v>1689.2026519940475</v>
      </c>
      <c r="AB2307" s="30">
        <f t="shared" si="1726"/>
        <v>3.2426519940474918</v>
      </c>
      <c r="AC2307" s="31">
        <f t="shared" ref="AC2307:AC2370" si="1734">IF(AB2307/M2308&gt;0.975, 0, 1)</f>
        <v>1</v>
      </c>
      <c r="AD2307" s="32">
        <f t="shared" si="1709"/>
        <v>1</v>
      </c>
      <c r="AE2307" s="33">
        <f t="shared" si="1710"/>
        <v>1</v>
      </c>
      <c r="AF2307" s="33">
        <f t="shared" si="1711"/>
        <v>1</v>
      </c>
      <c r="AG2307" s="33">
        <f t="shared" si="1712"/>
        <v>1</v>
      </c>
      <c r="AH2307" s="38">
        <f t="shared" si="1713"/>
        <v>1</v>
      </c>
      <c r="AI2307" s="33">
        <f t="shared" si="1714"/>
        <v>1</v>
      </c>
      <c r="AJ2307" s="39">
        <f t="shared" si="1715"/>
        <v>1</v>
      </c>
      <c r="AK2307" s="43">
        <f t="shared" si="1716"/>
        <v>1</v>
      </c>
      <c r="AL2307" s="4">
        <f t="shared" ref="AL2307:AL2370" si="1735">D2307-C2307</f>
        <v>5.2699999999999818</v>
      </c>
      <c r="AM2307" s="4">
        <f t="shared" ref="AM2307:AM2370" si="1736">D2307-AA2307</f>
        <v>3.9873480059525264</v>
      </c>
      <c r="AN2307" s="4">
        <f t="shared" ref="AN2307:AN2370" si="1737">ABS(IF(AA2307&gt;C2307,AM2307,AL2307))</f>
        <v>3.9873480059525264</v>
      </c>
      <c r="AO2307" s="4">
        <f t="shared" ref="AO2307:AO2370" si="1738">E2307-C2307</f>
        <v>-5.5</v>
      </c>
      <c r="AP2307" s="4">
        <f t="shared" ref="AP2307:AP2370" si="1739">AA2307-E2307</f>
        <v>6.7826519940474554</v>
      </c>
      <c r="AQ2307" s="4">
        <f t="shared" ref="AQ2307:AQ2370" si="1740">ABS(IF(AA2307&gt;C2307,AO2307,AP2307))</f>
        <v>5.5</v>
      </c>
      <c r="AR2307" s="4">
        <f t="shared" si="1727"/>
        <v>1.9600000000000364</v>
      </c>
      <c r="AS2307">
        <f t="shared" ref="AS2307:AS2370" si="1741">IF(AN2307&gt;AQ2307, AN2307, AQ2307)</f>
        <v>5.5</v>
      </c>
      <c r="AT2307" s="6">
        <f t="shared" ref="AT2307:AT2370" si="1742">IF(AN2307&gt;M2308*$BK$4,1,0)+IF(AQ2307&gt;M2308*$BK$4,1,0)</f>
        <v>0</v>
      </c>
      <c r="AU2307" s="4">
        <f t="shared" ref="AU2307:AU2370" si="1743">$BK$4*M2308-AS2307</f>
        <v>4.1323227157077405</v>
      </c>
      <c r="AV2307" s="4">
        <f t="shared" ref="AV2307:AV2370" si="1744">M2307-AR2307+0.3</f>
        <v>6.9074515737182667</v>
      </c>
      <c r="AW2307">
        <f t="shared" ref="AW2307:AW2370" si="1745">IF(AND(AU2307&lt;0,AV2307&lt;0), 1, 0)</f>
        <v>0</v>
      </c>
      <c r="AX2307">
        <f t="shared" ref="AX2307:AX2370" si="1746">IF(AND(AU2307&lt;0,AV2307&gt;0), 1, 0)</f>
        <v>0</v>
      </c>
      <c r="AY2307">
        <f t="shared" ref="AY2307:AY2370" si="1747">IF(AND(AU2307&gt;0,AV2307&lt;0), 1, 0)</f>
        <v>0</v>
      </c>
      <c r="AZ2307" s="4">
        <f t="shared" si="1728"/>
        <v>6.94</v>
      </c>
      <c r="BA2307" s="4">
        <f t="shared" ref="BA2307:BA2370" si="1748">AZ2307+BA2308</f>
        <v>-7.9550000000001875</v>
      </c>
      <c r="BB2307" s="4">
        <f t="shared" si="1729"/>
        <v>6.4899999999998901</v>
      </c>
      <c r="BC2307" s="4">
        <f t="shared" si="1730"/>
        <v>109.98000000000002</v>
      </c>
      <c r="BM2307">
        <f t="shared" si="1702"/>
        <v>1</v>
      </c>
    </row>
    <row r="2308" spans="1:65" x14ac:dyDescent="0.25">
      <c r="A2308">
        <v>207</v>
      </c>
      <c r="B2308" s="1">
        <v>41484</v>
      </c>
      <c r="C2308" s="2">
        <v>1690.32</v>
      </c>
      <c r="D2308" s="2">
        <v>1690.92</v>
      </c>
      <c r="E2308" s="2">
        <v>1681.86</v>
      </c>
      <c r="F2308" s="2">
        <v>1685.33</v>
      </c>
      <c r="G2308" s="2">
        <v>2840520000</v>
      </c>
      <c r="H2308" s="2">
        <f t="shared" si="1703"/>
        <v>6.4574509074573854</v>
      </c>
      <c r="I2308" s="2">
        <f t="shared" si="1704"/>
        <v>1663.643</v>
      </c>
      <c r="J2308" s="2">
        <f t="shared" si="1705"/>
        <v>7.6628796978132252</v>
      </c>
      <c r="K2308" s="2">
        <f t="shared" si="1706"/>
        <v>-1.3300000000001546</v>
      </c>
      <c r="L2308" s="18">
        <v>0.11610000000000001</v>
      </c>
      <c r="M2308" s="19">
        <v>8.3759327962676018</v>
      </c>
      <c r="N2308" s="4">
        <f t="shared" si="1717"/>
        <v>9.790000000000191</v>
      </c>
      <c r="O2308" s="4">
        <f t="shared" si="1707"/>
        <v>10.748000000000001</v>
      </c>
      <c r="P2308" s="4">
        <f t="shared" si="1718"/>
        <v>4.3496616541353381</v>
      </c>
      <c r="Q2308" s="4">
        <f t="shared" si="1731"/>
        <v>3.412232142857142</v>
      </c>
      <c r="R2308" s="18">
        <f t="shared" si="1719"/>
        <v>1696.5764210526318</v>
      </c>
      <c r="S2308" s="2">
        <f t="shared" si="1720"/>
        <v>11.246421052631831</v>
      </c>
      <c r="T2308" s="22">
        <f t="shared" si="1708"/>
        <v>0</v>
      </c>
      <c r="U2308" s="29">
        <f t="shared" si="1721"/>
        <v>1691.7093096272849</v>
      </c>
      <c r="V2308" s="30">
        <f t="shared" si="1722"/>
        <v>6.3793096272850107</v>
      </c>
      <c r="W2308" s="31">
        <f t="shared" si="1732"/>
        <v>1</v>
      </c>
      <c r="X2308" s="35">
        <f t="shared" si="1723"/>
        <v>1690.8837333333336</v>
      </c>
      <c r="Y2308" s="30">
        <f t="shared" si="1724"/>
        <v>5.5537333333336392</v>
      </c>
      <c r="Z2308" s="31">
        <f t="shared" si="1733"/>
        <v>1</v>
      </c>
      <c r="AA2308" s="29">
        <f t="shared" si="1725"/>
        <v>1691.5937289461317</v>
      </c>
      <c r="AB2308" s="30">
        <f t="shared" si="1726"/>
        <v>6.2637289461317778</v>
      </c>
      <c r="AC2308" s="31">
        <f t="shared" si="1734"/>
        <v>1</v>
      </c>
      <c r="AD2308" s="32">
        <f t="shared" si="1709"/>
        <v>1</v>
      </c>
      <c r="AE2308" s="33">
        <f t="shared" si="1710"/>
        <v>1</v>
      </c>
      <c r="AF2308" s="33">
        <f t="shared" si="1711"/>
        <v>1</v>
      </c>
      <c r="AG2308" s="33">
        <f t="shared" si="1712"/>
        <v>0</v>
      </c>
      <c r="AH2308" s="38">
        <f t="shared" si="1713"/>
        <v>1</v>
      </c>
      <c r="AI2308" s="33">
        <f t="shared" si="1714"/>
        <v>1</v>
      </c>
      <c r="AJ2308" s="39">
        <f t="shared" si="1715"/>
        <v>1</v>
      </c>
      <c r="AK2308" s="43">
        <f t="shared" si="1716"/>
        <v>1</v>
      </c>
      <c r="AL2308" s="4">
        <f t="shared" si="1735"/>
        <v>0.60000000000013642</v>
      </c>
      <c r="AM2308" s="4">
        <f t="shared" si="1736"/>
        <v>-0.67372894613163226</v>
      </c>
      <c r="AN2308" s="4">
        <f t="shared" si="1737"/>
        <v>0.67372894613163226</v>
      </c>
      <c r="AO2308" s="4">
        <f t="shared" si="1738"/>
        <v>-8.4600000000000364</v>
      </c>
      <c r="AP2308" s="4">
        <f t="shared" si="1739"/>
        <v>9.7337289461318051</v>
      </c>
      <c r="AQ2308" s="4">
        <f t="shared" si="1740"/>
        <v>8.4600000000000364</v>
      </c>
      <c r="AR2308" s="4">
        <f t="shared" si="1727"/>
        <v>4.9900000000000091</v>
      </c>
      <c r="AS2308">
        <f t="shared" si="1741"/>
        <v>8.4600000000000364</v>
      </c>
      <c r="AT2308" s="6">
        <f t="shared" si="1742"/>
        <v>0</v>
      </c>
      <c r="AU2308" s="4">
        <f t="shared" si="1743"/>
        <v>0.21103463264236844</v>
      </c>
      <c r="AV2308" s="4">
        <f t="shared" si="1744"/>
        <v>3.6859327962675925</v>
      </c>
      <c r="AW2308">
        <f t="shared" si="1745"/>
        <v>0</v>
      </c>
      <c r="AX2308">
        <f t="shared" si="1746"/>
        <v>0</v>
      </c>
      <c r="AY2308">
        <f t="shared" si="1747"/>
        <v>0</v>
      </c>
      <c r="AZ2308" s="4">
        <f t="shared" si="1728"/>
        <v>6.94</v>
      </c>
      <c r="BA2308" s="4">
        <f t="shared" si="1748"/>
        <v>-14.895000000000188</v>
      </c>
      <c r="BB2308" s="4">
        <f t="shared" si="1729"/>
        <v>-0.45000000000011031</v>
      </c>
      <c r="BC2308" s="4">
        <f t="shared" si="1730"/>
        <v>110.93999999999997</v>
      </c>
      <c r="BM2308">
        <f t="shared" si="1702"/>
        <v>1</v>
      </c>
    </row>
    <row r="2309" spans="1:65" x14ac:dyDescent="0.25">
      <c r="A2309">
        <v>206</v>
      </c>
      <c r="B2309" s="1">
        <v>41481</v>
      </c>
      <c r="C2309" s="2">
        <v>1687.31</v>
      </c>
      <c r="D2309" s="2">
        <v>1691.85</v>
      </c>
      <c r="E2309" s="2">
        <v>1676.03</v>
      </c>
      <c r="F2309" s="2">
        <v>1691.65</v>
      </c>
      <c r="G2309" s="2">
        <v>2762770000</v>
      </c>
      <c r="H2309" s="2">
        <f t="shared" si="1703"/>
        <v>6.8661161591624218</v>
      </c>
      <c r="I2309" s="2">
        <f t="shared" si="1704"/>
        <v>1659.6830000000002</v>
      </c>
      <c r="J2309" s="2">
        <f t="shared" si="1705"/>
        <v>7.8036772708363866</v>
      </c>
      <c r="K2309" s="2">
        <f t="shared" si="1706"/>
        <v>-2.9400000000000546</v>
      </c>
      <c r="L2309" s="18">
        <v>0.1046</v>
      </c>
      <c r="M2309" s="19">
        <v>7.5400301153412226</v>
      </c>
      <c r="N2309" s="4">
        <f t="shared" si="1717"/>
        <v>15.819999999999936</v>
      </c>
      <c r="O2309" s="4">
        <f t="shared" si="1707"/>
        <v>10.430999999999973</v>
      </c>
      <c r="P2309" s="4">
        <f t="shared" si="1718"/>
        <v>4.9264210526315813</v>
      </c>
      <c r="Q2309" s="4">
        <f t="shared" si="1731"/>
        <v>3.5623323776541382</v>
      </c>
      <c r="R2309" s="18">
        <f t="shared" si="1719"/>
        <v>1695.4356616541354</v>
      </c>
      <c r="S2309" s="2">
        <f t="shared" si="1720"/>
        <v>3.7856616541353105</v>
      </c>
      <c r="T2309" s="22">
        <f t="shared" si="1708"/>
        <v>1</v>
      </c>
      <c r="U2309" s="29">
        <f t="shared" si="1721"/>
        <v>1688.7187861118846</v>
      </c>
      <c r="V2309" s="30">
        <f t="shared" si="1722"/>
        <v>2.9312138881155079</v>
      </c>
      <c r="W2309" s="31">
        <f t="shared" si="1732"/>
        <v>1</v>
      </c>
      <c r="X2309" s="35">
        <f t="shared" si="1723"/>
        <v>1683.9266666666667</v>
      </c>
      <c r="Y2309" s="30">
        <f t="shared" si="1724"/>
        <v>7.7233333333333576</v>
      </c>
      <c r="Z2309" s="31">
        <f t="shared" si="1733"/>
        <v>1</v>
      </c>
      <c r="AA2309" s="29">
        <f t="shared" si="1725"/>
        <v>1688.047889389554</v>
      </c>
      <c r="AB2309" s="30">
        <f t="shared" si="1726"/>
        <v>3.6021106104460614</v>
      </c>
      <c r="AC2309" s="31">
        <f t="shared" si="1734"/>
        <v>1</v>
      </c>
      <c r="AD2309" s="32">
        <f t="shared" si="1709"/>
        <v>1</v>
      </c>
      <c r="AE2309" s="33">
        <f t="shared" si="1710"/>
        <v>1</v>
      </c>
      <c r="AF2309" s="33">
        <f t="shared" si="1711"/>
        <v>1</v>
      </c>
      <c r="AG2309" s="33">
        <f t="shared" si="1712"/>
        <v>0</v>
      </c>
      <c r="AH2309" s="38">
        <f t="shared" si="1713"/>
        <v>1</v>
      </c>
      <c r="AI2309" s="33">
        <f t="shared" si="1714"/>
        <v>1</v>
      </c>
      <c r="AJ2309" s="39">
        <f t="shared" si="1715"/>
        <v>1</v>
      </c>
      <c r="AK2309" s="43">
        <f t="shared" si="1716"/>
        <v>1</v>
      </c>
      <c r="AL2309" s="4">
        <f t="shared" si="1735"/>
        <v>4.5399999999999636</v>
      </c>
      <c r="AM2309" s="4">
        <f t="shared" si="1736"/>
        <v>3.8021106104458795</v>
      </c>
      <c r="AN2309" s="4">
        <f t="shared" si="1737"/>
        <v>3.8021106104458795</v>
      </c>
      <c r="AO2309" s="4">
        <f t="shared" si="1738"/>
        <v>-11.279999999999973</v>
      </c>
      <c r="AP2309" s="4">
        <f t="shared" si="1739"/>
        <v>12.017889389554057</v>
      </c>
      <c r="AQ2309" s="4">
        <f t="shared" si="1740"/>
        <v>11.279999999999973</v>
      </c>
      <c r="AR2309" s="4">
        <f t="shared" si="1727"/>
        <v>4.3400000000001455</v>
      </c>
      <c r="AS2309">
        <f t="shared" si="1741"/>
        <v>11.279999999999973</v>
      </c>
      <c r="AT2309" s="6">
        <f t="shared" si="1742"/>
        <v>1</v>
      </c>
      <c r="AU2309" s="4">
        <f t="shared" si="1743"/>
        <v>-2.0770816115913142</v>
      </c>
      <c r="AV2309" s="4">
        <f t="shared" si="1744"/>
        <v>3.5000301153410769</v>
      </c>
      <c r="AW2309">
        <f t="shared" si="1745"/>
        <v>0</v>
      </c>
      <c r="AX2309">
        <f t="shared" si="1746"/>
        <v>1</v>
      </c>
      <c r="AY2309">
        <f t="shared" si="1747"/>
        <v>0</v>
      </c>
      <c r="AZ2309" s="4">
        <f t="shared" si="1728"/>
        <v>-3.9100000000000006</v>
      </c>
      <c r="BA2309" s="4">
        <f t="shared" si="1748"/>
        <v>-21.835000000000189</v>
      </c>
      <c r="BB2309" s="4">
        <f t="shared" si="1729"/>
        <v>-7.3900000000001107</v>
      </c>
      <c r="BC2309" s="4">
        <f t="shared" si="1730"/>
        <v>109.73599999999996</v>
      </c>
      <c r="BM2309">
        <f t="shared" si="1702"/>
        <v>1</v>
      </c>
    </row>
    <row r="2310" spans="1:65" x14ac:dyDescent="0.25">
      <c r="A2310">
        <v>205</v>
      </c>
      <c r="B2310" s="1">
        <v>41480</v>
      </c>
      <c r="C2310" s="2">
        <v>1685.21</v>
      </c>
      <c r="D2310" s="2">
        <v>1690.94</v>
      </c>
      <c r="E2310" s="2">
        <v>1680.07</v>
      </c>
      <c r="F2310" s="2">
        <v>1690.25</v>
      </c>
      <c r="G2310" s="2">
        <v>3322500000</v>
      </c>
      <c r="H2310" s="2">
        <f t="shared" si="1703"/>
        <v>7.7482715635309631</v>
      </c>
      <c r="I2310" s="2">
        <f t="shared" si="1704"/>
        <v>1655.6395</v>
      </c>
      <c r="J2310" s="2">
        <f t="shared" si="1705"/>
        <v>8.0983407007400761</v>
      </c>
      <c r="K2310" s="2">
        <f t="shared" si="1706"/>
        <v>-0.73000000000001819</v>
      </c>
      <c r="L2310" s="18">
        <v>0.1113</v>
      </c>
      <c r="M2310" s="19">
        <v>8.0025377290510082</v>
      </c>
      <c r="N2310" s="4">
        <f t="shared" si="1717"/>
        <v>10.870000000000118</v>
      </c>
      <c r="O2310" s="4">
        <f t="shared" si="1707"/>
        <v>9.6349999999999909</v>
      </c>
      <c r="P2310" s="4">
        <f t="shared" si="1718"/>
        <v>5.1856616541353375</v>
      </c>
      <c r="Q2310" s="4">
        <f t="shared" si="1731"/>
        <v>3.6122720817554015</v>
      </c>
      <c r="R2310" s="18">
        <f t="shared" si="1719"/>
        <v>1691.4310375939849</v>
      </c>
      <c r="S2310" s="2">
        <f t="shared" si="1720"/>
        <v>1.1810375939849109</v>
      </c>
      <c r="T2310" s="22">
        <f t="shared" si="1708"/>
        <v>1</v>
      </c>
      <c r="U2310" s="29">
        <f t="shared" si="1721"/>
        <v>1686.5338655041437</v>
      </c>
      <c r="V2310" s="30">
        <f t="shared" si="1722"/>
        <v>3.716134495856295</v>
      </c>
      <c r="W2310" s="31">
        <f t="shared" si="1732"/>
        <v>1</v>
      </c>
      <c r="X2310" s="35">
        <f t="shared" si="1723"/>
        <v>1685.3245333333332</v>
      </c>
      <c r="Y2310" s="30">
        <f t="shared" si="1724"/>
        <v>4.9254666666668072</v>
      </c>
      <c r="Z2310" s="31">
        <f t="shared" si="1733"/>
        <v>1</v>
      </c>
      <c r="AA2310" s="29">
        <f t="shared" si="1725"/>
        <v>1686.3645590002302</v>
      </c>
      <c r="AB2310" s="30">
        <f t="shared" si="1726"/>
        <v>3.8854409997697985</v>
      </c>
      <c r="AC2310" s="31">
        <f t="shared" si="1734"/>
        <v>1</v>
      </c>
      <c r="AD2310" s="32">
        <f t="shared" si="1709"/>
        <v>1</v>
      </c>
      <c r="AE2310" s="33">
        <f t="shared" si="1710"/>
        <v>0</v>
      </c>
      <c r="AF2310" s="33">
        <f t="shared" si="1711"/>
        <v>1</v>
      </c>
      <c r="AG2310" s="33">
        <f t="shared" si="1712"/>
        <v>0</v>
      </c>
      <c r="AH2310" s="38">
        <f t="shared" si="1713"/>
        <v>1</v>
      </c>
      <c r="AI2310" s="33">
        <f t="shared" si="1714"/>
        <v>1</v>
      </c>
      <c r="AJ2310" s="39">
        <f t="shared" si="1715"/>
        <v>1</v>
      </c>
      <c r="AK2310" s="43">
        <f t="shared" si="1716"/>
        <v>1</v>
      </c>
      <c r="AL2310" s="4">
        <f t="shared" si="1735"/>
        <v>5.7300000000000182</v>
      </c>
      <c r="AM2310" s="4">
        <f t="shared" si="1736"/>
        <v>4.5754409997698531</v>
      </c>
      <c r="AN2310" s="4">
        <f t="shared" si="1737"/>
        <v>4.5754409997698531</v>
      </c>
      <c r="AO2310" s="4">
        <f t="shared" si="1738"/>
        <v>-5.1400000000001</v>
      </c>
      <c r="AP2310" s="4">
        <f t="shared" si="1739"/>
        <v>6.2945590002302652</v>
      </c>
      <c r="AQ2310" s="4">
        <f t="shared" si="1740"/>
        <v>5.1400000000001</v>
      </c>
      <c r="AR2310" s="4">
        <f t="shared" si="1727"/>
        <v>5.0399999999999636</v>
      </c>
      <c r="AS2310">
        <f t="shared" si="1741"/>
        <v>5.1400000000001</v>
      </c>
      <c r="AT2310" s="6">
        <f t="shared" si="1742"/>
        <v>0</v>
      </c>
      <c r="AU2310" s="4">
        <f t="shared" si="1743"/>
        <v>4.6168892565575135</v>
      </c>
      <c r="AV2310" s="4">
        <f t="shared" si="1744"/>
        <v>3.2625377290510444</v>
      </c>
      <c r="AW2310">
        <f t="shared" si="1745"/>
        <v>0</v>
      </c>
      <c r="AX2310">
        <f t="shared" si="1746"/>
        <v>0</v>
      </c>
      <c r="AY2310">
        <f t="shared" si="1747"/>
        <v>0</v>
      </c>
      <c r="AZ2310" s="4">
        <f t="shared" si="1728"/>
        <v>6.94</v>
      </c>
      <c r="BA2310" s="4">
        <f t="shared" si="1748"/>
        <v>-17.925000000000189</v>
      </c>
      <c r="BB2310" s="4">
        <f t="shared" si="1729"/>
        <v>-3.4800000000001097</v>
      </c>
      <c r="BC2310" s="4">
        <f t="shared" si="1730"/>
        <v>108.896</v>
      </c>
      <c r="BM2310">
        <f t="shared" si="1702"/>
        <v>1</v>
      </c>
    </row>
    <row r="2311" spans="1:65" x14ac:dyDescent="0.25">
      <c r="A2311">
        <v>204</v>
      </c>
      <c r="B2311" s="1">
        <v>41479</v>
      </c>
      <c r="C2311" s="2">
        <v>1696.06</v>
      </c>
      <c r="D2311" s="2">
        <v>1698.38</v>
      </c>
      <c r="E2311" s="2">
        <v>1682.57</v>
      </c>
      <c r="F2311" s="2">
        <v>1685.94</v>
      </c>
      <c r="G2311" s="2">
        <v>3336120000</v>
      </c>
      <c r="H2311" s="2">
        <f t="shared" si="1703"/>
        <v>11.793758283280374</v>
      </c>
      <c r="I2311" s="2">
        <f t="shared" si="1704"/>
        <v>1650.9924999999998</v>
      </c>
      <c r="J2311" s="2">
        <f t="shared" si="1705"/>
        <v>10.259383009559679</v>
      </c>
      <c r="K2311" s="2">
        <f t="shared" si="1706"/>
        <v>3.6699999999998454</v>
      </c>
      <c r="L2311" s="18">
        <v>0.11755</v>
      </c>
      <c r="M2311" s="19">
        <v>8.484251527441403</v>
      </c>
      <c r="N2311" s="4">
        <f t="shared" si="1717"/>
        <v>15.810000000000173</v>
      </c>
      <c r="O2311" s="4">
        <f t="shared" si="1707"/>
        <v>10.949000000000002</v>
      </c>
      <c r="P2311" s="4">
        <f t="shared" si="1718"/>
        <v>5.4910375939849612</v>
      </c>
      <c r="Q2311" s="4">
        <f t="shared" si="1731"/>
        <v>3.3945269337016555</v>
      </c>
      <c r="R2311" s="18">
        <f t="shared" si="1719"/>
        <v>1698.3412255639098</v>
      </c>
      <c r="S2311" s="2">
        <f t="shared" si="1720"/>
        <v>12.401225563909748</v>
      </c>
      <c r="T2311" s="22">
        <f t="shared" si="1708"/>
        <v>0</v>
      </c>
      <c r="U2311" s="29">
        <f t="shared" si="1721"/>
        <v>1697.2562585448297</v>
      </c>
      <c r="V2311" s="30">
        <f t="shared" si="1722"/>
        <v>11.31625854482968</v>
      </c>
      <c r="W2311" s="31">
        <f t="shared" si="1732"/>
        <v>0</v>
      </c>
      <c r="X2311" s="35">
        <f t="shared" si="1723"/>
        <v>1696.7560000000001</v>
      </c>
      <c r="Y2311" s="30">
        <f t="shared" si="1724"/>
        <v>10.816000000000031</v>
      </c>
      <c r="Z2311" s="31">
        <f t="shared" si="1733"/>
        <v>0</v>
      </c>
      <c r="AA2311" s="29">
        <f t="shared" si="1725"/>
        <v>1697.1862223485537</v>
      </c>
      <c r="AB2311" s="30">
        <f t="shared" si="1726"/>
        <v>11.246222348553601</v>
      </c>
      <c r="AC2311" s="31">
        <f t="shared" si="1734"/>
        <v>0</v>
      </c>
      <c r="AD2311" s="32">
        <f t="shared" si="1709"/>
        <v>-1</v>
      </c>
      <c r="AE2311" s="33">
        <f t="shared" si="1710"/>
        <v>-1</v>
      </c>
      <c r="AF2311" s="33">
        <f t="shared" si="1711"/>
        <v>-1</v>
      </c>
      <c r="AG2311" s="33">
        <f t="shared" si="1712"/>
        <v>-1</v>
      </c>
      <c r="AH2311" s="38">
        <f t="shared" si="1713"/>
        <v>-1</v>
      </c>
      <c r="AI2311" s="33">
        <f t="shared" si="1714"/>
        <v>-1</v>
      </c>
      <c r="AJ2311" s="39">
        <f t="shared" si="1715"/>
        <v>-1</v>
      </c>
      <c r="AK2311" s="43">
        <f t="shared" si="1716"/>
        <v>-1</v>
      </c>
      <c r="AL2311" s="4">
        <f t="shared" si="1735"/>
        <v>2.3200000000001637</v>
      </c>
      <c r="AM2311" s="4">
        <f t="shared" si="1736"/>
        <v>1.1937776514464531</v>
      </c>
      <c r="AN2311" s="4">
        <f t="shared" si="1737"/>
        <v>1.1937776514464531</v>
      </c>
      <c r="AO2311" s="4">
        <f t="shared" si="1738"/>
        <v>-13.490000000000009</v>
      </c>
      <c r="AP2311" s="4">
        <f t="shared" si="1739"/>
        <v>14.61622234855372</v>
      </c>
      <c r="AQ2311" s="4">
        <f t="shared" si="1740"/>
        <v>13.490000000000009</v>
      </c>
      <c r="AR2311" s="4">
        <f t="shared" si="1727"/>
        <v>10.119999999999891</v>
      </c>
      <c r="AS2311">
        <f t="shared" si="1741"/>
        <v>13.490000000000009</v>
      </c>
      <c r="AT2311" s="6">
        <f t="shared" si="1742"/>
        <v>1</v>
      </c>
      <c r="AU2311" s="4">
        <f t="shared" si="1743"/>
        <v>-4.1474195381091832</v>
      </c>
      <c r="AV2311" s="4">
        <f t="shared" si="1744"/>
        <v>-1.3357484725584878</v>
      </c>
      <c r="AW2311">
        <f t="shared" si="1745"/>
        <v>1</v>
      </c>
      <c r="AX2311">
        <f t="shared" si="1746"/>
        <v>0</v>
      </c>
      <c r="AY2311">
        <f t="shared" si="1747"/>
        <v>0</v>
      </c>
      <c r="AZ2311" s="4">
        <f t="shared" si="1728"/>
        <v>-3.9100000000000006</v>
      </c>
      <c r="BA2311" s="4">
        <f t="shared" si="1748"/>
        <v>-24.86500000000019</v>
      </c>
      <c r="BB2311" s="4">
        <f t="shared" si="1729"/>
        <v>-10.42000000000011</v>
      </c>
      <c r="BC2311" s="4">
        <f t="shared" si="1730"/>
        <v>113.23599999999996</v>
      </c>
      <c r="BM2311">
        <f t="shared" si="1702"/>
        <v>1</v>
      </c>
    </row>
    <row r="2312" spans="1:65" x14ac:dyDescent="0.25">
      <c r="A2312">
        <v>203</v>
      </c>
      <c r="B2312" s="1">
        <v>41478</v>
      </c>
      <c r="C2312" s="2">
        <v>1696.63</v>
      </c>
      <c r="D2312" s="2">
        <v>1698.78</v>
      </c>
      <c r="E2312" s="2">
        <v>1691.13</v>
      </c>
      <c r="F2312" s="2">
        <v>1692.39</v>
      </c>
      <c r="G2312" s="2">
        <v>3096180000</v>
      </c>
      <c r="H2312" s="2">
        <f t="shared" si="1703"/>
        <v>14.323766613569241</v>
      </c>
      <c r="I2312" s="2">
        <f t="shared" si="1704"/>
        <v>1645.0654999999999</v>
      </c>
      <c r="J2312" s="2">
        <f t="shared" si="1705"/>
        <v>13.538729047090253</v>
      </c>
      <c r="K2312" s="2">
        <f t="shared" si="1706"/>
        <v>1.1000000000001364</v>
      </c>
      <c r="L2312" s="18">
        <v>0.11235000000000001</v>
      </c>
      <c r="M2312" s="19">
        <v>8.1239830103398489</v>
      </c>
      <c r="N2312" s="4">
        <f t="shared" si="1717"/>
        <v>7.6499999999998636</v>
      </c>
      <c r="O2312" s="4">
        <f t="shared" si="1707"/>
        <v>10.393999999999982</v>
      </c>
      <c r="P2312" s="4">
        <f t="shared" si="1718"/>
        <v>5.951225563909774</v>
      </c>
      <c r="Q2312" s="4">
        <f t="shared" si="1731"/>
        <v>3.0673296021278942</v>
      </c>
      <c r="R2312" s="18">
        <f t="shared" si="1719"/>
        <v>1701.9057669172932</v>
      </c>
      <c r="S2312" s="2">
        <f t="shared" si="1720"/>
        <v>9.5157669172931492</v>
      </c>
      <c r="T2312" s="22">
        <f t="shared" si="1708"/>
        <v>0</v>
      </c>
      <c r="U2312" s="29">
        <f t="shared" si="1721"/>
        <v>1697.7131921237496</v>
      </c>
      <c r="V2312" s="30">
        <f t="shared" si="1722"/>
        <v>5.3231921237495499</v>
      </c>
      <c r="W2312" s="31">
        <f t="shared" si="1732"/>
        <v>1</v>
      </c>
      <c r="X2312" s="35">
        <f t="shared" si="1723"/>
        <v>1699.1038666666668</v>
      </c>
      <c r="Y2312" s="30">
        <f t="shared" si="1724"/>
        <v>6.7138666666667177</v>
      </c>
      <c r="Z2312" s="31">
        <f t="shared" si="1733"/>
        <v>1</v>
      </c>
      <c r="AA2312" s="29">
        <f t="shared" si="1725"/>
        <v>1697.907886559758</v>
      </c>
      <c r="AB2312" s="30">
        <f t="shared" si="1726"/>
        <v>5.5178865597579261</v>
      </c>
      <c r="AC2312" s="31">
        <f t="shared" si="1734"/>
        <v>1</v>
      </c>
      <c r="AD2312" s="32">
        <f t="shared" si="1709"/>
        <v>1</v>
      </c>
      <c r="AE2312" s="33">
        <f t="shared" si="1710"/>
        <v>1</v>
      </c>
      <c r="AF2312" s="33">
        <f t="shared" si="1711"/>
        <v>1</v>
      </c>
      <c r="AG2312" s="33">
        <f t="shared" si="1712"/>
        <v>0</v>
      </c>
      <c r="AH2312" s="38">
        <f t="shared" si="1713"/>
        <v>1</v>
      </c>
      <c r="AI2312" s="33">
        <f t="shared" si="1714"/>
        <v>1</v>
      </c>
      <c r="AJ2312" s="39">
        <f t="shared" si="1715"/>
        <v>1</v>
      </c>
      <c r="AK2312" s="43">
        <f t="shared" si="1716"/>
        <v>1</v>
      </c>
      <c r="AL2312" s="4">
        <f t="shared" si="1735"/>
        <v>2.1499999999998636</v>
      </c>
      <c r="AM2312" s="4">
        <f t="shared" si="1736"/>
        <v>0.87211344024194659</v>
      </c>
      <c r="AN2312" s="4">
        <f t="shared" si="1737"/>
        <v>0.87211344024194659</v>
      </c>
      <c r="AO2312" s="4">
        <f t="shared" si="1738"/>
        <v>-5.5</v>
      </c>
      <c r="AP2312" s="4">
        <f t="shared" si="1739"/>
        <v>6.777886559757917</v>
      </c>
      <c r="AQ2312" s="4">
        <f t="shared" si="1740"/>
        <v>5.5</v>
      </c>
      <c r="AR2312" s="4">
        <f t="shared" si="1727"/>
        <v>4.2400000000000091</v>
      </c>
      <c r="AS2312">
        <f t="shared" si="1741"/>
        <v>5.5</v>
      </c>
      <c r="AT2312" s="6">
        <f t="shared" si="1742"/>
        <v>0</v>
      </c>
      <c r="AU2312" s="4">
        <f t="shared" si="1743"/>
        <v>3.0310967096528074</v>
      </c>
      <c r="AV2312" s="4">
        <f t="shared" si="1744"/>
        <v>4.1839830103398397</v>
      </c>
      <c r="AW2312">
        <f t="shared" si="1745"/>
        <v>0</v>
      </c>
      <c r="AX2312">
        <f t="shared" si="1746"/>
        <v>0</v>
      </c>
      <c r="AY2312">
        <f t="shared" si="1747"/>
        <v>0</v>
      </c>
      <c r="AZ2312" s="4">
        <f t="shared" si="1728"/>
        <v>6.94</v>
      </c>
      <c r="BA2312" s="4">
        <f t="shared" si="1748"/>
        <v>-20.95500000000019</v>
      </c>
      <c r="BB2312" s="4">
        <f t="shared" si="1729"/>
        <v>-6.510000000000109</v>
      </c>
      <c r="BC2312" s="4">
        <f t="shared" si="1730"/>
        <v>113.46400000000003</v>
      </c>
      <c r="BM2312">
        <f t="shared" si="1702"/>
        <v>1</v>
      </c>
    </row>
    <row r="2313" spans="1:65" x14ac:dyDescent="0.25">
      <c r="A2313">
        <v>202</v>
      </c>
      <c r="B2313" s="1">
        <v>41477</v>
      </c>
      <c r="C2313" s="2">
        <v>1694.41</v>
      </c>
      <c r="D2313" s="2">
        <v>1697.61</v>
      </c>
      <c r="E2313" s="2">
        <v>1690.67</v>
      </c>
      <c r="F2313" s="2">
        <v>1695.53</v>
      </c>
      <c r="G2313" s="2">
        <v>2779130000</v>
      </c>
      <c r="H2313" s="2">
        <f t="shared" si="1703"/>
        <v>16.573292471121519</v>
      </c>
      <c r="I2313" s="2">
        <f t="shared" si="1704"/>
        <v>1639.6724999999999</v>
      </c>
      <c r="J2313" s="2">
        <f t="shared" si="1705"/>
        <v>15.612093187148515</v>
      </c>
      <c r="K2313" s="2">
        <f t="shared" si="1706"/>
        <v>2.3200000000001637</v>
      </c>
      <c r="L2313" s="18">
        <v>0.1028</v>
      </c>
      <c r="M2313" s="19">
        <v>7.4183449649154856</v>
      </c>
      <c r="N2313" s="4">
        <f t="shared" si="1717"/>
        <v>6.9399999999998272</v>
      </c>
      <c r="O2313" s="4">
        <f t="shared" si="1707"/>
        <v>11.000999999999999</v>
      </c>
      <c r="P2313" s="4">
        <f t="shared" si="1718"/>
        <v>6.3757669172932321</v>
      </c>
      <c r="Q2313" s="4">
        <f t="shared" si="1731"/>
        <v>2.7774157019219938</v>
      </c>
      <c r="R2313" s="18">
        <f t="shared" si="1719"/>
        <v>1698.3850451127819</v>
      </c>
      <c r="S2313" s="2">
        <f t="shared" si="1720"/>
        <v>2.8550451127819088</v>
      </c>
      <c r="T2313" s="22">
        <f t="shared" si="1708"/>
        <v>1</v>
      </c>
      <c r="U2313" s="29">
        <f t="shared" si="1721"/>
        <v>1695.3720817299579</v>
      </c>
      <c r="V2313" s="30">
        <f t="shared" si="1722"/>
        <v>0.15791827004204606</v>
      </c>
      <c r="W2313" s="31">
        <f t="shared" si="1732"/>
        <v>1</v>
      </c>
      <c r="X2313" s="35">
        <f t="shared" si="1723"/>
        <v>1695.7537333333337</v>
      </c>
      <c r="Y2313" s="30">
        <f t="shared" si="1724"/>
        <v>0.22373333333371193</v>
      </c>
      <c r="Z2313" s="31">
        <f t="shared" si="1733"/>
        <v>1</v>
      </c>
      <c r="AA2313" s="29">
        <f t="shared" si="1725"/>
        <v>1695.4255129544306</v>
      </c>
      <c r="AB2313" s="30">
        <f t="shared" si="1726"/>
        <v>0.10448704556938537</v>
      </c>
      <c r="AC2313" s="31">
        <f t="shared" si="1734"/>
        <v>1</v>
      </c>
      <c r="AD2313" s="32">
        <f t="shared" si="1709"/>
        <v>1</v>
      </c>
      <c r="AE2313" s="33">
        <f t="shared" si="1710"/>
        <v>1</v>
      </c>
      <c r="AF2313" s="33">
        <f t="shared" si="1711"/>
        <v>1</v>
      </c>
      <c r="AG2313" s="33">
        <f t="shared" si="1712"/>
        <v>0</v>
      </c>
      <c r="AH2313" s="38">
        <f t="shared" si="1713"/>
        <v>1</v>
      </c>
      <c r="AI2313" s="33">
        <f t="shared" si="1714"/>
        <v>1</v>
      </c>
      <c r="AJ2313" s="39">
        <f t="shared" si="1715"/>
        <v>1</v>
      </c>
      <c r="AK2313" s="43">
        <f t="shared" si="1716"/>
        <v>1</v>
      </c>
      <c r="AL2313" s="4">
        <f t="shared" si="1735"/>
        <v>3.1999999999998181</v>
      </c>
      <c r="AM2313" s="4">
        <f t="shared" si="1736"/>
        <v>2.1844870455693126</v>
      </c>
      <c r="AN2313" s="4">
        <f t="shared" si="1737"/>
        <v>2.1844870455693126</v>
      </c>
      <c r="AO2313" s="4">
        <f t="shared" si="1738"/>
        <v>-3.7400000000000091</v>
      </c>
      <c r="AP2313" s="4">
        <f t="shared" si="1739"/>
        <v>4.7555129544305146</v>
      </c>
      <c r="AQ2313" s="4">
        <f t="shared" si="1740"/>
        <v>3.7400000000000091</v>
      </c>
      <c r="AR2313" s="4">
        <f t="shared" si="1727"/>
        <v>1.1199999999998909</v>
      </c>
      <c r="AS2313">
        <f t="shared" si="1741"/>
        <v>3.7400000000000091</v>
      </c>
      <c r="AT2313" s="6">
        <f t="shared" si="1742"/>
        <v>0</v>
      </c>
      <c r="AU2313" s="4">
        <f t="shared" si="1743"/>
        <v>4.6655303522755016</v>
      </c>
      <c r="AV2313" s="4">
        <f t="shared" si="1744"/>
        <v>6.5983449649155945</v>
      </c>
      <c r="AW2313">
        <f t="shared" si="1745"/>
        <v>0</v>
      </c>
      <c r="AX2313">
        <f t="shared" si="1746"/>
        <v>0</v>
      </c>
      <c r="AY2313">
        <f t="shared" si="1747"/>
        <v>0</v>
      </c>
      <c r="AZ2313" s="4">
        <f t="shared" si="1728"/>
        <v>6.94</v>
      </c>
      <c r="BA2313" s="4">
        <f t="shared" si="1748"/>
        <v>-27.895000000000191</v>
      </c>
      <c r="BB2313" s="4">
        <f t="shared" si="1729"/>
        <v>-13.450000000000109</v>
      </c>
      <c r="BC2313" s="4">
        <f t="shared" si="1730"/>
        <v>112.57600000000002</v>
      </c>
      <c r="BM2313">
        <f t="shared" si="1702"/>
        <v>1</v>
      </c>
    </row>
    <row r="2314" spans="1:65" x14ac:dyDescent="0.25">
      <c r="A2314">
        <v>201</v>
      </c>
      <c r="B2314" s="1">
        <v>41474</v>
      </c>
      <c r="C2314" s="2">
        <v>1686.15</v>
      </c>
      <c r="D2314" s="2">
        <v>1692.09</v>
      </c>
      <c r="E2314" s="2">
        <v>1684.08</v>
      </c>
      <c r="F2314" s="2">
        <v>1692.09</v>
      </c>
      <c r="G2314" s="2">
        <v>3302580000</v>
      </c>
      <c r="H2314" s="2">
        <f t="shared" si="1703"/>
        <v>18.689595322888426</v>
      </c>
      <c r="I2314" s="2">
        <f t="shared" si="1704"/>
        <v>1634.3829999999998</v>
      </c>
      <c r="J2314" s="2">
        <f t="shared" si="1705"/>
        <v>17.699728543859489</v>
      </c>
      <c r="K2314" s="2">
        <f t="shared" si="1706"/>
        <v>-3.2199999999997999</v>
      </c>
      <c r="L2314" s="18">
        <v>0.10145</v>
      </c>
      <c r="M2314" s="19">
        <v>7.309156828065662</v>
      </c>
      <c r="N2314" s="4">
        <f t="shared" si="1717"/>
        <v>8.0099999999999909</v>
      </c>
      <c r="O2314" s="4">
        <f t="shared" si="1707"/>
        <v>11.586000000000013</v>
      </c>
      <c r="P2314" s="4">
        <f t="shared" si="1718"/>
        <v>6.2950451127819536</v>
      </c>
      <c r="Q2314" s="4">
        <f t="shared" si="1731"/>
        <v>2.4668762306610392</v>
      </c>
      <c r="R2314" s="18">
        <f t="shared" si="1719"/>
        <v>1695.5441729323306</v>
      </c>
      <c r="S2314" s="2">
        <f t="shared" si="1720"/>
        <v>3.4541729323307209</v>
      </c>
      <c r="T2314" s="22">
        <f t="shared" si="1708"/>
        <v>1</v>
      </c>
      <c r="U2314" s="29">
        <f t="shared" si="1721"/>
        <v>1686.9628226696682</v>
      </c>
      <c r="V2314" s="30">
        <f t="shared" si="1722"/>
        <v>5.1271773303317332</v>
      </c>
      <c r="W2314" s="31">
        <f t="shared" si="1732"/>
        <v>1</v>
      </c>
      <c r="X2314" s="35">
        <f t="shared" si="1723"/>
        <v>1686.9769333333331</v>
      </c>
      <c r="Y2314" s="30">
        <f t="shared" si="1724"/>
        <v>5.1130666666667821</v>
      </c>
      <c r="Z2314" s="31">
        <f t="shared" si="1733"/>
        <v>1</v>
      </c>
      <c r="AA2314" s="29">
        <f t="shared" si="1725"/>
        <v>1686.9647981625812</v>
      </c>
      <c r="AB2314" s="30">
        <f t="shared" si="1726"/>
        <v>5.1252018374186719</v>
      </c>
      <c r="AC2314" s="31">
        <f t="shared" si="1734"/>
        <v>1</v>
      </c>
      <c r="AD2314" s="32">
        <f t="shared" si="1709"/>
        <v>1</v>
      </c>
      <c r="AE2314" s="33">
        <f t="shared" si="1710"/>
        <v>0</v>
      </c>
      <c r="AF2314" s="33">
        <f t="shared" si="1711"/>
        <v>1</v>
      </c>
      <c r="AG2314" s="33">
        <f t="shared" si="1712"/>
        <v>0</v>
      </c>
      <c r="AH2314" s="38">
        <f t="shared" si="1713"/>
        <v>1</v>
      </c>
      <c r="AI2314" s="33">
        <f t="shared" si="1714"/>
        <v>1</v>
      </c>
      <c r="AJ2314" s="39">
        <f t="shared" si="1715"/>
        <v>1</v>
      </c>
      <c r="AK2314" s="43">
        <f t="shared" si="1716"/>
        <v>1</v>
      </c>
      <c r="AL2314" s="4">
        <f t="shared" si="1735"/>
        <v>5.9399999999998272</v>
      </c>
      <c r="AM2314" s="4">
        <f t="shared" si="1736"/>
        <v>5.1252018374186719</v>
      </c>
      <c r="AN2314" s="4">
        <f t="shared" si="1737"/>
        <v>5.1252018374186719</v>
      </c>
      <c r="AO2314" s="4">
        <f t="shared" si="1738"/>
        <v>-2.0700000000001637</v>
      </c>
      <c r="AP2314" s="4">
        <f t="shared" si="1739"/>
        <v>2.884798162581319</v>
      </c>
      <c r="AQ2314" s="4">
        <f t="shared" si="1740"/>
        <v>2.0700000000001637</v>
      </c>
      <c r="AR2314" s="4">
        <f t="shared" si="1727"/>
        <v>5.9399999999998272</v>
      </c>
      <c r="AS2314">
        <f t="shared" si="1741"/>
        <v>5.1252018374186719</v>
      </c>
      <c r="AT2314" s="6">
        <f t="shared" si="1742"/>
        <v>0</v>
      </c>
      <c r="AU2314" s="4">
        <f t="shared" si="1743"/>
        <v>3.7658450802829293</v>
      </c>
      <c r="AV2314" s="4">
        <f t="shared" si="1744"/>
        <v>1.6691568280658349</v>
      </c>
      <c r="AW2314">
        <f t="shared" si="1745"/>
        <v>0</v>
      </c>
      <c r="AX2314">
        <f t="shared" si="1746"/>
        <v>0</v>
      </c>
      <c r="AY2314">
        <f t="shared" si="1747"/>
        <v>0</v>
      </c>
      <c r="AZ2314" s="4">
        <f t="shared" si="1728"/>
        <v>6.94</v>
      </c>
      <c r="BA2314" s="4">
        <f t="shared" si="1748"/>
        <v>-34.835000000000193</v>
      </c>
      <c r="BB2314" s="4">
        <f t="shared" si="1729"/>
        <v>-20.390000000000111</v>
      </c>
      <c r="BC2314" s="4">
        <f t="shared" si="1730"/>
        <v>109.27200000000002</v>
      </c>
      <c r="BM2314">
        <f t="shared" si="1702"/>
        <v>1</v>
      </c>
    </row>
    <row r="2315" spans="1:65" x14ac:dyDescent="0.25">
      <c r="A2315">
        <v>200</v>
      </c>
      <c r="B2315" s="1">
        <v>41473</v>
      </c>
      <c r="C2315" s="2">
        <v>1681.05</v>
      </c>
      <c r="D2315" s="2">
        <v>1693.12</v>
      </c>
      <c r="E2315" s="2">
        <v>1681.05</v>
      </c>
      <c r="F2315" s="2">
        <v>1689.37</v>
      </c>
      <c r="G2315" s="2">
        <v>3452370000</v>
      </c>
      <c r="H2315" s="2">
        <f t="shared" si="1703"/>
        <v>22.710261410501904</v>
      </c>
      <c r="I2315" s="2">
        <f t="shared" si="1704"/>
        <v>1631.3064999999999</v>
      </c>
      <c r="J2315" s="2">
        <f t="shared" si="1705"/>
        <v>21.658267723654006</v>
      </c>
      <c r="K2315" s="2">
        <f t="shared" si="1706"/>
        <v>0.13999999999987267</v>
      </c>
      <c r="L2315" s="18">
        <v>0.10785</v>
      </c>
      <c r="M2315" s="19">
        <v>7.73134514582748</v>
      </c>
      <c r="N2315" s="4">
        <f t="shared" si="1717"/>
        <v>12.209999999999809</v>
      </c>
      <c r="O2315" s="4">
        <f t="shared" si="1707"/>
        <v>12.521000000000004</v>
      </c>
      <c r="P2315" s="4">
        <f t="shared" si="1718"/>
        <v>6.1741729323308254</v>
      </c>
      <c r="Q2315" s="4">
        <f t="shared" si="1731"/>
        <v>2.08416069145684</v>
      </c>
      <c r="R2315" s="18">
        <f t="shared" si="1719"/>
        <v>1686.268007518797</v>
      </c>
      <c r="S2315" s="2">
        <f t="shared" si="1720"/>
        <v>3.1019924812028421</v>
      </c>
      <c r="T2315" s="22">
        <f t="shared" si="1708"/>
        <v>1</v>
      </c>
      <c r="U2315" s="29">
        <f t="shared" si="1721"/>
        <v>1681.7730225678827</v>
      </c>
      <c r="V2315" s="30">
        <f t="shared" si="1722"/>
        <v>7.5969774321172281</v>
      </c>
      <c r="W2315" s="31">
        <f t="shared" si="1732"/>
        <v>1</v>
      </c>
      <c r="X2315" s="35">
        <f t="shared" si="1723"/>
        <v>1679.4973333333332</v>
      </c>
      <c r="Y2315" s="30">
        <f t="shared" si="1724"/>
        <v>9.8726666666666461</v>
      </c>
      <c r="Z2315" s="31">
        <f t="shared" si="1733"/>
        <v>0</v>
      </c>
      <c r="AA2315" s="29">
        <f t="shared" si="1725"/>
        <v>1681.4544260750456</v>
      </c>
      <c r="AB2315" s="30">
        <f t="shared" si="1726"/>
        <v>7.9155739249542876</v>
      </c>
      <c r="AC2315" s="31">
        <f t="shared" si="1734"/>
        <v>0</v>
      </c>
      <c r="AD2315" s="32">
        <f t="shared" si="1709"/>
        <v>-1</v>
      </c>
      <c r="AE2315" s="33">
        <f t="shared" si="1710"/>
        <v>-1</v>
      </c>
      <c r="AF2315" s="33">
        <f t="shared" si="1711"/>
        <v>-1</v>
      </c>
      <c r="AG2315" s="33">
        <f t="shared" si="1712"/>
        <v>-1</v>
      </c>
      <c r="AH2315" s="38">
        <f t="shared" si="1713"/>
        <v>-1</v>
      </c>
      <c r="AI2315" s="33">
        <f t="shared" si="1714"/>
        <v>-1</v>
      </c>
      <c r="AJ2315" s="39">
        <f t="shared" si="1715"/>
        <v>-1</v>
      </c>
      <c r="AK2315" s="43">
        <f t="shared" si="1716"/>
        <v>-1</v>
      </c>
      <c r="AL2315" s="4">
        <f t="shared" si="1735"/>
        <v>12.069999999999936</v>
      </c>
      <c r="AM2315" s="4">
        <f t="shared" si="1736"/>
        <v>11.665573924954288</v>
      </c>
      <c r="AN2315" s="4">
        <f t="shared" si="1737"/>
        <v>11.665573924954288</v>
      </c>
      <c r="AO2315" s="4">
        <f t="shared" si="1738"/>
        <v>0</v>
      </c>
      <c r="AP2315" s="4">
        <f t="shared" si="1739"/>
        <v>0.40442607504564876</v>
      </c>
      <c r="AQ2315" s="4">
        <f t="shared" si="1740"/>
        <v>0</v>
      </c>
      <c r="AR2315" s="4">
        <f t="shared" si="1727"/>
        <v>8.3199999999999363</v>
      </c>
      <c r="AS2315">
        <f t="shared" si="1741"/>
        <v>11.665573924954288</v>
      </c>
      <c r="AT2315" s="6">
        <f t="shared" si="1742"/>
        <v>1</v>
      </c>
      <c r="AU2315" s="4">
        <f t="shared" si="1743"/>
        <v>-2.4003997186519008</v>
      </c>
      <c r="AV2315" s="4">
        <f t="shared" si="1744"/>
        <v>-0.28865485417245634</v>
      </c>
      <c r="AW2315">
        <f t="shared" si="1745"/>
        <v>1</v>
      </c>
      <c r="AX2315">
        <f t="shared" si="1746"/>
        <v>0</v>
      </c>
      <c r="AY2315">
        <f t="shared" si="1747"/>
        <v>0</v>
      </c>
      <c r="AZ2315" s="4">
        <f t="shared" si="1728"/>
        <v>-3.9100000000000006</v>
      </c>
      <c r="BA2315" s="4">
        <f t="shared" si="1748"/>
        <v>-41.77500000000019</v>
      </c>
      <c r="BB2315" s="4">
        <f t="shared" si="1729"/>
        <v>-27.330000000000112</v>
      </c>
      <c r="BC2315" s="4">
        <f t="shared" si="1730"/>
        <v>107.23199999999997</v>
      </c>
      <c r="BM2315">
        <f t="shared" si="1702"/>
        <v>1</v>
      </c>
    </row>
    <row r="2316" spans="1:65" x14ac:dyDescent="0.25">
      <c r="A2316">
        <v>199</v>
      </c>
      <c r="B2316" s="1">
        <v>41472</v>
      </c>
      <c r="C2316" s="2">
        <v>1677.91</v>
      </c>
      <c r="D2316" s="2">
        <v>1684.75</v>
      </c>
      <c r="E2316" s="2">
        <v>1677.91</v>
      </c>
      <c r="F2316" s="2">
        <v>1680.91</v>
      </c>
      <c r="G2316" s="2">
        <v>3153440000</v>
      </c>
      <c r="H2316" s="2">
        <f t="shared" si="1703"/>
        <v>26.003991680765715</v>
      </c>
      <c r="I2316" s="2">
        <f t="shared" si="1704"/>
        <v>1629.8454999999999</v>
      </c>
      <c r="J2316" s="2">
        <f t="shared" si="1705"/>
        <v>25.176648453843523</v>
      </c>
      <c r="K2316" s="2">
        <f t="shared" si="1706"/>
        <v>1.6500000000000909</v>
      </c>
      <c r="L2316" s="18">
        <v>0.11269999999999999</v>
      </c>
      <c r="M2316" s="19">
        <v>8.0566732228716411</v>
      </c>
      <c r="N2316" s="4">
        <f t="shared" si="1717"/>
        <v>8.4900000000000091</v>
      </c>
      <c r="O2316" s="4">
        <f t="shared" si="1707"/>
        <v>12.740000000000032</v>
      </c>
      <c r="P2316" s="4">
        <f t="shared" si="1718"/>
        <v>5.3580075187969918</v>
      </c>
      <c r="Q2316" s="4">
        <f t="shared" si="1731"/>
        <v>1.8539040202121171</v>
      </c>
      <c r="R2316" s="18">
        <f t="shared" si="1719"/>
        <v>1680.5176766917293</v>
      </c>
      <c r="S2316" s="2">
        <f t="shared" si="1720"/>
        <v>0.39232330827076112</v>
      </c>
      <c r="T2316" s="22">
        <f t="shared" si="1708"/>
        <v>1</v>
      </c>
      <c r="U2316" s="29">
        <f t="shared" si="1721"/>
        <v>1678.5213895296988</v>
      </c>
      <c r="V2316" s="30">
        <f t="shared" si="1722"/>
        <v>2.3886104703012734</v>
      </c>
      <c r="W2316" s="31">
        <f t="shared" si="1732"/>
        <v>1</v>
      </c>
      <c r="X2316" s="35">
        <f t="shared" si="1723"/>
        <v>1678.9914666666666</v>
      </c>
      <c r="Y2316" s="30">
        <f t="shared" si="1724"/>
        <v>1.9185333333334711</v>
      </c>
      <c r="Z2316" s="31">
        <f t="shared" si="1733"/>
        <v>1</v>
      </c>
      <c r="AA2316" s="29">
        <f t="shared" si="1725"/>
        <v>1678.5872003288744</v>
      </c>
      <c r="AB2316" s="30">
        <f t="shared" si="1726"/>
        <v>2.3227996711257219</v>
      </c>
      <c r="AC2316" s="31">
        <f t="shared" si="1734"/>
        <v>1</v>
      </c>
      <c r="AD2316" s="32">
        <f t="shared" si="1709"/>
        <v>1</v>
      </c>
      <c r="AE2316" s="33">
        <f t="shared" si="1710"/>
        <v>1</v>
      </c>
      <c r="AF2316" s="33">
        <f t="shared" si="1711"/>
        <v>1</v>
      </c>
      <c r="AG2316" s="33">
        <f t="shared" si="1712"/>
        <v>1</v>
      </c>
      <c r="AH2316" s="38">
        <f t="shared" si="1713"/>
        <v>1</v>
      </c>
      <c r="AI2316" s="33">
        <f t="shared" si="1714"/>
        <v>1</v>
      </c>
      <c r="AJ2316" s="39">
        <f t="shared" si="1715"/>
        <v>1</v>
      </c>
      <c r="AK2316" s="43">
        <f t="shared" si="1716"/>
        <v>1</v>
      </c>
      <c r="AL2316" s="4">
        <f t="shared" si="1735"/>
        <v>6.8399999999999181</v>
      </c>
      <c r="AM2316" s="4">
        <f t="shared" si="1736"/>
        <v>6.1627996711256401</v>
      </c>
      <c r="AN2316" s="4">
        <f t="shared" si="1737"/>
        <v>6.1627996711256401</v>
      </c>
      <c r="AO2316" s="4">
        <f t="shared" si="1738"/>
        <v>0</v>
      </c>
      <c r="AP2316" s="4">
        <f t="shared" si="1739"/>
        <v>0.67720032887427806</v>
      </c>
      <c r="AQ2316" s="4">
        <f t="shared" si="1740"/>
        <v>0</v>
      </c>
      <c r="AR2316" s="4">
        <f t="shared" si="1727"/>
        <v>3</v>
      </c>
      <c r="AS2316">
        <f t="shared" si="1741"/>
        <v>6.1627996711256401</v>
      </c>
      <c r="AT2316" s="6">
        <f t="shared" si="1742"/>
        <v>0</v>
      </c>
      <c r="AU2316" s="4">
        <f t="shared" si="1743"/>
        <v>3.8423850645336763</v>
      </c>
      <c r="AV2316" s="4">
        <f t="shared" si="1744"/>
        <v>5.3566732228716409</v>
      </c>
      <c r="AW2316">
        <f t="shared" si="1745"/>
        <v>0</v>
      </c>
      <c r="AX2316">
        <f t="shared" si="1746"/>
        <v>0</v>
      </c>
      <c r="AY2316">
        <f t="shared" si="1747"/>
        <v>0</v>
      </c>
      <c r="AZ2316" s="4">
        <f t="shared" si="1728"/>
        <v>6.94</v>
      </c>
      <c r="BA2316" s="4">
        <f t="shared" si="1748"/>
        <v>-37.865000000000187</v>
      </c>
      <c r="BB2316" s="4">
        <f t="shared" si="1729"/>
        <v>-23.420000000000112</v>
      </c>
      <c r="BC2316" s="4">
        <f t="shared" si="1730"/>
        <v>105.97600000000003</v>
      </c>
      <c r="BM2316">
        <f t="shared" si="1702"/>
        <v>1</v>
      </c>
    </row>
    <row r="2317" spans="1:65" x14ac:dyDescent="0.25">
      <c r="A2317">
        <v>198</v>
      </c>
      <c r="B2317" s="1">
        <v>41471</v>
      </c>
      <c r="C2317" s="2">
        <v>1682.7</v>
      </c>
      <c r="D2317" s="2">
        <v>1683.73</v>
      </c>
      <c r="E2317" s="2">
        <v>1671.84</v>
      </c>
      <c r="F2317" s="2">
        <v>1676.26</v>
      </c>
      <c r="G2317" s="2">
        <v>3081710000</v>
      </c>
      <c r="H2317" s="2">
        <f t="shared" si="1703"/>
        <v>27.039206945142112</v>
      </c>
      <c r="I2317" s="2">
        <f t="shared" si="1704"/>
        <v>1627.9384999999997</v>
      </c>
      <c r="J2317" s="2">
        <f t="shared" si="1705"/>
        <v>26.446429960045261</v>
      </c>
      <c r="K2317" s="2">
        <f t="shared" si="1706"/>
        <v>0.20000000000004547</v>
      </c>
      <c r="L2317" s="18">
        <v>0.12125</v>
      </c>
      <c r="M2317" s="19">
        <v>8.7001606397037534</v>
      </c>
      <c r="N2317" s="4">
        <f t="shared" si="1717"/>
        <v>11.8900000000001</v>
      </c>
      <c r="O2317" s="4">
        <f t="shared" si="1707"/>
        <v>13.640000000000033</v>
      </c>
      <c r="P2317" s="4">
        <f t="shared" si="1718"/>
        <v>4.2576766917293218</v>
      </c>
      <c r="Q2317" s="4">
        <f t="shared" si="1731"/>
        <v>1.5676654607661662</v>
      </c>
      <c r="R2317" s="18">
        <f t="shared" si="1719"/>
        <v>1685.8694360902255</v>
      </c>
      <c r="S2317" s="2">
        <f t="shared" si="1720"/>
        <v>9.6094360902254721</v>
      </c>
      <c r="T2317" s="22">
        <f t="shared" si="1708"/>
        <v>0</v>
      </c>
      <c r="U2317" s="29">
        <f t="shared" si="1721"/>
        <v>1683.1631411466392</v>
      </c>
      <c r="V2317" s="30">
        <f t="shared" si="1722"/>
        <v>6.9031411466392001</v>
      </c>
      <c r="W2317" s="31">
        <f t="shared" si="1732"/>
        <v>1</v>
      </c>
      <c r="X2317" s="35">
        <f t="shared" si="1723"/>
        <v>1683.9449333333334</v>
      </c>
      <c r="Y2317" s="30">
        <f t="shared" si="1724"/>
        <v>7.6849333333334471</v>
      </c>
      <c r="Z2317" s="31">
        <f t="shared" si="1733"/>
        <v>1</v>
      </c>
      <c r="AA2317" s="29">
        <f t="shared" si="1725"/>
        <v>1683.2725920527764</v>
      </c>
      <c r="AB2317" s="30">
        <f t="shared" si="1726"/>
        <v>7.0125920527764265</v>
      </c>
      <c r="AC2317" s="31">
        <f t="shared" si="1734"/>
        <v>1</v>
      </c>
      <c r="AD2317" s="32">
        <f t="shared" si="1709"/>
        <v>1</v>
      </c>
      <c r="AE2317" s="33">
        <f t="shared" si="1710"/>
        <v>1</v>
      </c>
      <c r="AF2317" s="33">
        <f t="shared" si="1711"/>
        <v>1</v>
      </c>
      <c r="AG2317" s="33">
        <f t="shared" si="1712"/>
        <v>0</v>
      </c>
      <c r="AH2317" s="38">
        <f t="shared" si="1713"/>
        <v>1</v>
      </c>
      <c r="AI2317" s="33">
        <f t="shared" si="1714"/>
        <v>1</v>
      </c>
      <c r="AJ2317" s="39">
        <f t="shared" si="1715"/>
        <v>1</v>
      </c>
      <c r="AK2317" s="43">
        <f t="shared" si="1716"/>
        <v>1</v>
      </c>
      <c r="AL2317" s="4">
        <f t="shared" si="1735"/>
        <v>1.0299999999999727</v>
      </c>
      <c r="AM2317" s="4">
        <f t="shared" si="1736"/>
        <v>0.45740794722360079</v>
      </c>
      <c r="AN2317" s="4">
        <f t="shared" si="1737"/>
        <v>0.45740794722360079</v>
      </c>
      <c r="AO2317" s="4">
        <f t="shared" si="1738"/>
        <v>-10.860000000000127</v>
      </c>
      <c r="AP2317" s="4">
        <f t="shared" si="1739"/>
        <v>11.432592052776499</v>
      </c>
      <c r="AQ2317" s="4">
        <f t="shared" si="1740"/>
        <v>10.860000000000127</v>
      </c>
      <c r="AR2317" s="4">
        <f t="shared" si="1727"/>
        <v>6.4400000000000546</v>
      </c>
      <c r="AS2317">
        <f t="shared" si="1741"/>
        <v>10.860000000000127</v>
      </c>
      <c r="AT2317" s="6">
        <f t="shared" si="1742"/>
        <v>1</v>
      </c>
      <c r="AU2317" s="4">
        <f t="shared" si="1743"/>
        <v>-1.362974123307767</v>
      </c>
      <c r="AV2317" s="4">
        <f t="shared" si="1744"/>
        <v>2.5601606397036987</v>
      </c>
      <c r="AW2317">
        <f t="shared" si="1745"/>
        <v>0</v>
      </c>
      <c r="AX2317">
        <f t="shared" si="1746"/>
        <v>1</v>
      </c>
      <c r="AY2317">
        <f t="shared" si="1747"/>
        <v>0</v>
      </c>
      <c r="AZ2317" s="4">
        <f t="shared" si="1728"/>
        <v>-3.9100000000000006</v>
      </c>
      <c r="BA2317" s="4">
        <f t="shared" si="1748"/>
        <v>-44.805000000000184</v>
      </c>
      <c r="BB2317" s="4">
        <f t="shared" si="1729"/>
        <v>-30.360000000000113</v>
      </c>
      <c r="BC2317" s="4">
        <f t="shared" si="1730"/>
        <v>107.89200000000001</v>
      </c>
      <c r="BM2317">
        <f t="shared" si="1702"/>
        <v>1</v>
      </c>
    </row>
    <row r="2318" spans="1:65" x14ac:dyDescent="0.25">
      <c r="A2318">
        <v>197</v>
      </c>
      <c r="B2318" s="1">
        <v>41470</v>
      </c>
      <c r="C2318" s="2">
        <v>1679.59</v>
      </c>
      <c r="D2318" s="2">
        <v>1684.51</v>
      </c>
      <c r="E2318" s="2">
        <v>1677.89</v>
      </c>
      <c r="F2318" s="2">
        <v>1682.5</v>
      </c>
      <c r="G2318" s="2">
        <v>2623200000</v>
      </c>
      <c r="H2318" s="2">
        <f t="shared" si="1703"/>
        <v>26.099049982710088</v>
      </c>
      <c r="I2318" s="2">
        <f t="shared" si="1704"/>
        <v>1625.3354999999997</v>
      </c>
      <c r="J2318" s="2">
        <f t="shared" si="1705"/>
        <v>26.135940423908735</v>
      </c>
      <c r="K2318" s="2">
        <f t="shared" si="1706"/>
        <v>-0.60000000000013642</v>
      </c>
      <c r="L2318" s="18">
        <v>0.11524999999999999</v>
      </c>
      <c r="M2318" s="19">
        <v>8.2582833710368355</v>
      </c>
      <c r="N2318" s="4">
        <f t="shared" si="1717"/>
        <v>6.6199999999998909</v>
      </c>
      <c r="O2318" s="4">
        <f t="shared" si="1707"/>
        <v>14.484000000000014</v>
      </c>
      <c r="P2318" s="4">
        <f t="shared" si="1718"/>
        <v>3.3694360902255642</v>
      </c>
      <c r="Q2318" s="4">
        <f t="shared" si="1731"/>
        <v>1.1875414016388746</v>
      </c>
      <c r="R2318" s="18">
        <f t="shared" si="1719"/>
        <v>1682.6925563909774</v>
      </c>
      <c r="S2318" s="2">
        <f t="shared" si="1720"/>
        <v>0.1925563909774155</v>
      </c>
      <c r="T2318" s="22">
        <f t="shared" si="1708"/>
        <v>1</v>
      </c>
      <c r="U2318" s="29">
        <f t="shared" si="1721"/>
        <v>1679.8616618619571</v>
      </c>
      <c r="V2318" s="30">
        <f t="shared" si="1722"/>
        <v>2.6383381380428546</v>
      </c>
      <c r="W2318" s="31">
        <f t="shared" si="1732"/>
        <v>1</v>
      </c>
      <c r="X2318" s="35">
        <f t="shared" si="1723"/>
        <v>1684.9485333333334</v>
      </c>
      <c r="Y2318" s="30">
        <f t="shared" si="1724"/>
        <v>2.4485333333334438</v>
      </c>
      <c r="Z2318" s="31">
        <f t="shared" si="1733"/>
        <v>1</v>
      </c>
      <c r="AA2318" s="29">
        <f t="shared" si="1725"/>
        <v>1680.5738238679498</v>
      </c>
      <c r="AB2318" s="30">
        <f t="shared" si="1726"/>
        <v>1.9261761320501591</v>
      </c>
      <c r="AC2318" s="31">
        <f t="shared" si="1734"/>
        <v>1</v>
      </c>
      <c r="AD2318" s="32">
        <f t="shared" si="1709"/>
        <v>1</v>
      </c>
      <c r="AE2318" s="33">
        <f t="shared" si="1710"/>
        <v>1</v>
      </c>
      <c r="AF2318" s="33">
        <f t="shared" si="1711"/>
        <v>0</v>
      </c>
      <c r="AG2318" s="33">
        <f t="shared" si="1712"/>
        <v>0</v>
      </c>
      <c r="AH2318" s="38">
        <f t="shared" si="1713"/>
        <v>1</v>
      </c>
      <c r="AI2318" s="33">
        <f t="shared" si="1714"/>
        <v>1</v>
      </c>
      <c r="AJ2318" s="39">
        <f t="shared" si="1715"/>
        <v>1</v>
      </c>
      <c r="AK2318" s="43">
        <f t="shared" si="1716"/>
        <v>1</v>
      </c>
      <c r="AL2318" s="4">
        <f t="shared" si="1735"/>
        <v>4.9200000000000728</v>
      </c>
      <c r="AM2318" s="4">
        <f t="shared" si="1736"/>
        <v>3.93617613205015</v>
      </c>
      <c r="AN2318" s="4">
        <f t="shared" si="1737"/>
        <v>3.93617613205015</v>
      </c>
      <c r="AO2318" s="4">
        <f t="shared" si="1738"/>
        <v>-1.6999999999998181</v>
      </c>
      <c r="AP2318" s="4">
        <f t="shared" si="1739"/>
        <v>2.6838238679497408</v>
      </c>
      <c r="AQ2318" s="4">
        <f t="shared" si="1740"/>
        <v>1.6999999999998181</v>
      </c>
      <c r="AR2318" s="4">
        <f t="shared" si="1727"/>
        <v>2.9100000000000819</v>
      </c>
      <c r="AS2318">
        <f t="shared" si="1741"/>
        <v>3.93617613205015</v>
      </c>
      <c r="AT2318" s="6">
        <f t="shared" si="1742"/>
        <v>0</v>
      </c>
      <c r="AU2318" s="4">
        <f t="shared" si="1743"/>
        <v>4.993543689913098</v>
      </c>
      <c r="AV2318" s="4">
        <f t="shared" si="1744"/>
        <v>5.6482833710367535</v>
      </c>
      <c r="AW2318">
        <f t="shared" si="1745"/>
        <v>0</v>
      </c>
      <c r="AX2318">
        <f t="shared" si="1746"/>
        <v>0</v>
      </c>
      <c r="AY2318">
        <f t="shared" si="1747"/>
        <v>0</v>
      </c>
      <c r="AZ2318" s="4">
        <f t="shared" si="1728"/>
        <v>6.94</v>
      </c>
      <c r="BA2318" s="4">
        <f t="shared" si="1748"/>
        <v>-40.895000000000181</v>
      </c>
      <c r="BB2318" s="4">
        <f t="shared" si="1729"/>
        <v>-26.450000000000113</v>
      </c>
      <c r="BC2318" s="4">
        <f t="shared" si="1730"/>
        <v>106.64799999999995</v>
      </c>
      <c r="BM2318">
        <f t="shared" si="1702"/>
        <v>1</v>
      </c>
    </row>
    <row r="2319" spans="1:65" x14ac:dyDescent="0.25">
      <c r="A2319">
        <v>196</v>
      </c>
      <c r="B2319" s="1">
        <v>41467</v>
      </c>
      <c r="C2319" s="2">
        <v>1675.26</v>
      </c>
      <c r="D2319" s="2">
        <v>1680.19</v>
      </c>
      <c r="E2319" s="2">
        <v>1672.33</v>
      </c>
      <c r="F2319" s="2">
        <v>1680.19</v>
      </c>
      <c r="G2319" s="2">
        <v>3039070000</v>
      </c>
      <c r="H2319" s="2">
        <f t="shared" si="1703"/>
        <v>23.241132693758487</v>
      </c>
      <c r="I2319" s="2">
        <f t="shared" si="1704"/>
        <v>1623.1320000000001</v>
      </c>
      <c r="J2319" s="2">
        <f t="shared" si="1705"/>
        <v>24.700395751144541</v>
      </c>
      <c r="K2319" s="2">
        <f t="shared" si="1706"/>
        <v>0.24000000000000909</v>
      </c>
      <c r="L2319" s="18">
        <v>0.10869999999999999</v>
      </c>
      <c r="M2319" s="19">
        <v>7.764973758228912</v>
      </c>
      <c r="N2319" s="4">
        <f t="shared" si="1717"/>
        <v>7.8600000000001273</v>
      </c>
      <c r="O2319" s="4">
        <f t="shared" si="1707"/>
        <v>15.310000000000036</v>
      </c>
      <c r="P2319" s="4">
        <f t="shared" si="1718"/>
        <v>2.502556390977444</v>
      </c>
      <c r="Q2319" s="4">
        <f t="shared" si="1731"/>
        <v>0.6965688768136884</v>
      </c>
      <c r="R2319" s="18">
        <f t="shared" si="1719"/>
        <v>1676.4707142857142</v>
      </c>
      <c r="S2319" s="2">
        <f t="shared" si="1720"/>
        <v>3.7192857142858884</v>
      </c>
      <c r="T2319" s="22">
        <f t="shared" si="1708"/>
        <v>1</v>
      </c>
      <c r="U2319" s="29">
        <f t="shared" si="1721"/>
        <v>1675.3978318290299</v>
      </c>
      <c r="V2319" s="30">
        <f t="shared" si="1722"/>
        <v>4.7921681709701716</v>
      </c>
      <c r="W2319" s="31">
        <f t="shared" si="1732"/>
        <v>1</v>
      </c>
      <c r="X2319" s="35">
        <f t="shared" si="1723"/>
        <v>1676.578</v>
      </c>
      <c r="Y2319" s="30">
        <f t="shared" si="1724"/>
        <v>3.61200000000008</v>
      </c>
      <c r="Z2319" s="31">
        <f t="shared" si="1733"/>
        <v>1</v>
      </c>
      <c r="AA2319" s="29">
        <f t="shared" si="1725"/>
        <v>1675.5630553729657</v>
      </c>
      <c r="AB2319" s="30">
        <f t="shared" si="1726"/>
        <v>4.6269446270343906</v>
      </c>
      <c r="AC2319" s="31">
        <f t="shared" si="1734"/>
        <v>1</v>
      </c>
      <c r="AD2319" s="32">
        <f t="shared" si="1709"/>
        <v>1</v>
      </c>
      <c r="AE2319" s="33">
        <f t="shared" si="1710"/>
        <v>0</v>
      </c>
      <c r="AF2319" s="33">
        <f t="shared" si="1711"/>
        <v>0</v>
      </c>
      <c r="AG2319" s="33">
        <f t="shared" si="1712"/>
        <v>0</v>
      </c>
      <c r="AH2319" s="38">
        <f t="shared" si="1713"/>
        <v>1</v>
      </c>
      <c r="AI2319" s="33">
        <f t="shared" si="1714"/>
        <v>1</v>
      </c>
      <c r="AJ2319" s="39">
        <f t="shared" si="1715"/>
        <v>1</v>
      </c>
      <c r="AK2319" s="43">
        <f t="shared" si="1716"/>
        <v>0</v>
      </c>
      <c r="AL2319" s="4">
        <f t="shared" si="1735"/>
        <v>4.9300000000000637</v>
      </c>
      <c r="AM2319" s="4">
        <f t="shared" si="1736"/>
        <v>4.6269446270343906</v>
      </c>
      <c r="AN2319" s="4">
        <f t="shared" si="1737"/>
        <v>4.6269446270343906</v>
      </c>
      <c r="AO2319" s="4">
        <f t="shared" si="1738"/>
        <v>-2.9300000000000637</v>
      </c>
      <c r="AP2319" s="4">
        <f t="shared" si="1739"/>
        <v>3.2330553729657368</v>
      </c>
      <c r="AQ2319" s="4">
        <f t="shared" si="1740"/>
        <v>2.9300000000000637</v>
      </c>
      <c r="AR2319" s="4">
        <f t="shared" si="1727"/>
        <v>4.9300000000000637</v>
      </c>
      <c r="AS2319">
        <f t="shared" si="1741"/>
        <v>4.6269446270343906</v>
      </c>
      <c r="AT2319" s="6">
        <f t="shared" si="1742"/>
        <v>0</v>
      </c>
      <c r="AU2319" s="4">
        <f t="shared" si="1743"/>
        <v>4.8682438305325064</v>
      </c>
      <c r="AV2319" s="4">
        <f t="shared" si="1744"/>
        <v>3.1349737582288482</v>
      </c>
      <c r="AW2319">
        <f t="shared" si="1745"/>
        <v>0</v>
      </c>
      <c r="AX2319">
        <f t="shared" si="1746"/>
        <v>0</v>
      </c>
      <c r="AY2319">
        <f t="shared" si="1747"/>
        <v>0</v>
      </c>
      <c r="AZ2319" s="4">
        <f t="shared" si="1728"/>
        <v>6.94</v>
      </c>
      <c r="BA2319" s="4">
        <f t="shared" si="1748"/>
        <v>-47.835000000000178</v>
      </c>
      <c r="BB2319" s="4">
        <f t="shared" si="1729"/>
        <v>-33.390000000000114</v>
      </c>
      <c r="BC2319" s="4">
        <f t="shared" si="1730"/>
        <v>104.91599999999998</v>
      </c>
      <c r="BM2319">
        <f t="shared" si="1702"/>
        <v>1</v>
      </c>
    </row>
    <row r="2320" spans="1:65" x14ac:dyDescent="0.25">
      <c r="A2320">
        <v>195</v>
      </c>
      <c r="B2320" s="1">
        <v>41466</v>
      </c>
      <c r="C2320" s="2">
        <v>1657.41</v>
      </c>
      <c r="D2320" s="2">
        <v>1676.63</v>
      </c>
      <c r="E2320" s="2">
        <v>1657.41</v>
      </c>
      <c r="F2320" s="2">
        <v>1675.02</v>
      </c>
      <c r="G2320" s="2">
        <v>3446340000</v>
      </c>
      <c r="H2320" s="2">
        <f t="shared" si="1703"/>
        <v>19.035090286684305</v>
      </c>
      <c r="I2320" s="2">
        <f t="shared" si="1704"/>
        <v>1619.9765</v>
      </c>
      <c r="J2320" s="2">
        <f t="shared" si="1705"/>
        <v>21.384635138341775</v>
      </c>
      <c r="K2320" s="2">
        <f t="shared" si="1706"/>
        <v>4.790000000000191</v>
      </c>
      <c r="L2320" s="18">
        <v>0.11715</v>
      </c>
      <c r="M2320" s="19">
        <v>8.256685615275563</v>
      </c>
      <c r="N2320" s="4">
        <f t="shared" si="1717"/>
        <v>24.010000000000218</v>
      </c>
      <c r="O2320" s="4">
        <f t="shared" si="1707"/>
        <v>16.20500000000002</v>
      </c>
      <c r="P2320" s="4">
        <f t="shared" si="1718"/>
        <v>1.450714285714285</v>
      </c>
      <c r="Q2320" s="4">
        <f t="shared" si="1731"/>
        <v>0.35341494623037467</v>
      </c>
      <c r="R2320" s="18">
        <f t="shared" si="1719"/>
        <v>1653.3751654135338</v>
      </c>
      <c r="S2320" s="2">
        <f t="shared" si="1720"/>
        <v>21.644834586466231</v>
      </c>
      <c r="T2320" s="22">
        <f t="shared" si="1708"/>
        <v>0</v>
      </c>
      <c r="U2320" s="29">
        <f t="shared" si="1721"/>
        <v>1657.4468177174354</v>
      </c>
      <c r="V2320" s="30">
        <f t="shared" si="1722"/>
        <v>17.57318228256463</v>
      </c>
      <c r="W2320" s="31">
        <f t="shared" si="1732"/>
        <v>0</v>
      </c>
      <c r="X2320" s="35">
        <f t="shared" si="1723"/>
        <v>1659.9128000000001</v>
      </c>
      <c r="Y2320" s="30">
        <f t="shared" si="1724"/>
        <v>15.107199999999921</v>
      </c>
      <c r="Z2320" s="31">
        <f t="shared" si="1733"/>
        <v>0</v>
      </c>
      <c r="AA2320" s="29">
        <f t="shared" si="1725"/>
        <v>1657.7920552369944</v>
      </c>
      <c r="AB2320" s="30">
        <f t="shared" si="1726"/>
        <v>17.227944763005553</v>
      </c>
      <c r="AC2320" s="31">
        <f t="shared" si="1734"/>
        <v>0</v>
      </c>
      <c r="AD2320" s="32">
        <f t="shared" si="1709"/>
        <v>-1</v>
      </c>
      <c r="AE2320" s="33">
        <f t="shared" si="1710"/>
        <v>-1</v>
      </c>
      <c r="AF2320" s="33">
        <f t="shared" si="1711"/>
        <v>0</v>
      </c>
      <c r="AG2320" s="33">
        <f t="shared" si="1712"/>
        <v>0</v>
      </c>
      <c r="AH2320" s="38">
        <f t="shared" si="1713"/>
        <v>-1</v>
      </c>
      <c r="AI2320" s="33">
        <f t="shared" si="1714"/>
        <v>-1</v>
      </c>
      <c r="AJ2320" s="39">
        <f t="shared" si="1715"/>
        <v>-1</v>
      </c>
      <c r="AK2320" s="43">
        <f t="shared" si="1716"/>
        <v>-1</v>
      </c>
      <c r="AL2320" s="4">
        <f t="shared" si="1735"/>
        <v>19.220000000000027</v>
      </c>
      <c r="AM2320" s="4">
        <f t="shared" si="1736"/>
        <v>18.83794476300568</v>
      </c>
      <c r="AN2320" s="4">
        <f t="shared" si="1737"/>
        <v>18.83794476300568</v>
      </c>
      <c r="AO2320" s="4">
        <f t="shared" si="1738"/>
        <v>0</v>
      </c>
      <c r="AP2320" s="4">
        <f t="shared" si="1739"/>
        <v>0.38205523699434707</v>
      </c>
      <c r="AQ2320" s="4">
        <f t="shared" si="1740"/>
        <v>0</v>
      </c>
      <c r="AR2320" s="4">
        <f t="shared" si="1727"/>
        <v>17.6099999999999</v>
      </c>
      <c r="AS2320">
        <f t="shared" si="1741"/>
        <v>18.83794476300568</v>
      </c>
      <c r="AT2320" s="6">
        <f t="shared" si="1742"/>
        <v>1</v>
      </c>
      <c r="AU2320" s="4">
        <f t="shared" si="1743"/>
        <v>-9.0324881655472993</v>
      </c>
      <c r="AV2320" s="4">
        <f t="shared" si="1744"/>
        <v>-9.0533143847243363</v>
      </c>
      <c r="AW2320">
        <f t="shared" si="1745"/>
        <v>1</v>
      </c>
      <c r="AX2320">
        <f t="shared" si="1746"/>
        <v>0</v>
      </c>
      <c r="AY2320">
        <f t="shared" si="1747"/>
        <v>0</v>
      </c>
      <c r="AZ2320" s="4">
        <f t="shared" si="1728"/>
        <v>-3.9100000000000006</v>
      </c>
      <c r="BA2320" s="4">
        <f t="shared" si="1748"/>
        <v>-54.775000000000176</v>
      </c>
      <c r="BB2320" s="4">
        <f t="shared" si="1729"/>
        <v>-38.016666666666779</v>
      </c>
      <c r="BC2320" s="4">
        <f t="shared" si="1730"/>
        <v>97.776000000000025</v>
      </c>
      <c r="BM2320">
        <f t="shared" si="1702"/>
        <v>1</v>
      </c>
    </row>
    <row r="2321" spans="1:65" x14ac:dyDescent="0.25">
      <c r="A2321">
        <v>194</v>
      </c>
      <c r="B2321" s="1">
        <v>41465</v>
      </c>
      <c r="C2321" s="2">
        <v>1651.56</v>
      </c>
      <c r="D2321" s="2">
        <v>1657.92</v>
      </c>
      <c r="E2321" s="2">
        <v>1647.66</v>
      </c>
      <c r="F2321" s="2">
        <v>1652.62</v>
      </c>
      <c r="G2321" s="2">
        <v>3011010000</v>
      </c>
      <c r="H2321" s="2">
        <f t="shared" si="1703"/>
        <v>18.133498038467692</v>
      </c>
      <c r="I2321" s="2">
        <f t="shared" si="1704"/>
        <v>1618.6030000000001</v>
      </c>
      <c r="J2321" s="2">
        <f t="shared" si="1705"/>
        <v>18.876517687327851</v>
      </c>
      <c r="K2321" s="2">
        <f t="shared" si="1706"/>
        <v>-0.75999999999999091</v>
      </c>
      <c r="L2321" s="18">
        <v>0.121</v>
      </c>
      <c r="M2321" s="19">
        <v>8.5264839977898976</v>
      </c>
      <c r="N2321" s="4">
        <f t="shared" si="1717"/>
        <v>10.259999999999991</v>
      </c>
      <c r="O2321" s="4">
        <f t="shared" si="1707"/>
        <v>15.683999999999992</v>
      </c>
      <c r="P2321" s="4">
        <f t="shared" si="1718"/>
        <v>0.75516541353383537</v>
      </c>
      <c r="Q2321" s="4">
        <f t="shared" si="1731"/>
        <v>9.4404403680341448E-2</v>
      </c>
      <c r="R2321" s="18">
        <f t="shared" si="1719"/>
        <v>1652.4448872180451</v>
      </c>
      <c r="S2321" s="2">
        <f t="shared" si="1720"/>
        <v>0.17511278195479463</v>
      </c>
      <c r="T2321" s="22">
        <f t="shared" si="1708"/>
        <v>1</v>
      </c>
      <c r="U2321" s="29">
        <f t="shared" si="1721"/>
        <v>1651.4847354565536</v>
      </c>
      <c r="V2321" s="30">
        <f t="shared" si="1722"/>
        <v>1.1352645434462829</v>
      </c>
      <c r="W2321" s="31">
        <f t="shared" si="1732"/>
        <v>1</v>
      </c>
      <c r="X2321" s="35">
        <f t="shared" si="1723"/>
        <v>1653.9937333333332</v>
      </c>
      <c r="Y2321" s="30">
        <f t="shared" si="1724"/>
        <v>1.3737333333333481</v>
      </c>
      <c r="Z2321" s="31">
        <f t="shared" si="1733"/>
        <v>1</v>
      </c>
      <c r="AA2321" s="29">
        <f t="shared" si="1725"/>
        <v>1651.8359951593029</v>
      </c>
      <c r="AB2321" s="30">
        <f t="shared" si="1726"/>
        <v>0.78400484069697995</v>
      </c>
      <c r="AC2321" s="31">
        <f t="shared" si="1734"/>
        <v>1</v>
      </c>
      <c r="AD2321" s="32">
        <f t="shared" si="1709"/>
        <v>1</v>
      </c>
      <c r="AE2321" s="33">
        <f t="shared" si="1710"/>
        <v>0</v>
      </c>
      <c r="AF2321" s="33">
        <f t="shared" si="1711"/>
        <v>0</v>
      </c>
      <c r="AG2321" s="33">
        <f t="shared" si="1712"/>
        <v>0</v>
      </c>
      <c r="AH2321" s="38">
        <f t="shared" si="1713"/>
        <v>1</v>
      </c>
      <c r="AI2321" s="33">
        <f t="shared" si="1714"/>
        <v>1</v>
      </c>
      <c r="AJ2321" s="39">
        <f t="shared" si="1715"/>
        <v>1</v>
      </c>
      <c r="AK2321" s="43">
        <f t="shared" si="1716"/>
        <v>0</v>
      </c>
      <c r="AL2321" s="4">
        <f t="shared" si="1735"/>
        <v>6.3600000000001273</v>
      </c>
      <c r="AM2321" s="4">
        <f t="shared" si="1736"/>
        <v>6.0840048406971619</v>
      </c>
      <c r="AN2321" s="4">
        <f t="shared" si="1737"/>
        <v>6.0840048406971619</v>
      </c>
      <c r="AO2321" s="4">
        <f t="shared" si="1738"/>
        <v>-3.8999999999998636</v>
      </c>
      <c r="AP2321" s="4">
        <f t="shared" si="1739"/>
        <v>4.1759951593028291</v>
      </c>
      <c r="AQ2321" s="4">
        <f t="shared" si="1740"/>
        <v>3.8999999999998636</v>
      </c>
      <c r="AR2321" s="4">
        <f t="shared" si="1727"/>
        <v>1.0599999999999454</v>
      </c>
      <c r="AS2321">
        <f t="shared" si="1741"/>
        <v>6.0840048406971619</v>
      </c>
      <c r="AT2321" s="6">
        <f t="shared" si="1742"/>
        <v>0</v>
      </c>
      <c r="AU2321" s="4">
        <f t="shared" si="1743"/>
        <v>3.5867061508401203</v>
      </c>
      <c r="AV2321" s="4">
        <f t="shared" si="1744"/>
        <v>7.766483997789952</v>
      </c>
      <c r="AW2321">
        <f t="shared" si="1745"/>
        <v>0</v>
      </c>
      <c r="AX2321">
        <f t="shared" si="1746"/>
        <v>0</v>
      </c>
      <c r="AY2321">
        <f t="shared" si="1747"/>
        <v>0</v>
      </c>
      <c r="AZ2321" s="4">
        <f t="shared" si="1728"/>
        <v>6.94</v>
      </c>
      <c r="BA2321" s="4">
        <f t="shared" si="1748"/>
        <v>-50.865000000000173</v>
      </c>
      <c r="BB2321" s="4">
        <f t="shared" si="1729"/>
        <v>-34.106666666666776</v>
      </c>
      <c r="BC2321" s="4">
        <f t="shared" si="1730"/>
        <v>95.435999999999964</v>
      </c>
      <c r="BM2321">
        <f t="shared" si="1702"/>
        <v>1</v>
      </c>
    </row>
    <row r="2322" spans="1:65" x14ac:dyDescent="0.25">
      <c r="A2322">
        <v>193</v>
      </c>
      <c r="B2322" s="1">
        <v>41464</v>
      </c>
      <c r="C2322" s="2">
        <v>1642.89</v>
      </c>
      <c r="D2322" s="2">
        <v>1654.18</v>
      </c>
      <c r="E2322" s="2">
        <v>1642.89</v>
      </c>
      <c r="F2322" s="2">
        <v>1652.32</v>
      </c>
      <c r="G2322" s="2">
        <v>3155360000</v>
      </c>
      <c r="H2322" s="2">
        <f t="shared" si="1703"/>
        <v>18.593140431651459</v>
      </c>
      <c r="I2322" s="2">
        <f t="shared" si="1704"/>
        <v>1617.9569999999999</v>
      </c>
      <c r="J2322" s="2">
        <f t="shared" si="1705"/>
        <v>19.224004703549845</v>
      </c>
      <c r="K2322" s="2">
        <f t="shared" si="1706"/>
        <v>2.4300000000000637</v>
      </c>
      <c r="L2322" s="18">
        <v>0.1202</v>
      </c>
      <c r="M2322" s="19">
        <v>8.4093139056845931</v>
      </c>
      <c r="N2322" s="4">
        <f t="shared" si="1717"/>
        <v>13.720000000000027</v>
      </c>
      <c r="O2322" s="4">
        <f t="shared" si="1707"/>
        <v>16.727999999999998</v>
      </c>
      <c r="P2322" s="4">
        <f t="shared" si="1718"/>
        <v>0.12488721804511357</v>
      </c>
      <c r="Q2322" s="4">
        <f t="shared" si="1731"/>
        <v>-0.19298600883652503</v>
      </c>
      <c r="R2322" s="18">
        <f t="shared" si="1719"/>
        <v>1639.6812255639097</v>
      </c>
      <c r="S2322" s="2">
        <f t="shared" si="1720"/>
        <v>12.638774436090216</v>
      </c>
      <c r="T2322" s="22">
        <f t="shared" si="1708"/>
        <v>0</v>
      </c>
      <c r="U2322" s="29">
        <f t="shared" si="1721"/>
        <v>1642.669589088398</v>
      </c>
      <c r="V2322" s="30">
        <f t="shared" si="1722"/>
        <v>9.6504109116019663</v>
      </c>
      <c r="W2322" s="31">
        <f t="shared" si="1732"/>
        <v>0</v>
      </c>
      <c r="X2322" s="35">
        <f t="shared" si="1723"/>
        <v>1647.4269333333334</v>
      </c>
      <c r="Y2322" s="30">
        <f t="shared" si="1724"/>
        <v>4.8930666666665275</v>
      </c>
      <c r="Z2322" s="31">
        <f t="shared" si="1733"/>
        <v>1</v>
      </c>
      <c r="AA2322" s="29">
        <f t="shared" si="1725"/>
        <v>1643.3356172826889</v>
      </c>
      <c r="AB2322" s="30">
        <f t="shared" si="1726"/>
        <v>8.984382717311064</v>
      </c>
      <c r="AC2322" s="31">
        <f t="shared" si="1734"/>
        <v>0</v>
      </c>
      <c r="AD2322" s="32">
        <f t="shared" si="1709"/>
        <v>-1</v>
      </c>
      <c r="AE2322" s="33">
        <f t="shared" si="1710"/>
        <v>-1</v>
      </c>
      <c r="AF2322" s="33">
        <f t="shared" si="1711"/>
        <v>-1</v>
      </c>
      <c r="AG2322" s="33">
        <f t="shared" si="1712"/>
        <v>0</v>
      </c>
      <c r="AH2322" s="38">
        <f t="shared" si="1713"/>
        <v>-1</v>
      </c>
      <c r="AI2322" s="33">
        <f t="shared" si="1714"/>
        <v>-1</v>
      </c>
      <c r="AJ2322" s="39">
        <f t="shared" si="1715"/>
        <v>-1</v>
      </c>
      <c r="AK2322" s="43">
        <f t="shared" si="1716"/>
        <v>-1</v>
      </c>
      <c r="AL2322" s="4">
        <f t="shared" si="1735"/>
        <v>11.289999999999964</v>
      </c>
      <c r="AM2322" s="4">
        <f t="shared" si="1736"/>
        <v>10.844382717311191</v>
      </c>
      <c r="AN2322" s="4">
        <f t="shared" si="1737"/>
        <v>10.844382717311191</v>
      </c>
      <c r="AO2322" s="4">
        <f t="shared" si="1738"/>
        <v>0</v>
      </c>
      <c r="AP2322" s="4">
        <f t="shared" si="1739"/>
        <v>0.44561728268877232</v>
      </c>
      <c r="AQ2322" s="4">
        <f t="shared" si="1740"/>
        <v>0</v>
      </c>
      <c r="AR2322" s="4">
        <f t="shared" si="1727"/>
        <v>9.4299999999998363</v>
      </c>
      <c r="AS2322">
        <f t="shared" si="1741"/>
        <v>10.844382717311191</v>
      </c>
      <c r="AT2322" s="6">
        <f t="shared" si="1742"/>
        <v>1</v>
      </c>
      <c r="AU2322" s="4">
        <f t="shared" si="1743"/>
        <v>-0.71997331837772727</v>
      </c>
      <c r="AV2322" s="4">
        <f t="shared" si="1744"/>
        <v>-0.72068609431524311</v>
      </c>
      <c r="AW2322">
        <f t="shared" si="1745"/>
        <v>1</v>
      </c>
      <c r="AX2322">
        <f t="shared" si="1746"/>
        <v>0</v>
      </c>
      <c r="AY2322">
        <f t="shared" si="1747"/>
        <v>0</v>
      </c>
      <c r="AZ2322" s="4">
        <f t="shared" si="1728"/>
        <v>-3.9100000000000006</v>
      </c>
      <c r="BA2322" s="4">
        <f t="shared" si="1748"/>
        <v>-57.80500000000017</v>
      </c>
      <c r="BB2322" s="4">
        <f t="shared" si="1729"/>
        <v>-38.733333333333441</v>
      </c>
      <c r="BC2322" s="4">
        <f t="shared" si="1730"/>
        <v>91.968000000000032</v>
      </c>
      <c r="BM2322">
        <f t="shared" si="1702"/>
        <v>1</v>
      </c>
    </row>
    <row r="2323" spans="1:65" x14ac:dyDescent="0.25">
      <c r="A2323">
        <v>192</v>
      </c>
      <c r="B2323" s="1">
        <v>41463</v>
      </c>
      <c r="C2323" s="2">
        <v>1634.2</v>
      </c>
      <c r="D2323" s="2">
        <v>1644.68</v>
      </c>
      <c r="E2323" s="2">
        <v>1634.2</v>
      </c>
      <c r="F2323" s="2">
        <v>1640.46</v>
      </c>
      <c r="G2323" s="2">
        <v>3514590000</v>
      </c>
      <c r="H2323" s="2">
        <f t="shared" si="1703"/>
        <v>16.293033821578831</v>
      </c>
      <c r="I2323" s="2">
        <f t="shared" si="1704"/>
        <v>1618.0460000000003</v>
      </c>
      <c r="J2323" s="2">
        <f t="shared" si="1705"/>
        <v>20.122007453218213</v>
      </c>
      <c r="K2323" s="2">
        <f t="shared" si="1706"/>
        <v>2.3099999999999454</v>
      </c>
      <c r="L2323" s="18">
        <v>0.1265</v>
      </c>
      <c r="M2323" s="19">
        <v>8.8038342599421426</v>
      </c>
      <c r="N2323" s="4">
        <f t="shared" si="1717"/>
        <v>12.789999999999964</v>
      </c>
      <c r="O2323" s="4">
        <f t="shared" si="1707"/>
        <v>18.56600000000001</v>
      </c>
      <c r="P2323" s="4">
        <f t="shared" si="1718"/>
        <v>-0.77877443609022279</v>
      </c>
      <c r="Q2323" s="4">
        <f t="shared" si="1731"/>
        <v>-0.56515618359541087</v>
      </c>
      <c r="R2323" s="18">
        <f t="shared" si="1719"/>
        <v>1630.3723834586467</v>
      </c>
      <c r="S2323" s="2">
        <f t="shared" si="1720"/>
        <v>10.087616541353327</v>
      </c>
      <c r="T2323" s="22">
        <f t="shared" si="1708"/>
        <v>0</v>
      </c>
      <c r="U2323" s="29">
        <f t="shared" si="1721"/>
        <v>1633.8826718352279</v>
      </c>
      <c r="V2323" s="30">
        <f t="shared" si="1722"/>
        <v>6.5773281647720978</v>
      </c>
      <c r="W2323" s="31">
        <f t="shared" si="1732"/>
        <v>1</v>
      </c>
      <c r="X2323" s="35">
        <f t="shared" si="1723"/>
        <v>1635.9841333333336</v>
      </c>
      <c r="Y2323" s="30">
        <f t="shared" si="1724"/>
        <v>4.475866666666434</v>
      </c>
      <c r="Z2323" s="31">
        <f t="shared" si="1733"/>
        <v>1</v>
      </c>
      <c r="AA2323" s="29">
        <f t="shared" si="1725"/>
        <v>1634.1768764449628</v>
      </c>
      <c r="AB2323" s="30">
        <f t="shared" si="1726"/>
        <v>6.2831235550372639</v>
      </c>
      <c r="AC2323" s="31">
        <f t="shared" si="1734"/>
        <v>1</v>
      </c>
      <c r="AD2323" s="32">
        <f t="shared" si="1709"/>
        <v>1</v>
      </c>
      <c r="AE2323" s="33">
        <f t="shared" si="1710"/>
        <v>0</v>
      </c>
      <c r="AF2323" s="33">
        <f t="shared" si="1711"/>
        <v>1</v>
      </c>
      <c r="AG2323" s="33">
        <f t="shared" si="1712"/>
        <v>0</v>
      </c>
      <c r="AH2323" s="38">
        <f t="shared" si="1713"/>
        <v>1</v>
      </c>
      <c r="AI2323" s="33">
        <f t="shared" si="1714"/>
        <v>1</v>
      </c>
      <c r="AJ2323" s="39">
        <f t="shared" si="1715"/>
        <v>1</v>
      </c>
      <c r="AK2323" s="43">
        <f t="shared" si="1716"/>
        <v>1</v>
      </c>
      <c r="AL2323" s="4">
        <f t="shared" si="1735"/>
        <v>10.480000000000018</v>
      </c>
      <c r="AM2323" s="4">
        <f t="shared" si="1736"/>
        <v>10.503123555037291</v>
      </c>
      <c r="AN2323" s="4">
        <f t="shared" si="1737"/>
        <v>10.480000000000018</v>
      </c>
      <c r="AO2323" s="4">
        <f t="shared" si="1738"/>
        <v>0</v>
      </c>
      <c r="AP2323" s="4">
        <f t="shared" si="1739"/>
        <v>-2.3123555037273036E-2</v>
      </c>
      <c r="AQ2323" s="4">
        <f t="shared" si="1740"/>
        <v>2.3123555037273036E-2</v>
      </c>
      <c r="AR2323" s="4">
        <f t="shared" si="1727"/>
        <v>6.2599999999999909</v>
      </c>
      <c r="AS2323">
        <f t="shared" si="1741"/>
        <v>10.480000000000018</v>
      </c>
      <c r="AT2323" s="6">
        <f t="shared" si="1742"/>
        <v>1</v>
      </c>
      <c r="AU2323" s="4">
        <f t="shared" si="1743"/>
        <v>-1.0916470340882327</v>
      </c>
      <c r="AV2323" s="4">
        <f t="shared" si="1744"/>
        <v>2.8438342599421516</v>
      </c>
      <c r="AW2323">
        <f t="shared" si="1745"/>
        <v>0</v>
      </c>
      <c r="AX2323">
        <f t="shared" si="1746"/>
        <v>1</v>
      </c>
      <c r="AY2323">
        <f t="shared" si="1747"/>
        <v>0</v>
      </c>
      <c r="AZ2323" s="4">
        <f t="shared" si="1728"/>
        <v>-3.9100000000000006</v>
      </c>
      <c r="BA2323" s="4">
        <f t="shared" si="1748"/>
        <v>-53.895000000000167</v>
      </c>
      <c r="BB2323" s="4">
        <f t="shared" si="1729"/>
        <v>-34.823333333333437</v>
      </c>
      <c r="BC2323" s="4">
        <f t="shared" si="1730"/>
        <v>88.492000000000004</v>
      </c>
      <c r="BM2323">
        <f t="shared" si="1702"/>
        <v>1</v>
      </c>
    </row>
    <row r="2324" spans="1:65" x14ac:dyDescent="0.25">
      <c r="A2324">
        <v>191</v>
      </c>
      <c r="B2324" s="1">
        <v>41460</v>
      </c>
      <c r="C2324" s="2">
        <v>1618.65</v>
      </c>
      <c r="D2324" s="2">
        <v>1632.07</v>
      </c>
      <c r="E2324" s="2">
        <v>1614.71</v>
      </c>
      <c r="F2324" s="2">
        <v>1631.89</v>
      </c>
      <c r="G2324" s="2">
        <v>2634140000</v>
      </c>
      <c r="H2324" s="2">
        <f t="shared" si="1703"/>
        <v>13.862185333569265</v>
      </c>
      <c r="I2324" s="2">
        <f t="shared" si="1704"/>
        <v>1617.5995</v>
      </c>
      <c r="J2324" s="2">
        <f t="shared" si="1705"/>
        <v>18.256472507608166</v>
      </c>
      <c r="K2324" s="2">
        <f t="shared" si="1706"/>
        <v>3.2400000000000091</v>
      </c>
      <c r="L2324" s="18">
        <v>0.11849999999999999</v>
      </c>
      <c r="M2324" s="19">
        <v>8.1637851877493794</v>
      </c>
      <c r="N2324" s="4">
        <f t="shared" si="1717"/>
        <v>17.3599999999999</v>
      </c>
      <c r="O2324" s="4">
        <f t="shared" si="1707"/>
        <v>19.436000000000014</v>
      </c>
      <c r="P2324" s="4">
        <f t="shared" si="1718"/>
        <v>-1.5176165413533826</v>
      </c>
      <c r="Q2324" s="4">
        <f t="shared" si="1731"/>
        <v>-0.8136619609539113</v>
      </c>
      <c r="R2324" s="18">
        <f t="shared" si="1719"/>
        <v>1613.5906766917294</v>
      </c>
      <c r="S2324" s="2">
        <f t="shared" si="1720"/>
        <v>18.299323308270687</v>
      </c>
      <c r="T2324" s="22">
        <f t="shared" si="1708"/>
        <v>0</v>
      </c>
      <c r="U2324" s="29">
        <f t="shared" si="1721"/>
        <v>1618.2051026702786</v>
      </c>
      <c r="V2324" s="30">
        <f t="shared" si="1722"/>
        <v>13.68489732972148</v>
      </c>
      <c r="W2324" s="31">
        <f t="shared" si="1732"/>
        <v>0</v>
      </c>
      <c r="X2324" s="35">
        <f t="shared" si="1723"/>
        <v>1617.5970666666667</v>
      </c>
      <c r="Y2324" s="30">
        <f t="shared" si="1724"/>
        <v>14.292933333333394</v>
      </c>
      <c r="Z2324" s="31">
        <f t="shared" si="1733"/>
        <v>0</v>
      </c>
      <c r="AA2324" s="29">
        <f t="shared" si="1725"/>
        <v>1618.1199776297731</v>
      </c>
      <c r="AB2324" s="30">
        <f t="shared" si="1726"/>
        <v>13.770022370227025</v>
      </c>
      <c r="AC2324" s="31">
        <f t="shared" si="1734"/>
        <v>0</v>
      </c>
      <c r="AD2324" s="32">
        <f t="shared" si="1709"/>
        <v>-1</v>
      </c>
      <c r="AE2324" s="33">
        <f t="shared" si="1710"/>
        <v>-1</v>
      </c>
      <c r="AF2324" s="33">
        <f t="shared" si="1711"/>
        <v>-1</v>
      </c>
      <c r="AG2324" s="33">
        <f t="shared" si="1712"/>
        <v>-1</v>
      </c>
      <c r="AH2324" s="38">
        <f t="shared" si="1713"/>
        <v>-1</v>
      </c>
      <c r="AI2324" s="33">
        <f t="shared" si="1714"/>
        <v>-1</v>
      </c>
      <c r="AJ2324" s="39">
        <f t="shared" si="1715"/>
        <v>-1</v>
      </c>
      <c r="AK2324" s="43">
        <f t="shared" si="1716"/>
        <v>-1</v>
      </c>
      <c r="AL2324" s="4">
        <f t="shared" si="1735"/>
        <v>13.419999999999845</v>
      </c>
      <c r="AM2324" s="4">
        <f t="shared" si="1736"/>
        <v>13.950022370226861</v>
      </c>
      <c r="AN2324" s="4">
        <f t="shared" si="1737"/>
        <v>13.419999999999845</v>
      </c>
      <c r="AO2324" s="4">
        <f t="shared" si="1738"/>
        <v>-3.9400000000000546</v>
      </c>
      <c r="AP2324" s="4">
        <f t="shared" si="1739"/>
        <v>3.4099776297730386</v>
      </c>
      <c r="AQ2324" s="4">
        <f t="shared" si="1740"/>
        <v>3.4099776297730386</v>
      </c>
      <c r="AR2324" s="4">
        <f t="shared" si="1727"/>
        <v>13.240000000000009</v>
      </c>
      <c r="AS2324">
        <f t="shared" si="1741"/>
        <v>13.419999999999845</v>
      </c>
      <c r="AT2324" s="6">
        <f t="shared" si="1742"/>
        <v>1</v>
      </c>
      <c r="AU2324" s="4">
        <f t="shared" si="1743"/>
        <v>-1.8703548877026517</v>
      </c>
      <c r="AV2324" s="4">
        <f t="shared" si="1744"/>
        <v>-4.7762148122506298</v>
      </c>
      <c r="AW2324">
        <f t="shared" si="1745"/>
        <v>1</v>
      </c>
      <c r="AX2324">
        <f t="shared" si="1746"/>
        <v>0</v>
      </c>
      <c r="AY2324">
        <f t="shared" si="1747"/>
        <v>0</v>
      </c>
      <c r="AZ2324" s="4">
        <f t="shared" si="1728"/>
        <v>-3.9100000000000006</v>
      </c>
      <c r="BA2324" s="4">
        <f t="shared" si="1748"/>
        <v>-49.985000000000163</v>
      </c>
      <c r="BB2324" s="4">
        <f t="shared" si="1729"/>
        <v>-30.913333333333433</v>
      </c>
      <c r="BC2324" s="4">
        <f t="shared" si="1730"/>
        <v>82.27200000000002</v>
      </c>
      <c r="BM2324">
        <f t="shared" si="1702"/>
        <v>1</v>
      </c>
    </row>
    <row r="2325" spans="1:65" x14ac:dyDescent="0.25">
      <c r="A2325">
        <v>190</v>
      </c>
      <c r="B2325" s="1">
        <v>41458</v>
      </c>
      <c r="C2325" s="2">
        <v>1611.48</v>
      </c>
      <c r="D2325" s="2">
        <v>1618.97</v>
      </c>
      <c r="E2325" s="2">
        <v>1604.57</v>
      </c>
      <c r="F2325" s="2">
        <v>1615.41</v>
      </c>
      <c r="G2325" s="2">
        <v>1966050000</v>
      </c>
      <c r="H2325" s="2">
        <f t="shared" si="1703"/>
        <v>14.763261797072103</v>
      </c>
      <c r="I2325" s="2">
        <f t="shared" si="1704"/>
        <v>1617.1315</v>
      </c>
      <c r="J2325" s="2">
        <f t="shared" si="1705"/>
        <v>18.006463722493478</v>
      </c>
      <c r="K2325" s="2">
        <f t="shared" si="1706"/>
        <v>-2.5999999999999091</v>
      </c>
      <c r="L2325" s="18">
        <v>0.1459</v>
      </c>
      <c r="M2325" s="19">
        <v>10.043169662867125</v>
      </c>
      <c r="N2325" s="4">
        <f t="shared" si="1717"/>
        <v>14.400000000000091</v>
      </c>
      <c r="O2325" s="4">
        <f t="shared" si="1707"/>
        <v>22.161000000000037</v>
      </c>
      <c r="P2325" s="4">
        <f t="shared" si="1718"/>
        <v>-1.8193233082706766</v>
      </c>
      <c r="Q2325" s="4">
        <f t="shared" si="1731"/>
        <v>-1.1407623839009307</v>
      </c>
      <c r="R2325" s="18">
        <f t="shared" si="1719"/>
        <v>1612.4002932330827</v>
      </c>
      <c r="S2325" s="2">
        <f t="shared" si="1720"/>
        <v>3.0097067669173612</v>
      </c>
      <c r="T2325" s="22">
        <f t="shared" si="1708"/>
        <v>1</v>
      </c>
      <c r="U2325" s="29">
        <f t="shared" si="1721"/>
        <v>1610.9768683049535</v>
      </c>
      <c r="V2325" s="30">
        <f t="shared" si="1722"/>
        <v>4.4331316950465407</v>
      </c>
      <c r="W2325" s="31">
        <f t="shared" si="1732"/>
        <v>1</v>
      </c>
      <c r="X2325" s="35">
        <f t="shared" si="1723"/>
        <v>1612.9380000000001</v>
      </c>
      <c r="Y2325" s="30">
        <f t="shared" si="1724"/>
        <v>2.47199999999998</v>
      </c>
      <c r="Z2325" s="31">
        <f t="shared" si="1733"/>
        <v>1</v>
      </c>
      <c r="AA2325" s="29">
        <f t="shared" si="1725"/>
        <v>1611.25142674226</v>
      </c>
      <c r="AB2325" s="30">
        <f t="shared" si="1726"/>
        <v>4.1585732577400449</v>
      </c>
      <c r="AC2325" s="31">
        <f t="shared" si="1734"/>
        <v>1</v>
      </c>
      <c r="AD2325" s="32">
        <f t="shared" si="1709"/>
        <v>1</v>
      </c>
      <c r="AE2325" s="33">
        <f t="shared" si="1710"/>
        <v>1</v>
      </c>
      <c r="AF2325" s="33">
        <f t="shared" si="1711"/>
        <v>1</v>
      </c>
      <c r="AG2325" s="33">
        <f t="shared" si="1712"/>
        <v>1</v>
      </c>
      <c r="AH2325" s="38">
        <f t="shared" si="1713"/>
        <v>1</v>
      </c>
      <c r="AI2325" s="33">
        <f t="shared" si="1714"/>
        <v>1</v>
      </c>
      <c r="AJ2325" s="39">
        <f t="shared" si="1715"/>
        <v>1</v>
      </c>
      <c r="AK2325" s="43">
        <f t="shared" si="1716"/>
        <v>1</v>
      </c>
      <c r="AL2325" s="4">
        <f t="shared" si="1735"/>
        <v>7.4900000000000091</v>
      </c>
      <c r="AM2325" s="4">
        <f t="shared" si="1736"/>
        <v>7.7185732577399904</v>
      </c>
      <c r="AN2325" s="4">
        <f t="shared" si="1737"/>
        <v>7.4900000000000091</v>
      </c>
      <c r="AO2325" s="4">
        <f t="shared" si="1738"/>
        <v>-6.9100000000000819</v>
      </c>
      <c r="AP2325" s="4">
        <f t="shared" si="1739"/>
        <v>6.6814267422601006</v>
      </c>
      <c r="AQ2325" s="4">
        <f t="shared" si="1740"/>
        <v>6.6814267422601006</v>
      </c>
      <c r="AR2325" s="4">
        <f t="shared" si="1727"/>
        <v>3.9300000000000637</v>
      </c>
      <c r="AS2325">
        <f t="shared" si="1741"/>
        <v>7.4900000000000091</v>
      </c>
      <c r="AT2325" s="6">
        <f t="shared" si="1742"/>
        <v>0</v>
      </c>
      <c r="AU2325" s="4">
        <f t="shared" si="1743"/>
        <v>3.5946750070177362</v>
      </c>
      <c r="AV2325" s="4">
        <f t="shared" si="1744"/>
        <v>6.4131696628670616</v>
      </c>
      <c r="AW2325">
        <f t="shared" si="1745"/>
        <v>0</v>
      </c>
      <c r="AX2325">
        <f t="shared" si="1746"/>
        <v>0</v>
      </c>
      <c r="AY2325">
        <f t="shared" si="1747"/>
        <v>0</v>
      </c>
      <c r="AZ2325" s="4">
        <f t="shared" si="1728"/>
        <v>6.94</v>
      </c>
      <c r="BA2325" s="4">
        <f t="shared" si="1748"/>
        <v>-46.075000000000159</v>
      </c>
      <c r="BB2325" s="4">
        <f t="shared" si="1729"/>
        <v>-27.003333333333433</v>
      </c>
      <c r="BC2325" s="4">
        <f t="shared" si="1730"/>
        <v>79.403999999999996</v>
      </c>
      <c r="BM2325">
        <f t="shared" si="1702"/>
        <v>1</v>
      </c>
    </row>
    <row r="2326" spans="1:65" x14ac:dyDescent="0.25">
      <c r="A2326">
        <v>189</v>
      </c>
      <c r="B2326" s="1">
        <v>41457</v>
      </c>
      <c r="C2326" s="2">
        <v>1614.29</v>
      </c>
      <c r="D2326" s="2">
        <v>1624.26</v>
      </c>
      <c r="E2326" s="2">
        <v>1606.77</v>
      </c>
      <c r="F2326" s="2">
        <v>1614.08</v>
      </c>
      <c r="G2326" s="2">
        <v>3317130000</v>
      </c>
      <c r="H2326" s="2">
        <f t="shared" si="1703"/>
        <v>21.479467301484803</v>
      </c>
      <c r="I2326" s="2">
        <f t="shared" si="1704"/>
        <v>1618.0099999999998</v>
      </c>
      <c r="J2326" s="2">
        <f t="shared" si="1705"/>
        <v>21.729938116025924</v>
      </c>
      <c r="K2326" s="2">
        <f t="shared" si="1706"/>
        <v>-0.67000000000007276</v>
      </c>
      <c r="L2326" s="18">
        <v>0.13995000000000002</v>
      </c>
      <c r="M2326" s="19">
        <v>9.6388478321893452</v>
      </c>
      <c r="N2326" s="4">
        <f t="shared" si="1717"/>
        <v>17.490000000000009</v>
      </c>
      <c r="O2326" s="4">
        <f t="shared" si="1707"/>
        <v>23.075000000000024</v>
      </c>
      <c r="P2326" s="4">
        <f t="shared" si="1718"/>
        <v>-1.6797067669172954</v>
      </c>
      <c r="Q2326" s="4">
        <f t="shared" si="1731"/>
        <v>-1.2900812693498465</v>
      </c>
      <c r="R2326" s="18">
        <f t="shared" si="1719"/>
        <v>1613.1099774436091</v>
      </c>
      <c r="S2326" s="2">
        <f t="shared" si="1720"/>
        <v>0.97002255639085888</v>
      </c>
      <c r="T2326" s="22">
        <f t="shared" si="1708"/>
        <v>1</v>
      </c>
      <c r="U2326" s="29">
        <f t="shared" si="1721"/>
        <v>1613.7060311502346</v>
      </c>
      <c r="V2326" s="30">
        <f t="shared" si="1722"/>
        <v>0.37396884976533329</v>
      </c>
      <c r="W2326" s="31">
        <f t="shared" si="1732"/>
        <v>1</v>
      </c>
      <c r="X2326" s="35">
        <f t="shared" si="1723"/>
        <v>1613.7587999999998</v>
      </c>
      <c r="Y2326" s="30">
        <f t="shared" si="1724"/>
        <v>0.32120000000008986</v>
      </c>
      <c r="Z2326" s="31">
        <f t="shared" si="1733"/>
        <v>1</v>
      </c>
      <c r="AA2326" s="29">
        <f t="shared" si="1725"/>
        <v>1613.7134187892018</v>
      </c>
      <c r="AB2326" s="30">
        <f t="shared" si="1726"/>
        <v>0.366581210798131</v>
      </c>
      <c r="AC2326" s="31">
        <f t="shared" si="1734"/>
        <v>1</v>
      </c>
      <c r="AD2326" s="32">
        <f t="shared" si="1709"/>
        <v>1</v>
      </c>
      <c r="AE2326" s="33">
        <f t="shared" si="1710"/>
        <v>1</v>
      </c>
      <c r="AF2326" s="33">
        <f t="shared" si="1711"/>
        <v>1</v>
      </c>
      <c r="AG2326" s="33">
        <f t="shared" si="1712"/>
        <v>1</v>
      </c>
      <c r="AH2326" s="38">
        <f t="shared" si="1713"/>
        <v>1</v>
      </c>
      <c r="AI2326" s="33">
        <f t="shared" si="1714"/>
        <v>1</v>
      </c>
      <c r="AJ2326" s="39">
        <f t="shared" si="1715"/>
        <v>1</v>
      </c>
      <c r="AK2326" s="43">
        <f t="shared" si="1716"/>
        <v>1</v>
      </c>
      <c r="AL2326" s="4">
        <f t="shared" si="1735"/>
        <v>9.9700000000000273</v>
      </c>
      <c r="AM2326" s="4">
        <f t="shared" si="1736"/>
        <v>10.546581210798195</v>
      </c>
      <c r="AN2326" s="4">
        <f t="shared" si="1737"/>
        <v>9.9700000000000273</v>
      </c>
      <c r="AO2326" s="4">
        <f t="shared" si="1738"/>
        <v>-7.5199999999999818</v>
      </c>
      <c r="AP2326" s="4">
        <f t="shared" si="1739"/>
        <v>6.9434187892018144</v>
      </c>
      <c r="AQ2326" s="4">
        <f t="shared" si="1740"/>
        <v>6.9434187892018144</v>
      </c>
      <c r="AR2326" s="4">
        <f t="shared" si="1727"/>
        <v>0.21000000000003638</v>
      </c>
      <c r="AS2326">
        <f t="shared" si="1741"/>
        <v>9.9700000000000273</v>
      </c>
      <c r="AT2326" s="6">
        <f t="shared" si="1742"/>
        <v>0</v>
      </c>
      <c r="AU2326" s="4">
        <f t="shared" si="1743"/>
        <v>1.3859687920301802</v>
      </c>
      <c r="AV2326" s="4">
        <f t="shared" si="1744"/>
        <v>9.7288478321893095</v>
      </c>
      <c r="AW2326">
        <f t="shared" si="1745"/>
        <v>0</v>
      </c>
      <c r="AX2326">
        <f t="shared" si="1746"/>
        <v>0</v>
      </c>
      <c r="AY2326">
        <f t="shared" si="1747"/>
        <v>0</v>
      </c>
      <c r="AZ2326" s="4">
        <f t="shared" si="1728"/>
        <v>6.94</v>
      </c>
      <c r="BA2326" s="4">
        <f t="shared" si="1748"/>
        <v>-53.015000000000157</v>
      </c>
      <c r="BB2326" s="4">
        <f t="shared" si="1729"/>
        <v>-33.943333333333435</v>
      </c>
      <c r="BC2326" s="4">
        <f t="shared" si="1730"/>
        <v>80.527999999999977</v>
      </c>
      <c r="BM2326">
        <f t="shared" ref="BM2326:BM2389" si="1749">IF(AND(AK2326=0,AJ2326=0,AI2326=0),0,1)</f>
        <v>1</v>
      </c>
    </row>
    <row r="2327" spans="1:65" x14ac:dyDescent="0.25">
      <c r="A2327">
        <v>188</v>
      </c>
      <c r="B2327" s="1">
        <v>41456</v>
      </c>
      <c r="C2327" s="2">
        <v>1609.78</v>
      </c>
      <c r="D2327" s="2">
        <v>1626.61</v>
      </c>
      <c r="E2327" s="2">
        <v>1609.78</v>
      </c>
      <c r="F2327" s="2">
        <v>1614.96</v>
      </c>
      <c r="G2327" s="2">
        <v>3104690000</v>
      </c>
      <c r="H2327" s="2">
        <f t="shared" si="1703"/>
        <v>23.879950772329671</v>
      </c>
      <c r="I2327" s="2">
        <f t="shared" si="1704"/>
        <v>1619.3320000000001</v>
      </c>
      <c r="J2327" s="2">
        <f t="shared" si="1705"/>
        <v>25.179099159296488</v>
      </c>
      <c r="K2327" s="2">
        <f t="shared" si="1706"/>
        <v>3.5</v>
      </c>
      <c r="L2327" s="18">
        <v>0.14415</v>
      </c>
      <c r="M2327" s="19">
        <v>9.8747554713306158</v>
      </c>
      <c r="N2327" s="4">
        <f t="shared" si="1717"/>
        <v>20.329999999999927</v>
      </c>
      <c r="O2327" s="4">
        <f t="shared" si="1707"/>
        <v>22.84100000000003</v>
      </c>
      <c r="P2327" s="4">
        <f t="shared" si="1718"/>
        <v>-1.85002255639098</v>
      </c>
      <c r="Q2327" s="4">
        <f t="shared" si="1731"/>
        <v>-1.4973560250391238</v>
      </c>
      <c r="R2327" s="18">
        <f t="shared" si="1719"/>
        <v>1604.1426390977442</v>
      </c>
      <c r="S2327" s="2">
        <f t="shared" si="1720"/>
        <v>10.817360902255814</v>
      </c>
      <c r="T2327" s="22">
        <f t="shared" si="1708"/>
        <v>0</v>
      </c>
      <c r="U2327" s="29">
        <f t="shared" si="1721"/>
        <v>1609.156800830825</v>
      </c>
      <c r="V2327" s="30">
        <f t="shared" si="1722"/>
        <v>5.8031991691750591</v>
      </c>
      <c r="W2327" s="31">
        <f t="shared" si="1732"/>
        <v>1</v>
      </c>
      <c r="X2327" s="35">
        <f t="shared" si="1723"/>
        <v>1611.2509333333333</v>
      </c>
      <c r="Y2327" s="30">
        <f t="shared" si="1724"/>
        <v>3.7090666666667857</v>
      </c>
      <c r="Z2327" s="31">
        <f t="shared" si="1733"/>
        <v>1</v>
      </c>
      <c r="AA2327" s="29">
        <f t="shared" si="1725"/>
        <v>1609.449979381176</v>
      </c>
      <c r="AB2327" s="30">
        <f t="shared" si="1726"/>
        <v>5.5100206188240008</v>
      </c>
      <c r="AC2327" s="31">
        <f t="shared" si="1734"/>
        <v>1</v>
      </c>
      <c r="AD2327" s="32">
        <f t="shared" si="1709"/>
        <v>1</v>
      </c>
      <c r="AE2327" s="33">
        <f t="shared" si="1710"/>
        <v>1</v>
      </c>
      <c r="AF2327" s="33">
        <f t="shared" si="1711"/>
        <v>1</v>
      </c>
      <c r="AG2327" s="33">
        <f t="shared" si="1712"/>
        <v>0</v>
      </c>
      <c r="AH2327" s="38">
        <f t="shared" si="1713"/>
        <v>1</v>
      </c>
      <c r="AI2327" s="33">
        <f t="shared" si="1714"/>
        <v>1</v>
      </c>
      <c r="AJ2327" s="39">
        <f t="shared" si="1715"/>
        <v>1</v>
      </c>
      <c r="AK2327" s="43">
        <f t="shared" si="1716"/>
        <v>1</v>
      </c>
      <c r="AL2327" s="4">
        <f t="shared" si="1735"/>
        <v>16.829999999999927</v>
      </c>
      <c r="AM2327" s="4">
        <f t="shared" si="1736"/>
        <v>17.160020618823864</v>
      </c>
      <c r="AN2327" s="4">
        <f t="shared" si="1737"/>
        <v>16.829999999999927</v>
      </c>
      <c r="AO2327" s="4">
        <f t="shared" si="1738"/>
        <v>0</v>
      </c>
      <c r="AP2327" s="4">
        <f t="shared" si="1739"/>
        <v>-0.33002061882393718</v>
      </c>
      <c r="AQ2327" s="4">
        <f t="shared" si="1740"/>
        <v>0.33002061882393718</v>
      </c>
      <c r="AR2327" s="4">
        <f t="shared" si="1727"/>
        <v>5.1800000000000637</v>
      </c>
      <c r="AS2327">
        <f t="shared" si="1741"/>
        <v>16.829999999999927</v>
      </c>
      <c r="AT2327" s="6">
        <f t="shared" si="1742"/>
        <v>1</v>
      </c>
      <c r="AU2327" s="4">
        <f t="shared" si="1743"/>
        <v>-5.5319182602090855</v>
      </c>
      <c r="AV2327" s="4">
        <f t="shared" si="1744"/>
        <v>4.994755471330552</v>
      </c>
      <c r="AW2327">
        <f t="shared" si="1745"/>
        <v>0</v>
      </c>
      <c r="AX2327">
        <f t="shared" si="1746"/>
        <v>1</v>
      </c>
      <c r="AY2327">
        <f t="shared" si="1747"/>
        <v>0</v>
      </c>
      <c r="AZ2327" s="4">
        <f t="shared" si="1728"/>
        <v>-3.9100000000000006</v>
      </c>
      <c r="BA2327" s="4">
        <f t="shared" si="1748"/>
        <v>-59.955000000000155</v>
      </c>
      <c r="BB2327" s="4">
        <f t="shared" si="1729"/>
        <v>-40.883333333333432</v>
      </c>
      <c r="BC2327" s="4">
        <f t="shared" si="1730"/>
        <v>78.723999999999975</v>
      </c>
      <c r="BM2327">
        <f t="shared" si="1749"/>
        <v>1</v>
      </c>
    </row>
    <row r="2328" spans="1:65" x14ac:dyDescent="0.25">
      <c r="A2328">
        <v>187</v>
      </c>
      <c r="B2328" s="1">
        <v>41453</v>
      </c>
      <c r="C2328" s="2">
        <v>1611.12</v>
      </c>
      <c r="D2328" s="2">
        <v>1615.94</v>
      </c>
      <c r="E2328" s="2">
        <v>1601.06</v>
      </c>
      <c r="F2328" s="2">
        <v>1606.28</v>
      </c>
      <c r="G2328" s="2">
        <v>4977190000</v>
      </c>
      <c r="H2328" s="2">
        <f t="shared" ref="H2328:H2391" si="1750">_xlfn.STDEV.S(C2328:C2337)</f>
        <v>24.840263909852311</v>
      </c>
      <c r="I2328" s="2">
        <f t="shared" ref="I2328:I2391" si="1751">AVERAGE(C2328:C2347)</f>
        <v>1620.4284999999998</v>
      </c>
      <c r="J2328" s="2">
        <f t="shared" ref="J2328:J2391" si="1752">_xlfn.STDEV.S(D2328:E2337)</f>
        <v>26.749562495192546</v>
      </c>
      <c r="K2328" s="2">
        <f t="shared" ref="K2328:K2391" si="1753">C2328-F2329</f>
        <v>-2.0800000000001546</v>
      </c>
      <c r="L2328" s="18">
        <v>0.14279999999999998</v>
      </c>
      <c r="M2328" s="19">
        <v>9.8244189041659507</v>
      </c>
      <c r="N2328" s="4">
        <f t="shared" si="1717"/>
        <v>14.880000000000109</v>
      </c>
      <c r="O2328" s="4">
        <f t="shared" ref="O2328:O2391" si="1754">AVERAGE(N2328:N2337)</f>
        <v>22.785000000000036</v>
      </c>
      <c r="P2328" s="4">
        <f t="shared" si="1718"/>
        <v>-2.1373609022556428</v>
      </c>
      <c r="Q2328" s="4">
        <f t="shared" si="1731"/>
        <v>-1.5979465876282319</v>
      </c>
      <c r="R2328" s="18">
        <f t="shared" si="1719"/>
        <v>1611.0889248120302</v>
      </c>
      <c r="S2328" s="2">
        <f t="shared" si="1720"/>
        <v>4.8089248120302273</v>
      </c>
      <c r="T2328" s="22">
        <f t="shared" ref="T2328:T2391" si="1755">IF(S2328&gt;M2329, 0, 1)</f>
        <v>1</v>
      </c>
      <c r="U2328" s="29">
        <f t="shared" si="1721"/>
        <v>1610.4942752812331</v>
      </c>
      <c r="V2328" s="30">
        <f t="shared" si="1722"/>
        <v>4.2142752812330855</v>
      </c>
      <c r="W2328" s="31">
        <f t="shared" si="1732"/>
        <v>1</v>
      </c>
      <c r="X2328" s="35">
        <f t="shared" si="1723"/>
        <v>1615.3406666666665</v>
      </c>
      <c r="Y2328" s="30">
        <f t="shared" si="1724"/>
        <v>9.0606666666665205</v>
      </c>
      <c r="Z2328" s="31">
        <f t="shared" si="1733"/>
        <v>1</v>
      </c>
      <c r="AA2328" s="29">
        <f t="shared" si="1725"/>
        <v>1611.1727700751937</v>
      </c>
      <c r="AB2328" s="30">
        <f t="shared" si="1726"/>
        <v>4.8927700751937664</v>
      </c>
      <c r="AC2328" s="31">
        <f t="shared" si="1734"/>
        <v>1</v>
      </c>
      <c r="AD2328" s="32">
        <f t="shared" ref="AD2328:AD2391" si="1756">IF(AC2328=1, 1, -1)</f>
        <v>1</v>
      </c>
      <c r="AE2328" s="33">
        <f t="shared" ref="AE2328:AE2391" si="1757">IF(AC2329=0,0,IF(0=AC2328,-1,AC2328))</f>
        <v>1</v>
      </c>
      <c r="AF2328" s="33">
        <f t="shared" ref="AF2328:AF2391" si="1758">IF(COUNTIF(AD2329:AD2332, "&lt;0")&gt;=2,0,IF(AC2328=1, 1, -1))</f>
        <v>0</v>
      </c>
      <c r="AG2328" s="33">
        <f t="shared" ref="AG2328:AG2391" si="1759">IF(COUNTIF(AD2329:AD2331, "&lt;0")&gt;=1,0,IF(AC2328=1, 1, -1))</f>
        <v>0</v>
      </c>
      <c r="AH2328" s="38">
        <f t="shared" ref="AH2328:AH2391" si="1760">IF(SUM(AC2329:AC2331)=0,0,IF(AC2328=1, 1, -1))</f>
        <v>1</v>
      </c>
      <c r="AI2328" s="33">
        <f t="shared" ref="AI2328:AI2391" si="1761">IF(COUNTIF(AD2329:AD2330, "&lt;0")&gt;=2,0,IF(AC2328=1, 1, -1))</f>
        <v>1</v>
      </c>
      <c r="AJ2328" s="39">
        <f t="shared" ref="AJ2328:AJ2391" si="1762">IF(COUNTIF(AD2329:AD2332, "&lt;0")&gt;=3,0,IF(AC2328=1, 1, -1))</f>
        <v>1</v>
      </c>
      <c r="AK2328" s="43">
        <f t="shared" ref="AK2328:AK2391" si="1763">IF(COUNTIF(AD2329:AD2331, "&lt;0")&gt;=2,0,IF(AC2328=1, 1, -1))</f>
        <v>1</v>
      </c>
      <c r="AL2328" s="4">
        <f t="shared" si="1735"/>
        <v>4.8200000000001637</v>
      </c>
      <c r="AM2328" s="4">
        <f t="shared" si="1736"/>
        <v>4.7672299248063155</v>
      </c>
      <c r="AN2328" s="4">
        <f t="shared" si="1737"/>
        <v>4.7672299248063155</v>
      </c>
      <c r="AO2328" s="4">
        <f t="shared" si="1738"/>
        <v>-10.059999999999945</v>
      </c>
      <c r="AP2328" s="4">
        <f t="shared" si="1739"/>
        <v>10.112770075193794</v>
      </c>
      <c r="AQ2328" s="4">
        <f t="shared" si="1740"/>
        <v>10.059999999999945</v>
      </c>
      <c r="AR2328" s="4">
        <f t="shared" si="1727"/>
        <v>4.8399999999999181</v>
      </c>
      <c r="AS2328">
        <f t="shared" si="1741"/>
        <v>10.059999999999945</v>
      </c>
      <c r="AT2328" s="6">
        <f t="shared" si="1742"/>
        <v>0</v>
      </c>
      <c r="AU2328" s="4">
        <f t="shared" si="1743"/>
        <v>1.3257281696133827</v>
      </c>
      <c r="AV2328" s="4">
        <f t="shared" si="1744"/>
        <v>5.2844189041660323</v>
      </c>
      <c r="AW2328">
        <f t="shared" si="1745"/>
        <v>0</v>
      </c>
      <c r="AX2328">
        <f t="shared" si="1746"/>
        <v>0</v>
      </c>
      <c r="AY2328">
        <f t="shared" si="1747"/>
        <v>0</v>
      </c>
      <c r="AZ2328" s="4">
        <f t="shared" si="1728"/>
        <v>6.94</v>
      </c>
      <c r="BA2328" s="4">
        <f t="shared" si="1748"/>
        <v>-56.045000000000151</v>
      </c>
      <c r="BB2328" s="4">
        <f t="shared" si="1729"/>
        <v>-36.973333333333429</v>
      </c>
      <c r="BC2328" s="4">
        <f t="shared" si="1730"/>
        <v>79.259999999999948</v>
      </c>
      <c r="BM2328">
        <f t="shared" si="1749"/>
        <v>1</v>
      </c>
    </row>
    <row r="2329" spans="1:65" x14ac:dyDescent="0.25">
      <c r="A2329">
        <v>186</v>
      </c>
      <c r="B2329" s="1">
        <v>41452</v>
      </c>
      <c r="C2329" s="2">
        <v>1606.44</v>
      </c>
      <c r="D2329" s="2">
        <v>1620.07</v>
      </c>
      <c r="E2329" s="2">
        <v>1606.44</v>
      </c>
      <c r="F2329" s="2">
        <v>1613.2</v>
      </c>
      <c r="G2329" s="2">
        <v>3364540000</v>
      </c>
      <c r="H2329" s="2">
        <f t="shared" si="1750"/>
        <v>26.006880286228533</v>
      </c>
      <c r="I2329" s="2">
        <f t="shared" si="1751"/>
        <v>1622.479</v>
      </c>
      <c r="J2329" s="2">
        <f t="shared" si="1752"/>
        <v>27.63172873042112</v>
      </c>
      <c r="K2329" s="2">
        <f t="shared" si="1753"/>
        <v>3.1800000000000637</v>
      </c>
      <c r="L2329" s="18">
        <v>0.14479999999999998</v>
      </c>
      <c r="M2329" s="19">
        <v>9.9006331909681116</v>
      </c>
      <c r="N2329" s="4">
        <f t="shared" si="1717"/>
        <v>16.809999999999945</v>
      </c>
      <c r="O2329" s="4">
        <f t="shared" si="1754"/>
        <v>22.981000000000016</v>
      </c>
      <c r="P2329" s="4">
        <f t="shared" si="1718"/>
        <v>-2.1110751879699281</v>
      </c>
      <c r="Q2329" s="4">
        <f t="shared" si="1731"/>
        <v>-1.6044223558121531</v>
      </c>
      <c r="R2329" s="18">
        <f t="shared" si="1719"/>
        <v>1600.7645864661654</v>
      </c>
      <c r="S2329" s="2">
        <f t="shared" si="1720"/>
        <v>12.435413533834662</v>
      </c>
      <c r="T2329" s="22">
        <f t="shared" si="1755"/>
        <v>0</v>
      </c>
      <c r="U2329" s="29">
        <f t="shared" si="1721"/>
        <v>1605.7863457664234</v>
      </c>
      <c r="V2329" s="30">
        <f t="shared" si="1722"/>
        <v>7.413654233576608</v>
      </c>
      <c r="W2329" s="31">
        <f t="shared" si="1732"/>
        <v>1</v>
      </c>
      <c r="X2329" s="35">
        <f t="shared" si="1723"/>
        <v>1610.5854666666667</v>
      </c>
      <c r="Y2329" s="30">
        <f t="shared" si="1724"/>
        <v>2.6145333333333838</v>
      </c>
      <c r="Z2329" s="31">
        <f t="shared" si="1733"/>
        <v>1</v>
      </c>
      <c r="AA2329" s="29">
        <f t="shared" si="1725"/>
        <v>1606.4582226924576</v>
      </c>
      <c r="AB2329" s="30">
        <f t="shared" si="1726"/>
        <v>6.7417773075424066</v>
      </c>
      <c r="AC2329" s="31">
        <f t="shared" si="1734"/>
        <v>1</v>
      </c>
      <c r="AD2329" s="32">
        <f t="shared" si="1756"/>
        <v>1</v>
      </c>
      <c r="AE2329" s="33">
        <f t="shared" si="1757"/>
        <v>0</v>
      </c>
      <c r="AF2329" s="33">
        <f t="shared" si="1758"/>
        <v>0</v>
      </c>
      <c r="AG2329" s="33">
        <f t="shared" si="1759"/>
        <v>0</v>
      </c>
      <c r="AH2329" s="38">
        <f t="shared" si="1760"/>
        <v>1</v>
      </c>
      <c r="AI2329" s="33">
        <f t="shared" si="1761"/>
        <v>1</v>
      </c>
      <c r="AJ2329" s="39">
        <f t="shared" si="1762"/>
        <v>1</v>
      </c>
      <c r="AK2329" s="43">
        <f t="shared" si="1763"/>
        <v>0</v>
      </c>
      <c r="AL2329" s="4">
        <f t="shared" si="1735"/>
        <v>13.629999999999882</v>
      </c>
      <c r="AM2329" s="4">
        <f t="shared" si="1736"/>
        <v>13.611777307542297</v>
      </c>
      <c r="AN2329" s="4">
        <f t="shared" si="1737"/>
        <v>13.611777307542297</v>
      </c>
      <c r="AO2329" s="4">
        <f t="shared" si="1738"/>
        <v>0</v>
      </c>
      <c r="AP2329" s="4">
        <f t="shared" si="1739"/>
        <v>1.8222692457584344E-2</v>
      </c>
      <c r="AQ2329" s="4">
        <f t="shared" si="1740"/>
        <v>0</v>
      </c>
      <c r="AR2329" s="4">
        <f t="shared" si="1727"/>
        <v>6.7599999999999909</v>
      </c>
      <c r="AS2329">
        <f t="shared" si="1741"/>
        <v>13.611777307542297</v>
      </c>
      <c r="AT2329" s="6">
        <f t="shared" si="1742"/>
        <v>1</v>
      </c>
      <c r="AU2329" s="4">
        <f t="shared" si="1743"/>
        <v>-1.7656551084413046</v>
      </c>
      <c r="AV2329" s="4">
        <f t="shared" si="1744"/>
        <v>3.4406331909681205</v>
      </c>
      <c r="AW2329">
        <f t="shared" si="1745"/>
        <v>0</v>
      </c>
      <c r="AX2329">
        <f t="shared" si="1746"/>
        <v>1</v>
      </c>
      <c r="AY2329">
        <f t="shared" si="1747"/>
        <v>0</v>
      </c>
      <c r="AZ2329" s="4">
        <f t="shared" si="1728"/>
        <v>-3.9100000000000006</v>
      </c>
      <c r="BA2329" s="4">
        <f t="shared" si="1748"/>
        <v>-62.985000000000149</v>
      </c>
      <c r="BB2329" s="4">
        <f t="shared" si="1729"/>
        <v>-43.913333333333426</v>
      </c>
      <c r="BC2329" s="4">
        <f t="shared" si="1730"/>
        <v>77.388000000000005</v>
      </c>
      <c r="BM2329">
        <f t="shared" si="1749"/>
        <v>1</v>
      </c>
    </row>
    <row r="2330" spans="1:65" x14ac:dyDescent="0.25">
      <c r="A2330">
        <v>185</v>
      </c>
      <c r="B2330" s="1">
        <v>41451</v>
      </c>
      <c r="C2330" s="2">
        <v>1592.27</v>
      </c>
      <c r="D2330" s="2">
        <v>1606.83</v>
      </c>
      <c r="E2330" s="2">
        <v>1592.27</v>
      </c>
      <c r="F2330" s="2">
        <v>1603.26</v>
      </c>
      <c r="G2330" s="2">
        <v>3558340000</v>
      </c>
      <c r="H2330" s="2">
        <f t="shared" si="1750"/>
        <v>25.894651721499908</v>
      </c>
      <c r="I2330" s="2">
        <f t="shared" si="1751"/>
        <v>1624.614</v>
      </c>
      <c r="J2330" s="2">
        <f t="shared" si="1752"/>
        <v>28.218785060012046</v>
      </c>
      <c r="K2330" s="2">
        <f t="shared" si="1753"/>
        <v>4.2400000000000091</v>
      </c>
      <c r="L2330" s="18">
        <v>0.15210000000000001</v>
      </c>
      <c r="M2330" s="19">
        <v>10.300975825305212</v>
      </c>
      <c r="N2330" s="4">
        <f t="shared" si="1717"/>
        <v>18.799999999999955</v>
      </c>
      <c r="O2330" s="4">
        <f t="shared" si="1754"/>
        <v>24.418000000000028</v>
      </c>
      <c r="P2330" s="4">
        <f t="shared" si="1718"/>
        <v>-2.4954135338345909</v>
      </c>
      <c r="Q2330" s="4">
        <f t="shared" si="1731"/>
        <v>-1.6760364963503644</v>
      </c>
      <c r="R2330" s="18">
        <f t="shared" si="1719"/>
        <v>1585.4555939849624</v>
      </c>
      <c r="S2330" s="2">
        <f t="shared" si="1720"/>
        <v>17.804406015037557</v>
      </c>
      <c r="T2330" s="22">
        <f t="shared" si="1755"/>
        <v>0</v>
      </c>
      <c r="U2330" s="29">
        <f t="shared" si="1721"/>
        <v>1591.5844728711379</v>
      </c>
      <c r="V2330" s="30">
        <f t="shared" si="1722"/>
        <v>11.675527128862086</v>
      </c>
      <c r="W2330" s="31">
        <f t="shared" si="1732"/>
        <v>0</v>
      </c>
      <c r="X2330" s="35">
        <f t="shared" si="1723"/>
        <v>1588.4266666666665</v>
      </c>
      <c r="Y2330" s="30">
        <f t="shared" si="1724"/>
        <v>14.833333333333485</v>
      </c>
      <c r="Z2330" s="31">
        <f t="shared" si="1733"/>
        <v>0</v>
      </c>
      <c r="AA2330" s="29">
        <f t="shared" si="1725"/>
        <v>1591.1423800025118</v>
      </c>
      <c r="AB2330" s="30">
        <f t="shared" si="1726"/>
        <v>12.117619997488191</v>
      </c>
      <c r="AC2330" s="31">
        <f t="shared" si="1734"/>
        <v>0</v>
      </c>
      <c r="AD2330" s="32">
        <f t="shared" si="1756"/>
        <v>-1</v>
      </c>
      <c r="AE2330" s="33">
        <f t="shared" si="1757"/>
        <v>-1</v>
      </c>
      <c r="AF2330" s="33">
        <f t="shared" si="1758"/>
        <v>0</v>
      </c>
      <c r="AG2330" s="33">
        <f t="shared" si="1759"/>
        <v>0</v>
      </c>
      <c r="AH2330" s="38">
        <f t="shared" si="1760"/>
        <v>-1</v>
      </c>
      <c r="AI2330" s="33">
        <f t="shared" si="1761"/>
        <v>-1</v>
      </c>
      <c r="AJ2330" s="39">
        <f t="shared" si="1762"/>
        <v>-1</v>
      </c>
      <c r="AK2330" s="43">
        <f t="shared" si="1763"/>
        <v>-1</v>
      </c>
      <c r="AL2330" s="4">
        <f t="shared" si="1735"/>
        <v>14.559999999999945</v>
      </c>
      <c r="AM2330" s="4">
        <f t="shared" si="1736"/>
        <v>15.687619997488127</v>
      </c>
      <c r="AN2330" s="4">
        <f t="shared" si="1737"/>
        <v>14.559999999999945</v>
      </c>
      <c r="AO2330" s="4">
        <f t="shared" si="1738"/>
        <v>0</v>
      </c>
      <c r="AP2330" s="4">
        <f t="shared" si="1739"/>
        <v>-1.127619997488182</v>
      </c>
      <c r="AQ2330" s="4">
        <f t="shared" si="1740"/>
        <v>1.127619997488182</v>
      </c>
      <c r="AR2330" s="4">
        <f t="shared" si="1727"/>
        <v>10.990000000000009</v>
      </c>
      <c r="AS2330">
        <f t="shared" si="1741"/>
        <v>14.559999999999945</v>
      </c>
      <c r="AT2330" s="6">
        <f t="shared" si="1742"/>
        <v>1</v>
      </c>
      <c r="AU2330" s="4">
        <f t="shared" si="1743"/>
        <v>-1.3980302354553871</v>
      </c>
      <c r="AV2330" s="4">
        <f t="shared" si="1744"/>
        <v>-0.38902417469479716</v>
      </c>
      <c r="AW2330">
        <f t="shared" si="1745"/>
        <v>1</v>
      </c>
      <c r="AX2330">
        <f t="shared" si="1746"/>
        <v>0</v>
      </c>
      <c r="AY2330">
        <f t="shared" si="1747"/>
        <v>0</v>
      </c>
      <c r="AZ2330" s="4">
        <f t="shared" si="1728"/>
        <v>-3.9100000000000006</v>
      </c>
      <c r="BA2330" s="4">
        <f t="shared" si="1748"/>
        <v>-59.075000000000145</v>
      </c>
      <c r="BB2330" s="4">
        <f t="shared" si="1729"/>
        <v>-41.306666666666757</v>
      </c>
      <c r="BC2330" s="4">
        <f t="shared" si="1730"/>
        <v>71.719999999999985</v>
      </c>
      <c r="BM2330">
        <f t="shared" si="1749"/>
        <v>1</v>
      </c>
    </row>
    <row r="2331" spans="1:65" x14ac:dyDescent="0.25">
      <c r="A2331">
        <v>184</v>
      </c>
      <c r="B2331" s="1">
        <v>41450</v>
      </c>
      <c r="C2331" s="2">
        <v>1577.52</v>
      </c>
      <c r="D2331" s="2">
        <v>1593.79</v>
      </c>
      <c r="E2331" s="2">
        <v>1577.09</v>
      </c>
      <c r="F2331" s="2">
        <v>1588.03</v>
      </c>
      <c r="G2331" s="2">
        <v>3761170000</v>
      </c>
      <c r="H2331" s="2">
        <f t="shared" si="1750"/>
        <v>25.081869414645585</v>
      </c>
      <c r="I2331" s="2">
        <f t="shared" si="1751"/>
        <v>1627.8290000000002</v>
      </c>
      <c r="J2331" s="2">
        <f t="shared" si="1752"/>
        <v>28.199313616133526</v>
      </c>
      <c r="K2331" s="2">
        <f t="shared" si="1753"/>
        <v>4.4300000000000637</v>
      </c>
      <c r="L2331" s="18">
        <v>0.1706</v>
      </c>
      <c r="M2331" s="19">
        <v>11.445191099603965</v>
      </c>
      <c r="N2331" s="4">
        <f t="shared" si="1717"/>
        <v>20.700000000000045</v>
      </c>
      <c r="O2331" s="4">
        <f t="shared" si="1754"/>
        <v>25.217000000000031</v>
      </c>
      <c r="P2331" s="4">
        <f t="shared" si="1718"/>
        <v>-2.5744060150375958</v>
      </c>
      <c r="Q2331" s="4">
        <f t="shared" si="1731"/>
        <v>-1.7577618688771659</v>
      </c>
      <c r="R2331" s="18">
        <f t="shared" si="1719"/>
        <v>1570.5777518796992</v>
      </c>
      <c r="S2331" s="2">
        <f t="shared" si="1720"/>
        <v>17.452248120300737</v>
      </c>
      <c r="T2331" s="22">
        <f t="shared" si="1755"/>
        <v>0</v>
      </c>
      <c r="U2331" s="29">
        <f t="shared" si="1721"/>
        <v>1576.8601483322661</v>
      </c>
      <c r="V2331" s="30">
        <f t="shared" si="1722"/>
        <v>11.169851667733838</v>
      </c>
      <c r="W2331" s="31">
        <f t="shared" si="1732"/>
        <v>1</v>
      </c>
      <c r="X2331" s="35">
        <f t="shared" si="1723"/>
        <v>1577.866</v>
      </c>
      <c r="Y2331" s="30">
        <f t="shared" si="1724"/>
        <v>10.163999999999987</v>
      </c>
      <c r="Z2331" s="31">
        <f t="shared" si="1733"/>
        <v>1</v>
      </c>
      <c r="AA2331" s="29">
        <f t="shared" si="1725"/>
        <v>1577.0009675657489</v>
      </c>
      <c r="AB2331" s="30">
        <f t="shared" si="1726"/>
        <v>11.029032434251121</v>
      </c>
      <c r="AC2331" s="31">
        <f t="shared" si="1734"/>
        <v>1</v>
      </c>
      <c r="AD2331" s="32">
        <f t="shared" si="1756"/>
        <v>1</v>
      </c>
      <c r="AE2331" s="33">
        <f t="shared" si="1757"/>
        <v>0</v>
      </c>
      <c r="AF2331" s="33">
        <f t="shared" si="1758"/>
        <v>0</v>
      </c>
      <c r="AG2331" s="33">
        <f t="shared" si="1759"/>
        <v>0</v>
      </c>
      <c r="AH2331" s="38">
        <f t="shared" si="1760"/>
        <v>1</v>
      </c>
      <c r="AI2331" s="33">
        <f t="shared" si="1761"/>
        <v>1</v>
      </c>
      <c r="AJ2331" s="39">
        <f t="shared" si="1762"/>
        <v>0</v>
      </c>
      <c r="AK2331" s="43">
        <f t="shared" si="1763"/>
        <v>0</v>
      </c>
      <c r="AL2331" s="4">
        <f t="shared" si="1735"/>
        <v>16.269999999999982</v>
      </c>
      <c r="AM2331" s="4">
        <f t="shared" si="1736"/>
        <v>16.789032434251112</v>
      </c>
      <c r="AN2331" s="4">
        <f t="shared" si="1737"/>
        <v>16.269999999999982</v>
      </c>
      <c r="AO2331" s="4">
        <f t="shared" si="1738"/>
        <v>-0.43000000000006366</v>
      </c>
      <c r="AP2331" s="4">
        <f t="shared" si="1739"/>
        <v>-8.9032434251066661E-2</v>
      </c>
      <c r="AQ2331" s="4">
        <f t="shared" si="1740"/>
        <v>8.9032434251066661E-2</v>
      </c>
      <c r="AR2331" s="4">
        <f t="shared" si="1727"/>
        <v>10.509999999999991</v>
      </c>
      <c r="AS2331">
        <f t="shared" si="1741"/>
        <v>16.269999999999982</v>
      </c>
      <c r="AT2331" s="6">
        <f t="shared" si="1742"/>
        <v>1</v>
      </c>
      <c r="AU2331" s="4">
        <f t="shared" si="1743"/>
        <v>-0.64618103380706948</v>
      </c>
      <c r="AV2331" s="4">
        <f t="shared" si="1744"/>
        <v>1.2351910996039746</v>
      </c>
      <c r="AW2331">
        <f t="shared" si="1745"/>
        <v>0</v>
      </c>
      <c r="AX2331">
        <f t="shared" si="1746"/>
        <v>1</v>
      </c>
      <c r="AY2331">
        <f t="shared" si="1747"/>
        <v>0</v>
      </c>
      <c r="AZ2331" s="4">
        <f t="shared" si="1728"/>
        <v>-3.9100000000000006</v>
      </c>
      <c r="BA2331" s="4">
        <f t="shared" si="1748"/>
        <v>-55.165000000000141</v>
      </c>
      <c r="BB2331" s="4">
        <f t="shared" si="1729"/>
        <v>-37.396666666666754</v>
      </c>
      <c r="BC2331" s="4">
        <f t="shared" si="1730"/>
        <v>65.819999999999979</v>
      </c>
      <c r="BM2331">
        <f t="shared" si="1749"/>
        <v>1</v>
      </c>
    </row>
    <row r="2332" spans="1:65" x14ac:dyDescent="0.25">
      <c r="A2332">
        <v>183</v>
      </c>
      <c r="B2332" s="1">
        <v>41449</v>
      </c>
      <c r="C2332" s="2">
        <v>1588.77</v>
      </c>
      <c r="D2332" s="2">
        <v>1588.77</v>
      </c>
      <c r="E2332" s="2">
        <v>1560.33</v>
      </c>
      <c r="F2332" s="2">
        <v>1573.09</v>
      </c>
      <c r="G2332" s="2">
        <v>4733660000</v>
      </c>
      <c r="H2332" s="2">
        <f t="shared" si="1750"/>
        <v>21.300219612848039</v>
      </c>
      <c r="I2332" s="2">
        <f t="shared" si="1751"/>
        <v>1631.5844999999999</v>
      </c>
      <c r="J2332" s="2">
        <f t="shared" si="1752"/>
        <v>26.476500578715793</v>
      </c>
      <c r="K2332" s="2">
        <f t="shared" si="1753"/>
        <v>-3.6600000000000819</v>
      </c>
      <c r="L2332" s="18">
        <v>0.20005000000000001</v>
      </c>
      <c r="M2332" s="19">
        <v>13.585929535819925</v>
      </c>
      <c r="N2332" s="4">
        <f t="shared" si="1717"/>
        <v>32.100000000000136</v>
      </c>
      <c r="O2332" s="4">
        <f t="shared" si="1754"/>
        <v>25.136000000000013</v>
      </c>
      <c r="P2332" s="4">
        <f t="shared" si="1718"/>
        <v>-2.5122481203007525</v>
      </c>
      <c r="Q2332" s="4">
        <f t="shared" si="1731"/>
        <v>-1.6919273531637458</v>
      </c>
      <c r="R2332" s="18">
        <f t="shared" si="1719"/>
        <v>1590.4735488721806</v>
      </c>
      <c r="S2332" s="2">
        <f t="shared" si="1720"/>
        <v>17.383548872180654</v>
      </c>
      <c r="T2332" s="22">
        <f t="shared" si="1755"/>
        <v>0</v>
      </c>
      <c r="U2332" s="29">
        <f t="shared" si="1721"/>
        <v>1588.1950219884727</v>
      </c>
      <c r="V2332" s="30">
        <f t="shared" si="1722"/>
        <v>15.105021988472799</v>
      </c>
      <c r="W2332" s="31">
        <f t="shared" si="1732"/>
        <v>0</v>
      </c>
      <c r="X2332" s="35">
        <f t="shared" si="1723"/>
        <v>1577.7259999999997</v>
      </c>
      <c r="Y2332" s="30">
        <f t="shared" si="1724"/>
        <v>4.6359999999997399</v>
      </c>
      <c r="Z2332" s="31">
        <f t="shared" si="1733"/>
        <v>1</v>
      </c>
      <c r="AA2332" s="29">
        <f t="shared" si="1725"/>
        <v>1586.7293589100866</v>
      </c>
      <c r="AB2332" s="30">
        <f t="shared" si="1726"/>
        <v>13.639358910086685</v>
      </c>
      <c r="AC2332" s="31">
        <f t="shared" si="1734"/>
        <v>0</v>
      </c>
      <c r="AD2332" s="32">
        <f t="shared" si="1756"/>
        <v>-1</v>
      </c>
      <c r="AE2332" s="33">
        <f t="shared" si="1757"/>
        <v>-1</v>
      </c>
      <c r="AF2332" s="33">
        <f t="shared" si="1758"/>
        <v>0</v>
      </c>
      <c r="AG2332" s="33">
        <f t="shared" si="1759"/>
        <v>0</v>
      </c>
      <c r="AH2332" s="38">
        <f t="shared" si="1760"/>
        <v>-1</v>
      </c>
      <c r="AI2332" s="33">
        <f t="shared" si="1761"/>
        <v>-1</v>
      </c>
      <c r="AJ2332" s="39">
        <f t="shared" si="1762"/>
        <v>0</v>
      </c>
      <c r="AK2332" s="43">
        <f t="shared" si="1763"/>
        <v>0</v>
      </c>
      <c r="AL2332" s="4">
        <f t="shared" si="1735"/>
        <v>0</v>
      </c>
      <c r="AM2332" s="4">
        <f t="shared" si="1736"/>
        <v>2.0406410899133789</v>
      </c>
      <c r="AN2332" s="4">
        <f t="shared" si="1737"/>
        <v>0</v>
      </c>
      <c r="AO2332" s="4">
        <f t="shared" si="1738"/>
        <v>-28.440000000000055</v>
      </c>
      <c r="AP2332" s="4">
        <f t="shared" si="1739"/>
        <v>26.399358910086676</v>
      </c>
      <c r="AQ2332" s="4">
        <f t="shared" si="1740"/>
        <v>26.399358910086676</v>
      </c>
      <c r="AR2332" s="4">
        <f t="shared" si="1727"/>
        <v>15.680000000000064</v>
      </c>
      <c r="AS2332">
        <f t="shared" si="1741"/>
        <v>26.399358910086676</v>
      </c>
      <c r="AT2332" s="6">
        <f t="shared" si="1742"/>
        <v>1</v>
      </c>
      <c r="AU2332" s="4">
        <f t="shared" si="1743"/>
        <v>-12.078984163923709</v>
      </c>
      <c r="AV2332" s="4">
        <f t="shared" si="1744"/>
        <v>-1.7940704641801382</v>
      </c>
      <c r="AW2332">
        <f t="shared" si="1745"/>
        <v>1</v>
      </c>
      <c r="AX2332">
        <f t="shared" si="1746"/>
        <v>0</v>
      </c>
      <c r="AY2332">
        <f t="shared" si="1747"/>
        <v>0</v>
      </c>
      <c r="AZ2332" s="4">
        <f t="shared" si="1728"/>
        <v>-3.9100000000000006</v>
      </c>
      <c r="BA2332" s="4">
        <f t="shared" si="1748"/>
        <v>-51.255000000000138</v>
      </c>
      <c r="BB2332" s="4">
        <f t="shared" si="1729"/>
        <v>-36.093333333333419</v>
      </c>
      <c r="BC2332" s="4">
        <f t="shared" si="1730"/>
        <v>70.319999999999979</v>
      </c>
      <c r="BM2332">
        <f t="shared" si="1749"/>
        <v>1</v>
      </c>
    </row>
    <row r="2333" spans="1:65" x14ac:dyDescent="0.25">
      <c r="A2333">
        <v>182</v>
      </c>
      <c r="B2333" s="1">
        <v>41446</v>
      </c>
      <c r="C2333" s="2">
        <v>1588.62</v>
      </c>
      <c r="D2333" s="2">
        <v>1599.19</v>
      </c>
      <c r="E2333" s="2">
        <v>1577.7</v>
      </c>
      <c r="F2333" s="2">
        <v>1592.43</v>
      </c>
      <c r="G2333" s="2">
        <v>5797280000</v>
      </c>
      <c r="H2333" s="2">
        <f t="shared" si="1750"/>
        <v>18.108681772993759</v>
      </c>
      <c r="I2333" s="2">
        <f t="shared" si="1751"/>
        <v>1634.4794999999999</v>
      </c>
      <c r="J2333" s="2">
        <f t="shared" si="1752"/>
        <v>21.597660813883973</v>
      </c>
      <c r="K2333" s="2">
        <f t="shared" si="1753"/>
        <v>0.42999999999983629</v>
      </c>
      <c r="L2333" s="18">
        <v>0.18385000000000001</v>
      </c>
      <c r="M2333" s="19">
        <v>12.452499779272147</v>
      </c>
      <c r="N2333" s="4">
        <f t="shared" si="1717"/>
        <v>21.490000000000009</v>
      </c>
      <c r="O2333" s="4">
        <f t="shared" si="1754"/>
        <v>22.869000000000007</v>
      </c>
      <c r="P2333" s="4">
        <f t="shared" si="1718"/>
        <v>-1.9564511278195467</v>
      </c>
      <c r="Q2333" s="4">
        <f t="shared" si="1731"/>
        <v>-1.4743025936599405</v>
      </c>
      <c r="R2333" s="18">
        <f t="shared" si="1719"/>
        <v>1586.5860300751881</v>
      </c>
      <c r="S2333" s="2">
        <f t="shared" si="1720"/>
        <v>5.8439699248119723</v>
      </c>
      <c r="T2333" s="22">
        <f t="shared" si="1755"/>
        <v>1</v>
      </c>
      <c r="U2333" s="29">
        <f t="shared" si="1721"/>
        <v>1588.1371353431757</v>
      </c>
      <c r="V2333" s="30">
        <f t="shared" si="1722"/>
        <v>4.2928646568243494</v>
      </c>
      <c r="W2333" s="31">
        <f t="shared" si="1732"/>
        <v>1</v>
      </c>
      <c r="X2333" s="35">
        <f t="shared" si="1723"/>
        <v>1581.2355999999991</v>
      </c>
      <c r="Y2333" s="30">
        <f t="shared" si="1724"/>
        <v>11.194400000000996</v>
      </c>
      <c r="Z2333" s="31">
        <f t="shared" si="1733"/>
        <v>1</v>
      </c>
      <c r="AA2333" s="29">
        <f t="shared" si="1725"/>
        <v>1587.1709203951309</v>
      </c>
      <c r="AB2333" s="30">
        <f t="shared" si="1726"/>
        <v>5.2590796048691573</v>
      </c>
      <c r="AC2333" s="31">
        <f t="shared" si="1734"/>
        <v>1</v>
      </c>
      <c r="AD2333" s="32">
        <f t="shared" si="1756"/>
        <v>1</v>
      </c>
      <c r="AE2333" s="33">
        <f t="shared" si="1757"/>
        <v>0</v>
      </c>
      <c r="AF2333" s="33">
        <f t="shared" si="1758"/>
        <v>0</v>
      </c>
      <c r="AG2333" s="33">
        <f t="shared" si="1759"/>
        <v>0</v>
      </c>
      <c r="AH2333" s="38">
        <f t="shared" si="1760"/>
        <v>0</v>
      </c>
      <c r="AI2333" s="33">
        <f t="shared" si="1761"/>
        <v>0</v>
      </c>
      <c r="AJ2333" s="39">
        <f t="shared" si="1762"/>
        <v>0</v>
      </c>
      <c r="AK2333" s="43">
        <f t="shared" si="1763"/>
        <v>0</v>
      </c>
      <c r="AL2333" s="4">
        <f t="shared" si="1735"/>
        <v>10.570000000000164</v>
      </c>
      <c r="AM2333" s="4">
        <f t="shared" si="1736"/>
        <v>12.019079604869148</v>
      </c>
      <c r="AN2333" s="4">
        <f t="shared" si="1737"/>
        <v>10.570000000000164</v>
      </c>
      <c r="AO2333" s="4">
        <f t="shared" si="1738"/>
        <v>-10.919999999999845</v>
      </c>
      <c r="AP2333" s="4">
        <f t="shared" si="1739"/>
        <v>9.4709203951308609</v>
      </c>
      <c r="AQ2333" s="4">
        <f t="shared" si="1740"/>
        <v>9.4709203951308609</v>
      </c>
      <c r="AR2333" s="4">
        <f t="shared" si="1727"/>
        <v>3.8100000000001728</v>
      </c>
      <c r="AS2333">
        <f t="shared" si="1741"/>
        <v>10.570000000000164</v>
      </c>
      <c r="AT2333" s="6">
        <f t="shared" si="1742"/>
        <v>0</v>
      </c>
      <c r="AU2333" s="4">
        <f t="shared" si="1743"/>
        <v>5.4718489214252877</v>
      </c>
      <c r="AV2333" s="4">
        <f t="shared" si="1744"/>
        <v>8.9424997792719747</v>
      </c>
      <c r="AW2333">
        <f t="shared" si="1745"/>
        <v>0</v>
      </c>
      <c r="AX2333">
        <f t="shared" si="1746"/>
        <v>0</v>
      </c>
      <c r="AY2333">
        <f t="shared" si="1747"/>
        <v>0</v>
      </c>
      <c r="AZ2333" s="4">
        <f t="shared" si="1728"/>
        <v>6.94</v>
      </c>
      <c r="BA2333" s="4">
        <f t="shared" si="1748"/>
        <v>-47.345000000000134</v>
      </c>
      <c r="BB2333" s="4">
        <f t="shared" si="1729"/>
        <v>-34.790000000000084</v>
      </c>
      <c r="BC2333" s="4">
        <f t="shared" si="1730"/>
        <v>70.259999999999948</v>
      </c>
      <c r="BM2333">
        <f t="shared" si="1749"/>
        <v>0</v>
      </c>
    </row>
    <row r="2334" spans="1:65" x14ac:dyDescent="0.25">
      <c r="A2334">
        <v>181</v>
      </c>
      <c r="B2334" s="1">
        <v>41445</v>
      </c>
      <c r="C2334" s="2">
        <v>1624.62</v>
      </c>
      <c r="D2334" s="2">
        <v>1624.62</v>
      </c>
      <c r="E2334" s="2">
        <v>1584.32</v>
      </c>
      <c r="F2334" s="2">
        <v>1588.19</v>
      </c>
      <c r="G2334" s="2">
        <v>4858850000</v>
      </c>
      <c r="H2334" s="2">
        <f t="shared" si="1750"/>
        <v>11.320843362773118</v>
      </c>
      <c r="I2334" s="2">
        <f t="shared" si="1751"/>
        <v>1637.6295</v>
      </c>
      <c r="J2334" s="2">
        <f t="shared" si="1752"/>
        <v>16.927374092995382</v>
      </c>
      <c r="K2334" s="2">
        <f t="shared" si="1753"/>
        <v>-4.3100000000001728</v>
      </c>
      <c r="L2334" s="18">
        <v>0.20079999999999998</v>
      </c>
      <c r="M2334" s="19">
        <v>13.949433844717786</v>
      </c>
      <c r="N2334" s="4">
        <f t="shared" si="1717"/>
        <v>44.610000000000127</v>
      </c>
      <c r="O2334" s="4">
        <f t="shared" si="1754"/>
        <v>22.904000000000018</v>
      </c>
      <c r="P2334" s="4">
        <f t="shared" si="1718"/>
        <v>-1.6039699248120285</v>
      </c>
      <c r="Q2334" s="4">
        <f t="shared" si="1731"/>
        <v>-1.2381145046771098</v>
      </c>
      <c r="R2334" s="18">
        <f t="shared" si="1719"/>
        <v>1627.7636541353384</v>
      </c>
      <c r="S2334" s="2">
        <f t="shared" si="1720"/>
        <v>39.573654135338302</v>
      </c>
      <c r="T2334" s="22">
        <f t="shared" si="1755"/>
        <v>0</v>
      </c>
      <c r="U2334" s="29">
        <f t="shared" si="1721"/>
        <v>1624.2262192668857</v>
      </c>
      <c r="V2334" s="30">
        <f t="shared" si="1722"/>
        <v>36.03621926688561</v>
      </c>
      <c r="W2334" s="31">
        <f t="shared" si="1732"/>
        <v>0</v>
      </c>
      <c r="X2334" s="35">
        <f t="shared" si="1723"/>
        <v>1629.0439999999996</v>
      </c>
      <c r="Y2334" s="30">
        <f t="shared" si="1724"/>
        <v>40.853999999999587</v>
      </c>
      <c r="Z2334" s="31">
        <f t="shared" si="1733"/>
        <v>0</v>
      </c>
      <c r="AA2334" s="29">
        <f t="shared" si="1725"/>
        <v>1624.9007085695216</v>
      </c>
      <c r="AB2334" s="30">
        <f t="shared" si="1726"/>
        <v>36.710708569521557</v>
      </c>
      <c r="AC2334" s="31">
        <f t="shared" si="1734"/>
        <v>0</v>
      </c>
      <c r="AD2334" s="32">
        <f t="shared" si="1756"/>
        <v>-1</v>
      </c>
      <c r="AE2334" s="33">
        <f t="shared" si="1757"/>
        <v>0</v>
      </c>
      <c r="AF2334" s="33">
        <f t="shared" si="1758"/>
        <v>0</v>
      </c>
      <c r="AG2334" s="33">
        <f t="shared" si="1759"/>
        <v>0</v>
      </c>
      <c r="AH2334" s="38">
        <f t="shared" si="1760"/>
        <v>-1</v>
      </c>
      <c r="AI2334" s="33">
        <f t="shared" si="1761"/>
        <v>0</v>
      </c>
      <c r="AJ2334" s="39">
        <f t="shared" si="1762"/>
        <v>-1</v>
      </c>
      <c r="AK2334" s="43">
        <f t="shared" si="1763"/>
        <v>0</v>
      </c>
      <c r="AL2334" s="4">
        <f t="shared" si="1735"/>
        <v>0</v>
      </c>
      <c r="AM2334" s="4">
        <f t="shared" si="1736"/>
        <v>-0.28070856952172107</v>
      </c>
      <c r="AN2334" s="4">
        <f t="shared" si="1737"/>
        <v>0.28070856952172107</v>
      </c>
      <c r="AO2334" s="4">
        <f t="shared" si="1738"/>
        <v>-40.299999999999955</v>
      </c>
      <c r="AP2334" s="4">
        <f t="shared" si="1739"/>
        <v>40.580708569521676</v>
      </c>
      <c r="AQ2334" s="4">
        <f t="shared" si="1740"/>
        <v>40.299999999999955</v>
      </c>
      <c r="AR2334" s="4">
        <f t="shared" si="1727"/>
        <v>36.429999999999836</v>
      </c>
      <c r="AS2334">
        <f t="shared" si="1741"/>
        <v>40.299999999999955</v>
      </c>
      <c r="AT2334" s="6">
        <f t="shared" si="1742"/>
        <v>1</v>
      </c>
      <c r="AU2334" s="4">
        <f t="shared" si="1743"/>
        <v>-27.467727901244746</v>
      </c>
      <c r="AV2334" s="4">
        <f t="shared" si="1744"/>
        <v>-22.180566155282047</v>
      </c>
      <c r="AW2334">
        <f t="shared" si="1745"/>
        <v>1</v>
      </c>
      <c r="AX2334">
        <f t="shared" si="1746"/>
        <v>0</v>
      </c>
      <c r="AY2334">
        <f t="shared" si="1747"/>
        <v>0</v>
      </c>
      <c r="AZ2334" s="4">
        <f t="shared" si="1728"/>
        <v>-3.9100000000000006</v>
      </c>
      <c r="BA2334" s="4">
        <f t="shared" si="1748"/>
        <v>-54.285000000000132</v>
      </c>
      <c r="BB2334" s="4">
        <f t="shared" si="1729"/>
        <v>-34.790000000000084</v>
      </c>
      <c r="BC2334" s="4">
        <f t="shared" si="1730"/>
        <v>84.65999999999994</v>
      </c>
      <c r="BM2334">
        <f t="shared" si="1749"/>
        <v>1</v>
      </c>
    </row>
    <row r="2335" spans="1:65" x14ac:dyDescent="0.25">
      <c r="A2335">
        <v>180</v>
      </c>
      <c r="B2335" s="1">
        <v>41444</v>
      </c>
      <c r="C2335" s="2">
        <v>1651.83</v>
      </c>
      <c r="D2335" s="2">
        <v>1652.45</v>
      </c>
      <c r="E2335" s="2">
        <v>1628.91</v>
      </c>
      <c r="F2335" s="2">
        <v>1628.93</v>
      </c>
      <c r="G2335" s="2">
        <v>3545060000</v>
      </c>
      <c r="H2335" s="2">
        <f t="shared" si="1750"/>
        <v>13.462885442743847</v>
      </c>
      <c r="I2335" s="2">
        <f t="shared" si="1751"/>
        <v>1639.8679999999999</v>
      </c>
      <c r="J2335" s="2">
        <f t="shared" si="1752"/>
        <v>15.106470650893813</v>
      </c>
      <c r="K2335" s="2">
        <f t="shared" si="1753"/>
        <v>1.999999999998181E-2</v>
      </c>
      <c r="L2335" s="18">
        <v>0.15839999999999999</v>
      </c>
      <c r="M2335" s="19">
        <v>11.158497477178443</v>
      </c>
      <c r="N2335" s="4">
        <f t="shared" si="1717"/>
        <v>23.539999999999964</v>
      </c>
      <c r="O2335" s="4">
        <f t="shared" si="1754"/>
        <v>20.875999999999998</v>
      </c>
      <c r="P2335" s="4">
        <f t="shared" si="1718"/>
        <v>-1.166345864661652</v>
      </c>
      <c r="Q2335" s="4">
        <f t="shared" si="1731"/>
        <v>-1.0096941874721346</v>
      </c>
      <c r="R2335" s="18">
        <f t="shared" si="1719"/>
        <v>1650.3417218045113</v>
      </c>
      <c r="S2335" s="2">
        <f t="shared" si="1720"/>
        <v>21.411721804511217</v>
      </c>
      <c r="T2335" s="22">
        <f t="shared" si="1755"/>
        <v>0</v>
      </c>
      <c r="U2335" s="29">
        <f t="shared" si="1721"/>
        <v>1651.4542152544025</v>
      </c>
      <c r="V2335" s="30">
        <f t="shared" si="1722"/>
        <v>22.524215254402407</v>
      </c>
      <c r="W2335" s="31">
        <f t="shared" si="1732"/>
        <v>0</v>
      </c>
      <c r="X2335" s="35">
        <f t="shared" si="1723"/>
        <v>1654.3082666666664</v>
      </c>
      <c r="Y2335" s="30">
        <f t="shared" si="1724"/>
        <v>25.378266666666377</v>
      </c>
      <c r="Z2335" s="31">
        <f t="shared" si="1733"/>
        <v>0</v>
      </c>
      <c r="AA2335" s="29">
        <f t="shared" si="1725"/>
        <v>1651.8537824521193</v>
      </c>
      <c r="AB2335" s="30">
        <f t="shared" si="1726"/>
        <v>22.923782452119212</v>
      </c>
      <c r="AC2335" s="31">
        <f t="shared" si="1734"/>
        <v>0</v>
      </c>
      <c r="AD2335" s="32">
        <f t="shared" si="1756"/>
        <v>-1</v>
      </c>
      <c r="AE2335" s="33">
        <f t="shared" si="1757"/>
        <v>0</v>
      </c>
      <c r="AF2335" s="33">
        <f t="shared" si="1758"/>
        <v>0</v>
      </c>
      <c r="AG2335" s="33">
        <f t="shared" si="1759"/>
        <v>0</v>
      </c>
      <c r="AH2335" s="38">
        <f t="shared" si="1760"/>
        <v>-1</v>
      </c>
      <c r="AI2335" s="33">
        <f t="shared" si="1761"/>
        <v>-1</v>
      </c>
      <c r="AJ2335" s="39">
        <f t="shared" si="1762"/>
        <v>-1</v>
      </c>
      <c r="AK2335" s="43">
        <f t="shared" si="1763"/>
        <v>-1</v>
      </c>
      <c r="AL2335" s="4">
        <f t="shared" si="1735"/>
        <v>0.62000000000011823</v>
      </c>
      <c r="AM2335" s="4">
        <f t="shared" si="1736"/>
        <v>0.59621754788076942</v>
      </c>
      <c r="AN2335" s="4">
        <f t="shared" si="1737"/>
        <v>0.59621754788076942</v>
      </c>
      <c r="AO2335" s="4">
        <f t="shared" si="1738"/>
        <v>-22.919999999999845</v>
      </c>
      <c r="AP2335" s="4">
        <f t="shared" si="1739"/>
        <v>22.943782452119194</v>
      </c>
      <c r="AQ2335" s="4">
        <f t="shared" si="1740"/>
        <v>22.919999999999845</v>
      </c>
      <c r="AR2335" s="4">
        <f t="shared" si="1727"/>
        <v>22.899999999999864</v>
      </c>
      <c r="AS2335">
        <f t="shared" si="1741"/>
        <v>22.919999999999845</v>
      </c>
      <c r="AT2335" s="6">
        <f t="shared" si="1742"/>
        <v>1</v>
      </c>
      <c r="AU2335" s="4">
        <f t="shared" si="1743"/>
        <v>-10.769728130106861</v>
      </c>
      <c r="AV2335" s="4">
        <f t="shared" si="1744"/>
        <v>-11.44150252282142</v>
      </c>
      <c r="AW2335">
        <f t="shared" si="1745"/>
        <v>1</v>
      </c>
      <c r="AX2335">
        <f t="shared" si="1746"/>
        <v>0</v>
      </c>
      <c r="AY2335">
        <f t="shared" si="1747"/>
        <v>0</v>
      </c>
      <c r="AZ2335" s="4">
        <f t="shared" si="1728"/>
        <v>-3.9100000000000006</v>
      </c>
      <c r="BA2335" s="4">
        <f t="shared" si="1748"/>
        <v>-50.375000000000128</v>
      </c>
      <c r="BB2335" s="4">
        <f t="shared" si="1729"/>
        <v>-33.48666666666675</v>
      </c>
      <c r="BC2335" s="4">
        <f t="shared" si="1730"/>
        <v>95.543999999999954</v>
      </c>
      <c r="BM2335">
        <f t="shared" si="1749"/>
        <v>1</v>
      </c>
    </row>
    <row r="2336" spans="1:65" x14ac:dyDescent="0.25">
      <c r="A2336">
        <v>179</v>
      </c>
      <c r="B2336" s="1">
        <v>41443</v>
      </c>
      <c r="C2336" s="2">
        <v>1639.77</v>
      </c>
      <c r="D2336" s="2">
        <v>1654.19</v>
      </c>
      <c r="E2336" s="2">
        <v>1639.77</v>
      </c>
      <c r="F2336" s="2">
        <v>1651.81</v>
      </c>
      <c r="G2336" s="2">
        <v>3120980000</v>
      </c>
      <c r="H2336" s="2">
        <f t="shared" si="1750"/>
        <v>11.471881759812177</v>
      </c>
      <c r="I2336" s="2">
        <f t="shared" si="1751"/>
        <v>1640.5864999999999</v>
      </c>
      <c r="J2336" s="2">
        <f t="shared" si="1752"/>
        <v>15.388401057460898</v>
      </c>
      <c r="K2336" s="2">
        <f t="shared" si="1753"/>
        <v>0.73000000000001819</v>
      </c>
      <c r="L2336" s="18">
        <v>0.15115000000000001</v>
      </c>
      <c r="M2336" s="19">
        <v>10.565453799906944</v>
      </c>
      <c r="N2336" s="4">
        <f t="shared" si="1717"/>
        <v>15.150000000000091</v>
      </c>
      <c r="O2336" s="4">
        <f t="shared" si="1754"/>
        <v>20.951000000000022</v>
      </c>
      <c r="P2336" s="4">
        <f t="shared" si="1718"/>
        <v>-1.4682781954887218</v>
      </c>
      <c r="Q2336" s="4">
        <f t="shared" si="1731"/>
        <v>-0.96355062973695838</v>
      </c>
      <c r="R2336" s="18">
        <f t="shared" si="1719"/>
        <v>1637.010022556391</v>
      </c>
      <c r="S2336" s="2">
        <f t="shared" si="1720"/>
        <v>14.799977443608896</v>
      </c>
      <c r="T2336" s="22">
        <f t="shared" si="1755"/>
        <v>0</v>
      </c>
      <c r="U2336" s="29">
        <f t="shared" si="1721"/>
        <v>1639.3918614744168</v>
      </c>
      <c r="V2336" s="30">
        <f t="shared" si="1722"/>
        <v>12.418138525583117</v>
      </c>
      <c r="W2336" s="31">
        <f t="shared" si="1732"/>
        <v>0</v>
      </c>
      <c r="X2336" s="35">
        <f t="shared" si="1723"/>
        <v>1638.0300000000002</v>
      </c>
      <c r="Y2336" s="30">
        <f t="shared" si="1724"/>
        <v>13.779999999999745</v>
      </c>
      <c r="Z2336" s="31">
        <f t="shared" si="1733"/>
        <v>0</v>
      </c>
      <c r="AA2336" s="29">
        <f t="shared" si="1725"/>
        <v>1639.2012008679985</v>
      </c>
      <c r="AB2336" s="30">
        <f t="shared" si="1726"/>
        <v>12.608799132001423</v>
      </c>
      <c r="AC2336" s="31">
        <f t="shared" si="1734"/>
        <v>0</v>
      </c>
      <c r="AD2336" s="32">
        <f t="shared" si="1756"/>
        <v>-1</v>
      </c>
      <c r="AE2336" s="33">
        <f t="shared" si="1757"/>
        <v>-1</v>
      </c>
      <c r="AF2336" s="33">
        <f t="shared" si="1758"/>
        <v>0</v>
      </c>
      <c r="AG2336" s="33">
        <f t="shared" si="1759"/>
        <v>0</v>
      </c>
      <c r="AH2336" s="38">
        <f t="shared" si="1760"/>
        <v>-1</v>
      </c>
      <c r="AI2336" s="33">
        <f t="shared" si="1761"/>
        <v>-1</v>
      </c>
      <c r="AJ2336" s="39">
        <f t="shared" si="1762"/>
        <v>-1</v>
      </c>
      <c r="AK2336" s="43">
        <f t="shared" si="1763"/>
        <v>-1</v>
      </c>
      <c r="AL2336" s="4">
        <f t="shared" si="1735"/>
        <v>14.420000000000073</v>
      </c>
      <c r="AM2336" s="4">
        <f t="shared" si="1736"/>
        <v>14.988799132001532</v>
      </c>
      <c r="AN2336" s="4">
        <f t="shared" si="1737"/>
        <v>14.420000000000073</v>
      </c>
      <c r="AO2336" s="4">
        <f t="shared" si="1738"/>
        <v>0</v>
      </c>
      <c r="AP2336" s="4">
        <f t="shared" si="1739"/>
        <v>-0.56879913200145893</v>
      </c>
      <c r="AQ2336" s="4">
        <f t="shared" si="1740"/>
        <v>0.56879913200145893</v>
      </c>
      <c r="AR2336" s="4">
        <f t="shared" si="1727"/>
        <v>12.039999999999964</v>
      </c>
      <c r="AS2336">
        <f t="shared" si="1741"/>
        <v>14.420000000000073</v>
      </c>
      <c r="AT2336" s="6">
        <f t="shared" si="1742"/>
        <v>1</v>
      </c>
      <c r="AU2336" s="4">
        <f t="shared" si="1743"/>
        <v>-2.7559025263524841</v>
      </c>
      <c r="AV2336" s="4">
        <f t="shared" si="1744"/>
        <v>-1.1745462000930196</v>
      </c>
      <c r="AW2336">
        <f t="shared" si="1745"/>
        <v>1</v>
      </c>
      <c r="AX2336">
        <f t="shared" si="1746"/>
        <v>0</v>
      </c>
      <c r="AY2336">
        <f t="shared" si="1747"/>
        <v>0</v>
      </c>
      <c r="AZ2336" s="4">
        <f t="shared" si="1728"/>
        <v>-3.9100000000000006</v>
      </c>
      <c r="BA2336" s="4">
        <f t="shared" si="1748"/>
        <v>-46.465000000000124</v>
      </c>
      <c r="BB2336" s="4">
        <f t="shared" si="1729"/>
        <v>-29.57666666666675</v>
      </c>
      <c r="BC2336" s="4">
        <f t="shared" si="1730"/>
        <v>90.719999999999985</v>
      </c>
      <c r="BM2336">
        <f t="shared" si="1749"/>
        <v>1</v>
      </c>
    </row>
    <row r="2337" spans="1:65" x14ac:dyDescent="0.25">
      <c r="A2337">
        <v>178</v>
      </c>
      <c r="B2337" s="1">
        <v>41442</v>
      </c>
      <c r="C2337" s="2">
        <v>1630.64</v>
      </c>
      <c r="D2337" s="2">
        <v>1646.5</v>
      </c>
      <c r="E2337" s="2">
        <v>1630.34</v>
      </c>
      <c r="F2337" s="2">
        <v>1639.04</v>
      </c>
      <c r="G2337" s="2">
        <v>3137080000</v>
      </c>
      <c r="H2337" s="2">
        <f t="shared" si="1750"/>
        <v>11.5710174334172</v>
      </c>
      <c r="I2337" s="2">
        <f t="shared" si="1751"/>
        <v>1641.8834999999999</v>
      </c>
      <c r="J2337" s="2">
        <f t="shared" si="1752"/>
        <v>14.737269832138638</v>
      </c>
      <c r="K2337" s="2">
        <f t="shared" si="1753"/>
        <v>3.9100000000000819</v>
      </c>
      <c r="L2337" s="18">
        <v>0.1462</v>
      </c>
      <c r="M2337" s="19">
        <v>10.14269345534573</v>
      </c>
      <c r="N2337" s="4">
        <f t="shared" si="1717"/>
        <v>19.769999999999982</v>
      </c>
      <c r="O2337" s="4">
        <f t="shared" si="1754"/>
        <v>21.727000000000022</v>
      </c>
      <c r="P2337" s="4">
        <f t="shared" si="1718"/>
        <v>-2.0299774436090212</v>
      </c>
      <c r="Q2337" s="4">
        <f t="shared" si="1731"/>
        <v>-0.96958596303392197</v>
      </c>
      <c r="R2337" s="18">
        <f t="shared" si="1719"/>
        <v>1624.3448721804511</v>
      </c>
      <c r="S2337" s="2">
        <f t="shared" si="1720"/>
        <v>14.695127819548816</v>
      </c>
      <c r="T2337" s="22">
        <f t="shared" si="1755"/>
        <v>0</v>
      </c>
      <c r="U2337" s="29">
        <f t="shared" si="1721"/>
        <v>1630.296815515351</v>
      </c>
      <c r="V2337" s="30">
        <f t="shared" si="1722"/>
        <v>8.7431844846489639</v>
      </c>
      <c r="W2337" s="31">
        <f t="shared" si="1732"/>
        <v>1</v>
      </c>
      <c r="X2337" s="35">
        <f t="shared" si="1723"/>
        <v>1637.9369333333334</v>
      </c>
      <c r="Y2337" s="30">
        <f t="shared" si="1724"/>
        <v>1.1030666666665638</v>
      </c>
      <c r="Z2337" s="31">
        <f t="shared" si="1733"/>
        <v>1</v>
      </c>
      <c r="AA2337" s="29">
        <f t="shared" si="1725"/>
        <v>1631.3664320098685</v>
      </c>
      <c r="AB2337" s="30">
        <f t="shared" si="1726"/>
        <v>7.6735679901314597</v>
      </c>
      <c r="AC2337" s="31">
        <f t="shared" si="1734"/>
        <v>1</v>
      </c>
      <c r="AD2337" s="32">
        <f t="shared" si="1756"/>
        <v>1</v>
      </c>
      <c r="AE2337" s="33">
        <f t="shared" si="1757"/>
        <v>1</v>
      </c>
      <c r="AF2337" s="33">
        <f t="shared" si="1758"/>
        <v>0</v>
      </c>
      <c r="AG2337" s="33">
        <f t="shared" si="1759"/>
        <v>0</v>
      </c>
      <c r="AH2337" s="38">
        <f t="shared" si="1760"/>
        <v>1</v>
      </c>
      <c r="AI2337" s="33">
        <f t="shared" si="1761"/>
        <v>1</v>
      </c>
      <c r="AJ2337" s="39">
        <f t="shared" si="1762"/>
        <v>0</v>
      </c>
      <c r="AK2337" s="43">
        <f t="shared" si="1763"/>
        <v>0</v>
      </c>
      <c r="AL2337" s="4">
        <f t="shared" si="1735"/>
        <v>15.8599999999999</v>
      </c>
      <c r="AM2337" s="4">
        <f t="shared" si="1736"/>
        <v>15.133567990131496</v>
      </c>
      <c r="AN2337" s="4">
        <f t="shared" si="1737"/>
        <v>15.133567990131496</v>
      </c>
      <c r="AO2337" s="4">
        <f t="shared" si="1738"/>
        <v>-0.3000000000001819</v>
      </c>
      <c r="AP2337" s="4">
        <f t="shared" si="1739"/>
        <v>1.0264320098685857</v>
      </c>
      <c r="AQ2337" s="4">
        <f t="shared" si="1740"/>
        <v>0.3000000000001819</v>
      </c>
      <c r="AR2337" s="4">
        <f t="shared" si="1727"/>
        <v>8.3999999999998636</v>
      </c>
      <c r="AS2337">
        <f t="shared" si="1741"/>
        <v>15.133567990131496</v>
      </c>
      <c r="AT2337" s="6">
        <f t="shared" si="1742"/>
        <v>1</v>
      </c>
      <c r="AU2337" s="4">
        <f t="shared" si="1743"/>
        <v>-3.6692719758713661</v>
      </c>
      <c r="AV2337" s="4">
        <f t="shared" si="1744"/>
        <v>2.0426934553458667</v>
      </c>
      <c r="AW2337">
        <f t="shared" si="1745"/>
        <v>0</v>
      </c>
      <c r="AX2337">
        <f t="shared" si="1746"/>
        <v>1</v>
      </c>
      <c r="AY2337">
        <f t="shared" si="1747"/>
        <v>0</v>
      </c>
      <c r="AZ2337" s="4">
        <f t="shared" si="1728"/>
        <v>-3.9100000000000006</v>
      </c>
      <c r="BA2337" s="4">
        <f t="shared" si="1748"/>
        <v>-42.555000000000121</v>
      </c>
      <c r="BB2337" s="4">
        <f t="shared" si="1729"/>
        <v>-25.66666666666675</v>
      </c>
      <c r="BC2337" s="4">
        <f t="shared" si="1730"/>
        <v>87.068000000000026</v>
      </c>
      <c r="BM2337">
        <f t="shared" si="1749"/>
        <v>1</v>
      </c>
    </row>
    <row r="2338" spans="1:65" x14ac:dyDescent="0.25">
      <c r="A2338">
        <v>177</v>
      </c>
      <c r="B2338" s="1">
        <v>41439</v>
      </c>
      <c r="C2338" s="2">
        <v>1635.52</v>
      </c>
      <c r="D2338" s="2">
        <v>1640.8</v>
      </c>
      <c r="E2338" s="2">
        <v>1623.96</v>
      </c>
      <c r="F2338" s="2">
        <v>1626.73</v>
      </c>
      <c r="G2338" s="2">
        <v>2939400000</v>
      </c>
      <c r="H2338" s="2">
        <f t="shared" si="1750"/>
        <v>11.586742471942292</v>
      </c>
      <c r="I2338" s="2">
        <f t="shared" si="1751"/>
        <v>1642.9739999999997</v>
      </c>
      <c r="J2338" s="2">
        <f t="shared" si="1752"/>
        <v>14.485196108986237</v>
      </c>
      <c r="K2338" s="2">
        <f t="shared" si="1753"/>
        <v>-0.83999999999991815</v>
      </c>
      <c r="L2338" s="18">
        <v>0.14285</v>
      </c>
      <c r="M2338" s="19">
        <v>9.9689530558783748</v>
      </c>
      <c r="N2338" s="4">
        <f t="shared" si="1717"/>
        <v>16.839999999999918</v>
      </c>
      <c r="O2338" s="4">
        <f t="shared" si="1754"/>
        <v>21.520000000000028</v>
      </c>
      <c r="P2338" s="4">
        <f t="shared" si="1718"/>
        <v>-2.3851278195488703</v>
      </c>
      <c r="Q2338" s="4">
        <f t="shared" si="1731"/>
        <v>-0.87996021704903227</v>
      </c>
      <c r="R2338" s="18">
        <f t="shared" si="1719"/>
        <v>1634.0996992481203</v>
      </c>
      <c r="S2338" s="2">
        <f t="shared" si="1720"/>
        <v>7.3696992481202415</v>
      </c>
      <c r="T2338" s="22">
        <f t="shared" si="1755"/>
        <v>1</v>
      </c>
      <c r="U2338" s="29">
        <f t="shared" si="1721"/>
        <v>1635.260238538551</v>
      </c>
      <c r="V2338" s="30">
        <f t="shared" si="1722"/>
        <v>8.5302385385509751</v>
      </c>
      <c r="W2338" s="31">
        <f t="shared" si="1732"/>
        <v>1</v>
      </c>
      <c r="X2338" s="35">
        <f t="shared" si="1723"/>
        <v>1629.4412000000002</v>
      </c>
      <c r="Y2338" s="30">
        <f t="shared" si="1724"/>
        <v>2.7112000000001899</v>
      </c>
      <c r="Z2338" s="31">
        <f t="shared" si="1733"/>
        <v>1</v>
      </c>
      <c r="AA2338" s="29">
        <f t="shared" si="1725"/>
        <v>1634.4455731431538</v>
      </c>
      <c r="AB2338" s="30">
        <f t="shared" si="1726"/>
        <v>7.7155731431537333</v>
      </c>
      <c r="AC2338" s="31">
        <f t="shared" si="1734"/>
        <v>1</v>
      </c>
      <c r="AD2338" s="32">
        <f t="shared" si="1756"/>
        <v>1</v>
      </c>
      <c r="AE2338" s="33">
        <f t="shared" si="1757"/>
        <v>0</v>
      </c>
      <c r="AF2338" s="33">
        <f t="shared" si="1758"/>
        <v>0</v>
      </c>
      <c r="AG2338" s="33">
        <f t="shared" si="1759"/>
        <v>0</v>
      </c>
      <c r="AH2338" s="38">
        <f t="shared" si="1760"/>
        <v>0</v>
      </c>
      <c r="AI2338" s="33">
        <f t="shared" si="1761"/>
        <v>0</v>
      </c>
      <c r="AJ2338" s="39">
        <f t="shared" si="1762"/>
        <v>0</v>
      </c>
      <c r="AK2338" s="43">
        <f t="shared" si="1763"/>
        <v>0</v>
      </c>
      <c r="AL2338" s="4">
        <f t="shared" si="1735"/>
        <v>5.2799999999999727</v>
      </c>
      <c r="AM2338" s="4">
        <f t="shared" si="1736"/>
        <v>6.354426856846203</v>
      </c>
      <c r="AN2338" s="4">
        <f t="shared" si="1737"/>
        <v>5.2799999999999727</v>
      </c>
      <c r="AO2338" s="4">
        <f t="shared" si="1738"/>
        <v>-11.559999999999945</v>
      </c>
      <c r="AP2338" s="4">
        <f t="shared" si="1739"/>
        <v>10.485573143153715</v>
      </c>
      <c r="AQ2338" s="4">
        <f t="shared" si="1740"/>
        <v>10.485573143153715</v>
      </c>
      <c r="AR2338" s="4">
        <f t="shared" si="1727"/>
        <v>8.7899999999999636</v>
      </c>
      <c r="AS2338">
        <f t="shared" si="1741"/>
        <v>10.485573143153715</v>
      </c>
      <c r="AT2338" s="6">
        <f t="shared" si="1742"/>
        <v>0</v>
      </c>
      <c r="AU2338" s="4">
        <f t="shared" si="1743"/>
        <v>0.13947905555235351</v>
      </c>
      <c r="AV2338" s="4">
        <f t="shared" si="1744"/>
        <v>1.4789530558784112</v>
      </c>
      <c r="AW2338">
        <f t="shared" si="1745"/>
        <v>0</v>
      </c>
      <c r="AX2338">
        <f t="shared" si="1746"/>
        <v>0</v>
      </c>
      <c r="AY2338">
        <f t="shared" si="1747"/>
        <v>0</v>
      </c>
      <c r="AZ2338" s="4">
        <f t="shared" si="1728"/>
        <v>6.94</v>
      </c>
      <c r="BA2338" s="4">
        <f t="shared" si="1748"/>
        <v>-38.645000000000117</v>
      </c>
      <c r="BB2338" s="4">
        <f t="shared" si="1729"/>
        <v>-24.363333333333415</v>
      </c>
      <c r="BC2338" s="4">
        <f t="shared" si="1730"/>
        <v>89.019999999999982</v>
      </c>
      <c r="BM2338">
        <f t="shared" si="1749"/>
        <v>0</v>
      </c>
    </row>
    <row r="2339" spans="1:65" x14ac:dyDescent="0.25">
      <c r="A2339">
        <v>176</v>
      </c>
      <c r="B2339" s="1">
        <v>41438</v>
      </c>
      <c r="C2339" s="2">
        <v>1612.15</v>
      </c>
      <c r="D2339" s="2">
        <v>1639.25</v>
      </c>
      <c r="E2339" s="2">
        <v>1608.07</v>
      </c>
      <c r="F2339" s="2">
        <v>1636.36</v>
      </c>
      <c r="G2339" s="2">
        <v>3378620000</v>
      </c>
      <c r="H2339" s="2">
        <f t="shared" si="1750"/>
        <v>13.54013113345332</v>
      </c>
      <c r="I2339" s="2">
        <f t="shared" si="1751"/>
        <v>1644.1015</v>
      </c>
      <c r="J2339" s="2">
        <f t="shared" si="1752"/>
        <v>15.750578694464753</v>
      </c>
      <c r="K2339" s="2">
        <f t="shared" si="1753"/>
        <v>-0.36999999999989086</v>
      </c>
      <c r="L2339" s="18">
        <v>0.13435</v>
      </c>
      <c r="M2339" s="19">
        <v>9.2391758249617997</v>
      </c>
      <c r="N2339" s="4">
        <f t="shared" si="1717"/>
        <v>31.180000000000064</v>
      </c>
      <c r="O2339" s="4">
        <f t="shared" si="1754"/>
        <v>22.661000000000037</v>
      </c>
      <c r="P2339" s="4">
        <f t="shared" si="1718"/>
        <v>-2.2603007518796985</v>
      </c>
      <c r="Q2339" s="4">
        <f t="shared" si="1731"/>
        <v>-0.66605502935637484</v>
      </c>
      <c r="R2339" s="18">
        <f t="shared" si="1719"/>
        <v>1610.1494586466165</v>
      </c>
      <c r="S2339" s="2">
        <f t="shared" si="1720"/>
        <v>26.210541353383405</v>
      </c>
      <c r="T2339" s="22">
        <f t="shared" si="1755"/>
        <v>0</v>
      </c>
      <c r="U2339" s="29">
        <f t="shared" si="1721"/>
        <v>1611.9310813017214</v>
      </c>
      <c r="V2339" s="30">
        <f t="shared" si="1722"/>
        <v>24.428918698278494</v>
      </c>
      <c r="W2339" s="31">
        <f t="shared" si="1732"/>
        <v>0</v>
      </c>
      <c r="X2339" s="35">
        <f t="shared" si="1723"/>
        <v>1609.9564</v>
      </c>
      <c r="Y2339" s="30">
        <f t="shared" si="1724"/>
        <v>26.403599999999869</v>
      </c>
      <c r="Z2339" s="31">
        <f t="shared" si="1733"/>
        <v>0</v>
      </c>
      <c r="AA2339" s="29">
        <f t="shared" si="1725"/>
        <v>1611.6546259194804</v>
      </c>
      <c r="AB2339" s="30">
        <f t="shared" si="1726"/>
        <v>24.705374080519505</v>
      </c>
      <c r="AC2339" s="31">
        <f t="shared" si="1734"/>
        <v>0</v>
      </c>
      <c r="AD2339" s="32">
        <f t="shared" si="1756"/>
        <v>-1</v>
      </c>
      <c r="AE2339" s="33">
        <f t="shared" si="1757"/>
        <v>0</v>
      </c>
      <c r="AF2339" s="33">
        <f t="shared" si="1758"/>
        <v>0</v>
      </c>
      <c r="AG2339" s="33">
        <f t="shared" si="1759"/>
        <v>0</v>
      </c>
      <c r="AH2339" s="38">
        <f t="shared" si="1760"/>
        <v>-1</v>
      </c>
      <c r="AI2339" s="33">
        <f t="shared" si="1761"/>
        <v>0</v>
      </c>
      <c r="AJ2339" s="39">
        <f t="shared" si="1762"/>
        <v>0</v>
      </c>
      <c r="AK2339" s="43">
        <f t="shared" si="1763"/>
        <v>0</v>
      </c>
      <c r="AL2339" s="4">
        <f t="shared" si="1735"/>
        <v>27.099999999999909</v>
      </c>
      <c r="AM2339" s="4">
        <f t="shared" si="1736"/>
        <v>27.595374080519605</v>
      </c>
      <c r="AN2339" s="4">
        <f t="shared" si="1737"/>
        <v>27.099999999999909</v>
      </c>
      <c r="AO2339" s="4">
        <f t="shared" si="1738"/>
        <v>-4.0800000000001546</v>
      </c>
      <c r="AP2339" s="4">
        <f t="shared" si="1739"/>
        <v>3.5846259194804588</v>
      </c>
      <c r="AQ2339" s="4">
        <f t="shared" si="1740"/>
        <v>3.5846259194804588</v>
      </c>
      <c r="AR2339" s="4">
        <f t="shared" si="1727"/>
        <v>24.209999999999809</v>
      </c>
      <c r="AS2339">
        <f t="shared" si="1741"/>
        <v>27.099999999999909</v>
      </c>
      <c r="AT2339" s="6">
        <f t="shared" si="1742"/>
        <v>1</v>
      </c>
      <c r="AU2339" s="4">
        <f t="shared" si="1743"/>
        <v>-14.024600266119799</v>
      </c>
      <c r="AV2339" s="4">
        <f t="shared" si="1744"/>
        <v>-14.670824175038009</v>
      </c>
      <c r="AW2339">
        <f t="shared" si="1745"/>
        <v>1</v>
      </c>
      <c r="AX2339">
        <f t="shared" si="1746"/>
        <v>0</v>
      </c>
      <c r="AY2339">
        <f t="shared" si="1747"/>
        <v>0</v>
      </c>
      <c r="AZ2339" s="4">
        <f t="shared" si="1728"/>
        <v>-3.9100000000000006</v>
      </c>
      <c r="BA2339" s="4">
        <f t="shared" si="1748"/>
        <v>-45.585000000000115</v>
      </c>
      <c r="BB2339" s="4">
        <f t="shared" si="1729"/>
        <v>-24.363333333333415</v>
      </c>
      <c r="BC2339" s="4">
        <f t="shared" si="1730"/>
        <v>79.672000000000025</v>
      </c>
      <c r="BM2339">
        <f t="shared" si="1749"/>
        <v>0</v>
      </c>
    </row>
    <row r="2340" spans="1:65" x14ac:dyDescent="0.25">
      <c r="A2340">
        <v>175</v>
      </c>
      <c r="B2340" s="1">
        <v>41437</v>
      </c>
      <c r="C2340" s="2">
        <v>1629.94</v>
      </c>
      <c r="D2340" s="2">
        <v>1637.71</v>
      </c>
      <c r="E2340" s="2">
        <v>1610.92</v>
      </c>
      <c r="F2340" s="2">
        <v>1612.52</v>
      </c>
      <c r="G2340" s="2">
        <v>3202550000</v>
      </c>
      <c r="H2340" s="2">
        <f t="shared" si="1750"/>
        <v>12.738579242251166</v>
      </c>
      <c r="I2340" s="2">
        <f t="shared" si="1751"/>
        <v>1645.9505000000001</v>
      </c>
      <c r="J2340" s="2">
        <f t="shared" si="1752"/>
        <v>16.751981901601361</v>
      </c>
      <c r="K2340" s="2">
        <f t="shared" si="1753"/>
        <v>3.8099999999999454</v>
      </c>
      <c r="L2340" s="18">
        <v>0.16394999999999998</v>
      </c>
      <c r="M2340" s="19">
        <v>11.369912812069661</v>
      </c>
      <c r="N2340" s="4">
        <f t="shared" si="1717"/>
        <v>26.789999999999964</v>
      </c>
      <c r="O2340" s="4">
        <f t="shared" si="1754"/>
        <v>20.898000000000046</v>
      </c>
      <c r="P2340" s="4">
        <f t="shared" si="1718"/>
        <v>-2.3705413533834556</v>
      </c>
      <c r="Q2340" s="4">
        <f t="shared" si="1731"/>
        <v>-0.5613299955864498</v>
      </c>
      <c r="R2340" s="18">
        <f t="shared" si="1719"/>
        <v>1624.1799248120301</v>
      </c>
      <c r="S2340" s="2">
        <f t="shared" si="1720"/>
        <v>11.659924812030113</v>
      </c>
      <c r="T2340" s="22">
        <f t="shared" si="1755"/>
        <v>0</v>
      </c>
      <c r="U2340" s="29">
        <f t="shared" si="1721"/>
        <v>1629.8355355208334</v>
      </c>
      <c r="V2340" s="30">
        <f t="shared" si="1722"/>
        <v>17.315535520833464</v>
      </c>
      <c r="W2340" s="31">
        <f t="shared" si="1732"/>
        <v>0</v>
      </c>
      <c r="X2340" s="35">
        <f t="shared" si="1723"/>
        <v>1628.3227999999999</v>
      </c>
      <c r="Y2340" s="30">
        <f t="shared" si="1724"/>
        <v>15.802799999999934</v>
      </c>
      <c r="Z2340" s="31">
        <f t="shared" si="1733"/>
        <v>0</v>
      </c>
      <c r="AA2340" s="29">
        <f t="shared" si="1725"/>
        <v>1629.6237525479169</v>
      </c>
      <c r="AB2340" s="30">
        <f t="shared" si="1726"/>
        <v>17.103752547916883</v>
      </c>
      <c r="AC2340" s="31">
        <f t="shared" si="1734"/>
        <v>0</v>
      </c>
      <c r="AD2340" s="32">
        <f t="shared" si="1756"/>
        <v>-1</v>
      </c>
      <c r="AE2340" s="33">
        <f t="shared" si="1757"/>
        <v>0</v>
      </c>
      <c r="AF2340" s="33">
        <f t="shared" si="1758"/>
        <v>0</v>
      </c>
      <c r="AG2340" s="33">
        <f t="shared" si="1759"/>
        <v>0</v>
      </c>
      <c r="AH2340" s="38">
        <f t="shared" si="1760"/>
        <v>-1</v>
      </c>
      <c r="AI2340" s="33">
        <f t="shared" si="1761"/>
        <v>-1</v>
      </c>
      <c r="AJ2340" s="39">
        <f t="shared" si="1762"/>
        <v>0</v>
      </c>
      <c r="AK2340" s="43">
        <f t="shared" si="1763"/>
        <v>0</v>
      </c>
      <c r="AL2340" s="4">
        <f t="shared" si="1735"/>
        <v>7.7699999999999818</v>
      </c>
      <c r="AM2340" s="4">
        <f t="shared" si="1736"/>
        <v>8.0862474520831711</v>
      </c>
      <c r="AN2340" s="4">
        <f t="shared" si="1737"/>
        <v>7.7699999999999818</v>
      </c>
      <c r="AO2340" s="4">
        <f t="shared" si="1738"/>
        <v>-19.019999999999982</v>
      </c>
      <c r="AP2340" s="4">
        <f t="shared" si="1739"/>
        <v>18.703752547916793</v>
      </c>
      <c r="AQ2340" s="4">
        <f t="shared" si="1740"/>
        <v>18.703752547916793</v>
      </c>
      <c r="AR2340" s="4">
        <f t="shared" si="1727"/>
        <v>17.420000000000073</v>
      </c>
      <c r="AS2340">
        <f t="shared" si="1741"/>
        <v>18.703752547916793</v>
      </c>
      <c r="AT2340" s="6">
        <f t="shared" si="1742"/>
        <v>1</v>
      </c>
      <c r="AU2340" s="4">
        <f t="shared" si="1743"/>
        <v>-6.6907028725442075</v>
      </c>
      <c r="AV2340" s="4">
        <f t="shared" si="1744"/>
        <v>-5.7500871879304123</v>
      </c>
      <c r="AW2340">
        <f t="shared" si="1745"/>
        <v>1</v>
      </c>
      <c r="AX2340">
        <f t="shared" si="1746"/>
        <v>0</v>
      </c>
      <c r="AY2340">
        <f t="shared" si="1747"/>
        <v>0</v>
      </c>
      <c r="AZ2340" s="4">
        <f t="shared" si="1728"/>
        <v>-3.9100000000000006</v>
      </c>
      <c r="BA2340" s="4">
        <f t="shared" si="1748"/>
        <v>-41.675000000000111</v>
      </c>
      <c r="BB2340" s="4">
        <f t="shared" si="1729"/>
        <v>-24.363333333333415</v>
      </c>
      <c r="BC2340" s="4">
        <f t="shared" si="1730"/>
        <v>86.788000000000011</v>
      </c>
      <c r="BM2340">
        <f t="shared" si="1749"/>
        <v>1</v>
      </c>
    </row>
    <row r="2341" spans="1:65" x14ac:dyDescent="0.25">
      <c r="A2341">
        <v>174</v>
      </c>
      <c r="B2341" s="1">
        <v>41436</v>
      </c>
      <c r="C2341" s="2">
        <v>1638.64</v>
      </c>
      <c r="D2341" s="2">
        <v>1640.13</v>
      </c>
      <c r="E2341" s="2">
        <v>1622.92</v>
      </c>
      <c r="F2341" s="2">
        <v>1626.13</v>
      </c>
      <c r="G2341" s="2">
        <v>3435710000</v>
      </c>
      <c r="H2341" s="2">
        <f t="shared" si="1750"/>
        <v>14.244501473278138</v>
      </c>
      <c r="I2341" s="2">
        <f t="shared" si="1751"/>
        <v>1646.1410000000001</v>
      </c>
      <c r="J2341" s="2">
        <f t="shared" si="1752"/>
        <v>16.720913441429865</v>
      </c>
      <c r="K2341" s="2">
        <f t="shared" si="1753"/>
        <v>-4.1699999999998454</v>
      </c>
      <c r="L2341" s="18">
        <v>0.14910000000000001</v>
      </c>
      <c r="M2341" s="19">
        <v>10.446130152497901</v>
      </c>
      <c r="N2341" s="4">
        <f t="shared" si="1717"/>
        <v>19.889999999999873</v>
      </c>
      <c r="O2341" s="4">
        <f t="shared" si="1754"/>
        <v>20.220000000000049</v>
      </c>
      <c r="P2341" s="4">
        <f t="shared" si="1718"/>
        <v>-1.9500751879699196</v>
      </c>
      <c r="Q2341" s="4">
        <f t="shared" si="1731"/>
        <v>-0.26785763888888803</v>
      </c>
      <c r="R2341" s="18">
        <f t="shared" si="1719"/>
        <v>1641.3590827067669</v>
      </c>
      <c r="S2341" s="2">
        <f t="shared" si="1720"/>
        <v>15.229082706766803</v>
      </c>
      <c r="T2341" s="22">
        <f t="shared" si="1755"/>
        <v>0</v>
      </c>
      <c r="U2341" s="29">
        <f t="shared" si="1721"/>
        <v>1638.638051930584</v>
      </c>
      <c r="V2341" s="30">
        <f t="shared" si="1722"/>
        <v>12.508051930583861</v>
      </c>
      <c r="W2341" s="31">
        <f t="shared" si="1732"/>
        <v>0</v>
      </c>
      <c r="X2341" s="35">
        <f t="shared" si="1723"/>
        <v>1644.7501333333337</v>
      </c>
      <c r="Y2341" s="30">
        <f t="shared" si="1724"/>
        <v>18.62013333333357</v>
      </c>
      <c r="Z2341" s="31">
        <f t="shared" si="1733"/>
        <v>0</v>
      </c>
      <c r="AA2341" s="29">
        <f t="shared" si="1725"/>
        <v>1639.493743326969</v>
      </c>
      <c r="AB2341" s="30">
        <f t="shared" si="1726"/>
        <v>13.363743326968915</v>
      </c>
      <c r="AC2341" s="31">
        <f t="shared" si="1734"/>
        <v>0</v>
      </c>
      <c r="AD2341" s="32">
        <f t="shared" si="1756"/>
        <v>-1</v>
      </c>
      <c r="AE2341" s="33">
        <f t="shared" si="1757"/>
        <v>-1</v>
      </c>
      <c r="AF2341" s="33">
        <f t="shared" si="1758"/>
        <v>0</v>
      </c>
      <c r="AG2341" s="33">
        <f t="shared" si="1759"/>
        <v>0</v>
      </c>
      <c r="AH2341" s="38">
        <f t="shared" si="1760"/>
        <v>-1</v>
      </c>
      <c r="AI2341" s="33">
        <f t="shared" si="1761"/>
        <v>-1</v>
      </c>
      <c r="AJ2341" s="39">
        <f t="shared" si="1762"/>
        <v>0</v>
      </c>
      <c r="AK2341" s="43">
        <f t="shared" si="1763"/>
        <v>0</v>
      </c>
      <c r="AL2341" s="4">
        <f t="shared" si="1735"/>
        <v>1.4900000000000091</v>
      </c>
      <c r="AM2341" s="4">
        <f t="shared" si="1736"/>
        <v>0.63625667303108457</v>
      </c>
      <c r="AN2341" s="4">
        <f t="shared" si="1737"/>
        <v>0.63625667303108457</v>
      </c>
      <c r="AO2341" s="4">
        <f t="shared" si="1738"/>
        <v>-15.720000000000027</v>
      </c>
      <c r="AP2341" s="4">
        <f t="shared" si="1739"/>
        <v>16.573743326968952</v>
      </c>
      <c r="AQ2341" s="4">
        <f t="shared" si="1740"/>
        <v>15.720000000000027</v>
      </c>
      <c r="AR2341" s="4">
        <f t="shared" si="1727"/>
        <v>12.509999999999991</v>
      </c>
      <c r="AS2341">
        <f t="shared" si="1741"/>
        <v>15.720000000000027</v>
      </c>
      <c r="AT2341" s="6">
        <f t="shared" si="1742"/>
        <v>1</v>
      </c>
      <c r="AU2341" s="4">
        <f t="shared" si="1743"/>
        <v>-5.5363952438293822</v>
      </c>
      <c r="AV2341" s="4">
        <f t="shared" si="1744"/>
        <v>-1.7638698475020902</v>
      </c>
      <c r="AW2341">
        <f t="shared" si="1745"/>
        <v>1</v>
      </c>
      <c r="AX2341">
        <f t="shared" si="1746"/>
        <v>0</v>
      </c>
      <c r="AY2341">
        <f t="shared" si="1747"/>
        <v>0</v>
      </c>
      <c r="AZ2341" s="4">
        <f t="shared" si="1728"/>
        <v>-3.9100000000000006</v>
      </c>
      <c r="BA2341" s="4">
        <f t="shared" si="1748"/>
        <v>-37.765000000000107</v>
      </c>
      <c r="BB2341" s="4">
        <f t="shared" si="1729"/>
        <v>-23.06000000000008</v>
      </c>
      <c r="BC2341" s="4">
        <f t="shared" si="1730"/>
        <v>90.268000000000029</v>
      </c>
      <c r="BM2341">
        <f t="shared" si="1749"/>
        <v>1</v>
      </c>
    </row>
    <row r="2342" spans="1:65" x14ac:dyDescent="0.25">
      <c r="A2342">
        <v>173</v>
      </c>
      <c r="B2342" s="1">
        <v>41435</v>
      </c>
      <c r="C2342" s="2">
        <v>1644.67</v>
      </c>
      <c r="D2342" s="2">
        <v>1648.69</v>
      </c>
      <c r="E2342" s="2">
        <v>1639.26</v>
      </c>
      <c r="F2342" s="2">
        <v>1642.81</v>
      </c>
      <c r="G2342" s="2">
        <v>2978730000</v>
      </c>
      <c r="H2342" s="2">
        <f t="shared" si="1750"/>
        <v>15.011262771665848</v>
      </c>
      <c r="I2342" s="2">
        <f t="shared" si="1751"/>
        <v>1645.8139999999999</v>
      </c>
      <c r="J2342" s="2">
        <f t="shared" si="1752"/>
        <v>18.825472518009121</v>
      </c>
      <c r="K2342" s="2">
        <f t="shared" si="1753"/>
        <v>1.2899999999999636</v>
      </c>
      <c r="L2342" s="18">
        <v>0.12635000000000002</v>
      </c>
      <c r="M2342" s="19">
        <v>8.8553084836266489</v>
      </c>
      <c r="N2342" s="4">
        <f t="shared" si="1717"/>
        <v>9.4300000000000637</v>
      </c>
      <c r="O2342" s="4">
        <f t="shared" si="1754"/>
        <v>20.692000000000075</v>
      </c>
      <c r="P2342" s="4">
        <f t="shared" si="1718"/>
        <v>-1.4509172932330787</v>
      </c>
      <c r="Q2342" s="4">
        <f t="shared" si="1731"/>
        <v>-4.995049785018974E-3</v>
      </c>
      <c r="R2342" s="18">
        <f t="shared" si="1719"/>
        <v>1642.1773609022557</v>
      </c>
      <c r="S2342" s="2">
        <f t="shared" si="1720"/>
        <v>0.63263909774423155</v>
      </c>
      <c r="T2342" s="22">
        <f t="shared" si="1755"/>
        <v>1</v>
      </c>
      <c r="U2342" s="29">
        <f t="shared" si="1721"/>
        <v>1644.7392657613334</v>
      </c>
      <c r="V2342" s="30">
        <f t="shared" si="1722"/>
        <v>1.9292657613334541</v>
      </c>
      <c r="W2342" s="31">
        <f t="shared" si="1732"/>
        <v>1</v>
      </c>
      <c r="X2342" s="35">
        <f t="shared" si="1723"/>
        <v>1649.0531999999998</v>
      </c>
      <c r="Y2342" s="30">
        <f t="shared" si="1724"/>
        <v>6.243199999999888</v>
      </c>
      <c r="Z2342" s="31">
        <f t="shared" si="1733"/>
        <v>1</v>
      </c>
      <c r="AA2342" s="29">
        <f t="shared" si="1725"/>
        <v>1645.3432165547467</v>
      </c>
      <c r="AB2342" s="30">
        <f t="shared" si="1726"/>
        <v>2.5332165547467866</v>
      </c>
      <c r="AC2342" s="31">
        <f t="shared" si="1734"/>
        <v>1</v>
      </c>
      <c r="AD2342" s="32">
        <f t="shared" si="1756"/>
        <v>1</v>
      </c>
      <c r="AE2342" s="33">
        <f t="shared" si="1757"/>
        <v>0</v>
      </c>
      <c r="AF2342" s="33">
        <f t="shared" si="1758"/>
        <v>0</v>
      </c>
      <c r="AG2342" s="33">
        <f t="shared" si="1759"/>
        <v>0</v>
      </c>
      <c r="AH2342" s="38">
        <f t="shared" si="1760"/>
        <v>0</v>
      </c>
      <c r="AI2342" s="33">
        <f t="shared" si="1761"/>
        <v>0</v>
      </c>
      <c r="AJ2342" s="39">
        <f t="shared" si="1762"/>
        <v>0</v>
      </c>
      <c r="AK2342" s="43">
        <f t="shared" si="1763"/>
        <v>0</v>
      </c>
      <c r="AL2342" s="4">
        <f t="shared" si="1735"/>
        <v>4.0199999999999818</v>
      </c>
      <c r="AM2342" s="4">
        <f t="shared" si="1736"/>
        <v>3.3467834452533225</v>
      </c>
      <c r="AN2342" s="4">
        <f t="shared" si="1737"/>
        <v>3.3467834452533225</v>
      </c>
      <c r="AO2342" s="4">
        <f t="shared" si="1738"/>
        <v>-5.4100000000000819</v>
      </c>
      <c r="AP2342" s="4">
        <f t="shared" si="1739"/>
        <v>6.0832165547467412</v>
      </c>
      <c r="AQ2342" s="4">
        <f t="shared" si="1740"/>
        <v>5.4100000000000819</v>
      </c>
      <c r="AR2342" s="4">
        <f t="shared" si="1727"/>
        <v>1.8600000000001273</v>
      </c>
      <c r="AS2342">
        <f t="shared" si="1741"/>
        <v>5.4100000000000819</v>
      </c>
      <c r="AT2342" s="6">
        <f t="shared" si="1742"/>
        <v>0</v>
      </c>
      <c r="AU2342" s="4">
        <f t="shared" si="1743"/>
        <v>4.0915264978717083</v>
      </c>
      <c r="AV2342" s="4">
        <f t="shared" si="1744"/>
        <v>7.2953084836265214</v>
      </c>
      <c r="AW2342">
        <f t="shared" si="1745"/>
        <v>0</v>
      </c>
      <c r="AX2342">
        <f t="shared" si="1746"/>
        <v>0</v>
      </c>
      <c r="AY2342">
        <f t="shared" si="1747"/>
        <v>0</v>
      </c>
      <c r="AZ2342" s="4">
        <f t="shared" si="1728"/>
        <v>6.94</v>
      </c>
      <c r="BA2342" s="4">
        <f t="shared" si="1748"/>
        <v>-33.855000000000103</v>
      </c>
      <c r="BB2342" s="4">
        <f t="shared" si="1729"/>
        <v>-21.756666666666746</v>
      </c>
      <c r="BC2342" s="4">
        <f t="shared" si="1730"/>
        <v>92.680000000000021</v>
      </c>
      <c r="BM2342">
        <f t="shared" si="1749"/>
        <v>0</v>
      </c>
    </row>
    <row r="2343" spans="1:65" x14ac:dyDescent="0.25">
      <c r="A2343">
        <v>172</v>
      </c>
      <c r="B2343" s="1">
        <v>41432</v>
      </c>
      <c r="C2343" s="2">
        <v>1625.27</v>
      </c>
      <c r="D2343" s="2">
        <v>1644.4</v>
      </c>
      <c r="E2343" s="2">
        <v>1625.27</v>
      </c>
      <c r="F2343" s="2">
        <v>1643.38</v>
      </c>
      <c r="G2343" s="2">
        <v>3371990000</v>
      </c>
      <c r="H2343" s="2">
        <f t="shared" si="1750"/>
        <v>15.106459582281753</v>
      </c>
      <c r="I2343" s="2">
        <f t="shared" si="1751"/>
        <v>1644.9150000000002</v>
      </c>
      <c r="J2343" s="2">
        <f t="shared" si="1752"/>
        <v>18.861223491039709</v>
      </c>
      <c r="K2343" s="2">
        <f t="shared" si="1753"/>
        <v>2.7100000000000364</v>
      </c>
      <c r="L2343" s="18">
        <v>0.11940000000000001</v>
      </c>
      <c r="M2343" s="19">
        <v>8.262196954671122</v>
      </c>
      <c r="N2343" s="4">
        <f t="shared" si="1717"/>
        <v>21.840000000000146</v>
      </c>
      <c r="O2343" s="4">
        <f t="shared" si="1754"/>
        <v>21.112000000000059</v>
      </c>
      <c r="P2343" s="4">
        <f t="shared" si="1718"/>
        <v>-1.2026390977443571</v>
      </c>
      <c r="Q2343" s="4">
        <f t="shared" si="1731"/>
        <v>0.1776045162391221</v>
      </c>
      <c r="R2343" s="18">
        <f t="shared" si="1719"/>
        <v>1621.6833684210526</v>
      </c>
      <c r="S2343" s="2">
        <f t="shared" si="1720"/>
        <v>21.696631578947517</v>
      </c>
      <c r="T2343" s="22">
        <f t="shared" si="1755"/>
        <v>0</v>
      </c>
      <c r="U2343" s="29">
        <f t="shared" si="1721"/>
        <v>1625.4412892101552</v>
      </c>
      <c r="V2343" s="30">
        <f t="shared" si="1722"/>
        <v>17.93871078984489</v>
      </c>
      <c r="W2343" s="31">
        <f t="shared" si="1732"/>
        <v>0</v>
      </c>
      <c r="X2343" s="35">
        <f t="shared" si="1723"/>
        <v>1618.7841333333331</v>
      </c>
      <c r="Y2343" s="30">
        <f t="shared" si="1724"/>
        <v>24.595866666667007</v>
      </c>
      <c r="Z2343" s="31">
        <f t="shared" si="1733"/>
        <v>0</v>
      </c>
      <c r="AA2343" s="29">
        <f t="shared" si="1725"/>
        <v>1624.5092873874</v>
      </c>
      <c r="AB2343" s="30">
        <f t="shared" si="1726"/>
        <v>18.870712612600073</v>
      </c>
      <c r="AC2343" s="31">
        <f t="shared" si="1734"/>
        <v>0</v>
      </c>
      <c r="AD2343" s="32">
        <f t="shared" si="1756"/>
        <v>-1</v>
      </c>
      <c r="AE2343" s="33">
        <f t="shared" si="1757"/>
        <v>0</v>
      </c>
      <c r="AF2343" s="33">
        <f t="shared" si="1758"/>
        <v>0</v>
      </c>
      <c r="AG2343" s="33">
        <f t="shared" si="1759"/>
        <v>0</v>
      </c>
      <c r="AH2343" s="38">
        <f t="shared" si="1760"/>
        <v>-1</v>
      </c>
      <c r="AI2343" s="33">
        <f t="shared" si="1761"/>
        <v>0</v>
      </c>
      <c r="AJ2343" s="39">
        <f t="shared" si="1762"/>
        <v>-1</v>
      </c>
      <c r="AK2343" s="43">
        <f t="shared" si="1763"/>
        <v>0</v>
      </c>
      <c r="AL2343" s="4">
        <f t="shared" si="1735"/>
        <v>19.130000000000109</v>
      </c>
      <c r="AM2343" s="4">
        <f t="shared" si="1736"/>
        <v>19.890712612600055</v>
      </c>
      <c r="AN2343" s="4">
        <f t="shared" si="1737"/>
        <v>19.130000000000109</v>
      </c>
      <c r="AO2343" s="4">
        <f t="shared" si="1738"/>
        <v>0</v>
      </c>
      <c r="AP2343" s="4">
        <f t="shared" si="1739"/>
        <v>-0.76071261259994571</v>
      </c>
      <c r="AQ2343" s="4">
        <f t="shared" si="1740"/>
        <v>0.76071261259994571</v>
      </c>
      <c r="AR2343" s="4">
        <f t="shared" si="1727"/>
        <v>18.110000000000127</v>
      </c>
      <c r="AS2343">
        <f t="shared" si="1741"/>
        <v>19.130000000000109</v>
      </c>
      <c r="AT2343" s="6">
        <f t="shared" si="1742"/>
        <v>1</v>
      </c>
      <c r="AU2343" s="4">
        <f t="shared" si="1743"/>
        <v>-7.0966323126994997</v>
      </c>
      <c r="AV2343" s="4">
        <f t="shared" si="1744"/>
        <v>-9.5478030453290046</v>
      </c>
      <c r="AW2343">
        <f t="shared" si="1745"/>
        <v>1</v>
      </c>
      <c r="AX2343">
        <f t="shared" si="1746"/>
        <v>0</v>
      </c>
      <c r="AY2343">
        <f t="shared" si="1747"/>
        <v>0</v>
      </c>
      <c r="AZ2343" s="4">
        <f t="shared" si="1728"/>
        <v>-3.9100000000000006</v>
      </c>
      <c r="BA2343" s="4">
        <f t="shared" si="1748"/>
        <v>-40.795000000000101</v>
      </c>
      <c r="BB2343" s="4">
        <f t="shared" si="1729"/>
        <v>-21.756666666666746</v>
      </c>
      <c r="BC2343" s="4">
        <f t="shared" si="1730"/>
        <v>84.919999999999987</v>
      </c>
      <c r="BM2343">
        <f t="shared" si="1749"/>
        <v>1</v>
      </c>
    </row>
    <row r="2344" spans="1:65" x14ac:dyDescent="0.25">
      <c r="A2344">
        <v>171</v>
      </c>
      <c r="B2344" s="1">
        <v>41431</v>
      </c>
      <c r="C2344" s="2">
        <v>1609.29</v>
      </c>
      <c r="D2344" s="2">
        <v>1622.56</v>
      </c>
      <c r="E2344" s="2">
        <v>1598.23</v>
      </c>
      <c r="F2344" s="2">
        <v>1622.56</v>
      </c>
      <c r="G2344" s="2">
        <v>3547380000</v>
      </c>
      <c r="H2344" s="2">
        <f t="shared" si="1750"/>
        <v>14.675580775939046</v>
      </c>
      <c r="I2344" s="2">
        <f t="shared" si="1751"/>
        <v>1645.2860000000001</v>
      </c>
      <c r="J2344" s="2">
        <f t="shared" si="1752"/>
        <v>18.950384081651379</v>
      </c>
      <c r="K2344" s="2">
        <f t="shared" si="1753"/>
        <v>0.38999999999987267</v>
      </c>
      <c r="L2344" s="18">
        <v>0.1525</v>
      </c>
      <c r="M2344" s="19">
        <v>10.463797988957053</v>
      </c>
      <c r="N2344" s="4">
        <f t="shared" si="1717"/>
        <v>24.329999999999927</v>
      </c>
      <c r="O2344" s="4">
        <f t="shared" si="1754"/>
        <v>20.925000000000047</v>
      </c>
      <c r="P2344" s="4">
        <f t="shared" si="1718"/>
        <v>-0.8766315789473671</v>
      </c>
      <c r="Q2344" s="4">
        <f t="shared" si="1731"/>
        <v>0.43920310296191833</v>
      </c>
      <c r="R2344" s="18">
        <f t="shared" si="1719"/>
        <v>1608.5669849624062</v>
      </c>
      <c r="S2344" s="2">
        <f t="shared" si="1720"/>
        <v>13.99301503759375</v>
      </c>
      <c r="T2344" s="22">
        <f t="shared" si="1755"/>
        <v>0</v>
      </c>
      <c r="U2344" s="29">
        <f t="shared" si="1721"/>
        <v>1609.6421886933392</v>
      </c>
      <c r="V2344" s="30">
        <f t="shared" si="1722"/>
        <v>12.917811306660724</v>
      </c>
      <c r="W2344" s="31">
        <f t="shared" si="1732"/>
        <v>0</v>
      </c>
      <c r="X2344" s="35">
        <f t="shared" si="1723"/>
        <v>1606.2350666666671</v>
      </c>
      <c r="Y2344" s="30">
        <f t="shared" si="1724"/>
        <v>16.324933333332865</v>
      </c>
      <c r="Z2344" s="31">
        <f t="shared" si="1733"/>
        <v>0</v>
      </c>
      <c r="AA2344" s="29">
        <f t="shared" si="1725"/>
        <v>1609.165191609605</v>
      </c>
      <c r="AB2344" s="30">
        <f t="shared" si="1726"/>
        <v>13.394808390394928</v>
      </c>
      <c r="AC2344" s="31">
        <f t="shared" si="1734"/>
        <v>0</v>
      </c>
      <c r="AD2344" s="32">
        <f t="shared" si="1756"/>
        <v>-1</v>
      </c>
      <c r="AE2344" s="33">
        <f t="shared" si="1757"/>
        <v>0</v>
      </c>
      <c r="AF2344" s="33">
        <f t="shared" si="1758"/>
        <v>0</v>
      </c>
      <c r="AG2344" s="33">
        <f t="shared" si="1759"/>
        <v>0</v>
      </c>
      <c r="AH2344" s="38">
        <f t="shared" si="1760"/>
        <v>-1</v>
      </c>
      <c r="AI2344" s="33">
        <f t="shared" si="1761"/>
        <v>-1</v>
      </c>
      <c r="AJ2344" s="39">
        <f t="shared" si="1762"/>
        <v>-1</v>
      </c>
      <c r="AK2344" s="43">
        <f t="shared" si="1763"/>
        <v>-1</v>
      </c>
      <c r="AL2344" s="4">
        <f t="shared" si="1735"/>
        <v>13.269999999999982</v>
      </c>
      <c r="AM2344" s="4">
        <f t="shared" si="1736"/>
        <v>13.394808390394928</v>
      </c>
      <c r="AN2344" s="4">
        <f t="shared" si="1737"/>
        <v>13.269999999999982</v>
      </c>
      <c r="AO2344" s="4">
        <f t="shared" si="1738"/>
        <v>-11.059999999999945</v>
      </c>
      <c r="AP2344" s="4">
        <f t="shared" si="1739"/>
        <v>10.935191609604999</v>
      </c>
      <c r="AQ2344" s="4">
        <f t="shared" si="1740"/>
        <v>10.935191609604999</v>
      </c>
      <c r="AR2344" s="4">
        <f t="shared" si="1727"/>
        <v>13.269999999999982</v>
      </c>
      <c r="AS2344">
        <f t="shared" si="1741"/>
        <v>13.269999999999982</v>
      </c>
      <c r="AT2344" s="6">
        <f t="shared" si="1742"/>
        <v>1</v>
      </c>
      <c r="AU2344" s="4">
        <f t="shared" si="1743"/>
        <v>-1.636928675467253E-2</v>
      </c>
      <c r="AV2344" s="4">
        <f t="shared" si="1744"/>
        <v>-2.5062020110429293</v>
      </c>
      <c r="AW2344">
        <f t="shared" si="1745"/>
        <v>1</v>
      </c>
      <c r="AX2344">
        <f t="shared" si="1746"/>
        <v>0</v>
      </c>
      <c r="AY2344">
        <f t="shared" si="1747"/>
        <v>0</v>
      </c>
      <c r="AZ2344" s="4">
        <f t="shared" si="1728"/>
        <v>-3.9100000000000006</v>
      </c>
      <c r="BA2344" s="4">
        <f t="shared" si="1748"/>
        <v>-36.885000000000097</v>
      </c>
      <c r="BB2344" s="4">
        <f t="shared" si="1729"/>
        <v>-20.453333333333411</v>
      </c>
      <c r="BC2344" s="4">
        <f t="shared" si="1730"/>
        <v>78.527999999999977</v>
      </c>
      <c r="BM2344">
        <f t="shared" si="1749"/>
        <v>1</v>
      </c>
    </row>
    <row r="2345" spans="1:65" x14ac:dyDescent="0.25">
      <c r="A2345">
        <v>170</v>
      </c>
      <c r="B2345" s="1">
        <v>41430</v>
      </c>
      <c r="C2345" s="2">
        <v>1629.05</v>
      </c>
      <c r="D2345" s="2">
        <v>1629.31</v>
      </c>
      <c r="E2345" s="2">
        <v>1607.09</v>
      </c>
      <c r="F2345" s="2">
        <v>1608.9</v>
      </c>
      <c r="G2345" s="2">
        <v>3632350000</v>
      </c>
      <c r="H2345" s="2">
        <f t="shared" si="1750"/>
        <v>11.846003733092648</v>
      </c>
      <c r="I2345" s="2">
        <f t="shared" si="1751"/>
        <v>1646.1189999999999</v>
      </c>
      <c r="J2345" s="2">
        <f t="shared" si="1752"/>
        <v>18.507814075198244</v>
      </c>
      <c r="K2345" s="2">
        <f t="shared" si="1753"/>
        <v>-2.3300000000001546</v>
      </c>
      <c r="L2345" s="18">
        <v>0.16564999999999999</v>
      </c>
      <c r="M2345" s="19">
        <v>11.524896272387226</v>
      </c>
      <c r="N2345" s="4">
        <f t="shared" si="1717"/>
        <v>24.290000000000191</v>
      </c>
      <c r="O2345" s="4">
        <f t="shared" si="1754"/>
        <v>22.324000000000069</v>
      </c>
      <c r="P2345" s="4">
        <f t="shared" si="1718"/>
        <v>-0.33301503759398349</v>
      </c>
      <c r="Q2345" s="4">
        <f t="shared" si="1731"/>
        <v>0.90304793163940977</v>
      </c>
      <c r="R2345" s="18">
        <f t="shared" si="1719"/>
        <v>1631.9176616541354</v>
      </c>
      <c r="S2345" s="2">
        <f t="shared" si="1720"/>
        <v>23.017661654135281</v>
      </c>
      <c r="T2345" s="22">
        <f t="shared" si="1755"/>
        <v>0</v>
      </c>
      <c r="U2345" s="29">
        <f t="shared" si="1721"/>
        <v>1629.5818455680578</v>
      </c>
      <c r="V2345" s="30">
        <f t="shared" si="1722"/>
        <v>20.681845568057724</v>
      </c>
      <c r="W2345" s="31">
        <f t="shared" si="1732"/>
        <v>0</v>
      </c>
      <c r="X2345" s="35">
        <f t="shared" si="1723"/>
        <v>1632.1275999999998</v>
      </c>
      <c r="Y2345" s="30">
        <f t="shared" si="1724"/>
        <v>23.227599999999711</v>
      </c>
      <c r="Z2345" s="31">
        <f t="shared" si="1733"/>
        <v>0</v>
      </c>
      <c r="AA2345" s="29">
        <f t="shared" si="1725"/>
        <v>1629.9382511885296</v>
      </c>
      <c r="AB2345" s="30">
        <f t="shared" si="1726"/>
        <v>21.038251188529557</v>
      </c>
      <c r="AC2345" s="31">
        <f t="shared" si="1734"/>
        <v>0</v>
      </c>
      <c r="AD2345" s="32">
        <f t="shared" si="1756"/>
        <v>-1</v>
      </c>
      <c r="AE2345" s="33">
        <f t="shared" si="1757"/>
        <v>-1</v>
      </c>
      <c r="AF2345" s="33">
        <f t="shared" si="1758"/>
        <v>-1</v>
      </c>
      <c r="AG2345" s="33">
        <f t="shared" si="1759"/>
        <v>0</v>
      </c>
      <c r="AH2345" s="38">
        <f t="shared" si="1760"/>
        <v>-1</v>
      </c>
      <c r="AI2345" s="33">
        <f t="shared" si="1761"/>
        <v>-1</v>
      </c>
      <c r="AJ2345" s="39">
        <f t="shared" si="1762"/>
        <v>-1</v>
      </c>
      <c r="AK2345" s="43">
        <f t="shared" si="1763"/>
        <v>-1</v>
      </c>
      <c r="AL2345" s="4">
        <f t="shared" si="1735"/>
        <v>0.25999999999999091</v>
      </c>
      <c r="AM2345" s="4">
        <f t="shared" si="1736"/>
        <v>-0.62825118852970263</v>
      </c>
      <c r="AN2345" s="4">
        <f t="shared" si="1737"/>
        <v>0.62825118852970263</v>
      </c>
      <c r="AO2345" s="4">
        <f t="shared" si="1738"/>
        <v>-21.960000000000036</v>
      </c>
      <c r="AP2345" s="4">
        <f t="shared" si="1739"/>
        <v>22.84825118852973</v>
      </c>
      <c r="AQ2345" s="4">
        <f t="shared" si="1740"/>
        <v>21.960000000000036</v>
      </c>
      <c r="AR2345" s="4">
        <f t="shared" si="1727"/>
        <v>20.149999999999864</v>
      </c>
      <c r="AS2345">
        <f t="shared" si="1741"/>
        <v>21.960000000000036</v>
      </c>
      <c r="AT2345" s="6">
        <f t="shared" si="1742"/>
        <v>1</v>
      </c>
      <c r="AU2345" s="4">
        <f t="shared" si="1743"/>
        <v>-9.8397247348334638</v>
      </c>
      <c r="AV2345" s="4">
        <f t="shared" si="1744"/>
        <v>-8.3251037276126372</v>
      </c>
      <c r="AW2345">
        <f t="shared" si="1745"/>
        <v>1</v>
      </c>
      <c r="AX2345">
        <f t="shared" si="1746"/>
        <v>0</v>
      </c>
      <c r="AY2345">
        <f t="shared" si="1747"/>
        <v>0</v>
      </c>
      <c r="AZ2345" s="4">
        <f t="shared" si="1728"/>
        <v>-3.9100000000000006</v>
      </c>
      <c r="BA2345" s="4">
        <f t="shared" si="1748"/>
        <v>-32.975000000000094</v>
      </c>
      <c r="BB2345" s="4">
        <f t="shared" si="1729"/>
        <v>-16.543333333333411</v>
      </c>
      <c r="BC2345" s="4">
        <f t="shared" si="1730"/>
        <v>86.431999999999974</v>
      </c>
      <c r="BM2345">
        <f t="shared" si="1749"/>
        <v>1</v>
      </c>
    </row>
    <row r="2346" spans="1:65" x14ac:dyDescent="0.25">
      <c r="A2346">
        <v>169</v>
      </c>
      <c r="B2346" s="1">
        <v>41429</v>
      </c>
      <c r="C2346" s="2">
        <v>1640.73</v>
      </c>
      <c r="D2346" s="2">
        <v>1646.53</v>
      </c>
      <c r="E2346" s="2">
        <v>1623.62</v>
      </c>
      <c r="F2346" s="2">
        <v>1631.38</v>
      </c>
      <c r="G2346" s="2">
        <v>3653840000</v>
      </c>
      <c r="H2346" s="2">
        <f t="shared" si="1750"/>
        <v>11.054161056663995</v>
      </c>
      <c r="I2346" s="2">
        <f t="shared" si="1751"/>
        <v>1645.5439999999999</v>
      </c>
      <c r="J2346" s="2">
        <f t="shared" si="1752"/>
        <v>16.934403560426013</v>
      </c>
      <c r="K2346" s="2">
        <f t="shared" si="1753"/>
        <v>0.30999999999994543</v>
      </c>
      <c r="L2346" s="18">
        <v>0.15065000000000001</v>
      </c>
      <c r="M2346" s="19">
        <v>10.53936979579702</v>
      </c>
      <c r="N2346" s="4">
        <f t="shared" si="1717"/>
        <v>22.910000000000082</v>
      </c>
      <c r="O2346" s="4">
        <f t="shared" si="1754"/>
        <v>21.121000000000048</v>
      </c>
      <c r="P2346" s="4">
        <f t="shared" si="1718"/>
        <v>0.53766165413533806</v>
      </c>
      <c r="Q2346" s="4">
        <f t="shared" si="1731"/>
        <v>1.3637065847637635</v>
      </c>
      <c r="R2346" s="18">
        <f t="shared" si="1719"/>
        <v>1641.6199022556391</v>
      </c>
      <c r="S2346" s="2">
        <f t="shared" si="1720"/>
        <v>10.239902255638981</v>
      </c>
      <c r="T2346" s="22">
        <f t="shared" si="1755"/>
        <v>1</v>
      </c>
      <c r="U2346" s="29">
        <f t="shared" si="1721"/>
        <v>1641.3976630959396</v>
      </c>
      <c r="V2346" s="30">
        <f t="shared" si="1722"/>
        <v>10.017663095939497</v>
      </c>
      <c r="W2346" s="31">
        <f t="shared" si="1732"/>
        <v>1</v>
      </c>
      <c r="X2346" s="35">
        <f t="shared" si="1723"/>
        <v>1634.2273333333335</v>
      </c>
      <c r="Y2346" s="30">
        <f t="shared" si="1724"/>
        <v>2.8473333333333812</v>
      </c>
      <c r="Z2346" s="31">
        <f t="shared" si="1733"/>
        <v>1</v>
      </c>
      <c r="AA2346" s="29">
        <f t="shared" si="1725"/>
        <v>1640.3938169291748</v>
      </c>
      <c r="AB2346" s="30">
        <f t="shared" si="1726"/>
        <v>9.013816929174709</v>
      </c>
      <c r="AC2346" s="31">
        <f t="shared" si="1734"/>
        <v>1</v>
      </c>
      <c r="AD2346" s="32">
        <f t="shared" si="1756"/>
        <v>1</v>
      </c>
      <c r="AE2346" s="33">
        <f t="shared" si="1757"/>
        <v>1</v>
      </c>
      <c r="AF2346" s="33">
        <f t="shared" si="1758"/>
        <v>0</v>
      </c>
      <c r="AG2346" s="33">
        <f t="shared" si="1759"/>
        <v>0</v>
      </c>
      <c r="AH2346" s="38">
        <f t="shared" si="1760"/>
        <v>1</v>
      </c>
      <c r="AI2346" s="33">
        <f t="shared" si="1761"/>
        <v>1</v>
      </c>
      <c r="AJ2346" s="39">
        <f t="shared" si="1762"/>
        <v>1</v>
      </c>
      <c r="AK2346" s="43">
        <f t="shared" si="1763"/>
        <v>1</v>
      </c>
      <c r="AL2346" s="4">
        <f t="shared" si="1735"/>
        <v>5.7999999999999545</v>
      </c>
      <c r="AM2346" s="4">
        <f t="shared" si="1736"/>
        <v>6.1361830708251546</v>
      </c>
      <c r="AN2346" s="4">
        <f t="shared" si="1737"/>
        <v>5.7999999999999545</v>
      </c>
      <c r="AO2346" s="4">
        <f t="shared" si="1738"/>
        <v>-17.110000000000127</v>
      </c>
      <c r="AP2346" s="4">
        <f t="shared" si="1739"/>
        <v>16.773816929174927</v>
      </c>
      <c r="AQ2346" s="4">
        <f t="shared" si="1740"/>
        <v>16.773816929174927</v>
      </c>
      <c r="AR2346" s="4">
        <f t="shared" si="1727"/>
        <v>9.3499999999999091</v>
      </c>
      <c r="AS2346">
        <f t="shared" si="1741"/>
        <v>16.773816929174927</v>
      </c>
      <c r="AT2346" s="6">
        <f t="shared" si="1742"/>
        <v>1</v>
      </c>
      <c r="AU2346" s="4">
        <f t="shared" si="1743"/>
        <v>-4.8650248313923594</v>
      </c>
      <c r="AV2346" s="4">
        <f t="shared" si="1744"/>
        <v>1.489369795797111</v>
      </c>
      <c r="AW2346">
        <f t="shared" si="1745"/>
        <v>0</v>
      </c>
      <c r="AX2346">
        <f t="shared" si="1746"/>
        <v>1</v>
      </c>
      <c r="AY2346">
        <f t="shared" si="1747"/>
        <v>0</v>
      </c>
      <c r="AZ2346" s="4">
        <f t="shared" si="1728"/>
        <v>-3.9100000000000006</v>
      </c>
      <c r="BA2346" s="4">
        <f t="shared" si="1748"/>
        <v>-29.06500000000009</v>
      </c>
      <c r="BB2346" s="4">
        <f t="shared" si="1729"/>
        <v>-12.633333333333411</v>
      </c>
      <c r="BC2346" s="4">
        <f t="shared" si="1730"/>
        <v>91.103999999999999</v>
      </c>
      <c r="BM2346">
        <f t="shared" si="1749"/>
        <v>1</v>
      </c>
    </row>
    <row r="2347" spans="1:65" x14ac:dyDescent="0.25">
      <c r="A2347">
        <v>168</v>
      </c>
      <c r="B2347" s="1">
        <v>41428</v>
      </c>
      <c r="C2347" s="2">
        <v>1631.71</v>
      </c>
      <c r="D2347" s="2">
        <v>1640.42</v>
      </c>
      <c r="E2347" s="2">
        <v>1622.72</v>
      </c>
      <c r="F2347" s="2">
        <v>1640.42</v>
      </c>
      <c r="G2347" s="2">
        <v>3952070000</v>
      </c>
      <c r="H2347" s="2">
        <f t="shared" si="1750"/>
        <v>11.127236903702158</v>
      </c>
      <c r="I2347" s="2">
        <f t="shared" si="1751"/>
        <v>1644.2274999999997</v>
      </c>
      <c r="J2347" s="2">
        <f t="shared" si="1752"/>
        <v>16.497010925427805</v>
      </c>
      <c r="K2347" s="2">
        <f t="shared" si="1753"/>
        <v>0.97000000000002728</v>
      </c>
      <c r="L2347" s="18">
        <v>0.1489</v>
      </c>
      <c r="M2347" s="19">
        <v>10.355471389376147</v>
      </c>
      <c r="N2347" s="4">
        <f t="shared" si="1717"/>
        <v>17.700000000000045</v>
      </c>
      <c r="O2347" s="4">
        <f t="shared" si="1754"/>
        <v>19.762000000000036</v>
      </c>
      <c r="P2347" s="4">
        <f t="shared" si="1718"/>
        <v>1.1999022556390959</v>
      </c>
      <c r="Q2347" s="4">
        <f t="shared" si="1731"/>
        <v>1.7119566562555237</v>
      </c>
      <c r="R2347" s="18">
        <f t="shared" si="1719"/>
        <v>1632.4825338345865</v>
      </c>
      <c r="S2347" s="2">
        <f t="shared" si="1720"/>
        <v>7.9374661654135252</v>
      </c>
      <c r="T2347" s="22">
        <f t="shared" si="1755"/>
        <v>1</v>
      </c>
      <c r="U2347" s="29">
        <f t="shared" si="1721"/>
        <v>1632.5145483229796</v>
      </c>
      <c r="V2347" s="30">
        <f t="shared" si="1722"/>
        <v>7.9054516770204373</v>
      </c>
      <c r="W2347" s="31">
        <f t="shared" si="1732"/>
        <v>1</v>
      </c>
      <c r="X2347" s="35">
        <f t="shared" si="1723"/>
        <v>1633.1714666666667</v>
      </c>
      <c r="Y2347" s="30">
        <f t="shared" si="1724"/>
        <v>7.2485333333333983</v>
      </c>
      <c r="Z2347" s="31">
        <f t="shared" si="1733"/>
        <v>1</v>
      </c>
      <c r="AA2347" s="29">
        <f t="shared" si="1725"/>
        <v>1632.6065168910957</v>
      </c>
      <c r="AB2347" s="30">
        <f t="shared" si="1726"/>
        <v>7.8134831089043928</v>
      </c>
      <c r="AC2347" s="31">
        <f t="shared" si="1734"/>
        <v>1</v>
      </c>
      <c r="AD2347" s="32">
        <f t="shared" si="1756"/>
        <v>1</v>
      </c>
      <c r="AE2347" s="33">
        <f t="shared" si="1757"/>
        <v>0</v>
      </c>
      <c r="AF2347" s="33">
        <f t="shared" si="1758"/>
        <v>0</v>
      </c>
      <c r="AG2347" s="33">
        <f t="shared" si="1759"/>
        <v>0</v>
      </c>
      <c r="AH2347" s="38">
        <f t="shared" si="1760"/>
        <v>1</v>
      </c>
      <c r="AI2347" s="33">
        <f t="shared" si="1761"/>
        <v>1</v>
      </c>
      <c r="AJ2347" s="39">
        <f t="shared" si="1762"/>
        <v>1</v>
      </c>
      <c r="AK2347" s="43">
        <f t="shared" si="1763"/>
        <v>0</v>
      </c>
      <c r="AL2347" s="4">
        <f t="shared" si="1735"/>
        <v>8.7100000000000364</v>
      </c>
      <c r="AM2347" s="4">
        <f t="shared" si="1736"/>
        <v>7.8134831089043928</v>
      </c>
      <c r="AN2347" s="4">
        <f t="shared" si="1737"/>
        <v>7.8134831089043928</v>
      </c>
      <c r="AO2347" s="4">
        <f t="shared" si="1738"/>
        <v>-8.9900000000000091</v>
      </c>
      <c r="AP2347" s="4">
        <f t="shared" si="1739"/>
        <v>9.8865168910956527</v>
      </c>
      <c r="AQ2347" s="4">
        <f t="shared" si="1740"/>
        <v>8.9900000000000091</v>
      </c>
      <c r="AR2347" s="4">
        <f t="shared" si="1727"/>
        <v>8.7100000000000364</v>
      </c>
      <c r="AS2347">
        <f t="shared" si="1741"/>
        <v>8.9900000000000091</v>
      </c>
      <c r="AT2347" s="6">
        <f t="shared" si="1742"/>
        <v>0</v>
      </c>
      <c r="AU2347" s="4">
        <f t="shared" si="1743"/>
        <v>2.7630325171927108</v>
      </c>
      <c r="AV2347" s="4">
        <f t="shared" si="1744"/>
        <v>1.9454713893761106</v>
      </c>
      <c r="AW2347">
        <f t="shared" si="1745"/>
        <v>0</v>
      </c>
      <c r="AX2347">
        <f t="shared" si="1746"/>
        <v>0</v>
      </c>
      <c r="AY2347">
        <f t="shared" si="1747"/>
        <v>0</v>
      </c>
      <c r="AZ2347" s="4">
        <f t="shared" si="1728"/>
        <v>6.94</v>
      </c>
      <c r="BA2347" s="4">
        <f t="shared" si="1748"/>
        <v>-25.15500000000009</v>
      </c>
      <c r="BB2347" s="4">
        <f t="shared" si="1729"/>
        <v>-8.7233333333334109</v>
      </c>
      <c r="BC2347" s="4">
        <f t="shared" si="1730"/>
        <v>87.496000000000009</v>
      </c>
      <c r="BM2347">
        <f t="shared" si="1749"/>
        <v>1</v>
      </c>
    </row>
    <row r="2348" spans="1:65" x14ac:dyDescent="0.25">
      <c r="A2348">
        <v>167</v>
      </c>
      <c r="B2348" s="1">
        <v>41425</v>
      </c>
      <c r="C2348" s="2">
        <v>1652.13</v>
      </c>
      <c r="D2348" s="2">
        <v>1658.99</v>
      </c>
      <c r="E2348" s="2">
        <v>1630.74</v>
      </c>
      <c r="F2348" s="2">
        <v>1630.74</v>
      </c>
      <c r="G2348" s="2">
        <v>4099600000</v>
      </c>
      <c r="H2348" s="2">
        <f t="shared" si="1750"/>
        <v>7.9550144213850729</v>
      </c>
      <c r="I2348" s="2">
        <f t="shared" si="1751"/>
        <v>1642.5219999999997</v>
      </c>
      <c r="J2348" s="2">
        <f t="shared" si="1752"/>
        <v>14.620944025969276</v>
      </c>
      <c r="K2348" s="2">
        <f t="shared" si="1753"/>
        <v>-2.2799999999999727</v>
      </c>
      <c r="L2348" s="18">
        <v>0.14485000000000001</v>
      </c>
      <c r="M2348" s="19">
        <v>10.220028275819757</v>
      </c>
      <c r="N2348" s="4">
        <f t="shared" si="1717"/>
        <v>28.25</v>
      </c>
      <c r="O2348" s="4">
        <f t="shared" si="1754"/>
        <v>19.692000000000029</v>
      </c>
      <c r="P2348" s="4">
        <f t="shared" si="1718"/>
        <v>1.7425338345864623</v>
      </c>
      <c r="Q2348" s="4">
        <f t="shared" si="1731"/>
        <v>2.0629444178961833</v>
      </c>
      <c r="R2348" s="18">
        <f t="shared" si="1719"/>
        <v>1657.0493383458647</v>
      </c>
      <c r="S2348" s="2">
        <f t="shared" si="1720"/>
        <v>26.309338345864717</v>
      </c>
      <c r="T2348" s="22">
        <f t="shared" si="1755"/>
        <v>0</v>
      </c>
      <c r="U2348" s="29">
        <f t="shared" si="1721"/>
        <v>1653.0655654707919</v>
      </c>
      <c r="V2348" s="30">
        <f t="shared" si="1722"/>
        <v>22.325565470791844</v>
      </c>
      <c r="W2348" s="31">
        <f t="shared" si="1732"/>
        <v>0</v>
      </c>
      <c r="X2348" s="35">
        <f t="shared" si="1723"/>
        <v>1649.7717333333335</v>
      </c>
      <c r="Y2348" s="30">
        <f t="shared" si="1724"/>
        <v>19.031733333333477</v>
      </c>
      <c r="Z2348" s="31">
        <f t="shared" si="1733"/>
        <v>0</v>
      </c>
      <c r="AA2348" s="29">
        <f t="shared" si="1725"/>
        <v>1652.6044289715476</v>
      </c>
      <c r="AB2348" s="30">
        <f t="shared" si="1726"/>
        <v>21.864428971547568</v>
      </c>
      <c r="AC2348" s="31">
        <f t="shared" si="1734"/>
        <v>0</v>
      </c>
      <c r="AD2348" s="32">
        <f t="shared" si="1756"/>
        <v>-1</v>
      </c>
      <c r="AE2348" s="33">
        <f t="shared" si="1757"/>
        <v>-1</v>
      </c>
      <c r="AF2348" s="33">
        <f t="shared" si="1758"/>
        <v>-1</v>
      </c>
      <c r="AG2348" s="33">
        <f t="shared" si="1759"/>
        <v>0</v>
      </c>
      <c r="AH2348" s="38">
        <f t="shared" si="1760"/>
        <v>-1</v>
      </c>
      <c r="AI2348" s="33">
        <f t="shared" si="1761"/>
        <v>-1</v>
      </c>
      <c r="AJ2348" s="39">
        <f t="shared" si="1762"/>
        <v>-1</v>
      </c>
      <c r="AK2348" s="43">
        <f t="shared" si="1763"/>
        <v>-1</v>
      </c>
      <c r="AL2348" s="4">
        <f t="shared" si="1735"/>
        <v>6.8599999999999</v>
      </c>
      <c r="AM2348" s="4">
        <f t="shared" si="1736"/>
        <v>6.3855710284524321</v>
      </c>
      <c r="AN2348" s="4">
        <f t="shared" si="1737"/>
        <v>6.3855710284524321</v>
      </c>
      <c r="AO2348" s="4">
        <f t="shared" si="1738"/>
        <v>-21.3900000000001</v>
      </c>
      <c r="AP2348" s="4">
        <f t="shared" si="1739"/>
        <v>21.864428971547568</v>
      </c>
      <c r="AQ2348" s="4">
        <f t="shared" si="1740"/>
        <v>21.3900000000001</v>
      </c>
      <c r="AR2348" s="4">
        <f t="shared" si="1727"/>
        <v>21.3900000000001</v>
      </c>
      <c r="AS2348">
        <f t="shared" si="1741"/>
        <v>21.3900000000001</v>
      </c>
      <c r="AT2348" s="6">
        <f t="shared" si="1742"/>
        <v>1</v>
      </c>
      <c r="AU2348" s="4">
        <f t="shared" si="1743"/>
        <v>-10.90875482689564</v>
      </c>
      <c r="AV2348" s="4">
        <f t="shared" si="1744"/>
        <v>-10.869971724180342</v>
      </c>
      <c r="AW2348">
        <f t="shared" si="1745"/>
        <v>1</v>
      </c>
      <c r="AX2348">
        <f t="shared" si="1746"/>
        <v>0</v>
      </c>
      <c r="AY2348">
        <f t="shared" si="1747"/>
        <v>0</v>
      </c>
      <c r="AZ2348" s="4">
        <f t="shared" si="1728"/>
        <v>-3.9100000000000006</v>
      </c>
      <c r="BA2348" s="4">
        <f t="shared" si="1748"/>
        <v>-32.095000000000091</v>
      </c>
      <c r="BB2348" s="4">
        <f t="shared" si="1729"/>
        <v>-13.350000000000078</v>
      </c>
      <c r="BC2348" s="4">
        <f t="shared" si="1730"/>
        <v>95.66400000000003</v>
      </c>
      <c r="BM2348">
        <f t="shared" si="1749"/>
        <v>1</v>
      </c>
    </row>
    <row r="2349" spans="1:65" x14ac:dyDescent="0.25">
      <c r="A2349">
        <v>166</v>
      </c>
      <c r="B2349" s="1">
        <v>41424</v>
      </c>
      <c r="C2349" s="2">
        <v>1649.14</v>
      </c>
      <c r="D2349" s="2">
        <v>1661.91</v>
      </c>
      <c r="E2349" s="2">
        <v>1648.61</v>
      </c>
      <c r="F2349" s="2">
        <v>1654.41</v>
      </c>
      <c r="G2349" s="2">
        <v>3498620000</v>
      </c>
      <c r="H2349" s="2">
        <f t="shared" si="1750"/>
        <v>7.8339577765293402</v>
      </c>
      <c r="I2349" s="2">
        <f t="shared" si="1751"/>
        <v>1639.0539999999996</v>
      </c>
      <c r="J2349" s="2">
        <f t="shared" si="1752"/>
        <v>13.473254403095297</v>
      </c>
      <c r="K2349" s="2">
        <f t="shared" si="1753"/>
        <v>0.78000000000020009</v>
      </c>
      <c r="L2349" s="18">
        <v>0.12964999999999999</v>
      </c>
      <c r="M2349" s="19">
        <v>9.1141262374821395</v>
      </c>
      <c r="N2349" s="4">
        <f t="shared" si="1717"/>
        <v>13.550000000000182</v>
      </c>
      <c r="O2349" s="4">
        <f t="shared" si="1754"/>
        <v>18.058000000000039</v>
      </c>
      <c r="P2349" s="4">
        <f t="shared" si="1718"/>
        <v>2.6393383458646582</v>
      </c>
      <c r="Q2349" s="4">
        <f t="shared" si="1731"/>
        <v>2.3988858225431104</v>
      </c>
      <c r="R2349" s="18">
        <f t="shared" si="1719"/>
        <v>1651.6852706766915</v>
      </c>
      <c r="S2349" s="2">
        <f t="shared" si="1720"/>
        <v>2.7247293233085657</v>
      </c>
      <c r="T2349" s="22">
        <f t="shared" si="1755"/>
        <v>1</v>
      </c>
      <c r="U2349" s="29">
        <f t="shared" si="1721"/>
        <v>1650.1557079995778</v>
      </c>
      <c r="V2349" s="30">
        <f t="shared" si="1722"/>
        <v>4.2542920004223106</v>
      </c>
      <c r="W2349" s="31">
        <f t="shared" si="1732"/>
        <v>1</v>
      </c>
      <c r="X2349" s="35">
        <f t="shared" si="1723"/>
        <v>1650.5464000000002</v>
      </c>
      <c r="Y2349" s="30">
        <f t="shared" si="1724"/>
        <v>3.8635999999999058</v>
      </c>
      <c r="Z2349" s="31">
        <f t="shared" si="1733"/>
        <v>1</v>
      </c>
      <c r="AA2349" s="29">
        <f t="shared" si="1725"/>
        <v>1650.2104048796371</v>
      </c>
      <c r="AB2349" s="30">
        <f t="shared" si="1726"/>
        <v>4.1995951203630284</v>
      </c>
      <c r="AC2349" s="31">
        <f t="shared" si="1734"/>
        <v>1</v>
      </c>
      <c r="AD2349" s="32">
        <f t="shared" si="1756"/>
        <v>1</v>
      </c>
      <c r="AE2349" s="33">
        <f t="shared" si="1757"/>
        <v>0</v>
      </c>
      <c r="AF2349" s="33">
        <f t="shared" si="1758"/>
        <v>1</v>
      </c>
      <c r="AG2349" s="33">
        <f t="shared" si="1759"/>
        <v>0</v>
      </c>
      <c r="AH2349" s="38">
        <f t="shared" si="1760"/>
        <v>1</v>
      </c>
      <c r="AI2349" s="33">
        <f t="shared" si="1761"/>
        <v>1</v>
      </c>
      <c r="AJ2349" s="39">
        <f t="shared" si="1762"/>
        <v>1</v>
      </c>
      <c r="AK2349" s="43">
        <f t="shared" si="1763"/>
        <v>1</v>
      </c>
      <c r="AL2349" s="4">
        <f t="shared" si="1735"/>
        <v>12.769999999999982</v>
      </c>
      <c r="AM2349" s="4">
        <f t="shared" si="1736"/>
        <v>11.699595120363028</v>
      </c>
      <c r="AN2349" s="4">
        <f t="shared" si="1737"/>
        <v>11.699595120363028</v>
      </c>
      <c r="AO2349" s="4">
        <f t="shared" si="1738"/>
        <v>-0.53000000000020009</v>
      </c>
      <c r="AP2349" s="4">
        <f t="shared" si="1739"/>
        <v>1.6004048796371535</v>
      </c>
      <c r="AQ2349" s="4">
        <f t="shared" si="1740"/>
        <v>0.53000000000020009</v>
      </c>
      <c r="AR2349" s="4">
        <f t="shared" si="1727"/>
        <v>5.2699999999999818</v>
      </c>
      <c r="AS2349">
        <f t="shared" si="1741"/>
        <v>11.699595120363028</v>
      </c>
      <c r="AT2349" s="6">
        <f t="shared" si="1742"/>
        <v>1</v>
      </c>
      <c r="AU2349" s="4">
        <f t="shared" si="1743"/>
        <v>-0.37456914419744614</v>
      </c>
      <c r="AV2349" s="4">
        <f t="shared" si="1744"/>
        <v>4.1441262374821575</v>
      </c>
      <c r="AW2349">
        <f t="shared" si="1745"/>
        <v>0</v>
      </c>
      <c r="AX2349">
        <f t="shared" si="1746"/>
        <v>1</v>
      </c>
      <c r="AY2349">
        <f t="shared" si="1747"/>
        <v>0</v>
      </c>
      <c r="AZ2349" s="4">
        <f t="shared" si="1728"/>
        <v>-3.9100000000000006</v>
      </c>
      <c r="BA2349" s="4">
        <f t="shared" si="1748"/>
        <v>-28.185000000000091</v>
      </c>
      <c r="BB2349" s="4">
        <f t="shared" si="1729"/>
        <v>-9.4400000000000777</v>
      </c>
      <c r="BC2349" s="4">
        <f t="shared" si="1730"/>
        <v>94.468000000000032</v>
      </c>
      <c r="BM2349">
        <f t="shared" si="1749"/>
        <v>1</v>
      </c>
    </row>
    <row r="2350" spans="1:65" x14ac:dyDescent="0.25">
      <c r="A2350">
        <v>165</v>
      </c>
      <c r="B2350" s="1">
        <v>41423</v>
      </c>
      <c r="C2350" s="2">
        <v>1656.57</v>
      </c>
      <c r="D2350" s="2">
        <v>1656.57</v>
      </c>
      <c r="E2350" s="2">
        <v>1640.05</v>
      </c>
      <c r="F2350" s="2">
        <v>1648.36</v>
      </c>
      <c r="G2350" s="2">
        <v>3587140000</v>
      </c>
      <c r="H2350" s="2">
        <f t="shared" si="1750"/>
        <v>7.8350511591607823</v>
      </c>
      <c r="I2350" s="2">
        <f t="shared" si="1751"/>
        <v>1636.4744999999998</v>
      </c>
      <c r="J2350" s="2">
        <f t="shared" si="1752"/>
        <v>13.540278654910757</v>
      </c>
      <c r="K2350" s="2">
        <f t="shared" si="1753"/>
        <v>-3.4900000000000091</v>
      </c>
      <c r="L2350" s="18">
        <v>0.1391</v>
      </c>
      <c r="M2350" s="19">
        <v>9.8478486749265937</v>
      </c>
      <c r="N2350" s="4">
        <f t="shared" si="1717"/>
        <v>20.009999999999991</v>
      </c>
      <c r="O2350" s="4">
        <f t="shared" si="1754"/>
        <v>18.184000000000015</v>
      </c>
      <c r="P2350" s="4">
        <f t="shared" si="1718"/>
        <v>3.3252706766917242</v>
      </c>
      <c r="Q2350" s="4">
        <f t="shared" si="1731"/>
        <v>2.604379486096867</v>
      </c>
      <c r="R2350" s="18">
        <f t="shared" si="1719"/>
        <v>1663.8464661654134</v>
      </c>
      <c r="S2350" s="2">
        <f t="shared" si="1720"/>
        <v>15.486466165413503</v>
      </c>
      <c r="T2350" s="22">
        <f t="shared" si="1755"/>
        <v>0</v>
      </c>
      <c r="U2350" s="29">
        <f t="shared" si="1721"/>
        <v>1657.6774640500585</v>
      </c>
      <c r="V2350" s="30">
        <f t="shared" si="1722"/>
        <v>9.317464050058561</v>
      </c>
      <c r="W2350" s="31">
        <f t="shared" si="1732"/>
        <v>0</v>
      </c>
      <c r="X2350" s="35">
        <f t="shared" si="1723"/>
        <v>1658.2926666666667</v>
      </c>
      <c r="Y2350" s="30">
        <f t="shared" si="1724"/>
        <v>9.9326666666668189</v>
      </c>
      <c r="Z2350" s="31">
        <f t="shared" si="1733"/>
        <v>0</v>
      </c>
      <c r="AA2350" s="29">
        <f t="shared" si="1725"/>
        <v>1657.7635924163837</v>
      </c>
      <c r="AB2350" s="30">
        <f t="shared" si="1726"/>
        <v>9.4035924163838445</v>
      </c>
      <c r="AC2350" s="31">
        <f t="shared" si="1734"/>
        <v>0</v>
      </c>
      <c r="AD2350" s="32">
        <f t="shared" si="1756"/>
        <v>-1</v>
      </c>
      <c r="AE2350" s="33">
        <f t="shared" si="1757"/>
        <v>-1</v>
      </c>
      <c r="AF2350" s="33">
        <f t="shared" si="1758"/>
        <v>-1</v>
      </c>
      <c r="AG2350" s="33">
        <f t="shared" si="1759"/>
        <v>-1</v>
      </c>
      <c r="AH2350" s="38">
        <f t="shared" si="1760"/>
        <v>-1</v>
      </c>
      <c r="AI2350" s="33">
        <f t="shared" si="1761"/>
        <v>-1</v>
      </c>
      <c r="AJ2350" s="39">
        <f t="shared" si="1762"/>
        <v>-1</v>
      </c>
      <c r="AK2350" s="43">
        <f t="shared" si="1763"/>
        <v>-1</v>
      </c>
      <c r="AL2350" s="4">
        <f t="shared" si="1735"/>
        <v>0</v>
      </c>
      <c r="AM2350" s="4">
        <f t="shared" si="1736"/>
        <v>-1.1935924163838081</v>
      </c>
      <c r="AN2350" s="4">
        <f t="shared" si="1737"/>
        <v>1.1935924163838081</v>
      </c>
      <c r="AO2350" s="4">
        <f t="shared" si="1738"/>
        <v>-16.519999999999982</v>
      </c>
      <c r="AP2350" s="4">
        <f t="shared" si="1739"/>
        <v>17.71359241638379</v>
      </c>
      <c r="AQ2350" s="4">
        <f t="shared" si="1740"/>
        <v>16.519999999999982</v>
      </c>
      <c r="AR2350" s="4">
        <f t="shared" si="1727"/>
        <v>8.2100000000000364</v>
      </c>
      <c r="AS2350">
        <f t="shared" si="1741"/>
        <v>16.519999999999982</v>
      </c>
      <c r="AT2350" s="6">
        <f t="shared" si="1742"/>
        <v>1</v>
      </c>
      <c r="AU2350" s="4">
        <f t="shared" si="1743"/>
        <v>-5.5980368198164072</v>
      </c>
      <c r="AV2350" s="4">
        <f t="shared" si="1744"/>
        <v>1.9378486749265573</v>
      </c>
      <c r="AW2350">
        <f t="shared" si="1745"/>
        <v>0</v>
      </c>
      <c r="AX2350">
        <f t="shared" si="1746"/>
        <v>1</v>
      </c>
      <c r="AY2350">
        <f t="shared" si="1747"/>
        <v>0</v>
      </c>
      <c r="AZ2350" s="4">
        <f t="shared" si="1728"/>
        <v>-3.9100000000000006</v>
      </c>
      <c r="BA2350" s="4">
        <f t="shared" si="1748"/>
        <v>-24.275000000000091</v>
      </c>
      <c r="BB2350" s="4">
        <f t="shared" si="1729"/>
        <v>-5.5300000000000775</v>
      </c>
      <c r="BC2350" s="4">
        <f t="shared" si="1730"/>
        <v>97.439999999999969</v>
      </c>
      <c r="BM2350">
        <f t="shared" si="1749"/>
        <v>1</v>
      </c>
    </row>
    <row r="2351" spans="1:65" x14ac:dyDescent="0.25">
      <c r="A2351">
        <v>164</v>
      </c>
      <c r="B2351" s="1">
        <v>41422</v>
      </c>
      <c r="C2351" s="2">
        <v>1652.63</v>
      </c>
      <c r="D2351" s="2">
        <v>1674.21</v>
      </c>
      <c r="E2351" s="2">
        <v>1652.63</v>
      </c>
      <c r="F2351" s="2">
        <v>1660.06</v>
      </c>
      <c r="G2351" s="2">
        <v>3457400000</v>
      </c>
      <c r="H2351" s="2">
        <f t="shared" si="1750"/>
        <v>10.716937580816236</v>
      </c>
      <c r="I2351" s="2">
        <f t="shared" si="1751"/>
        <v>1633.325</v>
      </c>
      <c r="J2351" s="2">
        <f t="shared" si="1752"/>
        <v>14.094101379095115</v>
      </c>
      <c r="K2351" s="2">
        <f t="shared" si="1753"/>
        <v>3.0300000000002001</v>
      </c>
      <c r="L2351" s="18">
        <v>0.13500000000000001</v>
      </c>
      <c r="M2351" s="19">
        <v>9.4973592871161525</v>
      </c>
      <c r="N2351" s="4">
        <f t="shared" si="1717"/>
        <v>24.610000000000127</v>
      </c>
      <c r="O2351" s="4">
        <f t="shared" si="1754"/>
        <v>17.918000000000006</v>
      </c>
      <c r="P2351" s="4">
        <f t="shared" si="1718"/>
        <v>3.7864661654135303</v>
      </c>
      <c r="Q2351" s="4">
        <f t="shared" si="1731"/>
        <v>2.8396514104067636</v>
      </c>
      <c r="R2351" s="18">
        <f t="shared" si="1719"/>
        <v>1653.6431203007519</v>
      </c>
      <c r="S2351" s="2">
        <f t="shared" si="1720"/>
        <v>6.4168796992480566</v>
      </c>
      <c r="T2351" s="22">
        <f t="shared" si="1755"/>
        <v>1</v>
      </c>
      <c r="U2351" s="29">
        <f t="shared" si="1721"/>
        <v>1653.8325806</v>
      </c>
      <c r="V2351" s="30">
        <f t="shared" si="1722"/>
        <v>6.227419399999917</v>
      </c>
      <c r="W2351" s="31">
        <f t="shared" si="1732"/>
        <v>1</v>
      </c>
      <c r="X2351" s="35">
        <f t="shared" si="1723"/>
        <v>1650.9530666666667</v>
      </c>
      <c r="Y2351" s="30">
        <f t="shared" si="1724"/>
        <v>9.1069333333332452</v>
      </c>
      <c r="Z2351" s="31">
        <f t="shared" si="1733"/>
        <v>0</v>
      </c>
      <c r="AA2351" s="29">
        <f t="shared" si="1725"/>
        <v>1653.4294486493334</v>
      </c>
      <c r="AB2351" s="30">
        <f t="shared" si="1726"/>
        <v>6.6305513506665648</v>
      </c>
      <c r="AC2351" s="31">
        <f t="shared" si="1734"/>
        <v>1</v>
      </c>
      <c r="AD2351" s="32">
        <f t="shared" si="1756"/>
        <v>1</v>
      </c>
      <c r="AE2351" s="33">
        <f t="shared" si="1757"/>
        <v>1</v>
      </c>
      <c r="AF2351" s="33">
        <f t="shared" si="1758"/>
        <v>1</v>
      </c>
      <c r="AG2351" s="33">
        <f t="shared" si="1759"/>
        <v>0</v>
      </c>
      <c r="AH2351" s="38">
        <f t="shared" si="1760"/>
        <v>1</v>
      </c>
      <c r="AI2351" s="33">
        <f t="shared" si="1761"/>
        <v>1</v>
      </c>
      <c r="AJ2351" s="39">
        <f t="shared" si="1762"/>
        <v>1</v>
      </c>
      <c r="AK2351" s="43">
        <f t="shared" si="1763"/>
        <v>1</v>
      </c>
      <c r="AL2351" s="4">
        <f t="shared" si="1735"/>
        <v>21.579999999999927</v>
      </c>
      <c r="AM2351" s="4">
        <f t="shared" si="1736"/>
        <v>20.780551350666656</v>
      </c>
      <c r="AN2351" s="4">
        <f t="shared" si="1737"/>
        <v>20.780551350666656</v>
      </c>
      <c r="AO2351" s="4">
        <f t="shared" si="1738"/>
        <v>0</v>
      </c>
      <c r="AP2351" s="4">
        <f t="shared" si="1739"/>
        <v>0.79944864933327153</v>
      </c>
      <c r="AQ2351" s="4">
        <f t="shared" si="1740"/>
        <v>0</v>
      </c>
      <c r="AR2351" s="4">
        <f t="shared" si="1727"/>
        <v>7.4299999999998363</v>
      </c>
      <c r="AS2351">
        <f t="shared" si="1741"/>
        <v>20.780551350666656</v>
      </c>
      <c r="AT2351" s="6">
        <f t="shared" si="1742"/>
        <v>1</v>
      </c>
      <c r="AU2351" s="4">
        <f t="shared" si="1743"/>
        <v>-11.451287291399844</v>
      </c>
      <c r="AV2351" s="4">
        <f t="shared" si="1744"/>
        <v>2.367359287116316</v>
      </c>
      <c r="AW2351">
        <f t="shared" si="1745"/>
        <v>0</v>
      </c>
      <c r="AX2351">
        <f t="shared" si="1746"/>
        <v>1</v>
      </c>
      <c r="AY2351">
        <f t="shared" si="1747"/>
        <v>0</v>
      </c>
      <c r="AZ2351" s="4">
        <f t="shared" si="1728"/>
        <v>-3.9100000000000006</v>
      </c>
      <c r="BA2351" s="4">
        <f t="shared" si="1748"/>
        <v>-20.365000000000091</v>
      </c>
      <c r="BB2351" s="4">
        <f t="shared" si="1729"/>
        <v>-1.6200000000000765</v>
      </c>
      <c r="BC2351" s="4">
        <f t="shared" si="1730"/>
        <v>95.864000000000033</v>
      </c>
      <c r="BM2351">
        <f t="shared" si="1749"/>
        <v>1</v>
      </c>
    </row>
    <row r="2352" spans="1:65" x14ac:dyDescent="0.25">
      <c r="A2352">
        <v>163</v>
      </c>
      <c r="B2352" s="1">
        <v>41418</v>
      </c>
      <c r="C2352" s="2">
        <v>1646.67</v>
      </c>
      <c r="D2352" s="2">
        <v>1649.78</v>
      </c>
      <c r="E2352" s="2">
        <v>1636.88</v>
      </c>
      <c r="F2352" s="2">
        <v>1649.6</v>
      </c>
      <c r="G2352" s="2">
        <v>2758080000</v>
      </c>
      <c r="H2352" s="2">
        <f t="shared" si="1750"/>
        <v>12.876919446996833</v>
      </c>
      <c r="I2352" s="2">
        <f t="shared" si="1751"/>
        <v>1629.8104999999998</v>
      </c>
      <c r="J2352" s="2">
        <f t="shared" si="1752"/>
        <v>15.539853823061062</v>
      </c>
      <c r="K2352" s="2">
        <f t="shared" si="1753"/>
        <v>-3.8399999999999181</v>
      </c>
      <c r="L2352" s="18">
        <v>0.11524999999999999</v>
      </c>
      <c r="M2352" s="19">
        <v>8.1124035297972288</v>
      </c>
      <c r="N2352" s="4">
        <f t="shared" si="1717"/>
        <v>13.629999999999882</v>
      </c>
      <c r="O2352" s="4">
        <f t="shared" si="1754"/>
        <v>16.382999999999992</v>
      </c>
      <c r="P2352" s="4">
        <f t="shared" si="1718"/>
        <v>4.0431203007518794</v>
      </c>
      <c r="Q2352" s="4">
        <f t="shared" si="1731"/>
        <v>3.0835399999999993</v>
      </c>
      <c r="R2352" s="18">
        <f t="shared" si="1719"/>
        <v>1655.0374360902256</v>
      </c>
      <c r="S2352" s="2">
        <f t="shared" si="1720"/>
        <v>5.437436090225674</v>
      </c>
      <c r="T2352" s="22">
        <f t="shared" si="1755"/>
        <v>1</v>
      </c>
      <c r="U2352" s="29">
        <f t="shared" si="1721"/>
        <v>1647.9546926525823</v>
      </c>
      <c r="V2352" s="30">
        <f t="shared" si="1722"/>
        <v>1.6453073474176563</v>
      </c>
      <c r="W2352" s="31">
        <f t="shared" si="1732"/>
        <v>1</v>
      </c>
      <c r="X2352" s="35">
        <f t="shared" si="1723"/>
        <v>1641.3525333333337</v>
      </c>
      <c r="Y2352" s="30">
        <f t="shared" si="1724"/>
        <v>8.2474666666662415</v>
      </c>
      <c r="Z2352" s="31">
        <f t="shared" si="1733"/>
        <v>1</v>
      </c>
      <c r="AA2352" s="29">
        <f t="shared" si="1725"/>
        <v>1647.0303903478873</v>
      </c>
      <c r="AB2352" s="30">
        <f t="shared" si="1726"/>
        <v>2.5696096521126037</v>
      </c>
      <c r="AC2352" s="31">
        <f t="shared" si="1734"/>
        <v>1</v>
      </c>
      <c r="AD2352" s="32">
        <f t="shared" si="1756"/>
        <v>1</v>
      </c>
      <c r="AE2352" s="33">
        <f t="shared" si="1757"/>
        <v>1</v>
      </c>
      <c r="AF2352" s="33">
        <f t="shared" si="1758"/>
        <v>1</v>
      </c>
      <c r="AG2352" s="33">
        <f t="shared" si="1759"/>
        <v>0</v>
      </c>
      <c r="AH2352" s="38">
        <f t="shared" si="1760"/>
        <v>1</v>
      </c>
      <c r="AI2352" s="33">
        <f t="shared" si="1761"/>
        <v>1</v>
      </c>
      <c r="AJ2352" s="39">
        <f t="shared" si="1762"/>
        <v>1</v>
      </c>
      <c r="AK2352" s="43">
        <f t="shared" si="1763"/>
        <v>1</v>
      </c>
      <c r="AL2352" s="4">
        <f t="shared" si="1735"/>
        <v>3.1099999999999</v>
      </c>
      <c r="AM2352" s="4">
        <f t="shared" si="1736"/>
        <v>2.7496096521126674</v>
      </c>
      <c r="AN2352" s="4">
        <f t="shared" si="1737"/>
        <v>2.7496096521126674</v>
      </c>
      <c r="AO2352" s="4">
        <f t="shared" si="1738"/>
        <v>-9.7899999999999636</v>
      </c>
      <c r="AP2352" s="4">
        <f t="shared" si="1739"/>
        <v>10.150390347887196</v>
      </c>
      <c r="AQ2352" s="4">
        <f t="shared" si="1740"/>
        <v>9.7899999999999636</v>
      </c>
      <c r="AR2352" s="4">
        <f t="shared" si="1727"/>
        <v>2.9299999999998363</v>
      </c>
      <c r="AS2352">
        <f t="shared" si="1741"/>
        <v>9.7899999999999636</v>
      </c>
      <c r="AT2352" s="6">
        <f t="shared" si="1742"/>
        <v>1</v>
      </c>
      <c r="AU2352" s="4">
        <f t="shared" si="1743"/>
        <v>-5.9925551983484482E-2</v>
      </c>
      <c r="AV2352" s="4">
        <f t="shared" si="1744"/>
        <v>5.4824035297973923</v>
      </c>
      <c r="AW2352">
        <f t="shared" si="1745"/>
        <v>0</v>
      </c>
      <c r="AX2352">
        <f t="shared" si="1746"/>
        <v>1</v>
      </c>
      <c r="AY2352">
        <f t="shared" si="1747"/>
        <v>0</v>
      </c>
      <c r="AZ2352" s="4">
        <f t="shared" si="1728"/>
        <v>-3.9100000000000006</v>
      </c>
      <c r="BA2352" s="4">
        <f t="shared" si="1748"/>
        <v>-16.455000000000091</v>
      </c>
      <c r="BB2352" s="4">
        <f t="shared" si="1729"/>
        <v>2.2899999999999241</v>
      </c>
      <c r="BC2352" s="4">
        <f t="shared" si="1730"/>
        <v>93.480000000000018</v>
      </c>
      <c r="BM2352">
        <f t="shared" si="1749"/>
        <v>1</v>
      </c>
    </row>
    <row r="2353" spans="1:65" x14ac:dyDescent="0.25">
      <c r="A2353">
        <v>162</v>
      </c>
      <c r="B2353" s="1">
        <v>41417</v>
      </c>
      <c r="C2353" s="2">
        <v>1651.62</v>
      </c>
      <c r="D2353" s="2">
        <v>1655.5</v>
      </c>
      <c r="E2353" s="2">
        <v>1635.53</v>
      </c>
      <c r="F2353" s="2">
        <v>1650.51</v>
      </c>
      <c r="G2353" s="2">
        <v>3945510000</v>
      </c>
      <c r="H2353" s="2">
        <f t="shared" si="1750"/>
        <v>15.22038943143194</v>
      </c>
      <c r="I2353" s="2">
        <f t="shared" si="1751"/>
        <v>1626.7349999999999</v>
      </c>
      <c r="J2353" s="2">
        <f t="shared" si="1752"/>
        <v>17.078997959944537</v>
      </c>
      <c r="K2353" s="2">
        <f t="shared" si="1753"/>
        <v>-3.7300000000000182</v>
      </c>
      <c r="L2353" s="18">
        <v>0.11985</v>
      </c>
      <c r="M2353" s="19">
        <v>8.4609343026230253</v>
      </c>
      <c r="N2353" s="4">
        <f t="shared" si="1717"/>
        <v>19.970000000000027</v>
      </c>
      <c r="O2353" s="4">
        <f t="shared" si="1754"/>
        <v>16.019000000000005</v>
      </c>
      <c r="P2353" s="4">
        <f t="shared" si="1718"/>
        <v>4.5274360902255646</v>
      </c>
      <c r="Q2353" s="4">
        <f t="shared" si="1731"/>
        <v>3.294083724569639</v>
      </c>
      <c r="R2353" s="18">
        <f t="shared" si="1719"/>
        <v>1660.2043759398496</v>
      </c>
      <c r="S2353" s="2">
        <f t="shared" si="1720"/>
        <v>9.6943759398495786</v>
      </c>
      <c r="T2353" s="22">
        <f t="shared" si="1755"/>
        <v>0</v>
      </c>
      <c r="U2353" s="29">
        <f t="shared" si="1721"/>
        <v>1653.0053883668729</v>
      </c>
      <c r="V2353" s="30">
        <f t="shared" si="1722"/>
        <v>2.4953883668729304</v>
      </c>
      <c r="W2353" s="31">
        <f t="shared" si="1732"/>
        <v>1</v>
      </c>
      <c r="X2353" s="35">
        <f t="shared" si="1723"/>
        <v>1653.0721333333333</v>
      </c>
      <c r="Y2353" s="30">
        <f t="shared" si="1724"/>
        <v>2.5621333333333496</v>
      </c>
      <c r="Z2353" s="31">
        <f t="shared" si="1733"/>
        <v>1</v>
      </c>
      <c r="AA2353" s="29">
        <f t="shared" si="1725"/>
        <v>1653.0147326621775</v>
      </c>
      <c r="AB2353" s="30">
        <f t="shared" si="1726"/>
        <v>2.5047326621775028</v>
      </c>
      <c r="AC2353" s="31">
        <f t="shared" si="1734"/>
        <v>1</v>
      </c>
      <c r="AD2353" s="32">
        <f t="shared" si="1756"/>
        <v>1</v>
      </c>
      <c r="AE2353" s="33">
        <f t="shared" si="1757"/>
        <v>0</v>
      </c>
      <c r="AF2353" s="33">
        <f t="shared" si="1758"/>
        <v>0</v>
      </c>
      <c r="AG2353" s="33">
        <f t="shared" si="1759"/>
        <v>0</v>
      </c>
      <c r="AH2353" s="38">
        <f t="shared" si="1760"/>
        <v>1</v>
      </c>
      <c r="AI2353" s="33">
        <f t="shared" si="1761"/>
        <v>1</v>
      </c>
      <c r="AJ2353" s="39">
        <f t="shared" si="1762"/>
        <v>1</v>
      </c>
      <c r="AK2353" s="43">
        <f t="shared" si="1763"/>
        <v>1</v>
      </c>
      <c r="AL2353" s="4">
        <f t="shared" si="1735"/>
        <v>3.8800000000001091</v>
      </c>
      <c r="AM2353" s="4">
        <f t="shared" si="1736"/>
        <v>2.4852673378225063</v>
      </c>
      <c r="AN2353" s="4">
        <f t="shared" si="1737"/>
        <v>2.4852673378225063</v>
      </c>
      <c r="AO2353" s="4">
        <f t="shared" si="1738"/>
        <v>-16.089999999999918</v>
      </c>
      <c r="AP2353" s="4">
        <f t="shared" si="1739"/>
        <v>17.484732662177521</v>
      </c>
      <c r="AQ2353" s="4">
        <f t="shared" si="1740"/>
        <v>16.089999999999918</v>
      </c>
      <c r="AR2353" s="4">
        <f t="shared" si="1727"/>
        <v>1.1099999999999</v>
      </c>
      <c r="AS2353">
        <f t="shared" si="1741"/>
        <v>16.089999999999918</v>
      </c>
      <c r="AT2353" s="6">
        <f t="shared" si="1742"/>
        <v>1</v>
      </c>
      <c r="AU2353" s="4">
        <f t="shared" si="1743"/>
        <v>-5.9226480741461351</v>
      </c>
      <c r="AV2353" s="4">
        <f t="shared" si="1744"/>
        <v>7.6509343026231251</v>
      </c>
      <c r="AW2353">
        <f t="shared" si="1745"/>
        <v>0</v>
      </c>
      <c r="AX2353">
        <f t="shared" si="1746"/>
        <v>1</v>
      </c>
      <c r="AY2353">
        <f t="shared" si="1747"/>
        <v>0</v>
      </c>
      <c r="AZ2353" s="4">
        <f t="shared" si="1728"/>
        <v>-3.9100000000000006</v>
      </c>
      <c r="BA2353" s="4">
        <f t="shared" si="1748"/>
        <v>-12.545000000000091</v>
      </c>
      <c r="BB2353" s="4">
        <f t="shared" si="1729"/>
        <v>6.1999999999999247</v>
      </c>
      <c r="BC2353" s="4">
        <f t="shared" si="1730"/>
        <v>95.459999999999951</v>
      </c>
      <c r="BM2353">
        <f t="shared" si="1749"/>
        <v>1</v>
      </c>
    </row>
    <row r="2354" spans="1:65" x14ac:dyDescent="0.25">
      <c r="A2354">
        <v>161</v>
      </c>
      <c r="B2354" s="1">
        <v>41416</v>
      </c>
      <c r="C2354" s="2">
        <v>1669.39</v>
      </c>
      <c r="D2354" s="2">
        <v>1687.18</v>
      </c>
      <c r="E2354" s="2">
        <v>1648.86</v>
      </c>
      <c r="F2354" s="2">
        <v>1655.35</v>
      </c>
      <c r="G2354" s="2">
        <v>4361020000</v>
      </c>
      <c r="H2354" s="2">
        <f t="shared" si="1750"/>
        <v>16.212018724116739</v>
      </c>
      <c r="I2354" s="2">
        <f t="shared" si="1751"/>
        <v>1623.1005</v>
      </c>
      <c r="J2354" s="2">
        <f t="shared" si="1752"/>
        <v>18.266313112854561</v>
      </c>
      <c r="K2354" s="2">
        <f t="shared" si="1753"/>
        <v>0.23000000000001819</v>
      </c>
      <c r="L2354" s="18">
        <v>0.1242</v>
      </c>
      <c r="M2354" s="19">
        <v>8.8411755876989417</v>
      </c>
      <c r="N2354" s="4">
        <f t="shared" si="1717"/>
        <v>38.320000000000164</v>
      </c>
      <c r="O2354" s="4">
        <f t="shared" si="1754"/>
        <v>15.214000000000009</v>
      </c>
      <c r="P2354" s="4">
        <f t="shared" si="1718"/>
        <v>4.8543759398496231</v>
      </c>
      <c r="Q2354" s="4">
        <f t="shared" si="1731"/>
        <v>3.5522778637770895</v>
      </c>
      <c r="R2354" s="18">
        <f t="shared" si="1719"/>
        <v>1674.2576240601504</v>
      </c>
      <c r="S2354" s="2">
        <f t="shared" si="1720"/>
        <v>18.907624060150511</v>
      </c>
      <c r="T2354" s="22">
        <f t="shared" si="1755"/>
        <v>0</v>
      </c>
      <c r="U2354" s="29">
        <f t="shared" si="1721"/>
        <v>1670.8207545433438</v>
      </c>
      <c r="V2354" s="30">
        <f t="shared" si="1722"/>
        <v>15.470754543343901</v>
      </c>
      <c r="W2354" s="31">
        <f t="shared" si="1732"/>
        <v>0</v>
      </c>
      <c r="X2354" s="35">
        <f t="shared" si="1723"/>
        <v>1669.4552000000001</v>
      </c>
      <c r="Y2354" s="30">
        <f t="shared" si="1724"/>
        <v>14.105200000000195</v>
      </c>
      <c r="Z2354" s="31">
        <f t="shared" si="1733"/>
        <v>0</v>
      </c>
      <c r="AA2354" s="29">
        <f t="shared" si="1725"/>
        <v>1670.6295769072758</v>
      </c>
      <c r="AB2354" s="30">
        <f t="shared" si="1726"/>
        <v>15.279576907275896</v>
      </c>
      <c r="AC2354" s="31">
        <f t="shared" si="1734"/>
        <v>0</v>
      </c>
      <c r="AD2354" s="32">
        <f t="shared" si="1756"/>
        <v>-1</v>
      </c>
      <c r="AE2354" s="33">
        <f t="shared" si="1757"/>
        <v>-1</v>
      </c>
      <c r="AF2354" s="33">
        <f t="shared" si="1758"/>
        <v>0</v>
      </c>
      <c r="AG2354" s="33">
        <f t="shared" si="1759"/>
        <v>0</v>
      </c>
      <c r="AH2354" s="38">
        <f t="shared" si="1760"/>
        <v>-1</v>
      </c>
      <c r="AI2354" s="33">
        <f t="shared" si="1761"/>
        <v>-1</v>
      </c>
      <c r="AJ2354" s="39">
        <f t="shared" si="1762"/>
        <v>-1</v>
      </c>
      <c r="AK2354" s="43">
        <f t="shared" si="1763"/>
        <v>-1</v>
      </c>
      <c r="AL2354" s="4">
        <f t="shared" si="1735"/>
        <v>17.789999999999964</v>
      </c>
      <c r="AM2354" s="4">
        <f t="shared" si="1736"/>
        <v>16.550423092724259</v>
      </c>
      <c r="AN2354" s="4">
        <f t="shared" si="1737"/>
        <v>16.550423092724259</v>
      </c>
      <c r="AO2354" s="4">
        <f t="shared" si="1738"/>
        <v>-20.5300000000002</v>
      </c>
      <c r="AP2354" s="4">
        <f t="shared" si="1739"/>
        <v>21.769576907275905</v>
      </c>
      <c r="AQ2354" s="4">
        <f t="shared" si="1740"/>
        <v>20.5300000000002</v>
      </c>
      <c r="AR2354" s="4">
        <f t="shared" si="1727"/>
        <v>14.040000000000191</v>
      </c>
      <c r="AS2354">
        <f t="shared" si="1741"/>
        <v>20.5300000000002</v>
      </c>
      <c r="AT2354" s="6">
        <f t="shared" si="1742"/>
        <v>2</v>
      </c>
      <c r="AU2354" s="4">
        <f t="shared" si="1743"/>
        <v>-11.017561543979699</v>
      </c>
      <c r="AV2354" s="4">
        <f t="shared" si="1744"/>
        <v>-4.8988244123012494</v>
      </c>
      <c r="AW2354">
        <f t="shared" si="1745"/>
        <v>1</v>
      </c>
      <c r="AX2354">
        <f t="shared" si="1746"/>
        <v>0</v>
      </c>
      <c r="AY2354">
        <f t="shared" si="1747"/>
        <v>0</v>
      </c>
      <c r="AZ2354" s="4">
        <f t="shared" si="1728"/>
        <v>-11.085000000000001</v>
      </c>
      <c r="BA2354" s="4">
        <f t="shared" si="1748"/>
        <v>-8.6350000000000904</v>
      </c>
      <c r="BB2354" s="4">
        <f t="shared" si="1729"/>
        <v>10.109999999999925</v>
      </c>
      <c r="BC2354" s="4">
        <f t="shared" si="1730"/>
        <v>102.56800000000003</v>
      </c>
      <c r="BM2354">
        <f t="shared" si="1749"/>
        <v>1</v>
      </c>
    </row>
    <row r="2355" spans="1:65" x14ac:dyDescent="0.25">
      <c r="A2355">
        <v>160</v>
      </c>
      <c r="B2355" s="1">
        <v>41415</v>
      </c>
      <c r="C2355" s="2">
        <v>1666.2</v>
      </c>
      <c r="D2355" s="2">
        <v>1674.93</v>
      </c>
      <c r="E2355" s="2">
        <v>1662.67</v>
      </c>
      <c r="F2355" s="2">
        <v>1669.16</v>
      </c>
      <c r="G2355" s="2">
        <v>3513560000</v>
      </c>
      <c r="H2355" s="2">
        <f t="shared" si="1750"/>
        <v>15.84341728009179</v>
      </c>
      <c r="I2355" s="2">
        <f t="shared" si="1751"/>
        <v>1618.5700000000002</v>
      </c>
      <c r="J2355" s="2">
        <f t="shared" si="1752"/>
        <v>17.405614974242624</v>
      </c>
      <c r="K2355" s="2">
        <f t="shared" si="1753"/>
        <v>-8.9999999999918145E-2</v>
      </c>
      <c r="L2355" s="18">
        <v>0.1164</v>
      </c>
      <c r="M2355" s="19">
        <v>8.2716856139308703</v>
      </c>
      <c r="N2355" s="4">
        <f t="shared" si="1717"/>
        <v>12.259999999999991</v>
      </c>
      <c r="O2355" s="4">
        <f t="shared" si="1754"/>
        <v>12.389999999999986</v>
      </c>
      <c r="P2355" s="4">
        <f t="shared" si="1718"/>
        <v>5.0976240601503777</v>
      </c>
      <c r="Q2355" s="4">
        <f t="shared" si="1731"/>
        <v>3.6686013931888564</v>
      </c>
      <c r="R2355" s="18">
        <f t="shared" si="1719"/>
        <v>1671.297834586466</v>
      </c>
      <c r="S2355" s="2">
        <f t="shared" si="1720"/>
        <v>2.1378345864659423</v>
      </c>
      <c r="T2355" s="22">
        <f t="shared" si="1755"/>
        <v>1</v>
      </c>
      <c r="U2355" s="29">
        <f t="shared" si="1721"/>
        <v>1667.5682628169016</v>
      </c>
      <c r="V2355" s="30">
        <f t="shared" si="1722"/>
        <v>1.5917371830985303</v>
      </c>
      <c r="W2355" s="31">
        <f t="shared" si="1732"/>
        <v>1</v>
      </c>
      <c r="X2355" s="35">
        <f t="shared" si="1723"/>
        <v>1670.2533333333331</v>
      </c>
      <c r="Y2355" s="30">
        <f t="shared" si="1724"/>
        <v>1.0933333333330211</v>
      </c>
      <c r="Z2355" s="31">
        <f t="shared" si="1733"/>
        <v>1</v>
      </c>
      <c r="AA2355" s="29">
        <f t="shared" si="1725"/>
        <v>1667.9441726892019</v>
      </c>
      <c r="AB2355" s="30">
        <f t="shared" si="1726"/>
        <v>1.2158273107982041</v>
      </c>
      <c r="AC2355" s="31">
        <f t="shared" si="1734"/>
        <v>1</v>
      </c>
      <c r="AD2355" s="32">
        <f t="shared" si="1756"/>
        <v>1</v>
      </c>
      <c r="AE2355" s="33">
        <f t="shared" si="1757"/>
        <v>1</v>
      </c>
      <c r="AF2355" s="33">
        <f t="shared" si="1758"/>
        <v>0</v>
      </c>
      <c r="AG2355" s="33">
        <f t="shared" si="1759"/>
        <v>0</v>
      </c>
      <c r="AH2355" s="38">
        <f t="shared" si="1760"/>
        <v>1</v>
      </c>
      <c r="AI2355" s="33">
        <f t="shared" si="1761"/>
        <v>1</v>
      </c>
      <c r="AJ2355" s="39">
        <f t="shared" si="1762"/>
        <v>0</v>
      </c>
      <c r="AK2355" s="43">
        <f t="shared" si="1763"/>
        <v>0</v>
      </c>
      <c r="AL2355" s="4">
        <f t="shared" si="1735"/>
        <v>8.7300000000000182</v>
      </c>
      <c r="AM2355" s="4">
        <f t="shared" si="1736"/>
        <v>6.9858273107981859</v>
      </c>
      <c r="AN2355" s="4">
        <f t="shared" si="1737"/>
        <v>6.9858273107981859</v>
      </c>
      <c r="AO2355" s="4">
        <f t="shared" si="1738"/>
        <v>-3.5299999999999727</v>
      </c>
      <c r="AP2355" s="4">
        <f t="shared" si="1739"/>
        <v>5.274172689201805</v>
      </c>
      <c r="AQ2355" s="4">
        <f t="shared" si="1740"/>
        <v>3.5299999999999727</v>
      </c>
      <c r="AR2355" s="4">
        <f t="shared" si="1727"/>
        <v>2.9600000000000364</v>
      </c>
      <c r="AS2355">
        <f t="shared" si="1741"/>
        <v>6.9858273107981859</v>
      </c>
      <c r="AT2355" s="6">
        <f t="shared" si="1742"/>
        <v>0</v>
      </c>
      <c r="AU2355" s="4">
        <f t="shared" si="1743"/>
        <v>2.2716519473280101</v>
      </c>
      <c r="AV2355" s="4">
        <f t="shared" si="1744"/>
        <v>5.6116856139308338</v>
      </c>
      <c r="AW2355">
        <f t="shared" si="1745"/>
        <v>0</v>
      </c>
      <c r="AX2355">
        <f t="shared" si="1746"/>
        <v>0</v>
      </c>
      <c r="AY2355">
        <f t="shared" si="1747"/>
        <v>0</v>
      </c>
      <c r="AZ2355" s="4">
        <f t="shared" si="1728"/>
        <v>6.94</v>
      </c>
      <c r="BA2355" s="4">
        <f t="shared" si="1748"/>
        <v>2.4499999999999105</v>
      </c>
      <c r="BB2355" s="4">
        <f t="shared" si="1729"/>
        <v>21.194999999999926</v>
      </c>
      <c r="BC2355" s="4">
        <f t="shared" si="1730"/>
        <v>101.292</v>
      </c>
      <c r="BM2355">
        <f t="shared" si="1749"/>
        <v>1</v>
      </c>
    </row>
    <row r="2356" spans="1:65" x14ac:dyDescent="0.25">
      <c r="A2356">
        <v>159</v>
      </c>
      <c r="B2356" s="1">
        <v>41414</v>
      </c>
      <c r="C2356" s="2">
        <v>1665.71</v>
      </c>
      <c r="D2356" s="2">
        <v>1672.84</v>
      </c>
      <c r="E2356" s="2">
        <v>1663.52</v>
      </c>
      <c r="F2356" s="2">
        <v>1666.29</v>
      </c>
      <c r="G2356" s="2">
        <v>3275080000</v>
      </c>
      <c r="H2356" s="2">
        <f t="shared" si="1750"/>
        <v>15.831983416138648</v>
      </c>
      <c r="I2356" s="2">
        <f t="shared" si="1751"/>
        <v>1613.3850000000002</v>
      </c>
      <c r="J2356" s="2">
        <f t="shared" si="1752"/>
        <v>17.081856325537785</v>
      </c>
      <c r="K2356" s="2">
        <f t="shared" si="1753"/>
        <v>-1.7599999999999909</v>
      </c>
      <c r="L2356" s="18">
        <v>0.1132</v>
      </c>
      <c r="M2356" s="19">
        <v>8.0499819635879977</v>
      </c>
      <c r="N2356" s="4">
        <f t="shared" si="1717"/>
        <v>9.3199999999999363</v>
      </c>
      <c r="O2356" s="4">
        <f t="shared" si="1754"/>
        <v>12.102999999999975</v>
      </c>
      <c r="P2356" s="4">
        <f t="shared" si="1718"/>
        <v>5.0078345864661653</v>
      </c>
      <c r="Q2356" s="4">
        <f t="shared" si="1731"/>
        <v>3.5083661971830988</v>
      </c>
      <c r="R2356" s="18">
        <f t="shared" si="1719"/>
        <v>1672.530022556391</v>
      </c>
      <c r="S2356" s="2">
        <f t="shared" si="1720"/>
        <v>6.2400225563910681</v>
      </c>
      <c r="T2356" s="22">
        <f t="shared" si="1755"/>
        <v>1</v>
      </c>
      <c r="U2356" s="29">
        <f t="shared" si="1721"/>
        <v>1667.0663778800001</v>
      </c>
      <c r="V2356" s="30">
        <f t="shared" si="1722"/>
        <v>0.77637788000015462</v>
      </c>
      <c r="W2356" s="31">
        <f t="shared" si="1732"/>
        <v>1</v>
      </c>
      <c r="X2356" s="35">
        <f t="shared" si="1723"/>
        <v>1663.6329333333333</v>
      </c>
      <c r="Y2356" s="30">
        <f t="shared" si="1724"/>
        <v>2.6570666666666511</v>
      </c>
      <c r="Z2356" s="31">
        <f t="shared" si="1733"/>
        <v>1</v>
      </c>
      <c r="AA2356" s="29">
        <f t="shared" si="1725"/>
        <v>1666.5856956434668</v>
      </c>
      <c r="AB2356" s="30">
        <f t="shared" si="1726"/>
        <v>0.29569564346684274</v>
      </c>
      <c r="AC2356" s="31">
        <f t="shared" si="1734"/>
        <v>1</v>
      </c>
      <c r="AD2356" s="32">
        <f t="shared" si="1756"/>
        <v>1</v>
      </c>
      <c r="AE2356" s="33">
        <f t="shared" si="1757"/>
        <v>0</v>
      </c>
      <c r="AF2356" s="33">
        <f t="shared" si="1758"/>
        <v>0</v>
      </c>
      <c r="AG2356" s="33">
        <f t="shared" si="1759"/>
        <v>0</v>
      </c>
      <c r="AH2356" s="38">
        <f t="shared" si="1760"/>
        <v>0</v>
      </c>
      <c r="AI2356" s="33">
        <f t="shared" si="1761"/>
        <v>0</v>
      </c>
      <c r="AJ2356" s="39">
        <f t="shared" si="1762"/>
        <v>0</v>
      </c>
      <c r="AK2356" s="43">
        <f t="shared" si="1763"/>
        <v>0</v>
      </c>
      <c r="AL2356" s="4">
        <f t="shared" si="1735"/>
        <v>7.1299999999998818</v>
      </c>
      <c r="AM2356" s="4">
        <f t="shared" si="1736"/>
        <v>6.2543043565331118</v>
      </c>
      <c r="AN2356" s="4">
        <f t="shared" si="1737"/>
        <v>6.2543043565331118</v>
      </c>
      <c r="AO2356" s="4">
        <f t="shared" si="1738"/>
        <v>-2.1900000000000546</v>
      </c>
      <c r="AP2356" s="4">
        <f t="shared" si="1739"/>
        <v>3.0656956434668245</v>
      </c>
      <c r="AQ2356" s="4">
        <f t="shared" si="1740"/>
        <v>2.1900000000000546</v>
      </c>
      <c r="AR2356" s="4">
        <f t="shared" si="1727"/>
        <v>0.57999999999992724</v>
      </c>
      <c r="AS2356">
        <f t="shared" si="1741"/>
        <v>6.2543043565331118</v>
      </c>
      <c r="AT2356" s="6">
        <f t="shared" si="1742"/>
        <v>0</v>
      </c>
      <c r="AU2356" s="4">
        <f t="shared" si="1743"/>
        <v>2.2976510536235359</v>
      </c>
      <c r="AV2356" s="4">
        <f t="shared" si="1744"/>
        <v>7.7699819635880703</v>
      </c>
      <c r="AW2356">
        <f t="shared" si="1745"/>
        <v>0</v>
      </c>
      <c r="AX2356">
        <f t="shared" si="1746"/>
        <v>0</v>
      </c>
      <c r="AY2356">
        <f t="shared" si="1747"/>
        <v>0</v>
      </c>
      <c r="AZ2356" s="4">
        <f t="shared" si="1728"/>
        <v>6.94</v>
      </c>
      <c r="BA2356" s="4">
        <f t="shared" si="1748"/>
        <v>-4.4900000000000899</v>
      </c>
      <c r="BB2356" s="4">
        <f t="shared" si="1729"/>
        <v>18.881666666666593</v>
      </c>
      <c r="BC2356" s="4">
        <f t="shared" si="1730"/>
        <v>101.096</v>
      </c>
      <c r="BM2356">
        <f t="shared" si="1749"/>
        <v>0</v>
      </c>
    </row>
    <row r="2357" spans="1:65" x14ac:dyDescent="0.25">
      <c r="A2357">
        <v>158</v>
      </c>
      <c r="B2357" s="1">
        <v>41411</v>
      </c>
      <c r="C2357" s="2">
        <v>1652.45</v>
      </c>
      <c r="D2357" s="2">
        <v>1667.47</v>
      </c>
      <c r="E2357" s="2">
        <v>1652.45</v>
      </c>
      <c r="F2357" s="2">
        <v>1667.47</v>
      </c>
      <c r="G2357" s="2">
        <v>3440710000</v>
      </c>
      <c r="H2357" s="2">
        <f t="shared" si="1750"/>
        <v>14.629882508831781</v>
      </c>
      <c r="I2357" s="2">
        <f t="shared" si="1751"/>
        <v>1607.8619999999999</v>
      </c>
      <c r="J2357" s="2">
        <f t="shared" si="1752"/>
        <v>15.925862870120868</v>
      </c>
      <c r="K2357" s="2">
        <f t="shared" si="1753"/>
        <v>1.9800000000000182</v>
      </c>
      <c r="L2357" s="18">
        <v>0.10564999999999999</v>
      </c>
      <c r="M2357" s="19">
        <v>7.4364829653536066</v>
      </c>
      <c r="N2357" s="4">
        <f t="shared" si="1717"/>
        <v>17</v>
      </c>
      <c r="O2357" s="4">
        <f t="shared" si="1754"/>
        <v>11.726999999999975</v>
      </c>
      <c r="P2357" s="4">
        <f t="shared" si="1718"/>
        <v>5.0600225563909778</v>
      </c>
      <c r="Q2357" s="4">
        <f t="shared" si="1731"/>
        <v>3.4778920000000029</v>
      </c>
      <c r="R2357" s="18">
        <f t="shared" si="1719"/>
        <v>1655.5110751879699</v>
      </c>
      <c r="S2357" s="2">
        <f t="shared" si="1720"/>
        <v>11.958924812030091</v>
      </c>
      <c r="T2357" s="22">
        <f t="shared" si="1755"/>
        <v>0</v>
      </c>
      <c r="U2357" s="29">
        <f t="shared" si="1721"/>
        <v>1653.6374105399061</v>
      </c>
      <c r="V2357" s="30">
        <f t="shared" si="1722"/>
        <v>13.832589460093914</v>
      </c>
      <c r="W2357" s="31">
        <f t="shared" si="1732"/>
        <v>0</v>
      </c>
      <c r="X2357" s="35">
        <f t="shared" si="1723"/>
        <v>1655.3414666666663</v>
      </c>
      <c r="Y2357" s="30">
        <f t="shared" si="1724"/>
        <v>12.128533333333735</v>
      </c>
      <c r="Z2357" s="31">
        <f t="shared" si="1733"/>
        <v>0</v>
      </c>
      <c r="AA2357" s="29">
        <f t="shared" si="1725"/>
        <v>1653.8759783976525</v>
      </c>
      <c r="AB2357" s="30">
        <f t="shared" si="1726"/>
        <v>13.594021602347539</v>
      </c>
      <c r="AC2357" s="31">
        <f t="shared" si="1734"/>
        <v>0</v>
      </c>
      <c r="AD2357" s="32">
        <f t="shared" si="1756"/>
        <v>-1</v>
      </c>
      <c r="AE2357" s="33">
        <f t="shared" si="1757"/>
        <v>0</v>
      </c>
      <c r="AF2357" s="33">
        <f t="shared" si="1758"/>
        <v>0</v>
      </c>
      <c r="AG2357" s="33">
        <f t="shared" si="1759"/>
        <v>0</v>
      </c>
      <c r="AH2357" s="38">
        <f t="shared" si="1760"/>
        <v>0</v>
      </c>
      <c r="AI2357" s="33">
        <f t="shared" si="1761"/>
        <v>0</v>
      </c>
      <c r="AJ2357" s="39">
        <f t="shared" si="1762"/>
        <v>0</v>
      </c>
      <c r="AK2357" s="43">
        <f t="shared" si="1763"/>
        <v>0</v>
      </c>
      <c r="AL2357" s="4">
        <f t="shared" si="1735"/>
        <v>15.019999999999982</v>
      </c>
      <c r="AM2357" s="4">
        <f t="shared" si="1736"/>
        <v>13.594021602347539</v>
      </c>
      <c r="AN2357" s="4">
        <f t="shared" si="1737"/>
        <v>13.594021602347539</v>
      </c>
      <c r="AO2357" s="4">
        <f t="shared" si="1738"/>
        <v>0</v>
      </c>
      <c r="AP2357" s="4">
        <f t="shared" si="1739"/>
        <v>1.4259783976524432</v>
      </c>
      <c r="AQ2357" s="4">
        <f t="shared" si="1740"/>
        <v>0</v>
      </c>
      <c r="AR2357" s="4">
        <f t="shared" si="1727"/>
        <v>15.019999999999982</v>
      </c>
      <c r="AS2357">
        <f t="shared" si="1741"/>
        <v>13.594021602347539</v>
      </c>
      <c r="AT2357" s="6">
        <f t="shared" si="1742"/>
        <v>1</v>
      </c>
      <c r="AU2357" s="4">
        <f t="shared" si="1743"/>
        <v>-4.6125778275318705</v>
      </c>
      <c r="AV2357" s="4">
        <f t="shared" si="1744"/>
        <v>-7.2835170346463753</v>
      </c>
      <c r="AW2357">
        <f t="shared" si="1745"/>
        <v>1</v>
      </c>
      <c r="AX2357">
        <f t="shared" si="1746"/>
        <v>0</v>
      </c>
      <c r="AY2357">
        <f t="shared" si="1747"/>
        <v>0</v>
      </c>
      <c r="AZ2357" s="4">
        <f t="shared" si="1728"/>
        <v>-3.9100000000000006</v>
      </c>
      <c r="BA2357" s="4">
        <f t="shared" si="1748"/>
        <v>-11.43000000000009</v>
      </c>
      <c r="BB2357" s="4">
        <f t="shared" si="1729"/>
        <v>18.881666666666593</v>
      </c>
      <c r="BC2357" s="4">
        <f t="shared" si="1730"/>
        <v>95.792000000000002</v>
      </c>
      <c r="BM2357">
        <f t="shared" si="1749"/>
        <v>0</v>
      </c>
    </row>
    <row r="2358" spans="1:65" x14ac:dyDescent="0.25">
      <c r="A2358">
        <v>157</v>
      </c>
      <c r="B2358" s="1">
        <v>41410</v>
      </c>
      <c r="C2358" s="2">
        <v>1658.07</v>
      </c>
      <c r="D2358" s="2">
        <v>1660.51</v>
      </c>
      <c r="E2358" s="2">
        <v>1648.6</v>
      </c>
      <c r="F2358" s="2">
        <v>1650.47</v>
      </c>
      <c r="G2358" s="2">
        <v>3513130000</v>
      </c>
      <c r="H2358" s="2">
        <f t="shared" si="1750"/>
        <v>17.128608330314925</v>
      </c>
      <c r="I2358" s="2">
        <f t="shared" si="1751"/>
        <v>1602.3200000000002</v>
      </c>
      <c r="J2358" s="2">
        <f t="shared" si="1752"/>
        <v>16.108236296346885</v>
      </c>
      <c r="K2358" s="2">
        <f t="shared" si="1753"/>
        <v>-0.71000000000003638</v>
      </c>
      <c r="L2358" s="18">
        <v>0.1104</v>
      </c>
      <c r="M2358" s="19">
        <v>7.8099511085353637</v>
      </c>
      <c r="N2358" s="4">
        <f t="shared" si="1717"/>
        <v>11.910000000000082</v>
      </c>
      <c r="O2358" s="4">
        <f t="shared" si="1754"/>
        <v>12.113999999999987</v>
      </c>
      <c r="P2358" s="4">
        <f t="shared" si="1718"/>
        <v>5.0410751879699252</v>
      </c>
      <c r="Q2358" s="4">
        <f t="shared" si="1731"/>
        <v>3.0446424100156499</v>
      </c>
      <c r="R2358" s="18">
        <f t="shared" si="1719"/>
        <v>1664.0966541353382</v>
      </c>
      <c r="S2358" s="2">
        <f t="shared" si="1720"/>
        <v>13.626654135338185</v>
      </c>
      <c r="T2358" s="22">
        <f t="shared" si="1755"/>
        <v>0</v>
      </c>
      <c r="U2358" s="29">
        <f t="shared" si="1721"/>
        <v>1659.1193810294117</v>
      </c>
      <c r="V2358" s="30">
        <f t="shared" si="1722"/>
        <v>8.6493810294116429</v>
      </c>
      <c r="W2358" s="31">
        <f t="shared" si="1732"/>
        <v>0</v>
      </c>
      <c r="X2358" s="35">
        <f t="shared" si="1723"/>
        <v>1662.5481333333332</v>
      </c>
      <c r="Y2358" s="30">
        <f t="shared" si="1724"/>
        <v>12.078133333333199</v>
      </c>
      <c r="Z2358" s="31">
        <f t="shared" si="1733"/>
        <v>0</v>
      </c>
      <c r="AA2358" s="29">
        <f t="shared" si="1725"/>
        <v>1659.5994063519606</v>
      </c>
      <c r="AB2358" s="30">
        <f t="shared" si="1726"/>
        <v>9.129406351960597</v>
      </c>
      <c r="AC2358" s="31">
        <f t="shared" si="1734"/>
        <v>0</v>
      </c>
      <c r="AD2358" s="32">
        <f t="shared" si="1756"/>
        <v>-1</v>
      </c>
      <c r="AE2358" s="33">
        <f t="shared" si="1757"/>
        <v>0</v>
      </c>
      <c r="AF2358" s="33">
        <f t="shared" si="1758"/>
        <v>0</v>
      </c>
      <c r="AG2358" s="33">
        <f t="shared" si="1759"/>
        <v>0</v>
      </c>
      <c r="AH2358" s="38">
        <f t="shared" si="1760"/>
        <v>-1</v>
      </c>
      <c r="AI2358" s="33">
        <f t="shared" si="1761"/>
        <v>0</v>
      </c>
      <c r="AJ2358" s="39">
        <f t="shared" si="1762"/>
        <v>-1</v>
      </c>
      <c r="AK2358" s="43">
        <f t="shared" si="1763"/>
        <v>0</v>
      </c>
      <c r="AL2358" s="4">
        <f t="shared" si="1735"/>
        <v>2.4400000000000546</v>
      </c>
      <c r="AM2358" s="4">
        <f t="shared" si="1736"/>
        <v>0.9105936480393666</v>
      </c>
      <c r="AN2358" s="4">
        <f t="shared" si="1737"/>
        <v>0.9105936480393666</v>
      </c>
      <c r="AO2358" s="4">
        <f t="shared" si="1738"/>
        <v>-9.4700000000000273</v>
      </c>
      <c r="AP2358" s="4">
        <f t="shared" si="1739"/>
        <v>10.999406351960715</v>
      </c>
      <c r="AQ2358" s="4">
        <f t="shared" si="1740"/>
        <v>9.4700000000000273</v>
      </c>
      <c r="AR2358" s="4">
        <f t="shared" si="1727"/>
        <v>7.5999999999999091</v>
      </c>
      <c r="AS2358">
        <f t="shared" si="1741"/>
        <v>9.4700000000000273</v>
      </c>
      <c r="AT2358" s="6">
        <f t="shared" si="1742"/>
        <v>1</v>
      </c>
      <c r="AU2358" s="4">
        <f t="shared" si="1743"/>
        <v>-0.36832806706239651</v>
      </c>
      <c r="AV2358" s="4">
        <f t="shared" si="1744"/>
        <v>0.50995110853545467</v>
      </c>
      <c r="AW2358">
        <f t="shared" si="1745"/>
        <v>0</v>
      </c>
      <c r="AX2358">
        <f t="shared" si="1746"/>
        <v>1</v>
      </c>
      <c r="AY2358">
        <f t="shared" si="1747"/>
        <v>0</v>
      </c>
      <c r="AZ2358" s="4">
        <f t="shared" si="1728"/>
        <v>-3.9100000000000006</v>
      </c>
      <c r="BA2358" s="4">
        <f t="shared" si="1748"/>
        <v>-7.5200000000000902</v>
      </c>
      <c r="BB2358" s="4">
        <f t="shared" si="1729"/>
        <v>18.881666666666593</v>
      </c>
      <c r="BC2358" s="4">
        <f t="shared" si="1730"/>
        <v>98.039999999999964</v>
      </c>
      <c r="BM2358">
        <f t="shared" si="1749"/>
        <v>1</v>
      </c>
    </row>
    <row r="2359" spans="1:65" x14ac:dyDescent="0.25">
      <c r="A2359">
        <v>156</v>
      </c>
      <c r="B2359" s="1">
        <v>41409</v>
      </c>
      <c r="C2359" s="2">
        <v>1649.13</v>
      </c>
      <c r="D2359" s="2">
        <v>1661.49</v>
      </c>
      <c r="E2359" s="2">
        <v>1646.68</v>
      </c>
      <c r="F2359" s="2">
        <v>1658.78</v>
      </c>
      <c r="G2359" s="2">
        <v>3657440000</v>
      </c>
      <c r="H2359" s="2">
        <f t="shared" si="1750"/>
        <v>19.248283646427662</v>
      </c>
      <c r="I2359" s="2">
        <f t="shared" si="1751"/>
        <v>1597.018</v>
      </c>
      <c r="J2359" s="2">
        <f t="shared" si="1752"/>
        <v>18.380368324297599</v>
      </c>
      <c r="K2359" s="2">
        <f t="shared" si="1753"/>
        <v>-1.209999999999809</v>
      </c>
      <c r="L2359" s="18">
        <v>0.11244999999999999</v>
      </c>
      <c r="M2359" s="19">
        <v>7.914497332989245</v>
      </c>
      <c r="N2359" s="4">
        <f t="shared" si="1717"/>
        <v>14.809999999999945</v>
      </c>
      <c r="O2359" s="4">
        <f t="shared" si="1754"/>
        <v>12.512999999999966</v>
      </c>
      <c r="P2359" s="4">
        <f t="shared" si="1718"/>
        <v>5.3166541353383465</v>
      </c>
      <c r="Q2359" s="4">
        <f t="shared" si="1731"/>
        <v>2.6907205882352971</v>
      </c>
      <c r="R2359" s="18">
        <f t="shared" si="1719"/>
        <v>1655.4887518796991</v>
      </c>
      <c r="S2359" s="2">
        <f t="shared" si="1720"/>
        <v>3.2912481203009065</v>
      </c>
      <c r="T2359" s="22">
        <f t="shared" si="1755"/>
        <v>1</v>
      </c>
      <c r="U2359" s="29">
        <f t="shared" si="1721"/>
        <v>1650.0301797678019</v>
      </c>
      <c r="V2359" s="30">
        <f t="shared" si="1722"/>
        <v>8.7498202321980898</v>
      </c>
      <c r="W2359" s="31">
        <f t="shared" si="1732"/>
        <v>0</v>
      </c>
      <c r="X2359" s="35">
        <f t="shared" si="1723"/>
        <v>1649.2258666666667</v>
      </c>
      <c r="Y2359" s="30">
        <f t="shared" si="1724"/>
        <v>9.5541333333333114</v>
      </c>
      <c r="Z2359" s="31">
        <f t="shared" si="1733"/>
        <v>0</v>
      </c>
      <c r="AA2359" s="29">
        <f t="shared" si="1725"/>
        <v>1649.9175759336431</v>
      </c>
      <c r="AB2359" s="30">
        <f t="shared" si="1726"/>
        <v>8.8624240663568798</v>
      </c>
      <c r="AC2359" s="31">
        <f t="shared" si="1734"/>
        <v>0</v>
      </c>
      <c r="AD2359" s="32">
        <f t="shared" si="1756"/>
        <v>-1</v>
      </c>
      <c r="AE2359" s="33">
        <f t="shared" si="1757"/>
        <v>0</v>
      </c>
      <c r="AF2359" s="33">
        <f t="shared" si="1758"/>
        <v>0</v>
      </c>
      <c r="AG2359" s="33">
        <f t="shared" si="1759"/>
        <v>0</v>
      </c>
      <c r="AH2359" s="38">
        <f t="shared" si="1760"/>
        <v>-1</v>
      </c>
      <c r="AI2359" s="33">
        <f t="shared" si="1761"/>
        <v>-1</v>
      </c>
      <c r="AJ2359" s="39">
        <f t="shared" si="1762"/>
        <v>-1</v>
      </c>
      <c r="AK2359" s="43">
        <f t="shared" si="1763"/>
        <v>-1</v>
      </c>
      <c r="AL2359" s="4">
        <f t="shared" si="1735"/>
        <v>12.3599999999999</v>
      </c>
      <c r="AM2359" s="4">
        <f t="shared" si="1736"/>
        <v>11.572424066356916</v>
      </c>
      <c r="AN2359" s="4">
        <f t="shared" si="1737"/>
        <v>11.572424066356916</v>
      </c>
      <c r="AO2359" s="4">
        <f t="shared" si="1738"/>
        <v>-2.4500000000000455</v>
      </c>
      <c r="AP2359" s="4">
        <f t="shared" si="1739"/>
        <v>3.2375759336430292</v>
      </c>
      <c r="AQ2359" s="4">
        <f t="shared" si="1740"/>
        <v>2.4500000000000455</v>
      </c>
      <c r="AR2359" s="4">
        <f t="shared" si="1727"/>
        <v>9.6499999999998636</v>
      </c>
      <c r="AS2359">
        <f t="shared" si="1741"/>
        <v>11.572424066356916</v>
      </c>
      <c r="AT2359" s="6">
        <f t="shared" si="1742"/>
        <v>1</v>
      </c>
      <c r="AU2359" s="4">
        <f t="shared" si="1743"/>
        <v>-2.642263213778401</v>
      </c>
      <c r="AV2359" s="4">
        <f t="shared" si="1744"/>
        <v>-1.4355026670106186</v>
      </c>
      <c r="AW2359">
        <f t="shared" si="1745"/>
        <v>1</v>
      </c>
      <c r="AX2359">
        <f t="shared" si="1746"/>
        <v>0</v>
      </c>
      <c r="AY2359">
        <f t="shared" si="1747"/>
        <v>0</v>
      </c>
      <c r="AZ2359" s="4">
        <f t="shared" si="1728"/>
        <v>-3.9100000000000006</v>
      </c>
      <c r="BA2359" s="4">
        <f t="shared" si="1748"/>
        <v>-3.6100000000000891</v>
      </c>
      <c r="BB2359" s="4">
        <f t="shared" si="1729"/>
        <v>20.184999999999928</v>
      </c>
      <c r="BC2359" s="4">
        <f t="shared" si="1730"/>
        <v>94.464000000000027</v>
      </c>
      <c r="BM2359">
        <f t="shared" si="1749"/>
        <v>1</v>
      </c>
    </row>
    <row r="2360" spans="1:65" x14ac:dyDescent="0.25">
      <c r="A2360">
        <v>155</v>
      </c>
      <c r="B2360" s="1">
        <v>41408</v>
      </c>
      <c r="C2360" s="2">
        <v>1633.75</v>
      </c>
      <c r="D2360" s="2">
        <v>1651.1</v>
      </c>
      <c r="E2360" s="2">
        <v>1633.75</v>
      </c>
      <c r="F2360" s="2">
        <v>1650.34</v>
      </c>
      <c r="G2360" s="2">
        <v>3457790000</v>
      </c>
      <c r="H2360" s="2">
        <f t="shared" si="1750"/>
        <v>17.808096941185699</v>
      </c>
      <c r="I2360" s="2">
        <f t="shared" si="1751"/>
        <v>1593.2899999999997</v>
      </c>
      <c r="J2360" s="2">
        <f t="shared" si="1752"/>
        <v>18.434254006861085</v>
      </c>
      <c r="K2360" s="2">
        <f t="shared" si="1753"/>
        <v>-1.999999999998181E-2</v>
      </c>
      <c r="L2360" s="18">
        <v>0.11144999999999999</v>
      </c>
      <c r="M2360" s="19">
        <v>7.7653572631117536</v>
      </c>
      <c r="N2360" s="4">
        <f t="shared" si="1717"/>
        <v>17.349999999999909</v>
      </c>
      <c r="O2360" s="4">
        <f t="shared" si="1754"/>
        <v>12.660999999999968</v>
      </c>
      <c r="P2360" s="4">
        <f t="shared" si="1718"/>
        <v>5.1487518796992511</v>
      </c>
      <c r="Q2360" s="4">
        <f t="shared" si="1731"/>
        <v>2.3081532507739961</v>
      </c>
      <c r="R2360" s="18">
        <f t="shared" si="1719"/>
        <v>1638.4012706766916</v>
      </c>
      <c r="S2360" s="2">
        <f t="shared" si="1720"/>
        <v>11.93872932330828</v>
      </c>
      <c r="T2360" s="22">
        <f t="shared" si="1755"/>
        <v>0</v>
      </c>
      <c r="U2360" s="29">
        <f t="shared" si="1721"/>
        <v>1634.5614892957747</v>
      </c>
      <c r="V2360" s="30">
        <f t="shared" si="1722"/>
        <v>15.778510704225255</v>
      </c>
      <c r="W2360" s="31">
        <f t="shared" si="1732"/>
        <v>0</v>
      </c>
      <c r="X2360" s="35">
        <f t="shared" si="1723"/>
        <v>1635.3650666666665</v>
      </c>
      <c r="Y2360" s="30">
        <f t="shared" si="1724"/>
        <v>14.974933333333411</v>
      </c>
      <c r="Z2360" s="31">
        <f t="shared" si="1733"/>
        <v>0</v>
      </c>
      <c r="AA2360" s="29">
        <f t="shared" si="1725"/>
        <v>1634.6739901276994</v>
      </c>
      <c r="AB2360" s="30">
        <f t="shared" si="1726"/>
        <v>15.666009872300492</v>
      </c>
      <c r="AC2360" s="31">
        <f t="shared" si="1734"/>
        <v>0</v>
      </c>
      <c r="AD2360" s="32">
        <f t="shared" si="1756"/>
        <v>-1</v>
      </c>
      <c r="AE2360" s="33">
        <f t="shared" si="1757"/>
        <v>-1</v>
      </c>
      <c r="AF2360" s="33">
        <f t="shared" si="1758"/>
        <v>-1</v>
      </c>
      <c r="AG2360" s="33">
        <f t="shared" si="1759"/>
        <v>0</v>
      </c>
      <c r="AH2360" s="38">
        <f t="shared" si="1760"/>
        <v>-1</v>
      </c>
      <c r="AI2360" s="33">
        <f t="shared" si="1761"/>
        <v>-1</v>
      </c>
      <c r="AJ2360" s="39">
        <f t="shared" si="1762"/>
        <v>-1</v>
      </c>
      <c r="AK2360" s="43">
        <f t="shared" si="1763"/>
        <v>-1</v>
      </c>
      <c r="AL2360" s="4">
        <f t="shared" si="1735"/>
        <v>17.349999999999909</v>
      </c>
      <c r="AM2360" s="4">
        <f t="shared" si="1736"/>
        <v>16.426009872300483</v>
      </c>
      <c r="AN2360" s="4">
        <f t="shared" si="1737"/>
        <v>16.426009872300483</v>
      </c>
      <c r="AO2360" s="4">
        <f t="shared" si="1738"/>
        <v>0</v>
      </c>
      <c r="AP2360" s="4">
        <f t="shared" si="1739"/>
        <v>0.92399012769942601</v>
      </c>
      <c r="AQ2360" s="4">
        <f t="shared" si="1740"/>
        <v>0</v>
      </c>
      <c r="AR2360" s="4">
        <f t="shared" si="1727"/>
        <v>16.589999999999918</v>
      </c>
      <c r="AS2360">
        <f t="shared" si="1741"/>
        <v>16.426009872300483</v>
      </c>
      <c r="AT2360" s="6">
        <f t="shared" si="1742"/>
        <v>1</v>
      </c>
      <c r="AU2360" s="4">
        <f t="shared" si="1743"/>
        <v>-7.5683429029460445</v>
      </c>
      <c r="AV2360" s="4">
        <f t="shared" si="1744"/>
        <v>-8.5246427368881648</v>
      </c>
      <c r="AW2360">
        <f t="shared" si="1745"/>
        <v>1</v>
      </c>
      <c r="AX2360">
        <f t="shared" si="1746"/>
        <v>0</v>
      </c>
      <c r="AY2360">
        <f t="shared" si="1747"/>
        <v>0</v>
      </c>
      <c r="AZ2360" s="4">
        <f t="shared" si="1728"/>
        <v>-3.9100000000000006</v>
      </c>
      <c r="BA2360" s="4">
        <f t="shared" si="1748"/>
        <v>0.29999999999991145</v>
      </c>
      <c r="BB2360" s="4">
        <f t="shared" si="1729"/>
        <v>24.094999999999928</v>
      </c>
      <c r="BC2360" s="4">
        <f t="shared" si="1730"/>
        <v>88.311999999999983</v>
      </c>
      <c r="BM2360">
        <f t="shared" si="1749"/>
        <v>1</v>
      </c>
    </row>
    <row r="2361" spans="1:65" x14ac:dyDescent="0.25">
      <c r="A2361">
        <v>154</v>
      </c>
      <c r="B2361" s="1">
        <v>41407</v>
      </c>
      <c r="C2361" s="2">
        <v>1632.1</v>
      </c>
      <c r="D2361" s="2">
        <v>1636</v>
      </c>
      <c r="E2361" s="2">
        <v>1626.74</v>
      </c>
      <c r="F2361" s="2">
        <v>1633.77</v>
      </c>
      <c r="G2361" s="2">
        <v>2910600000</v>
      </c>
      <c r="H2361" s="2">
        <f t="shared" si="1750"/>
        <v>17.915919550314307</v>
      </c>
      <c r="I2361" s="2">
        <f t="shared" si="1751"/>
        <v>1589.2204999999999</v>
      </c>
      <c r="J2361" s="2">
        <f t="shared" si="1752"/>
        <v>17.962740523240431</v>
      </c>
      <c r="K2361" s="2">
        <f t="shared" si="1753"/>
        <v>-1.6000000000001364</v>
      </c>
      <c r="L2361" s="18">
        <v>0.11055</v>
      </c>
      <c r="M2361" s="19">
        <v>7.7023191037864684</v>
      </c>
      <c r="N2361" s="4">
        <f t="shared" si="1717"/>
        <v>9.2599999999999909</v>
      </c>
      <c r="O2361" s="4">
        <f t="shared" si="1754"/>
        <v>12.032999999999969</v>
      </c>
      <c r="P2361" s="4">
        <f t="shared" si="1718"/>
        <v>4.6312706766917344</v>
      </c>
      <c r="Q2361" s="4">
        <f t="shared" si="1731"/>
        <v>2.0807417840375622</v>
      </c>
      <c r="R2361" s="18">
        <f t="shared" si="1719"/>
        <v>1638.2787669172933</v>
      </c>
      <c r="S2361" s="2">
        <f t="shared" si="1720"/>
        <v>4.5087669172933147</v>
      </c>
      <c r="T2361" s="22">
        <f t="shared" si="1755"/>
        <v>1</v>
      </c>
      <c r="U2361" s="29">
        <f t="shared" si="1721"/>
        <v>1632.8688990399999</v>
      </c>
      <c r="V2361" s="30">
        <f t="shared" si="1722"/>
        <v>0.90110096000012163</v>
      </c>
      <c r="W2361" s="31">
        <f t="shared" si="1732"/>
        <v>1</v>
      </c>
      <c r="X2361" s="35">
        <f t="shared" si="1723"/>
        <v>1630.1157333333331</v>
      </c>
      <c r="Y2361" s="30">
        <f t="shared" si="1724"/>
        <v>3.6542666666668993</v>
      </c>
      <c r="Z2361" s="31">
        <f t="shared" si="1733"/>
        <v>1</v>
      </c>
      <c r="AA2361" s="29">
        <f t="shared" si="1725"/>
        <v>1632.4834558410666</v>
      </c>
      <c r="AB2361" s="30">
        <f t="shared" si="1726"/>
        <v>1.2865441589333386</v>
      </c>
      <c r="AC2361" s="31">
        <f t="shared" si="1734"/>
        <v>1</v>
      </c>
      <c r="AD2361" s="32">
        <f t="shared" si="1756"/>
        <v>1</v>
      </c>
      <c r="AE2361" s="33">
        <f t="shared" si="1757"/>
        <v>1</v>
      </c>
      <c r="AF2361" s="33">
        <f t="shared" si="1758"/>
        <v>0</v>
      </c>
      <c r="AG2361" s="33">
        <f t="shared" si="1759"/>
        <v>0</v>
      </c>
      <c r="AH2361" s="38">
        <f t="shared" si="1760"/>
        <v>1</v>
      </c>
      <c r="AI2361" s="33">
        <f t="shared" si="1761"/>
        <v>1</v>
      </c>
      <c r="AJ2361" s="39">
        <f t="shared" si="1762"/>
        <v>1</v>
      </c>
      <c r="AK2361" s="43">
        <f t="shared" si="1763"/>
        <v>1</v>
      </c>
      <c r="AL2361" s="4">
        <f t="shared" si="1735"/>
        <v>3.9000000000000909</v>
      </c>
      <c r="AM2361" s="4">
        <f t="shared" si="1736"/>
        <v>3.5165441589333568</v>
      </c>
      <c r="AN2361" s="4">
        <f t="shared" si="1737"/>
        <v>3.5165441589333568</v>
      </c>
      <c r="AO2361" s="4">
        <f t="shared" si="1738"/>
        <v>-5.3599999999999</v>
      </c>
      <c r="AP2361" s="4">
        <f t="shared" si="1739"/>
        <v>5.7434558410666341</v>
      </c>
      <c r="AQ2361" s="4">
        <f t="shared" si="1740"/>
        <v>5.3599999999999</v>
      </c>
      <c r="AR2361" s="4">
        <f t="shared" si="1727"/>
        <v>1.6700000000000728</v>
      </c>
      <c r="AS2361">
        <f t="shared" si="1741"/>
        <v>5.3599999999999</v>
      </c>
      <c r="AT2361" s="6">
        <f t="shared" si="1742"/>
        <v>0</v>
      </c>
      <c r="AU2361" s="4">
        <f t="shared" si="1743"/>
        <v>2.0195432373442923</v>
      </c>
      <c r="AV2361" s="4">
        <f t="shared" si="1744"/>
        <v>6.3323191037863955</v>
      </c>
      <c r="AW2361">
        <f t="shared" si="1745"/>
        <v>0</v>
      </c>
      <c r="AX2361">
        <f t="shared" si="1746"/>
        <v>0</v>
      </c>
      <c r="AY2361">
        <f t="shared" si="1747"/>
        <v>0</v>
      </c>
      <c r="AZ2361" s="4">
        <f t="shared" si="1728"/>
        <v>6.94</v>
      </c>
      <c r="BA2361" s="4">
        <f t="shared" si="1748"/>
        <v>4.209999999999912</v>
      </c>
      <c r="BB2361" s="4">
        <f t="shared" si="1729"/>
        <v>28.004999999999928</v>
      </c>
      <c r="BC2361" s="4">
        <f t="shared" si="1730"/>
        <v>87.651999999999958</v>
      </c>
      <c r="BM2361">
        <f t="shared" si="1749"/>
        <v>1</v>
      </c>
    </row>
    <row r="2362" spans="1:65" x14ac:dyDescent="0.25">
      <c r="A2362">
        <v>153</v>
      </c>
      <c r="B2362" s="1">
        <v>41404</v>
      </c>
      <c r="C2362" s="2">
        <v>1626.69</v>
      </c>
      <c r="D2362" s="2">
        <v>1633.7</v>
      </c>
      <c r="E2362" s="2">
        <v>1623.71</v>
      </c>
      <c r="F2362" s="2">
        <v>1633.7</v>
      </c>
      <c r="G2362" s="2">
        <v>3086470000</v>
      </c>
      <c r="H2362" s="2">
        <f t="shared" si="1750"/>
        <v>18.63592456639719</v>
      </c>
      <c r="I2362" s="2">
        <f t="shared" si="1751"/>
        <v>1587.0575000000001</v>
      </c>
      <c r="J2362" s="2">
        <f t="shared" si="1752"/>
        <v>18.294526820307436</v>
      </c>
      <c r="K2362" s="2">
        <f t="shared" si="1753"/>
        <v>1.999999999998181E-2</v>
      </c>
      <c r="L2362" s="18">
        <v>9.2499999999999999E-2</v>
      </c>
      <c r="M2362" s="19">
        <v>6.4169941194297326</v>
      </c>
      <c r="N2362" s="4">
        <f t="shared" si="1717"/>
        <v>9.9900000000000091</v>
      </c>
      <c r="O2362" s="4">
        <f t="shared" si="1754"/>
        <v>12.547999999999979</v>
      </c>
      <c r="P2362" s="4">
        <f t="shared" si="1718"/>
        <v>4.5787669172932386</v>
      </c>
      <c r="Q2362" s="4">
        <f t="shared" si="1731"/>
        <v>1.971536000000004</v>
      </c>
      <c r="R2362" s="18">
        <f t="shared" si="1719"/>
        <v>1630.5536616541353</v>
      </c>
      <c r="S2362" s="2">
        <f t="shared" si="1720"/>
        <v>3.1463383458647058</v>
      </c>
      <c r="T2362" s="22">
        <f t="shared" si="1755"/>
        <v>1</v>
      </c>
      <c r="U2362" s="29">
        <f t="shared" si="1721"/>
        <v>1627.4112506807512</v>
      </c>
      <c r="V2362" s="30">
        <f t="shared" si="1722"/>
        <v>6.2887493192488364</v>
      </c>
      <c r="W2362" s="31">
        <f t="shared" si="1732"/>
        <v>1</v>
      </c>
      <c r="X2362" s="35">
        <f t="shared" si="1723"/>
        <v>1628.9169333333334</v>
      </c>
      <c r="Y2362" s="30">
        <f t="shared" si="1724"/>
        <v>4.7830666666666275</v>
      </c>
      <c r="Z2362" s="31">
        <f t="shared" si="1733"/>
        <v>1</v>
      </c>
      <c r="AA2362" s="29">
        <f t="shared" si="1725"/>
        <v>1627.6220462521126</v>
      </c>
      <c r="AB2362" s="30">
        <f t="shared" si="1726"/>
        <v>6.0779537478874772</v>
      </c>
      <c r="AC2362" s="31">
        <f t="shared" si="1734"/>
        <v>1</v>
      </c>
      <c r="AD2362" s="32">
        <f t="shared" si="1756"/>
        <v>1</v>
      </c>
      <c r="AE2362" s="33">
        <f t="shared" si="1757"/>
        <v>0</v>
      </c>
      <c r="AF2362" s="33">
        <f t="shared" si="1758"/>
        <v>0</v>
      </c>
      <c r="AG2362" s="33">
        <f t="shared" si="1759"/>
        <v>0</v>
      </c>
      <c r="AH2362" s="38">
        <f t="shared" si="1760"/>
        <v>1</v>
      </c>
      <c r="AI2362" s="33">
        <f t="shared" si="1761"/>
        <v>1</v>
      </c>
      <c r="AJ2362" s="39">
        <f t="shared" si="1762"/>
        <v>1</v>
      </c>
      <c r="AK2362" s="43">
        <f t="shared" si="1763"/>
        <v>0</v>
      </c>
      <c r="AL2362" s="4">
        <f t="shared" si="1735"/>
        <v>7.0099999999999909</v>
      </c>
      <c r="AM2362" s="4">
        <f t="shared" si="1736"/>
        <v>6.0779537478874772</v>
      </c>
      <c r="AN2362" s="4">
        <f t="shared" si="1737"/>
        <v>6.0779537478874772</v>
      </c>
      <c r="AO2362" s="4">
        <f t="shared" si="1738"/>
        <v>-2.9800000000000182</v>
      </c>
      <c r="AP2362" s="4">
        <f t="shared" si="1739"/>
        <v>3.9120462521125319</v>
      </c>
      <c r="AQ2362" s="4">
        <f t="shared" si="1740"/>
        <v>2.9800000000000182</v>
      </c>
      <c r="AR2362" s="4">
        <f t="shared" si="1727"/>
        <v>7.0099999999999909</v>
      </c>
      <c r="AS2362">
        <f t="shared" si="1741"/>
        <v>6.0779537478874772</v>
      </c>
      <c r="AT2362" s="6">
        <f t="shared" si="1742"/>
        <v>0</v>
      </c>
      <c r="AU2362" s="4">
        <f t="shared" si="1743"/>
        <v>2.0735888509098483</v>
      </c>
      <c r="AV2362" s="4">
        <f t="shared" si="1744"/>
        <v>-0.29300588057025828</v>
      </c>
      <c r="AW2362">
        <f t="shared" si="1745"/>
        <v>0</v>
      </c>
      <c r="AX2362">
        <f t="shared" si="1746"/>
        <v>0</v>
      </c>
      <c r="AY2362">
        <f t="shared" si="1747"/>
        <v>1</v>
      </c>
      <c r="AZ2362" s="4">
        <f t="shared" si="1728"/>
        <v>-3.9100000000000006</v>
      </c>
      <c r="BA2362" s="4">
        <f t="shared" si="1748"/>
        <v>-2.7300000000000884</v>
      </c>
      <c r="BB2362" s="4">
        <f t="shared" si="1729"/>
        <v>21.064999999999927</v>
      </c>
      <c r="BC2362" s="4">
        <f t="shared" si="1730"/>
        <v>85.488000000000014</v>
      </c>
      <c r="BM2362">
        <f t="shared" si="1749"/>
        <v>1</v>
      </c>
    </row>
    <row r="2363" spans="1:65" x14ac:dyDescent="0.25">
      <c r="A2363">
        <v>152</v>
      </c>
      <c r="B2363" s="1">
        <v>41403</v>
      </c>
      <c r="C2363" s="2">
        <v>1632.69</v>
      </c>
      <c r="D2363" s="2">
        <v>1635.01</v>
      </c>
      <c r="E2363" s="2">
        <v>1623.09</v>
      </c>
      <c r="F2363" s="2">
        <v>1626.67</v>
      </c>
      <c r="G2363" s="2">
        <v>3457400000</v>
      </c>
      <c r="H2363" s="2">
        <f t="shared" si="1750"/>
        <v>18.414358196195135</v>
      </c>
      <c r="I2363" s="2">
        <f t="shared" si="1751"/>
        <v>1585.3879999999999</v>
      </c>
      <c r="J2363" s="2">
        <f t="shared" si="1752"/>
        <v>18.755051102092629</v>
      </c>
      <c r="K2363" s="2">
        <f t="shared" si="1753"/>
        <v>0</v>
      </c>
      <c r="L2363" s="18">
        <v>0.1018</v>
      </c>
      <c r="M2363" s="19">
        <v>7.0882979119976746</v>
      </c>
      <c r="N2363" s="4">
        <f t="shared" si="1717"/>
        <v>11.920000000000073</v>
      </c>
      <c r="O2363" s="4">
        <f t="shared" si="1754"/>
        <v>12.370999999999981</v>
      </c>
      <c r="P2363" s="4">
        <f t="shared" si="1718"/>
        <v>3.883661654135345</v>
      </c>
      <c r="Q2363" s="4">
        <f t="shared" si="1731"/>
        <v>1.8493607198748068</v>
      </c>
      <c r="R2363" s="18">
        <f t="shared" si="1719"/>
        <v>1635.8575413533836</v>
      </c>
      <c r="S2363" s="2">
        <f t="shared" si="1720"/>
        <v>9.1875413533834944</v>
      </c>
      <c r="T2363" s="22">
        <f t="shared" si="1755"/>
        <v>0</v>
      </c>
      <c r="U2363" s="29">
        <f t="shared" si="1721"/>
        <v>1633.3526121130033</v>
      </c>
      <c r="V2363" s="30">
        <f t="shared" si="1722"/>
        <v>6.6826121130031879</v>
      </c>
      <c r="W2363" s="31">
        <f t="shared" si="1732"/>
        <v>0</v>
      </c>
      <c r="X2363" s="35">
        <f t="shared" si="1723"/>
        <v>1635.0862666666669</v>
      </c>
      <c r="Y2363" s="30">
        <f t="shared" si="1724"/>
        <v>8.4162666666668429</v>
      </c>
      <c r="Z2363" s="31">
        <f t="shared" si="1733"/>
        <v>0</v>
      </c>
      <c r="AA2363" s="29">
        <f t="shared" si="1725"/>
        <v>1633.5953237505162</v>
      </c>
      <c r="AB2363" s="30">
        <f t="shared" si="1726"/>
        <v>6.9253237505160996</v>
      </c>
      <c r="AC2363" s="31">
        <f t="shared" si="1734"/>
        <v>0</v>
      </c>
      <c r="AD2363" s="32">
        <f t="shared" si="1756"/>
        <v>-1</v>
      </c>
      <c r="AE2363" s="33">
        <f t="shared" si="1757"/>
        <v>-1</v>
      </c>
      <c r="AF2363" s="33">
        <f t="shared" si="1758"/>
        <v>0</v>
      </c>
      <c r="AG2363" s="33">
        <f t="shared" si="1759"/>
        <v>0</v>
      </c>
      <c r="AH2363" s="38">
        <f t="shared" si="1760"/>
        <v>-1</v>
      </c>
      <c r="AI2363" s="33">
        <f t="shared" si="1761"/>
        <v>-1</v>
      </c>
      <c r="AJ2363" s="39">
        <f t="shared" si="1762"/>
        <v>-1</v>
      </c>
      <c r="AK2363" s="43">
        <f t="shared" si="1763"/>
        <v>-1</v>
      </c>
      <c r="AL2363" s="4">
        <f t="shared" si="1735"/>
        <v>2.3199999999999363</v>
      </c>
      <c r="AM2363" s="4">
        <f t="shared" si="1736"/>
        <v>1.4146762494838185</v>
      </c>
      <c r="AN2363" s="4">
        <f t="shared" si="1737"/>
        <v>1.4146762494838185</v>
      </c>
      <c r="AO2363" s="4">
        <f t="shared" si="1738"/>
        <v>-9.6000000000001364</v>
      </c>
      <c r="AP2363" s="4">
        <f t="shared" si="1739"/>
        <v>10.505323750516254</v>
      </c>
      <c r="AQ2363" s="4">
        <f t="shared" si="1740"/>
        <v>9.6000000000001364</v>
      </c>
      <c r="AR2363" s="4">
        <f t="shared" si="1727"/>
        <v>6.0199999999999818</v>
      </c>
      <c r="AS2363">
        <f t="shared" si="1741"/>
        <v>9.6000000000001364</v>
      </c>
      <c r="AT2363" s="6">
        <f t="shared" si="1742"/>
        <v>1</v>
      </c>
      <c r="AU2363" s="4">
        <f t="shared" si="1743"/>
        <v>-1.8887528428350358</v>
      </c>
      <c r="AV2363" s="4">
        <f t="shared" si="1744"/>
        <v>1.3682979119976928</v>
      </c>
      <c r="AW2363">
        <f t="shared" si="1745"/>
        <v>0</v>
      </c>
      <c r="AX2363">
        <f t="shared" si="1746"/>
        <v>1</v>
      </c>
      <c r="AY2363">
        <f t="shared" si="1747"/>
        <v>0</v>
      </c>
      <c r="AZ2363" s="4">
        <f t="shared" si="1728"/>
        <v>-3.9100000000000006</v>
      </c>
      <c r="BA2363" s="4">
        <f t="shared" si="1748"/>
        <v>1.1799999999999122</v>
      </c>
      <c r="BB2363" s="4">
        <f t="shared" si="1729"/>
        <v>23.671666666666592</v>
      </c>
      <c r="BC2363" s="4">
        <f t="shared" si="1730"/>
        <v>87.888000000000005</v>
      </c>
      <c r="BM2363">
        <f t="shared" si="1749"/>
        <v>1</v>
      </c>
    </row>
    <row r="2364" spans="1:65" x14ac:dyDescent="0.25">
      <c r="A2364">
        <v>151</v>
      </c>
      <c r="B2364" s="1">
        <v>41402</v>
      </c>
      <c r="C2364" s="2">
        <v>1625.95</v>
      </c>
      <c r="D2364" s="2">
        <v>1632.78</v>
      </c>
      <c r="E2364" s="2">
        <v>1622.7</v>
      </c>
      <c r="F2364" s="2">
        <v>1632.69</v>
      </c>
      <c r="G2364" s="2">
        <v>3554700000</v>
      </c>
      <c r="H2364" s="2">
        <f t="shared" si="1750"/>
        <v>16.520169524284896</v>
      </c>
      <c r="I2364" s="2">
        <f t="shared" si="1751"/>
        <v>1583.1399999999999</v>
      </c>
      <c r="J2364" s="2">
        <f t="shared" si="1752"/>
        <v>17.54986627629367</v>
      </c>
      <c r="K2364" s="2">
        <f t="shared" si="1753"/>
        <v>-9.9999999999909051E-3</v>
      </c>
      <c r="L2364" s="18">
        <v>9.6700000000000008E-2</v>
      </c>
      <c r="M2364" s="19">
        <v>6.7054323105783489</v>
      </c>
      <c r="N2364" s="4">
        <f t="shared" si="1717"/>
        <v>10.079999999999927</v>
      </c>
      <c r="O2364" s="4">
        <f t="shared" si="1754"/>
        <v>12.563999999999988</v>
      </c>
      <c r="P2364" s="4">
        <f t="shared" si="1718"/>
        <v>3.1675413533834642</v>
      </c>
      <c r="Q2364" s="4">
        <f t="shared" si="1731"/>
        <v>1.6990054179566587</v>
      </c>
      <c r="R2364" s="18">
        <f t="shared" si="1719"/>
        <v>1628.3468646616541</v>
      </c>
      <c r="S2364" s="2">
        <f t="shared" si="1720"/>
        <v>4.3431353383459737</v>
      </c>
      <c r="T2364" s="22">
        <f t="shared" si="1755"/>
        <v>1</v>
      </c>
      <c r="U2364" s="29">
        <f t="shared" si="1721"/>
        <v>1626.5430837461302</v>
      </c>
      <c r="V2364" s="30">
        <f t="shared" si="1722"/>
        <v>6.1469162538699038</v>
      </c>
      <c r="W2364" s="31">
        <f t="shared" si="1732"/>
        <v>1</v>
      </c>
      <c r="X2364" s="35">
        <f t="shared" si="1723"/>
        <v>1626.692</v>
      </c>
      <c r="Y2364" s="30">
        <f t="shared" si="1724"/>
        <v>5.9980000000000473</v>
      </c>
      <c r="Z2364" s="31">
        <f t="shared" si="1733"/>
        <v>1</v>
      </c>
      <c r="AA2364" s="29">
        <f t="shared" si="1725"/>
        <v>1626.5639320216719</v>
      </c>
      <c r="AB2364" s="30">
        <f t="shared" si="1726"/>
        <v>6.1260679783281375</v>
      </c>
      <c r="AC2364" s="31">
        <f t="shared" si="1734"/>
        <v>1</v>
      </c>
      <c r="AD2364" s="32">
        <f t="shared" si="1756"/>
        <v>1</v>
      </c>
      <c r="AE2364" s="33">
        <f t="shared" si="1757"/>
        <v>0</v>
      </c>
      <c r="AF2364" s="33">
        <f t="shared" si="1758"/>
        <v>0</v>
      </c>
      <c r="AG2364" s="33">
        <f t="shared" si="1759"/>
        <v>0</v>
      </c>
      <c r="AH2364" s="38">
        <f t="shared" si="1760"/>
        <v>1</v>
      </c>
      <c r="AI2364" s="33">
        <f t="shared" si="1761"/>
        <v>1</v>
      </c>
      <c r="AJ2364" s="39">
        <f t="shared" si="1762"/>
        <v>0</v>
      </c>
      <c r="AK2364" s="43">
        <f t="shared" si="1763"/>
        <v>0</v>
      </c>
      <c r="AL2364" s="4">
        <f t="shared" si="1735"/>
        <v>6.8299999999999272</v>
      </c>
      <c r="AM2364" s="4">
        <f t="shared" si="1736"/>
        <v>6.2160679783280557</v>
      </c>
      <c r="AN2364" s="4">
        <f t="shared" si="1737"/>
        <v>6.2160679783280557</v>
      </c>
      <c r="AO2364" s="4">
        <f t="shared" si="1738"/>
        <v>-3.25</v>
      </c>
      <c r="AP2364" s="4">
        <f t="shared" si="1739"/>
        <v>3.8639320216718716</v>
      </c>
      <c r="AQ2364" s="4">
        <f t="shared" si="1740"/>
        <v>3.25</v>
      </c>
      <c r="AR2364" s="4">
        <f t="shared" si="1727"/>
        <v>6.7400000000000091</v>
      </c>
      <c r="AS2364">
        <f t="shared" si="1741"/>
        <v>6.2160679783280557</v>
      </c>
      <c r="AT2364" s="6">
        <f t="shared" si="1742"/>
        <v>0</v>
      </c>
      <c r="AU2364" s="4">
        <f t="shared" si="1743"/>
        <v>1.7208094607228945</v>
      </c>
      <c r="AV2364" s="4">
        <f t="shared" si="1744"/>
        <v>0.26543231057833977</v>
      </c>
      <c r="AW2364">
        <f t="shared" si="1745"/>
        <v>0</v>
      </c>
      <c r="AX2364">
        <f t="shared" si="1746"/>
        <v>0</v>
      </c>
      <c r="AY2364">
        <f t="shared" si="1747"/>
        <v>0</v>
      </c>
      <c r="AZ2364" s="4">
        <f t="shared" si="1728"/>
        <v>6.94</v>
      </c>
      <c r="BA2364" s="4">
        <f t="shared" si="1748"/>
        <v>5.0899999999999128</v>
      </c>
      <c r="BB2364" s="4">
        <f t="shared" si="1729"/>
        <v>27.581666666666592</v>
      </c>
      <c r="BC2364" s="4">
        <f t="shared" si="1730"/>
        <v>85.192000000000007</v>
      </c>
      <c r="BM2364">
        <f t="shared" si="1749"/>
        <v>1</v>
      </c>
    </row>
    <row r="2365" spans="1:65" x14ac:dyDescent="0.25">
      <c r="A2365">
        <v>150</v>
      </c>
      <c r="B2365" s="1">
        <v>41401</v>
      </c>
      <c r="C2365" s="2">
        <v>1617.55</v>
      </c>
      <c r="D2365" s="2">
        <v>1626.03</v>
      </c>
      <c r="E2365" s="2">
        <v>1616.64</v>
      </c>
      <c r="F2365" s="2">
        <v>1625.96</v>
      </c>
      <c r="G2365" s="2">
        <v>3309580000</v>
      </c>
      <c r="H2365" s="2">
        <f t="shared" si="1750"/>
        <v>14.07365245177432</v>
      </c>
      <c r="I2365" s="2">
        <f t="shared" si="1751"/>
        <v>1580.2730000000001</v>
      </c>
      <c r="J2365" s="2">
        <f t="shared" si="1752"/>
        <v>15.779595885693331</v>
      </c>
      <c r="K2365" s="2">
        <f t="shared" si="1753"/>
        <v>4.9999999999954525E-2</v>
      </c>
      <c r="L2365" s="18">
        <v>0.10005</v>
      </c>
      <c r="M2365" s="19">
        <v>6.9016325556964793</v>
      </c>
      <c r="N2365" s="4">
        <f t="shared" si="1717"/>
        <v>9.3899999999998727</v>
      </c>
      <c r="O2365" s="4">
        <f t="shared" si="1754"/>
        <v>12.276</v>
      </c>
      <c r="P2365" s="4">
        <f t="shared" si="1718"/>
        <v>2.38686466165414</v>
      </c>
      <c r="Q2365" s="4">
        <f t="shared" si="1731"/>
        <v>1.5207275541795675</v>
      </c>
      <c r="R2365" s="18">
        <f t="shared" si="1719"/>
        <v>1619.4179849624061</v>
      </c>
      <c r="S2365" s="2">
        <f t="shared" si="1720"/>
        <v>6.5420150375939556</v>
      </c>
      <c r="T2365" s="22">
        <f t="shared" si="1755"/>
        <v>1</v>
      </c>
      <c r="U2365" s="29">
        <f t="shared" si="1721"/>
        <v>1618.035254600939</v>
      </c>
      <c r="V2365" s="30">
        <f t="shared" si="1722"/>
        <v>7.9247453990610666</v>
      </c>
      <c r="W2365" s="31">
        <f t="shared" si="1732"/>
        <v>0</v>
      </c>
      <c r="X2365" s="35">
        <f t="shared" si="1723"/>
        <v>1622.6179999999999</v>
      </c>
      <c r="Y2365" s="30">
        <f t="shared" si="1724"/>
        <v>3.3420000000000982</v>
      </c>
      <c r="Z2365" s="31">
        <f t="shared" si="1733"/>
        <v>1</v>
      </c>
      <c r="AA2365" s="29">
        <f t="shared" si="1725"/>
        <v>1618.6768389568074</v>
      </c>
      <c r="AB2365" s="30">
        <f t="shared" si="1726"/>
        <v>7.2831610431926492</v>
      </c>
      <c r="AC2365" s="31">
        <f t="shared" si="1734"/>
        <v>0</v>
      </c>
      <c r="AD2365" s="32">
        <f t="shared" si="1756"/>
        <v>-1</v>
      </c>
      <c r="AE2365" s="33">
        <f t="shared" si="1757"/>
        <v>-1</v>
      </c>
      <c r="AF2365" s="33">
        <f t="shared" si="1758"/>
        <v>0</v>
      </c>
      <c r="AG2365" s="33">
        <f t="shared" si="1759"/>
        <v>0</v>
      </c>
      <c r="AH2365" s="38">
        <f t="shared" si="1760"/>
        <v>-1</v>
      </c>
      <c r="AI2365" s="33">
        <f t="shared" si="1761"/>
        <v>-1</v>
      </c>
      <c r="AJ2365" s="39">
        <f t="shared" si="1762"/>
        <v>0</v>
      </c>
      <c r="AK2365" s="43">
        <f t="shared" si="1763"/>
        <v>0</v>
      </c>
      <c r="AL2365" s="4">
        <f t="shared" si="1735"/>
        <v>8.4800000000000182</v>
      </c>
      <c r="AM2365" s="4">
        <f t="shared" si="1736"/>
        <v>7.3531610431925856</v>
      </c>
      <c r="AN2365" s="4">
        <f t="shared" si="1737"/>
        <v>7.3531610431925856</v>
      </c>
      <c r="AO2365" s="4">
        <f t="shared" si="1738"/>
        <v>-0.90999999999985448</v>
      </c>
      <c r="AP2365" s="4">
        <f t="shared" si="1739"/>
        <v>2.0368389568072871</v>
      </c>
      <c r="AQ2365" s="4">
        <f t="shared" si="1740"/>
        <v>0.90999999999985448</v>
      </c>
      <c r="AR2365" s="4">
        <f t="shared" si="1727"/>
        <v>8.4100000000000819</v>
      </c>
      <c r="AS2365">
        <f t="shared" si="1741"/>
        <v>7.3531610431925856</v>
      </c>
      <c r="AT2365" s="6">
        <f t="shared" si="1742"/>
        <v>0</v>
      </c>
      <c r="AU2365" s="4">
        <f t="shared" si="1743"/>
        <v>0.58839772065769669</v>
      </c>
      <c r="AV2365" s="4">
        <f t="shared" si="1744"/>
        <v>-1.2083674443036025</v>
      </c>
      <c r="AW2365">
        <f t="shared" si="1745"/>
        <v>0</v>
      </c>
      <c r="AX2365">
        <f t="shared" si="1746"/>
        <v>0</v>
      </c>
      <c r="AY2365">
        <f t="shared" si="1747"/>
        <v>1</v>
      </c>
      <c r="AZ2365" s="4">
        <f t="shared" si="1728"/>
        <v>-3.9100000000000006</v>
      </c>
      <c r="BA2365" s="4">
        <f t="shared" si="1748"/>
        <v>-1.850000000000088</v>
      </c>
      <c r="BB2365" s="4">
        <f t="shared" si="1729"/>
        <v>25.26833333333326</v>
      </c>
      <c r="BC2365" s="4">
        <f t="shared" si="1730"/>
        <v>81.831999999999965</v>
      </c>
      <c r="BM2365">
        <f t="shared" si="1749"/>
        <v>1</v>
      </c>
    </row>
    <row r="2366" spans="1:65" x14ac:dyDescent="0.25">
      <c r="A2366">
        <v>149</v>
      </c>
      <c r="B2366" s="1">
        <v>41400</v>
      </c>
      <c r="C2366" s="2">
        <v>1614.4</v>
      </c>
      <c r="D2366" s="2">
        <v>1619.77</v>
      </c>
      <c r="E2366" s="2">
        <v>1614.21</v>
      </c>
      <c r="F2366" s="2">
        <v>1617.5</v>
      </c>
      <c r="G2366" s="2">
        <v>3062240000</v>
      </c>
      <c r="H2366" s="2">
        <f t="shared" si="1750"/>
        <v>14.112063751745648</v>
      </c>
      <c r="I2366" s="2">
        <f t="shared" si="1751"/>
        <v>1577.5509999999999</v>
      </c>
      <c r="J2366" s="2">
        <f t="shared" si="1752"/>
        <v>14.841703149181411</v>
      </c>
      <c r="K2366" s="2">
        <f t="shared" si="1753"/>
        <v>-1.999999999998181E-2</v>
      </c>
      <c r="L2366" s="18">
        <v>0.1003</v>
      </c>
      <c r="M2366" s="19">
        <v>6.9057032729132892</v>
      </c>
      <c r="N2366" s="4">
        <f t="shared" si="1717"/>
        <v>5.5599999999999454</v>
      </c>
      <c r="O2366" s="4">
        <f t="shared" si="1754"/>
        <v>13.045000000000005</v>
      </c>
      <c r="P2366" s="4">
        <f t="shared" si="1718"/>
        <v>1.9179849624060192</v>
      </c>
      <c r="Q2366" s="4">
        <f t="shared" si="1731"/>
        <v>1.2442425665101726</v>
      </c>
      <c r="R2366" s="18">
        <f t="shared" si="1719"/>
        <v>1615.9955864661654</v>
      </c>
      <c r="S2366" s="2">
        <f t="shared" si="1720"/>
        <v>1.5044135338346223</v>
      </c>
      <c r="T2366" s="22">
        <f t="shared" si="1755"/>
        <v>1</v>
      </c>
      <c r="U2366" s="29">
        <f t="shared" si="1721"/>
        <v>1614.808837</v>
      </c>
      <c r="V2366" s="30">
        <f t="shared" si="1722"/>
        <v>2.6911629999999604</v>
      </c>
      <c r="W2366" s="31">
        <f t="shared" si="1732"/>
        <v>1</v>
      </c>
      <c r="X2366" s="35">
        <f t="shared" si="1723"/>
        <v>1618.4998666666668</v>
      </c>
      <c r="Y2366" s="30">
        <f t="shared" si="1724"/>
        <v>0.99986666666677593</v>
      </c>
      <c r="Z2366" s="31">
        <f t="shared" si="1733"/>
        <v>1</v>
      </c>
      <c r="AA2366" s="29">
        <f t="shared" si="1725"/>
        <v>1615.3255811533334</v>
      </c>
      <c r="AB2366" s="30">
        <f t="shared" si="1726"/>
        <v>2.1744188466666401</v>
      </c>
      <c r="AC2366" s="31">
        <f t="shared" si="1734"/>
        <v>1</v>
      </c>
      <c r="AD2366" s="32">
        <f t="shared" si="1756"/>
        <v>1</v>
      </c>
      <c r="AE2366" s="33">
        <f t="shared" si="1757"/>
        <v>0</v>
      </c>
      <c r="AF2366" s="33">
        <f t="shared" si="1758"/>
        <v>0</v>
      </c>
      <c r="AG2366" s="33">
        <f t="shared" si="1759"/>
        <v>0</v>
      </c>
      <c r="AH2366" s="38">
        <f t="shared" si="1760"/>
        <v>0</v>
      </c>
      <c r="AI2366" s="33">
        <f t="shared" si="1761"/>
        <v>0</v>
      </c>
      <c r="AJ2366" s="39">
        <f t="shared" si="1762"/>
        <v>0</v>
      </c>
      <c r="AK2366" s="43">
        <f t="shared" si="1763"/>
        <v>0</v>
      </c>
      <c r="AL2366" s="4">
        <f t="shared" si="1735"/>
        <v>5.3699999999998909</v>
      </c>
      <c r="AM2366" s="4">
        <f t="shared" si="1736"/>
        <v>4.4444188466666219</v>
      </c>
      <c r="AN2366" s="4">
        <f t="shared" si="1737"/>
        <v>4.4444188466666219</v>
      </c>
      <c r="AO2366" s="4">
        <f t="shared" si="1738"/>
        <v>-0.19000000000005457</v>
      </c>
      <c r="AP2366" s="4">
        <f t="shared" si="1739"/>
        <v>1.1155811533333235</v>
      </c>
      <c r="AQ2366" s="4">
        <f t="shared" si="1740"/>
        <v>0.19000000000005457</v>
      </c>
      <c r="AR2366" s="4">
        <f t="shared" si="1727"/>
        <v>3.0999999999999091</v>
      </c>
      <c r="AS2366">
        <f t="shared" si="1741"/>
        <v>4.4444188466666219</v>
      </c>
      <c r="AT2366" s="6">
        <f t="shared" si="1742"/>
        <v>0</v>
      </c>
      <c r="AU2366" s="4">
        <f t="shared" si="1743"/>
        <v>3.355586304221962</v>
      </c>
      <c r="AV2366" s="4">
        <f t="shared" si="1744"/>
        <v>4.10570327291338</v>
      </c>
      <c r="AW2366">
        <f t="shared" si="1745"/>
        <v>0</v>
      </c>
      <c r="AX2366">
        <f t="shared" si="1746"/>
        <v>0</v>
      </c>
      <c r="AY2366">
        <f t="shared" si="1747"/>
        <v>0</v>
      </c>
      <c r="AZ2366" s="4">
        <f t="shared" si="1728"/>
        <v>6.94</v>
      </c>
      <c r="BA2366" s="4">
        <f t="shared" si="1748"/>
        <v>2.0599999999999126</v>
      </c>
      <c r="BB2366" s="4">
        <f t="shared" si="1729"/>
        <v>26.571666666666594</v>
      </c>
      <c r="BC2366" s="4">
        <f t="shared" si="1730"/>
        <v>80.572000000000031</v>
      </c>
      <c r="BM2366">
        <f t="shared" si="1749"/>
        <v>0</v>
      </c>
    </row>
    <row r="2367" spans="1:65" x14ac:dyDescent="0.25">
      <c r="A2367">
        <v>148</v>
      </c>
      <c r="B2367" s="1">
        <v>41397</v>
      </c>
      <c r="C2367" s="2">
        <v>1597.6</v>
      </c>
      <c r="D2367" s="2">
        <v>1618.46</v>
      </c>
      <c r="E2367" s="2">
        <v>1597.6</v>
      </c>
      <c r="F2367" s="2">
        <v>1614.42</v>
      </c>
      <c r="G2367" s="2">
        <v>3603910000</v>
      </c>
      <c r="H2367" s="2">
        <f t="shared" si="1750"/>
        <v>13.914379612472823</v>
      </c>
      <c r="I2367" s="2">
        <f t="shared" si="1751"/>
        <v>1574.4939999999999</v>
      </c>
      <c r="J2367" s="2">
        <f t="shared" si="1752"/>
        <v>15.295619901066274</v>
      </c>
      <c r="K2367" s="2">
        <f t="shared" si="1753"/>
        <v>9.9999999999909051E-3</v>
      </c>
      <c r="L2367" s="18">
        <v>9.955E-2</v>
      </c>
      <c r="M2367" s="19">
        <v>6.7826131746857259</v>
      </c>
      <c r="N2367" s="4">
        <f t="shared" si="1717"/>
        <v>20.870000000000118</v>
      </c>
      <c r="O2367" s="4">
        <f t="shared" si="1754"/>
        <v>14.225</v>
      </c>
      <c r="P2367" s="4">
        <f t="shared" si="1718"/>
        <v>1.5755864661654182</v>
      </c>
      <c r="Q2367" s="4">
        <f t="shared" si="1731"/>
        <v>1.0482999999999998</v>
      </c>
      <c r="R2367" s="18">
        <f t="shared" si="1719"/>
        <v>1598.9298270676691</v>
      </c>
      <c r="S2367" s="2">
        <f t="shared" si="1720"/>
        <v>15.490172932331006</v>
      </c>
      <c r="T2367" s="22">
        <f t="shared" si="1755"/>
        <v>0</v>
      </c>
      <c r="U2367" s="29">
        <f t="shared" si="1721"/>
        <v>1597.9017091491264</v>
      </c>
      <c r="V2367" s="30">
        <f t="shared" si="1722"/>
        <v>16.518290850873655</v>
      </c>
      <c r="W2367" s="31">
        <f t="shared" si="1732"/>
        <v>0</v>
      </c>
      <c r="X2367" s="35">
        <f t="shared" si="1723"/>
        <v>1592.672</v>
      </c>
      <c r="Y2367" s="30">
        <f t="shared" si="1724"/>
        <v>21.748000000000047</v>
      </c>
      <c r="Z2367" s="31">
        <f t="shared" si="1733"/>
        <v>0</v>
      </c>
      <c r="AA2367" s="29">
        <f t="shared" si="1725"/>
        <v>1597.1695498682486</v>
      </c>
      <c r="AB2367" s="30">
        <f t="shared" si="1726"/>
        <v>17.25045013175145</v>
      </c>
      <c r="AC2367" s="31">
        <f t="shared" si="1734"/>
        <v>0</v>
      </c>
      <c r="AD2367" s="32">
        <f t="shared" si="1756"/>
        <v>-1</v>
      </c>
      <c r="AE2367" s="33">
        <f t="shared" si="1757"/>
        <v>0</v>
      </c>
      <c r="AF2367" s="33">
        <f t="shared" si="1758"/>
        <v>0</v>
      </c>
      <c r="AG2367" s="33">
        <f t="shared" si="1759"/>
        <v>0</v>
      </c>
      <c r="AH2367" s="38">
        <f t="shared" si="1760"/>
        <v>-1</v>
      </c>
      <c r="AI2367" s="33">
        <f t="shared" si="1761"/>
        <v>0</v>
      </c>
      <c r="AJ2367" s="39">
        <f t="shared" si="1762"/>
        <v>0</v>
      </c>
      <c r="AK2367" s="43">
        <f t="shared" si="1763"/>
        <v>0</v>
      </c>
      <c r="AL2367" s="4">
        <f t="shared" si="1735"/>
        <v>20.860000000000127</v>
      </c>
      <c r="AM2367" s="4">
        <f t="shared" si="1736"/>
        <v>21.290450131751413</v>
      </c>
      <c r="AN2367" s="4">
        <f t="shared" si="1737"/>
        <v>20.860000000000127</v>
      </c>
      <c r="AO2367" s="4">
        <f t="shared" si="1738"/>
        <v>0</v>
      </c>
      <c r="AP2367" s="4">
        <f t="shared" si="1739"/>
        <v>-0.43045013175128588</v>
      </c>
      <c r="AQ2367" s="4">
        <f t="shared" si="1740"/>
        <v>0.43045013175128588</v>
      </c>
      <c r="AR2367" s="4">
        <f t="shared" si="1727"/>
        <v>16.820000000000164</v>
      </c>
      <c r="AS2367">
        <f t="shared" si="1741"/>
        <v>20.860000000000127</v>
      </c>
      <c r="AT2367" s="6">
        <f t="shared" si="1742"/>
        <v>1</v>
      </c>
      <c r="AU2367" s="4">
        <f t="shared" si="1743"/>
        <v>-11.968357611270973</v>
      </c>
      <c r="AV2367" s="4">
        <f t="shared" si="1744"/>
        <v>-9.737386825314438</v>
      </c>
      <c r="AW2367">
        <f t="shared" si="1745"/>
        <v>1</v>
      </c>
      <c r="AX2367">
        <f t="shared" si="1746"/>
        <v>0</v>
      </c>
      <c r="AY2367">
        <f t="shared" si="1747"/>
        <v>0</v>
      </c>
      <c r="AZ2367" s="4">
        <f t="shared" si="1728"/>
        <v>-3.9100000000000006</v>
      </c>
      <c r="BA2367" s="4">
        <f t="shared" si="1748"/>
        <v>-4.8800000000000878</v>
      </c>
      <c r="BB2367" s="4">
        <f t="shared" si="1729"/>
        <v>26.571666666666594</v>
      </c>
      <c r="BC2367" s="4">
        <f t="shared" si="1730"/>
        <v>73.851999999999947</v>
      </c>
      <c r="BM2367">
        <f t="shared" si="1749"/>
        <v>0</v>
      </c>
    </row>
    <row r="2368" spans="1:65" x14ac:dyDescent="0.25">
      <c r="A2368">
        <v>147</v>
      </c>
      <c r="B2368" s="1">
        <v>41396</v>
      </c>
      <c r="C2368" s="2">
        <v>1582.77</v>
      </c>
      <c r="D2368" s="2">
        <v>1598.6</v>
      </c>
      <c r="E2368" s="2">
        <v>1582.77</v>
      </c>
      <c r="F2368" s="2">
        <v>1597.59</v>
      </c>
      <c r="G2368" s="2">
        <v>3366950000</v>
      </c>
      <c r="H2368" s="2">
        <f t="shared" si="1750"/>
        <v>17.495894153264146</v>
      </c>
      <c r="I2368" s="2">
        <f t="shared" si="1751"/>
        <v>1572.6129999999998</v>
      </c>
      <c r="J2368" s="2">
        <f t="shared" si="1752"/>
        <v>16.590511048249972</v>
      </c>
      <c r="K2368" s="2">
        <f t="shared" si="1753"/>
        <v>6.9999999999936335E-2</v>
      </c>
      <c r="L2368" s="18">
        <v>0.11455</v>
      </c>
      <c r="M2368" s="19">
        <v>7.7318629467210052</v>
      </c>
      <c r="N2368" s="4">
        <f t="shared" si="1717"/>
        <v>15.899999999999864</v>
      </c>
      <c r="O2368" s="4">
        <f t="shared" si="1754"/>
        <v>13.786999999999988</v>
      </c>
      <c r="P2368" s="4">
        <f t="shared" si="1718"/>
        <v>1.3398270676691755</v>
      </c>
      <c r="Q2368" s="4">
        <f t="shared" si="1731"/>
        <v>0.77361320288870894</v>
      </c>
      <c r="R2368" s="18">
        <f t="shared" si="1719"/>
        <v>1583.88215037594</v>
      </c>
      <c r="S2368" s="2">
        <f t="shared" si="1720"/>
        <v>13.707849624059918</v>
      </c>
      <c r="T2368" s="22">
        <f t="shared" si="1755"/>
        <v>0</v>
      </c>
      <c r="U2368" s="29">
        <f t="shared" si="1721"/>
        <v>1583.0229797137945</v>
      </c>
      <c r="V2368" s="30">
        <f t="shared" si="1722"/>
        <v>14.567020286205434</v>
      </c>
      <c r="W2368" s="31">
        <f t="shared" si="1732"/>
        <v>0</v>
      </c>
      <c r="X2368" s="35">
        <f t="shared" si="1723"/>
        <v>1584.3815999999997</v>
      </c>
      <c r="Y2368" s="30">
        <f t="shared" si="1724"/>
        <v>13.208400000000211</v>
      </c>
      <c r="Z2368" s="31">
        <f t="shared" si="1733"/>
        <v>0</v>
      </c>
      <c r="AA2368" s="29">
        <f t="shared" si="1725"/>
        <v>1583.2131865538631</v>
      </c>
      <c r="AB2368" s="30">
        <f t="shared" si="1726"/>
        <v>14.376813446136794</v>
      </c>
      <c r="AC2368" s="31">
        <f t="shared" si="1734"/>
        <v>0</v>
      </c>
      <c r="AD2368" s="32">
        <f t="shared" si="1756"/>
        <v>-1</v>
      </c>
      <c r="AE2368" s="33">
        <f t="shared" si="1757"/>
        <v>0</v>
      </c>
      <c r="AF2368" s="33">
        <f t="shared" si="1758"/>
        <v>0</v>
      </c>
      <c r="AG2368" s="33">
        <f t="shared" si="1759"/>
        <v>0</v>
      </c>
      <c r="AH2368" s="38">
        <f t="shared" si="1760"/>
        <v>-1</v>
      </c>
      <c r="AI2368" s="33">
        <f t="shared" si="1761"/>
        <v>-1</v>
      </c>
      <c r="AJ2368" s="39">
        <f t="shared" si="1762"/>
        <v>-1</v>
      </c>
      <c r="AK2368" s="43">
        <f t="shared" si="1763"/>
        <v>0</v>
      </c>
      <c r="AL2368" s="4">
        <f t="shared" si="1735"/>
        <v>15.829999999999927</v>
      </c>
      <c r="AM2368" s="4">
        <f t="shared" si="1736"/>
        <v>15.386813446136784</v>
      </c>
      <c r="AN2368" s="4">
        <f t="shared" si="1737"/>
        <v>15.386813446136784</v>
      </c>
      <c r="AO2368" s="4">
        <f t="shared" si="1738"/>
        <v>0</v>
      </c>
      <c r="AP2368" s="4">
        <f t="shared" si="1739"/>
        <v>0.44318655386314276</v>
      </c>
      <c r="AQ2368" s="4">
        <f t="shared" si="1740"/>
        <v>0</v>
      </c>
      <c r="AR2368" s="4">
        <f t="shared" si="1727"/>
        <v>14.819999999999936</v>
      </c>
      <c r="AS2368">
        <f t="shared" si="1741"/>
        <v>15.386813446136784</v>
      </c>
      <c r="AT2368" s="6">
        <f t="shared" si="1742"/>
        <v>1</v>
      </c>
      <c r="AU2368" s="4">
        <f t="shared" si="1743"/>
        <v>-5.2010979716353862</v>
      </c>
      <c r="AV2368" s="4">
        <f t="shared" si="1744"/>
        <v>-6.7881370532789314</v>
      </c>
      <c r="AW2368">
        <f t="shared" si="1745"/>
        <v>1</v>
      </c>
      <c r="AX2368">
        <f t="shared" si="1746"/>
        <v>0</v>
      </c>
      <c r="AY2368">
        <f t="shared" si="1747"/>
        <v>0</v>
      </c>
      <c r="AZ2368" s="4">
        <f t="shared" si="1728"/>
        <v>-3.9100000000000006</v>
      </c>
      <c r="BA2368" s="4">
        <f t="shared" si="1748"/>
        <v>-0.97000000000008679</v>
      </c>
      <c r="BB2368" s="4">
        <f t="shared" si="1729"/>
        <v>26.571666666666594</v>
      </c>
      <c r="BC2368" s="4">
        <f t="shared" si="1730"/>
        <v>67.919999999999987</v>
      </c>
      <c r="BM2368">
        <f t="shared" si="1749"/>
        <v>1</v>
      </c>
    </row>
    <row r="2369" spans="1:65" x14ac:dyDescent="0.25">
      <c r="A2369">
        <v>146</v>
      </c>
      <c r="B2369" s="1">
        <v>41395</v>
      </c>
      <c r="C2369" s="2">
        <v>1597.55</v>
      </c>
      <c r="D2369" s="2">
        <v>1597.55</v>
      </c>
      <c r="E2369" s="2">
        <v>1581.28</v>
      </c>
      <c r="F2369" s="2">
        <v>1582.7</v>
      </c>
      <c r="G2369" s="2">
        <v>3530320000</v>
      </c>
      <c r="H2369" s="2">
        <f t="shared" si="1750"/>
        <v>18.796523348747247</v>
      </c>
      <c r="I2369" s="2">
        <f t="shared" si="1751"/>
        <v>1571.1590000000001</v>
      </c>
      <c r="J2369" s="2">
        <f t="shared" si="1752"/>
        <v>18.864807223476909</v>
      </c>
      <c r="K2369" s="2">
        <f t="shared" si="1753"/>
        <v>-1.999999999998181E-2</v>
      </c>
      <c r="L2369" s="18">
        <v>0.13</v>
      </c>
      <c r="M2369" s="19">
        <v>8.8571438908707822</v>
      </c>
      <c r="N2369" s="4">
        <f t="shared" si="1717"/>
        <v>16.289999999999964</v>
      </c>
      <c r="O2369" s="4">
        <f t="shared" si="1754"/>
        <v>14.032000000000016</v>
      </c>
      <c r="P2369" s="4">
        <f t="shared" si="1718"/>
        <v>1.1821503759398519</v>
      </c>
      <c r="Q2369" s="4">
        <f t="shared" si="1731"/>
        <v>0.6486659328065616</v>
      </c>
      <c r="R2369" s="18">
        <f t="shared" si="1719"/>
        <v>1598.862879699248</v>
      </c>
      <c r="S2369" s="2">
        <f t="shared" si="1720"/>
        <v>16.162879699247924</v>
      </c>
      <c r="T2369" s="22">
        <f t="shared" si="1755"/>
        <v>0</v>
      </c>
      <c r="U2369" s="29">
        <f t="shared" si="1721"/>
        <v>1597.7866716943136</v>
      </c>
      <c r="V2369" s="30">
        <f t="shared" si="1722"/>
        <v>15.086671694313509</v>
      </c>
      <c r="W2369" s="31">
        <f t="shared" si="1732"/>
        <v>0</v>
      </c>
      <c r="X2369" s="35">
        <f t="shared" si="1723"/>
        <v>1600.8910666666668</v>
      </c>
      <c r="Y2369" s="30">
        <f t="shared" si="1724"/>
        <v>18.191066666666757</v>
      </c>
      <c r="Z2369" s="31">
        <f t="shared" si="1733"/>
        <v>0</v>
      </c>
      <c r="AA2369" s="29">
        <f t="shared" si="1725"/>
        <v>1598.2212869904429</v>
      </c>
      <c r="AB2369" s="30">
        <f t="shared" si="1726"/>
        <v>15.521286990442832</v>
      </c>
      <c r="AC2369" s="31">
        <f t="shared" si="1734"/>
        <v>0</v>
      </c>
      <c r="AD2369" s="32">
        <f t="shared" si="1756"/>
        <v>-1</v>
      </c>
      <c r="AE2369" s="33">
        <f t="shared" si="1757"/>
        <v>-1</v>
      </c>
      <c r="AF2369" s="33">
        <f t="shared" si="1758"/>
        <v>-1</v>
      </c>
      <c r="AG2369" s="33">
        <f t="shared" si="1759"/>
        <v>0</v>
      </c>
      <c r="AH2369" s="38">
        <f t="shared" si="1760"/>
        <v>-1</v>
      </c>
      <c r="AI2369" s="33">
        <f t="shared" si="1761"/>
        <v>-1</v>
      </c>
      <c r="AJ2369" s="39">
        <f t="shared" si="1762"/>
        <v>-1</v>
      </c>
      <c r="AK2369" s="43">
        <f t="shared" si="1763"/>
        <v>-1</v>
      </c>
      <c r="AL2369" s="4">
        <f t="shared" si="1735"/>
        <v>0</v>
      </c>
      <c r="AM2369" s="4">
        <f t="shared" si="1736"/>
        <v>-0.67128699044292262</v>
      </c>
      <c r="AN2369" s="4">
        <f t="shared" si="1737"/>
        <v>0.67128699044292262</v>
      </c>
      <c r="AO2369" s="4">
        <f t="shared" si="1738"/>
        <v>-16.269999999999982</v>
      </c>
      <c r="AP2369" s="4">
        <f t="shared" si="1739"/>
        <v>16.941286990442904</v>
      </c>
      <c r="AQ2369" s="4">
        <f t="shared" si="1740"/>
        <v>16.269999999999982</v>
      </c>
      <c r="AR2369" s="4">
        <f t="shared" si="1727"/>
        <v>14.849999999999909</v>
      </c>
      <c r="AS2369">
        <f t="shared" si="1741"/>
        <v>16.269999999999982</v>
      </c>
      <c r="AT2369" s="6">
        <f t="shared" si="1742"/>
        <v>1</v>
      </c>
      <c r="AU2369" s="4">
        <f t="shared" si="1743"/>
        <v>-7.4577483942783616</v>
      </c>
      <c r="AV2369" s="4">
        <f t="shared" si="1744"/>
        <v>-5.692856109129127</v>
      </c>
      <c r="AW2369">
        <f t="shared" si="1745"/>
        <v>1</v>
      </c>
      <c r="AX2369">
        <f t="shared" si="1746"/>
        <v>0</v>
      </c>
      <c r="AY2369">
        <f t="shared" si="1747"/>
        <v>0</v>
      </c>
      <c r="AZ2369" s="4">
        <f t="shared" si="1728"/>
        <v>-3.9100000000000006</v>
      </c>
      <c r="BA2369" s="4">
        <f t="shared" si="1748"/>
        <v>2.9399999999999138</v>
      </c>
      <c r="BB2369" s="4">
        <f t="shared" si="1729"/>
        <v>29.17833333333326</v>
      </c>
      <c r="BC2369" s="4">
        <f t="shared" si="1730"/>
        <v>73.831999999999965</v>
      </c>
      <c r="BM2369">
        <f t="shared" si="1749"/>
        <v>1</v>
      </c>
    </row>
    <row r="2370" spans="1:65" x14ac:dyDescent="0.25">
      <c r="A2370">
        <v>145</v>
      </c>
      <c r="B2370" s="1">
        <v>41394</v>
      </c>
      <c r="C2370" s="2">
        <v>1593.58</v>
      </c>
      <c r="D2370" s="2">
        <v>1597.57</v>
      </c>
      <c r="E2370" s="2">
        <v>1586.5</v>
      </c>
      <c r="F2370" s="2">
        <v>1597.57</v>
      </c>
      <c r="G2370" s="2">
        <v>3745070000</v>
      </c>
      <c r="H2370" s="2">
        <f t="shared" si="1750"/>
        <v>16.720928502927116</v>
      </c>
      <c r="I2370" s="2">
        <f t="shared" si="1751"/>
        <v>1569.7939999999999</v>
      </c>
      <c r="J2370" s="2">
        <f t="shared" si="1752"/>
        <v>19.018381378633599</v>
      </c>
      <c r="K2370" s="2">
        <f t="shared" si="1753"/>
        <v>-2.9999999999972715E-2</v>
      </c>
      <c r="L2370" s="18">
        <v>0.11274999999999999</v>
      </c>
      <c r="M2370" s="19">
        <v>7.6628274832361916</v>
      </c>
      <c r="N2370" s="4">
        <f t="shared" ref="N2370:N2433" si="1764">MAX(D2370-E2370, ABS(D2370-F2371), ABS(E2370-F2371))</f>
        <v>11.069999999999936</v>
      </c>
      <c r="O2370" s="4">
        <f t="shared" si="1754"/>
        <v>15.491000000000009</v>
      </c>
      <c r="P2370" s="4">
        <f t="shared" ref="P2370:P2433" si="1765">SLOPE(F2370:F2389,A2370:A2389)</f>
        <v>1.2928796992481202</v>
      </c>
      <c r="Q2370" s="4">
        <f t="shared" si="1731"/>
        <v>0.6068504982397509</v>
      </c>
      <c r="R2370" s="18">
        <f t="shared" ref="R2370:R2433" si="1766">F2371+P2371</f>
        <v>1594.4986240601502</v>
      </c>
      <c r="S2370" s="2">
        <f t="shared" ref="S2370:S2433" si="1767">ABS(R2370-F2370)</f>
        <v>3.0713759398497587</v>
      </c>
      <c r="T2370" s="22">
        <f t="shared" si="1755"/>
        <v>1</v>
      </c>
      <c r="U2370" s="29">
        <f t="shared" ref="U2370:U2433" si="1768">C2370+Q2371*$BK$6</f>
        <v>1593.7878447120841</v>
      </c>
      <c r="V2370" s="30">
        <f t="shared" ref="V2370:V2433" si="1769">ABS(U2370-F2370)</f>
        <v>3.7821552879158844</v>
      </c>
      <c r="W2370" s="31">
        <f t="shared" si="1732"/>
        <v>1</v>
      </c>
      <c r="X2370" s="35">
        <f t="shared" ref="X2370:X2433" si="1770">_xlfn.FORECAST.LINEAR(A2370+$BK$7,C2370:C2372,A2370:A2372)</f>
        <v>1592.4154666666666</v>
      </c>
      <c r="Y2370" s="30">
        <f t="shared" ref="Y2370:Y2433" si="1771">ABS(X2370-F2370)</f>
        <v>5.1545333333333474</v>
      </c>
      <c r="Z2370" s="31">
        <f t="shared" si="1733"/>
        <v>1</v>
      </c>
      <c r="AA2370" s="29">
        <f t="shared" ref="AA2370:AA2433" si="1772">$BK$8*X2370+(1-$BK$8)*U2370</f>
        <v>1593.5957117857256</v>
      </c>
      <c r="AB2370" s="30">
        <f t="shared" ref="AB2370:AB2433" si="1773">ABS(AA2370-F2370)</f>
        <v>3.9742882142743383</v>
      </c>
      <c r="AC2370" s="31">
        <f t="shared" si="1734"/>
        <v>1</v>
      </c>
      <c r="AD2370" s="32">
        <f t="shared" si="1756"/>
        <v>1</v>
      </c>
      <c r="AE2370" s="33">
        <f t="shared" si="1757"/>
        <v>0</v>
      </c>
      <c r="AF2370" s="33">
        <f t="shared" si="1758"/>
        <v>1</v>
      </c>
      <c r="AG2370" s="33">
        <f t="shared" si="1759"/>
        <v>0</v>
      </c>
      <c r="AH2370" s="38">
        <f t="shared" si="1760"/>
        <v>1</v>
      </c>
      <c r="AI2370" s="33">
        <f t="shared" si="1761"/>
        <v>1</v>
      </c>
      <c r="AJ2370" s="39">
        <f t="shared" si="1762"/>
        <v>1</v>
      </c>
      <c r="AK2370" s="43">
        <f t="shared" si="1763"/>
        <v>1</v>
      </c>
      <c r="AL2370" s="4">
        <f t="shared" si="1735"/>
        <v>3.9900000000000091</v>
      </c>
      <c r="AM2370" s="4">
        <f t="shared" si="1736"/>
        <v>3.9742882142743383</v>
      </c>
      <c r="AN2370" s="4">
        <f t="shared" si="1737"/>
        <v>3.9742882142743383</v>
      </c>
      <c r="AO2370" s="4">
        <f t="shared" si="1738"/>
        <v>-7.0799999999999272</v>
      </c>
      <c r="AP2370" s="4">
        <f t="shared" si="1739"/>
        <v>7.095711785725598</v>
      </c>
      <c r="AQ2370" s="4">
        <f t="shared" si="1740"/>
        <v>7.0799999999999272</v>
      </c>
      <c r="AR2370" s="4">
        <f t="shared" ref="AR2370:AR2433" si="1774">ABS(C2370-F2370)</f>
        <v>3.9900000000000091</v>
      </c>
      <c r="AS2370">
        <f t="shared" si="1741"/>
        <v>7.0799999999999272</v>
      </c>
      <c r="AT2370" s="6">
        <f t="shared" si="1742"/>
        <v>0</v>
      </c>
      <c r="AU2370" s="4">
        <f t="shared" si="1743"/>
        <v>1.8090580989087854</v>
      </c>
      <c r="AV2370" s="4">
        <f t="shared" si="1744"/>
        <v>3.9728274832361823</v>
      </c>
      <c r="AW2370">
        <f t="shared" si="1745"/>
        <v>0</v>
      </c>
      <c r="AX2370">
        <f t="shared" si="1746"/>
        <v>0</v>
      </c>
      <c r="AY2370">
        <f t="shared" si="1747"/>
        <v>0</v>
      </c>
      <c r="AZ2370" s="4">
        <f t="shared" ref="AZ2370:AZ2433" si="1775">IF(OR(AT2370=1,AY2370=1),$BH$25,IF(AT2370=0,$BH$24,$BH$26))</f>
        <v>6.94</v>
      </c>
      <c r="BA2370" s="4">
        <f t="shared" si="1748"/>
        <v>6.8499999999999144</v>
      </c>
      <c r="BB2370" s="4">
        <f t="shared" ref="BB2370:BB2433" si="1776">(COUNTIF(AI2370:AK2370, "&lt;&gt;0")/3)*AZ2370+BB2371</f>
        <v>33.08833333333326</v>
      </c>
      <c r="BC2370" s="4">
        <f t="shared" ref="BC2370:BC2433" si="1777">(C2370-$C$2494)*10/100*4</f>
        <v>72.243999999999957</v>
      </c>
      <c r="BM2370">
        <f t="shared" si="1749"/>
        <v>1</v>
      </c>
    </row>
    <row r="2371" spans="1:65" x14ac:dyDescent="0.25">
      <c r="A2371">
        <v>144</v>
      </c>
      <c r="B2371" s="1">
        <v>41393</v>
      </c>
      <c r="C2371" s="2">
        <v>1582.34</v>
      </c>
      <c r="D2371" s="2">
        <v>1596.65</v>
      </c>
      <c r="E2371" s="2">
        <v>1582.34</v>
      </c>
      <c r="F2371" s="2">
        <v>1593.61</v>
      </c>
      <c r="G2371" s="2">
        <v>2891200000</v>
      </c>
      <c r="H2371" s="2">
        <f t="shared" si="1750"/>
        <v>15.422596733365008</v>
      </c>
      <c r="I2371" s="2">
        <f t="shared" si="1751"/>
        <v>1568.2234999999996</v>
      </c>
      <c r="J2371" s="2">
        <f t="shared" si="1752"/>
        <v>17.938738286618406</v>
      </c>
      <c r="K2371" s="2">
        <f t="shared" si="1753"/>
        <v>9.9999999999909051E-2</v>
      </c>
      <c r="L2371" s="18">
        <v>0.11455</v>
      </c>
      <c r="M2371" s="19">
        <v>7.7296157381814892</v>
      </c>
      <c r="N2371" s="4">
        <f t="shared" si="1764"/>
        <v>14.410000000000082</v>
      </c>
      <c r="O2371" s="4">
        <f t="shared" si="1754"/>
        <v>16.683000000000014</v>
      </c>
      <c r="P2371" s="4">
        <f t="shared" si="1765"/>
        <v>0.88862406015037565</v>
      </c>
      <c r="Q2371" s="4">
        <f t="shared" ref="Q2371:Q2434" si="1778">SLOPE(F2371:F2395,B2371:B2395)*1</f>
        <v>0.53293515919001144</v>
      </c>
      <c r="R2371" s="18">
        <f t="shared" si="1766"/>
        <v>1582.8612406015038</v>
      </c>
      <c r="S2371" s="2">
        <f t="shared" si="1767"/>
        <v>10.748759398496077</v>
      </c>
      <c r="T2371" s="22">
        <f t="shared" si="1755"/>
        <v>0</v>
      </c>
      <c r="U2371" s="29">
        <f t="shared" si="1768"/>
        <v>1582.5051758250338</v>
      </c>
      <c r="V2371" s="30">
        <f t="shared" si="1769"/>
        <v>11.104824174966097</v>
      </c>
      <c r="W2371" s="31">
        <f t="shared" ref="W2371:W2434" si="1779">IF(V2371/M2372&gt;0.975, 0, 1)</f>
        <v>0</v>
      </c>
      <c r="X2371" s="35">
        <f t="shared" si="1770"/>
        <v>1584.3257333333333</v>
      </c>
      <c r="Y2371" s="30">
        <f t="shared" si="1771"/>
        <v>9.2842666666665536</v>
      </c>
      <c r="Z2371" s="31">
        <f t="shared" ref="Z2371:Z2434" si="1780">IF(Y2371/M2372&gt;0.975, 0, 1)</f>
        <v>0</v>
      </c>
      <c r="AA2371" s="29">
        <f t="shared" si="1772"/>
        <v>1582.7600538761958</v>
      </c>
      <c r="AB2371" s="30">
        <f t="shared" si="1773"/>
        <v>10.849946123804102</v>
      </c>
      <c r="AC2371" s="31">
        <f t="shared" ref="AC2371:AC2434" si="1781">IF(AB2371/M2372&gt;0.975, 0, 1)</f>
        <v>0</v>
      </c>
      <c r="AD2371" s="32">
        <f t="shared" si="1756"/>
        <v>-1</v>
      </c>
      <c r="AE2371" s="33">
        <f t="shared" si="1757"/>
        <v>-1</v>
      </c>
      <c r="AF2371" s="33">
        <f t="shared" si="1758"/>
        <v>-1</v>
      </c>
      <c r="AG2371" s="33">
        <f t="shared" si="1759"/>
        <v>-1</v>
      </c>
      <c r="AH2371" s="38">
        <f t="shared" si="1760"/>
        <v>-1</v>
      </c>
      <c r="AI2371" s="33">
        <f t="shared" si="1761"/>
        <v>-1</v>
      </c>
      <c r="AJ2371" s="39">
        <f t="shared" si="1762"/>
        <v>-1</v>
      </c>
      <c r="AK2371" s="43">
        <f t="shared" si="1763"/>
        <v>-1</v>
      </c>
      <c r="AL2371" s="4">
        <f t="shared" ref="AL2371:AL2434" si="1782">D2371-C2371</f>
        <v>14.310000000000173</v>
      </c>
      <c r="AM2371" s="4">
        <f t="shared" ref="AM2371:AM2434" si="1783">D2371-AA2371</f>
        <v>13.889946123804293</v>
      </c>
      <c r="AN2371" s="4">
        <f t="shared" ref="AN2371:AN2434" si="1784">ABS(IF(AA2371&gt;C2371,AM2371,AL2371))</f>
        <v>13.889946123804293</v>
      </c>
      <c r="AO2371" s="4">
        <f t="shared" ref="AO2371:AO2434" si="1785">E2371-C2371</f>
        <v>0</v>
      </c>
      <c r="AP2371" s="4">
        <f t="shared" ref="AP2371:AP2434" si="1786">AA2371-E2371</f>
        <v>0.42005387619587964</v>
      </c>
      <c r="AQ2371" s="4">
        <f t="shared" ref="AQ2371:AQ2434" si="1787">ABS(IF(AA2371&gt;C2371,AO2371,AP2371))</f>
        <v>0</v>
      </c>
      <c r="AR2371" s="4">
        <f t="shared" si="1774"/>
        <v>11.269999999999982</v>
      </c>
      <c r="AS2371">
        <f t="shared" ref="AS2371:AS2434" si="1788">IF(AN2371&gt;AQ2371, AN2371, AQ2371)</f>
        <v>13.889946123804293</v>
      </c>
      <c r="AT2371" s="6">
        <f t="shared" ref="AT2371:AT2434" si="1789">IF(AN2371&gt;M2372*$BK$4,1,0)+IF(AQ2371&gt;M2372*$BK$4,1,0)</f>
        <v>1</v>
      </c>
      <c r="AU2371" s="4">
        <f t="shared" ref="AU2371:AU2434" si="1790">$BK$4*M2372-AS2371</f>
        <v>-5.6802834143874268</v>
      </c>
      <c r="AV2371" s="4">
        <f t="shared" ref="AV2371:AV2434" si="1791">M2371-AR2371+0.3</f>
        <v>-3.2403842618184928</v>
      </c>
      <c r="AW2371">
        <f t="shared" ref="AW2371:AW2434" si="1792">IF(AND(AU2371&lt;0,AV2371&lt;0), 1, 0)</f>
        <v>1</v>
      </c>
      <c r="AX2371">
        <f t="shared" ref="AX2371:AX2434" si="1793">IF(AND(AU2371&lt;0,AV2371&gt;0), 1, 0)</f>
        <v>0</v>
      </c>
      <c r="AY2371">
        <f t="shared" ref="AY2371:AY2434" si="1794">IF(AND(AU2371&gt;0,AV2371&lt;0), 1, 0)</f>
        <v>0</v>
      </c>
      <c r="AZ2371" s="4">
        <f t="shared" si="1775"/>
        <v>-3.9100000000000006</v>
      </c>
      <c r="BA2371" s="4">
        <f t="shared" ref="BA2371:BA2434" si="1795">AZ2371+BA2372</f>
        <v>-9.0000000000086011E-2</v>
      </c>
      <c r="BB2371" s="4">
        <f t="shared" si="1776"/>
        <v>26.148333333333259</v>
      </c>
      <c r="BC2371" s="4">
        <f t="shared" si="1777"/>
        <v>67.747999999999962</v>
      </c>
      <c r="BM2371">
        <f t="shared" si="1749"/>
        <v>1</v>
      </c>
    </row>
    <row r="2372" spans="1:65" x14ac:dyDescent="0.25">
      <c r="A2372">
        <v>143</v>
      </c>
      <c r="B2372" s="1">
        <v>41390</v>
      </c>
      <c r="C2372" s="2">
        <v>1585.16</v>
      </c>
      <c r="D2372" s="2">
        <v>1585.78</v>
      </c>
      <c r="E2372" s="2">
        <v>1577.56</v>
      </c>
      <c r="F2372" s="2">
        <v>1582.24</v>
      </c>
      <c r="G2372" s="2">
        <v>3198620000</v>
      </c>
      <c r="H2372" s="2">
        <f t="shared" si="1750"/>
        <v>16.284158662127258</v>
      </c>
      <c r="I2372" s="2">
        <f t="shared" si="1751"/>
        <v>1567.5654999999999</v>
      </c>
      <c r="J2372" s="2">
        <f t="shared" si="1752"/>
        <v>17.317692322258768</v>
      </c>
      <c r="K2372" s="2">
        <f t="shared" si="1753"/>
        <v>0</v>
      </c>
      <c r="L2372" s="18">
        <v>0.1056</v>
      </c>
      <c r="M2372" s="19">
        <v>7.1388371386233622</v>
      </c>
      <c r="N2372" s="4">
        <f t="shared" si="1764"/>
        <v>8.2200000000000273</v>
      </c>
      <c r="O2372" s="4">
        <f t="shared" si="1754"/>
        <v>18.899000000000001</v>
      </c>
      <c r="P2372" s="4">
        <f t="shared" si="1765"/>
        <v>0.6212406015037587</v>
      </c>
      <c r="Q2372" s="4">
        <f t="shared" si="1778"/>
        <v>0.42352775649714008</v>
      </c>
      <c r="R2372" s="18">
        <f t="shared" si="1766"/>
        <v>1585.5458195488723</v>
      </c>
      <c r="S2372" s="2">
        <f t="shared" si="1767"/>
        <v>3.3058195488722504</v>
      </c>
      <c r="T2372" s="22">
        <f t="shared" si="1755"/>
        <v>1</v>
      </c>
      <c r="U2372" s="29">
        <f t="shared" si="1768"/>
        <v>1585.3360709842702</v>
      </c>
      <c r="V2372" s="30">
        <f t="shared" si="1769"/>
        <v>3.0960709842702272</v>
      </c>
      <c r="W2372" s="31">
        <f t="shared" si="1779"/>
        <v>1</v>
      </c>
      <c r="X2372" s="35">
        <f t="shared" si="1770"/>
        <v>1585.0398666666667</v>
      </c>
      <c r="Y2372" s="30">
        <f t="shared" si="1771"/>
        <v>2.7998666666667305</v>
      </c>
      <c r="Z2372" s="31">
        <f t="shared" si="1780"/>
        <v>1</v>
      </c>
      <c r="AA2372" s="29">
        <f t="shared" si="1772"/>
        <v>1585.2946023798058</v>
      </c>
      <c r="AB2372" s="30">
        <f t="shared" si="1773"/>
        <v>3.0546023798058286</v>
      </c>
      <c r="AC2372" s="31">
        <f t="shared" si="1781"/>
        <v>1</v>
      </c>
      <c r="AD2372" s="32">
        <f t="shared" si="1756"/>
        <v>1</v>
      </c>
      <c r="AE2372" s="33">
        <f t="shared" si="1757"/>
        <v>1</v>
      </c>
      <c r="AF2372" s="33">
        <f t="shared" si="1758"/>
        <v>1</v>
      </c>
      <c r="AG2372" s="33">
        <f t="shared" si="1759"/>
        <v>0</v>
      </c>
      <c r="AH2372" s="38">
        <f t="shared" si="1760"/>
        <v>1</v>
      </c>
      <c r="AI2372" s="33">
        <f t="shared" si="1761"/>
        <v>1</v>
      </c>
      <c r="AJ2372" s="39">
        <f t="shared" si="1762"/>
        <v>1</v>
      </c>
      <c r="AK2372" s="43">
        <f t="shared" si="1763"/>
        <v>1</v>
      </c>
      <c r="AL2372" s="4">
        <f t="shared" si="1782"/>
        <v>0.61999999999989086</v>
      </c>
      <c r="AM2372" s="4">
        <f t="shared" si="1783"/>
        <v>0.48539762019413502</v>
      </c>
      <c r="AN2372" s="4">
        <f t="shared" si="1784"/>
        <v>0.48539762019413502</v>
      </c>
      <c r="AO2372" s="4">
        <f t="shared" si="1785"/>
        <v>-7.6000000000001364</v>
      </c>
      <c r="AP2372" s="4">
        <f t="shared" si="1786"/>
        <v>7.7346023798058923</v>
      </c>
      <c r="AQ2372" s="4">
        <f t="shared" si="1787"/>
        <v>7.6000000000001364</v>
      </c>
      <c r="AR2372" s="4">
        <f t="shared" si="1774"/>
        <v>2.9200000000000728</v>
      </c>
      <c r="AS2372">
        <f t="shared" si="1788"/>
        <v>7.6000000000001364</v>
      </c>
      <c r="AT2372" s="6">
        <f t="shared" si="1789"/>
        <v>0</v>
      </c>
      <c r="AU2372" s="4">
        <f t="shared" si="1790"/>
        <v>1.0915855312955198</v>
      </c>
      <c r="AV2372" s="4">
        <f t="shared" si="1791"/>
        <v>4.5188371386232893</v>
      </c>
      <c r="AW2372">
        <f t="shared" si="1792"/>
        <v>0</v>
      </c>
      <c r="AX2372">
        <f t="shared" si="1793"/>
        <v>0</v>
      </c>
      <c r="AY2372">
        <f t="shared" si="1794"/>
        <v>0</v>
      </c>
      <c r="AZ2372" s="4">
        <f t="shared" si="1775"/>
        <v>6.94</v>
      </c>
      <c r="BA2372" s="4">
        <f t="shared" si="1795"/>
        <v>3.8199999999999146</v>
      </c>
      <c r="BB2372" s="4">
        <f t="shared" si="1776"/>
        <v>30.058333333333259</v>
      </c>
      <c r="BC2372" s="4">
        <f t="shared" si="1777"/>
        <v>68.876000000000019</v>
      </c>
      <c r="BM2372">
        <f t="shared" si="1749"/>
        <v>1</v>
      </c>
    </row>
    <row r="2373" spans="1:65" x14ac:dyDescent="0.25">
      <c r="A2373">
        <v>142</v>
      </c>
      <c r="B2373" s="1">
        <v>41389</v>
      </c>
      <c r="C2373" s="2">
        <v>1578.93</v>
      </c>
      <c r="D2373" s="2">
        <v>1592.64</v>
      </c>
      <c r="E2373" s="2">
        <v>1578.93</v>
      </c>
      <c r="F2373" s="2">
        <v>1585.16</v>
      </c>
      <c r="G2373" s="2">
        <v>3908580000</v>
      </c>
      <c r="H2373" s="2">
        <f t="shared" si="1750"/>
        <v>17.454047636261603</v>
      </c>
      <c r="I2373" s="2">
        <f t="shared" si="1751"/>
        <v>1566.4505000000001</v>
      </c>
      <c r="J2373" s="2">
        <f t="shared" si="1752"/>
        <v>17.927458761117769</v>
      </c>
      <c r="K2373" s="2">
        <f t="shared" si="1753"/>
        <v>0.14000000000010004</v>
      </c>
      <c r="L2373" s="18">
        <v>0.11225</v>
      </c>
      <c r="M2373" s="19">
        <v>7.5579004619962227</v>
      </c>
      <c r="N2373" s="4">
        <f t="shared" si="1764"/>
        <v>13.850000000000136</v>
      </c>
      <c r="O2373" s="4">
        <f t="shared" si="1754"/>
        <v>19.416999999999984</v>
      </c>
      <c r="P2373" s="4">
        <f t="shared" si="1765"/>
        <v>0.38581954887217812</v>
      </c>
      <c r="Q2373" s="4">
        <f t="shared" si="1778"/>
        <v>0.45146406223089552</v>
      </c>
      <c r="R2373" s="18">
        <f t="shared" si="1766"/>
        <v>1578.9652406015036</v>
      </c>
      <c r="S2373" s="2">
        <f t="shared" si="1767"/>
        <v>6.1947593984964442</v>
      </c>
      <c r="T2373" s="22">
        <f t="shared" si="1755"/>
        <v>1</v>
      </c>
      <c r="U2373" s="29">
        <f t="shared" si="1768"/>
        <v>1579.0699728891971</v>
      </c>
      <c r="V2373" s="30">
        <f t="shared" si="1769"/>
        <v>6.0900271108030211</v>
      </c>
      <c r="W2373" s="31">
        <f t="shared" si="1779"/>
        <v>1</v>
      </c>
      <c r="X2373" s="35">
        <f t="shared" si="1770"/>
        <v>1583.9185333333335</v>
      </c>
      <c r="Y2373" s="30">
        <f t="shared" si="1771"/>
        <v>1.2414666666666108</v>
      </c>
      <c r="Z2373" s="31">
        <f t="shared" si="1780"/>
        <v>1</v>
      </c>
      <c r="AA2373" s="29">
        <f t="shared" si="1772"/>
        <v>1579.7487713513763</v>
      </c>
      <c r="AB2373" s="30">
        <f t="shared" si="1773"/>
        <v>5.411228648623819</v>
      </c>
      <c r="AC2373" s="31">
        <f t="shared" si="1781"/>
        <v>1</v>
      </c>
      <c r="AD2373" s="32">
        <f t="shared" si="1756"/>
        <v>1</v>
      </c>
      <c r="AE2373" s="33">
        <f t="shared" si="1757"/>
        <v>1</v>
      </c>
      <c r="AF2373" s="33">
        <f t="shared" si="1758"/>
        <v>0</v>
      </c>
      <c r="AG2373" s="33">
        <f t="shared" si="1759"/>
        <v>0</v>
      </c>
      <c r="AH2373" s="38">
        <f t="shared" si="1760"/>
        <v>1</v>
      </c>
      <c r="AI2373" s="33">
        <f t="shared" si="1761"/>
        <v>1</v>
      </c>
      <c r="AJ2373" s="39">
        <f t="shared" si="1762"/>
        <v>1</v>
      </c>
      <c r="AK2373" s="43">
        <f t="shared" si="1763"/>
        <v>1</v>
      </c>
      <c r="AL2373" s="4">
        <f t="shared" si="1782"/>
        <v>13.710000000000036</v>
      </c>
      <c r="AM2373" s="4">
        <f t="shared" si="1783"/>
        <v>12.891228648623837</v>
      </c>
      <c r="AN2373" s="4">
        <f t="shared" si="1784"/>
        <v>12.891228648623837</v>
      </c>
      <c r="AO2373" s="4">
        <f t="shared" si="1785"/>
        <v>0</v>
      </c>
      <c r="AP2373" s="4">
        <f t="shared" si="1786"/>
        <v>0.81877135137619916</v>
      </c>
      <c r="AQ2373" s="4">
        <f t="shared" si="1787"/>
        <v>0</v>
      </c>
      <c r="AR2373" s="4">
        <f t="shared" si="1774"/>
        <v>6.2300000000000182</v>
      </c>
      <c r="AS2373">
        <f t="shared" si="1788"/>
        <v>12.891228648623837</v>
      </c>
      <c r="AT2373" s="6">
        <f t="shared" si="1789"/>
        <v>1</v>
      </c>
      <c r="AU2373" s="4">
        <f t="shared" si="1790"/>
        <v>-4.1880836521794063</v>
      </c>
      <c r="AV2373" s="4">
        <f t="shared" si="1791"/>
        <v>1.6279004619962045</v>
      </c>
      <c r="AW2373">
        <f t="shared" si="1792"/>
        <v>0</v>
      </c>
      <c r="AX2373">
        <f t="shared" si="1793"/>
        <v>1</v>
      </c>
      <c r="AY2373">
        <f t="shared" si="1794"/>
        <v>0</v>
      </c>
      <c r="AZ2373" s="4">
        <f t="shared" si="1775"/>
        <v>-3.9100000000000006</v>
      </c>
      <c r="BA2373" s="4">
        <f t="shared" si="1795"/>
        <v>-3.1200000000000858</v>
      </c>
      <c r="BB2373" s="4">
        <f t="shared" si="1776"/>
        <v>23.118333333333258</v>
      </c>
      <c r="BC2373" s="4">
        <f t="shared" si="1777"/>
        <v>66.384000000000015</v>
      </c>
      <c r="BM2373">
        <f t="shared" si="1749"/>
        <v>1</v>
      </c>
    </row>
    <row r="2374" spans="1:65" x14ac:dyDescent="0.25">
      <c r="A2374">
        <v>141</v>
      </c>
      <c r="B2374" s="1">
        <v>41388</v>
      </c>
      <c r="C2374" s="2">
        <v>1578.78</v>
      </c>
      <c r="D2374" s="2">
        <v>1583</v>
      </c>
      <c r="E2374" s="2">
        <v>1575.8</v>
      </c>
      <c r="F2374" s="2">
        <v>1578.79</v>
      </c>
      <c r="G2374" s="2">
        <v>3598240000</v>
      </c>
      <c r="H2374" s="2">
        <f t="shared" si="1750"/>
        <v>18.278946024806192</v>
      </c>
      <c r="I2374" s="2">
        <f t="shared" si="1751"/>
        <v>1565.6914999999997</v>
      </c>
      <c r="J2374" s="2">
        <f t="shared" si="1752"/>
        <v>18.634263574055382</v>
      </c>
      <c r="K2374" s="2">
        <f t="shared" si="1753"/>
        <v>0</v>
      </c>
      <c r="L2374" s="18">
        <v>0.1124</v>
      </c>
      <c r="M2374" s="19">
        <v>7.5679521708212452</v>
      </c>
      <c r="N2374" s="4">
        <f t="shared" si="1764"/>
        <v>7.2000000000000455</v>
      </c>
      <c r="O2374" s="4">
        <f t="shared" si="1754"/>
        <v>19.149999999999956</v>
      </c>
      <c r="P2374" s="4">
        <f t="shared" si="1765"/>
        <v>0.17524060150375645</v>
      </c>
      <c r="Q2374" s="4">
        <f t="shared" si="1778"/>
        <v>0.35890484409484225</v>
      </c>
      <c r="R2374" s="18">
        <f t="shared" si="1766"/>
        <v>1578.7985488721804</v>
      </c>
      <c r="S2374" s="2">
        <f t="shared" si="1767"/>
        <v>8.5488721804267698E-3</v>
      </c>
      <c r="T2374" s="22">
        <f t="shared" si="1755"/>
        <v>1</v>
      </c>
      <c r="U2374" s="29">
        <f t="shared" si="1768"/>
        <v>1578.9203301410437</v>
      </c>
      <c r="V2374" s="30">
        <f t="shared" si="1769"/>
        <v>0.13033014104371432</v>
      </c>
      <c r="W2374" s="31">
        <f t="shared" si="1779"/>
        <v>1</v>
      </c>
      <c r="X2374" s="35">
        <f t="shared" si="1770"/>
        <v>1580.5691999999999</v>
      </c>
      <c r="Y2374" s="30">
        <f t="shared" si="1771"/>
        <v>1.7791999999999462</v>
      </c>
      <c r="Z2374" s="31">
        <f t="shared" si="1780"/>
        <v>1</v>
      </c>
      <c r="AA2374" s="29">
        <f t="shared" si="1772"/>
        <v>1579.1511719212976</v>
      </c>
      <c r="AB2374" s="30">
        <f t="shared" si="1773"/>
        <v>0.36117192129768227</v>
      </c>
      <c r="AC2374" s="31">
        <f t="shared" si="1781"/>
        <v>1</v>
      </c>
      <c r="AD2374" s="32">
        <f t="shared" si="1756"/>
        <v>1</v>
      </c>
      <c r="AE2374" s="33">
        <f t="shared" si="1757"/>
        <v>0</v>
      </c>
      <c r="AF2374" s="33">
        <f t="shared" si="1758"/>
        <v>0</v>
      </c>
      <c r="AG2374" s="33">
        <f t="shared" si="1759"/>
        <v>0</v>
      </c>
      <c r="AH2374" s="38">
        <f t="shared" si="1760"/>
        <v>1</v>
      </c>
      <c r="AI2374" s="33">
        <f t="shared" si="1761"/>
        <v>1</v>
      </c>
      <c r="AJ2374" s="39">
        <f t="shared" si="1762"/>
        <v>0</v>
      </c>
      <c r="AK2374" s="43">
        <f t="shared" si="1763"/>
        <v>0</v>
      </c>
      <c r="AL2374" s="4">
        <f t="shared" si="1782"/>
        <v>4.2200000000000273</v>
      </c>
      <c r="AM2374" s="4">
        <f t="shared" si="1783"/>
        <v>3.8488280787023541</v>
      </c>
      <c r="AN2374" s="4">
        <f t="shared" si="1784"/>
        <v>3.8488280787023541</v>
      </c>
      <c r="AO2374" s="4">
        <f t="shared" si="1785"/>
        <v>-2.9800000000000182</v>
      </c>
      <c r="AP2374" s="4">
        <f t="shared" si="1786"/>
        <v>3.3511719212976914</v>
      </c>
      <c r="AQ2374" s="4">
        <f t="shared" si="1787"/>
        <v>2.9800000000000182</v>
      </c>
      <c r="AR2374" s="4">
        <f t="shared" si="1774"/>
        <v>9.9999999999909051E-3</v>
      </c>
      <c r="AS2374">
        <f t="shared" si="1788"/>
        <v>3.8488280787023541</v>
      </c>
      <c r="AT2374" s="6">
        <f t="shared" si="1789"/>
        <v>0</v>
      </c>
      <c r="AU2374" s="4">
        <f t="shared" si="1790"/>
        <v>4.5691614068460904</v>
      </c>
      <c r="AV2374" s="4">
        <f t="shared" si="1791"/>
        <v>7.8579521708212541</v>
      </c>
      <c r="AW2374">
        <f t="shared" si="1792"/>
        <v>0</v>
      </c>
      <c r="AX2374">
        <f t="shared" si="1793"/>
        <v>0</v>
      </c>
      <c r="AY2374">
        <f t="shared" si="1794"/>
        <v>0</v>
      </c>
      <c r="AZ2374" s="4">
        <f t="shared" si="1775"/>
        <v>6.94</v>
      </c>
      <c r="BA2374" s="4">
        <f t="shared" si="1795"/>
        <v>0.78999999999991477</v>
      </c>
      <c r="BB2374" s="4">
        <f t="shared" si="1776"/>
        <v>27.028333333333258</v>
      </c>
      <c r="BC2374" s="4">
        <f t="shared" si="1777"/>
        <v>66.323999999999984</v>
      </c>
      <c r="BM2374">
        <f t="shared" si="1749"/>
        <v>1</v>
      </c>
    </row>
    <row r="2375" spans="1:65" x14ac:dyDescent="0.25">
      <c r="A2375">
        <v>140</v>
      </c>
      <c r="B2375" s="1">
        <v>41387</v>
      </c>
      <c r="C2375" s="2">
        <v>1562.5</v>
      </c>
      <c r="D2375" s="2">
        <v>1579.58</v>
      </c>
      <c r="E2375" s="2">
        <v>1562.5</v>
      </c>
      <c r="F2375" s="2">
        <v>1578.78</v>
      </c>
      <c r="G2375" s="2">
        <v>3565150000</v>
      </c>
      <c r="H2375" s="2">
        <f t="shared" si="1750"/>
        <v>17.935305343867945</v>
      </c>
      <c r="I2375" s="2">
        <f t="shared" si="1751"/>
        <v>1564.3369999999998</v>
      </c>
      <c r="J2375" s="2">
        <f t="shared" si="1752"/>
        <v>18.854183508958229</v>
      </c>
      <c r="K2375" s="2">
        <f t="shared" si="1753"/>
        <v>0</v>
      </c>
      <c r="L2375" s="18">
        <v>0.10985</v>
      </c>
      <c r="M2375" s="19">
        <v>7.3199908569986478</v>
      </c>
      <c r="N2375" s="4">
        <f t="shared" si="1764"/>
        <v>17.079999999999927</v>
      </c>
      <c r="O2375" s="4">
        <f t="shared" si="1754"/>
        <v>20.475999999999953</v>
      </c>
      <c r="P2375" s="4">
        <f t="shared" si="1765"/>
        <v>1.8548872180448105E-2</v>
      </c>
      <c r="Q2375" s="4">
        <f t="shared" si="1778"/>
        <v>0.35982087447108402</v>
      </c>
      <c r="R2375" s="18">
        <f t="shared" si="1766"/>
        <v>1562.5119999999999</v>
      </c>
      <c r="S2375" s="2">
        <f t="shared" si="1767"/>
        <v>16.268000000000029</v>
      </c>
      <c r="T2375" s="22">
        <f t="shared" si="1755"/>
        <v>0</v>
      </c>
      <c r="U2375" s="29">
        <f t="shared" si="1768"/>
        <v>1562.6255179540412</v>
      </c>
      <c r="V2375" s="30">
        <f t="shared" si="1769"/>
        <v>16.15448204595873</v>
      </c>
      <c r="W2375" s="31">
        <f t="shared" si="1779"/>
        <v>0</v>
      </c>
      <c r="X2375" s="35">
        <f t="shared" si="1770"/>
        <v>1566.4896000000001</v>
      </c>
      <c r="Y2375" s="30">
        <f t="shared" si="1771"/>
        <v>12.290399999999863</v>
      </c>
      <c r="Z2375" s="31">
        <f t="shared" si="1780"/>
        <v>0</v>
      </c>
      <c r="AA2375" s="29">
        <f t="shared" si="1772"/>
        <v>1563.1664894404755</v>
      </c>
      <c r="AB2375" s="30">
        <f t="shared" si="1773"/>
        <v>15.613510559524457</v>
      </c>
      <c r="AC2375" s="31">
        <f t="shared" si="1781"/>
        <v>0</v>
      </c>
      <c r="AD2375" s="32">
        <f t="shared" si="1756"/>
        <v>-1</v>
      </c>
      <c r="AE2375" s="33">
        <f t="shared" si="1757"/>
        <v>-1</v>
      </c>
      <c r="AF2375" s="33">
        <f t="shared" si="1758"/>
        <v>0</v>
      </c>
      <c r="AG2375" s="33">
        <f t="shared" si="1759"/>
        <v>0</v>
      </c>
      <c r="AH2375" s="38">
        <f t="shared" si="1760"/>
        <v>-1</v>
      </c>
      <c r="AI2375" s="33">
        <f t="shared" si="1761"/>
        <v>-1</v>
      </c>
      <c r="AJ2375" s="39">
        <f t="shared" si="1762"/>
        <v>0</v>
      </c>
      <c r="AK2375" s="43">
        <f t="shared" si="1763"/>
        <v>0</v>
      </c>
      <c r="AL2375" s="4">
        <f t="shared" si="1782"/>
        <v>17.079999999999927</v>
      </c>
      <c r="AM2375" s="4">
        <f t="shared" si="1783"/>
        <v>16.413510559524411</v>
      </c>
      <c r="AN2375" s="4">
        <f t="shared" si="1784"/>
        <v>16.413510559524411</v>
      </c>
      <c r="AO2375" s="4">
        <f t="shared" si="1785"/>
        <v>0</v>
      </c>
      <c r="AP2375" s="4">
        <f t="shared" si="1786"/>
        <v>0.66648944047551595</v>
      </c>
      <c r="AQ2375" s="4">
        <f t="shared" si="1787"/>
        <v>0</v>
      </c>
      <c r="AR2375" s="4">
        <f t="shared" si="1774"/>
        <v>16.279999999999973</v>
      </c>
      <c r="AS2375">
        <f t="shared" si="1788"/>
        <v>16.413510559524411</v>
      </c>
      <c r="AT2375" s="6">
        <f t="shared" si="1789"/>
        <v>1</v>
      </c>
      <c r="AU2375" s="4">
        <f t="shared" si="1790"/>
        <v>-6.8179766878502548</v>
      </c>
      <c r="AV2375" s="4">
        <f t="shared" si="1791"/>
        <v>-8.6600091430013251</v>
      </c>
      <c r="AW2375">
        <f t="shared" si="1792"/>
        <v>1</v>
      </c>
      <c r="AX2375">
        <f t="shared" si="1793"/>
        <v>0</v>
      </c>
      <c r="AY2375">
        <f t="shared" si="1794"/>
        <v>0</v>
      </c>
      <c r="AZ2375" s="4">
        <f t="shared" si="1775"/>
        <v>-3.9100000000000006</v>
      </c>
      <c r="BA2375" s="4">
        <f t="shared" si="1795"/>
        <v>-6.1500000000000856</v>
      </c>
      <c r="BB2375" s="4">
        <f t="shared" si="1776"/>
        <v>24.714999999999925</v>
      </c>
      <c r="BC2375" s="4">
        <f t="shared" si="1777"/>
        <v>59.811999999999991</v>
      </c>
      <c r="BM2375">
        <f t="shared" si="1749"/>
        <v>1</v>
      </c>
    </row>
    <row r="2376" spans="1:65" x14ac:dyDescent="0.25">
      <c r="A2376">
        <v>139</v>
      </c>
      <c r="B2376" s="1">
        <v>41386</v>
      </c>
      <c r="C2376" s="2">
        <v>1555.25</v>
      </c>
      <c r="D2376" s="2">
        <v>1565.55</v>
      </c>
      <c r="E2376" s="2">
        <v>1548.19</v>
      </c>
      <c r="F2376" s="2">
        <v>1562.5</v>
      </c>
      <c r="G2376" s="2">
        <v>2979880000</v>
      </c>
      <c r="H2376" s="2">
        <f t="shared" si="1750"/>
        <v>17.916757798217859</v>
      </c>
      <c r="I2376" s="2">
        <f t="shared" si="1751"/>
        <v>1564.0564999999997</v>
      </c>
      <c r="J2376" s="2">
        <f t="shared" si="1752"/>
        <v>18.721860421218235</v>
      </c>
      <c r="K2376" s="2">
        <f t="shared" si="1753"/>
        <v>0</v>
      </c>
      <c r="L2376" s="18">
        <v>0.12580000000000002</v>
      </c>
      <c r="M2376" s="19">
        <v>8.3439424971079621</v>
      </c>
      <c r="N2376" s="4">
        <f t="shared" si="1764"/>
        <v>17.3599999999999</v>
      </c>
      <c r="O2376" s="4">
        <f t="shared" si="1754"/>
        <v>20.064999999999962</v>
      </c>
      <c r="P2376" s="4">
        <f t="shared" si="1765"/>
        <v>1.1999999999995754E-2</v>
      </c>
      <c r="Q2376" s="4">
        <f t="shared" si="1778"/>
        <v>0.3218409077981898</v>
      </c>
      <c r="R2376" s="18">
        <f t="shared" si="1766"/>
        <v>1555.3974812030076</v>
      </c>
      <c r="S2376" s="2">
        <f t="shared" si="1767"/>
        <v>7.1025187969923991</v>
      </c>
      <c r="T2376" s="22">
        <f t="shared" si="1755"/>
        <v>1</v>
      </c>
      <c r="U2376" s="29">
        <f t="shared" si="1768"/>
        <v>1555.3765153513239</v>
      </c>
      <c r="V2376" s="30">
        <f t="shared" si="1769"/>
        <v>7.1234846486761398</v>
      </c>
      <c r="W2376" s="31">
        <f t="shared" si="1779"/>
        <v>1</v>
      </c>
      <c r="X2376" s="35">
        <f t="shared" si="1770"/>
        <v>1551.6907999999999</v>
      </c>
      <c r="Y2376" s="30">
        <f t="shared" si="1771"/>
        <v>10.809200000000146</v>
      </c>
      <c r="Z2376" s="31">
        <f t="shared" si="1780"/>
        <v>0</v>
      </c>
      <c r="AA2376" s="29">
        <f t="shared" si="1772"/>
        <v>1554.8605152021387</v>
      </c>
      <c r="AB2376" s="30">
        <f t="shared" si="1773"/>
        <v>7.6394847978613143</v>
      </c>
      <c r="AC2376" s="31">
        <f t="shared" si="1781"/>
        <v>1</v>
      </c>
      <c r="AD2376" s="32">
        <f t="shared" si="1756"/>
        <v>1</v>
      </c>
      <c r="AE2376" s="33">
        <f t="shared" si="1757"/>
        <v>0</v>
      </c>
      <c r="AF2376" s="33">
        <f t="shared" si="1758"/>
        <v>0</v>
      </c>
      <c r="AG2376" s="33">
        <f t="shared" si="1759"/>
        <v>0</v>
      </c>
      <c r="AH2376" s="38">
        <f t="shared" si="1760"/>
        <v>0</v>
      </c>
      <c r="AI2376" s="33">
        <f t="shared" si="1761"/>
        <v>0</v>
      </c>
      <c r="AJ2376" s="39">
        <f t="shared" si="1762"/>
        <v>0</v>
      </c>
      <c r="AK2376" s="43">
        <f t="shared" si="1763"/>
        <v>0</v>
      </c>
      <c r="AL2376" s="4">
        <f t="shared" si="1782"/>
        <v>10.299999999999955</v>
      </c>
      <c r="AM2376" s="4">
        <f t="shared" si="1783"/>
        <v>10.689484797861269</v>
      </c>
      <c r="AN2376" s="4">
        <f t="shared" si="1784"/>
        <v>10.299999999999955</v>
      </c>
      <c r="AO2376" s="4">
        <f t="shared" si="1785"/>
        <v>-7.0599999999999454</v>
      </c>
      <c r="AP2376" s="4">
        <f t="shared" si="1786"/>
        <v>6.6705152021386311</v>
      </c>
      <c r="AQ2376" s="4">
        <f t="shared" si="1787"/>
        <v>6.6705152021386311</v>
      </c>
      <c r="AR2376" s="4">
        <f t="shared" si="1774"/>
        <v>7.25</v>
      </c>
      <c r="AS2376">
        <f t="shared" si="1788"/>
        <v>10.299999999999955</v>
      </c>
      <c r="AT2376" s="6">
        <f t="shared" si="1789"/>
        <v>1</v>
      </c>
      <c r="AU2376" s="4">
        <f t="shared" si="1790"/>
        <v>-0.83020571007152988</v>
      </c>
      <c r="AV2376" s="4">
        <f t="shared" si="1791"/>
        <v>1.3939424971079621</v>
      </c>
      <c r="AW2376">
        <f t="shared" si="1792"/>
        <v>0</v>
      </c>
      <c r="AX2376">
        <f t="shared" si="1793"/>
        <v>1</v>
      </c>
      <c r="AY2376">
        <f t="shared" si="1794"/>
        <v>0</v>
      </c>
      <c r="AZ2376" s="4">
        <f t="shared" si="1775"/>
        <v>-3.9100000000000006</v>
      </c>
      <c r="BA2376" s="4">
        <f t="shared" si="1795"/>
        <v>-2.2400000000000846</v>
      </c>
      <c r="BB2376" s="4">
        <f t="shared" si="1776"/>
        <v>26.01833333333326</v>
      </c>
      <c r="BC2376" s="4">
        <f t="shared" si="1777"/>
        <v>56.911999999999992</v>
      </c>
      <c r="BM2376">
        <f t="shared" si="1749"/>
        <v>0</v>
      </c>
    </row>
    <row r="2377" spans="1:65" x14ac:dyDescent="0.25">
      <c r="A2377">
        <v>138</v>
      </c>
      <c r="B2377" s="1">
        <v>41383</v>
      </c>
      <c r="C2377" s="2">
        <v>1541.61</v>
      </c>
      <c r="D2377" s="2">
        <v>1555.89</v>
      </c>
      <c r="E2377" s="2">
        <v>1539.4</v>
      </c>
      <c r="F2377" s="2">
        <v>1555.25</v>
      </c>
      <c r="G2377" s="2">
        <v>3569870000</v>
      </c>
      <c r="H2377" s="2">
        <f t="shared" si="1750"/>
        <v>18.081206203618667</v>
      </c>
      <c r="I2377" s="2">
        <f t="shared" si="1751"/>
        <v>1563.5890000000002</v>
      </c>
      <c r="J2377" s="2">
        <f t="shared" si="1752"/>
        <v>18.716125126126958</v>
      </c>
      <c r="K2377" s="2">
        <f t="shared" si="1753"/>
        <v>0</v>
      </c>
      <c r="L2377" s="18">
        <v>0.12525</v>
      </c>
      <c r="M2377" s="19">
        <v>8.2346037303725446</v>
      </c>
      <c r="N2377" s="4">
        <f t="shared" si="1764"/>
        <v>16.490000000000009</v>
      </c>
      <c r="O2377" s="4">
        <f t="shared" si="1754"/>
        <v>19.772999999999957</v>
      </c>
      <c r="P2377" s="4">
        <f t="shared" si="1765"/>
        <v>0.14748120300751236</v>
      </c>
      <c r="Q2377" s="4">
        <f t="shared" si="1778"/>
        <v>0.3243983367277643</v>
      </c>
      <c r="R2377" s="18">
        <f t="shared" si="1766"/>
        <v>1542.1574285714285</v>
      </c>
      <c r="S2377" s="2">
        <f t="shared" si="1767"/>
        <v>13.092571428571546</v>
      </c>
      <c r="T2377" s="22">
        <f t="shared" si="1755"/>
        <v>0</v>
      </c>
      <c r="U2377" s="29">
        <f t="shared" si="1768"/>
        <v>1541.7470768749999</v>
      </c>
      <c r="V2377" s="30">
        <f t="shared" si="1769"/>
        <v>13.502923125000052</v>
      </c>
      <c r="W2377" s="31">
        <f t="shared" si="1779"/>
        <v>0</v>
      </c>
      <c r="X2377" s="35">
        <f t="shared" si="1770"/>
        <v>1534.9756000000002</v>
      </c>
      <c r="Y2377" s="30">
        <f t="shared" si="1771"/>
        <v>20.274399999999787</v>
      </c>
      <c r="Z2377" s="31">
        <f t="shared" si="1780"/>
        <v>0</v>
      </c>
      <c r="AA2377" s="29">
        <f t="shared" si="1772"/>
        <v>1540.7990701125</v>
      </c>
      <c r="AB2377" s="30">
        <f t="shared" si="1773"/>
        <v>14.450929887500024</v>
      </c>
      <c r="AC2377" s="31">
        <f t="shared" si="1781"/>
        <v>0</v>
      </c>
      <c r="AD2377" s="32">
        <f t="shared" si="1756"/>
        <v>-1</v>
      </c>
      <c r="AE2377" s="33">
        <f t="shared" si="1757"/>
        <v>0</v>
      </c>
      <c r="AF2377" s="33">
        <f t="shared" si="1758"/>
        <v>0</v>
      </c>
      <c r="AG2377" s="33">
        <f t="shared" si="1759"/>
        <v>0</v>
      </c>
      <c r="AH2377" s="38">
        <f t="shared" si="1760"/>
        <v>0</v>
      </c>
      <c r="AI2377" s="33">
        <f t="shared" si="1761"/>
        <v>0</v>
      </c>
      <c r="AJ2377" s="39">
        <f t="shared" si="1762"/>
        <v>0</v>
      </c>
      <c r="AK2377" s="43">
        <f t="shared" si="1763"/>
        <v>0</v>
      </c>
      <c r="AL2377" s="4">
        <f t="shared" si="1782"/>
        <v>14.2800000000002</v>
      </c>
      <c r="AM2377" s="4">
        <f t="shared" si="1783"/>
        <v>15.090929887500124</v>
      </c>
      <c r="AN2377" s="4">
        <f t="shared" si="1784"/>
        <v>14.2800000000002</v>
      </c>
      <c r="AO2377" s="4">
        <f t="shared" si="1785"/>
        <v>-2.209999999999809</v>
      </c>
      <c r="AP2377" s="4">
        <f t="shared" si="1786"/>
        <v>1.399070112499885</v>
      </c>
      <c r="AQ2377" s="4">
        <f t="shared" si="1787"/>
        <v>1.399070112499885</v>
      </c>
      <c r="AR2377" s="4">
        <f t="shared" si="1774"/>
        <v>13.6400000000001</v>
      </c>
      <c r="AS2377">
        <f t="shared" si="1788"/>
        <v>14.2800000000002</v>
      </c>
      <c r="AT2377" s="6">
        <f t="shared" si="1789"/>
        <v>1</v>
      </c>
      <c r="AU2377" s="4">
        <f t="shared" si="1790"/>
        <v>-2.1925885657852113</v>
      </c>
      <c r="AV2377" s="4">
        <f t="shared" si="1791"/>
        <v>-5.1053962696275557</v>
      </c>
      <c r="AW2377">
        <f t="shared" si="1792"/>
        <v>1</v>
      </c>
      <c r="AX2377">
        <f t="shared" si="1793"/>
        <v>0</v>
      </c>
      <c r="AY2377">
        <f t="shared" si="1794"/>
        <v>0</v>
      </c>
      <c r="AZ2377" s="4">
        <f t="shared" si="1775"/>
        <v>-3.9100000000000006</v>
      </c>
      <c r="BA2377" s="4">
        <f t="shared" si="1795"/>
        <v>1.669999999999916</v>
      </c>
      <c r="BB2377" s="4">
        <f t="shared" si="1776"/>
        <v>26.01833333333326</v>
      </c>
      <c r="BC2377" s="4">
        <f t="shared" si="1777"/>
        <v>51.455999999999946</v>
      </c>
      <c r="BM2377">
        <f t="shared" si="1749"/>
        <v>0</v>
      </c>
    </row>
    <row r="2378" spans="1:65" x14ac:dyDescent="0.25">
      <c r="A2378">
        <v>137</v>
      </c>
      <c r="B2378" s="1">
        <v>41382</v>
      </c>
      <c r="C2378" s="2">
        <v>1552.03</v>
      </c>
      <c r="D2378" s="2">
        <v>1554.38</v>
      </c>
      <c r="E2378" s="2">
        <v>1536.03</v>
      </c>
      <c r="F2378" s="2">
        <v>1541.61</v>
      </c>
      <c r="G2378" s="2">
        <v>3890800000</v>
      </c>
      <c r="H2378" s="2">
        <f t="shared" si="1750"/>
        <v>15.962942119518919</v>
      </c>
      <c r="I2378" s="2">
        <f t="shared" si="1751"/>
        <v>1564.444</v>
      </c>
      <c r="J2378" s="2">
        <f t="shared" si="1752"/>
        <v>18.606230309113897</v>
      </c>
      <c r="K2378" s="2">
        <f t="shared" si="1753"/>
        <v>1.999999999998181E-2</v>
      </c>
      <c r="L2378" s="18">
        <v>0.1588</v>
      </c>
      <c r="M2378" s="19">
        <v>10.510792551491296</v>
      </c>
      <c r="N2378" s="4">
        <f t="shared" si="1764"/>
        <v>18.350000000000136</v>
      </c>
      <c r="O2378" s="4">
        <f t="shared" si="1754"/>
        <v>20.171999999999958</v>
      </c>
      <c r="P2378" s="4">
        <f t="shared" si="1765"/>
        <v>0.54742857142856505</v>
      </c>
      <c r="Q2378" s="4">
        <f t="shared" si="1778"/>
        <v>0.35147916666666423</v>
      </c>
      <c r="R2378" s="18">
        <f t="shared" si="1766"/>
        <v>1552.974105263158</v>
      </c>
      <c r="S2378" s="2">
        <f t="shared" si="1767"/>
        <v>11.364105263158081</v>
      </c>
      <c r="T2378" s="22">
        <f t="shared" si="1755"/>
        <v>0</v>
      </c>
      <c r="U2378" s="29">
        <f t="shared" si="1768"/>
        <v>1552.2352821458126</v>
      </c>
      <c r="V2378" s="30">
        <f t="shared" si="1769"/>
        <v>10.625282145812662</v>
      </c>
      <c r="W2378" s="31">
        <f t="shared" si="1779"/>
        <v>0</v>
      </c>
      <c r="X2378" s="35">
        <f t="shared" si="1770"/>
        <v>1559.4421333333335</v>
      </c>
      <c r="Y2378" s="30">
        <f t="shared" si="1771"/>
        <v>17.832133333333559</v>
      </c>
      <c r="Z2378" s="31">
        <f t="shared" si="1780"/>
        <v>0</v>
      </c>
      <c r="AA2378" s="29">
        <f t="shared" si="1772"/>
        <v>1553.2442413120657</v>
      </c>
      <c r="AB2378" s="30">
        <f t="shared" si="1773"/>
        <v>11.634241312065797</v>
      </c>
      <c r="AC2378" s="31">
        <f t="shared" si="1781"/>
        <v>0</v>
      </c>
      <c r="AD2378" s="32">
        <f t="shared" si="1756"/>
        <v>-1</v>
      </c>
      <c r="AE2378" s="33">
        <f t="shared" si="1757"/>
        <v>0</v>
      </c>
      <c r="AF2378" s="33">
        <f t="shared" si="1758"/>
        <v>0</v>
      </c>
      <c r="AG2378" s="33">
        <f t="shared" si="1759"/>
        <v>0</v>
      </c>
      <c r="AH2378" s="38">
        <f t="shared" si="1760"/>
        <v>0</v>
      </c>
      <c r="AI2378" s="33">
        <f t="shared" si="1761"/>
        <v>0</v>
      </c>
      <c r="AJ2378" s="39">
        <f t="shared" si="1762"/>
        <v>0</v>
      </c>
      <c r="AK2378" s="43">
        <f t="shared" si="1763"/>
        <v>0</v>
      </c>
      <c r="AL2378" s="4">
        <f t="shared" si="1782"/>
        <v>2.3500000000001364</v>
      </c>
      <c r="AM2378" s="4">
        <f t="shared" si="1783"/>
        <v>1.1357586879344126</v>
      </c>
      <c r="AN2378" s="4">
        <f t="shared" si="1784"/>
        <v>1.1357586879344126</v>
      </c>
      <c r="AO2378" s="4">
        <f t="shared" si="1785"/>
        <v>-16</v>
      </c>
      <c r="AP2378" s="4">
        <f t="shared" si="1786"/>
        <v>17.214241312065724</v>
      </c>
      <c r="AQ2378" s="4">
        <f t="shared" si="1787"/>
        <v>16</v>
      </c>
      <c r="AR2378" s="4">
        <f t="shared" si="1774"/>
        <v>10.420000000000073</v>
      </c>
      <c r="AS2378">
        <f t="shared" si="1788"/>
        <v>16</v>
      </c>
      <c r="AT2378" s="6">
        <f t="shared" si="1789"/>
        <v>1</v>
      </c>
      <c r="AU2378" s="4">
        <f t="shared" si="1790"/>
        <v>-4.2118114697188318</v>
      </c>
      <c r="AV2378" s="4">
        <f t="shared" si="1791"/>
        <v>0.39079255149122288</v>
      </c>
      <c r="AW2378">
        <f t="shared" si="1792"/>
        <v>0</v>
      </c>
      <c r="AX2378">
        <f t="shared" si="1793"/>
        <v>1</v>
      </c>
      <c r="AY2378">
        <f t="shared" si="1794"/>
        <v>0</v>
      </c>
      <c r="AZ2378" s="4">
        <f t="shared" si="1775"/>
        <v>-3.9100000000000006</v>
      </c>
      <c r="BA2378" s="4">
        <f t="shared" si="1795"/>
        <v>5.5799999999999166</v>
      </c>
      <c r="BB2378" s="4">
        <f t="shared" si="1776"/>
        <v>26.01833333333326</v>
      </c>
      <c r="BC2378" s="4">
        <f t="shared" si="1777"/>
        <v>55.623999999999981</v>
      </c>
      <c r="BM2378">
        <f t="shared" si="1749"/>
        <v>0</v>
      </c>
    </row>
    <row r="2379" spans="1:65" x14ac:dyDescent="0.25">
      <c r="A2379">
        <v>136</v>
      </c>
      <c r="B2379" s="1">
        <v>41381</v>
      </c>
      <c r="C2379" s="2">
        <v>1574.57</v>
      </c>
      <c r="D2379" s="2">
        <v>1574.57</v>
      </c>
      <c r="E2379" s="2">
        <v>1543.69</v>
      </c>
      <c r="F2379" s="2">
        <v>1552.01</v>
      </c>
      <c r="G2379" s="2">
        <v>4250310000</v>
      </c>
      <c r="H2379" s="2">
        <f t="shared" si="1750"/>
        <v>15.769946980816945</v>
      </c>
      <c r="I2379" s="2">
        <f t="shared" si="1751"/>
        <v>1564.2595000000001</v>
      </c>
      <c r="J2379" s="2">
        <f t="shared" si="1752"/>
        <v>17.263867126397084</v>
      </c>
      <c r="K2379" s="2">
        <f t="shared" si="1753"/>
        <v>0</v>
      </c>
      <c r="L2379" s="18">
        <v>0.15265000000000001</v>
      </c>
      <c r="M2379" s="19">
        <v>10.250598721983625</v>
      </c>
      <c r="N2379" s="4">
        <f t="shared" si="1764"/>
        <v>30.879999999999882</v>
      </c>
      <c r="O2379" s="4">
        <f t="shared" si="1754"/>
        <v>19.344999999999935</v>
      </c>
      <c r="P2379" s="4">
        <f t="shared" si="1765"/>
        <v>0.96410526315788869</v>
      </c>
      <c r="Q2379" s="4">
        <f t="shared" si="1778"/>
        <v>0.52636447644267692</v>
      </c>
      <c r="R2379" s="18">
        <f t="shared" si="1766"/>
        <v>1575.9604285714286</v>
      </c>
      <c r="S2379" s="2">
        <f t="shared" si="1767"/>
        <v>23.950428571428574</v>
      </c>
      <c r="T2379" s="22">
        <f t="shared" si="1755"/>
        <v>0</v>
      </c>
      <c r="U2379" s="29">
        <f t="shared" si="1768"/>
        <v>1574.8270170530075</v>
      </c>
      <c r="V2379" s="30">
        <f t="shared" si="1769"/>
        <v>22.817017053007476</v>
      </c>
      <c r="W2379" s="31">
        <f t="shared" si="1779"/>
        <v>0</v>
      </c>
      <c r="X2379" s="35">
        <f t="shared" si="1770"/>
        <v>1562.7905333333329</v>
      </c>
      <c r="Y2379" s="30">
        <f t="shared" si="1771"/>
        <v>10.780533333332869</v>
      </c>
      <c r="Z2379" s="31">
        <f t="shared" si="1780"/>
        <v>0</v>
      </c>
      <c r="AA2379" s="29">
        <f t="shared" si="1772"/>
        <v>1573.1419093322529</v>
      </c>
      <c r="AB2379" s="30">
        <f t="shared" si="1773"/>
        <v>21.131909332252917</v>
      </c>
      <c r="AC2379" s="31">
        <f t="shared" si="1781"/>
        <v>0</v>
      </c>
      <c r="AD2379" s="32">
        <f t="shared" si="1756"/>
        <v>-1</v>
      </c>
      <c r="AE2379" s="33">
        <f t="shared" si="1757"/>
        <v>0</v>
      </c>
      <c r="AF2379" s="33">
        <f t="shared" si="1758"/>
        <v>0</v>
      </c>
      <c r="AG2379" s="33">
        <f t="shared" si="1759"/>
        <v>0</v>
      </c>
      <c r="AH2379" s="38">
        <f t="shared" si="1760"/>
        <v>-1</v>
      </c>
      <c r="AI2379" s="33">
        <f t="shared" si="1761"/>
        <v>0</v>
      </c>
      <c r="AJ2379" s="39">
        <f t="shared" si="1762"/>
        <v>-1</v>
      </c>
      <c r="AK2379" s="43">
        <f t="shared" si="1763"/>
        <v>0</v>
      </c>
      <c r="AL2379" s="4">
        <f t="shared" si="1782"/>
        <v>0</v>
      </c>
      <c r="AM2379" s="4">
        <f t="shared" si="1783"/>
        <v>1.4280906677470284</v>
      </c>
      <c r="AN2379" s="4">
        <f t="shared" si="1784"/>
        <v>0</v>
      </c>
      <c r="AO2379" s="4">
        <f t="shared" si="1785"/>
        <v>-30.879999999999882</v>
      </c>
      <c r="AP2379" s="4">
        <f t="shared" si="1786"/>
        <v>29.451909332252853</v>
      </c>
      <c r="AQ2379" s="4">
        <f t="shared" si="1787"/>
        <v>29.451909332252853</v>
      </c>
      <c r="AR2379" s="4">
        <f t="shared" si="1774"/>
        <v>22.559999999999945</v>
      </c>
      <c r="AS2379">
        <f t="shared" si="1788"/>
        <v>29.451909332252853</v>
      </c>
      <c r="AT2379" s="6">
        <f t="shared" si="1789"/>
        <v>1</v>
      </c>
      <c r="AU2379" s="4">
        <f t="shared" si="1790"/>
        <v>-20.559415387830299</v>
      </c>
      <c r="AV2379" s="4">
        <f t="shared" si="1791"/>
        <v>-12.00940127801632</v>
      </c>
      <c r="AW2379">
        <f t="shared" si="1792"/>
        <v>1</v>
      </c>
      <c r="AX2379">
        <f t="shared" si="1793"/>
        <v>0</v>
      </c>
      <c r="AY2379">
        <f t="shared" si="1794"/>
        <v>0</v>
      </c>
      <c r="AZ2379" s="4">
        <f t="shared" si="1775"/>
        <v>-3.9100000000000006</v>
      </c>
      <c r="BA2379" s="4">
        <f t="shared" si="1795"/>
        <v>9.4899999999999167</v>
      </c>
      <c r="BB2379" s="4">
        <f t="shared" si="1776"/>
        <v>26.01833333333326</v>
      </c>
      <c r="BC2379" s="4">
        <f t="shared" si="1777"/>
        <v>64.639999999999958</v>
      </c>
      <c r="BM2379">
        <f t="shared" si="1749"/>
        <v>1</v>
      </c>
    </row>
    <row r="2380" spans="1:65" x14ac:dyDescent="0.25">
      <c r="A2380">
        <v>135</v>
      </c>
      <c r="B2380" s="1">
        <v>41380</v>
      </c>
      <c r="C2380" s="2">
        <v>1552.36</v>
      </c>
      <c r="D2380" s="2">
        <v>1575.35</v>
      </c>
      <c r="E2380" s="2">
        <v>1552.36</v>
      </c>
      <c r="F2380" s="2">
        <v>1574.57</v>
      </c>
      <c r="G2380" s="2">
        <v>3654700000</v>
      </c>
      <c r="H2380" s="2">
        <f t="shared" si="1750"/>
        <v>15.675888101724178</v>
      </c>
      <c r="I2380" s="2">
        <f t="shared" si="1751"/>
        <v>1563.136</v>
      </c>
      <c r="J2380" s="2">
        <f t="shared" si="1752"/>
        <v>16.812689881533863</v>
      </c>
      <c r="K2380" s="2">
        <f t="shared" si="1753"/>
        <v>0</v>
      </c>
      <c r="L2380" s="18">
        <v>0.1168</v>
      </c>
      <c r="M2380" s="19">
        <v>7.7326034299326576</v>
      </c>
      <c r="N2380" s="4">
        <f t="shared" si="1764"/>
        <v>22.990000000000009</v>
      </c>
      <c r="O2380" s="4">
        <f t="shared" si="1754"/>
        <v>18.423999999999957</v>
      </c>
      <c r="P2380" s="4">
        <f t="shared" si="1765"/>
        <v>1.3904285714285662</v>
      </c>
      <c r="Q2380" s="4">
        <f t="shared" si="1778"/>
        <v>0.65901808463498146</v>
      </c>
      <c r="R2380" s="18">
        <f t="shared" si="1766"/>
        <v>1553.7613082706766</v>
      </c>
      <c r="S2380" s="2">
        <f t="shared" si="1767"/>
        <v>20.8086917293233</v>
      </c>
      <c r="T2380" s="22">
        <f t="shared" si="1755"/>
        <v>0</v>
      </c>
      <c r="U2380" s="29">
        <f t="shared" si="1768"/>
        <v>1552.6044396929824</v>
      </c>
      <c r="V2380" s="30">
        <f t="shared" si="1769"/>
        <v>21.96556030701754</v>
      </c>
      <c r="W2380" s="31">
        <f t="shared" si="1779"/>
        <v>0</v>
      </c>
      <c r="X2380" s="35">
        <f t="shared" si="1770"/>
        <v>1551.9650666666666</v>
      </c>
      <c r="Y2380" s="30">
        <f t="shared" si="1771"/>
        <v>22.604933333333292</v>
      </c>
      <c r="Z2380" s="31">
        <f t="shared" si="1780"/>
        <v>0</v>
      </c>
      <c r="AA2380" s="29">
        <f t="shared" si="1772"/>
        <v>1552.5149274692983</v>
      </c>
      <c r="AB2380" s="30">
        <f t="shared" si="1773"/>
        <v>22.055072530701636</v>
      </c>
      <c r="AC2380" s="31">
        <f t="shared" si="1781"/>
        <v>0</v>
      </c>
      <c r="AD2380" s="32">
        <f t="shared" si="1756"/>
        <v>-1</v>
      </c>
      <c r="AE2380" s="33">
        <f t="shared" si="1757"/>
        <v>0</v>
      </c>
      <c r="AF2380" s="33">
        <f t="shared" si="1758"/>
        <v>0</v>
      </c>
      <c r="AG2380" s="33">
        <f t="shared" si="1759"/>
        <v>0</v>
      </c>
      <c r="AH2380" s="38">
        <f t="shared" si="1760"/>
        <v>-1</v>
      </c>
      <c r="AI2380" s="33">
        <f t="shared" si="1761"/>
        <v>-1</v>
      </c>
      <c r="AJ2380" s="39">
        <f t="shared" si="1762"/>
        <v>-1</v>
      </c>
      <c r="AK2380" s="43">
        <f t="shared" si="1763"/>
        <v>-1</v>
      </c>
      <c r="AL2380" s="4">
        <f t="shared" si="1782"/>
        <v>22.990000000000009</v>
      </c>
      <c r="AM2380" s="4">
        <f t="shared" si="1783"/>
        <v>22.835072530701609</v>
      </c>
      <c r="AN2380" s="4">
        <f t="shared" si="1784"/>
        <v>22.835072530701609</v>
      </c>
      <c r="AO2380" s="4">
        <f t="shared" si="1785"/>
        <v>0</v>
      </c>
      <c r="AP2380" s="4">
        <f t="shared" si="1786"/>
        <v>0.15492746929839996</v>
      </c>
      <c r="AQ2380" s="4">
        <f t="shared" si="1787"/>
        <v>0</v>
      </c>
      <c r="AR2380" s="4">
        <f t="shared" si="1774"/>
        <v>22.210000000000036</v>
      </c>
      <c r="AS2380">
        <f t="shared" si="1788"/>
        <v>22.835072530701609</v>
      </c>
      <c r="AT2380" s="6">
        <f t="shared" si="1789"/>
        <v>1</v>
      </c>
      <c r="AU2380" s="4">
        <f t="shared" si="1790"/>
        <v>-9.7750115645203977</v>
      </c>
      <c r="AV2380" s="4">
        <f t="shared" si="1791"/>
        <v>-14.177396570067378</v>
      </c>
      <c r="AW2380">
        <f t="shared" si="1792"/>
        <v>1</v>
      </c>
      <c r="AX2380">
        <f t="shared" si="1793"/>
        <v>0</v>
      </c>
      <c r="AY2380">
        <f t="shared" si="1794"/>
        <v>0</v>
      </c>
      <c r="AZ2380" s="4">
        <f t="shared" si="1775"/>
        <v>-3.9100000000000006</v>
      </c>
      <c r="BA2380" s="4">
        <f t="shared" si="1795"/>
        <v>13.399999999999917</v>
      </c>
      <c r="BB2380" s="4">
        <f t="shared" si="1776"/>
        <v>27.321666666666594</v>
      </c>
      <c r="BC2380" s="4">
        <f t="shared" si="1777"/>
        <v>55.75599999999995</v>
      </c>
      <c r="BM2380">
        <f t="shared" si="1749"/>
        <v>1</v>
      </c>
    </row>
    <row r="2381" spans="1:65" x14ac:dyDescent="0.25">
      <c r="A2381">
        <v>134</v>
      </c>
      <c r="B2381" s="1">
        <v>41379</v>
      </c>
      <c r="C2381" s="2">
        <v>1588.84</v>
      </c>
      <c r="D2381" s="2">
        <v>1588.84</v>
      </c>
      <c r="E2381" s="2">
        <v>1552.28</v>
      </c>
      <c r="F2381" s="2">
        <v>1552.36</v>
      </c>
      <c r="G2381" s="2">
        <v>4660130000</v>
      </c>
      <c r="H2381" s="2">
        <f t="shared" si="1750"/>
        <v>14.793090879791725</v>
      </c>
      <c r="I2381" s="2">
        <f t="shared" si="1751"/>
        <v>1563.5529999999999</v>
      </c>
      <c r="J2381" s="2">
        <f t="shared" si="1752"/>
        <v>16.431913429280474</v>
      </c>
      <c r="K2381" s="2">
        <f t="shared" si="1753"/>
        <v>-9.9999999999909051E-3</v>
      </c>
      <c r="L2381" s="18">
        <v>0.1676</v>
      </c>
      <c r="M2381" s="19">
        <v>11.356574753201054</v>
      </c>
      <c r="N2381" s="4">
        <f t="shared" si="1764"/>
        <v>36.569999999999936</v>
      </c>
      <c r="O2381" s="4">
        <f t="shared" si="1754"/>
        <v>17.273999999999955</v>
      </c>
      <c r="P2381" s="4">
        <f t="shared" si="1765"/>
        <v>1.4013082706766884</v>
      </c>
      <c r="Q2381" s="4">
        <f t="shared" si="1778"/>
        <v>0.62676844354475703</v>
      </c>
      <c r="R2381" s="18">
        <f t="shared" si="1766"/>
        <v>1590.4562255639096</v>
      </c>
      <c r="S2381" s="2">
        <f t="shared" si="1767"/>
        <v>38.096225563909684</v>
      </c>
      <c r="T2381" s="22">
        <f t="shared" si="1755"/>
        <v>0</v>
      </c>
      <c r="U2381" s="29">
        <f t="shared" si="1768"/>
        <v>1589.1381909979714</v>
      </c>
      <c r="V2381" s="30">
        <f t="shared" si="1769"/>
        <v>36.778190997971478</v>
      </c>
      <c r="W2381" s="31">
        <f t="shared" si="1779"/>
        <v>0</v>
      </c>
      <c r="X2381" s="35">
        <f t="shared" si="1770"/>
        <v>1590.6670666666664</v>
      </c>
      <c r="Y2381" s="30">
        <f t="shared" si="1771"/>
        <v>38.307066666666515</v>
      </c>
      <c r="Z2381" s="31">
        <f t="shared" si="1780"/>
        <v>0</v>
      </c>
      <c r="AA2381" s="29">
        <f t="shared" si="1772"/>
        <v>1589.3522335915886</v>
      </c>
      <c r="AB2381" s="30">
        <f t="shared" si="1773"/>
        <v>36.992233591588729</v>
      </c>
      <c r="AC2381" s="31">
        <f t="shared" si="1781"/>
        <v>0</v>
      </c>
      <c r="AD2381" s="32">
        <f t="shared" si="1756"/>
        <v>-1</v>
      </c>
      <c r="AE2381" s="33">
        <f t="shared" si="1757"/>
        <v>-1</v>
      </c>
      <c r="AF2381" s="33">
        <f t="shared" si="1758"/>
        <v>-1</v>
      </c>
      <c r="AG2381" s="33">
        <f t="shared" si="1759"/>
        <v>0</v>
      </c>
      <c r="AH2381" s="38">
        <f t="shared" si="1760"/>
        <v>-1</v>
      </c>
      <c r="AI2381" s="33">
        <f t="shared" si="1761"/>
        <v>-1</v>
      </c>
      <c r="AJ2381" s="39">
        <f t="shared" si="1762"/>
        <v>-1</v>
      </c>
      <c r="AK2381" s="43">
        <f t="shared" si="1763"/>
        <v>-1</v>
      </c>
      <c r="AL2381" s="4">
        <f t="shared" si="1782"/>
        <v>0</v>
      </c>
      <c r="AM2381" s="4">
        <f t="shared" si="1783"/>
        <v>-0.51223359158871062</v>
      </c>
      <c r="AN2381" s="4">
        <f t="shared" si="1784"/>
        <v>0.51223359158871062</v>
      </c>
      <c r="AO2381" s="4">
        <f t="shared" si="1785"/>
        <v>-36.559999999999945</v>
      </c>
      <c r="AP2381" s="4">
        <f t="shared" si="1786"/>
        <v>37.072233591588656</v>
      </c>
      <c r="AQ2381" s="4">
        <f t="shared" si="1787"/>
        <v>36.559999999999945</v>
      </c>
      <c r="AR2381" s="4">
        <f t="shared" si="1774"/>
        <v>36.480000000000018</v>
      </c>
      <c r="AS2381">
        <f t="shared" si="1788"/>
        <v>36.559999999999945</v>
      </c>
      <c r="AT2381" s="6">
        <f t="shared" si="1789"/>
        <v>1</v>
      </c>
      <c r="AU2381" s="4">
        <f t="shared" si="1790"/>
        <v>-29.245565142537341</v>
      </c>
      <c r="AV2381" s="4">
        <f t="shared" si="1791"/>
        <v>-24.823425246798966</v>
      </c>
      <c r="AW2381">
        <f t="shared" si="1792"/>
        <v>1</v>
      </c>
      <c r="AX2381">
        <f t="shared" si="1793"/>
        <v>0</v>
      </c>
      <c r="AY2381">
        <f t="shared" si="1794"/>
        <v>0</v>
      </c>
      <c r="AZ2381" s="4">
        <f t="shared" si="1775"/>
        <v>-3.9100000000000006</v>
      </c>
      <c r="BA2381" s="4">
        <f t="shared" si="1795"/>
        <v>17.309999999999917</v>
      </c>
      <c r="BB2381" s="4">
        <f t="shared" si="1776"/>
        <v>31.231666666666595</v>
      </c>
      <c r="BC2381" s="4">
        <f t="shared" si="1777"/>
        <v>70.347999999999956</v>
      </c>
      <c r="BM2381">
        <f t="shared" si="1749"/>
        <v>1</v>
      </c>
    </row>
    <row r="2382" spans="1:65" x14ac:dyDescent="0.25">
      <c r="A2382">
        <v>133</v>
      </c>
      <c r="B2382" s="1">
        <v>41376</v>
      </c>
      <c r="C2382" s="2">
        <v>1593.3</v>
      </c>
      <c r="D2382" s="2">
        <v>1593.3</v>
      </c>
      <c r="E2382" s="2">
        <v>1579.97</v>
      </c>
      <c r="F2382" s="2">
        <v>1588.85</v>
      </c>
      <c r="G2382" s="2">
        <v>3206290000</v>
      </c>
      <c r="H2382" s="2">
        <f t="shared" si="1750"/>
        <v>13.250958707454579</v>
      </c>
      <c r="I2382" s="2">
        <f t="shared" si="1751"/>
        <v>1562.2714999999998</v>
      </c>
      <c r="J2382" s="2">
        <f t="shared" si="1752"/>
        <v>15.484327696433121</v>
      </c>
      <c r="K2382" s="2">
        <f t="shared" si="1753"/>
        <v>-6.9999999999936335E-2</v>
      </c>
      <c r="L2382" s="18">
        <v>9.3600000000000003E-2</v>
      </c>
      <c r="M2382" s="19">
        <v>6.3603781369240036</v>
      </c>
      <c r="N2382" s="4">
        <f t="shared" si="1764"/>
        <v>13.399999999999864</v>
      </c>
      <c r="O2382" s="4">
        <f t="shared" si="1754"/>
        <v>14.826999999999952</v>
      </c>
      <c r="P2382" s="4">
        <f t="shared" si="1765"/>
        <v>1.6062255639097716</v>
      </c>
      <c r="Q2382" s="4">
        <f t="shared" si="1778"/>
        <v>0.76459230249069987</v>
      </c>
      <c r="R2382" s="18">
        <f t="shared" si="1766"/>
        <v>1594.5813834586465</v>
      </c>
      <c r="S2382" s="2">
        <f t="shared" si="1767"/>
        <v>5.7313834586466328</v>
      </c>
      <c r="T2382" s="22">
        <f t="shared" si="1755"/>
        <v>1</v>
      </c>
      <c r="U2382" s="29">
        <f t="shared" si="1768"/>
        <v>1593.5706695956865</v>
      </c>
      <c r="V2382" s="30">
        <f t="shared" si="1769"/>
        <v>4.7206695956865588</v>
      </c>
      <c r="W2382" s="31">
        <f t="shared" si="1779"/>
        <v>1</v>
      </c>
      <c r="X2382" s="35">
        <f t="shared" si="1770"/>
        <v>1599.0149333333331</v>
      </c>
      <c r="Y2382" s="30">
        <f t="shared" si="1771"/>
        <v>10.164933333333238</v>
      </c>
      <c r="Z2382" s="31">
        <f t="shared" si="1780"/>
        <v>0</v>
      </c>
      <c r="AA2382" s="29">
        <f t="shared" si="1772"/>
        <v>1594.3328665189572</v>
      </c>
      <c r="AB2382" s="30">
        <f t="shared" si="1773"/>
        <v>5.4828665189572803</v>
      </c>
      <c r="AC2382" s="31">
        <f t="shared" si="1781"/>
        <v>1</v>
      </c>
      <c r="AD2382" s="32">
        <f t="shared" si="1756"/>
        <v>1</v>
      </c>
      <c r="AE2382" s="33">
        <f t="shared" si="1757"/>
        <v>1</v>
      </c>
      <c r="AF2382" s="33">
        <f t="shared" si="1758"/>
        <v>0</v>
      </c>
      <c r="AG2382" s="33">
        <f t="shared" si="1759"/>
        <v>0</v>
      </c>
      <c r="AH2382" s="38">
        <f t="shared" si="1760"/>
        <v>1</v>
      </c>
      <c r="AI2382" s="33">
        <f t="shared" si="1761"/>
        <v>1</v>
      </c>
      <c r="AJ2382" s="39">
        <f t="shared" si="1762"/>
        <v>1</v>
      </c>
      <c r="AK2382" s="43">
        <f t="shared" si="1763"/>
        <v>1</v>
      </c>
      <c r="AL2382" s="4">
        <f t="shared" si="1782"/>
        <v>0</v>
      </c>
      <c r="AM2382" s="4">
        <f t="shared" si="1783"/>
        <v>-1.0328665189572348</v>
      </c>
      <c r="AN2382" s="4">
        <f t="shared" si="1784"/>
        <v>1.0328665189572348</v>
      </c>
      <c r="AO2382" s="4">
        <f t="shared" si="1785"/>
        <v>-13.329999999999927</v>
      </c>
      <c r="AP2382" s="4">
        <f t="shared" si="1786"/>
        <v>14.362866518957162</v>
      </c>
      <c r="AQ2382" s="4">
        <f t="shared" si="1787"/>
        <v>13.329999999999927</v>
      </c>
      <c r="AR2382" s="4">
        <f t="shared" si="1774"/>
        <v>4.4500000000000455</v>
      </c>
      <c r="AS2382">
        <f t="shared" si="1788"/>
        <v>13.329999999999927</v>
      </c>
      <c r="AT2382" s="6">
        <f t="shared" si="1789"/>
        <v>1</v>
      </c>
      <c r="AU2382" s="4">
        <f t="shared" si="1790"/>
        <v>-5.9129718577928809</v>
      </c>
      <c r="AV2382" s="4">
        <f t="shared" si="1791"/>
        <v>2.2103781369239579</v>
      </c>
      <c r="AW2382">
        <f t="shared" si="1792"/>
        <v>0</v>
      </c>
      <c r="AX2382">
        <f t="shared" si="1793"/>
        <v>1</v>
      </c>
      <c r="AY2382">
        <f t="shared" si="1794"/>
        <v>0</v>
      </c>
      <c r="AZ2382" s="4">
        <f t="shared" si="1775"/>
        <v>-3.9100000000000006</v>
      </c>
      <c r="BA2382" s="4">
        <f t="shared" si="1795"/>
        <v>21.219999999999917</v>
      </c>
      <c r="BB2382" s="4">
        <f t="shared" si="1776"/>
        <v>35.141666666666595</v>
      </c>
      <c r="BC2382" s="4">
        <f t="shared" si="1777"/>
        <v>72.131999999999977</v>
      </c>
      <c r="BM2382">
        <f t="shared" si="1749"/>
        <v>1</v>
      </c>
    </row>
    <row r="2383" spans="1:65" x14ac:dyDescent="0.25">
      <c r="A2383">
        <v>132</v>
      </c>
      <c r="B2383" s="1">
        <v>41375</v>
      </c>
      <c r="C2383" s="2">
        <v>1587.73</v>
      </c>
      <c r="D2383" s="2">
        <v>1597.35</v>
      </c>
      <c r="E2383" s="2">
        <v>1586.17</v>
      </c>
      <c r="F2383" s="2">
        <v>1593.37</v>
      </c>
      <c r="G2383" s="2">
        <v>3393950000</v>
      </c>
      <c r="H2383" s="2">
        <f t="shared" si="1750"/>
        <v>9.8981145230347334</v>
      </c>
      <c r="I2383" s="2">
        <f t="shared" si="1751"/>
        <v>1560.3325</v>
      </c>
      <c r="J2383" s="2">
        <f t="shared" si="1752"/>
        <v>14.038712819613437</v>
      </c>
      <c r="K2383" s="2">
        <f t="shared" si="1753"/>
        <v>0</v>
      </c>
      <c r="L2383" s="18">
        <v>9.5250000000000001E-2</v>
      </c>
      <c r="M2383" s="19">
        <v>6.4495896888756929</v>
      </c>
      <c r="N2383" s="4">
        <f t="shared" si="1764"/>
        <v>11.179999999999836</v>
      </c>
      <c r="O2383" s="4">
        <f t="shared" si="1754"/>
        <v>14.406999999999972</v>
      </c>
      <c r="P2383" s="4">
        <f t="shared" si="1765"/>
        <v>1.2113834586466141</v>
      </c>
      <c r="Q2383" s="4">
        <f t="shared" si="1778"/>
        <v>0.69402460432456337</v>
      </c>
      <c r="R2383" s="18">
        <f t="shared" si="1766"/>
        <v>1588.5610751879699</v>
      </c>
      <c r="S2383" s="2">
        <f t="shared" si="1767"/>
        <v>4.8089248120299999</v>
      </c>
      <c r="T2383" s="22">
        <f t="shared" si="1755"/>
        <v>1</v>
      </c>
      <c r="U2383" s="29">
        <f t="shared" si="1768"/>
        <v>1587.9601297216341</v>
      </c>
      <c r="V2383" s="30">
        <f t="shared" si="1769"/>
        <v>5.4098702783658155</v>
      </c>
      <c r="W2383" s="31">
        <f t="shared" si="1779"/>
        <v>1</v>
      </c>
      <c r="X2383" s="35">
        <f t="shared" si="1770"/>
        <v>1588.9067999999997</v>
      </c>
      <c r="Y2383" s="30">
        <f t="shared" si="1771"/>
        <v>4.4632000000001426</v>
      </c>
      <c r="Z2383" s="31">
        <f t="shared" si="1780"/>
        <v>1</v>
      </c>
      <c r="AA2383" s="29">
        <f t="shared" si="1772"/>
        <v>1588.0926635606054</v>
      </c>
      <c r="AB2383" s="30">
        <f t="shared" si="1773"/>
        <v>5.277336439394503</v>
      </c>
      <c r="AC2383" s="31">
        <f t="shared" si="1781"/>
        <v>1</v>
      </c>
      <c r="AD2383" s="32">
        <f t="shared" si="1756"/>
        <v>1</v>
      </c>
      <c r="AE2383" s="33">
        <f t="shared" si="1757"/>
        <v>0</v>
      </c>
      <c r="AF2383" s="33">
        <f t="shared" si="1758"/>
        <v>0</v>
      </c>
      <c r="AG2383" s="33">
        <f t="shared" si="1759"/>
        <v>0</v>
      </c>
      <c r="AH2383" s="38">
        <f t="shared" si="1760"/>
        <v>1</v>
      </c>
      <c r="AI2383" s="33">
        <f t="shared" si="1761"/>
        <v>1</v>
      </c>
      <c r="AJ2383" s="39">
        <f t="shared" si="1762"/>
        <v>1</v>
      </c>
      <c r="AK2383" s="43">
        <f t="shared" si="1763"/>
        <v>0</v>
      </c>
      <c r="AL2383" s="4">
        <f t="shared" si="1782"/>
        <v>9.6199999999998909</v>
      </c>
      <c r="AM2383" s="4">
        <f t="shared" si="1783"/>
        <v>9.2573364393945212</v>
      </c>
      <c r="AN2383" s="4">
        <f t="shared" si="1784"/>
        <v>9.2573364393945212</v>
      </c>
      <c r="AO2383" s="4">
        <f t="shared" si="1785"/>
        <v>-1.5599999999999454</v>
      </c>
      <c r="AP2383" s="4">
        <f t="shared" si="1786"/>
        <v>1.9226635606053151</v>
      </c>
      <c r="AQ2383" s="4">
        <f t="shared" si="1787"/>
        <v>1.5599999999999454</v>
      </c>
      <c r="AR2383" s="4">
        <f t="shared" si="1774"/>
        <v>5.6399999999998727</v>
      </c>
      <c r="AS2383">
        <f t="shared" si="1788"/>
        <v>9.2573364393945212</v>
      </c>
      <c r="AT2383" s="6">
        <f t="shared" si="1789"/>
        <v>1</v>
      </c>
      <c r="AU2383" s="4">
        <f t="shared" si="1790"/>
        <v>-1.691139604646418</v>
      </c>
      <c r="AV2383" s="4">
        <f t="shared" si="1791"/>
        <v>1.1095896888758203</v>
      </c>
      <c r="AW2383">
        <f t="shared" si="1792"/>
        <v>0</v>
      </c>
      <c r="AX2383">
        <f t="shared" si="1793"/>
        <v>1</v>
      </c>
      <c r="AY2383">
        <f t="shared" si="1794"/>
        <v>0</v>
      </c>
      <c r="AZ2383" s="4">
        <f t="shared" si="1775"/>
        <v>-3.9100000000000006</v>
      </c>
      <c r="BA2383" s="4">
        <f t="shared" si="1795"/>
        <v>25.129999999999917</v>
      </c>
      <c r="BB2383" s="4">
        <f t="shared" si="1776"/>
        <v>39.051666666666598</v>
      </c>
      <c r="BC2383" s="4">
        <f t="shared" si="1777"/>
        <v>69.903999999999996</v>
      </c>
      <c r="BM2383">
        <f t="shared" si="1749"/>
        <v>1</v>
      </c>
    </row>
    <row r="2384" spans="1:65" x14ac:dyDescent="0.25">
      <c r="A2384">
        <v>131</v>
      </c>
      <c r="B2384" s="1">
        <v>41374</v>
      </c>
      <c r="C2384" s="2">
        <v>1568.61</v>
      </c>
      <c r="D2384" s="2">
        <v>1589.07</v>
      </c>
      <c r="E2384" s="2">
        <v>1568.61</v>
      </c>
      <c r="F2384" s="2">
        <v>1587.73</v>
      </c>
      <c r="G2384" s="2">
        <v>3453350000</v>
      </c>
      <c r="H2384" s="2">
        <f t="shared" si="1750"/>
        <v>5.8990417300891487</v>
      </c>
      <c r="I2384" s="2">
        <f t="shared" si="1751"/>
        <v>1558.57</v>
      </c>
      <c r="J2384" s="2">
        <f t="shared" si="1752"/>
        <v>11.069335595523137</v>
      </c>
      <c r="K2384" s="2">
        <f t="shared" si="1753"/>
        <v>0</v>
      </c>
      <c r="L2384" s="18">
        <v>9.8349999999999993E-2</v>
      </c>
      <c r="M2384" s="19">
        <v>6.579301595433134</v>
      </c>
      <c r="N2384" s="4">
        <f t="shared" si="1764"/>
        <v>20.460000000000036</v>
      </c>
      <c r="O2384" s="4">
        <f t="shared" si="1754"/>
        <v>14.505999999999972</v>
      </c>
      <c r="P2384" s="4">
        <f t="shared" si="1765"/>
        <v>0.83107518796992419</v>
      </c>
      <c r="Q2384" s="4">
        <f t="shared" si="1778"/>
        <v>0.59007620931787663</v>
      </c>
      <c r="R2384" s="18">
        <f t="shared" si="1766"/>
        <v>1569.1205413533833</v>
      </c>
      <c r="S2384" s="2">
        <f t="shared" si="1767"/>
        <v>18.609458646616758</v>
      </c>
      <c r="T2384" s="22">
        <f t="shared" si="1755"/>
        <v>0</v>
      </c>
      <c r="U2384" s="29">
        <f t="shared" si="1768"/>
        <v>1568.8070063155076</v>
      </c>
      <c r="V2384" s="30">
        <f t="shared" si="1769"/>
        <v>18.92299368449244</v>
      </c>
      <c r="W2384" s="31">
        <f t="shared" si="1779"/>
        <v>0</v>
      </c>
      <c r="X2384" s="35">
        <f t="shared" si="1770"/>
        <v>1571.4839999999999</v>
      </c>
      <c r="Y2384" s="30">
        <f t="shared" si="1771"/>
        <v>16.246000000000095</v>
      </c>
      <c r="Z2384" s="31">
        <f t="shared" si="1780"/>
        <v>0</v>
      </c>
      <c r="AA2384" s="29">
        <f t="shared" si="1772"/>
        <v>1569.1817854313365</v>
      </c>
      <c r="AB2384" s="30">
        <f t="shared" si="1773"/>
        <v>18.548214568663525</v>
      </c>
      <c r="AC2384" s="31">
        <f t="shared" si="1781"/>
        <v>0</v>
      </c>
      <c r="AD2384" s="32">
        <f t="shared" si="1756"/>
        <v>-1</v>
      </c>
      <c r="AE2384" s="33">
        <f t="shared" si="1757"/>
        <v>-1</v>
      </c>
      <c r="AF2384" s="33">
        <f t="shared" si="1758"/>
        <v>-1</v>
      </c>
      <c r="AG2384" s="33">
        <f t="shared" si="1759"/>
        <v>0</v>
      </c>
      <c r="AH2384" s="38">
        <f t="shared" si="1760"/>
        <v>-1</v>
      </c>
      <c r="AI2384" s="33">
        <f t="shared" si="1761"/>
        <v>-1</v>
      </c>
      <c r="AJ2384" s="39">
        <f t="shared" si="1762"/>
        <v>-1</v>
      </c>
      <c r="AK2384" s="43">
        <f t="shared" si="1763"/>
        <v>-1</v>
      </c>
      <c r="AL2384" s="4">
        <f t="shared" si="1782"/>
        <v>20.460000000000036</v>
      </c>
      <c r="AM2384" s="4">
        <f t="shared" si="1783"/>
        <v>19.888214568663443</v>
      </c>
      <c r="AN2384" s="4">
        <f t="shared" si="1784"/>
        <v>19.888214568663443</v>
      </c>
      <c r="AO2384" s="4">
        <f t="shared" si="1785"/>
        <v>0</v>
      </c>
      <c r="AP2384" s="4">
        <f t="shared" si="1786"/>
        <v>0.57178543133659332</v>
      </c>
      <c r="AQ2384" s="4">
        <f t="shared" si="1787"/>
        <v>0</v>
      </c>
      <c r="AR2384" s="4">
        <f t="shared" si="1774"/>
        <v>19.120000000000118</v>
      </c>
      <c r="AS2384">
        <f t="shared" si="1788"/>
        <v>19.888214568663443</v>
      </c>
      <c r="AT2384" s="6">
        <f t="shared" si="1789"/>
        <v>1</v>
      </c>
      <c r="AU2384" s="4">
        <f t="shared" si="1790"/>
        <v>-11.700966072400865</v>
      </c>
      <c r="AV2384" s="4">
        <f t="shared" si="1791"/>
        <v>-12.240698404566984</v>
      </c>
      <c r="AW2384">
        <f t="shared" si="1792"/>
        <v>1</v>
      </c>
      <c r="AX2384">
        <f t="shared" si="1793"/>
        <v>0</v>
      </c>
      <c r="AY2384">
        <f t="shared" si="1794"/>
        <v>0</v>
      </c>
      <c r="AZ2384" s="4">
        <f t="shared" si="1775"/>
        <v>-3.9100000000000006</v>
      </c>
      <c r="BA2384" s="4">
        <f t="shared" si="1795"/>
        <v>29.039999999999917</v>
      </c>
      <c r="BB2384" s="4">
        <f t="shared" si="1776"/>
        <v>41.658333333333267</v>
      </c>
      <c r="BC2384" s="4">
        <f t="shared" si="1777"/>
        <v>62.25599999999995</v>
      </c>
      <c r="BM2384">
        <f t="shared" si="1749"/>
        <v>1</v>
      </c>
    </row>
    <row r="2385" spans="1:65" x14ac:dyDescent="0.25">
      <c r="A2385">
        <v>130</v>
      </c>
      <c r="B2385" s="1">
        <v>41373</v>
      </c>
      <c r="C2385" s="2">
        <v>1563.11</v>
      </c>
      <c r="D2385" s="2">
        <v>1573.89</v>
      </c>
      <c r="E2385" s="2">
        <v>1560.92</v>
      </c>
      <c r="F2385" s="2">
        <v>1568.61</v>
      </c>
      <c r="G2385" s="2">
        <v>3252780000</v>
      </c>
      <c r="H2385" s="2">
        <f t="shared" si="1750"/>
        <v>6.4150676795598347</v>
      </c>
      <c r="I2385" s="2">
        <f t="shared" si="1751"/>
        <v>1557.9505000000001</v>
      </c>
      <c r="J2385" s="2">
        <f t="shared" si="1752"/>
        <v>9.2476687816301446</v>
      </c>
      <c r="K2385" s="2">
        <f t="shared" si="1753"/>
        <v>3.999999999996362E-2</v>
      </c>
      <c r="L2385" s="18">
        <v>0.10680000000000001</v>
      </c>
      <c r="M2385" s="19">
        <v>7.1193465184891984</v>
      </c>
      <c r="N2385" s="4">
        <f t="shared" si="1764"/>
        <v>12.970000000000027</v>
      </c>
      <c r="O2385" s="4">
        <f t="shared" si="1754"/>
        <v>13.685999999999968</v>
      </c>
      <c r="P2385" s="4">
        <f t="shared" si="1765"/>
        <v>0.51054135338345741</v>
      </c>
      <c r="Q2385" s="4">
        <f t="shared" si="1778"/>
        <v>0.50514439873774286</v>
      </c>
      <c r="R2385" s="18">
        <f t="shared" si="1766"/>
        <v>1563.4554661654136</v>
      </c>
      <c r="S2385" s="2">
        <f t="shared" si="1767"/>
        <v>5.1545338345863456</v>
      </c>
      <c r="T2385" s="22">
        <f t="shared" si="1755"/>
        <v>1</v>
      </c>
      <c r="U2385" s="29">
        <f t="shared" si="1768"/>
        <v>1563.3485999207492</v>
      </c>
      <c r="V2385" s="30">
        <f t="shared" si="1769"/>
        <v>5.2614000792507341</v>
      </c>
      <c r="W2385" s="31">
        <f t="shared" si="1779"/>
        <v>1</v>
      </c>
      <c r="X2385" s="35">
        <f t="shared" si="1770"/>
        <v>1560.7865333333336</v>
      </c>
      <c r="Y2385" s="30">
        <f t="shared" si="1771"/>
        <v>7.8234666666662633</v>
      </c>
      <c r="Z2385" s="31">
        <f t="shared" si="1780"/>
        <v>0</v>
      </c>
      <c r="AA2385" s="29">
        <f t="shared" si="1772"/>
        <v>1562.9899105985112</v>
      </c>
      <c r="AB2385" s="30">
        <f t="shared" si="1773"/>
        <v>5.6200894014887126</v>
      </c>
      <c r="AC2385" s="31">
        <f t="shared" si="1781"/>
        <v>1</v>
      </c>
      <c r="AD2385" s="32">
        <f t="shared" si="1756"/>
        <v>1</v>
      </c>
      <c r="AE2385" s="33">
        <f t="shared" si="1757"/>
        <v>0</v>
      </c>
      <c r="AF2385" s="33">
        <f t="shared" si="1758"/>
        <v>0</v>
      </c>
      <c r="AG2385" s="33">
        <f t="shared" si="1759"/>
        <v>0</v>
      </c>
      <c r="AH2385" s="38">
        <f t="shared" si="1760"/>
        <v>1</v>
      </c>
      <c r="AI2385" s="33">
        <f t="shared" si="1761"/>
        <v>1</v>
      </c>
      <c r="AJ2385" s="39">
        <f t="shared" si="1762"/>
        <v>1</v>
      </c>
      <c r="AK2385" s="43">
        <f t="shared" si="1763"/>
        <v>1</v>
      </c>
      <c r="AL2385" s="4">
        <f t="shared" si="1782"/>
        <v>10.7800000000002</v>
      </c>
      <c r="AM2385" s="4">
        <f t="shared" si="1783"/>
        <v>10.900089401488913</v>
      </c>
      <c r="AN2385" s="4">
        <f t="shared" si="1784"/>
        <v>10.7800000000002</v>
      </c>
      <c r="AO2385" s="4">
        <f t="shared" si="1785"/>
        <v>-2.1899999999998272</v>
      </c>
      <c r="AP2385" s="4">
        <f t="shared" si="1786"/>
        <v>2.0699105985111146</v>
      </c>
      <c r="AQ2385" s="4">
        <f t="shared" si="1787"/>
        <v>2.0699105985111146</v>
      </c>
      <c r="AR2385" s="4">
        <f t="shared" si="1774"/>
        <v>5.5</v>
      </c>
      <c r="AS2385">
        <f t="shared" si="1788"/>
        <v>10.7800000000002</v>
      </c>
      <c r="AT2385" s="6">
        <f t="shared" si="1789"/>
        <v>1</v>
      </c>
      <c r="AU2385" s="4">
        <f t="shared" si="1790"/>
        <v>-2.0650667223563364</v>
      </c>
      <c r="AV2385" s="4">
        <f t="shared" si="1791"/>
        <v>1.9193465184891985</v>
      </c>
      <c r="AW2385">
        <f t="shared" si="1792"/>
        <v>0</v>
      </c>
      <c r="AX2385">
        <f t="shared" si="1793"/>
        <v>1</v>
      </c>
      <c r="AY2385">
        <f t="shared" si="1794"/>
        <v>0</v>
      </c>
      <c r="AZ2385" s="4">
        <f t="shared" si="1775"/>
        <v>-3.9100000000000006</v>
      </c>
      <c r="BA2385" s="4">
        <f t="shared" si="1795"/>
        <v>32.949999999999918</v>
      </c>
      <c r="BB2385" s="4">
        <f t="shared" si="1776"/>
        <v>45.568333333333271</v>
      </c>
      <c r="BC2385" s="4">
        <f t="shared" si="1777"/>
        <v>60.055999999999948</v>
      </c>
      <c r="BM2385">
        <f t="shared" si="1749"/>
        <v>1</v>
      </c>
    </row>
    <row r="2386" spans="1:65" x14ac:dyDescent="0.25">
      <c r="A2386">
        <v>129</v>
      </c>
      <c r="B2386" s="1">
        <v>41372</v>
      </c>
      <c r="C2386" s="2">
        <v>1553.26</v>
      </c>
      <c r="D2386" s="2">
        <v>1563.07</v>
      </c>
      <c r="E2386" s="2">
        <v>1548.63</v>
      </c>
      <c r="F2386" s="2">
        <v>1563.07</v>
      </c>
      <c r="G2386" s="2">
        <v>2887120000</v>
      </c>
      <c r="H2386" s="2">
        <f t="shared" si="1750"/>
        <v>6.4882317399358467</v>
      </c>
      <c r="I2386" s="2">
        <f t="shared" si="1751"/>
        <v>1557.3525000000002</v>
      </c>
      <c r="J2386" s="2">
        <f t="shared" si="1752"/>
        <v>9.294169139842456</v>
      </c>
      <c r="K2386" s="2">
        <f t="shared" si="1753"/>
        <v>-1.999999999998181E-2</v>
      </c>
      <c r="L2386" s="18">
        <v>0.1144</v>
      </c>
      <c r="M2386" s="19">
        <v>7.5782028501251002</v>
      </c>
      <c r="N2386" s="4">
        <f t="shared" si="1764"/>
        <v>14.439999999999827</v>
      </c>
      <c r="O2386" s="4">
        <f t="shared" si="1754"/>
        <v>14.257999999999971</v>
      </c>
      <c r="P2386" s="4">
        <f t="shared" si="1765"/>
        <v>0.38546616541353373</v>
      </c>
      <c r="Q2386" s="4">
        <f t="shared" si="1778"/>
        <v>0.61179466858789555</v>
      </c>
      <c r="R2386" s="18">
        <f t="shared" si="1766"/>
        <v>1553.6812330827067</v>
      </c>
      <c r="S2386" s="2">
        <f t="shared" si="1767"/>
        <v>9.3887669172931965</v>
      </c>
      <c r="T2386" s="22">
        <f t="shared" si="1755"/>
        <v>0</v>
      </c>
      <c r="U2386" s="29">
        <f t="shared" si="1768"/>
        <v>1553.5682388235637</v>
      </c>
      <c r="V2386" s="30">
        <f t="shared" si="1769"/>
        <v>9.5017611764362755</v>
      </c>
      <c r="W2386" s="31">
        <f t="shared" si="1779"/>
        <v>0</v>
      </c>
      <c r="X2386" s="35">
        <f t="shared" si="1770"/>
        <v>1555.3681333333334</v>
      </c>
      <c r="Y2386" s="30">
        <f t="shared" si="1771"/>
        <v>7.7018666666665467</v>
      </c>
      <c r="Z2386" s="31">
        <f t="shared" si="1780"/>
        <v>0</v>
      </c>
      <c r="AA2386" s="29">
        <f t="shared" si="1772"/>
        <v>1553.8202240549315</v>
      </c>
      <c r="AB2386" s="30">
        <f t="shared" si="1773"/>
        <v>9.2497759450684498</v>
      </c>
      <c r="AC2386" s="31">
        <f t="shared" si="1781"/>
        <v>0</v>
      </c>
      <c r="AD2386" s="32">
        <f t="shared" si="1756"/>
        <v>-1</v>
      </c>
      <c r="AE2386" s="33">
        <f t="shared" si="1757"/>
        <v>-1</v>
      </c>
      <c r="AF2386" s="33">
        <f t="shared" si="1758"/>
        <v>-1</v>
      </c>
      <c r="AG2386" s="33">
        <f t="shared" si="1759"/>
        <v>0</v>
      </c>
      <c r="AH2386" s="38">
        <f t="shared" si="1760"/>
        <v>-1</v>
      </c>
      <c r="AI2386" s="33">
        <f t="shared" si="1761"/>
        <v>-1</v>
      </c>
      <c r="AJ2386" s="39">
        <f t="shared" si="1762"/>
        <v>-1</v>
      </c>
      <c r="AK2386" s="43">
        <f t="shared" si="1763"/>
        <v>-1</v>
      </c>
      <c r="AL2386" s="4">
        <f t="shared" si="1782"/>
        <v>9.8099999999999454</v>
      </c>
      <c r="AM2386" s="4">
        <f t="shared" si="1783"/>
        <v>9.2497759450684498</v>
      </c>
      <c r="AN2386" s="4">
        <f t="shared" si="1784"/>
        <v>9.2497759450684498</v>
      </c>
      <c r="AO2386" s="4">
        <f t="shared" si="1785"/>
        <v>-4.6299999999998818</v>
      </c>
      <c r="AP2386" s="4">
        <f t="shared" si="1786"/>
        <v>5.1902240549313774</v>
      </c>
      <c r="AQ2386" s="4">
        <f t="shared" si="1787"/>
        <v>4.6299999999998818</v>
      </c>
      <c r="AR2386" s="4">
        <f t="shared" si="1774"/>
        <v>9.8099999999999454</v>
      </c>
      <c r="AS2386">
        <f t="shared" si="1788"/>
        <v>9.2497759450684498</v>
      </c>
      <c r="AT2386" s="6">
        <f t="shared" si="1789"/>
        <v>1</v>
      </c>
      <c r="AU2386" s="4">
        <f t="shared" si="1790"/>
        <v>-0.43604474722931741</v>
      </c>
      <c r="AV2386" s="4">
        <f t="shared" si="1791"/>
        <v>-1.9317971498748452</v>
      </c>
      <c r="AW2386">
        <f t="shared" si="1792"/>
        <v>1</v>
      </c>
      <c r="AX2386">
        <f t="shared" si="1793"/>
        <v>0</v>
      </c>
      <c r="AY2386">
        <f t="shared" si="1794"/>
        <v>0</v>
      </c>
      <c r="AZ2386" s="4">
        <f t="shared" si="1775"/>
        <v>-3.9100000000000006</v>
      </c>
      <c r="BA2386" s="4">
        <f t="shared" si="1795"/>
        <v>36.859999999999921</v>
      </c>
      <c r="BB2386" s="4">
        <f t="shared" si="1776"/>
        <v>49.478333333333275</v>
      </c>
      <c r="BC2386" s="4">
        <f t="shared" si="1777"/>
        <v>56.115999999999985</v>
      </c>
      <c r="BM2386">
        <f t="shared" si="1749"/>
        <v>1</v>
      </c>
    </row>
    <row r="2387" spans="1:65" x14ac:dyDescent="0.25">
      <c r="A2387">
        <v>128</v>
      </c>
      <c r="B2387" s="1">
        <v>41369</v>
      </c>
      <c r="C2387" s="2">
        <v>1559.98</v>
      </c>
      <c r="D2387" s="2">
        <v>1559.98</v>
      </c>
      <c r="E2387" s="2">
        <v>1539.5</v>
      </c>
      <c r="F2387" s="2">
        <v>1553.28</v>
      </c>
      <c r="G2387" s="2">
        <v>3515410000</v>
      </c>
      <c r="H2387" s="2">
        <f t="shared" si="1750"/>
        <v>7.6906555131680303</v>
      </c>
      <c r="I2387" s="2">
        <f t="shared" si="1751"/>
        <v>1556.9024999999999</v>
      </c>
      <c r="J2387" s="2">
        <f t="shared" si="1752"/>
        <v>9.4377988067021903</v>
      </c>
      <c r="K2387" s="2">
        <f t="shared" si="1753"/>
        <v>0</v>
      </c>
      <c r="L2387" s="18">
        <v>0.1152</v>
      </c>
      <c r="M2387" s="19">
        <v>7.6641140850775074</v>
      </c>
      <c r="N2387" s="4">
        <f t="shared" si="1764"/>
        <v>20.480000000000018</v>
      </c>
      <c r="O2387" s="4">
        <f t="shared" si="1754"/>
        <v>14.007999999999992</v>
      </c>
      <c r="P2387" s="4">
        <f t="shared" si="1765"/>
        <v>0.401233082706767</v>
      </c>
      <c r="Q2387" s="4">
        <f t="shared" si="1778"/>
        <v>0.79035595785552093</v>
      </c>
      <c r="R2387" s="18">
        <f t="shared" si="1766"/>
        <v>1560.6325563909775</v>
      </c>
      <c r="S2387" s="2">
        <f t="shared" si="1767"/>
        <v>7.3525563909774974</v>
      </c>
      <c r="T2387" s="22">
        <f t="shared" si="1755"/>
        <v>1</v>
      </c>
      <c r="U2387" s="29">
        <f t="shared" si="1768"/>
        <v>1560.3788050113037</v>
      </c>
      <c r="V2387" s="30">
        <f t="shared" si="1769"/>
        <v>7.0988050113037389</v>
      </c>
      <c r="W2387" s="31">
        <f t="shared" si="1779"/>
        <v>1</v>
      </c>
      <c r="X2387" s="35">
        <f t="shared" si="1770"/>
        <v>1554.7338666666665</v>
      </c>
      <c r="Y2387" s="30">
        <f t="shared" si="1771"/>
        <v>1.4538666666664994</v>
      </c>
      <c r="Z2387" s="31">
        <f t="shared" si="1780"/>
        <v>1</v>
      </c>
      <c r="AA2387" s="29">
        <f t="shared" si="1772"/>
        <v>1559.5885136430545</v>
      </c>
      <c r="AB2387" s="30">
        <f t="shared" si="1773"/>
        <v>6.308513643054539</v>
      </c>
      <c r="AC2387" s="31">
        <f t="shared" si="1781"/>
        <v>1</v>
      </c>
      <c r="AD2387" s="32">
        <f t="shared" si="1756"/>
        <v>1</v>
      </c>
      <c r="AE2387" s="33">
        <f t="shared" si="1757"/>
        <v>1</v>
      </c>
      <c r="AF2387" s="33">
        <f t="shared" si="1758"/>
        <v>0</v>
      </c>
      <c r="AG2387" s="33">
        <f t="shared" si="1759"/>
        <v>0</v>
      </c>
      <c r="AH2387" s="38">
        <f t="shared" si="1760"/>
        <v>1</v>
      </c>
      <c r="AI2387" s="33">
        <f t="shared" si="1761"/>
        <v>1</v>
      </c>
      <c r="AJ2387" s="39">
        <f t="shared" si="1762"/>
        <v>1</v>
      </c>
      <c r="AK2387" s="43">
        <f t="shared" si="1763"/>
        <v>1</v>
      </c>
      <c r="AL2387" s="4">
        <f t="shared" si="1782"/>
        <v>0</v>
      </c>
      <c r="AM2387" s="4">
        <f t="shared" si="1783"/>
        <v>0.39148635694550649</v>
      </c>
      <c r="AN2387" s="4">
        <f t="shared" si="1784"/>
        <v>0</v>
      </c>
      <c r="AO2387" s="4">
        <f t="shared" si="1785"/>
        <v>-20.480000000000018</v>
      </c>
      <c r="AP2387" s="4">
        <f t="shared" si="1786"/>
        <v>20.088513643054512</v>
      </c>
      <c r="AQ2387" s="4">
        <f t="shared" si="1787"/>
        <v>20.088513643054512</v>
      </c>
      <c r="AR2387" s="4">
        <f t="shared" si="1774"/>
        <v>6.7000000000000455</v>
      </c>
      <c r="AS2387">
        <f t="shared" si="1788"/>
        <v>20.088513643054512</v>
      </c>
      <c r="AT2387" s="6">
        <f t="shared" si="1789"/>
        <v>1</v>
      </c>
      <c r="AU2387" s="4">
        <f t="shared" si="1790"/>
        <v>-11.142681208347827</v>
      </c>
      <c r="AV2387" s="4">
        <f t="shared" si="1791"/>
        <v>1.2641140850774619</v>
      </c>
      <c r="AW2387">
        <f t="shared" si="1792"/>
        <v>0</v>
      </c>
      <c r="AX2387">
        <f t="shared" si="1793"/>
        <v>1</v>
      </c>
      <c r="AY2387">
        <f t="shared" si="1794"/>
        <v>0</v>
      </c>
      <c r="AZ2387" s="4">
        <f t="shared" si="1775"/>
        <v>-3.9100000000000006</v>
      </c>
      <c r="BA2387" s="4">
        <f t="shared" si="1795"/>
        <v>40.769999999999925</v>
      </c>
      <c r="BB2387" s="4">
        <f t="shared" si="1776"/>
        <v>53.388333333333279</v>
      </c>
      <c r="BC2387" s="4">
        <f t="shared" si="1777"/>
        <v>58.803999999999995</v>
      </c>
      <c r="BM2387">
        <f t="shared" si="1749"/>
        <v>1</v>
      </c>
    </row>
    <row r="2388" spans="1:65" x14ac:dyDescent="0.25">
      <c r="A2388">
        <v>127</v>
      </c>
      <c r="B2388" s="1">
        <v>41368</v>
      </c>
      <c r="C2388" s="2">
        <v>1553.69</v>
      </c>
      <c r="D2388" s="2">
        <v>1562.6</v>
      </c>
      <c r="E2388" s="2">
        <v>1552.52</v>
      </c>
      <c r="F2388" s="2">
        <v>1559.98</v>
      </c>
      <c r="G2388" s="2">
        <v>3350670000</v>
      </c>
      <c r="H2388" s="2">
        <f t="shared" si="1750"/>
        <v>7.6948286386233047</v>
      </c>
      <c r="I2388" s="2">
        <f t="shared" si="1751"/>
        <v>1555.9765</v>
      </c>
      <c r="J2388" s="2">
        <f t="shared" si="1752"/>
        <v>9.0320517573455223</v>
      </c>
      <c r="K2388" s="2">
        <f t="shared" si="1753"/>
        <v>0</v>
      </c>
      <c r="L2388" s="18">
        <v>0.1174</v>
      </c>
      <c r="M2388" s="19">
        <v>7.7789847258318998</v>
      </c>
      <c r="N2388" s="4">
        <f t="shared" si="1764"/>
        <v>10.079999999999927</v>
      </c>
      <c r="O2388" s="4">
        <f t="shared" si="1754"/>
        <v>13.475999999999999</v>
      </c>
      <c r="P2388" s="4">
        <f t="shared" si="1765"/>
        <v>0.65255639097744456</v>
      </c>
      <c r="Q2388" s="4">
        <f t="shared" si="1778"/>
        <v>1.0225769520607493</v>
      </c>
      <c r="R2388" s="18">
        <f t="shared" si="1766"/>
        <v>1554.5145263157895</v>
      </c>
      <c r="S2388" s="2">
        <f t="shared" si="1767"/>
        <v>5.4654736842105649</v>
      </c>
      <c r="T2388" s="22">
        <f t="shared" si="1755"/>
        <v>1</v>
      </c>
      <c r="U2388" s="29">
        <f t="shared" si="1768"/>
        <v>1554.1526495985402</v>
      </c>
      <c r="V2388" s="30">
        <f t="shared" si="1769"/>
        <v>5.8273504014598529</v>
      </c>
      <c r="W2388" s="31">
        <f t="shared" si="1779"/>
        <v>1</v>
      </c>
      <c r="X2388" s="35">
        <f t="shared" si="1770"/>
        <v>1556.6094666666668</v>
      </c>
      <c r="Y2388" s="30">
        <f t="shared" si="1771"/>
        <v>3.3705333333332419</v>
      </c>
      <c r="Z2388" s="31">
        <f t="shared" si="1780"/>
        <v>1</v>
      </c>
      <c r="AA2388" s="29">
        <f t="shared" si="1772"/>
        <v>1554.4966039880778</v>
      </c>
      <c r="AB2388" s="30">
        <f t="shared" si="1773"/>
        <v>5.4833960119221956</v>
      </c>
      <c r="AC2388" s="31">
        <f t="shared" si="1781"/>
        <v>1</v>
      </c>
      <c r="AD2388" s="32">
        <f t="shared" si="1756"/>
        <v>1</v>
      </c>
      <c r="AE2388" s="33">
        <f t="shared" si="1757"/>
        <v>0</v>
      </c>
      <c r="AF2388" s="33">
        <f t="shared" si="1758"/>
        <v>0</v>
      </c>
      <c r="AG2388" s="33">
        <f t="shared" si="1759"/>
        <v>0</v>
      </c>
      <c r="AH2388" s="38">
        <f t="shared" si="1760"/>
        <v>1</v>
      </c>
      <c r="AI2388" s="33">
        <f t="shared" si="1761"/>
        <v>1</v>
      </c>
      <c r="AJ2388" s="39">
        <f t="shared" si="1762"/>
        <v>1</v>
      </c>
      <c r="AK2388" s="43">
        <f t="shared" si="1763"/>
        <v>0</v>
      </c>
      <c r="AL2388" s="4">
        <f t="shared" si="1782"/>
        <v>8.9099999999998545</v>
      </c>
      <c r="AM2388" s="4">
        <f t="shared" si="1783"/>
        <v>8.1033960119220865</v>
      </c>
      <c r="AN2388" s="4">
        <f t="shared" si="1784"/>
        <v>8.1033960119220865</v>
      </c>
      <c r="AO2388" s="4">
        <f t="shared" si="1785"/>
        <v>-1.1700000000000728</v>
      </c>
      <c r="AP2388" s="4">
        <f t="shared" si="1786"/>
        <v>1.9766039880778408</v>
      </c>
      <c r="AQ2388" s="4">
        <f t="shared" si="1787"/>
        <v>1.1700000000000728</v>
      </c>
      <c r="AR2388" s="4">
        <f t="shared" si="1774"/>
        <v>6.2899999999999636</v>
      </c>
      <c r="AS2388">
        <f t="shared" si="1788"/>
        <v>8.1033960119220865</v>
      </c>
      <c r="AT2388" s="6">
        <f t="shared" si="1789"/>
        <v>0</v>
      </c>
      <c r="AU2388" s="4">
        <f t="shared" si="1790"/>
        <v>1.4229596880977571</v>
      </c>
      <c r="AV2388" s="4">
        <f t="shared" si="1791"/>
        <v>1.7889847258319362</v>
      </c>
      <c r="AW2388">
        <f t="shared" si="1792"/>
        <v>0</v>
      </c>
      <c r="AX2388">
        <f t="shared" si="1793"/>
        <v>0</v>
      </c>
      <c r="AY2388">
        <f t="shared" si="1794"/>
        <v>0</v>
      </c>
      <c r="AZ2388" s="4">
        <f t="shared" si="1775"/>
        <v>6.94</v>
      </c>
      <c r="BA2388" s="4">
        <f t="shared" si="1795"/>
        <v>44.679999999999929</v>
      </c>
      <c r="BB2388" s="4">
        <f t="shared" si="1776"/>
        <v>57.298333333333282</v>
      </c>
      <c r="BC2388" s="4">
        <f t="shared" si="1777"/>
        <v>56.288000000000011</v>
      </c>
      <c r="BM2388">
        <f t="shared" si="1749"/>
        <v>1</v>
      </c>
    </row>
    <row r="2389" spans="1:65" x14ac:dyDescent="0.25">
      <c r="A2389">
        <v>126</v>
      </c>
      <c r="B2389" s="1">
        <v>41367</v>
      </c>
      <c r="C2389" s="2">
        <v>1570.25</v>
      </c>
      <c r="D2389" s="2">
        <v>1571.47</v>
      </c>
      <c r="E2389" s="2">
        <v>1549.8</v>
      </c>
      <c r="F2389" s="2">
        <v>1553.69</v>
      </c>
      <c r="G2389" s="2">
        <v>4060610000</v>
      </c>
      <c r="H2389" s="2">
        <f t="shared" si="1750"/>
        <v>8.306068999365591</v>
      </c>
      <c r="I2389" s="2">
        <f t="shared" si="1751"/>
        <v>1555.2814999999998</v>
      </c>
      <c r="J2389" s="2">
        <f t="shared" si="1752"/>
        <v>9.2181609080290965</v>
      </c>
      <c r="K2389" s="2">
        <f t="shared" si="1753"/>
        <v>0</v>
      </c>
      <c r="L2389" s="18">
        <v>0.1237</v>
      </c>
      <c r="M2389" s="19">
        <v>8.2837875652346469</v>
      </c>
      <c r="N2389" s="4">
        <f t="shared" si="1764"/>
        <v>21.670000000000073</v>
      </c>
      <c r="O2389" s="4">
        <f t="shared" si="1754"/>
        <v>13.79000000000001</v>
      </c>
      <c r="P2389" s="4">
        <f t="shared" si="1765"/>
        <v>0.82452631578947411</v>
      </c>
      <c r="Q2389" s="4">
        <f t="shared" si="1778"/>
        <v>1.1862810218978099</v>
      </c>
      <c r="R2389" s="18">
        <f t="shared" si="1766"/>
        <v>1571.3418195488721</v>
      </c>
      <c r="S2389" s="2">
        <f t="shared" si="1767"/>
        <v>17.651819548872027</v>
      </c>
      <c r="T2389" s="22">
        <f t="shared" si="1755"/>
        <v>0</v>
      </c>
      <c r="U2389" s="29">
        <f t="shared" si="1768"/>
        <v>1570.8351666106184</v>
      </c>
      <c r="V2389" s="30">
        <f t="shared" si="1769"/>
        <v>17.145166610618389</v>
      </c>
      <c r="W2389" s="31">
        <f t="shared" si="1779"/>
        <v>0</v>
      </c>
      <c r="X2389" s="35">
        <f t="shared" si="1770"/>
        <v>1567.8847999999998</v>
      </c>
      <c r="Y2389" s="30">
        <f t="shared" si="1771"/>
        <v>14.194799999999759</v>
      </c>
      <c r="Z2389" s="31">
        <f t="shared" si="1780"/>
        <v>0</v>
      </c>
      <c r="AA2389" s="29">
        <f t="shared" si="1772"/>
        <v>1570.4221152851319</v>
      </c>
      <c r="AB2389" s="30">
        <f t="shared" si="1773"/>
        <v>16.73211528513184</v>
      </c>
      <c r="AC2389" s="31">
        <f t="shared" si="1781"/>
        <v>0</v>
      </c>
      <c r="AD2389" s="32">
        <f t="shared" si="1756"/>
        <v>-1</v>
      </c>
      <c r="AE2389" s="33">
        <f t="shared" si="1757"/>
        <v>-1</v>
      </c>
      <c r="AF2389" s="33">
        <f t="shared" si="1758"/>
        <v>-1</v>
      </c>
      <c r="AG2389" s="33">
        <f t="shared" si="1759"/>
        <v>0</v>
      </c>
      <c r="AH2389" s="38">
        <f t="shared" si="1760"/>
        <v>-1</v>
      </c>
      <c r="AI2389" s="33">
        <f t="shared" si="1761"/>
        <v>-1</v>
      </c>
      <c r="AJ2389" s="39">
        <f t="shared" si="1762"/>
        <v>-1</v>
      </c>
      <c r="AK2389" s="43">
        <f t="shared" si="1763"/>
        <v>-1</v>
      </c>
      <c r="AL2389" s="4">
        <f t="shared" si="1782"/>
        <v>1.2200000000000273</v>
      </c>
      <c r="AM2389" s="4">
        <f t="shared" si="1783"/>
        <v>1.0478847148681325</v>
      </c>
      <c r="AN2389" s="4">
        <f t="shared" si="1784"/>
        <v>1.0478847148681325</v>
      </c>
      <c r="AO2389" s="4">
        <f t="shared" si="1785"/>
        <v>-20.450000000000045</v>
      </c>
      <c r="AP2389" s="4">
        <f t="shared" si="1786"/>
        <v>20.62211528513194</v>
      </c>
      <c r="AQ2389" s="4">
        <f t="shared" si="1787"/>
        <v>20.450000000000045</v>
      </c>
      <c r="AR2389" s="4">
        <f t="shared" si="1774"/>
        <v>16.559999999999945</v>
      </c>
      <c r="AS2389">
        <f t="shared" si="1788"/>
        <v>20.450000000000045</v>
      </c>
      <c r="AT2389" s="6">
        <f t="shared" si="1789"/>
        <v>1</v>
      </c>
      <c r="AU2389" s="4">
        <f t="shared" si="1790"/>
        <v>-12.815266394585841</v>
      </c>
      <c r="AV2389" s="4">
        <f t="shared" si="1791"/>
        <v>-7.9762124347652987</v>
      </c>
      <c r="AW2389">
        <f t="shared" si="1792"/>
        <v>1</v>
      </c>
      <c r="AX2389">
        <f t="shared" si="1793"/>
        <v>0</v>
      </c>
      <c r="AY2389">
        <f t="shared" si="1794"/>
        <v>0</v>
      </c>
      <c r="AZ2389" s="4">
        <f t="shared" si="1775"/>
        <v>-3.9100000000000006</v>
      </c>
      <c r="BA2389" s="4">
        <f t="shared" si="1795"/>
        <v>37.739999999999931</v>
      </c>
      <c r="BB2389" s="4">
        <f t="shared" si="1776"/>
        <v>52.671666666666617</v>
      </c>
      <c r="BC2389" s="4">
        <f t="shared" si="1777"/>
        <v>62.911999999999992</v>
      </c>
      <c r="BM2389">
        <f t="shared" si="1749"/>
        <v>1</v>
      </c>
    </row>
    <row r="2390" spans="1:65" x14ac:dyDescent="0.25">
      <c r="A2390">
        <v>125</v>
      </c>
      <c r="B2390" s="1">
        <v>41366</v>
      </c>
      <c r="C2390" s="2">
        <v>1562.17</v>
      </c>
      <c r="D2390" s="2">
        <v>1573.66</v>
      </c>
      <c r="E2390" s="2">
        <v>1562.17</v>
      </c>
      <c r="F2390" s="2">
        <v>1570.25</v>
      </c>
      <c r="G2390" s="2">
        <v>3312160000</v>
      </c>
      <c r="H2390" s="2">
        <f t="shared" si="1750"/>
        <v>7.5135321624090796</v>
      </c>
      <c r="I2390" s="2">
        <f t="shared" si="1751"/>
        <v>1553.029</v>
      </c>
      <c r="J2390" s="2">
        <f t="shared" si="1752"/>
        <v>9.6036136153889657</v>
      </c>
      <c r="K2390" s="2">
        <f t="shared" si="1753"/>
        <v>0</v>
      </c>
      <c r="L2390" s="18">
        <v>9.9650000000000002E-2</v>
      </c>
      <c r="M2390" s="19">
        <v>6.6388987873167009</v>
      </c>
      <c r="N2390" s="4">
        <f t="shared" si="1764"/>
        <v>11.490000000000009</v>
      </c>
      <c r="O2390" s="4">
        <f t="shared" si="1754"/>
        <v>13.491000000000009</v>
      </c>
      <c r="P2390" s="4">
        <f t="shared" si="1765"/>
        <v>1.0918195488721809</v>
      </c>
      <c r="Q2390" s="4">
        <f t="shared" si="1778"/>
        <v>1.5004272067138846</v>
      </c>
      <c r="R2390" s="18">
        <f t="shared" si="1766"/>
        <v>1563.4551654135339</v>
      </c>
      <c r="S2390" s="2">
        <f t="shared" si="1767"/>
        <v>6.7948345864660951</v>
      </c>
      <c r="T2390" s="22">
        <f t="shared" si="1755"/>
        <v>1</v>
      </c>
      <c r="U2390" s="29">
        <f t="shared" si="1768"/>
        <v>1562.8478395371337</v>
      </c>
      <c r="V2390" s="30">
        <f t="shared" si="1769"/>
        <v>7.4021604628662772</v>
      </c>
      <c r="W2390" s="31">
        <f t="shared" si="1779"/>
        <v>0</v>
      </c>
      <c r="X2390" s="35">
        <f t="shared" si="1770"/>
        <v>1564.2950666666668</v>
      </c>
      <c r="Y2390" s="30">
        <f t="shared" si="1771"/>
        <v>5.9549333333332015</v>
      </c>
      <c r="Z2390" s="31">
        <f t="shared" si="1780"/>
        <v>1</v>
      </c>
      <c r="AA2390" s="29">
        <f t="shared" si="1772"/>
        <v>1563.0504513352685</v>
      </c>
      <c r="AB2390" s="30">
        <f t="shared" si="1773"/>
        <v>7.1995486647315374</v>
      </c>
      <c r="AC2390" s="31">
        <f t="shared" si="1781"/>
        <v>1</v>
      </c>
      <c r="AD2390" s="32">
        <f t="shared" si="1756"/>
        <v>1</v>
      </c>
      <c r="AE2390" s="33">
        <f t="shared" si="1757"/>
        <v>0</v>
      </c>
      <c r="AF2390" s="33">
        <f t="shared" si="1758"/>
        <v>0</v>
      </c>
      <c r="AG2390" s="33">
        <f t="shared" si="1759"/>
        <v>0</v>
      </c>
      <c r="AH2390" s="38">
        <f t="shared" si="1760"/>
        <v>1</v>
      </c>
      <c r="AI2390" s="33">
        <f t="shared" si="1761"/>
        <v>1</v>
      </c>
      <c r="AJ2390" s="39">
        <f t="shared" si="1762"/>
        <v>1</v>
      </c>
      <c r="AK2390" s="43">
        <f t="shared" si="1763"/>
        <v>1</v>
      </c>
      <c r="AL2390" s="4">
        <f t="shared" si="1782"/>
        <v>11.490000000000009</v>
      </c>
      <c r="AM2390" s="4">
        <f t="shared" si="1783"/>
        <v>10.609548664731619</v>
      </c>
      <c r="AN2390" s="4">
        <f t="shared" si="1784"/>
        <v>10.609548664731619</v>
      </c>
      <c r="AO2390" s="4">
        <f t="shared" si="1785"/>
        <v>0</v>
      </c>
      <c r="AP2390" s="4">
        <f t="shared" si="1786"/>
        <v>0.88045133526838981</v>
      </c>
      <c r="AQ2390" s="4">
        <f t="shared" si="1787"/>
        <v>0</v>
      </c>
      <c r="AR2390" s="4">
        <f t="shared" si="1774"/>
        <v>8.0799999999999272</v>
      </c>
      <c r="AS2390">
        <f t="shared" si="1788"/>
        <v>10.609548664731619</v>
      </c>
      <c r="AT2390" s="6">
        <f t="shared" si="1789"/>
        <v>1</v>
      </c>
      <c r="AU2390" s="4">
        <f t="shared" si="1790"/>
        <v>-2.1016448686605589</v>
      </c>
      <c r="AV2390" s="4">
        <f t="shared" si="1791"/>
        <v>-1.1411012126832263</v>
      </c>
      <c r="AW2390">
        <f t="shared" si="1792"/>
        <v>1</v>
      </c>
      <c r="AX2390">
        <f t="shared" si="1793"/>
        <v>0</v>
      </c>
      <c r="AY2390">
        <f t="shared" si="1794"/>
        <v>0</v>
      </c>
      <c r="AZ2390" s="4">
        <f t="shared" si="1775"/>
        <v>-3.9100000000000006</v>
      </c>
      <c r="BA2390" s="4">
        <f t="shared" si="1795"/>
        <v>41.649999999999935</v>
      </c>
      <c r="BB2390" s="4">
        <f t="shared" si="1776"/>
        <v>56.581666666666621</v>
      </c>
      <c r="BC2390" s="4">
        <f t="shared" si="1777"/>
        <v>59.680000000000021</v>
      </c>
      <c r="BM2390">
        <f t="shared" ref="BM2390:BM2453" si="1796">IF(AND(AK2390=0,AJ2390=0,AI2390=0),0,1)</f>
        <v>1</v>
      </c>
    </row>
    <row r="2391" spans="1:65" x14ac:dyDescent="0.25">
      <c r="A2391">
        <v>124</v>
      </c>
      <c r="B2391" s="1">
        <v>41365</v>
      </c>
      <c r="C2391" s="2">
        <v>1569.18</v>
      </c>
      <c r="D2391" s="2">
        <v>1570.57</v>
      </c>
      <c r="E2391" s="2">
        <v>1558.47</v>
      </c>
      <c r="F2391" s="2">
        <v>1562.17</v>
      </c>
      <c r="G2391" s="2">
        <v>2753110000</v>
      </c>
      <c r="H2391" s="2">
        <f t="shared" si="1750"/>
        <v>7.4183777801409478</v>
      </c>
      <c r="I2391" s="2">
        <f t="shared" si="1751"/>
        <v>1550.8305000000003</v>
      </c>
      <c r="J2391" s="2">
        <f t="shared" si="1752"/>
        <v>9.1462701486222659</v>
      </c>
      <c r="K2391" s="2">
        <f t="shared" si="1753"/>
        <v>-9.9999999999909051E-3</v>
      </c>
      <c r="L2391" s="18">
        <v>0.11055000000000001</v>
      </c>
      <c r="M2391" s="19">
        <v>7.3981772139748356</v>
      </c>
      <c r="N2391" s="4">
        <f t="shared" si="1764"/>
        <v>12.099999999999909</v>
      </c>
      <c r="O2391" s="4">
        <f t="shared" si="1754"/>
        <v>13.899000000000001</v>
      </c>
      <c r="P2391" s="4">
        <f t="shared" si="1765"/>
        <v>1.2851654135338346</v>
      </c>
      <c r="Q2391" s="4">
        <f t="shared" si="1778"/>
        <v>1.7380500952146933</v>
      </c>
      <c r="R2391" s="18">
        <f t="shared" si="1766"/>
        <v>1570.8283458646617</v>
      </c>
      <c r="S2391" s="2">
        <f t="shared" si="1767"/>
        <v>8.6583458646616691</v>
      </c>
      <c r="T2391" s="22">
        <f t="shared" si="1755"/>
        <v>0</v>
      </c>
      <c r="U2391" s="29">
        <f t="shared" si="1768"/>
        <v>1569.8891051408452</v>
      </c>
      <c r="V2391" s="30">
        <f t="shared" si="1769"/>
        <v>7.7191051408451585</v>
      </c>
      <c r="W2391" s="31">
        <f t="shared" si="1779"/>
        <v>0</v>
      </c>
      <c r="X2391" s="35">
        <f t="shared" si="1770"/>
        <v>1568.7385333333334</v>
      </c>
      <c r="Y2391" s="30">
        <f t="shared" si="1771"/>
        <v>6.5685333333333347</v>
      </c>
      <c r="Z2391" s="31">
        <f t="shared" si="1780"/>
        <v>0</v>
      </c>
      <c r="AA2391" s="29">
        <f t="shared" si="1772"/>
        <v>1569.7280250877934</v>
      </c>
      <c r="AB2391" s="30">
        <f t="shared" si="1773"/>
        <v>7.5580250877933395</v>
      </c>
      <c r="AC2391" s="31">
        <f t="shared" si="1781"/>
        <v>0</v>
      </c>
      <c r="AD2391" s="32">
        <f t="shared" si="1756"/>
        <v>-1</v>
      </c>
      <c r="AE2391" s="33">
        <f t="shared" si="1757"/>
        <v>-1</v>
      </c>
      <c r="AF2391" s="33">
        <f t="shared" si="1758"/>
        <v>-1</v>
      </c>
      <c r="AG2391" s="33">
        <f t="shared" si="1759"/>
        <v>0</v>
      </c>
      <c r="AH2391" s="38">
        <f t="shared" si="1760"/>
        <v>-1</v>
      </c>
      <c r="AI2391" s="33">
        <f t="shared" si="1761"/>
        <v>-1</v>
      </c>
      <c r="AJ2391" s="39">
        <f t="shared" si="1762"/>
        <v>-1</v>
      </c>
      <c r="AK2391" s="43">
        <f t="shared" si="1763"/>
        <v>-1</v>
      </c>
      <c r="AL2391" s="4">
        <f t="shared" si="1782"/>
        <v>1.3899999999998727</v>
      </c>
      <c r="AM2391" s="4">
        <f t="shared" si="1783"/>
        <v>0.8419749122065241</v>
      </c>
      <c r="AN2391" s="4">
        <f t="shared" si="1784"/>
        <v>0.8419749122065241</v>
      </c>
      <c r="AO2391" s="4">
        <f t="shared" si="1785"/>
        <v>-10.710000000000036</v>
      </c>
      <c r="AP2391" s="4">
        <f t="shared" si="1786"/>
        <v>11.258025087793385</v>
      </c>
      <c r="AQ2391" s="4">
        <f t="shared" si="1787"/>
        <v>10.710000000000036</v>
      </c>
      <c r="AR2391" s="4">
        <f t="shared" si="1774"/>
        <v>7.0099999999999909</v>
      </c>
      <c r="AS2391">
        <f t="shared" si="1788"/>
        <v>10.710000000000036</v>
      </c>
      <c r="AT2391" s="6">
        <f t="shared" si="1789"/>
        <v>1</v>
      </c>
      <c r="AU2391" s="4">
        <f t="shared" si="1790"/>
        <v>-3.608484939256746</v>
      </c>
      <c r="AV2391" s="4">
        <f t="shared" si="1791"/>
        <v>0.68817721397484477</v>
      </c>
      <c r="AW2391">
        <f t="shared" si="1792"/>
        <v>0</v>
      </c>
      <c r="AX2391">
        <f t="shared" si="1793"/>
        <v>1</v>
      </c>
      <c r="AY2391">
        <f t="shared" si="1794"/>
        <v>0</v>
      </c>
      <c r="AZ2391" s="4">
        <f t="shared" si="1775"/>
        <v>-3.9100000000000006</v>
      </c>
      <c r="BA2391" s="4">
        <f t="shared" si="1795"/>
        <v>45.559999999999938</v>
      </c>
      <c r="BB2391" s="4">
        <f t="shared" si="1776"/>
        <v>60.491666666666625</v>
      </c>
      <c r="BC2391" s="4">
        <f t="shared" si="1777"/>
        <v>62.484000000000016</v>
      </c>
      <c r="BM2391">
        <f t="shared" si="1796"/>
        <v>1</v>
      </c>
    </row>
    <row r="2392" spans="1:65" x14ac:dyDescent="0.25">
      <c r="A2392">
        <v>123</v>
      </c>
      <c r="B2392" s="1">
        <v>41361</v>
      </c>
      <c r="C2392" s="2">
        <v>1562.86</v>
      </c>
      <c r="D2392" s="2">
        <v>1570.28</v>
      </c>
      <c r="E2392" s="2">
        <v>1561.08</v>
      </c>
      <c r="F2392" s="2">
        <v>1569.19</v>
      </c>
      <c r="G2392" s="2">
        <v>3304440000</v>
      </c>
      <c r="H2392" s="2">
        <f t="shared" ref="H2392:H2455" si="1797">_xlfn.STDEV.S(C2392:C2401)</f>
        <v>6.5156380262326445</v>
      </c>
      <c r="I2392" s="2">
        <f t="shared" ref="I2392:I2455" si="1798">AVERAGE(C2392:C2411)</f>
        <v>1548.1055000000001</v>
      </c>
      <c r="J2392" s="2">
        <f t="shared" ref="J2392:J2455" si="1799">_xlfn.STDEV.S(D2392:E2401)</f>
        <v>8.6604457615918093</v>
      </c>
      <c r="K2392" s="2">
        <f t="shared" ref="K2392:K2455" si="1800">C2392-F2393</f>
        <v>9.9999999999909051E-3</v>
      </c>
      <c r="L2392" s="18">
        <v>9.2649999999999996E-2</v>
      </c>
      <c r="M2392" s="19">
        <v>6.1752304876028621</v>
      </c>
      <c r="N2392" s="4">
        <f t="shared" si="1764"/>
        <v>9.2000000000000455</v>
      </c>
      <c r="O2392" s="4">
        <f t="shared" ref="O2392:O2455" si="1801">AVERAGE(N2392:N2401)</f>
        <v>13.476999999999999</v>
      </c>
      <c r="P2392" s="4">
        <f t="shared" si="1765"/>
        <v>1.6383458646616527</v>
      </c>
      <c r="Q2392" s="4">
        <f t="shared" si="1778"/>
        <v>1.8182183098591542</v>
      </c>
      <c r="R2392" s="18">
        <f t="shared" si="1766"/>
        <v>1564.71484962406</v>
      </c>
      <c r="S2392" s="2">
        <f t="shared" si="1767"/>
        <v>4.4751503759400748</v>
      </c>
      <c r="T2392" s="22">
        <f t="shared" ref="T2392:T2455" si="1802">IF(S2392&gt;M2393, 0, 1)</f>
        <v>1</v>
      </c>
      <c r="U2392" s="29">
        <f t="shared" si="1768"/>
        <v>1563.5906245510835</v>
      </c>
      <c r="V2392" s="30">
        <f t="shared" si="1769"/>
        <v>5.5993754489165894</v>
      </c>
      <c r="W2392" s="31">
        <f t="shared" si="1779"/>
        <v>1</v>
      </c>
      <c r="X2392" s="35">
        <f t="shared" si="1770"/>
        <v>1566.5821333333331</v>
      </c>
      <c r="Y2392" s="30">
        <f t="shared" si="1771"/>
        <v>2.6078666666669506</v>
      </c>
      <c r="Z2392" s="31">
        <f t="shared" si="1780"/>
        <v>1</v>
      </c>
      <c r="AA2392" s="29">
        <f t="shared" si="1772"/>
        <v>1564.0094357805986</v>
      </c>
      <c r="AB2392" s="30">
        <f t="shared" si="1773"/>
        <v>5.1805642194015036</v>
      </c>
      <c r="AC2392" s="31">
        <f t="shared" si="1781"/>
        <v>1</v>
      </c>
      <c r="AD2392" s="32">
        <f t="shared" ref="AD2392:AD2455" si="1803">IF(AC2392=1, 1, -1)</f>
        <v>1</v>
      </c>
      <c r="AE2392" s="33">
        <f t="shared" ref="AE2392:AE2455" si="1804">IF(AC2393=0,0,IF(0=AC2392,-1,AC2392))</f>
        <v>1</v>
      </c>
      <c r="AF2392" s="33">
        <f t="shared" ref="AF2392:AF2455" si="1805">IF(COUNTIF(AD2393:AD2396, "&lt;0")&gt;=2,0,IF(AC2392=1, 1, -1))</f>
        <v>0</v>
      </c>
      <c r="AG2392" s="33">
        <f t="shared" ref="AG2392:AG2455" si="1806">IF(COUNTIF(AD2393:AD2395, "&lt;0")&gt;=1,0,IF(AC2392=1, 1, -1))</f>
        <v>0</v>
      </c>
      <c r="AH2392" s="38">
        <f t="shared" ref="AH2392:AH2455" si="1807">IF(SUM(AC2393:AC2395)=0,0,IF(AC2392=1, 1, -1))</f>
        <v>1</v>
      </c>
      <c r="AI2392" s="33">
        <f t="shared" ref="AI2392:AI2455" si="1808">IF(COUNTIF(AD2393:AD2394, "&lt;0")&gt;=2,0,IF(AC2392=1, 1, -1))</f>
        <v>1</v>
      </c>
      <c r="AJ2392" s="39">
        <f t="shared" ref="AJ2392:AJ2455" si="1809">IF(COUNTIF(AD2393:AD2396, "&lt;0")&gt;=3,0,IF(AC2392=1, 1, -1))</f>
        <v>1</v>
      </c>
      <c r="AK2392" s="43">
        <f t="shared" ref="AK2392:AK2455" si="1810">IF(COUNTIF(AD2393:AD2395, "&lt;0")&gt;=2,0,IF(AC2392=1, 1, -1))</f>
        <v>1</v>
      </c>
      <c r="AL2392" s="4">
        <f t="shared" si="1782"/>
        <v>7.4200000000000728</v>
      </c>
      <c r="AM2392" s="4">
        <f t="shared" si="1783"/>
        <v>6.2705642194014217</v>
      </c>
      <c r="AN2392" s="4">
        <f t="shared" si="1784"/>
        <v>6.2705642194014217</v>
      </c>
      <c r="AO2392" s="4">
        <f t="shared" si="1785"/>
        <v>-1.7799999999999727</v>
      </c>
      <c r="AP2392" s="4">
        <f t="shared" si="1786"/>
        <v>2.9294357805986238</v>
      </c>
      <c r="AQ2392" s="4">
        <f t="shared" si="1787"/>
        <v>1.7799999999999727</v>
      </c>
      <c r="AR2392" s="4">
        <f t="shared" si="1774"/>
        <v>6.3300000000001546</v>
      </c>
      <c r="AS2392">
        <f t="shared" si="1788"/>
        <v>6.2705642194014217</v>
      </c>
      <c r="AT2392" s="6">
        <f t="shared" si="1789"/>
        <v>0</v>
      </c>
      <c r="AU2392" s="4">
        <f t="shared" si="1790"/>
        <v>1.5522198133253378</v>
      </c>
      <c r="AV2392" s="4">
        <f t="shared" si="1791"/>
        <v>0.14523048760270746</v>
      </c>
      <c r="AW2392">
        <f t="shared" si="1792"/>
        <v>0</v>
      </c>
      <c r="AX2392">
        <f t="shared" si="1793"/>
        <v>0</v>
      </c>
      <c r="AY2392">
        <f t="shared" si="1794"/>
        <v>0</v>
      </c>
      <c r="AZ2392" s="4">
        <f t="shared" si="1775"/>
        <v>6.94</v>
      </c>
      <c r="BA2392" s="4">
        <f t="shared" si="1795"/>
        <v>49.469999999999942</v>
      </c>
      <c r="BB2392" s="4">
        <f t="shared" si="1776"/>
        <v>64.401666666666628</v>
      </c>
      <c r="BC2392" s="4">
        <f t="shared" si="1777"/>
        <v>59.955999999999946</v>
      </c>
      <c r="BM2392">
        <f t="shared" si="1796"/>
        <v>1</v>
      </c>
    </row>
    <row r="2393" spans="1:65" x14ac:dyDescent="0.25">
      <c r="A2393">
        <v>122</v>
      </c>
      <c r="B2393" s="1">
        <v>41360</v>
      </c>
      <c r="C2393" s="2">
        <v>1563.75</v>
      </c>
      <c r="D2393" s="2">
        <v>1564.07</v>
      </c>
      <c r="E2393" s="2">
        <v>1551.9</v>
      </c>
      <c r="F2393" s="2">
        <v>1562.85</v>
      </c>
      <c r="G2393" s="2">
        <v>2914210000</v>
      </c>
      <c r="H2393" s="2">
        <f t="shared" si="1797"/>
        <v>6.1208141252251478</v>
      </c>
      <c r="I2393" s="2">
        <f t="shared" si="1798"/>
        <v>1545.7620000000002</v>
      </c>
      <c r="J2393" s="2">
        <f t="shared" si="1799"/>
        <v>8.0448803432271134</v>
      </c>
      <c r="K2393" s="2">
        <f t="shared" si="1800"/>
        <v>-1.999999999998181E-2</v>
      </c>
      <c r="L2393" s="18">
        <v>0.10200000000000001</v>
      </c>
      <c r="M2393" s="19">
        <v>6.8024208980232697</v>
      </c>
      <c r="N2393" s="4">
        <f t="shared" si="1764"/>
        <v>12.169999999999845</v>
      </c>
      <c r="O2393" s="4">
        <f t="shared" si="1801"/>
        <v>13.436999999999989</v>
      </c>
      <c r="P2393" s="4">
        <f t="shared" si="1765"/>
        <v>1.8648496240601473</v>
      </c>
      <c r="Q2393" s="4">
        <f t="shared" si="1778"/>
        <v>1.8733962848297205</v>
      </c>
      <c r="R2393" s="18">
        <f t="shared" si="1766"/>
        <v>1565.8607744360902</v>
      </c>
      <c r="S2393" s="2">
        <f t="shared" si="1767"/>
        <v>3.0107744360902871</v>
      </c>
      <c r="T2393" s="22">
        <f t="shared" si="1802"/>
        <v>1</v>
      </c>
      <c r="U2393" s="29">
        <f t="shared" si="1768"/>
        <v>1564.4849393034056</v>
      </c>
      <c r="V2393" s="30">
        <f t="shared" si="1769"/>
        <v>1.6349393034056448</v>
      </c>
      <c r="W2393" s="31">
        <f t="shared" si="1779"/>
        <v>1</v>
      </c>
      <c r="X2393" s="35">
        <f t="shared" si="1770"/>
        <v>1561.8337333333332</v>
      </c>
      <c r="Y2393" s="30">
        <f t="shared" si="1771"/>
        <v>1.0162666666667519</v>
      </c>
      <c r="Z2393" s="31">
        <f t="shared" si="1780"/>
        <v>1</v>
      </c>
      <c r="AA2393" s="29">
        <f t="shared" si="1772"/>
        <v>1564.1137704675953</v>
      </c>
      <c r="AB2393" s="30">
        <f t="shared" si="1773"/>
        <v>1.2637704675953501</v>
      </c>
      <c r="AC2393" s="31">
        <f t="shared" si="1781"/>
        <v>1</v>
      </c>
      <c r="AD2393" s="32">
        <f t="shared" si="1803"/>
        <v>1</v>
      </c>
      <c r="AE2393" s="33">
        <f t="shared" si="1804"/>
        <v>0</v>
      </c>
      <c r="AF2393" s="33">
        <f t="shared" si="1805"/>
        <v>0</v>
      </c>
      <c r="AG2393" s="33">
        <f t="shared" si="1806"/>
        <v>0</v>
      </c>
      <c r="AH2393" s="38">
        <f t="shared" si="1807"/>
        <v>1</v>
      </c>
      <c r="AI2393" s="33">
        <f t="shared" si="1808"/>
        <v>1</v>
      </c>
      <c r="AJ2393" s="39">
        <f t="shared" si="1809"/>
        <v>0</v>
      </c>
      <c r="AK2393" s="43">
        <f t="shared" si="1810"/>
        <v>0</v>
      </c>
      <c r="AL2393" s="4">
        <f t="shared" si="1782"/>
        <v>0.31999999999993634</v>
      </c>
      <c r="AM2393" s="4">
        <f t="shared" si="1783"/>
        <v>-4.3770467595322771E-2</v>
      </c>
      <c r="AN2393" s="4">
        <f t="shared" si="1784"/>
        <v>4.3770467595322771E-2</v>
      </c>
      <c r="AO2393" s="4">
        <f t="shared" si="1785"/>
        <v>-11.849999999999909</v>
      </c>
      <c r="AP2393" s="4">
        <f t="shared" si="1786"/>
        <v>12.213770467595168</v>
      </c>
      <c r="AQ2393" s="4">
        <f t="shared" si="1787"/>
        <v>11.849999999999909</v>
      </c>
      <c r="AR2393" s="4">
        <f t="shared" si="1774"/>
        <v>0.90000000000009095</v>
      </c>
      <c r="AS2393">
        <f t="shared" si="1788"/>
        <v>11.849999999999909</v>
      </c>
      <c r="AT2393" s="6">
        <f t="shared" si="1789"/>
        <v>1</v>
      </c>
      <c r="AU2393" s="4">
        <f t="shared" si="1790"/>
        <v>-4.4605437382375346</v>
      </c>
      <c r="AV2393" s="4">
        <f t="shared" si="1791"/>
        <v>6.2024208980231785</v>
      </c>
      <c r="AW2393">
        <f t="shared" si="1792"/>
        <v>0</v>
      </c>
      <c r="AX2393">
        <f t="shared" si="1793"/>
        <v>1</v>
      </c>
      <c r="AY2393">
        <f t="shared" si="1794"/>
        <v>0</v>
      </c>
      <c r="AZ2393" s="4">
        <f t="shared" si="1775"/>
        <v>-3.9100000000000006</v>
      </c>
      <c r="BA2393" s="4">
        <f t="shared" si="1795"/>
        <v>42.529999999999944</v>
      </c>
      <c r="BB2393" s="4">
        <f t="shared" si="1776"/>
        <v>57.461666666666623</v>
      </c>
      <c r="BC2393" s="4">
        <f t="shared" si="1777"/>
        <v>60.311999999999991</v>
      </c>
      <c r="BM2393">
        <f t="shared" si="1796"/>
        <v>1</v>
      </c>
    </row>
    <row r="2394" spans="1:65" x14ac:dyDescent="0.25">
      <c r="A2394">
        <v>121</v>
      </c>
      <c r="B2394" s="1">
        <v>41359</v>
      </c>
      <c r="C2394" s="2">
        <v>1551.69</v>
      </c>
      <c r="D2394" s="2">
        <v>1563.95</v>
      </c>
      <c r="E2394" s="2">
        <v>1551.69</v>
      </c>
      <c r="F2394" s="2">
        <v>1563.77</v>
      </c>
      <c r="G2394" s="2">
        <v>2869260000</v>
      </c>
      <c r="H2394" s="2">
        <f t="shared" si="1797"/>
        <v>5.4503989660289145</v>
      </c>
      <c r="I2394" s="2">
        <f t="shared" si="1798"/>
        <v>1542.4215000000002</v>
      </c>
      <c r="J2394" s="2">
        <f t="shared" si="1799"/>
        <v>7.8670733540430859</v>
      </c>
      <c r="K2394" s="2">
        <f t="shared" si="1800"/>
        <v>0</v>
      </c>
      <c r="L2394" s="18">
        <v>9.7099999999999992E-2</v>
      </c>
      <c r="M2394" s="19">
        <v>6.425614140662935</v>
      </c>
      <c r="N2394" s="4">
        <f t="shared" si="1764"/>
        <v>12.259999999999991</v>
      </c>
      <c r="O2394" s="4">
        <f t="shared" si="1801"/>
        <v>13.034000000000015</v>
      </c>
      <c r="P2394" s="4">
        <f t="shared" si="1765"/>
        <v>2.0907744360902241</v>
      </c>
      <c r="Q2394" s="4">
        <f t="shared" si="1778"/>
        <v>1.8844597523219813</v>
      </c>
      <c r="R2394" s="18">
        <f t="shared" si="1766"/>
        <v>1554.1938496240602</v>
      </c>
      <c r="S2394" s="2">
        <f t="shared" si="1767"/>
        <v>9.5761503759397328</v>
      </c>
      <c r="T2394" s="22">
        <f t="shared" si="1802"/>
        <v>0</v>
      </c>
      <c r="U2394" s="29">
        <f t="shared" si="1768"/>
        <v>1552.3732421596244</v>
      </c>
      <c r="V2394" s="30">
        <f t="shared" si="1769"/>
        <v>11.396757840375585</v>
      </c>
      <c r="W2394" s="31">
        <f t="shared" si="1779"/>
        <v>0</v>
      </c>
      <c r="X2394" s="35">
        <f t="shared" si="1770"/>
        <v>1555.1989333333331</v>
      </c>
      <c r="Y2394" s="30">
        <f t="shared" si="1771"/>
        <v>8.5710666666668658</v>
      </c>
      <c r="Z2394" s="31">
        <f t="shared" si="1780"/>
        <v>0</v>
      </c>
      <c r="AA2394" s="29">
        <f t="shared" si="1772"/>
        <v>1552.7688389239436</v>
      </c>
      <c r="AB2394" s="30">
        <f t="shared" si="1773"/>
        <v>11.001161076056405</v>
      </c>
      <c r="AC2394" s="31">
        <f t="shared" si="1781"/>
        <v>0</v>
      </c>
      <c r="AD2394" s="32">
        <f t="shared" si="1803"/>
        <v>-1</v>
      </c>
      <c r="AE2394" s="33">
        <f t="shared" si="1804"/>
        <v>-1</v>
      </c>
      <c r="AF2394" s="33">
        <f t="shared" si="1805"/>
        <v>0</v>
      </c>
      <c r="AG2394" s="33">
        <f t="shared" si="1806"/>
        <v>0</v>
      </c>
      <c r="AH2394" s="38">
        <f t="shared" si="1807"/>
        <v>-1</v>
      </c>
      <c r="AI2394" s="33">
        <f t="shared" si="1808"/>
        <v>-1</v>
      </c>
      <c r="AJ2394" s="39">
        <f t="shared" si="1809"/>
        <v>0</v>
      </c>
      <c r="AK2394" s="43">
        <f t="shared" si="1810"/>
        <v>0</v>
      </c>
      <c r="AL2394" s="4">
        <f t="shared" si="1782"/>
        <v>12.259999999999991</v>
      </c>
      <c r="AM2394" s="4">
        <f t="shared" si="1783"/>
        <v>11.181161076056469</v>
      </c>
      <c r="AN2394" s="4">
        <f t="shared" si="1784"/>
        <v>11.181161076056469</v>
      </c>
      <c r="AO2394" s="4">
        <f t="shared" si="1785"/>
        <v>0</v>
      </c>
      <c r="AP2394" s="4">
        <f t="shared" si="1786"/>
        <v>1.0788389239435219</v>
      </c>
      <c r="AQ2394" s="4">
        <f t="shared" si="1787"/>
        <v>0</v>
      </c>
      <c r="AR2394" s="4">
        <f t="shared" si="1774"/>
        <v>12.079999999999927</v>
      </c>
      <c r="AS2394">
        <f t="shared" si="1788"/>
        <v>11.181161076056469</v>
      </c>
      <c r="AT2394" s="6">
        <f t="shared" si="1789"/>
        <v>1</v>
      </c>
      <c r="AU2394" s="4">
        <f t="shared" si="1790"/>
        <v>-1.9687449456021362</v>
      </c>
      <c r="AV2394" s="4">
        <f t="shared" si="1791"/>
        <v>-5.3543858593369924</v>
      </c>
      <c r="AW2394">
        <f t="shared" si="1792"/>
        <v>1</v>
      </c>
      <c r="AX2394">
        <f t="shared" si="1793"/>
        <v>0</v>
      </c>
      <c r="AY2394">
        <f t="shared" si="1794"/>
        <v>0</v>
      </c>
      <c r="AZ2394" s="4">
        <f t="shared" si="1775"/>
        <v>-3.9100000000000006</v>
      </c>
      <c r="BA2394" s="4">
        <f t="shared" si="1795"/>
        <v>46.439999999999948</v>
      </c>
      <c r="BB2394" s="4">
        <f t="shared" si="1776"/>
        <v>58.764999999999958</v>
      </c>
      <c r="BC2394" s="4">
        <f t="shared" si="1777"/>
        <v>55.488000000000014</v>
      </c>
      <c r="BM2394">
        <f t="shared" si="1796"/>
        <v>1</v>
      </c>
    </row>
    <row r="2395" spans="1:65" x14ac:dyDescent="0.25">
      <c r="A2395">
        <v>120</v>
      </c>
      <c r="B2395" s="1">
        <v>41358</v>
      </c>
      <c r="C2395" s="2">
        <v>1556.89</v>
      </c>
      <c r="D2395" s="2">
        <v>1564.91</v>
      </c>
      <c r="E2395" s="2">
        <v>1546.22</v>
      </c>
      <c r="F2395" s="2">
        <v>1551.69</v>
      </c>
      <c r="G2395" s="2">
        <v>3178170000</v>
      </c>
      <c r="H2395" s="2">
        <f t="shared" si="1797"/>
        <v>5.3829835799696077</v>
      </c>
      <c r="I2395" s="2">
        <f t="shared" si="1798"/>
        <v>1539.2294999999999</v>
      </c>
      <c r="J2395" s="2">
        <f t="shared" si="1799"/>
        <v>7.6544787542980322</v>
      </c>
      <c r="K2395" s="2">
        <f t="shared" si="1800"/>
        <v>0</v>
      </c>
      <c r="L2395" s="18">
        <v>0.12065000000000001</v>
      </c>
      <c r="M2395" s="19">
        <v>8.010796635177682</v>
      </c>
      <c r="N2395" s="4">
        <f t="shared" si="1764"/>
        <v>18.690000000000055</v>
      </c>
      <c r="O2395" s="4">
        <f t="shared" si="1801"/>
        <v>12.661000000000012</v>
      </c>
      <c r="P2395" s="4">
        <f t="shared" si="1765"/>
        <v>2.5038496240601491</v>
      </c>
      <c r="Q2395" s="4">
        <f t="shared" si="1778"/>
        <v>1.7519029733959304</v>
      </c>
      <c r="R2395" s="18">
        <f t="shared" si="1766"/>
        <v>1560.0270225563911</v>
      </c>
      <c r="S2395" s="2">
        <f t="shared" si="1767"/>
        <v>8.3370225563910481</v>
      </c>
      <c r="T2395" s="22">
        <f t="shared" si="1802"/>
        <v>0</v>
      </c>
      <c r="U2395" s="29">
        <f t="shared" si="1768"/>
        <v>1557.5607383100928</v>
      </c>
      <c r="V2395" s="30">
        <f t="shared" si="1769"/>
        <v>5.8707383100927473</v>
      </c>
      <c r="W2395" s="31">
        <f t="shared" si="1779"/>
        <v>1</v>
      </c>
      <c r="X2395" s="35">
        <f t="shared" si="1770"/>
        <v>1552.6685333333332</v>
      </c>
      <c r="Y2395" s="30">
        <f t="shared" si="1771"/>
        <v>0.97853333333318915</v>
      </c>
      <c r="Z2395" s="31">
        <f t="shared" si="1780"/>
        <v>1</v>
      </c>
      <c r="AA2395" s="29">
        <f t="shared" si="1772"/>
        <v>1556.8758296133465</v>
      </c>
      <c r="AB2395" s="30">
        <f t="shared" si="1773"/>
        <v>5.1858296133464137</v>
      </c>
      <c r="AC2395" s="31">
        <f t="shared" si="1781"/>
        <v>1</v>
      </c>
      <c r="AD2395" s="32">
        <f t="shared" si="1803"/>
        <v>1</v>
      </c>
      <c r="AE2395" s="33">
        <f t="shared" si="1804"/>
        <v>0</v>
      </c>
      <c r="AF2395" s="33">
        <f t="shared" si="1805"/>
        <v>0</v>
      </c>
      <c r="AG2395" s="33">
        <f t="shared" si="1806"/>
        <v>0</v>
      </c>
      <c r="AH2395" s="38">
        <f t="shared" si="1807"/>
        <v>0</v>
      </c>
      <c r="AI2395" s="33">
        <f t="shared" si="1808"/>
        <v>0</v>
      </c>
      <c r="AJ2395" s="39">
        <f t="shared" si="1809"/>
        <v>0</v>
      </c>
      <c r="AK2395" s="43">
        <f t="shared" si="1810"/>
        <v>0</v>
      </c>
      <c r="AL2395" s="4">
        <f t="shared" si="1782"/>
        <v>8.0199999999999818</v>
      </c>
      <c r="AM2395" s="4">
        <f t="shared" si="1783"/>
        <v>8.0341703866536136</v>
      </c>
      <c r="AN2395" s="4">
        <f t="shared" si="1784"/>
        <v>8.0199999999999818</v>
      </c>
      <c r="AO2395" s="4">
        <f t="shared" si="1785"/>
        <v>-10.670000000000073</v>
      </c>
      <c r="AP2395" s="4">
        <f t="shared" si="1786"/>
        <v>10.655829613346441</v>
      </c>
      <c r="AQ2395" s="4">
        <f t="shared" si="1787"/>
        <v>10.655829613346441</v>
      </c>
      <c r="AR2395" s="4">
        <f t="shared" si="1774"/>
        <v>5.2000000000000455</v>
      </c>
      <c r="AS2395">
        <f t="shared" si="1788"/>
        <v>10.655829613346441</v>
      </c>
      <c r="AT2395" s="6">
        <f t="shared" si="1789"/>
        <v>1</v>
      </c>
      <c r="AU2395" s="4">
        <f t="shared" si="1790"/>
        <v>-1.4787100813860281</v>
      </c>
      <c r="AV2395" s="4">
        <f t="shared" si="1791"/>
        <v>3.1107966351776364</v>
      </c>
      <c r="AW2395">
        <f t="shared" si="1792"/>
        <v>0</v>
      </c>
      <c r="AX2395">
        <f t="shared" si="1793"/>
        <v>1</v>
      </c>
      <c r="AY2395">
        <f t="shared" si="1794"/>
        <v>0</v>
      </c>
      <c r="AZ2395" s="4">
        <f t="shared" si="1775"/>
        <v>-3.9100000000000006</v>
      </c>
      <c r="BA2395" s="4">
        <f t="shared" si="1795"/>
        <v>50.349999999999952</v>
      </c>
      <c r="BB2395" s="4">
        <f t="shared" si="1776"/>
        <v>60.068333333333293</v>
      </c>
      <c r="BC2395" s="4">
        <f t="shared" si="1777"/>
        <v>57.568000000000026</v>
      </c>
      <c r="BM2395">
        <f t="shared" si="1796"/>
        <v>0</v>
      </c>
    </row>
    <row r="2396" spans="1:65" x14ac:dyDescent="0.25">
      <c r="A2396">
        <v>119</v>
      </c>
      <c r="B2396" s="1">
        <v>41355</v>
      </c>
      <c r="C2396" s="2">
        <v>1545.9</v>
      </c>
      <c r="D2396" s="2">
        <v>1557.74</v>
      </c>
      <c r="E2396" s="2">
        <v>1545.9</v>
      </c>
      <c r="F2396" s="2">
        <v>1556.89</v>
      </c>
      <c r="G2396" s="2">
        <v>2948380000</v>
      </c>
      <c r="H2396" s="2">
        <f t="shared" si="1797"/>
        <v>5.4536084893908221</v>
      </c>
      <c r="I2396" s="2">
        <f t="shared" si="1798"/>
        <v>1537.1649999999997</v>
      </c>
      <c r="J2396" s="2">
        <f t="shared" si="1799"/>
        <v>7.1696577581095866</v>
      </c>
      <c r="K2396" s="2">
        <f t="shared" si="1800"/>
        <v>0.10000000000013642</v>
      </c>
      <c r="L2396" s="18">
        <v>0.12104999999999999</v>
      </c>
      <c r="M2396" s="19">
        <v>7.9801039408351429</v>
      </c>
      <c r="N2396" s="4">
        <f t="shared" si="1764"/>
        <v>11.940000000000055</v>
      </c>
      <c r="O2396" s="4">
        <f t="shared" si="1801"/>
        <v>11.683000000000016</v>
      </c>
      <c r="P2396" s="4">
        <f t="shared" si="1765"/>
        <v>3.1370225563909764</v>
      </c>
      <c r="Q2396" s="4">
        <f t="shared" si="1778"/>
        <v>1.7198418207506592</v>
      </c>
      <c r="R2396" s="18">
        <f t="shared" si="1766"/>
        <v>1548.9956616541353</v>
      </c>
      <c r="S2396" s="2">
        <f t="shared" si="1767"/>
        <v>7.8943383458647531</v>
      </c>
      <c r="T2396" s="22">
        <f t="shared" si="1802"/>
        <v>1</v>
      </c>
      <c r="U2396" s="29">
        <f t="shared" si="1768"/>
        <v>1546.5285298241176</v>
      </c>
      <c r="V2396" s="30">
        <f t="shared" si="1769"/>
        <v>10.361470175882459</v>
      </c>
      <c r="W2396" s="31">
        <f t="shared" si="1779"/>
        <v>0</v>
      </c>
      <c r="X2396" s="35">
        <f t="shared" si="1770"/>
        <v>1549.4217333333336</v>
      </c>
      <c r="Y2396" s="30">
        <f t="shared" si="1771"/>
        <v>7.4682666666665227</v>
      </c>
      <c r="Z2396" s="31">
        <f t="shared" si="1780"/>
        <v>1</v>
      </c>
      <c r="AA2396" s="29">
        <f t="shared" si="1772"/>
        <v>1546.9335783154079</v>
      </c>
      <c r="AB2396" s="30">
        <f t="shared" si="1773"/>
        <v>9.9564216845922147</v>
      </c>
      <c r="AC2396" s="31">
        <f t="shared" si="1781"/>
        <v>0</v>
      </c>
      <c r="AD2396" s="32">
        <f t="shared" si="1803"/>
        <v>-1</v>
      </c>
      <c r="AE2396" s="33">
        <f t="shared" si="1804"/>
        <v>0</v>
      </c>
      <c r="AF2396" s="33">
        <f t="shared" si="1805"/>
        <v>0</v>
      </c>
      <c r="AG2396" s="33">
        <f t="shared" si="1806"/>
        <v>0</v>
      </c>
      <c r="AH2396" s="38">
        <f t="shared" si="1807"/>
        <v>-1</v>
      </c>
      <c r="AI2396" s="33">
        <f t="shared" si="1808"/>
        <v>0</v>
      </c>
      <c r="AJ2396" s="39">
        <f t="shared" si="1809"/>
        <v>0</v>
      </c>
      <c r="AK2396" s="43">
        <f t="shared" si="1810"/>
        <v>0</v>
      </c>
      <c r="AL2396" s="4">
        <f t="shared" si="1782"/>
        <v>11.839999999999918</v>
      </c>
      <c r="AM2396" s="4">
        <f t="shared" si="1783"/>
        <v>10.806421684592124</v>
      </c>
      <c r="AN2396" s="4">
        <f t="shared" si="1784"/>
        <v>10.806421684592124</v>
      </c>
      <c r="AO2396" s="4">
        <f t="shared" si="1785"/>
        <v>0</v>
      </c>
      <c r="AP2396" s="4">
        <f t="shared" si="1786"/>
        <v>1.0335783154077944</v>
      </c>
      <c r="AQ2396" s="4">
        <f t="shared" si="1787"/>
        <v>0</v>
      </c>
      <c r="AR2396" s="4">
        <f t="shared" si="1774"/>
        <v>10.990000000000009</v>
      </c>
      <c r="AS2396">
        <f t="shared" si="1788"/>
        <v>10.806421684592124</v>
      </c>
      <c r="AT2396" s="6">
        <f t="shared" si="1789"/>
        <v>1</v>
      </c>
      <c r="AU2396" s="4">
        <f t="shared" si="1790"/>
        <v>-0.91815783109976934</v>
      </c>
      <c r="AV2396" s="4">
        <f t="shared" si="1791"/>
        <v>-2.7098960591648664</v>
      </c>
      <c r="AW2396">
        <f t="shared" si="1792"/>
        <v>1</v>
      </c>
      <c r="AX2396">
        <f t="shared" si="1793"/>
        <v>0</v>
      </c>
      <c r="AY2396">
        <f t="shared" si="1794"/>
        <v>0</v>
      </c>
      <c r="AZ2396" s="4">
        <f t="shared" si="1775"/>
        <v>-3.9100000000000006</v>
      </c>
      <c r="BA2396" s="4">
        <f t="shared" si="1795"/>
        <v>54.259999999999955</v>
      </c>
      <c r="BB2396" s="4">
        <f t="shared" si="1776"/>
        <v>60.068333333333293</v>
      </c>
      <c r="BC2396" s="4">
        <f t="shared" si="1777"/>
        <v>53.172000000000025</v>
      </c>
      <c r="BM2396">
        <f t="shared" si="1796"/>
        <v>0</v>
      </c>
    </row>
    <row r="2397" spans="1:65" x14ac:dyDescent="0.25">
      <c r="A2397">
        <v>118</v>
      </c>
      <c r="B2397" s="1">
        <v>41354</v>
      </c>
      <c r="C2397" s="2">
        <v>1558.71</v>
      </c>
      <c r="D2397" s="2">
        <v>1558.71</v>
      </c>
      <c r="E2397" s="2">
        <v>1543.55</v>
      </c>
      <c r="F2397" s="2">
        <v>1545.8</v>
      </c>
      <c r="G2397" s="2">
        <v>3243270000</v>
      </c>
      <c r="H2397" s="2">
        <f t="shared" si="1797"/>
        <v>5.7518836528180781</v>
      </c>
      <c r="I2397" s="2">
        <f t="shared" si="1798"/>
        <v>1534.991</v>
      </c>
      <c r="J2397" s="2">
        <f t="shared" si="1799"/>
        <v>7.2852131963168665</v>
      </c>
      <c r="K2397" s="2">
        <f t="shared" si="1800"/>
        <v>0</v>
      </c>
      <c r="L2397" s="18">
        <v>0.12935000000000002</v>
      </c>
      <c r="M2397" s="19">
        <v>8.5984903073846564</v>
      </c>
      <c r="N2397" s="4">
        <f t="shared" si="1764"/>
        <v>15.160000000000082</v>
      </c>
      <c r="O2397" s="4">
        <f t="shared" si="1801"/>
        <v>11.443000000000007</v>
      </c>
      <c r="P2397" s="4">
        <f t="shared" si="1765"/>
        <v>3.1956616541353373</v>
      </c>
      <c r="Q2397" s="4">
        <f t="shared" si="1778"/>
        <v>1.6116149336349006</v>
      </c>
      <c r="R2397" s="18">
        <f t="shared" si="1766"/>
        <v>1562.2656015037594</v>
      </c>
      <c r="S2397" s="2">
        <f t="shared" si="1767"/>
        <v>16.465601503759444</v>
      </c>
      <c r="T2397" s="22">
        <f t="shared" si="1802"/>
        <v>0</v>
      </c>
      <c r="U2397" s="29">
        <f t="shared" si="1768"/>
        <v>1559.3272746350365</v>
      </c>
      <c r="V2397" s="30">
        <f t="shared" si="1769"/>
        <v>13.52727463503652</v>
      </c>
      <c r="W2397" s="31">
        <f t="shared" si="1779"/>
        <v>0</v>
      </c>
      <c r="X2397" s="35">
        <f t="shared" si="1770"/>
        <v>1557.2804000000001</v>
      </c>
      <c r="Y2397" s="30">
        <f t="shared" si="1771"/>
        <v>11.480400000000145</v>
      </c>
      <c r="Z2397" s="31">
        <f t="shared" si="1780"/>
        <v>0</v>
      </c>
      <c r="AA2397" s="29">
        <f t="shared" si="1772"/>
        <v>1559.0407121861315</v>
      </c>
      <c r="AB2397" s="30">
        <f t="shared" si="1773"/>
        <v>13.240712186131532</v>
      </c>
      <c r="AC2397" s="31">
        <f t="shared" si="1781"/>
        <v>0</v>
      </c>
      <c r="AD2397" s="32">
        <f t="shared" si="1803"/>
        <v>-1</v>
      </c>
      <c r="AE2397" s="33">
        <f t="shared" si="1804"/>
        <v>0</v>
      </c>
      <c r="AF2397" s="33">
        <f t="shared" si="1805"/>
        <v>0</v>
      </c>
      <c r="AG2397" s="33">
        <f t="shared" si="1806"/>
        <v>0</v>
      </c>
      <c r="AH2397" s="38">
        <f t="shared" si="1807"/>
        <v>-1</v>
      </c>
      <c r="AI2397" s="33">
        <f t="shared" si="1808"/>
        <v>-1</v>
      </c>
      <c r="AJ2397" s="39">
        <f t="shared" si="1809"/>
        <v>-1</v>
      </c>
      <c r="AK2397" s="43">
        <f t="shared" si="1810"/>
        <v>0</v>
      </c>
      <c r="AL2397" s="4">
        <f t="shared" si="1782"/>
        <v>0</v>
      </c>
      <c r="AM2397" s="4">
        <f t="shared" si="1783"/>
        <v>-0.33071218613144993</v>
      </c>
      <c r="AN2397" s="4">
        <f t="shared" si="1784"/>
        <v>0.33071218613144993</v>
      </c>
      <c r="AO2397" s="4">
        <f t="shared" si="1785"/>
        <v>-15.160000000000082</v>
      </c>
      <c r="AP2397" s="4">
        <f t="shared" si="1786"/>
        <v>15.490712186131532</v>
      </c>
      <c r="AQ2397" s="4">
        <f t="shared" si="1787"/>
        <v>15.160000000000082</v>
      </c>
      <c r="AR2397" s="4">
        <f t="shared" si="1774"/>
        <v>12.910000000000082</v>
      </c>
      <c r="AS2397">
        <f t="shared" si="1788"/>
        <v>15.160000000000082</v>
      </c>
      <c r="AT2397" s="6">
        <f t="shared" si="1789"/>
        <v>1</v>
      </c>
      <c r="AU2397" s="4">
        <f t="shared" si="1790"/>
        <v>-6.9056254915532733</v>
      </c>
      <c r="AV2397" s="4">
        <f t="shared" si="1791"/>
        <v>-4.0115096926154257</v>
      </c>
      <c r="AW2397">
        <f t="shared" si="1792"/>
        <v>1</v>
      </c>
      <c r="AX2397">
        <f t="shared" si="1793"/>
        <v>0</v>
      </c>
      <c r="AY2397">
        <f t="shared" si="1794"/>
        <v>0</v>
      </c>
      <c r="AZ2397" s="4">
        <f t="shared" si="1775"/>
        <v>-3.9100000000000006</v>
      </c>
      <c r="BA2397" s="4">
        <f t="shared" si="1795"/>
        <v>58.169999999999959</v>
      </c>
      <c r="BB2397" s="4">
        <f t="shared" si="1776"/>
        <v>60.068333333333293</v>
      </c>
      <c r="BC2397" s="4">
        <f t="shared" si="1777"/>
        <v>58.296000000000006</v>
      </c>
      <c r="BM2397">
        <f t="shared" si="1796"/>
        <v>1</v>
      </c>
    </row>
    <row r="2398" spans="1:65" x14ac:dyDescent="0.25">
      <c r="A2398">
        <v>117</v>
      </c>
      <c r="B2398" s="1">
        <v>41353</v>
      </c>
      <c r="C2398" s="2">
        <v>1548.34</v>
      </c>
      <c r="D2398" s="2">
        <v>1561.56</v>
      </c>
      <c r="E2398" s="2">
        <v>1548.34</v>
      </c>
      <c r="F2398" s="2">
        <v>1558.71</v>
      </c>
      <c r="G2398" s="2">
        <v>3349090000</v>
      </c>
      <c r="H2398" s="2">
        <f t="shared" si="1797"/>
        <v>6.7404190440126985</v>
      </c>
      <c r="I2398" s="2">
        <f t="shared" si="1798"/>
        <v>1532.653</v>
      </c>
      <c r="J2398" s="2">
        <f t="shared" si="1799"/>
        <v>7.4695525653358654</v>
      </c>
      <c r="K2398" s="2">
        <f t="shared" si="1800"/>
        <v>0</v>
      </c>
      <c r="L2398" s="18">
        <v>0.10869999999999999</v>
      </c>
      <c r="M2398" s="19">
        <v>7.177716963866791</v>
      </c>
      <c r="N2398" s="4">
        <f t="shared" si="1764"/>
        <v>13.220000000000027</v>
      </c>
      <c r="O2398" s="4">
        <f t="shared" si="1801"/>
        <v>10.358999999999991</v>
      </c>
      <c r="P2398" s="4">
        <f t="shared" si="1765"/>
        <v>3.5556015037593975</v>
      </c>
      <c r="Q2398" s="4">
        <f t="shared" si="1778"/>
        <v>1.5827554744525538</v>
      </c>
      <c r="R2398" s="18">
        <f t="shared" si="1766"/>
        <v>1551.8503233082706</v>
      </c>
      <c r="S2398" s="2">
        <f t="shared" si="1767"/>
        <v>6.859676691729419</v>
      </c>
      <c r="T2398" s="22">
        <f t="shared" si="1802"/>
        <v>1</v>
      </c>
      <c r="U2398" s="29">
        <f t="shared" si="1768"/>
        <v>1548.9152281273548</v>
      </c>
      <c r="V2398" s="30">
        <f t="shared" si="1769"/>
        <v>9.7947718726452422</v>
      </c>
      <c r="W2398" s="31">
        <f t="shared" si="1779"/>
        <v>0</v>
      </c>
      <c r="X2398" s="35">
        <f t="shared" si="1770"/>
        <v>1545.8029333333329</v>
      </c>
      <c r="Y2398" s="30">
        <f t="shared" si="1771"/>
        <v>12.907066666667106</v>
      </c>
      <c r="Z2398" s="31">
        <f t="shared" si="1780"/>
        <v>0</v>
      </c>
      <c r="AA2398" s="29">
        <f t="shared" si="1772"/>
        <v>1548.4795068561916</v>
      </c>
      <c r="AB2398" s="30">
        <f t="shared" si="1773"/>
        <v>10.230493143808417</v>
      </c>
      <c r="AC2398" s="31">
        <f t="shared" si="1781"/>
        <v>0</v>
      </c>
      <c r="AD2398" s="32">
        <f t="shared" si="1803"/>
        <v>-1</v>
      </c>
      <c r="AE2398" s="33">
        <f t="shared" si="1804"/>
        <v>-1</v>
      </c>
      <c r="AF2398" s="33">
        <f t="shared" si="1805"/>
        <v>0</v>
      </c>
      <c r="AG2398" s="33">
        <f t="shared" si="1806"/>
        <v>0</v>
      </c>
      <c r="AH2398" s="38">
        <f t="shared" si="1807"/>
        <v>-1</v>
      </c>
      <c r="AI2398" s="33">
        <f t="shared" si="1808"/>
        <v>-1</v>
      </c>
      <c r="AJ2398" s="39">
        <f t="shared" si="1809"/>
        <v>-1</v>
      </c>
      <c r="AK2398" s="43">
        <f t="shared" si="1810"/>
        <v>-1</v>
      </c>
      <c r="AL2398" s="4">
        <f t="shared" si="1782"/>
        <v>13.220000000000027</v>
      </c>
      <c r="AM2398" s="4">
        <f t="shared" si="1783"/>
        <v>13.080493143808326</v>
      </c>
      <c r="AN2398" s="4">
        <f t="shared" si="1784"/>
        <v>13.080493143808326</v>
      </c>
      <c r="AO2398" s="4">
        <f t="shared" si="1785"/>
        <v>0</v>
      </c>
      <c r="AP2398" s="4">
        <f t="shared" si="1786"/>
        <v>0.13950685619170144</v>
      </c>
      <c r="AQ2398" s="4">
        <f t="shared" si="1787"/>
        <v>0</v>
      </c>
      <c r="AR2398" s="4">
        <f t="shared" si="1774"/>
        <v>10.370000000000118</v>
      </c>
      <c r="AS2398">
        <f t="shared" si="1788"/>
        <v>13.080493143808326</v>
      </c>
      <c r="AT2398" s="6">
        <f t="shared" si="1789"/>
        <v>1</v>
      </c>
      <c r="AU2398" s="4">
        <f t="shared" si="1790"/>
        <v>-3.6870859204535051</v>
      </c>
      <c r="AV2398" s="4">
        <f t="shared" si="1791"/>
        <v>-2.8922830361333274</v>
      </c>
      <c r="AW2398">
        <f t="shared" si="1792"/>
        <v>1</v>
      </c>
      <c r="AX2398">
        <f t="shared" si="1793"/>
        <v>0</v>
      </c>
      <c r="AY2398">
        <f t="shared" si="1794"/>
        <v>0</v>
      </c>
      <c r="AZ2398" s="4">
        <f t="shared" si="1775"/>
        <v>-3.9100000000000006</v>
      </c>
      <c r="BA2398" s="4">
        <f t="shared" si="1795"/>
        <v>62.079999999999963</v>
      </c>
      <c r="BB2398" s="4">
        <f t="shared" si="1776"/>
        <v>62.674999999999962</v>
      </c>
      <c r="BC2398" s="4">
        <f t="shared" si="1777"/>
        <v>54.147999999999954</v>
      </c>
      <c r="BM2398">
        <f t="shared" si="1796"/>
        <v>1</v>
      </c>
    </row>
    <row r="2399" spans="1:65" x14ac:dyDescent="0.25">
      <c r="A2399">
        <v>116</v>
      </c>
      <c r="B2399" s="1">
        <v>41352</v>
      </c>
      <c r="C2399" s="2">
        <v>1552.1</v>
      </c>
      <c r="D2399" s="2">
        <v>1557.25</v>
      </c>
      <c r="E2399" s="2">
        <v>1538.57</v>
      </c>
      <c r="F2399" s="2">
        <v>1548.34</v>
      </c>
      <c r="G2399" s="2">
        <v>3796210000</v>
      </c>
      <c r="H2399" s="2">
        <f t="shared" si="1797"/>
        <v>7.7808160811632803</v>
      </c>
      <c r="I2399" s="2">
        <f t="shared" si="1798"/>
        <v>1531.7829999999999</v>
      </c>
      <c r="J2399" s="2">
        <f t="shared" si="1799"/>
        <v>7.8506592917913247</v>
      </c>
      <c r="K2399" s="2">
        <f t="shared" si="1800"/>
        <v>0</v>
      </c>
      <c r="L2399" s="18">
        <v>0.12340000000000001</v>
      </c>
      <c r="M2399" s="19">
        <v>8.1681801942215841</v>
      </c>
      <c r="N2399" s="4">
        <f t="shared" si="1764"/>
        <v>18.680000000000064</v>
      </c>
      <c r="O2399" s="4">
        <f t="shared" si="1801"/>
        <v>9.7509999999999994</v>
      </c>
      <c r="P2399" s="4">
        <f t="shared" si="1765"/>
        <v>3.5103233082706744</v>
      </c>
      <c r="Q2399" s="4">
        <f t="shared" si="1778"/>
        <v>1.4749439162947062</v>
      </c>
      <c r="R2399" s="18">
        <f t="shared" si="1766"/>
        <v>1555.3871804511277</v>
      </c>
      <c r="S2399" s="2">
        <f t="shared" si="1767"/>
        <v>7.0471804511278151</v>
      </c>
      <c r="T2399" s="22">
        <f t="shared" si="1802"/>
        <v>1</v>
      </c>
      <c r="U2399" s="29">
        <f t="shared" si="1768"/>
        <v>1552.6631239376563</v>
      </c>
      <c r="V2399" s="30">
        <f t="shared" si="1769"/>
        <v>4.323123937656419</v>
      </c>
      <c r="W2399" s="31">
        <f t="shared" si="1779"/>
        <v>1</v>
      </c>
      <c r="X2399" s="35">
        <f t="shared" si="1770"/>
        <v>1551.5595999999996</v>
      </c>
      <c r="Y2399" s="30">
        <f t="shared" si="1771"/>
        <v>3.2195999999996729</v>
      </c>
      <c r="Z2399" s="31">
        <f t="shared" si="1780"/>
        <v>1</v>
      </c>
      <c r="AA2399" s="29">
        <f t="shared" si="1772"/>
        <v>1552.5086305863842</v>
      </c>
      <c r="AB2399" s="30">
        <f t="shared" si="1773"/>
        <v>4.1686305863843245</v>
      </c>
      <c r="AC2399" s="31">
        <f t="shared" si="1781"/>
        <v>1</v>
      </c>
      <c r="AD2399" s="32">
        <f t="shared" si="1803"/>
        <v>1</v>
      </c>
      <c r="AE2399" s="33">
        <f t="shared" si="1804"/>
        <v>0</v>
      </c>
      <c r="AF2399" s="33">
        <f t="shared" si="1805"/>
        <v>0</v>
      </c>
      <c r="AG2399" s="33">
        <f t="shared" si="1806"/>
        <v>0</v>
      </c>
      <c r="AH2399" s="38">
        <f t="shared" si="1807"/>
        <v>1</v>
      </c>
      <c r="AI2399" s="33">
        <f t="shared" si="1808"/>
        <v>1</v>
      </c>
      <c r="AJ2399" s="39">
        <f t="shared" si="1809"/>
        <v>1</v>
      </c>
      <c r="AK2399" s="43">
        <f t="shared" si="1810"/>
        <v>0</v>
      </c>
      <c r="AL2399" s="4">
        <f t="shared" si="1782"/>
        <v>5.1500000000000909</v>
      </c>
      <c r="AM2399" s="4">
        <f t="shared" si="1783"/>
        <v>4.7413694136157574</v>
      </c>
      <c r="AN2399" s="4">
        <f t="shared" si="1784"/>
        <v>4.7413694136157574</v>
      </c>
      <c r="AO2399" s="4">
        <f t="shared" si="1785"/>
        <v>-13.529999999999973</v>
      </c>
      <c r="AP2399" s="4">
        <f t="shared" si="1786"/>
        <v>13.938630586384306</v>
      </c>
      <c r="AQ2399" s="4">
        <f t="shared" si="1787"/>
        <v>13.529999999999973</v>
      </c>
      <c r="AR2399" s="4">
        <f t="shared" si="1774"/>
        <v>3.7599999999999909</v>
      </c>
      <c r="AS2399">
        <f t="shared" si="1788"/>
        <v>13.529999999999973</v>
      </c>
      <c r="AT2399" s="6">
        <f t="shared" si="1789"/>
        <v>1</v>
      </c>
      <c r="AU2399" s="4">
        <f t="shared" si="1790"/>
        <v>-4.8576333249321362</v>
      </c>
      <c r="AV2399" s="4">
        <f t="shared" si="1791"/>
        <v>4.7081801942215931</v>
      </c>
      <c r="AW2399">
        <f t="shared" si="1792"/>
        <v>0</v>
      </c>
      <c r="AX2399">
        <f t="shared" si="1793"/>
        <v>1</v>
      </c>
      <c r="AY2399">
        <f t="shared" si="1794"/>
        <v>0</v>
      </c>
      <c r="AZ2399" s="4">
        <f t="shared" si="1775"/>
        <v>-3.9100000000000006</v>
      </c>
      <c r="BA2399" s="4">
        <f t="shared" si="1795"/>
        <v>65.989999999999966</v>
      </c>
      <c r="BB2399" s="4">
        <f t="shared" si="1776"/>
        <v>66.584999999999965</v>
      </c>
      <c r="BC2399" s="4">
        <f t="shared" si="1777"/>
        <v>55.651999999999951</v>
      </c>
      <c r="BM2399">
        <f t="shared" si="1796"/>
        <v>1</v>
      </c>
    </row>
    <row r="2400" spans="1:65" x14ac:dyDescent="0.25">
      <c r="A2400">
        <v>115</v>
      </c>
      <c r="B2400" s="1">
        <v>41351</v>
      </c>
      <c r="C2400" s="2">
        <v>1560.7</v>
      </c>
      <c r="D2400" s="2">
        <v>1560.7</v>
      </c>
      <c r="E2400" s="2">
        <v>1545.13</v>
      </c>
      <c r="F2400" s="2">
        <v>1552.1</v>
      </c>
      <c r="G2400" s="2">
        <v>3164560000</v>
      </c>
      <c r="H2400" s="2">
        <f t="shared" si="1797"/>
        <v>11.395062722268998</v>
      </c>
      <c r="I2400" s="2">
        <f t="shared" si="1798"/>
        <v>1530.1675</v>
      </c>
      <c r="J2400" s="2">
        <f t="shared" si="1799"/>
        <v>9.3412463949157267</v>
      </c>
      <c r="K2400" s="2">
        <f t="shared" si="1800"/>
        <v>0</v>
      </c>
      <c r="L2400" s="18">
        <v>0.1133</v>
      </c>
      <c r="M2400" s="19">
        <v>7.5411884131024669</v>
      </c>
      <c r="N2400" s="4">
        <f t="shared" si="1764"/>
        <v>15.569999999999936</v>
      </c>
      <c r="O2400" s="4">
        <f t="shared" si="1801"/>
        <v>9.7099999999999902</v>
      </c>
      <c r="P2400" s="4">
        <f t="shared" si="1765"/>
        <v>3.2871804511278175</v>
      </c>
      <c r="Q2400" s="4">
        <f t="shared" si="1778"/>
        <v>1.4439075324524122</v>
      </c>
      <c r="R2400" s="18">
        <f t="shared" si="1766"/>
        <v>1563.8377894736843</v>
      </c>
      <c r="S2400" s="2">
        <f t="shared" si="1767"/>
        <v>11.737789473684415</v>
      </c>
      <c r="T2400" s="22">
        <f t="shared" si="1802"/>
        <v>0</v>
      </c>
      <c r="U2400" s="29">
        <f t="shared" si="1768"/>
        <v>1561.2253890057636</v>
      </c>
      <c r="V2400" s="30">
        <f t="shared" si="1769"/>
        <v>9.1253890057637363</v>
      </c>
      <c r="W2400" s="31">
        <f t="shared" si="1779"/>
        <v>0</v>
      </c>
      <c r="X2400" s="35">
        <f t="shared" si="1770"/>
        <v>1563.4318666666668</v>
      </c>
      <c r="Y2400" s="30">
        <f t="shared" si="1771"/>
        <v>11.331866666666883</v>
      </c>
      <c r="Z2400" s="31">
        <f t="shared" si="1780"/>
        <v>0</v>
      </c>
      <c r="AA2400" s="29">
        <f t="shared" si="1772"/>
        <v>1561.5342958782901</v>
      </c>
      <c r="AB2400" s="30">
        <f t="shared" si="1773"/>
        <v>9.434295878290186</v>
      </c>
      <c r="AC2400" s="31">
        <f t="shared" si="1781"/>
        <v>0</v>
      </c>
      <c r="AD2400" s="32">
        <f t="shared" si="1803"/>
        <v>-1</v>
      </c>
      <c r="AE2400" s="33">
        <f t="shared" si="1804"/>
        <v>-1</v>
      </c>
      <c r="AF2400" s="33">
        <f t="shared" si="1805"/>
        <v>-1</v>
      </c>
      <c r="AG2400" s="33">
        <f t="shared" si="1806"/>
        <v>0</v>
      </c>
      <c r="AH2400" s="38">
        <f t="shared" si="1807"/>
        <v>-1</v>
      </c>
      <c r="AI2400" s="33">
        <f t="shared" si="1808"/>
        <v>-1</v>
      </c>
      <c r="AJ2400" s="39">
        <f t="shared" si="1809"/>
        <v>-1</v>
      </c>
      <c r="AK2400" s="43">
        <f t="shared" si="1810"/>
        <v>-1</v>
      </c>
      <c r="AL2400" s="4">
        <f t="shared" si="1782"/>
        <v>0</v>
      </c>
      <c r="AM2400" s="4">
        <f t="shared" si="1783"/>
        <v>-0.83429587829004959</v>
      </c>
      <c r="AN2400" s="4">
        <f t="shared" si="1784"/>
        <v>0.83429587829004959</v>
      </c>
      <c r="AO2400" s="4">
        <f t="shared" si="1785"/>
        <v>-15.569999999999936</v>
      </c>
      <c r="AP2400" s="4">
        <f t="shared" si="1786"/>
        <v>16.404295878289986</v>
      </c>
      <c r="AQ2400" s="4">
        <f t="shared" si="1787"/>
        <v>15.569999999999936</v>
      </c>
      <c r="AR2400" s="4">
        <f t="shared" si="1774"/>
        <v>8.6000000000001364</v>
      </c>
      <c r="AS2400">
        <f t="shared" si="1788"/>
        <v>15.569999999999936</v>
      </c>
      <c r="AT2400" s="6">
        <f t="shared" si="1789"/>
        <v>1</v>
      </c>
      <c r="AU2400" s="4">
        <f t="shared" si="1790"/>
        <v>-9.1299319153405669</v>
      </c>
      <c r="AV2400" s="4">
        <f t="shared" si="1791"/>
        <v>-0.75881158689766948</v>
      </c>
      <c r="AW2400">
        <f t="shared" si="1792"/>
        <v>1</v>
      </c>
      <c r="AX2400">
        <f t="shared" si="1793"/>
        <v>0</v>
      </c>
      <c r="AY2400">
        <f t="shared" si="1794"/>
        <v>0</v>
      </c>
      <c r="AZ2400" s="4">
        <f t="shared" si="1775"/>
        <v>-3.9100000000000006</v>
      </c>
      <c r="BA2400" s="4">
        <f t="shared" si="1795"/>
        <v>69.899999999999963</v>
      </c>
      <c r="BB2400" s="4">
        <f t="shared" si="1776"/>
        <v>69.191666666666634</v>
      </c>
      <c r="BC2400" s="4">
        <f t="shared" si="1777"/>
        <v>59.092000000000006</v>
      </c>
      <c r="BM2400">
        <f t="shared" si="1796"/>
        <v>1</v>
      </c>
    </row>
    <row r="2401" spans="1:65" x14ac:dyDescent="0.25">
      <c r="A2401">
        <v>114</v>
      </c>
      <c r="B2401" s="1">
        <v>41348</v>
      </c>
      <c r="C2401" s="2">
        <v>1563.21</v>
      </c>
      <c r="D2401" s="2">
        <v>1563.62</v>
      </c>
      <c r="E2401" s="2">
        <v>1555.74</v>
      </c>
      <c r="F2401" s="2">
        <v>1560.7</v>
      </c>
      <c r="G2401" s="2">
        <v>5175850000</v>
      </c>
      <c r="H2401" s="2">
        <f t="shared" si="1797"/>
        <v>14.107394002988485</v>
      </c>
      <c r="I2401" s="2">
        <f t="shared" si="1798"/>
        <v>1528.2015000000001</v>
      </c>
      <c r="J2401" s="2">
        <f t="shared" si="1799"/>
        <v>13.096496628769401</v>
      </c>
      <c r="K2401" s="2">
        <f t="shared" si="1800"/>
        <v>-1.999999999998181E-2</v>
      </c>
      <c r="L2401" s="18">
        <v>8.4000000000000005E-2</v>
      </c>
      <c r="M2401" s="19">
        <v>5.600059204051627</v>
      </c>
      <c r="N2401" s="4">
        <f t="shared" si="1764"/>
        <v>7.8799999999998818</v>
      </c>
      <c r="O2401" s="4">
        <f t="shared" si="1801"/>
        <v>9.4509999999999987</v>
      </c>
      <c r="P2401" s="4">
        <f t="shared" si="1765"/>
        <v>3.137789473684212</v>
      </c>
      <c r="Q2401" s="4">
        <f t="shared" si="1778"/>
        <v>1.3471512968299704</v>
      </c>
      <c r="R2401" s="18">
        <f t="shared" si="1766"/>
        <v>1566.0113082706766</v>
      </c>
      <c r="S2401" s="2">
        <f t="shared" si="1767"/>
        <v>5.3113082706765908</v>
      </c>
      <c r="T2401" s="22">
        <f t="shared" si="1802"/>
        <v>0</v>
      </c>
      <c r="U2401" s="29">
        <f t="shared" si="1768"/>
        <v>1563.6898538374846</v>
      </c>
      <c r="V2401" s="30">
        <f t="shared" si="1769"/>
        <v>2.9898538374845884</v>
      </c>
      <c r="W2401" s="31">
        <f t="shared" si="1779"/>
        <v>1</v>
      </c>
      <c r="X2401" s="35">
        <f t="shared" si="1770"/>
        <v>1563.6038666666668</v>
      </c>
      <c r="Y2401" s="30">
        <f t="shared" si="1771"/>
        <v>2.9038666666667723</v>
      </c>
      <c r="Z2401" s="31">
        <f t="shared" si="1780"/>
        <v>1</v>
      </c>
      <c r="AA2401" s="29">
        <f t="shared" si="1772"/>
        <v>1563.6778156335702</v>
      </c>
      <c r="AB2401" s="30">
        <f t="shared" si="1773"/>
        <v>2.9778156335701169</v>
      </c>
      <c r="AC2401" s="31">
        <f t="shared" si="1781"/>
        <v>1</v>
      </c>
      <c r="AD2401" s="32">
        <f t="shared" si="1803"/>
        <v>1</v>
      </c>
      <c r="AE2401" s="33">
        <f t="shared" si="1804"/>
        <v>0</v>
      </c>
      <c r="AF2401" s="33">
        <f t="shared" si="1805"/>
        <v>1</v>
      </c>
      <c r="AG2401" s="33">
        <f t="shared" si="1806"/>
        <v>0</v>
      </c>
      <c r="AH2401" s="38">
        <f t="shared" si="1807"/>
        <v>1</v>
      </c>
      <c r="AI2401" s="33">
        <f t="shared" si="1808"/>
        <v>1</v>
      </c>
      <c r="AJ2401" s="39">
        <f t="shared" si="1809"/>
        <v>1</v>
      </c>
      <c r="AK2401" s="43">
        <f t="shared" si="1810"/>
        <v>1</v>
      </c>
      <c r="AL2401" s="4">
        <f t="shared" si="1782"/>
        <v>0.40999999999985448</v>
      </c>
      <c r="AM2401" s="4">
        <f t="shared" si="1783"/>
        <v>-5.781563357027153E-2</v>
      </c>
      <c r="AN2401" s="4">
        <f t="shared" si="1784"/>
        <v>5.781563357027153E-2</v>
      </c>
      <c r="AO2401" s="4">
        <f t="shared" si="1785"/>
        <v>-7.4700000000000273</v>
      </c>
      <c r="AP2401" s="4">
        <f t="shared" si="1786"/>
        <v>7.9378156335701533</v>
      </c>
      <c r="AQ2401" s="4">
        <f t="shared" si="1787"/>
        <v>7.4700000000000273</v>
      </c>
      <c r="AR2401" s="4">
        <f t="shared" si="1774"/>
        <v>2.5099999999999909</v>
      </c>
      <c r="AS2401">
        <f t="shared" si="1788"/>
        <v>7.4700000000000273</v>
      </c>
      <c r="AT2401" s="6">
        <f t="shared" si="1789"/>
        <v>1</v>
      </c>
      <c r="AU2401" s="4">
        <f t="shared" si="1790"/>
        <v>-1.4393921442408546</v>
      </c>
      <c r="AV2401" s="4">
        <f t="shared" si="1791"/>
        <v>3.390059204051636</v>
      </c>
      <c r="AW2401">
        <f t="shared" si="1792"/>
        <v>0</v>
      </c>
      <c r="AX2401">
        <f t="shared" si="1793"/>
        <v>1</v>
      </c>
      <c r="AY2401">
        <f t="shared" si="1794"/>
        <v>0</v>
      </c>
      <c r="AZ2401" s="4">
        <f t="shared" si="1775"/>
        <v>-3.9100000000000006</v>
      </c>
      <c r="BA2401" s="4">
        <f t="shared" si="1795"/>
        <v>73.80999999999996</v>
      </c>
      <c r="BB2401" s="4">
        <f t="shared" si="1776"/>
        <v>73.101666666666631</v>
      </c>
      <c r="BC2401" s="4">
        <f t="shared" si="1777"/>
        <v>60.096000000000004</v>
      </c>
      <c r="BM2401">
        <f t="shared" si="1796"/>
        <v>1</v>
      </c>
    </row>
    <row r="2402" spans="1:65" x14ac:dyDescent="0.25">
      <c r="A2402">
        <v>113</v>
      </c>
      <c r="B2402" s="1">
        <v>41347</v>
      </c>
      <c r="C2402" s="2">
        <v>1554.52</v>
      </c>
      <c r="D2402" s="2">
        <v>1563.32</v>
      </c>
      <c r="E2402" s="2">
        <v>1554.52</v>
      </c>
      <c r="F2402" s="2">
        <v>1563.23</v>
      </c>
      <c r="G2402" s="2">
        <v>3459260000</v>
      </c>
      <c r="H2402" s="2">
        <f t="shared" si="1797"/>
        <v>15.308970645416426</v>
      </c>
      <c r="I2402" s="2">
        <f t="shared" si="1798"/>
        <v>1526.0575000000001</v>
      </c>
      <c r="J2402" s="2">
        <f t="shared" si="1799"/>
        <v>16.318646293185754</v>
      </c>
      <c r="K2402" s="2">
        <f t="shared" si="1800"/>
        <v>0</v>
      </c>
      <c r="L2402" s="18">
        <v>7.9100000000000004E-2</v>
      </c>
      <c r="M2402" s="19">
        <v>5.244006831094933</v>
      </c>
      <c r="N2402" s="4">
        <f t="shared" si="1764"/>
        <v>8.7999999999999545</v>
      </c>
      <c r="O2402" s="4">
        <f t="shared" si="1801"/>
        <v>10.51400000000001</v>
      </c>
      <c r="P2402" s="4">
        <f t="shared" si="1765"/>
        <v>2.7813082706766914</v>
      </c>
      <c r="Q2402" s="4">
        <f t="shared" si="1778"/>
        <v>1.2303944550884698</v>
      </c>
      <c r="R2402" s="18">
        <f t="shared" si="1766"/>
        <v>1556.8607518796991</v>
      </c>
      <c r="S2402" s="2">
        <f t="shared" si="1767"/>
        <v>6.3692481203008811</v>
      </c>
      <c r="T2402" s="22">
        <f t="shared" si="1802"/>
        <v>1</v>
      </c>
      <c r="U2402" s="29">
        <f t="shared" si="1768"/>
        <v>1554.9351637915181</v>
      </c>
      <c r="V2402" s="30">
        <f t="shared" si="1769"/>
        <v>8.2948362084819109</v>
      </c>
      <c r="W2402" s="31">
        <f t="shared" si="1779"/>
        <v>0</v>
      </c>
      <c r="X2402" s="35">
        <f t="shared" si="1770"/>
        <v>1553.3186666666668</v>
      </c>
      <c r="Y2402" s="30">
        <f t="shared" si="1771"/>
        <v>9.9113333333332321</v>
      </c>
      <c r="Z2402" s="31">
        <f t="shared" si="1780"/>
        <v>0</v>
      </c>
      <c r="AA2402" s="29">
        <f t="shared" si="1772"/>
        <v>1554.7088541940388</v>
      </c>
      <c r="AB2402" s="30">
        <f t="shared" si="1773"/>
        <v>8.5211458059611687</v>
      </c>
      <c r="AC2402" s="31">
        <f t="shared" si="1781"/>
        <v>0</v>
      </c>
      <c r="AD2402" s="32">
        <f t="shared" si="1803"/>
        <v>-1</v>
      </c>
      <c r="AE2402" s="33">
        <f t="shared" si="1804"/>
        <v>-1</v>
      </c>
      <c r="AF2402" s="33">
        <f t="shared" si="1805"/>
        <v>-1</v>
      </c>
      <c r="AG2402" s="33">
        <f t="shared" si="1806"/>
        <v>-1</v>
      </c>
      <c r="AH2402" s="38">
        <f t="shared" si="1807"/>
        <v>-1</v>
      </c>
      <c r="AI2402" s="33">
        <f t="shared" si="1808"/>
        <v>-1</v>
      </c>
      <c r="AJ2402" s="39">
        <f t="shared" si="1809"/>
        <v>-1</v>
      </c>
      <c r="AK2402" s="43">
        <f t="shared" si="1810"/>
        <v>-1</v>
      </c>
      <c r="AL2402" s="4">
        <f t="shared" si="1782"/>
        <v>8.7999999999999545</v>
      </c>
      <c r="AM2402" s="4">
        <f t="shared" si="1783"/>
        <v>8.6111458059610868</v>
      </c>
      <c r="AN2402" s="4">
        <f t="shared" si="1784"/>
        <v>8.6111458059610868</v>
      </c>
      <c r="AO2402" s="4">
        <f t="shared" si="1785"/>
        <v>0</v>
      </c>
      <c r="AP2402" s="4">
        <f t="shared" si="1786"/>
        <v>0.18885419403886772</v>
      </c>
      <c r="AQ2402" s="4">
        <f t="shared" si="1787"/>
        <v>0</v>
      </c>
      <c r="AR2402" s="4">
        <f t="shared" si="1774"/>
        <v>8.7100000000000364</v>
      </c>
      <c r="AS2402">
        <f t="shared" si="1788"/>
        <v>8.6111458059610868</v>
      </c>
      <c r="AT2402" s="6">
        <f t="shared" si="1789"/>
        <v>1</v>
      </c>
      <c r="AU2402" s="4">
        <f t="shared" si="1790"/>
        <v>-1.1646292312511566</v>
      </c>
      <c r="AV2402" s="4">
        <f t="shared" si="1791"/>
        <v>-3.1659931689051035</v>
      </c>
      <c r="AW2402">
        <f t="shared" si="1792"/>
        <v>1</v>
      </c>
      <c r="AX2402">
        <f t="shared" si="1793"/>
        <v>0</v>
      </c>
      <c r="AY2402">
        <f t="shared" si="1794"/>
        <v>0</v>
      </c>
      <c r="AZ2402" s="4">
        <f t="shared" si="1775"/>
        <v>-3.9100000000000006</v>
      </c>
      <c r="BA2402" s="4">
        <f t="shared" si="1795"/>
        <v>77.719999999999956</v>
      </c>
      <c r="BB2402" s="4">
        <f t="shared" si="1776"/>
        <v>77.011666666666628</v>
      </c>
      <c r="BC2402" s="4">
        <f t="shared" si="1777"/>
        <v>56.619999999999983</v>
      </c>
      <c r="BM2402">
        <f t="shared" si="1796"/>
        <v>1</v>
      </c>
    </row>
    <row r="2403" spans="1:65" x14ac:dyDescent="0.25">
      <c r="A2403">
        <v>112</v>
      </c>
      <c r="B2403" s="1">
        <v>41346</v>
      </c>
      <c r="C2403" s="2">
        <v>1552.48</v>
      </c>
      <c r="D2403" s="2">
        <v>1556.39</v>
      </c>
      <c r="E2403" s="2">
        <v>1548.25</v>
      </c>
      <c r="F2403" s="2">
        <v>1554.52</v>
      </c>
      <c r="G2403" s="2">
        <v>3073830000</v>
      </c>
      <c r="H2403" s="2">
        <f t="shared" si="1797"/>
        <v>16.023436342502258</v>
      </c>
      <c r="I2403" s="2">
        <f t="shared" si="1798"/>
        <v>1524.3029999999999</v>
      </c>
      <c r="J2403" s="2">
        <f t="shared" si="1799"/>
        <v>16.321699795380574</v>
      </c>
      <c r="K2403" s="2">
        <f t="shared" si="1800"/>
        <v>0</v>
      </c>
      <c r="L2403" s="18">
        <v>9.7799999999999998E-2</v>
      </c>
      <c r="M2403" s="19">
        <v>6.4752318040955918</v>
      </c>
      <c r="N2403" s="4">
        <f t="shared" si="1764"/>
        <v>8.1400000000001</v>
      </c>
      <c r="O2403" s="4">
        <f t="shared" si="1801"/>
        <v>10.722000000000003</v>
      </c>
      <c r="P2403" s="4">
        <f t="shared" si="1765"/>
        <v>2.3407518796992486</v>
      </c>
      <c r="Q2403" s="4">
        <f t="shared" si="1778"/>
        <v>1.0645225423539901</v>
      </c>
      <c r="R2403" s="18">
        <f t="shared" si="1766"/>
        <v>1554.4660676691728</v>
      </c>
      <c r="S2403" s="2">
        <f t="shared" si="1767"/>
        <v>5.3932330827137775E-2</v>
      </c>
      <c r="T2403" s="22">
        <f t="shared" si="1802"/>
        <v>1</v>
      </c>
      <c r="U2403" s="29">
        <f t="shared" si="1768"/>
        <v>1552.846813267666</v>
      </c>
      <c r="V2403" s="30">
        <f t="shared" si="1769"/>
        <v>1.6731867323339884</v>
      </c>
      <c r="W2403" s="31">
        <f t="shared" si="1779"/>
        <v>1</v>
      </c>
      <c r="X2403" s="35">
        <f t="shared" si="1770"/>
        <v>1554.1345333333334</v>
      </c>
      <c r="Y2403" s="30">
        <f t="shared" si="1771"/>
        <v>0.38546666666661622</v>
      </c>
      <c r="Z2403" s="31">
        <f t="shared" si="1780"/>
        <v>1</v>
      </c>
      <c r="AA2403" s="29">
        <f t="shared" si="1772"/>
        <v>1553.0270940768596</v>
      </c>
      <c r="AB2403" s="30">
        <f t="shared" si="1773"/>
        <v>1.4929059231403699</v>
      </c>
      <c r="AC2403" s="31">
        <f t="shared" si="1781"/>
        <v>1</v>
      </c>
      <c r="AD2403" s="32">
        <f t="shared" si="1803"/>
        <v>1</v>
      </c>
      <c r="AE2403" s="33">
        <f t="shared" si="1804"/>
        <v>1</v>
      </c>
      <c r="AF2403" s="33">
        <f t="shared" si="1805"/>
        <v>1</v>
      </c>
      <c r="AG2403" s="33">
        <f t="shared" si="1806"/>
        <v>0</v>
      </c>
      <c r="AH2403" s="38">
        <f t="shared" si="1807"/>
        <v>1</v>
      </c>
      <c r="AI2403" s="33">
        <f t="shared" si="1808"/>
        <v>1</v>
      </c>
      <c r="AJ2403" s="39">
        <f t="shared" si="1809"/>
        <v>1</v>
      </c>
      <c r="AK2403" s="43">
        <f t="shared" si="1810"/>
        <v>1</v>
      </c>
      <c r="AL2403" s="4">
        <f t="shared" si="1782"/>
        <v>3.9100000000000819</v>
      </c>
      <c r="AM2403" s="4">
        <f t="shared" si="1783"/>
        <v>3.3629059231404881</v>
      </c>
      <c r="AN2403" s="4">
        <f t="shared" si="1784"/>
        <v>3.3629059231404881</v>
      </c>
      <c r="AO2403" s="4">
        <f t="shared" si="1785"/>
        <v>-4.2300000000000182</v>
      </c>
      <c r="AP2403" s="4">
        <f t="shared" si="1786"/>
        <v>4.777094076859612</v>
      </c>
      <c r="AQ2403" s="4">
        <f t="shared" si="1787"/>
        <v>4.2300000000000182</v>
      </c>
      <c r="AR2403" s="4">
        <f t="shared" si="1774"/>
        <v>2.0399999999999636</v>
      </c>
      <c r="AS2403">
        <f t="shared" si="1788"/>
        <v>4.2300000000000182</v>
      </c>
      <c r="AT2403" s="6">
        <f t="shared" si="1789"/>
        <v>0</v>
      </c>
      <c r="AU2403" s="4">
        <f t="shared" si="1790"/>
        <v>2.944425624101612</v>
      </c>
      <c r="AV2403" s="4">
        <f t="shared" si="1791"/>
        <v>4.735231804095628</v>
      </c>
      <c r="AW2403">
        <f t="shared" si="1792"/>
        <v>0</v>
      </c>
      <c r="AX2403">
        <f t="shared" si="1793"/>
        <v>0</v>
      </c>
      <c r="AY2403">
        <f t="shared" si="1794"/>
        <v>0</v>
      </c>
      <c r="AZ2403" s="4">
        <f t="shared" si="1775"/>
        <v>6.94</v>
      </c>
      <c r="BA2403" s="4">
        <f t="shared" si="1795"/>
        <v>81.629999999999953</v>
      </c>
      <c r="BB2403" s="4">
        <f t="shared" si="1776"/>
        <v>80.921666666666624</v>
      </c>
      <c r="BC2403" s="4">
        <f t="shared" si="1777"/>
        <v>55.803999999999995</v>
      </c>
      <c r="BM2403">
        <f t="shared" si="1796"/>
        <v>1</v>
      </c>
    </row>
    <row r="2404" spans="1:65" x14ac:dyDescent="0.25">
      <c r="A2404">
        <v>111</v>
      </c>
      <c r="B2404" s="1">
        <v>41345</v>
      </c>
      <c r="C2404" s="2">
        <v>1556.22</v>
      </c>
      <c r="D2404" s="2">
        <v>1556.77</v>
      </c>
      <c r="E2404" s="2">
        <v>1548.24</v>
      </c>
      <c r="F2404" s="2">
        <v>1552.48</v>
      </c>
      <c r="G2404" s="2">
        <v>3274910000</v>
      </c>
      <c r="H2404" s="2">
        <f t="shared" si="1797"/>
        <v>19.003061420027379</v>
      </c>
      <c r="I2404" s="2">
        <f t="shared" si="1798"/>
        <v>1522.5295000000001</v>
      </c>
      <c r="J2404" s="2">
        <f t="shared" si="1799"/>
        <v>18.177868672473231</v>
      </c>
      <c r="K2404" s="2">
        <f t="shared" si="1800"/>
        <v>0</v>
      </c>
      <c r="L2404" s="18">
        <v>9.4E-2</v>
      </c>
      <c r="M2404" s="19">
        <v>6.2386309774796791</v>
      </c>
      <c r="N2404" s="4">
        <f t="shared" si="1764"/>
        <v>8.5299999999999727</v>
      </c>
      <c r="O2404" s="4">
        <f t="shared" si="1801"/>
        <v>12.427999999999974</v>
      </c>
      <c r="P2404" s="4">
        <f t="shared" si="1765"/>
        <v>1.9860676691729324</v>
      </c>
      <c r="Q2404" s="4">
        <f t="shared" si="1778"/>
        <v>0.94054684016941614</v>
      </c>
      <c r="R2404" s="18">
        <f t="shared" si="1766"/>
        <v>1557.8653984962407</v>
      </c>
      <c r="S2404" s="2">
        <f t="shared" si="1767"/>
        <v>5.3853984962406685</v>
      </c>
      <c r="T2404" s="22">
        <f t="shared" si="1802"/>
        <v>1</v>
      </c>
      <c r="U2404" s="29">
        <f t="shared" si="1768"/>
        <v>1556.572258940043</v>
      </c>
      <c r="V2404" s="30">
        <f t="shared" si="1769"/>
        <v>4.0922589400429388</v>
      </c>
      <c r="W2404" s="31">
        <f t="shared" si="1779"/>
        <v>1</v>
      </c>
      <c r="X2404" s="35">
        <f t="shared" si="1770"/>
        <v>1558.1977333333334</v>
      </c>
      <c r="Y2404" s="30">
        <f t="shared" si="1771"/>
        <v>5.7177333333333991</v>
      </c>
      <c r="Z2404" s="31">
        <f t="shared" si="1780"/>
        <v>0</v>
      </c>
      <c r="AA2404" s="29">
        <f t="shared" si="1772"/>
        <v>1556.7998253551036</v>
      </c>
      <c r="AB2404" s="30">
        <f t="shared" si="1773"/>
        <v>4.3198253551036032</v>
      </c>
      <c r="AC2404" s="31">
        <f t="shared" si="1781"/>
        <v>1</v>
      </c>
      <c r="AD2404" s="32">
        <f t="shared" si="1803"/>
        <v>1</v>
      </c>
      <c r="AE2404" s="33">
        <f t="shared" si="1804"/>
        <v>1</v>
      </c>
      <c r="AF2404" s="33">
        <f t="shared" si="1805"/>
        <v>1</v>
      </c>
      <c r="AG2404" s="33">
        <f t="shared" si="1806"/>
        <v>0</v>
      </c>
      <c r="AH2404" s="38">
        <f t="shared" si="1807"/>
        <v>1</v>
      </c>
      <c r="AI2404" s="33">
        <f t="shared" si="1808"/>
        <v>1</v>
      </c>
      <c r="AJ2404" s="39">
        <f t="shared" si="1809"/>
        <v>1</v>
      </c>
      <c r="AK2404" s="43">
        <f t="shared" si="1810"/>
        <v>1</v>
      </c>
      <c r="AL2404" s="4">
        <f t="shared" si="1782"/>
        <v>0.54999999999995453</v>
      </c>
      <c r="AM2404" s="4">
        <f t="shared" si="1783"/>
        <v>-2.9825355103639595E-2</v>
      </c>
      <c r="AN2404" s="4">
        <f t="shared" si="1784"/>
        <v>2.9825355103639595E-2</v>
      </c>
      <c r="AO2404" s="4">
        <f t="shared" si="1785"/>
        <v>-7.9800000000000182</v>
      </c>
      <c r="AP2404" s="4">
        <f t="shared" si="1786"/>
        <v>8.5598253551036123</v>
      </c>
      <c r="AQ2404" s="4">
        <f t="shared" si="1787"/>
        <v>7.9800000000000182</v>
      </c>
      <c r="AR2404" s="4">
        <f t="shared" si="1774"/>
        <v>3.7400000000000091</v>
      </c>
      <c r="AS2404">
        <f t="shared" si="1788"/>
        <v>7.9800000000000182</v>
      </c>
      <c r="AT2404" s="6">
        <f t="shared" si="1789"/>
        <v>1</v>
      </c>
      <c r="AU2404" s="4">
        <f t="shared" si="1790"/>
        <v>-1.5819668780090304</v>
      </c>
      <c r="AV2404" s="4">
        <f t="shared" si="1791"/>
        <v>2.7986309774796698</v>
      </c>
      <c r="AW2404">
        <f t="shared" si="1792"/>
        <v>0</v>
      </c>
      <c r="AX2404">
        <f t="shared" si="1793"/>
        <v>1</v>
      </c>
      <c r="AY2404">
        <f t="shared" si="1794"/>
        <v>0</v>
      </c>
      <c r="AZ2404" s="4">
        <f t="shared" si="1775"/>
        <v>-3.9100000000000006</v>
      </c>
      <c r="BA2404" s="4">
        <f t="shared" si="1795"/>
        <v>74.689999999999955</v>
      </c>
      <c r="BB2404" s="4">
        <f t="shared" si="1776"/>
        <v>73.981666666666626</v>
      </c>
      <c r="BC2404" s="4">
        <f t="shared" si="1777"/>
        <v>57.3</v>
      </c>
      <c r="BM2404">
        <f t="shared" si="1796"/>
        <v>1</v>
      </c>
    </row>
    <row r="2405" spans="1:65" x14ac:dyDescent="0.25">
      <c r="A2405">
        <v>110</v>
      </c>
      <c r="B2405" s="1">
        <v>41344</v>
      </c>
      <c r="C2405" s="2">
        <v>1551.15</v>
      </c>
      <c r="D2405" s="2">
        <v>1556.27</v>
      </c>
      <c r="E2405" s="2">
        <v>1547.36</v>
      </c>
      <c r="F2405" s="2">
        <v>1556.22</v>
      </c>
      <c r="G2405" s="2">
        <v>3091080000</v>
      </c>
      <c r="H2405" s="2">
        <f t="shared" si="1797"/>
        <v>20.883080232571075</v>
      </c>
      <c r="I2405" s="2">
        <f t="shared" si="1798"/>
        <v>1520.615</v>
      </c>
      <c r="J2405" s="2">
        <f t="shared" si="1799"/>
        <v>20.741125045616357</v>
      </c>
      <c r="K2405" s="2">
        <f t="shared" si="1800"/>
        <v>-2.9999999999972715E-2</v>
      </c>
      <c r="L2405" s="18">
        <v>8.4100000000000008E-2</v>
      </c>
      <c r="M2405" s="19">
        <v>5.5635070626008591</v>
      </c>
      <c r="N2405" s="4">
        <f t="shared" si="1764"/>
        <v>8.9100000000000819</v>
      </c>
      <c r="O2405" s="4">
        <f t="shared" si="1801"/>
        <v>12.972999999999979</v>
      </c>
      <c r="P2405" s="4">
        <f t="shared" si="1765"/>
        <v>1.6453984962406023</v>
      </c>
      <c r="Q2405" s="4">
        <f t="shared" si="1778"/>
        <v>0.90322805139186368</v>
      </c>
      <c r="R2405" s="18">
        <f t="shared" si="1766"/>
        <v>1552.359195488722</v>
      </c>
      <c r="S2405" s="2">
        <f t="shared" si="1767"/>
        <v>3.8608045112780474</v>
      </c>
      <c r="T2405" s="22">
        <f t="shared" si="1802"/>
        <v>1</v>
      </c>
      <c r="U2405" s="29">
        <f t="shared" si="1768"/>
        <v>1551.4203449561405</v>
      </c>
      <c r="V2405" s="30">
        <f t="shared" si="1769"/>
        <v>4.7996550438595023</v>
      </c>
      <c r="W2405" s="31">
        <f t="shared" si="1779"/>
        <v>1</v>
      </c>
      <c r="X2405" s="35">
        <f t="shared" si="1770"/>
        <v>1551.8249333333333</v>
      </c>
      <c r="Y2405" s="30">
        <f t="shared" si="1771"/>
        <v>4.3950666666667075</v>
      </c>
      <c r="Z2405" s="31">
        <f t="shared" si="1780"/>
        <v>1</v>
      </c>
      <c r="AA2405" s="29">
        <f t="shared" si="1772"/>
        <v>1551.4769873289474</v>
      </c>
      <c r="AB2405" s="30">
        <f t="shared" si="1773"/>
        <v>4.743012671052611</v>
      </c>
      <c r="AC2405" s="31">
        <f t="shared" si="1781"/>
        <v>1</v>
      </c>
      <c r="AD2405" s="32">
        <f t="shared" si="1803"/>
        <v>1</v>
      </c>
      <c r="AE2405" s="33">
        <f t="shared" si="1804"/>
        <v>0</v>
      </c>
      <c r="AF2405" s="33">
        <f t="shared" si="1805"/>
        <v>0</v>
      </c>
      <c r="AG2405" s="33">
        <f t="shared" si="1806"/>
        <v>0</v>
      </c>
      <c r="AH2405" s="38">
        <f t="shared" si="1807"/>
        <v>1</v>
      </c>
      <c r="AI2405" s="33">
        <f t="shared" si="1808"/>
        <v>1</v>
      </c>
      <c r="AJ2405" s="39">
        <f t="shared" si="1809"/>
        <v>1</v>
      </c>
      <c r="AK2405" s="43">
        <f t="shared" si="1810"/>
        <v>1</v>
      </c>
      <c r="AL2405" s="4">
        <f t="shared" si="1782"/>
        <v>5.1199999999998909</v>
      </c>
      <c r="AM2405" s="4">
        <f t="shared" si="1783"/>
        <v>4.7930126710525656</v>
      </c>
      <c r="AN2405" s="4">
        <f t="shared" si="1784"/>
        <v>4.7930126710525656</v>
      </c>
      <c r="AO2405" s="4">
        <f t="shared" si="1785"/>
        <v>-3.790000000000191</v>
      </c>
      <c r="AP2405" s="4">
        <f t="shared" si="1786"/>
        <v>4.1169873289475163</v>
      </c>
      <c r="AQ2405" s="4">
        <f t="shared" si="1787"/>
        <v>3.790000000000191</v>
      </c>
      <c r="AR2405" s="4">
        <f t="shared" si="1774"/>
        <v>5.0699999999999363</v>
      </c>
      <c r="AS2405">
        <f t="shared" si="1788"/>
        <v>4.7930126710525656</v>
      </c>
      <c r="AT2405" s="6">
        <f t="shared" si="1789"/>
        <v>0</v>
      </c>
      <c r="AU2405" s="4">
        <f t="shared" si="1790"/>
        <v>1.3454798804709682</v>
      </c>
      <c r="AV2405" s="4">
        <f t="shared" si="1791"/>
        <v>0.79350706260092285</v>
      </c>
      <c r="AW2405">
        <f t="shared" si="1792"/>
        <v>0</v>
      </c>
      <c r="AX2405">
        <f t="shared" si="1793"/>
        <v>0</v>
      </c>
      <c r="AY2405">
        <f t="shared" si="1794"/>
        <v>0</v>
      </c>
      <c r="AZ2405" s="4">
        <f t="shared" si="1775"/>
        <v>6.94</v>
      </c>
      <c r="BA2405" s="4">
        <f t="shared" si="1795"/>
        <v>78.599999999999952</v>
      </c>
      <c r="BB2405" s="4">
        <f t="shared" si="1776"/>
        <v>77.891666666666623</v>
      </c>
      <c r="BC2405" s="4">
        <f t="shared" si="1777"/>
        <v>55.272000000000027</v>
      </c>
      <c r="BM2405">
        <f t="shared" si="1796"/>
        <v>1</v>
      </c>
    </row>
    <row r="2406" spans="1:65" x14ac:dyDescent="0.25">
      <c r="A2406">
        <v>109</v>
      </c>
      <c r="B2406" s="1">
        <v>41341</v>
      </c>
      <c r="C2406" s="2">
        <v>1544.26</v>
      </c>
      <c r="D2406" s="2">
        <v>1552.48</v>
      </c>
      <c r="E2406" s="2">
        <v>1542.94</v>
      </c>
      <c r="F2406" s="2">
        <v>1551.18</v>
      </c>
      <c r="G2406" s="2">
        <v>3652260000</v>
      </c>
      <c r="H2406" s="2">
        <f t="shared" si="1797"/>
        <v>18.559609101487037</v>
      </c>
      <c r="I2406" s="2">
        <f t="shared" si="1798"/>
        <v>1518.5269999999998</v>
      </c>
      <c r="J2406" s="2">
        <f t="shared" si="1799"/>
        <v>20.51578321170005</v>
      </c>
      <c r="K2406" s="2">
        <f t="shared" si="1800"/>
        <v>0</v>
      </c>
      <c r="L2406" s="18">
        <v>8.1050000000000011E-2</v>
      </c>
      <c r="M2406" s="19">
        <v>5.3378196100204649</v>
      </c>
      <c r="N2406" s="4">
        <f t="shared" si="1764"/>
        <v>9.5399999999999636</v>
      </c>
      <c r="O2406" s="4">
        <f t="shared" si="1801"/>
        <v>15.880999999999972</v>
      </c>
      <c r="P2406" s="4">
        <f t="shared" si="1765"/>
        <v>1.1791954887218044</v>
      </c>
      <c r="Q2406" s="4">
        <f t="shared" si="1778"/>
        <v>0.69319219523166886</v>
      </c>
      <c r="R2406" s="18">
        <f t="shared" si="1766"/>
        <v>1545.1169924812029</v>
      </c>
      <c r="S2406" s="2">
        <f t="shared" si="1767"/>
        <v>6.0630075187971215</v>
      </c>
      <c r="T2406" s="22">
        <f t="shared" si="1802"/>
        <v>0</v>
      </c>
      <c r="U2406" s="29">
        <f t="shared" si="1768"/>
        <v>1544.4939242314722</v>
      </c>
      <c r="V2406" s="30">
        <f t="shared" si="1769"/>
        <v>6.6860757685278713</v>
      </c>
      <c r="W2406" s="31">
        <f t="shared" si="1779"/>
        <v>0</v>
      </c>
      <c r="X2406" s="35">
        <f t="shared" si="1770"/>
        <v>1544.6974666666667</v>
      </c>
      <c r="Y2406" s="30">
        <f t="shared" si="1771"/>
        <v>6.4825333333333219</v>
      </c>
      <c r="Z2406" s="31">
        <f t="shared" si="1780"/>
        <v>0</v>
      </c>
      <c r="AA2406" s="29">
        <f t="shared" si="1772"/>
        <v>1544.5224201723995</v>
      </c>
      <c r="AB2406" s="30">
        <f t="shared" si="1773"/>
        <v>6.6575798276005571</v>
      </c>
      <c r="AC2406" s="31">
        <f t="shared" si="1781"/>
        <v>0</v>
      </c>
      <c r="AD2406" s="32">
        <f t="shared" si="1803"/>
        <v>-1</v>
      </c>
      <c r="AE2406" s="33">
        <f t="shared" si="1804"/>
        <v>-1</v>
      </c>
      <c r="AF2406" s="33">
        <f t="shared" si="1805"/>
        <v>-1</v>
      </c>
      <c r="AG2406" s="33">
        <f t="shared" si="1806"/>
        <v>0</v>
      </c>
      <c r="AH2406" s="38">
        <f t="shared" si="1807"/>
        <v>-1</v>
      </c>
      <c r="AI2406" s="33">
        <f t="shared" si="1808"/>
        <v>-1</v>
      </c>
      <c r="AJ2406" s="39">
        <f t="shared" si="1809"/>
        <v>-1</v>
      </c>
      <c r="AK2406" s="43">
        <f t="shared" si="1810"/>
        <v>-1</v>
      </c>
      <c r="AL2406" s="4">
        <f t="shared" si="1782"/>
        <v>8.2200000000000273</v>
      </c>
      <c r="AM2406" s="4">
        <f t="shared" si="1783"/>
        <v>7.9575798276005116</v>
      </c>
      <c r="AN2406" s="4">
        <f t="shared" si="1784"/>
        <v>7.9575798276005116</v>
      </c>
      <c r="AO2406" s="4">
        <f t="shared" si="1785"/>
        <v>-1.3199999999999363</v>
      </c>
      <c r="AP2406" s="4">
        <f t="shared" si="1786"/>
        <v>1.582420172399452</v>
      </c>
      <c r="AQ2406" s="4">
        <f t="shared" si="1787"/>
        <v>1.3199999999999363</v>
      </c>
      <c r="AR2406" s="4">
        <f t="shared" si="1774"/>
        <v>6.9200000000000728</v>
      </c>
      <c r="AS2406">
        <f t="shared" si="1788"/>
        <v>7.9575798276005116</v>
      </c>
      <c r="AT2406" s="6">
        <f t="shared" si="1789"/>
        <v>1</v>
      </c>
      <c r="AU2406" s="4">
        <f t="shared" si="1790"/>
        <v>-1.304798888527209</v>
      </c>
      <c r="AV2406" s="4">
        <f t="shared" si="1791"/>
        <v>-1.2821803899796078</v>
      </c>
      <c r="AW2406">
        <f t="shared" si="1792"/>
        <v>1</v>
      </c>
      <c r="AX2406">
        <f t="shared" si="1793"/>
        <v>0</v>
      </c>
      <c r="AY2406">
        <f t="shared" si="1794"/>
        <v>0</v>
      </c>
      <c r="AZ2406" s="4">
        <f t="shared" si="1775"/>
        <v>-3.9100000000000006</v>
      </c>
      <c r="BA2406" s="4">
        <f t="shared" si="1795"/>
        <v>71.659999999999954</v>
      </c>
      <c r="BB2406" s="4">
        <f t="shared" si="1776"/>
        <v>70.951666666666625</v>
      </c>
      <c r="BC2406" s="4">
        <f t="shared" si="1777"/>
        <v>52.515999999999984</v>
      </c>
      <c r="BM2406">
        <f t="shared" si="1796"/>
        <v>1</v>
      </c>
    </row>
    <row r="2407" spans="1:65" x14ac:dyDescent="0.25">
      <c r="A2407">
        <v>108</v>
      </c>
      <c r="B2407" s="1">
        <v>41340</v>
      </c>
      <c r="C2407" s="2">
        <v>1541.46</v>
      </c>
      <c r="D2407" s="2">
        <v>1545.78</v>
      </c>
      <c r="E2407" s="2">
        <v>1541.46</v>
      </c>
      <c r="F2407" s="2">
        <v>1544.26</v>
      </c>
      <c r="G2407" s="2">
        <v>3634710000</v>
      </c>
      <c r="H2407" s="2">
        <f t="shared" si="1797"/>
        <v>17.144260490840018</v>
      </c>
      <c r="I2407" s="2">
        <f t="shared" si="1798"/>
        <v>1516.92</v>
      </c>
      <c r="J2407" s="2">
        <f t="shared" si="1799"/>
        <v>18.920699462702068</v>
      </c>
      <c r="K2407" s="2">
        <f t="shared" si="1800"/>
        <v>0</v>
      </c>
      <c r="L2407" s="18">
        <v>8.7999999999999995E-2</v>
      </c>
      <c r="M2407" s="19">
        <v>5.7850269035420023</v>
      </c>
      <c r="N2407" s="4">
        <f t="shared" si="1764"/>
        <v>4.3199999999999363</v>
      </c>
      <c r="O2407" s="4">
        <f t="shared" si="1801"/>
        <v>16.248999999999977</v>
      </c>
      <c r="P2407" s="4">
        <f t="shared" si="1765"/>
        <v>0.85699248120300564</v>
      </c>
      <c r="Q2407" s="4">
        <f t="shared" si="1778"/>
        <v>0.59980572172371804</v>
      </c>
      <c r="R2407" s="18">
        <f t="shared" si="1766"/>
        <v>1542.0022105263158</v>
      </c>
      <c r="S2407" s="2">
        <f t="shared" si="1767"/>
        <v>2.2577894736841699</v>
      </c>
      <c r="T2407" s="22">
        <f t="shared" si="1802"/>
        <v>1</v>
      </c>
      <c r="U2407" s="29">
        <f t="shared" si="1768"/>
        <v>1541.6555713050316</v>
      </c>
      <c r="V2407" s="30">
        <f t="shared" si="1769"/>
        <v>2.6044286949684192</v>
      </c>
      <c r="W2407" s="31">
        <f t="shared" si="1779"/>
        <v>1</v>
      </c>
      <c r="X2407" s="35">
        <f t="shared" si="1770"/>
        <v>1545.8897333333334</v>
      </c>
      <c r="Y2407" s="30">
        <f t="shared" si="1771"/>
        <v>1.6297333333334336</v>
      </c>
      <c r="Z2407" s="31">
        <f t="shared" si="1780"/>
        <v>1</v>
      </c>
      <c r="AA2407" s="29">
        <f t="shared" si="1772"/>
        <v>1542.248353988994</v>
      </c>
      <c r="AB2407" s="30">
        <f t="shared" si="1773"/>
        <v>2.0116460110059506</v>
      </c>
      <c r="AC2407" s="31">
        <f t="shared" si="1781"/>
        <v>1</v>
      </c>
      <c r="AD2407" s="32">
        <f t="shared" si="1803"/>
        <v>1</v>
      </c>
      <c r="AE2407" s="33">
        <f t="shared" si="1804"/>
        <v>1</v>
      </c>
      <c r="AF2407" s="33">
        <f t="shared" si="1805"/>
        <v>1</v>
      </c>
      <c r="AG2407" s="33">
        <f t="shared" si="1806"/>
        <v>0</v>
      </c>
      <c r="AH2407" s="38">
        <f t="shared" si="1807"/>
        <v>1</v>
      </c>
      <c r="AI2407" s="33">
        <f t="shared" si="1808"/>
        <v>1</v>
      </c>
      <c r="AJ2407" s="39">
        <f t="shared" si="1809"/>
        <v>1</v>
      </c>
      <c r="AK2407" s="43">
        <f t="shared" si="1810"/>
        <v>1</v>
      </c>
      <c r="AL2407" s="4">
        <f t="shared" si="1782"/>
        <v>4.3199999999999363</v>
      </c>
      <c r="AM2407" s="4">
        <f t="shared" si="1783"/>
        <v>3.5316460110059325</v>
      </c>
      <c r="AN2407" s="4">
        <f t="shared" si="1784"/>
        <v>3.5316460110059325</v>
      </c>
      <c r="AO2407" s="4">
        <f t="shared" si="1785"/>
        <v>0</v>
      </c>
      <c r="AP2407" s="4">
        <f t="shared" si="1786"/>
        <v>0.78835398899400388</v>
      </c>
      <c r="AQ2407" s="4">
        <f t="shared" si="1787"/>
        <v>0</v>
      </c>
      <c r="AR2407" s="4">
        <f t="shared" si="1774"/>
        <v>2.7999999999999545</v>
      </c>
      <c r="AS2407">
        <f t="shared" si="1788"/>
        <v>3.5316460110059325</v>
      </c>
      <c r="AT2407" s="6">
        <f t="shared" si="1789"/>
        <v>0</v>
      </c>
      <c r="AU2407" s="4">
        <f t="shared" si="1790"/>
        <v>3.4386542635626816</v>
      </c>
      <c r="AV2407" s="4">
        <f t="shared" si="1791"/>
        <v>3.2850269035420476</v>
      </c>
      <c r="AW2407">
        <f t="shared" si="1792"/>
        <v>0</v>
      </c>
      <c r="AX2407">
        <f t="shared" si="1793"/>
        <v>0</v>
      </c>
      <c r="AY2407">
        <f t="shared" si="1794"/>
        <v>0</v>
      </c>
      <c r="AZ2407" s="4">
        <f t="shared" si="1775"/>
        <v>6.94</v>
      </c>
      <c r="BA2407" s="4">
        <f t="shared" si="1795"/>
        <v>75.569999999999951</v>
      </c>
      <c r="BB2407" s="4">
        <f t="shared" si="1776"/>
        <v>74.861666666666622</v>
      </c>
      <c r="BC2407" s="4">
        <f t="shared" si="1777"/>
        <v>51.396000000000001</v>
      </c>
      <c r="BM2407">
        <f t="shared" si="1796"/>
        <v>1</v>
      </c>
    </row>
    <row r="2408" spans="1:65" x14ac:dyDescent="0.25">
      <c r="A2408">
        <v>107</v>
      </c>
      <c r="B2408" s="1">
        <v>41339</v>
      </c>
      <c r="C2408" s="2">
        <v>1539.79</v>
      </c>
      <c r="D2408" s="2">
        <v>1545.25</v>
      </c>
      <c r="E2408" s="2">
        <v>1538.11</v>
      </c>
      <c r="F2408" s="2">
        <v>1541.46</v>
      </c>
      <c r="G2408" s="2">
        <v>3676890000</v>
      </c>
      <c r="H2408" s="2">
        <f t="shared" si="1797"/>
        <v>14.588432099136329</v>
      </c>
      <c r="I2408" s="2">
        <f t="shared" si="1798"/>
        <v>1515.4115000000002</v>
      </c>
      <c r="J2408" s="2">
        <f t="shared" si="1799"/>
        <v>17.335374686643359</v>
      </c>
      <c r="K2408" s="2">
        <f t="shared" si="1800"/>
        <v>0</v>
      </c>
      <c r="L2408" s="18">
        <v>9.2299999999999993E-2</v>
      </c>
      <c r="M2408" s="19">
        <v>6.0611306735379253</v>
      </c>
      <c r="N2408" s="4">
        <f t="shared" si="1764"/>
        <v>7.1400000000001</v>
      </c>
      <c r="O2408" s="4">
        <f t="shared" si="1801"/>
        <v>17.282999999999994</v>
      </c>
      <c r="P2408" s="4">
        <f t="shared" si="1765"/>
        <v>0.54221052631578992</v>
      </c>
      <c r="Q2408" s="4">
        <f t="shared" si="1778"/>
        <v>0.50146488469601724</v>
      </c>
      <c r="R2408" s="18">
        <f t="shared" si="1766"/>
        <v>1540.0251654135338</v>
      </c>
      <c r="S2408" s="2">
        <f t="shared" si="1767"/>
        <v>1.4348345864661951</v>
      </c>
      <c r="T2408" s="22">
        <f t="shared" si="1802"/>
        <v>1</v>
      </c>
      <c r="U2408" s="29">
        <f t="shared" si="1768"/>
        <v>1539.9321536458333</v>
      </c>
      <c r="V2408" s="30">
        <f t="shared" si="1769"/>
        <v>1.5278463541667406</v>
      </c>
      <c r="W2408" s="31">
        <f t="shared" si="1779"/>
        <v>1</v>
      </c>
      <c r="X2408" s="35">
        <f t="shared" si="1770"/>
        <v>1541.5475999999996</v>
      </c>
      <c r="Y2408" s="30">
        <f t="shared" si="1771"/>
        <v>8.75999999996111E-2</v>
      </c>
      <c r="Z2408" s="31">
        <f t="shared" si="1780"/>
        <v>1</v>
      </c>
      <c r="AA2408" s="29">
        <f t="shared" si="1772"/>
        <v>1540.1583161354165</v>
      </c>
      <c r="AB2408" s="30">
        <f t="shared" si="1773"/>
        <v>1.3016838645835378</v>
      </c>
      <c r="AC2408" s="31">
        <f t="shared" si="1781"/>
        <v>1</v>
      </c>
      <c r="AD2408" s="32">
        <f t="shared" si="1803"/>
        <v>1</v>
      </c>
      <c r="AE2408" s="33">
        <f t="shared" si="1804"/>
        <v>0</v>
      </c>
      <c r="AF2408" s="33">
        <f t="shared" si="1805"/>
        <v>1</v>
      </c>
      <c r="AG2408" s="33">
        <f t="shared" si="1806"/>
        <v>0</v>
      </c>
      <c r="AH2408" s="38">
        <f t="shared" si="1807"/>
        <v>1</v>
      </c>
      <c r="AI2408" s="33">
        <f t="shared" si="1808"/>
        <v>1</v>
      </c>
      <c r="AJ2408" s="39">
        <f t="shared" si="1809"/>
        <v>1</v>
      </c>
      <c r="AK2408" s="43">
        <f t="shared" si="1810"/>
        <v>1</v>
      </c>
      <c r="AL2408" s="4">
        <f t="shared" si="1782"/>
        <v>5.4600000000000364</v>
      </c>
      <c r="AM2408" s="4">
        <f t="shared" si="1783"/>
        <v>5.0916838645835014</v>
      </c>
      <c r="AN2408" s="4">
        <f t="shared" si="1784"/>
        <v>5.0916838645835014</v>
      </c>
      <c r="AO2408" s="4">
        <f t="shared" si="1785"/>
        <v>-1.6800000000000637</v>
      </c>
      <c r="AP2408" s="4">
        <f t="shared" si="1786"/>
        <v>2.0483161354165986</v>
      </c>
      <c r="AQ2408" s="4">
        <f t="shared" si="1787"/>
        <v>1.6800000000000637</v>
      </c>
      <c r="AR2408" s="4">
        <f t="shared" si="1774"/>
        <v>1.6700000000000728</v>
      </c>
      <c r="AS2408">
        <f t="shared" si="1788"/>
        <v>5.0916838645835014</v>
      </c>
      <c r="AT2408" s="6">
        <f t="shared" si="1789"/>
        <v>0</v>
      </c>
      <c r="AU2408" s="4">
        <f t="shared" si="1790"/>
        <v>1.9958362905558582</v>
      </c>
      <c r="AV2408" s="4">
        <f t="shared" si="1791"/>
        <v>4.6911306735378524</v>
      </c>
      <c r="AW2408">
        <f t="shared" si="1792"/>
        <v>0</v>
      </c>
      <c r="AX2408">
        <f t="shared" si="1793"/>
        <v>0</v>
      </c>
      <c r="AY2408">
        <f t="shared" si="1794"/>
        <v>0</v>
      </c>
      <c r="AZ2408" s="4">
        <f t="shared" si="1775"/>
        <v>6.94</v>
      </c>
      <c r="BA2408" s="4">
        <f t="shared" si="1795"/>
        <v>68.629999999999953</v>
      </c>
      <c r="BB2408" s="4">
        <f t="shared" si="1776"/>
        <v>67.921666666666624</v>
      </c>
      <c r="BC2408" s="4">
        <f t="shared" si="1777"/>
        <v>50.727999999999973</v>
      </c>
      <c r="BM2408">
        <f t="shared" si="1796"/>
        <v>1</v>
      </c>
    </row>
    <row r="2409" spans="1:65" x14ac:dyDescent="0.25">
      <c r="A2409">
        <v>106</v>
      </c>
      <c r="B2409" s="1">
        <v>41338</v>
      </c>
      <c r="C2409" s="2">
        <v>1525.2</v>
      </c>
      <c r="D2409" s="2">
        <v>1543.47</v>
      </c>
      <c r="E2409" s="2">
        <v>1525.2</v>
      </c>
      <c r="F2409" s="2">
        <v>1539.79</v>
      </c>
      <c r="G2409" s="2">
        <v>3610690000</v>
      </c>
      <c r="H2409" s="2">
        <f t="shared" si="1797"/>
        <v>12.949756797373134</v>
      </c>
      <c r="I2409" s="2">
        <f t="shared" si="1798"/>
        <v>1513.2075</v>
      </c>
      <c r="J2409" s="2">
        <f t="shared" si="1799"/>
        <v>15.227825984378937</v>
      </c>
      <c r="K2409" s="2">
        <f t="shared" si="1800"/>
        <v>0</v>
      </c>
      <c r="L2409" s="18">
        <v>9.4750000000000001E-2</v>
      </c>
      <c r="M2409" s="19">
        <v>6.1630610044690091</v>
      </c>
      <c r="N2409" s="4">
        <f t="shared" si="1764"/>
        <v>18.269999999999982</v>
      </c>
      <c r="O2409" s="4">
        <f t="shared" si="1801"/>
        <v>18.521999999999981</v>
      </c>
      <c r="P2409" s="4">
        <f t="shared" si="1765"/>
        <v>0.23516541353383544</v>
      </c>
      <c r="Q2409" s="4">
        <f t="shared" si="1778"/>
        <v>0.36449652777777863</v>
      </c>
      <c r="R2409" s="18">
        <f t="shared" si="1766"/>
        <v>1525.3316917293234</v>
      </c>
      <c r="S2409" s="2">
        <f t="shared" si="1767"/>
        <v>14.458308270676525</v>
      </c>
      <c r="T2409" s="22">
        <f t="shared" si="1802"/>
        <v>0</v>
      </c>
      <c r="U2409" s="29">
        <f t="shared" si="1768"/>
        <v>1525.3022217116429</v>
      </c>
      <c r="V2409" s="30">
        <f t="shared" si="1769"/>
        <v>14.487778288357049</v>
      </c>
      <c r="W2409" s="31">
        <f t="shared" si="1779"/>
        <v>0</v>
      </c>
      <c r="X2409" s="35">
        <f t="shared" si="1770"/>
        <v>1526.0927999999999</v>
      </c>
      <c r="Y2409" s="30">
        <f t="shared" si="1771"/>
        <v>13.697200000000066</v>
      </c>
      <c r="Z2409" s="31">
        <f t="shared" si="1780"/>
        <v>0</v>
      </c>
      <c r="AA2409" s="29">
        <f t="shared" si="1772"/>
        <v>1525.4129026720129</v>
      </c>
      <c r="AB2409" s="30">
        <f t="shared" si="1773"/>
        <v>14.37709732798703</v>
      </c>
      <c r="AC2409" s="31">
        <f t="shared" si="1781"/>
        <v>0</v>
      </c>
      <c r="AD2409" s="32">
        <f t="shared" si="1803"/>
        <v>-1</v>
      </c>
      <c r="AE2409" s="33">
        <f t="shared" si="1804"/>
        <v>-1</v>
      </c>
      <c r="AF2409" s="33">
        <f t="shared" si="1805"/>
        <v>-1</v>
      </c>
      <c r="AG2409" s="33">
        <f t="shared" si="1806"/>
        <v>-1</v>
      </c>
      <c r="AH2409" s="38">
        <f t="shared" si="1807"/>
        <v>-1</v>
      </c>
      <c r="AI2409" s="33">
        <f t="shared" si="1808"/>
        <v>-1</v>
      </c>
      <c r="AJ2409" s="39">
        <f t="shared" si="1809"/>
        <v>-1</v>
      </c>
      <c r="AK2409" s="43">
        <f t="shared" si="1810"/>
        <v>-1</v>
      </c>
      <c r="AL2409" s="4">
        <f t="shared" si="1782"/>
        <v>18.269999999999982</v>
      </c>
      <c r="AM2409" s="4">
        <f t="shared" si="1783"/>
        <v>18.057097327987094</v>
      </c>
      <c r="AN2409" s="4">
        <f t="shared" si="1784"/>
        <v>18.057097327987094</v>
      </c>
      <c r="AO2409" s="4">
        <f t="shared" si="1785"/>
        <v>0</v>
      </c>
      <c r="AP2409" s="4">
        <f t="shared" si="1786"/>
        <v>0.21290267201288771</v>
      </c>
      <c r="AQ2409" s="4">
        <f t="shared" si="1787"/>
        <v>0</v>
      </c>
      <c r="AR2409" s="4">
        <f t="shared" si="1774"/>
        <v>14.589999999999918</v>
      </c>
      <c r="AS2409">
        <f t="shared" si="1788"/>
        <v>18.057097327987094</v>
      </c>
      <c r="AT2409" s="6">
        <f t="shared" si="1789"/>
        <v>1</v>
      </c>
      <c r="AU2409" s="4">
        <f t="shared" si="1790"/>
        <v>-10.786174646663197</v>
      </c>
      <c r="AV2409" s="4">
        <f t="shared" si="1791"/>
        <v>-8.1269389955309084</v>
      </c>
      <c r="AW2409">
        <f t="shared" si="1792"/>
        <v>1</v>
      </c>
      <c r="AX2409">
        <f t="shared" si="1793"/>
        <v>0</v>
      </c>
      <c r="AY2409">
        <f t="shared" si="1794"/>
        <v>0</v>
      </c>
      <c r="AZ2409" s="4">
        <f t="shared" si="1775"/>
        <v>-3.9100000000000006</v>
      </c>
      <c r="BA2409" s="4">
        <f t="shared" si="1795"/>
        <v>61.689999999999948</v>
      </c>
      <c r="BB2409" s="4">
        <f t="shared" si="1776"/>
        <v>60.981666666666619</v>
      </c>
      <c r="BC2409" s="4">
        <f t="shared" si="1777"/>
        <v>44.89200000000001</v>
      </c>
      <c r="BM2409">
        <f t="shared" si="1796"/>
        <v>1</v>
      </c>
    </row>
    <row r="2410" spans="1:65" x14ac:dyDescent="0.25">
      <c r="A2410">
        <v>105</v>
      </c>
      <c r="B2410" s="1">
        <v>41337</v>
      </c>
      <c r="C2410" s="2">
        <v>1518.2</v>
      </c>
      <c r="D2410" s="2">
        <v>1525.27</v>
      </c>
      <c r="E2410" s="2">
        <v>1512.29</v>
      </c>
      <c r="F2410" s="2">
        <v>1525.2</v>
      </c>
      <c r="G2410" s="2">
        <v>3414430000</v>
      </c>
      <c r="H2410" s="2">
        <f t="shared" si="1797"/>
        <v>12.438891697682196</v>
      </c>
      <c r="I2410" s="2">
        <f t="shared" si="1798"/>
        <v>1512.6059999999998</v>
      </c>
      <c r="J2410" s="2">
        <f t="shared" si="1799"/>
        <v>13.883240217880276</v>
      </c>
      <c r="K2410" s="2">
        <f t="shared" si="1800"/>
        <v>0</v>
      </c>
      <c r="L2410" s="18">
        <v>9.7650000000000001E-2</v>
      </c>
      <c r="M2410" s="19">
        <v>6.3225414620207809</v>
      </c>
      <c r="N2410" s="4">
        <f t="shared" si="1764"/>
        <v>12.980000000000018</v>
      </c>
      <c r="O2410" s="4">
        <f t="shared" si="1801"/>
        <v>17.809999999999992</v>
      </c>
      <c r="P2410" s="4">
        <f t="shared" si="1765"/>
        <v>0.13169172932330953</v>
      </c>
      <c r="Q2410" s="4">
        <f t="shared" si="1778"/>
        <v>0.2621069529305281</v>
      </c>
      <c r="R2410" s="18">
        <f t="shared" si="1766"/>
        <v>1518.1428721804511</v>
      </c>
      <c r="S2410" s="2">
        <f t="shared" si="1767"/>
        <v>7.0571278195488958</v>
      </c>
      <c r="T2410" s="22">
        <f t="shared" si="1802"/>
        <v>1</v>
      </c>
      <c r="U2410" s="29">
        <f t="shared" si="1768"/>
        <v>1518.2857808671292</v>
      </c>
      <c r="V2410" s="30">
        <f t="shared" si="1769"/>
        <v>6.9142191328708122</v>
      </c>
      <c r="W2410" s="31">
        <f t="shared" si="1779"/>
        <v>1</v>
      </c>
      <c r="X2410" s="35">
        <f t="shared" si="1770"/>
        <v>1517.7044000000001</v>
      </c>
      <c r="Y2410" s="30">
        <f t="shared" si="1771"/>
        <v>7.4955999999999676</v>
      </c>
      <c r="Z2410" s="31">
        <f t="shared" si="1780"/>
        <v>0</v>
      </c>
      <c r="AA2410" s="29">
        <f t="shared" si="1772"/>
        <v>1518.2043875457312</v>
      </c>
      <c r="AB2410" s="30">
        <f t="shared" si="1773"/>
        <v>6.995612454268894</v>
      </c>
      <c r="AC2410" s="31">
        <f t="shared" si="1781"/>
        <v>1</v>
      </c>
      <c r="AD2410" s="32">
        <f t="shared" si="1803"/>
        <v>1</v>
      </c>
      <c r="AE2410" s="33">
        <f t="shared" si="1804"/>
        <v>1</v>
      </c>
      <c r="AF2410" s="33">
        <f t="shared" si="1805"/>
        <v>1</v>
      </c>
      <c r="AG2410" s="33">
        <f t="shared" si="1806"/>
        <v>0</v>
      </c>
      <c r="AH2410" s="38">
        <f t="shared" si="1807"/>
        <v>1</v>
      </c>
      <c r="AI2410" s="33">
        <f t="shared" si="1808"/>
        <v>1</v>
      </c>
      <c r="AJ2410" s="39">
        <f t="shared" si="1809"/>
        <v>1</v>
      </c>
      <c r="AK2410" s="43">
        <f t="shared" si="1810"/>
        <v>1</v>
      </c>
      <c r="AL2410" s="4">
        <f t="shared" si="1782"/>
        <v>7.0699999999999363</v>
      </c>
      <c r="AM2410" s="4">
        <f t="shared" si="1783"/>
        <v>7.0656124542688303</v>
      </c>
      <c r="AN2410" s="4">
        <f t="shared" si="1784"/>
        <v>7.0656124542688303</v>
      </c>
      <c r="AO2410" s="4">
        <f t="shared" si="1785"/>
        <v>-5.9100000000000819</v>
      </c>
      <c r="AP2410" s="4">
        <f t="shared" si="1786"/>
        <v>5.9143875457311879</v>
      </c>
      <c r="AQ2410" s="4">
        <f t="shared" si="1787"/>
        <v>5.9100000000000819</v>
      </c>
      <c r="AR2410" s="4">
        <f t="shared" si="1774"/>
        <v>7</v>
      </c>
      <c r="AS2410">
        <f t="shared" si="1788"/>
        <v>7.0656124542688303</v>
      </c>
      <c r="AT2410" s="6">
        <f t="shared" si="1789"/>
        <v>0</v>
      </c>
      <c r="AU2410" s="4">
        <f t="shared" si="1790"/>
        <v>1.2618904967143365</v>
      </c>
      <c r="AV2410" s="4">
        <f t="shared" si="1791"/>
        <v>-0.37745853797921908</v>
      </c>
      <c r="AW2410">
        <f t="shared" si="1792"/>
        <v>0</v>
      </c>
      <c r="AX2410">
        <f t="shared" si="1793"/>
        <v>0</v>
      </c>
      <c r="AY2410">
        <f t="shared" si="1794"/>
        <v>1</v>
      </c>
      <c r="AZ2410" s="4">
        <f t="shared" si="1775"/>
        <v>-3.9100000000000006</v>
      </c>
      <c r="BA2410" s="4">
        <f t="shared" si="1795"/>
        <v>65.599999999999952</v>
      </c>
      <c r="BB2410" s="4">
        <f t="shared" si="1776"/>
        <v>64.891666666666623</v>
      </c>
      <c r="BC2410" s="4">
        <f t="shared" si="1777"/>
        <v>42.092000000000006</v>
      </c>
      <c r="BM2410">
        <f t="shared" si="1796"/>
        <v>1</v>
      </c>
    </row>
    <row r="2411" spans="1:65" x14ac:dyDescent="0.25">
      <c r="A2411">
        <v>104</v>
      </c>
      <c r="B2411" s="1">
        <v>41334</v>
      </c>
      <c r="C2411" s="2">
        <v>1514.68</v>
      </c>
      <c r="D2411" s="2">
        <v>1519.99</v>
      </c>
      <c r="E2411" s="2">
        <v>1501.48</v>
      </c>
      <c r="F2411" s="2">
        <v>1518.2</v>
      </c>
      <c r="G2411" s="2">
        <v>3695610000</v>
      </c>
      <c r="H2411" s="2">
        <f t="shared" si="1797"/>
        <v>12.66953669239726</v>
      </c>
      <c r="I2411" s="2">
        <f t="shared" si="1798"/>
        <v>1511.6015</v>
      </c>
      <c r="J2411" s="2">
        <f t="shared" si="1799"/>
        <v>13.843099896224187</v>
      </c>
      <c r="K2411" s="2">
        <f t="shared" si="1800"/>
        <v>0</v>
      </c>
      <c r="L2411" s="18">
        <v>0.11210000000000001</v>
      </c>
      <c r="M2411" s="19">
        <v>7.2413069138984065</v>
      </c>
      <c r="N2411" s="4">
        <f t="shared" si="1764"/>
        <v>18.509999999999991</v>
      </c>
      <c r="O2411" s="4">
        <f t="shared" si="1801"/>
        <v>17.521999999999981</v>
      </c>
      <c r="P2411" s="4">
        <f t="shared" si="1765"/>
        <v>-5.7127819548872194E-2</v>
      </c>
      <c r="Q2411" s="4">
        <f t="shared" si="1778"/>
        <v>0.21995094135714746</v>
      </c>
      <c r="R2411" s="18">
        <f t="shared" si="1766"/>
        <v>1514.7416315789474</v>
      </c>
      <c r="S2411" s="2">
        <f t="shared" si="1767"/>
        <v>3.4583684210526826</v>
      </c>
      <c r="T2411" s="22">
        <f t="shared" si="1802"/>
        <v>1</v>
      </c>
      <c r="U2411" s="29">
        <f t="shared" si="1768"/>
        <v>1514.7836836177717</v>
      </c>
      <c r="V2411" s="30">
        <f t="shared" si="1769"/>
        <v>3.4163163822283877</v>
      </c>
      <c r="W2411" s="31">
        <f t="shared" si="1779"/>
        <v>1</v>
      </c>
      <c r="X2411" s="35">
        <f t="shared" si="1770"/>
        <v>1520.5569333333337</v>
      </c>
      <c r="Y2411" s="30">
        <f t="shared" si="1771"/>
        <v>2.3569333333336999</v>
      </c>
      <c r="Z2411" s="31">
        <f t="shared" si="1780"/>
        <v>1</v>
      </c>
      <c r="AA2411" s="29">
        <f t="shared" si="1772"/>
        <v>1515.5919385779503</v>
      </c>
      <c r="AB2411" s="30">
        <f t="shared" si="1773"/>
        <v>2.6080614220497864</v>
      </c>
      <c r="AC2411" s="31">
        <f t="shared" si="1781"/>
        <v>1</v>
      </c>
      <c r="AD2411" s="32">
        <f t="shared" si="1803"/>
        <v>1</v>
      </c>
      <c r="AE2411" s="33">
        <f t="shared" si="1804"/>
        <v>1</v>
      </c>
      <c r="AF2411" s="33">
        <f t="shared" si="1805"/>
        <v>0</v>
      </c>
      <c r="AG2411" s="33">
        <f t="shared" si="1806"/>
        <v>0</v>
      </c>
      <c r="AH2411" s="38">
        <f t="shared" si="1807"/>
        <v>1</v>
      </c>
      <c r="AI2411" s="33">
        <f t="shared" si="1808"/>
        <v>1</v>
      </c>
      <c r="AJ2411" s="39">
        <f t="shared" si="1809"/>
        <v>1</v>
      </c>
      <c r="AK2411" s="43">
        <f t="shared" si="1810"/>
        <v>1</v>
      </c>
      <c r="AL2411" s="4">
        <f t="shared" si="1782"/>
        <v>5.3099999999999454</v>
      </c>
      <c r="AM2411" s="4">
        <f t="shared" si="1783"/>
        <v>4.39806142204975</v>
      </c>
      <c r="AN2411" s="4">
        <f t="shared" si="1784"/>
        <v>4.39806142204975</v>
      </c>
      <c r="AO2411" s="4">
        <f t="shared" si="1785"/>
        <v>-13.200000000000045</v>
      </c>
      <c r="AP2411" s="4">
        <f t="shared" si="1786"/>
        <v>14.111938577950241</v>
      </c>
      <c r="AQ2411" s="4">
        <f t="shared" si="1787"/>
        <v>13.200000000000045</v>
      </c>
      <c r="AR2411" s="4">
        <f t="shared" si="1774"/>
        <v>3.5199999999999818</v>
      </c>
      <c r="AS2411">
        <f t="shared" si="1788"/>
        <v>13.200000000000045</v>
      </c>
      <c r="AT2411" s="6">
        <f t="shared" si="1789"/>
        <v>1</v>
      </c>
      <c r="AU2411" s="4">
        <f t="shared" si="1790"/>
        <v>-3.8615614004395322</v>
      </c>
      <c r="AV2411" s="4">
        <f t="shared" si="1791"/>
        <v>4.0213069138984245</v>
      </c>
      <c r="AW2411">
        <f t="shared" si="1792"/>
        <v>0</v>
      </c>
      <c r="AX2411">
        <f t="shared" si="1793"/>
        <v>1</v>
      </c>
      <c r="AY2411">
        <f t="shared" si="1794"/>
        <v>0</v>
      </c>
      <c r="AZ2411" s="4">
        <f t="shared" si="1775"/>
        <v>-3.9100000000000006</v>
      </c>
      <c r="BA2411" s="4">
        <f t="shared" si="1795"/>
        <v>69.509999999999948</v>
      </c>
      <c r="BB2411" s="4">
        <f t="shared" si="1776"/>
        <v>68.80166666666662</v>
      </c>
      <c r="BC2411" s="4">
        <f t="shared" si="1777"/>
        <v>40.684000000000012</v>
      </c>
      <c r="BM2411">
        <f t="shared" si="1796"/>
        <v>1</v>
      </c>
    </row>
    <row r="2412" spans="1:65" x14ac:dyDescent="0.25">
      <c r="A2412">
        <v>103</v>
      </c>
      <c r="B2412" s="1">
        <v>41333</v>
      </c>
      <c r="C2412" s="2">
        <v>1515.99</v>
      </c>
      <c r="D2412" s="2">
        <v>1525.34</v>
      </c>
      <c r="E2412" s="2">
        <v>1514.46</v>
      </c>
      <c r="F2412" s="2">
        <v>1514.68</v>
      </c>
      <c r="G2412" s="2">
        <v>3912320000</v>
      </c>
      <c r="H2412" s="2">
        <f t="shared" si="1797"/>
        <v>12.937664609795537</v>
      </c>
      <c r="I2412" s="2">
        <f t="shared" si="1798"/>
        <v>1510.9654999999998</v>
      </c>
      <c r="J2412" s="2">
        <f t="shared" si="1799"/>
        <v>13.753167395951111</v>
      </c>
      <c r="K2412" s="2">
        <f t="shared" si="1800"/>
        <v>0</v>
      </c>
      <c r="L2412" s="18">
        <v>0.12559999999999999</v>
      </c>
      <c r="M2412" s="19">
        <v>8.1203813909221854</v>
      </c>
      <c r="N2412" s="4">
        <f t="shared" si="1764"/>
        <v>10.879999999999882</v>
      </c>
      <c r="O2412" s="4">
        <f t="shared" si="1801"/>
        <v>16.582999999999991</v>
      </c>
      <c r="P2412" s="4">
        <f t="shared" si="1765"/>
        <v>6.163157894736964E-2</v>
      </c>
      <c r="Q2412" s="4">
        <f t="shared" si="1778"/>
        <v>0.2658554301833575</v>
      </c>
      <c r="R2412" s="18">
        <f t="shared" si="1766"/>
        <v>1516.1407593984964</v>
      </c>
      <c r="S2412" s="2">
        <f t="shared" si="1767"/>
        <v>1.4607593984962932</v>
      </c>
      <c r="T2412" s="22">
        <f t="shared" si="1802"/>
        <v>1</v>
      </c>
      <c r="U2412" s="29">
        <f t="shared" si="1768"/>
        <v>1516.1157652339991</v>
      </c>
      <c r="V2412" s="30">
        <f t="shared" si="1769"/>
        <v>1.4357652339990636</v>
      </c>
      <c r="W2412" s="31">
        <f t="shared" si="1779"/>
        <v>1</v>
      </c>
      <c r="X2412" s="35">
        <f t="shared" si="1770"/>
        <v>1518.2696000000003</v>
      </c>
      <c r="Y2412" s="30">
        <f t="shared" si="1771"/>
        <v>3.5896000000002459</v>
      </c>
      <c r="Z2412" s="31">
        <f t="shared" si="1780"/>
        <v>1</v>
      </c>
      <c r="AA2412" s="29">
        <f t="shared" si="1772"/>
        <v>1516.4173021012393</v>
      </c>
      <c r="AB2412" s="30">
        <f t="shared" si="1773"/>
        <v>1.7373021012392655</v>
      </c>
      <c r="AC2412" s="31">
        <f t="shared" si="1781"/>
        <v>1</v>
      </c>
      <c r="AD2412" s="32">
        <f t="shared" si="1803"/>
        <v>1</v>
      </c>
      <c r="AE2412" s="33">
        <f t="shared" si="1804"/>
        <v>0</v>
      </c>
      <c r="AF2412" s="33">
        <f t="shared" si="1805"/>
        <v>0</v>
      </c>
      <c r="AG2412" s="33">
        <f t="shared" si="1806"/>
        <v>0</v>
      </c>
      <c r="AH2412" s="38">
        <f t="shared" si="1807"/>
        <v>1</v>
      </c>
      <c r="AI2412" s="33">
        <f t="shared" si="1808"/>
        <v>1</v>
      </c>
      <c r="AJ2412" s="39">
        <f t="shared" si="1809"/>
        <v>0</v>
      </c>
      <c r="AK2412" s="43">
        <f t="shared" si="1810"/>
        <v>0</v>
      </c>
      <c r="AL2412" s="4">
        <f t="shared" si="1782"/>
        <v>9.3499999999999091</v>
      </c>
      <c r="AM2412" s="4">
        <f t="shared" si="1783"/>
        <v>8.9226978987605889</v>
      </c>
      <c r="AN2412" s="4">
        <f t="shared" si="1784"/>
        <v>8.9226978987605889</v>
      </c>
      <c r="AO2412" s="4">
        <f t="shared" si="1785"/>
        <v>-1.5299999999999727</v>
      </c>
      <c r="AP2412" s="4">
        <f t="shared" si="1786"/>
        <v>1.9573021012392928</v>
      </c>
      <c r="AQ2412" s="4">
        <f t="shared" si="1787"/>
        <v>1.5299999999999727</v>
      </c>
      <c r="AR2412" s="4">
        <f t="shared" si="1774"/>
        <v>1.3099999999999454</v>
      </c>
      <c r="AS2412">
        <f t="shared" si="1788"/>
        <v>8.9226978987605889</v>
      </c>
      <c r="AT2412" s="6">
        <f t="shared" si="1789"/>
        <v>0</v>
      </c>
      <c r="AU2412" s="4">
        <f t="shared" si="1790"/>
        <v>0.16257323729178808</v>
      </c>
      <c r="AV2412" s="4">
        <f t="shared" si="1791"/>
        <v>7.1103813909222398</v>
      </c>
      <c r="AW2412">
        <f t="shared" si="1792"/>
        <v>0</v>
      </c>
      <c r="AX2412">
        <f t="shared" si="1793"/>
        <v>0</v>
      </c>
      <c r="AY2412">
        <f t="shared" si="1794"/>
        <v>0</v>
      </c>
      <c r="AZ2412" s="4">
        <f t="shared" si="1775"/>
        <v>6.94</v>
      </c>
      <c r="BA2412" s="4">
        <f t="shared" si="1795"/>
        <v>73.419999999999945</v>
      </c>
      <c r="BB2412" s="4">
        <f t="shared" si="1776"/>
        <v>72.711666666666616</v>
      </c>
      <c r="BC2412" s="4">
        <f t="shared" si="1777"/>
        <v>41.207999999999991</v>
      </c>
      <c r="BM2412">
        <f t="shared" si="1796"/>
        <v>1</v>
      </c>
    </row>
    <row r="2413" spans="1:65" x14ac:dyDescent="0.25">
      <c r="A2413">
        <v>102</v>
      </c>
      <c r="B2413" s="1">
        <v>41332</v>
      </c>
      <c r="C2413" s="2">
        <v>1496.94</v>
      </c>
      <c r="D2413" s="2">
        <v>1520.08</v>
      </c>
      <c r="E2413" s="2">
        <v>1494.88</v>
      </c>
      <c r="F2413" s="2">
        <v>1515.99</v>
      </c>
      <c r="G2413" s="2">
        <v>3551850000</v>
      </c>
      <c r="H2413" s="2">
        <f t="shared" si="1797"/>
        <v>13.090943476736561</v>
      </c>
      <c r="I2413" s="2">
        <f t="shared" si="1798"/>
        <v>1510.558</v>
      </c>
      <c r="J2413" s="2">
        <f t="shared" si="1799"/>
        <v>13.73737984478846</v>
      </c>
      <c r="K2413" s="2">
        <f t="shared" si="1800"/>
        <v>0</v>
      </c>
      <c r="L2413" s="18">
        <v>0.12375</v>
      </c>
      <c r="M2413" s="19">
        <v>7.9002357704803288</v>
      </c>
      <c r="N2413" s="4">
        <f t="shared" si="1764"/>
        <v>25.199999999999818</v>
      </c>
      <c r="O2413" s="4">
        <f t="shared" si="1801"/>
        <v>16.371000000000002</v>
      </c>
      <c r="P2413" s="4">
        <f t="shared" si="1765"/>
        <v>0.15075939849624059</v>
      </c>
      <c r="Q2413" s="4">
        <f t="shared" si="1778"/>
        <v>0.32247495897232836</v>
      </c>
      <c r="R2413" s="18">
        <f t="shared" si="1766"/>
        <v>1497.05607518797</v>
      </c>
      <c r="S2413" s="2">
        <f t="shared" si="1767"/>
        <v>18.93392481203</v>
      </c>
      <c r="T2413" s="22">
        <f t="shared" si="1802"/>
        <v>0</v>
      </c>
      <c r="U2413" s="29">
        <f t="shared" si="1768"/>
        <v>1497.0861670474769</v>
      </c>
      <c r="V2413" s="30">
        <f t="shared" si="1769"/>
        <v>18.903832952523089</v>
      </c>
      <c r="W2413" s="31">
        <f t="shared" si="1779"/>
        <v>0</v>
      </c>
      <c r="X2413" s="35">
        <f t="shared" si="1770"/>
        <v>1488.1876000000002</v>
      </c>
      <c r="Y2413" s="30">
        <f t="shared" si="1771"/>
        <v>27.802399999999807</v>
      </c>
      <c r="Z2413" s="31">
        <f t="shared" si="1780"/>
        <v>0</v>
      </c>
      <c r="AA2413" s="29">
        <f t="shared" si="1772"/>
        <v>1495.8403676608302</v>
      </c>
      <c r="AB2413" s="30">
        <f t="shared" si="1773"/>
        <v>20.149632339169784</v>
      </c>
      <c r="AC2413" s="31">
        <f t="shared" si="1781"/>
        <v>0</v>
      </c>
      <c r="AD2413" s="32">
        <f t="shared" si="1803"/>
        <v>-1</v>
      </c>
      <c r="AE2413" s="33">
        <f t="shared" si="1804"/>
        <v>-1</v>
      </c>
      <c r="AF2413" s="33">
        <f t="shared" si="1805"/>
        <v>0</v>
      </c>
      <c r="AG2413" s="33">
        <f t="shared" si="1806"/>
        <v>0</v>
      </c>
      <c r="AH2413" s="38">
        <f t="shared" si="1807"/>
        <v>-1</v>
      </c>
      <c r="AI2413" s="33">
        <f t="shared" si="1808"/>
        <v>-1</v>
      </c>
      <c r="AJ2413" s="39">
        <f t="shared" si="1809"/>
        <v>0</v>
      </c>
      <c r="AK2413" s="43">
        <f t="shared" si="1810"/>
        <v>0</v>
      </c>
      <c r="AL2413" s="4">
        <f t="shared" si="1782"/>
        <v>23.139999999999873</v>
      </c>
      <c r="AM2413" s="4">
        <f t="shared" si="1783"/>
        <v>24.239632339169702</v>
      </c>
      <c r="AN2413" s="4">
        <f t="shared" si="1784"/>
        <v>23.139999999999873</v>
      </c>
      <c r="AO2413" s="4">
        <f t="shared" si="1785"/>
        <v>-2.0599999999999454</v>
      </c>
      <c r="AP2413" s="4">
        <f t="shared" si="1786"/>
        <v>0.96036766083011571</v>
      </c>
      <c r="AQ2413" s="4">
        <f t="shared" si="1787"/>
        <v>0.96036766083011571</v>
      </c>
      <c r="AR2413" s="4">
        <f t="shared" si="1774"/>
        <v>19.049999999999955</v>
      </c>
      <c r="AS2413">
        <f t="shared" si="1788"/>
        <v>23.139999999999873</v>
      </c>
      <c r="AT2413" s="6">
        <f t="shared" si="1789"/>
        <v>1</v>
      </c>
      <c r="AU2413" s="4">
        <f t="shared" si="1790"/>
        <v>-12.318471886852633</v>
      </c>
      <c r="AV2413" s="4">
        <f t="shared" si="1791"/>
        <v>-10.849764229519625</v>
      </c>
      <c r="AW2413">
        <f t="shared" si="1792"/>
        <v>1</v>
      </c>
      <c r="AX2413">
        <f t="shared" si="1793"/>
        <v>0</v>
      </c>
      <c r="AY2413">
        <f t="shared" si="1794"/>
        <v>0</v>
      </c>
      <c r="AZ2413" s="4">
        <f t="shared" si="1775"/>
        <v>-3.9100000000000006</v>
      </c>
      <c r="BA2413" s="4">
        <f t="shared" si="1795"/>
        <v>66.479999999999947</v>
      </c>
      <c r="BB2413" s="4">
        <f t="shared" si="1776"/>
        <v>70.398333333333284</v>
      </c>
      <c r="BC2413" s="4">
        <f t="shared" si="1777"/>
        <v>33.588000000000008</v>
      </c>
      <c r="BM2413">
        <f t="shared" si="1796"/>
        <v>1</v>
      </c>
    </row>
    <row r="2414" spans="1:65" x14ac:dyDescent="0.25">
      <c r="A2414">
        <v>101</v>
      </c>
      <c r="B2414" s="1">
        <v>41331</v>
      </c>
      <c r="C2414" s="2">
        <v>1487.85</v>
      </c>
      <c r="D2414" s="2">
        <v>1498.99</v>
      </c>
      <c r="E2414" s="2">
        <v>1485.01</v>
      </c>
      <c r="F2414" s="2">
        <v>1496.94</v>
      </c>
      <c r="G2414" s="2">
        <v>3975280000</v>
      </c>
      <c r="H2414" s="2">
        <f t="shared" si="1797"/>
        <v>11.896584010173328</v>
      </c>
      <c r="I2414" s="2">
        <f t="shared" si="1798"/>
        <v>1510.7199999999998</v>
      </c>
      <c r="J2414" s="2">
        <f t="shared" si="1799"/>
        <v>13.176410051379914</v>
      </c>
      <c r="K2414" s="2">
        <f t="shared" si="1800"/>
        <v>0</v>
      </c>
      <c r="L2414" s="18">
        <v>0.14829999999999999</v>
      </c>
      <c r="M2414" s="19">
        <v>9.410024446214992</v>
      </c>
      <c r="N2414" s="4">
        <f t="shared" si="1764"/>
        <v>13.980000000000018</v>
      </c>
      <c r="O2414" s="4">
        <f t="shared" si="1801"/>
        <v>14.519000000000029</v>
      </c>
      <c r="P2414" s="4">
        <f t="shared" si="1765"/>
        <v>0.11607518796992609</v>
      </c>
      <c r="Q2414" s="4">
        <f t="shared" si="1778"/>
        <v>0.37478730122280357</v>
      </c>
      <c r="R2414" s="18">
        <f t="shared" si="1766"/>
        <v>1488.3293533834585</v>
      </c>
      <c r="S2414" s="2">
        <f t="shared" si="1767"/>
        <v>8.6106466165415441</v>
      </c>
      <c r="T2414" s="22">
        <f t="shared" si="1802"/>
        <v>1</v>
      </c>
      <c r="U2414" s="29">
        <f t="shared" si="1768"/>
        <v>1488.082284440128</v>
      </c>
      <c r="V2414" s="30">
        <f t="shared" si="1769"/>
        <v>8.8577155598720765</v>
      </c>
      <c r="W2414" s="31">
        <f t="shared" si="1779"/>
        <v>1</v>
      </c>
      <c r="X2414" s="35">
        <f t="shared" si="1770"/>
        <v>1492.6318666666668</v>
      </c>
      <c r="Y2414" s="30">
        <f t="shared" si="1771"/>
        <v>4.3081333333332168</v>
      </c>
      <c r="Z2414" s="31">
        <f t="shared" si="1780"/>
        <v>1</v>
      </c>
      <c r="AA2414" s="29">
        <f t="shared" si="1772"/>
        <v>1488.7192259518433</v>
      </c>
      <c r="AB2414" s="30">
        <f t="shared" si="1773"/>
        <v>8.2207740481567271</v>
      </c>
      <c r="AC2414" s="31">
        <f t="shared" si="1781"/>
        <v>1</v>
      </c>
      <c r="AD2414" s="32">
        <f t="shared" si="1803"/>
        <v>1</v>
      </c>
      <c r="AE2414" s="33">
        <f t="shared" si="1804"/>
        <v>0</v>
      </c>
      <c r="AF2414" s="33">
        <f t="shared" si="1805"/>
        <v>0</v>
      </c>
      <c r="AG2414" s="33">
        <f t="shared" si="1806"/>
        <v>0</v>
      </c>
      <c r="AH2414" s="38">
        <f t="shared" si="1807"/>
        <v>0</v>
      </c>
      <c r="AI2414" s="33">
        <f t="shared" si="1808"/>
        <v>0</v>
      </c>
      <c r="AJ2414" s="39">
        <f t="shared" si="1809"/>
        <v>0</v>
      </c>
      <c r="AK2414" s="43">
        <f t="shared" si="1810"/>
        <v>0</v>
      </c>
      <c r="AL2414" s="4">
        <f t="shared" si="1782"/>
        <v>11.1400000000001</v>
      </c>
      <c r="AM2414" s="4">
        <f t="shared" si="1783"/>
        <v>10.270774048156682</v>
      </c>
      <c r="AN2414" s="4">
        <f t="shared" si="1784"/>
        <v>10.270774048156682</v>
      </c>
      <c r="AO2414" s="4">
        <f t="shared" si="1785"/>
        <v>-2.8399999999999181</v>
      </c>
      <c r="AP2414" s="4">
        <f t="shared" si="1786"/>
        <v>3.7092259518433366</v>
      </c>
      <c r="AQ2414" s="4">
        <f t="shared" si="1787"/>
        <v>2.8399999999999181</v>
      </c>
      <c r="AR2414" s="4">
        <f t="shared" si="1774"/>
        <v>9.0900000000001455</v>
      </c>
      <c r="AS2414">
        <f t="shared" si="1788"/>
        <v>10.270774048156682</v>
      </c>
      <c r="AT2414" s="6">
        <f t="shared" si="1789"/>
        <v>0</v>
      </c>
      <c r="AU2414" s="4">
        <f t="shared" si="1790"/>
        <v>4.1086543418197436</v>
      </c>
      <c r="AV2414" s="4">
        <f t="shared" si="1791"/>
        <v>0.62002444621484654</v>
      </c>
      <c r="AW2414">
        <f t="shared" si="1792"/>
        <v>0</v>
      </c>
      <c r="AX2414">
        <f t="shared" si="1793"/>
        <v>0</v>
      </c>
      <c r="AY2414">
        <f t="shared" si="1794"/>
        <v>0</v>
      </c>
      <c r="AZ2414" s="4">
        <f t="shared" si="1775"/>
        <v>6.94</v>
      </c>
      <c r="BA2414" s="4">
        <f t="shared" si="1795"/>
        <v>70.389999999999944</v>
      </c>
      <c r="BB2414" s="4">
        <f t="shared" si="1776"/>
        <v>71.701666666666611</v>
      </c>
      <c r="BC2414" s="4">
        <f t="shared" si="1777"/>
        <v>29.951999999999952</v>
      </c>
      <c r="BM2414">
        <f t="shared" si="1796"/>
        <v>0</v>
      </c>
    </row>
    <row r="2415" spans="1:65" x14ac:dyDescent="0.25">
      <c r="A2415">
        <v>100</v>
      </c>
      <c r="B2415" s="1">
        <v>41330</v>
      </c>
      <c r="C2415" s="2">
        <v>1515.6</v>
      </c>
      <c r="D2415" s="2">
        <v>1525.84</v>
      </c>
      <c r="E2415" s="2">
        <v>1487.85</v>
      </c>
      <c r="F2415" s="2">
        <v>1487.85</v>
      </c>
      <c r="G2415" s="2">
        <v>4011050000</v>
      </c>
      <c r="H2415" s="2">
        <f t="shared" si="1797"/>
        <v>7.2617181927634089</v>
      </c>
      <c r="I2415" s="2">
        <f t="shared" si="1798"/>
        <v>1511.4755</v>
      </c>
      <c r="J2415" s="2">
        <f t="shared" si="1799"/>
        <v>10.698358395960636</v>
      </c>
      <c r="K2415" s="2">
        <f t="shared" si="1800"/>
        <v>0</v>
      </c>
      <c r="L2415" s="18">
        <v>0.19345000000000001</v>
      </c>
      <c r="M2415" s="19">
        <v>12.503850773892545</v>
      </c>
      <c r="N2415" s="4">
        <f t="shared" si="1764"/>
        <v>37.990000000000009</v>
      </c>
      <c r="O2415" s="4">
        <f t="shared" si="1801"/>
        <v>13.591000000000031</v>
      </c>
      <c r="P2415" s="4">
        <f t="shared" si="1765"/>
        <v>0.47935338345864625</v>
      </c>
      <c r="Q2415" s="4">
        <f t="shared" si="1778"/>
        <v>0.59560112853375735</v>
      </c>
      <c r="R2415" s="18">
        <f t="shared" si="1766"/>
        <v>1516.5513157894736</v>
      </c>
      <c r="S2415" s="2">
        <f t="shared" si="1767"/>
        <v>28.701315789473711</v>
      </c>
      <c r="T2415" s="22">
        <f t="shared" si="1802"/>
        <v>0</v>
      </c>
      <c r="U2415" s="29">
        <f t="shared" si="1768"/>
        <v>1515.9567429302986</v>
      </c>
      <c r="V2415" s="30">
        <f t="shared" si="1769"/>
        <v>28.106742930298651</v>
      </c>
      <c r="W2415" s="31">
        <f t="shared" si="1779"/>
        <v>0</v>
      </c>
      <c r="X2415" s="35">
        <f t="shared" si="1770"/>
        <v>1512.326</v>
      </c>
      <c r="Y2415" s="30">
        <f t="shared" si="1771"/>
        <v>24.476000000000113</v>
      </c>
      <c r="Z2415" s="31">
        <f t="shared" si="1780"/>
        <v>0</v>
      </c>
      <c r="AA2415" s="29">
        <f t="shared" si="1772"/>
        <v>1515.4484389200568</v>
      </c>
      <c r="AB2415" s="30">
        <f t="shared" si="1773"/>
        <v>27.598438920056878</v>
      </c>
      <c r="AC2415" s="31">
        <f t="shared" si="1781"/>
        <v>0</v>
      </c>
      <c r="AD2415" s="32">
        <f t="shared" si="1803"/>
        <v>-1</v>
      </c>
      <c r="AE2415" s="33">
        <f t="shared" si="1804"/>
        <v>0</v>
      </c>
      <c r="AF2415" s="33">
        <f t="shared" si="1805"/>
        <v>0</v>
      </c>
      <c r="AG2415" s="33">
        <f t="shared" si="1806"/>
        <v>0</v>
      </c>
      <c r="AH2415" s="38">
        <f t="shared" si="1807"/>
        <v>0</v>
      </c>
      <c r="AI2415" s="33">
        <f t="shared" si="1808"/>
        <v>0</v>
      </c>
      <c r="AJ2415" s="39">
        <f t="shared" si="1809"/>
        <v>0</v>
      </c>
      <c r="AK2415" s="43">
        <f t="shared" si="1810"/>
        <v>0</v>
      </c>
      <c r="AL2415" s="4">
        <f t="shared" si="1782"/>
        <v>10.240000000000009</v>
      </c>
      <c r="AM2415" s="4">
        <f t="shared" si="1783"/>
        <v>10.391561079943131</v>
      </c>
      <c r="AN2415" s="4">
        <f t="shared" si="1784"/>
        <v>10.240000000000009</v>
      </c>
      <c r="AO2415" s="4">
        <f t="shared" si="1785"/>
        <v>-27.75</v>
      </c>
      <c r="AP2415" s="4">
        <f t="shared" si="1786"/>
        <v>27.598438920056878</v>
      </c>
      <c r="AQ2415" s="4">
        <f t="shared" si="1787"/>
        <v>27.598438920056878</v>
      </c>
      <c r="AR2415" s="4">
        <f t="shared" si="1774"/>
        <v>27.75</v>
      </c>
      <c r="AS2415">
        <f t="shared" si="1788"/>
        <v>27.598438920056878</v>
      </c>
      <c r="AT2415" s="6">
        <f t="shared" si="1789"/>
        <v>2</v>
      </c>
      <c r="AU2415" s="4">
        <f t="shared" si="1790"/>
        <v>-18.55727776077368</v>
      </c>
      <c r="AV2415" s="4">
        <f t="shared" si="1791"/>
        <v>-14.946149226107455</v>
      </c>
      <c r="AW2415">
        <f t="shared" si="1792"/>
        <v>1</v>
      </c>
      <c r="AX2415">
        <f t="shared" si="1793"/>
        <v>0</v>
      </c>
      <c r="AY2415">
        <f t="shared" si="1794"/>
        <v>0</v>
      </c>
      <c r="AZ2415" s="4">
        <f t="shared" si="1775"/>
        <v>-11.085000000000001</v>
      </c>
      <c r="BA2415" s="4">
        <f t="shared" si="1795"/>
        <v>63.449999999999939</v>
      </c>
      <c r="BB2415" s="4">
        <f t="shared" si="1776"/>
        <v>71.701666666666611</v>
      </c>
      <c r="BC2415" s="4">
        <f t="shared" si="1777"/>
        <v>41.05199999999995</v>
      </c>
      <c r="BM2415">
        <f t="shared" si="1796"/>
        <v>0</v>
      </c>
    </row>
    <row r="2416" spans="1:65" x14ac:dyDescent="0.25">
      <c r="A2416">
        <v>99</v>
      </c>
      <c r="B2416" s="1">
        <v>41327</v>
      </c>
      <c r="C2416" s="2">
        <v>1502.42</v>
      </c>
      <c r="D2416" s="2">
        <v>1515.64</v>
      </c>
      <c r="E2416" s="2">
        <v>1502.42</v>
      </c>
      <c r="F2416" s="2">
        <v>1515.6</v>
      </c>
      <c r="G2416" s="2">
        <v>3419320000</v>
      </c>
      <c r="H2416" s="2">
        <f t="shared" si="1797"/>
        <v>7.7108106649762123</v>
      </c>
      <c r="I2416" s="2">
        <f t="shared" si="1798"/>
        <v>1510.4365</v>
      </c>
      <c r="J2416" s="2">
        <f t="shared" si="1799"/>
        <v>8.349404706167288</v>
      </c>
      <c r="K2416" s="2">
        <f t="shared" si="1800"/>
        <v>0</v>
      </c>
      <c r="L2416" s="18">
        <v>0.1227</v>
      </c>
      <c r="M2416" s="19">
        <v>7.8618792689419141</v>
      </c>
      <c r="N2416" s="4">
        <f t="shared" si="1764"/>
        <v>13.220000000000027</v>
      </c>
      <c r="O2416" s="4">
        <f t="shared" si="1801"/>
        <v>10.684000000000015</v>
      </c>
      <c r="P2416" s="4">
        <f t="shared" si="1765"/>
        <v>0.95131578947368489</v>
      </c>
      <c r="Q2416" s="4">
        <f t="shared" si="1778"/>
        <v>0.91472546230441021</v>
      </c>
      <c r="R2416" s="18">
        <f t="shared" si="1766"/>
        <v>1503.544127819549</v>
      </c>
      <c r="S2416" s="2">
        <f t="shared" si="1767"/>
        <v>12.055872180450933</v>
      </c>
      <c r="T2416" s="22">
        <f t="shared" si="1802"/>
        <v>0</v>
      </c>
      <c r="U2416" s="29">
        <f t="shared" si="1768"/>
        <v>1502.8373875447398</v>
      </c>
      <c r="V2416" s="30">
        <f t="shared" si="1769"/>
        <v>12.762612455260069</v>
      </c>
      <c r="W2416" s="31">
        <f t="shared" si="1779"/>
        <v>0</v>
      </c>
      <c r="X2416" s="35">
        <f t="shared" si="1770"/>
        <v>1496.850533333333</v>
      </c>
      <c r="Y2416" s="30">
        <f t="shared" si="1771"/>
        <v>18.749466666666876</v>
      </c>
      <c r="Z2416" s="31">
        <f t="shared" si="1780"/>
        <v>0</v>
      </c>
      <c r="AA2416" s="29">
        <f t="shared" si="1772"/>
        <v>1501.9992279551429</v>
      </c>
      <c r="AB2416" s="30">
        <f t="shared" si="1773"/>
        <v>13.600772044856967</v>
      </c>
      <c r="AC2416" s="31">
        <f t="shared" si="1781"/>
        <v>0</v>
      </c>
      <c r="AD2416" s="32">
        <f t="shared" si="1803"/>
        <v>-1</v>
      </c>
      <c r="AE2416" s="33">
        <f t="shared" si="1804"/>
        <v>0</v>
      </c>
      <c r="AF2416" s="33">
        <f t="shared" si="1805"/>
        <v>0</v>
      </c>
      <c r="AG2416" s="33">
        <f t="shared" si="1806"/>
        <v>0</v>
      </c>
      <c r="AH2416" s="38">
        <f t="shared" si="1807"/>
        <v>0</v>
      </c>
      <c r="AI2416" s="33">
        <f t="shared" si="1808"/>
        <v>0</v>
      </c>
      <c r="AJ2416" s="39">
        <f t="shared" si="1809"/>
        <v>0</v>
      </c>
      <c r="AK2416" s="43">
        <f t="shared" si="1810"/>
        <v>0</v>
      </c>
      <c r="AL2416" s="4">
        <f t="shared" si="1782"/>
        <v>13.220000000000027</v>
      </c>
      <c r="AM2416" s="4">
        <f t="shared" si="1783"/>
        <v>13.640772044857158</v>
      </c>
      <c r="AN2416" s="4">
        <f t="shared" si="1784"/>
        <v>13.220000000000027</v>
      </c>
      <c r="AO2416" s="4">
        <f t="shared" si="1785"/>
        <v>0</v>
      </c>
      <c r="AP2416" s="4">
        <f t="shared" si="1786"/>
        <v>-0.42077204485713082</v>
      </c>
      <c r="AQ2416" s="4">
        <f t="shared" si="1787"/>
        <v>0.42077204485713082</v>
      </c>
      <c r="AR2416" s="4">
        <f t="shared" si="1774"/>
        <v>13.179999999999836</v>
      </c>
      <c r="AS2416">
        <f t="shared" si="1788"/>
        <v>13.220000000000027</v>
      </c>
      <c r="AT2416" s="6">
        <f t="shared" si="1789"/>
        <v>1</v>
      </c>
      <c r="AU2416" s="4">
        <f t="shared" si="1790"/>
        <v>-3.1649227717347141</v>
      </c>
      <c r="AV2416" s="4">
        <f t="shared" si="1791"/>
        <v>-5.0181207310579223</v>
      </c>
      <c r="AW2416">
        <f t="shared" si="1792"/>
        <v>1</v>
      </c>
      <c r="AX2416">
        <f t="shared" si="1793"/>
        <v>0</v>
      </c>
      <c r="AY2416">
        <f t="shared" si="1794"/>
        <v>0</v>
      </c>
      <c r="AZ2416" s="4">
        <f t="shared" si="1775"/>
        <v>-3.9100000000000006</v>
      </c>
      <c r="BA2416" s="4">
        <f t="shared" si="1795"/>
        <v>74.53499999999994</v>
      </c>
      <c r="BB2416" s="4">
        <f t="shared" si="1776"/>
        <v>71.701666666666611</v>
      </c>
      <c r="BC2416" s="4">
        <f t="shared" si="1777"/>
        <v>35.780000000000015</v>
      </c>
      <c r="BM2416">
        <f t="shared" si="1796"/>
        <v>0</v>
      </c>
    </row>
    <row r="2417" spans="1:65" x14ac:dyDescent="0.25">
      <c r="A2417">
        <v>98</v>
      </c>
      <c r="B2417" s="1">
        <v>41326</v>
      </c>
      <c r="C2417" s="2">
        <v>1511.95</v>
      </c>
      <c r="D2417" s="2">
        <v>1511.95</v>
      </c>
      <c r="E2417" s="2">
        <v>1497.29</v>
      </c>
      <c r="F2417" s="2">
        <v>1502.42</v>
      </c>
      <c r="G2417" s="2">
        <v>4274600000</v>
      </c>
      <c r="H2417" s="2">
        <f t="shared" si="1797"/>
        <v>6.1085787581437101</v>
      </c>
      <c r="I2417" s="2">
        <f t="shared" si="1798"/>
        <v>1510.056</v>
      </c>
      <c r="J2417" s="2">
        <f t="shared" si="1799"/>
        <v>8.7760328377018517</v>
      </c>
      <c r="K2417" s="2">
        <f t="shared" si="1800"/>
        <v>0</v>
      </c>
      <c r="L2417" s="18">
        <v>0.1356</v>
      </c>
      <c r="M2417" s="19">
        <v>8.7435454158828811</v>
      </c>
      <c r="N2417" s="4">
        <f t="shared" si="1764"/>
        <v>14.660000000000082</v>
      </c>
      <c r="O2417" s="4">
        <f t="shared" si="1801"/>
        <v>10.80300000000002</v>
      </c>
      <c r="P2417" s="4">
        <f t="shared" si="1765"/>
        <v>1.1241278195488755</v>
      </c>
      <c r="Q2417" s="4">
        <f t="shared" si="1778"/>
        <v>1.0702244736916275</v>
      </c>
      <c r="R2417" s="18">
        <f t="shared" si="1766"/>
        <v>1513.423939849624</v>
      </c>
      <c r="S2417" s="2">
        <f t="shared" si="1767"/>
        <v>11.003939849623976</v>
      </c>
      <c r="T2417" s="22">
        <f t="shared" si="1802"/>
        <v>0</v>
      </c>
      <c r="U2417" s="29">
        <f t="shared" si="1768"/>
        <v>1512.4571553516907</v>
      </c>
      <c r="V2417" s="30">
        <f t="shared" si="1769"/>
        <v>10.037155351690672</v>
      </c>
      <c r="W2417" s="31">
        <f t="shared" si="1779"/>
        <v>0</v>
      </c>
      <c r="X2417" s="35">
        <f t="shared" si="1770"/>
        <v>1515.8757333333335</v>
      </c>
      <c r="Y2417" s="30">
        <f t="shared" si="1771"/>
        <v>13.455733333333455</v>
      </c>
      <c r="Z2417" s="31">
        <f t="shared" si="1780"/>
        <v>0</v>
      </c>
      <c r="AA2417" s="29">
        <f t="shared" si="1772"/>
        <v>1512.9357562691207</v>
      </c>
      <c r="AB2417" s="30">
        <f t="shared" si="1773"/>
        <v>10.515756269120629</v>
      </c>
      <c r="AC2417" s="31">
        <f t="shared" si="1781"/>
        <v>0</v>
      </c>
      <c r="AD2417" s="32">
        <f t="shared" si="1803"/>
        <v>-1</v>
      </c>
      <c r="AE2417" s="33">
        <f t="shared" si="1804"/>
        <v>0</v>
      </c>
      <c r="AF2417" s="33">
        <f t="shared" si="1805"/>
        <v>0</v>
      </c>
      <c r="AG2417" s="33">
        <f t="shared" si="1806"/>
        <v>0</v>
      </c>
      <c r="AH2417" s="38">
        <f t="shared" si="1807"/>
        <v>-1</v>
      </c>
      <c r="AI2417" s="33">
        <f t="shared" si="1808"/>
        <v>0</v>
      </c>
      <c r="AJ2417" s="39">
        <f t="shared" si="1809"/>
        <v>-1</v>
      </c>
      <c r="AK2417" s="43">
        <f t="shared" si="1810"/>
        <v>0</v>
      </c>
      <c r="AL2417" s="4">
        <f t="shared" si="1782"/>
        <v>0</v>
      </c>
      <c r="AM2417" s="4">
        <f t="shared" si="1783"/>
        <v>-0.98575626912065673</v>
      </c>
      <c r="AN2417" s="4">
        <f t="shared" si="1784"/>
        <v>0.98575626912065673</v>
      </c>
      <c r="AO2417" s="4">
        <f t="shared" si="1785"/>
        <v>-14.660000000000082</v>
      </c>
      <c r="AP2417" s="4">
        <f t="shared" si="1786"/>
        <v>15.645756269120739</v>
      </c>
      <c r="AQ2417" s="4">
        <f t="shared" si="1787"/>
        <v>14.660000000000082</v>
      </c>
      <c r="AR2417" s="4">
        <f t="shared" si="1774"/>
        <v>9.5299999999999727</v>
      </c>
      <c r="AS2417">
        <f t="shared" si="1788"/>
        <v>14.660000000000082</v>
      </c>
      <c r="AT2417" s="6">
        <f t="shared" si="1789"/>
        <v>1</v>
      </c>
      <c r="AU2417" s="4">
        <f t="shared" si="1790"/>
        <v>-5.3458499385339433</v>
      </c>
      <c r="AV2417" s="4">
        <f t="shared" si="1791"/>
        <v>-0.48645458411709158</v>
      </c>
      <c r="AW2417">
        <f t="shared" si="1792"/>
        <v>1</v>
      </c>
      <c r="AX2417">
        <f t="shared" si="1793"/>
        <v>0</v>
      </c>
      <c r="AY2417">
        <f t="shared" si="1794"/>
        <v>0</v>
      </c>
      <c r="AZ2417" s="4">
        <f t="shared" si="1775"/>
        <v>-3.9100000000000006</v>
      </c>
      <c r="BA2417" s="4">
        <f t="shared" si="1795"/>
        <v>78.444999999999936</v>
      </c>
      <c r="BB2417" s="4">
        <f t="shared" si="1776"/>
        <v>71.701666666666611</v>
      </c>
      <c r="BC2417" s="4">
        <f t="shared" si="1777"/>
        <v>39.592000000000006</v>
      </c>
      <c r="BM2417">
        <f t="shared" si="1796"/>
        <v>1</v>
      </c>
    </row>
    <row r="2418" spans="1:65" x14ac:dyDescent="0.25">
      <c r="A2418">
        <v>97</v>
      </c>
      <c r="B2418" s="1">
        <v>41325</v>
      </c>
      <c r="C2418" s="2">
        <v>1530.94</v>
      </c>
      <c r="D2418" s="2">
        <v>1530.94</v>
      </c>
      <c r="E2418" s="2">
        <v>1511.41</v>
      </c>
      <c r="F2418" s="2">
        <v>1511.95</v>
      </c>
      <c r="G2418" s="2">
        <v>4240570000</v>
      </c>
      <c r="H2418" s="2">
        <f t="shared" si="1797"/>
        <v>6.1846251121452775</v>
      </c>
      <c r="I2418" s="2">
        <f t="shared" si="1798"/>
        <v>1509.0864999999999</v>
      </c>
      <c r="J2418" s="2">
        <f t="shared" si="1799"/>
        <v>8.037028434230626</v>
      </c>
      <c r="K2418" s="2">
        <f t="shared" si="1800"/>
        <v>0</v>
      </c>
      <c r="L2418" s="18">
        <v>0.12404999999999999</v>
      </c>
      <c r="M2418" s="19">
        <v>8.0992609230140342</v>
      </c>
      <c r="N2418" s="4">
        <f t="shared" si="1764"/>
        <v>19.529999999999973</v>
      </c>
      <c r="O2418" s="4">
        <f t="shared" si="1801"/>
        <v>10.119000000000005</v>
      </c>
      <c r="P2418" s="4">
        <f t="shared" si="1765"/>
        <v>1.4739398496240634</v>
      </c>
      <c r="Q2418" s="4">
        <f t="shared" si="1778"/>
        <v>1.3003983376682136</v>
      </c>
      <c r="R2418" s="18">
        <f t="shared" si="1766"/>
        <v>1532.6339774436092</v>
      </c>
      <c r="S2418" s="2">
        <f t="shared" si="1767"/>
        <v>20.683977443609137</v>
      </c>
      <c r="T2418" s="22">
        <f t="shared" si="1802"/>
        <v>0</v>
      </c>
      <c r="U2418" s="29">
        <f t="shared" si="1768"/>
        <v>1531.5143673277423</v>
      </c>
      <c r="V2418" s="30">
        <f t="shared" si="1769"/>
        <v>19.564367327742275</v>
      </c>
      <c r="W2418" s="31">
        <f t="shared" si="1779"/>
        <v>0</v>
      </c>
      <c r="X2418" s="35">
        <f t="shared" si="1770"/>
        <v>1530.1550666666667</v>
      </c>
      <c r="Y2418" s="30">
        <f t="shared" si="1771"/>
        <v>18.205066666666653</v>
      </c>
      <c r="Z2418" s="31">
        <f t="shared" si="1780"/>
        <v>0</v>
      </c>
      <c r="AA2418" s="29">
        <f t="shared" si="1772"/>
        <v>1531.3240652351917</v>
      </c>
      <c r="AB2418" s="30">
        <f t="shared" si="1773"/>
        <v>19.374065235191665</v>
      </c>
      <c r="AC2418" s="31">
        <f t="shared" si="1781"/>
        <v>0</v>
      </c>
      <c r="AD2418" s="32">
        <f t="shared" si="1803"/>
        <v>-1</v>
      </c>
      <c r="AE2418" s="33">
        <f t="shared" si="1804"/>
        <v>0</v>
      </c>
      <c r="AF2418" s="33">
        <f t="shared" si="1805"/>
        <v>-1</v>
      </c>
      <c r="AG2418" s="33">
        <f t="shared" si="1806"/>
        <v>0</v>
      </c>
      <c r="AH2418" s="38">
        <f t="shared" si="1807"/>
        <v>-1</v>
      </c>
      <c r="AI2418" s="33">
        <f t="shared" si="1808"/>
        <v>-1</v>
      </c>
      <c r="AJ2418" s="39">
        <f t="shared" si="1809"/>
        <v>-1</v>
      </c>
      <c r="AK2418" s="43">
        <f t="shared" si="1810"/>
        <v>-1</v>
      </c>
      <c r="AL2418" s="4">
        <f t="shared" si="1782"/>
        <v>0</v>
      </c>
      <c r="AM2418" s="4">
        <f t="shared" si="1783"/>
        <v>-0.38406523519165603</v>
      </c>
      <c r="AN2418" s="4">
        <f t="shared" si="1784"/>
        <v>0.38406523519165603</v>
      </c>
      <c r="AO2418" s="4">
        <f t="shared" si="1785"/>
        <v>-19.529999999999973</v>
      </c>
      <c r="AP2418" s="4">
        <f t="shared" si="1786"/>
        <v>19.914065235191629</v>
      </c>
      <c r="AQ2418" s="4">
        <f t="shared" si="1787"/>
        <v>19.529999999999973</v>
      </c>
      <c r="AR2418" s="4">
        <f t="shared" si="1774"/>
        <v>18.990000000000009</v>
      </c>
      <c r="AS2418">
        <f t="shared" si="1788"/>
        <v>19.529999999999973</v>
      </c>
      <c r="AT2418" s="6">
        <f t="shared" si="1789"/>
        <v>1</v>
      </c>
      <c r="AU2418" s="4">
        <f t="shared" si="1790"/>
        <v>-12.79185574005075</v>
      </c>
      <c r="AV2418" s="4">
        <f t="shared" si="1791"/>
        <v>-10.590739076985974</v>
      </c>
      <c r="AW2418">
        <f t="shared" si="1792"/>
        <v>1</v>
      </c>
      <c r="AX2418">
        <f t="shared" si="1793"/>
        <v>0</v>
      </c>
      <c r="AY2418">
        <f t="shared" si="1794"/>
        <v>0</v>
      </c>
      <c r="AZ2418" s="4">
        <f t="shared" si="1775"/>
        <v>-3.9100000000000006</v>
      </c>
      <c r="BA2418" s="4">
        <f t="shared" si="1795"/>
        <v>82.354999999999933</v>
      </c>
      <c r="BB2418" s="4">
        <f t="shared" si="1776"/>
        <v>73.004999999999939</v>
      </c>
      <c r="BC2418" s="4">
        <f t="shared" si="1777"/>
        <v>47.188000000000009</v>
      </c>
      <c r="BM2418">
        <f t="shared" si="1796"/>
        <v>1</v>
      </c>
    </row>
    <row r="2419" spans="1:65" x14ac:dyDescent="0.25">
      <c r="A2419">
        <v>96</v>
      </c>
      <c r="B2419" s="1">
        <v>41324</v>
      </c>
      <c r="C2419" s="2">
        <v>1519.79</v>
      </c>
      <c r="D2419" s="2">
        <v>1530.94</v>
      </c>
      <c r="E2419" s="2">
        <v>1519.79</v>
      </c>
      <c r="F2419" s="2">
        <v>1530.94</v>
      </c>
      <c r="G2419" s="2">
        <v>3748910000</v>
      </c>
      <c r="H2419" s="2">
        <f t="shared" si="1797"/>
        <v>7.7944678387231061</v>
      </c>
      <c r="I2419" s="2">
        <f t="shared" si="1798"/>
        <v>1506.8385000000003</v>
      </c>
      <c r="J2419" s="2">
        <f t="shared" si="1799"/>
        <v>8.5666154189879471</v>
      </c>
      <c r="K2419" s="2">
        <f t="shared" si="1800"/>
        <v>0</v>
      </c>
      <c r="L2419" s="18">
        <v>9.0400000000000008E-2</v>
      </c>
      <c r="M2419" s="19">
        <v>5.8592558782167155</v>
      </c>
      <c r="N2419" s="4">
        <f t="shared" si="1764"/>
        <v>11.150000000000091</v>
      </c>
      <c r="O2419" s="4">
        <f t="shared" si="1801"/>
        <v>10.091000000000008</v>
      </c>
      <c r="P2419" s="4">
        <f t="shared" si="1765"/>
        <v>1.6939774436090262</v>
      </c>
      <c r="Q2419" s="4">
        <f t="shared" si="1778"/>
        <v>1.4727367378005005</v>
      </c>
      <c r="R2419" s="18">
        <f t="shared" si="1766"/>
        <v>1521.4690150375939</v>
      </c>
      <c r="S2419" s="2">
        <f t="shared" si="1767"/>
        <v>9.4709849624061917</v>
      </c>
      <c r="T2419" s="22">
        <f t="shared" si="1802"/>
        <v>0</v>
      </c>
      <c r="U2419" s="29">
        <f t="shared" si="1768"/>
        <v>1520.3647588472622</v>
      </c>
      <c r="V2419" s="30">
        <f t="shared" si="1769"/>
        <v>10.575241152737817</v>
      </c>
      <c r="W2419" s="31">
        <f t="shared" si="1779"/>
        <v>0</v>
      </c>
      <c r="X2419" s="35">
        <f t="shared" si="1770"/>
        <v>1520.1544000000001</v>
      </c>
      <c r="Y2419" s="30">
        <f t="shared" si="1771"/>
        <v>10.785599999999931</v>
      </c>
      <c r="Z2419" s="31">
        <f t="shared" si="1780"/>
        <v>0</v>
      </c>
      <c r="AA2419" s="29">
        <f t="shared" si="1772"/>
        <v>1520.3353086086454</v>
      </c>
      <c r="AB2419" s="30">
        <f t="shared" si="1773"/>
        <v>10.604691391354663</v>
      </c>
      <c r="AC2419" s="31">
        <f t="shared" si="1781"/>
        <v>0</v>
      </c>
      <c r="AD2419" s="32">
        <f t="shared" si="1803"/>
        <v>-1</v>
      </c>
      <c r="AE2419" s="33">
        <f t="shared" si="1804"/>
        <v>-1</v>
      </c>
      <c r="AF2419" s="33">
        <f t="shared" si="1805"/>
        <v>-1</v>
      </c>
      <c r="AG2419" s="33">
        <f t="shared" si="1806"/>
        <v>-1</v>
      </c>
      <c r="AH2419" s="38">
        <f t="shared" si="1807"/>
        <v>-1</v>
      </c>
      <c r="AI2419" s="33">
        <f t="shared" si="1808"/>
        <v>-1</v>
      </c>
      <c r="AJ2419" s="39">
        <f t="shared" si="1809"/>
        <v>-1</v>
      </c>
      <c r="AK2419" s="43">
        <f t="shared" si="1810"/>
        <v>-1</v>
      </c>
      <c r="AL2419" s="4">
        <f t="shared" si="1782"/>
        <v>11.150000000000091</v>
      </c>
      <c r="AM2419" s="4">
        <f t="shared" si="1783"/>
        <v>10.604691391354663</v>
      </c>
      <c r="AN2419" s="4">
        <f t="shared" si="1784"/>
        <v>10.604691391354663</v>
      </c>
      <c r="AO2419" s="4">
        <f t="shared" si="1785"/>
        <v>0</v>
      </c>
      <c r="AP2419" s="4">
        <f t="shared" si="1786"/>
        <v>0.54530860864542774</v>
      </c>
      <c r="AQ2419" s="4">
        <f t="shared" si="1787"/>
        <v>0</v>
      </c>
      <c r="AR2419" s="4">
        <f t="shared" si="1774"/>
        <v>11.150000000000091</v>
      </c>
      <c r="AS2419">
        <f t="shared" si="1788"/>
        <v>10.604691391354663</v>
      </c>
      <c r="AT2419" s="6">
        <f t="shared" si="1789"/>
        <v>1</v>
      </c>
      <c r="AU2419" s="4">
        <f t="shared" si="1790"/>
        <v>-4.295995304283621</v>
      </c>
      <c r="AV2419" s="4">
        <f t="shared" si="1791"/>
        <v>-4.9907441217833757</v>
      </c>
      <c r="AW2419">
        <f t="shared" si="1792"/>
        <v>1</v>
      </c>
      <c r="AX2419">
        <f t="shared" si="1793"/>
        <v>0</v>
      </c>
      <c r="AY2419">
        <f t="shared" si="1794"/>
        <v>0</v>
      </c>
      <c r="AZ2419" s="4">
        <f t="shared" si="1775"/>
        <v>-3.9100000000000006</v>
      </c>
      <c r="BA2419" s="4">
        <f t="shared" si="1795"/>
        <v>86.26499999999993</v>
      </c>
      <c r="BB2419" s="4">
        <f t="shared" si="1776"/>
        <v>76.914999999999935</v>
      </c>
      <c r="BC2419" s="4">
        <f t="shared" si="1777"/>
        <v>42.727999999999973</v>
      </c>
      <c r="BM2419">
        <f t="shared" si="1796"/>
        <v>1</v>
      </c>
    </row>
    <row r="2420" spans="1:65" x14ac:dyDescent="0.25">
      <c r="A2420">
        <v>95</v>
      </c>
      <c r="B2420" s="1">
        <v>41320</v>
      </c>
      <c r="C2420" s="2">
        <v>1521.38</v>
      </c>
      <c r="D2420" s="2">
        <v>1524.24</v>
      </c>
      <c r="E2420" s="2">
        <v>1514.14</v>
      </c>
      <c r="F2420" s="2">
        <v>1519.79</v>
      </c>
      <c r="G2420" s="2">
        <v>3838510000</v>
      </c>
      <c r="H2420" s="2">
        <f t="shared" si="1797"/>
        <v>7.5672176010884113</v>
      </c>
      <c r="I2420" s="2">
        <f t="shared" si="1798"/>
        <v>1504.8965000000001</v>
      </c>
      <c r="J2420" s="2">
        <f t="shared" si="1799"/>
        <v>8.7213363745411581</v>
      </c>
      <c r="K2420" s="2">
        <f t="shared" si="1800"/>
        <v>0</v>
      </c>
      <c r="L2420" s="18">
        <v>8.455E-2</v>
      </c>
      <c r="M2420" s="19">
        <v>5.4858226844096025</v>
      </c>
      <c r="N2420" s="4">
        <f t="shared" si="1764"/>
        <v>10.099999999999909</v>
      </c>
      <c r="O2420" s="4">
        <f t="shared" si="1801"/>
        <v>10.791000000000007</v>
      </c>
      <c r="P2420" s="4">
        <f t="shared" si="1765"/>
        <v>1.6790150375939874</v>
      </c>
      <c r="Q2420" s="4">
        <f t="shared" si="1778"/>
        <v>1.4737406340057637</v>
      </c>
      <c r="R2420" s="18">
        <f t="shared" si="1766"/>
        <v>1523.2244962406016</v>
      </c>
      <c r="S2420" s="2">
        <f t="shared" si="1767"/>
        <v>3.4344962406016748</v>
      </c>
      <c r="T2420" s="22">
        <f t="shared" si="1802"/>
        <v>1</v>
      </c>
      <c r="U2420" s="29">
        <f t="shared" si="1768"/>
        <v>1521.9640524709796</v>
      </c>
      <c r="V2420" s="30">
        <f t="shared" si="1769"/>
        <v>2.1740524709796318</v>
      </c>
      <c r="W2420" s="31">
        <f t="shared" si="1779"/>
        <v>1</v>
      </c>
      <c r="X2420" s="35">
        <f t="shared" si="1770"/>
        <v>1521.6280000000002</v>
      </c>
      <c r="Y2420" s="30">
        <f t="shared" si="1771"/>
        <v>1.8380000000001928</v>
      </c>
      <c r="Z2420" s="31">
        <f t="shared" si="1780"/>
        <v>1</v>
      </c>
      <c r="AA2420" s="29">
        <f t="shared" si="1772"/>
        <v>1521.9170051250424</v>
      </c>
      <c r="AB2420" s="30">
        <f t="shared" si="1773"/>
        <v>2.1270051250423876</v>
      </c>
      <c r="AC2420" s="31">
        <f t="shared" si="1781"/>
        <v>1</v>
      </c>
      <c r="AD2420" s="32">
        <f t="shared" si="1803"/>
        <v>1</v>
      </c>
      <c r="AE2420" s="33">
        <f t="shared" si="1804"/>
        <v>1</v>
      </c>
      <c r="AF2420" s="33">
        <f t="shared" si="1805"/>
        <v>1</v>
      </c>
      <c r="AG2420" s="33">
        <f t="shared" si="1806"/>
        <v>1</v>
      </c>
      <c r="AH2420" s="38">
        <f t="shared" si="1807"/>
        <v>1</v>
      </c>
      <c r="AI2420" s="33">
        <f t="shared" si="1808"/>
        <v>1</v>
      </c>
      <c r="AJ2420" s="39">
        <f t="shared" si="1809"/>
        <v>1</v>
      </c>
      <c r="AK2420" s="43">
        <f t="shared" si="1810"/>
        <v>1</v>
      </c>
      <c r="AL2420" s="4">
        <f t="shared" si="1782"/>
        <v>2.8599999999999</v>
      </c>
      <c r="AM2420" s="4">
        <f t="shared" si="1783"/>
        <v>2.3229948749576579</v>
      </c>
      <c r="AN2420" s="4">
        <f t="shared" si="1784"/>
        <v>2.3229948749576579</v>
      </c>
      <c r="AO2420" s="4">
        <f t="shared" si="1785"/>
        <v>-7.2400000000000091</v>
      </c>
      <c r="AP2420" s="4">
        <f t="shared" si="1786"/>
        <v>7.7770051250422512</v>
      </c>
      <c r="AQ2420" s="4">
        <f t="shared" si="1787"/>
        <v>7.2400000000000091</v>
      </c>
      <c r="AR2420" s="4">
        <f t="shared" si="1774"/>
        <v>1.5900000000001455</v>
      </c>
      <c r="AS2420">
        <f t="shared" si="1788"/>
        <v>7.2400000000000091</v>
      </c>
      <c r="AT2420" s="6">
        <f t="shared" si="1789"/>
        <v>1</v>
      </c>
      <c r="AU2420" s="4">
        <f t="shared" si="1790"/>
        <v>-0.87227898453671582</v>
      </c>
      <c r="AV2420" s="4">
        <f t="shared" si="1791"/>
        <v>4.1958226844094568</v>
      </c>
      <c r="AW2420">
        <f t="shared" si="1792"/>
        <v>0</v>
      </c>
      <c r="AX2420">
        <f t="shared" si="1793"/>
        <v>1</v>
      </c>
      <c r="AY2420">
        <f t="shared" si="1794"/>
        <v>0</v>
      </c>
      <c r="AZ2420" s="4">
        <f t="shared" si="1775"/>
        <v>-3.9100000000000006</v>
      </c>
      <c r="BA2420" s="4">
        <f t="shared" si="1795"/>
        <v>90.174999999999926</v>
      </c>
      <c r="BB2420" s="4">
        <f t="shared" si="1776"/>
        <v>80.824999999999932</v>
      </c>
      <c r="BC2420" s="4">
        <f t="shared" si="1777"/>
        <v>43.364000000000033</v>
      </c>
      <c r="BM2420">
        <f t="shared" si="1796"/>
        <v>1</v>
      </c>
    </row>
    <row r="2421" spans="1:65" x14ac:dyDescent="0.25">
      <c r="A2421">
        <v>94</v>
      </c>
      <c r="B2421" s="1">
        <v>41319</v>
      </c>
      <c r="C2421" s="2">
        <v>1520.33</v>
      </c>
      <c r="D2421" s="2">
        <v>1523.14</v>
      </c>
      <c r="E2421" s="2">
        <v>1514.02</v>
      </c>
      <c r="F2421" s="2">
        <v>1521.38</v>
      </c>
      <c r="G2421" s="2">
        <v>3759740000</v>
      </c>
      <c r="H2421" s="2">
        <f t="shared" si="1797"/>
        <v>8.4906385704099741</v>
      </c>
      <c r="I2421" s="2">
        <f t="shared" si="1798"/>
        <v>1502.4590000000003</v>
      </c>
      <c r="J2421" s="2">
        <f t="shared" si="1799"/>
        <v>8.9172337432400592</v>
      </c>
      <c r="K2421" s="2">
        <f t="shared" si="1800"/>
        <v>0</v>
      </c>
      <c r="L2421" s="18">
        <v>8.5400000000000004E-2</v>
      </c>
      <c r="M2421" s="19">
        <v>5.5371487090985161</v>
      </c>
      <c r="N2421" s="4">
        <f t="shared" si="1764"/>
        <v>9.1200000000001182</v>
      </c>
      <c r="O2421" s="4">
        <f t="shared" si="1801"/>
        <v>11.411000000000035</v>
      </c>
      <c r="P2421" s="4">
        <f t="shared" si="1765"/>
        <v>1.844496240601506</v>
      </c>
      <c r="Q2421" s="4">
        <f t="shared" si="1778"/>
        <v>1.4975704384086572</v>
      </c>
      <c r="R2421" s="18">
        <f t="shared" si="1766"/>
        <v>1522.3751654135338</v>
      </c>
      <c r="S2421" s="2">
        <f t="shared" si="1767"/>
        <v>0.99516541353364119</v>
      </c>
      <c r="T2421" s="22">
        <f t="shared" si="1802"/>
        <v>1</v>
      </c>
      <c r="U2421" s="29">
        <f t="shared" si="1768"/>
        <v>1520.9400795168301</v>
      </c>
      <c r="V2421" s="30">
        <f t="shared" si="1769"/>
        <v>0.43992048316999899</v>
      </c>
      <c r="W2421" s="31">
        <f t="shared" si="1779"/>
        <v>1</v>
      </c>
      <c r="X2421" s="35">
        <f t="shared" si="1770"/>
        <v>1521.0481333333332</v>
      </c>
      <c r="Y2421" s="30">
        <f t="shared" si="1771"/>
        <v>0.33186666666688325</v>
      </c>
      <c r="Z2421" s="31">
        <f t="shared" si="1780"/>
        <v>1</v>
      </c>
      <c r="AA2421" s="29">
        <f t="shared" si="1772"/>
        <v>1520.9552070511406</v>
      </c>
      <c r="AB2421" s="30">
        <f t="shared" si="1773"/>
        <v>0.42479294885947638</v>
      </c>
      <c r="AC2421" s="31">
        <f t="shared" si="1781"/>
        <v>1</v>
      </c>
      <c r="AD2421" s="32">
        <f t="shared" si="1803"/>
        <v>1</v>
      </c>
      <c r="AE2421" s="33">
        <f t="shared" si="1804"/>
        <v>1</v>
      </c>
      <c r="AF2421" s="33">
        <f t="shared" si="1805"/>
        <v>1</v>
      </c>
      <c r="AG2421" s="33">
        <f t="shared" si="1806"/>
        <v>1</v>
      </c>
      <c r="AH2421" s="38">
        <f t="shared" si="1807"/>
        <v>1</v>
      </c>
      <c r="AI2421" s="33">
        <f t="shared" si="1808"/>
        <v>1</v>
      </c>
      <c r="AJ2421" s="39">
        <f t="shared" si="1809"/>
        <v>1</v>
      </c>
      <c r="AK2421" s="43">
        <f t="shared" si="1810"/>
        <v>1</v>
      </c>
      <c r="AL2421" s="4">
        <f t="shared" si="1782"/>
        <v>2.8100000000001728</v>
      </c>
      <c r="AM2421" s="4">
        <f t="shared" si="1783"/>
        <v>2.1847929488594673</v>
      </c>
      <c r="AN2421" s="4">
        <f t="shared" si="1784"/>
        <v>2.1847929488594673</v>
      </c>
      <c r="AO2421" s="4">
        <f t="shared" si="1785"/>
        <v>-6.3099999999999454</v>
      </c>
      <c r="AP2421" s="4">
        <f t="shared" si="1786"/>
        <v>6.9352070511406509</v>
      </c>
      <c r="AQ2421" s="4">
        <f t="shared" si="1787"/>
        <v>6.3099999999999454</v>
      </c>
      <c r="AR2421" s="4">
        <f t="shared" si="1774"/>
        <v>1.0500000000001819</v>
      </c>
      <c r="AS2421">
        <f t="shared" si="1788"/>
        <v>6.3099999999999454</v>
      </c>
      <c r="AT2421" s="6">
        <f t="shared" si="1789"/>
        <v>0</v>
      </c>
      <c r="AU2421" s="4">
        <f t="shared" si="1790"/>
        <v>0.47125976601666952</v>
      </c>
      <c r="AV2421" s="4">
        <f t="shared" si="1791"/>
        <v>4.787148709098334</v>
      </c>
      <c r="AW2421">
        <f t="shared" si="1792"/>
        <v>0</v>
      </c>
      <c r="AX2421">
        <f t="shared" si="1793"/>
        <v>0</v>
      </c>
      <c r="AY2421">
        <f t="shared" si="1794"/>
        <v>0</v>
      </c>
      <c r="AZ2421" s="4">
        <f t="shared" si="1775"/>
        <v>6.94</v>
      </c>
      <c r="BA2421" s="4">
        <f t="shared" si="1795"/>
        <v>94.084999999999923</v>
      </c>
      <c r="BB2421" s="4">
        <f t="shared" si="1776"/>
        <v>84.734999999999928</v>
      </c>
      <c r="BC2421" s="4">
        <f t="shared" si="1777"/>
        <v>42.94399999999996</v>
      </c>
      <c r="BM2421">
        <f t="shared" si="1796"/>
        <v>1</v>
      </c>
    </row>
    <row r="2422" spans="1:65" x14ac:dyDescent="0.25">
      <c r="A2422">
        <v>93</v>
      </c>
      <c r="B2422" s="1">
        <v>41318</v>
      </c>
      <c r="C2422" s="2">
        <v>1519.43</v>
      </c>
      <c r="D2422" s="2">
        <v>1524.69</v>
      </c>
      <c r="E2422" s="2">
        <v>1515.93</v>
      </c>
      <c r="F2422" s="2">
        <v>1520.33</v>
      </c>
      <c r="G2422" s="2">
        <v>3385880000</v>
      </c>
      <c r="H2422" s="2">
        <f t="shared" si="1797"/>
        <v>8.3416076254986997</v>
      </c>
      <c r="I2422" s="2">
        <f t="shared" si="1798"/>
        <v>1500.0590000000004</v>
      </c>
      <c r="J2422" s="2">
        <f t="shared" si="1799"/>
        <v>9.1575597186149995</v>
      </c>
      <c r="K2422" s="2">
        <f t="shared" si="1800"/>
        <v>0</v>
      </c>
      <c r="L2422" s="18">
        <v>9.0999999999999998E-2</v>
      </c>
      <c r="M2422" s="19">
        <v>5.8967476226231437</v>
      </c>
      <c r="N2422" s="4">
        <f t="shared" si="1764"/>
        <v>8.7599999999999909</v>
      </c>
      <c r="O2422" s="4">
        <f t="shared" si="1801"/>
        <v>11.242000000000029</v>
      </c>
      <c r="P2422" s="4">
        <f t="shared" si="1765"/>
        <v>2.0451654135338337</v>
      </c>
      <c r="Q2422" s="4">
        <f t="shared" si="1778"/>
        <v>1.5643064534106106</v>
      </c>
      <c r="R2422" s="18">
        <f t="shared" si="1766"/>
        <v>1521.6232481203008</v>
      </c>
      <c r="S2422" s="2">
        <f t="shared" si="1767"/>
        <v>1.2932481203008592</v>
      </c>
      <c r="T2422" s="22">
        <f t="shared" si="1802"/>
        <v>1</v>
      </c>
      <c r="U2422" s="29">
        <f t="shared" si="1768"/>
        <v>1520.0688907016274</v>
      </c>
      <c r="V2422" s="30">
        <f t="shared" si="1769"/>
        <v>0.26110929837250296</v>
      </c>
      <c r="W2422" s="31">
        <f t="shared" si="1779"/>
        <v>1</v>
      </c>
      <c r="X2422" s="35">
        <f t="shared" si="1770"/>
        <v>1519.0833333333333</v>
      </c>
      <c r="Y2422" s="30">
        <f t="shared" si="1771"/>
        <v>1.2466666666666697</v>
      </c>
      <c r="Z2422" s="31">
        <f t="shared" si="1780"/>
        <v>1</v>
      </c>
      <c r="AA2422" s="29">
        <f t="shared" si="1772"/>
        <v>1519.9309126700662</v>
      </c>
      <c r="AB2422" s="30">
        <f t="shared" si="1773"/>
        <v>0.39908732993376361</v>
      </c>
      <c r="AC2422" s="31">
        <f t="shared" si="1781"/>
        <v>1</v>
      </c>
      <c r="AD2422" s="32">
        <f t="shared" si="1803"/>
        <v>1</v>
      </c>
      <c r="AE2422" s="33">
        <f t="shared" si="1804"/>
        <v>1</v>
      </c>
      <c r="AF2422" s="33">
        <f t="shared" si="1805"/>
        <v>1</v>
      </c>
      <c r="AG2422" s="33">
        <f t="shared" si="1806"/>
        <v>0</v>
      </c>
      <c r="AH2422" s="38">
        <f t="shared" si="1807"/>
        <v>1</v>
      </c>
      <c r="AI2422" s="33">
        <f t="shared" si="1808"/>
        <v>1</v>
      </c>
      <c r="AJ2422" s="39">
        <f t="shared" si="1809"/>
        <v>1</v>
      </c>
      <c r="AK2422" s="43">
        <f t="shared" si="1810"/>
        <v>1</v>
      </c>
      <c r="AL2422" s="4">
        <f t="shared" si="1782"/>
        <v>5.2599999999999909</v>
      </c>
      <c r="AM2422" s="4">
        <f t="shared" si="1783"/>
        <v>4.7590873299338909</v>
      </c>
      <c r="AN2422" s="4">
        <f t="shared" si="1784"/>
        <v>4.7590873299338909</v>
      </c>
      <c r="AO2422" s="4">
        <f t="shared" si="1785"/>
        <v>-3.5</v>
      </c>
      <c r="AP2422" s="4">
        <f t="shared" si="1786"/>
        <v>4.0009126700661</v>
      </c>
      <c r="AQ2422" s="4">
        <f t="shared" si="1787"/>
        <v>3.5</v>
      </c>
      <c r="AR2422" s="4">
        <f t="shared" si="1774"/>
        <v>0.89999999999986358</v>
      </c>
      <c r="AS2422">
        <f t="shared" si="1788"/>
        <v>4.7590873299338909</v>
      </c>
      <c r="AT2422" s="6">
        <f t="shared" si="1789"/>
        <v>0</v>
      </c>
      <c r="AU2422" s="4">
        <f t="shared" si="1790"/>
        <v>2.0820525249223598</v>
      </c>
      <c r="AV2422" s="4">
        <f t="shared" si="1791"/>
        <v>5.2967476226232799</v>
      </c>
      <c r="AW2422">
        <f t="shared" si="1792"/>
        <v>0</v>
      </c>
      <c r="AX2422">
        <f t="shared" si="1793"/>
        <v>0</v>
      </c>
      <c r="AY2422">
        <f t="shared" si="1794"/>
        <v>0</v>
      </c>
      <c r="AZ2422" s="4">
        <f t="shared" si="1775"/>
        <v>6.94</v>
      </c>
      <c r="BA2422" s="4">
        <f t="shared" si="1795"/>
        <v>87.144999999999925</v>
      </c>
      <c r="BB2422" s="4">
        <f t="shared" si="1776"/>
        <v>77.794999999999931</v>
      </c>
      <c r="BC2422" s="4">
        <f t="shared" si="1777"/>
        <v>42.584000000000017</v>
      </c>
      <c r="BM2422">
        <f t="shared" si="1796"/>
        <v>1</v>
      </c>
    </row>
    <row r="2423" spans="1:65" x14ac:dyDescent="0.25">
      <c r="A2423">
        <v>92</v>
      </c>
      <c r="B2423" s="1">
        <v>41317</v>
      </c>
      <c r="C2423" s="2">
        <v>1517.01</v>
      </c>
      <c r="D2423" s="2">
        <v>1522.29</v>
      </c>
      <c r="E2423" s="2">
        <v>1515.61</v>
      </c>
      <c r="F2423" s="2">
        <v>1519.43</v>
      </c>
      <c r="G2423" s="2">
        <v>3414370000</v>
      </c>
      <c r="H2423" s="2">
        <f t="shared" si="1797"/>
        <v>7.5979223037178736</v>
      </c>
      <c r="I2423" s="2">
        <f t="shared" si="1798"/>
        <v>1497.6210000000003</v>
      </c>
      <c r="J2423" s="2">
        <f t="shared" si="1799"/>
        <v>8.5554976323322141</v>
      </c>
      <c r="K2423" s="2">
        <f t="shared" si="1800"/>
        <v>0</v>
      </c>
      <c r="L2423" s="18">
        <v>9.1950000000000004E-2</v>
      </c>
      <c r="M2423" s="19">
        <v>5.9488172650923925</v>
      </c>
      <c r="N2423" s="4">
        <f t="shared" si="1764"/>
        <v>6.6800000000000637</v>
      </c>
      <c r="O2423" s="4">
        <f t="shared" si="1801"/>
        <v>11.349000000000046</v>
      </c>
      <c r="P2423" s="4">
        <f t="shared" si="1765"/>
        <v>2.1932481203007534</v>
      </c>
      <c r="Q2423" s="4">
        <f t="shared" si="1778"/>
        <v>1.6381812862238079</v>
      </c>
      <c r="R2423" s="18">
        <f t="shared" si="1766"/>
        <v>1519.3170902255638</v>
      </c>
      <c r="S2423" s="2">
        <f t="shared" si="1767"/>
        <v>0.11290977443627526</v>
      </c>
      <c r="T2423" s="22">
        <f t="shared" si="1802"/>
        <v>1</v>
      </c>
      <c r="U2423" s="29">
        <f t="shared" si="1768"/>
        <v>1517.6602415981065</v>
      </c>
      <c r="V2423" s="30">
        <f t="shared" si="1769"/>
        <v>1.7697584018935686</v>
      </c>
      <c r="W2423" s="31">
        <f t="shared" si="1779"/>
        <v>1</v>
      </c>
      <c r="X2423" s="35">
        <f t="shared" si="1770"/>
        <v>1519.6534666666666</v>
      </c>
      <c r="Y2423" s="30">
        <f t="shared" si="1771"/>
        <v>0.22346666666658166</v>
      </c>
      <c r="Z2423" s="31">
        <f t="shared" si="1780"/>
        <v>1</v>
      </c>
      <c r="AA2423" s="29">
        <f t="shared" si="1772"/>
        <v>1517.939293107705</v>
      </c>
      <c r="AB2423" s="30">
        <f t="shared" si="1773"/>
        <v>1.4907068922950657</v>
      </c>
      <c r="AC2423" s="31">
        <f t="shared" si="1781"/>
        <v>1</v>
      </c>
      <c r="AD2423" s="32">
        <f t="shared" si="1803"/>
        <v>1</v>
      </c>
      <c r="AE2423" s="33">
        <f t="shared" si="1804"/>
        <v>1</v>
      </c>
      <c r="AF2423" s="33">
        <f t="shared" si="1805"/>
        <v>1</v>
      </c>
      <c r="AG2423" s="33">
        <f t="shared" si="1806"/>
        <v>0</v>
      </c>
      <c r="AH2423" s="38">
        <f t="shared" si="1807"/>
        <v>1</v>
      </c>
      <c r="AI2423" s="33">
        <f t="shared" si="1808"/>
        <v>1</v>
      </c>
      <c r="AJ2423" s="39">
        <f t="shared" si="1809"/>
        <v>1</v>
      </c>
      <c r="AK2423" s="43">
        <f t="shared" si="1810"/>
        <v>1</v>
      </c>
      <c r="AL2423" s="4">
        <f t="shared" si="1782"/>
        <v>5.2799999999999727</v>
      </c>
      <c r="AM2423" s="4">
        <f t="shared" si="1783"/>
        <v>4.3507068922949657</v>
      </c>
      <c r="AN2423" s="4">
        <f t="shared" si="1784"/>
        <v>4.3507068922949657</v>
      </c>
      <c r="AO2423" s="4">
        <f t="shared" si="1785"/>
        <v>-1.4000000000000909</v>
      </c>
      <c r="AP2423" s="4">
        <f t="shared" si="1786"/>
        <v>2.329293107705098</v>
      </c>
      <c r="AQ2423" s="4">
        <f t="shared" si="1787"/>
        <v>1.4000000000000909</v>
      </c>
      <c r="AR2423" s="4">
        <f t="shared" si="1774"/>
        <v>2.4200000000000728</v>
      </c>
      <c r="AS2423">
        <f t="shared" si="1788"/>
        <v>4.3507068922949657</v>
      </c>
      <c r="AT2423" s="6">
        <f t="shared" si="1789"/>
        <v>0</v>
      </c>
      <c r="AU2423" s="4">
        <f t="shared" si="1790"/>
        <v>2.7365305716610306</v>
      </c>
      <c r="AV2423" s="4">
        <f t="shared" si="1791"/>
        <v>3.8288172650923196</v>
      </c>
      <c r="AW2423">
        <f t="shared" si="1792"/>
        <v>0</v>
      </c>
      <c r="AX2423">
        <f t="shared" si="1793"/>
        <v>0</v>
      </c>
      <c r="AY2423">
        <f t="shared" si="1794"/>
        <v>0</v>
      </c>
      <c r="AZ2423" s="4">
        <f t="shared" si="1775"/>
        <v>6.94</v>
      </c>
      <c r="BA2423" s="4">
        <f t="shared" si="1795"/>
        <v>80.204999999999927</v>
      </c>
      <c r="BB2423" s="4">
        <f t="shared" si="1776"/>
        <v>70.854999999999933</v>
      </c>
      <c r="BC2423" s="4">
        <f t="shared" si="1777"/>
        <v>41.615999999999985</v>
      </c>
      <c r="BM2423">
        <f t="shared" si="1796"/>
        <v>1</v>
      </c>
    </row>
    <row r="2424" spans="1:65" x14ac:dyDescent="0.25">
      <c r="A2424">
        <v>91</v>
      </c>
      <c r="B2424" s="1">
        <v>41316</v>
      </c>
      <c r="C2424" s="2">
        <v>1517.93</v>
      </c>
      <c r="D2424" s="2">
        <v>1518.31</v>
      </c>
      <c r="E2424" s="2">
        <v>1513.61</v>
      </c>
      <c r="F2424" s="2">
        <v>1517.01</v>
      </c>
      <c r="G2424" s="2">
        <v>2684100000</v>
      </c>
      <c r="H2424" s="2">
        <f t="shared" si="1797"/>
        <v>7.3518795782665967</v>
      </c>
      <c r="I2424" s="2">
        <f t="shared" si="1798"/>
        <v>1495.373</v>
      </c>
      <c r="J2424" s="2">
        <f t="shared" si="1799"/>
        <v>7.9744343307056607</v>
      </c>
      <c r="K2424" s="2">
        <f t="shared" si="1800"/>
        <v>0</v>
      </c>
      <c r="L2424" s="18">
        <v>9.5200000000000007E-2</v>
      </c>
      <c r="M2424" s="19">
        <v>6.1628151860486931</v>
      </c>
      <c r="N2424" s="4">
        <f t="shared" si="1764"/>
        <v>4.7000000000000455</v>
      </c>
      <c r="O2424" s="4">
        <f t="shared" si="1801"/>
        <v>11.807000000000039</v>
      </c>
      <c r="P2424" s="4">
        <f t="shared" si="1765"/>
        <v>2.3070902255639094</v>
      </c>
      <c r="Q2424" s="4">
        <f t="shared" si="1778"/>
        <v>1.667286148991322</v>
      </c>
      <c r="R2424" s="18">
        <f t="shared" si="1766"/>
        <v>1520.2962631578948</v>
      </c>
      <c r="S2424" s="2">
        <f t="shared" si="1767"/>
        <v>3.2862631578948367</v>
      </c>
      <c r="T2424" s="22">
        <f t="shared" si="1802"/>
        <v>1</v>
      </c>
      <c r="U2424" s="29">
        <f t="shared" si="1768"/>
        <v>1518.5706334429826</v>
      </c>
      <c r="V2424" s="30">
        <f t="shared" si="1769"/>
        <v>1.5606334429826347</v>
      </c>
      <c r="W2424" s="31">
        <f t="shared" si="1779"/>
        <v>1</v>
      </c>
      <c r="X2424" s="35">
        <f t="shared" si="1770"/>
        <v>1516.8650666666667</v>
      </c>
      <c r="Y2424" s="30">
        <f t="shared" si="1771"/>
        <v>0.14493333333325609</v>
      </c>
      <c r="Z2424" s="31">
        <f t="shared" si="1780"/>
        <v>1</v>
      </c>
      <c r="AA2424" s="29">
        <f t="shared" si="1772"/>
        <v>1518.3318540942985</v>
      </c>
      <c r="AB2424" s="30">
        <f t="shared" si="1773"/>
        <v>1.3218540942984873</v>
      </c>
      <c r="AC2424" s="31">
        <f t="shared" si="1781"/>
        <v>1</v>
      </c>
      <c r="AD2424" s="32">
        <f t="shared" si="1803"/>
        <v>1</v>
      </c>
      <c r="AE2424" s="33">
        <f t="shared" si="1804"/>
        <v>0</v>
      </c>
      <c r="AF2424" s="33">
        <f t="shared" si="1805"/>
        <v>0</v>
      </c>
      <c r="AG2424" s="33">
        <f t="shared" si="1806"/>
        <v>0</v>
      </c>
      <c r="AH2424" s="38">
        <f t="shared" si="1807"/>
        <v>1</v>
      </c>
      <c r="AI2424" s="33">
        <f t="shared" si="1808"/>
        <v>1</v>
      </c>
      <c r="AJ2424" s="39">
        <f t="shared" si="1809"/>
        <v>1</v>
      </c>
      <c r="AK2424" s="43">
        <f t="shared" si="1810"/>
        <v>1</v>
      </c>
      <c r="AL2424" s="4">
        <f t="shared" si="1782"/>
        <v>0.37999999999988177</v>
      </c>
      <c r="AM2424" s="4">
        <f t="shared" si="1783"/>
        <v>-2.18540942985328E-2</v>
      </c>
      <c r="AN2424" s="4">
        <f t="shared" si="1784"/>
        <v>2.18540942985328E-2</v>
      </c>
      <c r="AO2424" s="4">
        <f t="shared" si="1785"/>
        <v>-4.3200000000001637</v>
      </c>
      <c r="AP2424" s="4">
        <f t="shared" si="1786"/>
        <v>4.7218540942985783</v>
      </c>
      <c r="AQ2424" s="4">
        <f t="shared" si="1787"/>
        <v>4.3200000000001637</v>
      </c>
      <c r="AR2424" s="4">
        <f t="shared" si="1774"/>
        <v>0.92000000000007276</v>
      </c>
      <c r="AS2424">
        <f t="shared" si="1788"/>
        <v>4.3200000000001637</v>
      </c>
      <c r="AT2424" s="6">
        <f t="shared" si="1789"/>
        <v>0</v>
      </c>
      <c r="AU2424" s="4">
        <f t="shared" si="1790"/>
        <v>2.4386590374960386</v>
      </c>
      <c r="AV2424" s="4">
        <f t="shared" si="1791"/>
        <v>5.5428151860486201</v>
      </c>
      <c r="AW2424">
        <f t="shared" si="1792"/>
        <v>0</v>
      </c>
      <c r="AX2424">
        <f t="shared" si="1793"/>
        <v>0</v>
      </c>
      <c r="AY2424">
        <f t="shared" si="1794"/>
        <v>0</v>
      </c>
      <c r="AZ2424" s="4">
        <f t="shared" si="1775"/>
        <v>6.94</v>
      </c>
      <c r="BA2424" s="4">
        <f t="shared" si="1795"/>
        <v>73.26499999999993</v>
      </c>
      <c r="BB2424" s="4">
        <f t="shared" si="1776"/>
        <v>63.914999999999935</v>
      </c>
      <c r="BC2424" s="4">
        <f t="shared" si="1777"/>
        <v>41.984000000000016</v>
      </c>
      <c r="BM2424">
        <f t="shared" si="1796"/>
        <v>1</v>
      </c>
    </row>
    <row r="2425" spans="1:65" x14ac:dyDescent="0.25">
      <c r="A2425">
        <v>90</v>
      </c>
      <c r="B2425" s="1">
        <v>41313</v>
      </c>
      <c r="C2425" s="2">
        <v>1509.39</v>
      </c>
      <c r="D2425" s="2">
        <v>1518.31</v>
      </c>
      <c r="E2425" s="2">
        <v>1509.39</v>
      </c>
      <c r="F2425" s="2">
        <v>1517.93</v>
      </c>
      <c r="G2425" s="2">
        <v>2986150000</v>
      </c>
      <c r="H2425" s="2">
        <f t="shared" si="1797"/>
        <v>6.2717320839887014</v>
      </c>
      <c r="I2425" s="2">
        <f t="shared" si="1798"/>
        <v>1493.0825</v>
      </c>
      <c r="J2425" s="2">
        <f t="shared" si="1799"/>
        <v>7.6298930633328776</v>
      </c>
      <c r="K2425" s="2">
        <f t="shared" si="1800"/>
        <v>0</v>
      </c>
      <c r="L2425" s="18">
        <v>9.1300000000000006E-2</v>
      </c>
      <c r="M2425" s="19">
        <v>5.8770948152140896</v>
      </c>
      <c r="N2425" s="4">
        <f t="shared" si="1764"/>
        <v>8.9199999999998454</v>
      </c>
      <c r="O2425" s="4">
        <f t="shared" si="1801"/>
        <v>12.027000000000044</v>
      </c>
      <c r="P2425" s="4">
        <f t="shared" si="1765"/>
        <v>2.3662631578947377</v>
      </c>
      <c r="Q2425" s="4">
        <f t="shared" si="1778"/>
        <v>1.6426498538011693</v>
      </c>
      <c r="R2425" s="18">
        <f t="shared" si="1766"/>
        <v>1511.7323007518798</v>
      </c>
      <c r="S2425" s="2">
        <f t="shared" si="1767"/>
        <v>6.197699248120216</v>
      </c>
      <c r="T2425" s="22">
        <f t="shared" si="1802"/>
        <v>1</v>
      </c>
      <c r="U2425" s="29">
        <f t="shared" si="1768"/>
        <v>1510.0220228231972</v>
      </c>
      <c r="V2425" s="30">
        <f t="shared" si="1769"/>
        <v>7.9079771768028877</v>
      </c>
      <c r="W2425" s="31">
        <f t="shared" si="1779"/>
        <v>0</v>
      </c>
      <c r="X2425" s="35">
        <f t="shared" si="1770"/>
        <v>1509.7173333333333</v>
      </c>
      <c r="Y2425" s="30">
        <f t="shared" si="1771"/>
        <v>8.2126666666667916</v>
      </c>
      <c r="Z2425" s="31">
        <f t="shared" si="1780"/>
        <v>0</v>
      </c>
      <c r="AA2425" s="29">
        <f t="shared" si="1772"/>
        <v>1509.9793662946163</v>
      </c>
      <c r="AB2425" s="30">
        <f t="shared" si="1773"/>
        <v>7.9506337053837797</v>
      </c>
      <c r="AC2425" s="31">
        <f t="shared" si="1781"/>
        <v>0</v>
      </c>
      <c r="AD2425" s="32">
        <f t="shared" si="1803"/>
        <v>-1</v>
      </c>
      <c r="AE2425" s="33">
        <f t="shared" si="1804"/>
        <v>-1</v>
      </c>
      <c r="AF2425" s="33">
        <f t="shared" si="1805"/>
        <v>0</v>
      </c>
      <c r="AG2425" s="33">
        <f t="shared" si="1806"/>
        <v>0</v>
      </c>
      <c r="AH2425" s="38">
        <f t="shared" si="1807"/>
        <v>-1</v>
      </c>
      <c r="AI2425" s="33">
        <f t="shared" si="1808"/>
        <v>-1</v>
      </c>
      <c r="AJ2425" s="39">
        <f t="shared" si="1809"/>
        <v>-1</v>
      </c>
      <c r="AK2425" s="43">
        <f t="shared" si="1810"/>
        <v>-1</v>
      </c>
      <c r="AL2425" s="4">
        <f t="shared" si="1782"/>
        <v>8.9199999999998454</v>
      </c>
      <c r="AM2425" s="4">
        <f t="shared" si="1783"/>
        <v>8.3306337053836614</v>
      </c>
      <c r="AN2425" s="4">
        <f t="shared" si="1784"/>
        <v>8.3306337053836614</v>
      </c>
      <c r="AO2425" s="4">
        <f t="shared" si="1785"/>
        <v>0</v>
      </c>
      <c r="AP2425" s="4">
        <f t="shared" si="1786"/>
        <v>0.58936629461618395</v>
      </c>
      <c r="AQ2425" s="4">
        <f t="shared" si="1787"/>
        <v>0</v>
      </c>
      <c r="AR2425" s="4">
        <f t="shared" si="1774"/>
        <v>8.5399999999999636</v>
      </c>
      <c r="AS2425">
        <f t="shared" si="1788"/>
        <v>8.3306337053836614</v>
      </c>
      <c r="AT2425" s="6">
        <f t="shared" si="1789"/>
        <v>1</v>
      </c>
      <c r="AU2425" s="4">
        <f t="shared" si="1790"/>
        <v>-0.98129600136427531</v>
      </c>
      <c r="AV2425" s="4">
        <f t="shared" si="1791"/>
        <v>-2.3629051847858742</v>
      </c>
      <c r="AW2425">
        <f t="shared" si="1792"/>
        <v>1</v>
      </c>
      <c r="AX2425">
        <f t="shared" si="1793"/>
        <v>0</v>
      </c>
      <c r="AY2425">
        <f t="shared" si="1794"/>
        <v>0</v>
      </c>
      <c r="AZ2425" s="4">
        <f t="shared" si="1775"/>
        <v>-3.9100000000000006</v>
      </c>
      <c r="BA2425" s="4">
        <f t="shared" si="1795"/>
        <v>66.324999999999932</v>
      </c>
      <c r="BB2425" s="4">
        <f t="shared" si="1776"/>
        <v>56.974999999999937</v>
      </c>
      <c r="BC2425" s="4">
        <f t="shared" si="1777"/>
        <v>38.568000000000026</v>
      </c>
      <c r="BM2425">
        <f t="shared" si="1796"/>
        <v>1</v>
      </c>
    </row>
    <row r="2426" spans="1:65" x14ac:dyDescent="0.25">
      <c r="A2426">
        <v>89</v>
      </c>
      <c r="B2426" s="1">
        <v>41312</v>
      </c>
      <c r="C2426" s="2">
        <v>1512.12</v>
      </c>
      <c r="D2426" s="2">
        <v>1512.9</v>
      </c>
      <c r="E2426" s="2">
        <v>1498.49</v>
      </c>
      <c r="F2426" s="2">
        <v>1509.39</v>
      </c>
      <c r="G2426" s="2">
        <v>3614580000</v>
      </c>
      <c r="H2426" s="2">
        <f t="shared" si="1797"/>
        <v>6.8726401202319733</v>
      </c>
      <c r="I2426" s="2">
        <f t="shared" si="1798"/>
        <v>1490.6640000000002</v>
      </c>
      <c r="J2426" s="2">
        <f t="shared" si="1799"/>
        <v>7.2160920135048814</v>
      </c>
      <c r="K2426" s="2">
        <f t="shared" si="1800"/>
        <v>0</v>
      </c>
      <c r="L2426" s="18">
        <v>9.9099999999999994E-2</v>
      </c>
      <c r="M2426" s="19">
        <v>6.3907284382777272</v>
      </c>
      <c r="N2426" s="4">
        <f t="shared" si="1764"/>
        <v>14.410000000000082</v>
      </c>
      <c r="O2426" s="4">
        <f t="shared" si="1801"/>
        <v>11.979000000000065</v>
      </c>
      <c r="P2426" s="4">
        <f t="shared" si="1765"/>
        <v>2.3423007518797005</v>
      </c>
      <c r="Q2426" s="4">
        <f t="shared" si="1778"/>
        <v>1.6205713415309619</v>
      </c>
      <c r="R2426" s="18">
        <f t="shared" si="1766"/>
        <v>1514.6628646616541</v>
      </c>
      <c r="S2426" s="2">
        <f t="shared" si="1767"/>
        <v>5.2728646616540118</v>
      </c>
      <c r="T2426" s="22">
        <f t="shared" si="1802"/>
        <v>1</v>
      </c>
      <c r="U2426" s="29">
        <f t="shared" si="1768"/>
        <v>1512.7498354766633</v>
      </c>
      <c r="V2426" s="30">
        <f t="shared" si="1769"/>
        <v>3.3598354766631928</v>
      </c>
      <c r="W2426" s="31">
        <f t="shared" si="1779"/>
        <v>1</v>
      </c>
      <c r="X2426" s="35">
        <f t="shared" si="1770"/>
        <v>1516.8757333333333</v>
      </c>
      <c r="Y2426" s="30">
        <f t="shared" si="1771"/>
        <v>7.4857333333332008</v>
      </c>
      <c r="Z2426" s="31">
        <f t="shared" si="1780"/>
        <v>0</v>
      </c>
      <c r="AA2426" s="29">
        <f t="shared" si="1772"/>
        <v>1513.3274611765969</v>
      </c>
      <c r="AB2426" s="30">
        <f t="shared" si="1773"/>
        <v>3.9374611765967984</v>
      </c>
      <c r="AC2426" s="31">
        <f t="shared" si="1781"/>
        <v>1</v>
      </c>
      <c r="AD2426" s="32">
        <f t="shared" si="1803"/>
        <v>1</v>
      </c>
      <c r="AE2426" s="33">
        <f t="shared" si="1804"/>
        <v>1</v>
      </c>
      <c r="AF2426" s="33">
        <f t="shared" si="1805"/>
        <v>0</v>
      </c>
      <c r="AG2426" s="33">
        <f t="shared" si="1806"/>
        <v>0</v>
      </c>
      <c r="AH2426" s="38">
        <f t="shared" si="1807"/>
        <v>1</v>
      </c>
      <c r="AI2426" s="33">
        <f t="shared" si="1808"/>
        <v>1</v>
      </c>
      <c r="AJ2426" s="39">
        <f t="shared" si="1809"/>
        <v>0</v>
      </c>
      <c r="AK2426" s="43">
        <f t="shared" si="1810"/>
        <v>0</v>
      </c>
      <c r="AL2426" s="4">
        <f t="shared" si="1782"/>
        <v>0.78000000000020009</v>
      </c>
      <c r="AM2426" s="4">
        <f t="shared" si="1783"/>
        <v>-0.42746117659680749</v>
      </c>
      <c r="AN2426" s="4">
        <f t="shared" si="1784"/>
        <v>0.42746117659680749</v>
      </c>
      <c r="AO2426" s="4">
        <f t="shared" si="1785"/>
        <v>-13.629999999999882</v>
      </c>
      <c r="AP2426" s="4">
        <f t="shared" si="1786"/>
        <v>14.837461176596889</v>
      </c>
      <c r="AQ2426" s="4">
        <f t="shared" si="1787"/>
        <v>13.629999999999882</v>
      </c>
      <c r="AR2426" s="4">
        <f t="shared" si="1774"/>
        <v>2.7299999999997908</v>
      </c>
      <c r="AS2426">
        <f t="shared" si="1788"/>
        <v>13.629999999999882</v>
      </c>
      <c r="AT2426" s="6">
        <f t="shared" si="1789"/>
        <v>1</v>
      </c>
      <c r="AU2426" s="4">
        <f t="shared" si="1790"/>
        <v>-6.154986128478364</v>
      </c>
      <c r="AV2426" s="4">
        <f t="shared" si="1791"/>
        <v>3.9607284382779362</v>
      </c>
      <c r="AW2426">
        <f t="shared" si="1792"/>
        <v>0</v>
      </c>
      <c r="AX2426">
        <f t="shared" si="1793"/>
        <v>1</v>
      </c>
      <c r="AY2426">
        <f t="shared" si="1794"/>
        <v>0</v>
      </c>
      <c r="AZ2426" s="4">
        <f t="shared" si="1775"/>
        <v>-3.9100000000000006</v>
      </c>
      <c r="BA2426" s="4">
        <f t="shared" si="1795"/>
        <v>70.234999999999928</v>
      </c>
      <c r="BB2426" s="4">
        <f t="shared" si="1776"/>
        <v>60.884999999999941</v>
      </c>
      <c r="BC2426" s="4">
        <f t="shared" si="1777"/>
        <v>39.659999999999947</v>
      </c>
      <c r="BM2426">
        <f t="shared" si="1796"/>
        <v>1</v>
      </c>
    </row>
    <row r="2427" spans="1:65" x14ac:dyDescent="0.25">
      <c r="A2427">
        <v>88</v>
      </c>
      <c r="B2427" s="1">
        <v>41311</v>
      </c>
      <c r="C2427" s="2">
        <v>1511.29</v>
      </c>
      <c r="D2427" s="2">
        <v>1512.53</v>
      </c>
      <c r="E2427" s="2">
        <v>1504.71</v>
      </c>
      <c r="F2427" s="2">
        <v>1512.12</v>
      </c>
      <c r="G2427" s="2">
        <v>3611570000</v>
      </c>
      <c r="H2427" s="2">
        <f t="shared" si="1797"/>
        <v>6.7271147026212086</v>
      </c>
      <c r="I2427" s="2">
        <f t="shared" si="1798"/>
        <v>1487.9155000000001</v>
      </c>
      <c r="J2427" s="2">
        <f t="shared" si="1799"/>
        <v>7.4945217009703917</v>
      </c>
      <c r="K2427" s="2">
        <f t="shared" si="1800"/>
        <v>0</v>
      </c>
      <c r="L2427" s="18">
        <v>0.10085</v>
      </c>
      <c r="M2427" s="19">
        <v>6.5000120621926243</v>
      </c>
      <c r="N2427" s="4">
        <f t="shared" si="1764"/>
        <v>7.8199999999999363</v>
      </c>
      <c r="O2427" s="4">
        <f t="shared" si="1801"/>
        <v>11.819000000000051</v>
      </c>
      <c r="P2427" s="4">
        <f t="shared" si="1765"/>
        <v>2.5428646616541348</v>
      </c>
      <c r="Q2427" s="4">
        <f t="shared" si="1778"/>
        <v>1.6149627606752714</v>
      </c>
      <c r="R2427" s="18">
        <f t="shared" si="1766"/>
        <v>1513.9728721804511</v>
      </c>
      <c r="S2427" s="2">
        <f t="shared" si="1767"/>
        <v>1.8528721804511861</v>
      </c>
      <c r="T2427" s="22">
        <f t="shared" si="1802"/>
        <v>1</v>
      </c>
      <c r="U2427" s="29">
        <f t="shared" si="1768"/>
        <v>1511.9879940362819</v>
      </c>
      <c r="V2427" s="30">
        <f t="shared" si="1769"/>
        <v>0.13200596371802931</v>
      </c>
      <c r="W2427" s="31">
        <f t="shared" si="1779"/>
        <v>1</v>
      </c>
      <c r="X2427" s="35">
        <f t="shared" si="1770"/>
        <v>1505.5201333333332</v>
      </c>
      <c r="Y2427" s="30">
        <f t="shared" si="1771"/>
        <v>6.599866666666685</v>
      </c>
      <c r="Z2427" s="31">
        <f t="shared" si="1780"/>
        <v>1</v>
      </c>
      <c r="AA2427" s="29">
        <f t="shared" si="1772"/>
        <v>1511.0824935378689</v>
      </c>
      <c r="AB2427" s="30">
        <f t="shared" si="1773"/>
        <v>1.0375064621309775</v>
      </c>
      <c r="AC2427" s="31">
        <f t="shared" si="1781"/>
        <v>1</v>
      </c>
      <c r="AD2427" s="32">
        <f t="shared" si="1803"/>
        <v>1</v>
      </c>
      <c r="AE2427" s="33">
        <f t="shared" si="1804"/>
        <v>0</v>
      </c>
      <c r="AF2427" s="33">
        <f t="shared" si="1805"/>
        <v>0</v>
      </c>
      <c r="AG2427" s="33">
        <f t="shared" si="1806"/>
        <v>0</v>
      </c>
      <c r="AH2427" s="38">
        <f t="shared" si="1807"/>
        <v>0</v>
      </c>
      <c r="AI2427" s="33">
        <f t="shared" si="1808"/>
        <v>0</v>
      </c>
      <c r="AJ2427" s="39">
        <f t="shared" si="1809"/>
        <v>0</v>
      </c>
      <c r="AK2427" s="43">
        <f t="shared" si="1810"/>
        <v>0</v>
      </c>
      <c r="AL2427" s="4">
        <f t="shared" si="1782"/>
        <v>1.2400000000000091</v>
      </c>
      <c r="AM2427" s="4">
        <f t="shared" si="1783"/>
        <v>1.4475064621310594</v>
      </c>
      <c r="AN2427" s="4">
        <f t="shared" si="1784"/>
        <v>1.2400000000000091</v>
      </c>
      <c r="AO2427" s="4">
        <f t="shared" si="1785"/>
        <v>-6.5799999999999272</v>
      </c>
      <c r="AP2427" s="4">
        <f t="shared" si="1786"/>
        <v>6.372493537868877</v>
      </c>
      <c r="AQ2427" s="4">
        <f t="shared" si="1787"/>
        <v>6.372493537868877</v>
      </c>
      <c r="AR2427" s="4">
        <f t="shared" si="1774"/>
        <v>0.82999999999992724</v>
      </c>
      <c r="AS2427">
        <f t="shared" si="1788"/>
        <v>6.372493537868877</v>
      </c>
      <c r="AT2427" s="6">
        <f t="shared" si="1789"/>
        <v>0</v>
      </c>
      <c r="AU2427" s="4">
        <f t="shared" si="1790"/>
        <v>1.5462875212057572</v>
      </c>
      <c r="AV2427" s="4">
        <f t="shared" si="1791"/>
        <v>5.9700120621926969</v>
      </c>
      <c r="AW2427">
        <f t="shared" si="1792"/>
        <v>0</v>
      </c>
      <c r="AX2427">
        <f t="shared" si="1793"/>
        <v>0</v>
      </c>
      <c r="AY2427">
        <f t="shared" si="1794"/>
        <v>0</v>
      </c>
      <c r="AZ2427" s="4">
        <f t="shared" si="1775"/>
        <v>6.94</v>
      </c>
      <c r="BA2427" s="4">
        <f t="shared" si="1795"/>
        <v>74.144999999999925</v>
      </c>
      <c r="BB2427" s="4">
        <f t="shared" si="1776"/>
        <v>62.188333333333276</v>
      </c>
      <c r="BC2427" s="4">
        <f t="shared" si="1777"/>
        <v>39.327999999999975</v>
      </c>
      <c r="BM2427">
        <f t="shared" si="1796"/>
        <v>0</v>
      </c>
    </row>
    <row r="2428" spans="1:65" x14ac:dyDescent="0.25">
      <c r="A2428">
        <v>87</v>
      </c>
      <c r="B2428" s="1">
        <v>41310</v>
      </c>
      <c r="C2428" s="2">
        <v>1495.71</v>
      </c>
      <c r="D2428" s="2">
        <v>1514.96</v>
      </c>
      <c r="E2428" s="2">
        <v>1495.71</v>
      </c>
      <c r="F2428" s="2">
        <v>1511.29</v>
      </c>
      <c r="G2428" s="2">
        <v>3618360000</v>
      </c>
      <c r="H2428" s="2">
        <f t="shared" si="1797"/>
        <v>6.4824460403976376</v>
      </c>
      <c r="I2428" s="2">
        <f t="shared" si="1798"/>
        <v>1485.4455</v>
      </c>
      <c r="J2428" s="2">
        <f t="shared" si="1799"/>
        <v>7.720124010457492</v>
      </c>
      <c r="K2428" s="2">
        <f t="shared" si="1800"/>
        <v>0</v>
      </c>
      <c r="L2428" s="18">
        <v>0.10794999999999999</v>
      </c>
      <c r="M2428" s="19">
        <v>6.8858965731083783</v>
      </c>
      <c r="N2428" s="4">
        <f t="shared" si="1764"/>
        <v>19.25</v>
      </c>
      <c r="O2428" s="4">
        <f t="shared" si="1801"/>
        <v>11.660000000000059</v>
      </c>
      <c r="P2428" s="4">
        <f t="shared" si="1765"/>
        <v>2.6828721804511275</v>
      </c>
      <c r="Q2428" s="4">
        <f t="shared" si="1778"/>
        <v>1.7897282981584648</v>
      </c>
      <c r="R2428" s="18">
        <f t="shared" si="1766"/>
        <v>1498.3956090225565</v>
      </c>
      <c r="S2428" s="2">
        <f t="shared" si="1767"/>
        <v>12.894390977443436</v>
      </c>
      <c r="T2428" s="22">
        <f t="shared" si="1802"/>
        <v>0</v>
      </c>
      <c r="U2428" s="29">
        <f t="shared" si="1768"/>
        <v>1496.5197795485176</v>
      </c>
      <c r="V2428" s="30">
        <f t="shared" si="1769"/>
        <v>14.770220451482373</v>
      </c>
      <c r="W2428" s="31">
        <f t="shared" si="1779"/>
        <v>0</v>
      </c>
      <c r="X2428" s="35">
        <f t="shared" si="1770"/>
        <v>1500.7940000000001</v>
      </c>
      <c r="Y2428" s="30">
        <f t="shared" si="1771"/>
        <v>10.495999999999867</v>
      </c>
      <c r="Z2428" s="31">
        <f t="shared" si="1780"/>
        <v>0</v>
      </c>
      <c r="AA2428" s="29">
        <f t="shared" si="1772"/>
        <v>1497.1181704117253</v>
      </c>
      <c r="AB2428" s="30">
        <f t="shared" si="1773"/>
        <v>14.171829588274704</v>
      </c>
      <c r="AC2428" s="31">
        <f t="shared" si="1781"/>
        <v>0</v>
      </c>
      <c r="AD2428" s="32">
        <f t="shared" si="1803"/>
        <v>-1</v>
      </c>
      <c r="AE2428" s="33">
        <f t="shared" si="1804"/>
        <v>0</v>
      </c>
      <c r="AF2428" s="33">
        <f t="shared" si="1805"/>
        <v>0</v>
      </c>
      <c r="AG2428" s="33">
        <f t="shared" si="1806"/>
        <v>0</v>
      </c>
      <c r="AH2428" s="38">
        <f t="shared" si="1807"/>
        <v>-1</v>
      </c>
      <c r="AI2428" s="33">
        <f t="shared" si="1808"/>
        <v>0</v>
      </c>
      <c r="AJ2428" s="39">
        <f t="shared" si="1809"/>
        <v>-1</v>
      </c>
      <c r="AK2428" s="43">
        <f t="shared" si="1810"/>
        <v>0</v>
      </c>
      <c r="AL2428" s="4">
        <f t="shared" si="1782"/>
        <v>19.25</v>
      </c>
      <c r="AM2428" s="4">
        <f t="shared" si="1783"/>
        <v>17.841829588274777</v>
      </c>
      <c r="AN2428" s="4">
        <f t="shared" si="1784"/>
        <v>17.841829588274777</v>
      </c>
      <c r="AO2428" s="4">
        <f t="shared" si="1785"/>
        <v>0</v>
      </c>
      <c r="AP2428" s="4">
        <f t="shared" si="1786"/>
        <v>1.4081704117252229</v>
      </c>
      <c r="AQ2428" s="4">
        <f t="shared" si="1787"/>
        <v>0</v>
      </c>
      <c r="AR2428" s="4">
        <f t="shared" si="1774"/>
        <v>15.579999999999927</v>
      </c>
      <c r="AS2428">
        <f t="shared" si="1788"/>
        <v>17.841829588274777</v>
      </c>
      <c r="AT2428" s="6">
        <f t="shared" si="1789"/>
        <v>1</v>
      </c>
      <c r="AU2428" s="4">
        <f t="shared" si="1790"/>
        <v>-8.635791174941323</v>
      </c>
      <c r="AV2428" s="4">
        <f t="shared" si="1791"/>
        <v>-8.3941034268915473</v>
      </c>
      <c r="AW2428">
        <f t="shared" si="1792"/>
        <v>1</v>
      </c>
      <c r="AX2428">
        <f t="shared" si="1793"/>
        <v>0</v>
      </c>
      <c r="AY2428">
        <f t="shared" si="1794"/>
        <v>0</v>
      </c>
      <c r="AZ2428" s="4">
        <f t="shared" si="1775"/>
        <v>-3.9100000000000006</v>
      </c>
      <c r="BA2428" s="4">
        <f t="shared" si="1795"/>
        <v>67.204999999999927</v>
      </c>
      <c r="BB2428" s="4">
        <f t="shared" si="1776"/>
        <v>62.188333333333276</v>
      </c>
      <c r="BC2428" s="4">
        <f t="shared" si="1777"/>
        <v>33.096000000000004</v>
      </c>
      <c r="BM2428">
        <f t="shared" si="1796"/>
        <v>1</v>
      </c>
    </row>
    <row r="2429" spans="1:65" x14ac:dyDescent="0.25">
      <c r="A2429">
        <v>86</v>
      </c>
      <c r="B2429" s="1">
        <v>41309</v>
      </c>
      <c r="C2429" s="2">
        <v>1513.17</v>
      </c>
      <c r="D2429" s="2">
        <v>1513.17</v>
      </c>
      <c r="E2429" s="2">
        <v>1495.02</v>
      </c>
      <c r="F2429" s="2">
        <v>1495.71</v>
      </c>
      <c r="G2429" s="2">
        <v>3390000000</v>
      </c>
      <c r="H2429" s="2">
        <f t="shared" si="1797"/>
        <v>7.8245588445043603</v>
      </c>
      <c r="I2429" s="2">
        <f t="shared" si="1798"/>
        <v>1483.9835</v>
      </c>
      <c r="J2429" s="2">
        <f t="shared" si="1799"/>
        <v>8.3521892969826546</v>
      </c>
      <c r="K2429" s="2">
        <f t="shared" si="1800"/>
        <v>0</v>
      </c>
      <c r="L2429" s="18">
        <v>0.12404999999999999</v>
      </c>
      <c r="M2429" s="19">
        <v>8.005250794203004</v>
      </c>
      <c r="N2429" s="4">
        <f t="shared" si="1764"/>
        <v>18.150000000000091</v>
      </c>
      <c r="O2429" s="4">
        <f t="shared" si="1801"/>
        <v>10.875000000000046</v>
      </c>
      <c r="P2429" s="4">
        <f t="shared" si="1765"/>
        <v>2.68560902255639</v>
      </c>
      <c r="Q2429" s="4">
        <f t="shared" si="1778"/>
        <v>2.0763578167115893</v>
      </c>
      <c r="R2429" s="18">
        <f t="shared" si="1766"/>
        <v>1515.9646315789475</v>
      </c>
      <c r="S2429" s="2">
        <f t="shared" si="1767"/>
        <v>20.25463157894751</v>
      </c>
      <c r="T2429" s="22">
        <f t="shared" si="1802"/>
        <v>0</v>
      </c>
      <c r="U2429" s="29">
        <f t="shared" si="1768"/>
        <v>1514.0733440887229</v>
      </c>
      <c r="V2429" s="30">
        <f t="shared" si="1769"/>
        <v>18.363344088722897</v>
      </c>
      <c r="W2429" s="31">
        <f t="shared" si="1779"/>
        <v>0</v>
      </c>
      <c r="X2429" s="35">
        <f t="shared" si="1770"/>
        <v>1511.5877333333333</v>
      </c>
      <c r="Y2429" s="30">
        <f t="shared" si="1771"/>
        <v>15.877733333333254</v>
      </c>
      <c r="Z2429" s="31">
        <f t="shared" si="1780"/>
        <v>0</v>
      </c>
      <c r="AA2429" s="29">
        <f t="shared" si="1772"/>
        <v>1513.7253585829685</v>
      </c>
      <c r="AB2429" s="30">
        <f t="shared" si="1773"/>
        <v>18.015358582968474</v>
      </c>
      <c r="AC2429" s="31">
        <f t="shared" si="1781"/>
        <v>0</v>
      </c>
      <c r="AD2429" s="32">
        <f t="shared" si="1803"/>
        <v>-1</v>
      </c>
      <c r="AE2429" s="33">
        <f t="shared" si="1804"/>
        <v>0</v>
      </c>
      <c r="AF2429" s="33">
        <f t="shared" si="1805"/>
        <v>-1</v>
      </c>
      <c r="AG2429" s="33">
        <f t="shared" si="1806"/>
        <v>0</v>
      </c>
      <c r="AH2429" s="38">
        <f t="shared" si="1807"/>
        <v>-1</v>
      </c>
      <c r="AI2429" s="33">
        <f t="shared" si="1808"/>
        <v>-1</v>
      </c>
      <c r="AJ2429" s="39">
        <f t="shared" si="1809"/>
        <v>-1</v>
      </c>
      <c r="AK2429" s="43">
        <f t="shared" si="1810"/>
        <v>-1</v>
      </c>
      <c r="AL2429" s="4">
        <f t="shared" si="1782"/>
        <v>0</v>
      </c>
      <c r="AM2429" s="4">
        <f t="shared" si="1783"/>
        <v>-0.55535858296843799</v>
      </c>
      <c r="AN2429" s="4">
        <f t="shared" si="1784"/>
        <v>0.55535858296843799</v>
      </c>
      <c r="AO2429" s="4">
        <f t="shared" si="1785"/>
        <v>-18.150000000000091</v>
      </c>
      <c r="AP2429" s="4">
        <f t="shared" si="1786"/>
        <v>18.705358582968529</v>
      </c>
      <c r="AQ2429" s="4">
        <f t="shared" si="1787"/>
        <v>18.150000000000091</v>
      </c>
      <c r="AR2429" s="4">
        <f t="shared" si="1774"/>
        <v>17.460000000000036</v>
      </c>
      <c r="AS2429">
        <f t="shared" si="1788"/>
        <v>18.150000000000091</v>
      </c>
      <c r="AT2429" s="6">
        <f t="shared" si="1789"/>
        <v>1</v>
      </c>
      <c r="AU2429" s="4">
        <f t="shared" si="1790"/>
        <v>-11.607165749537749</v>
      </c>
      <c r="AV2429" s="4">
        <f t="shared" si="1791"/>
        <v>-9.1547492057970317</v>
      </c>
      <c r="AW2429">
        <f t="shared" si="1792"/>
        <v>1</v>
      </c>
      <c r="AX2429">
        <f t="shared" si="1793"/>
        <v>0</v>
      </c>
      <c r="AY2429">
        <f t="shared" si="1794"/>
        <v>0</v>
      </c>
      <c r="AZ2429" s="4">
        <f t="shared" si="1775"/>
        <v>-3.9100000000000006</v>
      </c>
      <c r="BA2429" s="4">
        <f t="shared" si="1795"/>
        <v>71.114999999999924</v>
      </c>
      <c r="BB2429" s="4">
        <f t="shared" si="1776"/>
        <v>63.49166666666661</v>
      </c>
      <c r="BC2429" s="4">
        <f t="shared" si="1777"/>
        <v>40.08000000000002</v>
      </c>
      <c r="BM2429">
        <f t="shared" si="1796"/>
        <v>1</v>
      </c>
    </row>
    <row r="2430" spans="1:65" x14ac:dyDescent="0.25">
      <c r="A2430">
        <v>85</v>
      </c>
      <c r="B2430" s="1">
        <v>41306</v>
      </c>
      <c r="C2430" s="2">
        <v>1498.11</v>
      </c>
      <c r="D2430" s="2">
        <v>1514.41</v>
      </c>
      <c r="E2430" s="2">
        <v>1498.11</v>
      </c>
      <c r="F2430" s="2">
        <v>1513.17</v>
      </c>
      <c r="G2430" s="2">
        <v>3836320000</v>
      </c>
      <c r="H2430" s="2">
        <f t="shared" si="1797"/>
        <v>8.0802599655649008</v>
      </c>
      <c r="I2430" s="2">
        <f t="shared" si="1798"/>
        <v>1481.2934999999998</v>
      </c>
      <c r="J2430" s="2">
        <f t="shared" si="1799"/>
        <v>9.588409272054518</v>
      </c>
      <c r="K2430" s="2">
        <f t="shared" si="1800"/>
        <v>0</v>
      </c>
      <c r="L2430" s="18">
        <v>8.904999999999999E-2</v>
      </c>
      <c r="M2430" s="19">
        <v>5.689421087358558</v>
      </c>
      <c r="N2430" s="4">
        <f t="shared" si="1764"/>
        <v>16.300000000000182</v>
      </c>
      <c r="O2430" s="4">
        <f t="shared" si="1801"/>
        <v>10.077000000000044</v>
      </c>
      <c r="P2430" s="4">
        <f t="shared" si="1765"/>
        <v>2.7946315789473659</v>
      </c>
      <c r="Q2430" s="4">
        <f t="shared" si="1778"/>
        <v>2.3162668941612696</v>
      </c>
      <c r="R2430" s="18">
        <f t="shared" si="1766"/>
        <v>1500.7954285714284</v>
      </c>
      <c r="S2430" s="2">
        <f t="shared" si="1767"/>
        <v>12.374571428571699</v>
      </c>
      <c r="T2430" s="22">
        <f t="shared" si="1802"/>
        <v>0</v>
      </c>
      <c r="U2430" s="29">
        <f t="shared" si="1768"/>
        <v>1499.0338538004341</v>
      </c>
      <c r="V2430" s="30">
        <f t="shared" si="1769"/>
        <v>14.136146199565928</v>
      </c>
      <c r="W2430" s="31">
        <f t="shared" si="1779"/>
        <v>0</v>
      </c>
      <c r="X2430" s="35">
        <f t="shared" si="1770"/>
        <v>1496.4094666666665</v>
      </c>
      <c r="Y2430" s="30">
        <f t="shared" si="1771"/>
        <v>16.760533333333569</v>
      </c>
      <c r="Z2430" s="31">
        <f t="shared" si="1780"/>
        <v>0</v>
      </c>
      <c r="AA2430" s="29">
        <f t="shared" si="1772"/>
        <v>1498.6664396017065</v>
      </c>
      <c r="AB2430" s="30">
        <f t="shared" si="1773"/>
        <v>14.50356039829353</v>
      </c>
      <c r="AC2430" s="31">
        <f t="shared" si="1781"/>
        <v>0</v>
      </c>
      <c r="AD2430" s="32">
        <f t="shared" si="1803"/>
        <v>-1</v>
      </c>
      <c r="AE2430" s="33">
        <f t="shared" si="1804"/>
        <v>-1</v>
      </c>
      <c r="AF2430" s="33">
        <f t="shared" si="1805"/>
        <v>-1</v>
      </c>
      <c r="AG2430" s="33">
        <f t="shared" si="1806"/>
        <v>-1</v>
      </c>
      <c r="AH2430" s="38">
        <f t="shared" si="1807"/>
        <v>-1</v>
      </c>
      <c r="AI2430" s="33">
        <f t="shared" si="1808"/>
        <v>-1</v>
      </c>
      <c r="AJ2430" s="39">
        <f t="shared" si="1809"/>
        <v>-1</v>
      </c>
      <c r="AK2430" s="43">
        <f t="shared" si="1810"/>
        <v>-1</v>
      </c>
      <c r="AL2430" s="4">
        <f t="shared" si="1782"/>
        <v>16.300000000000182</v>
      </c>
      <c r="AM2430" s="4">
        <f t="shared" si="1783"/>
        <v>15.743560398293539</v>
      </c>
      <c r="AN2430" s="4">
        <f t="shared" si="1784"/>
        <v>15.743560398293539</v>
      </c>
      <c r="AO2430" s="4">
        <f t="shared" si="1785"/>
        <v>0</v>
      </c>
      <c r="AP2430" s="4">
        <f t="shared" si="1786"/>
        <v>0.55643960170664286</v>
      </c>
      <c r="AQ2430" s="4">
        <f t="shared" si="1787"/>
        <v>0</v>
      </c>
      <c r="AR2430" s="4">
        <f t="shared" si="1774"/>
        <v>15.060000000000173</v>
      </c>
      <c r="AS2430">
        <f t="shared" si="1788"/>
        <v>15.743560398293539</v>
      </c>
      <c r="AT2430" s="6">
        <f t="shared" si="1789"/>
        <v>1</v>
      </c>
      <c r="AU2430" s="4">
        <f t="shared" si="1790"/>
        <v>-6.9850850275050966</v>
      </c>
      <c r="AV2430" s="4">
        <f t="shared" si="1791"/>
        <v>-9.070578912641615</v>
      </c>
      <c r="AW2430">
        <f t="shared" si="1792"/>
        <v>1</v>
      </c>
      <c r="AX2430">
        <f t="shared" si="1793"/>
        <v>0</v>
      </c>
      <c r="AY2430">
        <f t="shared" si="1794"/>
        <v>0</v>
      </c>
      <c r="AZ2430" s="4">
        <f t="shared" si="1775"/>
        <v>-3.9100000000000006</v>
      </c>
      <c r="BA2430" s="4">
        <f t="shared" si="1795"/>
        <v>75.02499999999992</v>
      </c>
      <c r="BB2430" s="4">
        <f t="shared" si="1776"/>
        <v>67.401666666666614</v>
      </c>
      <c r="BC2430" s="4">
        <f t="shared" si="1777"/>
        <v>34.055999999999948</v>
      </c>
      <c r="BM2430">
        <f t="shared" si="1796"/>
        <v>1</v>
      </c>
    </row>
    <row r="2431" spans="1:65" x14ac:dyDescent="0.25">
      <c r="A2431">
        <v>84</v>
      </c>
      <c r="B2431" s="1">
        <v>41305</v>
      </c>
      <c r="C2431" s="2">
        <v>1501.96</v>
      </c>
      <c r="D2431" s="2">
        <v>1504.19</v>
      </c>
      <c r="E2431" s="2">
        <v>1496.76</v>
      </c>
      <c r="F2431" s="2">
        <v>1498.11</v>
      </c>
      <c r="G2431" s="2">
        <v>3999880000</v>
      </c>
      <c r="H2431" s="2">
        <f t="shared" si="1797"/>
        <v>10.879458166655143</v>
      </c>
      <c r="I2431" s="2">
        <f t="shared" si="1798"/>
        <v>1479.5089999999996</v>
      </c>
      <c r="J2431" s="2">
        <f t="shared" si="1799"/>
        <v>10.354308587046697</v>
      </c>
      <c r="K2431" s="2">
        <f t="shared" si="1800"/>
        <v>0</v>
      </c>
      <c r="L2431" s="18">
        <v>0.11890000000000001</v>
      </c>
      <c r="M2431" s="19">
        <v>7.616065539816038</v>
      </c>
      <c r="N2431" s="4">
        <f t="shared" si="1764"/>
        <v>7.4300000000000637</v>
      </c>
      <c r="O2431" s="4">
        <f t="shared" si="1801"/>
        <v>9.7000000000000224</v>
      </c>
      <c r="P2431" s="4">
        <f t="shared" si="1765"/>
        <v>2.6854285714285702</v>
      </c>
      <c r="Q2431" s="4">
        <f t="shared" si="1778"/>
        <v>2.3688558985491888</v>
      </c>
      <c r="R2431" s="18">
        <f t="shared" si="1766"/>
        <v>1504.6495413533835</v>
      </c>
      <c r="S2431" s="2">
        <f t="shared" si="1767"/>
        <v>6.5395413533835836</v>
      </c>
      <c r="T2431" s="22">
        <f t="shared" si="1802"/>
        <v>1</v>
      </c>
      <c r="U2431" s="29">
        <f t="shared" si="1768"/>
        <v>1502.9063953888685</v>
      </c>
      <c r="V2431" s="30">
        <f t="shared" si="1769"/>
        <v>4.7963953888686319</v>
      </c>
      <c r="W2431" s="31">
        <f t="shared" si="1779"/>
        <v>1</v>
      </c>
      <c r="X2431" s="35">
        <f t="shared" si="1770"/>
        <v>1504.4658666666667</v>
      </c>
      <c r="Y2431" s="30">
        <f t="shared" si="1771"/>
        <v>6.3558666666667705</v>
      </c>
      <c r="Z2431" s="31">
        <f t="shared" si="1780"/>
        <v>1</v>
      </c>
      <c r="AA2431" s="29">
        <f t="shared" si="1772"/>
        <v>1503.1247213677602</v>
      </c>
      <c r="AB2431" s="30">
        <f t="shared" si="1773"/>
        <v>5.0147213677603304</v>
      </c>
      <c r="AC2431" s="31">
        <f t="shared" si="1781"/>
        <v>1</v>
      </c>
      <c r="AD2431" s="32">
        <f t="shared" si="1803"/>
        <v>1</v>
      </c>
      <c r="AE2431" s="33">
        <f t="shared" si="1804"/>
        <v>1</v>
      </c>
      <c r="AF2431" s="33">
        <f t="shared" si="1805"/>
        <v>1</v>
      </c>
      <c r="AG2431" s="33">
        <f t="shared" si="1806"/>
        <v>1</v>
      </c>
      <c r="AH2431" s="38">
        <f t="shared" si="1807"/>
        <v>1</v>
      </c>
      <c r="AI2431" s="33">
        <f t="shared" si="1808"/>
        <v>1</v>
      </c>
      <c r="AJ2431" s="39">
        <f t="shared" si="1809"/>
        <v>1</v>
      </c>
      <c r="AK2431" s="43">
        <f t="shared" si="1810"/>
        <v>1</v>
      </c>
      <c r="AL2431" s="4">
        <f t="shared" si="1782"/>
        <v>2.2300000000000182</v>
      </c>
      <c r="AM2431" s="4">
        <f t="shared" si="1783"/>
        <v>1.0652786322398242</v>
      </c>
      <c r="AN2431" s="4">
        <f t="shared" si="1784"/>
        <v>1.0652786322398242</v>
      </c>
      <c r="AO2431" s="4">
        <f t="shared" si="1785"/>
        <v>-5.2000000000000455</v>
      </c>
      <c r="AP2431" s="4">
        <f t="shared" si="1786"/>
        <v>6.3647213677602394</v>
      </c>
      <c r="AQ2431" s="4">
        <f t="shared" si="1787"/>
        <v>5.2000000000000455</v>
      </c>
      <c r="AR2431" s="4">
        <f t="shared" si="1774"/>
        <v>3.8500000000001364</v>
      </c>
      <c r="AS2431">
        <f t="shared" si="1788"/>
        <v>5.2000000000000455</v>
      </c>
      <c r="AT2431" s="6">
        <f t="shared" si="1789"/>
        <v>0</v>
      </c>
      <c r="AU2431" s="4">
        <f t="shared" si="1790"/>
        <v>3.5114177842323713</v>
      </c>
      <c r="AV2431" s="4">
        <f t="shared" si="1791"/>
        <v>4.0660655398159014</v>
      </c>
      <c r="AW2431">
        <f t="shared" si="1792"/>
        <v>0</v>
      </c>
      <c r="AX2431">
        <f t="shared" si="1793"/>
        <v>0</v>
      </c>
      <c r="AY2431">
        <f t="shared" si="1794"/>
        <v>0</v>
      </c>
      <c r="AZ2431" s="4">
        <f t="shared" si="1775"/>
        <v>6.94</v>
      </c>
      <c r="BA2431" s="4">
        <f t="shared" si="1795"/>
        <v>78.934999999999917</v>
      </c>
      <c r="BB2431" s="4">
        <f t="shared" si="1776"/>
        <v>71.311666666666611</v>
      </c>
      <c r="BC2431" s="4">
        <f t="shared" si="1777"/>
        <v>35.596000000000004</v>
      </c>
      <c r="BM2431">
        <f t="shared" si="1796"/>
        <v>1</v>
      </c>
    </row>
    <row r="2432" spans="1:65" x14ac:dyDescent="0.25">
      <c r="A2432">
        <v>83</v>
      </c>
      <c r="B2432" s="1">
        <v>41304</v>
      </c>
      <c r="C2432" s="2">
        <v>1507.84</v>
      </c>
      <c r="D2432" s="2">
        <v>1509.94</v>
      </c>
      <c r="E2432" s="2">
        <v>1500.11</v>
      </c>
      <c r="F2432" s="2">
        <v>1501.96</v>
      </c>
      <c r="G2432" s="2">
        <v>3726810000</v>
      </c>
      <c r="H2432" s="2">
        <f t="shared" si="1797"/>
        <v>12.257560206754922</v>
      </c>
      <c r="I2432" s="2">
        <f t="shared" si="1798"/>
        <v>1475.7204999999999</v>
      </c>
      <c r="J2432" s="2">
        <f t="shared" si="1799"/>
        <v>12.333472160195418</v>
      </c>
      <c r="K2432" s="2">
        <f t="shared" si="1800"/>
        <v>0</v>
      </c>
      <c r="L2432" s="18">
        <v>0.1178</v>
      </c>
      <c r="M2432" s="19">
        <v>7.5751458993325373</v>
      </c>
      <c r="N2432" s="4">
        <f t="shared" si="1764"/>
        <v>9.8300000000001546</v>
      </c>
      <c r="O2432" s="4">
        <f t="shared" si="1801"/>
        <v>9.5930000000000284</v>
      </c>
      <c r="P2432" s="4">
        <f t="shared" si="1765"/>
        <v>2.6895413533834573</v>
      </c>
      <c r="Q2432" s="4">
        <f t="shared" si="1778"/>
        <v>2.426654843252829</v>
      </c>
      <c r="R2432" s="18">
        <f t="shared" si="1766"/>
        <v>1510.9367669172932</v>
      </c>
      <c r="S2432" s="2">
        <f t="shared" si="1767"/>
        <v>8.9767669172931619</v>
      </c>
      <c r="T2432" s="22">
        <f t="shared" si="1802"/>
        <v>0</v>
      </c>
      <c r="U2432" s="29">
        <f t="shared" si="1768"/>
        <v>1508.7698792519425</v>
      </c>
      <c r="V2432" s="30">
        <f t="shared" si="1769"/>
        <v>6.8098792519424478</v>
      </c>
      <c r="W2432" s="31">
        <f t="shared" si="1779"/>
        <v>1</v>
      </c>
      <c r="X2432" s="35">
        <f t="shared" si="1770"/>
        <v>1506.7831999999999</v>
      </c>
      <c r="Y2432" s="30">
        <f t="shared" si="1771"/>
        <v>4.8231999999998152</v>
      </c>
      <c r="Z2432" s="31">
        <f t="shared" si="1780"/>
        <v>1</v>
      </c>
      <c r="AA2432" s="29">
        <f t="shared" si="1772"/>
        <v>1508.4917441566706</v>
      </c>
      <c r="AB2432" s="30">
        <f t="shared" si="1773"/>
        <v>6.5317441566705838</v>
      </c>
      <c r="AC2432" s="31">
        <f t="shared" si="1781"/>
        <v>1</v>
      </c>
      <c r="AD2432" s="32">
        <f t="shared" si="1803"/>
        <v>1</v>
      </c>
      <c r="AE2432" s="33">
        <f t="shared" si="1804"/>
        <v>1</v>
      </c>
      <c r="AF2432" s="33">
        <f t="shared" si="1805"/>
        <v>1</v>
      </c>
      <c r="AG2432" s="33">
        <f t="shared" si="1806"/>
        <v>0</v>
      </c>
      <c r="AH2432" s="38">
        <f t="shared" si="1807"/>
        <v>1</v>
      </c>
      <c r="AI2432" s="33">
        <f t="shared" si="1808"/>
        <v>1</v>
      </c>
      <c r="AJ2432" s="39">
        <f t="shared" si="1809"/>
        <v>1</v>
      </c>
      <c r="AK2432" s="43">
        <f t="shared" si="1810"/>
        <v>1</v>
      </c>
      <c r="AL2432" s="4">
        <f t="shared" si="1782"/>
        <v>2.1000000000001364</v>
      </c>
      <c r="AM2432" s="4">
        <f t="shared" si="1783"/>
        <v>1.4482558433294344</v>
      </c>
      <c r="AN2432" s="4">
        <f t="shared" si="1784"/>
        <v>1.4482558433294344</v>
      </c>
      <c r="AO2432" s="4">
        <f t="shared" si="1785"/>
        <v>-7.7300000000000182</v>
      </c>
      <c r="AP2432" s="4">
        <f t="shared" si="1786"/>
        <v>8.3817441566707203</v>
      </c>
      <c r="AQ2432" s="4">
        <f t="shared" si="1787"/>
        <v>7.7300000000000182</v>
      </c>
      <c r="AR2432" s="4">
        <f t="shared" si="1774"/>
        <v>5.8799999999998818</v>
      </c>
      <c r="AS2432">
        <f t="shared" si="1788"/>
        <v>7.7300000000000182</v>
      </c>
      <c r="AT2432" s="6">
        <f t="shared" si="1789"/>
        <v>0</v>
      </c>
      <c r="AU2432" s="4">
        <f t="shared" si="1790"/>
        <v>0.44052994153951452</v>
      </c>
      <c r="AV2432" s="4">
        <f t="shared" si="1791"/>
        <v>1.9951458993326556</v>
      </c>
      <c r="AW2432">
        <f t="shared" si="1792"/>
        <v>0</v>
      </c>
      <c r="AX2432">
        <f t="shared" si="1793"/>
        <v>0</v>
      </c>
      <c r="AY2432">
        <f t="shared" si="1794"/>
        <v>0</v>
      </c>
      <c r="AZ2432" s="4">
        <f t="shared" si="1775"/>
        <v>6.94</v>
      </c>
      <c r="BA2432" s="4">
        <f t="shared" si="1795"/>
        <v>71.994999999999919</v>
      </c>
      <c r="BB2432" s="4">
        <f t="shared" si="1776"/>
        <v>64.371666666666613</v>
      </c>
      <c r="BC2432" s="4">
        <f t="shared" si="1777"/>
        <v>37.947999999999958</v>
      </c>
      <c r="BM2432">
        <f t="shared" si="1796"/>
        <v>1</v>
      </c>
    </row>
    <row r="2433" spans="1:65" x14ac:dyDescent="0.25">
      <c r="A2433">
        <v>82</v>
      </c>
      <c r="B2433" s="1">
        <v>41303</v>
      </c>
      <c r="C2433" s="2">
        <v>1500.18</v>
      </c>
      <c r="D2433" s="2">
        <v>1509.35</v>
      </c>
      <c r="E2433" s="2">
        <v>1498.09</v>
      </c>
      <c r="F2433" s="2">
        <v>1507.84</v>
      </c>
      <c r="G2433" s="2">
        <v>3949640000</v>
      </c>
      <c r="H2433" s="2">
        <f t="shared" si="1797"/>
        <v>12.051134063739472</v>
      </c>
      <c r="I2433" s="2">
        <f t="shared" si="1798"/>
        <v>1470.4499999999998</v>
      </c>
      <c r="J2433" s="2">
        <f t="shared" si="1799"/>
        <v>13.166284003988519</v>
      </c>
      <c r="K2433" s="2">
        <f t="shared" si="1800"/>
        <v>0</v>
      </c>
      <c r="L2433" s="18">
        <v>0.11105000000000001</v>
      </c>
      <c r="M2433" s="19">
        <v>7.1048086448169858</v>
      </c>
      <c r="N2433" s="4">
        <f t="shared" si="1764"/>
        <v>11.259999999999991</v>
      </c>
      <c r="O2433" s="4">
        <f t="shared" si="1801"/>
        <v>9.5650000000000084</v>
      </c>
      <c r="P2433" s="4">
        <f t="shared" si="1765"/>
        <v>3.0967669172932304</v>
      </c>
      <c r="Q2433" s="4">
        <f t="shared" si="1778"/>
        <v>2.3843057742115681</v>
      </c>
      <c r="R2433" s="18">
        <f t="shared" si="1766"/>
        <v>1503.8166390977444</v>
      </c>
      <c r="S2433" s="2">
        <f t="shared" si="1767"/>
        <v>4.0233609022554901</v>
      </c>
      <c r="T2433" s="22">
        <f t="shared" si="1802"/>
        <v>1</v>
      </c>
      <c r="U2433" s="29">
        <f t="shared" si="1768"/>
        <v>1501.0414371063735</v>
      </c>
      <c r="V2433" s="30">
        <f t="shared" si="1769"/>
        <v>6.7985628936264675</v>
      </c>
      <c r="W2433" s="31">
        <f t="shared" si="1779"/>
        <v>1</v>
      </c>
      <c r="X2433" s="35">
        <f t="shared" si="1770"/>
        <v>1502.7503999999999</v>
      </c>
      <c r="Y2433" s="30">
        <f t="shared" si="1771"/>
        <v>5.0896000000000186</v>
      </c>
      <c r="Z2433" s="31">
        <f t="shared" si="1780"/>
        <v>1</v>
      </c>
      <c r="AA2433" s="29">
        <f t="shared" si="1772"/>
        <v>1501.2806919114812</v>
      </c>
      <c r="AB2433" s="30">
        <f t="shared" si="1773"/>
        <v>6.5593080885187192</v>
      </c>
      <c r="AC2433" s="31">
        <f t="shared" si="1781"/>
        <v>1</v>
      </c>
      <c r="AD2433" s="32">
        <f t="shared" si="1803"/>
        <v>1</v>
      </c>
      <c r="AE2433" s="33">
        <f t="shared" si="1804"/>
        <v>1</v>
      </c>
      <c r="AF2433" s="33">
        <f t="shared" si="1805"/>
        <v>1</v>
      </c>
      <c r="AG2433" s="33">
        <f t="shared" si="1806"/>
        <v>0</v>
      </c>
      <c r="AH2433" s="38">
        <f t="shared" si="1807"/>
        <v>1</v>
      </c>
      <c r="AI2433" s="33">
        <f t="shared" si="1808"/>
        <v>1</v>
      </c>
      <c r="AJ2433" s="39">
        <f t="shared" si="1809"/>
        <v>1</v>
      </c>
      <c r="AK2433" s="43">
        <f t="shared" si="1810"/>
        <v>1</v>
      </c>
      <c r="AL2433" s="4">
        <f t="shared" si="1782"/>
        <v>9.1699999999998454</v>
      </c>
      <c r="AM2433" s="4">
        <f t="shared" si="1783"/>
        <v>8.0693080885187101</v>
      </c>
      <c r="AN2433" s="4">
        <f t="shared" si="1784"/>
        <v>8.0693080885187101</v>
      </c>
      <c r="AO2433" s="4">
        <f t="shared" si="1785"/>
        <v>-2.0900000000001455</v>
      </c>
      <c r="AP2433" s="4">
        <f t="shared" si="1786"/>
        <v>3.1906919114812808</v>
      </c>
      <c r="AQ2433" s="4">
        <f t="shared" si="1787"/>
        <v>2.0900000000001455</v>
      </c>
      <c r="AR2433" s="4">
        <f t="shared" si="1774"/>
        <v>7.6599999999998545</v>
      </c>
      <c r="AS2433">
        <f t="shared" si="1788"/>
        <v>8.0693080885187101</v>
      </c>
      <c r="AT2433" s="6">
        <f t="shared" si="1789"/>
        <v>0</v>
      </c>
      <c r="AU2433" s="4">
        <f t="shared" si="1790"/>
        <v>5.7393488461029207E-2</v>
      </c>
      <c r="AV2433" s="4">
        <f t="shared" si="1791"/>
        <v>-0.25519135518286867</v>
      </c>
      <c r="AW2433">
        <f t="shared" si="1792"/>
        <v>0</v>
      </c>
      <c r="AX2433">
        <f t="shared" si="1793"/>
        <v>0</v>
      </c>
      <c r="AY2433">
        <f t="shared" si="1794"/>
        <v>1</v>
      </c>
      <c r="AZ2433" s="4">
        <f t="shared" si="1775"/>
        <v>-3.9100000000000006</v>
      </c>
      <c r="BA2433" s="4">
        <f t="shared" si="1795"/>
        <v>65.054999999999922</v>
      </c>
      <c r="BB2433" s="4">
        <f t="shared" si="1776"/>
        <v>57.431666666666608</v>
      </c>
      <c r="BC2433" s="4">
        <f t="shared" si="1777"/>
        <v>34.884000000000015</v>
      </c>
      <c r="BM2433">
        <f t="shared" si="1796"/>
        <v>1</v>
      </c>
    </row>
    <row r="2434" spans="1:65" x14ac:dyDescent="0.25">
      <c r="A2434">
        <v>81</v>
      </c>
      <c r="B2434" s="1">
        <v>41302</v>
      </c>
      <c r="C2434" s="2">
        <v>1502.96</v>
      </c>
      <c r="D2434" s="2">
        <v>1503.23</v>
      </c>
      <c r="E2434" s="2">
        <v>1496.33</v>
      </c>
      <c r="F2434" s="2">
        <v>1500.18</v>
      </c>
      <c r="G2434" s="2">
        <v>3388540000</v>
      </c>
      <c r="H2434" s="2">
        <f t="shared" si="1797"/>
        <v>11.859632934173506</v>
      </c>
      <c r="I2434" s="2">
        <f t="shared" si="1798"/>
        <v>1466.3459999999998</v>
      </c>
      <c r="J2434" s="2">
        <f t="shared" si="1799"/>
        <v>12.99558640664713</v>
      </c>
      <c r="K2434" s="2">
        <f t="shared" si="1800"/>
        <v>0</v>
      </c>
      <c r="L2434" s="18">
        <v>0.11025</v>
      </c>
      <c r="M2434" s="19">
        <v>7.0666970234606428</v>
      </c>
      <c r="N2434" s="4">
        <f t="shared" ref="N2434:N2495" si="1811">MAX(D2434-E2434, ABS(D2434-F2435), ABS(E2434-F2435))</f>
        <v>6.9000000000000909</v>
      </c>
      <c r="O2434" s="4">
        <f t="shared" si="1801"/>
        <v>9.0749999999999993</v>
      </c>
      <c r="P2434" s="4">
        <f t="shared" ref="P2434:P2495" si="1812">SLOPE(F2434:F2453,A2434:A2453)</f>
        <v>3.6366390977443586</v>
      </c>
      <c r="Q2434" s="4">
        <f t="shared" si="1778"/>
        <v>2.2088130932650278</v>
      </c>
      <c r="R2434" s="18">
        <f t="shared" ref="R2434:R2495" si="1813">F2435+P2435</f>
        <v>1506.875090225564</v>
      </c>
      <c r="S2434" s="2">
        <f t="shared" ref="S2434:S2495" si="1814">ABS(R2434-F2434)</f>
        <v>6.6950902255639448</v>
      </c>
      <c r="T2434" s="22">
        <f t="shared" si="1802"/>
        <v>0</v>
      </c>
      <c r="U2434" s="29">
        <f t="shared" ref="U2434:U2494" si="1815">C2434+Q2435*$BK$6</f>
        <v>1503.7873386074832</v>
      </c>
      <c r="V2434" s="30">
        <f t="shared" ref="V2434:V2494" si="1816">ABS(U2434-F2434)</f>
        <v>3.6073386074831433</v>
      </c>
      <c r="W2434" s="31">
        <f t="shared" si="1779"/>
        <v>1</v>
      </c>
      <c r="X2434" s="35">
        <f t="shared" ref="X2434:X2494" si="1817">_xlfn.FORECAST.LINEAR(A2434+$BK$7,C2434:C2436,A2434:A2436)</f>
        <v>1502.7460000000001</v>
      </c>
      <c r="Y2434" s="30">
        <f t="shared" ref="Y2434:Y2494" si="1818">ABS(X2434-F2434)</f>
        <v>2.5660000000000309</v>
      </c>
      <c r="Z2434" s="31">
        <f t="shared" si="1780"/>
        <v>1</v>
      </c>
      <c r="AA2434" s="29">
        <f t="shared" ref="AA2434:AA2494" si="1819">$BK$8*X2434+(1-$BK$8)*U2434</f>
        <v>1503.6415512024355</v>
      </c>
      <c r="AB2434" s="30">
        <f t="shared" ref="AB2434:AB2494" si="1820">ABS(AA2434-F2434)</f>
        <v>3.4615512024354302</v>
      </c>
      <c r="AC2434" s="31">
        <f t="shared" si="1781"/>
        <v>1</v>
      </c>
      <c r="AD2434" s="32">
        <f t="shared" si="1803"/>
        <v>1</v>
      </c>
      <c r="AE2434" s="33">
        <f t="shared" si="1804"/>
        <v>0</v>
      </c>
      <c r="AF2434" s="33">
        <f t="shared" si="1805"/>
        <v>0</v>
      </c>
      <c r="AG2434" s="33">
        <f t="shared" si="1806"/>
        <v>0</v>
      </c>
      <c r="AH2434" s="38">
        <f t="shared" si="1807"/>
        <v>1</v>
      </c>
      <c r="AI2434" s="33">
        <f t="shared" si="1808"/>
        <v>1</v>
      </c>
      <c r="AJ2434" s="39">
        <f t="shared" si="1809"/>
        <v>1</v>
      </c>
      <c r="AK2434" s="43">
        <f t="shared" si="1810"/>
        <v>1</v>
      </c>
      <c r="AL2434" s="4">
        <f t="shared" si="1782"/>
        <v>0.26999999999998181</v>
      </c>
      <c r="AM2434" s="4">
        <f t="shared" si="1783"/>
        <v>-0.41155120243547572</v>
      </c>
      <c r="AN2434" s="4">
        <f t="shared" si="1784"/>
        <v>0.41155120243547572</v>
      </c>
      <c r="AO2434" s="4">
        <f t="shared" si="1785"/>
        <v>-6.6300000000001091</v>
      </c>
      <c r="AP2434" s="4">
        <f t="shared" si="1786"/>
        <v>7.3115512024355667</v>
      </c>
      <c r="AQ2434" s="4">
        <f t="shared" si="1787"/>
        <v>6.6300000000001091</v>
      </c>
      <c r="AR2434" s="4">
        <f t="shared" ref="AR2434:AR2494" si="1821">ABS(C2434-F2434)</f>
        <v>2.7799999999999727</v>
      </c>
      <c r="AS2434">
        <f t="shared" si="1788"/>
        <v>6.6300000000001091</v>
      </c>
      <c r="AT2434" s="6">
        <f t="shared" si="1789"/>
        <v>0</v>
      </c>
      <c r="AU2434" s="4">
        <f t="shared" si="1790"/>
        <v>0.26136170427023764</v>
      </c>
      <c r="AV2434" s="4">
        <f t="shared" si="1791"/>
        <v>4.5866970234606699</v>
      </c>
      <c r="AW2434">
        <f t="shared" si="1792"/>
        <v>0</v>
      </c>
      <c r="AX2434">
        <f t="shared" si="1793"/>
        <v>0</v>
      </c>
      <c r="AY2434">
        <f t="shared" si="1794"/>
        <v>0</v>
      </c>
      <c r="AZ2434" s="4">
        <f t="shared" ref="AZ2434:AZ2494" si="1822">IF(OR(AT2434=1,AY2434=1),$BH$25,IF(AT2434=0,$BH$24,$BH$26))</f>
        <v>6.94</v>
      </c>
      <c r="BA2434" s="4">
        <f t="shared" si="1795"/>
        <v>68.964999999999918</v>
      </c>
      <c r="BB2434" s="4">
        <f t="shared" ref="BB2434:BB2494" si="1823">(COUNTIF(AI2434:AK2434, "&lt;&gt;0")/3)*AZ2434+BB2435</f>
        <v>61.341666666666612</v>
      </c>
      <c r="BC2434" s="4">
        <f t="shared" ref="BC2434:BC2494" si="1824">(C2434-$C$2494)*10/100*4</f>
        <v>35.996000000000002</v>
      </c>
      <c r="BM2434">
        <f t="shared" si="1796"/>
        <v>1</v>
      </c>
    </row>
    <row r="2435" spans="1:65" x14ac:dyDescent="0.25">
      <c r="A2435">
        <v>80</v>
      </c>
      <c r="B2435" s="1">
        <v>41299</v>
      </c>
      <c r="C2435" s="2">
        <v>1494.82</v>
      </c>
      <c r="D2435" s="2">
        <v>1503.26</v>
      </c>
      <c r="E2435" s="2">
        <v>1494.82</v>
      </c>
      <c r="F2435" s="2">
        <v>1502.96</v>
      </c>
      <c r="G2435" s="2">
        <v>3476290000</v>
      </c>
      <c r="H2435" s="2">
        <f t="shared" si="1797"/>
        <v>10.278996708498983</v>
      </c>
      <c r="I2435" s="2">
        <f t="shared" si="1798"/>
        <v>1462.1894999999997</v>
      </c>
      <c r="J2435" s="2">
        <f t="shared" si="1799"/>
        <v>12.434665297169516</v>
      </c>
      <c r="K2435" s="2">
        <f t="shared" si="1800"/>
        <v>0</v>
      </c>
      <c r="L2435" s="18">
        <v>9.4E-2</v>
      </c>
      <c r="M2435" s="19">
        <v>5.992488438495954</v>
      </c>
      <c r="N2435" s="4">
        <f t="shared" si="1811"/>
        <v>8.4400000000000546</v>
      </c>
      <c r="O2435" s="4">
        <f t="shared" si="1801"/>
        <v>8.9019999999999975</v>
      </c>
      <c r="P2435" s="4">
        <f t="shared" si="1812"/>
        <v>3.9150902255639082</v>
      </c>
      <c r="Q2435" s="4">
        <f t="shared" ref="Q2435:Q2495" si="1825">SLOPE(F2435:F2459,B2435:B2459)*1</f>
        <v>2.1213810448288029</v>
      </c>
      <c r="R2435" s="18">
        <f t="shared" si="1813"/>
        <v>1498.8215037593984</v>
      </c>
      <c r="S2435" s="2">
        <f t="shared" si="1814"/>
        <v>4.1384962406016257</v>
      </c>
      <c r="T2435" s="22">
        <f t="shared" si="1802"/>
        <v>1</v>
      </c>
      <c r="U2435" s="29">
        <f t="shared" si="1815"/>
        <v>1495.5663790072128</v>
      </c>
      <c r="V2435" s="30">
        <f t="shared" si="1816"/>
        <v>7.3936209927871914</v>
      </c>
      <c r="W2435" s="31">
        <f t="shared" ref="W2435:W2494" si="1826">IF(V2435/M2436&gt;0.975, 0, 1)</f>
        <v>0</v>
      </c>
      <c r="X2435" s="35">
        <f t="shared" si="1817"/>
        <v>1495.5097333333335</v>
      </c>
      <c r="Y2435" s="30">
        <f t="shared" si="1818"/>
        <v>7.4502666666664936</v>
      </c>
      <c r="Z2435" s="31">
        <f t="shared" ref="Z2435:Z2494" si="1827">IF(Y2435/M2436&gt;0.975, 0, 1)</f>
        <v>0</v>
      </c>
      <c r="AA2435" s="29">
        <f t="shared" si="1819"/>
        <v>1495.5584486128698</v>
      </c>
      <c r="AB2435" s="30">
        <f t="shared" si="1820"/>
        <v>7.4015513871302119</v>
      </c>
      <c r="AC2435" s="31">
        <f t="shared" ref="AC2435:AC2494" si="1828">IF(AB2435/M2436&gt;0.975, 0, 1)</f>
        <v>0</v>
      </c>
      <c r="AD2435" s="32">
        <f t="shared" si="1803"/>
        <v>-1</v>
      </c>
      <c r="AE2435" s="33">
        <f t="shared" si="1804"/>
        <v>-1</v>
      </c>
      <c r="AF2435" s="33">
        <f t="shared" si="1805"/>
        <v>-1</v>
      </c>
      <c r="AG2435" s="33">
        <f t="shared" si="1806"/>
        <v>0</v>
      </c>
      <c r="AH2435" s="38">
        <f t="shared" si="1807"/>
        <v>-1</v>
      </c>
      <c r="AI2435" s="33">
        <f t="shared" si="1808"/>
        <v>-1</v>
      </c>
      <c r="AJ2435" s="39">
        <f t="shared" si="1809"/>
        <v>-1</v>
      </c>
      <c r="AK2435" s="43">
        <f t="shared" si="1810"/>
        <v>-1</v>
      </c>
      <c r="AL2435" s="4">
        <f t="shared" ref="AL2435:AL2494" si="1829">D2435-C2435</f>
        <v>8.4400000000000546</v>
      </c>
      <c r="AM2435" s="4">
        <f t="shared" ref="AM2435:AM2494" si="1830">D2435-AA2435</f>
        <v>7.7015513871301664</v>
      </c>
      <c r="AN2435" s="4">
        <f t="shared" ref="AN2435:AN2494" si="1831">ABS(IF(AA2435&gt;C2435,AM2435,AL2435))</f>
        <v>7.7015513871301664</v>
      </c>
      <c r="AO2435" s="4">
        <f t="shared" ref="AO2435:AO2494" si="1832">E2435-C2435</f>
        <v>0</v>
      </c>
      <c r="AP2435" s="4">
        <f t="shared" ref="AP2435:AP2494" si="1833">AA2435-E2435</f>
        <v>0.73844861286988817</v>
      </c>
      <c r="AQ2435" s="4">
        <f t="shared" ref="AQ2435:AQ2494" si="1834">ABS(IF(AA2435&gt;C2435,AO2435,AP2435))</f>
        <v>0</v>
      </c>
      <c r="AR2435" s="4">
        <f t="shared" si="1821"/>
        <v>8.1400000000001</v>
      </c>
      <c r="AS2435">
        <f t="shared" ref="AS2435:AS2494" si="1835">IF(AN2435&gt;AQ2435, AN2435, AQ2435)</f>
        <v>7.7015513871301664</v>
      </c>
      <c r="AT2435" s="6">
        <f t="shared" ref="AT2435:AT2494" si="1836">IF(AN2435&gt;M2436*$BK$4,1,0)+IF(AQ2435&gt;M2436*$BK$4,1,0)</f>
        <v>1</v>
      </c>
      <c r="AU2435" s="4">
        <f t="shared" ref="AU2435:AU2494" si="1837">$BK$4*M2436-AS2435</f>
        <v>-0.75525188339041627</v>
      </c>
      <c r="AV2435" s="4">
        <f t="shared" ref="AV2435:AV2494" si="1838">M2435-AR2435+0.3</f>
        <v>-1.847511561504146</v>
      </c>
      <c r="AW2435">
        <f t="shared" ref="AW2435:AW2494" si="1839">IF(AND(AU2435&lt;0,AV2435&lt;0), 1, 0)</f>
        <v>1</v>
      </c>
      <c r="AX2435">
        <f t="shared" ref="AX2435:AX2494" si="1840">IF(AND(AU2435&lt;0,AV2435&gt;0), 1, 0)</f>
        <v>0</v>
      </c>
      <c r="AY2435">
        <f t="shared" ref="AY2435:AY2494" si="1841">IF(AND(AU2435&gt;0,AV2435&lt;0), 1, 0)</f>
        <v>0</v>
      </c>
      <c r="AZ2435" s="4">
        <f t="shared" si="1822"/>
        <v>-3.9100000000000006</v>
      </c>
      <c r="BA2435" s="4">
        <f t="shared" ref="BA2435:BA2494" si="1842">AZ2435+BA2436</f>
        <v>62.024999999999913</v>
      </c>
      <c r="BB2435" s="4">
        <f t="shared" si="1823"/>
        <v>54.401666666666614</v>
      </c>
      <c r="BC2435" s="4">
        <f t="shared" si="1824"/>
        <v>32.739999999999966</v>
      </c>
      <c r="BM2435">
        <f t="shared" si="1796"/>
        <v>1</v>
      </c>
    </row>
    <row r="2436" spans="1:65" x14ac:dyDescent="0.25">
      <c r="A2436">
        <v>79</v>
      </c>
      <c r="B2436" s="1">
        <v>41298</v>
      </c>
      <c r="C2436" s="2">
        <v>1494.81</v>
      </c>
      <c r="D2436" s="2">
        <v>1502.27</v>
      </c>
      <c r="E2436" s="2">
        <v>1489.46</v>
      </c>
      <c r="F2436" s="2">
        <v>1494.82</v>
      </c>
      <c r="G2436" s="2">
        <v>3699430000</v>
      </c>
      <c r="H2436" s="2">
        <f t="shared" si="1797"/>
        <v>10.737179228166845</v>
      </c>
      <c r="I2436" s="2">
        <f t="shared" si="1798"/>
        <v>1458.7814999999996</v>
      </c>
      <c r="J2436" s="2">
        <f t="shared" si="1799"/>
        <v>11.594723119183433</v>
      </c>
      <c r="K2436" s="2">
        <f t="shared" si="1800"/>
        <v>0</v>
      </c>
      <c r="L2436" s="18">
        <v>9.4750000000000001E-2</v>
      </c>
      <c r="M2436" s="19">
        <v>6.0402604380345659</v>
      </c>
      <c r="N2436" s="4">
        <f t="shared" si="1811"/>
        <v>12.809999999999945</v>
      </c>
      <c r="O2436" s="4">
        <f t="shared" si="1801"/>
        <v>9.1859999999999893</v>
      </c>
      <c r="P2436" s="4">
        <f t="shared" si="1812"/>
        <v>4.0015037593984957</v>
      </c>
      <c r="Q2436" s="4">
        <f t="shared" si="1825"/>
        <v>1.9137923261871357</v>
      </c>
      <c r="R2436" s="18">
        <f t="shared" si="1813"/>
        <v>1498.8038646616542</v>
      </c>
      <c r="S2436" s="2">
        <f t="shared" si="1814"/>
        <v>3.9838646616542519</v>
      </c>
      <c r="T2436" s="22">
        <f t="shared" si="1802"/>
        <v>1</v>
      </c>
      <c r="U2436" s="29">
        <f t="shared" si="1815"/>
        <v>1495.5270204030226</v>
      </c>
      <c r="V2436" s="30">
        <f t="shared" si="1816"/>
        <v>0.70702040302262503</v>
      </c>
      <c r="W2436" s="31">
        <f t="shared" si="1826"/>
        <v>1</v>
      </c>
      <c r="X2436" s="35">
        <f t="shared" si="1817"/>
        <v>1496.7678666666668</v>
      </c>
      <c r="Y2436" s="30">
        <f t="shared" si="1818"/>
        <v>1.9478666666668687</v>
      </c>
      <c r="Z2436" s="31">
        <f t="shared" si="1827"/>
        <v>1</v>
      </c>
      <c r="AA2436" s="29">
        <f t="shared" si="1819"/>
        <v>1495.7007388799329</v>
      </c>
      <c r="AB2436" s="30">
        <f t="shared" si="1820"/>
        <v>0.88073887993300559</v>
      </c>
      <c r="AC2436" s="31">
        <f t="shared" si="1828"/>
        <v>1</v>
      </c>
      <c r="AD2436" s="32">
        <f t="shared" si="1803"/>
        <v>1</v>
      </c>
      <c r="AE2436" s="33">
        <f t="shared" si="1804"/>
        <v>1</v>
      </c>
      <c r="AF2436" s="33">
        <f t="shared" si="1805"/>
        <v>0</v>
      </c>
      <c r="AG2436" s="33">
        <f t="shared" si="1806"/>
        <v>0</v>
      </c>
      <c r="AH2436" s="38">
        <f t="shared" si="1807"/>
        <v>1</v>
      </c>
      <c r="AI2436" s="33">
        <f t="shared" si="1808"/>
        <v>1</v>
      </c>
      <c r="AJ2436" s="39">
        <f t="shared" si="1809"/>
        <v>1</v>
      </c>
      <c r="AK2436" s="43">
        <f t="shared" si="1810"/>
        <v>1</v>
      </c>
      <c r="AL2436" s="4">
        <f t="shared" si="1829"/>
        <v>7.4600000000000364</v>
      </c>
      <c r="AM2436" s="4">
        <f t="shared" si="1830"/>
        <v>6.5692611200670399</v>
      </c>
      <c r="AN2436" s="4">
        <f t="shared" si="1831"/>
        <v>6.5692611200670399</v>
      </c>
      <c r="AO2436" s="4">
        <f t="shared" si="1832"/>
        <v>-5.3499999999999091</v>
      </c>
      <c r="AP2436" s="4">
        <f t="shared" si="1833"/>
        <v>6.2407388799329055</v>
      </c>
      <c r="AQ2436" s="4">
        <f t="shared" si="1834"/>
        <v>5.3499999999999091</v>
      </c>
      <c r="AR2436" s="4">
        <f t="shared" si="1821"/>
        <v>9.9999999999909051E-3</v>
      </c>
      <c r="AS2436">
        <f t="shared" si="1835"/>
        <v>6.5692611200670399</v>
      </c>
      <c r="AT2436" s="6">
        <f t="shared" si="1836"/>
        <v>0</v>
      </c>
      <c r="AU2436" s="4">
        <f t="shared" si="1837"/>
        <v>0.3702428338771826</v>
      </c>
      <c r="AV2436" s="4">
        <f t="shared" si="1838"/>
        <v>6.3302604380345748</v>
      </c>
      <c r="AW2436">
        <f t="shared" si="1839"/>
        <v>0</v>
      </c>
      <c r="AX2436">
        <f t="shared" si="1840"/>
        <v>0</v>
      </c>
      <c r="AY2436">
        <f t="shared" si="1841"/>
        <v>0</v>
      </c>
      <c r="AZ2436" s="4">
        <f t="shared" si="1822"/>
        <v>6.94</v>
      </c>
      <c r="BA2436" s="4">
        <f t="shared" si="1842"/>
        <v>65.934999999999917</v>
      </c>
      <c r="BB2436" s="4">
        <f t="shared" si="1823"/>
        <v>58.311666666666618</v>
      </c>
      <c r="BC2436" s="4">
        <f t="shared" si="1824"/>
        <v>32.735999999999969</v>
      </c>
      <c r="BM2436">
        <f t="shared" si="1796"/>
        <v>1</v>
      </c>
    </row>
    <row r="2437" spans="1:65" x14ac:dyDescent="0.25">
      <c r="A2437">
        <v>78</v>
      </c>
      <c r="B2437" s="1">
        <v>41297</v>
      </c>
      <c r="C2437" s="2">
        <v>1492.56</v>
      </c>
      <c r="D2437" s="2">
        <v>1496.13</v>
      </c>
      <c r="E2437" s="2">
        <v>1489.9</v>
      </c>
      <c r="F2437" s="2">
        <v>1494.81</v>
      </c>
      <c r="G2437" s="2">
        <v>3552010000</v>
      </c>
      <c r="H2437" s="2">
        <f t="shared" si="1797"/>
        <v>10.599506487463339</v>
      </c>
      <c r="I2437" s="2">
        <f t="shared" si="1798"/>
        <v>1455.5484999999994</v>
      </c>
      <c r="J2437" s="2">
        <f t="shared" si="1799"/>
        <v>10.780972651657635</v>
      </c>
      <c r="K2437" s="2">
        <f t="shared" si="1800"/>
        <v>0</v>
      </c>
      <c r="L2437" s="18">
        <v>9.4799999999999995E-2</v>
      </c>
      <c r="M2437" s="19">
        <v>6.0343512642993247</v>
      </c>
      <c r="N2437" s="4">
        <f t="shared" si="1811"/>
        <v>6.2300000000000182</v>
      </c>
      <c r="O2437" s="4">
        <f t="shared" si="1801"/>
        <v>8.6629999999999878</v>
      </c>
      <c r="P2437" s="4">
        <f t="shared" si="1812"/>
        <v>3.9938646616541349</v>
      </c>
      <c r="Q2437" s="4">
        <f t="shared" si="1825"/>
        <v>1.8385138539042825</v>
      </c>
      <c r="R2437" s="18">
        <f t="shared" si="1813"/>
        <v>1496.3940300751879</v>
      </c>
      <c r="S2437" s="2">
        <f t="shared" si="1814"/>
        <v>1.5840300751879113</v>
      </c>
      <c r="T2437" s="22">
        <f t="shared" si="1802"/>
        <v>1</v>
      </c>
      <c r="U2437" s="29">
        <f t="shared" si="1815"/>
        <v>1493.2689503571428</v>
      </c>
      <c r="V2437" s="30">
        <f t="shared" si="1816"/>
        <v>1.5410496428571605</v>
      </c>
      <c r="W2437" s="31">
        <f t="shared" si="1826"/>
        <v>1</v>
      </c>
      <c r="X2437" s="35">
        <f t="shared" si="1817"/>
        <v>1493.9270666666666</v>
      </c>
      <c r="Y2437" s="30">
        <f t="shared" si="1818"/>
        <v>0.88293333333331248</v>
      </c>
      <c r="Z2437" s="31">
        <f t="shared" si="1827"/>
        <v>1</v>
      </c>
      <c r="AA2437" s="29">
        <f t="shared" si="1819"/>
        <v>1493.3610866404761</v>
      </c>
      <c r="AB2437" s="30">
        <f t="shared" si="1820"/>
        <v>1.4489133595238854</v>
      </c>
      <c r="AC2437" s="31">
        <f t="shared" si="1828"/>
        <v>1</v>
      </c>
      <c r="AD2437" s="32">
        <f t="shared" si="1803"/>
        <v>1</v>
      </c>
      <c r="AE2437" s="33">
        <f t="shared" si="1804"/>
        <v>0</v>
      </c>
      <c r="AF2437" s="33">
        <f t="shared" si="1805"/>
        <v>0</v>
      </c>
      <c r="AG2437" s="33">
        <f t="shared" si="1806"/>
        <v>0</v>
      </c>
      <c r="AH2437" s="38">
        <f t="shared" si="1807"/>
        <v>1</v>
      </c>
      <c r="AI2437" s="33">
        <f t="shared" si="1808"/>
        <v>1</v>
      </c>
      <c r="AJ2437" s="39">
        <f t="shared" si="1809"/>
        <v>1</v>
      </c>
      <c r="AK2437" s="43">
        <f t="shared" si="1810"/>
        <v>0</v>
      </c>
      <c r="AL2437" s="4">
        <f t="shared" si="1829"/>
        <v>3.5700000000001637</v>
      </c>
      <c r="AM2437" s="4">
        <f t="shared" si="1830"/>
        <v>2.7689133595240492</v>
      </c>
      <c r="AN2437" s="4">
        <f t="shared" si="1831"/>
        <v>2.7689133595240492</v>
      </c>
      <c r="AO2437" s="4">
        <f t="shared" si="1832"/>
        <v>-2.6599999999998545</v>
      </c>
      <c r="AP2437" s="4">
        <f t="shared" si="1833"/>
        <v>3.461086640475969</v>
      </c>
      <c r="AQ2437" s="4">
        <f t="shared" si="1834"/>
        <v>2.6599999999998545</v>
      </c>
      <c r="AR2437" s="4">
        <f t="shared" si="1821"/>
        <v>2.25</v>
      </c>
      <c r="AS2437">
        <f t="shared" si="1835"/>
        <v>2.7689133595240492</v>
      </c>
      <c r="AT2437" s="6">
        <f t="shared" si="1836"/>
        <v>0</v>
      </c>
      <c r="AU2437" s="4">
        <f t="shared" si="1837"/>
        <v>4.10355815870677</v>
      </c>
      <c r="AV2437" s="4">
        <f t="shared" si="1838"/>
        <v>4.0843512642993245</v>
      </c>
      <c r="AW2437">
        <f t="shared" si="1839"/>
        <v>0</v>
      </c>
      <c r="AX2437">
        <f t="shared" si="1840"/>
        <v>0</v>
      </c>
      <c r="AY2437">
        <f t="shared" si="1841"/>
        <v>0</v>
      </c>
      <c r="AZ2437" s="4">
        <f t="shared" si="1822"/>
        <v>6.94</v>
      </c>
      <c r="BA2437" s="4">
        <f t="shared" si="1842"/>
        <v>58.994999999999912</v>
      </c>
      <c r="BB2437" s="4">
        <f t="shared" si="1823"/>
        <v>51.37166666666662</v>
      </c>
      <c r="BC2437" s="4">
        <f t="shared" si="1824"/>
        <v>31.835999999999967</v>
      </c>
      <c r="BM2437">
        <f t="shared" si="1796"/>
        <v>1</v>
      </c>
    </row>
    <row r="2438" spans="1:65" x14ac:dyDescent="0.25">
      <c r="A2438">
        <v>77</v>
      </c>
      <c r="B2438" s="1">
        <v>41296</v>
      </c>
      <c r="C2438" s="2">
        <v>1485.98</v>
      </c>
      <c r="D2438" s="2">
        <v>1492.56</v>
      </c>
      <c r="E2438" s="2">
        <v>1481.16</v>
      </c>
      <c r="F2438" s="2">
        <v>1492.56</v>
      </c>
      <c r="G2438" s="2">
        <v>3570950000</v>
      </c>
      <c r="H2438" s="2">
        <f t="shared" si="1797"/>
        <v>8.8423167527269282</v>
      </c>
      <c r="I2438" s="2">
        <f t="shared" si="1798"/>
        <v>1453.1039999999998</v>
      </c>
      <c r="J2438" s="2">
        <f t="shared" si="1799"/>
        <v>10.081347693428155</v>
      </c>
      <c r="K2438" s="2">
        <f t="shared" si="1800"/>
        <v>0</v>
      </c>
      <c r="L2438" s="18">
        <v>9.4299999999999995E-2</v>
      </c>
      <c r="M2438" s="19">
        <v>5.9760621897659298</v>
      </c>
      <c r="N2438" s="4">
        <f t="shared" si="1811"/>
        <v>11.399999999999864</v>
      </c>
      <c r="O2438" s="4">
        <f t="shared" si="1801"/>
        <v>9.0649999999999871</v>
      </c>
      <c r="P2438" s="4">
        <f t="shared" si="1812"/>
        <v>3.8340300751879672</v>
      </c>
      <c r="Q2438" s="4">
        <f t="shared" si="1825"/>
        <v>1.8178214285714291</v>
      </c>
      <c r="R2438" s="18">
        <f t="shared" si="1813"/>
        <v>1489.399060150376</v>
      </c>
      <c r="S2438" s="2">
        <f t="shared" si="1814"/>
        <v>3.160939849623901</v>
      </c>
      <c r="T2438" s="22">
        <f t="shared" si="1802"/>
        <v>1</v>
      </c>
      <c r="U2438" s="29">
        <f t="shared" si="1815"/>
        <v>1486.6618199683544</v>
      </c>
      <c r="V2438" s="30">
        <f t="shared" si="1816"/>
        <v>5.8981800316455519</v>
      </c>
      <c r="W2438" s="31">
        <f t="shared" si="1826"/>
        <v>0</v>
      </c>
      <c r="X2438" s="35">
        <f t="shared" si="1817"/>
        <v>1488.3973333333333</v>
      </c>
      <c r="Y2438" s="30">
        <f t="shared" si="1818"/>
        <v>4.1626666666666097</v>
      </c>
      <c r="Z2438" s="31">
        <f t="shared" si="1827"/>
        <v>1</v>
      </c>
      <c r="AA2438" s="29">
        <f t="shared" si="1819"/>
        <v>1486.9047918394515</v>
      </c>
      <c r="AB2438" s="30">
        <f t="shared" si="1820"/>
        <v>5.6552081605484545</v>
      </c>
      <c r="AC2438" s="31">
        <f t="shared" si="1828"/>
        <v>0</v>
      </c>
      <c r="AD2438" s="32">
        <f t="shared" si="1803"/>
        <v>-1</v>
      </c>
      <c r="AE2438" s="33">
        <f t="shared" si="1804"/>
        <v>-1</v>
      </c>
      <c r="AF2438" s="33">
        <f t="shared" si="1805"/>
        <v>-1</v>
      </c>
      <c r="AG2438" s="33">
        <f t="shared" si="1806"/>
        <v>0</v>
      </c>
      <c r="AH2438" s="38">
        <f t="shared" si="1807"/>
        <v>-1</v>
      </c>
      <c r="AI2438" s="33">
        <f t="shared" si="1808"/>
        <v>-1</v>
      </c>
      <c r="AJ2438" s="39">
        <f t="shared" si="1809"/>
        <v>-1</v>
      </c>
      <c r="AK2438" s="43">
        <f t="shared" si="1810"/>
        <v>-1</v>
      </c>
      <c r="AL2438" s="4">
        <f t="shared" si="1829"/>
        <v>6.5799999999999272</v>
      </c>
      <c r="AM2438" s="4">
        <f t="shared" si="1830"/>
        <v>5.6552081605484545</v>
      </c>
      <c r="AN2438" s="4">
        <f t="shared" si="1831"/>
        <v>5.6552081605484545</v>
      </c>
      <c r="AO2438" s="4">
        <f t="shared" si="1832"/>
        <v>-4.8199999999999363</v>
      </c>
      <c r="AP2438" s="4">
        <f t="shared" si="1833"/>
        <v>5.744791839451409</v>
      </c>
      <c r="AQ2438" s="4">
        <f t="shared" si="1834"/>
        <v>4.8199999999999363</v>
      </c>
      <c r="AR2438" s="4">
        <f t="shared" si="1821"/>
        <v>6.5799999999999272</v>
      </c>
      <c r="AS2438">
        <f t="shared" si="1835"/>
        <v>5.6552081605484545</v>
      </c>
      <c r="AT2438" s="6">
        <f t="shared" si="1836"/>
        <v>0</v>
      </c>
      <c r="AU2438" s="4">
        <f t="shared" si="1837"/>
        <v>0.96879595388543294</v>
      </c>
      <c r="AV2438" s="4">
        <f t="shared" si="1838"/>
        <v>-0.30393781023399741</v>
      </c>
      <c r="AW2438">
        <f t="shared" si="1839"/>
        <v>0</v>
      </c>
      <c r="AX2438">
        <f t="shared" si="1840"/>
        <v>0</v>
      </c>
      <c r="AY2438">
        <f t="shared" si="1841"/>
        <v>1</v>
      </c>
      <c r="AZ2438" s="4">
        <f t="shared" si="1822"/>
        <v>-3.9100000000000006</v>
      </c>
      <c r="BA2438" s="4">
        <f t="shared" si="1842"/>
        <v>52.054999999999914</v>
      </c>
      <c r="BB2438" s="4">
        <f t="shared" si="1823"/>
        <v>46.744999999999955</v>
      </c>
      <c r="BC2438" s="4">
        <f t="shared" si="1824"/>
        <v>29.203999999999997</v>
      </c>
      <c r="BM2438">
        <f t="shared" si="1796"/>
        <v>1</v>
      </c>
    </row>
    <row r="2439" spans="1:65" x14ac:dyDescent="0.25">
      <c r="A2439">
        <v>76</v>
      </c>
      <c r="B2439" s="1">
        <v>41292</v>
      </c>
      <c r="C2439" s="2">
        <v>1480.95</v>
      </c>
      <c r="D2439" s="2">
        <v>1485.98</v>
      </c>
      <c r="E2439" s="2">
        <v>1475.81</v>
      </c>
      <c r="F2439" s="2">
        <v>1485.98</v>
      </c>
      <c r="G2439" s="2">
        <v>3795740000</v>
      </c>
      <c r="H2439" s="2">
        <f t="shared" si="1797"/>
        <v>7.0648595173577027</v>
      </c>
      <c r="I2439" s="2">
        <f t="shared" si="1798"/>
        <v>1450.5954999999999</v>
      </c>
      <c r="J2439" s="2">
        <f t="shared" si="1799"/>
        <v>8.7529967800507542</v>
      </c>
      <c r="K2439" s="2">
        <f t="shared" si="1800"/>
        <v>9.9999999999909051E-3</v>
      </c>
      <c r="L2439" s="18">
        <v>9.1200000000000003E-2</v>
      </c>
      <c r="M2439" s="19">
        <v>5.7600035777685985</v>
      </c>
      <c r="N2439" s="4">
        <f t="shared" si="1811"/>
        <v>10.170000000000073</v>
      </c>
      <c r="O2439" s="4">
        <f t="shared" si="1801"/>
        <v>8.9100000000000144</v>
      </c>
      <c r="P2439" s="4">
        <f t="shared" si="1812"/>
        <v>3.4190601503759401</v>
      </c>
      <c r="Q2439" s="4">
        <f t="shared" si="1825"/>
        <v>1.7482563291139246</v>
      </c>
      <c r="R2439" s="18">
        <f t="shared" si="1813"/>
        <v>1484.0870676691729</v>
      </c>
      <c r="S2439" s="2">
        <f t="shared" si="1814"/>
        <v>1.8929323308270796</v>
      </c>
      <c r="T2439" s="22">
        <f t="shared" si="1802"/>
        <v>1</v>
      </c>
      <c r="U2439" s="29">
        <f t="shared" si="1815"/>
        <v>1481.5815911027539</v>
      </c>
      <c r="V2439" s="30">
        <f t="shared" si="1816"/>
        <v>4.3984088972460995</v>
      </c>
      <c r="W2439" s="31">
        <f t="shared" si="1826"/>
        <v>1</v>
      </c>
      <c r="X2439" s="35">
        <f t="shared" si="1817"/>
        <v>1480.8201333333332</v>
      </c>
      <c r="Y2439" s="30">
        <f t="shared" si="1818"/>
        <v>5.1598666666668578</v>
      </c>
      <c r="Z2439" s="31">
        <f t="shared" si="1827"/>
        <v>1</v>
      </c>
      <c r="AA2439" s="29">
        <f t="shared" si="1819"/>
        <v>1481.4749870150351</v>
      </c>
      <c r="AB2439" s="30">
        <f t="shared" si="1820"/>
        <v>4.5050129849648783</v>
      </c>
      <c r="AC2439" s="31">
        <f t="shared" si="1828"/>
        <v>1</v>
      </c>
      <c r="AD2439" s="32">
        <f t="shared" si="1803"/>
        <v>1</v>
      </c>
      <c r="AE2439" s="33">
        <f t="shared" si="1804"/>
        <v>0</v>
      </c>
      <c r="AF2439" s="33">
        <f t="shared" si="1805"/>
        <v>1</v>
      </c>
      <c r="AG2439" s="33">
        <f t="shared" si="1806"/>
        <v>0</v>
      </c>
      <c r="AH2439" s="38">
        <f t="shared" si="1807"/>
        <v>1</v>
      </c>
      <c r="AI2439" s="33">
        <f t="shared" si="1808"/>
        <v>1</v>
      </c>
      <c r="AJ2439" s="39">
        <f t="shared" si="1809"/>
        <v>1</v>
      </c>
      <c r="AK2439" s="43">
        <f t="shared" si="1810"/>
        <v>1</v>
      </c>
      <c r="AL2439" s="4">
        <f t="shared" si="1829"/>
        <v>5.0299999999999727</v>
      </c>
      <c r="AM2439" s="4">
        <f t="shared" si="1830"/>
        <v>4.5050129849648783</v>
      </c>
      <c r="AN2439" s="4">
        <f t="shared" si="1831"/>
        <v>4.5050129849648783</v>
      </c>
      <c r="AO2439" s="4">
        <f t="shared" si="1832"/>
        <v>-5.1400000000001</v>
      </c>
      <c r="AP2439" s="4">
        <f t="shared" si="1833"/>
        <v>5.6649870150351944</v>
      </c>
      <c r="AQ2439" s="4">
        <f t="shared" si="1834"/>
        <v>5.1400000000001</v>
      </c>
      <c r="AR2439" s="4">
        <f t="shared" si="1821"/>
        <v>5.0299999999999727</v>
      </c>
      <c r="AS2439">
        <f t="shared" si="1835"/>
        <v>5.1400000000001</v>
      </c>
      <c r="AT2439" s="6">
        <f t="shared" si="1836"/>
        <v>0</v>
      </c>
      <c r="AU2439" s="4">
        <f t="shared" si="1837"/>
        <v>2.4868613867170524</v>
      </c>
      <c r="AV2439" s="4">
        <f t="shared" si="1838"/>
        <v>1.0300035777686258</v>
      </c>
      <c r="AW2439">
        <f t="shared" si="1839"/>
        <v>0</v>
      </c>
      <c r="AX2439">
        <f t="shared" si="1840"/>
        <v>0</v>
      </c>
      <c r="AY2439">
        <f t="shared" si="1841"/>
        <v>0</v>
      </c>
      <c r="AZ2439" s="4">
        <f t="shared" si="1822"/>
        <v>6.94</v>
      </c>
      <c r="BA2439" s="4">
        <f t="shared" si="1842"/>
        <v>55.964999999999918</v>
      </c>
      <c r="BB2439" s="4">
        <f t="shared" si="1823"/>
        <v>50.654999999999959</v>
      </c>
      <c r="BC2439" s="4">
        <f t="shared" si="1824"/>
        <v>27.192000000000007</v>
      </c>
      <c r="BM2439">
        <f t="shared" si="1796"/>
        <v>1</v>
      </c>
    </row>
    <row r="2440" spans="1:65" x14ac:dyDescent="0.25">
      <c r="A2440">
        <v>75</v>
      </c>
      <c r="B2440" s="1">
        <v>41291</v>
      </c>
      <c r="C2440" s="2">
        <v>1472.63</v>
      </c>
      <c r="D2440" s="2">
        <v>1485.16</v>
      </c>
      <c r="E2440" s="2">
        <v>1472.63</v>
      </c>
      <c r="F2440" s="2">
        <v>1480.94</v>
      </c>
      <c r="G2440" s="2">
        <v>3706710000</v>
      </c>
      <c r="H2440" s="2">
        <f t="shared" si="1797"/>
        <v>6.1539093265988107</v>
      </c>
      <c r="I2440" s="2">
        <f t="shared" si="1798"/>
        <v>1448.8875000000003</v>
      </c>
      <c r="J2440" s="2">
        <f t="shared" si="1799"/>
        <v>7.6779483279269192</v>
      </c>
      <c r="K2440" s="2">
        <f t="shared" si="1800"/>
        <v>0</v>
      </c>
      <c r="L2440" s="18">
        <v>0.1056</v>
      </c>
      <c r="M2440" s="19">
        <v>6.632053379754046</v>
      </c>
      <c r="N2440" s="4">
        <f t="shared" si="1811"/>
        <v>12.529999999999973</v>
      </c>
      <c r="O2440" s="4">
        <f t="shared" si="1801"/>
        <v>8.7880000000000109</v>
      </c>
      <c r="P2440" s="4">
        <f t="shared" si="1812"/>
        <v>3.1470676691729325</v>
      </c>
      <c r="Q2440" s="4">
        <f t="shared" si="1825"/>
        <v>1.6194643660352854</v>
      </c>
      <c r="R2440" s="18">
        <f t="shared" si="1813"/>
        <v>1475.3523533834586</v>
      </c>
      <c r="S2440" s="2">
        <f t="shared" si="1814"/>
        <v>5.5876466165414058</v>
      </c>
      <c r="T2440" s="22">
        <f t="shared" si="1802"/>
        <v>1</v>
      </c>
      <c r="U2440" s="29">
        <f t="shared" si="1815"/>
        <v>1473.2185250486382</v>
      </c>
      <c r="V2440" s="30">
        <f t="shared" si="1816"/>
        <v>7.7214749513618699</v>
      </c>
      <c r="W2440" s="31">
        <f t="shared" si="1826"/>
        <v>0</v>
      </c>
      <c r="X2440" s="35">
        <f t="shared" si="1817"/>
        <v>1473.1310666666668</v>
      </c>
      <c r="Y2440" s="30">
        <f t="shared" si="1818"/>
        <v>7.8089333333332434</v>
      </c>
      <c r="Z2440" s="31">
        <f t="shared" si="1827"/>
        <v>0</v>
      </c>
      <c r="AA2440" s="29">
        <f t="shared" si="1819"/>
        <v>1473.2062808751623</v>
      </c>
      <c r="AB2440" s="30">
        <f t="shared" si="1820"/>
        <v>7.7337191248377621</v>
      </c>
      <c r="AC2440" s="31">
        <f t="shared" si="1828"/>
        <v>0</v>
      </c>
      <c r="AD2440" s="32">
        <f t="shared" si="1803"/>
        <v>-1</v>
      </c>
      <c r="AE2440" s="33">
        <f t="shared" si="1804"/>
        <v>-1</v>
      </c>
      <c r="AF2440" s="33">
        <f t="shared" si="1805"/>
        <v>-1</v>
      </c>
      <c r="AG2440" s="33">
        <f t="shared" si="1806"/>
        <v>-1</v>
      </c>
      <c r="AH2440" s="38">
        <f t="shared" si="1807"/>
        <v>-1</v>
      </c>
      <c r="AI2440" s="33">
        <f t="shared" si="1808"/>
        <v>-1</v>
      </c>
      <c r="AJ2440" s="39">
        <f t="shared" si="1809"/>
        <v>-1</v>
      </c>
      <c r="AK2440" s="43">
        <f t="shared" si="1810"/>
        <v>-1</v>
      </c>
      <c r="AL2440" s="4">
        <f t="shared" si="1829"/>
        <v>12.529999999999973</v>
      </c>
      <c r="AM2440" s="4">
        <f t="shared" si="1830"/>
        <v>11.953719124837789</v>
      </c>
      <c r="AN2440" s="4">
        <f t="shared" si="1831"/>
        <v>11.953719124837789</v>
      </c>
      <c r="AO2440" s="4">
        <f t="shared" si="1832"/>
        <v>0</v>
      </c>
      <c r="AP2440" s="4">
        <f t="shared" si="1833"/>
        <v>0.57628087516218329</v>
      </c>
      <c r="AQ2440" s="4">
        <f t="shared" si="1834"/>
        <v>0</v>
      </c>
      <c r="AR2440" s="4">
        <f t="shared" si="1821"/>
        <v>8.3099999999999454</v>
      </c>
      <c r="AS2440">
        <f t="shared" si="1835"/>
        <v>11.953719124837789</v>
      </c>
      <c r="AT2440" s="6">
        <f t="shared" si="1836"/>
        <v>1</v>
      </c>
      <c r="AU2440" s="4">
        <f t="shared" si="1837"/>
        <v>-4.7796711906742404</v>
      </c>
      <c r="AV2440" s="4">
        <f t="shared" si="1838"/>
        <v>-1.3779466202458994</v>
      </c>
      <c r="AW2440">
        <f t="shared" si="1839"/>
        <v>1</v>
      </c>
      <c r="AX2440">
        <f t="shared" si="1840"/>
        <v>0</v>
      </c>
      <c r="AY2440">
        <f t="shared" si="1841"/>
        <v>0</v>
      </c>
      <c r="AZ2440" s="4">
        <f t="shared" si="1822"/>
        <v>-3.9100000000000006</v>
      </c>
      <c r="BA2440" s="4">
        <f t="shared" si="1842"/>
        <v>49.02499999999992</v>
      </c>
      <c r="BB2440" s="4">
        <f t="shared" si="1823"/>
        <v>43.714999999999961</v>
      </c>
      <c r="BC2440" s="4">
        <f t="shared" si="1824"/>
        <v>23.864000000000033</v>
      </c>
      <c r="BM2440">
        <f t="shared" si="1796"/>
        <v>1</v>
      </c>
    </row>
    <row r="2441" spans="1:65" x14ac:dyDescent="0.25">
      <c r="A2441">
        <v>74</v>
      </c>
      <c r="B2441" s="1">
        <v>41290</v>
      </c>
      <c r="C2441" s="2">
        <v>1472.33</v>
      </c>
      <c r="D2441" s="2">
        <v>1473.96</v>
      </c>
      <c r="E2441" s="2">
        <v>1467.6</v>
      </c>
      <c r="F2441" s="2">
        <v>1472.63</v>
      </c>
      <c r="G2441" s="2">
        <v>3384080000</v>
      </c>
      <c r="H2441" s="2">
        <f t="shared" si="1797"/>
        <v>5.8775456895997804</v>
      </c>
      <c r="I2441" s="2">
        <f t="shared" si="1798"/>
        <v>1446.7795000000003</v>
      </c>
      <c r="J2441" s="2">
        <f t="shared" si="1799"/>
        <v>6.4886174628303639</v>
      </c>
      <c r="K2441" s="2">
        <f t="shared" si="1800"/>
        <v>-9.9999999999909051E-3</v>
      </c>
      <c r="L2441" s="18">
        <v>9.9349999999999994E-2</v>
      </c>
      <c r="M2441" s="19">
        <v>6.2383025514465649</v>
      </c>
      <c r="N2441" s="4">
        <f t="shared" si="1811"/>
        <v>6.3600000000001273</v>
      </c>
      <c r="O2441" s="4">
        <f t="shared" si="1801"/>
        <v>8.5290000000000195</v>
      </c>
      <c r="P2441" s="4">
        <f t="shared" si="1812"/>
        <v>2.7223533834586466</v>
      </c>
      <c r="Q2441" s="4">
        <f t="shared" si="1825"/>
        <v>1.5090385862516222</v>
      </c>
      <c r="R2441" s="18">
        <f t="shared" si="1813"/>
        <v>1474.9522105263156</v>
      </c>
      <c r="S2441" s="2">
        <f t="shared" si="1814"/>
        <v>2.3222105263155299</v>
      </c>
      <c r="T2441" s="22">
        <f t="shared" si="1802"/>
        <v>1</v>
      </c>
      <c r="U2441" s="29">
        <f t="shared" si="1815"/>
        <v>1472.9087664996728</v>
      </c>
      <c r="V2441" s="30">
        <f t="shared" si="1816"/>
        <v>0.27876649967265621</v>
      </c>
      <c r="W2441" s="31">
        <f t="shared" si="1826"/>
        <v>1</v>
      </c>
      <c r="X2441" s="35">
        <f t="shared" si="1817"/>
        <v>1471.8625333333334</v>
      </c>
      <c r="Y2441" s="30">
        <f t="shared" si="1818"/>
        <v>0.76746666666667807</v>
      </c>
      <c r="Z2441" s="31">
        <f t="shared" si="1827"/>
        <v>1</v>
      </c>
      <c r="AA2441" s="29">
        <f t="shared" si="1819"/>
        <v>1472.7622938563852</v>
      </c>
      <c r="AB2441" s="30">
        <f t="shared" si="1820"/>
        <v>0.13229385638510394</v>
      </c>
      <c r="AC2441" s="31">
        <f t="shared" si="1828"/>
        <v>1</v>
      </c>
      <c r="AD2441" s="32">
        <f t="shared" si="1803"/>
        <v>1</v>
      </c>
      <c r="AE2441" s="33">
        <f t="shared" si="1804"/>
        <v>1</v>
      </c>
      <c r="AF2441" s="33">
        <f t="shared" si="1805"/>
        <v>1</v>
      </c>
      <c r="AG2441" s="33">
        <f t="shared" si="1806"/>
        <v>1</v>
      </c>
      <c r="AH2441" s="38">
        <f t="shared" si="1807"/>
        <v>1</v>
      </c>
      <c r="AI2441" s="33">
        <f t="shared" si="1808"/>
        <v>1</v>
      </c>
      <c r="AJ2441" s="39">
        <f t="shared" si="1809"/>
        <v>1</v>
      </c>
      <c r="AK2441" s="43">
        <f t="shared" si="1810"/>
        <v>1</v>
      </c>
      <c r="AL2441" s="4">
        <f t="shared" si="1829"/>
        <v>1.6300000000001091</v>
      </c>
      <c r="AM2441" s="4">
        <f t="shared" si="1830"/>
        <v>1.1977061436148233</v>
      </c>
      <c r="AN2441" s="4">
        <f t="shared" si="1831"/>
        <v>1.1977061436148233</v>
      </c>
      <c r="AO2441" s="4">
        <f t="shared" si="1832"/>
        <v>-4.7300000000000182</v>
      </c>
      <c r="AP2441" s="4">
        <f t="shared" si="1833"/>
        <v>5.162293856385304</v>
      </c>
      <c r="AQ2441" s="4">
        <f t="shared" si="1834"/>
        <v>4.7300000000000182</v>
      </c>
      <c r="AR2441" s="4">
        <f t="shared" si="1821"/>
        <v>0.3000000000001819</v>
      </c>
      <c r="AS2441">
        <f t="shared" si="1835"/>
        <v>4.7300000000000182</v>
      </c>
      <c r="AT2441" s="6">
        <f t="shared" si="1836"/>
        <v>0</v>
      </c>
      <c r="AU2441" s="4">
        <f t="shared" si="1837"/>
        <v>2.4720237187096261</v>
      </c>
      <c r="AV2441" s="4">
        <f t="shared" si="1838"/>
        <v>6.2383025514463828</v>
      </c>
      <c r="AW2441">
        <f t="shared" si="1839"/>
        <v>0</v>
      </c>
      <c r="AX2441">
        <f t="shared" si="1840"/>
        <v>0</v>
      </c>
      <c r="AY2441">
        <f t="shared" si="1841"/>
        <v>0</v>
      </c>
      <c r="AZ2441" s="4">
        <f t="shared" si="1822"/>
        <v>6.94</v>
      </c>
      <c r="BA2441" s="4">
        <f t="shared" si="1842"/>
        <v>52.934999999999924</v>
      </c>
      <c r="BB2441" s="4">
        <f t="shared" si="1823"/>
        <v>47.624999999999964</v>
      </c>
      <c r="BC2441" s="4">
        <f t="shared" si="1824"/>
        <v>23.743999999999961</v>
      </c>
      <c r="BM2441">
        <f t="shared" si="1796"/>
        <v>1</v>
      </c>
    </row>
    <row r="2442" spans="1:65" x14ac:dyDescent="0.25">
      <c r="A2442">
        <v>73</v>
      </c>
      <c r="B2442" s="1">
        <v>41289</v>
      </c>
      <c r="C2442" s="2">
        <v>1470.67</v>
      </c>
      <c r="D2442" s="2">
        <v>1473.31</v>
      </c>
      <c r="E2442" s="2">
        <v>1463.76</v>
      </c>
      <c r="F2442" s="2">
        <v>1472.34</v>
      </c>
      <c r="G2442" s="2">
        <v>3135350000</v>
      </c>
      <c r="H2442" s="2">
        <f t="shared" si="1797"/>
        <v>13.338202652531539</v>
      </c>
      <c r="I2442" s="2">
        <f t="shared" si="1798"/>
        <v>1443.8400000000004</v>
      </c>
      <c r="J2442" s="2">
        <f t="shared" si="1799"/>
        <v>10.429700745063521</v>
      </c>
      <c r="K2442" s="2">
        <f t="shared" si="1800"/>
        <v>-9.9999999999909051E-3</v>
      </c>
      <c r="L2442" s="18">
        <v>9.9849999999999994E-2</v>
      </c>
      <c r="M2442" s="19">
        <v>6.2626293206170827</v>
      </c>
      <c r="N2442" s="4">
        <f t="shared" si="1811"/>
        <v>9.5499999999999545</v>
      </c>
      <c r="O2442" s="4">
        <f t="shared" si="1801"/>
        <v>11.517000000000007</v>
      </c>
      <c r="P2442" s="4">
        <f t="shared" si="1812"/>
        <v>2.6122105263157893</v>
      </c>
      <c r="Q2442" s="4">
        <f t="shared" si="1825"/>
        <v>1.484016665827502</v>
      </c>
      <c r="R2442" s="18">
        <f t="shared" si="1813"/>
        <v>1473.3627969924812</v>
      </c>
      <c r="S2442" s="2">
        <f t="shared" si="1814"/>
        <v>1.0227969924812896</v>
      </c>
      <c r="T2442" s="22">
        <f t="shared" si="1802"/>
        <v>1</v>
      </c>
      <c r="U2442" s="29">
        <f t="shared" si="1815"/>
        <v>1471.2264114321608</v>
      </c>
      <c r="V2442" s="30">
        <f t="shared" si="1816"/>
        <v>1.1135885678390878</v>
      </c>
      <c r="W2442" s="31">
        <f t="shared" si="1826"/>
        <v>1</v>
      </c>
      <c r="X2442" s="35">
        <f t="shared" si="1817"/>
        <v>1470.6853333333336</v>
      </c>
      <c r="Y2442" s="30">
        <f t="shared" si="1818"/>
        <v>1.6546666666663441</v>
      </c>
      <c r="Z2442" s="31">
        <f t="shared" si="1827"/>
        <v>1</v>
      </c>
      <c r="AA2442" s="29">
        <f t="shared" si="1819"/>
        <v>1471.1506604983251</v>
      </c>
      <c r="AB2442" s="30">
        <f t="shared" si="1820"/>
        <v>1.1893395016747945</v>
      </c>
      <c r="AC2442" s="31">
        <f t="shared" si="1828"/>
        <v>1</v>
      </c>
      <c r="AD2442" s="32">
        <f t="shared" si="1803"/>
        <v>1</v>
      </c>
      <c r="AE2442" s="33">
        <f t="shared" si="1804"/>
        <v>1</v>
      </c>
      <c r="AF2442" s="33">
        <f t="shared" si="1805"/>
        <v>1</v>
      </c>
      <c r="AG2442" s="33">
        <f t="shared" si="1806"/>
        <v>0</v>
      </c>
      <c r="AH2442" s="38">
        <f t="shared" si="1807"/>
        <v>1</v>
      </c>
      <c r="AI2442" s="33">
        <f t="shared" si="1808"/>
        <v>1</v>
      </c>
      <c r="AJ2442" s="39">
        <f t="shared" si="1809"/>
        <v>1</v>
      </c>
      <c r="AK2442" s="43">
        <f t="shared" si="1810"/>
        <v>1</v>
      </c>
      <c r="AL2442" s="4">
        <f t="shared" si="1829"/>
        <v>2.6399999999998727</v>
      </c>
      <c r="AM2442" s="4">
        <f t="shared" si="1830"/>
        <v>2.1593395016748218</v>
      </c>
      <c r="AN2442" s="4">
        <f t="shared" si="1831"/>
        <v>2.1593395016748218</v>
      </c>
      <c r="AO2442" s="4">
        <f t="shared" si="1832"/>
        <v>-6.9100000000000819</v>
      </c>
      <c r="AP2442" s="4">
        <f t="shared" si="1833"/>
        <v>7.3906604983251327</v>
      </c>
      <c r="AQ2442" s="4">
        <f t="shared" si="1834"/>
        <v>6.9100000000000819</v>
      </c>
      <c r="AR2442" s="4">
        <f t="shared" si="1821"/>
        <v>1.6699999999998454</v>
      </c>
      <c r="AS2442">
        <f t="shared" si="1835"/>
        <v>6.9100000000000819</v>
      </c>
      <c r="AT2442" s="6">
        <f t="shared" si="1836"/>
        <v>0</v>
      </c>
      <c r="AU2442" s="4">
        <f t="shared" si="1837"/>
        <v>0.55502715808468928</v>
      </c>
      <c r="AV2442" s="4">
        <f t="shared" si="1838"/>
        <v>4.8926293206172371</v>
      </c>
      <c r="AW2442">
        <f t="shared" si="1839"/>
        <v>0</v>
      </c>
      <c r="AX2442">
        <f t="shared" si="1840"/>
        <v>0</v>
      </c>
      <c r="AY2442">
        <f t="shared" si="1841"/>
        <v>0</v>
      </c>
      <c r="AZ2442" s="4">
        <f t="shared" si="1822"/>
        <v>6.94</v>
      </c>
      <c r="BA2442" s="4">
        <f t="shared" si="1842"/>
        <v>45.994999999999926</v>
      </c>
      <c r="BB2442" s="4">
        <f t="shared" si="1823"/>
        <v>40.684999999999967</v>
      </c>
      <c r="BC2442" s="4">
        <f t="shared" si="1824"/>
        <v>23.08000000000002</v>
      </c>
      <c r="BM2442">
        <f t="shared" si="1796"/>
        <v>1</v>
      </c>
    </row>
    <row r="2443" spans="1:65" x14ac:dyDescent="0.25">
      <c r="A2443">
        <v>72</v>
      </c>
      <c r="B2443" s="1">
        <v>41288</v>
      </c>
      <c r="C2443" s="2">
        <v>1472.05</v>
      </c>
      <c r="D2443" s="2">
        <v>1472.05</v>
      </c>
      <c r="E2443" s="2">
        <v>1465.69</v>
      </c>
      <c r="F2443" s="2">
        <v>1470.68</v>
      </c>
      <c r="G2443" s="2">
        <v>3003010000</v>
      </c>
      <c r="H2443" s="2">
        <f t="shared" si="1797"/>
        <v>22.269969540467091</v>
      </c>
      <c r="I2443" s="2">
        <f t="shared" si="1798"/>
        <v>1441.2790000000005</v>
      </c>
      <c r="J2443" s="2">
        <f t="shared" si="1799"/>
        <v>18.737386346693704</v>
      </c>
      <c r="K2443" s="2">
        <f t="shared" si="1800"/>
        <v>0</v>
      </c>
      <c r="L2443" s="18">
        <v>0.10339999999999999</v>
      </c>
      <c r="M2443" s="19">
        <v>6.4913279635519752</v>
      </c>
      <c r="N2443" s="4">
        <f t="shared" si="1811"/>
        <v>6.3599999999999</v>
      </c>
      <c r="O2443" s="4">
        <f t="shared" si="1801"/>
        <v>13.425000000000022</v>
      </c>
      <c r="P2443" s="4">
        <f t="shared" si="1812"/>
        <v>2.6827969924812054</v>
      </c>
      <c r="Q2443" s="4">
        <f t="shared" si="1825"/>
        <v>1.4266959798994983</v>
      </c>
      <c r="R2443" s="18">
        <f t="shared" si="1813"/>
        <v>1474.6573759398495</v>
      </c>
      <c r="S2443" s="2">
        <f t="shared" si="1814"/>
        <v>3.9773759398494803</v>
      </c>
      <c r="T2443" s="22">
        <f t="shared" si="1802"/>
        <v>1</v>
      </c>
      <c r="U2443" s="29">
        <f t="shared" si="1815"/>
        <v>1472.5909068074341</v>
      </c>
      <c r="V2443" s="30">
        <f t="shared" si="1816"/>
        <v>1.910906807434003</v>
      </c>
      <c r="W2443" s="31">
        <f t="shared" si="1826"/>
        <v>1</v>
      </c>
      <c r="X2443" s="35">
        <f t="shared" si="1817"/>
        <v>1475.4558666666669</v>
      </c>
      <c r="Y2443" s="30">
        <f t="shared" si="1818"/>
        <v>4.7758666666668432</v>
      </c>
      <c r="Z2443" s="31">
        <f t="shared" si="1827"/>
        <v>1</v>
      </c>
      <c r="AA2443" s="29">
        <f t="shared" si="1819"/>
        <v>1472.9920011877266</v>
      </c>
      <c r="AB2443" s="30">
        <f t="shared" si="1820"/>
        <v>2.312001187726537</v>
      </c>
      <c r="AC2443" s="31">
        <f t="shared" si="1828"/>
        <v>1</v>
      </c>
      <c r="AD2443" s="32">
        <f t="shared" si="1803"/>
        <v>1</v>
      </c>
      <c r="AE2443" s="33">
        <f t="shared" si="1804"/>
        <v>1</v>
      </c>
      <c r="AF2443" s="33">
        <f t="shared" si="1805"/>
        <v>1</v>
      </c>
      <c r="AG2443" s="33">
        <f t="shared" si="1806"/>
        <v>0</v>
      </c>
      <c r="AH2443" s="38">
        <f t="shared" si="1807"/>
        <v>1</v>
      </c>
      <c r="AI2443" s="33">
        <f t="shared" si="1808"/>
        <v>1</v>
      </c>
      <c r="AJ2443" s="39">
        <f t="shared" si="1809"/>
        <v>1</v>
      </c>
      <c r="AK2443" s="43">
        <f t="shared" si="1810"/>
        <v>1</v>
      </c>
      <c r="AL2443" s="4">
        <f t="shared" si="1829"/>
        <v>0</v>
      </c>
      <c r="AM2443" s="4">
        <f t="shared" si="1830"/>
        <v>-0.94200118772664609</v>
      </c>
      <c r="AN2443" s="4">
        <f t="shared" si="1831"/>
        <v>0.94200118772664609</v>
      </c>
      <c r="AO2443" s="4">
        <f t="shared" si="1832"/>
        <v>-6.3599999999999</v>
      </c>
      <c r="AP2443" s="4">
        <f t="shared" si="1833"/>
        <v>7.302001187726546</v>
      </c>
      <c r="AQ2443" s="4">
        <f t="shared" si="1834"/>
        <v>6.3599999999999</v>
      </c>
      <c r="AR2443" s="4">
        <f t="shared" si="1821"/>
        <v>1.3699999999998909</v>
      </c>
      <c r="AS2443">
        <f t="shared" si="1835"/>
        <v>6.3599999999999</v>
      </c>
      <c r="AT2443" s="6">
        <f t="shared" si="1836"/>
        <v>0</v>
      </c>
      <c r="AU2443" s="4">
        <f t="shared" si="1837"/>
        <v>0.50973994846189186</v>
      </c>
      <c r="AV2443" s="4">
        <f t="shared" si="1838"/>
        <v>5.4213279635520841</v>
      </c>
      <c r="AW2443">
        <f t="shared" si="1839"/>
        <v>0</v>
      </c>
      <c r="AX2443">
        <f t="shared" si="1840"/>
        <v>0</v>
      </c>
      <c r="AY2443">
        <f t="shared" si="1841"/>
        <v>0</v>
      </c>
      <c r="AZ2443" s="4">
        <f t="shared" si="1822"/>
        <v>6.94</v>
      </c>
      <c r="BA2443" s="4">
        <f t="shared" si="1842"/>
        <v>39.054999999999929</v>
      </c>
      <c r="BB2443" s="4">
        <f t="shared" si="1823"/>
        <v>33.744999999999969</v>
      </c>
      <c r="BC2443" s="4">
        <f t="shared" si="1824"/>
        <v>23.631999999999969</v>
      </c>
      <c r="BM2443">
        <f t="shared" si="1796"/>
        <v>1</v>
      </c>
    </row>
    <row r="2444" spans="1:65" x14ac:dyDescent="0.25">
      <c r="A2444">
        <v>71</v>
      </c>
      <c r="B2444" s="1">
        <v>41285</v>
      </c>
      <c r="C2444" s="2">
        <v>1472.12</v>
      </c>
      <c r="D2444" s="2">
        <v>1472.75</v>
      </c>
      <c r="E2444" s="2">
        <v>1467.58</v>
      </c>
      <c r="F2444" s="2">
        <v>1472.05</v>
      </c>
      <c r="G2444" s="2">
        <v>3340650000</v>
      </c>
      <c r="H2444" s="2">
        <f t="shared" si="1797"/>
        <v>23.915332227580599</v>
      </c>
      <c r="I2444" s="2">
        <f t="shared" si="1798"/>
        <v>1439.1005000000002</v>
      </c>
      <c r="J2444" s="2">
        <f t="shared" si="1799"/>
        <v>23.117016579271578</v>
      </c>
      <c r="K2444" s="2">
        <f t="shared" si="1800"/>
        <v>0</v>
      </c>
      <c r="L2444" s="18">
        <v>9.5150000000000012E-2</v>
      </c>
      <c r="M2444" s="19">
        <v>5.9736869117059062</v>
      </c>
      <c r="N2444" s="4">
        <f t="shared" si="1811"/>
        <v>5.1700000000000728</v>
      </c>
      <c r="O2444" s="4">
        <f t="shared" si="1801"/>
        <v>14.441000000000031</v>
      </c>
      <c r="P2444" s="4">
        <f t="shared" si="1812"/>
        <v>2.6073759398496246</v>
      </c>
      <c r="Q2444" s="4">
        <f t="shared" si="1825"/>
        <v>1.3869405318824377</v>
      </c>
      <c r="R2444" s="18">
        <f t="shared" si="1813"/>
        <v>1474.4242857142856</v>
      </c>
      <c r="S2444" s="2">
        <f t="shared" si="1814"/>
        <v>2.3742857142856337</v>
      </c>
      <c r="T2444" s="22">
        <f t="shared" si="1802"/>
        <v>1</v>
      </c>
      <c r="U2444" s="29">
        <f t="shared" si="1815"/>
        <v>1472.6397013258922</v>
      </c>
      <c r="V2444" s="30">
        <f t="shared" si="1816"/>
        <v>0.58970132589229252</v>
      </c>
      <c r="W2444" s="31">
        <f t="shared" si="1826"/>
        <v>1</v>
      </c>
      <c r="X2444" s="35">
        <f t="shared" si="1817"/>
        <v>1473.0108</v>
      </c>
      <c r="Y2444" s="30">
        <f t="shared" si="1818"/>
        <v>0.96080000000006294</v>
      </c>
      <c r="Z2444" s="31">
        <f t="shared" si="1827"/>
        <v>1</v>
      </c>
      <c r="AA2444" s="29">
        <f t="shared" si="1819"/>
        <v>1472.6916551402674</v>
      </c>
      <c r="AB2444" s="30">
        <f t="shared" si="1820"/>
        <v>0.64165514026740311</v>
      </c>
      <c r="AC2444" s="31">
        <f t="shared" si="1828"/>
        <v>1</v>
      </c>
      <c r="AD2444" s="32">
        <f t="shared" si="1803"/>
        <v>1</v>
      </c>
      <c r="AE2444" s="33">
        <f t="shared" si="1804"/>
        <v>0</v>
      </c>
      <c r="AF2444" s="33">
        <f t="shared" si="1805"/>
        <v>1</v>
      </c>
      <c r="AG2444" s="33">
        <f t="shared" si="1806"/>
        <v>0</v>
      </c>
      <c r="AH2444" s="38">
        <f t="shared" si="1807"/>
        <v>1</v>
      </c>
      <c r="AI2444" s="33">
        <f t="shared" si="1808"/>
        <v>1</v>
      </c>
      <c r="AJ2444" s="39">
        <f t="shared" si="1809"/>
        <v>1</v>
      </c>
      <c r="AK2444" s="43">
        <f t="shared" si="1810"/>
        <v>1</v>
      </c>
      <c r="AL2444" s="4">
        <f t="shared" si="1829"/>
        <v>0.63000000000010914</v>
      </c>
      <c r="AM2444" s="4">
        <f t="shared" si="1830"/>
        <v>5.8344859732642362E-2</v>
      </c>
      <c r="AN2444" s="4">
        <f t="shared" si="1831"/>
        <v>5.8344859732642362E-2</v>
      </c>
      <c r="AO2444" s="4">
        <f t="shared" si="1832"/>
        <v>-4.5399999999999636</v>
      </c>
      <c r="AP2444" s="4">
        <f t="shared" si="1833"/>
        <v>5.1116551402674304</v>
      </c>
      <c r="AQ2444" s="4">
        <f t="shared" si="1834"/>
        <v>4.5399999999999636</v>
      </c>
      <c r="AR2444" s="4">
        <f t="shared" si="1821"/>
        <v>6.9999999999936335E-2</v>
      </c>
      <c r="AS2444">
        <f t="shared" si="1835"/>
        <v>4.5399999999999636</v>
      </c>
      <c r="AT2444" s="6">
        <f t="shared" si="1836"/>
        <v>0</v>
      </c>
      <c r="AU2444" s="4">
        <f t="shared" si="1837"/>
        <v>2.2886893043309415</v>
      </c>
      <c r="AV2444" s="4">
        <f t="shared" si="1838"/>
        <v>6.2036869117059696</v>
      </c>
      <c r="AW2444">
        <f t="shared" si="1839"/>
        <v>0</v>
      </c>
      <c r="AX2444">
        <f t="shared" si="1840"/>
        <v>0</v>
      </c>
      <c r="AY2444">
        <f t="shared" si="1841"/>
        <v>0</v>
      </c>
      <c r="AZ2444" s="4">
        <f t="shared" si="1822"/>
        <v>6.94</v>
      </c>
      <c r="BA2444" s="4">
        <f t="shared" si="1842"/>
        <v>32.114999999999931</v>
      </c>
      <c r="BB2444" s="4">
        <f t="shared" si="1823"/>
        <v>26.804999999999968</v>
      </c>
      <c r="BC2444" s="4">
        <f t="shared" si="1824"/>
        <v>23.659999999999947</v>
      </c>
      <c r="BM2444">
        <f t="shared" si="1796"/>
        <v>1</v>
      </c>
    </row>
    <row r="2445" spans="1:65" x14ac:dyDescent="0.25">
      <c r="A2445">
        <v>70</v>
      </c>
      <c r="B2445" s="1">
        <v>41284</v>
      </c>
      <c r="C2445" s="2">
        <v>1461.02</v>
      </c>
      <c r="D2445" s="2">
        <v>1472.3</v>
      </c>
      <c r="E2445" s="2">
        <v>1461.02</v>
      </c>
      <c r="F2445" s="2">
        <v>1472.12</v>
      </c>
      <c r="G2445" s="2">
        <v>4081840000</v>
      </c>
      <c r="H2445" s="2">
        <f t="shared" si="1797"/>
        <v>23.946044465747498</v>
      </c>
      <c r="I2445" s="2">
        <f t="shared" si="1798"/>
        <v>1436.8865000000001</v>
      </c>
      <c r="J2445" s="2">
        <f t="shared" si="1799"/>
        <v>24.998350366626862</v>
      </c>
      <c r="K2445" s="2">
        <f t="shared" si="1800"/>
        <v>0</v>
      </c>
      <c r="L2445" s="18">
        <v>9.5299999999999996E-2</v>
      </c>
      <c r="M2445" s="19">
        <v>5.9379906994181786</v>
      </c>
      <c r="N2445" s="4">
        <f t="shared" si="1811"/>
        <v>11.279999999999973</v>
      </c>
      <c r="O2445" s="4">
        <f t="shared" si="1801"/>
        <v>16.024000000000022</v>
      </c>
      <c r="P2445" s="4">
        <f t="shared" si="1812"/>
        <v>2.3042857142857156</v>
      </c>
      <c r="Q2445" s="4">
        <f t="shared" si="1825"/>
        <v>1.3325675022882146</v>
      </c>
      <c r="R2445" s="18">
        <f t="shared" si="1813"/>
        <v>1462.9637142857143</v>
      </c>
      <c r="S2445" s="2">
        <f t="shared" si="1814"/>
        <v>9.1562857142855592</v>
      </c>
      <c r="T2445" s="22">
        <f t="shared" si="1802"/>
        <v>0</v>
      </c>
      <c r="U2445" s="29">
        <f t="shared" si="1815"/>
        <v>1461.5134220569328</v>
      </c>
      <c r="V2445" s="30">
        <f t="shared" si="1816"/>
        <v>10.606577943067123</v>
      </c>
      <c r="W2445" s="31">
        <f t="shared" si="1826"/>
        <v>0</v>
      </c>
      <c r="X2445" s="35">
        <f t="shared" si="1817"/>
        <v>1459.4632000000001</v>
      </c>
      <c r="Y2445" s="30">
        <f t="shared" si="1818"/>
        <v>12.656799999999748</v>
      </c>
      <c r="Z2445" s="31">
        <f t="shared" si="1827"/>
        <v>0</v>
      </c>
      <c r="AA2445" s="29">
        <f t="shared" si="1819"/>
        <v>1461.2263909689621</v>
      </c>
      <c r="AB2445" s="30">
        <f t="shared" si="1820"/>
        <v>10.89360903103784</v>
      </c>
      <c r="AC2445" s="31">
        <f t="shared" si="1828"/>
        <v>0</v>
      </c>
      <c r="AD2445" s="32">
        <f t="shared" si="1803"/>
        <v>-1</v>
      </c>
      <c r="AE2445" s="33">
        <f t="shared" si="1804"/>
        <v>-1</v>
      </c>
      <c r="AF2445" s="33">
        <f t="shared" si="1805"/>
        <v>-1</v>
      </c>
      <c r="AG2445" s="33">
        <f t="shared" si="1806"/>
        <v>-1</v>
      </c>
      <c r="AH2445" s="38">
        <f t="shared" si="1807"/>
        <v>-1</v>
      </c>
      <c r="AI2445" s="33">
        <f t="shared" si="1808"/>
        <v>-1</v>
      </c>
      <c r="AJ2445" s="39">
        <f t="shared" si="1809"/>
        <v>-1</v>
      </c>
      <c r="AK2445" s="43">
        <f t="shared" si="1810"/>
        <v>-1</v>
      </c>
      <c r="AL2445" s="4">
        <f t="shared" si="1829"/>
        <v>11.279999999999973</v>
      </c>
      <c r="AM2445" s="4">
        <f t="shared" si="1830"/>
        <v>11.073609031037904</v>
      </c>
      <c r="AN2445" s="4">
        <f t="shared" si="1831"/>
        <v>11.073609031037904</v>
      </c>
      <c r="AO2445" s="4">
        <f t="shared" si="1832"/>
        <v>0</v>
      </c>
      <c r="AP2445" s="4">
        <f t="shared" si="1833"/>
        <v>0.20639096896206865</v>
      </c>
      <c r="AQ2445" s="4">
        <f t="shared" si="1834"/>
        <v>0</v>
      </c>
      <c r="AR2445" s="4">
        <f t="shared" si="1821"/>
        <v>11.099999999999909</v>
      </c>
      <c r="AS2445">
        <f t="shared" si="1835"/>
        <v>11.073609031037904</v>
      </c>
      <c r="AT2445" s="6">
        <f t="shared" si="1836"/>
        <v>1</v>
      </c>
      <c r="AU2445" s="4">
        <f t="shared" si="1837"/>
        <v>-3.9664286212234154</v>
      </c>
      <c r="AV2445" s="4">
        <f t="shared" si="1838"/>
        <v>-4.8620093005817306</v>
      </c>
      <c r="AW2445">
        <f t="shared" si="1839"/>
        <v>1</v>
      </c>
      <c r="AX2445">
        <f t="shared" si="1840"/>
        <v>0</v>
      </c>
      <c r="AY2445">
        <f t="shared" si="1841"/>
        <v>0</v>
      </c>
      <c r="AZ2445" s="4">
        <f t="shared" si="1822"/>
        <v>-3.9100000000000006</v>
      </c>
      <c r="BA2445" s="4">
        <f t="shared" si="1842"/>
        <v>25.174999999999933</v>
      </c>
      <c r="BB2445" s="4">
        <f t="shared" si="1823"/>
        <v>19.864999999999966</v>
      </c>
      <c r="BC2445" s="4">
        <f t="shared" si="1824"/>
        <v>19.219999999999981</v>
      </c>
      <c r="BM2445">
        <f t="shared" si="1796"/>
        <v>1</v>
      </c>
    </row>
    <row r="2446" spans="1:65" x14ac:dyDescent="0.25">
      <c r="A2446">
        <v>69</v>
      </c>
      <c r="B2446" s="1">
        <v>41283</v>
      </c>
      <c r="C2446" s="2">
        <v>1457.15</v>
      </c>
      <c r="D2446" s="2">
        <v>1464.73</v>
      </c>
      <c r="E2446" s="2">
        <v>1457.15</v>
      </c>
      <c r="F2446" s="2">
        <v>1461.02</v>
      </c>
      <c r="G2446" s="2">
        <v>3674390000</v>
      </c>
      <c r="H2446" s="2">
        <f t="shared" si="1797"/>
        <v>23.613551405919456</v>
      </c>
      <c r="I2446" s="2">
        <f t="shared" si="1798"/>
        <v>1434.7630000000004</v>
      </c>
      <c r="J2446" s="2">
        <f t="shared" si="1799"/>
        <v>24.629962770021258</v>
      </c>
      <c r="K2446" s="2">
        <f t="shared" si="1800"/>
        <v>0</v>
      </c>
      <c r="L2446" s="18">
        <v>9.9450000000000011E-2</v>
      </c>
      <c r="M2446" s="19">
        <v>6.1801568780995559</v>
      </c>
      <c r="N2446" s="4">
        <f t="shared" si="1811"/>
        <v>7.5799999999999272</v>
      </c>
      <c r="O2446" s="4">
        <f t="shared" si="1801"/>
        <v>16.195000000000029</v>
      </c>
      <c r="P2446" s="4">
        <f t="shared" si="1812"/>
        <v>1.9437142857142897</v>
      </c>
      <c r="Q2446" s="4">
        <f t="shared" si="1825"/>
        <v>1.265184761365975</v>
      </c>
      <c r="R2446" s="18">
        <f t="shared" si="1813"/>
        <v>1458.9745338345865</v>
      </c>
      <c r="S2446" s="2">
        <f t="shared" si="1814"/>
        <v>2.0454661654134725</v>
      </c>
      <c r="T2446" s="22">
        <f t="shared" si="1802"/>
        <v>1</v>
      </c>
      <c r="U2446" s="29">
        <f t="shared" si="1815"/>
        <v>1457.6291960789474</v>
      </c>
      <c r="V2446" s="30">
        <f t="shared" si="1816"/>
        <v>3.3908039210525658</v>
      </c>
      <c r="W2446" s="31">
        <f t="shared" si="1826"/>
        <v>1</v>
      </c>
      <c r="X2446" s="35">
        <f t="shared" si="1817"/>
        <v>1455.8718666666668</v>
      </c>
      <c r="Y2446" s="30">
        <f t="shared" si="1818"/>
        <v>5.1481333333331349</v>
      </c>
      <c r="Z2446" s="31">
        <f t="shared" si="1827"/>
        <v>1</v>
      </c>
      <c r="AA2446" s="29">
        <f t="shared" si="1819"/>
        <v>1457.3831699612281</v>
      </c>
      <c r="AB2446" s="30">
        <f t="shared" si="1820"/>
        <v>3.6368300387719046</v>
      </c>
      <c r="AC2446" s="31">
        <f t="shared" si="1828"/>
        <v>1</v>
      </c>
      <c r="AD2446" s="32">
        <f t="shared" si="1803"/>
        <v>1</v>
      </c>
      <c r="AE2446" s="33">
        <f t="shared" si="1804"/>
        <v>1</v>
      </c>
      <c r="AF2446" s="33">
        <f t="shared" si="1805"/>
        <v>1</v>
      </c>
      <c r="AG2446" s="33">
        <f t="shared" si="1806"/>
        <v>1</v>
      </c>
      <c r="AH2446" s="38">
        <f t="shared" si="1807"/>
        <v>1</v>
      </c>
      <c r="AI2446" s="33">
        <f t="shared" si="1808"/>
        <v>1</v>
      </c>
      <c r="AJ2446" s="39">
        <f t="shared" si="1809"/>
        <v>1</v>
      </c>
      <c r="AK2446" s="43">
        <f t="shared" si="1810"/>
        <v>1</v>
      </c>
      <c r="AL2446" s="4">
        <f t="shared" si="1829"/>
        <v>7.5799999999999272</v>
      </c>
      <c r="AM2446" s="4">
        <f t="shared" si="1830"/>
        <v>7.346830038771941</v>
      </c>
      <c r="AN2446" s="4">
        <f t="shared" si="1831"/>
        <v>7.346830038771941</v>
      </c>
      <c r="AO2446" s="4">
        <f t="shared" si="1832"/>
        <v>0</v>
      </c>
      <c r="AP2446" s="4">
        <f t="shared" si="1833"/>
        <v>0.23316996122798628</v>
      </c>
      <c r="AQ2446" s="4">
        <f t="shared" si="1834"/>
        <v>0</v>
      </c>
      <c r="AR2446" s="4">
        <f t="shared" si="1821"/>
        <v>3.8699999999998909</v>
      </c>
      <c r="AS2446">
        <f t="shared" si="1835"/>
        <v>7.346830038771941</v>
      </c>
      <c r="AT2446" s="6">
        <f t="shared" si="1836"/>
        <v>1</v>
      </c>
      <c r="AU2446" s="4">
        <f t="shared" si="1837"/>
        <v>-0.19143643674424027</v>
      </c>
      <c r="AV2446" s="4">
        <f t="shared" si="1838"/>
        <v>2.6101568780996649</v>
      </c>
      <c r="AW2446">
        <f t="shared" si="1839"/>
        <v>0</v>
      </c>
      <c r="AX2446">
        <f t="shared" si="1840"/>
        <v>1</v>
      </c>
      <c r="AY2446">
        <f t="shared" si="1841"/>
        <v>0</v>
      </c>
      <c r="AZ2446" s="4">
        <f t="shared" si="1822"/>
        <v>-3.9100000000000006</v>
      </c>
      <c r="BA2446" s="4">
        <f t="shared" si="1842"/>
        <v>29.084999999999933</v>
      </c>
      <c r="BB2446" s="4">
        <f t="shared" si="1823"/>
        <v>23.774999999999967</v>
      </c>
      <c r="BC2446" s="4">
        <f t="shared" si="1824"/>
        <v>17.672000000000025</v>
      </c>
      <c r="BM2446">
        <f t="shared" si="1796"/>
        <v>1</v>
      </c>
    </row>
    <row r="2447" spans="1:65" x14ac:dyDescent="0.25">
      <c r="A2447">
        <v>68</v>
      </c>
      <c r="B2447" s="1">
        <v>41282</v>
      </c>
      <c r="C2447" s="2">
        <v>1461.89</v>
      </c>
      <c r="D2447" s="2">
        <v>1461.89</v>
      </c>
      <c r="E2447" s="2">
        <v>1451.64</v>
      </c>
      <c r="F2447" s="2">
        <v>1457.15</v>
      </c>
      <c r="G2447" s="2">
        <v>3601600000</v>
      </c>
      <c r="H2447" s="2">
        <f t="shared" si="1797"/>
        <v>22.976200947937418</v>
      </c>
      <c r="I2447" s="2">
        <f t="shared" si="1798"/>
        <v>1432.8090000000002</v>
      </c>
      <c r="J2447" s="2">
        <f t="shared" si="1799"/>
        <v>23.836130161010463</v>
      </c>
      <c r="K2447" s="2">
        <f t="shared" si="1800"/>
        <v>0</v>
      </c>
      <c r="L2447" s="18">
        <v>9.98E-2</v>
      </c>
      <c r="M2447" s="19">
        <v>6.2220813930675662</v>
      </c>
      <c r="N2447" s="4">
        <f t="shared" si="1811"/>
        <v>10.25</v>
      </c>
      <c r="O2447" s="4">
        <f t="shared" si="1801"/>
        <v>15.986000000000036</v>
      </c>
      <c r="P2447" s="4">
        <f t="shared" si="1812"/>
        <v>1.824533834586471</v>
      </c>
      <c r="Q2447" s="4">
        <f t="shared" si="1825"/>
        <v>1.2287078947368435</v>
      </c>
      <c r="R2447" s="18">
        <f t="shared" si="1813"/>
        <v>1463.5994511278197</v>
      </c>
      <c r="S2447" s="2">
        <f t="shared" si="1814"/>
        <v>6.4494511278196569</v>
      </c>
      <c r="T2447" s="22">
        <f t="shared" si="1802"/>
        <v>0</v>
      </c>
      <c r="U2447" s="29">
        <f t="shared" si="1815"/>
        <v>1462.3353133512737</v>
      </c>
      <c r="V2447" s="30">
        <f t="shared" si="1816"/>
        <v>5.1853133512736349</v>
      </c>
      <c r="W2447" s="31">
        <f t="shared" si="1826"/>
        <v>1</v>
      </c>
      <c r="X2447" s="35">
        <f t="shared" si="1817"/>
        <v>1464.1894666666667</v>
      </c>
      <c r="Y2447" s="30">
        <f t="shared" si="1818"/>
        <v>7.0394666666666126</v>
      </c>
      <c r="Z2447" s="31">
        <f t="shared" si="1827"/>
        <v>0</v>
      </c>
      <c r="AA2447" s="29">
        <f t="shared" si="1819"/>
        <v>1462.5948948154287</v>
      </c>
      <c r="AB2447" s="30">
        <f t="shared" si="1820"/>
        <v>5.4448948154285972</v>
      </c>
      <c r="AC2447" s="31">
        <f t="shared" si="1828"/>
        <v>1</v>
      </c>
      <c r="AD2447" s="32">
        <f t="shared" si="1803"/>
        <v>1</v>
      </c>
      <c r="AE2447" s="33">
        <f t="shared" si="1804"/>
        <v>1</v>
      </c>
      <c r="AF2447" s="33">
        <f t="shared" si="1805"/>
        <v>1</v>
      </c>
      <c r="AG2447" s="33">
        <f t="shared" si="1806"/>
        <v>1</v>
      </c>
      <c r="AH2447" s="38">
        <f t="shared" si="1807"/>
        <v>1</v>
      </c>
      <c r="AI2447" s="33">
        <f t="shared" si="1808"/>
        <v>1</v>
      </c>
      <c r="AJ2447" s="39">
        <f t="shared" si="1809"/>
        <v>1</v>
      </c>
      <c r="AK2447" s="43">
        <f t="shared" si="1810"/>
        <v>1</v>
      </c>
      <c r="AL2447" s="4">
        <f t="shared" si="1829"/>
        <v>0</v>
      </c>
      <c r="AM2447" s="4">
        <f t="shared" si="1830"/>
        <v>-0.70489481542858812</v>
      </c>
      <c r="AN2447" s="4">
        <f t="shared" si="1831"/>
        <v>0.70489481542858812</v>
      </c>
      <c r="AO2447" s="4">
        <f t="shared" si="1832"/>
        <v>-10.25</v>
      </c>
      <c r="AP2447" s="4">
        <f t="shared" si="1833"/>
        <v>10.954894815428588</v>
      </c>
      <c r="AQ2447" s="4">
        <f t="shared" si="1834"/>
        <v>10.25</v>
      </c>
      <c r="AR2447" s="4">
        <f t="shared" si="1821"/>
        <v>4.7400000000000091</v>
      </c>
      <c r="AS2447">
        <f t="shared" si="1835"/>
        <v>10.25</v>
      </c>
      <c r="AT2447" s="6">
        <f t="shared" si="1836"/>
        <v>1</v>
      </c>
      <c r="AU2447" s="4">
        <f t="shared" si="1837"/>
        <v>-2.9355373344352147</v>
      </c>
      <c r="AV2447" s="4">
        <f t="shared" si="1838"/>
        <v>1.7820813930675572</v>
      </c>
      <c r="AW2447">
        <f t="shared" si="1839"/>
        <v>0</v>
      </c>
      <c r="AX2447">
        <f t="shared" si="1840"/>
        <v>1</v>
      </c>
      <c r="AY2447">
        <f t="shared" si="1841"/>
        <v>0</v>
      </c>
      <c r="AZ2447" s="4">
        <f t="shared" si="1822"/>
        <v>-3.9100000000000006</v>
      </c>
      <c r="BA2447" s="4">
        <f t="shared" si="1842"/>
        <v>32.994999999999933</v>
      </c>
      <c r="BB2447" s="4">
        <f t="shared" si="1823"/>
        <v>27.684999999999967</v>
      </c>
      <c r="BC2447" s="4">
        <f t="shared" si="1824"/>
        <v>19.56800000000003</v>
      </c>
      <c r="BM2447">
        <f t="shared" si="1796"/>
        <v>1</v>
      </c>
    </row>
    <row r="2448" spans="1:65" x14ac:dyDescent="0.25">
      <c r="A2448">
        <v>67</v>
      </c>
      <c r="B2448" s="1">
        <v>41281</v>
      </c>
      <c r="C2448" s="2">
        <v>1466.47</v>
      </c>
      <c r="D2448" s="2">
        <v>1466.47</v>
      </c>
      <c r="E2448" s="2">
        <v>1456.62</v>
      </c>
      <c r="F2448" s="2">
        <v>1461.89</v>
      </c>
      <c r="G2448" s="2">
        <v>3304970000</v>
      </c>
      <c r="H2448" s="2">
        <f t="shared" si="1797"/>
        <v>21.488298340156103</v>
      </c>
      <c r="I2448" s="2">
        <f t="shared" si="1798"/>
        <v>1430.412</v>
      </c>
      <c r="J2448" s="2">
        <f t="shared" si="1799"/>
        <v>23.07410200111579</v>
      </c>
      <c r="K2448" s="2">
        <f t="shared" si="1800"/>
        <v>0</v>
      </c>
      <c r="L2448" s="18">
        <v>0.10170000000000001</v>
      </c>
      <c r="M2448" s="19">
        <v>6.3604023178824223</v>
      </c>
      <c r="N2448" s="4">
        <f t="shared" si="1811"/>
        <v>9.8500000000001364</v>
      </c>
      <c r="O2448" s="4">
        <f t="shared" si="1801"/>
        <v>17.072000000000049</v>
      </c>
      <c r="P2448" s="4">
        <f t="shared" si="1812"/>
        <v>1.7094511278195534</v>
      </c>
      <c r="Q2448" s="4">
        <f t="shared" si="1825"/>
        <v>1.141829105829693</v>
      </c>
      <c r="R2448" s="18">
        <f t="shared" si="1813"/>
        <v>1467.9897593984963</v>
      </c>
      <c r="S2448" s="2">
        <f t="shared" si="1814"/>
        <v>6.0997593984961895</v>
      </c>
      <c r="T2448" s="22">
        <f t="shared" si="1802"/>
        <v>1</v>
      </c>
      <c r="U2448" s="29">
        <f t="shared" si="1815"/>
        <v>1466.8621709088668</v>
      </c>
      <c r="V2448" s="30">
        <f t="shared" si="1816"/>
        <v>4.9721709088667012</v>
      </c>
      <c r="W2448" s="31">
        <f t="shared" si="1826"/>
        <v>1</v>
      </c>
      <c r="X2448" s="35">
        <f t="shared" si="1817"/>
        <v>1465.3453333333332</v>
      </c>
      <c r="Y2448" s="30">
        <f t="shared" si="1818"/>
        <v>3.4553333333331011</v>
      </c>
      <c r="Z2448" s="31">
        <f t="shared" si="1827"/>
        <v>1</v>
      </c>
      <c r="AA2448" s="29">
        <f t="shared" si="1819"/>
        <v>1466.6498136482921</v>
      </c>
      <c r="AB2448" s="30">
        <f t="shared" si="1820"/>
        <v>4.7598136482920381</v>
      </c>
      <c r="AC2448" s="31">
        <f t="shared" si="1828"/>
        <v>1</v>
      </c>
      <c r="AD2448" s="32">
        <f t="shared" si="1803"/>
        <v>1</v>
      </c>
      <c r="AE2448" s="33">
        <f t="shared" si="1804"/>
        <v>1</v>
      </c>
      <c r="AF2448" s="33">
        <f t="shared" si="1805"/>
        <v>0</v>
      </c>
      <c r="AG2448" s="33">
        <f t="shared" si="1806"/>
        <v>0</v>
      </c>
      <c r="AH2448" s="38">
        <f t="shared" si="1807"/>
        <v>1</v>
      </c>
      <c r="AI2448" s="33">
        <f t="shared" si="1808"/>
        <v>1</v>
      </c>
      <c r="AJ2448" s="39">
        <f t="shared" si="1809"/>
        <v>1</v>
      </c>
      <c r="AK2448" s="43">
        <f t="shared" si="1810"/>
        <v>1</v>
      </c>
      <c r="AL2448" s="4">
        <f t="shared" si="1829"/>
        <v>0</v>
      </c>
      <c r="AM2448" s="4">
        <f t="shared" si="1830"/>
        <v>-0.17981364829211088</v>
      </c>
      <c r="AN2448" s="4">
        <f t="shared" si="1831"/>
        <v>0.17981364829211088</v>
      </c>
      <c r="AO2448" s="4">
        <f t="shared" si="1832"/>
        <v>-9.8500000000001364</v>
      </c>
      <c r="AP2448" s="4">
        <f t="shared" si="1833"/>
        <v>10.029813648292247</v>
      </c>
      <c r="AQ2448" s="4">
        <f t="shared" si="1834"/>
        <v>9.8500000000001364</v>
      </c>
      <c r="AR2448" s="4">
        <f t="shared" si="1821"/>
        <v>4.5799999999999272</v>
      </c>
      <c r="AS2448">
        <f t="shared" si="1835"/>
        <v>9.8500000000001364</v>
      </c>
      <c r="AT2448" s="6">
        <f t="shared" si="1836"/>
        <v>1</v>
      </c>
      <c r="AU2448" s="4">
        <f t="shared" si="1837"/>
        <v>-2.6210523492443318</v>
      </c>
      <c r="AV2448" s="4">
        <f t="shared" si="1838"/>
        <v>2.0804023178824949</v>
      </c>
      <c r="AW2448">
        <f t="shared" si="1839"/>
        <v>0</v>
      </c>
      <c r="AX2448">
        <f t="shared" si="1840"/>
        <v>1</v>
      </c>
      <c r="AY2448">
        <f t="shared" si="1841"/>
        <v>0</v>
      </c>
      <c r="AZ2448" s="4">
        <f t="shared" si="1822"/>
        <v>-3.9100000000000006</v>
      </c>
      <c r="BA2448" s="4">
        <f t="shared" si="1842"/>
        <v>36.904999999999937</v>
      </c>
      <c r="BB2448" s="4">
        <f t="shared" si="1823"/>
        <v>31.594999999999967</v>
      </c>
      <c r="BC2448" s="4">
        <f t="shared" si="1824"/>
        <v>21.4</v>
      </c>
      <c r="BM2448">
        <f t="shared" si="1796"/>
        <v>1</v>
      </c>
    </row>
    <row r="2449" spans="1:65" x14ac:dyDescent="0.25">
      <c r="A2449">
        <v>66</v>
      </c>
      <c r="B2449" s="1">
        <v>41278</v>
      </c>
      <c r="C2449" s="2">
        <v>1459.37</v>
      </c>
      <c r="D2449" s="2">
        <v>1467.94</v>
      </c>
      <c r="E2449" s="2">
        <v>1458.99</v>
      </c>
      <c r="F2449" s="2">
        <v>1466.47</v>
      </c>
      <c r="G2449" s="2">
        <v>3424290000</v>
      </c>
      <c r="H2449" s="2">
        <f t="shared" si="1797"/>
        <v>18.572538299567153</v>
      </c>
      <c r="I2449" s="2">
        <f t="shared" si="1798"/>
        <v>1427.56</v>
      </c>
      <c r="J2449" s="2">
        <f t="shared" si="1799"/>
        <v>21.28746863273027</v>
      </c>
      <c r="K2449" s="2">
        <f t="shared" si="1800"/>
        <v>0</v>
      </c>
      <c r="L2449" s="18">
        <v>0.10100000000000001</v>
      </c>
      <c r="M2449" s="19">
        <v>6.2860414354398308</v>
      </c>
      <c r="N2449" s="4">
        <f t="shared" si="1811"/>
        <v>8.9500000000000455</v>
      </c>
      <c r="O2449" s="4">
        <f t="shared" si="1801"/>
        <v>17.175000000000047</v>
      </c>
      <c r="P2449" s="4">
        <f t="shared" si="1812"/>
        <v>1.5197593984962428</v>
      </c>
      <c r="Q2449" s="4">
        <f t="shared" si="1825"/>
        <v>1.0055664329919494</v>
      </c>
      <c r="R2449" s="18">
        <f t="shared" si="1813"/>
        <v>1460.6222180451127</v>
      </c>
      <c r="S2449" s="2">
        <f t="shared" si="1814"/>
        <v>5.8477819548872958</v>
      </c>
      <c r="T2449" s="22">
        <f t="shared" si="1802"/>
        <v>1</v>
      </c>
      <c r="U2449" s="29">
        <f t="shared" si="1815"/>
        <v>1459.6999600416666</v>
      </c>
      <c r="V2449" s="30">
        <f t="shared" si="1816"/>
        <v>6.7700399583334274</v>
      </c>
      <c r="W2449" s="31">
        <f t="shared" si="1826"/>
        <v>1</v>
      </c>
      <c r="X2449" s="35">
        <f t="shared" si="1817"/>
        <v>1470.5618666666664</v>
      </c>
      <c r="Y2449" s="30">
        <f t="shared" si="1818"/>
        <v>4.0918666666664194</v>
      </c>
      <c r="Z2449" s="31">
        <f t="shared" si="1827"/>
        <v>1</v>
      </c>
      <c r="AA2449" s="29">
        <f t="shared" si="1819"/>
        <v>1461.2206269691667</v>
      </c>
      <c r="AB2449" s="30">
        <f t="shared" si="1820"/>
        <v>5.2493730308333397</v>
      </c>
      <c r="AC2449" s="31">
        <f t="shared" si="1828"/>
        <v>1</v>
      </c>
      <c r="AD2449" s="32">
        <f t="shared" si="1803"/>
        <v>1</v>
      </c>
      <c r="AE2449" s="33">
        <f t="shared" si="1804"/>
        <v>1</v>
      </c>
      <c r="AF2449" s="33">
        <f t="shared" si="1805"/>
        <v>0</v>
      </c>
      <c r="AG2449" s="33">
        <f t="shared" si="1806"/>
        <v>0</v>
      </c>
      <c r="AH2449" s="38">
        <f t="shared" si="1807"/>
        <v>1</v>
      </c>
      <c r="AI2449" s="33">
        <f t="shared" si="1808"/>
        <v>1</v>
      </c>
      <c r="AJ2449" s="39">
        <f t="shared" si="1809"/>
        <v>0</v>
      </c>
      <c r="AK2449" s="43">
        <f t="shared" si="1810"/>
        <v>0</v>
      </c>
      <c r="AL2449" s="4">
        <f t="shared" si="1829"/>
        <v>8.5700000000001637</v>
      </c>
      <c r="AM2449" s="4">
        <f t="shared" si="1830"/>
        <v>6.719373030833367</v>
      </c>
      <c r="AN2449" s="4">
        <f t="shared" si="1831"/>
        <v>6.719373030833367</v>
      </c>
      <c r="AO2449" s="4">
        <f t="shared" si="1832"/>
        <v>-0.37999999999988177</v>
      </c>
      <c r="AP2449" s="4">
        <f t="shared" si="1833"/>
        <v>2.2306269691666785</v>
      </c>
      <c r="AQ2449" s="4">
        <f t="shared" si="1834"/>
        <v>0.37999999999988177</v>
      </c>
      <c r="AR2449" s="4">
        <f t="shared" si="1821"/>
        <v>7.1000000000001364</v>
      </c>
      <c r="AS2449">
        <f t="shared" si="1835"/>
        <v>6.719373030833367</v>
      </c>
      <c r="AT2449" s="6">
        <f t="shared" si="1836"/>
        <v>0</v>
      </c>
      <c r="AU2449" s="4">
        <f t="shared" si="1837"/>
        <v>1.3925349300520367</v>
      </c>
      <c r="AV2449" s="4">
        <f t="shared" si="1838"/>
        <v>-0.51395856456030553</v>
      </c>
      <c r="AW2449">
        <f t="shared" si="1839"/>
        <v>0</v>
      </c>
      <c r="AX2449">
        <f t="shared" si="1840"/>
        <v>0</v>
      </c>
      <c r="AY2449">
        <f t="shared" si="1841"/>
        <v>1</v>
      </c>
      <c r="AZ2449" s="4">
        <f t="shared" si="1822"/>
        <v>-3.9100000000000006</v>
      </c>
      <c r="BA2449" s="4">
        <f t="shared" si="1842"/>
        <v>40.814999999999941</v>
      </c>
      <c r="BB2449" s="4">
        <f t="shared" si="1823"/>
        <v>35.504999999999967</v>
      </c>
      <c r="BC2449" s="4">
        <f t="shared" si="1824"/>
        <v>18.559999999999945</v>
      </c>
      <c r="BM2449">
        <f t="shared" si="1796"/>
        <v>1</v>
      </c>
    </row>
    <row r="2450" spans="1:65" x14ac:dyDescent="0.25">
      <c r="A2450">
        <v>65</v>
      </c>
      <c r="B2450" s="1">
        <v>41277</v>
      </c>
      <c r="C2450" s="2">
        <v>1462.42</v>
      </c>
      <c r="D2450" s="2">
        <v>1465.47</v>
      </c>
      <c r="E2450" s="2">
        <v>1455.53</v>
      </c>
      <c r="F2450" s="2">
        <v>1459.37</v>
      </c>
      <c r="G2450" s="2">
        <v>3829730000</v>
      </c>
      <c r="H2450" s="2">
        <f t="shared" si="1797"/>
        <v>16.898071060199619</v>
      </c>
      <c r="I2450" s="2">
        <f t="shared" si="1798"/>
        <v>1424.944</v>
      </c>
      <c r="J2450" s="2">
        <f t="shared" si="1799"/>
        <v>18.914985503006566</v>
      </c>
      <c r="K2450" s="2">
        <f t="shared" si="1800"/>
        <v>0</v>
      </c>
      <c r="L2450" s="18">
        <v>0.11310000000000001</v>
      </c>
      <c r="M2450" s="19">
        <v>7.0538330094655688</v>
      </c>
      <c r="N2450" s="4">
        <f t="shared" si="1811"/>
        <v>9.9400000000000546</v>
      </c>
      <c r="O2450" s="4">
        <f t="shared" si="1801"/>
        <v>17.475000000000044</v>
      </c>
      <c r="P2450" s="4">
        <f t="shared" si="1812"/>
        <v>1.2522180451127838</v>
      </c>
      <c r="Q2450" s="4">
        <f t="shared" si="1825"/>
        <v>0.84605138888888831</v>
      </c>
      <c r="R2450" s="18">
        <f t="shared" si="1813"/>
        <v>1463.4626390977444</v>
      </c>
      <c r="S2450" s="2">
        <f t="shared" si="1814"/>
        <v>4.0926390977444953</v>
      </c>
      <c r="T2450" s="22">
        <f t="shared" si="1802"/>
        <v>1</v>
      </c>
      <c r="U2450" s="29">
        <f t="shared" si="1815"/>
        <v>1462.7194840587363</v>
      </c>
      <c r="V2450" s="30">
        <f t="shared" si="1816"/>
        <v>3.3494840587363797</v>
      </c>
      <c r="W2450" s="31">
        <f t="shared" si="1826"/>
        <v>1</v>
      </c>
      <c r="X2450" s="35">
        <f t="shared" si="1817"/>
        <v>1468.7402666666667</v>
      </c>
      <c r="Y2450" s="30">
        <f t="shared" si="1818"/>
        <v>9.3702666666667938</v>
      </c>
      <c r="Z2450" s="31">
        <f t="shared" si="1827"/>
        <v>0</v>
      </c>
      <c r="AA2450" s="29">
        <f t="shared" si="1819"/>
        <v>1463.5623936238464</v>
      </c>
      <c r="AB2450" s="30">
        <f t="shared" si="1820"/>
        <v>4.1923936238465558</v>
      </c>
      <c r="AC2450" s="31">
        <f t="shared" si="1828"/>
        <v>1</v>
      </c>
      <c r="AD2450" s="32">
        <f t="shared" si="1803"/>
        <v>1</v>
      </c>
      <c r="AE2450" s="33">
        <f t="shared" si="1804"/>
        <v>0</v>
      </c>
      <c r="AF2450" s="33">
        <f t="shared" si="1805"/>
        <v>0</v>
      </c>
      <c r="AG2450" s="33">
        <f t="shared" si="1806"/>
        <v>0</v>
      </c>
      <c r="AH2450" s="38">
        <f t="shared" si="1807"/>
        <v>0</v>
      </c>
      <c r="AI2450" s="33">
        <f t="shared" si="1808"/>
        <v>0</v>
      </c>
      <c r="AJ2450" s="39">
        <f t="shared" si="1809"/>
        <v>0</v>
      </c>
      <c r="AK2450" s="43">
        <f t="shared" si="1810"/>
        <v>0</v>
      </c>
      <c r="AL2450" s="4">
        <f t="shared" si="1829"/>
        <v>3.0499999999999545</v>
      </c>
      <c r="AM2450" s="4">
        <f t="shared" si="1830"/>
        <v>1.9076063761535806</v>
      </c>
      <c r="AN2450" s="4">
        <f t="shared" si="1831"/>
        <v>1.9076063761535806</v>
      </c>
      <c r="AO2450" s="4">
        <f t="shared" si="1832"/>
        <v>-6.8900000000001</v>
      </c>
      <c r="AP2450" s="4">
        <f t="shared" si="1833"/>
        <v>8.0323936238464739</v>
      </c>
      <c r="AQ2450" s="4">
        <f t="shared" si="1834"/>
        <v>6.8900000000001</v>
      </c>
      <c r="AR2450" s="4">
        <f t="shared" si="1821"/>
        <v>3.0500000000001819</v>
      </c>
      <c r="AS2450">
        <f t="shared" si="1835"/>
        <v>6.8900000000001</v>
      </c>
      <c r="AT2450" s="6">
        <f t="shared" si="1836"/>
        <v>0</v>
      </c>
      <c r="AU2450" s="4">
        <f t="shared" si="1837"/>
        <v>0.66771394129910089</v>
      </c>
      <c r="AV2450" s="4">
        <f t="shared" si="1838"/>
        <v>4.3038330094653867</v>
      </c>
      <c r="AW2450">
        <f t="shared" si="1839"/>
        <v>0</v>
      </c>
      <c r="AX2450">
        <f t="shared" si="1840"/>
        <v>0</v>
      </c>
      <c r="AY2450">
        <f t="shared" si="1841"/>
        <v>0</v>
      </c>
      <c r="AZ2450" s="4">
        <f t="shared" si="1822"/>
        <v>6.94</v>
      </c>
      <c r="BA2450" s="4">
        <f t="shared" si="1842"/>
        <v>44.724999999999945</v>
      </c>
      <c r="BB2450" s="4">
        <f t="shared" si="1823"/>
        <v>36.808333333333302</v>
      </c>
      <c r="BC2450" s="4">
        <f t="shared" si="1824"/>
        <v>19.780000000000019</v>
      </c>
      <c r="BM2450">
        <f t="shared" si="1796"/>
        <v>0</v>
      </c>
    </row>
    <row r="2451" spans="1:65" x14ac:dyDescent="0.25">
      <c r="A2451">
        <v>64</v>
      </c>
      <c r="B2451" s="1">
        <v>41276</v>
      </c>
      <c r="C2451" s="2">
        <v>1426.19</v>
      </c>
      <c r="D2451" s="2">
        <v>1462.43</v>
      </c>
      <c r="E2451" s="2">
        <v>1426.19</v>
      </c>
      <c r="F2451" s="2">
        <v>1462.42</v>
      </c>
      <c r="G2451" s="2">
        <v>4202600000</v>
      </c>
      <c r="H2451" s="2">
        <f t="shared" si="1797"/>
        <v>12.884042671287439</v>
      </c>
      <c r="I2451" s="2">
        <f t="shared" si="1798"/>
        <v>1422.2959999999998</v>
      </c>
      <c r="J2451" s="2">
        <f t="shared" si="1799"/>
        <v>16.457290177912071</v>
      </c>
      <c r="K2451" s="2">
        <f t="shared" si="1800"/>
        <v>0</v>
      </c>
      <c r="L2451" s="18">
        <v>0.10805000000000001</v>
      </c>
      <c r="M2451" s="19">
        <v>6.5719251663471319</v>
      </c>
      <c r="N2451" s="4">
        <f t="shared" si="1811"/>
        <v>36.240000000000009</v>
      </c>
      <c r="O2451" s="4">
        <f t="shared" si="1801"/>
        <v>18.245000000000051</v>
      </c>
      <c r="P2451" s="4">
        <f t="shared" si="1812"/>
        <v>1.0426390977443649</v>
      </c>
      <c r="Q2451" s="4">
        <f t="shared" si="1825"/>
        <v>0.76790784291340775</v>
      </c>
      <c r="R2451" s="18">
        <f t="shared" si="1813"/>
        <v>1426.8617969924812</v>
      </c>
      <c r="S2451" s="2">
        <f t="shared" si="1814"/>
        <v>35.558203007518841</v>
      </c>
      <c r="T2451" s="22">
        <f t="shared" si="1802"/>
        <v>0</v>
      </c>
      <c r="U2451" s="29">
        <f t="shared" si="1815"/>
        <v>1426.4171675784967</v>
      </c>
      <c r="V2451" s="30">
        <f t="shared" si="1816"/>
        <v>36.002832421503399</v>
      </c>
      <c r="W2451" s="31">
        <f t="shared" si="1826"/>
        <v>0</v>
      </c>
      <c r="X2451" s="35">
        <f t="shared" si="1817"/>
        <v>1420.7509333333333</v>
      </c>
      <c r="Y2451" s="30">
        <f t="shared" si="1818"/>
        <v>41.669066666666822</v>
      </c>
      <c r="Z2451" s="31">
        <f t="shared" si="1827"/>
        <v>0</v>
      </c>
      <c r="AA2451" s="29">
        <f t="shared" si="1819"/>
        <v>1425.6238947841739</v>
      </c>
      <c r="AB2451" s="30">
        <f t="shared" si="1820"/>
        <v>36.796105215826174</v>
      </c>
      <c r="AC2451" s="31">
        <f t="shared" si="1828"/>
        <v>0</v>
      </c>
      <c r="AD2451" s="32">
        <f t="shared" si="1803"/>
        <v>-1</v>
      </c>
      <c r="AE2451" s="33">
        <f t="shared" si="1804"/>
        <v>0</v>
      </c>
      <c r="AF2451" s="33">
        <f t="shared" si="1805"/>
        <v>0</v>
      </c>
      <c r="AG2451" s="33">
        <f t="shared" si="1806"/>
        <v>0</v>
      </c>
      <c r="AH2451" s="38">
        <f t="shared" si="1807"/>
        <v>-1</v>
      </c>
      <c r="AI2451" s="33">
        <f t="shared" si="1808"/>
        <v>0</v>
      </c>
      <c r="AJ2451" s="39">
        <f t="shared" si="1809"/>
        <v>-1</v>
      </c>
      <c r="AK2451" s="43">
        <f t="shared" si="1810"/>
        <v>0</v>
      </c>
      <c r="AL2451" s="4">
        <f t="shared" si="1829"/>
        <v>36.240000000000009</v>
      </c>
      <c r="AM2451" s="4">
        <f t="shared" si="1830"/>
        <v>36.806105215826165</v>
      </c>
      <c r="AN2451" s="4">
        <f t="shared" si="1831"/>
        <v>36.240000000000009</v>
      </c>
      <c r="AO2451" s="4">
        <f t="shared" si="1832"/>
        <v>0</v>
      </c>
      <c r="AP2451" s="4">
        <f t="shared" si="1833"/>
        <v>-0.56610521582615547</v>
      </c>
      <c r="AQ2451" s="4">
        <f t="shared" si="1834"/>
        <v>0.56610521582615547</v>
      </c>
      <c r="AR2451" s="4">
        <f t="shared" si="1821"/>
        <v>36.230000000000018</v>
      </c>
      <c r="AS2451">
        <f t="shared" si="1835"/>
        <v>36.240000000000009</v>
      </c>
      <c r="AT2451" s="6">
        <f t="shared" si="1836"/>
        <v>1</v>
      </c>
      <c r="AU2451" s="4">
        <f t="shared" si="1837"/>
        <v>-24.117320854367261</v>
      </c>
      <c r="AV2451" s="4">
        <f t="shared" si="1838"/>
        <v>-29.358074833652886</v>
      </c>
      <c r="AW2451">
        <f t="shared" si="1839"/>
        <v>1</v>
      </c>
      <c r="AX2451">
        <f t="shared" si="1840"/>
        <v>0</v>
      </c>
      <c r="AY2451">
        <f t="shared" si="1841"/>
        <v>0</v>
      </c>
      <c r="AZ2451" s="4">
        <f t="shared" si="1822"/>
        <v>-3.9100000000000006</v>
      </c>
      <c r="BA2451" s="4">
        <f t="shared" si="1842"/>
        <v>37.784999999999947</v>
      </c>
      <c r="BB2451" s="4">
        <f t="shared" si="1823"/>
        <v>36.808333333333302</v>
      </c>
      <c r="BC2451" s="4">
        <f t="shared" si="1824"/>
        <v>5.2880000000000109</v>
      </c>
      <c r="BM2451">
        <f t="shared" si="1796"/>
        <v>1</v>
      </c>
    </row>
    <row r="2452" spans="1:65" x14ac:dyDescent="0.25">
      <c r="A2452">
        <v>63</v>
      </c>
      <c r="B2452" s="1">
        <v>41274</v>
      </c>
      <c r="C2452" s="2">
        <v>1402.43</v>
      </c>
      <c r="D2452" s="2">
        <v>1426.74</v>
      </c>
      <c r="E2452" s="2">
        <v>1398.11</v>
      </c>
      <c r="F2452" s="2">
        <v>1426.19</v>
      </c>
      <c r="G2452" s="2">
        <v>3204330000</v>
      </c>
      <c r="H2452" s="2">
        <f t="shared" si="1797"/>
        <v>13.679072621262669</v>
      </c>
      <c r="I2452" s="2">
        <f t="shared" si="1798"/>
        <v>1421.8034999999998</v>
      </c>
      <c r="J2452" s="2">
        <f t="shared" si="1799"/>
        <v>14.670277676488064</v>
      </c>
      <c r="K2452" s="2">
        <f t="shared" si="1800"/>
        <v>0</v>
      </c>
      <c r="L2452" s="18">
        <v>0.17625000000000002</v>
      </c>
      <c r="M2452" s="19">
        <v>10.541460126637173</v>
      </c>
      <c r="N2452" s="4">
        <f t="shared" si="1811"/>
        <v>28.630000000000109</v>
      </c>
      <c r="O2452" s="4">
        <f t="shared" si="1801"/>
        <v>16.33400000000006</v>
      </c>
      <c r="P2452" s="4">
        <f t="shared" si="1812"/>
        <v>0.67179699248120506</v>
      </c>
      <c r="Q2452" s="4">
        <f t="shared" si="1825"/>
        <v>0.58248097050428149</v>
      </c>
      <c r="R2452" s="18">
        <f t="shared" si="1813"/>
        <v>1403.1273684210528</v>
      </c>
      <c r="S2452" s="2">
        <f t="shared" si="1814"/>
        <v>23.062631578947276</v>
      </c>
      <c r="T2452" s="22">
        <f t="shared" si="1802"/>
        <v>0</v>
      </c>
      <c r="U2452" s="29">
        <f t="shared" si="1815"/>
        <v>1402.6688053865653</v>
      </c>
      <c r="V2452" s="30">
        <f t="shared" si="1816"/>
        <v>23.521194613434773</v>
      </c>
      <c r="W2452" s="31">
        <f t="shared" si="1826"/>
        <v>0</v>
      </c>
      <c r="X2452" s="35">
        <f t="shared" si="1817"/>
        <v>1402.3173333333332</v>
      </c>
      <c r="Y2452" s="30">
        <f t="shared" si="1818"/>
        <v>23.872666666666873</v>
      </c>
      <c r="Z2452" s="31">
        <f t="shared" si="1827"/>
        <v>0</v>
      </c>
      <c r="AA2452" s="29">
        <f t="shared" si="1819"/>
        <v>1402.6195992991127</v>
      </c>
      <c r="AB2452" s="30">
        <f t="shared" si="1820"/>
        <v>23.570400700887376</v>
      </c>
      <c r="AC2452" s="31">
        <f t="shared" si="1828"/>
        <v>0</v>
      </c>
      <c r="AD2452" s="32">
        <f t="shared" si="1803"/>
        <v>-1</v>
      </c>
      <c r="AE2452" s="33">
        <f t="shared" si="1804"/>
        <v>0</v>
      </c>
      <c r="AF2452" s="33">
        <f t="shared" si="1805"/>
        <v>-1</v>
      </c>
      <c r="AG2452" s="33">
        <f t="shared" si="1806"/>
        <v>0</v>
      </c>
      <c r="AH2452" s="38">
        <f t="shared" si="1807"/>
        <v>-1</v>
      </c>
      <c r="AI2452" s="33">
        <f t="shared" si="1808"/>
        <v>-1</v>
      </c>
      <c r="AJ2452" s="39">
        <f t="shared" si="1809"/>
        <v>-1</v>
      </c>
      <c r="AK2452" s="43">
        <f t="shared" si="1810"/>
        <v>-1</v>
      </c>
      <c r="AL2452" s="4">
        <f t="shared" si="1829"/>
        <v>24.309999999999945</v>
      </c>
      <c r="AM2452" s="4">
        <f t="shared" si="1830"/>
        <v>24.12040070088733</v>
      </c>
      <c r="AN2452" s="4">
        <f t="shared" si="1831"/>
        <v>24.12040070088733</v>
      </c>
      <c r="AO2452" s="4">
        <f t="shared" si="1832"/>
        <v>-4.3200000000001637</v>
      </c>
      <c r="AP2452" s="4">
        <f t="shared" si="1833"/>
        <v>4.5095992991127787</v>
      </c>
      <c r="AQ2452" s="4">
        <f t="shared" si="1834"/>
        <v>4.3200000000001637</v>
      </c>
      <c r="AR2452" s="4">
        <f t="shared" si="1821"/>
        <v>23.759999999999991</v>
      </c>
      <c r="AS2452">
        <f t="shared" si="1835"/>
        <v>24.12040070088733</v>
      </c>
      <c r="AT2452" s="6">
        <f t="shared" si="1836"/>
        <v>1</v>
      </c>
      <c r="AU2452" s="4">
        <f t="shared" si="1837"/>
        <v>-8.3569652723851409</v>
      </c>
      <c r="AV2452" s="4">
        <f t="shared" si="1838"/>
        <v>-12.918539873362818</v>
      </c>
      <c r="AW2452">
        <f t="shared" si="1839"/>
        <v>1</v>
      </c>
      <c r="AX2452">
        <f t="shared" si="1840"/>
        <v>0</v>
      </c>
      <c r="AY2452">
        <f t="shared" si="1841"/>
        <v>0</v>
      </c>
      <c r="AZ2452" s="4">
        <f t="shared" si="1822"/>
        <v>-3.9100000000000006</v>
      </c>
      <c r="BA2452" s="4">
        <f t="shared" si="1842"/>
        <v>41.694999999999951</v>
      </c>
      <c r="BB2452" s="4">
        <f t="shared" si="1823"/>
        <v>38.111666666666636</v>
      </c>
      <c r="BC2452" s="4">
        <f t="shared" si="1824"/>
        <v>-4.2159999999999851</v>
      </c>
      <c r="BM2452">
        <f t="shared" si="1796"/>
        <v>1</v>
      </c>
    </row>
    <row r="2453" spans="1:65" x14ac:dyDescent="0.25">
      <c r="A2453">
        <v>62</v>
      </c>
      <c r="B2453" s="1">
        <v>41271</v>
      </c>
      <c r="C2453" s="2">
        <v>1418.1</v>
      </c>
      <c r="D2453" s="2">
        <v>1418.1</v>
      </c>
      <c r="E2453" s="2">
        <v>1401.58</v>
      </c>
      <c r="F2453" s="2">
        <v>1402.43</v>
      </c>
      <c r="G2453" s="2">
        <v>2426680000</v>
      </c>
      <c r="H2453" s="2">
        <f t="shared" si="1797"/>
        <v>11.140930591492115</v>
      </c>
      <c r="I2453" s="2">
        <f t="shared" si="1798"/>
        <v>1422.4794999999999</v>
      </c>
      <c r="J2453" s="2">
        <f t="shared" si="1799"/>
        <v>13.672264770233527</v>
      </c>
      <c r="K2453" s="2">
        <f t="shared" si="1800"/>
        <v>0</v>
      </c>
      <c r="L2453" s="18">
        <v>0.22664999999999999</v>
      </c>
      <c r="M2453" s="19">
        <v>13.707335155219296</v>
      </c>
      <c r="N2453" s="4">
        <f t="shared" si="1811"/>
        <v>16.519999999999982</v>
      </c>
      <c r="O2453" s="4">
        <f t="shared" si="1801"/>
        <v>14.228000000000042</v>
      </c>
      <c r="P2453" s="4">
        <f t="shared" si="1812"/>
        <v>0.69736842105263153</v>
      </c>
      <c r="Q2453" s="4">
        <f t="shared" si="1825"/>
        <v>0.61232150401351748</v>
      </c>
      <c r="R2453" s="18">
        <f t="shared" si="1813"/>
        <v>1419.1863308270676</v>
      </c>
      <c r="S2453" s="2">
        <f t="shared" si="1814"/>
        <v>16.756330827067586</v>
      </c>
      <c r="T2453" s="22">
        <f t="shared" si="1802"/>
        <v>0</v>
      </c>
      <c r="U2453" s="29">
        <f t="shared" si="1815"/>
        <v>1418.4550402313739</v>
      </c>
      <c r="V2453" s="30">
        <f t="shared" si="1816"/>
        <v>16.02504023137385</v>
      </c>
      <c r="W2453" s="31">
        <f t="shared" si="1826"/>
        <v>0</v>
      </c>
      <c r="X2453" s="35">
        <f t="shared" si="1817"/>
        <v>1416.0515999999998</v>
      </c>
      <c r="Y2453" s="30">
        <f t="shared" si="1818"/>
        <v>13.621599999999717</v>
      </c>
      <c r="Z2453" s="31">
        <f t="shared" si="1827"/>
        <v>0</v>
      </c>
      <c r="AA2453" s="29">
        <f t="shared" si="1819"/>
        <v>1418.1185585989815</v>
      </c>
      <c r="AB2453" s="30">
        <f t="shared" si="1820"/>
        <v>15.688558598981444</v>
      </c>
      <c r="AC2453" s="31">
        <f t="shared" si="1828"/>
        <v>0</v>
      </c>
      <c r="AD2453" s="32">
        <f t="shared" si="1803"/>
        <v>-1</v>
      </c>
      <c r="AE2453" s="33">
        <f t="shared" si="1804"/>
        <v>-1</v>
      </c>
      <c r="AF2453" s="33">
        <f t="shared" si="1805"/>
        <v>-1</v>
      </c>
      <c r="AG2453" s="33">
        <f t="shared" si="1806"/>
        <v>-1</v>
      </c>
      <c r="AH2453" s="38">
        <f t="shared" si="1807"/>
        <v>-1</v>
      </c>
      <c r="AI2453" s="33">
        <f t="shared" si="1808"/>
        <v>-1</v>
      </c>
      <c r="AJ2453" s="39">
        <f t="shared" si="1809"/>
        <v>-1</v>
      </c>
      <c r="AK2453" s="43">
        <f t="shared" si="1810"/>
        <v>-1</v>
      </c>
      <c r="AL2453" s="4">
        <f t="shared" si="1829"/>
        <v>0</v>
      </c>
      <c r="AM2453" s="4">
        <f t="shared" si="1830"/>
        <v>-1.8558598981599062E-2</v>
      </c>
      <c r="AN2453" s="4">
        <f t="shared" si="1831"/>
        <v>1.8558598981599062E-2</v>
      </c>
      <c r="AO2453" s="4">
        <f t="shared" si="1832"/>
        <v>-16.519999999999982</v>
      </c>
      <c r="AP2453" s="4">
        <f t="shared" si="1833"/>
        <v>16.538558598981581</v>
      </c>
      <c r="AQ2453" s="4">
        <f t="shared" si="1834"/>
        <v>16.519999999999982</v>
      </c>
      <c r="AR2453" s="4">
        <f t="shared" si="1821"/>
        <v>15.669999999999845</v>
      </c>
      <c r="AS2453">
        <f t="shared" si="1835"/>
        <v>16.519999999999982</v>
      </c>
      <c r="AT2453" s="6">
        <f t="shared" si="1836"/>
        <v>1</v>
      </c>
      <c r="AU2453" s="4">
        <f t="shared" si="1837"/>
        <v>-3.6724294724595339</v>
      </c>
      <c r="AV2453" s="4">
        <f t="shared" si="1838"/>
        <v>-1.6626648447805497</v>
      </c>
      <c r="AW2453">
        <f t="shared" si="1839"/>
        <v>1</v>
      </c>
      <c r="AX2453">
        <f t="shared" si="1840"/>
        <v>0</v>
      </c>
      <c r="AY2453">
        <f t="shared" si="1841"/>
        <v>0</v>
      </c>
      <c r="AZ2453" s="4">
        <f t="shared" si="1822"/>
        <v>-3.9100000000000006</v>
      </c>
      <c r="BA2453" s="4">
        <f t="shared" si="1842"/>
        <v>45.604999999999954</v>
      </c>
      <c r="BB2453" s="4">
        <f t="shared" si="1823"/>
        <v>42.02166666666664</v>
      </c>
      <c r="BC2453" s="4">
        <f t="shared" si="1824"/>
        <v>2.0519999999999525</v>
      </c>
      <c r="BM2453">
        <f t="shared" si="1796"/>
        <v>1</v>
      </c>
    </row>
    <row r="2454" spans="1:65" x14ac:dyDescent="0.25">
      <c r="A2454">
        <v>61</v>
      </c>
      <c r="B2454" s="1">
        <v>41270</v>
      </c>
      <c r="C2454" s="2">
        <v>1419.83</v>
      </c>
      <c r="D2454" s="2">
        <v>1422.8</v>
      </c>
      <c r="E2454" s="2">
        <v>1401.8</v>
      </c>
      <c r="F2454" s="2">
        <v>1418.1</v>
      </c>
      <c r="G2454" s="2">
        <v>2830180000</v>
      </c>
      <c r="H2454" s="2">
        <f t="shared" si="1797"/>
        <v>10.536967991051535</v>
      </c>
      <c r="I2454" s="2">
        <f t="shared" si="1798"/>
        <v>1422.0724999999998</v>
      </c>
      <c r="J2454" s="2">
        <f t="shared" si="1799"/>
        <v>12.500047105174405</v>
      </c>
      <c r="K2454" s="2">
        <f t="shared" si="1800"/>
        <v>0</v>
      </c>
      <c r="L2454" s="18">
        <v>0.1845</v>
      </c>
      <c r="M2454" s="19">
        <v>11.171800458730825</v>
      </c>
      <c r="N2454" s="4">
        <f t="shared" si="1811"/>
        <v>21</v>
      </c>
      <c r="O2454" s="4">
        <f t="shared" si="1801"/>
        <v>14.112000000000034</v>
      </c>
      <c r="P2454" s="4">
        <f t="shared" si="1812"/>
        <v>1.0863308270676673</v>
      </c>
      <c r="Q2454" s="4">
        <f t="shared" si="1825"/>
        <v>0.91035956762551229</v>
      </c>
      <c r="R2454" s="18">
        <f t="shared" si="1813"/>
        <v>1421.1642030075188</v>
      </c>
      <c r="S2454" s="2">
        <f t="shared" si="1814"/>
        <v>3.0642030075189268</v>
      </c>
      <c r="T2454" s="22">
        <f t="shared" si="1802"/>
        <v>1</v>
      </c>
      <c r="U2454" s="29">
        <f t="shared" si="1815"/>
        <v>1420.2657239637306</v>
      </c>
      <c r="V2454" s="30">
        <f t="shared" si="1816"/>
        <v>2.1657239637306702</v>
      </c>
      <c r="W2454" s="31">
        <f t="shared" si="1826"/>
        <v>1</v>
      </c>
      <c r="X2454" s="35">
        <f t="shared" si="1817"/>
        <v>1418.9418666666663</v>
      </c>
      <c r="Y2454" s="30">
        <f t="shared" si="1818"/>
        <v>0.84186666666641941</v>
      </c>
      <c r="Z2454" s="31">
        <f t="shared" si="1827"/>
        <v>1</v>
      </c>
      <c r="AA2454" s="29">
        <f t="shared" si="1819"/>
        <v>1420.0803839421415</v>
      </c>
      <c r="AB2454" s="30">
        <f t="shared" si="1820"/>
        <v>1.9803839421415432</v>
      </c>
      <c r="AC2454" s="31">
        <f t="shared" si="1828"/>
        <v>1</v>
      </c>
      <c r="AD2454" s="32">
        <f t="shared" si="1803"/>
        <v>1</v>
      </c>
      <c r="AE2454" s="33">
        <f t="shared" si="1804"/>
        <v>1</v>
      </c>
      <c r="AF2454" s="33">
        <f t="shared" si="1805"/>
        <v>1</v>
      </c>
      <c r="AG2454" s="33">
        <f t="shared" si="1806"/>
        <v>0</v>
      </c>
      <c r="AH2454" s="38">
        <f t="shared" si="1807"/>
        <v>1</v>
      </c>
      <c r="AI2454" s="33">
        <f t="shared" si="1808"/>
        <v>1</v>
      </c>
      <c r="AJ2454" s="39">
        <f t="shared" si="1809"/>
        <v>1</v>
      </c>
      <c r="AK2454" s="43">
        <f t="shared" si="1810"/>
        <v>1</v>
      </c>
      <c r="AL2454" s="4">
        <f t="shared" si="1829"/>
        <v>2.9700000000000273</v>
      </c>
      <c r="AM2454" s="4">
        <f t="shared" si="1830"/>
        <v>2.7196160578585022</v>
      </c>
      <c r="AN2454" s="4">
        <f t="shared" si="1831"/>
        <v>2.7196160578585022</v>
      </c>
      <c r="AO2454" s="4">
        <f t="shared" si="1832"/>
        <v>-18.029999999999973</v>
      </c>
      <c r="AP2454" s="4">
        <f t="shared" si="1833"/>
        <v>18.280383942141498</v>
      </c>
      <c r="AQ2454" s="4">
        <f t="shared" si="1834"/>
        <v>18.029999999999973</v>
      </c>
      <c r="AR2454" s="4">
        <f t="shared" si="1821"/>
        <v>1.7300000000000182</v>
      </c>
      <c r="AS2454">
        <f t="shared" si="1835"/>
        <v>18.029999999999973</v>
      </c>
      <c r="AT2454" s="6">
        <f t="shared" si="1836"/>
        <v>1</v>
      </c>
      <c r="AU2454" s="4">
        <f t="shared" si="1837"/>
        <v>-5.7118693521558477</v>
      </c>
      <c r="AV2454" s="4">
        <f t="shared" si="1838"/>
        <v>9.7418004587308076</v>
      </c>
      <c r="AW2454">
        <f t="shared" si="1839"/>
        <v>0</v>
      </c>
      <c r="AX2454">
        <f t="shared" si="1840"/>
        <v>1</v>
      </c>
      <c r="AY2454">
        <f t="shared" si="1841"/>
        <v>0</v>
      </c>
      <c r="AZ2454" s="4">
        <f t="shared" si="1822"/>
        <v>-3.9100000000000006</v>
      </c>
      <c r="BA2454" s="4">
        <f t="shared" si="1842"/>
        <v>49.514999999999958</v>
      </c>
      <c r="BB2454" s="4">
        <f t="shared" si="1823"/>
        <v>45.931666666666644</v>
      </c>
      <c r="BC2454" s="4">
        <f t="shared" si="1824"/>
        <v>2.7439999999999598</v>
      </c>
      <c r="BM2454">
        <f t="shared" ref="BM2454:BM2495" si="1843">IF(AND(AK2454=0,AJ2454=0,AI2454=0),0,1)</f>
        <v>1</v>
      </c>
    </row>
    <row r="2455" spans="1:65" x14ac:dyDescent="0.25">
      <c r="A2455">
        <v>60</v>
      </c>
      <c r="B2455" s="1">
        <v>41269</v>
      </c>
      <c r="C2455" s="2">
        <v>1426.66</v>
      </c>
      <c r="D2455" s="2">
        <v>1429.42</v>
      </c>
      <c r="E2455" s="2">
        <v>1416.43</v>
      </c>
      <c r="F2455" s="2">
        <v>1419.83</v>
      </c>
      <c r="G2455" s="2">
        <v>2285030000</v>
      </c>
      <c r="H2455" s="2">
        <f t="shared" si="1797"/>
        <v>10.01288192502261</v>
      </c>
      <c r="I2455" s="2">
        <f t="shared" si="1798"/>
        <v>1421.0194999999999</v>
      </c>
      <c r="J2455" s="2">
        <f t="shared" si="1799"/>
        <v>11.037445118180287</v>
      </c>
      <c r="K2455" s="2">
        <f t="shared" si="1800"/>
        <v>0</v>
      </c>
      <c r="L2455" s="18">
        <v>0.17605000000000001</v>
      </c>
      <c r="M2455" s="19">
        <v>10.711417954647066</v>
      </c>
      <c r="N2455" s="4">
        <f t="shared" si="1811"/>
        <v>12.990000000000009</v>
      </c>
      <c r="O2455" s="4">
        <f t="shared" si="1801"/>
        <v>13.195000000000027</v>
      </c>
      <c r="P2455" s="4">
        <f t="shared" si="1812"/>
        <v>1.3342030075187954</v>
      </c>
      <c r="Q2455" s="4">
        <f t="shared" si="1825"/>
        <v>1.1172409326424866</v>
      </c>
      <c r="R2455" s="18">
        <f t="shared" si="1813"/>
        <v>1428.3594736842106</v>
      </c>
      <c r="S2455" s="2">
        <f t="shared" si="1814"/>
        <v>8.5294736842106431</v>
      </c>
      <c r="T2455" s="22">
        <f t="shared" si="1802"/>
        <v>1</v>
      </c>
      <c r="U2455" s="29">
        <f t="shared" si="1815"/>
        <v>1427.171912896071</v>
      </c>
      <c r="V2455" s="30">
        <f t="shared" si="1816"/>
        <v>7.3419128960711078</v>
      </c>
      <c r="W2455" s="31">
        <f t="shared" si="1826"/>
        <v>1</v>
      </c>
      <c r="X2455" s="35">
        <f t="shared" si="1817"/>
        <v>1422.6069333333337</v>
      </c>
      <c r="Y2455" s="30">
        <f t="shared" si="1818"/>
        <v>2.7769333333337727</v>
      </c>
      <c r="Z2455" s="31">
        <f t="shared" si="1827"/>
        <v>1</v>
      </c>
      <c r="AA2455" s="29">
        <f t="shared" si="1819"/>
        <v>1426.5328157572878</v>
      </c>
      <c r="AB2455" s="30">
        <f t="shared" si="1820"/>
        <v>6.7028157572879081</v>
      </c>
      <c r="AC2455" s="31">
        <f t="shared" si="1828"/>
        <v>1</v>
      </c>
      <c r="AD2455" s="32">
        <f t="shared" si="1803"/>
        <v>1</v>
      </c>
      <c r="AE2455" s="33">
        <f t="shared" si="1804"/>
        <v>1</v>
      </c>
      <c r="AF2455" s="33">
        <f t="shared" si="1805"/>
        <v>0</v>
      </c>
      <c r="AG2455" s="33">
        <f t="shared" si="1806"/>
        <v>0</v>
      </c>
      <c r="AH2455" s="38">
        <f t="shared" si="1807"/>
        <v>1</v>
      </c>
      <c r="AI2455" s="33">
        <f t="shared" si="1808"/>
        <v>1</v>
      </c>
      <c r="AJ2455" s="39">
        <f t="shared" si="1809"/>
        <v>1</v>
      </c>
      <c r="AK2455" s="43">
        <f t="shared" si="1810"/>
        <v>1</v>
      </c>
      <c r="AL2455" s="4">
        <f t="shared" si="1829"/>
        <v>2.7599999999999909</v>
      </c>
      <c r="AM2455" s="4">
        <f t="shared" si="1830"/>
        <v>2.8871842427122374</v>
      </c>
      <c r="AN2455" s="4">
        <f t="shared" si="1831"/>
        <v>2.7599999999999909</v>
      </c>
      <c r="AO2455" s="4">
        <f t="shared" si="1832"/>
        <v>-10.230000000000018</v>
      </c>
      <c r="AP2455" s="4">
        <f t="shared" si="1833"/>
        <v>10.102815757287772</v>
      </c>
      <c r="AQ2455" s="4">
        <f t="shared" si="1834"/>
        <v>10.102815757287772</v>
      </c>
      <c r="AR2455" s="4">
        <f t="shared" si="1821"/>
        <v>6.8300000000001546</v>
      </c>
      <c r="AS2455">
        <f t="shared" si="1835"/>
        <v>10.102815757287772</v>
      </c>
      <c r="AT2455" s="6">
        <f t="shared" si="1836"/>
        <v>0</v>
      </c>
      <c r="AU2455" s="4">
        <f t="shared" si="1837"/>
        <v>1.1968454532803587</v>
      </c>
      <c r="AV2455" s="4">
        <f t="shared" si="1838"/>
        <v>4.1814179546469115</v>
      </c>
      <c r="AW2455">
        <f t="shared" si="1839"/>
        <v>0</v>
      </c>
      <c r="AX2455">
        <f t="shared" si="1840"/>
        <v>0</v>
      </c>
      <c r="AY2455">
        <f t="shared" si="1841"/>
        <v>0</v>
      </c>
      <c r="AZ2455" s="4">
        <f t="shared" si="1822"/>
        <v>6.94</v>
      </c>
      <c r="BA2455" s="4">
        <f t="shared" si="1842"/>
        <v>53.424999999999962</v>
      </c>
      <c r="BB2455" s="4">
        <f t="shared" si="1823"/>
        <v>49.841666666666647</v>
      </c>
      <c r="BC2455" s="4">
        <f t="shared" si="1824"/>
        <v>5.4760000000000222</v>
      </c>
      <c r="BM2455">
        <f t="shared" si="1843"/>
        <v>1</v>
      </c>
    </row>
    <row r="2456" spans="1:65" x14ac:dyDescent="0.25">
      <c r="A2456">
        <v>59</v>
      </c>
      <c r="B2456" s="1">
        <v>41267</v>
      </c>
      <c r="C2456" s="2">
        <v>1430.15</v>
      </c>
      <c r="D2456" s="2">
        <v>1430.15</v>
      </c>
      <c r="E2456" s="2">
        <v>1424.66</v>
      </c>
      <c r="F2456" s="2">
        <v>1426.66</v>
      </c>
      <c r="G2456" s="2">
        <v>1248960000</v>
      </c>
      <c r="H2456" s="2">
        <f t="shared" ref="H2456:H2495" si="1844">_xlfn.STDEV.S(C2456:C2465)</f>
        <v>10.647528925634456</v>
      </c>
      <c r="I2456" s="2">
        <f t="shared" ref="I2456:I2495" si="1845">AVERAGE(C2456:C2475)</f>
        <v>1420.001</v>
      </c>
      <c r="J2456" s="2">
        <f t="shared" ref="J2456:J2495" si="1846">_xlfn.STDEV.S(D2456:E2465)</f>
        <v>10.958041639770641</v>
      </c>
      <c r="K2456" s="2">
        <f t="shared" ref="K2456:K2495" si="1847">C2456-F2457</f>
        <v>0</v>
      </c>
      <c r="L2456" s="18">
        <v>0.16110000000000002</v>
      </c>
      <c r="M2456" s="19">
        <v>9.8257923570157661</v>
      </c>
      <c r="N2456" s="4">
        <f t="shared" si="1811"/>
        <v>5.4900000000000091</v>
      </c>
      <c r="O2456" s="4">
        <f t="shared" ref="O2456:O2495" si="1848">AVERAGE(N2456:N2465)</f>
        <v>13.468000000000028</v>
      </c>
      <c r="P2456" s="4">
        <f t="shared" si="1812"/>
        <v>1.6994736842105251</v>
      </c>
      <c r="Q2456" s="4">
        <f t="shared" si="1825"/>
        <v>1.3125971694127574</v>
      </c>
      <c r="R2456" s="18">
        <f t="shared" si="1813"/>
        <v>1431.9704887218047</v>
      </c>
      <c r="S2456" s="2">
        <f t="shared" si="1814"/>
        <v>5.3104887218046315</v>
      </c>
      <c r="T2456" s="22">
        <f t="shared" ref="T2456:T2495" si="1849">IF(S2456&gt;M2457, 0, 1)</f>
        <v>1</v>
      </c>
      <c r="U2456" s="29">
        <f t="shared" si="1815"/>
        <v>1430.7775637711109</v>
      </c>
      <c r="V2456" s="30">
        <f t="shared" si="1816"/>
        <v>4.1175637711107811</v>
      </c>
      <c r="W2456" s="31">
        <f t="shared" si="1826"/>
        <v>1</v>
      </c>
      <c r="X2456" s="35">
        <f t="shared" si="1817"/>
        <v>1432.9209333333333</v>
      </c>
      <c r="Y2456" s="30">
        <f t="shared" si="1818"/>
        <v>6.2609333333332415</v>
      </c>
      <c r="Z2456" s="31">
        <f t="shared" si="1827"/>
        <v>1</v>
      </c>
      <c r="AA2456" s="29">
        <f t="shared" si="1819"/>
        <v>1431.0776355098221</v>
      </c>
      <c r="AB2456" s="30">
        <f t="shared" si="1820"/>
        <v>4.4176355098220483</v>
      </c>
      <c r="AC2456" s="31">
        <f t="shared" si="1828"/>
        <v>1</v>
      </c>
      <c r="AD2456" s="32">
        <f t="shared" ref="AD2456:AD2494" si="1850">IF(AC2456=1, 1, -1)</f>
        <v>1</v>
      </c>
      <c r="AE2456" s="33">
        <f t="shared" ref="AE2456:AE2494" si="1851">IF(AC2457=0,0,IF(0=AC2456,-1,AC2456))</f>
        <v>0</v>
      </c>
      <c r="AF2456" s="33">
        <f t="shared" ref="AF2456:AF2494" si="1852">IF(COUNTIF(AD2457:AD2460, "&lt;0")&gt;=2,0,IF(AC2456=1, 1, -1))</f>
        <v>0</v>
      </c>
      <c r="AG2456" s="33">
        <f t="shared" ref="AG2456:AG2494" si="1853">IF(COUNTIF(AD2457:AD2459, "&lt;0")&gt;=1,0,IF(AC2456=1, 1, -1))</f>
        <v>0</v>
      </c>
      <c r="AH2456" s="38">
        <f t="shared" ref="AH2456:AH2494" si="1854">IF(SUM(AC2457:AC2459)=0,0,IF(AC2456=1, 1, -1))</f>
        <v>1</v>
      </c>
      <c r="AI2456" s="33">
        <f t="shared" ref="AI2456:AI2494" si="1855">IF(COUNTIF(AD2457:AD2458, "&lt;0")&gt;=2,0,IF(AC2456=1, 1, -1))</f>
        <v>1</v>
      </c>
      <c r="AJ2456" s="39">
        <f t="shared" ref="AJ2456:AJ2494" si="1856">IF(COUNTIF(AD2457:AD2460, "&lt;0")&gt;=3,0,IF(AC2456=1, 1, -1))</f>
        <v>0</v>
      </c>
      <c r="AK2456" s="43">
        <f t="shared" ref="AK2456:AK2494" si="1857">IF(COUNTIF(AD2457:AD2459, "&lt;0")&gt;=2,0,IF(AC2456=1, 1, -1))</f>
        <v>0</v>
      </c>
      <c r="AL2456" s="4">
        <f t="shared" si="1829"/>
        <v>0</v>
      </c>
      <c r="AM2456" s="4">
        <f t="shared" si="1830"/>
        <v>-0.92763550982203924</v>
      </c>
      <c r="AN2456" s="4">
        <f t="shared" si="1831"/>
        <v>0.92763550982203924</v>
      </c>
      <c r="AO2456" s="4">
        <f t="shared" si="1832"/>
        <v>-5.4900000000000091</v>
      </c>
      <c r="AP2456" s="4">
        <f t="shared" si="1833"/>
        <v>6.4176355098220483</v>
      </c>
      <c r="AQ2456" s="4">
        <f t="shared" si="1834"/>
        <v>5.4900000000000091</v>
      </c>
      <c r="AR2456" s="4">
        <f t="shared" si="1821"/>
        <v>3.4900000000000091</v>
      </c>
      <c r="AS2456">
        <f t="shared" si="1835"/>
        <v>5.4900000000000091</v>
      </c>
      <c r="AT2456" s="6">
        <f t="shared" si="1836"/>
        <v>0</v>
      </c>
      <c r="AU2456" s="4">
        <f t="shared" si="1837"/>
        <v>4.3412360568970723</v>
      </c>
      <c r="AV2456" s="4">
        <f t="shared" si="1838"/>
        <v>6.6357923570157569</v>
      </c>
      <c r="AW2456">
        <f t="shared" si="1839"/>
        <v>0</v>
      </c>
      <c r="AX2456">
        <f t="shared" si="1840"/>
        <v>0</v>
      </c>
      <c r="AY2456">
        <f t="shared" si="1841"/>
        <v>0</v>
      </c>
      <c r="AZ2456" s="4">
        <f t="shared" si="1822"/>
        <v>6.94</v>
      </c>
      <c r="BA2456" s="4">
        <f t="shared" si="1842"/>
        <v>46.484999999999964</v>
      </c>
      <c r="BB2456" s="4">
        <f t="shared" si="1823"/>
        <v>42.90166666666665</v>
      </c>
      <c r="BC2456" s="4">
        <f t="shared" si="1824"/>
        <v>6.8720000000000256</v>
      </c>
      <c r="BM2456">
        <f t="shared" si="1843"/>
        <v>1</v>
      </c>
    </row>
    <row r="2457" spans="1:65" x14ac:dyDescent="0.25">
      <c r="A2457">
        <v>58</v>
      </c>
      <c r="B2457" s="1">
        <v>41264</v>
      </c>
      <c r="C2457" s="2">
        <v>1443.67</v>
      </c>
      <c r="D2457" s="2">
        <v>1443.67</v>
      </c>
      <c r="E2457" s="2">
        <v>1422.58</v>
      </c>
      <c r="F2457" s="2">
        <v>1430.15</v>
      </c>
      <c r="G2457" s="2">
        <v>5229160000</v>
      </c>
      <c r="H2457" s="2">
        <f t="shared" si="1844"/>
        <v>11.231674506600632</v>
      </c>
      <c r="I2457" s="2">
        <f t="shared" si="1845"/>
        <v>1418.951</v>
      </c>
      <c r="J2457" s="2">
        <f t="shared" si="1846"/>
        <v>11.504839759628839</v>
      </c>
      <c r="K2457" s="2">
        <f t="shared" si="1847"/>
        <v>-1.999999999998181E-2</v>
      </c>
      <c r="L2457" s="18">
        <v>0.13885</v>
      </c>
      <c r="M2457" s="19">
        <v>8.5489009190409408</v>
      </c>
      <c r="N2457" s="4">
        <f t="shared" si="1811"/>
        <v>21.110000000000127</v>
      </c>
      <c r="O2457" s="4">
        <f t="shared" si="1848"/>
        <v>13.519000000000029</v>
      </c>
      <c r="P2457" s="4">
        <f t="shared" si="1812"/>
        <v>1.8204887218045092</v>
      </c>
      <c r="Q2457" s="4">
        <f t="shared" si="1825"/>
        <v>1.6091378746431955</v>
      </c>
      <c r="R2457" s="18">
        <f t="shared" si="1813"/>
        <v>1445.5049097744361</v>
      </c>
      <c r="S2457" s="2">
        <f t="shared" si="1814"/>
        <v>15.35490977443601</v>
      </c>
      <c r="T2457" s="22">
        <f t="shared" si="1849"/>
        <v>0</v>
      </c>
      <c r="U2457" s="29">
        <f t="shared" si="1815"/>
        <v>1444.3939132998728</v>
      </c>
      <c r="V2457" s="30">
        <f t="shared" si="1816"/>
        <v>14.243913299872702</v>
      </c>
      <c r="W2457" s="31">
        <f t="shared" si="1826"/>
        <v>0</v>
      </c>
      <c r="X2457" s="35">
        <f t="shared" si="1817"/>
        <v>1440.0932000000003</v>
      </c>
      <c r="Y2457" s="30">
        <f t="shared" si="1818"/>
        <v>9.9432000000001608</v>
      </c>
      <c r="Z2457" s="31">
        <f t="shared" si="1827"/>
        <v>0</v>
      </c>
      <c r="AA2457" s="29">
        <f t="shared" si="1819"/>
        <v>1443.7918134378906</v>
      </c>
      <c r="AB2457" s="30">
        <f t="shared" si="1820"/>
        <v>13.641813437890505</v>
      </c>
      <c r="AC2457" s="31">
        <f t="shared" si="1828"/>
        <v>0</v>
      </c>
      <c r="AD2457" s="32">
        <f t="shared" si="1850"/>
        <v>-1</v>
      </c>
      <c r="AE2457" s="33">
        <f t="shared" si="1851"/>
        <v>-1</v>
      </c>
      <c r="AF2457" s="33">
        <f t="shared" si="1852"/>
        <v>0</v>
      </c>
      <c r="AG2457" s="33">
        <f t="shared" si="1853"/>
        <v>0</v>
      </c>
      <c r="AH2457" s="38">
        <f t="shared" si="1854"/>
        <v>-1</v>
      </c>
      <c r="AI2457" s="33">
        <f t="shared" si="1855"/>
        <v>-1</v>
      </c>
      <c r="AJ2457" s="39">
        <f t="shared" si="1856"/>
        <v>0</v>
      </c>
      <c r="AK2457" s="43">
        <f t="shared" si="1857"/>
        <v>0</v>
      </c>
      <c r="AL2457" s="4">
        <f t="shared" si="1829"/>
        <v>0</v>
      </c>
      <c r="AM2457" s="4">
        <f t="shared" si="1830"/>
        <v>-0.12181343789052335</v>
      </c>
      <c r="AN2457" s="4">
        <f t="shared" si="1831"/>
        <v>0.12181343789052335</v>
      </c>
      <c r="AO2457" s="4">
        <f t="shared" si="1832"/>
        <v>-21.090000000000146</v>
      </c>
      <c r="AP2457" s="4">
        <f t="shared" si="1833"/>
        <v>21.211813437890669</v>
      </c>
      <c r="AQ2457" s="4">
        <f t="shared" si="1834"/>
        <v>21.090000000000146</v>
      </c>
      <c r="AR2457" s="4">
        <f t="shared" si="1821"/>
        <v>13.519999999999982</v>
      </c>
      <c r="AS2457">
        <f t="shared" si="1835"/>
        <v>21.090000000000146</v>
      </c>
      <c r="AT2457" s="6">
        <f t="shared" si="1836"/>
        <v>1</v>
      </c>
      <c r="AU2457" s="4">
        <f t="shared" si="1837"/>
        <v>-11.474387133657183</v>
      </c>
      <c r="AV2457" s="4">
        <f t="shared" si="1838"/>
        <v>-4.6710990809590411</v>
      </c>
      <c r="AW2457">
        <f t="shared" si="1839"/>
        <v>1</v>
      </c>
      <c r="AX2457">
        <f t="shared" si="1840"/>
        <v>0</v>
      </c>
      <c r="AY2457">
        <f t="shared" si="1841"/>
        <v>0</v>
      </c>
      <c r="AZ2457" s="4">
        <f t="shared" si="1822"/>
        <v>-3.9100000000000006</v>
      </c>
      <c r="BA2457" s="4">
        <f t="shared" si="1842"/>
        <v>39.544999999999966</v>
      </c>
      <c r="BB2457" s="4">
        <f t="shared" si="1823"/>
        <v>40.588333333333317</v>
      </c>
      <c r="BC2457" s="4">
        <f t="shared" si="1824"/>
        <v>12.280000000000019</v>
      </c>
      <c r="BM2457">
        <f t="shared" si="1843"/>
        <v>1</v>
      </c>
    </row>
    <row r="2458" spans="1:65" x14ac:dyDescent="0.25">
      <c r="A2458">
        <v>57</v>
      </c>
      <c r="B2458" s="1">
        <v>41263</v>
      </c>
      <c r="C2458" s="2">
        <v>1435.81</v>
      </c>
      <c r="D2458" s="2">
        <v>1443.7</v>
      </c>
      <c r="E2458" s="2">
        <v>1432.82</v>
      </c>
      <c r="F2458" s="2">
        <v>1443.69</v>
      </c>
      <c r="G2458" s="2">
        <v>3686580000</v>
      </c>
      <c r="H2458" s="2">
        <f t="shared" si="1844"/>
        <v>10.61838473801191</v>
      </c>
      <c r="I2458" s="2">
        <f t="shared" si="1845"/>
        <v>1416.319</v>
      </c>
      <c r="J2458" s="2">
        <f t="shared" si="1846"/>
        <v>11.722120014382144</v>
      </c>
      <c r="K2458" s="2">
        <f t="shared" si="1847"/>
        <v>0</v>
      </c>
      <c r="L2458" s="18">
        <v>0.13655</v>
      </c>
      <c r="M2458" s="19">
        <v>8.3614024924721413</v>
      </c>
      <c r="N2458" s="4">
        <f t="shared" si="1811"/>
        <v>10.880000000000109</v>
      </c>
      <c r="O2458" s="4">
        <f t="shared" si="1848"/>
        <v>12.351999999999999</v>
      </c>
      <c r="P2458" s="4">
        <f t="shared" si="1812"/>
        <v>1.8149097744360854</v>
      </c>
      <c r="Q2458" s="4">
        <f t="shared" si="1825"/>
        <v>1.8561879483915744</v>
      </c>
      <c r="R2458" s="18">
        <f t="shared" si="1813"/>
        <v>1437.632819548872</v>
      </c>
      <c r="S2458" s="2">
        <f t="shared" si="1814"/>
        <v>6.0571804511280334</v>
      </c>
      <c r="T2458" s="22">
        <f t="shared" si="1849"/>
        <v>1</v>
      </c>
      <c r="U2458" s="29">
        <f t="shared" si="1815"/>
        <v>1436.5748928321179</v>
      </c>
      <c r="V2458" s="30">
        <f t="shared" si="1816"/>
        <v>7.1151071678821154</v>
      </c>
      <c r="W2458" s="31">
        <f t="shared" si="1826"/>
        <v>1</v>
      </c>
      <c r="X2458" s="35">
        <f t="shared" si="1817"/>
        <v>1441.1075999999998</v>
      </c>
      <c r="Y2458" s="30">
        <f t="shared" si="1818"/>
        <v>2.5824000000002343</v>
      </c>
      <c r="Z2458" s="31">
        <f t="shared" si="1827"/>
        <v>1</v>
      </c>
      <c r="AA2458" s="29">
        <f t="shared" si="1819"/>
        <v>1437.2094718356213</v>
      </c>
      <c r="AB2458" s="30">
        <f t="shared" si="1820"/>
        <v>6.4805281643787112</v>
      </c>
      <c r="AC2458" s="31">
        <f t="shared" si="1828"/>
        <v>1</v>
      </c>
      <c r="AD2458" s="32">
        <f t="shared" si="1850"/>
        <v>1</v>
      </c>
      <c r="AE2458" s="33">
        <f t="shared" si="1851"/>
        <v>0</v>
      </c>
      <c r="AF2458" s="33">
        <f t="shared" si="1852"/>
        <v>0</v>
      </c>
      <c r="AG2458" s="33">
        <f t="shared" si="1853"/>
        <v>0</v>
      </c>
      <c r="AH2458" s="38">
        <f t="shared" si="1854"/>
        <v>0</v>
      </c>
      <c r="AI2458" s="33">
        <f t="shared" si="1855"/>
        <v>0</v>
      </c>
      <c r="AJ2458" s="39">
        <f t="shared" si="1856"/>
        <v>0</v>
      </c>
      <c r="AK2458" s="43">
        <f t="shared" si="1857"/>
        <v>0</v>
      </c>
      <c r="AL2458" s="4">
        <f t="shared" si="1829"/>
        <v>7.8900000000001</v>
      </c>
      <c r="AM2458" s="4">
        <f t="shared" si="1830"/>
        <v>6.4905281643787021</v>
      </c>
      <c r="AN2458" s="4">
        <f t="shared" si="1831"/>
        <v>6.4905281643787021</v>
      </c>
      <c r="AO2458" s="4">
        <f t="shared" si="1832"/>
        <v>-2.9900000000000091</v>
      </c>
      <c r="AP2458" s="4">
        <f t="shared" si="1833"/>
        <v>4.3894718356214071</v>
      </c>
      <c r="AQ2458" s="4">
        <f t="shared" si="1834"/>
        <v>2.9900000000000091</v>
      </c>
      <c r="AR2458" s="4">
        <f t="shared" si="1821"/>
        <v>7.8800000000001091</v>
      </c>
      <c r="AS2458">
        <f t="shared" si="1835"/>
        <v>6.4905281643787021</v>
      </c>
      <c r="AT2458" s="6">
        <f t="shared" si="1836"/>
        <v>0</v>
      </c>
      <c r="AU2458" s="4">
        <f t="shared" si="1837"/>
        <v>4.3942391533585941</v>
      </c>
      <c r="AV2458" s="4">
        <f t="shared" si="1838"/>
        <v>0.7814024924720322</v>
      </c>
      <c r="AW2458">
        <f t="shared" si="1839"/>
        <v>0</v>
      </c>
      <c r="AX2458">
        <f t="shared" si="1840"/>
        <v>0</v>
      </c>
      <c r="AY2458">
        <f t="shared" si="1841"/>
        <v>0</v>
      </c>
      <c r="AZ2458" s="4">
        <f t="shared" si="1822"/>
        <v>6.94</v>
      </c>
      <c r="BA2458" s="4">
        <f t="shared" si="1842"/>
        <v>43.45499999999997</v>
      </c>
      <c r="BB2458" s="4">
        <f t="shared" si="1823"/>
        <v>41.891666666666652</v>
      </c>
      <c r="BC2458" s="4">
        <f t="shared" si="1824"/>
        <v>9.1359999999999673</v>
      </c>
      <c r="BM2458">
        <f t="shared" si="1843"/>
        <v>0</v>
      </c>
    </row>
    <row r="2459" spans="1:65" x14ac:dyDescent="0.25">
      <c r="A2459">
        <v>56</v>
      </c>
      <c r="B2459" s="1">
        <v>41262</v>
      </c>
      <c r="C2459" s="2">
        <v>1446.79</v>
      </c>
      <c r="D2459" s="2">
        <v>1447.75</v>
      </c>
      <c r="E2459" s="2">
        <v>1435.8</v>
      </c>
      <c r="F2459" s="2">
        <v>1435.81</v>
      </c>
      <c r="G2459" s="2">
        <v>3869800000</v>
      </c>
      <c r="H2459" s="2">
        <f t="shared" si="1844"/>
        <v>10.986321849362389</v>
      </c>
      <c r="I2459" s="2">
        <f t="shared" si="1845"/>
        <v>1413.9180000000001</v>
      </c>
      <c r="J2459" s="2">
        <f t="shared" si="1846"/>
        <v>12.134948864637531</v>
      </c>
      <c r="K2459" s="2">
        <f t="shared" si="1847"/>
        <v>0</v>
      </c>
      <c r="L2459" s="18">
        <v>0.15339999999999998</v>
      </c>
      <c r="M2459" s="19">
        <v>9.4650150589019972</v>
      </c>
      <c r="N2459" s="4">
        <f t="shared" si="1811"/>
        <v>11.950000000000045</v>
      </c>
      <c r="O2459" s="4">
        <f t="shared" si="1848"/>
        <v>12.065999999999985</v>
      </c>
      <c r="P2459" s="4">
        <f t="shared" si="1812"/>
        <v>1.8228195488721752</v>
      </c>
      <c r="Q2459" s="4">
        <f t="shared" si="1825"/>
        <v>1.9612636720975254</v>
      </c>
      <c r="R2459" s="18">
        <f t="shared" si="1813"/>
        <v>1448.7119624060149</v>
      </c>
      <c r="S2459" s="2">
        <f t="shared" si="1814"/>
        <v>12.901962406014945</v>
      </c>
      <c r="T2459" s="22">
        <f t="shared" si="1849"/>
        <v>0</v>
      </c>
      <c r="U2459" s="29">
        <f t="shared" si="1815"/>
        <v>1447.5550439336776</v>
      </c>
      <c r="V2459" s="30">
        <f t="shared" si="1816"/>
        <v>11.745043933677607</v>
      </c>
      <c r="W2459" s="31">
        <f t="shared" si="1826"/>
        <v>0</v>
      </c>
      <c r="X2459" s="35">
        <f t="shared" si="1817"/>
        <v>1451.5466666666666</v>
      </c>
      <c r="Y2459" s="30">
        <f t="shared" si="1818"/>
        <v>15.736666666666679</v>
      </c>
      <c r="Z2459" s="31">
        <f t="shared" si="1827"/>
        <v>0</v>
      </c>
      <c r="AA2459" s="29">
        <f t="shared" si="1819"/>
        <v>1448.1138711162962</v>
      </c>
      <c r="AB2459" s="30">
        <f t="shared" si="1820"/>
        <v>12.30387111629625</v>
      </c>
      <c r="AC2459" s="31">
        <f t="shared" si="1828"/>
        <v>0</v>
      </c>
      <c r="AD2459" s="32">
        <f t="shared" si="1850"/>
        <v>-1</v>
      </c>
      <c r="AE2459" s="33">
        <f t="shared" si="1851"/>
        <v>0</v>
      </c>
      <c r="AF2459" s="33">
        <f t="shared" si="1852"/>
        <v>0</v>
      </c>
      <c r="AG2459" s="33">
        <f t="shared" si="1853"/>
        <v>0</v>
      </c>
      <c r="AH2459" s="38">
        <f t="shared" si="1854"/>
        <v>-1</v>
      </c>
      <c r="AI2459" s="33">
        <f t="shared" si="1855"/>
        <v>0</v>
      </c>
      <c r="AJ2459" s="39">
        <f t="shared" si="1856"/>
        <v>0</v>
      </c>
      <c r="AK2459" s="43">
        <f t="shared" si="1857"/>
        <v>0</v>
      </c>
      <c r="AL2459" s="4">
        <f t="shared" si="1829"/>
        <v>0.96000000000003638</v>
      </c>
      <c r="AM2459" s="4">
        <f t="shared" si="1830"/>
        <v>-0.3638711162961954</v>
      </c>
      <c r="AN2459" s="4">
        <f t="shared" si="1831"/>
        <v>0.3638711162961954</v>
      </c>
      <c r="AO2459" s="4">
        <f t="shared" si="1832"/>
        <v>-10.990000000000009</v>
      </c>
      <c r="AP2459" s="4">
        <f t="shared" si="1833"/>
        <v>12.313871116296241</v>
      </c>
      <c r="AQ2459" s="4">
        <f t="shared" si="1834"/>
        <v>10.990000000000009</v>
      </c>
      <c r="AR2459" s="4">
        <f t="shared" si="1821"/>
        <v>10.980000000000018</v>
      </c>
      <c r="AS2459">
        <f t="shared" si="1835"/>
        <v>10.990000000000009</v>
      </c>
      <c r="AT2459" s="6">
        <f t="shared" si="1836"/>
        <v>1</v>
      </c>
      <c r="AU2459" s="4">
        <f t="shared" si="1837"/>
        <v>-1.7581330339116619</v>
      </c>
      <c r="AV2459" s="4">
        <f t="shared" si="1838"/>
        <v>-1.2149849410980209</v>
      </c>
      <c r="AW2459">
        <f t="shared" si="1839"/>
        <v>1</v>
      </c>
      <c r="AX2459">
        <f t="shared" si="1840"/>
        <v>0</v>
      </c>
      <c r="AY2459">
        <f t="shared" si="1841"/>
        <v>0</v>
      </c>
      <c r="AZ2459" s="4">
        <f t="shared" si="1822"/>
        <v>-3.9100000000000006</v>
      </c>
      <c r="BA2459" s="4">
        <f t="shared" si="1842"/>
        <v>36.514999999999972</v>
      </c>
      <c r="BB2459" s="4">
        <f t="shared" si="1823"/>
        <v>41.891666666666652</v>
      </c>
      <c r="BC2459" s="4">
        <f t="shared" si="1824"/>
        <v>13.527999999999974</v>
      </c>
      <c r="BM2459">
        <f t="shared" si="1843"/>
        <v>0</v>
      </c>
    </row>
    <row r="2460" spans="1:65" x14ac:dyDescent="0.25">
      <c r="A2460">
        <v>55</v>
      </c>
      <c r="B2460" s="1">
        <v>41261</v>
      </c>
      <c r="C2460" s="2">
        <v>1430.47</v>
      </c>
      <c r="D2460" s="2">
        <v>1448</v>
      </c>
      <c r="E2460" s="2">
        <v>1430.47</v>
      </c>
      <c r="F2460" s="2">
        <v>1446.79</v>
      </c>
      <c r="G2460" s="2">
        <v>4302240000</v>
      </c>
      <c r="H2460" s="2">
        <f t="shared" si="1844"/>
        <v>8.093505009162179</v>
      </c>
      <c r="I2460" s="2">
        <f t="shared" si="1845"/>
        <v>1410.9195000000002</v>
      </c>
      <c r="J2460" s="2">
        <f t="shared" si="1846"/>
        <v>11.847136129617303</v>
      </c>
      <c r="K2460" s="2">
        <f t="shared" si="1847"/>
        <v>0.11000000000012733</v>
      </c>
      <c r="L2460" s="18">
        <v>0.13159999999999999</v>
      </c>
      <c r="M2460" s="19">
        <v>8.027710405294215</v>
      </c>
      <c r="N2460" s="4">
        <f t="shared" si="1811"/>
        <v>17.6400000000001</v>
      </c>
      <c r="O2460" s="4">
        <f t="shared" si="1848"/>
        <v>12.603999999999974</v>
      </c>
      <c r="P2460" s="4">
        <f t="shared" si="1812"/>
        <v>1.9219624060150338</v>
      </c>
      <c r="Q2460" s="4">
        <f t="shared" si="1825"/>
        <v>1.9616511119936433</v>
      </c>
      <c r="R2460" s="18">
        <f t="shared" si="1813"/>
        <v>1432.1486992481202</v>
      </c>
      <c r="S2460" s="2">
        <f t="shared" si="1814"/>
        <v>14.641300751879726</v>
      </c>
      <c r="T2460" s="22">
        <f t="shared" si="1849"/>
        <v>0</v>
      </c>
      <c r="U2460" s="29">
        <f t="shared" si="1815"/>
        <v>1431.1857238214286</v>
      </c>
      <c r="V2460" s="30">
        <f t="shared" si="1816"/>
        <v>15.604276178571354</v>
      </c>
      <c r="W2460" s="31">
        <f t="shared" si="1826"/>
        <v>0</v>
      </c>
      <c r="X2460" s="35">
        <f t="shared" si="1817"/>
        <v>1428.2061333333334</v>
      </c>
      <c r="Y2460" s="30">
        <f t="shared" si="1818"/>
        <v>18.583866666666609</v>
      </c>
      <c r="Z2460" s="31">
        <f t="shared" si="1827"/>
        <v>0</v>
      </c>
      <c r="AA2460" s="29">
        <f t="shared" si="1819"/>
        <v>1430.7685811530953</v>
      </c>
      <c r="AB2460" s="30">
        <f t="shared" si="1820"/>
        <v>16.02141884690468</v>
      </c>
      <c r="AC2460" s="31">
        <f t="shared" si="1828"/>
        <v>0</v>
      </c>
      <c r="AD2460" s="32">
        <f t="shared" si="1850"/>
        <v>-1</v>
      </c>
      <c r="AE2460" s="33">
        <f t="shared" si="1851"/>
        <v>0</v>
      </c>
      <c r="AF2460" s="33">
        <f t="shared" si="1852"/>
        <v>0</v>
      </c>
      <c r="AG2460" s="33">
        <f t="shared" si="1853"/>
        <v>0</v>
      </c>
      <c r="AH2460" s="38">
        <f t="shared" si="1854"/>
        <v>-1</v>
      </c>
      <c r="AI2460" s="33">
        <f t="shared" si="1855"/>
        <v>-1</v>
      </c>
      <c r="AJ2460" s="39">
        <f t="shared" si="1856"/>
        <v>-1</v>
      </c>
      <c r="AK2460" s="43">
        <f t="shared" si="1857"/>
        <v>0</v>
      </c>
      <c r="AL2460" s="4">
        <f t="shared" si="1829"/>
        <v>17.529999999999973</v>
      </c>
      <c r="AM2460" s="4">
        <f t="shared" si="1830"/>
        <v>17.231418846904717</v>
      </c>
      <c r="AN2460" s="4">
        <f t="shared" si="1831"/>
        <v>17.231418846904717</v>
      </c>
      <c r="AO2460" s="4">
        <f t="shared" si="1832"/>
        <v>0</v>
      </c>
      <c r="AP2460" s="4">
        <f t="shared" si="1833"/>
        <v>0.29858115309525601</v>
      </c>
      <c r="AQ2460" s="4">
        <f t="shared" si="1834"/>
        <v>0</v>
      </c>
      <c r="AR2460" s="4">
        <f t="shared" si="1821"/>
        <v>16.319999999999936</v>
      </c>
      <c r="AS2460">
        <f t="shared" si="1835"/>
        <v>17.231418846904717</v>
      </c>
      <c r="AT2460" s="6">
        <f t="shared" si="1836"/>
        <v>1</v>
      </c>
      <c r="AU2460" s="4">
        <f t="shared" si="1837"/>
        <v>-7.9068025906773745</v>
      </c>
      <c r="AV2460" s="4">
        <f t="shared" si="1838"/>
        <v>-7.9922895947057215</v>
      </c>
      <c r="AW2460">
        <f t="shared" si="1839"/>
        <v>1</v>
      </c>
      <c r="AX2460">
        <f t="shared" si="1840"/>
        <v>0</v>
      </c>
      <c r="AY2460">
        <f t="shared" si="1841"/>
        <v>0</v>
      </c>
      <c r="AZ2460" s="4">
        <f t="shared" si="1822"/>
        <v>-3.9100000000000006</v>
      </c>
      <c r="BA2460" s="4">
        <f t="shared" si="1842"/>
        <v>40.424999999999976</v>
      </c>
      <c r="BB2460" s="4">
        <f t="shared" si="1823"/>
        <v>41.891666666666652</v>
      </c>
      <c r="BC2460" s="4">
        <f t="shared" si="1824"/>
        <v>7</v>
      </c>
      <c r="BM2460">
        <f t="shared" si="1843"/>
        <v>1</v>
      </c>
    </row>
    <row r="2461" spans="1:65" x14ac:dyDescent="0.25">
      <c r="A2461">
        <v>54</v>
      </c>
      <c r="B2461" s="1">
        <v>41260</v>
      </c>
      <c r="C2461" s="2">
        <v>1413.54</v>
      </c>
      <c r="D2461" s="2">
        <v>1430.67</v>
      </c>
      <c r="E2461" s="2">
        <v>1413.54</v>
      </c>
      <c r="F2461" s="2">
        <v>1430.36</v>
      </c>
      <c r="G2461" s="2">
        <v>3455610000</v>
      </c>
      <c r="H2461" s="2">
        <f t="shared" si="1844"/>
        <v>7.3901718518583692</v>
      </c>
      <c r="I2461" s="2">
        <f t="shared" si="1845"/>
        <v>1407.39</v>
      </c>
      <c r="J2461" s="2">
        <f t="shared" si="1846"/>
        <v>10.339776987822031</v>
      </c>
      <c r="K2461" s="2">
        <f t="shared" si="1847"/>
        <v>-3.999999999996362E-2</v>
      </c>
      <c r="L2461" s="18">
        <v>0.13450000000000001</v>
      </c>
      <c r="M2461" s="19">
        <v>8.1083619619368204</v>
      </c>
      <c r="N2461" s="4">
        <f t="shared" si="1811"/>
        <v>17.130000000000109</v>
      </c>
      <c r="O2461" s="4">
        <f t="shared" si="1848"/>
        <v>11.788999999999964</v>
      </c>
      <c r="P2461" s="4">
        <f t="shared" si="1812"/>
        <v>1.7886992481202959</v>
      </c>
      <c r="Q2461" s="4">
        <f t="shared" si="1825"/>
        <v>1.835189285714284</v>
      </c>
      <c r="R2461" s="18">
        <f t="shared" si="1813"/>
        <v>1415.7906390977444</v>
      </c>
      <c r="S2461" s="2">
        <f t="shared" si="1814"/>
        <v>14.569360902255539</v>
      </c>
      <c r="T2461" s="22">
        <f t="shared" si="1849"/>
        <v>0</v>
      </c>
      <c r="U2461" s="29">
        <f t="shared" si="1815"/>
        <v>1414.2293388937776</v>
      </c>
      <c r="V2461" s="30">
        <f t="shared" si="1816"/>
        <v>16.130661106222306</v>
      </c>
      <c r="W2461" s="31">
        <f t="shared" si="1826"/>
        <v>0</v>
      </c>
      <c r="X2461" s="35">
        <f t="shared" si="1817"/>
        <v>1410.9283999999998</v>
      </c>
      <c r="Y2461" s="30">
        <f t="shared" si="1818"/>
        <v>19.431600000000117</v>
      </c>
      <c r="Z2461" s="31">
        <f t="shared" si="1827"/>
        <v>0</v>
      </c>
      <c r="AA2461" s="29">
        <f t="shared" si="1819"/>
        <v>1413.7672074486488</v>
      </c>
      <c r="AB2461" s="30">
        <f t="shared" si="1820"/>
        <v>16.592792551351067</v>
      </c>
      <c r="AC2461" s="31">
        <f t="shared" si="1828"/>
        <v>0</v>
      </c>
      <c r="AD2461" s="32">
        <f t="shared" si="1850"/>
        <v>-1</v>
      </c>
      <c r="AE2461" s="33">
        <f t="shared" si="1851"/>
        <v>-1</v>
      </c>
      <c r="AF2461" s="33">
        <f t="shared" si="1852"/>
        <v>0</v>
      </c>
      <c r="AG2461" s="33">
        <f t="shared" si="1853"/>
        <v>0</v>
      </c>
      <c r="AH2461" s="38">
        <f t="shared" si="1854"/>
        <v>-1</v>
      </c>
      <c r="AI2461" s="33">
        <f t="shared" si="1855"/>
        <v>-1</v>
      </c>
      <c r="AJ2461" s="39">
        <f t="shared" si="1856"/>
        <v>-1</v>
      </c>
      <c r="AK2461" s="43">
        <f t="shared" si="1857"/>
        <v>-1</v>
      </c>
      <c r="AL2461" s="4">
        <f t="shared" si="1829"/>
        <v>17.130000000000109</v>
      </c>
      <c r="AM2461" s="4">
        <f t="shared" si="1830"/>
        <v>16.90279255135124</v>
      </c>
      <c r="AN2461" s="4">
        <f t="shared" si="1831"/>
        <v>16.90279255135124</v>
      </c>
      <c r="AO2461" s="4">
        <f t="shared" si="1832"/>
        <v>0</v>
      </c>
      <c r="AP2461" s="4">
        <f t="shared" si="1833"/>
        <v>0.2272074486488691</v>
      </c>
      <c r="AQ2461" s="4">
        <f t="shared" si="1834"/>
        <v>0</v>
      </c>
      <c r="AR2461" s="4">
        <f t="shared" si="1821"/>
        <v>16.819999999999936</v>
      </c>
      <c r="AS2461">
        <f t="shared" si="1835"/>
        <v>16.90279255135124</v>
      </c>
      <c r="AT2461" s="6">
        <f t="shared" si="1836"/>
        <v>1</v>
      </c>
      <c r="AU2461" s="4">
        <f t="shared" si="1837"/>
        <v>-7.6299557660921344</v>
      </c>
      <c r="AV2461" s="4">
        <f t="shared" si="1838"/>
        <v>-8.4116380380631153</v>
      </c>
      <c r="AW2461">
        <f t="shared" si="1839"/>
        <v>1</v>
      </c>
      <c r="AX2461">
        <f t="shared" si="1840"/>
        <v>0</v>
      </c>
      <c r="AY2461">
        <f t="shared" si="1841"/>
        <v>0</v>
      </c>
      <c r="AZ2461" s="4">
        <f t="shared" si="1822"/>
        <v>-3.9100000000000006</v>
      </c>
      <c r="BA2461" s="4">
        <f t="shared" si="1842"/>
        <v>44.33499999999998</v>
      </c>
      <c r="BB2461" s="4">
        <f t="shared" si="1823"/>
        <v>44.498333333333321</v>
      </c>
      <c r="BC2461" s="4">
        <f t="shared" si="1824"/>
        <v>0.22799999999997453</v>
      </c>
      <c r="BM2461">
        <f t="shared" si="1843"/>
        <v>1</v>
      </c>
    </row>
    <row r="2462" spans="1:65" x14ac:dyDescent="0.25">
      <c r="A2462">
        <v>53</v>
      </c>
      <c r="B2462" s="1">
        <v>41257</v>
      </c>
      <c r="C2462" s="2">
        <v>1419.45</v>
      </c>
      <c r="D2462" s="2">
        <v>1419.45</v>
      </c>
      <c r="E2462" s="2">
        <v>1411.88</v>
      </c>
      <c r="F2462" s="2">
        <v>1413.58</v>
      </c>
      <c r="G2462" s="2">
        <v>3210170000</v>
      </c>
      <c r="H2462" s="2">
        <f t="shared" si="1844"/>
        <v>7.3147686224514139</v>
      </c>
      <c r="I2462" s="2">
        <f t="shared" si="1845"/>
        <v>1404.3810000000001</v>
      </c>
      <c r="J2462" s="2">
        <f t="shared" si="1846"/>
        <v>10.176259407381233</v>
      </c>
      <c r="K2462" s="2">
        <f t="shared" si="1847"/>
        <v>0</v>
      </c>
      <c r="L2462" s="18">
        <v>0.13319999999999999</v>
      </c>
      <c r="M2462" s="19">
        <v>8.0633363350079179</v>
      </c>
      <c r="N2462" s="4">
        <f t="shared" si="1811"/>
        <v>7.5699999999999363</v>
      </c>
      <c r="O2462" s="4">
        <f t="shared" si="1848"/>
        <v>11.602999999999952</v>
      </c>
      <c r="P2462" s="4">
        <f t="shared" si="1812"/>
        <v>2.2106390977443557</v>
      </c>
      <c r="Q2462" s="4">
        <f t="shared" si="1825"/>
        <v>1.7675356250709655</v>
      </c>
      <c r="R2462" s="18">
        <f t="shared" si="1813"/>
        <v>1422.3351127819549</v>
      </c>
      <c r="S2462" s="2">
        <f t="shared" si="1814"/>
        <v>8.7551127819549492</v>
      </c>
      <c r="T2462" s="22">
        <f t="shared" si="1849"/>
        <v>0</v>
      </c>
      <c r="U2462" s="29">
        <f t="shared" si="1815"/>
        <v>1420.1464133520828</v>
      </c>
      <c r="V2462" s="30">
        <f t="shared" si="1816"/>
        <v>6.5664133520829182</v>
      </c>
      <c r="W2462" s="31">
        <f t="shared" si="1826"/>
        <v>1</v>
      </c>
      <c r="X2462" s="35">
        <f t="shared" si="1817"/>
        <v>1419.8870666666669</v>
      </c>
      <c r="Y2462" s="30">
        <f t="shared" si="1818"/>
        <v>6.3070666666669695</v>
      </c>
      <c r="Z2462" s="31">
        <f t="shared" si="1827"/>
        <v>1</v>
      </c>
      <c r="AA2462" s="29">
        <f t="shared" si="1819"/>
        <v>1420.1101048161247</v>
      </c>
      <c r="AB2462" s="30">
        <f t="shared" si="1820"/>
        <v>6.5301048161247763</v>
      </c>
      <c r="AC2462" s="31">
        <f t="shared" si="1828"/>
        <v>1</v>
      </c>
      <c r="AD2462" s="32">
        <f t="shared" si="1850"/>
        <v>1</v>
      </c>
      <c r="AE2462" s="33">
        <f t="shared" si="1851"/>
        <v>0</v>
      </c>
      <c r="AF2462" s="33">
        <f t="shared" si="1852"/>
        <v>0</v>
      </c>
      <c r="AG2462" s="33">
        <f t="shared" si="1853"/>
        <v>0</v>
      </c>
      <c r="AH2462" s="38">
        <f t="shared" si="1854"/>
        <v>1</v>
      </c>
      <c r="AI2462" s="33">
        <f t="shared" si="1855"/>
        <v>1</v>
      </c>
      <c r="AJ2462" s="39">
        <f t="shared" si="1856"/>
        <v>1</v>
      </c>
      <c r="AK2462" s="43">
        <f t="shared" si="1857"/>
        <v>0</v>
      </c>
      <c r="AL2462" s="4">
        <f t="shared" si="1829"/>
        <v>0</v>
      </c>
      <c r="AM2462" s="4">
        <f t="shared" si="1830"/>
        <v>-0.6601048161246581</v>
      </c>
      <c r="AN2462" s="4">
        <f t="shared" si="1831"/>
        <v>0.6601048161246581</v>
      </c>
      <c r="AO2462" s="4">
        <f t="shared" si="1832"/>
        <v>-7.5699999999999363</v>
      </c>
      <c r="AP2462" s="4">
        <f t="shared" si="1833"/>
        <v>8.2301048161245944</v>
      </c>
      <c r="AQ2462" s="4">
        <f t="shared" si="1834"/>
        <v>7.5699999999999363</v>
      </c>
      <c r="AR2462" s="4">
        <f t="shared" si="1821"/>
        <v>5.8700000000001182</v>
      </c>
      <c r="AS2462">
        <f t="shared" si="1835"/>
        <v>7.5699999999999363</v>
      </c>
      <c r="AT2462" s="6">
        <f t="shared" si="1836"/>
        <v>0</v>
      </c>
      <c r="AU2462" s="4">
        <f t="shared" si="1837"/>
        <v>1.5481478166032634</v>
      </c>
      <c r="AV2462" s="4">
        <f t="shared" si="1838"/>
        <v>2.4933363350077995</v>
      </c>
      <c r="AW2462">
        <f t="shared" si="1839"/>
        <v>0</v>
      </c>
      <c r="AX2462">
        <f t="shared" si="1840"/>
        <v>0</v>
      </c>
      <c r="AY2462">
        <f t="shared" si="1841"/>
        <v>0</v>
      </c>
      <c r="AZ2462" s="4">
        <f t="shared" si="1822"/>
        <v>6.94</v>
      </c>
      <c r="BA2462" s="4">
        <f t="shared" si="1842"/>
        <v>48.244999999999983</v>
      </c>
      <c r="BB2462" s="4">
        <f t="shared" si="1823"/>
        <v>48.408333333333324</v>
      </c>
      <c r="BC2462" s="4">
        <f t="shared" si="1824"/>
        <v>2.5920000000000072</v>
      </c>
      <c r="BM2462">
        <f t="shared" si="1843"/>
        <v>1</v>
      </c>
    </row>
    <row r="2463" spans="1:65" x14ac:dyDescent="0.25">
      <c r="A2463">
        <v>52</v>
      </c>
      <c r="B2463" s="1">
        <v>41256</v>
      </c>
      <c r="C2463" s="2">
        <v>1428.48</v>
      </c>
      <c r="D2463" s="2">
        <v>1431.36</v>
      </c>
      <c r="E2463" s="2">
        <v>1416</v>
      </c>
      <c r="F2463" s="2">
        <v>1419.45</v>
      </c>
      <c r="G2463" s="2">
        <v>3349960000</v>
      </c>
      <c r="H2463" s="2">
        <f t="shared" si="1844"/>
        <v>7.2607128514430883</v>
      </c>
      <c r="I2463" s="2">
        <f t="shared" si="1845"/>
        <v>1401.1790000000001</v>
      </c>
      <c r="J2463" s="2">
        <f t="shared" si="1846"/>
        <v>10.178118156640032</v>
      </c>
      <c r="K2463" s="2">
        <f t="shared" si="1847"/>
        <v>0</v>
      </c>
      <c r="L2463" s="18">
        <v>0.13014999999999999</v>
      </c>
      <c r="M2463" s="19">
        <v>7.9288241883506094</v>
      </c>
      <c r="N2463" s="4">
        <f t="shared" si="1811"/>
        <v>15.3599999999999</v>
      </c>
      <c r="O2463" s="4">
        <f t="shared" si="1848"/>
        <v>11.568999999999937</v>
      </c>
      <c r="P2463" s="4">
        <f t="shared" si="1812"/>
        <v>2.8851127819548852</v>
      </c>
      <c r="Q2463" s="4">
        <f t="shared" si="1825"/>
        <v>1.7856752617509477</v>
      </c>
      <c r="R2463" s="18">
        <f t="shared" si="1813"/>
        <v>1431.8254436090226</v>
      </c>
      <c r="S2463" s="2">
        <f t="shared" si="1814"/>
        <v>12.375443609022568</v>
      </c>
      <c r="T2463" s="22">
        <f t="shared" si="1849"/>
        <v>0</v>
      </c>
      <c r="U2463" s="29">
        <f t="shared" si="1815"/>
        <v>1429.1268984944752</v>
      </c>
      <c r="V2463" s="30">
        <f t="shared" si="1816"/>
        <v>9.6768984944751537</v>
      </c>
      <c r="W2463" s="31">
        <f t="shared" si="1826"/>
        <v>0</v>
      </c>
      <c r="X2463" s="35">
        <f t="shared" si="1817"/>
        <v>1431.3118666666667</v>
      </c>
      <c r="Y2463" s="30">
        <f t="shared" si="1818"/>
        <v>11.861866666666629</v>
      </c>
      <c r="Z2463" s="31">
        <f t="shared" si="1827"/>
        <v>0</v>
      </c>
      <c r="AA2463" s="29">
        <f t="shared" si="1819"/>
        <v>1429.432794038582</v>
      </c>
      <c r="AB2463" s="30">
        <f t="shared" si="1820"/>
        <v>9.9827940385819147</v>
      </c>
      <c r="AC2463" s="31">
        <f t="shared" si="1828"/>
        <v>0</v>
      </c>
      <c r="AD2463" s="32">
        <f t="shared" si="1850"/>
        <v>-1</v>
      </c>
      <c r="AE2463" s="33">
        <f t="shared" si="1851"/>
        <v>-1</v>
      </c>
      <c r="AF2463" s="33">
        <f t="shared" si="1852"/>
        <v>-1</v>
      </c>
      <c r="AG2463" s="33">
        <f t="shared" si="1853"/>
        <v>0</v>
      </c>
      <c r="AH2463" s="38">
        <f t="shared" si="1854"/>
        <v>-1</v>
      </c>
      <c r="AI2463" s="33">
        <f t="shared" si="1855"/>
        <v>-1</v>
      </c>
      <c r="AJ2463" s="39">
        <f t="shared" si="1856"/>
        <v>-1</v>
      </c>
      <c r="AK2463" s="43">
        <f t="shared" si="1857"/>
        <v>-1</v>
      </c>
      <c r="AL2463" s="4">
        <f t="shared" si="1829"/>
        <v>2.8799999999998818</v>
      </c>
      <c r="AM2463" s="4">
        <f t="shared" si="1830"/>
        <v>1.9272059614179398</v>
      </c>
      <c r="AN2463" s="4">
        <f t="shared" si="1831"/>
        <v>1.9272059614179398</v>
      </c>
      <c r="AO2463" s="4">
        <f t="shared" si="1832"/>
        <v>-12.480000000000018</v>
      </c>
      <c r="AP2463" s="4">
        <f t="shared" si="1833"/>
        <v>13.43279403858196</v>
      </c>
      <c r="AQ2463" s="4">
        <f t="shared" si="1834"/>
        <v>12.480000000000018</v>
      </c>
      <c r="AR2463" s="4">
        <f t="shared" si="1821"/>
        <v>9.0299999999999727</v>
      </c>
      <c r="AS2463">
        <f t="shared" si="1835"/>
        <v>12.480000000000018</v>
      </c>
      <c r="AT2463" s="6">
        <f t="shared" si="1836"/>
        <v>1</v>
      </c>
      <c r="AU2463" s="4">
        <f t="shared" si="1837"/>
        <v>-3.4464688542769792</v>
      </c>
      <c r="AV2463" s="4">
        <f t="shared" si="1838"/>
        <v>-0.80117581164936325</v>
      </c>
      <c r="AW2463">
        <f t="shared" si="1839"/>
        <v>1</v>
      </c>
      <c r="AX2463">
        <f t="shared" si="1840"/>
        <v>0</v>
      </c>
      <c r="AY2463">
        <f t="shared" si="1841"/>
        <v>0</v>
      </c>
      <c r="AZ2463" s="4">
        <f t="shared" si="1822"/>
        <v>-3.9100000000000006</v>
      </c>
      <c r="BA2463" s="4">
        <f t="shared" si="1842"/>
        <v>41.304999999999986</v>
      </c>
      <c r="BB2463" s="4">
        <f t="shared" si="1823"/>
        <v>43.781666666666659</v>
      </c>
      <c r="BC2463" s="4">
        <f t="shared" si="1824"/>
        <v>6.2039999999999962</v>
      </c>
      <c r="BM2463">
        <f t="shared" si="1843"/>
        <v>1</v>
      </c>
    </row>
    <row r="2464" spans="1:65" x14ac:dyDescent="0.25">
      <c r="A2464">
        <v>51</v>
      </c>
      <c r="B2464" s="1">
        <v>41255</v>
      </c>
      <c r="C2464" s="2">
        <v>1427.84</v>
      </c>
      <c r="D2464" s="2">
        <v>1438.59</v>
      </c>
      <c r="E2464" s="2">
        <v>1426.76</v>
      </c>
      <c r="F2464" s="2">
        <v>1428.48</v>
      </c>
      <c r="G2464" s="2">
        <v>3709050000</v>
      </c>
      <c r="H2464" s="2">
        <f t="shared" si="1844"/>
        <v>6.1450811404099284</v>
      </c>
      <c r="I2464" s="2">
        <f t="shared" si="1845"/>
        <v>1398.4870000000001</v>
      </c>
      <c r="J2464" s="2">
        <f t="shared" si="1846"/>
        <v>9.8081122573424366</v>
      </c>
      <c r="K2464" s="2">
        <f t="shared" si="1847"/>
        <v>0</v>
      </c>
      <c r="L2464" s="18">
        <v>0.129</v>
      </c>
      <c r="M2464" s="19">
        <v>7.8552444745417729</v>
      </c>
      <c r="N2464" s="4">
        <f t="shared" si="1811"/>
        <v>11.829999999999927</v>
      </c>
      <c r="O2464" s="4">
        <f t="shared" si="1848"/>
        <v>11.098999999999956</v>
      </c>
      <c r="P2464" s="4">
        <f t="shared" si="1812"/>
        <v>3.3454436090225532</v>
      </c>
      <c r="Q2464" s="4">
        <f t="shared" si="1825"/>
        <v>1.6587140883977898</v>
      </c>
      <c r="R2464" s="18">
        <f t="shared" si="1813"/>
        <v>1431.1350150375938</v>
      </c>
      <c r="S2464" s="2">
        <f t="shared" si="1814"/>
        <v>2.6550150375937847</v>
      </c>
      <c r="T2464" s="22">
        <f t="shared" si="1849"/>
        <v>1</v>
      </c>
      <c r="U2464" s="29">
        <f t="shared" si="1815"/>
        <v>1428.3369396057296</v>
      </c>
      <c r="V2464" s="30">
        <f t="shared" si="1816"/>
        <v>0.14306039427037831</v>
      </c>
      <c r="W2464" s="31">
        <f t="shared" si="1826"/>
        <v>1</v>
      </c>
      <c r="X2464" s="35">
        <f t="shared" si="1817"/>
        <v>1427.7394666666667</v>
      </c>
      <c r="Y2464" s="30">
        <f t="shared" si="1818"/>
        <v>0.74053333333336013</v>
      </c>
      <c r="Z2464" s="31">
        <f t="shared" si="1827"/>
        <v>1</v>
      </c>
      <c r="AA2464" s="29">
        <f t="shared" si="1819"/>
        <v>1428.2532933942609</v>
      </c>
      <c r="AB2464" s="30">
        <f t="shared" si="1820"/>
        <v>0.22670660573908208</v>
      </c>
      <c r="AC2464" s="31">
        <f t="shared" si="1828"/>
        <v>1</v>
      </c>
      <c r="AD2464" s="32">
        <f t="shared" si="1850"/>
        <v>1</v>
      </c>
      <c r="AE2464" s="33">
        <f t="shared" si="1851"/>
        <v>0</v>
      </c>
      <c r="AF2464" s="33">
        <f t="shared" si="1852"/>
        <v>1</v>
      </c>
      <c r="AG2464" s="33">
        <f t="shared" si="1853"/>
        <v>0</v>
      </c>
      <c r="AH2464" s="38">
        <f t="shared" si="1854"/>
        <v>1</v>
      </c>
      <c r="AI2464" s="33">
        <f t="shared" si="1855"/>
        <v>1</v>
      </c>
      <c r="AJ2464" s="39">
        <f t="shared" si="1856"/>
        <v>1</v>
      </c>
      <c r="AK2464" s="43">
        <f t="shared" si="1857"/>
        <v>1</v>
      </c>
      <c r="AL2464" s="4">
        <f t="shared" si="1829"/>
        <v>10.75</v>
      </c>
      <c r="AM2464" s="4">
        <f t="shared" si="1830"/>
        <v>10.336706605738982</v>
      </c>
      <c r="AN2464" s="4">
        <f t="shared" si="1831"/>
        <v>10.336706605738982</v>
      </c>
      <c r="AO2464" s="4">
        <f t="shared" si="1832"/>
        <v>-1.0799999999999272</v>
      </c>
      <c r="AP2464" s="4">
        <f t="shared" si="1833"/>
        <v>1.4932933942609452</v>
      </c>
      <c r="AQ2464" s="4">
        <f t="shared" si="1834"/>
        <v>1.0799999999999272</v>
      </c>
      <c r="AR2464" s="4">
        <f t="shared" si="1821"/>
        <v>0.64000000000010004</v>
      </c>
      <c r="AS2464">
        <f t="shared" si="1835"/>
        <v>10.336706605738982</v>
      </c>
      <c r="AT2464" s="6">
        <f t="shared" si="1836"/>
        <v>1</v>
      </c>
      <c r="AU2464" s="4">
        <f t="shared" si="1837"/>
        <v>-1.2506358028329014</v>
      </c>
      <c r="AV2464" s="4">
        <f t="shared" si="1838"/>
        <v>7.5152444745416727</v>
      </c>
      <c r="AW2464">
        <f t="shared" si="1839"/>
        <v>0</v>
      </c>
      <c r="AX2464">
        <f t="shared" si="1840"/>
        <v>1</v>
      </c>
      <c r="AY2464">
        <f t="shared" si="1841"/>
        <v>0</v>
      </c>
      <c r="AZ2464" s="4">
        <f t="shared" si="1822"/>
        <v>-3.9100000000000006</v>
      </c>
      <c r="BA2464" s="4">
        <f t="shared" si="1842"/>
        <v>45.214999999999989</v>
      </c>
      <c r="BB2464" s="4">
        <f t="shared" si="1823"/>
        <v>47.691666666666663</v>
      </c>
      <c r="BC2464" s="4">
        <f t="shared" si="1824"/>
        <v>5.947999999999956</v>
      </c>
      <c r="BM2464">
        <f t="shared" si="1843"/>
        <v>1</v>
      </c>
    </row>
    <row r="2465" spans="1:65" x14ac:dyDescent="0.25">
      <c r="A2465">
        <v>50</v>
      </c>
      <c r="B2465" s="1">
        <v>41254</v>
      </c>
      <c r="C2465" s="2">
        <v>1418.55</v>
      </c>
      <c r="D2465" s="2">
        <v>1434.27</v>
      </c>
      <c r="E2465" s="2">
        <v>1418.55</v>
      </c>
      <c r="F2465" s="2">
        <v>1427.84</v>
      </c>
      <c r="G2465" s="2">
        <v>3650230000</v>
      </c>
      <c r="H2465" s="2">
        <f t="shared" si="1844"/>
        <v>6.0930872488601437</v>
      </c>
      <c r="I2465" s="2">
        <f t="shared" si="1845"/>
        <v>1396.0965000000001</v>
      </c>
      <c r="J2465" s="2">
        <f t="shared" si="1846"/>
        <v>10.223748720246231</v>
      </c>
      <c r="K2465" s="2">
        <f t="shared" si="1847"/>
        <v>0</v>
      </c>
      <c r="L2465" s="18">
        <v>0.13059999999999999</v>
      </c>
      <c r="M2465" s="19">
        <v>7.9009311329618104</v>
      </c>
      <c r="N2465" s="4">
        <f t="shared" si="1811"/>
        <v>15.720000000000027</v>
      </c>
      <c r="O2465" s="4">
        <f t="shared" si="1848"/>
        <v>12.40399999999995</v>
      </c>
      <c r="P2465" s="4">
        <f t="shared" si="1812"/>
        <v>3.2950150375939828</v>
      </c>
      <c r="Q2465" s="4">
        <f t="shared" si="1825"/>
        <v>1.2742041172559009</v>
      </c>
      <c r="R2465" s="18">
        <f t="shared" si="1813"/>
        <v>1421.644992481203</v>
      </c>
      <c r="S2465" s="2">
        <f t="shared" si="1814"/>
        <v>6.195007518796956</v>
      </c>
      <c r="T2465" s="22">
        <f t="shared" si="1849"/>
        <v>1</v>
      </c>
      <c r="U2465" s="29">
        <f t="shared" si="1815"/>
        <v>1418.9270905375406</v>
      </c>
      <c r="V2465" s="30">
        <f t="shared" si="1816"/>
        <v>8.9129094624593108</v>
      </c>
      <c r="W2465" s="31">
        <f t="shared" si="1826"/>
        <v>0</v>
      </c>
      <c r="X2465" s="35">
        <f t="shared" si="1817"/>
        <v>1419.8006666666665</v>
      </c>
      <c r="Y2465" s="30">
        <f t="shared" si="1818"/>
        <v>8.0393333333333885</v>
      </c>
      <c r="Z2465" s="31">
        <f t="shared" si="1827"/>
        <v>0</v>
      </c>
      <c r="AA2465" s="29">
        <f t="shared" si="1819"/>
        <v>1419.0493911956182</v>
      </c>
      <c r="AB2465" s="30">
        <f t="shared" si="1820"/>
        <v>8.7906088043816908</v>
      </c>
      <c r="AC2465" s="31">
        <f t="shared" si="1828"/>
        <v>0</v>
      </c>
      <c r="AD2465" s="32">
        <f t="shared" si="1850"/>
        <v>-1</v>
      </c>
      <c r="AE2465" s="33">
        <f t="shared" si="1851"/>
        <v>-1</v>
      </c>
      <c r="AF2465" s="33">
        <f t="shared" si="1852"/>
        <v>-1</v>
      </c>
      <c r="AG2465" s="33">
        <f t="shared" si="1853"/>
        <v>-1</v>
      </c>
      <c r="AH2465" s="38">
        <f t="shared" si="1854"/>
        <v>-1</v>
      </c>
      <c r="AI2465" s="33">
        <f t="shared" si="1855"/>
        <v>-1</v>
      </c>
      <c r="AJ2465" s="39">
        <f t="shared" si="1856"/>
        <v>-1</v>
      </c>
      <c r="AK2465" s="43">
        <f t="shared" si="1857"/>
        <v>-1</v>
      </c>
      <c r="AL2465" s="4">
        <f t="shared" si="1829"/>
        <v>15.720000000000027</v>
      </c>
      <c r="AM2465" s="4">
        <f t="shared" si="1830"/>
        <v>15.220608804381754</v>
      </c>
      <c r="AN2465" s="4">
        <f t="shared" si="1831"/>
        <v>15.220608804381754</v>
      </c>
      <c r="AO2465" s="4">
        <f t="shared" si="1832"/>
        <v>0</v>
      </c>
      <c r="AP2465" s="4">
        <f t="shared" si="1833"/>
        <v>0.49939119561827283</v>
      </c>
      <c r="AQ2465" s="4">
        <f t="shared" si="1834"/>
        <v>0</v>
      </c>
      <c r="AR2465" s="4">
        <f t="shared" si="1821"/>
        <v>9.2899999999999636</v>
      </c>
      <c r="AS2465">
        <f t="shared" si="1835"/>
        <v>15.220608804381754</v>
      </c>
      <c r="AT2465" s="6">
        <f t="shared" si="1836"/>
        <v>1</v>
      </c>
      <c r="AU2465" s="4">
        <f t="shared" si="1837"/>
        <v>-6.1654317730683772</v>
      </c>
      <c r="AV2465" s="4">
        <f t="shared" si="1838"/>
        <v>-1.0890688670381532</v>
      </c>
      <c r="AW2465">
        <f t="shared" si="1839"/>
        <v>1</v>
      </c>
      <c r="AX2465">
        <f t="shared" si="1840"/>
        <v>0</v>
      </c>
      <c r="AY2465">
        <f t="shared" si="1841"/>
        <v>0</v>
      </c>
      <c r="AZ2465" s="4">
        <f t="shared" si="1822"/>
        <v>-3.9100000000000006</v>
      </c>
      <c r="BA2465" s="4">
        <f t="shared" si="1842"/>
        <v>49.124999999999993</v>
      </c>
      <c r="BB2465" s="4">
        <f t="shared" si="1823"/>
        <v>51.601666666666667</v>
      </c>
      <c r="BC2465" s="4">
        <f t="shared" si="1824"/>
        <v>2.2319999999999709</v>
      </c>
      <c r="BM2465">
        <f t="shared" si="1843"/>
        <v>1</v>
      </c>
    </row>
    <row r="2466" spans="1:65" x14ac:dyDescent="0.25">
      <c r="A2466">
        <v>49</v>
      </c>
      <c r="B2466" s="1">
        <v>41253</v>
      </c>
      <c r="C2466" s="2">
        <v>1418.07</v>
      </c>
      <c r="D2466" s="2">
        <v>1421.64</v>
      </c>
      <c r="E2466" s="2">
        <v>1415.64</v>
      </c>
      <c r="F2466" s="2">
        <v>1418.55</v>
      </c>
      <c r="G2466" s="2">
        <v>2999430000</v>
      </c>
      <c r="H2466" s="2">
        <f t="shared" si="1844"/>
        <v>5.7998640788671327</v>
      </c>
      <c r="I2466" s="2">
        <f t="shared" si="1845"/>
        <v>1394.162</v>
      </c>
      <c r="J2466" s="2">
        <f t="shared" si="1846"/>
        <v>9.2714325810665859</v>
      </c>
      <c r="K2466" s="2">
        <f t="shared" si="1847"/>
        <v>0</v>
      </c>
      <c r="L2466" s="18">
        <v>0.13019999999999998</v>
      </c>
      <c r="M2466" s="19">
        <v>7.8740669837507635</v>
      </c>
      <c r="N2466" s="4">
        <f t="shared" si="1811"/>
        <v>6</v>
      </c>
      <c r="O2466" s="4">
        <f t="shared" si="1848"/>
        <v>11.92999999999995</v>
      </c>
      <c r="P2466" s="4">
        <f t="shared" si="1812"/>
        <v>3.0949924812030067</v>
      </c>
      <c r="Q2466" s="4">
        <f t="shared" si="1825"/>
        <v>0.96689881420703527</v>
      </c>
      <c r="R2466" s="18">
        <f t="shared" si="1813"/>
        <v>1421.0423308270676</v>
      </c>
      <c r="S2466" s="2">
        <f t="shared" si="1814"/>
        <v>2.4923308270676898</v>
      </c>
      <c r="T2466" s="22">
        <f t="shared" si="1849"/>
        <v>1</v>
      </c>
      <c r="U2466" s="29">
        <f t="shared" si="1815"/>
        <v>1418.3448699156118</v>
      </c>
      <c r="V2466" s="30">
        <f t="shared" si="1816"/>
        <v>0.20513008438820179</v>
      </c>
      <c r="W2466" s="31">
        <f t="shared" si="1826"/>
        <v>1</v>
      </c>
      <c r="X2466" s="35">
        <f t="shared" si="1817"/>
        <v>1419.3462666666665</v>
      </c>
      <c r="Y2466" s="30">
        <f t="shared" si="1818"/>
        <v>0.79626666666649726</v>
      </c>
      <c r="Z2466" s="31">
        <f t="shared" si="1827"/>
        <v>1</v>
      </c>
      <c r="AA2466" s="29">
        <f t="shared" si="1819"/>
        <v>1418.4850654607594</v>
      </c>
      <c r="AB2466" s="30">
        <f t="shared" si="1820"/>
        <v>6.493453924053938E-2</v>
      </c>
      <c r="AC2466" s="31">
        <f t="shared" si="1828"/>
        <v>1</v>
      </c>
      <c r="AD2466" s="32">
        <f t="shared" si="1850"/>
        <v>1</v>
      </c>
      <c r="AE2466" s="33">
        <f t="shared" si="1851"/>
        <v>1</v>
      </c>
      <c r="AF2466" s="33">
        <f t="shared" si="1852"/>
        <v>1</v>
      </c>
      <c r="AG2466" s="33">
        <f t="shared" si="1853"/>
        <v>1</v>
      </c>
      <c r="AH2466" s="38">
        <f t="shared" si="1854"/>
        <v>1</v>
      </c>
      <c r="AI2466" s="33">
        <f t="shared" si="1855"/>
        <v>1</v>
      </c>
      <c r="AJ2466" s="39">
        <f t="shared" si="1856"/>
        <v>1</v>
      </c>
      <c r="AK2466" s="43">
        <f t="shared" si="1857"/>
        <v>1</v>
      </c>
      <c r="AL2466" s="4">
        <f t="shared" si="1829"/>
        <v>3.5700000000001637</v>
      </c>
      <c r="AM2466" s="4">
        <f t="shared" si="1830"/>
        <v>3.1549345392406849</v>
      </c>
      <c r="AN2466" s="4">
        <f t="shared" si="1831"/>
        <v>3.1549345392406849</v>
      </c>
      <c r="AO2466" s="4">
        <f t="shared" si="1832"/>
        <v>-2.4299999999998363</v>
      </c>
      <c r="AP2466" s="4">
        <f t="shared" si="1833"/>
        <v>2.8450654607593151</v>
      </c>
      <c r="AQ2466" s="4">
        <f t="shared" si="1834"/>
        <v>2.4299999999998363</v>
      </c>
      <c r="AR2466" s="4">
        <f t="shared" si="1821"/>
        <v>0.48000000000001819</v>
      </c>
      <c r="AS2466">
        <f t="shared" si="1835"/>
        <v>3.1549345392406849</v>
      </c>
      <c r="AT2466" s="6">
        <f t="shared" si="1836"/>
        <v>0</v>
      </c>
      <c r="AU2466" s="4">
        <f t="shared" si="1837"/>
        <v>5.8981410921536064</v>
      </c>
      <c r="AV2466" s="4">
        <f t="shared" si="1838"/>
        <v>7.6940669837507452</v>
      </c>
      <c r="AW2466">
        <f t="shared" si="1839"/>
        <v>0</v>
      </c>
      <c r="AX2466">
        <f t="shared" si="1840"/>
        <v>0</v>
      </c>
      <c r="AY2466">
        <f t="shared" si="1841"/>
        <v>0</v>
      </c>
      <c r="AZ2466" s="4">
        <f t="shared" si="1822"/>
        <v>6.94</v>
      </c>
      <c r="BA2466" s="4">
        <f t="shared" si="1842"/>
        <v>53.034999999999997</v>
      </c>
      <c r="BB2466" s="4">
        <f t="shared" si="1823"/>
        <v>55.51166666666667</v>
      </c>
      <c r="BC2466" s="4">
        <f t="shared" si="1824"/>
        <v>2.0399999999999636</v>
      </c>
      <c r="BM2466">
        <f t="shared" si="1843"/>
        <v>1</v>
      </c>
    </row>
    <row r="2467" spans="1:65" x14ac:dyDescent="0.25">
      <c r="A2467">
        <v>48</v>
      </c>
      <c r="B2467" s="1">
        <v>41250</v>
      </c>
      <c r="C2467" s="2">
        <v>1413.95</v>
      </c>
      <c r="D2467" s="2">
        <v>1420.34</v>
      </c>
      <c r="E2467" s="2">
        <v>1410.9</v>
      </c>
      <c r="F2467" s="2">
        <v>1418.07</v>
      </c>
      <c r="G2467" s="2">
        <v>3125160000</v>
      </c>
      <c r="H2467" s="2">
        <f t="shared" si="1844"/>
        <v>5.1617013775606182</v>
      </c>
      <c r="I2467" s="2">
        <f t="shared" si="1845"/>
        <v>1392.136</v>
      </c>
      <c r="J2467" s="2">
        <f t="shared" si="1846"/>
        <v>9.2115729698541191</v>
      </c>
      <c r="K2467" s="2">
        <f t="shared" si="1847"/>
        <v>9.9999999999909051E-3</v>
      </c>
      <c r="L2467" s="18">
        <v>0.13055</v>
      </c>
      <c r="M2467" s="19">
        <v>7.8722396794732967</v>
      </c>
      <c r="N2467" s="4">
        <f t="shared" si="1811"/>
        <v>9.4399999999998272</v>
      </c>
      <c r="O2467" s="4">
        <f t="shared" si="1848"/>
        <v>12.476999999999952</v>
      </c>
      <c r="P2467" s="4">
        <f t="shared" si="1812"/>
        <v>2.9723308270676712</v>
      </c>
      <c r="Q2467" s="4">
        <f t="shared" si="1825"/>
        <v>0.70479465541490882</v>
      </c>
      <c r="R2467" s="18">
        <f t="shared" si="1813"/>
        <v>1416.7724812030076</v>
      </c>
      <c r="S2467" s="2">
        <f t="shared" si="1814"/>
        <v>1.2975187969923354</v>
      </c>
      <c r="T2467" s="22">
        <f t="shared" si="1849"/>
        <v>1</v>
      </c>
      <c r="U2467" s="29">
        <f t="shared" si="1815"/>
        <v>1414.0939383108221</v>
      </c>
      <c r="V2467" s="30">
        <f t="shared" si="1816"/>
        <v>3.9760616891778682</v>
      </c>
      <c r="W2467" s="31">
        <f t="shared" si="1826"/>
        <v>1</v>
      </c>
      <c r="X2467" s="35">
        <f t="shared" si="1817"/>
        <v>1414.5593333333336</v>
      </c>
      <c r="Y2467" s="30">
        <f t="shared" si="1818"/>
        <v>3.5106666666663386</v>
      </c>
      <c r="Z2467" s="31">
        <f t="shared" si="1827"/>
        <v>1</v>
      </c>
      <c r="AA2467" s="29">
        <f t="shared" si="1819"/>
        <v>1414.1590936139737</v>
      </c>
      <c r="AB2467" s="30">
        <f t="shared" si="1820"/>
        <v>3.9109063860262268</v>
      </c>
      <c r="AC2467" s="31">
        <f t="shared" si="1828"/>
        <v>1</v>
      </c>
      <c r="AD2467" s="32">
        <f t="shared" si="1850"/>
        <v>1</v>
      </c>
      <c r="AE2467" s="33">
        <f t="shared" si="1851"/>
        <v>1</v>
      </c>
      <c r="AF2467" s="33">
        <f t="shared" si="1852"/>
        <v>1</v>
      </c>
      <c r="AG2467" s="33">
        <f t="shared" si="1853"/>
        <v>1</v>
      </c>
      <c r="AH2467" s="38">
        <f t="shared" si="1854"/>
        <v>1</v>
      </c>
      <c r="AI2467" s="33">
        <f t="shared" si="1855"/>
        <v>1</v>
      </c>
      <c r="AJ2467" s="39">
        <f t="shared" si="1856"/>
        <v>1</v>
      </c>
      <c r="AK2467" s="43">
        <f t="shared" si="1857"/>
        <v>1</v>
      </c>
      <c r="AL2467" s="4">
        <f t="shared" si="1829"/>
        <v>6.3899999999998727</v>
      </c>
      <c r="AM2467" s="4">
        <f t="shared" si="1830"/>
        <v>6.1809063860262086</v>
      </c>
      <c r="AN2467" s="4">
        <f t="shared" si="1831"/>
        <v>6.1809063860262086</v>
      </c>
      <c r="AO2467" s="4">
        <f t="shared" si="1832"/>
        <v>-3.0499999999999545</v>
      </c>
      <c r="AP2467" s="4">
        <f t="shared" si="1833"/>
        <v>3.2590936139736186</v>
      </c>
      <c r="AQ2467" s="4">
        <f t="shared" si="1834"/>
        <v>3.0499999999999545</v>
      </c>
      <c r="AR2467" s="4">
        <f t="shared" si="1821"/>
        <v>4.1199999999998909</v>
      </c>
      <c r="AS2467">
        <f t="shared" si="1835"/>
        <v>6.1809063860262086</v>
      </c>
      <c r="AT2467" s="6">
        <f t="shared" si="1836"/>
        <v>0</v>
      </c>
      <c r="AU2467" s="4">
        <f t="shared" si="1837"/>
        <v>3.3365198724488696</v>
      </c>
      <c r="AV2467" s="4">
        <f t="shared" si="1838"/>
        <v>4.0522396794734057</v>
      </c>
      <c r="AW2467">
        <f t="shared" si="1839"/>
        <v>0</v>
      </c>
      <c r="AX2467">
        <f t="shared" si="1840"/>
        <v>0</v>
      </c>
      <c r="AY2467">
        <f t="shared" si="1841"/>
        <v>0</v>
      </c>
      <c r="AZ2467" s="4">
        <f t="shared" si="1822"/>
        <v>6.94</v>
      </c>
      <c r="BA2467" s="4">
        <f t="shared" si="1842"/>
        <v>46.094999999999999</v>
      </c>
      <c r="BB2467" s="4">
        <f t="shared" si="1823"/>
        <v>48.571666666666673</v>
      </c>
      <c r="BC2467" s="4">
        <f t="shared" si="1824"/>
        <v>0.39200000000000729</v>
      </c>
      <c r="BM2467">
        <f t="shared" si="1843"/>
        <v>1</v>
      </c>
    </row>
    <row r="2468" spans="1:65" x14ac:dyDescent="0.25">
      <c r="A2468">
        <v>47</v>
      </c>
      <c r="B2468" s="1">
        <v>41249</v>
      </c>
      <c r="C2468" s="2">
        <v>1409.43</v>
      </c>
      <c r="D2468" s="2">
        <v>1413.95</v>
      </c>
      <c r="E2468" s="2">
        <v>1405.93</v>
      </c>
      <c r="F2468" s="2">
        <v>1413.94</v>
      </c>
      <c r="G2468" s="2">
        <v>3229700000</v>
      </c>
      <c r="H2468" s="2">
        <f t="shared" si="1844"/>
        <v>7.5629404187642484</v>
      </c>
      <c r="I2468" s="2">
        <f t="shared" si="1845"/>
        <v>1391.165</v>
      </c>
      <c r="J2468" s="2">
        <f t="shared" si="1846"/>
        <v>9.6333327019971797</v>
      </c>
      <c r="K2468" s="2">
        <f t="shared" si="1847"/>
        <v>0.15000000000009095</v>
      </c>
      <c r="L2468" s="18">
        <v>0.13769999999999999</v>
      </c>
      <c r="M2468" s="19">
        <v>8.2760228334565902</v>
      </c>
      <c r="N2468" s="4">
        <f t="shared" si="1811"/>
        <v>8.0199999999999818</v>
      </c>
      <c r="O2468" s="4">
        <f t="shared" si="1848"/>
        <v>13.345999999999981</v>
      </c>
      <c r="P2468" s="4">
        <f t="shared" si="1812"/>
        <v>2.8324812030075215</v>
      </c>
      <c r="Q2468" s="4">
        <f t="shared" si="1825"/>
        <v>0.36907259185148289</v>
      </c>
      <c r="R2468" s="18">
        <f t="shared" si="1813"/>
        <v>1411.7337067669173</v>
      </c>
      <c r="S2468" s="2">
        <f t="shared" si="1814"/>
        <v>2.2062932330827607</v>
      </c>
      <c r="T2468" s="22">
        <f t="shared" si="1849"/>
        <v>1</v>
      </c>
      <c r="U2468" s="29">
        <f t="shared" si="1815"/>
        <v>1409.4953265700483</v>
      </c>
      <c r="V2468" s="30">
        <f t="shared" si="1816"/>
        <v>4.444673429951763</v>
      </c>
      <c r="W2468" s="31">
        <f t="shared" si="1826"/>
        <v>1</v>
      </c>
      <c r="X2468" s="35">
        <f t="shared" si="1817"/>
        <v>1408.6274666666668</v>
      </c>
      <c r="Y2468" s="30">
        <f t="shared" si="1818"/>
        <v>5.3125333333332492</v>
      </c>
      <c r="Z2468" s="31">
        <f t="shared" si="1827"/>
        <v>1</v>
      </c>
      <c r="AA2468" s="29">
        <f t="shared" si="1819"/>
        <v>1409.3738261835749</v>
      </c>
      <c r="AB2468" s="30">
        <f t="shared" si="1820"/>
        <v>4.5661738164251346</v>
      </c>
      <c r="AC2468" s="31">
        <f t="shared" si="1828"/>
        <v>1</v>
      </c>
      <c r="AD2468" s="32">
        <f t="shared" si="1850"/>
        <v>1</v>
      </c>
      <c r="AE2468" s="33">
        <f t="shared" si="1851"/>
        <v>1</v>
      </c>
      <c r="AF2468" s="33">
        <f t="shared" si="1852"/>
        <v>1</v>
      </c>
      <c r="AG2468" s="33">
        <f t="shared" si="1853"/>
        <v>1</v>
      </c>
      <c r="AH2468" s="38">
        <f t="shared" si="1854"/>
        <v>1</v>
      </c>
      <c r="AI2468" s="33">
        <f t="shared" si="1855"/>
        <v>1</v>
      </c>
      <c r="AJ2468" s="39">
        <f t="shared" si="1856"/>
        <v>1</v>
      </c>
      <c r="AK2468" s="43">
        <f t="shared" si="1857"/>
        <v>1</v>
      </c>
      <c r="AL2468" s="4">
        <f t="shared" si="1829"/>
        <v>4.5199999999999818</v>
      </c>
      <c r="AM2468" s="4">
        <f t="shared" si="1830"/>
        <v>4.5761738164251256</v>
      </c>
      <c r="AN2468" s="4">
        <f t="shared" si="1831"/>
        <v>4.5199999999999818</v>
      </c>
      <c r="AO2468" s="4">
        <f t="shared" si="1832"/>
        <v>-3.5</v>
      </c>
      <c r="AP2468" s="4">
        <f t="shared" si="1833"/>
        <v>3.4438261835748563</v>
      </c>
      <c r="AQ2468" s="4">
        <f t="shared" si="1834"/>
        <v>3.4438261835748563</v>
      </c>
      <c r="AR2468" s="4">
        <f t="shared" si="1821"/>
        <v>4.5099999999999909</v>
      </c>
      <c r="AS2468">
        <f t="shared" si="1835"/>
        <v>4.5199999999999818</v>
      </c>
      <c r="AT2468" s="6">
        <f t="shared" si="1836"/>
        <v>0</v>
      </c>
      <c r="AU2468" s="4">
        <f t="shared" si="1837"/>
        <v>5.0237708305370301</v>
      </c>
      <c r="AV2468" s="4">
        <f t="shared" si="1838"/>
        <v>4.0660228334565991</v>
      </c>
      <c r="AW2468">
        <f t="shared" si="1839"/>
        <v>0</v>
      </c>
      <c r="AX2468">
        <f t="shared" si="1840"/>
        <v>0</v>
      </c>
      <c r="AY2468">
        <f t="shared" si="1841"/>
        <v>0</v>
      </c>
      <c r="AZ2468" s="4">
        <f t="shared" si="1822"/>
        <v>6.94</v>
      </c>
      <c r="BA2468" s="4">
        <f t="shared" si="1842"/>
        <v>39.155000000000001</v>
      </c>
      <c r="BB2468" s="4">
        <f t="shared" si="1823"/>
        <v>41.631666666666675</v>
      </c>
      <c r="BC2468" s="4">
        <f t="shared" si="1824"/>
        <v>-1.4159999999999855</v>
      </c>
      <c r="BM2468">
        <f t="shared" si="1843"/>
        <v>1</v>
      </c>
    </row>
    <row r="2469" spans="1:65" x14ac:dyDescent="0.25">
      <c r="A2469">
        <v>46</v>
      </c>
      <c r="B2469" s="1">
        <v>41248</v>
      </c>
      <c r="C2469" s="2">
        <v>1407.05</v>
      </c>
      <c r="D2469" s="2">
        <v>1415.56</v>
      </c>
      <c r="E2469" s="2">
        <v>1398.23</v>
      </c>
      <c r="F2469" s="2">
        <v>1409.28</v>
      </c>
      <c r="G2469" s="2">
        <v>4253920000</v>
      </c>
      <c r="H2469" s="2">
        <f t="shared" si="1844"/>
        <v>9.6948892034239851</v>
      </c>
      <c r="I2469" s="2">
        <f t="shared" si="1845"/>
        <v>1392.107</v>
      </c>
      <c r="J2469" s="2">
        <f t="shared" si="1846"/>
        <v>11.113608348610972</v>
      </c>
      <c r="K2469" s="2">
        <f t="shared" si="1847"/>
        <v>0</v>
      </c>
      <c r="L2469" s="18">
        <v>0.13830000000000001</v>
      </c>
      <c r="M2469" s="19">
        <v>8.2989311569887061</v>
      </c>
      <c r="N2469" s="4">
        <f t="shared" si="1811"/>
        <v>17.329999999999927</v>
      </c>
      <c r="O2469" s="4">
        <f t="shared" si="1848"/>
        <v>13.029999999999973</v>
      </c>
      <c r="P2469" s="4">
        <f t="shared" si="1812"/>
        <v>2.4537067669172958</v>
      </c>
      <c r="Q2469" s="4">
        <f t="shared" si="1825"/>
        <v>0.1675040257648959</v>
      </c>
      <c r="R2469" s="18">
        <f t="shared" si="1813"/>
        <v>1408.6856090225563</v>
      </c>
      <c r="S2469" s="2">
        <f t="shared" si="1814"/>
        <v>0.59439097744370883</v>
      </c>
      <c r="T2469" s="22">
        <f t="shared" si="1849"/>
        <v>1</v>
      </c>
      <c r="U2469" s="29">
        <f t="shared" si="1815"/>
        <v>1407.0412564281528</v>
      </c>
      <c r="V2469" s="30">
        <f t="shared" si="1816"/>
        <v>2.2387435718471806</v>
      </c>
      <c r="W2469" s="31">
        <f t="shared" si="1826"/>
        <v>1</v>
      </c>
      <c r="X2469" s="35">
        <f t="shared" si="1817"/>
        <v>1405.0044</v>
      </c>
      <c r="Y2469" s="30">
        <f t="shared" si="1818"/>
        <v>4.2755999999999403</v>
      </c>
      <c r="Z2469" s="31">
        <f t="shared" si="1827"/>
        <v>1</v>
      </c>
      <c r="AA2469" s="29">
        <f t="shared" si="1819"/>
        <v>1406.7560965282114</v>
      </c>
      <c r="AB2469" s="30">
        <f t="shared" si="1820"/>
        <v>2.5239034717885716</v>
      </c>
      <c r="AC2469" s="31">
        <f t="shared" si="1828"/>
        <v>1</v>
      </c>
      <c r="AD2469" s="32">
        <f t="shared" si="1850"/>
        <v>1</v>
      </c>
      <c r="AE2469" s="33">
        <f t="shared" si="1851"/>
        <v>1</v>
      </c>
      <c r="AF2469" s="33">
        <f t="shared" si="1852"/>
        <v>1</v>
      </c>
      <c r="AG2469" s="33">
        <f t="shared" si="1853"/>
        <v>1</v>
      </c>
      <c r="AH2469" s="38">
        <f t="shared" si="1854"/>
        <v>1</v>
      </c>
      <c r="AI2469" s="33">
        <f t="shared" si="1855"/>
        <v>1</v>
      </c>
      <c r="AJ2469" s="39">
        <f t="shared" si="1856"/>
        <v>1</v>
      </c>
      <c r="AK2469" s="43">
        <f t="shared" si="1857"/>
        <v>1</v>
      </c>
      <c r="AL2469" s="4">
        <f t="shared" si="1829"/>
        <v>8.5099999999999909</v>
      </c>
      <c r="AM2469" s="4">
        <f t="shared" si="1830"/>
        <v>8.8039034717885443</v>
      </c>
      <c r="AN2469" s="4">
        <f t="shared" si="1831"/>
        <v>8.5099999999999909</v>
      </c>
      <c r="AO2469" s="4">
        <f t="shared" si="1832"/>
        <v>-8.8199999999999363</v>
      </c>
      <c r="AP2469" s="4">
        <f t="shared" si="1833"/>
        <v>8.526096528211383</v>
      </c>
      <c r="AQ2469" s="4">
        <f t="shared" si="1834"/>
        <v>8.526096528211383</v>
      </c>
      <c r="AR2469" s="4">
        <f t="shared" si="1821"/>
        <v>2.2300000000000182</v>
      </c>
      <c r="AS2469">
        <f t="shared" si="1835"/>
        <v>8.526096528211383</v>
      </c>
      <c r="AT2469" s="6">
        <f t="shared" si="1836"/>
        <v>0</v>
      </c>
      <c r="AU2469" s="4">
        <f t="shared" si="1837"/>
        <v>1.7702121610155999</v>
      </c>
      <c r="AV2469" s="4">
        <f t="shared" si="1838"/>
        <v>6.3689311569886877</v>
      </c>
      <c r="AW2469">
        <f t="shared" si="1839"/>
        <v>0</v>
      </c>
      <c r="AX2469">
        <f t="shared" si="1840"/>
        <v>0</v>
      </c>
      <c r="AY2469">
        <f t="shared" si="1841"/>
        <v>0</v>
      </c>
      <c r="AZ2469" s="4">
        <f t="shared" si="1822"/>
        <v>6.94</v>
      </c>
      <c r="BA2469" s="4">
        <f t="shared" si="1842"/>
        <v>32.215000000000003</v>
      </c>
      <c r="BB2469" s="4">
        <f t="shared" si="1823"/>
        <v>34.691666666666677</v>
      </c>
      <c r="BC2469" s="4">
        <f t="shared" si="1824"/>
        <v>-2.3680000000000292</v>
      </c>
      <c r="BM2469">
        <f t="shared" si="1843"/>
        <v>1</v>
      </c>
    </row>
    <row r="2470" spans="1:65" x14ac:dyDescent="0.25">
      <c r="A2470">
        <v>45</v>
      </c>
      <c r="B2470" s="1">
        <v>41247</v>
      </c>
      <c r="C2470" s="2">
        <v>1409.46</v>
      </c>
      <c r="D2470" s="2">
        <v>1413.14</v>
      </c>
      <c r="E2470" s="2">
        <v>1403.65</v>
      </c>
      <c r="F2470" s="2">
        <v>1407.05</v>
      </c>
      <c r="G2470" s="2">
        <v>3247710000</v>
      </c>
      <c r="H2470" s="2">
        <f t="shared" si="1844"/>
        <v>11.247443363814853</v>
      </c>
      <c r="I2470" s="2">
        <f t="shared" si="1845"/>
        <v>1392.6174999999998</v>
      </c>
      <c r="J2470" s="2">
        <f t="shared" si="1846"/>
        <v>12.849523071223103</v>
      </c>
      <c r="K2470" s="2">
        <f t="shared" si="1847"/>
        <v>0</v>
      </c>
      <c r="L2470" s="18">
        <v>0.14895</v>
      </c>
      <c r="M2470" s="19">
        <v>8.9533119036756386</v>
      </c>
      <c r="N2470" s="4">
        <f t="shared" si="1811"/>
        <v>9.4900000000000091</v>
      </c>
      <c r="O2470" s="4">
        <f t="shared" si="1848"/>
        <v>12.569999999999983</v>
      </c>
      <c r="P2470" s="4">
        <f t="shared" si="1812"/>
        <v>1.6356090225563931</v>
      </c>
      <c r="Q2470" s="4">
        <f t="shared" si="1825"/>
        <v>-2.2419414992806998E-2</v>
      </c>
      <c r="R2470" s="18">
        <f t="shared" si="1813"/>
        <v>1410.5004586466166</v>
      </c>
      <c r="S2470" s="2">
        <f t="shared" si="1814"/>
        <v>3.4504586466166529</v>
      </c>
      <c r="T2470" s="22">
        <f t="shared" si="1849"/>
        <v>1</v>
      </c>
      <c r="U2470" s="29">
        <f t="shared" si="1815"/>
        <v>1409.3854838161112</v>
      </c>
      <c r="V2470" s="30">
        <f t="shared" si="1816"/>
        <v>2.3354838161112639</v>
      </c>
      <c r="W2470" s="31">
        <f t="shared" si="1826"/>
        <v>1</v>
      </c>
      <c r="X2470" s="35">
        <f t="shared" si="1817"/>
        <v>1409.7630666666666</v>
      </c>
      <c r="Y2470" s="30">
        <f t="shared" si="1818"/>
        <v>2.7130666666666912</v>
      </c>
      <c r="Z2470" s="31">
        <f t="shared" si="1827"/>
        <v>1</v>
      </c>
      <c r="AA2470" s="29">
        <f t="shared" si="1819"/>
        <v>1409.4383454151889</v>
      </c>
      <c r="AB2470" s="30">
        <f t="shared" si="1820"/>
        <v>2.3883454151889509</v>
      </c>
      <c r="AC2470" s="31">
        <f t="shared" si="1828"/>
        <v>1</v>
      </c>
      <c r="AD2470" s="32">
        <f t="shared" si="1850"/>
        <v>1</v>
      </c>
      <c r="AE2470" s="33">
        <f t="shared" si="1851"/>
        <v>1</v>
      </c>
      <c r="AF2470" s="33">
        <f t="shared" si="1852"/>
        <v>1</v>
      </c>
      <c r="AG2470" s="33">
        <f t="shared" si="1853"/>
        <v>1</v>
      </c>
      <c r="AH2470" s="38">
        <f t="shared" si="1854"/>
        <v>1</v>
      </c>
      <c r="AI2470" s="33">
        <f t="shared" si="1855"/>
        <v>1</v>
      </c>
      <c r="AJ2470" s="39">
        <f t="shared" si="1856"/>
        <v>1</v>
      </c>
      <c r="AK2470" s="43">
        <f t="shared" si="1857"/>
        <v>1</v>
      </c>
      <c r="AL2470" s="4">
        <f t="shared" si="1829"/>
        <v>3.6800000000000637</v>
      </c>
      <c r="AM2470" s="4">
        <f t="shared" si="1830"/>
        <v>3.7016545848111946</v>
      </c>
      <c r="AN2470" s="4">
        <f t="shared" si="1831"/>
        <v>3.6800000000000637</v>
      </c>
      <c r="AO2470" s="4">
        <f t="shared" si="1832"/>
        <v>-5.8099999999999454</v>
      </c>
      <c r="AP2470" s="4">
        <f t="shared" si="1833"/>
        <v>5.7883454151888145</v>
      </c>
      <c r="AQ2470" s="4">
        <f t="shared" si="1834"/>
        <v>5.7883454151888145</v>
      </c>
      <c r="AR2470" s="4">
        <f t="shared" si="1821"/>
        <v>2.4100000000000819</v>
      </c>
      <c r="AS2470">
        <f t="shared" si="1835"/>
        <v>5.7883454151888145</v>
      </c>
      <c r="AT2470" s="6">
        <f t="shared" si="1836"/>
        <v>0</v>
      </c>
      <c r="AU2470" s="4">
        <f t="shared" si="1837"/>
        <v>4.3834150512238619</v>
      </c>
      <c r="AV2470" s="4">
        <f t="shared" si="1838"/>
        <v>6.8433119036755565</v>
      </c>
      <c r="AW2470">
        <f t="shared" si="1839"/>
        <v>0</v>
      </c>
      <c r="AX2470">
        <f t="shared" si="1840"/>
        <v>0</v>
      </c>
      <c r="AY2470">
        <f t="shared" si="1841"/>
        <v>0</v>
      </c>
      <c r="AZ2470" s="4">
        <f t="shared" si="1822"/>
        <v>6.94</v>
      </c>
      <c r="BA2470" s="4">
        <f t="shared" si="1842"/>
        <v>25.275000000000006</v>
      </c>
      <c r="BB2470" s="4">
        <f t="shared" si="1823"/>
        <v>27.751666666666676</v>
      </c>
      <c r="BC2470" s="4">
        <f t="shared" si="1824"/>
        <v>-1.4039999999999964</v>
      </c>
      <c r="BM2470">
        <f t="shared" si="1843"/>
        <v>1</v>
      </c>
    </row>
    <row r="2471" spans="1:65" x14ac:dyDescent="0.25">
      <c r="A2471">
        <v>44</v>
      </c>
      <c r="B2471" s="1">
        <v>41246</v>
      </c>
      <c r="C2471" s="2">
        <v>1416.34</v>
      </c>
      <c r="D2471" s="2">
        <v>1423.73</v>
      </c>
      <c r="E2471" s="2">
        <v>1408.46</v>
      </c>
      <c r="F2471" s="2">
        <v>1409.46</v>
      </c>
      <c r="G2471" s="2">
        <v>3074280000</v>
      </c>
      <c r="H2471" s="2">
        <f t="shared" si="1844"/>
        <v>17.403061544197058</v>
      </c>
      <c r="I2471" s="2">
        <f t="shared" si="1845"/>
        <v>1392.8454999999999</v>
      </c>
      <c r="J2471" s="2">
        <f t="shared" si="1846"/>
        <v>16.099695845443446</v>
      </c>
      <c r="K2471" s="2">
        <f t="shared" si="1847"/>
        <v>0.15999999999985448</v>
      </c>
      <c r="L2471" s="18">
        <v>0.14645</v>
      </c>
      <c r="M2471" s="19">
        <v>8.8450091012284151</v>
      </c>
      <c r="N2471" s="4">
        <f t="shared" si="1811"/>
        <v>15.269999999999982</v>
      </c>
      <c r="O2471" s="4">
        <f t="shared" si="1848"/>
        <v>14.32199999999998</v>
      </c>
      <c r="P2471" s="4">
        <f t="shared" si="1812"/>
        <v>1.0404586466165446</v>
      </c>
      <c r="Q2471" s="4">
        <f t="shared" si="1825"/>
        <v>-0.19106713817671142</v>
      </c>
      <c r="R2471" s="18">
        <f t="shared" si="1813"/>
        <v>1416.6463233082707</v>
      </c>
      <c r="S2471" s="2">
        <f t="shared" si="1814"/>
        <v>7.1863233082706302</v>
      </c>
      <c r="T2471" s="22">
        <f t="shared" si="1849"/>
        <v>1</v>
      </c>
      <c r="U2471" s="29">
        <f t="shared" si="1815"/>
        <v>1416.2064495899735</v>
      </c>
      <c r="V2471" s="30">
        <f t="shared" si="1816"/>
        <v>6.7464495899735084</v>
      </c>
      <c r="W2471" s="31">
        <f t="shared" si="1826"/>
        <v>1</v>
      </c>
      <c r="X2471" s="35">
        <f t="shared" si="1817"/>
        <v>1418.1665333333331</v>
      </c>
      <c r="Y2471" s="30">
        <f t="shared" si="1818"/>
        <v>8.7065333333330273</v>
      </c>
      <c r="Z2471" s="31">
        <f t="shared" si="1827"/>
        <v>0</v>
      </c>
      <c r="AA2471" s="29">
        <f t="shared" si="1819"/>
        <v>1416.480861314044</v>
      </c>
      <c r="AB2471" s="30">
        <f t="shared" si="1820"/>
        <v>7.0208613140439411</v>
      </c>
      <c r="AC2471" s="31">
        <f t="shared" si="1828"/>
        <v>1</v>
      </c>
      <c r="AD2471" s="32">
        <f t="shared" si="1850"/>
        <v>1</v>
      </c>
      <c r="AE2471" s="33">
        <f t="shared" si="1851"/>
        <v>1</v>
      </c>
      <c r="AF2471" s="33">
        <f t="shared" si="1852"/>
        <v>1</v>
      </c>
      <c r="AG2471" s="33">
        <f t="shared" si="1853"/>
        <v>0</v>
      </c>
      <c r="AH2471" s="38">
        <f t="shared" si="1854"/>
        <v>1</v>
      </c>
      <c r="AI2471" s="33">
        <f t="shared" si="1855"/>
        <v>1</v>
      </c>
      <c r="AJ2471" s="39">
        <f t="shared" si="1856"/>
        <v>1</v>
      </c>
      <c r="AK2471" s="43">
        <f t="shared" si="1857"/>
        <v>1</v>
      </c>
      <c r="AL2471" s="4">
        <f t="shared" si="1829"/>
        <v>7.3900000000001</v>
      </c>
      <c r="AM2471" s="4">
        <f t="shared" si="1830"/>
        <v>7.2491386859560407</v>
      </c>
      <c r="AN2471" s="4">
        <f t="shared" si="1831"/>
        <v>7.2491386859560407</v>
      </c>
      <c r="AO2471" s="4">
        <f t="shared" si="1832"/>
        <v>-7.8799999999998818</v>
      </c>
      <c r="AP2471" s="4">
        <f t="shared" si="1833"/>
        <v>8.0208613140439411</v>
      </c>
      <c r="AQ2471" s="4">
        <f t="shared" si="1834"/>
        <v>7.8799999999998818</v>
      </c>
      <c r="AR2471" s="4">
        <f t="shared" si="1821"/>
        <v>6.8799999999998818</v>
      </c>
      <c r="AS2471">
        <f t="shared" si="1835"/>
        <v>7.8799999999998818</v>
      </c>
      <c r="AT2471" s="6">
        <f t="shared" si="1836"/>
        <v>0</v>
      </c>
      <c r="AU2471" s="4">
        <f t="shared" si="1837"/>
        <v>1.4637220654084988</v>
      </c>
      <c r="AV2471" s="4">
        <f t="shared" si="1838"/>
        <v>2.2650091012285332</v>
      </c>
      <c r="AW2471">
        <f t="shared" si="1839"/>
        <v>0</v>
      </c>
      <c r="AX2471">
        <f t="shared" si="1840"/>
        <v>0</v>
      </c>
      <c r="AY2471">
        <f t="shared" si="1841"/>
        <v>0</v>
      </c>
      <c r="AZ2471" s="4">
        <f t="shared" si="1822"/>
        <v>6.94</v>
      </c>
      <c r="BA2471" s="4">
        <f t="shared" si="1842"/>
        <v>18.335000000000004</v>
      </c>
      <c r="BB2471" s="4">
        <f t="shared" si="1823"/>
        <v>20.811666666666675</v>
      </c>
      <c r="BC2471" s="4">
        <f t="shared" si="1824"/>
        <v>1.3479999999999563</v>
      </c>
      <c r="BM2471">
        <f t="shared" si="1843"/>
        <v>1</v>
      </c>
    </row>
    <row r="2472" spans="1:65" x14ac:dyDescent="0.25">
      <c r="A2472">
        <v>43</v>
      </c>
      <c r="B2472" s="1">
        <v>41243</v>
      </c>
      <c r="C2472" s="2">
        <v>1415.95</v>
      </c>
      <c r="D2472" s="2">
        <v>1418.86</v>
      </c>
      <c r="E2472" s="2">
        <v>1411.63</v>
      </c>
      <c r="F2472" s="2">
        <v>1416.18</v>
      </c>
      <c r="G2472" s="2">
        <v>3966000000</v>
      </c>
      <c r="H2472" s="2">
        <f t="shared" si="1844"/>
        <v>21.109410750237036</v>
      </c>
      <c r="I2472" s="2">
        <f t="shared" si="1845"/>
        <v>1393.4079999999999</v>
      </c>
      <c r="J2472" s="2">
        <f t="shared" si="1846"/>
        <v>20.572280347210192</v>
      </c>
      <c r="K2472" s="2">
        <f t="shared" si="1847"/>
        <v>0</v>
      </c>
      <c r="L2472" s="18">
        <v>0.13455</v>
      </c>
      <c r="M2472" s="19">
        <v>8.1249757090507657</v>
      </c>
      <c r="N2472" s="4">
        <f t="shared" si="1811"/>
        <v>7.2299999999997908</v>
      </c>
      <c r="O2472" s="4">
        <f t="shared" si="1848"/>
        <v>14.662999999999988</v>
      </c>
      <c r="P2472" s="4">
        <f t="shared" si="1812"/>
        <v>0.4663233082706793</v>
      </c>
      <c r="Q2472" s="4">
        <f t="shared" si="1825"/>
        <v>-0.34243694878539288</v>
      </c>
      <c r="R2472" s="18">
        <f t="shared" si="1813"/>
        <v>1415.5519248120302</v>
      </c>
      <c r="S2472" s="2">
        <f t="shared" si="1814"/>
        <v>0.62807518796989825</v>
      </c>
      <c r="T2472" s="22">
        <f t="shared" si="1849"/>
        <v>1</v>
      </c>
      <c r="U2472" s="29">
        <f t="shared" si="1815"/>
        <v>1415.7371846518988</v>
      </c>
      <c r="V2472" s="30">
        <f t="shared" si="1816"/>
        <v>0.44281534810124867</v>
      </c>
      <c r="W2472" s="31">
        <f t="shared" si="1826"/>
        <v>1</v>
      </c>
      <c r="X2472" s="35">
        <f t="shared" si="1817"/>
        <v>1419.2218666666668</v>
      </c>
      <c r="Y2472" s="30">
        <f t="shared" si="1818"/>
        <v>3.0418666666666923</v>
      </c>
      <c r="Z2472" s="31">
        <f t="shared" si="1827"/>
        <v>1</v>
      </c>
      <c r="AA2472" s="29">
        <f t="shared" si="1819"/>
        <v>1416.2250401339663</v>
      </c>
      <c r="AB2472" s="30">
        <f t="shared" si="1820"/>
        <v>4.5040133966267604E-2</v>
      </c>
      <c r="AC2472" s="31">
        <f t="shared" si="1828"/>
        <v>1</v>
      </c>
      <c r="AD2472" s="32">
        <f t="shared" si="1850"/>
        <v>1</v>
      </c>
      <c r="AE2472" s="33">
        <f t="shared" si="1851"/>
        <v>1</v>
      </c>
      <c r="AF2472" s="33">
        <f t="shared" si="1852"/>
        <v>1</v>
      </c>
      <c r="AG2472" s="33">
        <f t="shared" si="1853"/>
        <v>0</v>
      </c>
      <c r="AH2472" s="38">
        <f t="shared" si="1854"/>
        <v>1</v>
      </c>
      <c r="AI2472" s="33">
        <f t="shared" si="1855"/>
        <v>1</v>
      </c>
      <c r="AJ2472" s="39">
        <f t="shared" si="1856"/>
        <v>1</v>
      </c>
      <c r="AK2472" s="43">
        <f t="shared" si="1857"/>
        <v>1</v>
      </c>
      <c r="AL2472" s="4">
        <f t="shared" si="1829"/>
        <v>2.9099999999998545</v>
      </c>
      <c r="AM2472" s="4">
        <f t="shared" si="1830"/>
        <v>2.6349598660335687</v>
      </c>
      <c r="AN2472" s="4">
        <f t="shared" si="1831"/>
        <v>2.6349598660335687</v>
      </c>
      <c r="AO2472" s="4">
        <f t="shared" si="1832"/>
        <v>-4.3199999999999363</v>
      </c>
      <c r="AP2472" s="4">
        <f t="shared" si="1833"/>
        <v>4.5950401339662221</v>
      </c>
      <c r="AQ2472" s="4">
        <f t="shared" si="1834"/>
        <v>4.3199999999999363</v>
      </c>
      <c r="AR2472" s="4">
        <f t="shared" si="1821"/>
        <v>0.23000000000001819</v>
      </c>
      <c r="AS2472">
        <f t="shared" si="1835"/>
        <v>4.3199999999999363</v>
      </c>
      <c r="AT2472" s="6">
        <f t="shared" si="1836"/>
        <v>0</v>
      </c>
      <c r="AU2472" s="4">
        <f t="shared" si="1837"/>
        <v>4.8941029591429182</v>
      </c>
      <c r="AV2472" s="4">
        <f t="shared" si="1838"/>
        <v>8.1949757090507482</v>
      </c>
      <c r="AW2472">
        <f t="shared" si="1839"/>
        <v>0</v>
      </c>
      <c r="AX2472">
        <f t="shared" si="1840"/>
        <v>0</v>
      </c>
      <c r="AY2472">
        <f t="shared" si="1841"/>
        <v>0</v>
      </c>
      <c r="AZ2472" s="4">
        <f t="shared" si="1822"/>
        <v>6.94</v>
      </c>
      <c r="BA2472" s="4">
        <f t="shared" si="1842"/>
        <v>11.395000000000003</v>
      </c>
      <c r="BB2472" s="4">
        <f t="shared" si="1823"/>
        <v>13.871666666666673</v>
      </c>
      <c r="BC2472" s="4">
        <f t="shared" si="1824"/>
        <v>1.1920000000000073</v>
      </c>
      <c r="BM2472">
        <f t="shared" si="1843"/>
        <v>1</v>
      </c>
    </row>
    <row r="2473" spans="1:65" x14ac:dyDescent="0.25">
      <c r="A2473">
        <v>42</v>
      </c>
      <c r="B2473" s="1">
        <v>41242</v>
      </c>
      <c r="C2473" s="2">
        <v>1409.96</v>
      </c>
      <c r="D2473" s="2">
        <v>1419.7</v>
      </c>
      <c r="E2473" s="2">
        <v>1409.04</v>
      </c>
      <c r="F2473" s="2">
        <v>1415.95</v>
      </c>
      <c r="G2473" s="2">
        <v>3356850000</v>
      </c>
      <c r="H2473" s="2">
        <f t="shared" si="1844"/>
        <v>22.103477453911083</v>
      </c>
      <c r="I2473" s="2">
        <f t="shared" si="1845"/>
        <v>1393.2204999999999</v>
      </c>
      <c r="J2473" s="2">
        <f t="shared" si="1846"/>
        <v>22.267376532307978</v>
      </c>
      <c r="K2473" s="2">
        <f t="shared" si="1847"/>
        <v>2.9999999999972715E-2</v>
      </c>
      <c r="L2473" s="18">
        <v>0.13325000000000001</v>
      </c>
      <c r="M2473" s="19">
        <v>8.0122634427329178</v>
      </c>
      <c r="N2473" s="4">
        <f t="shared" si="1811"/>
        <v>10.660000000000082</v>
      </c>
      <c r="O2473" s="4">
        <f t="shared" si="1848"/>
        <v>15.197000000000003</v>
      </c>
      <c r="P2473" s="4">
        <f t="shared" si="1812"/>
        <v>-0.39807518796992158</v>
      </c>
      <c r="Q2473" s="4">
        <f t="shared" si="1825"/>
        <v>-0.54568037974683437</v>
      </c>
      <c r="R2473" s="18">
        <f t="shared" si="1813"/>
        <v>1408.9087443609023</v>
      </c>
      <c r="S2473" s="2">
        <f t="shared" si="1814"/>
        <v>7.0412556390976988</v>
      </c>
      <c r="T2473" s="22">
        <f t="shared" si="1849"/>
        <v>1</v>
      </c>
      <c r="U2473" s="29">
        <f t="shared" si="1815"/>
        <v>1409.6199878435864</v>
      </c>
      <c r="V2473" s="30">
        <f t="shared" si="1816"/>
        <v>6.3300121564136589</v>
      </c>
      <c r="W2473" s="31">
        <f t="shared" si="1826"/>
        <v>1</v>
      </c>
      <c r="X2473" s="35">
        <f t="shared" si="1817"/>
        <v>1407.3554666666669</v>
      </c>
      <c r="Y2473" s="30">
        <f t="shared" si="1818"/>
        <v>8.5945333333331746</v>
      </c>
      <c r="Z2473" s="31">
        <f t="shared" si="1827"/>
        <v>0</v>
      </c>
      <c r="AA2473" s="29">
        <f t="shared" si="1819"/>
        <v>1409.3029548788177</v>
      </c>
      <c r="AB2473" s="30">
        <f t="shared" si="1820"/>
        <v>6.6470451211823729</v>
      </c>
      <c r="AC2473" s="31">
        <f t="shared" si="1828"/>
        <v>1</v>
      </c>
      <c r="AD2473" s="32">
        <f t="shared" si="1850"/>
        <v>1</v>
      </c>
      <c r="AE2473" s="33">
        <f t="shared" si="1851"/>
        <v>0</v>
      </c>
      <c r="AF2473" s="33">
        <f t="shared" si="1852"/>
        <v>0</v>
      </c>
      <c r="AG2473" s="33">
        <f t="shared" si="1853"/>
        <v>0</v>
      </c>
      <c r="AH2473" s="38">
        <f t="shared" si="1854"/>
        <v>1</v>
      </c>
      <c r="AI2473" s="33">
        <f t="shared" si="1855"/>
        <v>1</v>
      </c>
      <c r="AJ2473" s="39">
        <f t="shared" si="1856"/>
        <v>1</v>
      </c>
      <c r="AK2473" s="43">
        <f t="shared" si="1857"/>
        <v>1</v>
      </c>
      <c r="AL2473" s="4">
        <f t="shared" si="1829"/>
        <v>9.7400000000000091</v>
      </c>
      <c r="AM2473" s="4">
        <f t="shared" si="1830"/>
        <v>10.397045121182373</v>
      </c>
      <c r="AN2473" s="4">
        <f t="shared" si="1831"/>
        <v>9.7400000000000091</v>
      </c>
      <c r="AO2473" s="4">
        <f t="shared" si="1832"/>
        <v>-0.92000000000007276</v>
      </c>
      <c r="AP2473" s="4">
        <f t="shared" si="1833"/>
        <v>0.26295487881770896</v>
      </c>
      <c r="AQ2473" s="4">
        <f t="shared" si="1834"/>
        <v>0.26295487881770896</v>
      </c>
      <c r="AR2473" s="4">
        <f t="shared" si="1821"/>
        <v>5.9900000000000091</v>
      </c>
      <c r="AS2473">
        <f t="shared" si="1835"/>
        <v>9.7400000000000091</v>
      </c>
      <c r="AT2473" s="6">
        <f t="shared" si="1836"/>
        <v>1</v>
      </c>
      <c r="AU2473" s="4">
        <f t="shared" si="1837"/>
        <v>-0.3747358512028125</v>
      </c>
      <c r="AV2473" s="4">
        <f t="shared" si="1838"/>
        <v>2.3222634427329085</v>
      </c>
      <c r="AW2473">
        <f t="shared" si="1839"/>
        <v>0</v>
      </c>
      <c r="AX2473">
        <f t="shared" si="1840"/>
        <v>1</v>
      </c>
      <c r="AY2473">
        <f t="shared" si="1841"/>
        <v>0</v>
      </c>
      <c r="AZ2473" s="4">
        <f t="shared" si="1822"/>
        <v>-3.9100000000000006</v>
      </c>
      <c r="BA2473" s="4">
        <f t="shared" si="1842"/>
        <v>4.4550000000000018</v>
      </c>
      <c r="BB2473" s="4">
        <f t="shared" si="1823"/>
        <v>6.931666666666672</v>
      </c>
      <c r="BC2473" s="4">
        <f t="shared" si="1824"/>
        <v>-1.2039999999999964</v>
      </c>
      <c r="BM2473">
        <f t="shared" si="1843"/>
        <v>1</v>
      </c>
    </row>
    <row r="2474" spans="1:65" x14ac:dyDescent="0.25">
      <c r="A2474">
        <v>41</v>
      </c>
      <c r="B2474" s="1">
        <v>41241</v>
      </c>
      <c r="C2474" s="2">
        <v>1398.77</v>
      </c>
      <c r="D2474" s="2">
        <v>1410.31</v>
      </c>
      <c r="E2474" s="2">
        <v>1385.43</v>
      </c>
      <c r="F2474" s="2">
        <v>1409.93</v>
      </c>
      <c r="G2474" s="2">
        <v>3359250000</v>
      </c>
      <c r="H2474" s="2">
        <f t="shared" si="1844"/>
        <v>20.592373561318482</v>
      </c>
      <c r="I2474" s="2">
        <f t="shared" si="1845"/>
        <v>1393.2719999999999</v>
      </c>
      <c r="J2474" s="2">
        <f t="shared" si="1846"/>
        <v>21.371453784010725</v>
      </c>
      <c r="K2474" s="2">
        <f t="shared" si="1847"/>
        <v>-0.17000000000007276</v>
      </c>
      <c r="L2474" s="18">
        <v>0.13650000000000001</v>
      </c>
      <c r="M2474" s="19">
        <v>8.1437079554758238</v>
      </c>
      <c r="N2474" s="4">
        <f t="shared" si="1811"/>
        <v>24.879999999999882</v>
      </c>
      <c r="O2474" s="4">
        <f t="shared" si="1848"/>
        <v>16.894000000000005</v>
      </c>
      <c r="P2474" s="4">
        <f t="shared" si="1812"/>
        <v>-1.0212556390977428</v>
      </c>
      <c r="Q2474" s="4">
        <f t="shared" si="1825"/>
        <v>-0.87182604208618464</v>
      </c>
      <c r="R2474" s="18">
        <f t="shared" si="1813"/>
        <v>1397.3880601503761</v>
      </c>
      <c r="S2474" s="2">
        <f t="shared" si="1814"/>
        <v>12.541939849623986</v>
      </c>
      <c r="T2474" s="22">
        <f t="shared" si="1849"/>
        <v>0</v>
      </c>
      <c r="U2474" s="29">
        <f t="shared" si="1815"/>
        <v>1398.3214593186992</v>
      </c>
      <c r="V2474" s="30">
        <f t="shared" si="1816"/>
        <v>11.608540681300838</v>
      </c>
      <c r="W2474" s="31">
        <f t="shared" si="1826"/>
        <v>0</v>
      </c>
      <c r="X2474" s="35">
        <f t="shared" si="1817"/>
        <v>1398.0934666666667</v>
      </c>
      <c r="Y2474" s="30">
        <f t="shared" si="1818"/>
        <v>11.836533333333364</v>
      </c>
      <c r="Z2474" s="31">
        <f t="shared" si="1827"/>
        <v>0</v>
      </c>
      <c r="AA2474" s="29">
        <f t="shared" si="1819"/>
        <v>1398.2895403474147</v>
      </c>
      <c r="AB2474" s="30">
        <f t="shared" si="1820"/>
        <v>11.640459652585378</v>
      </c>
      <c r="AC2474" s="31">
        <f t="shared" si="1828"/>
        <v>0</v>
      </c>
      <c r="AD2474" s="32">
        <f t="shared" si="1850"/>
        <v>-1</v>
      </c>
      <c r="AE2474" s="33">
        <f t="shared" si="1851"/>
        <v>-1</v>
      </c>
      <c r="AF2474" s="33">
        <f t="shared" si="1852"/>
        <v>-1</v>
      </c>
      <c r="AG2474" s="33">
        <f t="shared" si="1853"/>
        <v>0</v>
      </c>
      <c r="AH2474" s="38">
        <f t="shared" si="1854"/>
        <v>-1</v>
      </c>
      <c r="AI2474" s="33">
        <f t="shared" si="1855"/>
        <v>-1</v>
      </c>
      <c r="AJ2474" s="39">
        <f t="shared" si="1856"/>
        <v>-1</v>
      </c>
      <c r="AK2474" s="43">
        <f t="shared" si="1857"/>
        <v>-1</v>
      </c>
      <c r="AL2474" s="4">
        <f t="shared" si="1829"/>
        <v>11.539999999999964</v>
      </c>
      <c r="AM2474" s="4">
        <f t="shared" si="1830"/>
        <v>12.020459652585259</v>
      </c>
      <c r="AN2474" s="4">
        <f t="shared" si="1831"/>
        <v>11.539999999999964</v>
      </c>
      <c r="AO2474" s="4">
        <f t="shared" si="1832"/>
        <v>-13.339999999999918</v>
      </c>
      <c r="AP2474" s="4">
        <f t="shared" si="1833"/>
        <v>12.859540347414622</v>
      </c>
      <c r="AQ2474" s="4">
        <f t="shared" si="1834"/>
        <v>12.859540347414622</v>
      </c>
      <c r="AR2474" s="4">
        <f t="shared" si="1821"/>
        <v>11.160000000000082</v>
      </c>
      <c r="AS2474">
        <f t="shared" si="1835"/>
        <v>12.859540347414622</v>
      </c>
      <c r="AT2474" s="6">
        <f t="shared" si="1836"/>
        <v>2</v>
      </c>
      <c r="AU2474" s="4">
        <f t="shared" si="1837"/>
        <v>-3.1691894300529242</v>
      </c>
      <c r="AV2474" s="4">
        <f t="shared" si="1838"/>
        <v>-2.7162920445242582</v>
      </c>
      <c r="AW2474">
        <f t="shared" si="1839"/>
        <v>1</v>
      </c>
      <c r="AX2474">
        <f t="shared" si="1840"/>
        <v>0</v>
      </c>
      <c r="AY2474">
        <f t="shared" si="1841"/>
        <v>0</v>
      </c>
      <c r="AZ2474" s="4">
        <f t="shared" si="1822"/>
        <v>-11.085000000000001</v>
      </c>
      <c r="BA2474" s="4">
        <f t="shared" si="1842"/>
        <v>8.365000000000002</v>
      </c>
      <c r="BB2474" s="4">
        <f t="shared" si="1823"/>
        <v>10.841666666666672</v>
      </c>
      <c r="BC2474" s="4">
        <f t="shared" si="1824"/>
        <v>-5.6800000000000184</v>
      </c>
      <c r="BM2474">
        <f t="shared" si="1843"/>
        <v>1</v>
      </c>
    </row>
    <row r="2475" spans="1:65" x14ac:dyDescent="0.25">
      <c r="A2475">
        <v>40</v>
      </c>
      <c r="B2475" s="1">
        <v>41240</v>
      </c>
      <c r="C2475" s="2">
        <v>1406.29</v>
      </c>
      <c r="D2475" s="2">
        <v>1409.01</v>
      </c>
      <c r="E2475" s="2">
        <v>1398.03</v>
      </c>
      <c r="F2475" s="2">
        <v>1398.94</v>
      </c>
      <c r="G2475" s="2">
        <v>3323120000</v>
      </c>
      <c r="H2475" s="2">
        <f t="shared" si="1844"/>
        <v>19.764475988781257</v>
      </c>
      <c r="I2475" s="2">
        <f t="shared" si="1845"/>
        <v>1393.9820000000002</v>
      </c>
      <c r="J2475" s="2">
        <f t="shared" si="1846"/>
        <v>20.504146076240058</v>
      </c>
      <c r="K2475" s="2">
        <f t="shared" si="1847"/>
        <v>0</v>
      </c>
      <c r="L2475" s="18">
        <v>0.14050000000000001</v>
      </c>
      <c r="M2475" s="19">
        <v>8.4263921020536507</v>
      </c>
      <c r="N2475" s="4">
        <f t="shared" si="1811"/>
        <v>10.980000000000018</v>
      </c>
      <c r="O2475" s="4">
        <f t="shared" si="1848"/>
        <v>16.148000000000003</v>
      </c>
      <c r="P2475" s="4">
        <f t="shared" si="1812"/>
        <v>-1.5519398496240602</v>
      </c>
      <c r="Q2475" s="4">
        <f t="shared" si="1825"/>
        <v>-1.1501043110275186</v>
      </c>
      <c r="R2475" s="18">
        <f t="shared" si="1813"/>
        <v>1404.3692105263158</v>
      </c>
      <c r="S2475" s="2">
        <f t="shared" si="1814"/>
        <v>5.4292105263157282</v>
      </c>
      <c r="T2475" s="22">
        <f t="shared" si="1849"/>
        <v>1</v>
      </c>
      <c r="U2475" s="29">
        <f t="shared" si="1815"/>
        <v>1405.7058378815946</v>
      </c>
      <c r="V2475" s="30">
        <f t="shared" si="1816"/>
        <v>6.7658378815945071</v>
      </c>
      <c r="W2475" s="31">
        <f t="shared" si="1826"/>
        <v>1</v>
      </c>
      <c r="X2475" s="35">
        <f t="shared" si="1817"/>
        <v>1411.9230666666667</v>
      </c>
      <c r="Y2475" s="30">
        <f t="shared" si="1818"/>
        <v>12.983066666666673</v>
      </c>
      <c r="Z2475" s="31">
        <f t="shared" si="1827"/>
        <v>0</v>
      </c>
      <c r="AA2475" s="29">
        <f t="shared" si="1819"/>
        <v>1406.5762499115046</v>
      </c>
      <c r="AB2475" s="30">
        <f t="shared" si="1820"/>
        <v>7.6362499115045921</v>
      </c>
      <c r="AC2475" s="31">
        <f t="shared" si="1828"/>
        <v>1</v>
      </c>
      <c r="AD2475" s="32">
        <f t="shared" si="1850"/>
        <v>1</v>
      </c>
      <c r="AE2475" s="33">
        <f t="shared" si="1851"/>
        <v>1</v>
      </c>
      <c r="AF2475" s="33">
        <f t="shared" si="1852"/>
        <v>1</v>
      </c>
      <c r="AG2475" s="33">
        <f t="shared" si="1853"/>
        <v>0</v>
      </c>
      <c r="AH2475" s="38">
        <f t="shared" si="1854"/>
        <v>1</v>
      </c>
      <c r="AI2475" s="33">
        <f t="shared" si="1855"/>
        <v>1</v>
      </c>
      <c r="AJ2475" s="39">
        <f t="shared" si="1856"/>
        <v>1</v>
      </c>
      <c r="AK2475" s="43">
        <f t="shared" si="1857"/>
        <v>1</v>
      </c>
      <c r="AL2475" s="4">
        <f t="shared" si="1829"/>
        <v>2.7200000000000273</v>
      </c>
      <c r="AM2475" s="4">
        <f t="shared" si="1830"/>
        <v>2.4337500884953442</v>
      </c>
      <c r="AN2475" s="4">
        <f t="shared" si="1831"/>
        <v>2.4337500884953442</v>
      </c>
      <c r="AO2475" s="4">
        <f t="shared" si="1832"/>
        <v>-8.2599999999999909</v>
      </c>
      <c r="AP2475" s="4">
        <f t="shared" si="1833"/>
        <v>8.5462499115046739</v>
      </c>
      <c r="AQ2475" s="4">
        <f t="shared" si="1834"/>
        <v>8.2599999999999909</v>
      </c>
      <c r="AR2475" s="4">
        <f t="shared" si="1821"/>
        <v>7.3499999999999091</v>
      </c>
      <c r="AS2475">
        <f t="shared" si="1835"/>
        <v>8.2599999999999909</v>
      </c>
      <c r="AT2475" s="6">
        <f t="shared" si="1836"/>
        <v>0</v>
      </c>
      <c r="AU2475" s="4">
        <f t="shared" si="1837"/>
        <v>1.3049258320096868</v>
      </c>
      <c r="AV2475" s="4">
        <f t="shared" si="1838"/>
        <v>1.3763921020537417</v>
      </c>
      <c r="AW2475">
        <f t="shared" si="1839"/>
        <v>0</v>
      </c>
      <c r="AX2475">
        <f t="shared" si="1840"/>
        <v>0</v>
      </c>
      <c r="AY2475">
        <f t="shared" si="1841"/>
        <v>0</v>
      </c>
      <c r="AZ2475" s="4">
        <f t="shared" si="1822"/>
        <v>6.94</v>
      </c>
      <c r="BA2475" s="4">
        <f t="shared" si="1842"/>
        <v>19.450000000000003</v>
      </c>
      <c r="BB2475" s="4">
        <f t="shared" si="1823"/>
        <v>21.926666666666673</v>
      </c>
      <c r="BC2475" s="4">
        <f t="shared" si="1824"/>
        <v>-2.6720000000000255</v>
      </c>
      <c r="BM2475">
        <f t="shared" si="1843"/>
        <v>1</v>
      </c>
    </row>
    <row r="2476" spans="1:65" x14ac:dyDescent="0.25">
      <c r="A2476">
        <v>39</v>
      </c>
      <c r="B2476" s="1">
        <v>41239</v>
      </c>
      <c r="C2476" s="2">
        <v>1409.15</v>
      </c>
      <c r="D2476" s="2">
        <v>1409.15</v>
      </c>
      <c r="E2476" s="2">
        <v>1397.68</v>
      </c>
      <c r="F2476" s="2">
        <v>1406.29</v>
      </c>
      <c r="G2476" s="2">
        <v>2948960000</v>
      </c>
      <c r="H2476" s="2">
        <f t="shared" si="1844"/>
        <v>17.568817104302852</v>
      </c>
      <c r="I2476" s="2">
        <f t="shared" si="1845"/>
        <v>1394.1545000000001</v>
      </c>
      <c r="J2476" s="2">
        <f t="shared" si="1846"/>
        <v>18.927100842859971</v>
      </c>
      <c r="K2476" s="2">
        <f t="shared" si="1847"/>
        <v>0</v>
      </c>
      <c r="L2476" s="18">
        <v>0.13840000000000002</v>
      </c>
      <c r="M2476" s="19">
        <v>8.3173268104431983</v>
      </c>
      <c r="N2476" s="4">
        <f t="shared" si="1811"/>
        <v>11.470000000000027</v>
      </c>
      <c r="O2476" s="4">
        <f t="shared" si="1848"/>
        <v>15.817999999999984</v>
      </c>
      <c r="P2476" s="4">
        <f t="shared" si="1812"/>
        <v>-1.9207894736842117</v>
      </c>
      <c r="Q2476" s="4">
        <f t="shared" si="1825"/>
        <v>-1.4978515856550074</v>
      </c>
      <c r="R2476" s="18">
        <f t="shared" si="1813"/>
        <v>1406.8256917293234</v>
      </c>
      <c r="S2476" s="2">
        <f t="shared" si="1814"/>
        <v>0.53569172932338915</v>
      </c>
      <c r="T2476" s="22">
        <f t="shared" si="1849"/>
        <v>1</v>
      </c>
      <c r="U2476" s="29">
        <f t="shared" si="1815"/>
        <v>1408.4083775983288</v>
      </c>
      <c r="V2476" s="30">
        <f t="shared" si="1816"/>
        <v>2.1183775983288342</v>
      </c>
      <c r="W2476" s="31">
        <f t="shared" si="1826"/>
        <v>1</v>
      </c>
      <c r="X2476" s="35">
        <f t="shared" si="1817"/>
        <v>1409.6604000000002</v>
      </c>
      <c r="Y2476" s="30">
        <f t="shared" si="1818"/>
        <v>3.3704000000002452</v>
      </c>
      <c r="Z2476" s="31">
        <f t="shared" si="1827"/>
        <v>1</v>
      </c>
      <c r="AA2476" s="29">
        <f t="shared" si="1819"/>
        <v>1408.5836607345627</v>
      </c>
      <c r="AB2476" s="30">
        <f t="shared" si="1820"/>
        <v>2.2936607345627635</v>
      </c>
      <c r="AC2476" s="31">
        <f t="shared" si="1828"/>
        <v>1</v>
      </c>
      <c r="AD2476" s="32">
        <f t="shared" si="1850"/>
        <v>1</v>
      </c>
      <c r="AE2476" s="33">
        <f t="shared" si="1851"/>
        <v>0</v>
      </c>
      <c r="AF2476" s="33">
        <f t="shared" si="1852"/>
        <v>0</v>
      </c>
      <c r="AG2476" s="33">
        <f t="shared" si="1853"/>
        <v>0</v>
      </c>
      <c r="AH2476" s="38">
        <f t="shared" si="1854"/>
        <v>1</v>
      </c>
      <c r="AI2476" s="33">
        <f t="shared" si="1855"/>
        <v>1</v>
      </c>
      <c r="AJ2476" s="39">
        <f t="shared" si="1856"/>
        <v>1</v>
      </c>
      <c r="AK2476" s="43">
        <f t="shared" si="1857"/>
        <v>1</v>
      </c>
      <c r="AL2476" s="4">
        <f t="shared" si="1829"/>
        <v>0</v>
      </c>
      <c r="AM2476" s="4">
        <f t="shared" si="1830"/>
        <v>0.56633926543736379</v>
      </c>
      <c r="AN2476" s="4">
        <f t="shared" si="1831"/>
        <v>0</v>
      </c>
      <c r="AO2476" s="4">
        <f t="shared" si="1832"/>
        <v>-11.470000000000027</v>
      </c>
      <c r="AP2476" s="4">
        <f t="shared" si="1833"/>
        <v>10.903660734562663</v>
      </c>
      <c r="AQ2476" s="4">
        <f t="shared" si="1834"/>
        <v>10.903660734562663</v>
      </c>
      <c r="AR2476" s="4">
        <f t="shared" si="1821"/>
        <v>2.8600000000001273</v>
      </c>
      <c r="AS2476">
        <f t="shared" si="1835"/>
        <v>10.903660734562663</v>
      </c>
      <c r="AT2476" s="6">
        <f t="shared" si="1836"/>
        <v>1</v>
      </c>
      <c r="AU2476" s="4">
        <f t="shared" si="1837"/>
        <v>-2.0109160512999011</v>
      </c>
      <c r="AV2476" s="4">
        <f t="shared" si="1838"/>
        <v>5.7573268104430708</v>
      </c>
      <c r="AW2476">
        <f t="shared" si="1839"/>
        <v>0</v>
      </c>
      <c r="AX2476">
        <f t="shared" si="1840"/>
        <v>1</v>
      </c>
      <c r="AY2476">
        <f t="shared" si="1841"/>
        <v>0</v>
      </c>
      <c r="AZ2476" s="4">
        <f t="shared" si="1822"/>
        <v>-3.9100000000000006</v>
      </c>
      <c r="BA2476" s="4">
        <f t="shared" si="1842"/>
        <v>12.510000000000002</v>
      </c>
      <c r="BB2476" s="4">
        <f t="shared" si="1823"/>
        <v>14.986666666666672</v>
      </c>
      <c r="BC2476" s="4">
        <f t="shared" si="1824"/>
        <v>-1.5279999999999745</v>
      </c>
      <c r="BM2476">
        <f t="shared" si="1843"/>
        <v>1</v>
      </c>
    </row>
    <row r="2477" spans="1:65" x14ac:dyDescent="0.25">
      <c r="A2477">
        <v>38</v>
      </c>
      <c r="B2477" s="1">
        <v>41236</v>
      </c>
      <c r="C2477" s="2">
        <v>1391.03</v>
      </c>
      <c r="D2477" s="2">
        <v>1409.16</v>
      </c>
      <c r="E2477" s="2">
        <v>1391.03</v>
      </c>
      <c r="F2477" s="2">
        <v>1409.15</v>
      </c>
      <c r="G2477" s="2">
        <v>1504960000</v>
      </c>
      <c r="H2477" s="2">
        <f t="shared" si="1844"/>
        <v>13.72412478488557</v>
      </c>
      <c r="I2477" s="2">
        <f t="shared" si="1845"/>
        <v>1394.3570000000002</v>
      </c>
      <c r="J2477" s="2">
        <f t="shared" si="1846"/>
        <v>17.157714016242338</v>
      </c>
      <c r="K2477" s="2">
        <f t="shared" si="1847"/>
        <v>0</v>
      </c>
      <c r="L2477" s="18">
        <v>0.13034999999999999</v>
      </c>
      <c r="M2477" s="19">
        <v>7.7328214637067498</v>
      </c>
      <c r="N2477" s="4">
        <f t="shared" si="1811"/>
        <v>18.130000000000109</v>
      </c>
      <c r="O2477" s="4">
        <f t="shared" si="1848"/>
        <v>16.506999999999994</v>
      </c>
      <c r="P2477" s="4">
        <f t="shared" si="1812"/>
        <v>-2.3243082706766924</v>
      </c>
      <c r="Q2477" s="4">
        <f t="shared" si="1825"/>
        <v>-1.9015959017213773</v>
      </c>
      <c r="R2477" s="18">
        <f t="shared" si="1813"/>
        <v>1388.1984285714286</v>
      </c>
      <c r="S2477" s="2">
        <f t="shared" si="1814"/>
        <v>20.951571428571469</v>
      </c>
      <c r="T2477" s="22">
        <f t="shared" si="1849"/>
        <v>0</v>
      </c>
      <c r="U2477" s="29">
        <f t="shared" si="1815"/>
        <v>1390.1580678043217</v>
      </c>
      <c r="V2477" s="30">
        <f t="shared" si="1816"/>
        <v>18.991932195678373</v>
      </c>
      <c r="W2477" s="31">
        <f t="shared" si="1826"/>
        <v>0</v>
      </c>
      <c r="X2477" s="35">
        <f t="shared" si="1817"/>
        <v>1391.2410666666665</v>
      </c>
      <c r="Y2477" s="30">
        <f t="shared" si="1818"/>
        <v>17.908933333333607</v>
      </c>
      <c r="Z2477" s="31">
        <f t="shared" si="1827"/>
        <v>0</v>
      </c>
      <c r="AA2477" s="29">
        <f t="shared" si="1819"/>
        <v>1390.30968764505</v>
      </c>
      <c r="AB2477" s="30">
        <f t="shared" si="1820"/>
        <v>18.840312354950129</v>
      </c>
      <c r="AC2477" s="31">
        <f t="shared" si="1828"/>
        <v>0</v>
      </c>
      <c r="AD2477" s="32">
        <f t="shared" si="1850"/>
        <v>-1</v>
      </c>
      <c r="AE2477" s="33">
        <f t="shared" si="1851"/>
        <v>-1</v>
      </c>
      <c r="AF2477" s="33">
        <f t="shared" si="1852"/>
        <v>-1</v>
      </c>
      <c r="AG2477" s="33">
        <f t="shared" si="1853"/>
        <v>0</v>
      </c>
      <c r="AH2477" s="38">
        <f t="shared" si="1854"/>
        <v>-1</v>
      </c>
      <c r="AI2477" s="33">
        <f t="shared" si="1855"/>
        <v>-1</v>
      </c>
      <c r="AJ2477" s="39">
        <f t="shared" si="1856"/>
        <v>-1</v>
      </c>
      <c r="AK2477" s="43">
        <f t="shared" si="1857"/>
        <v>-1</v>
      </c>
      <c r="AL2477" s="4">
        <f t="shared" si="1829"/>
        <v>18.130000000000109</v>
      </c>
      <c r="AM2477" s="4">
        <f t="shared" si="1830"/>
        <v>18.85031235495012</v>
      </c>
      <c r="AN2477" s="4">
        <f t="shared" si="1831"/>
        <v>18.130000000000109</v>
      </c>
      <c r="AO2477" s="4">
        <f t="shared" si="1832"/>
        <v>0</v>
      </c>
      <c r="AP2477" s="4">
        <f t="shared" si="1833"/>
        <v>-0.72031235495001056</v>
      </c>
      <c r="AQ2477" s="4">
        <f t="shared" si="1834"/>
        <v>0.72031235495001056</v>
      </c>
      <c r="AR2477" s="4">
        <f t="shared" si="1821"/>
        <v>18.120000000000118</v>
      </c>
      <c r="AS2477">
        <f t="shared" si="1835"/>
        <v>18.130000000000109</v>
      </c>
      <c r="AT2477" s="6">
        <f t="shared" si="1836"/>
        <v>1</v>
      </c>
      <c r="AU2477" s="4">
        <f t="shared" si="1837"/>
        <v>-8.9175198667709186</v>
      </c>
      <c r="AV2477" s="4">
        <f t="shared" si="1838"/>
        <v>-10.087178536293369</v>
      </c>
      <c r="AW2477">
        <f t="shared" si="1839"/>
        <v>1</v>
      </c>
      <c r="AX2477">
        <f t="shared" si="1840"/>
        <v>0</v>
      </c>
      <c r="AY2477">
        <f t="shared" si="1841"/>
        <v>0</v>
      </c>
      <c r="AZ2477" s="4">
        <f t="shared" si="1822"/>
        <v>-3.9100000000000006</v>
      </c>
      <c r="BA2477" s="4">
        <f t="shared" si="1842"/>
        <v>16.420000000000002</v>
      </c>
      <c r="BB2477" s="4">
        <f t="shared" si="1823"/>
        <v>18.896666666666672</v>
      </c>
      <c r="BC2477" s="4">
        <f t="shared" si="1824"/>
        <v>-8.7760000000000211</v>
      </c>
      <c r="BM2477">
        <f t="shared" si="1843"/>
        <v>1</v>
      </c>
    </row>
    <row r="2478" spans="1:65" x14ac:dyDescent="0.25">
      <c r="A2478">
        <v>37</v>
      </c>
      <c r="B2478" s="1">
        <v>41234</v>
      </c>
      <c r="C2478" s="2">
        <v>1387.79</v>
      </c>
      <c r="D2478" s="2">
        <v>1391.25</v>
      </c>
      <c r="E2478" s="2">
        <v>1386.39</v>
      </c>
      <c r="F2478" s="2">
        <v>1391.03</v>
      </c>
      <c r="G2478" s="2">
        <v>2667090000</v>
      </c>
      <c r="H2478" s="2">
        <f t="shared" si="1844"/>
        <v>14.224159455736617</v>
      </c>
      <c r="I2478" s="2">
        <f t="shared" si="1845"/>
        <v>1396.4925000000005</v>
      </c>
      <c r="J2478" s="2">
        <f t="shared" si="1846"/>
        <v>16.04914964135256</v>
      </c>
      <c r="K2478" s="2">
        <f t="shared" si="1847"/>
        <v>-1.999999999998181E-2</v>
      </c>
      <c r="L2478" s="18">
        <v>0.13535</v>
      </c>
      <c r="M2478" s="19">
        <v>8.0108522897645145</v>
      </c>
      <c r="N2478" s="4">
        <f t="shared" si="1811"/>
        <v>4.8599999999999</v>
      </c>
      <c r="O2478" s="4">
        <f t="shared" si="1848"/>
        <v>17.065999999999985</v>
      </c>
      <c r="P2478" s="4">
        <f t="shared" si="1812"/>
        <v>-2.8315714285714293</v>
      </c>
      <c r="Q2478" s="4">
        <f t="shared" si="1825"/>
        <v>-2.2357235786623888</v>
      </c>
      <c r="R2478" s="18">
        <f t="shared" si="1813"/>
        <v>1384.4673684210525</v>
      </c>
      <c r="S2478" s="2">
        <f t="shared" si="1814"/>
        <v>6.5626315789475029</v>
      </c>
      <c r="T2478" s="22">
        <f t="shared" si="1849"/>
        <v>1</v>
      </c>
      <c r="U2478" s="29">
        <f t="shared" si="1815"/>
        <v>1386.8738897747251</v>
      </c>
      <c r="V2478" s="30">
        <f t="shared" si="1816"/>
        <v>4.1561102252749151</v>
      </c>
      <c r="W2478" s="31">
        <f t="shared" si="1826"/>
        <v>1</v>
      </c>
      <c r="X2478" s="35">
        <f t="shared" si="1817"/>
        <v>1396.0257333333329</v>
      </c>
      <c r="Y2478" s="30">
        <f t="shared" si="1818"/>
        <v>4.9957333333329643</v>
      </c>
      <c r="Z2478" s="31">
        <f t="shared" si="1827"/>
        <v>1</v>
      </c>
      <c r="AA2478" s="29">
        <f t="shared" si="1819"/>
        <v>1388.1551478729302</v>
      </c>
      <c r="AB2478" s="30">
        <f t="shared" si="1820"/>
        <v>2.8748521270697438</v>
      </c>
      <c r="AC2478" s="31">
        <f t="shared" si="1828"/>
        <v>1</v>
      </c>
      <c r="AD2478" s="32">
        <f t="shared" si="1850"/>
        <v>1</v>
      </c>
      <c r="AE2478" s="33">
        <f t="shared" si="1851"/>
        <v>1</v>
      </c>
      <c r="AF2478" s="33">
        <f t="shared" si="1852"/>
        <v>1</v>
      </c>
      <c r="AG2478" s="33">
        <f t="shared" si="1853"/>
        <v>0</v>
      </c>
      <c r="AH2478" s="38">
        <f t="shared" si="1854"/>
        <v>1</v>
      </c>
      <c r="AI2478" s="33">
        <f t="shared" si="1855"/>
        <v>1</v>
      </c>
      <c r="AJ2478" s="39">
        <f t="shared" si="1856"/>
        <v>1</v>
      </c>
      <c r="AK2478" s="43">
        <f t="shared" si="1857"/>
        <v>1</v>
      </c>
      <c r="AL2478" s="4">
        <f t="shared" si="1829"/>
        <v>3.4600000000000364</v>
      </c>
      <c r="AM2478" s="4">
        <f t="shared" si="1830"/>
        <v>3.0948521270697711</v>
      </c>
      <c r="AN2478" s="4">
        <f t="shared" si="1831"/>
        <v>3.0948521270697711</v>
      </c>
      <c r="AO2478" s="4">
        <f t="shared" si="1832"/>
        <v>-1.3999999999998636</v>
      </c>
      <c r="AP2478" s="4">
        <f t="shared" si="1833"/>
        <v>1.7651478729301289</v>
      </c>
      <c r="AQ2478" s="4">
        <f t="shared" si="1834"/>
        <v>1.3999999999998636</v>
      </c>
      <c r="AR2478" s="4">
        <f t="shared" si="1821"/>
        <v>3.2400000000000091</v>
      </c>
      <c r="AS2478">
        <f t="shared" si="1835"/>
        <v>3.0948521270697711</v>
      </c>
      <c r="AT2478" s="6">
        <f t="shared" si="1836"/>
        <v>0</v>
      </c>
      <c r="AU2478" s="4">
        <f t="shared" si="1837"/>
        <v>6.1591342225322023</v>
      </c>
      <c r="AV2478" s="4">
        <f t="shared" si="1838"/>
        <v>5.0708522897645052</v>
      </c>
      <c r="AW2478">
        <f t="shared" si="1839"/>
        <v>0</v>
      </c>
      <c r="AX2478">
        <f t="shared" si="1840"/>
        <v>0</v>
      </c>
      <c r="AY2478">
        <f t="shared" si="1841"/>
        <v>0</v>
      </c>
      <c r="AZ2478" s="4">
        <f t="shared" si="1822"/>
        <v>6.94</v>
      </c>
      <c r="BA2478" s="4">
        <f t="shared" si="1842"/>
        <v>20.330000000000002</v>
      </c>
      <c r="BB2478" s="4">
        <f t="shared" si="1823"/>
        <v>22.806666666666672</v>
      </c>
      <c r="BC2478" s="4">
        <f t="shared" si="1824"/>
        <v>-10.072000000000026</v>
      </c>
      <c r="BM2478">
        <f t="shared" si="1843"/>
        <v>1</v>
      </c>
    </row>
    <row r="2479" spans="1:65" x14ac:dyDescent="0.25">
      <c r="A2479">
        <v>36</v>
      </c>
      <c r="B2479" s="1">
        <v>41233</v>
      </c>
      <c r="C2479" s="2">
        <v>1386.82</v>
      </c>
      <c r="D2479" s="2">
        <v>1389.77</v>
      </c>
      <c r="E2479" s="2">
        <v>1377.04</v>
      </c>
      <c r="F2479" s="2">
        <v>1387.81</v>
      </c>
      <c r="G2479" s="2">
        <v>3207160000</v>
      </c>
      <c r="H2479" s="2">
        <f t="shared" si="1844"/>
        <v>21.939914539487141</v>
      </c>
      <c r="I2479" s="2">
        <f t="shared" si="1845"/>
        <v>1398.7635000000005</v>
      </c>
      <c r="J2479" s="2">
        <f t="shared" si="1846"/>
        <v>19.765013607248981</v>
      </c>
      <c r="K2479" s="2">
        <f t="shared" si="1847"/>
        <v>-7.0000000000163709E-2</v>
      </c>
      <c r="L2479" s="18">
        <v>0.13605</v>
      </c>
      <c r="M2479" s="19">
        <v>8.0469446518278041</v>
      </c>
      <c r="N2479" s="4">
        <f t="shared" si="1811"/>
        <v>12.730000000000018</v>
      </c>
      <c r="O2479" s="4">
        <f t="shared" si="1848"/>
        <v>20.604999999999997</v>
      </c>
      <c r="P2479" s="4">
        <f t="shared" si="1812"/>
        <v>-3.3426315789473668</v>
      </c>
      <c r="Q2479" s="4">
        <f t="shared" si="1825"/>
        <v>-2.3490005776282095</v>
      </c>
      <c r="R2479" s="18">
        <f t="shared" si="1813"/>
        <v>1383.1604962406016</v>
      </c>
      <c r="S2479" s="2">
        <f t="shared" si="1814"/>
        <v>4.6495037593983852</v>
      </c>
      <c r="T2479" s="22">
        <f t="shared" si="1849"/>
        <v>1</v>
      </c>
      <c r="U2479" s="29">
        <f t="shared" si="1815"/>
        <v>1385.9092696391265</v>
      </c>
      <c r="V2479" s="30">
        <f t="shared" si="1816"/>
        <v>1.9007303608734674</v>
      </c>
      <c r="W2479" s="31">
        <f t="shared" si="1826"/>
        <v>1</v>
      </c>
      <c r="X2479" s="35">
        <f t="shared" si="1817"/>
        <v>1388.1010666666666</v>
      </c>
      <c r="Y2479" s="30">
        <f t="shared" si="1818"/>
        <v>0.2910666666666657</v>
      </c>
      <c r="Z2479" s="31">
        <f t="shared" si="1827"/>
        <v>1</v>
      </c>
      <c r="AA2479" s="29">
        <f t="shared" si="1819"/>
        <v>1386.2161212229821</v>
      </c>
      <c r="AB2479" s="30">
        <f t="shared" si="1820"/>
        <v>1.5938787770178351</v>
      </c>
      <c r="AC2479" s="31">
        <f t="shared" si="1828"/>
        <v>1</v>
      </c>
      <c r="AD2479" s="32">
        <f t="shared" si="1850"/>
        <v>1</v>
      </c>
      <c r="AE2479" s="33">
        <f t="shared" si="1851"/>
        <v>0</v>
      </c>
      <c r="AF2479" s="33">
        <f t="shared" si="1852"/>
        <v>0</v>
      </c>
      <c r="AG2479" s="33">
        <f t="shared" si="1853"/>
        <v>0</v>
      </c>
      <c r="AH2479" s="38">
        <f t="shared" si="1854"/>
        <v>1</v>
      </c>
      <c r="AI2479" s="33">
        <f t="shared" si="1855"/>
        <v>1</v>
      </c>
      <c r="AJ2479" s="39">
        <f t="shared" si="1856"/>
        <v>1</v>
      </c>
      <c r="AK2479" s="43">
        <f t="shared" si="1857"/>
        <v>1</v>
      </c>
      <c r="AL2479" s="4">
        <f t="shared" si="1829"/>
        <v>2.9500000000000455</v>
      </c>
      <c r="AM2479" s="4">
        <f t="shared" si="1830"/>
        <v>3.5538787770178715</v>
      </c>
      <c r="AN2479" s="4">
        <f t="shared" si="1831"/>
        <v>2.9500000000000455</v>
      </c>
      <c r="AO2479" s="4">
        <f t="shared" si="1832"/>
        <v>-9.7799999999999727</v>
      </c>
      <c r="AP2479" s="4">
        <f t="shared" si="1833"/>
        <v>9.1761212229821467</v>
      </c>
      <c r="AQ2479" s="4">
        <f t="shared" si="1834"/>
        <v>9.1761212229821467</v>
      </c>
      <c r="AR2479" s="4">
        <f t="shared" si="1821"/>
        <v>0.99000000000000909</v>
      </c>
      <c r="AS2479">
        <f t="shared" si="1835"/>
        <v>9.1761212229821467</v>
      </c>
      <c r="AT2479" s="6">
        <f t="shared" si="1836"/>
        <v>1</v>
      </c>
      <c r="AU2479" s="4">
        <f t="shared" si="1837"/>
        <v>-0.18239156378411181</v>
      </c>
      <c r="AV2479" s="4">
        <f t="shared" si="1838"/>
        <v>7.3569446518277948</v>
      </c>
      <c r="AW2479">
        <f t="shared" si="1839"/>
        <v>0</v>
      </c>
      <c r="AX2479">
        <f t="shared" si="1840"/>
        <v>1</v>
      </c>
      <c r="AY2479">
        <f t="shared" si="1841"/>
        <v>0</v>
      </c>
      <c r="AZ2479" s="4">
        <f t="shared" si="1822"/>
        <v>-3.9100000000000006</v>
      </c>
      <c r="BA2479" s="4">
        <f t="shared" si="1842"/>
        <v>13.39</v>
      </c>
      <c r="BB2479" s="4">
        <f t="shared" si="1823"/>
        <v>15.866666666666671</v>
      </c>
      <c r="BC2479" s="4">
        <f t="shared" si="1824"/>
        <v>-10.460000000000036</v>
      </c>
      <c r="BM2479">
        <f t="shared" si="1843"/>
        <v>1</v>
      </c>
    </row>
    <row r="2480" spans="1:65" x14ac:dyDescent="0.25">
      <c r="A2480">
        <v>35</v>
      </c>
      <c r="B2480" s="1">
        <v>41232</v>
      </c>
      <c r="C2480" s="2">
        <v>1359.88</v>
      </c>
      <c r="D2480" s="2">
        <v>1386.89</v>
      </c>
      <c r="E2480" s="2">
        <v>1359.88</v>
      </c>
      <c r="F2480" s="2">
        <v>1386.89</v>
      </c>
      <c r="G2480" s="2">
        <v>3374800000</v>
      </c>
      <c r="H2480" s="2">
        <f t="shared" si="1844"/>
        <v>25.033585640095573</v>
      </c>
      <c r="I2480" s="2">
        <f t="shared" si="1845"/>
        <v>1402.2895000000003</v>
      </c>
      <c r="J2480" s="2">
        <f t="shared" si="1846"/>
        <v>24.804565666319132</v>
      </c>
      <c r="K2480" s="2">
        <f t="shared" si="1847"/>
        <v>0</v>
      </c>
      <c r="L2480" s="18">
        <v>0.13485000000000003</v>
      </c>
      <c r="M2480" s="19">
        <v>7.8206344862591619</v>
      </c>
      <c r="N2480" s="4">
        <f t="shared" si="1811"/>
        <v>27.009999999999991</v>
      </c>
      <c r="O2480" s="4">
        <f t="shared" si="1848"/>
        <v>20.944000000000006</v>
      </c>
      <c r="P2480" s="4">
        <f t="shared" si="1812"/>
        <v>-3.7295037593984945</v>
      </c>
      <c r="Q2480" s="4">
        <f t="shared" si="1825"/>
        <v>-2.335206053521687</v>
      </c>
      <c r="R2480" s="18">
        <f t="shared" si="1813"/>
        <v>1355.5013909774436</v>
      </c>
      <c r="S2480" s="2">
        <f t="shared" si="1814"/>
        <v>31.388609022556466</v>
      </c>
      <c r="T2480" s="22">
        <f t="shared" si="1849"/>
        <v>0</v>
      </c>
      <c r="U2480" s="29">
        <f t="shared" si="1815"/>
        <v>1358.9654134362829</v>
      </c>
      <c r="V2480" s="30">
        <f t="shared" si="1816"/>
        <v>27.924586563717185</v>
      </c>
      <c r="W2480" s="31">
        <f t="shared" si="1826"/>
        <v>0</v>
      </c>
      <c r="X2480" s="35">
        <f t="shared" si="1817"/>
        <v>1359.0774666666664</v>
      </c>
      <c r="Y2480" s="30">
        <f t="shared" si="1818"/>
        <v>27.812533333333704</v>
      </c>
      <c r="Z2480" s="31">
        <f t="shared" si="1827"/>
        <v>0</v>
      </c>
      <c r="AA2480" s="29">
        <f t="shared" si="1819"/>
        <v>1358.9811008885365</v>
      </c>
      <c r="AB2480" s="30">
        <f t="shared" si="1820"/>
        <v>27.908899111463597</v>
      </c>
      <c r="AC2480" s="31">
        <f t="shared" si="1828"/>
        <v>0</v>
      </c>
      <c r="AD2480" s="32">
        <f t="shared" si="1850"/>
        <v>-1</v>
      </c>
      <c r="AE2480" s="33">
        <f t="shared" si="1851"/>
        <v>-1</v>
      </c>
      <c r="AF2480" s="33">
        <f t="shared" si="1852"/>
        <v>-1</v>
      </c>
      <c r="AG2480" s="33">
        <f t="shared" si="1853"/>
        <v>0</v>
      </c>
      <c r="AH2480" s="38">
        <f t="shared" si="1854"/>
        <v>-1</v>
      </c>
      <c r="AI2480" s="33">
        <f t="shared" si="1855"/>
        <v>-1</v>
      </c>
      <c r="AJ2480" s="39">
        <f t="shared" si="1856"/>
        <v>-1</v>
      </c>
      <c r="AK2480" s="43">
        <f t="shared" si="1857"/>
        <v>-1</v>
      </c>
      <c r="AL2480" s="4">
        <f t="shared" si="1829"/>
        <v>27.009999999999991</v>
      </c>
      <c r="AM2480" s="4">
        <f t="shared" si="1830"/>
        <v>27.908899111463597</v>
      </c>
      <c r="AN2480" s="4">
        <f t="shared" si="1831"/>
        <v>27.009999999999991</v>
      </c>
      <c r="AO2480" s="4">
        <f t="shared" si="1832"/>
        <v>0</v>
      </c>
      <c r="AP2480" s="4">
        <f t="shared" si="1833"/>
        <v>-0.89889911146360646</v>
      </c>
      <c r="AQ2480" s="4">
        <f t="shared" si="1834"/>
        <v>0.89889911146360646</v>
      </c>
      <c r="AR2480" s="4">
        <f t="shared" si="1821"/>
        <v>27.009999999999991</v>
      </c>
      <c r="AS2480">
        <f t="shared" si="1835"/>
        <v>27.009999999999991</v>
      </c>
      <c r="AT2480" s="6">
        <f t="shared" si="1836"/>
        <v>1</v>
      </c>
      <c r="AU2480" s="4">
        <f t="shared" si="1837"/>
        <v>-17.037444050619065</v>
      </c>
      <c r="AV2480" s="4">
        <f t="shared" si="1838"/>
        <v>-18.889365513740827</v>
      </c>
      <c r="AW2480">
        <f t="shared" si="1839"/>
        <v>1</v>
      </c>
      <c r="AX2480">
        <f t="shared" si="1840"/>
        <v>0</v>
      </c>
      <c r="AY2480">
        <f t="shared" si="1841"/>
        <v>0</v>
      </c>
      <c r="AZ2480" s="4">
        <f t="shared" si="1822"/>
        <v>-3.9100000000000006</v>
      </c>
      <c r="BA2480" s="4">
        <f t="shared" si="1842"/>
        <v>17.3</v>
      </c>
      <c r="BB2480" s="4">
        <f t="shared" si="1823"/>
        <v>19.776666666666671</v>
      </c>
      <c r="BC2480" s="4">
        <f t="shared" si="1824"/>
        <v>-21.235999999999969</v>
      </c>
      <c r="BM2480">
        <f t="shared" si="1843"/>
        <v>1</v>
      </c>
    </row>
    <row r="2481" spans="1:65" x14ac:dyDescent="0.25">
      <c r="A2481">
        <v>34</v>
      </c>
      <c r="B2481" s="1">
        <v>41229</v>
      </c>
      <c r="C2481" s="2">
        <v>1353.36</v>
      </c>
      <c r="D2481" s="2">
        <v>1362.03</v>
      </c>
      <c r="E2481" s="2">
        <v>1343.35</v>
      </c>
      <c r="F2481" s="2">
        <v>1359.88</v>
      </c>
      <c r="G2481" s="2">
        <v>4045910000</v>
      </c>
      <c r="H2481" s="2">
        <f t="shared" si="1844"/>
        <v>25.548301987498977</v>
      </c>
      <c r="I2481" s="2">
        <f t="shared" si="1845"/>
        <v>1407.3425000000002</v>
      </c>
      <c r="J2481" s="2">
        <f t="shared" si="1846"/>
        <v>26.238078174969129</v>
      </c>
      <c r="K2481" s="2">
        <f t="shared" si="1847"/>
        <v>2.9999999999972715E-2</v>
      </c>
      <c r="L2481" s="18">
        <v>0.15024999999999999</v>
      </c>
      <c r="M2481" s="19">
        <v>8.6717877820703713</v>
      </c>
      <c r="N2481" s="4">
        <f t="shared" si="1811"/>
        <v>18.680000000000064</v>
      </c>
      <c r="O2481" s="4">
        <f t="shared" si="1848"/>
        <v>19.420000000000005</v>
      </c>
      <c r="P2481" s="4">
        <f t="shared" si="1812"/>
        <v>-4.3786090225563905</v>
      </c>
      <c r="Q2481" s="4">
        <f t="shared" si="1825"/>
        <v>-2.3450937531209424</v>
      </c>
      <c r="R2481" s="18">
        <f t="shared" si="1813"/>
        <v>1348.7836992481202</v>
      </c>
      <c r="S2481" s="2">
        <f t="shared" si="1814"/>
        <v>11.09630075187988</v>
      </c>
      <c r="T2481" s="22">
        <f t="shared" si="1849"/>
        <v>0</v>
      </c>
      <c r="U2481" s="29">
        <f t="shared" si="1815"/>
        <v>1352.5197856064735</v>
      </c>
      <c r="V2481" s="30">
        <f t="shared" si="1816"/>
        <v>7.3602143935265758</v>
      </c>
      <c r="W2481" s="31">
        <f t="shared" si="1826"/>
        <v>1</v>
      </c>
      <c r="X2481" s="35">
        <f t="shared" si="1817"/>
        <v>1347.5174666666665</v>
      </c>
      <c r="Y2481" s="30">
        <f t="shared" si="1818"/>
        <v>12.362533333333658</v>
      </c>
      <c r="Z2481" s="31">
        <f t="shared" si="1827"/>
        <v>0</v>
      </c>
      <c r="AA2481" s="29">
        <f t="shared" si="1819"/>
        <v>1351.8194609549007</v>
      </c>
      <c r="AB2481" s="30">
        <f t="shared" si="1820"/>
        <v>8.0605390450994037</v>
      </c>
      <c r="AC2481" s="31">
        <f t="shared" si="1828"/>
        <v>1</v>
      </c>
      <c r="AD2481" s="32">
        <f t="shared" si="1850"/>
        <v>1</v>
      </c>
      <c r="AE2481" s="33">
        <f t="shared" si="1851"/>
        <v>1</v>
      </c>
      <c r="AF2481" s="33">
        <f t="shared" si="1852"/>
        <v>1</v>
      </c>
      <c r="AG2481" s="33">
        <f t="shared" si="1853"/>
        <v>0</v>
      </c>
      <c r="AH2481" s="38">
        <f t="shared" si="1854"/>
        <v>1</v>
      </c>
      <c r="AI2481" s="33">
        <f t="shared" si="1855"/>
        <v>1</v>
      </c>
      <c r="AJ2481" s="39">
        <f t="shared" si="1856"/>
        <v>1</v>
      </c>
      <c r="AK2481" s="43">
        <f t="shared" si="1857"/>
        <v>1</v>
      </c>
      <c r="AL2481" s="4">
        <f t="shared" si="1829"/>
        <v>8.6700000000000728</v>
      </c>
      <c r="AM2481" s="4">
        <f t="shared" si="1830"/>
        <v>10.210539045099267</v>
      </c>
      <c r="AN2481" s="4">
        <f t="shared" si="1831"/>
        <v>8.6700000000000728</v>
      </c>
      <c r="AO2481" s="4">
        <f t="shared" si="1832"/>
        <v>-10.009999999999991</v>
      </c>
      <c r="AP2481" s="4">
        <f t="shared" si="1833"/>
        <v>8.4694609549007964</v>
      </c>
      <c r="AQ2481" s="4">
        <f t="shared" si="1834"/>
        <v>8.4694609549007964</v>
      </c>
      <c r="AR2481" s="4">
        <f t="shared" si="1821"/>
        <v>6.5200000000002092</v>
      </c>
      <c r="AS2481">
        <f t="shared" si="1835"/>
        <v>8.6700000000000728</v>
      </c>
      <c r="AT2481" s="6">
        <f t="shared" si="1836"/>
        <v>0</v>
      </c>
      <c r="AU2481" s="4">
        <f t="shared" si="1837"/>
        <v>2.3455736386931942</v>
      </c>
      <c r="AV2481" s="4">
        <f t="shared" si="1838"/>
        <v>2.4517877820701619</v>
      </c>
      <c r="AW2481">
        <f t="shared" si="1839"/>
        <v>0</v>
      </c>
      <c r="AX2481">
        <f t="shared" si="1840"/>
        <v>0</v>
      </c>
      <c r="AY2481">
        <f t="shared" si="1841"/>
        <v>0</v>
      </c>
      <c r="AZ2481" s="4">
        <f t="shared" si="1822"/>
        <v>6.94</v>
      </c>
      <c r="BA2481" s="4">
        <f t="shared" si="1842"/>
        <v>21.21</v>
      </c>
      <c r="BB2481" s="4">
        <f t="shared" si="1823"/>
        <v>23.686666666666671</v>
      </c>
      <c r="BC2481" s="4">
        <f t="shared" si="1824"/>
        <v>-23.844000000000051</v>
      </c>
      <c r="BM2481">
        <f t="shared" si="1843"/>
        <v>1</v>
      </c>
    </row>
    <row r="2482" spans="1:65" x14ac:dyDescent="0.25">
      <c r="A2482">
        <v>33</v>
      </c>
      <c r="B2482" s="1">
        <v>41228</v>
      </c>
      <c r="C2482" s="2">
        <v>1355.41</v>
      </c>
      <c r="D2482" s="2">
        <v>1360.62</v>
      </c>
      <c r="E2482" s="2">
        <v>1348.05</v>
      </c>
      <c r="F2482" s="2">
        <v>1353.33</v>
      </c>
      <c r="G2482" s="2">
        <v>3928870000</v>
      </c>
      <c r="H2482" s="2">
        <f t="shared" si="1844"/>
        <v>25.311701378348026</v>
      </c>
      <c r="I2482" s="2">
        <f t="shared" si="1845"/>
        <v>1412.3855000000003</v>
      </c>
      <c r="J2482" s="2">
        <f t="shared" si="1846"/>
        <v>26.074065941790575</v>
      </c>
      <c r="K2482" s="2">
        <f t="shared" si="1847"/>
        <v>-7.999999999992724E-2</v>
      </c>
      <c r="L2482" s="18">
        <v>0.16570000000000001</v>
      </c>
      <c r="M2482" s="19">
        <v>9.5787596858202324</v>
      </c>
      <c r="N2482" s="4">
        <f t="shared" si="1811"/>
        <v>12.569999999999936</v>
      </c>
      <c r="O2482" s="4">
        <f t="shared" si="1848"/>
        <v>19.687999999999988</v>
      </c>
      <c r="P2482" s="4">
        <f t="shared" si="1812"/>
        <v>-4.5463007518797003</v>
      </c>
      <c r="Q2482" s="4">
        <f t="shared" si="1825"/>
        <v>-2.1543958808367214</v>
      </c>
      <c r="R2482" s="18">
        <f t="shared" si="1813"/>
        <v>1351.11692481203</v>
      </c>
      <c r="S2482" s="2">
        <f t="shared" si="1814"/>
        <v>2.2130751879699346</v>
      </c>
      <c r="T2482" s="22">
        <f t="shared" si="1849"/>
        <v>1</v>
      </c>
      <c r="U2482" s="29">
        <f t="shared" si="1815"/>
        <v>1354.6482504477613</v>
      </c>
      <c r="V2482" s="30">
        <f t="shared" si="1816"/>
        <v>1.3182504477613293</v>
      </c>
      <c r="W2482" s="31">
        <f t="shared" si="1826"/>
        <v>1</v>
      </c>
      <c r="X2482" s="35">
        <f t="shared" si="1817"/>
        <v>1354.2698666666668</v>
      </c>
      <c r="Y2482" s="30">
        <f t="shared" si="1818"/>
        <v>0.9398666666668305</v>
      </c>
      <c r="Z2482" s="31">
        <f t="shared" si="1827"/>
        <v>1</v>
      </c>
      <c r="AA2482" s="29">
        <f t="shared" si="1819"/>
        <v>1354.5952767184081</v>
      </c>
      <c r="AB2482" s="30">
        <f t="shared" si="1820"/>
        <v>1.2652767184081313</v>
      </c>
      <c r="AC2482" s="31">
        <f t="shared" si="1828"/>
        <v>1</v>
      </c>
      <c r="AD2482" s="32">
        <f t="shared" si="1850"/>
        <v>1</v>
      </c>
      <c r="AE2482" s="33">
        <f t="shared" si="1851"/>
        <v>0</v>
      </c>
      <c r="AF2482" s="33">
        <f t="shared" si="1852"/>
        <v>1</v>
      </c>
      <c r="AG2482" s="33">
        <f t="shared" si="1853"/>
        <v>0</v>
      </c>
      <c r="AH2482" s="38">
        <f t="shared" si="1854"/>
        <v>1</v>
      </c>
      <c r="AI2482" s="33">
        <f t="shared" si="1855"/>
        <v>1</v>
      </c>
      <c r="AJ2482" s="39">
        <f t="shared" si="1856"/>
        <v>1</v>
      </c>
      <c r="AK2482" s="43">
        <f t="shared" si="1857"/>
        <v>1</v>
      </c>
      <c r="AL2482" s="4">
        <f t="shared" si="1829"/>
        <v>5.209999999999809</v>
      </c>
      <c r="AM2482" s="4">
        <f t="shared" si="1830"/>
        <v>6.0247232815918323</v>
      </c>
      <c r="AN2482" s="4">
        <f t="shared" si="1831"/>
        <v>5.209999999999809</v>
      </c>
      <c r="AO2482" s="4">
        <f t="shared" si="1832"/>
        <v>-7.3600000000001273</v>
      </c>
      <c r="AP2482" s="4">
        <f t="shared" si="1833"/>
        <v>6.545276718408104</v>
      </c>
      <c r="AQ2482" s="4">
        <f t="shared" si="1834"/>
        <v>6.545276718408104</v>
      </c>
      <c r="AR2482" s="4">
        <f t="shared" si="1821"/>
        <v>2.0800000000001546</v>
      </c>
      <c r="AS2482">
        <f t="shared" si="1835"/>
        <v>6.545276718408104</v>
      </c>
      <c r="AT2482" s="6">
        <f t="shared" si="1836"/>
        <v>0</v>
      </c>
      <c r="AU2482" s="4">
        <f t="shared" si="1837"/>
        <v>5.1238829578545708</v>
      </c>
      <c r="AV2482" s="4">
        <f t="shared" si="1838"/>
        <v>7.7987596858200776</v>
      </c>
      <c r="AW2482">
        <f t="shared" si="1839"/>
        <v>0</v>
      </c>
      <c r="AX2482">
        <f t="shared" si="1840"/>
        <v>0</v>
      </c>
      <c r="AY2482">
        <f t="shared" si="1841"/>
        <v>0</v>
      </c>
      <c r="AZ2482" s="4">
        <f t="shared" si="1822"/>
        <v>6.94</v>
      </c>
      <c r="BA2482" s="4">
        <f t="shared" si="1842"/>
        <v>14.27</v>
      </c>
      <c r="BB2482" s="4">
        <f t="shared" si="1823"/>
        <v>16.74666666666667</v>
      </c>
      <c r="BC2482" s="4">
        <f t="shared" si="1824"/>
        <v>-23.02399999999998</v>
      </c>
      <c r="BM2482">
        <f t="shared" si="1843"/>
        <v>1</v>
      </c>
    </row>
    <row r="2483" spans="1:65" x14ac:dyDescent="0.25">
      <c r="A2483">
        <v>32</v>
      </c>
      <c r="B2483" s="1">
        <v>41227</v>
      </c>
      <c r="C2483" s="2">
        <v>1374.64</v>
      </c>
      <c r="D2483" s="2">
        <v>1380.13</v>
      </c>
      <c r="E2483" s="2">
        <v>1352.5</v>
      </c>
      <c r="F2483" s="2">
        <v>1355.49</v>
      </c>
      <c r="G2483" s="2">
        <v>4109510000</v>
      </c>
      <c r="H2483" s="2">
        <f t="shared" si="1844"/>
        <v>21.555206254329054</v>
      </c>
      <c r="I2483" s="2">
        <f t="shared" si="1845"/>
        <v>1416.6305000000002</v>
      </c>
      <c r="J2483" s="2">
        <f t="shared" si="1846"/>
        <v>23.777800371908157</v>
      </c>
      <c r="K2483" s="2">
        <f t="shared" si="1847"/>
        <v>0.11000000000012733</v>
      </c>
      <c r="L2483" s="18">
        <v>0.1731</v>
      </c>
      <c r="M2483" s="19">
        <v>10.147095370663196</v>
      </c>
      <c r="N2483" s="4">
        <f t="shared" si="1811"/>
        <v>27.630000000000109</v>
      </c>
      <c r="O2483" s="4">
        <f t="shared" si="1848"/>
        <v>20.049999999999976</v>
      </c>
      <c r="P2483" s="4">
        <f t="shared" si="1812"/>
        <v>-4.3730751879699277</v>
      </c>
      <c r="Q2483" s="4">
        <f t="shared" si="1825"/>
        <v>-1.9532039800995025</v>
      </c>
      <c r="R2483" s="18">
        <f t="shared" si="1813"/>
        <v>1370.6600977443609</v>
      </c>
      <c r="S2483" s="2">
        <f t="shared" si="1814"/>
        <v>15.170097744360874</v>
      </c>
      <c r="T2483" s="22">
        <f t="shared" si="1849"/>
        <v>0</v>
      </c>
      <c r="U2483" s="29">
        <f t="shared" si="1815"/>
        <v>1373.9352792163199</v>
      </c>
      <c r="V2483" s="30">
        <f t="shared" si="1816"/>
        <v>18.445279216319932</v>
      </c>
      <c r="W2483" s="31">
        <f t="shared" si="1826"/>
        <v>0</v>
      </c>
      <c r="X2483" s="35">
        <f t="shared" si="1817"/>
        <v>1374.8358666666666</v>
      </c>
      <c r="Y2483" s="30">
        <f t="shared" si="1818"/>
        <v>19.345866666666552</v>
      </c>
      <c r="Z2483" s="31">
        <f t="shared" si="1827"/>
        <v>0</v>
      </c>
      <c r="AA2483" s="29">
        <f t="shared" si="1819"/>
        <v>1374.0613614593685</v>
      </c>
      <c r="AB2483" s="30">
        <f t="shared" si="1820"/>
        <v>18.571361459368518</v>
      </c>
      <c r="AC2483" s="31">
        <f t="shared" si="1828"/>
        <v>0</v>
      </c>
      <c r="AD2483" s="32">
        <f t="shared" si="1850"/>
        <v>-1</v>
      </c>
      <c r="AE2483" s="33">
        <f t="shared" si="1851"/>
        <v>-1</v>
      </c>
      <c r="AF2483" s="33">
        <f t="shared" si="1852"/>
        <v>-1</v>
      </c>
      <c r="AG2483" s="33">
        <f t="shared" si="1853"/>
        <v>-1</v>
      </c>
      <c r="AH2483" s="38">
        <f t="shared" si="1854"/>
        <v>-1</v>
      </c>
      <c r="AI2483" s="33">
        <f t="shared" si="1855"/>
        <v>-1</v>
      </c>
      <c r="AJ2483" s="39">
        <f t="shared" si="1856"/>
        <v>-1</v>
      </c>
      <c r="AK2483" s="43">
        <f t="shared" si="1857"/>
        <v>-1</v>
      </c>
      <c r="AL2483" s="4">
        <f t="shared" si="1829"/>
        <v>5.4900000000000091</v>
      </c>
      <c r="AM2483" s="4">
        <f t="shared" si="1830"/>
        <v>6.0686385406315821</v>
      </c>
      <c r="AN2483" s="4">
        <f t="shared" si="1831"/>
        <v>5.4900000000000091</v>
      </c>
      <c r="AO2483" s="4">
        <f t="shared" si="1832"/>
        <v>-22.1400000000001</v>
      </c>
      <c r="AP2483" s="4">
        <f t="shared" si="1833"/>
        <v>21.561361459368527</v>
      </c>
      <c r="AQ2483" s="4">
        <f t="shared" si="1834"/>
        <v>21.561361459368527</v>
      </c>
      <c r="AR2483" s="4">
        <f t="shared" si="1821"/>
        <v>19.150000000000091</v>
      </c>
      <c r="AS2483">
        <f t="shared" si="1835"/>
        <v>21.561361459368527</v>
      </c>
      <c r="AT2483" s="6">
        <f t="shared" si="1836"/>
        <v>1</v>
      </c>
      <c r="AU2483" s="4">
        <f t="shared" si="1837"/>
        <v>-10.803217501157011</v>
      </c>
      <c r="AV2483" s="4">
        <f t="shared" si="1838"/>
        <v>-8.7029046293368939</v>
      </c>
      <c r="AW2483">
        <f t="shared" si="1839"/>
        <v>1</v>
      </c>
      <c r="AX2483">
        <f t="shared" si="1840"/>
        <v>0</v>
      </c>
      <c r="AY2483">
        <f t="shared" si="1841"/>
        <v>0</v>
      </c>
      <c r="AZ2483" s="4">
        <f t="shared" si="1822"/>
        <v>-3.9100000000000006</v>
      </c>
      <c r="BA2483" s="4">
        <f t="shared" si="1842"/>
        <v>7.3299999999999983</v>
      </c>
      <c r="BB2483" s="4">
        <f t="shared" si="1823"/>
        <v>9.8066666666666684</v>
      </c>
      <c r="BC2483" s="4">
        <f t="shared" si="1824"/>
        <v>-15.331999999999971</v>
      </c>
      <c r="BM2483">
        <f t="shared" si="1843"/>
        <v>1</v>
      </c>
    </row>
    <row r="2484" spans="1:65" x14ac:dyDescent="0.25">
      <c r="A2484">
        <v>31</v>
      </c>
      <c r="B2484" s="1">
        <v>41226</v>
      </c>
      <c r="C2484" s="2">
        <v>1380.03</v>
      </c>
      <c r="D2484" s="2">
        <v>1388.81</v>
      </c>
      <c r="E2484" s="2">
        <v>1371.39</v>
      </c>
      <c r="F2484" s="2">
        <v>1374.53</v>
      </c>
      <c r="G2484" s="2">
        <v>3455550000</v>
      </c>
      <c r="H2484" s="2">
        <f t="shared" si="1844"/>
        <v>19.674868346305267</v>
      </c>
      <c r="I2484" s="2">
        <f t="shared" si="1845"/>
        <v>1419.3360000000002</v>
      </c>
      <c r="J2484" s="2">
        <f t="shared" si="1846"/>
        <v>20.813545715787058</v>
      </c>
      <c r="K2484" s="2">
        <f t="shared" si="1847"/>
        <v>0</v>
      </c>
      <c r="L2484" s="18">
        <v>0.15894999999999998</v>
      </c>
      <c r="M2484" s="19">
        <v>9.3549077897491451</v>
      </c>
      <c r="N2484" s="4">
        <f t="shared" si="1811"/>
        <v>17.419999999999845</v>
      </c>
      <c r="O2484" s="4">
        <f t="shared" si="1848"/>
        <v>18.567999999999962</v>
      </c>
      <c r="P2484" s="4">
        <f t="shared" si="1812"/>
        <v>-3.8699022556391021</v>
      </c>
      <c r="Q2484" s="4">
        <f t="shared" si="1825"/>
        <v>-1.8069763684104228</v>
      </c>
      <c r="R2484" s="18">
        <f t="shared" si="1813"/>
        <v>1376.6547744360903</v>
      </c>
      <c r="S2484" s="2">
        <f t="shared" si="1814"/>
        <v>2.1247744360903198</v>
      </c>
      <c r="T2484" s="22">
        <f t="shared" si="1849"/>
        <v>1</v>
      </c>
      <c r="U2484" s="29">
        <f t="shared" si="1815"/>
        <v>1379.3481866914224</v>
      </c>
      <c r="V2484" s="30">
        <f t="shared" si="1816"/>
        <v>4.8181866914223974</v>
      </c>
      <c r="W2484" s="31">
        <f t="shared" si="1826"/>
        <v>1</v>
      </c>
      <c r="X2484" s="35">
        <f t="shared" si="1817"/>
        <v>1380.7338666666665</v>
      </c>
      <c r="Y2484" s="30">
        <f t="shared" si="1818"/>
        <v>6.2038666666664994</v>
      </c>
      <c r="Z2484" s="31">
        <f t="shared" si="1827"/>
        <v>1</v>
      </c>
      <c r="AA2484" s="29">
        <f t="shared" si="1819"/>
        <v>1379.5421818879565</v>
      </c>
      <c r="AB2484" s="30">
        <f t="shared" si="1820"/>
        <v>5.0121818879565581</v>
      </c>
      <c r="AC2484" s="31">
        <f t="shared" si="1828"/>
        <v>1</v>
      </c>
      <c r="AD2484" s="32">
        <f t="shared" si="1850"/>
        <v>1</v>
      </c>
      <c r="AE2484" s="33">
        <f t="shared" si="1851"/>
        <v>1</v>
      </c>
      <c r="AF2484" s="33">
        <f t="shared" si="1852"/>
        <v>0</v>
      </c>
      <c r="AG2484" s="33">
        <f t="shared" si="1853"/>
        <v>0</v>
      </c>
      <c r="AH2484" s="38">
        <f t="shared" si="1854"/>
        <v>1</v>
      </c>
      <c r="AI2484" s="33">
        <f t="shared" si="1855"/>
        <v>1</v>
      </c>
      <c r="AJ2484" s="39">
        <f t="shared" si="1856"/>
        <v>1</v>
      </c>
      <c r="AK2484" s="43">
        <f t="shared" si="1857"/>
        <v>1</v>
      </c>
      <c r="AL2484" s="4">
        <f t="shared" si="1829"/>
        <v>8.7799999999999727</v>
      </c>
      <c r="AM2484" s="4">
        <f t="shared" si="1830"/>
        <v>9.2678181120434147</v>
      </c>
      <c r="AN2484" s="4">
        <f t="shared" si="1831"/>
        <v>8.7799999999999727</v>
      </c>
      <c r="AO2484" s="4">
        <f t="shared" si="1832"/>
        <v>-8.6399999999998727</v>
      </c>
      <c r="AP2484" s="4">
        <f t="shared" si="1833"/>
        <v>8.1521818879564307</v>
      </c>
      <c r="AQ2484" s="4">
        <f t="shared" si="1834"/>
        <v>8.1521818879564307</v>
      </c>
      <c r="AR2484" s="4">
        <f t="shared" si="1821"/>
        <v>5.5</v>
      </c>
      <c r="AS2484">
        <f t="shared" si="1835"/>
        <v>8.7799999999999727</v>
      </c>
      <c r="AT2484" s="6">
        <f t="shared" si="1836"/>
        <v>0</v>
      </c>
      <c r="AU2484" s="4">
        <f t="shared" si="1837"/>
        <v>1.9022996400731742</v>
      </c>
      <c r="AV2484" s="4">
        <f t="shared" si="1838"/>
        <v>4.1549077897491449</v>
      </c>
      <c r="AW2484">
        <f t="shared" si="1839"/>
        <v>0</v>
      </c>
      <c r="AX2484">
        <f t="shared" si="1840"/>
        <v>0</v>
      </c>
      <c r="AY2484">
        <f t="shared" si="1841"/>
        <v>0</v>
      </c>
      <c r="AZ2484" s="4">
        <f t="shared" si="1822"/>
        <v>6.94</v>
      </c>
      <c r="BA2484" s="4">
        <f t="shared" si="1842"/>
        <v>11.239999999999998</v>
      </c>
      <c r="BB2484" s="4">
        <f t="shared" si="1823"/>
        <v>13.716666666666669</v>
      </c>
      <c r="BC2484" s="4">
        <f t="shared" si="1824"/>
        <v>-13.176000000000021</v>
      </c>
      <c r="BM2484">
        <f t="shared" si="1843"/>
        <v>1</v>
      </c>
    </row>
    <row r="2485" spans="1:65" x14ac:dyDescent="0.25">
      <c r="A2485">
        <v>30</v>
      </c>
      <c r="B2485" s="1">
        <v>41225</v>
      </c>
      <c r="C2485" s="2">
        <v>1379.86</v>
      </c>
      <c r="D2485" s="2">
        <v>1384.87</v>
      </c>
      <c r="E2485" s="2">
        <v>1377.19</v>
      </c>
      <c r="F2485" s="2">
        <v>1380.03</v>
      </c>
      <c r="G2485" s="2">
        <v>2567540000</v>
      </c>
      <c r="H2485" s="2">
        <f t="shared" si="1844"/>
        <v>17.845470137949437</v>
      </c>
      <c r="I2485" s="2">
        <f t="shared" si="1845"/>
        <v>1421.9765000000002</v>
      </c>
      <c r="J2485" s="2">
        <f t="shared" si="1846"/>
        <v>19.153187030388771</v>
      </c>
      <c r="K2485" s="2">
        <f t="shared" si="1847"/>
        <v>9.9999999999909051E-3</v>
      </c>
      <c r="L2485" s="18">
        <v>0.15784999999999999</v>
      </c>
      <c r="M2485" s="19">
        <v>9.2889562087592594</v>
      </c>
      <c r="N2485" s="4">
        <f t="shared" si="1811"/>
        <v>7.6799999999998363</v>
      </c>
      <c r="O2485" s="4">
        <f t="shared" si="1848"/>
        <v>18.206999999999972</v>
      </c>
      <c r="P2485" s="4">
        <f t="shared" si="1812"/>
        <v>-3.3752255639097766</v>
      </c>
      <c r="Q2485" s="4">
        <f t="shared" si="1825"/>
        <v>-1.7482392527628519</v>
      </c>
      <c r="R2485" s="18">
        <f t="shared" si="1813"/>
        <v>1376.9031879699248</v>
      </c>
      <c r="S2485" s="2">
        <f t="shared" si="1814"/>
        <v>3.1268120300751434</v>
      </c>
      <c r="T2485" s="22">
        <f t="shared" si="1849"/>
        <v>1</v>
      </c>
      <c r="U2485" s="29">
        <f t="shared" si="1815"/>
        <v>1379.1994431612902</v>
      </c>
      <c r="V2485" s="30">
        <f t="shared" si="1816"/>
        <v>0.83055683870975372</v>
      </c>
      <c r="W2485" s="31">
        <f t="shared" si="1826"/>
        <v>1</v>
      </c>
      <c r="X2485" s="35">
        <f t="shared" si="1817"/>
        <v>1374.5911999999998</v>
      </c>
      <c r="Y2485" s="30">
        <f t="shared" si="1818"/>
        <v>5.4388000000001284</v>
      </c>
      <c r="Z2485" s="31">
        <f t="shared" si="1827"/>
        <v>1</v>
      </c>
      <c r="AA2485" s="29">
        <f t="shared" si="1819"/>
        <v>1378.5542891187097</v>
      </c>
      <c r="AB2485" s="30">
        <f t="shared" si="1820"/>
        <v>1.475710881290297</v>
      </c>
      <c r="AC2485" s="31">
        <f t="shared" si="1828"/>
        <v>1</v>
      </c>
      <c r="AD2485" s="32">
        <f t="shared" si="1850"/>
        <v>1</v>
      </c>
      <c r="AE2485" s="33">
        <f t="shared" si="1851"/>
        <v>1</v>
      </c>
      <c r="AF2485" s="33">
        <f t="shared" si="1852"/>
        <v>0</v>
      </c>
      <c r="AG2485" s="33">
        <f t="shared" si="1853"/>
        <v>0</v>
      </c>
      <c r="AH2485" s="38">
        <f t="shared" si="1854"/>
        <v>1</v>
      </c>
      <c r="AI2485" s="33">
        <f t="shared" si="1855"/>
        <v>1</v>
      </c>
      <c r="AJ2485" s="39">
        <f t="shared" si="1856"/>
        <v>0</v>
      </c>
      <c r="AK2485" s="43">
        <f t="shared" si="1857"/>
        <v>0</v>
      </c>
      <c r="AL2485" s="4">
        <f t="shared" si="1829"/>
        <v>5.0099999999999909</v>
      </c>
      <c r="AM2485" s="4">
        <f t="shared" si="1830"/>
        <v>6.3157108812902152</v>
      </c>
      <c r="AN2485" s="4">
        <f t="shared" si="1831"/>
        <v>5.0099999999999909</v>
      </c>
      <c r="AO2485" s="4">
        <f t="shared" si="1832"/>
        <v>-2.6699999999998454</v>
      </c>
      <c r="AP2485" s="4">
        <f t="shared" si="1833"/>
        <v>1.3642891187096211</v>
      </c>
      <c r="AQ2485" s="4">
        <f t="shared" si="1834"/>
        <v>1.3642891187096211</v>
      </c>
      <c r="AR2485" s="4">
        <f t="shared" si="1821"/>
        <v>0.17000000000007276</v>
      </c>
      <c r="AS2485">
        <f t="shared" si="1835"/>
        <v>5.0099999999999909</v>
      </c>
      <c r="AT2485" s="6">
        <f t="shared" si="1836"/>
        <v>0</v>
      </c>
      <c r="AU2485" s="4">
        <f t="shared" si="1837"/>
        <v>6.3263960078140631</v>
      </c>
      <c r="AV2485" s="4">
        <f t="shared" si="1838"/>
        <v>9.4189562087591874</v>
      </c>
      <c r="AW2485">
        <f t="shared" si="1839"/>
        <v>0</v>
      </c>
      <c r="AX2485">
        <f t="shared" si="1840"/>
        <v>0</v>
      </c>
      <c r="AY2485">
        <f t="shared" si="1841"/>
        <v>0</v>
      </c>
      <c r="AZ2485" s="4">
        <f t="shared" si="1822"/>
        <v>6.94</v>
      </c>
      <c r="BA2485" s="4">
        <f t="shared" si="1842"/>
        <v>4.2999999999999989</v>
      </c>
      <c r="BB2485" s="4">
        <f t="shared" si="1823"/>
        <v>6.7766666666666673</v>
      </c>
      <c r="BC2485" s="4">
        <f t="shared" si="1824"/>
        <v>-13.244000000000051</v>
      </c>
      <c r="BM2485">
        <f t="shared" si="1843"/>
        <v>1</v>
      </c>
    </row>
    <row r="2486" spans="1:65" x14ac:dyDescent="0.25">
      <c r="A2486">
        <v>29</v>
      </c>
      <c r="B2486" s="1">
        <v>41222</v>
      </c>
      <c r="C2486" s="2">
        <v>1377.55</v>
      </c>
      <c r="D2486" s="2">
        <v>1391.39</v>
      </c>
      <c r="E2486" s="2">
        <v>1373.03</v>
      </c>
      <c r="F2486" s="2">
        <v>1379.85</v>
      </c>
      <c r="G2486" s="2">
        <v>3647350000</v>
      </c>
      <c r="H2486" s="2">
        <f t="shared" si="1844"/>
        <v>14.968409549596261</v>
      </c>
      <c r="I2486" s="2">
        <f t="shared" si="1845"/>
        <v>1424.6245000000001</v>
      </c>
      <c r="J2486" s="2">
        <f t="shared" si="1846"/>
        <v>17.217891085178003</v>
      </c>
      <c r="K2486" s="2">
        <f t="shared" si="1847"/>
        <v>3.999999999996362E-2</v>
      </c>
      <c r="L2486" s="18">
        <v>0.1678</v>
      </c>
      <c r="M2486" s="19">
        <v>9.8577356589687426</v>
      </c>
      <c r="N2486" s="4">
        <f t="shared" si="1811"/>
        <v>18.360000000000127</v>
      </c>
      <c r="O2486" s="4">
        <f t="shared" si="1848"/>
        <v>19.036999999999967</v>
      </c>
      <c r="P2486" s="4">
        <f t="shared" si="1812"/>
        <v>-2.9468120300751881</v>
      </c>
      <c r="Q2486" s="4">
        <f t="shared" si="1825"/>
        <v>-1.6937354838709688</v>
      </c>
      <c r="R2486" s="18">
        <f t="shared" si="1813"/>
        <v>1375.0778571428571</v>
      </c>
      <c r="S2486" s="2">
        <f t="shared" si="1814"/>
        <v>4.7721428571428532</v>
      </c>
      <c r="T2486" s="22">
        <f t="shared" si="1849"/>
        <v>1</v>
      </c>
      <c r="U2486" s="29">
        <f t="shared" si="1815"/>
        <v>1376.9519023852781</v>
      </c>
      <c r="V2486" s="30">
        <f t="shared" si="1816"/>
        <v>2.8980976147217916</v>
      </c>
      <c r="W2486" s="31">
        <f t="shared" si="1826"/>
        <v>1</v>
      </c>
      <c r="X2486" s="35">
        <f t="shared" si="1817"/>
        <v>1367.6558666666667</v>
      </c>
      <c r="Y2486" s="30">
        <f t="shared" si="1818"/>
        <v>12.194133333333184</v>
      </c>
      <c r="Z2486" s="31">
        <f t="shared" si="1827"/>
        <v>0</v>
      </c>
      <c r="AA2486" s="29">
        <f t="shared" si="1819"/>
        <v>1375.6504573846726</v>
      </c>
      <c r="AB2486" s="30">
        <f t="shared" si="1820"/>
        <v>4.1995426153273456</v>
      </c>
      <c r="AC2486" s="31">
        <f t="shared" si="1828"/>
        <v>1</v>
      </c>
      <c r="AD2486" s="32">
        <f t="shared" si="1850"/>
        <v>1</v>
      </c>
      <c r="AE2486" s="33">
        <f t="shared" si="1851"/>
        <v>0</v>
      </c>
      <c r="AF2486" s="33">
        <f t="shared" si="1852"/>
        <v>0</v>
      </c>
      <c r="AG2486" s="33">
        <f t="shared" si="1853"/>
        <v>0</v>
      </c>
      <c r="AH2486" s="38">
        <f t="shared" si="1854"/>
        <v>0</v>
      </c>
      <c r="AI2486" s="33">
        <f t="shared" si="1855"/>
        <v>0</v>
      </c>
      <c r="AJ2486" s="39">
        <f t="shared" si="1856"/>
        <v>0</v>
      </c>
      <c r="AK2486" s="43">
        <f t="shared" si="1857"/>
        <v>0</v>
      </c>
      <c r="AL2486" s="4">
        <f t="shared" si="1829"/>
        <v>13.840000000000146</v>
      </c>
      <c r="AM2486" s="4">
        <f t="shared" si="1830"/>
        <v>15.739542615327537</v>
      </c>
      <c r="AN2486" s="4">
        <f t="shared" si="1831"/>
        <v>13.840000000000146</v>
      </c>
      <c r="AO2486" s="4">
        <f t="shared" si="1832"/>
        <v>-4.5199999999999818</v>
      </c>
      <c r="AP2486" s="4">
        <f t="shared" si="1833"/>
        <v>2.6204573846725907</v>
      </c>
      <c r="AQ2486" s="4">
        <f t="shared" si="1834"/>
        <v>2.6204573846725907</v>
      </c>
      <c r="AR2486" s="4">
        <f t="shared" si="1821"/>
        <v>2.2999999999999545</v>
      </c>
      <c r="AS2486">
        <f t="shared" si="1835"/>
        <v>13.840000000000146</v>
      </c>
      <c r="AT2486" s="6">
        <f t="shared" si="1836"/>
        <v>1</v>
      </c>
      <c r="AU2486" s="4">
        <f t="shared" si="1837"/>
        <v>-2.6097530602113661</v>
      </c>
      <c r="AV2486" s="4">
        <f t="shared" si="1838"/>
        <v>7.8577356589687879</v>
      </c>
      <c r="AW2486">
        <f t="shared" si="1839"/>
        <v>0</v>
      </c>
      <c r="AX2486">
        <f t="shared" si="1840"/>
        <v>1</v>
      </c>
      <c r="AY2486">
        <f t="shared" si="1841"/>
        <v>0</v>
      </c>
      <c r="AZ2486" s="4">
        <f t="shared" si="1822"/>
        <v>-3.9100000000000006</v>
      </c>
      <c r="BA2486" s="4">
        <f t="shared" si="1842"/>
        <v>-2.6400000000000015</v>
      </c>
      <c r="BB2486" s="4">
        <f t="shared" si="1823"/>
        <v>4.4633333333333338</v>
      </c>
      <c r="BC2486" s="4">
        <f t="shared" si="1824"/>
        <v>-14.168000000000029</v>
      </c>
      <c r="BM2486">
        <f t="shared" si="1843"/>
        <v>0</v>
      </c>
    </row>
    <row r="2487" spans="1:65" x14ac:dyDescent="0.25">
      <c r="A2487">
        <v>28</v>
      </c>
      <c r="B2487" s="1">
        <v>41221</v>
      </c>
      <c r="C2487" s="2">
        <v>1394.53</v>
      </c>
      <c r="D2487" s="2">
        <v>1401.23</v>
      </c>
      <c r="E2487" s="2">
        <v>1377.51</v>
      </c>
      <c r="F2487" s="2">
        <v>1377.51</v>
      </c>
      <c r="G2487" s="2">
        <v>3779520000</v>
      </c>
      <c r="H2487" s="2">
        <f t="shared" si="1844"/>
        <v>9.4875310568954294</v>
      </c>
      <c r="I2487" s="2">
        <f t="shared" si="1845"/>
        <v>1427.8210000000001</v>
      </c>
      <c r="J2487" s="2">
        <f t="shared" si="1846"/>
        <v>14.232912293990312</v>
      </c>
      <c r="K2487" s="2">
        <f t="shared" si="1847"/>
        <v>0</v>
      </c>
      <c r="L2487" s="18">
        <v>0.16420000000000001</v>
      </c>
      <c r="M2487" s="19">
        <v>9.7654321215554614</v>
      </c>
      <c r="N2487" s="4">
        <f t="shared" si="1811"/>
        <v>23.720000000000027</v>
      </c>
      <c r="O2487" s="4">
        <f t="shared" si="1848"/>
        <v>19.112222222222172</v>
      </c>
      <c r="P2487" s="4">
        <f t="shared" si="1812"/>
        <v>-2.4321428571428552</v>
      </c>
      <c r="Q2487" s="4">
        <f t="shared" si="1825"/>
        <v>-1.5335836274916945</v>
      </c>
      <c r="R2487" s="18">
        <f t="shared" si="1813"/>
        <v>1392.6013082706766</v>
      </c>
      <c r="S2487" s="2">
        <f t="shared" si="1814"/>
        <v>15.091308270676564</v>
      </c>
      <c r="T2487" s="22">
        <f t="shared" si="1849"/>
        <v>0</v>
      </c>
      <c r="U2487" s="29">
        <f t="shared" si="1815"/>
        <v>1394.0242763430351</v>
      </c>
      <c r="V2487" s="30">
        <f t="shared" si="1816"/>
        <v>16.514276343035135</v>
      </c>
      <c r="W2487" s="31">
        <f t="shared" si="1826"/>
        <v>0</v>
      </c>
      <c r="X2487" s="35">
        <f t="shared" si="1817"/>
        <v>1398.8061333333335</v>
      </c>
      <c r="Y2487" s="30">
        <f t="shared" si="1818"/>
        <v>21.296133333333501</v>
      </c>
      <c r="Z2487" s="31">
        <f t="shared" si="1827"/>
        <v>0</v>
      </c>
      <c r="AA2487" s="29">
        <f t="shared" si="1819"/>
        <v>1394.6937363216769</v>
      </c>
      <c r="AB2487" s="30">
        <f t="shared" si="1820"/>
        <v>17.183736321676861</v>
      </c>
      <c r="AC2487" s="31">
        <f t="shared" si="1828"/>
        <v>0</v>
      </c>
      <c r="AD2487" s="32">
        <f t="shared" si="1850"/>
        <v>-1</v>
      </c>
      <c r="AE2487" s="33">
        <f t="shared" si="1851"/>
        <v>0</v>
      </c>
      <c r="AF2487" s="33">
        <f t="shared" si="1852"/>
        <v>0</v>
      </c>
      <c r="AG2487" s="33">
        <f t="shared" si="1853"/>
        <v>0</v>
      </c>
      <c r="AH2487" s="38">
        <f t="shared" si="1854"/>
        <v>-1</v>
      </c>
      <c r="AI2487" s="33">
        <f t="shared" si="1855"/>
        <v>0</v>
      </c>
      <c r="AJ2487" s="39">
        <f t="shared" si="1856"/>
        <v>0</v>
      </c>
      <c r="AK2487" s="43">
        <f t="shared" si="1857"/>
        <v>0</v>
      </c>
      <c r="AL2487" s="4">
        <f t="shared" si="1829"/>
        <v>6.7000000000000455</v>
      </c>
      <c r="AM2487" s="4">
        <f t="shared" si="1830"/>
        <v>6.5362636783231665</v>
      </c>
      <c r="AN2487" s="4">
        <f t="shared" si="1831"/>
        <v>6.5362636783231665</v>
      </c>
      <c r="AO2487" s="4">
        <f t="shared" si="1832"/>
        <v>-17.019999999999982</v>
      </c>
      <c r="AP2487" s="4">
        <f t="shared" si="1833"/>
        <v>17.183736321676861</v>
      </c>
      <c r="AQ2487" s="4">
        <f t="shared" si="1834"/>
        <v>17.019999999999982</v>
      </c>
      <c r="AR2487" s="4">
        <f t="shared" si="1821"/>
        <v>17.019999999999982</v>
      </c>
      <c r="AS2487">
        <f t="shared" si="1835"/>
        <v>17.019999999999982</v>
      </c>
      <c r="AT2487" s="6">
        <f t="shared" si="1836"/>
        <v>1</v>
      </c>
      <c r="AU2487" s="4">
        <f t="shared" si="1837"/>
        <v>-4.6939375446684188</v>
      </c>
      <c r="AV2487" s="4">
        <f t="shared" si="1838"/>
        <v>-6.9545678784445206</v>
      </c>
      <c r="AW2487">
        <f t="shared" si="1839"/>
        <v>1</v>
      </c>
      <c r="AX2487">
        <f t="shared" si="1840"/>
        <v>0</v>
      </c>
      <c r="AY2487">
        <f t="shared" si="1841"/>
        <v>0</v>
      </c>
      <c r="AZ2487" s="4">
        <f t="shared" si="1822"/>
        <v>-3.9100000000000006</v>
      </c>
      <c r="BA2487" s="4">
        <f t="shared" si="1842"/>
        <v>1.2699999999999991</v>
      </c>
      <c r="BB2487" s="4">
        <f t="shared" si="1823"/>
        <v>4.4633333333333338</v>
      </c>
      <c r="BC2487" s="4">
        <f t="shared" si="1824"/>
        <v>-7.3760000000000217</v>
      </c>
      <c r="BM2487">
        <f t="shared" si="1843"/>
        <v>0</v>
      </c>
    </row>
    <row r="2488" spans="1:65" x14ac:dyDescent="0.25">
      <c r="A2488">
        <v>27</v>
      </c>
      <c r="B2488" s="1">
        <v>41220</v>
      </c>
      <c r="C2488" s="2">
        <v>1428.27</v>
      </c>
      <c r="D2488" s="2">
        <v>1428.27</v>
      </c>
      <c r="E2488" s="2">
        <v>1388.14</v>
      </c>
      <c r="F2488" s="2">
        <v>1394.53</v>
      </c>
      <c r="G2488" s="2">
        <v>4356490000</v>
      </c>
      <c r="H2488" s="2">
        <f t="shared" si="1844"/>
        <v>8.5694882512836532</v>
      </c>
      <c r="I2488" s="2">
        <f t="shared" si="1845"/>
        <v>1430.8895</v>
      </c>
      <c r="J2488" s="2">
        <f t="shared" si="1846"/>
        <v>11.953270627079858</v>
      </c>
      <c r="K2488" s="2">
        <f t="shared" si="1847"/>
        <v>-0.12000000000011823</v>
      </c>
      <c r="L2488" s="18">
        <v>0.17595</v>
      </c>
      <c r="M2488" s="19">
        <v>10.718315178549187</v>
      </c>
      <c r="N2488" s="4">
        <f t="shared" si="1811"/>
        <v>40.25</v>
      </c>
      <c r="O2488" s="4">
        <f t="shared" si="1848"/>
        <v>18.536249999999939</v>
      </c>
      <c r="P2488" s="4">
        <f t="shared" si="1812"/>
        <v>-1.9286917293233061</v>
      </c>
      <c r="Q2488" s="4">
        <f t="shared" si="1825"/>
        <v>-1.2967273255506848</v>
      </c>
      <c r="R2488" s="18">
        <f t="shared" si="1813"/>
        <v>1426.5865037593985</v>
      </c>
      <c r="S2488" s="2">
        <f t="shared" si="1814"/>
        <v>32.056503759398538</v>
      </c>
      <c r="T2488" s="22">
        <f t="shared" si="1849"/>
        <v>0</v>
      </c>
      <c r="U2488" s="29">
        <f t="shared" si="1815"/>
        <v>1427.829367702438</v>
      </c>
      <c r="V2488" s="30">
        <f t="shared" si="1816"/>
        <v>33.299367702438076</v>
      </c>
      <c r="W2488" s="31">
        <f t="shared" si="1826"/>
        <v>0</v>
      </c>
      <c r="X2488" s="35">
        <f t="shared" si="1817"/>
        <v>1428.9699999999998</v>
      </c>
      <c r="Y2488" s="30">
        <f t="shared" si="1818"/>
        <v>34.439999999999827</v>
      </c>
      <c r="Z2488" s="31">
        <f t="shared" si="1827"/>
        <v>0</v>
      </c>
      <c r="AA2488" s="29">
        <f t="shared" si="1819"/>
        <v>1427.9890562240969</v>
      </c>
      <c r="AB2488" s="30">
        <f t="shared" si="1820"/>
        <v>33.459056224096912</v>
      </c>
      <c r="AC2488" s="31">
        <f t="shared" si="1828"/>
        <v>0</v>
      </c>
      <c r="AD2488" s="32">
        <f t="shared" si="1850"/>
        <v>-1</v>
      </c>
      <c r="AE2488" s="33">
        <f t="shared" si="1851"/>
        <v>0</v>
      </c>
      <c r="AF2488" s="33">
        <f t="shared" si="1852"/>
        <v>0</v>
      </c>
      <c r="AG2488" s="33">
        <f t="shared" si="1853"/>
        <v>0</v>
      </c>
      <c r="AH2488" s="38">
        <f t="shared" si="1854"/>
        <v>-1</v>
      </c>
      <c r="AI2488" s="33">
        <f t="shared" si="1855"/>
        <v>-1</v>
      </c>
      <c r="AJ2488" s="39">
        <f t="shared" si="1856"/>
        <v>0</v>
      </c>
      <c r="AK2488" s="43">
        <f t="shared" si="1857"/>
        <v>0</v>
      </c>
      <c r="AL2488" s="4">
        <f t="shared" si="1829"/>
        <v>0</v>
      </c>
      <c r="AM2488" s="4">
        <f t="shared" si="1830"/>
        <v>0.28094377590309705</v>
      </c>
      <c r="AN2488" s="4">
        <f t="shared" si="1831"/>
        <v>0</v>
      </c>
      <c r="AO2488" s="4">
        <f t="shared" si="1832"/>
        <v>-40.129999999999882</v>
      </c>
      <c r="AP2488" s="4">
        <f t="shared" si="1833"/>
        <v>39.849056224096785</v>
      </c>
      <c r="AQ2488" s="4">
        <f t="shared" si="1834"/>
        <v>39.849056224096785</v>
      </c>
      <c r="AR2488" s="4">
        <f t="shared" si="1821"/>
        <v>33.740000000000009</v>
      </c>
      <c r="AS2488">
        <f t="shared" si="1835"/>
        <v>39.849056224096785</v>
      </c>
      <c r="AT2488" s="6">
        <f t="shared" si="1836"/>
        <v>1</v>
      </c>
      <c r="AU2488" s="4">
        <f t="shared" si="1837"/>
        <v>-27.660743409908015</v>
      </c>
      <c r="AV2488" s="4">
        <f t="shared" si="1838"/>
        <v>-22.721684821450822</v>
      </c>
      <c r="AW2488">
        <f t="shared" si="1839"/>
        <v>1</v>
      </c>
      <c r="AX2488">
        <f t="shared" si="1840"/>
        <v>0</v>
      </c>
      <c r="AY2488">
        <f t="shared" si="1841"/>
        <v>0</v>
      </c>
      <c r="AZ2488" s="4">
        <f t="shared" si="1822"/>
        <v>-3.9100000000000006</v>
      </c>
      <c r="BA2488" s="4">
        <f t="shared" si="1842"/>
        <v>5.18</v>
      </c>
      <c r="BB2488" s="4">
        <f t="shared" si="1823"/>
        <v>4.4633333333333338</v>
      </c>
      <c r="BC2488" s="4">
        <f t="shared" si="1824"/>
        <v>6.1199999999999815</v>
      </c>
      <c r="BM2488">
        <f t="shared" si="1843"/>
        <v>1</v>
      </c>
    </row>
    <row r="2489" spans="1:65" x14ac:dyDescent="0.25">
      <c r="A2489">
        <v>26</v>
      </c>
      <c r="B2489" s="1">
        <v>41219</v>
      </c>
      <c r="C2489" s="2">
        <v>1417.26</v>
      </c>
      <c r="D2489" s="2">
        <v>1433.38</v>
      </c>
      <c r="E2489" s="2">
        <v>1417.26</v>
      </c>
      <c r="F2489" s="2">
        <v>1428.39</v>
      </c>
      <c r="G2489" s="2">
        <v>3306970000</v>
      </c>
      <c r="H2489" s="2">
        <f t="shared" si="1844"/>
        <v>9.3355697320636004</v>
      </c>
      <c r="I2489" s="2">
        <f t="shared" si="1845"/>
        <v>1432.5225</v>
      </c>
      <c r="J2489" s="2">
        <f t="shared" si="1846"/>
        <v>10.533821468813777</v>
      </c>
      <c r="K2489" s="2">
        <f t="shared" si="1847"/>
        <v>0</v>
      </c>
      <c r="L2489" s="18">
        <v>0.17535000000000001</v>
      </c>
      <c r="M2489" s="19">
        <v>10.598532881903278</v>
      </c>
      <c r="N2489" s="4">
        <f t="shared" si="1811"/>
        <v>16.120000000000118</v>
      </c>
      <c r="O2489" s="4">
        <f t="shared" si="1848"/>
        <v>15.434285714285645</v>
      </c>
      <c r="P2489" s="4">
        <f t="shared" si="1812"/>
        <v>-1.8034962406015027</v>
      </c>
      <c r="Q2489" s="4">
        <f t="shared" si="1825"/>
        <v>-1.1298264040052244</v>
      </c>
      <c r="R2489" s="18">
        <f t="shared" si="1813"/>
        <v>1415.0671804511278</v>
      </c>
      <c r="S2489" s="2">
        <f t="shared" si="1814"/>
        <v>13.322819548872303</v>
      </c>
      <c r="T2489" s="22">
        <f t="shared" si="1849"/>
        <v>0</v>
      </c>
      <c r="U2489" s="29">
        <f t="shared" si="1815"/>
        <v>1416.8171471567268</v>
      </c>
      <c r="V2489" s="30">
        <f t="shared" si="1816"/>
        <v>11.572852843273267</v>
      </c>
      <c r="W2489" s="31">
        <f t="shared" si="1826"/>
        <v>0</v>
      </c>
      <c r="X2489" s="35">
        <f t="shared" si="1817"/>
        <v>1413.0121333333332</v>
      </c>
      <c r="Y2489" s="30">
        <f t="shared" si="1818"/>
        <v>15.377866666666932</v>
      </c>
      <c r="Z2489" s="31">
        <f t="shared" si="1827"/>
        <v>0</v>
      </c>
      <c r="AA2489" s="29">
        <f t="shared" si="1819"/>
        <v>1416.2844452214517</v>
      </c>
      <c r="AB2489" s="30">
        <f t="shared" si="1820"/>
        <v>12.105554778548367</v>
      </c>
      <c r="AC2489" s="31">
        <f t="shared" si="1828"/>
        <v>0</v>
      </c>
      <c r="AD2489" s="32">
        <f t="shared" si="1850"/>
        <v>-1</v>
      </c>
      <c r="AE2489" s="33">
        <f t="shared" si="1851"/>
        <v>-1</v>
      </c>
      <c r="AF2489" s="33">
        <f t="shared" si="1852"/>
        <v>0</v>
      </c>
      <c r="AG2489" s="33">
        <f t="shared" si="1853"/>
        <v>0</v>
      </c>
      <c r="AH2489" s="38">
        <f t="shared" si="1854"/>
        <v>-1</v>
      </c>
      <c r="AI2489" s="33">
        <f t="shared" si="1855"/>
        <v>-1</v>
      </c>
      <c r="AJ2489" s="39">
        <f t="shared" si="1856"/>
        <v>-1</v>
      </c>
      <c r="AK2489" s="43">
        <f t="shared" si="1857"/>
        <v>0</v>
      </c>
      <c r="AL2489" s="4">
        <f t="shared" si="1829"/>
        <v>16.120000000000118</v>
      </c>
      <c r="AM2489" s="4">
        <f t="shared" si="1830"/>
        <v>17.095554778548376</v>
      </c>
      <c r="AN2489" s="4">
        <f t="shared" si="1831"/>
        <v>16.120000000000118</v>
      </c>
      <c r="AO2489" s="4">
        <f t="shared" si="1832"/>
        <v>0</v>
      </c>
      <c r="AP2489" s="4">
        <f t="shared" si="1833"/>
        <v>-0.97555477854825767</v>
      </c>
      <c r="AQ2489" s="4">
        <f t="shared" si="1834"/>
        <v>0.97555477854825767</v>
      </c>
      <c r="AR2489" s="4">
        <f t="shared" si="1821"/>
        <v>11.130000000000109</v>
      </c>
      <c r="AS2489">
        <f t="shared" si="1835"/>
        <v>16.120000000000118</v>
      </c>
      <c r="AT2489" s="6">
        <f t="shared" si="1836"/>
        <v>1</v>
      </c>
      <c r="AU2489" s="4">
        <f t="shared" si="1837"/>
        <v>-3.2678867467727901</v>
      </c>
      <c r="AV2489" s="4">
        <f t="shared" si="1838"/>
        <v>-0.23146711809683113</v>
      </c>
      <c r="AW2489">
        <f t="shared" si="1839"/>
        <v>1</v>
      </c>
      <c r="AX2489">
        <f t="shared" si="1840"/>
        <v>0</v>
      </c>
      <c r="AY2489">
        <f t="shared" si="1841"/>
        <v>0</v>
      </c>
      <c r="AZ2489" s="4">
        <f t="shared" si="1822"/>
        <v>-3.9100000000000006</v>
      </c>
      <c r="BA2489" s="4">
        <f t="shared" si="1842"/>
        <v>9.09</v>
      </c>
      <c r="BB2489" s="4">
        <f t="shared" si="1823"/>
        <v>5.7666666666666675</v>
      </c>
      <c r="BC2489" s="4">
        <f t="shared" si="1824"/>
        <v>1.7159999999999855</v>
      </c>
      <c r="BM2489">
        <f t="shared" si="1843"/>
        <v>1</v>
      </c>
    </row>
    <row r="2490" spans="1:65" x14ac:dyDescent="0.25">
      <c r="A2490">
        <v>25</v>
      </c>
      <c r="B2490" s="1">
        <v>41218</v>
      </c>
      <c r="C2490" s="2">
        <v>1414.02</v>
      </c>
      <c r="D2490" s="2">
        <v>1419.9</v>
      </c>
      <c r="E2490" s="2">
        <v>1408.13</v>
      </c>
      <c r="F2490" s="2">
        <v>1417.26</v>
      </c>
      <c r="G2490" s="2">
        <v>2921040000</v>
      </c>
      <c r="H2490" s="2">
        <f t="shared" si="1844"/>
        <v>15.388972964070344</v>
      </c>
      <c r="I2490" s="2">
        <f t="shared" si="1845"/>
        <v>1434.7295000000001</v>
      </c>
      <c r="J2490" s="2">
        <f t="shared" si="1846"/>
        <v>13.531472038411605</v>
      </c>
      <c r="K2490" s="2">
        <f t="shared" si="1847"/>
        <v>-0.18000000000006366</v>
      </c>
      <c r="L2490" s="18">
        <v>0.18529999999999999</v>
      </c>
      <c r="M2490" s="19">
        <v>11.175750654980286</v>
      </c>
      <c r="N2490" s="4">
        <f t="shared" si="1811"/>
        <v>11.769999999999982</v>
      </c>
      <c r="O2490" s="4">
        <f t="shared" si="1848"/>
        <v>15.319999999999899</v>
      </c>
      <c r="P2490" s="4">
        <f t="shared" si="1812"/>
        <v>-2.1928195488721816</v>
      </c>
      <c r="Q2490" s="4">
        <f t="shared" si="1825"/>
        <v>-1.1355201109570052</v>
      </c>
      <c r="R2490" s="18">
        <f t="shared" si="1813"/>
        <v>1411.8358120300752</v>
      </c>
      <c r="S2490" s="2">
        <f t="shared" si="1814"/>
        <v>5.4241879699247875</v>
      </c>
      <c r="T2490" s="22">
        <f t="shared" si="1849"/>
        <v>1</v>
      </c>
      <c r="U2490" s="29">
        <f t="shared" si="1815"/>
        <v>1413.5892842667088</v>
      </c>
      <c r="V2490" s="30">
        <f t="shared" si="1816"/>
        <v>3.6707157332912175</v>
      </c>
      <c r="W2490" s="31">
        <f t="shared" si="1826"/>
        <v>1</v>
      </c>
      <c r="X2490" s="35">
        <f t="shared" si="1817"/>
        <v>1419.1014666666665</v>
      </c>
      <c r="Y2490" s="30">
        <f t="shared" si="1818"/>
        <v>1.8414666666665198</v>
      </c>
      <c r="Z2490" s="31">
        <f t="shared" si="1827"/>
        <v>1</v>
      </c>
      <c r="AA2490" s="29">
        <f t="shared" si="1819"/>
        <v>1414.3609898027028</v>
      </c>
      <c r="AB2490" s="30">
        <f t="shared" si="1820"/>
        <v>2.8990101972972298</v>
      </c>
      <c r="AC2490" s="31">
        <f t="shared" si="1828"/>
        <v>1</v>
      </c>
      <c r="AD2490" s="32">
        <f t="shared" si="1850"/>
        <v>1</v>
      </c>
      <c r="AE2490" s="33">
        <f t="shared" si="1851"/>
        <v>0</v>
      </c>
      <c r="AF2490" s="33">
        <f t="shared" si="1852"/>
        <v>0</v>
      </c>
      <c r="AG2490" s="33">
        <f t="shared" si="1853"/>
        <v>0</v>
      </c>
      <c r="AH2490" s="38">
        <f t="shared" si="1854"/>
        <v>1</v>
      </c>
      <c r="AI2490" s="33">
        <f t="shared" si="1855"/>
        <v>0</v>
      </c>
      <c r="AJ2490" s="39">
        <f t="shared" si="1856"/>
        <v>1</v>
      </c>
      <c r="AK2490" s="43">
        <f t="shared" si="1857"/>
        <v>0</v>
      </c>
      <c r="AL2490" s="4">
        <f t="shared" si="1829"/>
        <v>5.8800000000001091</v>
      </c>
      <c r="AM2490" s="4">
        <f t="shared" si="1830"/>
        <v>5.5390101972973298</v>
      </c>
      <c r="AN2490" s="4">
        <f t="shared" si="1831"/>
        <v>5.5390101972973298</v>
      </c>
      <c r="AO2490" s="4">
        <f t="shared" si="1832"/>
        <v>-5.8899999999998727</v>
      </c>
      <c r="AP2490" s="4">
        <f t="shared" si="1833"/>
        <v>6.230989802702652</v>
      </c>
      <c r="AQ2490" s="4">
        <f t="shared" si="1834"/>
        <v>5.8899999999998727</v>
      </c>
      <c r="AR2490" s="4">
        <f t="shared" si="1821"/>
        <v>3.2400000000000091</v>
      </c>
      <c r="AS2490">
        <f t="shared" si="1835"/>
        <v>5.8899999999998727</v>
      </c>
      <c r="AT2490" s="6">
        <f t="shared" si="1836"/>
        <v>0</v>
      </c>
      <c r="AU2490" s="4">
        <f t="shared" si="1837"/>
        <v>5.4559489246657691</v>
      </c>
      <c r="AV2490" s="4">
        <f t="shared" si="1838"/>
        <v>8.2357506549802775</v>
      </c>
      <c r="AW2490">
        <f t="shared" si="1839"/>
        <v>0</v>
      </c>
      <c r="AX2490">
        <f t="shared" si="1840"/>
        <v>0</v>
      </c>
      <c r="AY2490">
        <f t="shared" si="1841"/>
        <v>0</v>
      </c>
      <c r="AZ2490" s="4">
        <f t="shared" si="1822"/>
        <v>6.94</v>
      </c>
      <c r="BA2490" s="4">
        <f t="shared" si="1842"/>
        <v>13</v>
      </c>
      <c r="BB2490" s="4">
        <f t="shared" si="1823"/>
        <v>8.3733333333333348</v>
      </c>
      <c r="BC2490" s="4">
        <f t="shared" si="1824"/>
        <v>0.41999999999998183</v>
      </c>
      <c r="BM2490">
        <f t="shared" si="1843"/>
        <v>1</v>
      </c>
    </row>
    <row r="2491" spans="1:65" x14ac:dyDescent="0.25">
      <c r="A2491">
        <v>24</v>
      </c>
      <c r="B2491" s="1">
        <v>41215</v>
      </c>
      <c r="C2491" s="2">
        <v>1427.59</v>
      </c>
      <c r="D2491" s="2">
        <v>1434.27</v>
      </c>
      <c r="E2491" s="2">
        <v>1412.91</v>
      </c>
      <c r="F2491" s="2">
        <v>1414.2</v>
      </c>
      <c r="G2491" s="2">
        <v>3732480000</v>
      </c>
      <c r="H2491" s="2">
        <f t="shared" si="1844"/>
        <v>19.197682036005155</v>
      </c>
      <c r="I2491" s="2">
        <f t="shared" si="1845"/>
        <v>1436.5825</v>
      </c>
      <c r="J2491" s="2">
        <f t="shared" si="1846"/>
        <v>17.689714012445343</v>
      </c>
      <c r="K2491" s="2">
        <f t="shared" si="1847"/>
        <v>0</v>
      </c>
      <c r="L2491" s="18">
        <v>0.16205</v>
      </c>
      <c r="M2491" s="19">
        <v>9.8660425431875147</v>
      </c>
      <c r="N2491" s="4">
        <f t="shared" si="1811"/>
        <v>21.3599999999999</v>
      </c>
      <c r="O2491" s="4">
        <f t="shared" si="1848"/>
        <v>16.02999999999988</v>
      </c>
      <c r="P2491" s="4">
        <f t="shared" si="1812"/>
        <v>-2.3641879699248141</v>
      </c>
      <c r="Q2491" s="4">
        <f t="shared" si="1825"/>
        <v>-1.1043993161312584</v>
      </c>
      <c r="R2491" s="18">
        <f t="shared" si="1813"/>
        <v>1425.31784962406</v>
      </c>
      <c r="S2491" s="2">
        <f t="shared" si="1814"/>
        <v>11.11784962406</v>
      </c>
      <c r="T2491" s="22">
        <f t="shared" si="1849"/>
        <v>0</v>
      </c>
      <c r="U2491" s="29">
        <f t="shared" si="1815"/>
        <v>1427.1662877267729</v>
      </c>
      <c r="V2491" s="30">
        <f t="shared" si="1816"/>
        <v>12.966287726772862</v>
      </c>
      <c r="W2491" s="31">
        <f t="shared" si="1826"/>
        <v>0</v>
      </c>
      <c r="X2491" s="35">
        <f t="shared" si="1817"/>
        <v>1427.5506666666665</v>
      </c>
      <c r="Y2491" s="30">
        <f t="shared" si="1818"/>
        <v>13.350666666666484</v>
      </c>
      <c r="Z2491" s="31">
        <f t="shared" si="1827"/>
        <v>0</v>
      </c>
      <c r="AA2491" s="29">
        <f t="shared" si="1819"/>
        <v>1427.2201007783581</v>
      </c>
      <c r="AB2491" s="30">
        <f t="shared" si="1820"/>
        <v>13.020100778358028</v>
      </c>
      <c r="AC2491" s="31">
        <f t="shared" si="1828"/>
        <v>0</v>
      </c>
      <c r="AD2491" s="32">
        <f t="shared" si="1850"/>
        <v>-1</v>
      </c>
      <c r="AE2491" s="33">
        <f t="shared" si="1851"/>
        <v>0</v>
      </c>
      <c r="AF2491" s="33">
        <f t="shared" si="1852"/>
        <v>-1</v>
      </c>
      <c r="AG2491" s="33">
        <f t="shared" si="1853"/>
        <v>0</v>
      </c>
      <c r="AH2491" s="38">
        <f t="shared" si="1854"/>
        <v>-1</v>
      </c>
      <c r="AI2491" s="33">
        <f t="shared" si="1855"/>
        <v>-1</v>
      </c>
      <c r="AJ2491" s="39">
        <f t="shared" si="1856"/>
        <v>-1</v>
      </c>
      <c r="AK2491" s="43">
        <f t="shared" si="1857"/>
        <v>-1</v>
      </c>
      <c r="AL2491" s="4">
        <f t="shared" si="1829"/>
        <v>6.6800000000000637</v>
      </c>
      <c r="AM2491" s="4">
        <f t="shared" si="1830"/>
        <v>7.0498992216419083</v>
      </c>
      <c r="AN2491" s="4">
        <f t="shared" si="1831"/>
        <v>6.6800000000000637</v>
      </c>
      <c r="AO2491" s="4">
        <f t="shared" si="1832"/>
        <v>-14.679999999999836</v>
      </c>
      <c r="AP2491" s="4">
        <f t="shared" si="1833"/>
        <v>14.310100778357992</v>
      </c>
      <c r="AQ2491" s="4">
        <f t="shared" si="1834"/>
        <v>14.310100778357992</v>
      </c>
      <c r="AR2491" s="4">
        <f t="shared" si="1821"/>
        <v>13.389999999999873</v>
      </c>
      <c r="AS2491">
        <f t="shared" si="1835"/>
        <v>14.310100778357992</v>
      </c>
      <c r="AT2491" s="6">
        <f t="shared" si="1836"/>
        <v>1</v>
      </c>
      <c r="AU2491" s="4">
        <f t="shared" si="1837"/>
        <v>-3.7308864351652193</v>
      </c>
      <c r="AV2491" s="4">
        <f t="shared" si="1838"/>
        <v>-3.2239574568123581</v>
      </c>
      <c r="AW2491">
        <f t="shared" si="1839"/>
        <v>1</v>
      </c>
      <c r="AX2491">
        <f t="shared" si="1840"/>
        <v>0</v>
      </c>
      <c r="AY2491">
        <f t="shared" si="1841"/>
        <v>0</v>
      </c>
      <c r="AZ2491" s="4">
        <f t="shared" si="1822"/>
        <v>-3.9100000000000006</v>
      </c>
      <c r="BA2491" s="4">
        <f t="shared" si="1842"/>
        <v>6.0600000000000005</v>
      </c>
      <c r="BB2491" s="4">
        <f t="shared" si="1823"/>
        <v>6.0600000000000005</v>
      </c>
      <c r="BC2491" s="4">
        <f t="shared" si="1824"/>
        <v>5.8479999999999563</v>
      </c>
      <c r="BM2491">
        <f t="shared" si="1843"/>
        <v>1</v>
      </c>
    </row>
    <row r="2492" spans="1:65" x14ac:dyDescent="0.25">
      <c r="A2492">
        <v>23</v>
      </c>
      <c r="B2492" s="1">
        <v>41214</v>
      </c>
      <c r="C2492" s="2">
        <v>1412.2</v>
      </c>
      <c r="D2492" s="2">
        <v>1428.35</v>
      </c>
      <c r="E2492" s="2">
        <v>1412.2</v>
      </c>
      <c r="F2492" s="2">
        <v>1427.59</v>
      </c>
      <c r="G2492" s="2">
        <v>3929890000</v>
      </c>
      <c r="H2492" s="2">
        <f t="shared" si="1844"/>
        <v>21.01956139197749</v>
      </c>
      <c r="I2492" s="2">
        <f t="shared" si="1845"/>
        <v>1437.5055000000002</v>
      </c>
      <c r="J2492" s="2">
        <f t="shared" si="1846"/>
        <v>20.187839122131244</v>
      </c>
      <c r="K2492" s="2">
        <f t="shared" si="1847"/>
        <v>3.999999999996362E-2</v>
      </c>
      <c r="L2492" s="18">
        <v>0.15275</v>
      </c>
      <c r="M2492" s="19">
        <v>9.1993168201676294</v>
      </c>
      <c r="N2492" s="4">
        <f t="shared" si="1811"/>
        <v>16.189999999999827</v>
      </c>
      <c r="O2492" s="4">
        <f t="shared" si="1848"/>
        <v>14.697499999999877</v>
      </c>
      <c r="P2492" s="4">
        <f t="shared" si="1812"/>
        <v>-2.2721503759398525</v>
      </c>
      <c r="Q2492" s="4">
        <f t="shared" si="1825"/>
        <v>-1.0864417262232018</v>
      </c>
      <c r="R2492" s="18">
        <f t="shared" si="1813"/>
        <v>1409.8986466165413</v>
      </c>
      <c r="S2492" s="2">
        <f t="shared" si="1814"/>
        <v>17.691353383458591</v>
      </c>
      <c r="T2492" s="22">
        <f t="shared" si="1849"/>
        <v>0</v>
      </c>
      <c r="U2492" s="29">
        <f t="shared" si="1815"/>
        <v>1411.7417283405987</v>
      </c>
      <c r="V2492" s="30">
        <f t="shared" si="1816"/>
        <v>15.848271659401235</v>
      </c>
      <c r="W2492" s="31">
        <f t="shared" si="1826"/>
        <v>0</v>
      </c>
      <c r="X2492" s="35">
        <f t="shared" si="1817"/>
        <v>1411.5605333333333</v>
      </c>
      <c r="Y2492" s="30">
        <f t="shared" si="1818"/>
        <v>16.029466666666622</v>
      </c>
      <c r="Z2492" s="31">
        <f t="shared" si="1827"/>
        <v>0</v>
      </c>
      <c r="AA2492" s="29">
        <f t="shared" si="1819"/>
        <v>1411.7163610395817</v>
      </c>
      <c r="AB2492" s="30">
        <f t="shared" si="1820"/>
        <v>15.873638960418248</v>
      </c>
      <c r="AC2492" s="31">
        <f t="shared" si="1828"/>
        <v>0</v>
      </c>
      <c r="AD2492" s="32">
        <f t="shared" si="1850"/>
        <v>-1</v>
      </c>
      <c r="AE2492" s="33">
        <f t="shared" si="1851"/>
        <v>-1</v>
      </c>
      <c r="AF2492" s="33">
        <f t="shared" si="1852"/>
        <v>-1</v>
      </c>
      <c r="AG2492" s="33">
        <f t="shared" si="1853"/>
        <v>-1</v>
      </c>
      <c r="AH2492" s="38">
        <f t="shared" si="1854"/>
        <v>-1</v>
      </c>
      <c r="AI2492" s="33">
        <f t="shared" si="1855"/>
        <v>-1</v>
      </c>
      <c r="AJ2492" s="39">
        <f t="shared" si="1856"/>
        <v>-1</v>
      </c>
      <c r="AK2492" s="43">
        <f t="shared" si="1857"/>
        <v>-1</v>
      </c>
      <c r="AL2492" s="4">
        <f t="shared" si="1829"/>
        <v>16.149999999999864</v>
      </c>
      <c r="AM2492" s="4">
        <f t="shared" si="1830"/>
        <v>16.633638960418239</v>
      </c>
      <c r="AN2492" s="4">
        <f t="shared" si="1831"/>
        <v>16.149999999999864</v>
      </c>
      <c r="AO2492" s="4">
        <f t="shared" si="1832"/>
        <v>0</v>
      </c>
      <c r="AP2492" s="4">
        <f t="shared" si="1833"/>
        <v>-0.48363896041837506</v>
      </c>
      <c r="AQ2492" s="4">
        <f t="shared" si="1834"/>
        <v>0.48363896041837506</v>
      </c>
      <c r="AR2492" s="4">
        <f t="shared" si="1821"/>
        <v>15.389999999999873</v>
      </c>
      <c r="AS2492">
        <f t="shared" si="1835"/>
        <v>16.149999999999864</v>
      </c>
      <c r="AT2492" s="6">
        <f t="shared" si="1836"/>
        <v>1</v>
      </c>
      <c r="AU2492" s="4">
        <f t="shared" si="1837"/>
        <v>-5.2954435123687382</v>
      </c>
      <c r="AV2492" s="4">
        <f t="shared" si="1838"/>
        <v>-5.8906831798322434</v>
      </c>
      <c r="AW2492">
        <f t="shared" si="1839"/>
        <v>1</v>
      </c>
      <c r="AX2492">
        <f t="shared" si="1840"/>
        <v>0</v>
      </c>
      <c r="AY2492">
        <f t="shared" si="1841"/>
        <v>0</v>
      </c>
      <c r="AZ2492" s="4">
        <f t="shared" si="1822"/>
        <v>-3.9100000000000006</v>
      </c>
      <c r="BA2492" s="4">
        <f t="shared" si="1842"/>
        <v>9.9700000000000006</v>
      </c>
      <c r="BB2492" s="4">
        <f t="shared" si="1823"/>
        <v>9.9700000000000006</v>
      </c>
      <c r="BC2492" s="4">
        <f t="shared" si="1824"/>
        <v>-0.30799999999999272</v>
      </c>
      <c r="BM2492">
        <f t="shared" si="1843"/>
        <v>1</v>
      </c>
    </row>
    <row r="2493" spans="1:65" x14ac:dyDescent="0.25">
      <c r="A2493">
        <v>22</v>
      </c>
      <c r="B2493" s="1">
        <v>41213</v>
      </c>
      <c r="C2493" s="2">
        <v>1410.99</v>
      </c>
      <c r="D2493" s="2">
        <v>1418.76</v>
      </c>
      <c r="E2493" s="2">
        <v>1405.95</v>
      </c>
      <c r="F2493" s="2">
        <v>1412.16</v>
      </c>
      <c r="G2493" s="2">
        <v>3577110000</v>
      </c>
      <c r="H2493" s="2">
        <f t="shared" si="1844"/>
        <v>20.262138858252616</v>
      </c>
      <c r="I2493" s="2">
        <f t="shared" si="1845"/>
        <v>1439.145</v>
      </c>
      <c r="J2493" s="2">
        <f t="shared" si="1846"/>
        <v>20.856045059558053</v>
      </c>
      <c r="K2493" s="2">
        <f t="shared" si="1847"/>
        <v>-0.95000000000004547</v>
      </c>
      <c r="L2493" s="18">
        <v>0.15675</v>
      </c>
      <c r="M2493" s="19">
        <v>9.4387447718531536</v>
      </c>
      <c r="N2493" s="4">
        <f t="shared" si="1811"/>
        <v>12.809999999999945</v>
      </c>
      <c r="O2493" s="4">
        <f t="shared" si="1848"/>
        <v>14.199999999999894</v>
      </c>
      <c r="P2493" s="4">
        <f t="shared" si="1812"/>
        <v>-2.2613533834586477</v>
      </c>
      <c r="Q2493" s="4">
        <f t="shared" si="1825"/>
        <v>-1.1750555369268181</v>
      </c>
      <c r="R2493" s="18">
        <f t="shared" si="1813"/>
        <v>1409.9783834586467</v>
      </c>
      <c r="S2493" s="2">
        <f t="shared" si="1814"/>
        <v>2.1816165413533781</v>
      </c>
      <c r="T2493" s="22">
        <f t="shared" si="1849"/>
        <v>1</v>
      </c>
      <c r="U2493" s="29">
        <f t="shared" si="1815"/>
        <v>1410.5525786586486</v>
      </c>
      <c r="V2493" s="30">
        <f t="shared" si="1816"/>
        <v>1.6074213413514826</v>
      </c>
      <c r="W2493" s="31">
        <f t="shared" si="1826"/>
        <v>1</v>
      </c>
      <c r="X2493" s="35">
        <f t="shared" si="1817"/>
        <v>1412.0333333333333</v>
      </c>
      <c r="Y2493" s="30">
        <f t="shared" si="1818"/>
        <v>0.12666666666677884</v>
      </c>
      <c r="Z2493" s="31">
        <f t="shared" si="1827"/>
        <v>1</v>
      </c>
      <c r="AA2493" s="29">
        <f t="shared" si="1819"/>
        <v>1410.7598843131045</v>
      </c>
      <c r="AB2493" s="30">
        <f t="shared" si="1820"/>
        <v>1.4001156868955604</v>
      </c>
      <c r="AC2493" s="31">
        <f t="shared" si="1828"/>
        <v>1</v>
      </c>
      <c r="AD2493" s="32">
        <f t="shared" si="1850"/>
        <v>1</v>
      </c>
      <c r="AE2493" s="33">
        <f t="shared" si="1851"/>
        <v>1</v>
      </c>
      <c r="AF2493" s="33">
        <f t="shared" si="1852"/>
        <v>1</v>
      </c>
      <c r="AG2493" s="33">
        <f t="shared" si="1853"/>
        <v>1</v>
      </c>
      <c r="AH2493" s="38">
        <f t="shared" si="1854"/>
        <v>1</v>
      </c>
      <c r="AI2493" s="33">
        <f t="shared" si="1855"/>
        <v>1</v>
      </c>
      <c r="AJ2493" s="39">
        <f t="shared" si="1856"/>
        <v>1</v>
      </c>
      <c r="AK2493" s="43">
        <f t="shared" si="1857"/>
        <v>1</v>
      </c>
      <c r="AL2493" s="4">
        <f t="shared" si="1829"/>
        <v>7.7699999999999818</v>
      </c>
      <c r="AM2493" s="4">
        <f t="shared" si="1830"/>
        <v>8.0001156868954695</v>
      </c>
      <c r="AN2493" s="4">
        <f t="shared" si="1831"/>
        <v>7.7699999999999818</v>
      </c>
      <c r="AO2493" s="4">
        <f t="shared" si="1832"/>
        <v>-5.0399999999999636</v>
      </c>
      <c r="AP2493" s="4">
        <f t="shared" si="1833"/>
        <v>4.809884313104476</v>
      </c>
      <c r="AQ2493" s="4">
        <f t="shared" si="1834"/>
        <v>4.809884313104476</v>
      </c>
      <c r="AR2493" s="4">
        <f t="shared" si="1821"/>
        <v>1.1700000000000728</v>
      </c>
      <c r="AS2493">
        <f t="shared" si="1835"/>
        <v>7.7699999999999818</v>
      </c>
      <c r="AT2493" s="6">
        <f t="shared" si="1836"/>
        <v>0</v>
      </c>
      <c r="AU2493" s="4">
        <f t="shared" si="1837"/>
        <v>1.9074775561681196</v>
      </c>
      <c r="AV2493" s="4">
        <f t="shared" si="1838"/>
        <v>8.5687447718530816</v>
      </c>
      <c r="AW2493">
        <f t="shared" si="1839"/>
        <v>0</v>
      </c>
      <c r="AX2493">
        <f t="shared" si="1840"/>
        <v>0</v>
      </c>
      <c r="AY2493">
        <f t="shared" si="1841"/>
        <v>0</v>
      </c>
      <c r="AZ2493" s="4">
        <f t="shared" si="1822"/>
        <v>6.94</v>
      </c>
      <c r="BA2493" s="4">
        <f t="shared" si="1842"/>
        <v>13.88</v>
      </c>
      <c r="BB2493" s="4">
        <f t="shared" si="1823"/>
        <v>13.88</v>
      </c>
      <c r="BC2493" s="4">
        <f t="shared" si="1824"/>
        <v>-0.79200000000000725</v>
      </c>
      <c r="BM2493">
        <f t="shared" si="1843"/>
        <v>1</v>
      </c>
    </row>
    <row r="2494" spans="1:65" x14ac:dyDescent="0.25">
      <c r="A2494">
        <v>21</v>
      </c>
      <c r="B2494" s="1">
        <v>41208</v>
      </c>
      <c r="C2494" s="2">
        <v>1412.97</v>
      </c>
      <c r="D2494" s="2">
        <v>1417.09</v>
      </c>
      <c r="E2494" s="2">
        <v>1403.28</v>
      </c>
      <c r="F2494" s="2">
        <v>1411.94</v>
      </c>
      <c r="G2494" s="2">
        <v>3284910000</v>
      </c>
      <c r="H2494" s="2">
        <f t="shared" si="1844"/>
        <v>18.882480886907949</v>
      </c>
      <c r="I2494" s="2">
        <f t="shared" si="1845"/>
        <v>1440.6405000000002</v>
      </c>
      <c r="J2494" s="2">
        <f t="shared" si="1846"/>
        <v>19.926668423840567</v>
      </c>
      <c r="K2494" s="2">
        <f t="shared" si="1847"/>
        <v>0</v>
      </c>
      <c r="L2494" s="18">
        <v>0.13965</v>
      </c>
      <c r="M2494" s="19">
        <v>8.4151978749287846</v>
      </c>
      <c r="N2494" s="4">
        <f t="shared" si="1811"/>
        <v>13.809999999999945</v>
      </c>
      <c r="O2494" s="4">
        <f t="shared" si="1848"/>
        <v>14.894999999999868</v>
      </c>
      <c r="P2494" s="4">
        <f t="shared" si="1812"/>
        <v>-1.9616165413533855</v>
      </c>
      <c r="Q2494" s="4">
        <f t="shared" si="1825"/>
        <v>-1.1215931829521306</v>
      </c>
      <c r="R2494" s="18">
        <f t="shared" si="1813"/>
        <v>1411.4147819548873</v>
      </c>
      <c r="S2494" s="2">
        <f t="shared" si="1814"/>
        <v>0.5252180451127515</v>
      </c>
      <c r="T2494" s="22">
        <f t="shared" si="1849"/>
        <v>1</v>
      </c>
      <c r="U2494" s="29">
        <f t="shared" si="1815"/>
        <v>1412.5771814819436</v>
      </c>
      <c r="V2494" s="30">
        <f t="shared" si="1816"/>
        <v>0.63718148194357127</v>
      </c>
      <c r="W2494" s="31">
        <f t="shared" si="1826"/>
        <v>1</v>
      </c>
      <c r="X2494" s="35">
        <f t="shared" si="1817"/>
        <v>1411.8227999999999</v>
      </c>
      <c r="Y2494" s="30">
        <f t="shared" si="1818"/>
        <v>0.11720000000013897</v>
      </c>
      <c r="Z2494" s="31">
        <f t="shared" si="1827"/>
        <v>1</v>
      </c>
      <c r="AA2494" s="29">
        <f t="shared" si="1819"/>
        <v>1412.4715680744714</v>
      </c>
      <c r="AB2494" s="30">
        <f t="shared" si="1820"/>
        <v>0.53156807447135179</v>
      </c>
      <c r="AC2494" s="31">
        <f t="shared" si="1828"/>
        <v>1</v>
      </c>
      <c r="AD2494" s="32">
        <f t="shared" si="1850"/>
        <v>1</v>
      </c>
      <c r="AE2494" s="33">
        <f t="shared" si="1851"/>
        <v>0</v>
      </c>
      <c r="AF2494" s="33">
        <f t="shared" si="1852"/>
        <v>1</v>
      </c>
      <c r="AG2494" s="33">
        <f t="shared" si="1853"/>
        <v>1</v>
      </c>
      <c r="AH2494" s="38">
        <f t="shared" si="1854"/>
        <v>0</v>
      </c>
      <c r="AI2494" s="33">
        <f t="shared" si="1855"/>
        <v>1</v>
      </c>
      <c r="AJ2494" s="39">
        <f t="shared" si="1856"/>
        <v>1</v>
      </c>
      <c r="AK2494" s="43">
        <f t="shared" si="1857"/>
        <v>1</v>
      </c>
      <c r="AL2494" s="4">
        <f t="shared" si="1829"/>
        <v>4.1199999999998909</v>
      </c>
      <c r="AM2494" s="4">
        <f t="shared" si="1830"/>
        <v>4.6184319255285118</v>
      </c>
      <c r="AN2494" s="4">
        <f t="shared" si="1831"/>
        <v>4.1199999999998909</v>
      </c>
      <c r="AO2494" s="4">
        <f t="shared" si="1832"/>
        <v>-9.6900000000000546</v>
      </c>
      <c r="AP2494" s="4">
        <f t="shared" si="1833"/>
        <v>9.1915680744714336</v>
      </c>
      <c r="AQ2494" s="4">
        <f t="shared" si="1834"/>
        <v>9.1915680744714336</v>
      </c>
      <c r="AR2494" s="4">
        <f t="shared" si="1821"/>
        <v>1.0299999999999727</v>
      </c>
      <c r="AS2494">
        <f t="shared" si="1835"/>
        <v>9.1915680744714336</v>
      </c>
      <c r="AT2494" s="6">
        <f t="shared" si="1836"/>
        <v>0</v>
      </c>
      <c r="AU2494" s="4">
        <f t="shared" si="1837"/>
        <v>1.6902830218130482</v>
      </c>
      <c r="AV2494" s="4">
        <f t="shared" si="1838"/>
        <v>7.6851978749288117</v>
      </c>
      <c r="AW2494">
        <f t="shared" si="1839"/>
        <v>0</v>
      </c>
      <c r="AX2494">
        <f t="shared" si="1840"/>
        <v>0</v>
      </c>
      <c r="AY2494">
        <f t="shared" si="1841"/>
        <v>0</v>
      </c>
      <c r="AZ2494" s="4">
        <f t="shared" si="1822"/>
        <v>6.94</v>
      </c>
      <c r="BA2494" s="4">
        <f t="shared" si="1842"/>
        <v>6.94</v>
      </c>
      <c r="BB2494" s="4">
        <f t="shared" si="1823"/>
        <v>6.94</v>
      </c>
      <c r="BC2494" s="4">
        <f t="shared" si="1824"/>
        <v>0</v>
      </c>
      <c r="BM2494">
        <f t="shared" si="1843"/>
        <v>1</v>
      </c>
    </row>
    <row r="2495" spans="1:65" x14ac:dyDescent="0.25">
      <c r="A2495">
        <v>20</v>
      </c>
      <c r="B2495" s="1">
        <v>41207</v>
      </c>
      <c r="C2495" s="2">
        <v>1409.74</v>
      </c>
      <c r="D2495" s="2">
        <v>1421.12</v>
      </c>
      <c r="E2495" s="2">
        <v>1405.14</v>
      </c>
      <c r="F2495" s="2">
        <v>1412.97</v>
      </c>
      <c r="G2495" s="2">
        <v>3512640000</v>
      </c>
      <c r="H2495" s="2">
        <f t="shared" si="1844"/>
        <v>17.355660908059807</v>
      </c>
      <c r="I2495" s="2">
        <f t="shared" si="1845"/>
        <v>1442.3485000000003</v>
      </c>
      <c r="J2495" s="2">
        <f t="shared" si="1846"/>
        <v>18.373544224466364</v>
      </c>
      <c r="K2495" s="2">
        <f t="shared" si="1847"/>
        <v>0.99000000000000909</v>
      </c>
      <c r="L2495" s="18">
        <v>0.1575</v>
      </c>
      <c r="M2495" s="19">
        <v>9.4624792141604193</v>
      </c>
      <c r="N2495" s="4">
        <f t="shared" si="1811"/>
        <v>15.979999999999791</v>
      </c>
      <c r="O2495" s="4">
        <f t="shared" si="1848"/>
        <v>15.979999999999791</v>
      </c>
      <c r="P2495" s="4">
        <f t="shared" si="1812"/>
        <v>-1.5552180451127855</v>
      </c>
      <c r="Q2495" s="4">
        <f t="shared" si="1825"/>
        <v>-1.0072269693756655</v>
      </c>
      <c r="R2495" s="18">
        <f t="shared" si="1813"/>
        <v>1408.75</v>
      </c>
      <c r="S2495" s="2">
        <f t="shared" si="1814"/>
        <v>4.2200000000000273</v>
      </c>
      <c r="T2495" s="22">
        <f t="shared" si="1849"/>
        <v>1</v>
      </c>
      <c r="U2495" s="29"/>
      <c r="V2495" s="30"/>
      <c r="Y2495" s="30"/>
      <c r="AA2495" s="29"/>
      <c r="AB2495" s="30"/>
      <c r="AL2495" s="4"/>
      <c r="AM2495" s="4"/>
      <c r="AN2495" s="4"/>
      <c r="AO2495" s="4"/>
      <c r="AP2495" s="4"/>
      <c r="AQ2495" s="4"/>
      <c r="AR2495" s="4"/>
      <c r="AU2495" s="4"/>
      <c r="AV2495" s="4"/>
      <c r="AZ2495" s="4"/>
      <c r="BA2495" s="4"/>
      <c r="BB2495" s="4"/>
      <c r="BC2495" s="4"/>
      <c r="BM2495">
        <f t="shared" si="1843"/>
        <v>0</v>
      </c>
    </row>
    <row r="2496" spans="1:65" x14ac:dyDescent="0.25">
      <c r="A2496">
        <v>19</v>
      </c>
      <c r="B2496" s="1">
        <v>41206</v>
      </c>
      <c r="C2496" s="2">
        <v>1413.2</v>
      </c>
      <c r="D2496" s="2">
        <v>1420.04</v>
      </c>
      <c r="E2496" s="2">
        <v>1407.1</v>
      </c>
      <c r="F2496" s="2">
        <v>1408.75</v>
      </c>
      <c r="G2496" s="2">
        <v>3385970000</v>
      </c>
      <c r="L2496" s="18">
        <v>0.15760000000000002</v>
      </c>
      <c r="M2496" s="19">
        <v>9.4977915590641633</v>
      </c>
      <c r="N2496" s="4"/>
      <c r="O2496" s="4"/>
      <c r="P2496" s="4"/>
      <c r="Q2496" s="4"/>
      <c r="R2496" s="18"/>
      <c r="S2496" s="2"/>
      <c r="U2496" s="29"/>
      <c r="V2496" s="30"/>
      <c r="Y2496" s="30"/>
      <c r="AA2496" s="29"/>
      <c r="AB2496" s="30"/>
      <c r="AL2496" s="4"/>
      <c r="AM2496" s="4"/>
      <c r="AN2496" s="4"/>
      <c r="AO2496" s="4"/>
      <c r="AP2496" s="4"/>
      <c r="AQ2496" s="4"/>
      <c r="AR2496" s="4"/>
      <c r="AU2496" s="4"/>
      <c r="AV2496" s="4"/>
      <c r="AZ2496" s="4"/>
      <c r="BA2496" s="4"/>
      <c r="BB2496" s="4"/>
      <c r="BC2496" s="4"/>
    </row>
    <row r="2497" spans="1:55" x14ac:dyDescent="0.25">
      <c r="A2497">
        <v>18</v>
      </c>
      <c r="B2497" s="1">
        <v>41205</v>
      </c>
      <c r="C2497" s="2">
        <v>1433.74</v>
      </c>
      <c r="D2497" s="2">
        <v>1433.74</v>
      </c>
      <c r="E2497" s="2">
        <v>1407.56</v>
      </c>
      <c r="F2497" s="2">
        <v>1413.11</v>
      </c>
      <c r="G2497" s="2">
        <v>3587670000</v>
      </c>
      <c r="L2497" s="18">
        <v>0.16339999999999999</v>
      </c>
      <c r="M2497" s="19">
        <v>9.9916482713871861</v>
      </c>
      <c r="N2497" s="4"/>
      <c r="O2497" s="4"/>
      <c r="P2497" s="4"/>
      <c r="Q2497" s="4"/>
      <c r="R2497" s="18"/>
      <c r="S2497" s="2"/>
      <c r="U2497" s="29"/>
      <c r="V2497" s="30"/>
      <c r="Y2497" s="30"/>
      <c r="AA2497" s="29"/>
      <c r="AB2497" s="30"/>
      <c r="AL2497" s="4"/>
      <c r="AM2497" s="4"/>
      <c r="AN2497" s="4"/>
      <c r="AO2497" s="4"/>
      <c r="AP2497" s="4"/>
      <c r="AQ2497" s="4"/>
      <c r="AR2497" s="4"/>
      <c r="AU2497" s="4"/>
      <c r="AV2497" s="4"/>
      <c r="AZ2497" s="4"/>
      <c r="BA2497" s="4"/>
      <c r="BB2497" s="4"/>
      <c r="BC2497" s="4"/>
    </row>
    <row r="2498" spans="1:55" x14ac:dyDescent="0.25">
      <c r="A2498">
        <v>17</v>
      </c>
      <c r="B2498" s="1">
        <v>41204</v>
      </c>
      <c r="C2498" s="2">
        <v>1433.21</v>
      </c>
      <c r="D2498" s="2">
        <v>1435.46</v>
      </c>
      <c r="E2498" s="2">
        <v>1422.06</v>
      </c>
      <c r="F2498" s="2">
        <v>1433.82</v>
      </c>
      <c r="G2498" s="2">
        <v>3216220000</v>
      </c>
      <c r="L2498" s="18">
        <v>0.13840000000000002</v>
      </c>
      <c r="M2498" s="19">
        <v>8.45921982149458</v>
      </c>
      <c r="N2498" s="4"/>
      <c r="O2498" s="4"/>
      <c r="P2498" s="4"/>
      <c r="Q2498" s="4"/>
      <c r="R2498" s="18"/>
      <c r="S2498" s="2"/>
      <c r="U2498" s="29"/>
      <c r="V2498" s="30"/>
      <c r="Y2498" s="30"/>
      <c r="AA2498" s="29"/>
      <c r="AB2498" s="30"/>
      <c r="AL2498" s="4"/>
      <c r="AM2498" s="4"/>
      <c r="AN2498" s="4"/>
      <c r="AO2498" s="4"/>
      <c r="AP2498" s="4"/>
      <c r="AQ2498" s="4"/>
      <c r="AR2498" s="4"/>
      <c r="AU2498" s="4"/>
      <c r="AV2498" s="4"/>
      <c r="AZ2498" s="4"/>
      <c r="BA2498" s="4"/>
      <c r="BB2498" s="4"/>
      <c r="BC2498" s="4"/>
    </row>
    <row r="2499" spans="1:55" x14ac:dyDescent="0.25">
      <c r="A2499">
        <v>16</v>
      </c>
      <c r="B2499" s="1">
        <v>41201</v>
      </c>
      <c r="C2499" s="2">
        <v>1457.34</v>
      </c>
      <c r="D2499" s="2">
        <v>1457.34</v>
      </c>
      <c r="E2499" s="2">
        <v>1429.85</v>
      </c>
      <c r="F2499" s="2">
        <v>1433.19</v>
      </c>
      <c r="G2499" s="2">
        <v>3875170000</v>
      </c>
      <c r="L2499" s="18">
        <v>0.13009999999999999</v>
      </c>
      <c r="M2499" s="19">
        <v>8.0859049736479758</v>
      </c>
      <c r="N2499" s="4"/>
      <c r="O2499" s="4"/>
      <c r="P2499" s="4"/>
      <c r="Q2499" s="4"/>
      <c r="R2499" s="18"/>
      <c r="S2499" s="2"/>
      <c r="U2499" s="29"/>
      <c r="V2499" s="30"/>
      <c r="Y2499" s="30"/>
      <c r="AA2499" s="29"/>
      <c r="AB2499" s="30"/>
      <c r="AL2499" s="4"/>
      <c r="AM2499" s="4"/>
      <c r="AN2499" s="4"/>
      <c r="AO2499" s="4"/>
      <c r="AP2499" s="4"/>
      <c r="AQ2499" s="4"/>
      <c r="AR2499" s="4"/>
      <c r="AU2499" s="4"/>
      <c r="AV2499" s="4"/>
      <c r="AZ2499" s="4"/>
      <c r="BA2499" s="4"/>
      <c r="BB2499" s="4"/>
      <c r="BC2499" s="4"/>
    </row>
    <row r="2500" spans="1:55" x14ac:dyDescent="0.25">
      <c r="A2500">
        <v>15</v>
      </c>
      <c r="B2500" s="1">
        <v>41200</v>
      </c>
      <c r="C2500" s="2">
        <v>1460.94</v>
      </c>
      <c r="D2500" s="2">
        <v>1464.02</v>
      </c>
      <c r="E2500" s="2">
        <v>1452.63</v>
      </c>
      <c r="F2500" s="2">
        <v>1457.34</v>
      </c>
      <c r="G2500" s="2">
        <v>3880030000</v>
      </c>
      <c r="L2500" s="18">
        <v>0.1106</v>
      </c>
      <c r="M2500" s="19">
        <v>6.8907904024732325</v>
      </c>
      <c r="N2500" s="4"/>
      <c r="O2500" s="4"/>
      <c r="P2500" s="4"/>
      <c r="Q2500" s="4"/>
      <c r="R2500" s="18"/>
      <c r="S2500" s="2"/>
      <c r="U2500" s="29"/>
      <c r="V2500" s="30"/>
      <c r="Y2500" s="30"/>
      <c r="AA2500" s="29"/>
      <c r="AB2500" s="30"/>
      <c r="AL2500" s="4"/>
      <c r="AM2500" s="4"/>
      <c r="AN2500" s="4"/>
      <c r="AO2500" s="4"/>
      <c r="AP2500" s="4"/>
      <c r="AQ2500" s="4"/>
      <c r="AR2500" s="4"/>
      <c r="AU2500" s="4"/>
      <c r="AV2500" s="4"/>
      <c r="AZ2500" s="4"/>
      <c r="BA2500" s="4"/>
      <c r="BB2500" s="4"/>
      <c r="BC2500" s="4"/>
    </row>
    <row r="2501" spans="1:55" x14ac:dyDescent="0.25">
      <c r="A2501">
        <v>14</v>
      </c>
      <c r="B2501" s="1">
        <v>41199</v>
      </c>
      <c r="C2501" s="2">
        <v>1454.22</v>
      </c>
      <c r="D2501" s="2">
        <v>1462.2</v>
      </c>
      <c r="E2501" s="2">
        <v>1453.35</v>
      </c>
      <c r="F2501" s="2">
        <v>1460.91</v>
      </c>
      <c r="G2501" s="2">
        <v>3655320000</v>
      </c>
      <c r="L2501" s="18">
        <v>0.11460000000000001</v>
      </c>
      <c r="M2501" s="19">
        <v>7.1107299090314351</v>
      </c>
      <c r="N2501" s="4"/>
      <c r="O2501" s="4"/>
      <c r="P2501" s="4"/>
      <c r="Q2501" s="4"/>
      <c r="R2501" s="18"/>
      <c r="S2501" s="2"/>
      <c r="U2501" s="29"/>
      <c r="V2501" s="30"/>
      <c r="Y2501" s="30"/>
      <c r="AA2501" s="29"/>
      <c r="AB2501" s="30"/>
      <c r="AL2501" s="4"/>
      <c r="AM2501" s="4"/>
      <c r="AN2501" s="4"/>
      <c r="AO2501" s="4"/>
      <c r="AP2501" s="4"/>
      <c r="AQ2501" s="4"/>
      <c r="AR2501" s="4"/>
      <c r="AU2501" s="4"/>
      <c r="AV2501" s="4"/>
      <c r="AZ2501" s="4"/>
      <c r="BA2501" s="4"/>
      <c r="BB2501" s="4"/>
      <c r="BC2501" s="4"/>
    </row>
    <row r="2502" spans="1:55" x14ac:dyDescent="0.25">
      <c r="A2502">
        <v>13</v>
      </c>
      <c r="B2502" s="1">
        <v>41198</v>
      </c>
      <c r="C2502" s="2">
        <v>1440.31</v>
      </c>
      <c r="D2502" s="2">
        <v>1455.51</v>
      </c>
      <c r="E2502" s="2">
        <v>1440.31</v>
      </c>
      <c r="F2502" s="2">
        <v>1454.92</v>
      </c>
      <c r="G2502" s="2">
        <v>3568770000</v>
      </c>
      <c r="L2502" s="18">
        <v>0.12204999999999999</v>
      </c>
      <c r="M2502" s="19">
        <v>7.4960061217101659</v>
      </c>
      <c r="N2502" s="4"/>
      <c r="O2502" s="4"/>
      <c r="P2502" s="4"/>
      <c r="Q2502" s="4"/>
      <c r="R2502" s="18"/>
      <c r="S2502" s="2"/>
      <c r="U2502" s="29"/>
      <c r="V2502" s="30"/>
      <c r="Y2502" s="30"/>
      <c r="AA2502" s="29"/>
      <c r="AB2502" s="30"/>
      <c r="AL2502" s="4"/>
      <c r="AM2502" s="4"/>
      <c r="AN2502" s="4"/>
      <c r="AO2502" s="4"/>
      <c r="AP2502" s="4"/>
      <c r="AQ2502" s="4"/>
      <c r="AR2502" s="4"/>
      <c r="AU2502" s="4"/>
      <c r="AV2502" s="4"/>
      <c r="AZ2502" s="4"/>
      <c r="BA2502" s="4"/>
      <c r="BB2502" s="4"/>
      <c r="BC2502" s="4"/>
    </row>
    <row r="2503" spans="1:55" x14ac:dyDescent="0.25">
      <c r="A2503">
        <v>12</v>
      </c>
      <c r="B2503" s="1">
        <v>41197</v>
      </c>
      <c r="C2503" s="2">
        <v>1428.75</v>
      </c>
      <c r="D2503" s="2">
        <v>1441.31</v>
      </c>
      <c r="E2503" s="2">
        <v>1427.24</v>
      </c>
      <c r="F2503" s="2">
        <v>1440.13</v>
      </c>
      <c r="G2503" s="2">
        <v>3483810000</v>
      </c>
      <c r="L2503" s="18">
        <v>0.12479999999999999</v>
      </c>
      <c r="M2503" s="19">
        <v>7.6034841061216261</v>
      </c>
      <c r="N2503" s="4"/>
      <c r="O2503" s="4"/>
      <c r="P2503" s="4"/>
      <c r="Q2503" s="4"/>
      <c r="R2503" s="18"/>
      <c r="S2503" s="2"/>
      <c r="U2503" s="29"/>
      <c r="V2503" s="30"/>
      <c r="Y2503" s="30"/>
      <c r="AA2503" s="29"/>
      <c r="AB2503" s="30"/>
      <c r="AL2503" s="4"/>
      <c r="AM2503" s="4"/>
      <c r="AN2503" s="4"/>
      <c r="AO2503" s="4"/>
      <c r="AP2503" s="4"/>
      <c r="AQ2503" s="4"/>
      <c r="AR2503" s="4"/>
      <c r="AU2503" s="4"/>
      <c r="AV2503" s="4"/>
      <c r="AZ2503" s="4"/>
      <c r="BA2503" s="4"/>
      <c r="BB2503" s="4"/>
      <c r="BC2503" s="4"/>
    </row>
    <row r="2504" spans="1:55" x14ac:dyDescent="0.25">
      <c r="A2504">
        <v>11</v>
      </c>
      <c r="B2504" s="1">
        <v>41194</v>
      </c>
      <c r="C2504" s="2">
        <v>1432.84</v>
      </c>
      <c r="D2504" s="2">
        <v>1438.43</v>
      </c>
      <c r="E2504" s="2">
        <v>1425.53</v>
      </c>
      <c r="F2504" s="2">
        <v>1428.59</v>
      </c>
      <c r="G2504" s="2">
        <v>3134750000</v>
      </c>
      <c r="L2504" s="18">
        <v>0.12714999999999999</v>
      </c>
      <c r="M2504" s="19">
        <v>7.7697046966401908</v>
      </c>
      <c r="N2504" s="4"/>
      <c r="O2504" s="4"/>
      <c r="P2504" s="4"/>
      <c r="Q2504" s="4"/>
      <c r="R2504" s="18"/>
      <c r="S2504" s="2"/>
      <c r="U2504" s="29"/>
      <c r="V2504" s="30"/>
      <c r="Y2504" s="30"/>
      <c r="AA2504" s="29"/>
      <c r="AB2504" s="30"/>
      <c r="AL2504" s="4"/>
      <c r="AM2504" s="4"/>
      <c r="AN2504" s="4"/>
      <c r="AO2504" s="4"/>
      <c r="AP2504" s="4"/>
      <c r="AQ2504" s="4"/>
      <c r="AR2504" s="4"/>
      <c r="AU2504" s="4"/>
      <c r="AV2504" s="4"/>
      <c r="AZ2504" s="4"/>
      <c r="BA2504" s="4"/>
      <c r="BB2504" s="4"/>
      <c r="BC2504" s="4"/>
    </row>
    <row r="2505" spans="1:55" x14ac:dyDescent="0.25">
      <c r="A2505">
        <v>10</v>
      </c>
      <c r="B2505" s="1">
        <v>41193</v>
      </c>
      <c r="C2505" s="2">
        <v>1432.82</v>
      </c>
      <c r="D2505" s="2">
        <v>1443.9</v>
      </c>
      <c r="E2505" s="2">
        <v>1432.82</v>
      </c>
      <c r="F2505" s="2">
        <v>1432.84</v>
      </c>
      <c r="G2505" s="2">
        <v>3672540000</v>
      </c>
      <c r="L2505" s="18">
        <v>0.1215</v>
      </c>
      <c r="M2505" s="19">
        <v>7.4230015266222136</v>
      </c>
      <c r="N2505" s="4"/>
      <c r="O2505" s="4"/>
      <c r="P2505" s="4"/>
      <c r="Q2505" s="4"/>
      <c r="R2505" s="18"/>
      <c r="S2505" s="2"/>
      <c r="U2505" s="29"/>
      <c r="V2505" s="30"/>
      <c r="Y2505" s="30"/>
      <c r="AA2505" s="29"/>
      <c r="AB2505" s="30"/>
      <c r="AL2505" s="4"/>
      <c r="AM2505" s="4"/>
      <c r="AN2505" s="4"/>
      <c r="AO2505" s="4"/>
      <c r="AP2505" s="4"/>
      <c r="AQ2505" s="4"/>
      <c r="AR2505" s="4"/>
      <c r="AU2505" s="4"/>
      <c r="AV2505" s="4"/>
      <c r="AZ2505" s="4"/>
      <c r="BA2505" s="4"/>
      <c r="BB2505" s="4"/>
      <c r="BC2505" s="4"/>
    </row>
    <row r="2506" spans="1:55" x14ac:dyDescent="0.25">
      <c r="A2506">
        <v>9</v>
      </c>
      <c r="B2506" s="1">
        <v>41192</v>
      </c>
      <c r="C2506" s="2">
        <v>1441.48</v>
      </c>
      <c r="D2506" s="2">
        <v>1442.52</v>
      </c>
      <c r="E2506" s="2">
        <v>1430.64</v>
      </c>
      <c r="F2506" s="2">
        <v>1432.56</v>
      </c>
      <c r="G2506" s="2">
        <v>3225060000</v>
      </c>
      <c r="L2506" s="18">
        <v>0.13445000000000001</v>
      </c>
      <c r="M2506" s="19">
        <v>8.2653239321545531</v>
      </c>
      <c r="N2506" s="4"/>
      <c r="O2506" s="4"/>
      <c r="P2506" s="4"/>
      <c r="Q2506" s="4"/>
      <c r="R2506" s="18"/>
      <c r="S2506" s="2"/>
      <c r="U2506" s="29"/>
      <c r="V2506" s="30"/>
      <c r="Y2506" s="30"/>
      <c r="AA2506" s="29"/>
      <c r="AB2506" s="30"/>
      <c r="AL2506" s="4"/>
      <c r="AM2506" s="4"/>
      <c r="AN2506" s="4"/>
      <c r="AO2506" s="4"/>
      <c r="AP2506" s="4"/>
      <c r="AQ2506" s="4"/>
      <c r="AR2506" s="4"/>
      <c r="AU2506" s="4"/>
      <c r="AV2506" s="4"/>
      <c r="AZ2506" s="4"/>
      <c r="BA2506" s="4"/>
      <c r="BB2506" s="4"/>
      <c r="BC2506" s="4"/>
    </row>
    <row r="2507" spans="1:55" x14ac:dyDescent="0.25">
      <c r="A2507">
        <v>8</v>
      </c>
      <c r="B2507" s="1">
        <v>41191</v>
      </c>
      <c r="C2507" s="2">
        <v>1455.9</v>
      </c>
      <c r="D2507" s="2">
        <v>1455.9</v>
      </c>
      <c r="E2507" s="2">
        <v>1441.18</v>
      </c>
      <c r="F2507" s="2">
        <v>1441.48</v>
      </c>
      <c r="G2507" s="2">
        <v>3216320000</v>
      </c>
      <c r="L2507" s="18">
        <v>0.13169999999999998</v>
      </c>
      <c r="M2507" s="19">
        <v>8.1771470224280716</v>
      </c>
      <c r="N2507" s="4"/>
      <c r="O2507" s="4"/>
      <c r="P2507" s="4"/>
      <c r="Q2507" s="4"/>
      <c r="R2507" s="18"/>
      <c r="S2507" s="2"/>
      <c r="U2507" s="29"/>
      <c r="V2507" s="30"/>
      <c r="Y2507" s="30"/>
      <c r="AA2507" s="29"/>
      <c r="AB2507" s="30"/>
      <c r="AL2507" s="4"/>
      <c r="AM2507" s="4"/>
      <c r="AN2507" s="4"/>
      <c r="AO2507" s="4"/>
      <c r="AP2507" s="4"/>
      <c r="AQ2507" s="4"/>
      <c r="AR2507" s="4"/>
      <c r="AU2507" s="4"/>
      <c r="AV2507" s="4"/>
      <c r="AZ2507" s="4"/>
      <c r="BA2507" s="4"/>
      <c r="BB2507" s="4"/>
      <c r="BC2507" s="4"/>
    </row>
    <row r="2508" spans="1:55" x14ac:dyDescent="0.25">
      <c r="A2508">
        <v>7</v>
      </c>
      <c r="B2508" s="1">
        <v>41190</v>
      </c>
      <c r="C2508" s="2">
        <v>1460.93</v>
      </c>
      <c r="D2508" s="2">
        <v>1460.93</v>
      </c>
      <c r="E2508" s="2">
        <v>1453.1</v>
      </c>
      <c r="F2508" s="2">
        <v>1455.88</v>
      </c>
      <c r="G2508" s="2">
        <v>2328720000</v>
      </c>
      <c r="L2508" s="18">
        <v>0.11649999999999999</v>
      </c>
      <c r="M2508" s="19">
        <v>7.2584816635123612</v>
      </c>
      <c r="N2508" s="4"/>
      <c r="O2508" s="4"/>
      <c r="P2508" s="4"/>
      <c r="Q2508" s="4"/>
      <c r="R2508" s="18"/>
      <c r="S2508" s="2"/>
      <c r="U2508" s="29"/>
      <c r="V2508" s="30"/>
      <c r="Y2508" s="30"/>
      <c r="AA2508" s="29"/>
      <c r="AB2508" s="30"/>
      <c r="AL2508" s="4"/>
      <c r="AM2508" s="4"/>
      <c r="AN2508" s="4"/>
      <c r="AO2508" s="4"/>
      <c r="AP2508" s="4"/>
      <c r="AQ2508" s="4"/>
      <c r="AR2508" s="4"/>
      <c r="AU2508" s="4"/>
      <c r="AV2508" s="4"/>
      <c r="AZ2508" s="4"/>
      <c r="BA2508" s="4"/>
      <c r="BB2508" s="4"/>
      <c r="BC2508" s="4"/>
    </row>
    <row r="2509" spans="1:55" x14ac:dyDescent="0.25">
      <c r="A2509">
        <v>6</v>
      </c>
      <c r="B2509" s="1">
        <v>41187</v>
      </c>
      <c r="C2509" s="2">
        <v>1461.4</v>
      </c>
      <c r="D2509" s="2">
        <v>1470.96</v>
      </c>
      <c r="E2509" s="2">
        <v>1456.89</v>
      </c>
      <c r="F2509" s="2">
        <v>1460.93</v>
      </c>
      <c r="G2509" s="2">
        <v>3172940000</v>
      </c>
      <c r="L2509" s="18">
        <v>9.8799999999999999E-2</v>
      </c>
      <c r="M2509" s="19">
        <v>6.1576712522206272</v>
      </c>
      <c r="N2509" s="4"/>
      <c r="O2509" s="4"/>
      <c r="P2509" s="4"/>
      <c r="Q2509" s="4"/>
      <c r="R2509" s="18"/>
      <c r="S2509" s="2"/>
      <c r="U2509" s="29"/>
      <c r="V2509" s="30"/>
      <c r="Y2509" s="30"/>
      <c r="AA2509" s="29"/>
      <c r="AB2509" s="30"/>
      <c r="AL2509" s="4"/>
      <c r="AM2509" s="4"/>
      <c r="AN2509" s="4"/>
      <c r="AO2509" s="4"/>
      <c r="AP2509" s="4"/>
      <c r="AQ2509" s="4"/>
      <c r="AR2509" s="4"/>
      <c r="AU2509" s="4"/>
      <c r="AV2509" s="4"/>
      <c r="AZ2509" s="4"/>
      <c r="BA2509" s="4"/>
      <c r="BB2509" s="4"/>
      <c r="BC2509" s="4"/>
    </row>
    <row r="2510" spans="1:55" x14ac:dyDescent="0.25">
      <c r="A2510">
        <v>5</v>
      </c>
      <c r="B2510" s="1">
        <v>41186</v>
      </c>
      <c r="C2510" s="2">
        <v>1451.08</v>
      </c>
      <c r="D2510" s="2">
        <v>1463.14</v>
      </c>
      <c r="E2510" s="2">
        <v>1451.08</v>
      </c>
      <c r="F2510" s="2">
        <v>1461.4</v>
      </c>
      <c r="G2510" s="2">
        <v>3615860000</v>
      </c>
      <c r="L2510" s="18">
        <v>0.11185</v>
      </c>
      <c r="M2510" s="19">
        <v>6.9213507625759636</v>
      </c>
      <c r="N2510" s="4"/>
      <c r="O2510" s="4"/>
      <c r="P2510" s="4"/>
      <c r="Q2510" s="4"/>
      <c r="R2510" s="18"/>
      <c r="S2510" s="2"/>
      <c r="U2510" s="29"/>
      <c r="V2510" s="30"/>
      <c r="Y2510" s="30"/>
      <c r="AA2510" s="29"/>
      <c r="AB2510" s="30"/>
      <c r="AL2510" s="4"/>
      <c r="AM2510" s="4"/>
      <c r="AN2510" s="4"/>
      <c r="AO2510" s="4"/>
      <c r="AP2510" s="4"/>
      <c r="AQ2510" s="4"/>
      <c r="AR2510" s="4"/>
      <c r="AU2510" s="4"/>
      <c r="AV2510" s="4"/>
      <c r="AZ2510" s="4"/>
      <c r="BA2510" s="4"/>
      <c r="BB2510" s="4"/>
      <c r="BC2510" s="4"/>
    </row>
    <row r="2511" spans="1:55" x14ac:dyDescent="0.25">
      <c r="A2511">
        <v>4</v>
      </c>
      <c r="B2511" s="1">
        <v>41185</v>
      </c>
      <c r="C2511" s="2">
        <v>1446.05</v>
      </c>
      <c r="D2511" s="2">
        <v>1454.3</v>
      </c>
      <c r="E2511" s="2">
        <v>1441.99</v>
      </c>
      <c r="F2511" s="2">
        <v>1450.99</v>
      </c>
      <c r="G2511" s="2">
        <v>3531640000</v>
      </c>
      <c r="L2511" s="18">
        <v>0.11865000000000001</v>
      </c>
      <c r="M2511" s="19">
        <v>7.3156243175277567</v>
      </c>
      <c r="N2511" s="4"/>
      <c r="O2511" s="4"/>
      <c r="P2511" s="4"/>
      <c r="Q2511" s="4"/>
      <c r="R2511" s="18"/>
      <c r="S2511" s="2"/>
      <c r="U2511" s="29"/>
      <c r="V2511" s="30"/>
      <c r="Y2511" s="30"/>
      <c r="AA2511" s="29"/>
      <c r="AB2511" s="30"/>
      <c r="AL2511" s="4"/>
      <c r="AM2511" s="4"/>
      <c r="AN2511" s="4"/>
      <c r="AO2511" s="4"/>
      <c r="AP2511" s="4"/>
      <c r="AQ2511" s="4"/>
      <c r="AR2511" s="4"/>
      <c r="AU2511" s="4"/>
      <c r="AV2511" s="4"/>
      <c r="AZ2511" s="4"/>
      <c r="BA2511" s="4"/>
      <c r="BB2511" s="4"/>
      <c r="BC2511" s="4"/>
    </row>
    <row r="2512" spans="1:55" x14ac:dyDescent="0.25">
      <c r="A2512">
        <v>3</v>
      </c>
      <c r="B2512" s="1">
        <v>41184</v>
      </c>
      <c r="C2512" s="2">
        <v>1444.99</v>
      </c>
      <c r="D2512" s="2">
        <v>1451.52</v>
      </c>
      <c r="E2512" s="2">
        <v>1439.01</v>
      </c>
      <c r="F2512" s="2">
        <v>1445.75</v>
      </c>
      <c r="G2512" s="2">
        <v>3321790000</v>
      </c>
      <c r="L2512" s="18">
        <v>0.12365000000000001</v>
      </c>
      <c r="M2512" s="19">
        <v>7.6172658237387694</v>
      </c>
      <c r="N2512" s="4"/>
      <c r="O2512" s="4"/>
      <c r="P2512" s="4"/>
      <c r="Q2512" s="4"/>
      <c r="R2512" s="18"/>
      <c r="S2512" s="2"/>
      <c r="U2512" s="29"/>
      <c r="V2512" s="30"/>
      <c r="Y2512" s="30"/>
      <c r="AA2512" s="29"/>
      <c r="AB2512" s="30"/>
      <c r="AL2512" s="4"/>
      <c r="AM2512" s="4"/>
      <c r="AN2512" s="4"/>
      <c r="AO2512" s="4"/>
      <c r="AP2512" s="4"/>
      <c r="AQ2512" s="4"/>
      <c r="AR2512" s="4"/>
      <c r="AU2512" s="4"/>
      <c r="AV2512" s="4"/>
      <c r="AZ2512" s="4"/>
      <c r="BA2512" s="4"/>
      <c r="BB2512" s="4"/>
      <c r="BC2512" s="4"/>
    </row>
    <row r="2513" spans="1:55" x14ac:dyDescent="0.25">
      <c r="A2513">
        <v>2</v>
      </c>
      <c r="B2513" s="1">
        <v>41183</v>
      </c>
      <c r="C2513" s="2">
        <v>1440.9</v>
      </c>
      <c r="D2513" s="2">
        <v>1457.14</v>
      </c>
      <c r="E2513" s="2">
        <v>1440.9</v>
      </c>
      <c r="F2513" s="2">
        <v>1444.49</v>
      </c>
      <c r="G2513" s="2">
        <v>3505080000</v>
      </c>
      <c r="L2513" s="18">
        <v>0.13</v>
      </c>
      <c r="M2513" s="19">
        <v>7.9872690957271422</v>
      </c>
      <c r="N2513" s="4"/>
      <c r="O2513" s="4"/>
      <c r="P2513" s="4"/>
      <c r="Q2513" s="4"/>
      <c r="R2513" s="18"/>
      <c r="S2513" s="2"/>
      <c r="U2513" s="29"/>
      <c r="V2513" s="30"/>
      <c r="Y2513" s="30"/>
      <c r="AA2513" s="29"/>
      <c r="AB2513" s="30"/>
      <c r="AL2513" s="4"/>
      <c r="AM2513" s="4"/>
      <c r="AN2513" s="4"/>
      <c r="AO2513" s="4"/>
      <c r="AP2513" s="4"/>
      <c r="AQ2513" s="4"/>
      <c r="AR2513" s="4"/>
      <c r="AU2513" s="4"/>
      <c r="AV2513" s="4"/>
      <c r="AZ2513" s="4"/>
      <c r="BA2513" s="4"/>
      <c r="BB2513" s="4"/>
      <c r="BC2513" s="4"/>
    </row>
    <row r="2514" spans="1:55" x14ac:dyDescent="0.25">
      <c r="A2514">
        <v>1</v>
      </c>
      <c r="B2514" s="1">
        <v>41180</v>
      </c>
      <c r="C2514" s="2">
        <v>1447.13</v>
      </c>
      <c r="D2514" s="2">
        <v>1447.13</v>
      </c>
      <c r="E2514" s="2">
        <v>1435.6</v>
      </c>
      <c r="F2514" s="2">
        <v>1440.67</v>
      </c>
      <c r="G2514" s="2">
        <v>3509230000</v>
      </c>
      <c r="L2514" s="18">
        <v>0.11965000000000001</v>
      </c>
      <c r="M2514" s="19">
        <v>7.3844253280691818</v>
      </c>
      <c r="N2514" s="4"/>
      <c r="O2514" s="4"/>
      <c r="P2514" s="4"/>
      <c r="Q2514" s="4"/>
      <c r="R2514" s="18"/>
      <c r="S2514" s="2"/>
      <c r="U2514" s="29"/>
      <c r="V2514" s="30"/>
      <c r="Y2514" s="30"/>
      <c r="AA2514" s="29"/>
      <c r="AB2514" s="30"/>
      <c r="AL2514" s="4"/>
      <c r="AM2514" s="4"/>
      <c r="AN2514" s="4"/>
      <c r="AO2514" s="4"/>
      <c r="AP2514" s="4"/>
      <c r="AQ2514" s="4"/>
      <c r="AR2514" s="4"/>
      <c r="AU2514" s="4"/>
      <c r="AV2514" s="4"/>
      <c r="AZ2514" s="4"/>
      <c r="BA2514" s="4"/>
      <c r="BB2514" s="4"/>
      <c r="BC2514" s="4"/>
    </row>
    <row r="2515" spans="1:55" x14ac:dyDescent="0.25">
      <c r="A2515">
        <v>0</v>
      </c>
      <c r="B2515" s="1">
        <v>41179</v>
      </c>
      <c r="C2515" s="2">
        <v>1433.36</v>
      </c>
      <c r="D2515" s="2">
        <v>1450.2</v>
      </c>
      <c r="E2515" s="2">
        <v>1433.36</v>
      </c>
      <c r="F2515" s="2">
        <v>1447.15</v>
      </c>
      <c r="G2515" s="2">
        <v>3150330000</v>
      </c>
      <c r="L2515" s="18">
        <v>0.11355</v>
      </c>
      <c r="M2515" s="19">
        <v>0</v>
      </c>
      <c r="N2515" s="4"/>
      <c r="O2515" s="4"/>
      <c r="P2515" s="4"/>
      <c r="Q2515" s="4"/>
      <c r="R2515" s="18"/>
      <c r="S2515" s="2"/>
      <c r="U2515" s="29"/>
      <c r="V2515" s="30"/>
      <c r="Y2515" s="30"/>
      <c r="AA2515" s="29"/>
      <c r="AB2515" s="30"/>
      <c r="AL2515" s="4"/>
      <c r="AM2515" s="4"/>
      <c r="AN2515" s="4"/>
      <c r="AO2515" s="4"/>
      <c r="AP2515" s="4"/>
      <c r="AQ2515" s="4"/>
      <c r="AR2515" s="4"/>
      <c r="AU2515" s="4"/>
      <c r="AV2515" s="4"/>
      <c r="AZ2515" s="4"/>
      <c r="BA2515" s="4"/>
      <c r="BB2515" s="4"/>
      <c r="BC2515" s="4"/>
    </row>
  </sheetData>
  <conditionalFormatting sqref="AD1:AK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E454-988E-43E6-B5DD-0BAF208EBBA1}">
  <sheetPr codeName="Sheet2"/>
  <dimension ref="A1:S1259"/>
  <sheetViews>
    <sheetView workbookViewId="0">
      <selection activeCell="S3" sqref="S3"/>
    </sheetView>
  </sheetViews>
  <sheetFormatPr defaultRowHeight="15" x14ac:dyDescent="0.25"/>
  <cols>
    <col min="1" max="3" width="9" style="33" customWidth="1"/>
    <col min="4" max="4" width="9.140625" style="45"/>
    <col min="6" max="6" width="10.28515625" bestFit="1" customWidth="1"/>
    <col min="18" max="18" width="10.28515625" bestFit="1" customWidth="1"/>
  </cols>
  <sheetData>
    <row r="1" spans="1:19" ht="75" x14ac:dyDescent="0.25">
      <c r="A1" s="27" t="s">
        <v>77</v>
      </c>
      <c r="B1" s="27" t="s">
        <v>78</v>
      </c>
      <c r="C1" s="27" t="s">
        <v>79</v>
      </c>
      <c r="D1" s="44" t="s">
        <v>68</v>
      </c>
      <c r="J1" t="s">
        <v>54</v>
      </c>
      <c r="K1" s="36" t="s">
        <v>55</v>
      </c>
      <c r="L1" s="36" t="s">
        <v>48</v>
      </c>
      <c r="M1" s="36" t="s">
        <v>49</v>
      </c>
      <c r="N1" s="36" t="s">
        <v>68</v>
      </c>
    </row>
    <row r="2" spans="1:19" x14ac:dyDescent="0.25">
      <c r="A2" s="30">
        <f>Main!V2/Main!M2</f>
        <v>0.70339188921146023</v>
      </c>
      <c r="B2" s="30">
        <f>Main!Y2/Main!M2</f>
        <v>0.19035507417849137</v>
      </c>
      <c r="C2" s="30">
        <f>Main!AB2/Main!M2</f>
        <v>0.63156673510684092</v>
      </c>
      <c r="D2" s="45">
        <f>ABS(Main!F2-Main!C2)/Main!M2</f>
        <v>0.79918210278490787</v>
      </c>
      <c r="E2" s="4"/>
      <c r="J2">
        <v>0</v>
      </c>
      <c r="K2">
        <f>COUNTIF(A:A, "&lt;"&amp;J3) - COUNTIF(A:A, "&lt;="&amp;J2)</f>
        <v>255</v>
      </c>
      <c r="L2">
        <f>COUNTIF(B:B, "&lt;"&amp;J3) - COUNTIF(B:B, "&lt;="&amp;J2)</f>
        <v>248</v>
      </c>
      <c r="M2">
        <f>COUNTIF(C:C, "&lt;"&amp;J3) - COUNTIF(C:C, "&lt;="&amp;J2)</f>
        <v>259</v>
      </c>
      <c r="N2">
        <f>COUNTIF(D:D, "&lt;"&amp;J3) - COUNTIF(D:D, "&lt;="&amp;J2)</f>
        <v>259</v>
      </c>
      <c r="R2" t="s">
        <v>52</v>
      </c>
      <c r="S2">
        <v>0.3</v>
      </c>
    </row>
    <row r="3" spans="1:19" x14ac:dyDescent="0.25">
      <c r="A3" s="30">
        <f>Main!V3/Main!M3</f>
        <v>0.51932408105491601</v>
      </c>
      <c r="B3" s="30">
        <f>Main!Y3/Main!M3</f>
        <v>0.65426023745714124</v>
      </c>
      <c r="C3" s="30">
        <f>Main!AB3/Main!M3</f>
        <v>0.53821514295122608</v>
      </c>
      <c r="D3" s="45">
        <f>ABS(Main!F3-Main!C3)/Main!M3</f>
        <v>0.62355905858587446</v>
      </c>
      <c r="E3" s="4"/>
      <c r="J3">
        <f t="shared" ref="J3:J15" si="0">J2+$S$2</f>
        <v>0.3</v>
      </c>
      <c r="K3">
        <f t="shared" ref="K3:K14" si="1">COUNTIF(A:A, "&lt;"&amp;J4) - COUNTIF(A:A, "&lt;="&amp;J3)</f>
        <v>249</v>
      </c>
      <c r="L3">
        <f>COUNTIF(B:B, "&lt;"&amp;J4) - COUNTIF(B:B, "&lt;="&amp;J3)</f>
        <v>228</v>
      </c>
      <c r="M3">
        <f t="shared" ref="M3:M14" si="2">COUNTIF(C:C, "&lt;"&amp;J4) - COUNTIF(C:C, "&lt;="&amp;J3)</f>
        <v>250</v>
      </c>
      <c r="N3">
        <f t="shared" ref="N3:N14" si="3">COUNTIF(D:D, "&lt;"&amp;J4) - COUNTIF(D:D, "&lt;="&amp;J3)</f>
        <v>248</v>
      </c>
      <c r="R3" t="s">
        <v>53</v>
      </c>
      <c r="S3">
        <v>96</v>
      </c>
    </row>
    <row r="4" spans="1:19" x14ac:dyDescent="0.25">
      <c r="A4" s="30">
        <f>Main!V4/Main!M4</f>
        <v>1.7586931600250668</v>
      </c>
      <c r="B4" s="30">
        <f>Main!Y4/Main!M4</f>
        <v>2.0320353528428745</v>
      </c>
      <c r="C4" s="30">
        <f>Main!AB4/Main!M4</f>
        <v>1.7969610670195548</v>
      </c>
      <c r="D4" s="45">
        <f>ABS(Main!F4-Main!C4)/Main!M4</f>
        <v>1.8530960714579876</v>
      </c>
      <c r="E4" s="4"/>
      <c r="J4">
        <f t="shared" si="0"/>
        <v>0.6</v>
      </c>
      <c r="K4">
        <f t="shared" si="1"/>
        <v>198</v>
      </c>
      <c r="L4">
        <f t="shared" ref="L4:L14" si="4">COUNTIF(B:B, "&lt;"&amp;J5) - COUNTIF(B:B, "&lt;="&amp;J4)</f>
        <v>201</v>
      </c>
      <c r="M4">
        <f t="shared" si="2"/>
        <v>189</v>
      </c>
      <c r="N4">
        <f t="shared" si="3"/>
        <v>199</v>
      </c>
    </row>
    <row r="5" spans="1:19" x14ac:dyDescent="0.25">
      <c r="A5" s="30">
        <f>Main!V5/Main!M5</f>
        <v>0.32986731094337002</v>
      </c>
      <c r="B5" s="30">
        <f>Main!Y5/Main!M5</f>
        <v>0.20025343193587536</v>
      </c>
      <c r="C5" s="30">
        <f>Main!AB5/Main!M5</f>
        <v>0.31172136788231636</v>
      </c>
      <c r="D5" s="45">
        <f>ABS(Main!F5-Main!C5)/Main!M5</f>
        <v>0.42443969122791675</v>
      </c>
      <c r="E5" s="4"/>
      <c r="J5">
        <f t="shared" si="0"/>
        <v>0.89999999999999991</v>
      </c>
      <c r="K5">
        <f t="shared" si="1"/>
        <v>152</v>
      </c>
      <c r="L5">
        <f t="shared" si="4"/>
        <v>162</v>
      </c>
      <c r="M5">
        <f t="shared" si="2"/>
        <v>153</v>
      </c>
      <c r="N5">
        <f t="shared" si="3"/>
        <v>143</v>
      </c>
    </row>
    <row r="6" spans="1:19" x14ac:dyDescent="0.25">
      <c r="A6" s="30">
        <f>Main!V6/Main!M6</f>
        <v>1.2991700330307685</v>
      </c>
      <c r="B6" s="30">
        <f>Main!Y6/Main!M6</f>
        <v>1.5506535696071104</v>
      </c>
      <c r="C6" s="30">
        <f>Main!AB6/Main!M6</f>
        <v>1.3343777281514504</v>
      </c>
      <c r="D6" s="45">
        <f>ABS(Main!F6-Main!C6)/Main!M6</f>
        <v>1.193557475497357</v>
      </c>
      <c r="E6" s="4"/>
      <c r="J6">
        <f t="shared" si="0"/>
        <v>1.2</v>
      </c>
      <c r="K6">
        <f t="shared" si="1"/>
        <v>138</v>
      </c>
      <c r="L6">
        <f t="shared" si="4"/>
        <v>120</v>
      </c>
      <c r="M6">
        <f t="shared" si="2"/>
        <v>142</v>
      </c>
      <c r="N6">
        <f t="shared" si="3"/>
        <v>137</v>
      </c>
    </row>
    <row r="7" spans="1:19" x14ac:dyDescent="0.25">
      <c r="A7" s="30">
        <f>Main!V7/Main!M7</f>
        <v>8.5929847909123142E-2</v>
      </c>
      <c r="B7" s="30">
        <f>Main!Y7/Main!M7</f>
        <v>0.16122867634403026</v>
      </c>
      <c r="C7" s="30">
        <f>Main!AB7/Main!M7</f>
        <v>9.6471683890013551E-2</v>
      </c>
      <c r="D7" s="45">
        <f>ABS(Main!F7-Main!C7)/Main!M7</f>
        <v>0.19074688140320786</v>
      </c>
      <c r="E7" s="4"/>
      <c r="J7">
        <f t="shared" si="0"/>
        <v>1.5</v>
      </c>
      <c r="K7">
        <f t="shared" si="1"/>
        <v>102</v>
      </c>
      <c r="L7">
        <f t="shared" si="4"/>
        <v>98</v>
      </c>
      <c r="M7">
        <f t="shared" si="2"/>
        <v>97</v>
      </c>
      <c r="N7">
        <f t="shared" si="3"/>
        <v>106</v>
      </c>
    </row>
    <row r="8" spans="1:19" x14ac:dyDescent="0.25">
      <c r="A8" s="30">
        <f>Main!V8/Main!M8</f>
        <v>0.70035647370258114</v>
      </c>
      <c r="B8" s="30">
        <f>Main!Y8/Main!M8</f>
        <v>4.4564117802224121E-2</v>
      </c>
      <c r="C8" s="30">
        <f>Main!AB8/Main!M8</f>
        <v>0.60854554387652104</v>
      </c>
      <c r="D8" s="45">
        <f>ABS(Main!F8-Main!C8)/Main!M8</f>
        <v>0.80368593652525222</v>
      </c>
      <c r="E8" s="4"/>
      <c r="J8">
        <f t="shared" si="0"/>
        <v>1.8</v>
      </c>
      <c r="K8">
        <f t="shared" si="1"/>
        <v>52</v>
      </c>
      <c r="L8">
        <f t="shared" si="4"/>
        <v>65</v>
      </c>
      <c r="M8">
        <f t="shared" si="2"/>
        <v>59</v>
      </c>
      <c r="N8">
        <f t="shared" si="3"/>
        <v>58</v>
      </c>
    </row>
    <row r="9" spans="1:19" x14ac:dyDescent="0.25">
      <c r="A9" s="30">
        <f>Main!V9/Main!M9</f>
        <v>0.23010195627014798</v>
      </c>
      <c r="B9" s="30">
        <f>Main!Y9/Main!M9</f>
        <v>0.43641745125951609</v>
      </c>
      <c r="C9" s="30">
        <f>Main!AB9/Main!M9</f>
        <v>0.25898612556865791</v>
      </c>
      <c r="D9" s="45">
        <f>ABS(Main!F9-Main!C9)/Main!M9</f>
        <v>0.13566636367788773</v>
      </c>
      <c r="E9" s="4"/>
      <c r="J9">
        <f t="shared" si="0"/>
        <v>2.1</v>
      </c>
      <c r="K9">
        <f t="shared" si="1"/>
        <v>45</v>
      </c>
      <c r="L9">
        <f t="shared" si="4"/>
        <v>47</v>
      </c>
      <c r="M9">
        <f t="shared" si="2"/>
        <v>41</v>
      </c>
      <c r="N9">
        <f t="shared" si="3"/>
        <v>43</v>
      </c>
    </row>
    <row r="10" spans="1:19" x14ac:dyDescent="0.25">
      <c r="A10" s="30">
        <f>Main!V10/Main!M10</f>
        <v>2.3261841240245209</v>
      </c>
      <c r="B10" s="30">
        <f>Main!Y10/Main!M10</f>
        <v>2.8602384194051775</v>
      </c>
      <c r="C10" s="30">
        <f>Main!AB10/Main!M10</f>
        <v>2.4009517253778077</v>
      </c>
      <c r="D10" s="45">
        <f>ABS(Main!F10-Main!C10)/Main!M10</f>
        <v>2.4031072651114793</v>
      </c>
      <c r="E10" s="4"/>
      <c r="J10">
        <f t="shared" si="0"/>
        <v>2.4</v>
      </c>
      <c r="K10">
        <f t="shared" si="1"/>
        <v>26</v>
      </c>
      <c r="L10">
        <f t="shared" si="4"/>
        <v>31</v>
      </c>
      <c r="M10">
        <f t="shared" si="2"/>
        <v>28</v>
      </c>
      <c r="N10">
        <f t="shared" si="3"/>
        <v>24</v>
      </c>
    </row>
    <row r="11" spans="1:19" x14ac:dyDescent="0.25">
      <c r="A11" s="30">
        <f>Main!V11/Main!M11</f>
        <v>0.7657033292995391</v>
      </c>
      <c r="B11" s="30">
        <f>Main!Y11/Main!M11</f>
        <v>0.22936725439574007</v>
      </c>
      <c r="C11" s="30">
        <f>Main!AB11/Main!M11</f>
        <v>0.69061627881300192</v>
      </c>
      <c r="D11" s="45">
        <f>ABS(Main!F11-Main!C11)/Main!M11</f>
        <v>0.67850024882105897</v>
      </c>
      <c r="E11" s="4"/>
      <c r="J11">
        <f t="shared" si="0"/>
        <v>2.6999999999999997</v>
      </c>
      <c r="K11">
        <f t="shared" si="1"/>
        <v>11</v>
      </c>
      <c r="L11">
        <f t="shared" si="4"/>
        <v>18</v>
      </c>
      <c r="M11">
        <f t="shared" si="2"/>
        <v>9</v>
      </c>
      <c r="N11">
        <f t="shared" si="3"/>
        <v>11</v>
      </c>
    </row>
    <row r="12" spans="1:19" x14ac:dyDescent="0.25">
      <c r="A12" s="30">
        <f>Main!V12/Main!M12</f>
        <v>1.46421941617186</v>
      </c>
      <c r="B12" s="30">
        <f>Main!Y12/Main!M12</f>
        <v>0.93777610215714935</v>
      </c>
      <c r="C12" s="30">
        <f>Main!AB12/Main!M12</f>
        <v>1.3905173522098042</v>
      </c>
      <c r="D12" s="45">
        <f>ABS(Main!F12-Main!C12)/Main!M12</f>
        <v>1.3608510801775451</v>
      </c>
      <c r="E12" s="4"/>
      <c r="J12">
        <f t="shared" si="0"/>
        <v>2.9999999999999996</v>
      </c>
      <c r="K12">
        <f t="shared" si="1"/>
        <v>8</v>
      </c>
      <c r="L12">
        <f t="shared" si="4"/>
        <v>8</v>
      </c>
      <c r="M12">
        <f t="shared" si="2"/>
        <v>7</v>
      </c>
      <c r="N12">
        <f t="shared" si="3"/>
        <v>8</v>
      </c>
    </row>
    <row r="13" spans="1:19" x14ac:dyDescent="0.25">
      <c r="A13" s="30">
        <f>Main!V13/Main!M13</f>
        <v>1.479401911636647</v>
      </c>
      <c r="B13" s="30">
        <f>Main!Y13/Main!M13</f>
        <v>1.6220667503663535</v>
      </c>
      <c r="C13" s="30">
        <f>Main!AB13/Main!M13</f>
        <v>1.4993749890588042</v>
      </c>
      <c r="D13" s="45">
        <f>ABS(Main!F13-Main!C13)/Main!M13</f>
        <v>1.3846619136195437</v>
      </c>
      <c r="E13" s="4"/>
      <c r="J13">
        <f t="shared" si="0"/>
        <v>3.2999999999999994</v>
      </c>
      <c r="K13">
        <f t="shared" si="1"/>
        <v>0</v>
      </c>
      <c r="L13">
        <f t="shared" si="4"/>
        <v>5</v>
      </c>
      <c r="M13">
        <f t="shared" si="2"/>
        <v>2</v>
      </c>
      <c r="N13">
        <f t="shared" si="3"/>
        <v>1</v>
      </c>
    </row>
    <row r="14" spans="1:19" x14ac:dyDescent="0.25">
      <c r="A14" s="30">
        <f>Main!V14/Main!M14</f>
        <v>2.0238184742399272</v>
      </c>
      <c r="B14" s="30">
        <f>Main!Y14/Main!M14</f>
        <v>2.4741606632221678</v>
      </c>
      <c r="C14" s="30">
        <f>Main!AB14/Main!M14</f>
        <v>2.0868663806974386</v>
      </c>
      <c r="D14" s="45">
        <f>ABS(Main!F14-Main!C14)/Main!M14</f>
        <v>1.9489190482782988</v>
      </c>
      <c r="E14" s="4"/>
      <c r="J14">
        <f t="shared" si="0"/>
        <v>3.5999999999999992</v>
      </c>
      <c r="K14">
        <f t="shared" si="1"/>
        <v>1</v>
      </c>
      <c r="L14">
        <f t="shared" si="4"/>
        <v>3</v>
      </c>
      <c r="M14">
        <f t="shared" si="2"/>
        <v>1</v>
      </c>
      <c r="N14">
        <f t="shared" si="3"/>
        <v>0</v>
      </c>
    </row>
    <row r="15" spans="1:19" x14ac:dyDescent="0.25">
      <c r="A15" s="30">
        <f>Main!V15/Main!M15</f>
        <v>0.49388615383238549</v>
      </c>
      <c r="B15" s="30">
        <f>Main!Y15/Main!M15</f>
        <v>1.0094082544534781</v>
      </c>
      <c r="C15" s="30">
        <f>Main!AB15/Main!M15</f>
        <v>0.56605924791933804</v>
      </c>
      <c r="D15" s="45">
        <f>ABS(Main!F15-Main!C15)/Main!M15</f>
        <v>0.543416788105062</v>
      </c>
      <c r="E15" s="4"/>
      <c r="J15">
        <f t="shared" si="0"/>
        <v>3.899999999999999</v>
      </c>
    </row>
    <row r="16" spans="1:19" x14ac:dyDescent="0.25">
      <c r="A16" s="30">
        <f>Main!V16/Main!M16</f>
        <v>1.9852133246859318</v>
      </c>
      <c r="B16" s="30">
        <f>Main!Y16/Main!M16</f>
        <v>1.4172371318265693</v>
      </c>
      <c r="C16" s="30">
        <f>Main!AB16/Main!M16</f>
        <v>1.9056966576856182</v>
      </c>
      <c r="D16" s="45">
        <f>ABS(Main!F16-Main!C16)/Main!M16</f>
        <v>2.0259839004647198</v>
      </c>
      <c r="E16" s="4"/>
    </row>
    <row r="17" spans="1:5" x14ac:dyDescent="0.25">
      <c r="A17" s="30">
        <f>Main!V17/Main!M17</f>
        <v>0.91871641797927528</v>
      </c>
      <c r="B17" s="30">
        <f>Main!Y17/Main!M17</f>
        <v>1.217620106293877</v>
      </c>
      <c r="C17" s="30">
        <f>Main!AB17/Main!M17</f>
        <v>0.96056293434332629</v>
      </c>
      <c r="D17" s="45">
        <f>ABS(Main!F17-Main!C17)/Main!M17</f>
        <v>0.89758189701175961</v>
      </c>
      <c r="E17" s="4"/>
    </row>
    <row r="18" spans="1:5" x14ac:dyDescent="0.25">
      <c r="A18" s="30">
        <f>Main!V18/Main!M18</f>
        <v>1.2797221913363426</v>
      </c>
      <c r="B18" s="30">
        <f>Main!Y18/Main!M18</f>
        <v>1.362350165953093</v>
      </c>
      <c r="C18" s="30">
        <f>Main!AB18/Main!M18</f>
        <v>1.2912901077826788</v>
      </c>
      <c r="D18" s="45">
        <f>ABS(Main!F18-Main!C18)/Main!M18</f>
        <v>1.2750326261758844</v>
      </c>
      <c r="E18" s="4"/>
    </row>
    <row r="19" spans="1:5" x14ac:dyDescent="0.25">
      <c r="A19" s="30">
        <f>Main!V19/Main!M19</f>
        <v>1.5081584925387259</v>
      </c>
      <c r="B19" s="30">
        <f>Main!Y19/Main!M19</f>
        <v>0.12234040161896614</v>
      </c>
      <c r="C19" s="30">
        <f>Main!AB19/Main!M19</f>
        <v>1.3141439598099571</v>
      </c>
      <c r="D19" s="45">
        <f>ABS(Main!F19-Main!C19)/Main!M19</f>
        <v>1.4748634621664796</v>
      </c>
      <c r="E19" s="4"/>
    </row>
    <row r="20" spans="1:5" x14ac:dyDescent="0.25">
      <c r="A20" s="30">
        <f>Main!V20/Main!M20</f>
        <v>0.15914053202724981</v>
      </c>
      <c r="B20" s="30">
        <f>Main!Y20/Main!M20</f>
        <v>0.5840257120448501</v>
      </c>
      <c r="C20" s="30">
        <f>Main!AB20/Main!M20</f>
        <v>0.21862445722972315</v>
      </c>
      <c r="D20" s="45">
        <f>ABS(Main!F20-Main!C20)/Main!M20</f>
        <v>0.10399654075475269</v>
      </c>
      <c r="E20" s="4"/>
    </row>
    <row r="21" spans="1:5" x14ac:dyDescent="0.25">
      <c r="A21" s="30">
        <f>Main!V21/Main!M21</f>
        <v>4.1505137809958681</v>
      </c>
      <c r="B21" s="30">
        <f>Main!Y21/Main!M21</f>
        <v>4.2704984700432345</v>
      </c>
      <c r="C21" s="30">
        <f>Main!AB21/Main!M21</f>
        <v>4.1673116374625119</v>
      </c>
      <c r="D21" s="45">
        <f>ABS(Main!F21-Main!C21)/Main!M21</f>
        <v>4.0692217848940588</v>
      </c>
      <c r="E21" s="4"/>
    </row>
    <row r="22" spans="1:5" x14ac:dyDescent="0.25">
      <c r="A22" s="30">
        <f>Main!V22/Main!M22</f>
        <v>1.4127696853187244</v>
      </c>
      <c r="B22" s="30">
        <f>Main!Y22/Main!M22</f>
        <v>1.6025923719213808</v>
      </c>
      <c r="C22" s="30">
        <f>Main!AB22/Main!M22</f>
        <v>1.4393448614430944</v>
      </c>
      <c r="D22" s="45">
        <f>ABS(Main!F22-Main!C22)/Main!M22</f>
        <v>1.5129294721941615</v>
      </c>
      <c r="E22" s="4"/>
    </row>
    <row r="23" spans="1:5" x14ac:dyDescent="0.25">
      <c r="A23" s="30">
        <f>Main!V23/Main!M23</f>
        <v>0.32800548788600165</v>
      </c>
      <c r="B23" s="30">
        <f>Main!Y23/Main!M23</f>
        <v>1.0104059713166427</v>
      </c>
      <c r="C23" s="30">
        <f>Main!AB23/Main!M23</f>
        <v>0.4235415555662953</v>
      </c>
      <c r="D23" s="45">
        <f>ABS(Main!F23-Main!C23)/Main!M23</f>
        <v>0.43465727451668235</v>
      </c>
      <c r="E23" s="4"/>
    </row>
    <row r="24" spans="1:5" x14ac:dyDescent="0.25">
      <c r="A24" s="30">
        <f>Main!V24/Main!M24</f>
        <v>0.23345451327258393</v>
      </c>
      <c r="B24" s="30">
        <f>Main!Y24/Main!M24</f>
        <v>0.44060071789043526</v>
      </c>
      <c r="C24" s="30">
        <f>Main!AB24/Main!M24</f>
        <v>0.13908678090976326</v>
      </c>
      <c r="D24" s="45">
        <f>ABS(Main!F24-Main!C24)/Main!M24</f>
        <v>0.12134693951037355</v>
      </c>
      <c r="E24" s="4"/>
    </row>
    <row r="25" spans="1:5" x14ac:dyDescent="0.25">
      <c r="A25" s="30">
        <f>Main!V25/Main!M25</f>
        <v>1.666361466888121</v>
      </c>
      <c r="B25" s="30">
        <f>Main!Y25/Main!M25</f>
        <v>1.5316341762434669</v>
      </c>
      <c r="C25" s="30">
        <f>Main!AB25/Main!M25</f>
        <v>1.6474996461978548</v>
      </c>
      <c r="D25" s="45">
        <f>ABS(Main!F25-Main!C25)/Main!M25</f>
        <v>1.5368026138309274</v>
      </c>
      <c r="E25" s="4"/>
    </row>
    <row r="26" spans="1:5" x14ac:dyDescent="0.25">
      <c r="A26" s="30">
        <f>Main!V26/Main!M26</f>
        <v>1.4703867995020949</v>
      </c>
      <c r="B26" s="30">
        <f>Main!Y26/Main!M26</f>
        <v>1.226453240827303</v>
      </c>
      <c r="C26" s="30">
        <f>Main!AB26/Main!M26</f>
        <v>1.4362361012876266</v>
      </c>
      <c r="D26" s="45">
        <f>ABS(Main!F26-Main!C26)/Main!M26</f>
        <v>1.2966353878023227</v>
      </c>
      <c r="E26" s="4"/>
    </row>
    <row r="27" spans="1:5" x14ac:dyDescent="0.25">
      <c r="A27" s="30">
        <f>Main!V27/Main!M27</f>
        <v>0.19430125225927836</v>
      </c>
      <c r="B27" s="30">
        <f>Main!Y27/Main!M27</f>
        <v>0.4952869893621144</v>
      </c>
      <c r="C27" s="30">
        <f>Main!AB27/Main!M27</f>
        <v>0.23643925545367939</v>
      </c>
      <c r="D27" s="45">
        <f>ABS(Main!F27-Main!C27)/Main!M27</f>
        <v>0.38922428799886077</v>
      </c>
      <c r="E27" s="4"/>
    </row>
    <row r="28" spans="1:5" x14ac:dyDescent="0.25">
      <c r="A28" s="30">
        <f>Main!V28/Main!M28</f>
        <v>0.39094129569109631</v>
      </c>
      <c r="B28" s="30">
        <f>Main!Y28/Main!M28</f>
        <v>0.43254351599603774</v>
      </c>
      <c r="C28" s="30">
        <f>Main!AB28/Main!M28</f>
        <v>0.39676560653378451</v>
      </c>
      <c r="D28" s="45">
        <f>ABS(Main!F28-Main!C28)/Main!M28</f>
        <v>0.21006450598161949</v>
      </c>
      <c r="E28" s="4"/>
    </row>
    <row r="29" spans="1:5" x14ac:dyDescent="0.25">
      <c r="A29" s="30">
        <f>Main!V29/Main!M29</f>
        <v>0.31392739237171169</v>
      </c>
      <c r="B29" s="30">
        <f>Main!Y29/Main!M29</f>
        <v>5.7444154608593576E-2</v>
      </c>
      <c r="C29" s="30">
        <f>Main!AB29/Main!M29</f>
        <v>0.27801973908486716</v>
      </c>
      <c r="D29" s="45">
        <f>ABS(Main!F29-Main!C29)/Main!M29</f>
        <v>0.49756728762965602</v>
      </c>
      <c r="E29" s="4"/>
    </row>
    <row r="30" spans="1:5" x14ac:dyDescent="0.25">
      <c r="A30" s="30">
        <f>Main!V30/Main!M30</f>
        <v>0.74303206855463111</v>
      </c>
      <c r="B30" s="30">
        <f>Main!Y30/Main!M30</f>
        <v>0.97988309838928245</v>
      </c>
      <c r="C30" s="30">
        <f>Main!AB30/Main!M30</f>
        <v>0.7761912127314835</v>
      </c>
      <c r="D30" s="45">
        <f>ABS(Main!F30-Main!C30)/Main!M30</f>
        <v>0.91674633484576429</v>
      </c>
      <c r="E30" s="4"/>
    </row>
    <row r="31" spans="1:5" x14ac:dyDescent="0.25">
      <c r="A31" s="30">
        <f>Main!V31/Main!M31</f>
        <v>2.0190705400633693</v>
      </c>
      <c r="B31" s="30">
        <f>Main!Y31/Main!M31</f>
        <v>1.6382183745425569</v>
      </c>
      <c r="C31" s="30">
        <f>Main!AB31/Main!M31</f>
        <v>1.9657512368904513</v>
      </c>
      <c r="D31" s="45">
        <f>ABS(Main!F31-Main!C31)/Main!M31</f>
        <v>2.2112538722404333</v>
      </c>
      <c r="E31" s="4"/>
    </row>
    <row r="32" spans="1:5" x14ac:dyDescent="0.25">
      <c r="A32" s="30">
        <f>Main!V32/Main!M32</f>
        <v>0.92049659332773193</v>
      </c>
      <c r="B32" s="30">
        <f>Main!Y32/Main!M32</f>
        <v>1.2566286816751404</v>
      </c>
      <c r="C32" s="30">
        <f>Main!AB32/Main!M32</f>
        <v>0.96755508569635829</v>
      </c>
      <c r="D32" s="45">
        <f>ABS(Main!F32-Main!C32)/Main!M32</f>
        <v>0.75317800968606974</v>
      </c>
      <c r="E32" s="4"/>
    </row>
    <row r="33" spans="1:5" x14ac:dyDescent="0.25">
      <c r="A33" s="30">
        <f>Main!V33/Main!M33</f>
        <v>0.93898411511273872</v>
      </c>
      <c r="B33" s="30">
        <f>Main!Y33/Main!M33</f>
        <v>1.4105292791284947</v>
      </c>
      <c r="C33" s="30">
        <f>Main!AB33/Main!M33</f>
        <v>1.0050004380749342</v>
      </c>
      <c r="D33" s="45">
        <f>ABS(Main!F33-Main!C33)/Main!M33</f>
        <v>1.0992094799089989</v>
      </c>
      <c r="E33" s="4"/>
    </row>
    <row r="34" spans="1:5" x14ac:dyDescent="0.25">
      <c r="A34" s="30">
        <f>Main!V34/Main!M34</f>
        <v>0.45869534386557415</v>
      </c>
      <c r="B34" s="30">
        <f>Main!Y34/Main!M34</f>
        <v>0.72380163160474198</v>
      </c>
      <c r="C34" s="30">
        <f>Main!AB34/Main!M34</f>
        <v>0.49581022414905485</v>
      </c>
      <c r="D34" s="45">
        <f>ABS(Main!F34-Main!C34)/Main!M34</f>
        <v>0.3272448482286146</v>
      </c>
      <c r="E34" s="4"/>
    </row>
    <row r="35" spans="1:5" x14ac:dyDescent="0.25">
      <c r="A35" s="30">
        <f>Main!V35/Main!M35</f>
        <v>0.63097246897840298</v>
      </c>
      <c r="B35" s="30">
        <f>Main!Y35/Main!M35</f>
        <v>8.9947515806666808E-2</v>
      </c>
      <c r="C35" s="30">
        <f>Main!AB35/Main!M35</f>
        <v>0.55522897553436912</v>
      </c>
      <c r="D35" s="45">
        <f>ABS(Main!F35-Main!C35)/Main!M35</f>
        <v>0.50124083847046963</v>
      </c>
      <c r="E35" s="4"/>
    </row>
    <row r="36" spans="1:5" x14ac:dyDescent="0.25">
      <c r="A36" s="30">
        <f>Main!V36/Main!M36</f>
        <v>0.87272104707134401</v>
      </c>
      <c r="B36" s="30">
        <f>Main!Y36/Main!M36</f>
        <v>0.47825724005098524</v>
      </c>
      <c r="C36" s="30">
        <f>Main!AB36/Main!M36</f>
        <v>0.81749611408850065</v>
      </c>
      <c r="D36" s="45">
        <f>ABS(Main!F36-Main!C36)/Main!M36</f>
        <v>1.0087453800437134</v>
      </c>
      <c r="E36" s="4"/>
    </row>
    <row r="37" spans="1:5" x14ac:dyDescent="0.25">
      <c r="A37" s="30">
        <f>Main!V37/Main!M37</f>
        <v>0.2213372200265348</v>
      </c>
      <c r="B37" s="30">
        <f>Main!Y37/Main!M37</f>
        <v>9.4741341413099991E-2</v>
      </c>
      <c r="C37" s="30">
        <f>Main!AB37/Main!M37</f>
        <v>0.20361379702066434</v>
      </c>
      <c r="D37" s="45">
        <f>ABS(Main!F37-Main!C37)/Main!M37</f>
        <v>9.8126887639477675E-2</v>
      </c>
      <c r="E37" s="4"/>
    </row>
    <row r="38" spans="1:5" x14ac:dyDescent="0.25">
      <c r="A38" s="30">
        <f>Main!V38/Main!M38</f>
        <v>1.417028755920227</v>
      </c>
      <c r="B38" s="30">
        <f>Main!Y38/Main!M38</f>
        <v>1.607611636728977</v>
      </c>
      <c r="C38" s="30">
        <f>Main!AB38/Main!M38</f>
        <v>1.4437103592334362</v>
      </c>
      <c r="D38" s="45">
        <f>ABS(Main!F38-Main!C38)/Main!M38</f>
        <v>1.5235297478556074</v>
      </c>
      <c r="E38" s="4"/>
    </row>
    <row r="39" spans="1:5" x14ac:dyDescent="0.25">
      <c r="A39" s="30">
        <f>Main!V39/Main!M39</f>
        <v>0.4413850805000773</v>
      </c>
      <c r="B39" s="30">
        <f>Main!Y39/Main!M39</f>
        <v>0.58083918677295476</v>
      </c>
      <c r="C39" s="30">
        <f>Main!AB39/Main!M39</f>
        <v>0.46090865537827408</v>
      </c>
      <c r="D39" s="45">
        <f>ABS(Main!F39-Main!C39)/Main!M39</f>
        <v>0.36149973287510873</v>
      </c>
      <c r="E39" s="4"/>
    </row>
    <row r="40" spans="1:5" x14ac:dyDescent="0.25">
      <c r="A40" s="30">
        <f>Main!V40/Main!M40</f>
        <v>0.11596895892954538</v>
      </c>
      <c r="B40" s="30">
        <f>Main!Y40/Main!M40</f>
        <v>0.34446500689302628</v>
      </c>
      <c r="C40" s="30">
        <f>Main!AB40/Main!M40</f>
        <v>5.1508203714393283E-2</v>
      </c>
      <c r="D40" s="45">
        <f>ABS(Main!F40-Main!C40)/Main!M40</f>
        <v>0.18167985595607852</v>
      </c>
      <c r="E40" s="4"/>
    </row>
    <row r="41" spans="1:5" x14ac:dyDescent="0.25">
      <c r="A41" s="30">
        <f>Main!V41/Main!M41</f>
        <v>1.46385615991274</v>
      </c>
      <c r="B41" s="30">
        <f>Main!Y41/Main!M41</f>
        <v>0.77307707099374812</v>
      </c>
      <c r="C41" s="30">
        <f>Main!AB41/Main!M41</f>
        <v>1.3671470874640801</v>
      </c>
      <c r="D41" s="45">
        <f>ABS(Main!F41-Main!C41)/Main!M41</f>
        <v>1.531608142865299</v>
      </c>
      <c r="E41" s="4"/>
    </row>
    <row r="42" spans="1:5" x14ac:dyDescent="0.25">
      <c r="A42" s="30">
        <f>Main!V42/Main!M42</f>
        <v>1.5211399194225583</v>
      </c>
      <c r="B42" s="30">
        <f>Main!Y42/Main!M42</f>
        <v>1.6664402935041167</v>
      </c>
      <c r="C42" s="30">
        <f>Main!AB42/Main!M42</f>
        <v>1.541481971793967</v>
      </c>
      <c r="D42" s="45">
        <f>ABS(Main!F42-Main!C42)/Main!M42</f>
        <v>1.5797442907706136</v>
      </c>
      <c r="E42" s="4"/>
    </row>
    <row r="43" spans="1:5" x14ac:dyDescent="0.25">
      <c r="A43" s="30">
        <f>Main!V43/Main!M43</f>
        <v>2.2282509270390976</v>
      </c>
      <c r="B43" s="30">
        <f>Main!Y43/Main!M43</f>
        <v>2.397891516026263</v>
      </c>
      <c r="C43" s="30">
        <f>Main!AB43/Main!M43</f>
        <v>2.2520006094973013</v>
      </c>
      <c r="D43" s="45">
        <f>ABS(Main!F43-Main!C43)/Main!M43</f>
        <v>2.2783971906595899</v>
      </c>
      <c r="E43" s="4"/>
    </row>
    <row r="44" spans="1:5" x14ac:dyDescent="0.25">
      <c r="A44" s="30">
        <f>Main!V44/Main!M44</f>
        <v>0.90013766315233579</v>
      </c>
      <c r="B44" s="30">
        <f>Main!Y44/Main!M44</f>
        <v>0.59394036577851317</v>
      </c>
      <c r="C44" s="30">
        <f>Main!AB44/Main!M44</f>
        <v>0.85727004152000352</v>
      </c>
      <c r="D44" s="45">
        <f>ABS(Main!F44-Main!C44)/Main!M44</f>
        <v>0.85025074909076381</v>
      </c>
      <c r="E44" s="4"/>
    </row>
    <row r="45" spans="1:5" x14ac:dyDescent="0.25">
      <c r="A45" s="30">
        <f>Main!V45/Main!M45</f>
        <v>2.5990410667309696E-2</v>
      </c>
      <c r="B45" s="30">
        <f>Main!Y45/Main!M45</f>
        <v>0.36678188895357938</v>
      </c>
      <c r="C45" s="30">
        <f>Main!AB45/Main!M45</f>
        <v>7.37012176273939E-2</v>
      </c>
      <c r="D45" s="45">
        <f>ABS(Main!F45-Main!C45)/Main!M45</f>
        <v>3.1778936227031221E-2</v>
      </c>
      <c r="E45" s="4"/>
    </row>
    <row r="46" spans="1:5" x14ac:dyDescent="0.25">
      <c r="A46" s="30">
        <f>Main!V46/Main!M46</f>
        <v>1.1800174807017632</v>
      </c>
      <c r="B46" s="30">
        <f>Main!Y46/Main!M46</f>
        <v>1.2779153354051427</v>
      </c>
      <c r="C46" s="30">
        <f>Main!AB46/Main!M46</f>
        <v>1.1937231803602359</v>
      </c>
      <c r="D46" s="45">
        <f>ABS(Main!F46-Main!C46)/Main!M46</f>
        <v>1.1241474426436777</v>
      </c>
      <c r="E46" s="4"/>
    </row>
    <row r="47" spans="1:5" x14ac:dyDescent="0.25">
      <c r="A47" s="30">
        <f>Main!V47/Main!M47</f>
        <v>1.2704031855701219</v>
      </c>
      <c r="B47" s="30">
        <f>Main!Y47/Main!M47</f>
        <v>0.64203499085566273</v>
      </c>
      <c r="C47" s="30">
        <f>Main!AB47/Main!M47</f>
        <v>1.182431638310107</v>
      </c>
      <c r="D47" s="45">
        <f>ABS(Main!F47-Main!C47)/Main!M47</f>
        <v>1.3203231982635708</v>
      </c>
      <c r="E47" s="4"/>
    </row>
    <row r="48" spans="1:5" x14ac:dyDescent="0.25">
      <c r="A48" s="30">
        <f>Main!V48/Main!M48</f>
        <v>0.62250168048852594</v>
      </c>
      <c r="B48" s="30">
        <f>Main!Y48/Main!M48</f>
        <v>0.90647144422773318</v>
      </c>
      <c r="C48" s="30">
        <f>Main!AB48/Main!M48</f>
        <v>0.66225744741201298</v>
      </c>
      <c r="D48" s="45">
        <f>ABS(Main!F48-Main!C48)/Main!M48</f>
        <v>0.66232277767242909</v>
      </c>
      <c r="E48" s="4"/>
    </row>
    <row r="49" spans="1:5" x14ac:dyDescent="0.25">
      <c r="A49" s="30">
        <f>Main!V49/Main!M49</f>
        <v>1.9338988864199462</v>
      </c>
      <c r="B49" s="30">
        <f>Main!Y49/Main!M49</f>
        <v>1.4224351394623052</v>
      </c>
      <c r="C49" s="30">
        <f>Main!AB49/Main!M49</f>
        <v>1.8622939618458838</v>
      </c>
      <c r="D49" s="45">
        <f>ABS(Main!F49-Main!C49)/Main!M49</f>
        <v>1.9584777544866965</v>
      </c>
      <c r="E49" s="4"/>
    </row>
    <row r="50" spans="1:5" x14ac:dyDescent="0.25">
      <c r="A50" s="30">
        <f>Main!V50/Main!M50</f>
        <v>1.3242130241418264</v>
      </c>
      <c r="B50" s="30">
        <f>Main!Y50/Main!M50</f>
        <v>1.6808245603708358</v>
      </c>
      <c r="C50" s="30">
        <f>Main!AB50/Main!M50</f>
        <v>1.3741386392138861</v>
      </c>
      <c r="D50" s="45">
        <f>ABS(Main!F50-Main!C50)/Main!M50</f>
        <v>1.3134258813360009</v>
      </c>
      <c r="E50" s="4"/>
    </row>
    <row r="51" spans="1:5" x14ac:dyDescent="0.25">
      <c r="A51" s="30">
        <f>Main!V51/Main!M51</f>
        <v>1.4224387871362338</v>
      </c>
      <c r="B51" s="30">
        <f>Main!Y51/Main!M51</f>
        <v>1.6074157108279392</v>
      </c>
      <c r="C51" s="30">
        <f>Main!AB51/Main!M51</f>
        <v>1.4483355564530662</v>
      </c>
      <c r="D51" s="45">
        <f>ABS(Main!F51-Main!C51)/Main!M51</f>
        <v>1.4120324438811696</v>
      </c>
      <c r="E51" s="4"/>
    </row>
    <row r="52" spans="1:5" x14ac:dyDescent="0.25">
      <c r="A52" s="30">
        <f>Main!V52/Main!M52</f>
        <v>0.77613379716790065</v>
      </c>
      <c r="B52" s="30">
        <f>Main!Y52/Main!M52</f>
        <v>1.3659932686314129</v>
      </c>
      <c r="C52" s="30">
        <f>Main!AB52/Main!M52</f>
        <v>0.85871412317279339</v>
      </c>
      <c r="D52" s="45">
        <f>ABS(Main!F52-Main!C52)/Main!M52</f>
        <v>0.74886289534142558</v>
      </c>
      <c r="E52" s="4"/>
    </row>
    <row r="53" spans="1:5" x14ac:dyDescent="0.25">
      <c r="A53" s="30">
        <f>Main!V53/Main!M53</f>
        <v>0.62509445054334656</v>
      </c>
      <c r="B53" s="30">
        <f>Main!Y53/Main!M53</f>
        <v>0.77094733250910419</v>
      </c>
      <c r="C53" s="30">
        <f>Main!AB53/Main!M53</f>
        <v>0.64551385401855288</v>
      </c>
      <c r="D53" s="45">
        <f>ABS(Main!F53-Main!C53)/Main!M53</f>
        <v>0.58630904218961732</v>
      </c>
      <c r="E53" s="4"/>
    </row>
    <row r="54" spans="1:5" x14ac:dyDescent="0.25">
      <c r="A54" s="30">
        <f>Main!V54/Main!M54</f>
        <v>0.78195292776169112</v>
      </c>
      <c r="B54" s="30">
        <f>Main!Y54/Main!M54</f>
        <v>0.79403751184122795</v>
      </c>
      <c r="C54" s="30">
        <f>Main!AB54/Main!M54</f>
        <v>0.78364476953282836</v>
      </c>
      <c r="D54" s="45">
        <f>ABS(Main!F54-Main!C54)/Main!M54</f>
        <v>0.83092751868401504</v>
      </c>
      <c r="E54" s="4"/>
    </row>
    <row r="55" spans="1:5" x14ac:dyDescent="0.25">
      <c r="A55" s="30">
        <f>Main!V55/Main!M55</f>
        <v>0.62396429475326354</v>
      </c>
      <c r="B55" s="30">
        <f>Main!Y55/Main!M55</f>
        <v>0.93461512128238933</v>
      </c>
      <c r="C55" s="30">
        <f>Main!AB55/Main!M55</f>
        <v>0.6674554104673418</v>
      </c>
      <c r="D55" s="45">
        <f>ABS(Main!F55-Main!C55)/Main!M55</f>
        <v>0.69355228747952258</v>
      </c>
      <c r="E55" s="4"/>
    </row>
    <row r="56" spans="1:5" x14ac:dyDescent="0.25">
      <c r="A56" s="30">
        <f>Main!V56/Main!M56</f>
        <v>0.43819922951712992</v>
      </c>
      <c r="B56" s="30">
        <f>Main!Y56/Main!M56</f>
        <v>0.11203713557774553</v>
      </c>
      <c r="C56" s="30">
        <f>Main!AB56/Main!M56</f>
        <v>0.39253653636561525</v>
      </c>
      <c r="D56" s="45">
        <f>ABS(Main!F56-Main!C56)/Main!M56</f>
        <v>0.34001299469516488</v>
      </c>
      <c r="E56" s="4"/>
    </row>
    <row r="57" spans="1:5" x14ac:dyDescent="0.25">
      <c r="A57" s="30">
        <f>Main!V57/Main!M57</f>
        <v>1.3614642516935302</v>
      </c>
      <c r="B57" s="30">
        <f>Main!Y57/Main!M57</f>
        <v>0.92690505621107189</v>
      </c>
      <c r="C57" s="30">
        <f>Main!AB57/Main!M57</f>
        <v>1.3006259643259859</v>
      </c>
      <c r="D57" s="45">
        <f>ABS(Main!F57-Main!C57)/Main!M57</f>
        <v>1.2516752804541396</v>
      </c>
      <c r="E57" s="4"/>
    </row>
    <row r="58" spans="1:5" x14ac:dyDescent="0.25">
      <c r="A58" s="30">
        <f>Main!V58/Main!M58</f>
        <v>0.45087296825804113</v>
      </c>
      <c r="B58" s="30">
        <f>Main!Y58/Main!M58</f>
        <v>0.27408669656374884</v>
      </c>
      <c r="C58" s="30">
        <f>Main!AB58/Main!M58</f>
        <v>0.42612289022084304</v>
      </c>
      <c r="D58" s="45">
        <f>ABS(Main!F58-Main!C58)/Main!M58</f>
        <v>0.33906671960058699</v>
      </c>
      <c r="E58" s="4"/>
    </row>
    <row r="59" spans="1:5" x14ac:dyDescent="0.25">
      <c r="A59" s="30">
        <f>Main!V59/Main!M59</f>
        <v>1.0588365380199356</v>
      </c>
      <c r="B59" s="30">
        <f>Main!Y59/Main!M59</f>
        <v>0.99396571748726703</v>
      </c>
      <c r="C59" s="30">
        <f>Main!AB59/Main!M59</f>
        <v>1.0497546231453652</v>
      </c>
      <c r="D59" s="45">
        <f>ABS(Main!F59-Main!C59)/Main!M59</f>
        <v>0.94894428976029555</v>
      </c>
      <c r="E59" s="4"/>
    </row>
    <row r="60" spans="1:5" x14ac:dyDescent="0.25">
      <c r="A60" s="30">
        <f>Main!V60/Main!M60</f>
        <v>1.4181984148253906</v>
      </c>
      <c r="B60" s="30">
        <f>Main!Y60/Main!M60</f>
        <v>1.6378782398145855</v>
      </c>
      <c r="C60" s="30">
        <f>Main!AB60/Main!M60</f>
        <v>1.4489535903238768</v>
      </c>
      <c r="D60" s="45">
        <f>ABS(Main!F60-Main!C60)/Main!M60</f>
        <v>1.2922271528055418</v>
      </c>
      <c r="E60" s="4"/>
    </row>
    <row r="61" spans="1:5" x14ac:dyDescent="0.25">
      <c r="A61" s="30">
        <f>Main!V61/Main!M61</f>
        <v>9.1857332980875825E-2</v>
      </c>
      <c r="B61" s="30">
        <f>Main!Y61/Main!M61</f>
        <v>0.68937523789551081</v>
      </c>
      <c r="C61" s="30">
        <f>Main!AB61/Main!M61</f>
        <v>0.17550983966893066</v>
      </c>
      <c r="D61" s="45">
        <f>ABS(Main!F61-Main!C61)/Main!M61</f>
        <v>1.6617096667862919E-2</v>
      </c>
      <c r="E61" s="4"/>
    </row>
    <row r="62" spans="1:5" x14ac:dyDescent="0.25">
      <c r="A62" s="30">
        <f>Main!V62/Main!M62</f>
        <v>6.423437193458878E-2</v>
      </c>
      <c r="B62" s="30">
        <f>Main!Y62/Main!M62</f>
        <v>0.16304113874771956</v>
      </c>
      <c r="C62" s="30">
        <f>Main!AB62/Main!M62</f>
        <v>7.8067319288429943E-2</v>
      </c>
      <c r="D62" s="45">
        <f>ABS(Main!F62-Main!C62)/Main!M62</f>
        <v>0.16397012818549467</v>
      </c>
      <c r="E62" s="4"/>
    </row>
    <row r="63" spans="1:5" x14ac:dyDescent="0.25">
      <c r="A63" s="30">
        <f>Main!V63/Main!M63</f>
        <v>2.2052168553297804</v>
      </c>
      <c r="B63" s="30">
        <f>Main!Y63/Main!M63</f>
        <v>3.0554244744983001</v>
      </c>
      <c r="C63" s="30">
        <f>Main!AB63/Main!M63</f>
        <v>2.3242459220133727</v>
      </c>
      <c r="D63" s="45">
        <f>ABS(Main!F63-Main!C63)/Main!M63</f>
        <v>2.2899407326082071</v>
      </c>
      <c r="E63" s="4"/>
    </row>
    <row r="64" spans="1:5" x14ac:dyDescent="0.25">
      <c r="A64" s="30">
        <f>Main!V64/Main!M64</f>
        <v>0.45281005403204777</v>
      </c>
      <c r="B64" s="30">
        <f>Main!Y64/Main!M64</f>
        <v>0.84149581468056966</v>
      </c>
      <c r="C64" s="30">
        <f>Main!AB64/Main!M64</f>
        <v>0.5072260605228488</v>
      </c>
      <c r="D64" s="45">
        <f>ABS(Main!F64-Main!C64)/Main!M64</f>
        <v>0.53573947875204897</v>
      </c>
      <c r="E64" s="4"/>
    </row>
    <row r="65" spans="1:5" x14ac:dyDescent="0.25">
      <c r="A65" s="30">
        <f>Main!V65/Main!M65</f>
        <v>2.6855011703362703</v>
      </c>
      <c r="B65" s="30">
        <f>Main!Y65/Main!M65</f>
        <v>2.2720540628527424</v>
      </c>
      <c r="C65" s="30">
        <f>Main!AB65/Main!M65</f>
        <v>2.6276185752885666</v>
      </c>
      <c r="D65" s="45">
        <f>ABS(Main!F65-Main!C65)/Main!M65</f>
        <v>2.5971274108790636</v>
      </c>
      <c r="E65" s="4"/>
    </row>
    <row r="66" spans="1:5" x14ac:dyDescent="0.25">
      <c r="A66" s="30">
        <f>Main!V66/Main!M66</f>
        <v>0.6239941866168347</v>
      </c>
      <c r="B66" s="30">
        <f>Main!Y66/Main!M66</f>
        <v>0.42563354882445065</v>
      </c>
      <c r="C66" s="30">
        <f>Main!AB66/Main!M66</f>
        <v>0.59622369732589953</v>
      </c>
      <c r="D66" s="45">
        <f>ABS(Main!F66-Main!C66)/Main!M66</f>
        <v>0.54518304332282064</v>
      </c>
      <c r="E66" s="4"/>
    </row>
    <row r="67" spans="1:5" x14ac:dyDescent="0.25">
      <c r="A67" s="30">
        <f>Main!V67/Main!M67</f>
        <v>0.71507488771238603</v>
      </c>
      <c r="B67" s="30">
        <f>Main!Y67/Main!M67</f>
        <v>0.28270469485676419</v>
      </c>
      <c r="C67" s="30">
        <f>Main!AB67/Main!M67</f>
        <v>0.65454306071259827</v>
      </c>
      <c r="D67" s="45">
        <f>ABS(Main!F67-Main!C67)/Main!M67</f>
        <v>0.64800131060536537</v>
      </c>
      <c r="E67" s="4"/>
    </row>
    <row r="68" spans="1:5" x14ac:dyDescent="0.25">
      <c r="A68" s="30">
        <f>Main!V68/Main!M68</f>
        <v>1.222002687841742</v>
      </c>
      <c r="B68" s="30">
        <f>Main!Y68/Main!M68</f>
        <v>1.6496888277865007</v>
      </c>
      <c r="C68" s="30">
        <f>Main!AB68/Main!M68</f>
        <v>1.2818787474340083</v>
      </c>
      <c r="D68" s="45">
        <f>ABS(Main!F68-Main!C68)/Main!M68</f>
        <v>1.1678160258964163</v>
      </c>
      <c r="E68" s="4"/>
    </row>
    <row r="69" spans="1:5" x14ac:dyDescent="0.25">
      <c r="A69" s="30">
        <f>Main!V69/Main!M69</f>
        <v>0.25520578896765678</v>
      </c>
      <c r="B69" s="30">
        <f>Main!Y69/Main!M69</f>
        <v>0.45062601466043439</v>
      </c>
      <c r="C69" s="30">
        <f>Main!AB69/Main!M69</f>
        <v>0.28256462056464565</v>
      </c>
      <c r="D69" s="45">
        <f>ABS(Main!F69-Main!C69)/Main!M69</f>
        <v>0.22039078217999505</v>
      </c>
      <c r="E69" s="4"/>
    </row>
    <row r="70" spans="1:5" x14ac:dyDescent="0.25">
      <c r="A70" s="30">
        <f>Main!V70/Main!M70</f>
        <v>1.2903692300601246</v>
      </c>
      <c r="B70" s="30">
        <f>Main!Y70/Main!M70</f>
        <v>1.3244082393515764</v>
      </c>
      <c r="C70" s="30">
        <f>Main!AB70/Main!M70</f>
        <v>1.2951346913609274</v>
      </c>
      <c r="D70" s="45">
        <f>ABS(Main!F70-Main!C70)/Main!M70</f>
        <v>1.3007056448188863</v>
      </c>
      <c r="E70" s="4"/>
    </row>
    <row r="71" spans="1:5" x14ac:dyDescent="0.25">
      <c r="A71" s="30">
        <f>Main!V71/Main!M71</f>
        <v>0.57574987076872164</v>
      </c>
      <c r="B71" s="30">
        <f>Main!Y71/Main!M71</f>
        <v>1.0854332906958781</v>
      </c>
      <c r="C71" s="30">
        <f>Main!AB71/Main!M71</f>
        <v>0.64710554955852218</v>
      </c>
      <c r="D71" s="45">
        <f>ABS(Main!F71-Main!C71)/Main!M71</f>
        <v>0.57648966491007891</v>
      </c>
      <c r="E71" s="4"/>
    </row>
    <row r="72" spans="1:5" x14ac:dyDescent="0.25">
      <c r="A72" s="30">
        <f>Main!V72/Main!M72</f>
        <v>0.57593616543706183</v>
      </c>
      <c r="B72" s="30">
        <f>Main!Y72/Main!M72</f>
        <v>0.2347200667832148</v>
      </c>
      <c r="C72" s="30">
        <f>Main!AB72/Main!M72</f>
        <v>0.46244429292622513</v>
      </c>
      <c r="D72" s="45">
        <f>ABS(Main!F72-Main!C72)/Main!M72</f>
        <v>0.56012561610065803</v>
      </c>
      <c r="E72" s="4"/>
    </row>
    <row r="73" spans="1:5" x14ac:dyDescent="0.25">
      <c r="A73" s="30">
        <f>Main!V73/Main!M73</f>
        <v>1.609831629563403</v>
      </c>
      <c r="B73" s="30">
        <f>Main!Y73/Main!M73</f>
        <v>0.9525613715553054</v>
      </c>
      <c r="C73" s="30">
        <f>Main!AB73/Main!M73</f>
        <v>1.5178137934422733</v>
      </c>
      <c r="D73" s="45">
        <f>ABS(Main!F73-Main!C73)/Main!M73</f>
        <v>1.5871639969291462</v>
      </c>
      <c r="E73" s="4"/>
    </row>
    <row r="74" spans="1:5" x14ac:dyDescent="0.25">
      <c r="A74" s="30">
        <f>Main!V74/Main!M74</f>
        <v>1.7258469799460228</v>
      </c>
      <c r="B74" s="30">
        <f>Main!Y74/Main!M74</f>
        <v>1.4524851780167798</v>
      </c>
      <c r="C74" s="30">
        <f>Main!AB74/Main!M74</f>
        <v>1.6875763276759295</v>
      </c>
      <c r="D74" s="45">
        <f>ABS(Main!F74-Main!C74)/Main!M74</f>
        <v>1.6958104092062223</v>
      </c>
      <c r="E74" s="4"/>
    </row>
    <row r="75" spans="1:5" x14ac:dyDescent="0.25">
      <c r="A75" s="30">
        <f>Main!V75/Main!M75</f>
        <v>1.9133481244807213</v>
      </c>
      <c r="B75" s="30">
        <f>Main!Y75/Main!M75</f>
        <v>2.2751362024568951</v>
      </c>
      <c r="C75" s="30">
        <f>Main!AB75/Main!M75</f>
        <v>1.9639984553973775</v>
      </c>
      <c r="D75" s="45">
        <f>ABS(Main!F75-Main!C75)/Main!M75</f>
        <v>1.8963389369542123</v>
      </c>
      <c r="E75" s="4"/>
    </row>
    <row r="76" spans="1:5" x14ac:dyDescent="0.25">
      <c r="A76" s="30">
        <f>Main!V76/Main!M76</f>
        <v>0.80099020334022586</v>
      </c>
      <c r="B76" s="30">
        <f>Main!Y76/Main!M76</f>
        <v>0.46232535962321319</v>
      </c>
      <c r="C76" s="30">
        <f>Main!AB76/Main!M76</f>
        <v>0.75357712521983167</v>
      </c>
      <c r="D76" s="45">
        <f>ABS(Main!F76-Main!C76)/Main!M76</f>
        <v>0.793345863241815</v>
      </c>
      <c r="E76" s="4"/>
    </row>
    <row r="77" spans="1:5" x14ac:dyDescent="0.25">
      <c r="A77" s="30">
        <f>Main!V77/Main!M77</f>
        <v>1.6185580194232234</v>
      </c>
      <c r="B77" s="30">
        <f>Main!Y77/Main!M77</f>
        <v>1.6091905213371602</v>
      </c>
      <c r="C77" s="30">
        <f>Main!AB77/Main!M77</f>
        <v>1.6172465696911773</v>
      </c>
      <c r="D77" s="45">
        <f>ABS(Main!F77-Main!C77)/Main!M77</f>
        <v>1.6128578199152384</v>
      </c>
      <c r="E77" s="4"/>
    </row>
    <row r="78" spans="1:5" x14ac:dyDescent="0.25">
      <c r="A78" s="30">
        <f>Main!V78/Main!M78</f>
        <v>0.29632388385816411</v>
      </c>
      <c r="B78" s="30">
        <f>Main!Y78/Main!M78</f>
        <v>0.61542274842781908</v>
      </c>
      <c r="C78" s="30">
        <f>Main!AB78/Main!M78</f>
        <v>0.34099772489790386</v>
      </c>
      <c r="D78" s="45">
        <f>ABS(Main!F78-Main!C78)/Main!M78</f>
        <v>0.31104573455880208</v>
      </c>
      <c r="E78" s="4"/>
    </row>
    <row r="79" spans="1:5" x14ac:dyDescent="0.25">
      <c r="A79" s="30">
        <f>Main!V79/Main!M79</f>
        <v>0.75770071297748431</v>
      </c>
      <c r="B79" s="30">
        <f>Main!Y79/Main!M79</f>
        <v>0.30759362720214289</v>
      </c>
      <c r="C79" s="30">
        <f>Main!AB79/Main!M79</f>
        <v>0.69468572096893655</v>
      </c>
      <c r="D79" s="45">
        <f>ABS(Main!F79-Main!C79)/Main!M79</f>
        <v>0.79498139268543522</v>
      </c>
      <c r="E79" s="4"/>
    </row>
    <row r="80" spans="1:5" x14ac:dyDescent="0.25">
      <c r="A80" s="30">
        <f>Main!V80/Main!M80</f>
        <v>2.398289904459554</v>
      </c>
      <c r="B80" s="30">
        <f>Main!Y80/Main!M80</f>
        <v>2.310573796954714</v>
      </c>
      <c r="C80" s="30">
        <f>Main!AB80/Main!M80</f>
        <v>2.3860096494088654</v>
      </c>
      <c r="D80" s="45">
        <f>ABS(Main!F80-Main!C80)/Main!M80</f>
        <v>2.3407098492408922</v>
      </c>
      <c r="E80" s="4"/>
    </row>
    <row r="81" spans="1:5" x14ac:dyDescent="0.25">
      <c r="A81" s="30">
        <f>Main!V81/Main!M81</f>
        <v>1.171915498482363</v>
      </c>
      <c r="B81" s="30">
        <f>Main!Y81/Main!M81</f>
        <v>1.8091033455461913</v>
      </c>
      <c r="C81" s="30">
        <f>Main!AB81/Main!M81</f>
        <v>1.2611217970712905</v>
      </c>
      <c r="D81" s="45">
        <f>ABS(Main!F81-Main!C81)/Main!M81</f>
        <v>1.2340456827810098</v>
      </c>
      <c r="E81" s="4"/>
    </row>
    <row r="82" spans="1:5" x14ac:dyDescent="0.25">
      <c r="A82" s="30">
        <f>Main!V82/Main!M82</f>
        <v>0.35818443941298755</v>
      </c>
      <c r="B82" s="30">
        <f>Main!Y82/Main!M82</f>
        <v>1.0421115195325694</v>
      </c>
      <c r="C82" s="30">
        <f>Main!AB82/Main!M82</f>
        <v>0.45393423062972277</v>
      </c>
      <c r="D82" s="45">
        <f>ABS(Main!F82-Main!C82)/Main!M82</f>
        <v>0.43433161501152401</v>
      </c>
      <c r="E82" s="4"/>
    </row>
    <row r="83" spans="1:5" x14ac:dyDescent="0.25">
      <c r="A83" s="30">
        <f>Main!V83/Main!M83</f>
        <v>2.4440934723299419</v>
      </c>
      <c r="B83" s="30">
        <f>Main!Y83/Main!M83</f>
        <v>1.913651877268673</v>
      </c>
      <c r="C83" s="30">
        <f>Main!AB83/Main!M83</f>
        <v>2.36983164902137</v>
      </c>
      <c r="D83" s="45">
        <f>ABS(Main!F83-Main!C83)/Main!M83</f>
        <v>2.3283972101310453</v>
      </c>
      <c r="E83" s="4"/>
    </row>
    <row r="84" spans="1:5" x14ac:dyDescent="0.25">
      <c r="A84" s="30">
        <f>Main!V84/Main!M84</f>
        <v>2.1401975357194063</v>
      </c>
      <c r="B84" s="30">
        <f>Main!Y84/Main!M84</f>
        <v>2.1625356168204184</v>
      </c>
      <c r="C84" s="30">
        <f>Main!AB84/Main!M84</f>
        <v>2.1433248670735447</v>
      </c>
      <c r="D84" s="45">
        <f>ABS(Main!F84-Main!C84)/Main!M84</f>
        <v>2.0099268102061965</v>
      </c>
      <c r="E84" s="4"/>
    </row>
    <row r="85" spans="1:5" x14ac:dyDescent="0.25">
      <c r="A85" s="30">
        <f>Main!V85/Main!M85</f>
        <v>1.3438822184515744</v>
      </c>
      <c r="B85" s="30">
        <f>Main!Y85/Main!M85</f>
        <v>1.0246970346506679</v>
      </c>
      <c r="C85" s="30">
        <f>Main!AB85/Main!M85</f>
        <v>1.299196292719448</v>
      </c>
      <c r="D85" s="45">
        <f>ABS(Main!F85-Main!C85)/Main!M85</f>
        <v>1.2112619381383014</v>
      </c>
      <c r="E85" s="4"/>
    </row>
    <row r="86" spans="1:5" x14ac:dyDescent="0.25">
      <c r="A86" s="30">
        <f>Main!V86/Main!M86</f>
        <v>9.9069323713656857E-2</v>
      </c>
      <c r="B86" s="30">
        <f>Main!Y86/Main!M86</f>
        <v>3.8935178314195643E-2</v>
      </c>
      <c r="C86" s="30">
        <f>Main!AB86/Main!M86</f>
        <v>9.0650543357737617E-2</v>
      </c>
      <c r="D86" s="45">
        <f>ABS(Main!F86-Main!C86)/Main!M86</f>
        <v>3.2957653257672373E-2</v>
      </c>
      <c r="E86" s="4"/>
    </row>
    <row r="87" spans="1:5" x14ac:dyDescent="0.25">
      <c r="A87" s="30">
        <f>Main!V87/Main!M87</f>
        <v>1.3988514324409442</v>
      </c>
      <c r="B87" s="30">
        <f>Main!Y87/Main!M87</f>
        <v>1.0470937401434623</v>
      </c>
      <c r="C87" s="30">
        <f>Main!AB87/Main!M87</f>
        <v>1.3496053555192891</v>
      </c>
      <c r="D87" s="45">
        <f>ABS(Main!F87-Main!C87)/Main!M87</f>
        <v>1.2561555023272348</v>
      </c>
      <c r="E87" s="4"/>
    </row>
    <row r="88" spans="1:5" x14ac:dyDescent="0.25">
      <c r="A88" s="30">
        <f>Main!V88/Main!M88</f>
        <v>0.50346854575025435</v>
      </c>
      <c r="B88" s="30">
        <f>Main!Y88/Main!M88</f>
        <v>0.52513098499679922</v>
      </c>
      <c r="C88" s="30">
        <f>Main!AB88/Main!M88</f>
        <v>0.35946461144567204</v>
      </c>
      <c r="D88" s="45">
        <f>ABS(Main!F88-Main!C88)/Main!M88</f>
        <v>0.65145379891269728</v>
      </c>
      <c r="E88" s="4"/>
    </row>
    <row r="89" spans="1:5" x14ac:dyDescent="0.25">
      <c r="A89" s="30">
        <f>Main!V89/Main!M89</f>
        <v>0.17665876818080842</v>
      </c>
      <c r="B89" s="30">
        <f>Main!Y89/Main!M89</f>
        <v>5.2381454922236795E-2</v>
      </c>
      <c r="C89" s="30">
        <f>Main!AB89/Main!M89</f>
        <v>0.14459313694637835</v>
      </c>
      <c r="D89" s="45">
        <f>ABS(Main!F89-Main!C89)/Main!M89</f>
        <v>4.1064001887934833E-2</v>
      </c>
      <c r="E89" s="4"/>
    </row>
    <row r="90" spans="1:5" x14ac:dyDescent="0.25">
      <c r="A90" s="30">
        <f>Main!V90/Main!M90</f>
        <v>2.552811188170756</v>
      </c>
      <c r="B90" s="30">
        <f>Main!Y90/Main!M90</f>
        <v>2.9199948662573716</v>
      </c>
      <c r="C90" s="30">
        <f>Main!AB90/Main!M90</f>
        <v>2.6042169031028886</v>
      </c>
      <c r="D90" s="45">
        <f>ABS(Main!F90-Main!C90)/Main!M90</f>
        <v>2.6711129300815197</v>
      </c>
      <c r="E90" s="4"/>
    </row>
    <row r="91" spans="1:5" x14ac:dyDescent="0.25">
      <c r="A91" s="30">
        <f>Main!V91/Main!M91</f>
        <v>1.0388565226191133</v>
      </c>
      <c r="B91" s="30">
        <f>Main!Y91/Main!M91</f>
        <v>0.5549127444089198</v>
      </c>
      <c r="C91" s="30">
        <f>Main!AB91/Main!M91</f>
        <v>0.97110439366968804</v>
      </c>
      <c r="D91" s="45">
        <f>ABS(Main!F91-Main!C91)/Main!M91</f>
        <v>0.89584397754635536</v>
      </c>
      <c r="E91" s="4"/>
    </row>
    <row r="92" spans="1:5" x14ac:dyDescent="0.25">
      <c r="A92" s="30">
        <f>Main!V92/Main!M92</f>
        <v>2.0480903183533041E-2</v>
      </c>
      <c r="B92" s="30">
        <f>Main!Y92/Main!M92</f>
        <v>0.48664621279537107</v>
      </c>
      <c r="C92" s="30">
        <f>Main!AB92/Main!M92</f>
        <v>5.0516893053513333E-2</v>
      </c>
      <c r="D92" s="45">
        <f>ABS(Main!F92-Main!C92)/Main!M92</f>
        <v>0.11039708424364413</v>
      </c>
      <c r="E92" s="4"/>
    </row>
    <row r="93" spans="1:5" x14ac:dyDescent="0.25">
      <c r="A93" s="30">
        <f>Main!V93/Main!M93</f>
        <v>1.5162831304608246</v>
      </c>
      <c r="B93" s="30">
        <f>Main!Y93/Main!M93</f>
        <v>2.0244813943421107</v>
      </c>
      <c r="C93" s="30">
        <f>Main!AB93/Main!M93</f>
        <v>1.587430887404196</v>
      </c>
      <c r="D93" s="45">
        <f>ABS(Main!F93-Main!C93)/Main!M93</f>
        <v>1.3800688945225061</v>
      </c>
      <c r="E93" s="4"/>
    </row>
    <row r="94" spans="1:5" x14ac:dyDescent="0.25">
      <c r="A94" s="30">
        <f>Main!V94/Main!M94</f>
        <v>0.6448840565347419</v>
      </c>
      <c r="B94" s="30">
        <f>Main!Y94/Main!M94</f>
        <v>0.76634551792166627</v>
      </c>
      <c r="C94" s="30">
        <f>Main!AB94/Main!M94</f>
        <v>0.66188866112891842</v>
      </c>
      <c r="D94" s="45">
        <f>ABS(Main!F94-Main!C94)/Main!M94</f>
        <v>0.53166629333379523</v>
      </c>
      <c r="E94" s="4"/>
    </row>
    <row r="95" spans="1:5" x14ac:dyDescent="0.25">
      <c r="A95" s="30">
        <f>Main!V95/Main!M95</f>
        <v>0.95164102504643189</v>
      </c>
      <c r="B95" s="30">
        <f>Main!Y95/Main!M95</f>
        <v>0.80443603513121853</v>
      </c>
      <c r="C95" s="30">
        <f>Main!AB95/Main!M95</f>
        <v>0.9310323264582977</v>
      </c>
      <c r="D95" s="45">
        <f>ABS(Main!F95-Main!C95)/Main!M95</f>
        <v>1.0523045512507823</v>
      </c>
      <c r="E95" s="4"/>
    </row>
    <row r="96" spans="1:5" x14ac:dyDescent="0.25">
      <c r="A96" s="30">
        <f>Main!V96/Main!M96</f>
        <v>0.54165810112851387</v>
      </c>
      <c r="B96" s="30">
        <f>Main!Y96/Main!M96</f>
        <v>0.39209226986342355</v>
      </c>
      <c r="C96" s="30">
        <f>Main!AB96/Main!M96</f>
        <v>0.52071888475139572</v>
      </c>
      <c r="D96" s="45">
        <f>ABS(Main!F96-Main!C96)/Main!M96</f>
        <v>0.63796023962432147</v>
      </c>
      <c r="E96" s="4"/>
    </row>
    <row r="97" spans="1:5" x14ac:dyDescent="0.25">
      <c r="A97" s="30">
        <f>Main!V97/Main!M97</f>
        <v>1.4424739166614768</v>
      </c>
      <c r="B97" s="30">
        <f>Main!Y97/Main!M97</f>
        <v>0.80629446753478451</v>
      </c>
      <c r="C97" s="30">
        <f>Main!AB97/Main!M97</f>
        <v>1.3534087937837391</v>
      </c>
      <c r="D97" s="45">
        <f>ABS(Main!F97-Main!C97)/Main!M97</f>
        <v>1.5232778928265802</v>
      </c>
      <c r="E97" s="4"/>
    </row>
    <row r="98" spans="1:5" x14ac:dyDescent="0.25">
      <c r="A98" s="30">
        <f>Main!V98/Main!M98</f>
        <v>5.3224946664468548E-3</v>
      </c>
      <c r="B98" s="30">
        <f>Main!Y98/Main!M98</f>
        <v>0.77092208426112463</v>
      </c>
      <c r="C98" s="30">
        <f>Main!AB98/Main!M98</f>
        <v>0.11250643720970213</v>
      </c>
      <c r="D98" s="45">
        <f>ABS(Main!F98-Main!C98)/Main!M98</f>
        <v>0.10345043749394721</v>
      </c>
      <c r="E98" s="4"/>
    </row>
    <row r="99" spans="1:5" x14ac:dyDescent="0.25">
      <c r="A99" s="30">
        <f>Main!V99/Main!M99</f>
        <v>2.2722741132076405</v>
      </c>
      <c r="B99" s="30">
        <f>Main!Y99/Main!M99</f>
        <v>2.4393703293764539</v>
      </c>
      <c r="C99" s="30">
        <f>Main!AB99/Main!M99</f>
        <v>2.2956675834712845</v>
      </c>
      <c r="D99" s="45">
        <f>ABS(Main!F99-Main!C99)/Main!M99</f>
        <v>2.3594982456745361</v>
      </c>
      <c r="E99" s="4"/>
    </row>
    <row r="100" spans="1:5" x14ac:dyDescent="0.25">
      <c r="A100" s="30">
        <f>Main!V100/Main!M100</f>
        <v>3.1315586765809997</v>
      </c>
      <c r="B100" s="30">
        <f>Main!Y100/Main!M100</f>
        <v>2.7949637535810341</v>
      </c>
      <c r="C100" s="30">
        <f>Main!AB100/Main!M100</f>
        <v>3.0844353873610042</v>
      </c>
      <c r="D100" s="45">
        <f>ABS(Main!F100-Main!C100)/Main!M100</f>
        <v>3.0065735725164582</v>
      </c>
      <c r="E100" s="4"/>
    </row>
    <row r="101" spans="1:5" x14ac:dyDescent="0.25">
      <c r="A101" s="30">
        <f>Main!V101/Main!M101</f>
        <v>0.42347410719752138</v>
      </c>
      <c r="B101" s="30">
        <f>Main!Y101/Main!M101</f>
        <v>1.1180745498872429</v>
      </c>
      <c r="C101" s="30">
        <f>Main!AB101/Main!M101</f>
        <v>0.52071816917408276</v>
      </c>
      <c r="D101" s="45">
        <f>ABS(Main!F101-Main!C101)/Main!M101</f>
        <v>0.32362668753463203</v>
      </c>
      <c r="E101" s="4"/>
    </row>
    <row r="102" spans="1:5" x14ac:dyDescent="0.25">
      <c r="A102" s="30">
        <f>Main!V102/Main!M102</f>
        <v>0.55031623657236139</v>
      </c>
      <c r="B102" s="30">
        <f>Main!Y102/Main!M102</f>
        <v>0.22442615429104235</v>
      </c>
      <c r="C102" s="30">
        <f>Main!AB102/Main!M102</f>
        <v>0.50469162505297227</v>
      </c>
      <c r="D102" s="45">
        <f>ABS(Main!F102-Main!C102)/Main!M102</f>
        <v>0.46607012177389207</v>
      </c>
      <c r="E102" s="4"/>
    </row>
    <row r="103" spans="1:5" x14ac:dyDescent="0.25">
      <c r="A103" s="30">
        <f>Main!V103/Main!M103</f>
        <v>2.1966626101989366</v>
      </c>
      <c r="B103" s="30">
        <f>Main!Y103/Main!M103</f>
        <v>2.4600986775310627</v>
      </c>
      <c r="C103" s="30">
        <f>Main!AB103/Main!M103</f>
        <v>2.2335436596254312</v>
      </c>
      <c r="D103" s="45">
        <f>ABS(Main!F103-Main!C103)/Main!M103</f>
        <v>2.2695613454644614</v>
      </c>
      <c r="E103" s="4"/>
    </row>
    <row r="104" spans="1:5" x14ac:dyDescent="0.25">
      <c r="A104" s="30">
        <f>Main!V104/Main!M104</f>
        <v>1.5651416230416626</v>
      </c>
      <c r="B104" s="30">
        <f>Main!Y104/Main!M104</f>
        <v>2.1484149905724217</v>
      </c>
      <c r="C104" s="30">
        <f>Main!AB104/Main!M104</f>
        <v>1.6467998944959714</v>
      </c>
      <c r="D104" s="45">
        <f>ABS(Main!F104-Main!C104)/Main!M104</f>
        <v>1.484118703744169</v>
      </c>
      <c r="E104" s="4"/>
    </row>
    <row r="105" spans="1:5" x14ac:dyDescent="0.25">
      <c r="A105" s="30">
        <f>Main!V105/Main!M105</f>
        <v>9.2443806222212727E-3</v>
      </c>
      <c r="B105" s="30">
        <f>Main!Y105/Main!M105</f>
        <v>0.23952300257974449</v>
      </c>
      <c r="C105" s="30">
        <f>Main!AB105/Main!M105</f>
        <v>2.5583053026060107E-2</v>
      </c>
      <c r="D105" s="45">
        <f>ABS(Main!F105-Main!C105)/Main!M105</f>
        <v>5.1118688025577952E-2</v>
      </c>
      <c r="E105" s="4"/>
    </row>
    <row r="106" spans="1:5" x14ac:dyDescent="0.25">
      <c r="A106" s="30">
        <f>Main!V106/Main!M106</f>
        <v>1.7917121968060667</v>
      </c>
      <c r="B106" s="30">
        <f>Main!Y106/Main!M106</f>
        <v>1.1093128875495357</v>
      </c>
      <c r="C106" s="30">
        <f>Main!AB106/Main!M106</f>
        <v>1.6961762935101516</v>
      </c>
      <c r="D106" s="45">
        <f>ABS(Main!F106-Main!C106)/Main!M106</f>
        <v>1.8325049583144548</v>
      </c>
      <c r="E106" s="4"/>
    </row>
    <row r="107" spans="1:5" x14ac:dyDescent="0.25">
      <c r="A107" s="30">
        <f>Main!V107/Main!M107</f>
        <v>0.9208549492861664</v>
      </c>
      <c r="B107" s="30">
        <f>Main!Y107/Main!M107</f>
        <v>1.4929989518966311</v>
      </c>
      <c r="C107" s="30">
        <f>Main!AB107/Main!M107</f>
        <v>1.0009551096516263</v>
      </c>
      <c r="D107" s="45">
        <f>ABS(Main!F107-Main!C107)/Main!M107</f>
        <v>0.88249656852394964</v>
      </c>
      <c r="E107" s="4"/>
    </row>
    <row r="108" spans="1:5" x14ac:dyDescent="0.25">
      <c r="A108" s="30">
        <f>Main!V108/Main!M108</f>
        <v>2.514522394914005</v>
      </c>
      <c r="B108" s="30">
        <f>Main!Y108/Main!M108</f>
        <v>2.7143936599856544</v>
      </c>
      <c r="C108" s="30">
        <f>Main!AB108/Main!M108</f>
        <v>2.5425043720240379</v>
      </c>
      <c r="D108" s="45">
        <f>ABS(Main!F108-Main!C108)/Main!M108</f>
        <v>2.5376905891888799</v>
      </c>
      <c r="E108" s="4"/>
    </row>
    <row r="109" spans="1:5" x14ac:dyDescent="0.25">
      <c r="A109" s="30">
        <f>Main!V109/Main!M109</f>
        <v>2.7767042587027304</v>
      </c>
      <c r="B109" s="30">
        <f>Main!Y109/Main!M109</f>
        <v>3.5090652244583351</v>
      </c>
      <c r="C109" s="30">
        <f>Main!AB109/Main!M109</f>
        <v>2.8792347939085161</v>
      </c>
      <c r="D109" s="45">
        <f>ABS(Main!F109-Main!C109)/Main!M109</f>
        <v>2.7907776986030757</v>
      </c>
      <c r="E109" s="4"/>
    </row>
    <row r="110" spans="1:5" x14ac:dyDescent="0.25">
      <c r="A110" s="30">
        <f>Main!V110/Main!M110</f>
        <v>0.41433692660068411</v>
      </c>
      <c r="B110" s="30">
        <f>Main!Y110/Main!M110</f>
        <v>0.38983654178794547</v>
      </c>
      <c r="C110" s="30">
        <f>Main!AB110/Main!M110</f>
        <v>0.41090687272689136</v>
      </c>
      <c r="D110" s="45">
        <f>ABS(Main!F110-Main!C110)/Main!M110</f>
        <v>0.41045431459228338</v>
      </c>
      <c r="E110" s="4"/>
    </row>
    <row r="111" spans="1:5" x14ac:dyDescent="0.25">
      <c r="A111" s="30">
        <f>Main!V111/Main!M111</f>
        <v>2.1918637987883418</v>
      </c>
      <c r="B111" s="30">
        <f>Main!Y111/Main!M111</f>
        <v>2.8280532297445942</v>
      </c>
      <c r="C111" s="30">
        <f>Main!AB111/Main!M111</f>
        <v>2.2809303191222088</v>
      </c>
      <c r="D111" s="45">
        <f>ABS(Main!F111-Main!C111)/Main!M111</f>
        <v>2.2200488924008619</v>
      </c>
      <c r="E111" s="4"/>
    </row>
    <row r="112" spans="1:5" x14ac:dyDescent="0.25">
      <c r="A112" s="30">
        <f>Main!V112/Main!M112</f>
        <v>0.11771694056786536</v>
      </c>
      <c r="B112" s="30">
        <f>Main!Y112/Main!M112</f>
        <v>0.34908300606857151</v>
      </c>
      <c r="C112" s="30">
        <f>Main!AB112/Main!M112</f>
        <v>5.2364948038755008E-2</v>
      </c>
      <c r="D112" s="45">
        <f>ABS(Main!F112-Main!C112)/Main!M112</f>
        <v>0.16998974249272966</v>
      </c>
      <c r="E112" s="4"/>
    </row>
    <row r="113" spans="1:5" x14ac:dyDescent="0.25">
      <c r="A113" s="30">
        <f>Main!V113/Main!M113</f>
        <v>1.9045787812290598</v>
      </c>
      <c r="B113" s="30">
        <f>Main!Y113/Main!M113</f>
        <v>1.3475056994510299</v>
      </c>
      <c r="C113" s="30">
        <f>Main!AB113/Main!M113</f>
        <v>1.8265885497801302</v>
      </c>
      <c r="D113" s="45">
        <f>ABS(Main!F113-Main!C113)/Main!M113</f>
        <v>1.8226819748494909</v>
      </c>
      <c r="E113" s="4"/>
    </row>
    <row r="114" spans="1:5" x14ac:dyDescent="0.25">
      <c r="A114" s="30">
        <f>Main!V114/Main!M114</f>
        <v>1.6754552371500067</v>
      </c>
      <c r="B114" s="30">
        <f>Main!Y114/Main!M114</f>
        <v>1.9995460709428088</v>
      </c>
      <c r="C114" s="30">
        <f>Main!AB114/Main!M114</f>
        <v>1.7208279538810194</v>
      </c>
      <c r="D114" s="45">
        <f>ABS(Main!F114-Main!C114)/Main!M114</f>
        <v>1.7776356745187869</v>
      </c>
      <c r="E114" s="4"/>
    </row>
    <row r="115" spans="1:5" x14ac:dyDescent="0.25">
      <c r="A115" s="30">
        <f>Main!V115/Main!M115</f>
        <v>1.2184065372858173</v>
      </c>
      <c r="B115" s="30">
        <f>Main!Y115/Main!M115</f>
        <v>0.86222610335161398</v>
      </c>
      <c r="C115" s="30">
        <f>Main!AB115/Main!M115</f>
        <v>1.1685412765350414</v>
      </c>
      <c r="D115" s="45">
        <f>ABS(Main!F115-Main!C115)/Main!M115</f>
        <v>1.111248350353663</v>
      </c>
      <c r="E115" s="4"/>
    </row>
    <row r="116" spans="1:5" x14ac:dyDescent="0.25">
      <c r="A116" s="30">
        <f>Main!V116/Main!M116</f>
        <v>1.4548335845638918</v>
      </c>
      <c r="B116" s="30">
        <f>Main!Y116/Main!M116</f>
        <v>1.5132119983417271</v>
      </c>
      <c r="C116" s="30">
        <f>Main!AB116/Main!M116</f>
        <v>1.4630065624927897</v>
      </c>
      <c r="D116" s="45">
        <f>ABS(Main!F116-Main!C116)/Main!M116</f>
        <v>1.3319286502007859</v>
      </c>
      <c r="E116" s="4"/>
    </row>
    <row r="117" spans="1:5" x14ac:dyDescent="0.25">
      <c r="A117" s="30">
        <f>Main!V117/Main!M117</f>
        <v>0.38689125676453723</v>
      </c>
      <c r="B117" s="30">
        <f>Main!Y117/Main!M117</f>
        <v>2.342440032633155E-2</v>
      </c>
      <c r="C117" s="30">
        <f>Main!AB117/Main!M117</f>
        <v>0.32944706477179486</v>
      </c>
      <c r="D117" s="45">
        <f>ABS(Main!F117-Main!C117)/Main!M117</f>
        <v>0.21615158758469688</v>
      </c>
      <c r="E117" s="4"/>
    </row>
    <row r="118" spans="1:5" x14ac:dyDescent="0.25">
      <c r="A118" s="30">
        <f>Main!V118/Main!M118</f>
        <v>0.7426287666646546</v>
      </c>
      <c r="B118" s="30">
        <f>Main!Y118/Main!M118</f>
        <v>1.7322720647510481</v>
      </c>
      <c r="C118" s="30">
        <f>Main!AB118/Main!M118</f>
        <v>0.88117882839674133</v>
      </c>
      <c r="D118" s="45">
        <f>ABS(Main!F118-Main!C118)/Main!M118</f>
        <v>0.90277445305747928</v>
      </c>
      <c r="E118" s="4"/>
    </row>
    <row r="119" spans="1:5" x14ac:dyDescent="0.25">
      <c r="A119" s="30">
        <f>Main!V119/Main!M119</f>
        <v>0.57677143789893848</v>
      </c>
      <c r="B119" s="30">
        <f>Main!Y119/Main!M119</f>
        <v>0.74711097430588758</v>
      </c>
      <c r="C119" s="30">
        <f>Main!AB119/Main!M119</f>
        <v>0.60061897299592093</v>
      </c>
      <c r="D119" s="45">
        <f>ABS(Main!F119-Main!C119)/Main!M119</f>
        <v>0.43013611603670204</v>
      </c>
      <c r="E119" s="4"/>
    </row>
    <row r="120" spans="1:5" x14ac:dyDescent="0.25">
      <c r="A120" s="30">
        <f>Main!V120/Main!M120</f>
        <v>1.7358938989307695</v>
      </c>
      <c r="B120" s="30">
        <f>Main!Y120/Main!M120</f>
        <v>1.6437695457980752</v>
      </c>
      <c r="C120" s="30">
        <f>Main!AB120/Main!M120</f>
        <v>1.7229964894922081</v>
      </c>
      <c r="D120" s="45">
        <f>ABS(Main!F120-Main!C120)/Main!M120</f>
        <v>1.5869958020409369</v>
      </c>
      <c r="E120" s="4"/>
    </row>
    <row r="121" spans="1:5" x14ac:dyDescent="0.25">
      <c r="A121" s="30">
        <f>Main!V121/Main!M121</f>
        <v>1.217500283788286</v>
      </c>
      <c r="B121" s="30">
        <f>Main!Y121/Main!M121</f>
        <v>2.1052767441417441</v>
      </c>
      <c r="C121" s="30">
        <f>Main!AB121/Main!M121</f>
        <v>1.3417889882377652</v>
      </c>
      <c r="D121" s="45">
        <f>ABS(Main!F121-Main!C121)/Main!M121</f>
        <v>1.3804157840337272</v>
      </c>
      <c r="E121" s="4"/>
    </row>
    <row r="122" spans="1:5" x14ac:dyDescent="0.25">
      <c r="A122" s="30">
        <f>Main!V122/Main!M122</f>
        <v>7.5089554933643263E-2</v>
      </c>
      <c r="B122" s="30">
        <f>Main!Y122/Main!M122</f>
        <v>0.46194702971963747</v>
      </c>
      <c r="C122" s="30">
        <f>Main!AB122/Main!M122</f>
        <v>0.12924960140367095</v>
      </c>
      <c r="D122" s="45">
        <f>ABS(Main!F122-Main!C122)/Main!M122</f>
        <v>0.21879872195550598</v>
      </c>
      <c r="E122" s="4"/>
    </row>
    <row r="123" spans="1:5" x14ac:dyDescent="0.25">
      <c r="A123" s="30">
        <f>Main!V123/Main!M123</f>
        <v>2.4086066805982083</v>
      </c>
      <c r="B123" s="30">
        <f>Main!Y123/Main!M123</f>
        <v>2.5331869675762761</v>
      </c>
      <c r="C123" s="30">
        <f>Main!AB123/Main!M123</f>
        <v>2.4260479207751287</v>
      </c>
      <c r="D123" s="45">
        <f>ABS(Main!F123-Main!C123)/Main!M123</f>
        <v>2.2921236657397954</v>
      </c>
      <c r="E123" s="4"/>
    </row>
    <row r="124" spans="1:5" x14ac:dyDescent="0.25">
      <c r="A124" s="30">
        <f>Main!V124/Main!M124</f>
        <v>0.88426885506746622</v>
      </c>
      <c r="B124" s="30">
        <f>Main!Y124/Main!M124</f>
        <v>1.4180293117882443</v>
      </c>
      <c r="C124" s="30">
        <f>Main!AB124/Main!M124</f>
        <v>0.95899531900837454</v>
      </c>
      <c r="D124" s="45">
        <f>ABS(Main!F124-Main!C124)/Main!M124</f>
        <v>0.76867566821774125</v>
      </c>
      <c r="E124" s="4"/>
    </row>
    <row r="125" spans="1:5" x14ac:dyDescent="0.25">
      <c r="A125" s="30">
        <f>Main!V125/Main!M125</f>
        <v>0.94596515546332016</v>
      </c>
      <c r="B125" s="30">
        <f>Main!Y125/Main!M125</f>
        <v>0.90148348021868629</v>
      </c>
      <c r="C125" s="30">
        <f>Main!AB125/Main!M125</f>
        <v>0.93973772092907137</v>
      </c>
      <c r="D125" s="45">
        <f>ABS(Main!F125-Main!C125)/Main!M125</f>
        <v>1.0441977761365859</v>
      </c>
      <c r="E125" s="4"/>
    </row>
    <row r="126" spans="1:5" x14ac:dyDescent="0.25">
      <c r="A126" s="30">
        <f>Main!V126/Main!M126</f>
        <v>1.1259041607282902</v>
      </c>
      <c r="B126" s="30">
        <f>Main!Y126/Main!M126</f>
        <v>0.64913269528116169</v>
      </c>
      <c r="C126" s="30">
        <f>Main!AB126/Main!M126</f>
        <v>1.0591561555656879</v>
      </c>
      <c r="D126" s="45">
        <f>ABS(Main!F126-Main!C126)/Main!M126</f>
        <v>1.1962596183257677</v>
      </c>
      <c r="E126" s="4"/>
    </row>
    <row r="127" spans="1:5" x14ac:dyDescent="0.25">
      <c r="A127" s="30">
        <f>Main!V127/Main!M127</f>
        <v>0.64999511370901175</v>
      </c>
      <c r="B127" s="30">
        <f>Main!Y127/Main!M127</f>
        <v>0.99086242868494911</v>
      </c>
      <c r="C127" s="30">
        <f>Main!AB127/Main!M127</f>
        <v>0.69771653780563225</v>
      </c>
      <c r="D127" s="45">
        <f>ABS(Main!F127-Main!C127)/Main!M127</f>
        <v>0.69685036570408754</v>
      </c>
      <c r="E127" s="4"/>
    </row>
    <row r="128" spans="1:5" x14ac:dyDescent="0.25">
      <c r="A128" s="30">
        <f>Main!V128/Main!M128</f>
        <v>1.6114619247512663</v>
      </c>
      <c r="B128" s="30">
        <f>Main!Y128/Main!M128</f>
        <v>1.3691097154694236</v>
      </c>
      <c r="C128" s="30">
        <f>Main!AB128/Main!M128</f>
        <v>1.5775326154517906</v>
      </c>
      <c r="D128" s="45">
        <f>ABS(Main!F128-Main!C128)/Main!M128</f>
        <v>1.6278739863926459</v>
      </c>
      <c r="E128" s="4"/>
    </row>
    <row r="129" spans="1:5" x14ac:dyDescent="0.25">
      <c r="A129" s="30">
        <f>Main!V129/Main!M129</f>
        <v>1.0033606178752594</v>
      </c>
      <c r="B129" s="30">
        <f>Main!Y129/Main!M129</f>
        <v>1.0461478947974678</v>
      </c>
      <c r="C129" s="30">
        <f>Main!AB129/Main!M129</f>
        <v>1.0093508366443555</v>
      </c>
      <c r="D129" s="45">
        <f>ABS(Main!F129-Main!C129)/Main!M129</f>
        <v>1.007481312327337</v>
      </c>
      <c r="E129" s="4"/>
    </row>
    <row r="130" spans="1:5" x14ac:dyDescent="0.25">
      <c r="A130" s="30">
        <f>Main!V130/Main!M130</f>
        <v>1.2217438310748328</v>
      </c>
      <c r="B130" s="30">
        <f>Main!Y130/Main!M130</f>
        <v>0.72818850950193881</v>
      </c>
      <c r="C130" s="30">
        <f>Main!AB130/Main!M130</f>
        <v>1.152646086054619</v>
      </c>
      <c r="D130" s="45">
        <f>ABS(Main!F130-Main!C130)/Main!M130</f>
        <v>1.1996501859790445</v>
      </c>
      <c r="E130" s="4"/>
    </row>
    <row r="131" spans="1:5" x14ac:dyDescent="0.25">
      <c r="A131" s="30">
        <f>Main!V131/Main!M131</f>
        <v>3.7000285135254511E-3</v>
      </c>
      <c r="B131" s="30">
        <f>Main!Y131/Main!M131</f>
        <v>0.50721626817243259</v>
      </c>
      <c r="C131" s="30">
        <f>Main!AB131/Main!M131</f>
        <v>6.7828253022499355E-2</v>
      </c>
      <c r="D131" s="45">
        <f>ABS(Main!F131-Main!C131)/Main!M131</f>
        <v>3.2852887466746472E-2</v>
      </c>
      <c r="E131" s="4"/>
    </row>
    <row r="132" spans="1:5" x14ac:dyDescent="0.25">
      <c r="A132" s="30">
        <f>Main!V132/Main!M132</f>
        <v>1.7426561002118413</v>
      </c>
      <c r="B132" s="30">
        <f>Main!Y132/Main!M132</f>
        <v>1.2035980641483546</v>
      </c>
      <c r="C132" s="30">
        <f>Main!AB132/Main!M132</f>
        <v>1.6671879751629481</v>
      </c>
      <c r="D132" s="45">
        <f>ABS(Main!F132-Main!C132)/Main!M132</f>
        <v>1.6797332915348464</v>
      </c>
      <c r="E132" s="4"/>
    </row>
    <row r="133" spans="1:5" x14ac:dyDescent="0.25">
      <c r="A133" s="30">
        <f>Main!V133/Main!M133</f>
        <v>1.9314854060134057</v>
      </c>
      <c r="B133" s="30">
        <f>Main!Y133/Main!M133</f>
        <v>1.046402203373326</v>
      </c>
      <c r="C133" s="30">
        <f>Main!AB133/Main!M133</f>
        <v>1.8075737576437905</v>
      </c>
      <c r="D133" s="45">
        <f>ABS(Main!F133-Main!C133)/Main!M133</f>
        <v>1.8513172758668701</v>
      </c>
      <c r="E133" s="4"/>
    </row>
    <row r="134" spans="1:5" x14ac:dyDescent="0.25">
      <c r="A134" s="30">
        <f>Main!V134/Main!M134</f>
        <v>1.8253526239963871</v>
      </c>
      <c r="B134" s="30">
        <f>Main!Y134/Main!M134</f>
        <v>1.9142210897272147</v>
      </c>
      <c r="C134" s="30">
        <f>Main!AB134/Main!M134</f>
        <v>1.8377942091987081</v>
      </c>
      <c r="D134" s="45">
        <f>ABS(Main!F134-Main!C134)/Main!M134</f>
        <v>1.7413726230007371</v>
      </c>
      <c r="E134" s="4"/>
    </row>
    <row r="135" spans="1:5" x14ac:dyDescent="0.25">
      <c r="A135" s="30">
        <f>Main!V135/Main!M135</f>
        <v>1.6615338129368253</v>
      </c>
      <c r="B135" s="30">
        <f>Main!Y135/Main!M135</f>
        <v>2.085031865074559</v>
      </c>
      <c r="C135" s="30">
        <f>Main!AB135/Main!M135</f>
        <v>1.7208235402361147</v>
      </c>
      <c r="D135" s="45">
        <f>ABS(Main!F135-Main!C135)/Main!M135</f>
        <v>1.586038318278659</v>
      </c>
      <c r="E135" s="4"/>
    </row>
    <row r="136" spans="1:5" x14ac:dyDescent="0.25">
      <c r="A136" s="30">
        <f>Main!V136/Main!M136</f>
        <v>0.50183982737207478</v>
      </c>
      <c r="B136" s="30">
        <f>Main!Y136/Main!M136</f>
        <v>0.76346019391872044</v>
      </c>
      <c r="C136" s="30">
        <f>Main!AB136/Main!M136</f>
        <v>0.53846667868859444</v>
      </c>
      <c r="D136" s="45">
        <f>ABS(Main!F136-Main!C136)/Main!M136</f>
        <v>0.56641313968041385</v>
      </c>
      <c r="E136" s="4"/>
    </row>
    <row r="137" spans="1:5" x14ac:dyDescent="0.25">
      <c r="A137" s="30">
        <f>Main!V137/Main!M137</f>
        <v>1.5390544127597179</v>
      </c>
      <c r="B137" s="30">
        <f>Main!Y137/Main!M137</f>
        <v>1.7851388369750401</v>
      </c>
      <c r="C137" s="30">
        <f>Main!AB137/Main!M137</f>
        <v>1.5735062321498587</v>
      </c>
      <c r="D137" s="45">
        <f>ABS(Main!F137-Main!C137)/Main!M137</f>
        <v>1.6074287745558349</v>
      </c>
      <c r="E137" s="4"/>
    </row>
    <row r="138" spans="1:5" x14ac:dyDescent="0.25">
      <c r="A138" s="30">
        <f>Main!V138/Main!M138</f>
        <v>0.2237259885810769</v>
      </c>
      <c r="B138" s="30">
        <f>Main!Y138/Main!M138</f>
        <v>3.2122204206755517E-2</v>
      </c>
      <c r="C138" s="30">
        <f>Main!AB138/Main!M138</f>
        <v>0.19690145876867507</v>
      </c>
      <c r="D138" s="45">
        <f>ABS(Main!F138-Main!C138)/Main!M138</f>
        <v>0.1505593315626805</v>
      </c>
      <c r="E138" s="4"/>
    </row>
    <row r="139" spans="1:5" x14ac:dyDescent="0.25">
      <c r="A139" s="30">
        <f>Main!V139/Main!M139</f>
        <v>1.1569646556921167</v>
      </c>
      <c r="B139" s="30">
        <f>Main!Y139/Main!M139</f>
        <v>1.8560179279216249</v>
      </c>
      <c r="C139" s="30">
        <f>Main!AB139/Main!M139</f>
        <v>1.2548321138042609</v>
      </c>
      <c r="D139" s="45">
        <f>ABS(Main!F139-Main!C139)/Main!M139</f>
        <v>1.0878844152613649</v>
      </c>
      <c r="E139" s="4"/>
    </row>
    <row r="140" spans="1:5" x14ac:dyDescent="0.25">
      <c r="A140" s="30">
        <f>Main!V140/Main!M140</f>
        <v>0.50051551895088275</v>
      </c>
      <c r="B140" s="30">
        <f>Main!Y140/Main!M140</f>
        <v>0.53296505410024797</v>
      </c>
      <c r="C140" s="30">
        <f>Main!AB140/Main!M140</f>
        <v>0.5050584538717916</v>
      </c>
      <c r="D140" s="45">
        <f>ABS(Main!F140-Main!C140)/Main!M140</f>
        <v>0.55588456671090036</v>
      </c>
      <c r="E140" s="4"/>
    </row>
    <row r="141" spans="1:5" x14ac:dyDescent="0.25">
      <c r="A141" s="30">
        <f>Main!V141/Main!M141</f>
        <v>1.9702705263980715</v>
      </c>
      <c r="B141" s="30">
        <f>Main!Y141/Main!M141</f>
        <v>1.7289228694400423</v>
      </c>
      <c r="C141" s="30">
        <f>Main!AB141/Main!M141</f>
        <v>1.9364818544239559</v>
      </c>
      <c r="D141" s="45">
        <f>ABS(Main!F141-Main!C141)/Main!M141</f>
        <v>2.0126031639920052</v>
      </c>
      <c r="E141" s="4"/>
    </row>
    <row r="142" spans="1:5" x14ac:dyDescent="0.25">
      <c r="A142" s="30">
        <f>Main!V142/Main!M142</f>
        <v>0.22872723740448703</v>
      </c>
      <c r="B142" s="30">
        <f>Main!Y142/Main!M142</f>
        <v>0.8029874000360161</v>
      </c>
      <c r="C142" s="30">
        <f>Main!AB142/Main!M142</f>
        <v>0.30912366017289961</v>
      </c>
      <c r="D142" s="45">
        <f>ABS(Main!F142-Main!C142)/Main!M142</f>
        <v>0.27296100020720393</v>
      </c>
      <c r="E142" s="4"/>
    </row>
    <row r="143" spans="1:5" x14ac:dyDescent="0.25">
      <c r="A143" s="30">
        <f>Main!V143/Main!M143</f>
        <v>0.79836565379666691</v>
      </c>
      <c r="B143" s="30">
        <f>Main!Y143/Main!M143</f>
        <v>0.51615330925737579</v>
      </c>
      <c r="C143" s="30">
        <f>Main!AB143/Main!M143</f>
        <v>0.75885592556117099</v>
      </c>
      <c r="D143" s="45">
        <f>ABS(Main!F143-Main!C143)/Main!M143</f>
        <v>0.83869073113195547</v>
      </c>
      <c r="E143" s="4"/>
    </row>
    <row r="144" spans="1:5" x14ac:dyDescent="0.25">
      <c r="A144" s="30">
        <f>Main!V144/Main!M144</f>
        <v>1.4682866163817432</v>
      </c>
      <c r="B144" s="30">
        <f>Main!Y144/Main!M144</f>
        <v>1.3469438104329319</v>
      </c>
      <c r="C144" s="30">
        <f>Main!AB144/Main!M144</f>
        <v>1.4512986235489123</v>
      </c>
      <c r="D144" s="45">
        <f>ABS(Main!F144-Main!C144)/Main!M144</f>
        <v>1.4327791822184064</v>
      </c>
      <c r="E144" s="4"/>
    </row>
    <row r="145" spans="1:5" x14ac:dyDescent="0.25">
      <c r="A145" s="30">
        <f>Main!V145/Main!M145</f>
        <v>1.0209952758417522</v>
      </c>
      <c r="B145" s="30">
        <f>Main!Y145/Main!M145</f>
        <v>1.3539864877256276</v>
      </c>
      <c r="C145" s="30">
        <f>Main!AB145/Main!M145</f>
        <v>1.0676140455054917</v>
      </c>
      <c r="D145" s="45">
        <f>ABS(Main!F145-Main!C145)/Main!M145</f>
        <v>1.0442715917864667</v>
      </c>
      <c r="E145" s="4"/>
    </row>
    <row r="146" spans="1:5" x14ac:dyDescent="0.25">
      <c r="A146" s="30">
        <f>Main!V146/Main!M146</f>
        <v>0.43990262354462106</v>
      </c>
      <c r="B146" s="30">
        <f>Main!Y146/Main!M146</f>
        <v>0.47480546428322629</v>
      </c>
      <c r="C146" s="30">
        <f>Main!AB146/Main!M146</f>
        <v>0.31184349124872357</v>
      </c>
      <c r="D146" s="45">
        <f>ABS(Main!F146-Main!C146)/Main!M146</f>
        <v>0.41764121858283976</v>
      </c>
      <c r="E146" s="4"/>
    </row>
    <row r="147" spans="1:5" x14ac:dyDescent="0.25">
      <c r="A147" s="30">
        <f>Main!V147/Main!M147</f>
        <v>2.279443180127219</v>
      </c>
      <c r="B147" s="30">
        <f>Main!Y147/Main!M147</f>
        <v>3.7045134083728493</v>
      </c>
      <c r="C147" s="30">
        <f>Main!AB147/Main!M147</f>
        <v>2.4789530120816043</v>
      </c>
      <c r="D147" s="45">
        <f>ABS(Main!F147-Main!C147)/Main!M147</f>
        <v>2.2514362356836894</v>
      </c>
      <c r="E147" s="4"/>
    </row>
    <row r="148" spans="1:5" x14ac:dyDescent="0.25">
      <c r="A148" s="30">
        <f>Main!V148/Main!M148</f>
        <v>3.1296972564257715</v>
      </c>
      <c r="B148" s="30">
        <f>Main!Y148/Main!M148</f>
        <v>3.058418238283787</v>
      </c>
      <c r="C148" s="30">
        <f>Main!AB148/Main!M148</f>
        <v>3.1197181938858867</v>
      </c>
      <c r="D148" s="45">
        <f>ABS(Main!F148-Main!C148)/Main!M148</f>
        <v>3.1078869389368351</v>
      </c>
      <c r="E148" s="4"/>
    </row>
    <row r="149" spans="1:5" x14ac:dyDescent="0.25">
      <c r="A149" s="30">
        <f>Main!V149/Main!M149</f>
        <v>2.0207995571977837</v>
      </c>
      <c r="B149" s="30">
        <f>Main!Y149/Main!M149</f>
        <v>1.7132601233865401</v>
      </c>
      <c r="C149" s="30">
        <f>Main!AB149/Main!M149</f>
        <v>1.9777440364642136</v>
      </c>
      <c r="D149" s="45">
        <f>ABS(Main!F149-Main!C149)/Main!M149</f>
        <v>2.0341755411149318</v>
      </c>
      <c r="E149" s="4"/>
    </row>
    <row r="150" spans="1:5" x14ac:dyDescent="0.25">
      <c r="A150" s="30">
        <f>Main!V150/Main!M150</f>
        <v>0.56862134601841696</v>
      </c>
      <c r="B150" s="30">
        <f>Main!Y150/Main!M150</f>
        <v>0.15551385761978365</v>
      </c>
      <c r="C150" s="30">
        <f>Main!AB150/Main!M150</f>
        <v>0.51078629764260985</v>
      </c>
      <c r="D150" s="45">
        <f>ABS(Main!F150-Main!C150)/Main!M150</f>
        <v>0.58496447367266013</v>
      </c>
      <c r="E150" s="4"/>
    </row>
    <row r="151" spans="1:5" x14ac:dyDescent="0.25">
      <c r="A151" s="30">
        <f>Main!V151/Main!M151</f>
        <v>0.80588203087891086</v>
      </c>
      <c r="B151" s="30">
        <f>Main!Y151/Main!M151</f>
        <v>0.87444419677425922</v>
      </c>
      <c r="C151" s="30">
        <f>Main!AB151/Main!M151</f>
        <v>0.81548073410426636</v>
      </c>
      <c r="D151" s="45">
        <f>ABS(Main!F151-Main!C151)/Main!M151</f>
        <v>0.82802237114150157</v>
      </c>
      <c r="E151" s="4"/>
    </row>
    <row r="152" spans="1:5" x14ac:dyDescent="0.25">
      <c r="A152" s="30">
        <f>Main!V152/Main!M152</f>
        <v>1.7057755809224657</v>
      </c>
      <c r="B152" s="30">
        <f>Main!Y152/Main!M152</f>
        <v>1.9212071854419637</v>
      </c>
      <c r="C152" s="30">
        <f>Main!AB152/Main!M152</f>
        <v>1.7359360055551842</v>
      </c>
      <c r="D152" s="45">
        <f>ABS(Main!F152-Main!C152)/Main!M152</f>
        <v>1.7355368023589164</v>
      </c>
      <c r="E152" s="4"/>
    </row>
    <row r="153" spans="1:5" x14ac:dyDescent="0.25">
      <c r="A153" s="30">
        <f>Main!V153/Main!M153</f>
        <v>0.63613578765802725</v>
      </c>
      <c r="B153" s="30">
        <f>Main!Y153/Main!M153</f>
        <v>0.44924640353927253</v>
      </c>
      <c r="C153" s="30">
        <f>Main!AB153/Main!M153</f>
        <v>0.60997127388139327</v>
      </c>
      <c r="D153" s="45">
        <f>ABS(Main!F153-Main!C153)/Main!M153</f>
        <v>0.58251252651429808</v>
      </c>
      <c r="E153" s="4"/>
    </row>
    <row r="154" spans="1:5" x14ac:dyDescent="0.25">
      <c r="A154" s="30">
        <f>Main!V154/Main!M154</f>
        <v>1.1879969089904794</v>
      </c>
      <c r="B154" s="30">
        <f>Main!Y154/Main!M154</f>
        <v>1.9211981754115699</v>
      </c>
      <c r="C154" s="30">
        <f>Main!AB154/Main!M154</f>
        <v>1.2906450862894403</v>
      </c>
      <c r="D154" s="45">
        <f>ABS(Main!F154-Main!C154)/Main!M154</f>
        <v>1.1314873399795502</v>
      </c>
      <c r="E154" s="4"/>
    </row>
    <row r="155" spans="1:5" x14ac:dyDescent="0.25">
      <c r="A155" s="30">
        <f>Main!V155/Main!M155</f>
        <v>0.1973439839229135</v>
      </c>
      <c r="B155" s="30">
        <f>Main!Y155/Main!M155</f>
        <v>2.1793328372897946E-2</v>
      </c>
      <c r="C155" s="30">
        <f>Main!AB155/Main!M155</f>
        <v>0.16666476020150892</v>
      </c>
      <c r="D155" s="45">
        <f>ABS(Main!F155-Main!C155)/Main!M155</f>
        <v>0.24667438170523243</v>
      </c>
      <c r="E155" s="4"/>
    </row>
    <row r="156" spans="1:5" x14ac:dyDescent="0.25">
      <c r="A156" s="30">
        <f>Main!V156/Main!M156</f>
        <v>2.0259737007838221</v>
      </c>
      <c r="B156" s="30">
        <f>Main!Y156/Main!M156</f>
        <v>2.1559128688065923</v>
      </c>
      <c r="C156" s="30">
        <f>Main!AB156/Main!M156</f>
        <v>2.0441651843070172</v>
      </c>
      <c r="D156" s="45">
        <f>ABS(Main!F156-Main!C156)/Main!M156</f>
        <v>2.0807344735699065</v>
      </c>
      <c r="E156" s="4"/>
    </row>
    <row r="157" spans="1:5" x14ac:dyDescent="0.25">
      <c r="A157" s="30">
        <f>Main!V157/Main!M157</f>
        <v>1.2303327226750789</v>
      </c>
      <c r="B157" s="30">
        <f>Main!Y157/Main!M157</f>
        <v>1.8373550126479481</v>
      </c>
      <c r="C157" s="30">
        <f>Main!AB157/Main!M157</f>
        <v>1.3153158432712835</v>
      </c>
      <c r="D157" s="45">
        <f>ABS(Main!F157-Main!C157)/Main!M157</f>
        <v>1.2989932870633658</v>
      </c>
      <c r="E157" s="4"/>
    </row>
    <row r="158" spans="1:5" x14ac:dyDescent="0.25">
      <c r="A158" s="30">
        <f>Main!V158/Main!M158</f>
        <v>1.4498949270756558</v>
      </c>
      <c r="B158" s="30">
        <f>Main!Y158/Main!M158</f>
        <v>1.662708117436231</v>
      </c>
      <c r="C158" s="30">
        <f>Main!AB158/Main!M158</f>
        <v>1.4796887737261402</v>
      </c>
      <c r="D158" s="45">
        <f>ABS(Main!F158-Main!C158)/Main!M158</f>
        <v>1.3399935580381435</v>
      </c>
      <c r="E158" s="4"/>
    </row>
    <row r="159" spans="1:5" x14ac:dyDescent="0.25">
      <c r="A159" s="30">
        <f>Main!V159/Main!M159</f>
        <v>1.3688944736779587</v>
      </c>
      <c r="B159" s="30">
        <f>Main!Y159/Main!M159</f>
        <v>1.0203116048876457</v>
      </c>
      <c r="C159" s="30">
        <f>Main!AB159/Main!M159</f>
        <v>1.3200928720473</v>
      </c>
      <c r="D159" s="45">
        <f>ABS(Main!F159-Main!C159)/Main!M159</f>
        <v>1.2536202337460749</v>
      </c>
      <c r="E159" s="4"/>
    </row>
    <row r="160" spans="1:5" x14ac:dyDescent="0.25">
      <c r="A160" s="30">
        <f>Main!V160/Main!M160</f>
        <v>0.47769320478193267</v>
      </c>
      <c r="B160" s="30">
        <f>Main!Y160/Main!M160</f>
        <v>0.13790387007091801</v>
      </c>
      <c r="C160" s="30">
        <f>Main!AB160/Main!M160</f>
        <v>0.43012269792237745</v>
      </c>
      <c r="D160" s="45">
        <f>ABS(Main!F160-Main!C160)/Main!M160</f>
        <v>0.5880677999746271</v>
      </c>
      <c r="E160" s="4"/>
    </row>
    <row r="161" spans="1:5" x14ac:dyDescent="0.25">
      <c r="A161" s="30">
        <f>Main!V161/Main!M161</f>
        <v>0.6270877240099737</v>
      </c>
      <c r="B161" s="30">
        <f>Main!Y161/Main!M161</f>
        <v>0.73318473197109491</v>
      </c>
      <c r="C161" s="30">
        <f>Main!AB161/Main!M161</f>
        <v>0.64194130512452297</v>
      </c>
      <c r="D161" s="45">
        <f>ABS(Main!F161-Main!C161)/Main!M161</f>
        <v>0.50340710387431509</v>
      </c>
      <c r="E161" s="4"/>
    </row>
    <row r="162" spans="1:5" x14ac:dyDescent="0.25">
      <c r="A162" s="30">
        <f>Main!V162/Main!M162</f>
        <v>1.3269635702663736</v>
      </c>
      <c r="B162" s="30">
        <f>Main!Y162/Main!M162</f>
        <v>1.817466762109005</v>
      </c>
      <c r="C162" s="30">
        <f>Main!AB162/Main!M162</f>
        <v>1.3956340171243447</v>
      </c>
      <c r="D162" s="45">
        <f>ABS(Main!F162-Main!C162)/Main!M162</f>
        <v>1.4402242411851827</v>
      </c>
      <c r="E162" s="4"/>
    </row>
    <row r="163" spans="1:5" x14ac:dyDescent="0.25">
      <c r="A163" s="30">
        <f>Main!V163/Main!M163</f>
        <v>0.84671994189416344</v>
      </c>
      <c r="B163" s="30">
        <f>Main!Y163/Main!M163</f>
        <v>8.1086202767893453E-2</v>
      </c>
      <c r="C163" s="30">
        <f>Main!AB163/Main!M163</f>
        <v>0.71682708164147046</v>
      </c>
      <c r="D163" s="45">
        <f>ABS(Main!F163-Main!C163)/Main!M163</f>
        <v>0.69541350470788632</v>
      </c>
      <c r="E163" s="4"/>
    </row>
    <row r="164" spans="1:5" x14ac:dyDescent="0.25">
      <c r="A164" s="30">
        <f>Main!V164/Main!M164</f>
        <v>0.9557135552299959</v>
      </c>
      <c r="B164" s="30">
        <f>Main!Y164/Main!M164</f>
        <v>1.93145927836841E-4</v>
      </c>
      <c r="C164" s="30">
        <f>Main!AB164/Main!M164</f>
        <v>0.82188661706789923</v>
      </c>
      <c r="D164" s="45">
        <f>ABS(Main!F164-Main!C164)/Main!M164</f>
        <v>0.7973182143875891</v>
      </c>
      <c r="E164" s="4"/>
    </row>
    <row r="165" spans="1:5" x14ac:dyDescent="0.25">
      <c r="A165" s="30">
        <f>Main!V165/Main!M165</f>
        <v>2.2488357689258822</v>
      </c>
      <c r="B165" s="30">
        <f>Main!Y165/Main!M165</f>
        <v>2.5222927677466513</v>
      </c>
      <c r="C165" s="30">
        <f>Main!AB165/Main!M165</f>
        <v>2.2871197487607926</v>
      </c>
      <c r="D165" s="45">
        <f>ABS(Main!F165-Main!C165)/Main!M165</f>
        <v>2.1143159505303237</v>
      </c>
      <c r="E165" s="4"/>
    </row>
    <row r="166" spans="1:5" x14ac:dyDescent="0.25">
      <c r="A166" s="30">
        <f>Main!V166/Main!M166</f>
        <v>2.3543940504625347</v>
      </c>
      <c r="B166" s="30">
        <f>Main!Y166/Main!M166</f>
        <v>2.4112135131895664</v>
      </c>
      <c r="C166" s="30">
        <f>Main!AB166/Main!M166</f>
        <v>2.3623487752443166</v>
      </c>
      <c r="D166" s="45">
        <f>ABS(Main!F166-Main!C166)/Main!M166</f>
        <v>2.239017190750169</v>
      </c>
      <c r="E166" s="4"/>
    </row>
    <row r="167" spans="1:5" x14ac:dyDescent="0.25">
      <c r="A167" s="30">
        <f>Main!V167/Main!M167</f>
        <v>0.96550936813918364</v>
      </c>
      <c r="B167" s="30">
        <f>Main!Y167/Main!M167</f>
        <v>1.3080326004716463</v>
      </c>
      <c r="C167" s="30">
        <f>Main!AB167/Main!M167</f>
        <v>1.0134626206657256</v>
      </c>
      <c r="D167" s="45">
        <f>ABS(Main!F167-Main!C167)/Main!M167</f>
        <v>1.0457952893587843</v>
      </c>
      <c r="E167" s="4"/>
    </row>
    <row r="168" spans="1:5" x14ac:dyDescent="0.25">
      <c r="A168" s="30">
        <f>Main!V168/Main!M168</f>
        <v>0.99082131182930044</v>
      </c>
      <c r="B168" s="30">
        <f>Main!Y168/Main!M168</f>
        <v>1.0850910839414589</v>
      </c>
      <c r="C168" s="30">
        <f>Main!AB168/Main!M168</f>
        <v>1.0040190799250019</v>
      </c>
      <c r="D168" s="45">
        <f>ABS(Main!F168-Main!C168)/Main!M168</f>
        <v>1.0483469706323205</v>
      </c>
      <c r="E168" s="4"/>
    </row>
    <row r="169" spans="1:5" x14ac:dyDescent="0.25">
      <c r="A169" s="30">
        <f>Main!V169/Main!M169</f>
        <v>0.1395741002864519</v>
      </c>
      <c r="B169" s="30">
        <f>Main!Y169/Main!M169</f>
        <v>0.44873941032853004</v>
      </c>
      <c r="C169" s="30">
        <f>Main!AB169/Main!M169</f>
        <v>5.7210208800351839E-2</v>
      </c>
      <c r="D169" s="45">
        <f>ABS(Main!F169-Main!C169)/Main!M169</f>
        <v>0.18023675711903461</v>
      </c>
      <c r="E169" s="4"/>
    </row>
    <row r="170" spans="1:5" x14ac:dyDescent="0.25">
      <c r="A170" s="30">
        <f>Main!V170/Main!M170</f>
        <v>1.008184394862524</v>
      </c>
      <c r="B170" s="30">
        <f>Main!Y170/Main!M170</f>
        <v>1.3468094272439322</v>
      </c>
      <c r="C170" s="30">
        <f>Main!AB170/Main!M170</f>
        <v>1.0555918993959221</v>
      </c>
      <c r="D170" s="45">
        <f>ABS(Main!F170-Main!C170)/Main!M170</f>
        <v>0.97883033960352384</v>
      </c>
      <c r="E170" s="4"/>
    </row>
    <row r="171" spans="1:5" x14ac:dyDescent="0.25">
      <c r="A171" s="30">
        <f>Main!V171/Main!M171</f>
        <v>1.4835544948848824</v>
      </c>
      <c r="B171" s="30">
        <f>Main!Y171/Main!M171</f>
        <v>1.2895918130665658</v>
      </c>
      <c r="C171" s="30">
        <f>Main!AB171/Main!M171</f>
        <v>1.4563997194303142</v>
      </c>
      <c r="D171" s="45">
        <f>ABS(Main!F171-Main!C171)/Main!M171</f>
        <v>1.5035183426903966</v>
      </c>
      <c r="E171" s="4"/>
    </row>
    <row r="172" spans="1:5" x14ac:dyDescent="0.25">
      <c r="A172" s="30">
        <f>Main!V172/Main!M172</f>
        <v>1.5264109353530622</v>
      </c>
      <c r="B172" s="30">
        <f>Main!Y172/Main!M172</f>
        <v>1.2377126637862506</v>
      </c>
      <c r="C172" s="30">
        <f>Main!AB172/Main!M172</f>
        <v>1.4859931773337043</v>
      </c>
      <c r="D172" s="45">
        <f>ABS(Main!F172-Main!C172)/Main!M172</f>
        <v>1.5337582235476663</v>
      </c>
      <c r="E172" s="4"/>
    </row>
    <row r="173" spans="1:5" x14ac:dyDescent="0.25">
      <c r="A173" s="30">
        <f>Main!V173/Main!M173</f>
        <v>1.4020788411689018</v>
      </c>
      <c r="B173" s="30">
        <f>Main!Y173/Main!M173</f>
        <v>1.3824345278802037</v>
      </c>
      <c r="C173" s="30">
        <f>Main!AB173/Main!M173</f>
        <v>1.3993286373084897</v>
      </c>
      <c r="D173" s="45">
        <f>ABS(Main!F173-Main!C173)/Main!M173</f>
        <v>1.3972079735058212</v>
      </c>
      <c r="E173" s="4"/>
    </row>
    <row r="174" spans="1:5" x14ac:dyDescent="0.25">
      <c r="A174" s="30">
        <f>Main!V174/Main!M174</f>
        <v>1.351235066661324</v>
      </c>
      <c r="B174" s="30">
        <f>Main!Y174/Main!M174</f>
        <v>0.6307204393827146</v>
      </c>
      <c r="C174" s="30">
        <f>Main!AB174/Main!M174</f>
        <v>1.2503630188423218</v>
      </c>
      <c r="D174" s="45">
        <f>ABS(Main!F174-Main!C174)/Main!M174</f>
        <v>1.3386467793582477</v>
      </c>
      <c r="E174" s="4"/>
    </row>
    <row r="175" spans="1:5" x14ac:dyDescent="0.25">
      <c r="A175" s="30">
        <f>Main!V175/Main!M175</f>
        <v>0.83245049770361235</v>
      </c>
      <c r="B175" s="30">
        <f>Main!Y175/Main!M175</f>
        <v>0.71657221782642055</v>
      </c>
      <c r="C175" s="30">
        <f>Main!AB175/Main!M175</f>
        <v>0.81622753852081742</v>
      </c>
      <c r="D175" s="45">
        <f>ABS(Main!F175-Main!C175)/Main!M175</f>
        <v>0.85696347143216633</v>
      </c>
      <c r="E175" s="4"/>
    </row>
    <row r="176" spans="1:5" x14ac:dyDescent="0.25">
      <c r="A176" s="30">
        <f>Main!V176/Main!M176</f>
        <v>2.4656216152518042</v>
      </c>
      <c r="B176" s="30">
        <f>Main!Y176/Main!M176</f>
        <v>3.0303116299133834</v>
      </c>
      <c r="C176" s="30">
        <f>Main!AB176/Main!M176</f>
        <v>2.5446782173044253</v>
      </c>
      <c r="D176" s="45">
        <f>ABS(Main!F176-Main!C176)/Main!M176</f>
        <v>2.4382171179740952</v>
      </c>
      <c r="E176" s="4"/>
    </row>
    <row r="177" spans="1:5" x14ac:dyDescent="0.25">
      <c r="A177" s="30">
        <f>Main!V177/Main!M177</f>
        <v>0.12325415226829926</v>
      </c>
      <c r="B177" s="30">
        <f>Main!Y177/Main!M177</f>
        <v>0.19519767581592137</v>
      </c>
      <c r="C177" s="30">
        <f>Main!AB177/Main!M177</f>
        <v>0.1333262455649511</v>
      </c>
      <c r="D177" s="45">
        <f>ABS(Main!F177-Main!C177)/Main!M177</f>
        <v>8.947669723626811E-2</v>
      </c>
      <c r="E177" s="4"/>
    </row>
    <row r="178" spans="1:5" x14ac:dyDescent="0.25">
      <c r="A178" s="30">
        <f>Main!V178/Main!M178</f>
        <v>1.599777557982571</v>
      </c>
      <c r="B178" s="30">
        <f>Main!Y178/Main!M178</f>
        <v>2.1396371143177304</v>
      </c>
      <c r="C178" s="30">
        <f>Main!AB178/Main!M178</f>
        <v>1.6753578958695123</v>
      </c>
      <c r="D178" s="45">
        <f>ABS(Main!F178-Main!C178)/Main!M178</f>
        <v>1.6410719956417692</v>
      </c>
      <c r="E178" s="4"/>
    </row>
    <row r="179" spans="1:5" x14ac:dyDescent="0.25">
      <c r="A179" s="30">
        <f>Main!V179/Main!M179</f>
        <v>0.45138921172488849</v>
      </c>
      <c r="B179" s="30">
        <f>Main!Y179/Main!M179</f>
        <v>0.4231276702151372</v>
      </c>
      <c r="C179" s="30">
        <f>Main!AB179/Main!M179</f>
        <v>0.44743259591351903</v>
      </c>
      <c r="D179" s="45">
        <f>ABS(Main!F179-Main!C179)/Main!M179</f>
        <v>0.50557534124934222</v>
      </c>
      <c r="E179" s="4"/>
    </row>
    <row r="180" spans="1:5" x14ac:dyDescent="0.25">
      <c r="A180" s="30">
        <f>Main!V180/Main!M180</f>
        <v>0.930226609147499</v>
      </c>
      <c r="B180" s="30">
        <f>Main!Y180/Main!M180</f>
        <v>0.35038989060797765</v>
      </c>
      <c r="C180" s="30">
        <f>Main!AB180/Main!M180</f>
        <v>0.7509402991817532</v>
      </c>
      <c r="D180" s="45">
        <f>ABS(Main!F180-Main!C180)/Main!M180</f>
        <v>0.85096416242975637</v>
      </c>
      <c r="E180" s="4"/>
    </row>
    <row r="181" spans="1:5" x14ac:dyDescent="0.25">
      <c r="A181" s="30">
        <f>Main!V181/Main!M181</f>
        <v>1.1807962161945469E-2</v>
      </c>
      <c r="B181" s="30">
        <f>Main!Y181/Main!M181</f>
        <v>0.18905159240801367</v>
      </c>
      <c r="C181" s="30">
        <f>Main!AB181/Main!M181</f>
        <v>3.6622070396391711E-2</v>
      </c>
      <c r="D181" s="45">
        <f>ABS(Main!F181-Main!C181)/Main!M181</f>
        <v>9.6642732243553353E-2</v>
      </c>
      <c r="E181" s="4"/>
    </row>
    <row r="182" spans="1:5" x14ac:dyDescent="0.25">
      <c r="A182" s="30">
        <f>Main!V182/Main!M182</f>
        <v>3.043700221763376</v>
      </c>
      <c r="B182" s="30">
        <f>Main!Y182/Main!M182</f>
        <v>3.2443103918786655</v>
      </c>
      <c r="C182" s="30">
        <f>Main!AB182/Main!M182</f>
        <v>3.0717856455795185</v>
      </c>
      <c r="D182" s="45">
        <f>ABS(Main!F182-Main!C182)/Main!M182</f>
        <v>2.9559417747082866</v>
      </c>
      <c r="E182" s="4"/>
    </row>
    <row r="183" spans="1:5" x14ac:dyDescent="0.25">
      <c r="A183" s="30">
        <f>Main!V183/Main!M183</f>
        <v>0.60937446495893566</v>
      </c>
      <c r="B183" s="30">
        <f>Main!Y183/Main!M183</f>
        <v>0.50892532137679192</v>
      </c>
      <c r="C183" s="30">
        <f>Main!AB183/Main!M183</f>
        <v>0.59531158485743885</v>
      </c>
      <c r="D183" s="45">
        <f>ABS(Main!F183-Main!C183)/Main!M183</f>
        <v>0.500021863103291</v>
      </c>
      <c r="E183" s="4"/>
    </row>
    <row r="184" spans="1:5" x14ac:dyDescent="0.25">
      <c r="A184" s="30">
        <f>Main!V184/Main!M184</f>
        <v>0.73875876383846162</v>
      </c>
      <c r="B184" s="30">
        <f>Main!Y184/Main!M184</f>
        <v>1.1134979280494237</v>
      </c>
      <c r="C184" s="30">
        <f>Main!AB184/Main!M184</f>
        <v>0.7912222468279938</v>
      </c>
      <c r="D184" s="45">
        <f>ABS(Main!F184-Main!C184)/Main!M184</f>
        <v>0.84298582194410177</v>
      </c>
      <c r="E184" s="4"/>
    </row>
    <row r="185" spans="1:5" x14ac:dyDescent="0.25">
      <c r="A185" s="30">
        <f>Main!V185/Main!M185</f>
        <v>0.52328254081694525</v>
      </c>
      <c r="B185" s="30">
        <f>Main!Y185/Main!M185</f>
        <v>0.53914581258770966</v>
      </c>
      <c r="C185" s="30">
        <f>Main!AB185/Main!M185</f>
        <v>0.52550339886486619</v>
      </c>
      <c r="D185" s="45">
        <f>ABS(Main!F185-Main!C185)/Main!M185</f>
        <v>0.43269796124373261</v>
      </c>
      <c r="E185" s="4"/>
    </row>
    <row r="186" spans="1:5" x14ac:dyDescent="0.25">
      <c r="A186" s="30">
        <f>Main!V186/Main!M186</f>
        <v>0.82889940076549773</v>
      </c>
      <c r="B186" s="30">
        <f>Main!Y186/Main!M186</f>
        <v>0.64563577818082929</v>
      </c>
      <c r="C186" s="30">
        <f>Main!AB186/Main!M186</f>
        <v>0.80324249360364586</v>
      </c>
      <c r="D186" s="45">
        <f>ABS(Main!F186-Main!C186)/Main!M186</f>
        <v>0.75525684226254786</v>
      </c>
      <c r="E186" s="4"/>
    </row>
    <row r="187" spans="1:5" x14ac:dyDescent="0.25">
      <c r="A187" s="30">
        <f>Main!V187/Main!M187</f>
        <v>0.16628487012368834</v>
      </c>
      <c r="B187" s="30">
        <f>Main!Y187/Main!M187</f>
        <v>0.73360017804721134</v>
      </c>
      <c r="C187" s="30">
        <f>Main!AB187/Main!M187</f>
        <v>4.0300963379780619E-2</v>
      </c>
      <c r="D187" s="45">
        <f>ABS(Main!F187-Main!C187)/Main!M187</f>
        <v>0.2217456542559737</v>
      </c>
      <c r="E187" s="4"/>
    </row>
    <row r="188" spans="1:5" x14ac:dyDescent="0.25">
      <c r="A188" s="30">
        <f>Main!V188/Main!M188</f>
        <v>0.43699941422991123</v>
      </c>
      <c r="B188" s="30">
        <f>Main!Y188/Main!M188</f>
        <v>0.74783024387087438</v>
      </c>
      <c r="C188" s="30">
        <f>Main!AB188/Main!M188</f>
        <v>0.48051573037963058</v>
      </c>
      <c r="D188" s="45">
        <f>ABS(Main!F188-Main!C188)/Main!M188</f>
        <v>0.40906616887571773</v>
      </c>
      <c r="E188" s="4"/>
    </row>
    <row r="189" spans="1:5" x14ac:dyDescent="0.25">
      <c r="A189" s="30">
        <f>Main!V189/Main!M189</f>
        <v>2.5344958168554941</v>
      </c>
      <c r="B189" s="30">
        <f>Main!Y189/Main!M189</f>
        <v>1.8446122547210411</v>
      </c>
      <c r="C189" s="30">
        <f>Main!AB189/Main!M189</f>
        <v>2.4379121181566745</v>
      </c>
      <c r="D189" s="45">
        <f>ABS(Main!F189-Main!C189)/Main!M189</f>
        <v>2.5385712365202702</v>
      </c>
      <c r="E189" s="4"/>
    </row>
    <row r="190" spans="1:5" x14ac:dyDescent="0.25">
      <c r="A190" s="30">
        <f>Main!V190/Main!M190</f>
        <v>1.0416207435173293</v>
      </c>
      <c r="B190" s="30">
        <f>Main!Y190/Main!M190</f>
        <v>0.29643760535536628</v>
      </c>
      <c r="C190" s="30">
        <f>Main!AB190/Main!M190</f>
        <v>0.93729510417464323</v>
      </c>
      <c r="D190" s="45">
        <f>ABS(Main!F190-Main!C190)/Main!M190</f>
        <v>1.0320945653766933</v>
      </c>
      <c r="E190" s="4"/>
    </row>
    <row r="191" spans="1:5" x14ac:dyDescent="0.25">
      <c r="A191" s="30">
        <f>Main!V191/Main!M191</f>
        <v>1.9161655661808685</v>
      </c>
      <c r="B191" s="30">
        <f>Main!Y191/Main!M191</f>
        <v>1.869212238020092</v>
      </c>
      <c r="C191" s="30">
        <f>Main!AB191/Main!M191</f>
        <v>1.9095921002383522</v>
      </c>
      <c r="D191" s="45">
        <f>ABS(Main!F191-Main!C191)/Main!M191</f>
        <v>1.8974578003118963</v>
      </c>
      <c r="E191" s="4"/>
    </row>
    <row r="192" spans="1:5" x14ac:dyDescent="0.25">
      <c r="A192" s="30">
        <f>Main!V192/Main!M192</f>
        <v>1.7836972696162074</v>
      </c>
      <c r="B192" s="30">
        <f>Main!Y192/Main!M192</f>
        <v>2.4166812388447152</v>
      </c>
      <c r="C192" s="30">
        <f>Main!AB192/Main!M192</f>
        <v>1.8723150253081948</v>
      </c>
      <c r="D192" s="45">
        <f>ABS(Main!F192-Main!C192)/Main!M192</f>
        <v>1.7659239865939886</v>
      </c>
      <c r="E192" s="4"/>
    </row>
    <row r="193" spans="1:5" x14ac:dyDescent="0.25">
      <c r="A193" s="30">
        <f>Main!V193/Main!M193</f>
        <v>0.49511909951420197</v>
      </c>
      <c r="B193" s="30">
        <f>Main!Y193/Main!M193</f>
        <v>2.9740175757119954E-2</v>
      </c>
      <c r="C193" s="30">
        <f>Main!AB193/Main!M193</f>
        <v>0.42996605018820816</v>
      </c>
      <c r="D193" s="45">
        <f>ABS(Main!F193-Main!C193)/Main!M193</f>
        <v>0.50555925269658153</v>
      </c>
      <c r="E193" s="4"/>
    </row>
    <row r="194" spans="1:5" x14ac:dyDescent="0.25">
      <c r="A194" s="30">
        <f>Main!V194/Main!M194</f>
        <v>1.0009435489102299</v>
      </c>
      <c r="B194" s="30">
        <f>Main!Y194/Main!M194</f>
        <v>1.8715696742985048</v>
      </c>
      <c r="C194" s="30">
        <f>Main!AB194/Main!M194</f>
        <v>1.1228312064646064</v>
      </c>
      <c r="D194" s="45">
        <f>ABS(Main!F194-Main!C194)/Main!M194</f>
        <v>1.0108372274880881</v>
      </c>
      <c r="E194" s="4"/>
    </row>
    <row r="195" spans="1:5" x14ac:dyDescent="0.25">
      <c r="A195" s="30">
        <f>Main!V195/Main!M195</f>
        <v>1.8299114723261261</v>
      </c>
      <c r="B195" s="30">
        <f>Main!Y195/Main!M195</f>
        <v>1.688213555518669</v>
      </c>
      <c r="C195" s="30">
        <f>Main!AB195/Main!M195</f>
        <v>1.8100737639731022</v>
      </c>
      <c r="D195" s="45">
        <f>ABS(Main!F195-Main!C195)/Main!M195</f>
        <v>1.8417698051179958</v>
      </c>
      <c r="E195" s="4"/>
    </row>
    <row r="196" spans="1:5" x14ac:dyDescent="0.25">
      <c r="A196" s="30">
        <f>Main!V196/Main!M196</f>
        <v>3.0776380559426184</v>
      </c>
      <c r="B196" s="30">
        <f>Main!Y196/Main!M196</f>
        <v>3.9071453362633517</v>
      </c>
      <c r="C196" s="30">
        <f>Main!AB196/Main!M196</f>
        <v>3.1937690751875181</v>
      </c>
      <c r="D196" s="45">
        <f>ABS(Main!F196-Main!C196)/Main!M196</f>
        <v>3.0551111069149024</v>
      </c>
      <c r="E196" s="4"/>
    </row>
    <row r="197" spans="1:5" x14ac:dyDescent="0.25">
      <c r="A197" s="30">
        <f>Main!V197/Main!M197</f>
        <v>0.25476235735675079</v>
      </c>
      <c r="B197" s="30">
        <f>Main!Y197/Main!M197</f>
        <v>0.54229233023636281</v>
      </c>
      <c r="C197" s="30">
        <f>Main!AB197/Main!M197</f>
        <v>0.29501655355990486</v>
      </c>
      <c r="D197" s="45">
        <f>ABS(Main!F197-Main!C197)/Main!M197</f>
        <v>0.27354351275812527</v>
      </c>
      <c r="E197" s="4"/>
    </row>
    <row r="198" spans="1:5" x14ac:dyDescent="0.25">
      <c r="A198" s="30">
        <f>Main!V198/Main!M198</f>
        <v>1.3901708692488826</v>
      </c>
      <c r="B198" s="30">
        <f>Main!Y198/Main!M198</f>
        <v>1.3599587501025177</v>
      </c>
      <c r="C198" s="30">
        <f>Main!AB198/Main!M198</f>
        <v>1.3859411725683921</v>
      </c>
      <c r="D198" s="45">
        <f>ABS(Main!F198-Main!C198)/Main!M198</f>
        <v>1.4159622913291521</v>
      </c>
      <c r="E198" s="4"/>
    </row>
    <row r="199" spans="1:5" x14ac:dyDescent="0.25">
      <c r="A199" s="30">
        <f>Main!V199/Main!M199</f>
        <v>1.0634193957891025</v>
      </c>
      <c r="B199" s="30">
        <f>Main!Y199/Main!M199</f>
        <v>1.0185094567126753</v>
      </c>
      <c r="C199" s="30">
        <f>Main!AB199/Main!M199</f>
        <v>1.0571320043184012</v>
      </c>
      <c r="D199" s="45">
        <f>ABS(Main!F199-Main!C199)/Main!M199</f>
        <v>1.0240764899695711</v>
      </c>
      <c r="E199" s="4"/>
    </row>
    <row r="200" spans="1:5" x14ac:dyDescent="0.25">
      <c r="A200" s="30">
        <f>Main!V200/Main!M200</f>
        <v>0.74879758668274587</v>
      </c>
      <c r="B200" s="30">
        <f>Main!Y200/Main!M200</f>
        <v>1.3802286497518466</v>
      </c>
      <c r="C200" s="30">
        <f>Main!AB200/Main!M200</f>
        <v>0.83719793551240551</v>
      </c>
      <c r="D200" s="45">
        <f>ABS(Main!F200-Main!C200)/Main!M200</f>
        <v>0.78124522587329093</v>
      </c>
      <c r="E200" s="4"/>
    </row>
    <row r="201" spans="1:5" x14ac:dyDescent="0.25">
      <c r="A201" s="30">
        <f>Main!V201/Main!M201</f>
        <v>0.411425380238302</v>
      </c>
      <c r="B201" s="30">
        <f>Main!Y201/Main!M201</f>
        <v>0.49496548372711779</v>
      </c>
      <c r="C201" s="30">
        <f>Main!AB201/Main!M201</f>
        <v>0.28453065928312421</v>
      </c>
      <c r="D201" s="45">
        <f>ABS(Main!F201-Main!C201)/Main!M201</f>
        <v>0.37347216262362076</v>
      </c>
      <c r="E201" s="4"/>
    </row>
    <row r="202" spans="1:5" x14ac:dyDescent="0.25">
      <c r="A202" s="30">
        <f>Main!V202/Main!M202</f>
        <v>1.77069080790098</v>
      </c>
      <c r="B202" s="30">
        <f>Main!Y202/Main!M202</f>
        <v>2.2068561843600021</v>
      </c>
      <c r="C202" s="30">
        <f>Main!AB202/Main!M202</f>
        <v>1.8317539606052518</v>
      </c>
      <c r="D202" s="45">
        <f>ABS(Main!F202-Main!C202)/Main!M202</f>
        <v>1.7364623368644796</v>
      </c>
      <c r="E202" s="4"/>
    </row>
    <row r="203" spans="1:5" x14ac:dyDescent="0.25">
      <c r="A203" s="30">
        <f>Main!V203/Main!M203</f>
        <v>1.0776484244009559</v>
      </c>
      <c r="B203" s="30">
        <f>Main!Y203/Main!M203</f>
        <v>0.39599277943063704</v>
      </c>
      <c r="C203" s="30">
        <f>Main!AB203/Main!M203</f>
        <v>0.98221663410509874</v>
      </c>
      <c r="D203" s="45">
        <f>ABS(Main!F203-Main!C203)/Main!M203</f>
        <v>1.0577460981441755</v>
      </c>
      <c r="E203" s="4"/>
    </row>
    <row r="204" spans="1:5" x14ac:dyDescent="0.25">
      <c r="A204" s="30">
        <f>Main!V204/Main!M204</f>
        <v>1.082487387837699</v>
      </c>
      <c r="B204" s="30">
        <f>Main!Y204/Main!M204</f>
        <v>0.39989684067924752</v>
      </c>
      <c r="C204" s="30">
        <f>Main!AB204/Main!M204</f>
        <v>0.98692471123552084</v>
      </c>
      <c r="D204" s="45">
        <f>ABS(Main!F204-Main!C204)/Main!M204</f>
        <v>1.0908141913523055</v>
      </c>
      <c r="E204" s="4"/>
    </row>
    <row r="205" spans="1:5" x14ac:dyDescent="0.25">
      <c r="A205" s="30">
        <f>Main!V205/Main!M205</f>
        <v>1.8324624223390407</v>
      </c>
      <c r="B205" s="30">
        <f>Main!Y205/Main!M205</f>
        <v>2.058315836029609</v>
      </c>
      <c r="C205" s="30">
        <f>Main!AB205/Main!M205</f>
        <v>1.8640819002557176</v>
      </c>
      <c r="D205" s="45">
        <f>ABS(Main!F205-Main!C205)/Main!M205</f>
        <v>1.8337459382592356</v>
      </c>
      <c r="E205" s="4"/>
    </row>
    <row r="206" spans="1:5" x14ac:dyDescent="0.25">
      <c r="A206" s="30">
        <f>Main!V206/Main!M206</f>
        <v>1.8312577062466129</v>
      </c>
      <c r="B206" s="30">
        <f>Main!Y206/Main!M206</f>
        <v>1.9103812187888387</v>
      </c>
      <c r="C206" s="30">
        <f>Main!AB206/Main!M206</f>
        <v>1.8423349980025179</v>
      </c>
      <c r="D206" s="45">
        <f>ABS(Main!F206-Main!C206)/Main!M206</f>
        <v>1.8187199996486214</v>
      </c>
      <c r="E206" s="4"/>
    </row>
    <row r="207" spans="1:5" x14ac:dyDescent="0.25">
      <c r="A207" s="30">
        <f>Main!V207/Main!M207</f>
        <v>1.6703864802095627</v>
      </c>
      <c r="B207" s="30">
        <f>Main!Y207/Main!M207</f>
        <v>1.3915576453018281</v>
      </c>
      <c r="C207" s="30">
        <f>Main!AB207/Main!M207</f>
        <v>1.6313504433224726</v>
      </c>
      <c r="D207" s="45">
        <f>ABS(Main!F207-Main!C207)/Main!M207</f>
        <v>1.6456470471222528</v>
      </c>
      <c r="E207" s="4"/>
    </row>
    <row r="208" spans="1:5" x14ac:dyDescent="0.25">
      <c r="A208" s="30">
        <f>Main!V208/Main!M208</f>
        <v>0.78249485600609048</v>
      </c>
      <c r="B208" s="30">
        <f>Main!Y208/Main!M208</f>
        <v>0.90298886838618686</v>
      </c>
      <c r="C208" s="30">
        <f>Main!AB208/Main!M208</f>
        <v>0.79936401773930277</v>
      </c>
      <c r="D208" s="45">
        <f>ABS(Main!F208-Main!C208)/Main!M208</f>
        <v>0.82626541007217658</v>
      </c>
      <c r="E208" s="4"/>
    </row>
    <row r="209" spans="1:5" x14ac:dyDescent="0.25">
      <c r="A209" s="30">
        <f>Main!V209/Main!M209</f>
        <v>1.6217953574048749</v>
      </c>
      <c r="B209" s="30">
        <f>Main!Y209/Main!M209</f>
        <v>1.5686885621607303</v>
      </c>
      <c r="C209" s="30">
        <f>Main!AB209/Main!M209</f>
        <v>1.6143604060706873</v>
      </c>
      <c r="D209" s="45">
        <f>ABS(Main!F209-Main!C209)/Main!M209</f>
        <v>1.5806698332867628</v>
      </c>
      <c r="E209" s="4"/>
    </row>
    <row r="210" spans="1:5" x14ac:dyDescent="0.25">
      <c r="A210" s="30">
        <f>Main!V210/Main!M210</f>
        <v>1.096076110003033</v>
      </c>
      <c r="B210" s="30">
        <f>Main!Y210/Main!M210</f>
        <v>1.6580110936670065</v>
      </c>
      <c r="C210" s="30">
        <f>Main!AB210/Main!M210</f>
        <v>1.1747470077159976</v>
      </c>
      <c r="D210" s="45">
        <f>ABS(Main!F210-Main!C210)/Main!M210</f>
        <v>1.186423251349618</v>
      </c>
      <c r="E210" s="4"/>
    </row>
    <row r="211" spans="1:5" x14ac:dyDescent="0.25">
      <c r="A211" s="30">
        <f>Main!V211/Main!M211</f>
        <v>0.41854665593620682</v>
      </c>
      <c r="B211" s="30">
        <f>Main!Y211/Main!M211</f>
        <v>0.42491888607762784</v>
      </c>
      <c r="C211" s="30">
        <f>Main!AB211/Main!M211</f>
        <v>0.41943876815601411</v>
      </c>
      <c r="D211" s="45">
        <f>ABS(Main!F211-Main!C211)/Main!M211</f>
        <v>0.50735839793898363</v>
      </c>
      <c r="E211" s="4"/>
    </row>
    <row r="212" spans="1:5" x14ac:dyDescent="0.25">
      <c r="A212" s="30">
        <f>Main!V212/Main!M212</f>
        <v>1.2853826961151287</v>
      </c>
      <c r="B212" s="30">
        <f>Main!Y212/Main!M212</f>
        <v>1.2797482324865561</v>
      </c>
      <c r="C212" s="30">
        <f>Main!AB212/Main!M212</f>
        <v>1.2845938712071234</v>
      </c>
      <c r="D212" s="45">
        <f>ABS(Main!F212-Main!C212)/Main!M212</f>
        <v>1.1869287184798321</v>
      </c>
      <c r="E212" s="4"/>
    </row>
    <row r="213" spans="1:5" x14ac:dyDescent="0.25">
      <c r="A213" s="30">
        <f>Main!V213/Main!M213</f>
        <v>0.7150761494084199</v>
      </c>
      <c r="B213" s="30">
        <f>Main!Y213/Main!M213</f>
        <v>0.54932191414315479</v>
      </c>
      <c r="C213" s="30">
        <f>Main!AB213/Main!M213</f>
        <v>0.69187055647125295</v>
      </c>
      <c r="D213" s="45">
        <f>ABS(Main!F213-Main!C213)/Main!M213</f>
        <v>0.57368529206832342</v>
      </c>
      <c r="E213" s="4"/>
    </row>
    <row r="214" spans="1:5" x14ac:dyDescent="0.25">
      <c r="A214" s="30">
        <f>Main!V214/Main!M214</f>
        <v>5.7447724216316193E-2</v>
      </c>
      <c r="B214" s="30">
        <f>Main!Y214/Main!M214</f>
        <v>0.16487050021550434</v>
      </c>
      <c r="C214" s="30">
        <f>Main!AB214/Main!M214</f>
        <v>2.6323172795885533E-2</v>
      </c>
      <c r="D214" s="45">
        <f>ABS(Main!F214-Main!C214)/Main!M214</f>
        <v>0.21191295788110795</v>
      </c>
      <c r="E214" s="4"/>
    </row>
    <row r="215" spans="1:5" x14ac:dyDescent="0.25">
      <c r="A215" s="30">
        <f>Main!V215/Main!M215</f>
        <v>0.8772343446908355</v>
      </c>
      <c r="B215" s="30">
        <f>Main!Y215/Main!M215</f>
        <v>0.50490496589336731</v>
      </c>
      <c r="C215" s="30">
        <f>Main!AB215/Main!M215</f>
        <v>0.82510823165917402</v>
      </c>
      <c r="D215" s="45">
        <f>ABS(Main!F215-Main!C215)/Main!M215</f>
        <v>0.70325657296204058</v>
      </c>
      <c r="E215" s="4"/>
    </row>
    <row r="216" spans="1:5" x14ac:dyDescent="0.25">
      <c r="A216" s="30">
        <f>Main!V216/Main!M216</f>
        <v>0.97163468333806202</v>
      </c>
      <c r="B216" s="30">
        <f>Main!Y216/Main!M216</f>
        <v>0.58246226421741953</v>
      </c>
      <c r="C216" s="30">
        <f>Main!AB216/Main!M216</f>
        <v>0.91715054466118096</v>
      </c>
      <c r="D216" s="45">
        <f>ABS(Main!F216-Main!C216)/Main!M216</f>
        <v>1.1615214364553825</v>
      </c>
      <c r="E216" s="4"/>
    </row>
    <row r="217" spans="1:5" x14ac:dyDescent="0.25">
      <c r="A217" s="30">
        <f>Main!V217/Main!M217</f>
        <v>0.53291027155702464</v>
      </c>
      <c r="B217" s="30">
        <f>Main!Y217/Main!M217</f>
        <v>0.22284026681497618</v>
      </c>
      <c r="C217" s="30">
        <f>Main!AB217/Main!M217</f>
        <v>0.48950047089312754</v>
      </c>
      <c r="D217" s="45">
        <f>ABS(Main!F217-Main!C217)/Main!M217</f>
        <v>0.33536452342242479</v>
      </c>
      <c r="E217" s="4"/>
    </row>
    <row r="218" spans="1:5" x14ac:dyDescent="0.25">
      <c r="A218" s="30">
        <f>Main!V218/Main!M218</f>
        <v>1.2550564685827017</v>
      </c>
      <c r="B218" s="30">
        <f>Main!Y218/Main!M218</f>
        <v>1.6325735730959074</v>
      </c>
      <c r="C218" s="30">
        <f>Main!AB218/Main!M218</f>
        <v>1.307908863214537</v>
      </c>
      <c r="D218" s="45">
        <f>ABS(Main!F218-Main!C218)/Main!M218</f>
        <v>1.4619287367081841</v>
      </c>
      <c r="E218" s="4"/>
    </row>
    <row r="219" spans="1:5" x14ac:dyDescent="0.25">
      <c r="A219" s="30">
        <f>Main!V219/Main!M219</f>
        <v>0.63006673147751968</v>
      </c>
      <c r="B219" s="30">
        <f>Main!Y219/Main!M219</f>
        <v>4.1623674401125486E-2</v>
      </c>
      <c r="C219" s="30">
        <f>Main!AB219/Main!M219</f>
        <v>0.53603007465449237</v>
      </c>
      <c r="D219" s="45">
        <f>ABS(Main!F219-Main!C219)/Main!M219</f>
        <v>0.45112621548470233</v>
      </c>
      <c r="E219" s="4"/>
    </row>
    <row r="220" spans="1:5" x14ac:dyDescent="0.25">
      <c r="A220" s="30">
        <f>Main!V220/Main!M220</f>
        <v>1.0937636415764045</v>
      </c>
      <c r="B220" s="30">
        <f>Main!Y220/Main!M220</f>
        <v>1.0370428191886436</v>
      </c>
      <c r="C220" s="30">
        <f>Main!AB220/Main!M220</f>
        <v>1.0858227264421287</v>
      </c>
      <c r="D220" s="45">
        <f>ABS(Main!F220-Main!C220)/Main!M220</f>
        <v>0.92839968746760737</v>
      </c>
      <c r="E220" s="4"/>
    </row>
    <row r="221" spans="1:5" x14ac:dyDescent="0.25">
      <c r="A221" s="30">
        <f>Main!V221/Main!M221</f>
        <v>1.0986246157541111</v>
      </c>
      <c r="B221" s="30">
        <f>Main!Y221/Main!M221</f>
        <v>0.94170800902062168</v>
      </c>
      <c r="C221" s="30">
        <f>Main!AB221/Main!M221</f>
        <v>1.0766562908114263</v>
      </c>
      <c r="D221" s="45">
        <f>ABS(Main!F221-Main!C221)/Main!M221</f>
        <v>0.91968027302659072</v>
      </c>
      <c r="E221" s="4"/>
    </row>
    <row r="222" spans="1:5" x14ac:dyDescent="0.25">
      <c r="A222" s="30">
        <f>Main!V222/Main!M222</f>
        <v>0.18794517296820393</v>
      </c>
      <c r="B222" s="30">
        <f>Main!Y222/Main!M222</f>
        <v>0.49000257978978184</v>
      </c>
      <c r="C222" s="30">
        <f>Main!AB222/Main!M222</f>
        <v>0.23023320992321908</v>
      </c>
      <c r="D222" s="45">
        <f>ABS(Main!F222-Main!C222)/Main!M222</f>
        <v>9.9245597085087321E-3</v>
      </c>
      <c r="E222" s="4"/>
    </row>
    <row r="223" spans="1:5" x14ac:dyDescent="0.25">
      <c r="A223" s="30">
        <f>Main!V223/Main!M223</f>
        <v>0.30401601684689161</v>
      </c>
      <c r="B223" s="30">
        <f>Main!Y223/Main!M223</f>
        <v>0.54921452996208586</v>
      </c>
      <c r="C223" s="30">
        <f>Main!AB223/Main!M223</f>
        <v>0.33834380868301878</v>
      </c>
      <c r="D223" s="45">
        <f>ABS(Main!F223-Main!C223)/Main!M223</f>
        <v>8.9128094333734059E-2</v>
      </c>
      <c r="E223" s="4"/>
    </row>
    <row r="224" spans="1:5" x14ac:dyDescent="0.25">
      <c r="A224" s="30">
        <f>Main!V224/Main!M224</f>
        <v>0.70501700893561126</v>
      </c>
      <c r="B224" s="30">
        <f>Main!Y224/Main!M224</f>
        <v>0.68573384110818292</v>
      </c>
      <c r="C224" s="30">
        <f>Main!AB224/Main!M224</f>
        <v>0.70231736543975942</v>
      </c>
      <c r="D224" s="45">
        <f>ABS(Main!F224-Main!C224)/Main!M224</f>
        <v>0.92621433626044225</v>
      </c>
      <c r="E224" s="4"/>
    </row>
    <row r="225" spans="1:5" x14ac:dyDescent="0.25">
      <c r="A225" s="30">
        <f>Main!V225/Main!M225</f>
        <v>1.3313976564362278</v>
      </c>
      <c r="B225" s="30">
        <f>Main!Y225/Main!M225</f>
        <v>1.5105439415438822</v>
      </c>
      <c r="C225" s="30">
        <f>Main!AB225/Main!M225</f>
        <v>1.3564781363512883</v>
      </c>
      <c r="D225" s="45">
        <f>ABS(Main!F225-Main!C225)/Main!M225</f>
        <v>1.5295888219745282</v>
      </c>
      <c r="E225" s="4"/>
    </row>
    <row r="226" spans="1:5" x14ac:dyDescent="0.25">
      <c r="A226" s="30">
        <f>Main!V226/Main!M226</f>
        <v>0.61908207636331913</v>
      </c>
      <c r="B226" s="30">
        <f>Main!Y226/Main!M226</f>
        <v>0.26452121221297731</v>
      </c>
      <c r="C226" s="30">
        <f>Main!AB226/Main!M226</f>
        <v>0.5694435553822621</v>
      </c>
      <c r="D226" s="45">
        <f>ABS(Main!F226-Main!C226)/Main!M226</f>
        <v>0.78866127079705328</v>
      </c>
      <c r="E226" s="4"/>
    </row>
    <row r="227" spans="1:5" x14ac:dyDescent="0.25">
      <c r="A227" s="30">
        <f>Main!V227/Main!M227</f>
        <v>1.3141379769167823E-2</v>
      </c>
      <c r="B227" s="30">
        <f>Main!Y227/Main!M227</f>
        <v>4.2938297481013556E-2</v>
      </c>
      <c r="C227" s="30">
        <f>Main!AB227/Main!M227</f>
        <v>5.2902249541392447E-3</v>
      </c>
      <c r="D227" s="45">
        <f>ABS(Main!F227-Main!C227)/Main!M227</f>
        <v>0.13352549685782605</v>
      </c>
      <c r="E227" s="4"/>
    </row>
    <row r="228" spans="1:5" x14ac:dyDescent="0.25">
      <c r="A228" s="30">
        <f>Main!V228/Main!M228</f>
        <v>1.4673696034454686</v>
      </c>
      <c r="B228" s="30">
        <f>Main!Y228/Main!M228</f>
        <v>1.8837302178152109</v>
      </c>
      <c r="C228" s="30">
        <f>Main!AB228/Main!M228</f>
        <v>1.5256600894572261</v>
      </c>
      <c r="D228" s="45">
        <f>ABS(Main!F228-Main!C228)/Main!M228</f>
        <v>1.6070415855523361</v>
      </c>
      <c r="E228" s="4"/>
    </row>
    <row r="229" spans="1:5" x14ac:dyDescent="0.25">
      <c r="A229" s="30">
        <f>Main!V229/Main!M229</f>
        <v>1.5447836937475368</v>
      </c>
      <c r="B229" s="30">
        <f>Main!Y229/Main!M229</f>
        <v>1.6148279803776486</v>
      </c>
      <c r="C229" s="30">
        <f>Main!AB229/Main!M229</f>
        <v>1.5545898938757641</v>
      </c>
      <c r="D229" s="45">
        <f>ABS(Main!F229-Main!C229)/Main!M229</f>
        <v>1.6609602697846531</v>
      </c>
      <c r="E229" s="4"/>
    </row>
    <row r="230" spans="1:5" x14ac:dyDescent="0.25">
      <c r="A230" s="30">
        <f>Main!V230/Main!M230</f>
        <v>1.3117886813686652</v>
      </c>
      <c r="B230" s="30">
        <f>Main!Y230/Main!M230</f>
        <v>1.5473210876039247</v>
      </c>
      <c r="C230" s="30">
        <f>Main!AB230/Main!M230</f>
        <v>1.3447632182416029</v>
      </c>
      <c r="D230" s="45">
        <f>ABS(Main!F230-Main!C230)/Main!M230</f>
        <v>1.2210558714722661</v>
      </c>
      <c r="E230" s="4"/>
    </row>
    <row r="231" spans="1:5" x14ac:dyDescent="0.25">
      <c r="A231" s="30">
        <f>Main!V231/Main!M231</f>
        <v>0.26798487721574021</v>
      </c>
      <c r="B231" s="30">
        <f>Main!Y231/Main!M231</f>
        <v>0.2562720549014878</v>
      </c>
      <c r="C231" s="30">
        <f>Main!AB231/Main!M231</f>
        <v>0.2663450820917373</v>
      </c>
      <c r="D231" s="45">
        <f>ABS(Main!F231-Main!C231)/Main!M231</f>
        <v>0.17992745267418883</v>
      </c>
      <c r="E231" s="4"/>
    </row>
    <row r="232" spans="1:5" x14ac:dyDescent="0.25">
      <c r="A232" s="30">
        <f>Main!V232/Main!M232</f>
        <v>0.55031434734901952</v>
      </c>
      <c r="B232" s="30">
        <f>Main!Y232/Main!M232</f>
        <v>0.43209614347925035</v>
      </c>
      <c r="C232" s="30">
        <f>Main!AB232/Main!M232</f>
        <v>0.53376379880724367</v>
      </c>
      <c r="D232" s="45">
        <f>ABS(Main!F232-Main!C232)/Main!M232</f>
        <v>0.63266156701917342</v>
      </c>
      <c r="E232" s="4"/>
    </row>
    <row r="233" spans="1:5" x14ac:dyDescent="0.25">
      <c r="A233" s="30">
        <f>Main!V233/Main!M233</f>
        <v>0.13728635979987922</v>
      </c>
      <c r="B233" s="30">
        <f>Main!Y233/Main!M233</f>
        <v>0.18354405980210056</v>
      </c>
      <c r="C233" s="30">
        <f>Main!AB233/Main!M233</f>
        <v>0.14376243780019329</v>
      </c>
      <c r="D233" s="45">
        <f>ABS(Main!F233-Main!C233)/Main!M233</f>
        <v>6.8942042167029594E-2</v>
      </c>
      <c r="E233" s="4"/>
    </row>
    <row r="234" spans="1:5" x14ac:dyDescent="0.25">
      <c r="A234" s="30">
        <f>Main!V234/Main!M234</f>
        <v>1.0209848517894677</v>
      </c>
      <c r="B234" s="30">
        <f>Main!Y234/Main!M234</f>
        <v>0.57029626269487821</v>
      </c>
      <c r="C234" s="30">
        <f>Main!AB234/Main!M234</f>
        <v>0.95788844931621098</v>
      </c>
      <c r="D234" s="45">
        <f>ABS(Main!F234-Main!C234)/Main!M234</f>
        <v>1.0591906446073227</v>
      </c>
      <c r="E234" s="4"/>
    </row>
    <row r="235" spans="1:5" x14ac:dyDescent="0.25">
      <c r="A235" s="30">
        <f>Main!V235/Main!M235</f>
        <v>0.64414227448644668</v>
      </c>
      <c r="B235" s="30">
        <f>Main!Y235/Main!M235</f>
        <v>0.12011024513694328</v>
      </c>
      <c r="C235" s="30">
        <f>Main!AB235/Main!M235</f>
        <v>0.57077779037752019</v>
      </c>
      <c r="D235" s="45">
        <f>ABS(Main!F235-Main!C235)/Main!M235</f>
        <v>0.64789073568859246</v>
      </c>
      <c r="E235" s="4"/>
    </row>
    <row r="236" spans="1:5" x14ac:dyDescent="0.25">
      <c r="A236" s="30">
        <f>Main!V236/Main!M236</f>
        <v>1.1705750271456841</v>
      </c>
      <c r="B236" s="30">
        <f>Main!Y236/Main!M236</f>
        <v>0.94358196274955508</v>
      </c>
      <c r="C236" s="30">
        <f>Main!AB236/Main!M236</f>
        <v>1.1387959981302589</v>
      </c>
      <c r="D236" s="45">
        <f>ABS(Main!F236-Main!C236)/Main!M236</f>
        <v>1.1511589770321999</v>
      </c>
      <c r="E236" s="4"/>
    </row>
    <row r="237" spans="1:5" x14ac:dyDescent="0.25">
      <c r="A237" s="30">
        <f>Main!V237/Main!M237</f>
        <v>1.1517623483806168</v>
      </c>
      <c r="B237" s="30">
        <f>Main!Y237/Main!M237</f>
        <v>0.21891205231677968</v>
      </c>
      <c r="C237" s="30">
        <f>Main!AB237/Main!M237</f>
        <v>1.0211633069316655</v>
      </c>
      <c r="D237" s="45">
        <f>ABS(Main!F237-Main!C237)/Main!M237</f>
        <v>1.11137258208806</v>
      </c>
      <c r="E237" s="4"/>
    </row>
    <row r="238" spans="1:5" x14ac:dyDescent="0.25">
      <c r="A238" s="30">
        <f>Main!V238/Main!M238</f>
        <v>1.3663093223473779</v>
      </c>
      <c r="B238" s="30">
        <f>Main!Y238/Main!M238</f>
        <v>0.90663546207690948</v>
      </c>
      <c r="C238" s="30">
        <f>Main!AB238/Main!M238</f>
        <v>1.3019549819095133</v>
      </c>
      <c r="D238" s="45">
        <f>ABS(Main!F238-Main!C238)/Main!M238</f>
        <v>1.3018325280551766</v>
      </c>
      <c r="E238" s="4"/>
    </row>
    <row r="239" spans="1:5" x14ac:dyDescent="0.25">
      <c r="A239" s="30">
        <f>Main!V239/Main!M239</f>
        <v>2.6337962226505574</v>
      </c>
      <c r="B239" s="30">
        <f>Main!Y239/Main!M239</f>
        <v>2.7529734567602904</v>
      </c>
      <c r="C239" s="30">
        <f>Main!AB239/Main!M239</f>
        <v>2.6504810354259121</v>
      </c>
      <c r="D239" s="45">
        <f>ABS(Main!F239-Main!C239)/Main!M239</f>
        <v>2.558049828106371</v>
      </c>
      <c r="E239" s="4"/>
    </row>
    <row r="240" spans="1:5" x14ac:dyDescent="0.25">
      <c r="A240" s="30">
        <f>Main!V240/Main!M240</f>
        <v>0.29185918795325116</v>
      </c>
      <c r="B240" s="30">
        <f>Main!Y240/Main!M240</f>
        <v>0.41829143010769976</v>
      </c>
      <c r="C240" s="30">
        <f>Main!AB240/Main!M240</f>
        <v>0.30955970185487819</v>
      </c>
      <c r="D240" s="45">
        <f>ABS(Main!F240-Main!C240)/Main!M240</f>
        <v>0.22490596494001242</v>
      </c>
      <c r="E240" s="4"/>
    </row>
    <row r="241" spans="1:5" x14ac:dyDescent="0.25">
      <c r="A241" s="30">
        <f>Main!V241/Main!M241</f>
        <v>0.53648604556186075</v>
      </c>
      <c r="B241" s="30">
        <f>Main!Y241/Main!M241</f>
        <v>0.39624157691452394</v>
      </c>
      <c r="C241" s="30">
        <f>Main!AB241/Main!M241</f>
        <v>0.51685181995123852</v>
      </c>
      <c r="D241" s="45">
        <f>ABS(Main!F241-Main!C241)/Main!M241</f>
        <v>0.60037976162379558</v>
      </c>
      <c r="E241" s="4"/>
    </row>
    <row r="242" spans="1:5" x14ac:dyDescent="0.25">
      <c r="A242" s="30">
        <f>Main!V242/Main!M242</f>
        <v>0.71790700684813802</v>
      </c>
      <c r="B242" s="30">
        <f>Main!Y242/Main!M242</f>
        <v>1.0283988316595696</v>
      </c>
      <c r="C242" s="30">
        <f>Main!AB242/Main!M242</f>
        <v>0.76137586232173138</v>
      </c>
      <c r="D242" s="45">
        <f>ABS(Main!F242-Main!C242)/Main!M242</f>
        <v>0.78429086143700644</v>
      </c>
      <c r="E242" s="4"/>
    </row>
    <row r="243" spans="1:5" x14ac:dyDescent="0.25">
      <c r="A243" s="30">
        <f>Main!V243/Main!M243</f>
        <v>0.51278203838968839</v>
      </c>
      <c r="B243" s="30">
        <f>Main!Y243/Main!M243</f>
        <v>1.3576663780272691</v>
      </c>
      <c r="C243" s="30">
        <f>Main!AB243/Main!M243</f>
        <v>0.63106584593894977</v>
      </c>
      <c r="D243" s="45">
        <f>ABS(Main!F243-Main!C243)/Main!M243</f>
        <v>0.60154327189486756</v>
      </c>
      <c r="E243" s="4"/>
    </row>
    <row r="244" spans="1:5" x14ac:dyDescent="0.25">
      <c r="A244" s="30">
        <f>Main!V244/Main!M244</f>
        <v>0.68526213098848776</v>
      </c>
      <c r="B244" s="30">
        <f>Main!Y244/Main!M244</f>
        <v>0.54931663744189785</v>
      </c>
      <c r="C244" s="30">
        <f>Main!AB244/Main!M244</f>
        <v>0.66622976189197403</v>
      </c>
      <c r="D244" s="45">
        <f>ABS(Main!F244-Main!C244)/Main!M244</f>
        <v>0.59632850313297614</v>
      </c>
      <c r="E244" s="4"/>
    </row>
    <row r="245" spans="1:5" x14ac:dyDescent="0.25">
      <c r="A245" s="30">
        <f>Main!V245/Main!M245</f>
        <v>1.5100625136862329</v>
      </c>
      <c r="B245" s="30">
        <f>Main!Y245/Main!M245</f>
        <v>1.8280465138311925</v>
      </c>
      <c r="C245" s="30">
        <f>Main!AB245/Main!M245</f>
        <v>1.5545802737065284</v>
      </c>
      <c r="D245" s="45">
        <f>ABS(Main!F245-Main!C245)/Main!M245</f>
        <v>1.4308284176327597</v>
      </c>
      <c r="E245" s="4"/>
    </row>
    <row r="246" spans="1:5" x14ac:dyDescent="0.25">
      <c r="A246" s="30">
        <f>Main!V246/Main!M246</f>
        <v>1.2203251402200566</v>
      </c>
      <c r="B246" s="30">
        <f>Main!Y246/Main!M246</f>
        <v>0.79996160145386441</v>
      </c>
      <c r="C246" s="30">
        <f>Main!AB246/Main!M246</f>
        <v>1.161474244792793</v>
      </c>
      <c r="D246" s="45">
        <f>ABS(Main!F246-Main!C246)/Main!M246</f>
        <v>1.1427749650185552</v>
      </c>
      <c r="E246" s="4"/>
    </row>
    <row r="247" spans="1:5" x14ac:dyDescent="0.25">
      <c r="A247" s="30">
        <f>Main!V247/Main!M247</f>
        <v>1.2371748728710907</v>
      </c>
      <c r="B247" s="30">
        <f>Main!Y247/Main!M247</f>
        <v>0.83378472867757802</v>
      </c>
      <c r="C247" s="30">
        <f>Main!AB247/Main!M247</f>
        <v>1.180700252684008</v>
      </c>
      <c r="D247" s="45">
        <f>ABS(Main!F247-Main!C247)/Main!M247</f>
        <v>1.2959967991941819</v>
      </c>
      <c r="E247" s="4"/>
    </row>
    <row r="248" spans="1:5" x14ac:dyDescent="0.25">
      <c r="A248" s="30">
        <f>Main!V248/Main!M248</f>
        <v>1.4254042561812474</v>
      </c>
      <c r="B248" s="30">
        <f>Main!Y248/Main!M248</f>
        <v>1.2236008856813567</v>
      </c>
      <c r="C248" s="30">
        <f>Main!AB248/Main!M248</f>
        <v>1.3971517843112806</v>
      </c>
      <c r="D248" s="45">
        <f>ABS(Main!F248-Main!C248)/Main!M248</f>
        <v>1.3584967516972817</v>
      </c>
      <c r="E248" s="4"/>
    </row>
    <row r="249" spans="1:5" x14ac:dyDescent="0.25">
      <c r="A249" s="30">
        <f>Main!V249/Main!M249</f>
        <v>1.7393219832877622</v>
      </c>
      <c r="B249" s="30">
        <f>Main!Y249/Main!M249</f>
        <v>1.284599902028031</v>
      </c>
      <c r="C249" s="30">
        <f>Main!AB249/Main!M249</f>
        <v>1.6756608919113962</v>
      </c>
      <c r="D249" s="45">
        <f>ABS(Main!F249-Main!C249)/Main!M249</f>
        <v>1.7866717346980119</v>
      </c>
      <c r="E249" s="4"/>
    </row>
    <row r="250" spans="1:5" x14ac:dyDescent="0.25">
      <c r="A250" s="30">
        <f>Main!V250/Main!M250</f>
        <v>4.49575939847719E-2</v>
      </c>
      <c r="B250" s="30">
        <f>Main!Y250/Main!M250</f>
        <v>7.416020871505466E-2</v>
      </c>
      <c r="C250" s="30">
        <f>Main!AB250/Main!M250</f>
        <v>2.8281101606800588E-2</v>
      </c>
      <c r="D250" s="45">
        <f>ABS(Main!F250-Main!C250)/Main!M250</f>
        <v>8.9256085395134341E-2</v>
      </c>
      <c r="E250" s="4"/>
    </row>
    <row r="251" spans="1:5" x14ac:dyDescent="0.25">
      <c r="A251" s="30">
        <f>Main!V251/Main!M251</f>
        <v>1.7879055752251944</v>
      </c>
      <c r="B251" s="30">
        <f>Main!Y251/Main!M251</f>
        <v>1.871068211908171</v>
      </c>
      <c r="C251" s="30">
        <f>Main!AB251/Main!M251</f>
        <v>1.7995483443607991</v>
      </c>
      <c r="D251" s="45">
        <f>ABS(Main!F251-Main!C251)/Main!M251</f>
        <v>1.8206385291401737</v>
      </c>
      <c r="E251" s="4"/>
    </row>
    <row r="252" spans="1:5" x14ac:dyDescent="0.25">
      <c r="A252" s="30">
        <f>Main!V252/Main!M252</f>
        <v>8.479539296827468E-2</v>
      </c>
      <c r="B252" s="30">
        <f>Main!Y252/Main!M252</f>
        <v>0.35489501642540522</v>
      </c>
      <c r="C252" s="30">
        <f>Main!AB252/Main!M252</f>
        <v>2.3238735653159499E-2</v>
      </c>
      <c r="D252" s="45">
        <f>ABS(Main!F252-Main!C252)/Main!M252</f>
        <v>4.1350398533683608E-2</v>
      </c>
      <c r="E252" s="4"/>
    </row>
    <row r="253" spans="1:5" x14ac:dyDescent="0.25">
      <c r="A253" s="30">
        <f>Main!V253/Main!M253</f>
        <v>0.89685869732093915</v>
      </c>
      <c r="B253" s="30">
        <f>Main!Y253/Main!M253</f>
        <v>0.30533670167786897</v>
      </c>
      <c r="C253" s="30">
        <f>Main!AB253/Main!M253</f>
        <v>0.81404561793090935</v>
      </c>
      <c r="D253" s="45">
        <f>ABS(Main!F253-Main!C253)/Main!M253</f>
        <v>0.85663507742081368</v>
      </c>
      <c r="E253" s="4"/>
    </row>
    <row r="254" spans="1:5" x14ac:dyDescent="0.25">
      <c r="A254" s="30">
        <f>Main!V254/Main!M254</f>
        <v>1.8973594703224277</v>
      </c>
      <c r="B254" s="30">
        <f>Main!Y254/Main!M254</f>
        <v>2.0128732473176445</v>
      </c>
      <c r="C254" s="30">
        <f>Main!AB254/Main!M254</f>
        <v>1.9135313991017557</v>
      </c>
      <c r="D254" s="45">
        <f>ABS(Main!F254-Main!C254)/Main!M254</f>
        <v>1.8710354946124366</v>
      </c>
      <c r="E254" s="4"/>
    </row>
    <row r="255" spans="1:5" x14ac:dyDescent="0.25">
      <c r="A255" s="30">
        <f>Main!V255/Main!M255</f>
        <v>1.0260607197454121</v>
      </c>
      <c r="B255" s="30">
        <f>Main!Y255/Main!M255</f>
        <v>1.3202746482056289</v>
      </c>
      <c r="C255" s="30">
        <f>Main!AB255/Main!M255</f>
        <v>1.0672506697298614</v>
      </c>
      <c r="D255" s="45">
        <f>ABS(Main!F255-Main!C255)/Main!M255</f>
        <v>1.0131151007506447</v>
      </c>
      <c r="E255" s="4"/>
    </row>
    <row r="256" spans="1:5" x14ac:dyDescent="0.25">
      <c r="A256" s="30">
        <f>Main!V256/Main!M256</f>
        <v>0.54889351399756348</v>
      </c>
      <c r="B256" s="30">
        <f>Main!Y256/Main!M256</f>
        <v>1.4620775031521724E-2</v>
      </c>
      <c r="C256" s="30">
        <f>Main!AB256/Main!M256</f>
        <v>0.4740953305423275</v>
      </c>
      <c r="D256" s="45">
        <f>ABS(Main!F256-Main!C256)/Main!M256</f>
        <v>0.55086207936992881</v>
      </c>
      <c r="E256" s="4"/>
    </row>
    <row r="257" spans="1:5" x14ac:dyDescent="0.25">
      <c r="A257" s="30">
        <f>Main!V257/Main!M257</f>
        <v>1.1271699227773329</v>
      </c>
      <c r="B257" s="30">
        <f>Main!Y257/Main!M257</f>
        <v>1.1086117790823706</v>
      </c>
      <c r="C257" s="30">
        <f>Main!AB257/Main!M257</f>
        <v>1.1245717826600439</v>
      </c>
      <c r="D257" s="45">
        <f>ABS(Main!F257-Main!C257)/Main!M257</f>
        <v>1.1203287362623342</v>
      </c>
      <c r="E257" s="4"/>
    </row>
    <row r="258" spans="1:5" x14ac:dyDescent="0.25">
      <c r="A258" s="30">
        <f>Main!V258/Main!M258</f>
        <v>1.3979065325019431</v>
      </c>
      <c r="B258" s="30">
        <f>Main!Y258/Main!M258</f>
        <v>1.7298059587018699</v>
      </c>
      <c r="C258" s="30">
        <f>Main!AB258/Main!M258</f>
        <v>1.4443724521699335</v>
      </c>
      <c r="D258" s="45">
        <f>ABS(Main!F258-Main!C258)/Main!M258</f>
        <v>1.3812639019835518</v>
      </c>
      <c r="E258" s="4"/>
    </row>
    <row r="259" spans="1:5" x14ac:dyDescent="0.25">
      <c r="A259" s="30">
        <f>Main!V259/Main!M259</f>
        <v>0.18504560926877117</v>
      </c>
      <c r="B259" s="30">
        <f>Main!Y259/Main!M259</f>
        <v>0.3424026679571342</v>
      </c>
      <c r="C259" s="30">
        <f>Main!AB259/Main!M259</f>
        <v>0.11120285045714529</v>
      </c>
      <c r="D259" s="45">
        <f>ABS(Main!F259-Main!C259)/Main!M259</f>
        <v>0.15853733378297541</v>
      </c>
      <c r="E259" s="4"/>
    </row>
    <row r="260" spans="1:5" x14ac:dyDescent="0.25">
      <c r="A260" s="30">
        <f>Main!V260/Main!M260</f>
        <v>1.568369109245608</v>
      </c>
      <c r="B260" s="30">
        <f>Main!Y260/Main!M260</f>
        <v>1.4928725746683371</v>
      </c>
      <c r="C260" s="30">
        <f>Main!AB260/Main!M260</f>
        <v>1.5577995944048075</v>
      </c>
      <c r="D260" s="45">
        <f>ABS(Main!F260-Main!C260)/Main!M260</f>
        <v>1.6006010758659048</v>
      </c>
      <c r="E260" s="4"/>
    </row>
    <row r="261" spans="1:5" x14ac:dyDescent="0.25">
      <c r="A261" s="30">
        <f>Main!V261/Main!M261</f>
        <v>1.4401738013013508</v>
      </c>
      <c r="B261" s="30">
        <f>Main!Y261/Main!M261</f>
        <v>1.0193114119850637</v>
      </c>
      <c r="C261" s="30">
        <f>Main!AB261/Main!M261</f>
        <v>1.3812530667970622</v>
      </c>
      <c r="D261" s="45">
        <f>ABS(Main!F261-Main!C261)/Main!M261</f>
        <v>1.4054445062719829</v>
      </c>
      <c r="E261" s="4"/>
    </row>
    <row r="262" spans="1:5" x14ac:dyDescent="0.25">
      <c r="A262" s="30">
        <f>Main!V262/Main!M262</f>
        <v>0.27820080582247214</v>
      </c>
      <c r="B262" s="30">
        <f>Main!Y262/Main!M262</f>
        <v>0.19777722660437555</v>
      </c>
      <c r="C262" s="30">
        <f>Main!AB262/Main!M262</f>
        <v>0.26694150473193223</v>
      </c>
      <c r="D262" s="45">
        <f>ABS(Main!F262-Main!C262)/Main!M262</f>
        <v>0.23738264721952451</v>
      </c>
      <c r="E262" s="4"/>
    </row>
    <row r="263" spans="1:5" x14ac:dyDescent="0.25">
      <c r="A263" s="30">
        <f>Main!V263/Main!M263</f>
        <v>1.8334356481049372</v>
      </c>
      <c r="B263" s="30">
        <f>Main!Y263/Main!M263</f>
        <v>1.7369560835088564</v>
      </c>
      <c r="C263" s="30">
        <f>Main!AB263/Main!M263</f>
        <v>1.8199285090614845</v>
      </c>
      <c r="D263" s="45">
        <f>ABS(Main!F263-Main!C263)/Main!M263</f>
        <v>1.7884616072754556</v>
      </c>
      <c r="E263" s="4"/>
    </row>
    <row r="264" spans="1:5" x14ac:dyDescent="0.25">
      <c r="A264" s="30">
        <f>Main!V264/Main!M264</f>
        <v>0.97390354721176875</v>
      </c>
      <c r="B264" s="30">
        <f>Main!Y264/Main!M264</f>
        <v>0.67257812480681434</v>
      </c>
      <c r="C264" s="30">
        <f>Main!AB264/Main!M264</f>
        <v>0.93171798807507766</v>
      </c>
      <c r="D264" s="45">
        <f>ABS(Main!F264-Main!C264)/Main!M264</f>
        <v>0.91105145957950751</v>
      </c>
      <c r="E264" s="4"/>
    </row>
    <row r="265" spans="1:5" x14ac:dyDescent="0.25">
      <c r="A265" s="30">
        <f>Main!V265/Main!M265</f>
        <v>0.27539709303712523</v>
      </c>
      <c r="B265" s="30">
        <f>Main!Y265/Main!M265</f>
        <v>0.27420354597722818</v>
      </c>
      <c r="C265" s="30">
        <f>Main!AB265/Main!M265</f>
        <v>0.2752299964487267</v>
      </c>
      <c r="D265" s="45">
        <f>ABS(Main!F265-Main!C265)/Main!M265</f>
        <v>0.20455356569708441</v>
      </c>
      <c r="E265" s="4"/>
    </row>
    <row r="266" spans="1:5" x14ac:dyDescent="0.25">
      <c r="A266" s="30">
        <f>Main!V266/Main!M266</f>
        <v>0.80860293727328902</v>
      </c>
      <c r="B266" s="30">
        <f>Main!Y266/Main!M266</f>
        <v>0.70306964185144161</v>
      </c>
      <c r="C266" s="30">
        <f>Main!AB266/Main!M266</f>
        <v>0.79382827591422778</v>
      </c>
      <c r="D266" s="45">
        <f>ABS(Main!F266-Main!C266)/Main!M266</f>
        <v>0.7372001686611237</v>
      </c>
      <c r="E266" s="4"/>
    </row>
    <row r="267" spans="1:5" x14ac:dyDescent="0.25">
      <c r="A267" s="30">
        <f>Main!V267/Main!M267</f>
        <v>0.11014937914906438</v>
      </c>
      <c r="B267" s="30">
        <f>Main!Y267/Main!M267</f>
        <v>8.5424392169074229E-2</v>
      </c>
      <c r="C267" s="30">
        <f>Main!AB267/Main!M267</f>
        <v>0.10668788097189008</v>
      </c>
      <c r="D267" s="45">
        <f>ABS(Main!F267-Main!C267)/Main!M267</f>
        <v>0.21194149392441033</v>
      </c>
      <c r="E267" s="4"/>
    </row>
    <row r="268" spans="1:5" x14ac:dyDescent="0.25">
      <c r="A268" s="30">
        <f>Main!V268/Main!M268</f>
        <v>7.1975844304591363E-2</v>
      </c>
      <c r="B268" s="30">
        <f>Main!Y268/Main!M268</f>
        <v>0.18189086414110733</v>
      </c>
      <c r="C268" s="30">
        <f>Main!AB268/Main!M268</f>
        <v>8.7363947081719504E-2</v>
      </c>
      <c r="D268" s="45">
        <f>ABS(Main!F268-Main!C268)/Main!M268</f>
        <v>0.15424005576372288</v>
      </c>
      <c r="E268" s="4"/>
    </row>
    <row r="269" spans="1:5" x14ac:dyDescent="0.25">
      <c r="A269" s="30">
        <f>Main!V269/Main!M269</f>
        <v>0.36534144108471628</v>
      </c>
      <c r="B269" s="30">
        <f>Main!Y269/Main!M269</f>
        <v>0.59035833906046697</v>
      </c>
      <c r="C269" s="30">
        <f>Main!AB269/Main!M269</f>
        <v>0.39684380680131354</v>
      </c>
      <c r="D269" s="45">
        <f>ABS(Main!F269-Main!C269)/Main!M269</f>
        <v>0.28847463519209027</v>
      </c>
      <c r="E269" s="4"/>
    </row>
    <row r="270" spans="1:5" x14ac:dyDescent="0.25">
      <c r="A270" s="30">
        <f>Main!V270/Main!M270</f>
        <v>0.48393287880260777</v>
      </c>
      <c r="B270" s="30">
        <f>Main!Y270/Main!M270</f>
        <v>1.1039647651553404</v>
      </c>
      <c r="C270" s="30">
        <f>Main!AB270/Main!M270</f>
        <v>0.57073734289200528</v>
      </c>
      <c r="D270" s="45">
        <f>ABS(Main!F270-Main!C270)/Main!M270</f>
        <v>0.41502876154664575</v>
      </c>
      <c r="E270" s="4"/>
    </row>
    <row r="271" spans="1:5" x14ac:dyDescent="0.25">
      <c r="A271" s="30">
        <f>Main!V271/Main!M271</f>
        <v>0.87693139921431484</v>
      </c>
      <c r="B271" s="30">
        <f>Main!Y271/Main!M271</f>
        <v>1.3820692386174636</v>
      </c>
      <c r="C271" s="30">
        <f>Main!AB271/Main!M271</f>
        <v>0.94765069673076474</v>
      </c>
      <c r="D271" s="45">
        <f>ABS(Main!F271-Main!C271)/Main!M271</f>
        <v>0.93935409234228828</v>
      </c>
      <c r="E271" s="4"/>
    </row>
    <row r="272" spans="1:5" x14ac:dyDescent="0.25">
      <c r="A272" s="30">
        <f>Main!V272/Main!M272</f>
        <v>2.4017019297908457</v>
      </c>
      <c r="B272" s="30">
        <f>Main!Y272/Main!M272</f>
        <v>2.3547287221541473</v>
      </c>
      <c r="C272" s="30">
        <f>Main!AB272/Main!M272</f>
        <v>2.395125680721681</v>
      </c>
      <c r="D272" s="45">
        <f>ABS(Main!F272-Main!C272)/Main!M272</f>
        <v>2.4619458715350548</v>
      </c>
      <c r="E272" s="4"/>
    </row>
    <row r="273" spans="1:5" x14ac:dyDescent="0.25">
      <c r="A273" s="30">
        <f>Main!V273/Main!M273</f>
        <v>1.1397734280655936</v>
      </c>
      <c r="B273" s="30">
        <f>Main!Y273/Main!M273</f>
        <v>1.1781862361536455</v>
      </c>
      <c r="C273" s="30">
        <f>Main!AB273/Main!M273</f>
        <v>1.1451512211979065</v>
      </c>
      <c r="D273" s="45">
        <f>ABS(Main!F273-Main!C273)/Main!M273</f>
        <v>1.0965849269246868</v>
      </c>
      <c r="E273" s="4"/>
    </row>
    <row r="274" spans="1:5" x14ac:dyDescent="0.25">
      <c r="A274" s="30">
        <f>Main!V274/Main!M274</f>
        <v>0.28707684395063032</v>
      </c>
      <c r="B274" s="30">
        <f>Main!Y274/Main!M274</f>
        <v>0.27264185232845511</v>
      </c>
      <c r="C274" s="30">
        <f>Main!AB274/Main!M274</f>
        <v>0.20871622647155399</v>
      </c>
      <c r="D274" s="45">
        <f>ABS(Main!F274-Main!C274)/Main!M274</f>
        <v>0.34326416935418846</v>
      </c>
      <c r="E274" s="4"/>
    </row>
    <row r="275" spans="1:5" x14ac:dyDescent="0.25">
      <c r="A275" s="30">
        <f>Main!V275/Main!M275</f>
        <v>4.4294598981145586E-2</v>
      </c>
      <c r="B275" s="30">
        <f>Main!Y275/Main!M275</f>
        <v>0.52535844403246179</v>
      </c>
      <c r="C275" s="30">
        <f>Main!AB275/Main!M275</f>
        <v>3.5456827040754382E-2</v>
      </c>
      <c r="D275" s="45">
        <f>ABS(Main!F275-Main!C275)/Main!M275</f>
        <v>0.10179784058521933</v>
      </c>
      <c r="E275" s="4"/>
    </row>
    <row r="276" spans="1:5" x14ac:dyDescent="0.25">
      <c r="A276" s="30">
        <f>Main!V276/Main!M276</f>
        <v>1.5009269103851395</v>
      </c>
      <c r="B276" s="30">
        <f>Main!Y276/Main!M276</f>
        <v>1.1635044210596568</v>
      </c>
      <c r="C276" s="30">
        <f>Main!AB276/Main!M276</f>
        <v>1.4536877618796002</v>
      </c>
      <c r="D276" s="45">
        <f>ABS(Main!F276-Main!C276)/Main!M276</f>
        <v>1.569517866386553</v>
      </c>
      <c r="E276" s="4"/>
    </row>
    <row r="277" spans="1:5" x14ac:dyDescent="0.25">
      <c r="A277" s="30">
        <f>Main!V277/Main!M277</f>
        <v>1.47969797170678</v>
      </c>
      <c r="B277" s="30">
        <f>Main!Y277/Main!M277</f>
        <v>2.4793351918724578</v>
      </c>
      <c r="C277" s="30">
        <f>Main!AB277/Main!M277</f>
        <v>1.6196471825299603</v>
      </c>
      <c r="D277" s="45">
        <f>ABS(Main!F277-Main!C277)/Main!M277</f>
        <v>1.5488418540440467</v>
      </c>
      <c r="E277" s="4"/>
    </row>
    <row r="278" spans="1:5" x14ac:dyDescent="0.25">
      <c r="A278" s="30">
        <f>Main!V278/Main!M278</f>
        <v>0.79627497343624587</v>
      </c>
      <c r="B278" s="30">
        <f>Main!Y278/Main!M278</f>
        <v>1.0302681268253318</v>
      </c>
      <c r="C278" s="30">
        <f>Main!AB278/Main!M278</f>
        <v>0.82903401491072126</v>
      </c>
      <c r="D278" s="45">
        <f>ABS(Main!F278-Main!C278)/Main!M278</f>
        <v>0.85057053643855063</v>
      </c>
      <c r="E278" s="4"/>
    </row>
    <row r="279" spans="1:5" x14ac:dyDescent="0.25">
      <c r="A279" s="30">
        <f>Main!V279/Main!M279</f>
        <v>1.3979701937133544</v>
      </c>
      <c r="B279" s="30">
        <f>Main!Y279/Main!M279</f>
        <v>1.3693058845755859</v>
      </c>
      <c r="C279" s="30">
        <f>Main!AB279/Main!M279</f>
        <v>1.393957190434062</v>
      </c>
      <c r="D279" s="45">
        <f>ABS(Main!F279-Main!C279)/Main!M279</f>
        <v>1.345845961689788</v>
      </c>
      <c r="E279" s="4"/>
    </row>
    <row r="280" spans="1:5" x14ac:dyDescent="0.25">
      <c r="A280" s="30">
        <f>Main!V280/Main!M280</f>
        <v>0.71193954776829771</v>
      </c>
      <c r="B280" s="30">
        <f>Main!Y280/Main!M280</f>
        <v>0.59601737197567506</v>
      </c>
      <c r="C280" s="30">
        <f>Main!AB280/Main!M280</f>
        <v>0.69571044315735042</v>
      </c>
      <c r="D280" s="45">
        <f>ABS(Main!F280-Main!C280)/Main!M280</f>
        <v>0.64127179463406137</v>
      </c>
      <c r="E280" s="4"/>
    </row>
    <row r="281" spans="1:5" x14ac:dyDescent="0.25">
      <c r="A281" s="30">
        <f>Main!V281/Main!M281</f>
        <v>0.96986724780615075</v>
      </c>
      <c r="B281" s="30">
        <f>Main!Y281/Main!M281</f>
        <v>0.71070065411691385</v>
      </c>
      <c r="C281" s="30">
        <f>Main!AB281/Main!M281</f>
        <v>0.93358392468964169</v>
      </c>
      <c r="D281" s="45">
        <f>ABS(Main!F281-Main!C281)/Main!M281</f>
        <v>1.0501876810979109</v>
      </c>
      <c r="E281" s="4"/>
    </row>
    <row r="282" spans="1:5" x14ac:dyDescent="0.25">
      <c r="A282" s="30">
        <f>Main!V282/Main!M282</f>
        <v>0.14729608491887358</v>
      </c>
      <c r="B282" s="30">
        <f>Main!Y282/Main!M282</f>
        <v>0.18800195111433524</v>
      </c>
      <c r="C282" s="30">
        <f>Main!AB282/Main!M282</f>
        <v>0.15299490618623404</v>
      </c>
      <c r="D282" s="45">
        <f>ABS(Main!F282-Main!C282)/Main!M282</f>
        <v>0.24108030740238409</v>
      </c>
      <c r="E282" s="4"/>
    </row>
    <row r="283" spans="1:5" x14ac:dyDescent="0.25">
      <c r="A283" s="30">
        <f>Main!V283/Main!M283</f>
        <v>0.94190360012025964</v>
      </c>
      <c r="B283" s="30">
        <f>Main!Y283/Main!M283</f>
        <v>0.89729751270925595</v>
      </c>
      <c r="C283" s="30">
        <f>Main!AB283/Main!M283</f>
        <v>0.93565874788267234</v>
      </c>
      <c r="D283" s="45">
        <f>ABS(Main!F283-Main!C283)/Main!M283</f>
        <v>1.0264252941170784</v>
      </c>
      <c r="E283" s="4"/>
    </row>
    <row r="284" spans="1:5" x14ac:dyDescent="0.25">
      <c r="A284" s="30">
        <f>Main!V284/Main!M284</f>
        <v>5.6632011310003061E-2</v>
      </c>
      <c r="B284" s="30">
        <f>Main!Y284/Main!M284</f>
        <v>6.3319394574015045E-2</v>
      </c>
      <c r="C284" s="30">
        <f>Main!AB284/Main!M284</f>
        <v>3.9838814486225664E-2</v>
      </c>
      <c r="D284" s="45">
        <f>ABS(Main!F284-Main!C284)/Main!M284</f>
        <v>1.4453613290998655E-2</v>
      </c>
      <c r="E284" s="4"/>
    </row>
    <row r="285" spans="1:5" x14ac:dyDescent="0.25">
      <c r="A285" s="30">
        <f>Main!V285/Main!M285</f>
        <v>7.1653190950534719E-3</v>
      </c>
      <c r="B285" s="30">
        <f>Main!Y285/Main!M285</f>
        <v>9.8053234826185276E-2</v>
      </c>
      <c r="C285" s="30">
        <f>Main!AB285/Main!M285</f>
        <v>1.9889627297387615E-2</v>
      </c>
      <c r="D285" s="45">
        <f>ABS(Main!F285-Main!C285)/Main!M285</f>
        <v>5.3459282958394194E-2</v>
      </c>
      <c r="E285" s="4"/>
    </row>
    <row r="286" spans="1:5" x14ac:dyDescent="0.25">
      <c r="A286" s="30">
        <f>Main!V286/Main!M286</f>
        <v>0.34879751252325919</v>
      </c>
      <c r="B286" s="30">
        <f>Main!Y286/Main!M286</f>
        <v>0.61942011998039737</v>
      </c>
      <c r="C286" s="30">
        <f>Main!AB286/Main!M286</f>
        <v>0.38668467756725855</v>
      </c>
      <c r="D286" s="45">
        <f>ABS(Main!F286-Main!C286)/Main!M286</f>
        <v>0.29486524512773904</v>
      </c>
      <c r="E286" s="4"/>
    </row>
    <row r="287" spans="1:5" x14ac:dyDescent="0.25">
      <c r="A287" s="30">
        <f>Main!V287/Main!M287</f>
        <v>0.4157434750605557</v>
      </c>
      <c r="B287" s="30">
        <f>Main!Y287/Main!M287</f>
        <v>0.65060743997108128</v>
      </c>
      <c r="C287" s="30">
        <f>Main!AB287/Main!M287</f>
        <v>0.44862443014805142</v>
      </c>
      <c r="D287" s="45">
        <f>ABS(Main!F287-Main!C287)/Main!M287</f>
        <v>0.47691922109026819</v>
      </c>
      <c r="E287" s="4"/>
    </row>
    <row r="288" spans="1:5" x14ac:dyDescent="0.25">
      <c r="A288" s="30">
        <f>Main!V288/Main!M288</f>
        <v>1.0896186962260594</v>
      </c>
      <c r="B288" s="30">
        <f>Main!Y288/Main!M288</f>
        <v>0.73161073616789674</v>
      </c>
      <c r="C288" s="30">
        <f>Main!AB288/Main!M288</f>
        <v>1.03949758181789</v>
      </c>
      <c r="D288" s="45">
        <f>ABS(Main!F288-Main!C288)/Main!M288</f>
        <v>1.1449448937649926</v>
      </c>
      <c r="E288" s="4"/>
    </row>
    <row r="289" spans="1:5" x14ac:dyDescent="0.25">
      <c r="A289" s="30">
        <f>Main!V289/Main!M289</f>
        <v>0.73283654824554756</v>
      </c>
      <c r="B289" s="30">
        <f>Main!Y289/Main!M289</f>
        <v>0.42598585411587347</v>
      </c>
      <c r="C289" s="30">
        <f>Main!AB289/Main!M289</f>
        <v>0.68987745106741083</v>
      </c>
      <c r="D289" s="45">
        <f>ABS(Main!F289-Main!C289)/Main!M289</f>
        <v>0.67874322632154571</v>
      </c>
      <c r="E289" s="4"/>
    </row>
    <row r="290" spans="1:5" x14ac:dyDescent="0.25">
      <c r="A290" s="30">
        <f>Main!V290/Main!M290</f>
        <v>1.5618616803301351</v>
      </c>
      <c r="B290" s="30">
        <f>Main!Y290/Main!M290</f>
        <v>1.4071555384505821</v>
      </c>
      <c r="C290" s="30">
        <f>Main!AB290/Main!M290</f>
        <v>1.5402028204669831</v>
      </c>
      <c r="D290" s="45">
        <f>ABS(Main!F290-Main!C290)/Main!M290</f>
        <v>1.6188580998244586</v>
      </c>
      <c r="E290" s="4"/>
    </row>
    <row r="291" spans="1:5" x14ac:dyDescent="0.25">
      <c r="A291" s="30">
        <f>Main!V291/Main!M291</f>
        <v>0.89298485586041199</v>
      </c>
      <c r="B291" s="30">
        <f>Main!Y291/Main!M291</f>
        <v>0.71828273074546434</v>
      </c>
      <c r="C291" s="30">
        <f>Main!AB291/Main!M291</f>
        <v>0.86852655834430759</v>
      </c>
      <c r="D291" s="45">
        <f>ABS(Main!F291-Main!C291)/Main!M291</f>
        <v>0.84280043414234995</v>
      </c>
      <c r="E291" s="4"/>
    </row>
    <row r="292" spans="1:5" x14ac:dyDescent="0.25">
      <c r="A292" s="30">
        <f>Main!V292/Main!M292</f>
        <v>5.6449047337706927E-2</v>
      </c>
      <c r="B292" s="30">
        <f>Main!Y292/Main!M292</f>
        <v>1.4298106375193628E-2</v>
      </c>
      <c r="C292" s="30">
        <f>Main!AB292/Main!M292</f>
        <v>5.0547915602937553E-2</v>
      </c>
      <c r="D292" s="45">
        <f>ABS(Main!F292-Main!C292)/Main!M292</f>
        <v>7.0949960746912099E-3</v>
      </c>
      <c r="E292" s="4"/>
    </row>
    <row r="293" spans="1:5" x14ac:dyDescent="0.25">
      <c r="A293" s="30">
        <f>Main!V293/Main!M293</f>
        <v>0.79035149294267093</v>
      </c>
      <c r="B293" s="30">
        <f>Main!Y293/Main!M293</f>
        <v>1.0926109610050445</v>
      </c>
      <c r="C293" s="30">
        <f>Main!AB293/Main!M293</f>
        <v>0.83266781847141424</v>
      </c>
      <c r="D293" s="45">
        <f>ABS(Main!F293-Main!C293)/Main!M293</f>
        <v>0.86318906523480932</v>
      </c>
      <c r="E293" s="4"/>
    </row>
    <row r="294" spans="1:5" x14ac:dyDescent="0.25">
      <c r="A294" s="30">
        <f>Main!V294/Main!M294</f>
        <v>0.17799387170949374</v>
      </c>
      <c r="B294" s="30">
        <f>Main!Y294/Main!M294</f>
        <v>0.22948320389018848</v>
      </c>
      <c r="C294" s="30">
        <f>Main!AB294/Main!M294</f>
        <v>0.18520237821481558</v>
      </c>
      <c r="D294" s="45">
        <f>ABS(Main!F294-Main!C294)/Main!M294</f>
        <v>0.11151991549738052</v>
      </c>
      <c r="E294" s="4"/>
    </row>
    <row r="295" spans="1:5" x14ac:dyDescent="0.25">
      <c r="A295" s="30">
        <f>Main!V295/Main!M295</f>
        <v>0.6958578911954324</v>
      </c>
      <c r="B295" s="30">
        <f>Main!Y295/Main!M295</f>
        <v>0.99555439165511106</v>
      </c>
      <c r="C295" s="30">
        <f>Main!AB295/Main!M295</f>
        <v>0.73781540125981515</v>
      </c>
      <c r="D295" s="45">
        <f>ABS(Main!F295-Main!C295)/Main!M295</f>
        <v>0.63363859775789089</v>
      </c>
      <c r="E295" s="4"/>
    </row>
    <row r="296" spans="1:5" x14ac:dyDescent="0.25">
      <c r="A296" s="30">
        <f>Main!V296/Main!M296</f>
        <v>0.5495250868181073</v>
      </c>
      <c r="B296" s="30">
        <f>Main!Y296/Main!M296</f>
        <v>0.3641288356832903</v>
      </c>
      <c r="C296" s="30">
        <f>Main!AB296/Main!M296</f>
        <v>0.52356961165922122</v>
      </c>
      <c r="D296" s="45">
        <f>ABS(Main!F296-Main!C296)/Main!M296</f>
        <v>0.62888808089228021</v>
      </c>
      <c r="E296" s="4"/>
    </row>
    <row r="297" spans="1:5" x14ac:dyDescent="0.25">
      <c r="A297" s="30">
        <f>Main!V297/Main!M297</f>
        <v>1.6749993855888594</v>
      </c>
      <c r="B297" s="30">
        <f>Main!Y297/Main!M297</f>
        <v>1.2630306221617011</v>
      </c>
      <c r="C297" s="30">
        <f>Main!AB297/Main!M297</f>
        <v>1.6173237587090394</v>
      </c>
      <c r="D297" s="45">
        <f>ABS(Main!F297-Main!C297)/Main!M297</f>
        <v>1.765936781195081</v>
      </c>
      <c r="E297" s="4"/>
    </row>
    <row r="298" spans="1:5" x14ac:dyDescent="0.25">
      <c r="A298" s="30">
        <f>Main!V298/Main!M298</f>
        <v>0.24024873064978289</v>
      </c>
      <c r="B298" s="30">
        <f>Main!Y298/Main!M298</f>
        <v>0.6928039524085412</v>
      </c>
      <c r="C298" s="30">
        <f>Main!AB298/Main!M298</f>
        <v>0.10962135502165181</v>
      </c>
      <c r="D298" s="45">
        <f>ABS(Main!F298-Main!C298)/Main!M298</f>
        <v>0.32513471059295879</v>
      </c>
      <c r="E298" s="4"/>
    </row>
    <row r="299" spans="1:5" x14ac:dyDescent="0.25">
      <c r="A299" s="30">
        <f>Main!V299/Main!M299</f>
        <v>1.2512707803044829</v>
      </c>
      <c r="B299" s="30">
        <f>Main!Y299/Main!M299</f>
        <v>1.877104748853331</v>
      </c>
      <c r="C299" s="30">
        <f>Main!AB299/Main!M299</f>
        <v>1.3388875359013339</v>
      </c>
      <c r="D299" s="45">
        <f>ABS(Main!F299-Main!C299)/Main!M299</f>
        <v>1.3293460178917633</v>
      </c>
      <c r="E299" s="4"/>
    </row>
    <row r="300" spans="1:5" x14ac:dyDescent="0.25">
      <c r="A300" s="30">
        <f>Main!V300/Main!M300</f>
        <v>2.2012779280427299</v>
      </c>
      <c r="B300" s="30">
        <f>Main!Y300/Main!M300</f>
        <v>3.086542360156602</v>
      </c>
      <c r="C300" s="30">
        <f>Main!AB300/Main!M300</f>
        <v>2.3252149485386706</v>
      </c>
      <c r="D300" s="45">
        <f>ABS(Main!F300-Main!C300)/Main!M300</f>
        <v>2.2670388032551521</v>
      </c>
      <c r="E300" s="4"/>
    </row>
    <row r="301" spans="1:5" x14ac:dyDescent="0.25">
      <c r="A301" s="30">
        <f>Main!V301/Main!M301</f>
        <v>1.2116681586131428</v>
      </c>
      <c r="B301" s="30">
        <f>Main!Y301/Main!M301</f>
        <v>1.196238823108958</v>
      </c>
      <c r="C301" s="30">
        <f>Main!AB301/Main!M301</f>
        <v>1.2095080516425756</v>
      </c>
      <c r="D301" s="45">
        <f>ABS(Main!F301-Main!C301)/Main!M301</f>
        <v>1.1534438552752266</v>
      </c>
      <c r="E301" s="4"/>
    </row>
    <row r="302" spans="1:5" x14ac:dyDescent="0.25">
      <c r="A302" s="30">
        <f>Main!V302/Main!M302</f>
        <v>1.8529171787879259</v>
      </c>
      <c r="B302" s="30">
        <f>Main!Y302/Main!M302</f>
        <v>1.6198248514867466</v>
      </c>
      <c r="C302" s="30">
        <f>Main!AB302/Main!M302</f>
        <v>1.8202842529657519</v>
      </c>
      <c r="D302" s="45">
        <f>ABS(Main!F302-Main!C302)/Main!M302</f>
        <v>1.7672109146581105</v>
      </c>
      <c r="E302" s="4"/>
    </row>
    <row r="303" spans="1:5" x14ac:dyDescent="0.25">
      <c r="A303" s="30">
        <f>Main!V303/Main!M303</f>
        <v>0.57675122699346559</v>
      </c>
      <c r="B303" s="30">
        <f>Main!Y303/Main!M303</f>
        <v>0.47391900988601438</v>
      </c>
      <c r="C303" s="30">
        <f>Main!AB303/Main!M303</f>
        <v>0.56235471659843683</v>
      </c>
      <c r="D303" s="45">
        <f>ABS(Main!F303-Main!C303)/Main!M303</f>
        <v>0.47384873198729965</v>
      </c>
      <c r="E303" s="4"/>
    </row>
    <row r="304" spans="1:5" x14ac:dyDescent="0.25">
      <c r="A304" s="30">
        <f>Main!V304/Main!M304</f>
        <v>0.41625075553641333</v>
      </c>
      <c r="B304" s="30">
        <f>Main!Y304/Main!M304</f>
        <v>0.45961035092375591</v>
      </c>
      <c r="C304" s="30">
        <f>Main!AB304/Main!M304</f>
        <v>0.42232109889064229</v>
      </c>
      <c r="D304" s="45">
        <f>ABS(Main!F304-Main!C304)/Main!M304</f>
        <v>0.31447783687682784</v>
      </c>
      <c r="E304" s="4"/>
    </row>
    <row r="305" spans="1:5" x14ac:dyDescent="0.25">
      <c r="A305" s="30">
        <f>Main!V305/Main!M305</f>
        <v>0.66037581860869132</v>
      </c>
      <c r="B305" s="30">
        <f>Main!Y305/Main!M305</f>
        <v>1.1998121907001551</v>
      </c>
      <c r="C305" s="30">
        <f>Main!AB305/Main!M305</f>
        <v>0.73589691070148222</v>
      </c>
      <c r="D305" s="45">
        <f>ABS(Main!F305-Main!C305)/Main!M305</f>
        <v>0.57320486587551323</v>
      </c>
      <c r="E305" s="4"/>
    </row>
    <row r="306" spans="1:5" x14ac:dyDescent="0.25">
      <c r="A306" s="30">
        <f>Main!V306/Main!M306</f>
        <v>0.56944445892889772</v>
      </c>
      <c r="B306" s="30">
        <f>Main!Y306/Main!M306</f>
        <v>0.5811619122307865</v>
      </c>
      <c r="C306" s="30">
        <f>Main!AB306/Main!M306</f>
        <v>0.57108490239116605</v>
      </c>
      <c r="D306" s="45">
        <f>ABS(Main!F306-Main!C306)/Main!M306</f>
        <v>0.65641508517008196</v>
      </c>
      <c r="E306" s="4"/>
    </row>
    <row r="307" spans="1:5" x14ac:dyDescent="0.25">
      <c r="A307" s="30">
        <f>Main!V307/Main!M307</f>
        <v>2.3066902858654719</v>
      </c>
      <c r="B307" s="30">
        <f>Main!Y307/Main!M307</f>
        <v>2.9595552018887239</v>
      </c>
      <c r="C307" s="30">
        <f>Main!AB307/Main!M307</f>
        <v>2.3980913741087337</v>
      </c>
      <c r="D307" s="45">
        <f>ABS(Main!F307-Main!C307)/Main!M307</f>
        <v>2.3981774922714432</v>
      </c>
      <c r="E307" s="4"/>
    </row>
    <row r="308" spans="1:5" x14ac:dyDescent="0.25">
      <c r="A308" s="30">
        <f>Main!V308/Main!M308</f>
        <v>7.8382457583118542E-2</v>
      </c>
      <c r="B308" s="30">
        <f>Main!Y308/Main!M308</f>
        <v>2.768765308576962E-2</v>
      </c>
      <c r="C308" s="30">
        <f>Main!AB308/Main!M308</f>
        <v>6.3532642089483102E-2</v>
      </c>
      <c r="D308" s="45">
        <f>ABS(Main!F308-Main!C308)/Main!M308</f>
        <v>1.1111804266975042E-2</v>
      </c>
      <c r="E308" s="4"/>
    </row>
    <row r="309" spans="1:5" x14ac:dyDescent="0.25">
      <c r="A309" s="30">
        <f>Main!V309/Main!M309</f>
        <v>0.32722758633525495</v>
      </c>
      <c r="B309" s="30">
        <f>Main!Y309/Main!M309</f>
        <v>0.12454002252182307</v>
      </c>
      <c r="C309" s="30">
        <f>Main!AB309/Main!M309</f>
        <v>0.26398012109525154</v>
      </c>
      <c r="D309" s="45">
        <f>ABS(Main!F309-Main!C309)/Main!M309</f>
        <v>0.40630725822689912</v>
      </c>
      <c r="E309" s="4"/>
    </row>
    <row r="310" spans="1:5" x14ac:dyDescent="0.25">
      <c r="A310" s="30">
        <f>Main!V310/Main!M310</f>
        <v>0.77276237941332993</v>
      </c>
      <c r="B310" s="30">
        <f>Main!Y310/Main!M310</f>
        <v>1.0953677483143527</v>
      </c>
      <c r="C310" s="30">
        <f>Main!AB310/Main!M310</f>
        <v>0.81792713105947612</v>
      </c>
      <c r="D310" s="45">
        <f>ABS(Main!F310-Main!C310)/Main!M310</f>
        <v>0.70558957921438759</v>
      </c>
      <c r="E310" s="4"/>
    </row>
    <row r="311" spans="1:5" x14ac:dyDescent="0.25">
      <c r="A311" s="30">
        <f>Main!V311/Main!M311</f>
        <v>1.8356058682977661</v>
      </c>
      <c r="B311" s="30">
        <f>Main!Y311/Main!M311</f>
        <v>1.7341539711164058</v>
      </c>
      <c r="C311" s="30">
        <f>Main!AB311/Main!M311</f>
        <v>1.821402602692358</v>
      </c>
      <c r="D311" s="45">
        <f>ABS(Main!F311-Main!C311)/Main!M311</f>
        <v>1.9125824047304678</v>
      </c>
      <c r="E311" s="4"/>
    </row>
    <row r="312" spans="1:5" x14ac:dyDescent="0.25">
      <c r="A312" s="30">
        <f>Main!V312/Main!M312</f>
        <v>1.3037594101247163</v>
      </c>
      <c r="B312" s="30">
        <f>Main!Y312/Main!M312</f>
        <v>1.4443444849683946</v>
      </c>
      <c r="C312" s="30">
        <f>Main!AB312/Main!M312</f>
        <v>1.3234413206028273</v>
      </c>
      <c r="D312" s="45">
        <f>ABS(Main!F312-Main!C312)/Main!M312</f>
        <v>1.3692281938414284</v>
      </c>
      <c r="E312" s="4"/>
    </row>
    <row r="313" spans="1:5" x14ac:dyDescent="0.25">
      <c r="A313" s="30">
        <f>Main!V313/Main!M313</f>
        <v>0.40034114951690342</v>
      </c>
      <c r="B313" s="30">
        <f>Main!Y313/Main!M313</f>
        <v>0.28292073531102757</v>
      </c>
      <c r="C313" s="30">
        <f>Main!AB313/Main!M313</f>
        <v>0.38390229152811362</v>
      </c>
      <c r="D313" s="45">
        <f>ABS(Main!F313-Main!C313)/Main!M313</f>
        <v>0.45779693784589304</v>
      </c>
      <c r="E313" s="4"/>
    </row>
    <row r="314" spans="1:5" x14ac:dyDescent="0.25">
      <c r="A314" s="30">
        <f>Main!V314/Main!M314</f>
        <v>0.14277771094364974</v>
      </c>
      <c r="B314" s="30">
        <f>Main!Y314/Main!M314</f>
        <v>0.28700691244489346</v>
      </c>
      <c r="C314" s="30">
        <f>Main!AB314/Main!M314</f>
        <v>0.16296979915385476</v>
      </c>
      <c r="D314" s="45">
        <f>ABS(Main!F314-Main!C314)/Main!M314</f>
        <v>9.2117825030412104E-2</v>
      </c>
      <c r="E314" s="4"/>
    </row>
    <row r="315" spans="1:5" x14ac:dyDescent="0.25">
      <c r="A315" s="30">
        <f>Main!V315/Main!M315</f>
        <v>0.3209476794511838</v>
      </c>
      <c r="B315" s="30">
        <f>Main!Y315/Main!M315</f>
        <v>4.083914933342439E-2</v>
      </c>
      <c r="C315" s="30">
        <f>Main!AB315/Main!M315</f>
        <v>0.28173248523467148</v>
      </c>
      <c r="D315" s="45">
        <f>ABS(Main!F315-Main!C315)/Main!M315</f>
        <v>0.37124529191482558</v>
      </c>
      <c r="E315" s="4"/>
    </row>
    <row r="316" spans="1:5" x14ac:dyDescent="0.25">
      <c r="A316" s="30">
        <f>Main!V316/Main!M316</f>
        <v>0.41579296364132368</v>
      </c>
      <c r="B316" s="30">
        <f>Main!Y316/Main!M316</f>
        <v>0.32989035182688953</v>
      </c>
      <c r="C316" s="30">
        <f>Main!AB316/Main!M316</f>
        <v>0.40376659798728637</v>
      </c>
      <c r="D316" s="45">
        <f>ABS(Main!F316-Main!C316)/Main!M316</f>
        <v>0.47345795419301684</v>
      </c>
      <c r="E316" s="4"/>
    </row>
    <row r="317" spans="1:5" x14ac:dyDescent="0.25">
      <c r="A317" s="30">
        <f>Main!V317/Main!M317</f>
        <v>0.55654994782166645</v>
      </c>
      <c r="B317" s="30">
        <f>Main!Y317/Main!M317</f>
        <v>0.13910813181280768</v>
      </c>
      <c r="C317" s="30">
        <f>Main!AB317/Main!M317</f>
        <v>0.49810809358044844</v>
      </c>
      <c r="D317" s="45">
        <f>ABS(Main!F317-Main!C317)/Main!M317</f>
        <v>0.61227472638764013</v>
      </c>
      <c r="E317" s="4"/>
    </row>
    <row r="318" spans="1:5" x14ac:dyDescent="0.25">
      <c r="A318" s="30">
        <f>Main!V318/Main!M318</f>
        <v>0.48223442825201107</v>
      </c>
      <c r="B318" s="30">
        <f>Main!Y318/Main!M318</f>
        <v>1.2894909532952077</v>
      </c>
      <c r="C318" s="30">
        <f>Main!AB318/Main!M318</f>
        <v>0.59525034175803671</v>
      </c>
      <c r="D318" s="45">
        <f>ABS(Main!F318-Main!C318)/Main!M318</f>
        <v>0.42625808758291267</v>
      </c>
      <c r="E318" s="4"/>
    </row>
    <row r="319" spans="1:5" x14ac:dyDescent="0.25">
      <c r="A319" s="30">
        <f>Main!V319/Main!M319</f>
        <v>1.1622141549046747</v>
      </c>
      <c r="B319" s="30">
        <f>Main!Y319/Main!M319</f>
        <v>1.828806602659959</v>
      </c>
      <c r="C319" s="30">
        <f>Main!AB319/Main!M319</f>
        <v>1.2555370975904205</v>
      </c>
      <c r="D319" s="45">
        <f>ABS(Main!F319-Main!C319)/Main!M319</f>
        <v>1.216462763296311</v>
      </c>
      <c r="E319" s="4"/>
    </row>
    <row r="320" spans="1:5" x14ac:dyDescent="0.25">
      <c r="A320" s="30">
        <f>Main!V320/Main!M320</f>
        <v>2.3711604462562299</v>
      </c>
      <c r="B320" s="30">
        <f>Main!Y320/Main!M320</f>
        <v>2.6026980312289396</v>
      </c>
      <c r="C320" s="30">
        <f>Main!AB320/Main!M320</f>
        <v>2.4035757081524016</v>
      </c>
      <c r="D320" s="45">
        <f>ABS(Main!F320-Main!C320)/Main!M320</f>
        <v>2.4171816520396421</v>
      </c>
      <c r="E320" s="4"/>
    </row>
    <row r="321" spans="1:5" x14ac:dyDescent="0.25">
      <c r="A321" s="30">
        <f>Main!V321/Main!M321</f>
        <v>1.4785078013339041</v>
      </c>
      <c r="B321" s="30">
        <f>Main!Y321/Main!M321</f>
        <v>1.1207248397680767</v>
      </c>
      <c r="C321" s="30">
        <f>Main!AB321/Main!M321</f>
        <v>1.4284181867146821</v>
      </c>
      <c r="D321" s="45">
        <f>ABS(Main!F321-Main!C321)/Main!M321</f>
        <v>1.4316391681250926</v>
      </c>
      <c r="E321" s="4"/>
    </row>
    <row r="322" spans="1:5" x14ac:dyDescent="0.25">
      <c r="A322" s="30">
        <f>Main!V322/Main!M322</f>
        <v>7.4041021235926369E-4</v>
      </c>
      <c r="B322" s="30">
        <f>Main!Y322/Main!M322</f>
        <v>0.14459492956230152</v>
      </c>
      <c r="C322" s="30">
        <f>Main!AB322/Main!M322</f>
        <v>1.9606537356114711E-2</v>
      </c>
      <c r="D322" s="45">
        <f>ABS(Main!F322-Main!C322)/Main!M322</f>
        <v>7.9921274995483071E-2</v>
      </c>
      <c r="E322" s="4"/>
    </row>
    <row r="323" spans="1:5" x14ac:dyDescent="0.25">
      <c r="A323" s="30">
        <f>Main!V323/Main!M323</f>
        <v>1.224021802372621</v>
      </c>
      <c r="B323" s="30">
        <f>Main!Y323/Main!M323</f>
        <v>1.2601846063581399</v>
      </c>
      <c r="C323" s="30">
        <f>Main!AB323/Main!M323</f>
        <v>1.2290845949305995</v>
      </c>
      <c r="D323" s="45">
        <f>ABS(Main!F323-Main!C323)/Main!M323</f>
        <v>1.1543192668435758</v>
      </c>
      <c r="E323" s="4"/>
    </row>
    <row r="324" spans="1:5" x14ac:dyDescent="0.25">
      <c r="A324" s="30">
        <f>Main!V324/Main!M324</f>
        <v>0.50430270523594423</v>
      </c>
      <c r="B324" s="30">
        <f>Main!Y324/Main!M324</f>
        <v>0.50844109466269816</v>
      </c>
      <c r="C324" s="30">
        <f>Main!AB324/Main!M324</f>
        <v>0.50488207975565336</v>
      </c>
      <c r="D324" s="45">
        <f>ABS(Main!F324-Main!C324)/Main!M324</f>
        <v>0.43474034876982398</v>
      </c>
      <c r="E324" s="4"/>
    </row>
    <row r="325" spans="1:5" x14ac:dyDescent="0.25">
      <c r="A325" s="30">
        <f>Main!V325/Main!M325</f>
        <v>0.3038042891189725</v>
      </c>
      <c r="B325" s="30">
        <f>Main!Y325/Main!M325</f>
        <v>0.13664900447449654</v>
      </c>
      <c r="C325" s="30">
        <f>Main!AB325/Main!M325</f>
        <v>0.28040254926871705</v>
      </c>
      <c r="D325" s="45">
        <f>ABS(Main!F325-Main!C325)/Main!M325</f>
        <v>0.36134504791480748</v>
      </c>
      <c r="E325" s="4"/>
    </row>
    <row r="326" spans="1:5" x14ac:dyDescent="0.25">
      <c r="A326" s="30">
        <f>Main!V326/Main!M326</f>
        <v>0.22383418972232663</v>
      </c>
      <c r="B326" s="30">
        <f>Main!Y326/Main!M326</f>
        <v>0.38431155669895856</v>
      </c>
      <c r="C326" s="30">
        <f>Main!AB326/Main!M326</f>
        <v>0.24630102109908517</v>
      </c>
      <c r="D326" s="45">
        <f>ABS(Main!F326-Main!C326)/Main!M326</f>
        <v>0.27778904421005329</v>
      </c>
      <c r="E326" s="4"/>
    </row>
    <row r="327" spans="1:5" x14ac:dyDescent="0.25">
      <c r="A327" s="30">
        <f>Main!V327/Main!M327</f>
        <v>0.55937050428553337</v>
      </c>
      <c r="B327" s="30">
        <f>Main!Y327/Main!M327</f>
        <v>0.61100908077292859</v>
      </c>
      <c r="C327" s="30">
        <f>Main!AB327/Main!M327</f>
        <v>0.56659990499375934</v>
      </c>
      <c r="D327" s="45">
        <f>ABS(Main!F327-Main!C327)/Main!M327</f>
        <v>0.60343302273478228</v>
      </c>
      <c r="E327" s="4"/>
    </row>
    <row r="328" spans="1:5" x14ac:dyDescent="0.25">
      <c r="A328" s="30">
        <f>Main!V328/Main!M328</f>
        <v>0.62028334376957328</v>
      </c>
      <c r="B328" s="30">
        <f>Main!Y328/Main!M328</f>
        <v>0.64988441138554165</v>
      </c>
      <c r="C328" s="30">
        <f>Main!AB328/Main!M328</f>
        <v>0.62442749323582314</v>
      </c>
      <c r="D328" s="45">
        <f>ABS(Main!F328-Main!C328)/Main!M328</f>
        <v>0.58886555501517002</v>
      </c>
      <c r="E328" s="4"/>
    </row>
    <row r="329" spans="1:5" x14ac:dyDescent="0.25">
      <c r="A329" s="30">
        <f>Main!V329/Main!M329</f>
        <v>0.3262430012134156</v>
      </c>
      <c r="B329" s="30">
        <f>Main!Y329/Main!M329</f>
        <v>0.62258511010218975</v>
      </c>
      <c r="C329" s="30">
        <f>Main!AB329/Main!M329</f>
        <v>0.3677308964578565</v>
      </c>
      <c r="D329" s="45">
        <f>ABS(Main!F329-Main!C329)/Main!M329</f>
        <v>0.30044297072410686</v>
      </c>
      <c r="E329" s="4"/>
    </row>
    <row r="330" spans="1:5" x14ac:dyDescent="0.25">
      <c r="A330" s="30">
        <f>Main!V330/Main!M330</f>
        <v>0.1561110720429614</v>
      </c>
      <c r="B330" s="30">
        <f>Main!Y330/Main!M330</f>
        <v>0.32281986334896595</v>
      </c>
      <c r="C330" s="30">
        <f>Main!AB330/Main!M330</f>
        <v>0.17945030282580118</v>
      </c>
      <c r="D330" s="45">
        <f>ABS(Main!F330-Main!C330)/Main!M330</f>
        <v>0.13623129633706355</v>
      </c>
      <c r="E330" s="4"/>
    </row>
    <row r="331" spans="1:5" x14ac:dyDescent="0.25">
      <c r="A331" s="30">
        <f>Main!V331/Main!M331</f>
        <v>1.4082653619574632</v>
      </c>
      <c r="B331" s="30">
        <f>Main!Y331/Main!M331</f>
        <v>1.7223163981699783</v>
      </c>
      <c r="C331" s="30">
        <f>Main!AB331/Main!M331</f>
        <v>1.4522325070272295</v>
      </c>
      <c r="D331" s="45">
        <f>ABS(Main!F331-Main!C331)/Main!M331</f>
        <v>1.4183343480953061</v>
      </c>
      <c r="E331" s="4"/>
    </row>
    <row r="332" spans="1:5" x14ac:dyDescent="0.25">
      <c r="A332" s="30">
        <f>Main!V332/Main!M332</f>
        <v>6.6560518220083881E-2</v>
      </c>
      <c r="B332" s="30">
        <f>Main!Y332/Main!M332</f>
        <v>0.20027840932996843</v>
      </c>
      <c r="C332" s="30">
        <f>Main!AB332/Main!M332</f>
        <v>8.528102297548143E-2</v>
      </c>
      <c r="D332" s="45">
        <f>ABS(Main!F332-Main!C332)/Main!M332</f>
        <v>7.1379595052590505E-2</v>
      </c>
      <c r="E332" s="4"/>
    </row>
    <row r="333" spans="1:5" x14ac:dyDescent="0.25">
      <c r="A333" s="30">
        <f>Main!V333/Main!M333</f>
        <v>7.2236368461697467E-2</v>
      </c>
      <c r="B333" s="30">
        <f>Main!Y333/Main!M333</f>
        <v>3.9058659280821535E-2</v>
      </c>
      <c r="C333" s="30">
        <f>Main!AB333/Main!M333</f>
        <v>5.6655064577739889E-2</v>
      </c>
      <c r="D333" s="45">
        <f>ABS(Main!F333-Main!C333)/Main!M333</f>
        <v>7.0327225851928674E-2</v>
      </c>
      <c r="E333" s="4"/>
    </row>
    <row r="334" spans="1:5" x14ac:dyDescent="0.25">
      <c r="A334" s="30">
        <f>Main!V334/Main!M334</f>
        <v>0.70008048878746132</v>
      </c>
      <c r="B334" s="30">
        <f>Main!Y334/Main!M334</f>
        <v>0.83304877236529962</v>
      </c>
      <c r="C334" s="30">
        <f>Main!AB334/Main!M334</f>
        <v>0.71869604848837376</v>
      </c>
      <c r="D334" s="45">
        <f>ABS(Main!F334-Main!C334)/Main!M334</f>
        <v>0.70812308079164166</v>
      </c>
      <c r="E334" s="4"/>
    </row>
    <row r="335" spans="1:5" x14ac:dyDescent="0.25">
      <c r="A335" s="30">
        <f>Main!V335/Main!M335</f>
        <v>0.41304084214048686</v>
      </c>
      <c r="B335" s="30">
        <f>Main!Y335/Main!M335</f>
        <v>0.62009811007438609</v>
      </c>
      <c r="C335" s="30">
        <f>Main!AB335/Main!M335</f>
        <v>0.4420288596512586</v>
      </c>
      <c r="D335" s="45">
        <f>ABS(Main!F335-Main!C335)/Main!M335</f>
        <v>0.43025879784693605</v>
      </c>
      <c r="E335" s="4"/>
    </row>
    <row r="336" spans="1:5" x14ac:dyDescent="0.25">
      <c r="A336" s="30">
        <f>Main!V336/Main!M336</f>
        <v>4.7155014978322911E-2</v>
      </c>
      <c r="B336" s="30">
        <f>Main!Y336/Main!M336</f>
        <v>0.2102007682917148</v>
      </c>
      <c r="C336" s="30">
        <f>Main!AB336/Main!M336</f>
        <v>1.1125205320499659E-2</v>
      </c>
      <c r="D336" s="45">
        <f>ABS(Main!F336-Main!C336)/Main!M336</f>
        <v>6.1607229785005484E-2</v>
      </c>
      <c r="E336" s="4"/>
    </row>
    <row r="337" spans="1:5" x14ac:dyDescent="0.25">
      <c r="A337" s="30">
        <f>Main!V337/Main!M337</f>
        <v>0.26238021932049532</v>
      </c>
      <c r="B337" s="30">
        <f>Main!Y337/Main!M337</f>
        <v>0.38535650980931857</v>
      </c>
      <c r="C337" s="30">
        <f>Main!AB337/Main!M337</f>
        <v>0.17169707724228711</v>
      </c>
      <c r="D337" s="45">
        <f>ABS(Main!F337-Main!C337)/Main!M337</f>
        <v>0.24378431147347843</v>
      </c>
      <c r="E337" s="4"/>
    </row>
    <row r="338" spans="1:5" x14ac:dyDescent="0.25">
      <c r="A338" s="30">
        <f>Main!V338/Main!M338</f>
        <v>0.82938057995019043</v>
      </c>
      <c r="B338" s="30">
        <f>Main!Y338/Main!M338</f>
        <v>0.82160760918522446</v>
      </c>
      <c r="C338" s="30">
        <f>Main!AB338/Main!M338</f>
        <v>0.82829236404310724</v>
      </c>
      <c r="D338" s="45">
        <f>ABS(Main!F338-Main!C338)/Main!M338</f>
        <v>0.8443057329892989</v>
      </c>
      <c r="E338" s="4"/>
    </row>
    <row r="339" spans="1:5" x14ac:dyDescent="0.25">
      <c r="A339" s="30">
        <f>Main!V339/Main!M339</f>
        <v>1.3666908402576867</v>
      </c>
      <c r="B339" s="30">
        <f>Main!Y339/Main!M339</f>
        <v>0.63222702086068849</v>
      </c>
      <c r="C339" s="30">
        <f>Main!AB339/Main!M339</f>
        <v>1.263865905542128</v>
      </c>
      <c r="D339" s="45">
        <f>ABS(Main!F339-Main!C339)/Main!M339</f>
        <v>1.3462184117509486</v>
      </c>
      <c r="E339" s="4"/>
    </row>
    <row r="340" spans="1:5" x14ac:dyDescent="0.25">
      <c r="A340" s="30">
        <f>Main!V340/Main!M340</f>
        <v>0.54585610124545447</v>
      </c>
      <c r="B340" s="30">
        <f>Main!Y340/Main!M340</f>
        <v>0.82966960014909974</v>
      </c>
      <c r="C340" s="30">
        <f>Main!AB340/Main!M340</f>
        <v>0.5855899910919713</v>
      </c>
      <c r="D340" s="45">
        <f>ABS(Main!F340-Main!C340)/Main!M340</f>
        <v>0.56510763011140996</v>
      </c>
      <c r="E340" s="4"/>
    </row>
    <row r="341" spans="1:5" x14ac:dyDescent="0.25">
      <c r="A341" s="30">
        <f>Main!V341/Main!M341</f>
        <v>1.5706326974779785</v>
      </c>
      <c r="B341" s="30">
        <f>Main!Y341/Main!M341</f>
        <v>2.4441951958136414</v>
      </c>
      <c r="C341" s="30">
        <f>Main!AB341/Main!M341</f>
        <v>1.6929314472449646</v>
      </c>
      <c r="D341" s="45">
        <f>ABS(Main!F341-Main!C341)/Main!M341</f>
        <v>1.552855020643831</v>
      </c>
      <c r="E341" s="4"/>
    </row>
    <row r="342" spans="1:5" x14ac:dyDescent="0.25">
      <c r="A342" s="30">
        <f>Main!V342/Main!M342</f>
        <v>0.60869055890853419</v>
      </c>
      <c r="B342" s="30">
        <f>Main!Y342/Main!M342</f>
        <v>0.58206231817599041</v>
      </c>
      <c r="C342" s="30">
        <f>Main!AB342/Main!M342</f>
        <v>0.60496260520596479</v>
      </c>
      <c r="D342" s="45">
        <f>ABS(Main!F342-Main!C342)/Main!M342</f>
        <v>0.6023094231007734</v>
      </c>
      <c r="E342" s="4"/>
    </row>
    <row r="343" spans="1:5" x14ac:dyDescent="0.25">
      <c r="A343" s="30">
        <f>Main!V343/Main!M343</f>
        <v>1.3079217174368174</v>
      </c>
      <c r="B343" s="30">
        <f>Main!Y343/Main!M343</f>
        <v>1.736745362177684</v>
      </c>
      <c r="C343" s="30">
        <f>Main!AB343/Main!M343</f>
        <v>1.3679570277005406</v>
      </c>
      <c r="D343" s="45">
        <f>ABS(Main!F343-Main!C343)/Main!M343</f>
        <v>1.3083851291221744</v>
      </c>
      <c r="E343" s="4"/>
    </row>
    <row r="344" spans="1:5" x14ac:dyDescent="0.25">
      <c r="A344" s="30">
        <f>Main!V344/Main!M344</f>
        <v>0.25207485212801001</v>
      </c>
      <c r="B344" s="30">
        <f>Main!Y344/Main!M344</f>
        <v>0.83584805581892907</v>
      </c>
      <c r="C344" s="30">
        <f>Main!AB344/Main!M344</f>
        <v>0.3338031006447455</v>
      </c>
      <c r="D344" s="45">
        <f>ABS(Main!F344-Main!C344)/Main!M344</f>
        <v>0.24855899969839379</v>
      </c>
      <c r="E344" s="4"/>
    </row>
    <row r="345" spans="1:5" x14ac:dyDescent="0.25">
      <c r="A345" s="30">
        <f>Main!V345/Main!M345</f>
        <v>1.9202520002051984</v>
      </c>
      <c r="B345" s="30">
        <f>Main!Y345/Main!M345</f>
        <v>2.7328114666555536</v>
      </c>
      <c r="C345" s="30">
        <f>Main!AB345/Main!M345</f>
        <v>2.0340103255082522</v>
      </c>
      <c r="D345" s="45">
        <f>ABS(Main!F345-Main!C345)/Main!M345</f>
        <v>1.9275588971542046</v>
      </c>
      <c r="E345" s="4"/>
    </row>
    <row r="346" spans="1:5" x14ac:dyDescent="0.25">
      <c r="A346" s="30">
        <f>Main!V346/Main!M346</f>
        <v>1.2095478573226166</v>
      </c>
      <c r="B346" s="30">
        <f>Main!Y346/Main!M346</f>
        <v>1.3749170179793431</v>
      </c>
      <c r="C346" s="30">
        <f>Main!AB346/Main!M346</f>
        <v>1.2326995398145604</v>
      </c>
      <c r="D346" s="45">
        <f>ABS(Main!F346-Main!C346)/Main!M346</f>
        <v>1.2250927377284151</v>
      </c>
      <c r="E346" s="4"/>
    </row>
    <row r="347" spans="1:5" x14ac:dyDescent="0.25">
      <c r="A347" s="30">
        <f>Main!V347/Main!M347</f>
        <v>1.6978204071593783</v>
      </c>
      <c r="B347" s="30">
        <f>Main!Y347/Main!M347</f>
        <v>1.0943278821522953</v>
      </c>
      <c r="C347" s="30">
        <f>Main!AB347/Main!M347</f>
        <v>1.6133314536584007</v>
      </c>
      <c r="D347" s="45">
        <f>ABS(Main!F347-Main!C347)/Main!M347</f>
        <v>1.6739846311183275</v>
      </c>
      <c r="E347" s="4"/>
    </row>
    <row r="348" spans="1:5" x14ac:dyDescent="0.25">
      <c r="A348" s="30">
        <f>Main!V348/Main!M348</f>
        <v>1.7326788451812115E-2</v>
      </c>
      <c r="B348" s="30">
        <f>Main!Y348/Main!M348</f>
        <v>0.19014830038236064</v>
      </c>
      <c r="C348" s="30">
        <f>Main!AB348/Main!M348</f>
        <v>1.171972398497979E-2</v>
      </c>
      <c r="D348" s="45">
        <f>ABS(Main!F348-Main!C348)/Main!M348</f>
        <v>5.7468976875815099E-2</v>
      </c>
      <c r="E348" s="4"/>
    </row>
    <row r="349" spans="1:5" x14ac:dyDescent="0.25">
      <c r="A349" s="30">
        <f>Main!V349/Main!M349</f>
        <v>1.5318104365905723</v>
      </c>
      <c r="B349" s="30">
        <f>Main!Y349/Main!M349</f>
        <v>1.9320395637017287</v>
      </c>
      <c r="C349" s="30">
        <f>Main!AB349/Main!M349</f>
        <v>1.5878425143861201</v>
      </c>
      <c r="D349" s="45">
        <f>ABS(Main!F349-Main!C349)/Main!M349</f>
        <v>1.4805270879949524</v>
      </c>
      <c r="E349" s="4"/>
    </row>
    <row r="350" spans="1:5" x14ac:dyDescent="0.25">
      <c r="A350" s="30">
        <f>Main!V350/Main!M350</f>
        <v>1.1498676080263626</v>
      </c>
      <c r="B350" s="30">
        <f>Main!Y350/Main!M350</f>
        <v>1.4291308229815354</v>
      </c>
      <c r="C350" s="30">
        <f>Main!AB350/Main!M350</f>
        <v>1.1889644581200798</v>
      </c>
      <c r="D350" s="45">
        <f>ABS(Main!F350-Main!C350)/Main!M350</f>
        <v>1.2336400675099897</v>
      </c>
      <c r="E350" s="4"/>
    </row>
    <row r="351" spans="1:5" x14ac:dyDescent="0.25">
      <c r="A351" s="30">
        <f>Main!V351/Main!M351</f>
        <v>1.522141722555961</v>
      </c>
      <c r="B351" s="30">
        <f>Main!Y351/Main!M351</f>
        <v>1.6311371480644941</v>
      </c>
      <c r="C351" s="30">
        <f>Main!AB351/Main!M351</f>
        <v>1.5374010821271791</v>
      </c>
      <c r="D351" s="45">
        <f>ABS(Main!F351-Main!C351)/Main!M351</f>
        <v>1.6114896754208294</v>
      </c>
      <c r="E351" s="4"/>
    </row>
    <row r="352" spans="1:5" x14ac:dyDescent="0.25">
      <c r="A352" s="30">
        <f>Main!V352/Main!M352</f>
        <v>0.49354383897973791</v>
      </c>
      <c r="B352" s="30">
        <f>Main!Y352/Main!M352</f>
        <v>0.23558250997400829</v>
      </c>
      <c r="C352" s="30">
        <f>Main!AB352/Main!M352</f>
        <v>0.45742925291892805</v>
      </c>
      <c r="D352" s="45">
        <f>ABS(Main!F352-Main!C352)/Main!M352</f>
        <v>0.40164784970627382</v>
      </c>
      <c r="E352" s="4"/>
    </row>
    <row r="353" spans="1:5" x14ac:dyDescent="0.25">
      <c r="A353" s="30">
        <f>Main!V353/Main!M353</f>
        <v>0.68155399103155279</v>
      </c>
      <c r="B353" s="30">
        <f>Main!Y353/Main!M353</f>
        <v>0.51956784459304628</v>
      </c>
      <c r="C353" s="30">
        <f>Main!AB353/Main!M353</f>
        <v>0.65887593053015003</v>
      </c>
      <c r="D353" s="45">
        <f>ABS(Main!F353-Main!C353)/Main!M353</f>
        <v>0.58150922603710375</v>
      </c>
      <c r="E353" s="4"/>
    </row>
    <row r="354" spans="1:5" x14ac:dyDescent="0.25">
      <c r="A354" s="30">
        <f>Main!V354/Main!M354</f>
        <v>8.9207884684858671E-2</v>
      </c>
      <c r="B354" s="30">
        <f>Main!Y354/Main!M354</f>
        <v>0.1354835349366651</v>
      </c>
      <c r="C354" s="30">
        <f>Main!AB354/Main!M354</f>
        <v>5.7751085937841215E-2</v>
      </c>
      <c r="D354" s="45">
        <f>ABS(Main!F354-Main!C354)/Main!M354</f>
        <v>3.0890827439963655E-2</v>
      </c>
      <c r="E354" s="4"/>
    </row>
    <row r="355" spans="1:5" x14ac:dyDescent="0.25">
      <c r="A355" s="30">
        <f>Main!V355/Main!M355</f>
        <v>0.94348183762133275</v>
      </c>
      <c r="B355" s="30">
        <f>Main!Y355/Main!M355</f>
        <v>1.1203998903161603</v>
      </c>
      <c r="C355" s="30">
        <f>Main!AB355/Main!M355</f>
        <v>0.96825036499859041</v>
      </c>
      <c r="D355" s="45">
        <f>ABS(Main!F355-Main!C355)/Main!M355</f>
        <v>0.80427613774584616</v>
      </c>
      <c r="E355" s="4"/>
    </row>
    <row r="356" spans="1:5" x14ac:dyDescent="0.25">
      <c r="A356" s="30">
        <f>Main!V356/Main!M356</f>
        <v>0.11918442040650155</v>
      </c>
      <c r="B356" s="30">
        <f>Main!Y356/Main!M356</f>
        <v>0.37280411749122605</v>
      </c>
      <c r="C356" s="30">
        <f>Main!AB356/Main!M356</f>
        <v>0.15469117799836199</v>
      </c>
      <c r="D356" s="45">
        <f>ABS(Main!F356-Main!C356)/Main!M356</f>
        <v>0.29034532022891951</v>
      </c>
      <c r="E356" s="4"/>
    </row>
    <row r="357" spans="1:5" x14ac:dyDescent="0.25">
      <c r="A357" s="30">
        <f>Main!V357/Main!M357</f>
        <v>0.26985051283635592</v>
      </c>
      <c r="B357" s="30">
        <f>Main!Y357/Main!M357</f>
        <v>0.1547843162044337</v>
      </c>
      <c r="C357" s="30">
        <f>Main!AB357/Main!M357</f>
        <v>0.25374124530788122</v>
      </c>
      <c r="D357" s="45">
        <f>ABS(Main!F357-Main!C357)/Main!M357</f>
        <v>0.10011129215969219</v>
      </c>
      <c r="E357" s="4"/>
    </row>
    <row r="358" spans="1:5" x14ac:dyDescent="0.25">
      <c r="A358" s="30">
        <f>Main!V358/Main!M358</f>
        <v>0.23423456717206401</v>
      </c>
      <c r="B358" s="30">
        <f>Main!Y358/Main!M358</f>
        <v>0.74377047263443663</v>
      </c>
      <c r="C358" s="30">
        <f>Main!AB358/Main!M358</f>
        <v>0.30556959393678496</v>
      </c>
      <c r="D358" s="45">
        <f>ABS(Main!F358-Main!C358)/Main!M358</f>
        <v>7.2818509065023865E-2</v>
      </c>
      <c r="E358" s="4"/>
    </row>
    <row r="359" spans="1:5" x14ac:dyDescent="0.25">
      <c r="A359" s="30">
        <f>Main!V359/Main!M359</f>
        <v>4.0079465847987328E-2</v>
      </c>
      <c r="B359" s="30">
        <f>Main!Y359/Main!M359</f>
        <v>0.63049321716366502</v>
      </c>
      <c r="C359" s="30">
        <f>Main!AB359/Main!M359</f>
        <v>5.3800709773649084E-2</v>
      </c>
      <c r="D359" s="45">
        <f>ABS(Main!F359-Main!C359)/Main!M359</f>
        <v>0.12061701162517009</v>
      </c>
      <c r="E359" s="4"/>
    </row>
    <row r="360" spans="1:5" x14ac:dyDescent="0.25">
      <c r="A360" s="30">
        <f>Main!V360/Main!M360</f>
        <v>1.9743876737841339</v>
      </c>
      <c r="B360" s="30">
        <f>Main!Y360/Main!M360</f>
        <v>1.4386357359754911</v>
      </c>
      <c r="C360" s="30">
        <f>Main!AB360/Main!M360</f>
        <v>1.8993824024909316</v>
      </c>
      <c r="D360" s="45">
        <f>ABS(Main!F360-Main!C360)/Main!M360</f>
        <v>2.1533025952168479</v>
      </c>
      <c r="E360" s="4"/>
    </row>
    <row r="361" spans="1:5" x14ac:dyDescent="0.25">
      <c r="A361" s="30">
        <f>Main!V361/Main!M361</f>
        <v>1.6284077548906435</v>
      </c>
      <c r="B361" s="30">
        <f>Main!Y361/Main!M361</f>
        <v>1.0447223961519065</v>
      </c>
      <c r="C361" s="30">
        <f>Main!AB361/Main!M361</f>
        <v>1.5466918046672324</v>
      </c>
      <c r="D361" s="45">
        <f>ABS(Main!F361-Main!C361)/Main!M361</f>
        <v>1.4870797116569545</v>
      </c>
      <c r="E361" s="4"/>
    </row>
    <row r="362" spans="1:5" x14ac:dyDescent="0.25">
      <c r="A362" s="30">
        <f>Main!V362/Main!M362</f>
        <v>1.9780350201690868</v>
      </c>
      <c r="B362" s="30">
        <f>Main!Y362/Main!M362</f>
        <v>2.3915733833931618</v>
      </c>
      <c r="C362" s="30">
        <f>Main!AB362/Main!M362</f>
        <v>2.0359303910204667</v>
      </c>
      <c r="D362" s="45">
        <f>ABS(Main!F362-Main!C362)/Main!M362</f>
        <v>2.130969963342721</v>
      </c>
      <c r="E362" s="4"/>
    </row>
    <row r="363" spans="1:5" x14ac:dyDescent="0.25">
      <c r="A363" s="30">
        <f>Main!V363/Main!M363</f>
        <v>1.0808151316732979</v>
      </c>
      <c r="B363" s="30">
        <f>Main!Y363/Main!M363</f>
        <v>1.0465623672737832</v>
      </c>
      <c r="C363" s="30">
        <f>Main!AB363/Main!M363</f>
        <v>1.0760197446573594</v>
      </c>
      <c r="D363" s="45">
        <f>ABS(Main!F363-Main!C363)/Main!M363</f>
        <v>0.95638446567532065</v>
      </c>
      <c r="E363" s="4"/>
    </row>
    <row r="364" spans="1:5" x14ac:dyDescent="0.25">
      <c r="A364" s="30">
        <f>Main!V364/Main!M364</f>
        <v>0.83280071754967999</v>
      </c>
      <c r="B364" s="30">
        <f>Main!Y364/Main!M364</f>
        <v>1.1482669263408953</v>
      </c>
      <c r="C364" s="30">
        <f>Main!AB364/Main!M364</f>
        <v>0.87696598678044002</v>
      </c>
      <c r="D364" s="45">
        <f>ABS(Main!F364-Main!C364)/Main!M364</f>
        <v>0.70518887981997924</v>
      </c>
      <c r="E364" s="4"/>
    </row>
    <row r="365" spans="1:5" x14ac:dyDescent="0.25">
      <c r="A365" s="30">
        <f>Main!V365/Main!M365</f>
        <v>0.47404905644118139</v>
      </c>
      <c r="B365" s="30">
        <f>Main!Y365/Main!M365</f>
        <v>0.70584103651932828</v>
      </c>
      <c r="C365" s="30">
        <f>Main!AB365/Main!M365</f>
        <v>0.50649993365211798</v>
      </c>
      <c r="D365" s="45">
        <f>ABS(Main!F365-Main!C365)/Main!M365</f>
        <v>0.62453889728163003</v>
      </c>
      <c r="E365" s="4"/>
    </row>
    <row r="366" spans="1:5" x14ac:dyDescent="0.25">
      <c r="A366" s="30">
        <f>Main!V366/Main!M366</f>
        <v>1.509305484724593</v>
      </c>
      <c r="B366" s="30">
        <f>Main!Y366/Main!M366</f>
        <v>1.4556591462535611</v>
      </c>
      <c r="C366" s="30">
        <f>Main!AB366/Main!M366</f>
        <v>1.501794997338638</v>
      </c>
      <c r="D366" s="45">
        <f>ABS(Main!F366-Main!C366)/Main!M366</f>
        <v>1.6474334374158186</v>
      </c>
      <c r="E366" s="4"/>
    </row>
    <row r="367" spans="1:5" x14ac:dyDescent="0.25">
      <c r="A367" s="30">
        <f>Main!V367/Main!M367</f>
        <v>0.96109604815475103</v>
      </c>
      <c r="B367" s="30">
        <f>Main!Y367/Main!M367</f>
        <v>0.90205051756253918</v>
      </c>
      <c r="C367" s="30">
        <f>Main!AB367/Main!M367</f>
        <v>0.95282967387182338</v>
      </c>
      <c r="D367" s="45">
        <f>ABS(Main!F367-Main!C367)/Main!M367</f>
        <v>0.83554288420288136</v>
      </c>
      <c r="E367" s="4"/>
    </row>
    <row r="368" spans="1:5" x14ac:dyDescent="0.25">
      <c r="A368" s="30">
        <f>Main!V368/Main!M368</f>
        <v>0.44797896468691251</v>
      </c>
      <c r="B368" s="30">
        <f>Main!Y368/Main!M368</f>
        <v>0.14353984170731984</v>
      </c>
      <c r="C368" s="30">
        <f>Main!AB368/Main!M368</f>
        <v>0.40535748746977684</v>
      </c>
      <c r="D368" s="45">
        <f>ABS(Main!F368-Main!C368)/Main!M368</f>
        <v>0.57605112742286269</v>
      </c>
      <c r="E368" s="4"/>
    </row>
    <row r="369" spans="1:5" x14ac:dyDescent="0.25">
      <c r="A369" s="30">
        <f>Main!V369/Main!M369</f>
        <v>3.910699855274425E-2</v>
      </c>
      <c r="B369" s="30">
        <f>Main!Y369/Main!M369</f>
        <v>0.10453576057524114</v>
      </c>
      <c r="C369" s="30">
        <f>Main!AB369/Main!M369</f>
        <v>4.8267025235875276E-2</v>
      </c>
      <c r="D369" s="45">
        <f>ABS(Main!F369-Main!C369)/Main!M369</f>
        <v>0.15921122524516146</v>
      </c>
      <c r="E369" s="4"/>
    </row>
    <row r="370" spans="1:5" x14ac:dyDescent="0.25">
      <c r="A370" s="30">
        <f>Main!V370/Main!M370</f>
        <v>1.6381950254578046</v>
      </c>
      <c r="B370" s="30">
        <f>Main!Y370/Main!M370</f>
        <v>1.5224419650956296</v>
      </c>
      <c r="C370" s="30">
        <f>Main!AB370/Main!M370</f>
        <v>1.6219895970070823</v>
      </c>
      <c r="D370" s="45">
        <f>ABS(Main!F370-Main!C370)/Main!M370</f>
        <v>1.7741645656015224</v>
      </c>
      <c r="E370" s="4"/>
    </row>
    <row r="371" spans="1:5" x14ac:dyDescent="0.25">
      <c r="A371" s="30">
        <f>Main!V371/Main!M371</f>
        <v>0.25381536963968843</v>
      </c>
      <c r="B371" s="30">
        <f>Main!Y371/Main!M371</f>
        <v>0.42554736717223812</v>
      </c>
      <c r="C371" s="30">
        <f>Main!AB371/Main!M371</f>
        <v>0.27785784929425694</v>
      </c>
      <c r="D371" s="45">
        <f>ABS(Main!F371-Main!C371)/Main!M371</f>
        <v>0.38261531452166531</v>
      </c>
      <c r="E371" s="4"/>
    </row>
    <row r="372" spans="1:5" x14ac:dyDescent="0.25">
      <c r="A372" s="30">
        <f>Main!V372/Main!M372</f>
        <v>0.17223438841600261</v>
      </c>
      <c r="B372" s="30">
        <f>Main!Y372/Main!M372</f>
        <v>0.35123751461735753</v>
      </c>
      <c r="C372" s="30">
        <f>Main!AB372/Main!M372</f>
        <v>9.8948321991343624E-2</v>
      </c>
      <c r="D372" s="45">
        <f>ABS(Main!F372-Main!C372)/Main!M372</f>
        <v>0.28451545645457965</v>
      </c>
      <c r="E372" s="4"/>
    </row>
    <row r="373" spans="1:5" x14ac:dyDescent="0.25">
      <c r="A373" s="30">
        <f>Main!V373/Main!M373</f>
        <v>0.16518638139828645</v>
      </c>
      <c r="B373" s="30">
        <f>Main!Y373/Main!M373</f>
        <v>0.61640824304665931</v>
      </c>
      <c r="C373" s="30">
        <f>Main!AB373/Main!M373</f>
        <v>0.2283574420290595</v>
      </c>
      <c r="D373" s="45">
        <f>ABS(Main!F373-Main!C373)/Main!M373</f>
        <v>7.5494061845621699E-2</v>
      </c>
      <c r="E373" s="4"/>
    </row>
    <row r="374" spans="1:5" x14ac:dyDescent="0.25">
      <c r="A374" s="30">
        <f>Main!V374/Main!M374</f>
        <v>1.9146562391286337</v>
      </c>
      <c r="B374" s="30">
        <f>Main!Y374/Main!M374</f>
        <v>1.6879969045114056</v>
      </c>
      <c r="C374" s="30">
        <f>Main!AB374/Main!M374</f>
        <v>1.8829239322822167</v>
      </c>
      <c r="D374" s="45">
        <f>ABS(Main!F374-Main!C374)/Main!M374</f>
        <v>1.9965650265685873</v>
      </c>
      <c r="E374" s="4"/>
    </row>
    <row r="375" spans="1:5" x14ac:dyDescent="0.25">
      <c r="A375" s="30">
        <f>Main!V375/Main!M375</f>
        <v>1.457979103273642</v>
      </c>
      <c r="B375" s="30">
        <f>Main!Y375/Main!M375</f>
        <v>1.5248200620434011</v>
      </c>
      <c r="C375" s="30">
        <f>Main!AB375/Main!M375</f>
        <v>1.4673368375014173</v>
      </c>
      <c r="D375" s="45">
        <f>ABS(Main!F375-Main!C375)/Main!M375</f>
        <v>1.5545608170368748</v>
      </c>
      <c r="E375" s="4"/>
    </row>
    <row r="376" spans="1:5" x14ac:dyDescent="0.25">
      <c r="A376" s="30">
        <f>Main!V376/Main!M376</f>
        <v>0.20573177069662293</v>
      </c>
      <c r="B376" s="30">
        <f>Main!Y376/Main!M376</f>
        <v>0.37067652194450434</v>
      </c>
      <c r="C376" s="30">
        <f>Main!AB376/Main!M376</f>
        <v>0.22882403587133035</v>
      </c>
      <c r="D376" s="45">
        <f>ABS(Main!F376-Main!C376)/Main!M376</f>
        <v>0.27598642701936216</v>
      </c>
      <c r="E376" s="4"/>
    </row>
    <row r="377" spans="1:5" x14ac:dyDescent="0.25">
      <c r="A377" s="30">
        <f>Main!V377/Main!M377</f>
        <v>0.27335254477178461</v>
      </c>
      <c r="B377" s="30">
        <f>Main!Y377/Main!M377</f>
        <v>0.9345048005025508</v>
      </c>
      <c r="C377" s="30">
        <f>Main!AB377/Main!M377</f>
        <v>0.36591386057408132</v>
      </c>
      <c r="D377" s="45">
        <f>ABS(Main!F377-Main!C377)/Main!M377</f>
        <v>0.21362267401842014</v>
      </c>
      <c r="E377" s="4"/>
    </row>
    <row r="378" spans="1:5" x14ac:dyDescent="0.25">
      <c r="A378" s="30">
        <f>Main!V378/Main!M378</f>
        <v>2.3330111738777953E-2</v>
      </c>
      <c r="B378" s="30">
        <f>Main!Y378/Main!M378</f>
        <v>0.34317340851692735</v>
      </c>
      <c r="C378" s="30">
        <f>Main!AB378/Main!M378</f>
        <v>2.7980381097022642E-2</v>
      </c>
      <c r="D378" s="45">
        <f>ABS(Main!F378-Main!C378)/Main!M378</f>
        <v>7.2597930524710808E-2</v>
      </c>
      <c r="E378" s="4"/>
    </row>
    <row r="379" spans="1:5" x14ac:dyDescent="0.25">
      <c r="A379" s="30">
        <f>Main!V379/Main!M379</f>
        <v>2.8504269674971527</v>
      </c>
      <c r="B379" s="30">
        <f>Main!Y379/Main!M379</f>
        <v>3.5766826154429965</v>
      </c>
      <c r="C379" s="30">
        <f>Main!AB379/Main!M379</f>
        <v>2.952102758209556</v>
      </c>
      <c r="D379" s="45">
        <f>ABS(Main!F379-Main!C379)/Main!M379</f>
        <v>2.8976779202851253</v>
      </c>
      <c r="E379" s="4"/>
    </row>
    <row r="380" spans="1:5" x14ac:dyDescent="0.25">
      <c r="A380" s="30">
        <f>Main!V380/Main!M380</f>
        <v>1.4098727693105393</v>
      </c>
      <c r="B380" s="30">
        <f>Main!Y380/Main!M380</f>
        <v>1.6575427868586137</v>
      </c>
      <c r="C380" s="30">
        <f>Main!AB380/Main!M380</f>
        <v>1.4445465717672832</v>
      </c>
      <c r="D380" s="45">
        <f>ABS(Main!F380-Main!C380)/Main!M380</f>
        <v>1.449300660189849</v>
      </c>
      <c r="E380" s="4"/>
    </row>
    <row r="381" spans="1:5" x14ac:dyDescent="0.25">
      <c r="A381" s="30">
        <f>Main!V381/Main!M381</f>
        <v>1.2993760076718208</v>
      </c>
      <c r="B381" s="30">
        <f>Main!Y381/Main!M381</f>
        <v>1.5557513690694444</v>
      </c>
      <c r="C381" s="30">
        <f>Main!AB381/Main!M381</f>
        <v>1.3352685582674995</v>
      </c>
      <c r="D381" s="45">
        <f>ABS(Main!F381-Main!C381)/Main!M381</f>
        <v>1.2693196421020663</v>
      </c>
      <c r="E381" s="4"/>
    </row>
    <row r="382" spans="1:5" x14ac:dyDescent="0.25">
      <c r="A382" s="30">
        <f>Main!V382/Main!M382</f>
        <v>1.1474524491915132</v>
      </c>
      <c r="B382" s="30">
        <f>Main!Y382/Main!M382</f>
        <v>1.1420290550167276</v>
      </c>
      <c r="C382" s="30">
        <f>Main!AB382/Main!M382</f>
        <v>1.1466931740070407</v>
      </c>
      <c r="D382" s="45">
        <f>ABS(Main!F382-Main!C382)/Main!M382</f>
        <v>1.1229102773742854</v>
      </c>
      <c r="E382" s="4"/>
    </row>
    <row r="383" spans="1:5" x14ac:dyDescent="0.25">
      <c r="A383" s="30">
        <f>Main!V383/Main!M383</f>
        <v>1.118245214323845</v>
      </c>
      <c r="B383" s="30">
        <f>Main!Y383/Main!M383</f>
        <v>1.7203506109622393</v>
      </c>
      <c r="C383" s="30">
        <f>Main!AB383/Main!M383</f>
        <v>1.2025399698532335</v>
      </c>
      <c r="D383" s="45">
        <f>ABS(Main!F383-Main!C383)/Main!M383</f>
        <v>1.1340086950222443</v>
      </c>
      <c r="E383" s="4"/>
    </row>
    <row r="384" spans="1:5" x14ac:dyDescent="0.25">
      <c r="A384" s="30">
        <f>Main!V384/Main!M384</f>
        <v>1.1047071632519091E-2</v>
      </c>
      <c r="B384" s="30">
        <f>Main!Y384/Main!M384</f>
        <v>9.9444790637579161E-2</v>
      </c>
      <c r="C384" s="30">
        <f>Main!AB384/Main!M384</f>
        <v>2.3422752293231788E-2</v>
      </c>
      <c r="D384" s="45">
        <f>ABS(Main!F384-Main!C384)/Main!M384</f>
        <v>1.7134821200010825E-3</v>
      </c>
      <c r="E384" s="4"/>
    </row>
    <row r="385" spans="1:5" x14ac:dyDescent="0.25">
      <c r="A385" s="30">
        <f>Main!V385/Main!M385</f>
        <v>1.5384699836626061</v>
      </c>
      <c r="B385" s="30">
        <f>Main!Y385/Main!M385</f>
        <v>1.2324179760623462</v>
      </c>
      <c r="C385" s="30">
        <f>Main!AB385/Main!M385</f>
        <v>1.4956227025985713</v>
      </c>
      <c r="D385" s="45">
        <f>ABS(Main!F385-Main!C385)/Main!M385</f>
        <v>1.5336150207208876</v>
      </c>
      <c r="E385" s="4"/>
    </row>
    <row r="386" spans="1:5" x14ac:dyDescent="0.25">
      <c r="A386" s="30">
        <f>Main!V386/Main!M386</f>
        <v>1.1544781306225984</v>
      </c>
      <c r="B386" s="30">
        <f>Main!Y386/Main!M386</f>
        <v>0.6790185986470022</v>
      </c>
      <c r="C386" s="30">
        <f>Main!AB386/Main!M386</f>
        <v>1.087913796146023</v>
      </c>
      <c r="D386" s="45">
        <f>ABS(Main!F386-Main!C386)/Main!M386</f>
        <v>1.1483604551756108</v>
      </c>
      <c r="E386" s="4"/>
    </row>
    <row r="387" spans="1:5" x14ac:dyDescent="0.25">
      <c r="A387" s="30">
        <f>Main!V387/Main!M387</f>
        <v>0.45348022240181024</v>
      </c>
      <c r="B387" s="30">
        <f>Main!Y387/Main!M387</f>
        <v>0.67881258621379559</v>
      </c>
      <c r="C387" s="30">
        <f>Main!AB387/Main!M387</f>
        <v>0.48502675333548623</v>
      </c>
      <c r="D387" s="45">
        <f>ABS(Main!F387-Main!C387)/Main!M387</f>
        <v>0.46987010361740655</v>
      </c>
      <c r="E387" s="4"/>
    </row>
    <row r="388" spans="1:5" x14ac:dyDescent="0.25">
      <c r="A388" s="30">
        <f>Main!V388/Main!M388</f>
        <v>1.1375892734471289</v>
      </c>
      <c r="B388" s="30">
        <f>Main!Y388/Main!M388</f>
        <v>1.0157224784960994</v>
      </c>
      <c r="C388" s="30">
        <f>Main!AB388/Main!M388</f>
        <v>1.1205279221539886</v>
      </c>
      <c r="D388" s="45">
        <f>ABS(Main!F388-Main!C388)/Main!M388</f>
        <v>1.1125987999761628</v>
      </c>
      <c r="E388" s="4"/>
    </row>
    <row r="389" spans="1:5" x14ac:dyDescent="0.25">
      <c r="A389" s="30">
        <f>Main!V389/Main!M389</f>
        <v>0.83774081165432579</v>
      </c>
      <c r="B389" s="30">
        <f>Main!Y389/Main!M389</f>
        <v>0.50873905443200274</v>
      </c>
      <c r="C389" s="30">
        <f>Main!AB389/Main!M389</f>
        <v>0.7916805656432131</v>
      </c>
      <c r="D389" s="45">
        <f>ABS(Main!F389-Main!C389)/Main!M389</f>
        <v>0.80882753667018137</v>
      </c>
      <c r="E389" s="4"/>
    </row>
    <row r="390" spans="1:5" x14ac:dyDescent="0.25">
      <c r="A390" s="30">
        <f>Main!V390/Main!M390</f>
        <v>0.95519684028600349</v>
      </c>
      <c r="B390" s="30">
        <f>Main!Y390/Main!M390</f>
        <v>0.47391281147587211</v>
      </c>
      <c r="C390" s="30">
        <f>Main!AB390/Main!M390</f>
        <v>0.88781707625258477</v>
      </c>
      <c r="D390" s="45">
        <f>ABS(Main!F390-Main!C390)/Main!M390</f>
        <v>0.92886328233155591</v>
      </c>
      <c r="E390" s="4"/>
    </row>
    <row r="391" spans="1:5" x14ac:dyDescent="0.25">
      <c r="A391" s="30">
        <f>Main!V391/Main!M391</f>
        <v>0.26292106191490844</v>
      </c>
      <c r="B391" s="30">
        <f>Main!Y391/Main!M391</f>
        <v>0.19758345889695961</v>
      </c>
      <c r="C391" s="30">
        <f>Main!AB391/Main!M391</f>
        <v>0.25377379749239626</v>
      </c>
      <c r="D391" s="45">
        <f>ABS(Main!F391-Main!C391)/Main!M391</f>
        <v>0.24166413014284832</v>
      </c>
      <c r="E391" s="4"/>
    </row>
    <row r="392" spans="1:5" x14ac:dyDescent="0.25">
      <c r="A392" s="30">
        <f>Main!V392/Main!M392</f>
        <v>0.731090566417815</v>
      </c>
      <c r="B392" s="30">
        <f>Main!Y392/Main!M392</f>
        <v>0.24891435671155041</v>
      </c>
      <c r="C392" s="30">
        <f>Main!AB392/Main!M392</f>
        <v>0.66358589705893878</v>
      </c>
      <c r="D392" s="45">
        <f>ABS(Main!F392-Main!C392)/Main!M392</f>
        <v>0.7198593397932046</v>
      </c>
      <c r="E392" s="4"/>
    </row>
    <row r="393" spans="1:5" x14ac:dyDescent="0.25">
      <c r="A393" s="30">
        <f>Main!V393/Main!M393</f>
        <v>0.62940221188913881</v>
      </c>
      <c r="B393" s="30">
        <f>Main!Y393/Main!M393</f>
        <v>0.38058631947633464</v>
      </c>
      <c r="C393" s="30">
        <f>Main!AB393/Main!M393</f>
        <v>0.59456798695135071</v>
      </c>
      <c r="D393" s="45">
        <f>ABS(Main!F393-Main!C393)/Main!M393</f>
        <v>0.62483079822426291</v>
      </c>
      <c r="E393" s="4"/>
    </row>
    <row r="394" spans="1:5" x14ac:dyDescent="0.25">
      <c r="A394" s="30">
        <f>Main!V394/Main!M394</f>
        <v>1.5595456359238968</v>
      </c>
      <c r="B394" s="30">
        <f>Main!Y394/Main!M394</f>
        <v>2.005282713816773</v>
      </c>
      <c r="C394" s="30">
        <f>Main!AB394/Main!M394</f>
        <v>1.6219488268288991</v>
      </c>
      <c r="D394" s="45">
        <f>ABS(Main!F394-Main!C394)/Main!M394</f>
        <v>1.5733644559027493</v>
      </c>
      <c r="E394" s="4"/>
    </row>
    <row r="395" spans="1:5" x14ac:dyDescent="0.25">
      <c r="A395" s="30">
        <f>Main!V395/Main!M395</f>
        <v>1.3304348783341149</v>
      </c>
      <c r="B395" s="30">
        <f>Main!Y395/Main!M395</f>
        <v>1.0204141694690774</v>
      </c>
      <c r="C395" s="30">
        <f>Main!AB395/Main!M395</f>
        <v>1.2870319790930091</v>
      </c>
      <c r="D395" s="45">
        <f>ABS(Main!F395-Main!C395)/Main!M395</f>
        <v>1.306011310588679</v>
      </c>
      <c r="E395" s="4"/>
    </row>
    <row r="396" spans="1:5" x14ac:dyDescent="0.25">
      <c r="A396" s="30">
        <f>Main!V396/Main!M396</f>
        <v>1.2831345245368948</v>
      </c>
      <c r="B396" s="30">
        <f>Main!Y396/Main!M396</f>
        <v>1.8122892214494524</v>
      </c>
      <c r="C396" s="30">
        <f>Main!AB396/Main!M396</f>
        <v>1.3572161821046411</v>
      </c>
      <c r="D396" s="45">
        <f>ABS(Main!F396-Main!C396)/Main!M396</f>
        <v>1.2521492459780803</v>
      </c>
      <c r="E396" s="4"/>
    </row>
    <row r="397" spans="1:5" x14ac:dyDescent="0.25">
      <c r="A397" s="30">
        <f>Main!V397/Main!M397</f>
        <v>1.1344691336977328</v>
      </c>
      <c r="B397" s="30">
        <f>Main!Y397/Main!M397</f>
        <v>1.0724042494745232</v>
      </c>
      <c r="C397" s="30">
        <f>Main!AB397/Main!M397</f>
        <v>1.1257800499064836</v>
      </c>
      <c r="D397" s="45">
        <f>ABS(Main!F397-Main!C397)/Main!M397</f>
        <v>1.0972825680893803</v>
      </c>
      <c r="E397" s="4"/>
    </row>
    <row r="398" spans="1:5" x14ac:dyDescent="0.25">
      <c r="A398" s="30">
        <f>Main!V398/Main!M398</f>
        <v>2.1061730533455414</v>
      </c>
      <c r="B398" s="30">
        <f>Main!Y398/Main!M398</f>
        <v>2.9934312694784388</v>
      </c>
      <c r="C398" s="30">
        <f>Main!AB398/Main!M398</f>
        <v>2.2303892036041577</v>
      </c>
      <c r="D398" s="45">
        <f>ABS(Main!F398-Main!C398)/Main!M398</f>
        <v>2.1458768485728119</v>
      </c>
      <c r="E398" s="4"/>
    </row>
    <row r="399" spans="1:5" x14ac:dyDescent="0.25">
      <c r="A399" s="30">
        <f>Main!V399/Main!M399</f>
        <v>0.77565681055059521</v>
      </c>
      <c r="B399" s="30">
        <f>Main!Y399/Main!M399</f>
        <v>1.1325891410423785</v>
      </c>
      <c r="C399" s="30">
        <f>Main!AB399/Main!M399</f>
        <v>0.82562733681944489</v>
      </c>
      <c r="D399" s="45">
        <f>ABS(Main!F399-Main!C399)/Main!M399</f>
        <v>0.74318993765247665</v>
      </c>
      <c r="E399" s="4"/>
    </row>
    <row r="400" spans="1:5" x14ac:dyDescent="0.25">
      <c r="A400" s="30">
        <f>Main!V400/Main!M400</f>
        <v>2.1856453819999082</v>
      </c>
      <c r="B400" s="30">
        <f>Main!Y400/Main!M400</f>
        <v>2.2505243481042605</v>
      </c>
      <c r="C400" s="30">
        <f>Main!AB400/Main!M400</f>
        <v>2.1947284372545135</v>
      </c>
      <c r="D400" s="45">
        <f>ABS(Main!F400-Main!C400)/Main!M400</f>
        <v>2.1514726634785197</v>
      </c>
      <c r="E400" s="4"/>
    </row>
    <row r="401" spans="1:5" x14ac:dyDescent="0.25">
      <c r="A401" s="30">
        <f>Main!V401/Main!M401</f>
        <v>2.1579679508777723</v>
      </c>
      <c r="B401" s="30">
        <f>Main!Y401/Main!M401</f>
        <v>2.6110409796665164</v>
      </c>
      <c r="C401" s="30">
        <f>Main!AB401/Main!M401</f>
        <v>2.2213981749081881</v>
      </c>
      <c r="D401" s="45">
        <f>ABS(Main!F401-Main!C401)/Main!M401</f>
        <v>2.2175428829436985</v>
      </c>
      <c r="E401" s="4"/>
    </row>
    <row r="402" spans="1:5" x14ac:dyDescent="0.25">
      <c r="A402" s="30">
        <f>Main!V402/Main!M402</f>
        <v>0.82137713212317331</v>
      </c>
      <c r="B402" s="30">
        <f>Main!Y402/Main!M402</f>
        <v>1.2448345803360394</v>
      </c>
      <c r="C402" s="30">
        <f>Main!AB402/Main!M402</f>
        <v>0.88066117487296902</v>
      </c>
      <c r="D402" s="45">
        <f>ABS(Main!F402-Main!C402)/Main!M402</f>
        <v>0.87779051163712352</v>
      </c>
      <c r="E402" s="4"/>
    </row>
    <row r="403" spans="1:5" x14ac:dyDescent="0.25">
      <c r="A403" s="30">
        <f>Main!V403/Main!M403</f>
        <v>0.37725772590721118</v>
      </c>
      <c r="B403" s="30">
        <f>Main!Y403/Main!M403</f>
        <v>0.40922717171324391</v>
      </c>
      <c r="C403" s="30">
        <f>Main!AB403/Main!M403</f>
        <v>0.3817334483200519</v>
      </c>
      <c r="D403" s="45">
        <f>ABS(Main!F403-Main!C403)/Main!M403</f>
        <v>0.31858298003197094</v>
      </c>
      <c r="E403" s="4"/>
    </row>
    <row r="404" spans="1:5" x14ac:dyDescent="0.25">
      <c r="A404" s="30">
        <f>Main!V404/Main!M404</f>
        <v>0.70169709951404069</v>
      </c>
      <c r="B404" s="30">
        <f>Main!Y404/Main!M404</f>
        <v>0.58944282678090643</v>
      </c>
      <c r="C404" s="30">
        <f>Main!AB404/Main!M404</f>
        <v>0.68598150133139713</v>
      </c>
      <c r="D404" s="45">
        <f>ABS(Main!F404-Main!C404)/Main!M404</f>
        <v>0.63096575913771369</v>
      </c>
      <c r="E404" s="4"/>
    </row>
    <row r="405" spans="1:5" x14ac:dyDescent="0.25">
      <c r="A405" s="30">
        <f>Main!V405/Main!M405</f>
        <v>0.143272430471935</v>
      </c>
      <c r="B405" s="30">
        <f>Main!Y405/Main!M405</f>
        <v>0.18694117398266724</v>
      </c>
      <c r="C405" s="30">
        <f>Main!AB405/Main!M405</f>
        <v>9.7042525848294078E-2</v>
      </c>
      <c r="D405" s="45">
        <f>ABS(Main!F405-Main!C405)/Main!M405</f>
        <v>7.8283342428477787E-2</v>
      </c>
      <c r="E405" s="4"/>
    </row>
    <row r="406" spans="1:5" x14ac:dyDescent="0.25">
      <c r="A406" s="30">
        <f>Main!V406/Main!M406</f>
        <v>0.49296574412912303</v>
      </c>
      <c r="B406" s="30">
        <f>Main!Y406/Main!M406</f>
        <v>0.16012837118529685</v>
      </c>
      <c r="C406" s="30">
        <f>Main!AB406/Main!M406</f>
        <v>0.44636851191697435</v>
      </c>
      <c r="D406" s="45">
        <f>ABS(Main!F406-Main!C406)/Main!M406</f>
        <v>0.55635863936848517</v>
      </c>
      <c r="E406" s="4"/>
    </row>
    <row r="407" spans="1:5" x14ac:dyDescent="0.25">
      <c r="A407" s="30">
        <f>Main!V407/Main!M407</f>
        <v>0.33399190534987999</v>
      </c>
      <c r="B407" s="30">
        <f>Main!Y407/Main!M407</f>
        <v>0.19483913474643727</v>
      </c>
      <c r="C407" s="30">
        <f>Main!AB407/Main!M407</f>
        <v>0.31451051746537922</v>
      </c>
      <c r="D407" s="45">
        <f>ABS(Main!F407-Main!C407)/Main!M407</f>
        <v>0.28390336934082977</v>
      </c>
      <c r="E407" s="4"/>
    </row>
    <row r="408" spans="1:5" x14ac:dyDescent="0.25">
      <c r="A408" s="30">
        <f>Main!V408/Main!M408</f>
        <v>1.124548288764367</v>
      </c>
      <c r="B408" s="30">
        <f>Main!Y408/Main!M408</f>
        <v>1.2394335752442673</v>
      </c>
      <c r="C408" s="30">
        <f>Main!AB408/Main!M408</f>
        <v>1.1406322288715562</v>
      </c>
      <c r="D408" s="45">
        <f>ABS(Main!F408-Main!C408)/Main!M408</f>
        <v>1.1776292099217407</v>
      </c>
      <c r="E408" s="4"/>
    </row>
    <row r="409" spans="1:5" x14ac:dyDescent="0.25">
      <c r="A409" s="30">
        <f>Main!V409/Main!M409</f>
        <v>4.7818793281212378E-2</v>
      </c>
      <c r="B409" s="30">
        <f>Main!Y409/Main!M409</f>
        <v>0.1520606208213332</v>
      </c>
      <c r="C409" s="30">
        <f>Main!AB409/Main!M409</f>
        <v>6.2412649136815011E-2</v>
      </c>
      <c r="D409" s="45">
        <f>ABS(Main!F409-Main!C409)/Main!M409</f>
        <v>9.2370684498336414E-4</v>
      </c>
      <c r="E409" s="4"/>
    </row>
    <row r="410" spans="1:5" x14ac:dyDescent="0.25">
      <c r="A410" s="30">
        <f>Main!V410/Main!M410</f>
        <v>0.50258278060964001</v>
      </c>
      <c r="B410" s="30">
        <f>Main!Y410/Main!M410</f>
        <v>0.67939932346103482</v>
      </c>
      <c r="C410" s="30">
        <f>Main!AB410/Main!M410</f>
        <v>0.52733709660883676</v>
      </c>
      <c r="D410" s="45">
        <f>ABS(Main!F410-Main!C410)/Main!M410</f>
        <v>0.45953976181861478</v>
      </c>
      <c r="E410" s="4"/>
    </row>
    <row r="411" spans="1:5" x14ac:dyDescent="0.25">
      <c r="A411" s="30">
        <f>Main!V411/Main!M411</f>
        <v>1.3449617209553828E-2</v>
      </c>
      <c r="B411" s="30">
        <f>Main!Y411/Main!M411</f>
        <v>0.13829225697068351</v>
      </c>
      <c r="C411" s="30">
        <f>Main!AB411/Main!M411</f>
        <v>3.0927586776116355E-2</v>
      </c>
      <c r="D411" s="45">
        <f>ABS(Main!F411-Main!C411)/Main!M411</f>
        <v>3.2334415730156919E-2</v>
      </c>
      <c r="E411" s="4"/>
    </row>
    <row r="412" spans="1:5" x14ac:dyDescent="0.25">
      <c r="A412" s="30">
        <f>Main!V412/Main!M412</f>
        <v>0.98859276562652498</v>
      </c>
      <c r="B412" s="30">
        <f>Main!Y412/Main!M412</f>
        <v>0.47419355637689531</v>
      </c>
      <c r="C412" s="30">
        <f>Main!AB412/Main!M412</f>
        <v>0.91657687633159268</v>
      </c>
      <c r="D412" s="45">
        <f>ABS(Main!F412-Main!C412)/Main!M412</f>
        <v>1.0277987142849316</v>
      </c>
      <c r="E412" s="4"/>
    </row>
    <row r="413" spans="1:5" x14ac:dyDescent="0.25">
      <c r="A413" s="30">
        <f>Main!V413/Main!M413</f>
        <v>0.40376172718288972</v>
      </c>
      <c r="B413" s="30">
        <f>Main!Y413/Main!M413</f>
        <v>0.56281262773167773</v>
      </c>
      <c r="C413" s="30">
        <f>Main!AB413/Main!M413</f>
        <v>0.42602885325972434</v>
      </c>
      <c r="D413" s="45">
        <f>ABS(Main!F413-Main!C413)/Main!M413</f>
        <v>0.44669054238066591</v>
      </c>
      <c r="E413" s="4"/>
    </row>
    <row r="414" spans="1:5" x14ac:dyDescent="0.25">
      <c r="A414" s="30">
        <f>Main!V414/Main!M414</f>
        <v>1.6046136820929369</v>
      </c>
      <c r="B414" s="30">
        <f>Main!Y414/Main!M414</f>
        <v>0.94189353671770626</v>
      </c>
      <c r="C414" s="30">
        <f>Main!AB414/Main!M414</f>
        <v>1.5118328617404095</v>
      </c>
      <c r="D414" s="45">
        <f>ABS(Main!F414-Main!C414)/Main!M414</f>
        <v>1.6412598898625137</v>
      </c>
      <c r="E414" s="4"/>
    </row>
    <row r="415" spans="1:5" x14ac:dyDescent="0.25">
      <c r="A415" s="30">
        <f>Main!V415/Main!M415</f>
        <v>0.44428510171604119</v>
      </c>
      <c r="B415" s="30">
        <f>Main!Y415/Main!M415</f>
        <v>1.1170020445949604</v>
      </c>
      <c r="C415" s="30">
        <f>Main!AB415/Main!M415</f>
        <v>0.53846547371909581</v>
      </c>
      <c r="D415" s="45">
        <f>ABS(Main!F415-Main!C415)/Main!M415</f>
        <v>0.41153135808010416</v>
      </c>
      <c r="E415" s="4"/>
    </row>
    <row r="416" spans="1:5" x14ac:dyDescent="0.25">
      <c r="A416" s="30">
        <f>Main!V416/Main!M416</f>
        <v>1.20638342581846</v>
      </c>
      <c r="B416" s="30">
        <f>Main!Y416/Main!M416</f>
        <v>1.8129603722916958</v>
      </c>
      <c r="C416" s="30">
        <f>Main!AB416/Main!M416</f>
        <v>1.2913041983247224</v>
      </c>
      <c r="D416" s="45">
        <f>ABS(Main!F416-Main!C416)/Main!M416</f>
        <v>1.2383530574602126</v>
      </c>
      <c r="E416" s="4"/>
    </row>
    <row r="417" spans="1:5" x14ac:dyDescent="0.25">
      <c r="A417" s="30">
        <f>Main!V417/Main!M417</f>
        <v>1.1602483492415461</v>
      </c>
      <c r="B417" s="30">
        <f>Main!Y417/Main!M417</f>
        <v>0.96569091589870115</v>
      </c>
      <c r="C417" s="30">
        <f>Main!AB417/Main!M417</f>
        <v>1.1330103085735548</v>
      </c>
      <c r="D417" s="45">
        <f>ABS(Main!F417-Main!C417)/Main!M417</f>
        <v>1.1914426435994991</v>
      </c>
      <c r="E417" s="4"/>
    </row>
    <row r="418" spans="1:5" x14ac:dyDescent="0.25">
      <c r="A418" s="30">
        <f>Main!V418/Main!M418</f>
        <v>1.5551391882438419</v>
      </c>
      <c r="B418" s="30">
        <f>Main!Y418/Main!M418</f>
        <v>0.91391530057208048</v>
      </c>
      <c r="C418" s="30">
        <f>Main!AB418/Main!M418</f>
        <v>1.4653678439697937</v>
      </c>
      <c r="D418" s="45">
        <f>ABS(Main!F418-Main!C418)/Main!M418</f>
        <v>1.5206184833046092</v>
      </c>
      <c r="E418" s="4"/>
    </row>
    <row r="419" spans="1:5" x14ac:dyDescent="0.25">
      <c r="A419" s="30">
        <f>Main!V419/Main!M419</f>
        <v>0.87200315370969872</v>
      </c>
      <c r="B419" s="30">
        <f>Main!Y419/Main!M419</f>
        <v>1.0880683578663441</v>
      </c>
      <c r="C419" s="30">
        <f>Main!AB419/Main!M419</f>
        <v>0.9022522822916349</v>
      </c>
      <c r="D419" s="45">
        <f>ABS(Main!F419-Main!C419)/Main!M419</f>
        <v>0.91821298644905824</v>
      </c>
      <c r="E419" s="4"/>
    </row>
    <row r="420" spans="1:5" x14ac:dyDescent="0.25">
      <c r="A420" s="30">
        <f>Main!V420/Main!M420</f>
        <v>1.7330984329139802</v>
      </c>
      <c r="B420" s="30">
        <f>Main!Y420/Main!M420</f>
        <v>1.7803646920471365</v>
      </c>
      <c r="C420" s="30">
        <f>Main!AB420/Main!M420</f>
        <v>1.739715709192627</v>
      </c>
      <c r="D420" s="45">
        <f>ABS(Main!F420-Main!C420)/Main!M420</f>
        <v>1.6983482464039781</v>
      </c>
      <c r="E420" s="4"/>
    </row>
    <row r="421" spans="1:5" x14ac:dyDescent="0.25">
      <c r="A421" s="30">
        <f>Main!V421/Main!M421</f>
        <v>0.56562024080926754</v>
      </c>
      <c r="B421" s="30">
        <f>Main!Y421/Main!M421</f>
        <v>0.57732787156865495</v>
      </c>
      <c r="C421" s="30">
        <f>Main!AB421/Main!M421</f>
        <v>0.56725930911558242</v>
      </c>
      <c r="D421" s="45">
        <f>ABS(Main!F421-Main!C421)/Main!M421</f>
        <v>0.50268613954388164</v>
      </c>
      <c r="E421" s="4"/>
    </row>
    <row r="422" spans="1:5" x14ac:dyDescent="0.25">
      <c r="A422" s="30">
        <f>Main!V422/Main!M422</f>
        <v>8.0482231888115124E-2</v>
      </c>
      <c r="B422" s="30">
        <f>Main!Y422/Main!M422</f>
        <v>0.30742802167410826</v>
      </c>
      <c r="C422" s="30">
        <f>Main!AB422/Main!M422</f>
        <v>0.11225464245816122</v>
      </c>
      <c r="D422" s="45">
        <f>ABS(Main!F422-Main!C422)/Main!M422</f>
        <v>0.1426196490100568</v>
      </c>
      <c r="E422" s="4"/>
    </row>
    <row r="423" spans="1:5" x14ac:dyDescent="0.25">
      <c r="A423" s="30">
        <f>Main!V423/Main!M423</f>
        <v>0.19884682472121409</v>
      </c>
      <c r="B423" s="30">
        <f>Main!Y423/Main!M423</f>
        <v>0.72591906062645828</v>
      </c>
      <c r="C423" s="30">
        <f>Main!AB423/Main!M423</f>
        <v>0.27263693774794784</v>
      </c>
      <c r="D423" s="45">
        <f>ABS(Main!F423-Main!C423)/Main!M423</f>
        <v>0.12751197237286876</v>
      </c>
      <c r="E423" s="4"/>
    </row>
    <row r="424" spans="1:5" x14ac:dyDescent="0.25">
      <c r="A424" s="30">
        <f>Main!V424/Main!M424</f>
        <v>0.27617315592997566</v>
      </c>
      <c r="B424" s="30">
        <f>Main!Y424/Main!M424</f>
        <v>0.6425107983780719</v>
      </c>
      <c r="C424" s="30">
        <f>Main!AB424/Main!M424</f>
        <v>0.32746042587270574</v>
      </c>
      <c r="D424" s="45">
        <f>ABS(Main!F424-Main!C424)/Main!M424</f>
        <v>0.2040794145860767</v>
      </c>
      <c r="E424" s="4"/>
    </row>
    <row r="425" spans="1:5" x14ac:dyDescent="0.25">
      <c r="A425" s="30">
        <f>Main!V425/Main!M425</f>
        <v>1.4910031947260671</v>
      </c>
      <c r="B425" s="30">
        <f>Main!Y425/Main!M425</f>
        <v>1.6869809523980124</v>
      </c>
      <c r="C425" s="30">
        <f>Main!AB425/Main!M425</f>
        <v>1.5184400808001421</v>
      </c>
      <c r="D425" s="45">
        <f>ABS(Main!F425-Main!C425)/Main!M425</f>
        <v>1.5553099728292494</v>
      </c>
      <c r="E425" s="4"/>
    </row>
    <row r="426" spans="1:5" x14ac:dyDescent="0.25">
      <c r="A426" s="30">
        <f>Main!V426/Main!M426</f>
        <v>0.57697593733584962</v>
      </c>
      <c r="B426" s="30">
        <f>Main!Y426/Main!M426</f>
        <v>0.92465184909707965</v>
      </c>
      <c r="C426" s="30">
        <f>Main!AB426/Main!M426</f>
        <v>0.62565056498241511</v>
      </c>
      <c r="D426" s="45">
        <f>ABS(Main!F426-Main!C426)/Main!M426</f>
        <v>0.63247018382657127</v>
      </c>
      <c r="E426" s="4"/>
    </row>
    <row r="427" spans="1:5" x14ac:dyDescent="0.25">
      <c r="A427" s="30">
        <f>Main!V427/Main!M427</f>
        <v>0.8304494693853206</v>
      </c>
      <c r="B427" s="30">
        <f>Main!Y427/Main!M427</f>
        <v>0.94657565062631543</v>
      </c>
      <c r="C427" s="30">
        <f>Main!AB427/Main!M427</f>
        <v>0.84670713475905957</v>
      </c>
      <c r="D427" s="45">
        <f>ABS(Main!F427-Main!C427)/Main!M427</f>
        <v>0.77265322139610404</v>
      </c>
      <c r="E427" s="4"/>
    </row>
    <row r="428" spans="1:5" x14ac:dyDescent="0.25">
      <c r="A428" s="30">
        <f>Main!V428/Main!M428</f>
        <v>0.82705311819731775</v>
      </c>
      <c r="B428" s="30">
        <f>Main!Y428/Main!M428</f>
        <v>0.76411325869829161</v>
      </c>
      <c r="C428" s="30">
        <f>Main!AB428/Main!M428</f>
        <v>0.81824153786745868</v>
      </c>
      <c r="D428" s="45">
        <f>ABS(Main!F428-Main!C428)/Main!M428</f>
        <v>0.77017215763378688</v>
      </c>
      <c r="E428" s="4"/>
    </row>
    <row r="429" spans="1:5" x14ac:dyDescent="0.25">
      <c r="A429" s="30">
        <f>Main!V429/Main!M429</f>
        <v>0.2678680662593998</v>
      </c>
      <c r="B429" s="30">
        <f>Main!Y429/Main!M429</f>
        <v>0.34450769475183834</v>
      </c>
      <c r="C429" s="30">
        <f>Main!AB429/Main!M429</f>
        <v>0.2785976142483389</v>
      </c>
      <c r="D429" s="45">
        <f>ABS(Main!F429-Main!C429)/Main!M429</f>
        <v>0.32397107867398878</v>
      </c>
      <c r="E429" s="4"/>
    </row>
    <row r="430" spans="1:5" x14ac:dyDescent="0.25">
      <c r="A430" s="30">
        <f>Main!V430/Main!M430</f>
        <v>6.1292554754285349E-2</v>
      </c>
      <c r="B430" s="30">
        <f>Main!Y430/Main!M430</f>
        <v>0.12222830064153765</v>
      </c>
      <c r="C430" s="30">
        <f>Main!AB430/Main!M430</f>
        <v>3.5599634998873267E-2</v>
      </c>
      <c r="D430" s="45">
        <f>ABS(Main!F430-Main!C430)/Main!M430</f>
        <v>1.6518030069079436E-2</v>
      </c>
      <c r="E430" s="4"/>
    </row>
    <row r="431" spans="1:5" x14ac:dyDescent="0.25">
      <c r="A431" s="30">
        <f>Main!V431/Main!M431</f>
        <v>0.16205109651304134</v>
      </c>
      <c r="B431" s="30">
        <f>Main!Y431/Main!M431</f>
        <v>0.6783302798167411</v>
      </c>
      <c r="C431" s="30">
        <f>Main!AB431/Main!M431</f>
        <v>0.23433018217555418</v>
      </c>
      <c r="D431" s="45">
        <f>ABS(Main!F431-Main!C431)/Main!M431</f>
        <v>0.1241628755601268</v>
      </c>
      <c r="E431" s="4"/>
    </row>
    <row r="432" spans="1:5" x14ac:dyDescent="0.25">
      <c r="A432" s="30">
        <f>Main!V432/Main!M432</f>
        <v>0.4040035496121987</v>
      </c>
      <c r="B432" s="30">
        <f>Main!Y432/Main!M432</f>
        <v>0.23726663275278814</v>
      </c>
      <c r="C432" s="30">
        <f>Main!AB432/Main!M432</f>
        <v>0.31422572408110894</v>
      </c>
      <c r="D432" s="45">
        <f>ABS(Main!F432-Main!C432)/Main!M432</f>
        <v>0.44533738436985398</v>
      </c>
      <c r="E432" s="4"/>
    </row>
    <row r="433" spans="1:5" x14ac:dyDescent="0.25">
      <c r="A433" s="30">
        <f>Main!V433/Main!M433</f>
        <v>1.7327876076833626</v>
      </c>
      <c r="B433" s="30">
        <f>Main!Y433/Main!M433</f>
        <v>1.6332266227878607</v>
      </c>
      <c r="C433" s="30">
        <f>Main!AB433/Main!M433</f>
        <v>1.7188490697979772</v>
      </c>
      <c r="D433" s="45">
        <f>ABS(Main!F433-Main!C433)/Main!M433</f>
        <v>1.7664941736877577</v>
      </c>
      <c r="E433" s="4"/>
    </row>
    <row r="434" spans="1:5" x14ac:dyDescent="0.25">
      <c r="A434" s="30">
        <f>Main!V434/Main!M434</f>
        <v>1.2250408882390682</v>
      </c>
      <c r="B434" s="30">
        <f>Main!Y434/Main!M434</f>
        <v>1.9782982695163349</v>
      </c>
      <c r="C434" s="30">
        <f>Main!AB434/Main!M434</f>
        <v>1.330496921617877</v>
      </c>
      <c r="D434" s="45">
        <f>ABS(Main!F434-Main!C434)/Main!M434</f>
        <v>1.2531055581882549</v>
      </c>
      <c r="E434" s="4"/>
    </row>
    <row r="435" spans="1:5" x14ac:dyDescent="0.25">
      <c r="A435" s="30">
        <f>Main!V435/Main!M435</f>
        <v>0.94646566749190575</v>
      </c>
      <c r="B435" s="30">
        <f>Main!Y435/Main!M435</f>
        <v>0.59043506563734804</v>
      </c>
      <c r="C435" s="30">
        <f>Main!AB435/Main!M435</f>
        <v>0.89662138323227536</v>
      </c>
      <c r="D435" s="45">
        <f>ABS(Main!F435-Main!C435)/Main!M435</f>
        <v>0.97563869134702397</v>
      </c>
      <c r="E435" s="4"/>
    </row>
    <row r="436" spans="1:5" x14ac:dyDescent="0.25">
      <c r="A436" s="30">
        <f>Main!V436/Main!M436</f>
        <v>1.9022980382767711</v>
      </c>
      <c r="B436" s="30">
        <f>Main!Y436/Main!M436</f>
        <v>1.8221330991777891</v>
      </c>
      <c r="C436" s="30">
        <f>Main!AB436/Main!M436</f>
        <v>1.8910749468029173</v>
      </c>
      <c r="D436" s="45">
        <f>ABS(Main!F436-Main!C436)/Main!M436</f>
        <v>1.8728246892662925</v>
      </c>
      <c r="E436" s="4"/>
    </row>
    <row r="437" spans="1:5" x14ac:dyDescent="0.25">
      <c r="A437" s="30">
        <f>Main!V437/Main!M437</f>
        <v>0.90675117417412032</v>
      </c>
      <c r="B437" s="30">
        <f>Main!Y437/Main!M437</f>
        <v>1.1188234674479292</v>
      </c>
      <c r="C437" s="30">
        <f>Main!AB437/Main!M437</f>
        <v>0.93644129523245545</v>
      </c>
      <c r="D437" s="45">
        <f>ABS(Main!F437-Main!C437)/Main!M437</f>
        <v>0.94617665964520292</v>
      </c>
      <c r="E437" s="4"/>
    </row>
    <row r="438" spans="1:5" x14ac:dyDescent="0.25">
      <c r="A438" s="30">
        <f>Main!V438/Main!M438</f>
        <v>0.20882140813459821</v>
      </c>
      <c r="B438" s="30">
        <f>Main!Y438/Main!M438</f>
        <v>0.51083320349038397</v>
      </c>
      <c r="C438" s="30">
        <f>Main!AB438/Main!M438</f>
        <v>0.25110305948441841</v>
      </c>
      <c r="D438" s="45">
        <f>ABS(Main!F438-Main!C438)/Main!M438</f>
        <v>0.16572009900291926</v>
      </c>
      <c r="E438" s="4"/>
    </row>
    <row r="439" spans="1:5" x14ac:dyDescent="0.25">
      <c r="A439" s="30">
        <f>Main!V439/Main!M439</f>
        <v>0.92745938093613778</v>
      </c>
      <c r="B439" s="30">
        <f>Main!Y439/Main!M439</f>
        <v>1.1928083280879205</v>
      </c>
      <c r="C439" s="30">
        <f>Main!AB439/Main!M439</f>
        <v>0.96460823353738945</v>
      </c>
      <c r="D439" s="45">
        <f>ABS(Main!F439-Main!C439)/Main!M439</f>
        <v>0.87974969805226944</v>
      </c>
      <c r="E439" s="4"/>
    </row>
    <row r="440" spans="1:5" x14ac:dyDescent="0.25">
      <c r="A440" s="30">
        <f>Main!V440/Main!M440</f>
        <v>0.44762822459684509</v>
      </c>
      <c r="B440" s="30">
        <f>Main!Y440/Main!M440</f>
        <v>0.52394162111152764</v>
      </c>
      <c r="C440" s="30">
        <f>Main!AB440/Main!M440</f>
        <v>0.45831210010891177</v>
      </c>
      <c r="D440" s="45">
        <f>ABS(Main!F440-Main!C440)/Main!M440</f>
        <v>0.50016001953404565</v>
      </c>
      <c r="E440" s="4"/>
    </row>
    <row r="441" spans="1:5" x14ac:dyDescent="0.25">
      <c r="A441" s="30">
        <f>Main!V441/Main!M441</f>
        <v>0.41868520500762257</v>
      </c>
      <c r="B441" s="30">
        <f>Main!Y441/Main!M441</f>
        <v>0.57582699766099144</v>
      </c>
      <c r="C441" s="30">
        <f>Main!AB441/Main!M441</f>
        <v>0.44068505597909974</v>
      </c>
      <c r="D441" s="45">
        <f>ABS(Main!F441-Main!C441)/Main!M441</f>
        <v>0.49637731071833829</v>
      </c>
      <c r="E441" s="4"/>
    </row>
    <row r="442" spans="1:5" x14ac:dyDescent="0.25">
      <c r="A442" s="30">
        <f>Main!V442/Main!M442</f>
        <v>0.22725367346087236</v>
      </c>
      <c r="B442" s="30">
        <f>Main!Y442/Main!M442</f>
        <v>0.36367907622239709</v>
      </c>
      <c r="C442" s="30">
        <f>Main!AB442/Main!M442</f>
        <v>0.2463532298474905</v>
      </c>
      <c r="D442" s="45">
        <f>ABS(Main!F442-Main!C442)/Main!M442</f>
        <v>0.15968362961846086</v>
      </c>
      <c r="E442" s="4"/>
    </row>
    <row r="443" spans="1:5" x14ac:dyDescent="0.25">
      <c r="A443" s="30">
        <f>Main!V443/Main!M443</f>
        <v>0.50251758056187434</v>
      </c>
      <c r="B443" s="30">
        <f>Main!Y443/Main!M443</f>
        <v>5.0648227569676831E-2</v>
      </c>
      <c r="C443" s="30">
        <f>Main!AB443/Main!M443</f>
        <v>0.42507436742347254</v>
      </c>
      <c r="D443" s="45">
        <f>ABS(Main!F443-Main!C443)/Main!M443</f>
        <v>0.44371193644269752</v>
      </c>
      <c r="E443" s="4"/>
    </row>
    <row r="444" spans="1:5" x14ac:dyDescent="0.25">
      <c r="A444" s="30">
        <f>Main!V444/Main!M444</f>
        <v>0.34212958795109627</v>
      </c>
      <c r="B444" s="30">
        <f>Main!Y444/Main!M444</f>
        <v>0.25940641183214569</v>
      </c>
      <c r="C444" s="30">
        <f>Main!AB444/Main!M444</f>
        <v>0.33054834329444455</v>
      </c>
      <c r="D444" s="45">
        <f>ABS(Main!F444-Main!C444)/Main!M444</f>
        <v>0.39750809709244511</v>
      </c>
      <c r="E444" s="4"/>
    </row>
    <row r="445" spans="1:5" x14ac:dyDescent="0.25">
      <c r="A445" s="30">
        <f>Main!V445/Main!M445</f>
        <v>0.71384538581999935</v>
      </c>
      <c r="B445" s="30">
        <f>Main!Y445/Main!M445</f>
        <v>0.88677195191607472</v>
      </c>
      <c r="C445" s="30">
        <f>Main!AB445/Main!M445</f>
        <v>0.73805510507345262</v>
      </c>
      <c r="D445" s="45">
        <f>ABS(Main!F445-Main!C445)/Main!M445</f>
        <v>0.6365283620579425</v>
      </c>
      <c r="E445" s="4"/>
    </row>
    <row r="446" spans="1:5" x14ac:dyDescent="0.25">
      <c r="A446" s="30">
        <f>Main!V446/Main!M446</f>
        <v>0.38469428044148973</v>
      </c>
      <c r="B446" s="30">
        <f>Main!Y446/Main!M446</f>
        <v>7.5343075927198503E-3</v>
      </c>
      <c r="C446" s="30">
        <f>Main!AB446/Main!M446</f>
        <v>0.3318918842426648</v>
      </c>
      <c r="D446" s="45">
        <f>ABS(Main!F446-Main!C446)/Main!M446</f>
        <v>0.46501353247807192</v>
      </c>
      <c r="E446" s="4"/>
    </row>
    <row r="447" spans="1:5" x14ac:dyDescent="0.25">
      <c r="A447" s="30">
        <f>Main!V447/Main!M447</f>
        <v>0.16324550726881393</v>
      </c>
      <c r="B447" s="30">
        <f>Main!Y447/Main!M447</f>
        <v>0.41089782285812188</v>
      </c>
      <c r="C447" s="30">
        <f>Main!AB447/Main!M447</f>
        <v>0.19791683145130953</v>
      </c>
      <c r="D447" s="45">
        <f>ABS(Main!F447-Main!C447)/Main!M447</f>
        <v>0.23973262599169226</v>
      </c>
      <c r="E447" s="4"/>
    </row>
    <row r="448" spans="1:5" x14ac:dyDescent="0.25">
      <c r="A448" s="30">
        <f>Main!V448/Main!M448</f>
        <v>1.2051784932634815</v>
      </c>
      <c r="B448" s="30">
        <f>Main!Y448/Main!M448</f>
        <v>1.0003504339251648</v>
      </c>
      <c r="C448" s="30">
        <f>Main!AB448/Main!M448</f>
        <v>1.176502564956136</v>
      </c>
      <c r="D448" s="45">
        <f>ABS(Main!F448-Main!C448)/Main!M448</f>
        <v>1.2775653607724586</v>
      </c>
      <c r="E448" s="4"/>
    </row>
    <row r="449" spans="1:5" x14ac:dyDescent="0.25">
      <c r="A449" s="30">
        <f>Main!V449/Main!M449</f>
        <v>1.1036693860482043</v>
      </c>
      <c r="B449" s="30">
        <f>Main!Y449/Main!M449</f>
        <v>0.98191416813973142</v>
      </c>
      <c r="C449" s="30">
        <f>Main!AB449/Main!M449</f>
        <v>1.0866236555410231</v>
      </c>
      <c r="D449" s="45">
        <f>ABS(Main!F449-Main!C449)/Main!M449</f>
        <v>1.0358730357013117</v>
      </c>
      <c r="E449" s="4"/>
    </row>
    <row r="450" spans="1:5" x14ac:dyDescent="0.25">
      <c r="A450" s="30">
        <f>Main!V450/Main!M450</f>
        <v>0.22060078823373672</v>
      </c>
      <c r="B450" s="30">
        <f>Main!Y450/Main!M450</f>
        <v>0.87880173850181076</v>
      </c>
      <c r="C450" s="30">
        <f>Main!AB450/Main!M450</f>
        <v>0.3127489212712693</v>
      </c>
      <c r="D450" s="45">
        <f>ABS(Main!F450-Main!C450)/Main!M450</f>
        <v>0.29934260270201124</v>
      </c>
      <c r="E450" s="4"/>
    </row>
    <row r="451" spans="1:5" x14ac:dyDescent="0.25">
      <c r="A451" s="30">
        <f>Main!V451/Main!M451</f>
        <v>0.27788965723889103</v>
      </c>
      <c r="B451" s="30">
        <f>Main!Y451/Main!M451</f>
        <v>2.823416751681445E-2</v>
      </c>
      <c r="C451" s="30">
        <f>Main!AB451/Main!M451</f>
        <v>0.24293788867779842</v>
      </c>
      <c r="D451" s="45">
        <f>ABS(Main!F451-Main!C451)/Main!M451</f>
        <v>0.36768362750487044</v>
      </c>
      <c r="E451" s="4"/>
    </row>
    <row r="452" spans="1:5" x14ac:dyDescent="0.25">
      <c r="A452" s="30">
        <f>Main!V452/Main!M452</f>
        <v>1.3295086196061878</v>
      </c>
      <c r="B452" s="30">
        <f>Main!Y452/Main!M452</f>
        <v>1.0779106747698501</v>
      </c>
      <c r="C452" s="30">
        <f>Main!AB452/Main!M452</f>
        <v>1.2942849073291021</v>
      </c>
      <c r="D452" s="45">
        <f>ABS(Main!F452-Main!C452)/Main!M452</f>
        <v>1.2339534398861234</v>
      </c>
      <c r="E452" s="4"/>
    </row>
    <row r="453" spans="1:5" x14ac:dyDescent="0.25">
      <c r="A453" s="30">
        <f>Main!V453/Main!M453</f>
        <v>0.67895691178921003</v>
      </c>
      <c r="B453" s="30">
        <f>Main!Y453/Main!M453</f>
        <v>0.48471685999558078</v>
      </c>
      <c r="C453" s="30">
        <f>Main!AB453/Main!M453</f>
        <v>0.65176330453810694</v>
      </c>
      <c r="D453" s="45">
        <f>ABS(Main!F453-Main!C453)/Main!M453</f>
        <v>0.80277902445610294</v>
      </c>
      <c r="E453" s="4"/>
    </row>
    <row r="454" spans="1:5" x14ac:dyDescent="0.25">
      <c r="A454" s="30">
        <f>Main!V454/Main!M454</f>
        <v>0.24242256548381674</v>
      </c>
      <c r="B454" s="30">
        <f>Main!Y454/Main!M454</f>
        <v>0.11548202133390138</v>
      </c>
      <c r="C454" s="30">
        <f>Main!AB454/Main!M454</f>
        <v>0.22465088930282326</v>
      </c>
      <c r="D454" s="45">
        <f>ABS(Main!F454-Main!C454)/Main!M454</f>
        <v>0.10838667238349922</v>
      </c>
      <c r="E454" s="4"/>
    </row>
    <row r="455" spans="1:5" x14ac:dyDescent="0.25">
      <c r="A455" s="30">
        <f>Main!V455/Main!M455</f>
        <v>1.1413420721669798</v>
      </c>
      <c r="B455" s="30">
        <f>Main!Y455/Main!M455</f>
        <v>1.1074952287028248</v>
      </c>
      <c r="C455" s="30">
        <f>Main!AB455/Main!M455</f>
        <v>1.1366035140819934</v>
      </c>
      <c r="D455" s="45">
        <f>ABS(Main!F455-Main!C455)/Main!M455</f>
        <v>1.3110765385835097</v>
      </c>
      <c r="E455" s="4"/>
    </row>
    <row r="456" spans="1:5" x14ac:dyDescent="0.25">
      <c r="A456" s="30">
        <f>Main!V456/Main!M456</f>
        <v>0.24362676365691954</v>
      </c>
      <c r="B456" s="30">
        <f>Main!Y456/Main!M456</f>
        <v>0.15797529300791704</v>
      </c>
      <c r="C456" s="30">
        <f>Main!AB456/Main!M456</f>
        <v>0.23163555776605479</v>
      </c>
      <c r="D456" s="45">
        <f>ABS(Main!F456-Main!C456)/Main!M456</f>
        <v>6.8473712747485441E-2</v>
      </c>
      <c r="E456" s="4"/>
    </row>
    <row r="457" spans="1:5" x14ac:dyDescent="0.25">
      <c r="A457" s="30">
        <f>Main!V457/Main!M457</f>
        <v>0.4747228852919877</v>
      </c>
      <c r="B457" s="30">
        <f>Main!Y457/Main!M457</f>
        <v>0.50069912635394609</v>
      </c>
      <c r="C457" s="30">
        <f>Main!AB457/Main!M457</f>
        <v>0.47835955904066646</v>
      </c>
      <c r="D457" s="45">
        <f>ABS(Main!F457-Main!C457)/Main!M457</f>
        <v>0.64318890809479823</v>
      </c>
      <c r="E457" s="4"/>
    </row>
    <row r="458" spans="1:5" x14ac:dyDescent="0.25">
      <c r="A458" s="30">
        <f>Main!V458/Main!M458</f>
        <v>0.47879504159873337</v>
      </c>
      <c r="B458" s="30">
        <f>Main!Y458/Main!M458</f>
        <v>0.69131486182478774</v>
      </c>
      <c r="C458" s="30">
        <f>Main!AB458/Main!M458</f>
        <v>0.5085478164303906</v>
      </c>
      <c r="D458" s="45">
        <f>ABS(Main!F458-Main!C458)/Main!M458</f>
        <v>0.62867947745643016</v>
      </c>
      <c r="E458" s="4"/>
    </row>
    <row r="459" spans="1:5" x14ac:dyDescent="0.25">
      <c r="A459" s="30">
        <f>Main!V459/Main!M459</f>
        <v>0.68652167252841056</v>
      </c>
      <c r="B459" s="30">
        <f>Main!Y459/Main!M459</f>
        <v>0.57219600585201358</v>
      </c>
      <c r="C459" s="30">
        <f>Main!AB459/Main!M459</f>
        <v>0.67051607919371881</v>
      </c>
      <c r="D459" s="45">
        <f>ABS(Main!F459-Main!C459)/Main!M459</f>
        <v>0.52794664507638589</v>
      </c>
      <c r="E459" s="4"/>
    </row>
    <row r="460" spans="1:5" x14ac:dyDescent="0.25">
      <c r="A460" s="30">
        <f>Main!V460/Main!M460</f>
        <v>0.16599499469716886</v>
      </c>
      <c r="B460" s="30">
        <f>Main!Y460/Main!M460</f>
        <v>0.56931584753124997</v>
      </c>
      <c r="C460" s="30">
        <f>Main!AB460/Main!M460</f>
        <v>0.22245991409394919</v>
      </c>
      <c r="D460" s="45">
        <f>ABS(Main!F460-Main!C460)/Main!M460</f>
        <v>8.9755924840045579E-3</v>
      </c>
      <c r="E460" s="4"/>
    </row>
    <row r="461" spans="1:5" x14ac:dyDescent="0.25">
      <c r="A461" s="30">
        <f>Main!V461/Main!M461</f>
        <v>0.42609396734516714</v>
      </c>
      <c r="B461" s="30">
        <f>Main!Y461/Main!M461</f>
        <v>0.61982479091621123</v>
      </c>
      <c r="C461" s="30">
        <f>Main!AB461/Main!M461</f>
        <v>0.45321628264509289</v>
      </c>
      <c r="D461" s="45">
        <f>ABS(Main!F461-Main!C461)/Main!M461</f>
        <v>0.27361994487737967</v>
      </c>
      <c r="E461" s="4"/>
    </row>
    <row r="462" spans="1:5" x14ac:dyDescent="0.25">
      <c r="A462" s="30">
        <f>Main!V462/Main!M462</f>
        <v>1.6461211319137261</v>
      </c>
      <c r="B462" s="30">
        <f>Main!Y462/Main!M462</f>
        <v>1.9731553277933409</v>
      </c>
      <c r="C462" s="30">
        <f>Main!AB462/Main!M462</f>
        <v>1.6919059193368617</v>
      </c>
      <c r="D462" s="45">
        <f>ABS(Main!F462-Main!C462)/Main!M462</f>
        <v>1.7748397385803014</v>
      </c>
      <c r="E462" s="4"/>
    </row>
    <row r="463" spans="1:5" x14ac:dyDescent="0.25">
      <c r="A463" s="30">
        <f>Main!V463/Main!M463</f>
        <v>0.3194785843154086</v>
      </c>
      <c r="B463" s="30">
        <f>Main!Y463/Main!M463</f>
        <v>0.174886483705991</v>
      </c>
      <c r="C463" s="30">
        <f>Main!AB463/Main!M463</f>
        <v>0.29923569023008278</v>
      </c>
      <c r="D463" s="45">
        <f>ABS(Main!F463-Main!C463)/Main!M463</f>
        <v>0.43456657708664659</v>
      </c>
      <c r="E463" s="4"/>
    </row>
    <row r="464" spans="1:5" x14ac:dyDescent="0.25">
      <c r="A464" s="30">
        <f>Main!V464/Main!M464</f>
        <v>0.97789083657109621</v>
      </c>
      <c r="B464" s="30">
        <f>Main!Y464/Main!M464</f>
        <v>0.20468976123930496</v>
      </c>
      <c r="C464" s="30">
        <f>Main!AB464/Main!M464</f>
        <v>0.8696426860246429</v>
      </c>
      <c r="D464" s="45">
        <f>ABS(Main!F464-Main!C464)/Main!M464</f>
        <v>0.87647113284106792</v>
      </c>
      <c r="E464" s="4"/>
    </row>
    <row r="465" spans="1:5" x14ac:dyDescent="0.25">
      <c r="A465" s="30">
        <f>Main!V465/Main!M465</f>
        <v>0.87257648433623214</v>
      </c>
      <c r="B465" s="30">
        <f>Main!Y465/Main!M465</f>
        <v>0.88070096957492061</v>
      </c>
      <c r="C465" s="30">
        <f>Main!AB465/Main!M465</f>
        <v>0.87371391226966377</v>
      </c>
      <c r="D465" s="45">
        <f>ABS(Main!F465-Main!C465)/Main!M465</f>
        <v>0.96446546824111923</v>
      </c>
      <c r="E465" s="4"/>
    </row>
    <row r="466" spans="1:5" x14ac:dyDescent="0.25">
      <c r="A466" s="30">
        <f>Main!V466/Main!M466</f>
        <v>1.8232990759729781</v>
      </c>
      <c r="B466" s="30">
        <f>Main!Y466/Main!M466</f>
        <v>1.8738944097813635</v>
      </c>
      <c r="C466" s="30">
        <f>Main!AB466/Main!M466</f>
        <v>1.8303824227061443</v>
      </c>
      <c r="D466" s="45">
        <f>ABS(Main!F466-Main!C466)/Main!M466</f>
        <v>1.75262687275284</v>
      </c>
      <c r="E466" s="4"/>
    </row>
    <row r="467" spans="1:5" x14ac:dyDescent="0.25">
      <c r="A467" s="30">
        <f>Main!V467/Main!M467</f>
        <v>8.6148756466891616E-2</v>
      </c>
      <c r="B467" s="30">
        <f>Main!Y467/Main!M467</f>
        <v>0.64093027521328072</v>
      </c>
      <c r="C467" s="30">
        <f>Main!AB467/Main!M467</f>
        <v>0.16381816909138339</v>
      </c>
      <c r="D467" s="45">
        <f>ABS(Main!F467-Main!C467)/Main!M467</f>
        <v>3.3099765265627246E-2</v>
      </c>
      <c r="E467" s="4"/>
    </row>
    <row r="468" spans="1:5" x14ac:dyDescent="0.25">
      <c r="A468" s="30">
        <f>Main!V468/Main!M468</f>
        <v>0.89255554277047955</v>
      </c>
      <c r="B468" s="30">
        <f>Main!Y468/Main!M468</f>
        <v>1.0610673731494755</v>
      </c>
      <c r="C468" s="30">
        <f>Main!AB468/Main!M468</f>
        <v>0.91614719902353337</v>
      </c>
      <c r="D468" s="45">
        <f>ABS(Main!F468-Main!C468)/Main!M468</f>
        <v>0.91217339511466899</v>
      </c>
      <c r="E468" s="4"/>
    </row>
    <row r="469" spans="1:5" x14ac:dyDescent="0.25">
      <c r="A469" s="30">
        <f>Main!V469/Main!M469</f>
        <v>1.0375978650708586</v>
      </c>
      <c r="B469" s="30">
        <f>Main!Y469/Main!M469</f>
        <v>1.0389289021615293</v>
      </c>
      <c r="C469" s="30">
        <f>Main!AB469/Main!M469</f>
        <v>1.0377842102635566</v>
      </c>
      <c r="D469" s="45">
        <f>ABS(Main!F469-Main!C469)/Main!M469</f>
        <v>1.0421489654679696</v>
      </c>
      <c r="E469" s="4"/>
    </row>
    <row r="470" spans="1:5" x14ac:dyDescent="0.25">
      <c r="A470" s="30">
        <f>Main!V470/Main!M470</f>
        <v>0.87430685573945444</v>
      </c>
      <c r="B470" s="30">
        <f>Main!Y470/Main!M470</f>
        <v>1.0874560963684408</v>
      </c>
      <c r="C470" s="30">
        <f>Main!AB470/Main!M470</f>
        <v>0.90414774942750664</v>
      </c>
      <c r="D470" s="45">
        <f>ABS(Main!F470-Main!C470)/Main!M470</f>
        <v>0.87760590832359453</v>
      </c>
      <c r="E470" s="4"/>
    </row>
    <row r="471" spans="1:5" x14ac:dyDescent="0.25">
      <c r="A471" s="30">
        <f>Main!V471/Main!M471</f>
        <v>0.36674936178024559</v>
      </c>
      <c r="B471" s="30">
        <f>Main!Y471/Main!M471</f>
        <v>0.82748301808662761</v>
      </c>
      <c r="C471" s="30">
        <f>Main!AB471/Main!M471</f>
        <v>0.43125207366313839</v>
      </c>
      <c r="D471" s="45">
        <f>ABS(Main!F471-Main!C471)/Main!M471</f>
        <v>0.35231948378416433</v>
      </c>
      <c r="E471" s="4"/>
    </row>
    <row r="472" spans="1:5" x14ac:dyDescent="0.25">
      <c r="A472" s="30">
        <f>Main!V472/Main!M472</f>
        <v>8.9094564763715245E-2</v>
      </c>
      <c r="B472" s="30">
        <f>Main!Y472/Main!M472</f>
        <v>0.69716932064075687</v>
      </c>
      <c r="C472" s="30">
        <f>Main!AB472/Main!M472</f>
        <v>2.0982379192906759E-2</v>
      </c>
      <c r="D472" s="45">
        <f>ABS(Main!F472-Main!C472)/Main!M472</f>
        <v>7.2933727111843219E-2</v>
      </c>
      <c r="E472" s="4"/>
    </row>
    <row r="473" spans="1:5" x14ac:dyDescent="0.25">
      <c r="A473" s="30">
        <f>Main!V473/Main!M473</f>
        <v>1.0452363437148062</v>
      </c>
      <c r="B473" s="30">
        <f>Main!Y473/Main!M473</f>
        <v>1.2347752286621367</v>
      </c>
      <c r="C473" s="30">
        <f>Main!AB473/Main!M473</f>
        <v>1.0717717876074362</v>
      </c>
      <c r="D473" s="45">
        <f>ABS(Main!F473-Main!C473)/Main!M473</f>
        <v>1.0720655112420545</v>
      </c>
      <c r="E473" s="4"/>
    </row>
    <row r="474" spans="1:5" x14ac:dyDescent="0.25">
      <c r="A474" s="30">
        <f>Main!V474/Main!M474</f>
        <v>6.3450495961266576E-2</v>
      </c>
      <c r="B474" s="30">
        <f>Main!Y474/Main!M474</f>
        <v>0.74912489611550215</v>
      </c>
      <c r="C474" s="30">
        <f>Main!AB474/Main!M474</f>
        <v>5.0310058929473822E-2</v>
      </c>
      <c r="D474" s="45">
        <f>ABS(Main!F474-Main!C474)/Main!M474</f>
        <v>3.6445919733874337E-2</v>
      </c>
      <c r="E474" s="4"/>
    </row>
    <row r="475" spans="1:5" x14ac:dyDescent="0.25">
      <c r="A475" s="30">
        <f>Main!V475/Main!M475</f>
        <v>0.78003601255841648</v>
      </c>
      <c r="B475" s="30">
        <f>Main!Y475/Main!M475</f>
        <v>0.16087162338130387</v>
      </c>
      <c r="C475" s="30">
        <f>Main!AB475/Main!M475</f>
        <v>0.69335299807362594</v>
      </c>
      <c r="D475" s="45">
        <f>ABS(Main!F475-Main!C475)/Main!M475</f>
        <v>0.75100845390323967</v>
      </c>
      <c r="E475" s="4"/>
    </row>
    <row r="476" spans="1:5" x14ac:dyDescent="0.25">
      <c r="A476" s="30">
        <f>Main!V476/Main!M476</f>
        <v>1.0236846797338335</v>
      </c>
      <c r="B476" s="30">
        <f>Main!Y476/Main!M476</f>
        <v>0.71785704550132856</v>
      </c>
      <c r="C476" s="30">
        <f>Main!AB476/Main!M476</f>
        <v>0.98086881094128031</v>
      </c>
      <c r="D476" s="45">
        <f>ABS(Main!F476-Main!C476)/Main!M476</f>
        <v>0.99910000436445789</v>
      </c>
      <c r="E476" s="4"/>
    </row>
    <row r="477" spans="1:5" x14ac:dyDescent="0.25">
      <c r="A477" s="30">
        <f>Main!V477/Main!M477</f>
        <v>0.71371194104150171</v>
      </c>
      <c r="B477" s="30">
        <f>Main!Y477/Main!M477</f>
        <v>0.70628009881217635</v>
      </c>
      <c r="C477" s="30">
        <f>Main!AB477/Main!M477</f>
        <v>0.7126714831293901</v>
      </c>
      <c r="D477" s="45">
        <f>ABS(Main!F477-Main!C477)/Main!M477</f>
        <v>0.70058346751751999</v>
      </c>
      <c r="E477" s="4"/>
    </row>
    <row r="478" spans="1:5" x14ac:dyDescent="0.25">
      <c r="A478" s="30">
        <f>Main!V478/Main!M478</f>
        <v>0.27552096023159134</v>
      </c>
      <c r="B478" s="30">
        <f>Main!Y478/Main!M478</f>
        <v>0.1756240761097623</v>
      </c>
      <c r="C478" s="30">
        <f>Main!AB478/Main!M478</f>
        <v>0.26153539645453283</v>
      </c>
      <c r="D478" s="45">
        <f>ABS(Main!F478-Main!C478)/Main!M478</f>
        <v>0.27173526528684094</v>
      </c>
      <c r="E478" s="4"/>
    </row>
    <row r="479" spans="1:5" x14ac:dyDescent="0.25">
      <c r="A479" s="30">
        <f>Main!V479/Main!M479</f>
        <v>0.45002825578537492</v>
      </c>
      <c r="B479" s="30">
        <f>Main!Y479/Main!M479</f>
        <v>5.904702169909113E-2</v>
      </c>
      <c r="C479" s="30">
        <f>Main!AB479/Main!M479</f>
        <v>0.39529088301329379</v>
      </c>
      <c r="D479" s="45">
        <f>ABS(Main!F479-Main!C479)/Main!M479</f>
        <v>0.44102361853590866</v>
      </c>
      <c r="E479" s="4"/>
    </row>
    <row r="480" spans="1:5" x14ac:dyDescent="0.25">
      <c r="A480" s="30">
        <f>Main!V480/Main!M480</f>
        <v>0.63157387617031235</v>
      </c>
      <c r="B480" s="30">
        <f>Main!Y480/Main!M480</f>
        <v>0.99033656469450637</v>
      </c>
      <c r="C480" s="30">
        <f>Main!AB480/Main!M480</f>
        <v>0.68180065256369915</v>
      </c>
      <c r="D480" s="45">
        <f>ABS(Main!F480-Main!C480)/Main!M480</f>
        <v>0.65500308759900683</v>
      </c>
      <c r="E480" s="4"/>
    </row>
    <row r="481" spans="1:5" x14ac:dyDescent="0.25">
      <c r="A481" s="30">
        <f>Main!V481/Main!M481</f>
        <v>1.3095272173918384</v>
      </c>
      <c r="B481" s="30">
        <f>Main!Y481/Main!M481</f>
        <v>1.0935639550599103</v>
      </c>
      <c r="C481" s="30">
        <f>Main!AB481/Main!M481</f>
        <v>1.2792923606653701</v>
      </c>
      <c r="D481" s="45">
        <f>ABS(Main!F481-Main!C481)/Main!M481</f>
        <v>1.2739758089725801</v>
      </c>
      <c r="E481" s="4"/>
    </row>
    <row r="482" spans="1:5" x14ac:dyDescent="0.25">
      <c r="A482" s="30">
        <f>Main!V482/Main!M482</f>
        <v>0.32036180466092834</v>
      </c>
      <c r="B482" s="30">
        <f>Main!Y482/Main!M482</f>
        <v>0.13648088621696208</v>
      </c>
      <c r="C482" s="30">
        <f>Main!AB482/Main!M482</f>
        <v>0.29461847607876734</v>
      </c>
      <c r="D482" s="45">
        <f>ABS(Main!F482-Main!C482)/Main!M482</f>
        <v>0.27057498428032178</v>
      </c>
      <c r="E482" s="4"/>
    </row>
    <row r="483" spans="1:5" x14ac:dyDescent="0.25">
      <c r="A483" s="30">
        <f>Main!V483/Main!M483</f>
        <v>0.87753569285484168</v>
      </c>
      <c r="B483" s="30">
        <f>Main!Y483/Main!M483</f>
        <v>1.0008065617291615</v>
      </c>
      <c r="C483" s="30">
        <f>Main!AB483/Main!M483</f>
        <v>0.89479361449724226</v>
      </c>
      <c r="D483" s="45">
        <f>ABS(Main!F483-Main!C483)/Main!M483</f>
        <v>0.82328389430486515</v>
      </c>
      <c r="E483" s="4"/>
    </row>
    <row r="484" spans="1:5" x14ac:dyDescent="0.25">
      <c r="A484" s="30">
        <f>Main!V484/Main!M484</f>
        <v>7.085741179869999E-2</v>
      </c>
      <c r="B484" s="30">
        <f>Main!Y484/Main!M484</f>
        <v>5.3372582947222615E-2</v>
      </c>
      <c r="C484" s="30">
        <f>Main!AB484/Main!M484</f>
        <v>5.3465212534272909E-2</v>
      </c>
      <c r="D484" s="45">
        <f>ABS(Main!F484-Main!C484)/Main!M484</f>
        <v>1.6080032983375757E-2</v>
      </c>
      <c r="E484" s="4"/>
    </row>
    <row r="485" spans="1:5" x14ac:dyDescent="0.25">
      <c r="A485" s="30">
        <f>Main!V485/Main!M485</f>
        <v>0.44093037654891276</v>
      </c>
      <c r="B485" s="30">
        <f>Main!Y485/Main!M485</f>
        <v>0.52451553355191982</v>
      </c>
      <c r="C485" s="30">
        <f>Main!AB485/Main!M485</f>
        <v>0.45263229852933312</v>
      </c>
      <c r="D485" s="45">
        <f>ABS(Main!F485-Main!C485)/Main!M485</f>
        <v>0.53161316630824851</v>
      </c>
      <c r="E485" s="4"/>
    </row>
    <row r="486" spans="1:5" x14ac:dyDescent="0.25">
      <c r="A486" s="30">
        <f>Main!V486/Main!M486</f>
        <v>0.22626141085241178</v>
      </c>
      <c r="B486" s="30">
        <f>Main!Y486/Main!M486</f>
        <v>0.40994173061682837</v>
      </c>
      <c r="C486" s="30">
        <f>Main!AB486/Main!M486</f>
        <v>0.13719297104672543</v>
      </c>
      <c r="D486" s="45">
        <f>ABS(Main!F486-Main!C486)/Main!M486</f>
        <v>0.14486161886134638</v>
      </c>
      <c r="E486" s="4"/>
    </row>
    <row r="487" spans="1:5" x14ac:dyDescent="0.25">
      <c r="A487" s="30">
        <f>Main!V487/Main!M487</f>
        <v>4.674883725187863E-2</v>
      </c>
      <c r="B487" s="30">
        <f>Main!Y487/Main!M487</f>
        <v>7.1967157278100047E-2</v>
      </c>
      <c r="C487" s="30">
        <f>Main!AB487/Main!M487</f>
        <v>5.027940205555196E-2</v>
      </c>
      <c r="D487" s="45">
        <f>ABS(Main!F487-Main!C487)/Main!M487</f>
        <v>0.11997377639682229</v>
      </c>
      <c r="E487" s="4"/>
    </row>
    <row r="488" spans="1:5" x14ac:dyDescent="0.25">
      <c r="A488" s="30">
        <f>Main!V488/Main!M488</f>
        <v>2.1330586783574534</v>
      </c>
      <c r="B488" s="30">
        <f>Main!Y488/Main!M488</f>
        <v>2.4415489890663902</v>
      </c>
      <c r="C488" s="30">
        <f>Main!AB488/Main!M488</f>
        <v>2.176247321856704</v>
      </c>
      <c r="D488" s="45">
        <f>ABS(Main!F488-Main!C488)/Main!M488</f>
        <v>2.064345564747236</v>
      </c>
      <c r="E488" s="4"/>
    </row>
    <row r="489" spans="1:5" x14ac:dyDescent="0.25">
      <c r="A489" s="30">
        <f>Main!V489/Main!M489</f>
        <v>0.4333904664237026</v>
      </c>
      <c r="B489" s="30">
        <f>Main!Y489/Main!M489</f>
        <v>0.3812362884379511</v>
      </c>
      <c r="C489" s="30">
        <f>Main!AB489/Main!M489</f>
        <v>0.31934272074307746</v>
      </c>
      <c r="D489" s="45">
        <f>ABS(Main!F489-Main!C489)/Main!M489</f>
        <v>0.35839840713820242</v>
      </c>
      <c r="E489" s="4"/>
    </row>
    <row r="490" spans="1:5" x14ac:dyDescent="0.25">
      <c r="A490" s="30">
        <f>Main!V490/Main!M490</f>
        <v>1.0562070776757331</v>
      </c>
      <c r="B490" s="30">
        <f>Main!Y490/Main!M490</f>
        <v>1.2792191221393465</v>
      </c>
      <c r="C490" s="30">
        <f>Main!AB490/Main!M490</f>
        <v>1.087428763900649</v>
      </c>
      <c r="D490" s="45">
        <f>ABS(Main!F490-Main!C490)/Main!M490</f>
        <v>1.1257180975557799</v>
      </c>
      <c r="E490" s="4"/>
    </row>
    <row r="491" spans="1:5" x14ac:dyDescent="0.25">
      <c r="A491" s="30">
        <f>Main!V491/Main!M491</f>
        <v>1.0300255060748871</v>
      </c>
      <c r="B491" s="30">
        <f>Main!Y491/Main!M491</f>
        <v>1.3753841322740246</v>
      </c>
      <c r="C491" s="30">
        <f>Main!AB491/Main!M491</f>
        <v>1.078375713742763</v>
      </c>
      <c r="D491" s="45">
        <f>ABS(Main!F491-Main!C491)/Main!M491</f>
        <v>0.97726005474687794</v>
      </c>
      <c r="E491" s="4"/>
    </row>
    <row r="492" spans="1:5" x14ac:dyDescent="0.25">
      <c r="A492" s="30">
        <f>Main!V492/Main!M492</f>
        <v>0.83233769423811033</v>
      </c>
      <c r="B492" s="30">
        <f>Main!Y492/Main!M492</f>
        <v>1.201811740287384</v>
      </c>
      <c r="C492" s="30">
        <f>Main!AB492/Main!M492</f>
        <v>0.88406406068501742</v>
      </c>
      <c r="D492" s="45">
        <f>ABS(Main!F492-Main!C492)/Main!M492</f>
        <v>0.79099557719653824</v>
      </c>
      <c r="E492" s="4"/>
    </row>
    <row r="493" spans="1:5" x14ac:dyDescent="0.25">
      <c r="A493" s="30">
        <f>Main!V493/Main!M493</f>
        <v>1.2968681501806141</v>
      </c>
      <c r="B493" s="30">
        <f>Main!Y493/Main!M493</f>
        <v>1.0565852072549256</v>
      </c>
      <c r="C493" s="30">
        <f>Main!AB493/Main!M493</f>
        <v>1.2632285381710184</v>
      </c>
      <c r="D493" s="45">
        <f>ABS(Main!F493-Main!C493)/Main!M493</f>
        <v>1.3144985311403832</v>
      </c>
      <c r="E493" s="4"/>
    </row>
    <row r="494" spans="1:5" x14ac:dyDescent="0.25">
      <c r="A494" s="30">
        <f>Main!V494/Main!M494</f>
        <v>0.75367183122489456</v>
      </c>
      <c r="B494" s="30">
        <f>Main!Y494/Main!M494</f>
        <v>0.12425504802388086</v>
      </c>
      <c r="C494" s="30">
        <f>Main!AB494/Main!M494</f>
        <v>0.66555348157673899</v>
      </c>
      <c r="D494" s="45">
        <f>ABS(Main!F494-Main!C494)/Main!M494</f>
        <v>0.74863280762329987</v>
      </c>
      <c r="E494" s="4"/>
    </row>
    <row r="495" spans="1:5" x14ac:dyDescent="0.25">
      <c r="A495" s="30">
        <f>Main!V495/Main!M495</f>
        <v>0.56105376630073156</v>
      </c>
      <c r="B495" s="30">
        <f>Main!Y495/Main!M495</f>
        <v>0.88699699786708464</v>
      </c>
      <c r="C495" s="30">
        <f>Main!AB495/Main!M495</f>
        <v>0.60668581872003002</v>
      </c>
      <c r="D495" s="45">
        <f>ABS(Main!F495-Main!C495)/Main!M495</f>
        <v>0.52283957856651941</v>
      </c>
      <c r="E495" s="4"/>
    </row>
    <row r="496" spans="1:5" x14ac:dyDescent="0.25">
      <c r="A496" s="30">
        <f>Main!V496/Main!M496</f>
        <v>1.346252436967377</v>
      </c>
      <c r="B496" s="30">
        <f>Main!Y496/Main!M496</f>
        <v>0.79703209357721561</v>
      </c>
      <c r="C496" s="30">
        <f>Main!AB496/Main!M496</f>
        <v>1.2693615888927376</v>
      </c>
      <c r="D496" s="45">
        <f>ABS(Main!F496-Main!C496)/Main!M496</f>
        <v>1.2919799215517138</v>
      </c>
      <c r="E496" s="4"/>
    </row>
    <row r="497" spans="1:5" x14ac:dyDescent="0.25">
      <c r="A497" s="30">
        <f>Main!V497/Main!M497</f>
        <v>1.4502744382236952</v>
      </c>
      <c r="B497" s="30">
        <f>Main!Y497/Main!M497</f>
        <v>1.7454668668585036</v>
      </c>
      <c r="C497" s="30">
        <f>Main!AB497/Main!M497</f>
        <v>1.4916013782325688</v>
      </c>
      <c r="D497" s="45">
        <f>ABS(Main!F497-Main!C497)/Main!M497</f>
        <v>1.5063765036466998</v>
      </c>
      <c r="E497" s="4"/>
    </row>
    <row r="498" spans="1:5" x14ac:dyDescent="0.25">
      <c r="A498" s="30">
        <f>Main!V498/Main!M498</f>
        <v>1.4548027319068804</v>
      </c>
      <c r="B498" s="30">
        <f>Main!Y498/Main!M498</f>
        <v>1.8869158202157932</v>
      </c>
      <c r="C498" s="30">
        <f>Main!AB498/Main!M498</f>
        <v>1.5152985642701184</v>
      </c>
      <c r="D498" s="45">
        <f>ABS(Main!F498-Main!C498)/Main!M498</f>
        <v>1.3808412374790724</v>
      </c>
      <c r="E498" s="4"/>
    </row>
    <row r="499" spans="1:5" x14ac:dyDescent="0.25">
      <c r="A499" s="30">
        <f>Main!V499/Main!M499</f>
        <v>0.39562951249573819</v>
      </c>
      <c r="B499" s="30">
        <f>Main!Y499/Main!M499</f>
        <v>0.18260938547477212</v>
      </c>
      <c r="C499" s="30">
        <f>Main!AB499/Main!M499</f>
        <v>0.31467606677985943</v>
      </c>
      <c r="D499" s="45">
        <f>ABS(Main!F499-Main!C499)/Main!M499</f>
        <v>0.31664050598127524</v>
      </c>
      <c r="E499" s="4"/>
    </row>
    <row r="500" spans="1:5" x14ac:dyDescent="0.25">
      <c r="A500" s="30">
        <f>Main!V500/Main!M500</f>
        <v>8.2928461644668383E-2</v>
      </c>
      <c r="B500" s="30">
        <f>Main!Y500/Main!M500</f>
        <v>2.9883319711564601E-2</v>
      </c>
      <c r="C500" s="30">
        <f>Main!AB500/Main!M500</f>
        <v>7.5502141774027517E-2</v>
      </c>
      <c r="D500" s="45">
        <f>ABS(Main!F500-Main!C500)/Main!M500</f>
        <v>0.16809367337874573</v>
      </c>
      <c r="E500" s="4"/>
    </row>
    <row r="501" spans="1:5" x14ac:dyDescent="0.25">
      <c r="A501" s="30">
        <f>Main!V501/Main!M501</f>
        <v>0.79236132546151117</v>
      </c>
      <c r="B501" s="30">
        <f>Main!Y501/Main!M501</f>
        <v>0.5289197632725996</v>
      </c>
      <c r="C501" s="30">
        <f>Main!AB501/Main!M501</f>
        <v>0.75547950675505826</v>
      </c>
      <c r="D501" s="45">
        <f>ABS(Main!F501-Main!C501)/Main!M501</f>
        <v>0.70656230177971058</v>
      </c>
      <c r="E501" s="4"/>
    </row>
    <row r="502" spans="1:5" x14ac:dyDescent="0.25">
      <c r="A502" s="30">
        <f>Main!V502/Main!M502</f>
        <v>0.39384046040624549</v>
      </c>
      <c r="B502" s="30">
        <f>Main!Y502/Main!M502</f>
        <v>1.3769916413865091</v>
      </c>
      <c r="C502" s="30">
        <f>Main!AB502/Main!M502</f>
        <v>0.53148162574348912</v>
      </c>
      <c r="D502" s="45">
        <f>ABS(Main!F502-Main!C502)/Main!M502</f>
        <v>0.47470392221187452</v>
      </c>
      <c r="E502" s="4"/>
    </row>
    <row r="503" spans="1:5" x14ac:dyDescent="0.25">
      <c r="A503" s="30">
        <f>Main!V503/Main!M503</f>
        <v>0.65621945624765865</v>
      </c>
      <c r="B503" s="30">
        <f>Main!Y503/Main!M503</f>
        <v>0.55374707007485136</v>
      </c>
      <c r="C503" s="30">
        <f>Main!AB503/Main!M503</f>
        <v>0.64187332218346616</v>
      </c>
      <c r="D503" s="45">
        <f>ABS(Main!F503-Main!C503)/Main!M503</f>
        <v>0.57428730451391352</v>
      </c>
      <c r="E503" s="4"/>
    </row>
    <row r="504" spans="1:5" x14ac:dyDescent="0.25">
      <c r="A504" s="30">
        <f>Main!V504/Main!M504</f>
        <v>2.2448877243897054</v>
      </c>
      <c r="B504" s="30">
        <f>Main!Y504/Main!M504</f>
        <v>3.1869056735334884</v>
      </c>
      <c r="C504" s="30">
        <f>Main!AB504/Main!M504</f>
        <v>2.3767702372698434</v>
      </c>
      <c r="D504" s="45">
        <f>ABS(Main!F504-Main!C504)/Main!M504</f>
        <v>2.1667228170518786</v>
      </c>
      <c r="E504" s="4"/>
    </row>
    <row r="505" spans="1:5" x14ac:dyDescent="0.25">
      <c r="A505" s="30">
        <f>Main!V505/Main!M505</f>
        <v>0.70128663552403248</v>
      </c>
      <c r="B505" s="30">
        <f>Main!Y505/Main!M505</f>
        <v>0.33030724510699672</v>
      </c>
      <c r="C505" s="30">
        <f>Main!AB505/Main!M505</f>
        <v>0.64934952086564002</v>
      </c>
      <c r="D505" s="45">
        <f>ABS(Main!F505-Main!C505)/Main!M505</f>
        <v>0.64492602088110529</v>
      </c>
      <c r="E505" s="4"/>
    </row>
    <row r="506" spans="1:5" x14ac:dyDescent="0.25">
      <c r="A506" s="30">
        <f>Main!V506/Main!M506</f>
        <v>2.4517376941499909</v>
      </c>
      <c r="B506" s="30">
        <f>Main!Y506/Main!M506</f>
        <v>2.5659306951432912</v>
      </c>
      <c r="C506" s="30">
        <f>Main!AB506/Main!M506</f>
        <v>2.4677247142890528</v>
      </c>
      <c r="D506" s="45">
        <f>ABS(Main!F506-Main!C506)/Main!M506</f>
        <v>2.4918763282273684</v>
      </c>
      <c r="E506" s="4"/>
    </row>
    <row r="507" spans="1:5" x14ac:dyDescent="0.25">
      <c r="A507" s="30">
        <f>Main!V507/Main!M507</f>
        <v>0.67778951331112669</v>
      </c>
      <c r="B507" s="30">
        <f>Main!Y507/Main!M507</f>
        <v>1.3677044069910433</v>
      </c>
      <c r="C507" s="30">
        <f>Main!AB507/Main!M507</f>
        <v>0.77437759842631715</v>
      </c>
      <c r="D507" s="45">
        <f>ABS(Main!F507-Main!C507)/Main!M507</f>
        <v>0.64369132116693195</v>
      </c>
      <c r="E507" s="4"/>
    </row>
    <row r="508" spans="1:5" x14ac:dyDescent="0.25">
      <c r="A508" s="30">
        <f>Main!V508/Main!M508</f>
        <v>0.1118199154087766</v>
      </c>
      <c r="B508" s="30">
        <f>Main!Y508/Main!M508</f>
        <v>0.27561585785112175</v>
      </c>
      <c r="C508" s="30">
        <f>Main!AB508/Main!M508</f>
        <v>0.13475134735070726</v>
      </c>
      <c r="D508" s="45">
        <f>ABS(Main!F508-Main!C508)/Main!M508</f>
        <v>0.12879690523756973</v>
      </c>
      <c r="E508" s="4"/>
    </row>
    <row r="509" spans="1:5" x14ac:dyDescent="0.25">
      <c r="A509" s="30">
        <f>Main!V509/Main!M509</f>
        <v>1.30828912610752</v>
      </c>
      <c r="B509" s="30">
        <f>Main!Y509/Main!M509</f>
        <v>0.62135385840817559</v>
      </c>
      <c r="C509" s="30">
        <f>Main!AB509/Main!M509</f>
        <v>1.2121181886296191</v>
      </c>
      <c r="D509" s="45">
        <f>ABS(Main!F509-Main!C509)/Main!M509</f>
        <v>1.3167357515979696</v>
      </c>
      <c r="E509" s="4"/>
    </row>
    <row r="510" spans="1:5" x14ac:dyDescent="0.25">
      <c r="A510" s="30">
        <f>Main!V510/Main!M510</f>
        <v>0.35447446373312452</v>
      </c>
      <c r="B510" s="30">
        <f>Main!Y510/Main!M510</f>
        <v>0.2571345882099727</v>
      </c>
      <c r="C510" s="30">
        <f>Main!AB510/Main!M510</f>
        <v>0.34084688115987849</v>
      </c>
      <c r="D510" s="45">
        <f>ABS(Main!F510-Main!C510)/Main!M510</f>
        <v>0.354601737785252</v>
      </c>
      <c r="E510" s="4"/>
    </row>
    <row r="511" spans="1:5" x14ac:dyDescent="0.25">
      <c r="A511" s="30">
        <f>Main!V511/Main!M511</f>
        <v>0.93089340033884604</v>
      </c>
      <c r="B511" s="30">
        <f>Main!Y511/Main!M511</f>
        <v>1.401423038162227</v>
      </c>
      <c r="C511" s="30">
        <f>Main!AB511/Main!M511</f>
        <v>0.99676754963412462</v>
      </c>
      <c r="D511" s="45">
        <f>ABS(Main!F511-Main!C511)/Main!M511</f>
        <v>0.92040483470221535</v>
      </c>
      <c r="E511" s="4"/>
    </row>
    <row r="512" spans="1:5" x14ac:dyDescent="0.25">
      <c r="A512" s="30">
        <f>Main!V512/Main!M512</f>
        <v>0.24058014226070701</v>
      </c>
      <c r="B512" s="30">
        <f>Main!Y512/Main!M512</f>
        <v>0.29809585631956959</v>
      </c>
      <c r="C512" s="30">
        <f>Main!AB512/Main!M512</f>
        <v>0.24863234222893466</v>
      </c>
      <c r="D512" s="45">
        <f>ABS(Main!F512-Main!C512)/Main!M512</f>
        <v>0.22419331628644551</v>
      </c>
      <c r="E512" s="4"/>
    </row>
    <row r="513" spans="1:5" x14ac:dyDescent="0.25">
      <c r="A513" s="30">
        <f>Main!V513/Main!M513</f>
        <v>0.629592069858252</v>
      </c>
      <c r="B513" s="30">
        <f>Main!Y513/Main!M513</f>
        <v>1.2641486754799667</v>
      </c>
      <c r="C513" s="30">
        <f>Main!AB513/Main!M513</f>
        <v>0.71842999464529711</v>
      </c>
      <c r="D513" s="45">
        <f>ABS(Main!F513-Main!C513)/Main!M513</f>
        <v>0.65389257514897525</v>
      </c>
      <c r="E513" s="4"/>
    </row>
    <row r="514" spans="1:5" x14ac:dyDescent="0.25">
      <c r="A514" s="30">
        <f>Main!V514/Main!M514</f>
        <v>0.39724813818287796</v>
      </c>
      <c r="B514" s="30">
        <f>Main!Y514/Main!M514</f>
        <v>0.81823749333919427</v>
      </c>
      <c r="C514" s="30">
        <f>Main!AB514/Main!M514</f>
        <v>0.456186647904751</v>
      </c>
      <c r="D514" s="45">
        <f>ABS(Main!F514-Main!C514)/Main!M514</f>
        <v>0.36310116810936449</v>
      </c>
      <c r="E514" s="4"/>
    </row>
    <row r="515" spans="1:5" x14ac:dyDescent="0.25">
      <c r="A515" s="30">
        <f>Main!V515/Main!M515</f>
        <v>2.0289850318039946</v>
      </c>
      <c r="B515" s="30">
        <f>Main!Y515/Main!M515</f>
        <v>1.9392717725940896</v>
      </c>
      <c r="C515" s="30">
        <f>Main!AB515/Main!M515</f>
        <v>2.0164251755145997</v>
      </c>
      <c r="D515" s="45">
        <f>ABS(Main!F515-Main!C515)/Main!M515</f>
        <v>1.9872525781053709</v>
      </c>
      <c r="E515" s="4"/>
    </row>
    <row r="516" spans="1:5" x14ac:dyDescent="0.25">
      <c r="A516" s="30">
        <f>Main!V516/Main!M516</f>
        <v>0.81792986564992631</v>
      </c>
      <c r="B516" s="30">
        <f>Main!Y516/Main!M516</f>
        <v>1.6249794508240656</v>
      </c>
      <c r="C516" s="30">
        <f>Main!AB516/Main!M516</f>
        <v>0.93091680757431372</v>
      </c>
      <c r="D516" s="45">
        <f>ABS(Main!F516-Main!C516)/Main!M516</f>
        <v>0.87452476268449553</v>
      </c>
      <c r="E516" s="4"/>
    </row>
    <row r="517" spans="1:5" x14ac:dyDescent="0.25">
      <c r="A517" s="30">
        <f>Main!V517/Main!M517</f>
        <v>1.0255040394509567</v>
      </c>
      <c r="B517" s="30">
        <f>Main!Y517/Main!M517</f>
        <v>0.196195850242328</v>
      </c>
      <c r="C517" s="30">
        <f>Main!AB517/Main!M517</f>
        <v>0.90940089296174687</v>
      </c>
      <c r="D517" s="45">
        <f>ABS(Main!F517-Main!C517)/Main!M517</f>
        <v>0.96551430349359302</v>
      </c>
      <c r="E517" s="4"/>
    </row>
    <row r="518" spans="1:5" x14ac:dyDescent="0.25">
      <c r="A518" s="30">
        <f>Main!V518/Main!M518</f>
        <v>0.87263718001882851</v>
      </c>
      <c r="B518" s="30">
        <f>Main!Y518/Main!M518</f>
        <v>1.0698763550973445</v>
      </c>
      <c r="C518" s="30">
        <f>Main!AB518/Main!M518</f>
        <v>0.90025066452982228</v>
      </c>
      <c r="D518" s="45">
        <f>ABS(Main!F518-Main!C518)/Main!M518</f>
        <v>0.79088246997000999</v>
      </c>
      <c r="E518" s="4"/>
    </row>
    <row r="519" spans="1:5" x14ac:dyDescent="0.25">
      <c r="A519" s="30">
        <f>Main!V519/Main!M519</f>
        <v>2.9635518260216855</v>
      </c>
      <c r="B519" s="30">
        <f>Main!Y519/Main!M519</f>
        <v>3.1632162737814848</v>
      </c>
      <c r="C519" s="30">
        <f>Main!AB519/Main!M519</f>
        <v>2.9915048487080598</v>
      </c>
      <c r="D519" s="45">
        <f>ABS(Main!F519-Main!C519)/Main!M519</f>
        <v>2.8849609805670626</v>
      </c>
      <c r="E519" s="4"/>
    </row>
    <row r="520" spans="1:5" x14ac:dyDescent="0.25">
      <c r="A520" s="30">
        <f>Main!V520/Main!M520</f>
        <v>1.4237492363759554</v>
      </c>
      <c r="B520" s="30">
        <f>Main!Y520/Main!M520</f>
        <v>1.6103040243854412</v>
      </c>
      <c r="C520" s="30">
        <f>Main!AB520/Main!M520</f>
        <v>1.4498669066972756</v>
      </c>
      <c r="D520" s="45">
        <f>ABS(Main!F520-Main!C520)/Main!M520</f>
        <v>1.5408733038855855</v>
      </c>
      <c r="E520" s="4"/>
    </row>
    <row r="521" spans="1:5" x14ac:dyDescent="0.25">
      <c r="A521" s="30">
        <f>Main!V521/Main!M521</f>
        <v>0.71262471881254785</v>
      </c>
      <c r="B521" s="30">
        <f>Main!Y521/Main!M521</f>
        <v>0.63295140948414774</v>
      </c>
      <c r="C521" s="30">
        <f>Main!AB521/Main!M521</f>
        <v>0.70147045550657217</v>
      </c>
      <c r="D521" s="45">
        <f>ABS(Main!F521-Main!C521)/Main!M521</f>
        <v>0.83643636158151524</v>
      </c>
      <c r="E521" s="4"/>
    </row>
    <row r="522" spans="1:5" x14ac:dyDescent="0.25">
      <c r="A522" s="30">
        <f>Main!V522/Main!M522</f>
        <v>0.52214622574861225</v>
      </c>
      <c r="B522" s="30">
        <f>Main!Y522/Main!M522</f>
        <v>0.50882457688156402</v>
      </c>
      <c r="C522" s="30">
        <f>Main!AB522/Main!M522</f>
        <v>0.52028119490723446</v>
      </c>
      <c r="D522" s="45">
        <f>ABS(Main!F522-Main!C522)/Main!M522</f>
        <v>0.40117910829154135</v>
      </c>
      <c r="E522" s="4"/>
    </row>
    <row r="523" spans="1:5" x14ac:dyDescent="0.25">
      <c r="A523" s="30">
        <f>Main!V523/Main!M523</f>
        <v>0.55450401196037646</v>
      </c>
      <c r="B523" s="30">
        <f>Main!Y523/Main!M523</f>
        <v>0.14651880733370135</v>
      </c>
      <c r="C523" s="30">
        <f>Main!AB523/Main!M523</f>
        <v>0.4973860833126309</v>
      </c>
      <c r="D523" s="45">
        <f>ABS(Main!F523-Main!C523)/Main!M523</f>
        <v>0.69970977831694714</v>
      </c>
      <c r="E523" s="4"/>
    </row>
    <row r="524" spans="1:5" x14ac:dyDescent="0.25">
      <c r="A524" s="30">
        <f>Main!V524/Main!M524</f>
        <v>0.14467234287312217</v>
      </c>
      <c r="B524" s="30">
        <f>Main!Y524/Main!M524</f>
        <v>0.17633603584346363</v>
      </c>
      <c r="C524" s="30">
        <f>Main!AB524/Main!M524</f>
        <v>0.14910525988895657</v>
      </c>
      <c r="D524" s="45">
        <f>ABS(Main!F524-Main!C524)/Main!M524</f>
        <v>2.6328135729248952E-2</v>
      </c>
      <c r="E524" s="4"/>
    </row>
    <row r="525" spans="1:5" x14ac:dyDescent="0.25">
      <c r="A525" s="30">
        <f>Main!V525/Main!M525</f>
        <v>1.1986760651929911</v>
      </c>
      <c r="B525" s="30">
        <f>Main!Y525/Main!M525</f>
        <v>1.0763997898201656</v>
      </c>
      <c r="C525" s="30">
        <f>Main!AB525/Main!M525</f>
        <v>1.1815573866407987</v>
      </c>
      <c r="D525" s="45">
        <f>ABS(Main!F525-Main!C525)/Main!M525</f>
        <v>1.3085987096829133</v>
      </c>
      <c r="E525" s="4"/>
    </row>
    <row r="526" spans="1:5" x14ac:dyDescent="0.25">
      <c r="A526" s="30">
        <f>Main!V526/Main!M526</f>
        <v>0.26409305757878543</v>
      </c>
      <c r="B526" s="30">
        <f>Main!Y526/Main!M526</f>
        <v>8.310438429978094E-2</v>
      </c>
      <c r="C526" s="30">
        <f>Main!AB526/Main!M526</f>
        <v>0.21548541571580046</v>
      </c>
      <c r="D526" s="45">
        <f>ABS(Main!F526-Main!C526)/Main!M526</f>
        <v>0.3768093092805288</v>
      </c>
      <c r="E526" s="4"/>
    </row>
    <row r="527" spans="1:5" x14ac:dyDescent="0.25">
      <c r="A527" s="30">
        <f>Main!V527/Main!M527</f>
        <v>0.51568594646200938</v>
      </c>
      <c r="B527" s="30">
        <f>Main!Y527/Main!M527</f>
        <v>0.29148443815242064</v>
      </c>
      <c r="C527" s="30">
        <f>Main!AB527/Main!M527</f>
        <v>0.48429773529867931</v>
      </c>
      <c r="D527" s="45">
        <f>ABS(Main!F527-Main!C527)/Main!M527</f>
        <v>0.61848693844623526</v>
      </c>
      <c r="E527" s="4"/>
    </row>
    <row r="528" spans="1:5" x14ac:dyDescent="0.25">
      <c r="A528" s="30">
        <f>Main!V528/Main!M528</f>
        <v>0.46277517523886319</v>
      </c>
      <c r="B528" s="30">
        <f>Main!Y528/Main!M528</f>
        <v>1.1150335241488296</v>
      </c>
      <c r="C528" s="30">
        <f>Main!AB528/Main!M528</f>
        <v>0.55409134408625005</v>
      </c>
      <c r="D528" s="45">
        <f>ABS(Main!F528-Main!C528)/Main!M528</f>
        <v>0.574166739266881</v>
      </c>
      <c r="E528" s="4"/>
    </row>
    <row r="529" spans="1:5" x14ac:dyDescent="0.25">
      <c r="A529" s="30">
        <f>Main!V529/Main!M529</f>
        <v>1.1428291551844996</v>
      </c>
      <c r="B529" s="30">
        <f>Main!Y529/Main!M529</f>
        <v>1.124584018650489</v>
      </c>
      <c r="C529" s="30">
        <f>Main!AB529/Main!M529</f>
        <v>1.1402748360697386</v>
      </c>
      <c r="D529" s="45">
        <f>ABS(Main!F529-Main!C529)/Main!M529</f>
        <v>1.2511262128337652</v>
      </c>
      <c r="E529" s="4"/>
    </row>
    <row r="530" spans="1:5" x14ac:dyDescent="0.25">
      <c r="A530" s="30">
        <f>Main!V530/Main!M530</f>
        <v>0.94957159772736432</v>
      </c>
      <c r="B530" s="30">
        <f>Main!Y530/Main!M530</f>
        <v>0.93042703970688889</v>
      </c>
      <c r="C530" s="30">
        <f>Main!AB530/Main!M530</f>
        <v>0.94689135960449478</v>
      </c>
      <c r="D530" s="45">
        <f>ABS(Main!F530-Main!C530)/Main!M530</f>
        <v>0.84656908297848799</v>
      </c>
      <c r="E530" s="4"/>
    </row>
    <row r="531" spans="1:5" x14ac:dyDescent="0.25">
      <c r="A531" s="30">
        <f>Main!V531/Main!M531</f>
        <v>2.9330390439929202E-2</v>
      </c>
      <c r="B531" s="30">
        <f>Main!Y531/Main!M531</f>
        <v>4.114863188440987E-2</v>
      </c>
      <c r="C531" s="30">
        <f>Main!AB531/Main!M531</f>
        <v>1.9463327314510996E-2</v>
      </c>
      <c r="D531" s="45">
        <f>ABS(Main!F531-Main!C531)/Main!M531</f>
        <v>0.1347791497016437</v>
      </c>
      <c r="E531" s="4"/>
    </row>
    <row r="532" spans="1:5" x14ac:dyDescent="0.25">
      <c r="A532" s="30">
        <f>Main!V532/Main!M532</f>
        <v>5.3051960175585486E-2</v>
      </c>
      <c r="B532" s="30">
        <f>Main!Y532/Main!M532</f>
        <v>0.1327612051164998</v>
      </c>
      <c r="C532" s="30">
        <f>Main!AB532/Main!M532</f>
        <v>2.7038117034702699E-2</v>
      </c>
      <c r="D532" s="45">
        <f>ABS(Main!F532-Main!C532)/Main!M532</f>
        <v>5.4140660829679624E-2</v>
      </c>
      <c r="E532" s="4"/>
    </row>
    <row r="533" spans="1:5" x14ac:dyDescent="0.25">
      <c r="A533" s="30">
        <f>Main!V533/Main!M533</f>
        <v>0.10155933320275112</v>
      </c>
      <c r="B533" s="30">
        <f>Main!Y533/Main!M533</f>
        <v>6.5205341179808265E-2</v>
      </c>
      <c r="C533" s="30">
        <f>Main!AB533/Main!M533</f>
        <v>7.8212278789197412E-2</v>
      </c>
      <c r="D533" s="45">
        <f>ABS(Main!F533-Main!C533)/Main!M533</f>
        <v>0.21211985989409221</v>
      </c>
      <c r="E533" s="4"/>
    </row>
    <row r="534" spans="1:5" x14ac:dyDescent="0.25">
      <c r="A534" s="30">
        <f>Main!V534/Main!M534</f>
        <v>8.3630106084811043E-2</v>
      </c>
      <c r="B534" s="30">
        <f>Main!Y534/Main!M534</f>
        <v>0.26961551611118711</v>
      </c>
      <c r="C534" s="30">
        <f>Main!AB534/Main!M534</f>
        <v>3.4175718977374855E-2</v>
      </c>
      <c r="D534" s="45">
        <f>ABS(Main!F534-Main!C534)/Main!M534</f>
        <v>2.3489082280633424E-2</v>
      </c>
      <c r="E534" s="4"/>
    </row>
    <row r="535" spans="1:5" x14ac:dyDescent="0.25">
      <c r="A535" s="30">
        <f>Main!V535/Main!M535</f>
        <v>1.0852515031669703</v>
      </c>
      <c r="B535" s="30">
        <f>Main!Y535/Main!M535</f>
        <v>0.95724442041230362</v>
      </c>
      <c r="C535" s="30">
        <f>Main!AB535/Main!M535</f>
        <v>1.0673305115813152</v>
      </c>
      <c r="D535" s="45">
        <f>ABS(Main!F535-Main!C535)/Main!M535</f>
        <v>1.1849001198898299</v>
      </c>
      <c r="E535" s="4"/>
    </row>
    <row r="536" spans="1:5" x14ac:dyDescent="0.25">
      <c r="A536" s="30">
        <f>Main!V536/Main!M536</f>
        <v>1.5182054186004073</v>
      </c>
      <c r="B536" s="30">
        <f>Main!Y536/Main!M536</f>
        <v>1.6107983990626105</v>
      </c>
      <c r="C536" s="30">
        <f>Main!AB536/Main!M536</f>
        <v>1.5311684358651143</v>
      </c>
      <c r="D536" s="45">
        <f>ABS(Main!F536-Main!C536)/Main!M536</f>
        <v>1.4338720237000067</v>
      </c>
      <c r="E536" s="4"/>
    </row>
    <row r="537" spans="1:5" x14ac:dyDescent="0.25">
      <c r="A537" s="30">
        <f>Main!V537/Main!M537</f>
        <v>0.11065802916458296</v>
      </c>
      <c r="B537" s="30">
        <f>Main!Y537/Main!M537</f>
        <v>1.4736221563840074E-2</v>
      </c>
      <c r="C537" s="30">
        <f>Main!AB537/Main!M537</f>
        <v>9.3102834062596632E-2</v>
      </c>
      <c r="D537" s="45">
        <f>ABS(Main!F537-Main!C537)/Main!M537</f>
        <v>0.20391960077477045</v>
      </c>
      <c r="E537" s="4"/>
    </row>
    <row r="538" spans="1:5" x14ac:dyDescent="0.25">
      <c r="A538" s="30">
        <f>Main!V538/Main!M538</f>
        <v>0.4587378807605868</v>
      </c>
      <c r="B538" s="30">
        <f>Main!Y538/Main!M538</f>
        <v>0.48991049473755183</v>
      </c>
      <c r="C538" s="30">
        <f>Main!AB538/Main!M538</f>
        <v>0.46310204671736149</v>
      </c>
      <c r="D538" s="45">
        <f>ABS(Main!F538-Main!C538)/Main!M538</f>
        <v>0.55564443542750075</v>
      </c>
      <c r="E538" s="4"/>
    </row>
    <row r="539" spans="1:5" x14ac:dyDescent="0.25">
      <c r="A539" s="30">
        <f>Main!V539/Main!M539</f>
        <v>1.1678034792527643</v>
      </c>
      <c r="B539" s="30">
        <f>Main!Y539/Main!M539</f>
        <v>0.85934645272925614</v>
      </c>
      <c r="C539" s="30">
        <f>Main!AB539/Main!M539</f>
        <v>1.1246194955394577</v>
      </c>
      <c r="D539" s="45">
        <f>ABS(Main!F539-Main!C539)/Main!M539</f>
        <v>1.259933112434938</v>
      </c>
      <c r="E539" s="4"/>
    </row>
    <row r="540" spans="1:5" x14ac:dyDescent="0.25">
      <c r="A540" s="30">
        <f>Main!V540/Main!M540</f>
        <v>0.3914160471513678</v>
      </c>
      <c r="B540" s="30">
        <f>Main!Y540/Main!M540</f>
        <v>0.48917408722367217</v>
      </c>
      <c r="C540" s="30">
        <f>Main!AB540/Main!M540</f>
        <v>0.40510217276147703</v>
      </c>
      <c r="D540" s="45">
        <f>ABS(Main!F540-Main!C540)/Main!M540</f>
        <v>0.47890825890466565</v>
      </c>
      <c r="E540" s="4"/>
    </row>
    <row r="541" spans="1:5" x14ac:dyDescent="0.25">
      <c r="A541" s="30">
        <f>Main!V541/Main!M541</f>
        <v>0.60153076111595416</v>
      </c>
      <c r="B541" s="30">
        <f>Main!Y541/Main!M541</f>
        <v>0.46176822839387655</v>
      </c>
      <c r="C541" s="30">
        <f>Main!AB541/Main!M541</f>
        <v>0.58196400653486069</v>
      </c>
      <c r="D541" s="45">
        <f>ABS(Main!F541-Main!C541)/Main!M541</f>
        <v>0.68567572639942054</v>
      </c>
      <c r="E541" s="4"/>
    </row>
    <row r="542" spans="1:5" x14ac:dyDescent="0.25">
      <c r="A542" s="30">
        <f>Main!V542/Main!M542</f>
        <v>0.16274183997178901</v>
      </c>
      <c r="B542" s="30">
        <f>Main!Y542/Main!M542</f>
        <v>0.20071096714776168</v>
      </c>
      <c r="C542" s="30">
        <f>Main!AB542/Main!M542</f>
        <v>0.1118584469750559</v>
      </c>
      <c r="D542" s="45">
        <f>ABS(Main!F542-Main!C542)/Main!M542</f>
        <v>0.25287988916463744</v>
      </c>
      <c r="E542" s="4"/>
    </row>
    <row r="543" spans="1:5" x14ac:dyDescent="0.25">
      <c r="A543" s="30">
        <f>Main!V543/Main!M543</f>
        <v>6.8840266291424701E-2</v>
      </c>
      <c r="B543" s="30">
        <f>Main!Y543/Main!M543</f>
        <v>1.3301694213116801E-2</v>
      </c>
      <c r="C543" s="30">
        <f>Main!AB543/Main!M543</f>
        <v>5.7340391820795145E-2</v>
      </c>
      <c r="D543" s="45">
        <f>ABS(Main!F543-Main!C543)/Main!M543</f>
        <v>2.8798368557397914E-2</v>
      </c>
      <c r="E543" s="4"/>
    </row>
    <row r="544" spans="1:5" x14ac:dyDescent="0.25">
      <c r="A544" s="30">
        <f>Main!V544/Main!M544</f>
        <v>0.47047393315217356</v>
      </c>
      <c r="B544" s="30">
        <f>Main!Y544/Main!M544</f>
        <v>0.65321502727611036</v>
      </c>
      <c r="C544" s="30">
        <f>Main!AB544/Main!M544</f>
        <v>0.49605768632952008</v>
      </c>
      <c r="D544" s="45">
        <f>ABS(Main!F544-Main!C544)/Main!M544</f>
        <v>0.56414332466449812</v>
      </c>
      <c r="E544" s="4"/>
    </row>
    <row r="545" spans="1:5" x14ac:dyDescent="0.25">
      <c r="A545" s="30">
        <f>Main!V545/Main!M545</f>
        <v>1.1973336085965591</v>
      </c>
      <c r="B545" s="30">
        <f>Main!Y545/Main!M545</f>
        <v>1.1007721181178978</v>
      </c>
      <c r="C545" s="30">
        <f>Main!AB545/Main!M545</f>
        <v>1.18381499992956</v>
      </c>
      <c r="D545" s="45">
        <f>ABS(Main!F545-Main!C545)/Main!M545</f>
        <v>1.2916286636363801</v>
      </c>
      <c r="E545" s="4"/>
    </row>
    <row r="546" spans="1:5" x14ac:dyDescent="0.25">
      <c r="A546" s="30">
        <f>Main!V546/Main!M546</f>
        <v>0.67180001157529146</v>
      </c>
      <c r="B546" s="30">
        <f>Main!Y546/Main!M546</f>
        <v>0.58706829317171882</v>
      </c>
      <c r="C546" s="30">
        <f>Main!AB546/Main!M546</f>
        <v>0.65993757099879335</v>
      </c>
      <c r="D546" s="45">
        <f>ABS(Main!F546-Main!C546)/Main!M546</f>
        <v>0.58700896188056029</v>
      </c>
      <c r="E546" s="4"/>
    </row>
    <row r="547" spans="1:5" x14ac:dyDescent="0.25">
      <c r="A547" s="30">
        <f>Main!V547/Main!M547</f>
        <v>0.6570182503155505</v>
      </c>
      <c r="B547" s="30">
        <f>Main!Y547/Main!M547</f>
        <v>1.3603796844768392</v>
      </c>
      <c r="C547" s="30">
        <f>Main!AB547/Main!M547</f>
        <v>0.75548885109812436</v>
      </c>
      <c r="D547" s="45">
        <f>ABS(Main!F547-Main!C547)/Main!M547</f>
        <v>0.74208733276020755</v>
      </c>
      <c r="E547" s="4"/>
    </row>
    <row r="548" spans="1:5" x14ac:dyDescent="0.25">
      <c r="A548" s="30">
        <f>Main!V548/Main!M548</f>
        <v>0.19769619988686205</v>
      </c>
      <c r="B548" s="30">
        <f>Main!Y548/Main!M548</f>
        <v>0.36709948226850125</v>
      </c>
      <c r="C548" s="30">
        <f>Main!AB548/Main!M548</f>
        <v>0.22141265942028873</v>
      </c>
      <c r="D548" s="45">
        <f>ABS(Main!F548-Main!C548)/Main!M548</f>
        <v>0.11386460368127879</v>
      </c>
      <c r="E548" s="4"/>
    </row>
    <row r="549" spans="1:5" x14ac:dyDescent="0.25">
      <c r="A549" s="30">
        <f>Main!V549/Main!M549</f>
        <v>1.4305746303655773</v>
      </c>
      <c r="B549" s="30">
        <f>Main!Y549/Main!M549</f>
        <v>1.1788844651564336</v>
      </c>
      <c r="C549" s="30">
        <f>Main!AB549/Main!M549</f>
        <v>1.3953380072362864</v>
      </c>
      <c r="D549" s="45">
        <f>ABS(Main!F549-Main!C549)/Main!M549</f>
        <v>1.353272868869912</v>
      </c>
      <c r="E549" s="4"/>
    </row>
    <row r="550" spans="1:5" x14ac:dyDescent="0.25">
      <c r="A550" s="30">
        <f>Main!V550/Main!M550</f>
        <v>0.77960616876244038</v>
      </c>
      <c r="B550" s="30">
        <f>Main!Y550/Main!M550</f>
        <v>0.29124343822459869</v>
      </c>
      <c r="C550" s="30">
        <f>Main!AB550/Main!M550</f>
        <v>0.71123538648714657</v>
      </c>
      <c r="D550" s="45">
        <f>ABS(Main!F550-Main!C550)/Main!M550</f>
        <v>0.85216050528646936</v>
      </c>
      <c r="E550" s="4"/>
    </row>
    <row r="551" spans="1:5" x14ac:dyDescent="0.25">
      <c r="A551" s="30">
        <f>Main!V551/Main!M551</f>
        <v>0.4689854197674575</v>
      </c>
      <c r="B551" s="30">
        <f>Main!Y551/Main!M551</f>
        <v>0.36516563335983199</v>
      </c>
      <c r="C551" s="30">
        <f>Main!AB551/Main!M551</f>
        <v>0.45445064967038895</v>
      </c>
      <c r="D551" s="45">
        <f>ABS(Main!F551-Main!C551)/Main!M551</f>
        <v>0.40706719011278386</v>
      </c>
      <c r="E551" s="4"/>
    </row>
    <row r="552" spans="1:5" x14ac:dyDescent="0.25">
      <c r="A552" s="30">
        <f>Main!V552/Main!M552</f>
        <v>1.0005204636896743</v>
      </c>
      <c r="B552" s="30">
        <f>Main!Y552/Main!M552</f>
        <v>0.87601820931224128</v>
      </c>
      <c r="C552" s="30">
        <f>Main!AB552/Main!M552</f>
        <v>0.98309014807683415</v>
      </c>
      <c r="D552" s="45">
        <f>ABS(Main!F552-Main!C552)/Main!M552</f>
        <v>1.0635849159104716</v>
      </c>
      <c r="E552" s="4"/>
    </row>
    <row r="553" spans="1:5" x14ac:dyDescent="0.25">
      <c r="A553" s="30">
        <f>Main!V553/Main!M553</f>
        <v>4.6140973762989902E-2</v>
      </c>
      <c r="B553" s="30">
        <f>Main!Y553/Main!M553</f>
        <v>0.25267009864983431</v>
      </c>
      <c r="C553" s="30">
        <f>Main!AB553/Main!M553</f>
        <v>4.3074236251992148E-3</v>
      </c>
      <c r="D553" s="45">
        <f>ABS(Main!F553-Main!C553)/Main!M553</f>
        <v>2.0703701671030573E-2</v>
      </c>
      <c r="E553" s="4"/>
    </row>
    <row r="554" spans="1:5" x14ac:dyDescent="0.25">
      <c r="A554" s="30">
        <f>Main!V554/Main!M554</f>
        <v>0.21922364195477378</v>
      </c>
      <c r="B554" s="30">
        <f>Main!Y554/Main!M554</f>
        <v>0.71147681394572515</v>
      </c>
      <c r="C554" s="30">
        <f>Main!AB554/Main!M554</f>
        <v>8.8925578128703262E-2</v>
      </c>
      <c r="D554" s="45">
        <f>ABS(Main!F554-Main!C554)/Main!M554</f>
        <v>0.26597378993522514</v>
      </c>
      <c r="E554" s="4"/>
    </row>
    <row r="555" spans="1:5" x14ac:dyDescent="0.25">
      <c r="A555" s="30">
        <f>Main!V555/Main!M555</f>
        <v>7.2969590639564569E-3</v>
      </c>
      <c r="B555" s="30">
        <f>Main!Y555/Main!M555</f>
        <v>0.77913719720196939</v>
      </c>
      <c r="C555" s="30">
        <f>Main!AB555/Main!M555</f>
        <v>0.10280382281326843</v>
      </c>
      <c r="D555" s="45">
        <f>ABS(Main!F555-Main!C555)/Main!M555</f>
        <v>2.011959756509726E-2</v>
      </c>
      <c r="E555" s="4"/>
    </row>
    <row r="556" spans="1:5" x14ac:dyDescent="0.25">
      <c r="A556" s="30">
        <f>Main!V556/Main!M556</f>
        <v>1.8213452680838313</v>
      </c>
      <c r="B556" s="30">
        <f>Main!Y556/Main!M556</f>
        <v>1.2525155564301278</v>
      </c>
      <c r="C556" s="30">
        <f>Main!AB556/Main!M556</f>
        <v>1.7417091084523137</v>
      </c>
      <c r="D556" s="45">
        <f>ABS(Main!F556-Main!C556)/Main!M556</f>
        <v>1.8318296553372504</v>
      </c>
      <c r="E556" s="4"/>
    </row>
    <row r="557" spans="1:5" x14ac:dyDescent="0.25">
      <c r="A557" s="30">
        <f>Main!V557/Main!M557</f>
        <v>1.454942545208439</v>
      </c>
      <c r="B557" s="30">
        <f>Main!Y557/Main!M557</f>
        <v>1.2011610304047684</v>
      </c>
      <c r="C557" s="30">
        <f>Main!AB557/Main!M557</f>
        <v>1.4194131331359254</v>
      </c>
      <c r="D557" s="45">
        <f>ABS(Main!F557-Main!C557)/Main!M557</f>
        <v>1.4540239394269596</v>
      </c>
      <c r="E557" s="4"/>
    </row>
    <row r="558" spans="1:5" x14ac:dyDescent="0.25">
      <c r="A558" s="30">
        <f>Main!V558/Main!M558</f>
        <v>1.2842426827717726</v>
      </c>
      <c r="B558" s="30">
        <f>Main!Y558/Main!M558</f>
        <v>0.976444211627293</v>
      </c>
      <c r="C558" s="30">
        <f>Main!AB558/Main!M558</f>
        <v>1.2411508968115454</v>
      </c>
      <c r="D558" s="45">
        <f>ABS(Main!F558-Main!C558)/Main!M558</f>
        <v>1.2795842911684538</v>
      </c>
      <c r="E558" s="4"/>
    </row>
    <row r="559" spans="1:5" x14ac:dyDescent="0.25">
      <c r="A559" s="30">
        <f>Main!V559/Main!M559</f>
        <v>0.84023661426499607</v>
      </c>
      <c r="B559" s="30">
        <f>Main!Y559/Main!M559</f>
        <v>0.68234540606046457</v>
      </c>
      <c r="C559" s="30">
        <f>Main!AB559/Main!M559</f>
        <v>0.81813184511634918</v>
      </c>
      <c r="D559" s="45">
        <f>ABS(Main!F559-Main!C559)/Main!M559</f>
        <v>0.84819028479771519</v>
      </c>
      <c r="E559" s="4"/>
    </row>
    <row r="560" spans="1:5" x14ac:dyDescent="0.25">
      <c r="A560" s="30">
        <f>Main!V560/Main!M560</f>
        <v>0.63105048793945506</v>
      </c>
      <c r="B560" s="30">
        <f>Main!Y560/Main!M560</f>
        <v>0.48134173651197981</v>
      </c>
      <c r="C560" s="30">
        <f>Main!AB560/Main!M560</f>
        <v>0.61009126273960557</v>
      </c>
      <c r="D560" s="45">
        <f>ABS(Main!F560-Main!C560)/Main!M560</f>
        <v>0.62014299749684287</v>
      </c>
      <c r="E560" s="4"/>
    </row>
    <row r="561" spans="1:5" x14ac:dyDescent="0.25">
      <c r="A561" s="30">
        <f>Main!V561/Main!M561</f>
        <v>0.70770930288694256</v>
      </c>
      <c r="B561" s="30">
        <f>Main!Y561/Main!M561</f>
        <v>0.82788058984795321</v>
      </c>
      <c r="C561" s="30">
        <f>Main!AB561/Main!M561</f>
        <v>0.72453328306148379</v>
      </c>
      <c r="D561" s="45">
        <f>ABS(Main!F561-Main!C561)/Main!M561</f>
        <v>0.71672880295102559</v>
      </c>
      <c r="E561" s="4"/>
    </row>
    <row r="562" spans="1:5" x14ac:dyDescent="0.25">
      <c r="A562" s="30">
        <f>Main!V562/Main!M562</f>
        <v>0.88871727795274325</v>
      </c>
      <c r="B562" s="30">
        <f>Main!Y562/Main!M562</f>
        <v>0.47308677210872546</v>
      </c>
      <c r="C562" s="30">
        <f>Main!AB562/Main!M562</f>
        <v>0.83052900713456967</v>
      </c>
      <c r="D562" s="45">
        <f>ABS(Main!F562-Main!C562)/Main!M562</f>
        <v>0.87735021426936022</v>
      </c>
      <c r="E562" s="4"/>
    </row>
    <row r="563" spans="1:5" x14ac:dyDescent="0.25">
      <c r="A563" s="30">
        <f>Main!V563/Main!M563</f>
        <v>0.56417880650036534</v>
      </c>
      <c r="B563" s="30">
        <f>Main!Y563/Main!M563</f>
        <v>1.2473791714426272</v>
      </c>
      <c r="C563" s="30">
        <f>Main!AB563/Main!M563</f>
        <v>0.65982685759227588</v>
      </c>
      <c r="D563" s="45">
        <f>ABS(Main!F563-Main!C563)/Main!M563</f>
        <v>0.57222694525937723</v>
      </c>
      <c r="E563" s="4"/>
    </row>
    <row r="564" spans="1:5" x14ac:dyDescent="0.25">
      <c r="A564" s="30">
        <f>Main!V564/Main!M564</f>
        <v>0.37627963104930701</v>
      </c>
      <c r="B564" s="30">
        <f>Main!Y564/Main!M564</f>
        <v>6.5079584822633985E-2</v>
      </c>
      <c r="C564" s="30">
        <f>Main!AB564/Main!M564</f>
        <v>0.33271162457756803</v>
      </c>
      <c r="D564" s="45">
        <f>ABS(Main!F564-Main!C564)/Main!M564</f>
        <v>0.37346494099872246</v>
      </c>
      <c r="E564" s="4"/>
    </row>
    <row r="565" spans="1:5" x14ac:dyDescent="0.25">
      <c r="A565" s="30">
        <f>Main!V565/Main!M565</f>
        <v>1.6890560543657505</v>
      </c>
      <c r="B565" s="30">
        <f>Main!Y565/Main!M565</f>
        <v>2.2902282545176726</v>
      </c>
      <c r="C565" s="30">
        <f>Main!AB565/Main!M565</f>
        <v>1.7732201623870274</v>
      </c>
      <c r="D565" s="45">
        <f>ABS(Main!F565-Main!C565)/Main!M565</f>
        <v>1.6949990140187885</v>
      </c>
      <c r="E565" s="4"/>
    </row>
    <row r="566" spans="1:5" x14ac:dyDescent="0.25">
      <c r="A566" s="30">
        <f>Main!V566/Main!M566</f>
        <v>1.0396111716757932</v>
      </c>
      <c r="B566" s="30">
        <f>Main!Y566/Main!M566</f>
        <v>0.76598996652928908</v>
      </c>
      <c r="C566" s="30">
        <f>Main!AB566/Main!M566</f>
        <v>1.0013042029552823</v>
      </c>
      <c r="D566" s="45">
        <f>ABS(Main!F566-Main!C566)/Main!M566</f>
        <v>1.0601185609848298</v>
      </c>
      <c r="E566" s="4"/>
    </row>
    <row r="567" spans="1:5" x14ac:dyDescent="0.25">
      <c r="A567" s="30">
        <f>Main!V567/Main!M567</f>
        <v>1.7266317412868086</v>
      </c>
      <c r="B567" s="30">
        <f>Main!Y567/Main!M567</f>
        <v>1.1264003357423413</v>
      </c>
      <c r="C567" s="30">
        <f>Main!AB567/Main!M567</f>
        <v>1.6425993445105909</v>
      </c>
      <c r="D567" s="45">
        <f>ABS(Main!F567-Main!C567)/Main!M567</f>
        <v>1.694275277176539</v>
      </c>
      <c r="E567" s="4"/>
    </row>
    <row r="568" spans="1:5" x14ac:dyDescent="0.25">
      <c r="A568" s="30">
        <f>Main!V568/Main!M568</f>
        <v>1.1177286494654033</v>
      </c>
      <c r="B568" s="30">
        <f>Main!Y568/Main!M568</f>
        <v>1.3416463762040272</v>
      </c>
      <c r="C568" s="30">
        <f>Main!AB568/Main!M568</f>
        <v>1.1490771312088179</v>
      </c>
      <c r="D568" s="45">
        <f>ABS(Main!F568-Main!C568)/Main!M568</f>
        <v>1.1647411302623194</v>
      </c>
      <c r="E568" s="4"/>
    </row>
    <row r="569" spans="1:5" x14ac:dyDescent="0.25">
      <c r="A569" s="30">
        <f>Main!V569/Main!M569</f>
        <v>1.746650599178561</v>
      </c>
      <c r="B569" s="30">
        <f>Main!Y569/Main!M569</f>
        <v>2.0710597082839506</v>
      </c>
      <c r="C569" s="30">
        <f>Main!AB569/Main!M569</f>
        <v>1.7920678744533118</v>
      </c>
      <c r="D569" s="45">
        <f>ABS(Main!F569-Main!C569)/Main!M569</f>
        <v>1.6947323213314736</v>
      </c>
      <c r="E569" s="4"/>
    </row>
    <row r="570" spans="1:5" x14ac:dyDescent="0.25">
      <c r="A570" s="30">
        <f>Main!V570/Main!M570</f>
        <v>0.28499863381831692</v>
      </c>
      <c r="B570" s="30">
        <f>Main!Y570/Main!M570</f>
        <v>0.23436785430729018</v>
      </c>
      <c r="C570" s="30">
        <f>Main!AB570/Main!M570</f>
        <v>0.21228732548073764</v>
      </c>
      <c r="D570" s="45">
        <f>ABS(Main!F570-Main!C570)/Main!M570</f>
        <v>0.2215813259692789</v>
      </c>
      <c r="E570" s="4"/>
    </row>
    <row r="571" spans="1:5" x14ac:dyDescent="0.25">
      <c r="A571" s="30">
        <f>Main!V571/Main!M571</f>
        <v>0.59756420613888173</v>
      </c>
      <c r="B571" s="30">
        <f>Main!Y571/Main!M571</f>
        <v>0.29581763234333086</v>
      </c>
      <c r="C571" s="30">
        <f>Main!AB571/Main!M571</f>
        <v>0.55531968580751057</v>
      </c>
      <c r="D571" s="45">
        <f>ABS(Main!F571-Main!C571)/Main!M571</f>
        <v>0.66903474503035654</v>
      </c>
      <c r="E571" s="4"/>
    </row>
    <row r="572" spans="1:5" x14ac:dyDescent="0.25">
      <c r="A572" s="30">
        <f>Main!V572/Main!M572</f>
        <v>1.2956191692461474</v>
      </c>
      <c r="B572" s="30">
        <f>Main!Y572/Main!M572</f>
        <v>0.88267534273771675</v>
      </c>
      <c r="C572" s="30">
        <f>Main!AB572/Main!M572</f>
        <v>1.237807033534964</v>
      </c>
      <c r="D572" s="45">
        <f>ABS(Main!F572-Main!C572)/Main!M572</f>
        <v>1.2137984071529542</v>
      </c>
      <c r="E572" s="4"/>
    </row>
    <row r="573" spans="1:5" x14ac:dyDescent="0.25">
      <c r="A573" s="30">
        <f>Main!V573/Main!M573</f>
        <v>0.3114137260403877</v>
      </c>
      <c r="B573" s="30">
        <f>Main!Y573/Main!M573</f>
        <v>0.33314486246404346</v>
      </c>
      <c r="C573" s="30">
        <f>Main!AB573/Main!M573</f>
        <v>0.31445608513969953</v>
      </c>
      <c r="D573" s="45">
        <f>ABS(Main!F573-Main!C573)/Main!M573</f>
        <v>0.40725059924313728</v>
      </c>
      <c r="E573" s="4"/>
    </row>
    <row r="574" spans="1:5" x14ac:dyDescent="0.25">
      <c r="A574" s="30">
        <f>Main!V574/Main!M574</f>
        <v>0.70977284482100034</v>
      </c>
      <c r="B574" s="30">
        <f>Main!Y574/Main!M574</f>
        <v>1.7589821305217703</v>
      </c>
      <c r="C574" s="30">
        <f>Main!AB574/Main!M574</f>
        <v>0.85666214481910985</v>
      </c>
      <c r="D574" s="45">
        <f>ABS(Main!F574-Main!C574)/Main!M574</f>
        <v>0.61655477980686324</v>
      </c>
      <c r="E574" s="4"/>
    </row>
    <row r="575" spans="1:5" x14ac:dyDescent="0.25">
      <c r="A575" s="30">
        <f>Main!V575/Main!M575</f>
        <v>0.24601856064575189</v>
      </c>
      <c r="B575" s="30">
        <f>Main!Y575/Main!M575</f>
        <v>0.53562318286431421</v>
      </c>
      <c r="C575" s="30">
        <f>Main!AB575/Main!M575</f>
        <v>0.13658871655433824</v>
      </c>
      <c r="D575" s="45">
        <f>ABS(Main!F575-Main!C575)/Main!M575</f>
        <v>0.15891803968274404</v>
      </c>
      <c r="E575" s="4"/>
    </row>
    <row r="576" spans="1:5" x14ac:dyDescent="0.25">
      <c r="A576" s="30">
        <f>Main!V576/Main!M576</f>
        <v>1.7556911949015337</v>
      </c>
      <c r="B576" s="30">
        <f>Main!Y576/Main!M576</f>
        <v>2.2005236620965087</v>
      </c>
      <c r="C576" s="30">
        <f>Main!AB576/Main!M576</f>
        <v>1.8179677403088288</v>
      </c>
      <c r="D576" s="45">
        <f>ABS(Main!F576-Main!C576)/Main!M576</f>
        <v>1.8449553601690096</v>
      </c>
      <c r="E576" s="4"/>
    </row>
    <row r="577" spans="1:5" x14ac:dyDescent="0.25">
      <c r="A577" s="30">
        <f>Main!V577/Main!M577</f>
        <v>0.85551350913515267</v>
      </c>
      <c r="B577" s="30">
        <f>Main!Y577/Main!M577</f>
        <v>9.112068279328539E-2</v>
      </c>
      <c r="C577" s="30">
        <f>Main!AB577/Main!M577</f>
        <v>0.74849851344729823</v>
      </c>
      <c r="D577" s="45">
        <f>ABS(Main!F577-Main!C577)/Main!M577</f>
        <v>0.76021979517343607</v>
      </c>
      <c r="E577" s="4"/>
    </row>
    <row r="578" spans="1:5" x14ac:dyDescent="0.25">
      <c r="A578" s="30">
        <f>Main!V578/Main!M578</f>
        <v>2.6483273801279701</v>
      </c>
      <c r="B578" s="30">
        <f>Main!Y578/Main!M578</f>
        <v>2.6130323573548395</v>
      </c>
      <c r="C578" s="30">
        <f>Main!AB578/Main!M578</f>
        <v>2.6433860769397377</v>
      </c>
      <c r="D578" s="45">
        <f>ABS(Main!F578-Main!C578)/Main!M578</f>
        <v>2.5618143543740963</v>
      </c>
      <c r="E578" s="4"/>
    </row>
    <row r="579" spans="1:5" x14ac:dyDescent="0.25">
      <c r="A579" s="30">
        <f>Main!V579/Main!M579</f>
        <v>0.86999050216775897</v>
      </c>
      <c r="B579" s="30">
        <f>Main!Y579/Main!M579</f>
        <v>0.87493234643424689</v>
      </c>
      <c r="C579" s="30">
        <f>Main!AB579/Main!M579</f>
        <v>0.87068236036505975</v>
      </c>
      <c r="D579" s="45">
        <f>ABS(Main!F579-Main!C579)/Main!M579</f>
        <v>0.7437350909806244</v>
      </c>
      <c r="E579" s="4"/>
    </row>
    <row r="580" spans="1:5" x14ac:dyDescent="0.25">
      <c r="A580" s="30">
        <f>Main!V580/Main!M580</f>
        <v>0.31714520210260405</v>
      </c>
      <c r="B580" s="30">
        <f>Main!Y580/Main!M580</f>
        <v>0.53897203244454961</v>
      </c>
      <c r="C580" s="30">
        <f>Main!AB580/Main!M580</f>
        <v>0.34820095835047321</v>
      </c>
      <c r="D580" s="45">
        <f>ABS(Main!F580-Main!C580)/Main!M580</f>
        <v>0.19642957163269301</v>
      </c>
      <c r="E580" s="4"/>
    </row>
    <row r="581" spans="1:5" x14ac:dyDescent="0.25">
      <c r="A581" s="30">
        <f>Main!V581/Main!M581</f>
        <v>0.9729753535129777</v>
      </c>
      <c r="B581" s="30">
        <f>Main!Y581/Main!M581</f>
        <v>0.58314984144481175</v>
      </c>
      <c r="C581" s="30">
        <f>Main!AB581/Main!M581</f>
        <v>0.91839978182343851</v>
      </c>
      <c r="D581" s="45">
        <f>ABS(Main!F581-Main!C581)/Main!M581</f>
        <v>1.0882362440357021</v>
      </c>
      <c r="E581" s="4"/>
    </row>
    <row r="582" spans="1:5" x14ac:dyDescent="0.25">
      <c r="A582" s="30">
        <f>Main!V582/Main!M582</f>
        <v>1.1309833089569354</v>
      </c>
      <c r="B582" s="30">
        <f>Main!Y582/Main!M582</f>
        <v>1.1492086526155671</v>
      </c>
      <c r="C582" s="30">
        <f>Main!AB582/Main!M582</f>
        <v>1.1335348570691457</v>
      </c>
      <c r="D582" s="45">
        <f>ABS(Main!F582-Main!C582)/Main!M582</f>
        <v>1.252808580519045</v>
      </c>
      <c r="E582" s="4"/>
    </row>
    <row r="583" spans="1:5" x14ac:dyDescent="0.25">
      <c r="A583" s="30">
        <f>Main!V583/Main!M583</f>
        <v>6.9519914113587669E-2</v>
      </c>
      <c r="B583" s="30">
        <f>Main!Y583/Main!M583</f>
        <v>0.37445914314264034</v>
      </c>
      <c r="C583" s="30">
        <f>Main!AB583/Main!M583</f>
        <v>0.1122114061776627</v>
      </c>
      <c r="D583" s="45">
        <f>ABS(Main!F583-Main!C583)/Main!M583</f>
        <v>3.1686691085587367E-2</v>
      </c>
      <c r="E583" s="4"/>
    </row>
    <row r="584" spans="1:5" x14ac:dyDescent="0.25">
      <c r="A584" s="30">
        <f>Main!V584/Main!M584</f>
        <v>0.85668082234429244</v>
      </c>
      <c r="B584" s="30">
        <f>Main!Y584/Main!M584</f>
        <v>0.6667153893875144</v>
      </c>
      <c r="C584" s="30">
        <f>Main!AB584/Main!M584</f>
        <v>0.83008566173034248</v>
      </c>
      <c r="D584" s="45">
        <f>ABS(Main!F584-Main!C584)/Main!M584</f>
        <v>0.94526580751502554</v>
      </c>
      <c r="E584" s="4"/>
    </row>
    <row r="585" spans="1:5" x14ac:dyDescent="0.25">
      <c r="A585" s="30">
        <f>Main!V585/Main!M585</f>
        <v>0.52268775012485613</v>
      </c>
      <c r="B585" s="30">
        <f>Main!Y585/Main!M585</f>
        <v>0.46750583930549489</v>
      </c>
      <c r="C585" s="30">
        <f>Main!AB585/Main!M585</f>
        <v>0.51496228261014731</v>
      </c>
      <c r="D585" s="45">
        <f>ABS(Main!F585-Main!C585)/Main!M585</f>
        <v>0.59705672652434838</v>
      </c>
      <c r="E585" s="4"/>
    </row>
    <row r="586" spans="1:5" x14ac:dyDescent="0.25">
      <c r="A586" s="30">
        <f>Main!V586/Main!M586</f>
        <v>0.50601369584081946</v>
      </c>
      <c r="B586" s="30">
        <f>Main!Y586/Main!M586</f>
        <v>0.80048561634741677</v>
      </c>
      <c r="C586" s="30">
        <f>Main!AB586/Main!M586</f>
        <v>0.54723976471174063</v>
      </c>
      <c r="D586" s="45">
        <f>ABS(Main!F586-Main!C586)/Main!M586</f>
        <v>0.56799677369358492</v>
      </c>
      <c r="E586" s="4"/>
    </row>
    <row r="587" spans="1:5" x14ac:dyDescent="0.25">
      <c r="A587" s="30">
        <f>Main!V587/Main!M587</f>
        <v>0.64638128485793889</v>
      </c>
      <c r="B587" s="30">
        <f>Main!Y587/Main!M587</f>
        <v>0.33786871954113229</v>
      </c>
      <c r="C587" s="30">
        <f>Main!AB587/Main!M587</f>
        <v>0.60318952571358253</v>
      </c>
      <c r="D587" s="45">
        <f>ABS(Main!F587-Main!C587)/Main!M587</f>
        <v>0.71268484865154014</v>
      </c>
      <c r="E587" s="4"/>
    </row>
    <row r="588" spans="1:5" x14ac:dyDescent="0.25">
      <c r="A588" s="30">
        <f>Main!V588/Main!M588</f>
        <v>0.68238081537366169</v>
      </c>
      <c r="B588" s="30">
        <f>Main!Y588/Main!M588</f>
        <v>0.71988332500374452</v>
      </c>
      <c r="C588" s="30">
        <f>Main!AB588/Main!M588</f>
        <v>0.68763116672188329</v>
      </c>
      <c r="D588" s="45">
        <f>ABS(Main!F588-Main!C588)/Main!M588</f>
        <v>0.61990102602705077</v>
      </c>
      <c r="E588" s="4"/>
    </row>
    <row r="589" spans="1:5" x14ac:dyDescent="0.25">
      <c r="A589" s="30">
        <f>Main!V589/Main!M589</f>
        <v>0.70960550179227955</v>
      </c>
      <c r="B589" s="30">
        <f>Main!Y589/Main!M589</f>
        <v>0.13633512667084019</v>
      </c>
      <c r="C589" s="30">
        <f>Main!AB589/Main!M589</f>
        <v>0.62934764927527187</v>
      </c>
      <c r="D589" s="45">
        <f>ABS(Main!F589-Main!C589)/Main!M589</f>
        <v>0.77430487915054824</v>
      </c>
      <c r="E589" s="4"/>
    </row>
    <row r="590" spans="1:5" x14ac:dyDescent="0.25">
      <c r="A590" s="30">
        <f>Main!V590/Main!M590</f>
        <v>0.51248787695603759</v>
      </c>
      <c r="B590" s="30">
        <f>Main!Y590/Main!M590</f>
        <v>0.15129243245337376</v>
      </c>
      <c r="C590" s="30">
        <f>Main!AB590/Main!M590</f>
        <v>0.46192051472566259</v>
      </c>
      <c r="D590" s="45">
        <f>ABS(Main!F590-Main!C590)/Main!M590</f>
        <v>0.45426107601152965</v>
      </c>
      <c r="E590" s="4"/>
    </row>
    <row r="591" spans="1:5" x14ac:dyDescent="0.25">
      <c r="A591" s="30">
        <f>Main!V591/Main!M591</f>
        <v>0.24196734021105396</v>
      </c>
      <c r="B591" s="30">
        <f>Main!Y591/Main!M591</f>
        <v>7.221697825788205E-2</v>
      </c>
      <c r="C591" s="30">
        <f>Main!AB591/Main!M591</f>
        <v>0.21820228953762222</v>
      </c>
      <c r="D591" s="45">
        <f>ABS(Main!F591-Main!C591)/Main!M591</f>
        <v>0.29505611699882489</v>
      </c>
      <c r="E591" s="4"/>
    </row>
    <row r="592" spans="1:5" x14ac:dyDescent="0.25">
      <c r="A592" s="30">
        <f>Main!V592/Main!M592</f>
        <v>0.84436029302396465</v>
      </c>
      <c r="B592" s="30">
        <f>Main!Y592/Main!M592</f>
        <v>0.83736162303276684</v>
      </c>
      <c r="C592" s="30">
        <f>Main!AB592/Main!M592</f>
        <v>0.8433804792252132</v>
      </c>
      <c r="D592" s="45">
        <f>ABS(Main!F592-Main!C592)/Main!M592</f>
        <v>0.7961292570341798</v>
      </c>
      <c r="E592" s="4"/>
    </row>
    <row r="593" spans="1:5" x14ac:dyDescent="0.25">
      <c r="A593" s="30">
        <f>Main!V593/Main!M593</f>
        <v>0.64032463800767681</v>
      </c>
      <c r="B593" s="30">
        <f>Main!Y593/Main!M593</f>
        <v>0.28512429602458933</v>
      </c>
      <c r="C593" s="30">
        <f>Main!AB593/Main!M593</f>
        <v>0.59059659013004495</v>
      </c>
      <c r="D593" s="45">
        <f>ABS(Main!F593-Main!C593)/Main!M593</f>
        <v>0.68684705548377412</v>
      </c>
      <c r="E593" s="4"/>
    </row>
    <row r="594" spans="1:5" x14ac:dyDescent="0.25">
      <c r="A594" s="30">
        <f>Main!V594/Main!M594</f>
        <v>0.91434496141568133</v>
      </c>
      <c r="B594" s="30">
        <f>Main!Y594/Main!M594</f>
        <v>1.7260200254800777</v>
      </c>
      <c r="C594" s="30">
        <f>Main!AB594/Main!M594</f>
        <v>1.0279794703847052</v>
      </c>
      <c r="D594" s="45">
        <f>ABS(Main!F594-Main!C594)/Main!M594</f>
        <v>0.87744132846837619</v>
      </c>
      <c r="E594" s="4"/>
    </row>
    <row r="595" spans="1:5" x14ac:dyDescent="0.25">
      <c r="A595" s="30">
        <f>Main!V595/Main!M595</f>
        <v>1.4296332087927253</v>
      </c>
      <c r="B595" s="30">
        <f>Main!Y595/Main!M595</f>
        <v>1.1519217401425381</v>
      </c>
      <c r="C595" s="30">
        <f>Main!AB595/Main!M595</f>
        <v>1.3907536031816929</v>
      </c>
      <c r="D595" s="45">
        <f>ABS(Main!F595-Main!C595)/Main!M595</f>
        <v>1.4679165967880083</v>
      </c>
      <c r="E595" s="4"/>
    </row>
    <row r="596" spans="1:5" x14ac:dyDescent="0.25">
      <c r="A596" s="30">
        <f>Main!V596/Main!M596</f>
        <v>1.0819940662116212</v>
      </c>
      <c r="B596" s="30">
        <f>Main!Y596/Main!M596</f>
        <v>1.8760672153882227</v>
      </c>
      <c r="C596" s="30">
        <f>Main!AB596/Main!M596</f>
        <v>1.1931643070963431</v>
      </c>
      <c r="D596" s="45">
        <f>ABS(Main!F596-Main!C596)/Main!M596</f>
        <v>1.1193573350536252</v>
      </c>
      <c r="E596" s="4"/>
    </row>
    <row r="597" spans="1:5" x14ac:dyDescent="0.25">
      <c r="A597" s="30">
        <f>Main!V597/Main!M597</f>
        <v>1.7013761748229392</v>
      </c>
      <c r="B597" s="30">
        <f>Main!Y597/Main!M597</f>
        <v>2.3627741256094867</v>
      </c>
      <c r="C597" s="30">
        <f>Main!AB597/Main!M597</f>
        <v>1.7939718879330593</v>
      </c>
      <c r="D597" s="45">
        <f>ABS(Main!F597-Main!C597)/Main!M597</f>
        <v>1.7414106156621938</v>
      </c>
      <c r="E597" s="4"/>
    </row>
    <row r="598" spans="1:5" x14ac:dyDescent="0.25">
      <c r="A598" s="30">
        <f>Main!V598/Main!M598</f>
        <v>1.263578475134524</v>
      </c>
      <c r="B598" s="30">
        <f>Main!Y598/Main!M598</f>
        <v>1.4621863666708541</v>
      </c>
      <c r="C598" s="30">
        <f>Main!AB598/Main!M598</f>
        <v>1.2913835799496018</v>
      </c>
      <c r="D598" s="45">
        <f>ABS(Main!F598-Main!C598)/Main!M598</f>
        <v>1.2148682291383659</v>
      </c>
      <c r="E598" s="4"/>
    </row>
    <row r="599" spans="1:5" x14ac:dyDescent="0.25">
      <c r="A599" s="30">
        <f>Main!V599/Main!M599</f>
        <v>2.3185489145834608</v>
      </c>
      <c r="B599" s="30">
        <f>Main!Y599/Main!M599</f>
        <v>2.293332487453549</v>
      </c>
      <c r="C599" s="30">
        <f>Main!AB599/Main!M599</f>
        <v>2.3150186147852754</v>
      </c>
      <c r="D599" s="45">
        <f>ABS(Main!F599-Main!C599)/Main!M599</f>
        <v>2.2482211639731902</v>
      </c>
      <c r="E599" s="4"/>
    </row>
    <row r="600" spans="1:5" x14ac:dyDescent="0.25">
      <c r="A600" s="30">
        <f>Main!V600/Main!M600</f>
        <v>0.4418146201857357</v>
      </c>
      <c r="B600" s="30">
        <f>Main!Y600/Main!M600</f>
        <v>0.20417112366757095</v>
      </c>
      <c r="C600" s="30">
        <f>Main!AB600/Main!M600</f>
        <v>0.40854453067318658</v>
      </c>
      <c r="D600" s="45">
        <f>ABS(Main!F600-Main!C600)/Main!M600</f>
        <v>0.54364436941811567</v>
      </c>
      <c r="E600" s="4"/>
    </row>
    <row r="601" spans="1:5" x14ac:dyDescent="0.25">
      <c r="A601" s="30">
        <f>Main!V601/Main!M601</f>
        <v>0.70953965097682659</v>
      </c>
      <c r="B601" s="30">
        <f>Main!Y601/Main!M601</f>
        <v>0.92472159978677271</v>
      </c>
      <c r="C601" s="30">
        <f>Main!AB601/Main!M601</f>
        <v>0.73966512381023164</v>
      </c>
      <c r="D601" s="45">
        <f>ABS(Main!F601-Main!C601)/Main!M601</f>
        <v>0.83290241623753103</v>
      </c>
      <c r="E601" s="4"/>
    </row>
    <row r="602" spans="1:5" x14ac:dyDescent="0.25">
      <c r="A602" s="30">
        <f>Main!V602/Main!M602</f>
        <v>2.3644964925451092E-2</v>
      </c>
      <c r="B602" s="30">
        <f>Main!Y602/Main!M602</f>
        <v>5.3152420209701873E-2</v>
      </c>
      <c r="C602" s="30">
        <f>Main!AB602/Main!M602</f>
        <v>2.7776008665238213E-2</v>
      </c>
      <c r="D602" s="45">
        <f>ABS(Main!F602-Main!C602)/Main!M602</f>
        <v>9.8993510815205368E-2</v>
      </c>
      <c r="E602" s="4"/>
    </row>
    <row r="603" spans="1:5" x14ac:dyDescent="0.25">
      <c r="A603" s="30">
        <f>Main!V603/Main!M603</f>
        <v>1.170475496808048</v>
      </c>
      <c r="B603" s="30">
        <f>Main!Y603/Main!M603</f>
        <v>1.5418373831420213</v>
      </c>
      <c r="C603" s="30">
        <f>Main!AB603/Main!M603</f>
        <v>1.2224661608948162</v>
      </c>
      <c r="D603" s="45">
        <f>ABS(Main!F603-Main!C603)/Main!M603</f>
        <v>1.0525508116948834</v>
      </c>
      <c r="E603" s="4"/>
    </row>
    <row r="604" spans="1:5" x14ac:dyDescent="0.25">
      <c r="A604" s="30">
        <f>Main!V604/Main!M604</f>
        <v>0.13150562537416316</v>
      </c>
      <c r="B604" s="30">
        <f>Main!Y604/Main!M604</f>
        <v>0.52371459031773049</v>
      </c>
      <c r="C604" s="30">
        <f>Main!AB604/Main!M604</f>
        <v>3.9774795177307004E-2</v>
      </c>
      <c r="D604" s="45">
        <f>ABS(Main!F604-Main!C604)/Main!M604</f>
        <v>1.3106964674488681E-2</v>
      </c>
      <c r="E604" s="4"/>
    </row>
    <row r="605" spans="1:5" x14ac:dyDescent="0.25">
      <c r="A605" s="30">
        <f>Main!V605/Main!M605</f>
        <v>0.62068291863133451</v>
      </c>
      <c r="B605" s="30">
        <f>Main!Y605/Main!M605</f>
        <v>1.1966650505081584</v>
      </c>
      <c r="C605" s="30">
        <f>Main!AB605/Main!M605</f>
        <v>0.70132041709409543</v>
      </c>
      <c r="D605" s="45">
        <f>ABS(Main!F605-Main!C605)/Main!M605</f>
        <v>0.73340233060591686</v>
      </c>
      <c r="E605" s="4"/>
    </row>
    <row r="606" spans="1:5" x14ac:dyDescent="0.25">
      <c r="A606" s="30">
        <f>Main!V606/Main!M606</f>
        <v>1.1328811826830796</v>
      </c>
      <c r="B606" s="30">
        <f>Main!Y606/Main!M606</f>
        <v>1.165247978177633</v>
      </c>
      <c r="C606" s="30">
        <f>Main!AB606/Main!M606</f>
        <v>1.1374125340523185</v>
      </c>
      <c r="D606" s="45">
        <f>ABS(Main!F606-Main!C606)/Main!M606</f>
        <v>1.019971569073987</v>
      </c>
      <c r="E606" s="4"/>
    </row>
    <row r="607" spans="1:5" x14ac:dyDescent="0.25">
      <c r="A607" s="30">
        <f>Main!V607/Main!M607</f>
        <v>0.70803310091478877</v>
      </c>
      <c r="B607" s="30">
        <f>Main!Y607/Main!M607</f>
        <v>0.64244499618226525</v>
      </c>
      <c r="C607" s="30">
        <f>Main!AB607/Main!M607</f>
        <v>0.69885076625223441</v>
      </c>
      <c r="D607" s="45">
        <f>ABS(Main!F607-Main!C607)/Main!M607</f>
        <v>0.57203441135073896</v>
      </c>
      <c r="E607" s="4"/>
    </row>
    <row r="608" spans="1:5" x14ac:dyDescent="0.25">
      <c r="A608" s="30">
        <f>Main!V608/Main!M608</f>
        <v>0.56320424324604379</v>
      </c>
      <c r="B608" s="30">
        <f>Main!Y608/Main!M608</f>
        <v>0.14658718303754503</v>
      </c>
      <c r="C608" s="30">
        <f>Main!AB608/Main!M608</f>
        <v>0.50487785481684844</v>
      </c>
      <c r="D608" s="45">
        <f>ABS(Main!F608-Main!C608)/Main!M608</f>
        <v>0.71511190662053847</v>
      </c>
      <c r="E608" s="4"/>
    </row>
    <row r="609" spans="1:5" x14ac:dyDescent="0.25">
      <c r="A609" s="30">
        <f>Main!V609/Main!M609</f>
        <v>1.564932120959909</v>
      </c>
      <c r="B609" s="30">
        <f>Main!Y609/Main!M609</f>
        <v>1.7541020216809151</v>
      </c>
      <c r="C609" s="30">
        <f>Main!AB609/Main!M609</f>
        <v>1.5914159070608462</v>
      </c>
      <c r="D609" s="45">
        <f>ABS(Main!F609-Main!C609)/Main!M609</f>
        <v>1.4089541427635182</v>
      </c>
      <c r="E609" s="4"/>
    </row>
    <row r="610" spans="1:5" x14ac:dyDescent="0.25">
      <c r="A610" s="30">
        <f>Main!V610/Main!M610</f>
        <v>0.56773810180972129</v>
      </c>
      <c r="B610" s="30">
        <f>Main!Y610/Main!M610</f>
        <v>0.75275393652898592</v>
      </c>
      <c r="C610" s="30">
        <f>Main!AB610/Main!M610</f>
        <v>0.59364031867042055</v>
      </c>
      <c r="D610" s="45">
        <f>ABS(Main!F610-Main!C610)/Main!M610</f>
        <v>0.73912321823377636</v>
      </c>
      <c r="E610" s="4"/>
    </row>
    <row r="611" spans="1:5" x14ac:dyDescent="0.25">
      <c r="A611" s="30">
        <f>Main!V611/Main!M611</f>
        <v>0.5720785821305211</v>
      </c>
      <c r="B611" s="30">
        <f>Main!Y611/Main!M611</f>
        <v>0.53288339614026758</v>
      </c>
      <c r="C611" s="30">
        <f>Main!AB611/Main!M611</f>
        <v>0.56659125609188454</v>
      </c>
      <c r="D611" s="45">
        <f>ABS(Main!F611-Main!C611)/Main!M611</f>
        <v>0.74449216504242066</v>
      </c>
      <c r="E611" s="4"/>
    </row>
    <row r="612" spans="1:5" x14ac:dyDescent="0.25">
      <c r="A612" s="30">
        <f>Main!V612/Main!M612</f>
        <v>0.48052166688026282</v>
      </c>
      <c r="B612" s="30">
        <f>Main!Y612/Main!M612</f>
        <v>0.3397675287093978</v>
      </c>
      <c r="C612" s="30">
        <f>Main!AB612/Main!M612</f>
        <v>0.4608160875363489</v>
      </c>
      <c r="D612" s="45">
        <f>ABS(Main!F612-Main!C612)/Main!M612</f>
        <v>0.33075859415338127</v>
      </c>
      <c r="E612" s="4"/>
    </row>
    <row r="613" spans="1:5" x14ac:dyDescent="0.25">
      <c r="A613" s="30">
        <f>Main!V613/Main!M613</f>
        <v>0.14632439752392848</v>
      </c>
      <c r="B613" s="30">
        <f>Main!Y613/Main!M613</f>
        <v>0.74547600580695628</v>
      </c>
      <c r="C613" s="30">
        <f>Main!AB613/Main!M613</f>
        <v>0.23020562268354564</v>
      </c>
      <c r="D613" s="45">
        <f>ABS(Main!F613-Main!C613)/Main!M613</f>
        <v>0.28236104125245581</v>
      </c>
      <c r="E613" s="4"/>
    </row>
    <row r="614" spans="1:5" x14ac:dyDescent="0.25">
      <c r="A614" s="30">
        <f>Main!V614/Main!M614</f>
        <v>1.1149813363690266</v>
      </c>
      <c r="B614" s="30">
        <f>Main!Y614/Main!M614</f>
        <v>1.0494262984629168</v>
      </c>
      <c r="C614" s="30">
        <f>Main!AB614/Main!M614</f>
        <v>1.1058036310621728</v>
      </c>
      <c r="D614" s="45">
        <f>ABS(Main!F614-Main!C614)/Main!M614</f>
        <v>0.99577092763600195</v>
      </c>
      <c r="E614" s="4"/>
    </row>
    <row r="615" spans="1:5" x14ac:dyDescent="0.25">
      <c r="A615" s="30">
        <f>Main!V615/Main!M615</f>
        <v>0.59063569373272518</v>
      </c>
      <c r="B615" s="30">
        <f>Main!Y615/Main!M615</f>
        <v>0.76902319746881054</v>
      </c>
      <c r="C615" s="30">
        <f>Main!AB615/Main!M615</f>
        <v>0.61560994425577809</v>
      </c>
      <c r="D615" s="45">
        <f>ABS(Main!F615-Main!C615)/Main!M615</f>
        <v>0.48532310406397894</v>
      </c>
      <c r="E615" s="4"/>
    </row>
    <row r="616" spans="1:5" x14ac:dyDescent="0.25">
      <c r="A616" s="30">
        <f>Main!V616/Main!M616</f>
        <v>0.75465330273323217</v>
      </c>
      <c r="B616" s="30">
        <f>Main!Y616/Main!M616</f>
        <v>0.8737042975818119</v>
      </c>
      <c r="C616" s="30">
        <f>Main!AB616/Main!M616</f>
        <v>0.77132044201203209</v>
      </c>
      <c r="D616" s="45">
        <f>ABS(Main!F616-Main!C616)/Main!M616</f>
        <v>0.87331289684374236</v>
      </c>
      <c r="E616" s="4"/>
    </row>
    <row r="617" spans="1:5" x14ac:dyDescent="0.25">
      <c r="A617" s="30">
        <f>Main!V617/Main!M617</f>
        <v>7.8357824158132999E-2</v>
      </c>
      <c r="B617" s="30">
        <f>Main!Y617/Main!M617</f>
        <v>7.9518163309476309E-2</v>
      </c>
      <c r="C617" s="30">
        <f>Main!AB617/Main!M617</f>
        <v>5.6255185912672652E-2</v>
      </c>
      <c r="D617" s="45">
        <f>ABS(Main!F617-Main!C617)/Main!M617</f>
        <v>5.2025550289739606E-3</v>
      </c>
      <c r="E617" s="4"/>
    </row>
    <row r="618" spans="1:5" x14ac:dyDescent="0.25">
      <c r="A618" s="30">
        <f>Main!V618/Main!M618</f>
        <v>0.33431853682617924</v>
      </c>
      <c r="B618" s="30">
        <f>Main!Y618/Main!M618</f>
        <v>0.45325662581929993</v>
      </c>
      <c r="C618" s="30">
        <f>Main!AB618/Main!M618</f>
        <v>0.35096986928522417</v>
      </c>
      <c r="D618" s="45">
        <f>ABS(Main!F618-Main!C618)/Main!M618</f>
        <v>0.28579893223489661</v>
      </c>
      <c r="E618" s="4"/>
    </row>
    <row r="619" spans="1:5" x14ac:dyDescent="0.25">
      <c r="A619" s="30">
        <f>Main!V619/Main!M619</f>
        <v>1.0161015399497251</v>
      </c>
      <c r="B619" s="30">
        <f>Main!Y619/Main!M619</f>
        <v>1.0122934133832873</v>
      </c>
      <c r="C619" s="30">
        <f>Main!AB619/Main!M619</f>
        <v>1.0155684022304219</v>
      </c>
      <c r="D619" s="45">
        <f>ABS(Main!F619-Main!C619)/Main!M619</f>
        <v>1.039544226053895</v>
      </c>
      <c r="E619" s="4"/>
    </row>
    <row r="620" spans="1:5" x14ac:dyDescent="0.25">
      <c r="A620" s="30">
        <f>Main!V620/Main!M620</f>
        <v>0.44284024192031918</v>
      </c>
      <c r="B620" s="30">
        <f>Main!Y620/Main!M620</f>
        <v>1.0776276738547199</v>
      </c>
      <c r="C620" s="30">
        <f>Main!AB620/Main!M620</f>
        <v>0.53171048239114027</v>
      </c>
      <c r="D620" s="45">
        <f>ABS(Main!F620-Main!C620)/Main!M620</f>
        <v>0.459091111587343</v>
      </c>
      <c r="E620" s="4"/>
    </row>
    <row r="621" spans="1:5" x14ac:dyDescent="0.25">
      <c r="A621" s="30">
        <f>Main!V621/Main!M621</f>
        <v>0.36728829943841196</v>
      </c>
      <c r="B621" s="30">
        <f>Main!Y621/Main!M621</f>
        <v>0.76257706950781323</v>
      </c>
      <c r="C621" s="30">
        <f>Main!AB621/Main!M621</f>
        <v>0.42262872724811829</v>
      </c>
      <c r="D621" s="45">
        <f>ABS(Main!F621-Main!C621)/Main!M621</f>
        <v>0.30829171959013146</v>
      </c>
      <c r="E621" s="4"/>
    </row>
    <row r="622" spans="1:5" x14ac:dyDescent="0.25">
      <c r="A622" s="30">
        <f>Main!V622/Main!M622</f>
        <v>1.6249237988527054</v>
      </c>
      <c r="B622" s="30">
        <f>Main!Y622/Main!M622</f>
        <v>0.33713206837067083</v>
      </c>
      <c r="C622" s="30">
        <f>Main!AB622/Main!M622</f>
        <v>1.4446329565852192</v>
      </c>
      <c r="D622" s="45">
        <f>ABS(Main!F622-Main!C622)/Main!M622</f>
        <v>1.5245693429500897</v>
      </c>
      <c r="E622" s="4"/>
    </row>
    <row r="623" spans="1:5" x14ac:dyDescent="0.25">
      <c r="A623" s="30">
        <f>Main!V623/Main!M623</f>
        <v>1.5883496698512616</v>
      </c>
      <c r="B623" s="30">
        <f>Main!Y623/Main!M623</f>
        <v>2.0328882686157765</v>
      </c>
      <c r="C623" s="30">
        <f>Main!AB623/Main!M623</f>
        <v>1.6505850736782981</v>
      </c>
      <c r="D623" s="45">
        <f>ABS(Main!F623-Main!C623)/Main!M623</f>
        <v>1.7065310712821951</v>
      </c>
      <c r="E623" s="4"/>
    </row>
    <row r="624" spans="1:5" x14ac:dyDescent="0.25">
      <c r="A624" s="30">
        <f>Main!V624/Main!M624</f>
        <v>2.2655343063944273</v>
      </c>
      <c r="B624" s="30">
        <f>Main!Y624/Main!M624</f>
        <v>1.7126486057831909</v>
      </c>
      <c r="C624" s="30">
        <f>Main!AB624/Main!M624</f>
        <v>2.188130308308855</v>
      </c>
      <c r="D624" s="45">
        <f>ABS(Main!F624-Main!C624)/Main!M624</f>
        <v>2.0954262136708288</v>
      </c>
      <c r="E624" s="4"/>
    </row>
    <row r="625" spans="1:5" x14ac:dyDescent="0.25">
      <c r="A625" s="30">
        <f>Main!V625/Main!M625</f>
        <v>0.43985612014579356</v>
      </c>
      <c r="B625" s="30">
        <f>Main!Y625/Main!M625</f>
        <v>0.29244753977339794</v>
      </c>
      <c r="C625" s="30">
        <f>Main!AB625/Main!M625</f>
        <v>0.41921891889366175</v>
      </c>
      <c r="D625" s="45">
        <f>ABS(Main!F625-Main!C625)/Main!M625</f>
        <v>0.60775550881108531</v>
      </c>
      <c r="E625" s="4"/>
    </row>
    <row r="626" spans="1:5" x14ac:dyDescent="0.25">
      <c r="A626" s="30">
        <f>Main!V626/Main!M626</f>
        <v>1.6491017948536386</v>
      </c>
      <c r="B626" s="30">
        <f>Main!Y626/Main!M626</f>
        <v>2.2349281474323202</v>
      </c>
      <c r="C626" s="30">
        <f>Main!AB626/Main!M626</f>
        <v>1.7311174842146531</v>
      </c>
      <c r="D626" s="45">
        <f>ABS(Main!F626-Main!C626)/Main!M626</f>
        <v>1.4823480891707967</v>
      </c>
      <c r="E626" s="4"/>
    </row>
    <row r="627" spans="1:5" x14ac:dyDescent="0.25">
      <c r="A627" s="30">
        <f>Main!V627/Main!M627</f>
        <v>0.33789137884891191</v>
      </c>
      <c r="B627" s="30">
        <f>Main!Y627/Main!M627</f>
        <v>0.83607358278904875</v>
      </c>
      <c r="C627" s="30">
        <f>Main!AB627/Main!M627</f>
        <v>0.40763688740053411</v>
      </c>
      <c r="D627" s="45">
        <f>ABS(Main!F627-Main!C627)/Main!M627</f>
        <v>0.48266650088582796</v>
      </c>
      <c r="E627" s="4"/>
    </row>
    <row r="628" spans="1:5" x14ac:dyDescent="0.25">
      <c r="A628" s="30">
        <f>Main!V628/Main!M628</f>
        <v>0.40244347122839658</v>
      </c>
      <c r="B628" s="30">
        <f>Main!Y628/Main!M628</f>
        <v>0.56740288995613997</v>
      </c>
      <c r="C628" s="30">
        <f>Main!AB628/Main!M628</f>
        <v>0.42553778985027441</v>
      </c>
      <c r="D628" s="45">
        <f>ABS(Main!F628-Main!C628)/Main!M628</f>
        <v>0.5776092388092543</v>
      </c>
      <c r="E628" s="4"/>
    </row>
    <row r="629" spans="1:5" x14ac:dyDescent="0.25">
      <c r="A629" s="30">
        <f>Main!V629/Main!M629</f>
        <v>1.3706329244846123</v>
      </c>
      <c r="B629" s="30">
        <f>Main!Y629/Main!M629</f>
        <v>0.89644233221934533</v>
      </c>
      <c r="C629" s="30">
        <f>Main!AB629/Main!M629</f>
        <v>1.3042462415674723</v>
      </c>
      <c r="D629" s="45">
        <f>ABS(Main!F629-Main!C629)/Main!M629</f>
        <v>1.1891046427059051</v>
      </c>
      <c r="E629" s="4"/>
    </row>
    <row r="630" spans="1:5" x14ac:dyDescent="0.25">
      <c r="A630" s="30">
        <f>Main!V630/Main!M630</f>
        <v>4.6527787852183387E-2</v>
      </c>
      <c r="B630" s="30">
        <f>Main!Y630/Main!M630</f>
        <v>0.37903067521089123</v>
      </c>
      <c r="C630" s="30">
        <f>Main!AB630/Main!M630</f>
        <v>9.3078192082404573E-2</v>
      </c>
      <c r="D630" s="45">
        <f>ABS(Main!F630-Main!C630)/Main!M630</f>
        <v>0.20760377788200027</v>
      </c>
      <c r="E630" s="4"/>
    </row>
    <row r="631" spans="1:5" x14ac:dyDescent="0.25">
      <c r="A631" s="30">
        <f>Main!V631/Main!M631</f>
        <v>2.2268572252098853</v>
      </c>
      <c r="B631" s="30">
        <f>Main!Y631/Main!M631</f>
        <v>1.5032766513245985</v>
      </c>
      <c r="C631" s="30">
        <f>Main!AB631/Main!M631</f>
        <v>2.1255559448659449</v>
      </c>
      <c r="D631" s="45">
        <f>ABS(Main!F631-Main!C631)/Main!M631</f>
        <v>2.0338281591574736</v>
      </c>
      <c r="E631" s="4"/>
    </row>
    <row r="632" spans="1:5" x14ac:dyDescent="0.25">
      <c r="A632" s="30">
        <f>Main!V632/Main!M632</f>
        <v>0.40739979888796507</v>
      </c>
      <c r="B632" s="30">
        <f>Main!Y632/Main!M632</f>
        <v>5.7733648548141434E-2</v>
      </c>
      <c r="C632" s="30">
        <f>Main!AB632/Main!M632</f>
        <v>0.35844653784038638</v>
      </c>
      <c r="D632" s="45">
        <f>ABS(Main!F632-Main!C632)/Main!M632</f>
        <v>0.2369313501948383</v>
      </c>
      <c r="E632" s="4"/>
    </row>
    <row r="633" spans="1:5" x14ac:dyDescent="0.25">
      <c r="A633" s="30">
        <f>Main!V633/Main!M633</f>
        <v>1.7148177753242211</v>
      </c>
      <c r="B633" s="30">
        <f>Main!Y633/Main!M633</f>
        <v>2.1816325946816026</v>
      </c>
      <c r="C633" s="30">
        <f>Main!AB633/Main!M633</f>
        <v>1.7801718500342552</v>
      </c>
      <c r="D633" s="45">
        <f>ABS(Main!F633-Main!C633)/Main!M633</f>
        <v>1.5204437412517198</v>
      </c>
      <c r="E633" s="4"/>
    </row>
    <row r="634" spans="1:5" x14ac:dyDescent="0.25">
      <c r="A634" s="30">
        <f>Main!V634/Main!M634</f>
        <v>0.56208582228502701</v>
      </c>
      <c r="B634" s="30">
        <f>Main!Y634/Main!M634</f>
        <v>0.94858845612841514</v>
      </c>
      <c r="C634" s="30">
        <f>Main!AB634/Main!M634</f>
        <v>0.61619619102309986</v>
      </c>
      <c r="D634" s="45">
        <f>ABS(Main!F634-Main!C634)/Main!M634</f>
        <v>0.73426541292258252</v>
      </c>
      <c r="E634" s="4"/>
    </row>
    <row r="635" spans="1:5" x14ac:dyDescent="0.25">
      <c r="A635" s="30">
        <f>Main!V635/Main!M635</f>
        <v>1.5345547179350116</v>
      </c>
      <c r="B635" s="30">
        <f>Main!Y635/Main!M635</f>
        <v>1.5016565803123001</v>
      </c>
      <c r="C635" s="30">
        <f>Main!AB635/Main!M635</f>
        <v>1.5299489786678309</v>
      </c>
      <c r="D635" s="45">
        <f>ABS(Main!F635-Main!C635)/Main!M635</f>
        <v>1.6909371749271922</v>
      </c>
      <c r="E635" s="4"/>
    </row>
    <row r="636" spans="1:5" x14ac:dyDescent="0.25">
      <c r="A636" s="30">
        <f>Main!V636/Main!M636</f>
        <v>0.33884804933373064</v>
      </c>
      <c r="B636" s="30">
        <f>Main!Y636/Main!M636</f>
        <v>0.14316945346227339</v>
      </c>
      <c r="C636" s="30">
        <f>Main!AB636/Main!M636</f>
        <v>0.31145304591172696</v>
      </c>
      <c r="D636" s="45">
        <f>ABS(Main!F636-Main!C636)/Main!M636</f>
        <v>0.19913619501782373</v>
      </c>
      <c r="E636" s="4"/>
    </row>
    <row r="637" spans="1:5" x14ac:dyDescent="0.25">
      <c r="A637" s="30">
        <f>Main!V637/Main!M637</f>
        <v>0.2952667391212247</v>
      </c>
      <c r="B637" s="30">
        <f>Main!Y637/Main!M637</f>
        <v>0.13360767924033654</v>
      </c>
      <c r="C637" s="30">
        <f>Main!AB637/Main!M637</f>
        <v>0.27263447073790142</v>
      </c>
      <c r="D637" s="45">
        <f>ABS(Main!F637-Main!C637)/Main!M637</f>
        <v>0.4046461003561086</v>
      </c>
      <c r="E637" s="4"/>
    </row>
    <row r="638" spans="1:5" x14ac:dyDescent="0.25">
      <c r="A638" s="30">
        <f>Main!V638/Main!M638</f>
        <v>1.3780722838753063</v>
      </c>
      <c r="B638" s="30">
        <f>Main!Y638/Main!M638</f>
        <v>1.4609640666552901</v>
      </c>
      <c r="C638" s="30">
        <f>Main!AB638/Main!M638</f>
        <v>1.3896771334645066</v>
      </c>
      <c r="D638" s="45">
        <f>ABS(Main!F638-Main!C638)/Main!M638</f>
        <v>1.2588955094843346</v>
      </c>
      <c r="E638" s="4"/>
    </row>
    <row r="639" spans="1:5" x14ac:dyDescent="0.25">
      <c r="A639" s="30">
        <f>Main!V639/Main!M639</f>
        <v>1.0076036564887945</v>
      </c>
      <c r="B639" s="30">
        <f>Main!Y639/Main!M639</f>
        <v>0.93207096889767971</v>
      </c>
      <c r="C639" s="30">
        <f>Main!AB639/Main!M639</f>
        <v>0.99702908022603498</v>
      </c>
      <c r="D639" s="45">
        <f>ABS(Main!F639-Main!C639)/Main!M639</f>
        <v>1.0826219619920932</v>
      </c>
      <c r="E639" s="4"/>
    </row>
    <row r="640" spans="1:5" x14ac:dyDescent="0.25">
      <c r="A640" s="30">
        <f>Main!V640/Main!M640</f>
        <v>2.2420699621135238</v>
      </c>
      <c r="B640" s="30">
        <f>Main!Y640/Main!M640</f>
        <v>2.9979211354442743</v>
      </c>
      <c r="C640" s="30">
        <f>Main!AB640/Main!M640</f>
        <v>2.3478891263798247</v>
      </c>
      <c r="D640" s="45">
        <f>ABS(Main!F640-Main!C640)/Main!M640</f>
        <v>2.1232513731520699</v>
      </c>
      <c r="E640" s="4"/>
    </row>
    <row r="641" spans="1:5" x14ac:dyDescent="0.25">
      <c r="A641" s="30">
        <f>Main!V641/Main!M641</f>
        <v>1.3319555777010845</v>
      </c>
      <c r="B641" s="30">
        <f>Main!Y641/Main!M641</f>
        <v>1.4762539969977022</v>
      </c>
      <c r="C641" s="30">
        <f>Main!AB641/Main!M641</f>
        <v>1.3521573564026117</v>
      </c>
      <c r="D641" s="45">
        <f>ABS(Main!F641-Main!C641)/Main!M641</f>
        <v>1.3935968154458627</v>
      </c>
      <c r="E641" s="4"/>
    </row>
    <row r="642" spans="1:5" x14ac:dyDescent="0.25">
      <c r="A642" s="30">
        <f>Main!V642/Main!M642</f>
        <v>1.0254761177925127</v>
      </c>
      <c r="B642" s="30">
        <f>Main!Y642/Main!M642</f>
        <v>0.89541798647397219</v>
      </c>
      <c r="C642" s="30">
        <f>Main!AB642/Main!M642</f>
        <v>1.0072679794079122</v>
      </c>
      <c r="D642" s="45">
        <f>ABS(Main!F642-Main!C642)/Main!M642</f>
        <v>1.1019082478014162</v>
      </c>
      <c r="E642" s="4"/>
    </row>
    <row r="643" spans="1:5" x14ac:dyDescent="0.25">
      <c r="A643" s="30">
        <f>Main!V643/Main!M643</f>
        <v>1.2411138606020946</v>
      </c>
      <c r="B643" s="30">
        <f>Main!Y643/Main!M643</f>
        <v>1.5958799037818903</v>
      </c>
      <c r="C643" s="30">
        <f>Main!AB643/Main!M643</f>
        <v>1.2907811066472661</v>
      </c>
      <c r="D643" s="45">
        <f>ABS(Main!F643-Main!C643)/Main!M643</f>
        <v>1.1536889635527106</v>
      </c>
      <c r="E643" s="4"/>
    </row>
    <row r="644" spans="1:5" x14ac:dyDescent="0.25">
      <c r="A644" s="30">
        <f>Main!V644/Main!M644</f>
        <v>1.3665037952052947</v>
      </c>
      <c r="B644" s="30">
        <f>Main!Y644/Main!M644</f>
        <v>0.99441870418039868</v>
      </c>
      <c r="C644" s="30">
        <f>Main!AB644/Main!M644</f>
        <v>1.3144118824618098</v>
      </c>
      <c r="D644" s="45">
        <f>ABS(Main!F644-Main!C644)/Main!M644</f>
        <v>1.414616859408796</v>
      </c>
      <c r="E644" s="4"/>
    </row>
    <row r="645" spans="1:5" x14ac:dyDescent="0.25">
      <c r="A645" s="30">
        <f>Main!V645/Main!M645</f>
        <v>0.40396641663848004</v>
      </c>
      <c r="B645" s="30">
        <f>Main!Y645/Main!M645</f>
        <v>0.10741506977163345</v>
      </c>
      <c r="C645" s="30">
        <f>Main!AB645/Main!M645</f>
        <v>0.36244922807712221</v>
      </c>
      <c r="D645" s="45">
        <f>ABS(Main!F645-Main!C645)/Main!M645</f>
        <v>0.33970732497335127</v>
      </c>
      <c r="E645" s="4"/>
    </row>
    <row r="646" spans="1:5" x14ac:dyDescent="0.25">
      <c r="A646" s="30">
        <f>Main!V646/Main!M646</f>
        <v>0.92565430593335762</v>
      </c>
      <c r="B646" s="30">
        <f>Main!Y646/Main!M646</f>
        <v>0.67163858865773041</v>
      </c>
      <c r="C646" s="30">
        <f>Main!AB646/Main!M646</f>
        <v>0.89009210551476781</v>
      </c>
      <c r="D646" s="45">
        <f>ABS(Main!F646-Main!C646)/Main!M646</f>
        <v>0.98174954953533566</v>
      </c>
      <c r="E646" s="4"/>
    </row>
    <row r="647" spans="1:5" x14ac:dyDescent="0.25">
      <c r="A647" s="30">
        <f>Main!V647/Main!M647</f>
        <v>2.2933495673544284</v>
      </c>
      <c r="B647" s="30">
        <f>Main!Y647/Main!M647</f>
        <v>1.199379899711728</v>
      </c>
      <c r="C647" s="30">
        <f>Main!AB647/Main!M647</f>
        <v>2.1401938138844447</v>
      </c>
      <c r="D647" s="45">
        <f>ABS(Main!F647-Main!C647)/Main!M647</f>
        <v>2.2215907664389616</v>
      </c>
      <c r="E647" s="4"/>
    </row>
    <row r="648" spans="1:5" x14ac:dyDescent="0.25">
      <c r="A648" s="30">
        <f>Main!V648/Main!M648</f>
        <v>1.9003462546763019</v>
      </c>
      <c r="B648" s="30">
        <f>Main!Y648/Main!M648</f>
        <v>2.2428135884587155</v>
      </c>
      <c r="C648" s="30">
        <f>Main!AB648/Main!M648</f>
        <v>1.9482916814058346</v>
      </c>
      <c r="D648" s="45">
        <f>ABS(Main!F648-Main!C648)/Main!M648</f>
        <v>1.9434666899034387</v>
      </c>
      <c r="E648" s="4"/>
    </row>
    <row r="649" spans="1:5" x14ac:dyDescent="0.25">
      <c r="A649" s="30">
        <f>Main!V649/Main!M649</f>
        <v>1.8908326467073702</v>
      </c>
      <c r="B649" s="30">
        <f>Main!Y649/Main!M649</f>
        <v>2.6067655337502762</v>
      </c>
      <c r="C649" s="30">
        <f>Main!AB649/Main!M649</f>
        <v>1.9910632508933774</v>
      </c>
      <c r="D649" s="45">
        <f>ABS(Main!F649-Main!C649)/Main!M649</f>
        <v>1.8641220364958888</v>
      </c>
      <c r="E649" s="4"/>
    </row>
    <row r="650" spans="1:5" x14ac:dyDescent="0.25">
      <c r="A650" s="30">
        <f>Main!V650/Main!M650</f>
        <v>0.63505559884137774</v>
      </c>
      <c r="B650" s="30">
        <f>Main!Y650/Main!M650</f>
        <v>0.94826569311479747</v>
      </c>
      <c r="C650" s="30">
        <f>Main!AB650/Main!M650</f>
        <v>0.67890501203965659</v>
      </c>
      <c r="D650" s="45">
        <f>ABS(Main!F650-Main!C650)/Main!M650</f>
        <v>0.61912658619738714</v>
      </c>
      <c r="E650" s="4"/>
    </row>
    <row r="651" spans="1:5" x14ac:dyDescent="0.25">
      <c r="A651" s="30">
        <f>Main!V651/Main!M651</f>
        <v>1.4732361108580201</v>
      </c>
      <c r="B651" s="30">
        <f>Main!Y651/Main!M651</f>
        <v>0.97813430148034186</v>
      </c>
      <c r="C651" s="30">
        <f>Main!AB651/Main!M651</f>
        <v>1.4039218575451478</v>
      </c>
      <c r="D651" s="45">
        <f>ABS(Main!F651-Main!C651)/Main!M651</f>
        <v>1.4773230015499217</v>
      </c>
      <c r="E651" s="4"/>
    </row>
    <row r="652" spans="1:5" x14ac:dyDescent="0.25">
      <c r="A652" s="30">
        <f>Main!V652/Main!M652</f>
        <v>0.60842273717603668</v>
      </c>
      <c r="B652" s="30">
        <f>Main!Y652/Main!M652</f>
        <v>0.52352430112685666</v>
      </c>
      <c r="C652" s="30">
        <f>Main!AB652/Main!M652</f>
        <v>0.59653695612915691</v>
      </c>
      <c r="D652" s="45">
        <f>ABS(Main!F652-Main!C652)/Main!M652</f>
        <v>0.60257991537538191</v>
      </c>
      <c r="E652" s="4"/>
    </row>
    <row r="653" spans="1:5" x14ac:dyDescent="0.25">
      <c r="A653" s="30">
        <f>Main!V653/Main!M653</f>
        <v>2.6348072625732621</v>
      </c>
      <c r="B653" s="30">
        <f>Main!Y653/Main!M653</f>
        <v>1.8842932211188319</v>
      </c>
      <c r="C653" s="30">
        <f>Main!AB653/Main!M653</f>
        <v>2.5297352967696338</v>
      </c>
      <c r="D653" s="45">
        <f>ABS(Main!F653-Main!C653)/Main!M653</f>
        <v>2.6187381607408726</v>
      </c>
      <c r="E653" s="4"/>
    </row>
    <row r="654" spans="1:5" x14ac:dyDescent="0.25">
      <c r="A654" s="30">
        <f>Main!V654/Main!M654</f>
        <v>0.865845580714104</v>
      </c>
      <c r="B654" s="30">
        <f>Main!Y654/Main!M654</f>
        <v>0.75116217966751664</v>
      </c>
      <c r="C654" s="30">
        <f>Main!AB654/Main!M654</f>
        <v>0.84978990456757741</v>
      </c>
      <c r="D654" s="45">
        <f>ABS(Main!F654-Main!C654)/Main!M654</f>
        <v>0.84058027565768223</v>
      </c>
      <c r="E654" s="4"/>
    </row>
    <row r="655" spans="1:5" x14ac:dyDescent="0.25">
      <c r="A655" s="30">
        <f>Main!V655/Main!M655</f>
        <v>1.1576844368655608</v>
      </c>
      <c r="B655" s="30">
        <f>Main!Y655/Main!M655</f>
        <v>1.1362129885743566</v>
      </c>
      <c r="C655" s="30">
        <f>Main!AB655/Main!M655</f>
        <v>1.1546784341047771</v>
      </c>
      <c r="D655" s="45">
        <f>ABS(Main!F655-Main!C655)/Main!M655</f>
        <v>1.1093734652652538</v>
      </c>
      <c r="E655" s="4"/>
    </row>
    <row r="656" spans="1:5" x14ac:dyDescent="0.25">
      <c r="A656" s="30">
        <f>Main!V656/Main!M656</f>
        <v>0.51626725783034955</v>
      </c>
      <c r="B656" s="30">
        <f>Main!Y656/Main!M656</f>
        <v>0.67629607635585776</v>
      </c>
      <c r="C656" s="30">
        <f>Main!AB656/Main!M656</f>
        <v>0.53867129242393041</v>
      </c>
      <c r="D656" s="45">
        <f>ABS(Main!F656-Main!C656)/Main!M656</f>
        <v>0.45638164742925752</v>
      </c>
      <c r="E656" s="4"/>
    </row>
    <row r="657" spans="1:5" x14ac:dyDescent="0.25">
      <c r="A657" s="30">
        <f>Main!V657/Main!M657</f>
        <v>0.35160227957444612</v>
      </c>
      <c r="B657" s="30">
        <f>Main!Y657/Main!M657</f>
        <v>0.63173176288853727</v>
      </c>
      <c r="C657" s="30">
        <f>Main!AB657/Main!M657</f>
        <v>0.39082040723841172</v>
      </c>
      <c r="D657" s="45">
        <f>ABS(Main!F657-Main!C657)/Main!M657</f>
        <v>0.4118621858197038</v>
      </c>
      <c r="E657" s="4"/>
    </row>
    <row r="658" spans="1:5" x14ac:dyDescent="0.25">
      <c r="A658" s="30">
        <f>Main!V658/Main!M658</f>
        <v>2.8111688125103885E-2</v>
      </c>
      <c r="B658" s="30">
        <f>Main!Y658/Main!M658</f>
        <v>0.17398470858397724</v>
      </c>
      <c r="C658" s="30">
        <f>Main!AB658/Main!M658</f>
        <v>1.8180741415412248E-4</v>
      </c>
      <c r="D658" s="45">
        <f>ABS(Main!F658-Main!C658)/Main!M658</f>
        <v>7.9772418593184818E-2</v>
      </c>
      <c r="E658" s="4"/>
    </row>
    <row r="659" spans="1:5" x14ac:dyDescent="0.25">
      <c r="A659" s="30">
        <f>Main!V659/Main!M659</f>
        <v>0.10337240231628635</v>
      </c>
      <c r="B659" s="30">
        <f>Main!Y659/Main!M659</f>
        <v>0.28682231833929128</v>
      </c>
      <c r="C659" s="30">
        <f>Main!AB659/Main!M659</f>
        <v>0.12905539055952617</v>
      </c>
      <c r="D659" s="45">
        <f>ABS(Main!F659-Main!C659)/Main!M659</f>
        <v>0.15636106255566951</v>
      </c>
      <c r="E659" s="4"/>
    </row>
    <row r="660" spans="1:5" x14ac:dyDescent="0.25">
      <c r="A660" s="30">
        <f>Main!V660/Main!M660</f>
        <v>0.52655847745207907</v>
      </c>
      <c r="B660" s="30">
        <f>Main!Y660/Main!M660</f>
        <v>0.46309663753060448</v>
      </c>
      <c r="C660" s="30">
        <f>Main!AB660/Main!M660</f>
        <v>0.51767381986307204</v>
      </c>
      <c r="D660" s="45">
        <f>ABS(Main!F660-Main!C660)/Main!M660</f>
        <v>0.57303825579399459</v>
      </c>
      <c r="E660" s="4"/>
    </row>
    <row r="661" spans="1:5" x14ac:dyDescent="0.25">
      <c r="A661" s="30">
        <f>Main!V661/Main!M661</f>
        <v>0.62069094175308381</v>
      </c>
      <c r="B661" s="30">
        <f>Main!Y661/Main!M661</f>
        <v>0.41036132257246544</v>
      </c>
      <c r="C661" s="30">
        <f>Main!AB661/Main!M661</f>
        <v>0.47634362474750624</v>
      </c>
      <c r="D661" s="45">
        <f>ABS(Main!F661-Main!C661)/Main!M661</f>
        <v>0.66525391918227772</v>
      </c>
      <c r="E661" s="4"/>
    </row>
    <row r="662" spans="1:5" x14ac:dyDescent="0.25">
      <c r="A662" s="30">
        <f>Main!V662/Main!M662</f>
        <v>0.53661149224012161</v>
      </c>
      <c r="B662" s="30">
        <f>Main!Y662/Main!M662</f>
        <v>9.6394797746024441E-2</v>
      </c>
      <c r="C662" s="30">
        <f>Main!AB662/Main!M662</f>
        <v>0.47498115501096827</v>
      </c>
      <c r="D662" s="45">
        <f>ABS(Main!F662-Main!C662)/Main!M662</f>
        <v>0.50243437031282057</v>
      </c>
      <c r="E662" s="4"/>
    </row>
    <row r="663" spans="1:5" x14ac:dyDescent="0.25">
      <c r="A663" s="30">
        <f>Main!V663/Main!M663</f>
        <v>2.0529395332933018</v>
      </c>
      <c r="B663" s="30">
        <f>Main!Y663/Main!M663</f>
        <v>2.2342483600093392</v>
      </c>
      <c r="C663" s="30">
        <f>Main!AB663/Main!M663</f>
        <v>2.0783227690335462</v>
      </c>
      <c r="D663" s="45">
        <f>ABS(Main!F663-Main!C663)/Main!M663</f>
        <v>2.0852255560031852</v>
      </c>
      <c r="E663" s="4"/>
    </row>
    <row r="664" spans="1:5" x14ac:dyDescent="0.25">
      <c r="A664" s="30">
        <f>Main!V664/Main!M664</f>
        <v>0.52088623179328808</v>
      </c>
      <c r="B664" s="30">
        <f>Main!Y664/Main!M664</f>
        <v>0.89117721045991138</v>
      </c>
      <c r="C664" s="30">
        <f>Main!AB664/Main!M664</f>
        <v>0.57272696880660334</v>
      </c>
      <c r="D664" s="45">
        <f>ABS(Main!F664-Main!C664)/Main!M664</f>
        <v>0.49083116075428451</v>
      </c>
      <c r="E664" s="4"/>
    </row>
    <row r="665" spans="1:5" x14ac:dyDescent="0.25">
      <c r="A665" s="30">
        <f>Main!V665/Main!M665</f>
        <v>2.8159483700353351E-2</v>
      </c>
      <c r="B665" s="30">
        <f>Main!Y665/Main!M665</f>
        <v>0.82350986656833647</v>
      </c>
      <c r="C665" s="30">
        <f>Main!AB665/Main!M665</f>
        <v>9.1074225337271816E-2</v>
      </c>
      <c r="D665" s="45">
        <f>ABS(Main!F665-Main!C665)/Main!M665</f>
        <v>5.8090057080942829E-2</v>
      </c>
      <c r="E665" s="4"/>
    </row>
    <row r="666" spans="1:5" x14ac:dyDescent="0.25">
      <c r="A666" s="30">
        <f>Main!V666/Main!M666</f>
        <v>0.57071862005094809</v>
      </c>
      <c r="B666" s="30">
        <f>Main!Y666/Main!M666</f>
        <v>0.17239932217772155</v>
      </c>
      <c r="C666" s="30">
        <f>Main!AB666/Main!M666</f>
        <v>0.4666821081389354</v>
      </c>
      <c r="D666" s="45">
        <f>ABS(Main!F666-Main!C666)/Main!M666</f>
        <v>0.59718962369417772</v>
      </c>
      <c r="E666" s="4"/>
    </row>
    <row r="667" spans="1:5" x14ac:dyDescent="0.25">
      <c r="A667" s="30">
        <f>Main!V667/Main!M667</f>
        <v>0.84912944303923887</v>
      </c>
      <c r="B667" s="30">
        <f>Main!Y667/Main!M667</f>
        <v>1.6689933707332816</v>
      </c>
      <c r="C667" s="30">
        <f>Main!AB667/Main!M667</f>
        <v>0.9639103929164119</v>
      </c>
      <c r="D667" s="45">
        <f>ABS(Main!F667-Main!C667)/Main!M667</f>
        <v>0.87223175283622201</v>
      </c>
      <c r="E667" s="4"/>
    </row>
    <row r="668" spans="1:5" x14ac:dyDescent="0.25">
      <c r="A668" s="30">
        <f>Main!V668/Main!M668</f>
        <v>0.52715876086350499</v>
      </c>
      <c r="B668" s="30">
        <f>Main!Y668/Main!M668</f>
        <v>0.16963481460029073</v>
      </c>
      <c r="C668" s="30">
        <f>Main!AB668/Main!M668</f>
        <v>0.47710540838665272</v>
      </c>
      <c r="D668" s="45">
        <f>ABS(Main!F668-Main!C668)/Main!M668</f>
        <v>0.55145731929927433</v>
      </c>
      <c r="E668" s="4"/>
    </row>
    <row r="669" spans="1:5" x14ac:dyDescent="0.25">
      <c r="A669" s="30">
        <f>Main!V669/Main!M669</f>
        <v>2.1932053340946789</v>
      </c>
      <c r="B669" s="30">
        <f>Main!Y669/Main!M669</f>
        <v>1.7513055194152785</v>
      </c>
      <c r="C669" s="30">
        <f>Main!AB669/Main!M669</f>
        <v>2.1313393600395671</v>
      </c>
      <c r="D669" s="45">
        <f>ABS(Main!F669-Main!C669)/Main!M669</f>
        <v>2.1630127869325939</v>
      </c>
      <c r="E669" s="4"/>
    </row>
    <row r="670" spans="1:5" x14ac:dyDescent="0.25">
      <c r="A670" s="30">
        <f>Main!V670/Main!M670</f>
        <v>1.3573310519552502</v>
      </c>
      <c r="B670" s="30">
        <f>Main!Y670/Main!M670</f>
        <v>0.81751957416496956</v>
      </c>
      <c r="C670" s="30">
        <f>Main!AB670/Main!M670</f>
        <v>1.2817574450646034</v>
      </c>
      <c r="D670" s="45">
        <f>ABS(Main!F670-Main!C670)/Main!M670</f>
        <v>1.4017417837146611</v>
      </c>
      <c r="E670" s="4"/>
    </row>
    <row r="671" spans="1:5" x14ac:dyDescent="0.25">
      <c r="A671" s="30">
        <f>Main!V671/Main!M671</f>
        <v>0.78930440607400743</v>
      </c>
      <c r="B671" s="30">
        <f>Main!Y671/Main!M671</f>
        <v>0.81976495264233895</v>
      </c>
      <c r="C671" s="30">
        <f>Main!AB671/Main!M671</f>
        <v>0.79356888259357172</v>
      </c>
      <c r="D671" s="45">
        <f>ABS(Main!F671-Main!C671)/Main!M671</f>
        <v>0.74540964440252622</v>
      </c>
      <c r="E671" s="4"/>
    </row>
    <row r="672" spans="1:5" x14ac:dyDescent="0.25">
      <c r="A672" s="30">
        <f>Main!V672/Main!M672</f>
        <v>0.89578807472447308</v>
      </c>
      <c r="B672" s="30">
        <f>Main!Y672/Main!M672</f>
        <v>2.1437828731128259</v>
      </c>
      <c r="C672" s="30">
        <f>Main!AB672/Main!M672</f>
        <v>1.0705073464988539</v>
      </c>
      <c r="D672" s="45">
        <f>ABS(Main!F672-Main!C672)/Main!M672</f>
        <v>0.94354148927590409</v>
      </c>
      <c r="E672" s="4"/>
    </row>
    <row r="673" spans="1:5" x14ac:dyDescent="0.25">
      <c r="A673" s="30">
        <f>Main!V673/Main!M673</f>
        <v>0.18396152567678353</v>
      </c>
      <c r="B673" s="30">
        <f>Main!Y673/Main!M673</f>
        <v>0.42578017390408862</v>
      </c>
      <c r="C673" s="30">
        <f>Main!AB673/Main!M673</f>
        <v>0.21781613642861425</v>
      </c>
      <c r="D673" s="45">
        <f>ABS(Main!F673-Main!C673)/Main!M673</f>
        <v>0.13496480093991695</v>
      </c>
      <c r="E673" s="4"/>
    </row>
    <row r="674" spans="1:5" x14ac:dyDescent="0.25">
      <c r="A674" s="30">
        <f>Main!V674/Main!M674</f>
        <v>2.2362714256353926</v>
      </c>
      <c r="B674" s="30">
        <f>Main!Y674/Main!M674</f>
        <v>1.8816597096178769</v>
      </c>
      <c r="C674" s="30">
        <f>Main!AB674/Main!M674</f>
        <v>2.1866257853929381</v>
      </c>
      <c r="D674" s="45">
        <f>ABS(Main!F674-Main!C674)/Main!M674</f>
        <v>2.1588859907429141</v>
      </c>
      <c r="E674" s="4"/>
    </row>
    <row r="675" spans="1:5" x14ac:dyDescent="0.25">
      <c r="A675" s="30">
        <f>Main!V675/Main!M675</f>
        <v>0.66333345801008958</v>
      </c>
      <c r="B675" s="30">
        <f>Main!Y675/Main!M675</f>
        <v>0.52170201004917538</v>
      </c>
      <c r="C675" s="30">
        <f>Main!AB675/Main!M675</f>
        <v>0.64350505529557234</v>
      </c>
      <c r="D675" s="45">
        <f>ABS(Main!F675-Main!C675)/Main!M675</f>
        <v>0.76842716865713834</v>
      </c>
      <c r="E675" s="4"/>
    </row>
    <row r="676" spans="1:5" x14ac:dyDescent="0.25">
      <c r="A676" s="30">
        <f>Main!V676/Main!M676</f>
        <v>0.72666110953635388</v>
      </c>
      <c r="B676" s="30">
        <f>Main!Y676/Main!M676</f>
        <v>0.54552948777671528</v>
      </c>
      <c r="C676" s="30">
        <f>Main!AB676/Main!M676</f>
        <v>0.70130268249002303</v>
      </c>
      <c r="D676" s="45">
        <f>ABS(Main!F676-Main!C676)/Main!M676</f>
        <v>0.62454255379210966</v>
      </c>
      <c r="E676" s="4"/>
    </row>
    <row r="677" spans="1:5" x14ac:dyDescent="0.25">
      <c r="A677" s="30">
        <f>Main!V677/Main!M677</f>
        <v>0.11710369616063095</v>
      </c>
      <c r="B677" s="30">
        <f>Main!Y677/Main!M677</f>
        <v>0.48998446748254093</v>
      </c>
      <c r="C677" s="30">
        <f>Main!AB677/Main!M677</f>
        <v>0.16930700414568964</v>
      </c>
      <c r="D677" s="45">
        <f>ABS(Main!F677-Main!C677)/Main!M677</f>
        <v>1.7670186954693551E-2</v>
      </c>
      <c r="E677" s="4"/>
    </row>
    <row r="678" spans="1:5" x14ac:dyDescent="0.25">
      <c r="A678" s="30">
        <f>Main!V678/Main!M678</f>
        <v>0.44752255967277288</v>
      </c>
      <c r="B678" s="30">
        <f>Main!Y678/Main!M678</f>
        <v>1.5888997687998271E-2</v>
      </c>
      <c r="C678" s="30">
        <f>Main!AB678/Main!M678</f>
        <v>0.38709386099491855</v>
      </c>
      <c r="D678" s="45">
        <f>ABS(Main!F678-Main!C678)/Main!M678</f>
        <v>0.57836986698659487</v>
      </c>
      <c r="E678" s="4"/>
    </row>
    <row r="679" spans="1:5" x14ac:dyDescent="0.25">
      <c r="A679" s="30">
        <f>Main!V679/Main!M679</f>
        <v>1.2189562217075096</v>
      </c>
      <c r="B679" s="30">
        <f>Main!Y679/Main!M679</f>
        <v>1.4986813076937531</v>
      </c>
      <c r="C679" s="30">
        <f>Main!AB679/Main!M679</f>
        <v>1.2581177337455989</v>
      </c>
      <c r="D679" s="45">
        <f>ABS(Main!F679-Main!C679)/Main!M679</f>
        <v>1.3524405318769177</v>
      </c>
      <c r="E679" s="4"/>
    </row>
    <row r="680" spans="1:5" x14ac:dyDescent="0.25">
      <c r="A680" s="30">
        <f>Main!V680/Main!M680</f>
        <v>0.49428399267433831</v>
      </c>
      <c r="B680" s="30">
        <f>Main!Y680/Main!M680</f>
        <v>0.2272267506962293</v>
      </c>
      <c r="C680" s="30">
        <f>Main!AB680/Main!M680</f>
        <v>0.45689597879738303</v>
      </c>
      <c r="D680" s="45">
        <f>ABS(Main!F680-Main!C680)/Main!M680</f>
        <v>0.61897187625002059</v>
      </c>
      <c r="E680" s="4"/>
    </row>
    <row r="681" spans="1:5" x14ac:dyDescent="0.25">
      <c r="A681" s="30">
        <f>Main!V681/Main!M681</f>
        <v>0.30274255304788139</v>
      </c>
      <c r="B681" s="30">
        <f>Main!Y681/Main!M681</f>
        <v>0.12158931277804472</v>
      </c>
      <c r="C681" s="30">
        <f>Main!AB681/Main!M681</f>
        <v>0.24333609183224489</v>
      </c>
      <c r="D681" s="45">
        <f>ABS(Main!F681-Main!C681)/Main!M681</f>
        <v>0.18392222779949005</v>
      </c>
      <c r="E681" s="4"/>
    </row>
    <row r="682" spans="1:5" x14ac:dyDescent="0.25">
      <c r="A682" s="30">
        <f>Main!V682/Main!M682</f>
        <v>1.2935100389587355</v>
      </c>
      <c r="B682" s="30">
        <f>Main!Y682/Main!M682</f>
        <v>0.98876001498860966</v>
      </c>
      <c r="C682" s="30">
        <f>Main!AB682/Main!M682</f>
        <v>1.2508450356028973</v>
      </c>
      <c r="D682" s="45">
        <f>ABS(Main!F682-Main!C682)/Main!M682</f>
        <v>1.4153688325030918</v>
      </c>
      <c r="E682" s="4"/>
    </row>
    <row r="683" spans="1:5" x14ac:dyDescent="0.25">
      <c r="A683" s="30">
        <f>Main!V683/Main!M683</f>
        <v>1.5363664958452121</v>
      </c>
      <c r="B683" s="30">
        <f>Main!Y683/Main!M683</f>
        <v>2.0882728286458385</v>
      </c>
      <c r="C683" s="30">
        <f>Main!AB683/Main!M683</f>
        <v>1.6136333824373106</v>
      </c>
      <c r="D683" s="45">
        <f>ABS(Main!F683-Main!C683)/Main!M683</f>
        <v>1.4056098529834</v>
      </c>
      <c r="E683" s="4"/>
    </row>
    <row r="684" spans="1:5" x14ac:dyDescent="0.25">
      <c r="A684" s="30">
        <f>Main!V684/Main!M684</f>
        <v>0.59371324435197981</v>
      </c>
      <c r="B684" s="30">
        <f>Main!Y684/Main!M684</f>
        <v>0.87357684989421291</v>
      </c>
      <c r="C684" s="30">
        <f>Main!AB684/Main!M684</f>
        <v>0.63289414912786957</v>
      </c>
      <c r="D684" s="45">
        <f>ABS(Main!F684-Main!C684)/Main!M684</f>
        <v>0.72794339216711446</v>
      </c>
      <c r="E684" s="4"/>
    </row>
    <row r="685" spans="1:5" x14ac:dyDescent="0.25">
      <c r="A685" s="30">
        <f>Main!V685/Main!M685</f>
        <v>0.90763997547130548</v>
      </c>
      <c r="B685" s="30">
        <f>Main!Y685/Main!M685</f>
        <v>0.49029291895724125</v>
      </c>
      <c r="C685" s="30">
        <f>Main!AB685/Main!M685</f>
        <v>0.84921138755935777</v>
      </c>
      <c r="D685" s="45">
        <f>ABS(Main!F685-Main!C685)/Main!M685</f>
        <v>1.0248495087196838</v>
      </c>
      <c r="E685" s="4"/>
    </row>
    <row r="686" spans="1:5" x14ac:dyDescent="0.25">
      <c r="A686" s="30">
        <f>Main!V686/Main!M686</f>
        <v>0.42712306941773076</v>
      </c>
      <c r="B686" s="30">
        <f>Main!Y686/Main!M686</f>
        <v>8.9698616105045606E-2</v>
      </c>
      <c r="C686" s="30">
        <f>Main!AB686/Main!M686</f>
        <v>0.37988364595393648</v>
      </c>
      <c r="D686" s="45">
        <f>ABS(Main!F686-Main!C686)/Main!M686</f>
        <v>0.31563122058008941</v>
      </c>
      <c r="E686" s="4"/>
    </row>
    <row r="687" spans="1:5" x14ac:dyDescent="0.25">
      <c r="A687" s="30">
        <f>Main!V687/Main!M687</f>
        <v>1.8198976455273992</v>
      </c>
      <c r="B687" s="30">
        <f>Main!Y687/Main!M687</f>
        <v>2.2861898626474715</v>
      </c>
      <c r="C687" s="30">
        <f>Main!AB687/Main!M687</f>
        <v>1.885178555924186</v>
      </c>
      <c r="D687" s="45">
        <f>ABS(Main!F687-Main!C687)/Main!M687</f>
        <v>1.9255930228122524</v>
      </c>
      <c r="E687" s="4"/>
    </row>
    <row r="688" spans="1:5" x14ac:dyDescent="0.25">
      <c r="A688" s="30">
        <f>Main!V688/Main!M688</f>
        <v>0.49015226788793254</v>
      </c>
      <c r="B688" s="30">
        <f>Main!Y688/Main!M688</f>
        <v>7.340949505933736E-2</v>
      </c>
      <c r="C688" s="30">
        <f>Main!AB688/Main!M688</f>
        <v>0.41125362107532371</v>
      </c>
      <c r="D688" s="45">
        <f>ABS(Main!F688-Main!C688)/Main!M688</f>
        <v>0.59820189376785915</v>
      </c>
      <c r="E688" s="4"/>
    </row>
    <row r="689" spans="1:5" x14ac:dyDescent="0.25">
      <c r="A689" s="30">
        <f>Main!V689/Main!M689</f>
        <v>1.0872104769179987</v>
      </c>
      <c r="B689" s="30">
        <f>Main!Y689/Main!M689</f>
        <v>2.0000909811762866</v>
      </c>
      <c r="C689" s="30">
        <f>Main!AB689/Main!M689</f>
        <v>1.2150137475141614</v>
      </c>
      <c r="D689" s="45">
        <f>ABS(Main!F689-Main!C689)/Main!M689</f>
        <v>1.2201170906701129</v>
      </c>
      <c r="E689" s="4"/>
    </row>
    <row r="690" spans="1:5" x14ac:dyDescent="0.25">
      <c r="A690" s="30">
        <f>Main!V690/Main!M690</f>
        <v>1.038334859131625</v>
      </c>
      <c r="B690" s="30">
        <f>Main!Y690/Main!M690</f>
        <v>1.254100593505358</v>
      </c>
      <c r="C690" s="30">
        <f>Main!AB690/Main!M690</f>
        <v>1.0685420619439703</v>
      </c>
      <c r="D690" s="45">
        <f>ABS(Main!F690-Main!C690)/Main!M690</f>
        <v>1.1423993260678076</v>
      </c>
      <c r="E690" s="4"/>
    </row>
    <row r="691" spans="1:5" x14ac:dyDescent="0.25">
      <c r="A691" s="30">
        <f>Main!V691/Main!M691</f>
        <v>1.317062180884323</v>
      </c>
      <c r="B691" s="30">
        <f>Main!Y691/Main!M691</f>
        <v>1.6356871792811514</v>
      </c>
      <c r="C691" s="30">
        <f>Main!AB691/Main!M691</f>
        <v>1.3616696806598967</v>
      </c>
      <c r="D691" s="45">
        <f>ABS(Main!F691-Main!C691)/Main!M691</f>
        <v>1.2235308375127709</v>
      </c>
      <c r="E691" s="4"/>
    </row>
    <row r="692" spans="1:5" x14ac:dyDescent="0.25">
      <c r="A692" s="30">
        <f>Main!V692/Main!M692</f>
        <v>0.75750878282771761</v>
      </c>
      <c r="B692" s="30">
        <f>Main!Y692/Main!M692</f>
        <v>0.63774307564290922</v>
      </c>
      <c r="C692" s="30">
        <f>Main!AB692/Main!M692</f>
        <v>0.74074158382186284</v>
      </c>
      <c r="D692" s="45">
        <f>ABS(Main!F692-Main!C692)/Main!M692</f>
        <v>0.63751907448879697</v>
      </c>
      <c r="E692" s="4"/>
    </row>
    <row r="693" spans="1:5" x14ac:dyDescent="0.25">
      <c r="A693" s="30">
        <f>Main!V693/Main!M693</f>
        <v>1.1828627342279345</v>
      </c>
      <c r="B693" s="30">
        <f>Main!Y693/Main!M693</f>
        <v>1.3333678867166683</v>
      </c>
      <c r="C693" s="30">
        <f>Main!AB693/Main!M693</f>
        <v>1.2039334555763395</v>
      </c>
      <c r="D693" s="45">
        <f>ABS(Main!F693-Main!C693)/Main!M693</f>
        <v>1.3096006779791804</v>
      </c>
      <c r="E693" s="4"/>
    </row>
    <row r="694" spans="1:5" x14ac:dyDescent="0.25">
      <c r="A694" s="30">
        <f>Main!V694/Main!M694</f>
        <v>0.32080969414696503</v>
      </c>
      <c r="B694" s="30">
        <f>Main!Y694/Main!M694</f>
        <v>0.29374978199383533</v>
      </c>
      <c r="C694" s="30">
        <f>Main!AB694/Main!M694</f>
        <v>0.31702130644554793</v>
      </c>
      <c r="D694" s="45">
        <f>ABS(Main!F694-Main!C694)/Main!M694</f>
        <v>0.20823091938514515</v>
      </c>
      <c r="E694" s="4"/>
    </row>
    <row r="695" spans="1:5" x14ac:dyDescent="0.25">
      <c r="A695" s="30">
        <f>Main!V695/Main!M695</f>
        <v>0.29417852829434499</v>
      </c>
      <c r="B695" s="30">
        <f>Main!Y695/Main!M695</f>
        <v>1.1199181521937001</v>
      </c>
      <c r="C695" s="30">
        <f>Main!AB695/Main!M695</f>
        <v>0.40978207564028751</v>
      </c>
      <c r="D695" s="45">
        <f>ABS(Main!F695-Main!C695)/Main!M695</f>
        <v>0.1990583966886097</v>
      </c>
      <c r="E695" s="4"/>
    </row>
    <row r="696" spans="1:5" x14ac:dyDescent="0.25">
      <c r="A696" s="30">
        <f>Main!V696/Main!M696</f>
        <v>0.30476278255517653</v>
      </c>
      <c r="B696" s="30">
        <f>Main!Y696/Main!M696</f>
        <v>4.0427659571289312E-2</v>
      </c>
      <c r="C696" s="30">
        <f>Main!AB696/Main!M696</f>
        <v>0.26775586533743134</v>
      </c>
      <c r="D696" s="45">
        <f>ABS(Main!F696-Main!C696)/Main!M696</f>
        <v>0.21497570991791551</v>
      </c>
      <c r="E696" s="4"/>
    </row>
    <row r="697" spans="1:5" x14ac:dyDescent="0.25">
      <c r="A697" s="30">
        <f>Main!V697/Main!M697</f>
        <v>1.471537084065103</v>
      </c>
      <c r="B697" s="30">
        <f>Main!Y697/Main!M697</f>
        <v>1.5671367350402867</v>
      </c>
      <c r="C697" s="30">
        <f>Main!AB697/Main!M697</f>
        <v>1.4849210352016406</v>
      </c>
      <c r="D697" s="45">
        <f>ABS(Main!F697-Main!C697)/Main!M697</f>
        <v>1.5693976297099412</v>
      </c>
      <c r="E697" s="4"/>
    </row>
    <row r="698" spans="1:5" x14ac:dyDescent="0.25">
      <c r="A698" s="30">
        <f>Main!V698/Main!M698</f>
        <v>0.47163390381660636</v>
      </c>
      <c r="B698" s="30">
        <f>Main!Y698/Main!M698</f>
        <v>0.74904888892077159</v>
      </c>
      <c r="C698" s="30">
        <f>Main!AB698/Main!M698</f>
        <v>0.5104720017312161</v>
      </c>
      <c r="D698" s="45">
        <f>ABS(Main!F698-Main!C698)/Main!M698</f>
        <v>0.39672272155852673</v>
      </c>
      <c r="E698" s="4"/>
    </row>
    <row r="699" spans="1:5" x14ac:dyDescent="0.25">
      <c r="A699" s="30">
        <f>Main!V699/Main!M699</f>
        <v>0.31920010559452783</v>
      </c>
      <c r="B699" s="30">
        <f>Main!Y699/Main!M699</f>
        <v>0.69059477104811728</v>
      </c>
      <c r="C699" s="30">
        <f>Main!AB699/Main!M699</f>
        <v>0.371195358758036</v>
      </c>
      <c r="D699" s="45">
        <f>ABS(Main!F699-Main!C699)/Main!M699</f>
        <v>0.25586358584294799</v>
      </c>
      <c r="E699" s="4"/>
    </row>
    <row r="700" spans="1:5" x14ac:dyDescent="0.25">
      <c r="A700" s="30">
        <f>Main!V700/Main!M700</f>
        <v>0.62704618985673422</v>
      </c>
      <c r="B700" s="30">
        <f>Main!Y700/Main!M700</f>
        <v>4.1554451750140428E-2</v>
      </c>
      <c r="C700" s="30">
        <f>Main!AB700/Main!M700</f>
        <v>0.54507734652181894</v>
      </c>
      <c r="D700" s="45">
        <f>ABS(Main!F700-Main!C700)/Main!M700</f>
        <v>0.68077335060203692</v>
      </c>
      <c r="E700" s="4"/>
    </row>
    <row r="701" spans="1:5" x14ac:dyDescent="0.25">
      <c r="A701" s="30">
        <f>Main!V701/Main!M701</f>
        <v>0.12591228256172113</v>
      </c>
      <c r="B701" s="30">
        <f>Main!Y701/Main!M701</f>
        <v>9.2138367754220282E-2</v>
      </c>
      <c r="C701" s="30">
        <f>Main!AB701/Main!M701</f>
        <v>0.12118393448865933</v>
      </c>
      <c r="D701" s="45">
        <f>ABS(Main!F701-Main!C701)/Main!M701</f>
        <v>0.17265905636713741</v>
      </c>
      <c r="E701" s="4"/>
    </row>
    <row r="702" spans="1:5" x14ac:dyDescent="0.25">
      <c r="A702" s="30">
        <f>Main!V702/Main!M702</f>
        <v>1.6886067724652076</v>
      </c>
      <c r="B702" s="30">
        <f>Main!Y702/Main!M702</f>
        <v>1.7251330574142443</v>
      </c>
      <c r="C702" s="30">
        <f>Main!AB702/Main!M702</f>
        <v>1.6937204523580711</v>
      </c>
      <c r="D702" s="45">
        <f>ABS(Main!F702-Main!C702)/Main!M702</f>
        <v>1.7234604476649955</v>
      </c>
      <c r="E702" s="4"/>
    </row>
    <row r="703" spans="1:5" x14ac:dyDescent="0.25">
      <c r="A703" s="30">
        <f>Main!V703/Main!M703</f>
        <v>0.30853626324086608</v>
      </c>
      <c r="B703" s="30">
        <f>Main!Y703/Main!M703</f>
        <v>0.4590664359859114</v>
      </c>
      <c r="C703" s="30">
        <f>Main!AB703/Main!M703</f>
        <v>0.32961048742516713</v>
      </c>
      <c r="D703" s="45">
        <f>ABS(Main!F703-Main!C703)/Main!M703</f>
        <v>0.34238989695199062</v>
      </c>
      <c r="E703" s="4"/>
    </row>
    <row r="704" spans="1:5" x14ac:dyDescent="0.25">
      <c r="A704" s="30">
        <f>Main!V704/Main!M704</f>
        <v>0.18244495802111738</v>
      </c>
      <c r="B704" s="30">
        <f>Main!Y704/Main!M704</f>
        <v>0.27626316442768423</v>
      </c>
      <c r="C704" s="30">
        <f>Main!AB704/Main!M704</f>
        <v>0.19557950691803097</v>
      </c>
      <c r="D704" s="45">
        <f>ABS(Main!F704-Main!C704)/Main!M704</f>
        <v>0.14991351784136953</v>
      </c>
      <c r="E704" s="4"/>
    </row>
    <row r="705" spans="1:5" x14ac:dyDescent="0.25">
      <c r="A705" s="30">
        <f>Main!V705/Main!M705</f>
        <v>0.33567179863458824</v>
      </c>
      <c r="B705" s="30">
        <f>Main!Y705/Main!M705</f>
        <v>0.53406880466746076</v>
      </c>
      <c r="C705" s="30">
        <f>Main!AB705/Main!M705</f>
        <v>0.36344737947918759</v>
      </c>
      <c r="D705" s="45">
        <f>ABS(Main!F705-Main!C705)/Main!M705</f>
        <v>0.30203264881507663</v>
      </c>
      <c r="E705" s="4"/>
    </row>
    <row r="706" spans="1:5" x14ac:dyDescent="0.25">
      <c r="A706" s="30">
        <f>Main!V706/Main!M706</f>
        <v>0.77120663371507414</v>
      </c>
      <c r="B706" s="30">
        <f>Main!Y706/Main!M706</f>
        <v>0.50240647833043517</v>
      </c>
      <c r="C706" s="30">
        <f>Main!AB706/Main!M706</f>
        <v>0.73357461196120544</v>
      </c>
      <c r="D706" s="45">
        <f>ABS(Main!F706-Main!C706)/Main!M706</f>
        <v>0.8240599053275246</v>
      </c>
      <c r="E706" s="4"/>
    </row>
    <row r="707" spans="1:5" x14ac:dyDescent="0.25">
      <c r="A707" s="30">
        <f>Main!V707/Main!M707</f>
        <v>0.16806490461294771</v>
      </c>
      <c r="B707" s="30">
        <f>Main!Y707/Main!M707</f>
        <v>0.40618675060247272</v>
      </c>
      <c r="C707" s="30">
        <f>Main!AB707/Main!M707</f>
        <v>0.20140196305149236</v>
      </c>
      <c r="D707" s="45">
        <f>ABS(Main!F707-Main!C707)/Main!M707</f>
        <v>0.11484894886247042</v>
      </c>
      <c r="E707" s="4"/>
    </row>
    <row r="708" spans="1:5" x14ac:dyDescent="0.25">
      <c r="A708" s="30">
        <f>Main!V708/Main!M708</f>
        <v>0.50730570639379113</v>
      </c>
      <c r="B708" s="30">
        <f>Main!Y708/Main!M708</f>
        <v>1.6491138322291254</v>
      </c>
      <c r="C708" s="30">
        <f>Main!AB708/Main!M708</f>
        <v>0.66715884401074621</v>
      </c>
      <c r="D708" s="45">
        <f>ABS(Main!F708-Main!C708)/Main!M708</f>
        <v>0.5656408319257481</v>
      </c>
      <c r="E708" s="4"/>
    </row>
    <row r="709" spans="1:5" x14ac:dyDescent="0.25">
      <c r="A709" s="30">
        <f>Main!V709/Main!M709</f>
        <v>0.25100628862426305</v>
      </c>
      <c r="B709" s="30">
        <f>Main!Y709/Main!M709</f>
        <v>0.28601632621077716</v>
      </c>
      <c r="C709" s="30">
        <f>Main!AB709/Main!M709</f>
        <v>0.25590769388636081</v>
      </c>
      <c r="D709" s="45">
        <f>ABS(Main!F709-Main!C709)/Main!M709</f>
        <v>0.3120981748341648</v>
      </c>
      <c r="E709" s="4"/>
    </row>
    <row r="710" spans="1:5" x14ac:dyDescent="0.25">
      <c r="A710" s="30">
        <f>Main!V710/Main!M710</f>
        <v>1.8839290411287291</v>
      </c>
      <c r="B710" s="30">
        <f>Main!Y710/Main!M710</f>
        <v>1.8429387465753306</v>
      </c>
      <c r="C710" s="30">
        <f>Main!AB710/Main!M710</f>
        <v>1.8781903998912537</v>
      </c>
      <c r="D710" s="45">
        <f>ABS(Main!F710-Main!C710)/Main!M710</f>
        <v>1.8063616306999188</v>
      </c>
      <c r="E710" s="4"/>
    </row>
    <row r="711" spans="1:5" x14ac:dyDescent="0.25">
      <c r="A711" s="30">
        <f>Main!V711/Main!M711</f>
        <v>0.65203986708950246</v>
      </c>
      <c r="B711" s="30">
        <f>Main!Y711/Main!M711</f>
        <v>0.81235167847296674</v>
      </c>
      <c r="C711" s="30">
        <f>Main!AB711/Main!M711</f>
        <v>0.6744835206831945</v>
      </c>
      <c r="D711" s="45">
        <f>ABS(Main!F711-Main!C711)/Main!M711</f>
        <v>0.53478994604572394</v>
      </c>
      <c r="E711" s="4"/>
    </row>
    <row r="712" spans="1:5" x14ac:dyDescent="0.25">
      <c r="A712" s="30">
        <f>Main!V712/Main!M712</f>
        <v>0.67745591348586875</v>
      </c>
      <c r="B712" s="30">
        <f>Main!Y712/Main!M712</f>
        <v>0.30914338136570074</v>
      </c>
      <c r="C712" s="30">
        <f>Main!AB712/Main!M712</f>
        <v>0.62589215898903883</v>
      </c>
      <c r="D712" s="45">
        <f>ABS(Main!F712-Main!C712)/Main!M712</f>
        <v>0.81578575458681013</v>
      </c>
      <c r="E712" s="4"/>
    </row>
    <row r="713" spans="1:5" x14ac:dyDescent="0.25">
      <c r="A713" s="30">
        <f>Main!V713/Main!M713</f>
        <v>0.42204510511106891</v>
      </c>
      <c r="B713" s="30">
        <f>Main!Y713/Main!M713</f>
        <v>0.42695105640675424</v>
      </c>
      <c r="C713" s="30">
        <f>Main!AB713/Main!M713</f>
        <v>0.42273193829243949</v>
      </c>
      <c r="D713" s="45">
        <f>ABS(Main!F713-Main!C713)/Main!M713</f>
        <v>0.56494161658151909</v>
      </c>
      <c r="E713" s="4"/>
    </row>
    <row r="714" spans="1:5" x14ac:dyDescent="0.25">
      <c r="A714" s="30">
        <f>Main!V714/Main!M714</f>
        <v>1.4067253692097637</v>
      </c>
      <c r="B714" s="30">
        <f>Main!Y714/Main!M714</f>
        <v>1.4758453740808042</v>
      </c>
      <c r="C714" s="30">
        <f>Main!AB714/Main!M714</f>
        <v>1.4164021698917093</v>
      </c>
      <c r="D714" s="45">
        <f>ABS(Main!F714-Main!C714)/Main!M714</f>
        <v>1.5459540732030219</v>
      </c>
      <c r="E714" s="4"/>
    </row>
    <row r="715" spans="1:5" x14ac:dyDescent="0.25">
      <c r="A715" s="30">
        <f>Main!V715/Main!M715</f>
        <v>0.26750871491201245</v>
      </c>
      <c r="B715" s="30">
        <f>Main!Y715/Main!M715</f>
        <v>8.545591768499472E-2</v>
      </c>
      <c r="C715" s="30">
        <f>Main!AB715/Main!M715</f>
        <v>0.21809366634842595</v>
      </c>
      <c r="D715" s="45">
        <f>ABS(Main!F715-Main!C715)/Main!M715</f>
        <v>0.11260073859676024</v>
      </c>
      <c r="E715" s="4"/>
    </row>
    <row r="716" spans="1:5" x14ac:dyDescent="0.25">
      <c r="A716" s="30">
        <f>Main!V716/Main!M716</f>
        <v>0.60022059587355592</v>
      </c>
      <c r="B716" s="30">
        <f>Main!Y716/Main!M716</f>
        <v>0.10941222504226747</v>
      </c>
      <c r="C716" s="30">
        <f>Main!AB716/Main!M716</f>
        <v>0.53150742395718131</v>
      </c>
      <c r="D716" s="45">
        <f>ABS(Main!F716-Main!C716)/Main!M716</f>
        <v>0.45425283546145151</v>
      </c>
      <c r="E716" s="4"/>
    </row>
    <row r="717" spans="1:5" x14ac:dyDescent="0.25">
      <c r="A717" s="30">
        <f>Main!V717/Main!M717</f>
        <v>0.73333173219474879</v>
      </c>
      <c r="B717" s="30">
        <f>Main!Y717/Main!M717</f>
        <v>0.88595454404025631</v>
      </c>
      <c r="C717" s="30">
        <f>Main!AB717/Main!M717</f>
        <v>0.75469892585310705</v>
      </c>
      <c r="D717" s="45">
        <f>ABS(Main!F717-Main!C717)/Main!M717</f>
        <v>0.58023783518130367</v>
      </c>
      <c r="E717" s="4"/>
    </row>
    <row r="718" spans="1:5" x14ac:dyDescent="0.25">
      <c r="A718" s="30">
        <f>Main!V718/Main!M718</f>
        <v>0.8318832569415664</v>
      </c>
      <c r="B718" s="30">
        <f>Main!Y718/Main!M718</f>
        <v>0.94330795864557715</v>
      </c>
      <c r="C718" s="30">
        <f>Main!AB718/Main!M718</f>
        <v>0.84748271518015339</v>
      </c>
      <c r="D718" s="45">
        <f>ABS(Main!F718-Main!C718)/Main!M718</f>
        <v>0.68039614843952834</v>
      </c>
      <c r="E718" s="4"/>
    </row>
    <row r="719" spans="1:5" x14ac:dyDescent="0.25">
      <c r="A719" s="30">
        <f>Main!V719/Main!M719</f>
        <v>0.22115296196747805</v>
      </c>
      <c r="B719" s="30">
        <f>Main!Y719/Main!M719</f>
        <v>7.8778856787484003E-2</v>
      </c>
      <c r="C719" s="30">
        <f>Main!AB719/Main!M719</f>
        <v>0.17916250734179803</v>
      </c>
      <c r="D719" s="45">
        <f>ABS(Main!F719-Main!C719)/Main!M719</f>
        <v>0.36921988089381597</v>
      </c>
      <c r="E719" s="4"/>
    </row>
    <row r="720" spans="1:5" x14ac:dyDescent="0.25">
      <c r="A720" s="30">
        <f>Main!V720/Main!M720</f>
        <v>1.0468569406818142</v>
      </c>
      <c r="B720" s="30">
        <f>Main!Y720/Main!M720</f>
        <v>1.0520635573802961</v>
      </c>
      <c r="C720" s="30">
        <f>Main!AB720/Main!M720</f>
        <v>1.0475858670195912</v>
      </c>
      <c r="D720" s="45">
        <f>ABS(Main!F720-Main!C720)/Main!M720</f>
        <v>1.2012015778422556</v>
      </c>
      <c r="E720" s="4"/>
    </row>
    <row r="721" spans="1:5" x14ac:dyDescent="0.25">
      <c r="A721" s="30">
        <f>Main!V721/Main!M721</f>
        <v>0.36427409486859408</v>
      </c>
      <c r="B721" s="30">
        <f>Main!Y721/Main!M721</f>
        <v>0.66332172725265881</v>
      </c>
      <c r="C721" s="30">
        <f>Main!AB721/Main!M721</f>
        <v>0.40614076340237582</v>
      </c>
      <c r="D721" s="45">
        <f>ABS(Main!F721-Main!C721)/Main!M721</f>
        <v>0.51190830484114602</v>
      </c>
      <c r="E721" s="4"/>
    </row>
    <row r="722" spans="1:5" x14ac:dyDescent="0.25">
      <c r="A722" s="30">
        <f>Main!V722/Main!M722</f>
        <v>0.66185045760774042</v>
      </c>
      <c r="B722" s="30">
        <f>Main!Y722/Main!M722</f>
        <v>0.57377299378026048</v>
      </c>
      <c r="C722" s="30">
        <f>Main!AB722/Main!M722</f>
        <v>0.64951961267188651</v>
      </c>
      <c r="D722" s="45">
        <f>ABS(Main!F722-Main!C722)/Main!M722</f>
        <v>0.81059342611618157</v>
      </c>
      <c r="E722" s="4"/>
    </row>
    <row r="723" spans="1:5" x14ac:dyDescent="0.25">
      <c r="A723" s="30">
        <f>Main!V723/Main!M723</f>
        <v>4.8978471487372867E-2</v>
      </c>
      <c r="B723" s="30">
        <f>Main!Y723/Main!M723</f>
        <v>0.25491320699581033</v>
      </c>
      <c r="C723" s="30">
        <f>Main!AB723/Main!M723</f>
        <v>7.780933445853605E-2</v>
      </c>
      <c r="D723" s="45">
        <f>ABS(Main!F723-Main!C723)/Main!M723</f>
        <v>0.21182089389422182</v>
      </c>
      <c r="E723" s="4"/>
    </row>
    <row r="724" spans="1:5" x14ac:dyDescent="0.25">
      <c r="A724" s="30">
        <f>Main!V724/Main!M724</f>
        <v>0.37634516343063817</v>
      </c>
      <c r="B724" s="30">
        <f>Main!Y724/Main!M724</f>
        <v>0.67728768048390497</v>
      </c>
      <c r="C724" s="30">
        <f>Main!AB724/Main!M724</f>
        <v>0.41847711581807356</v>
      </c>
      <c r="D724" s="45">
        <f>ABS(Main!F724-Main!C724)/Main!M724</f>
        <v>0.53701097998391611</v>
      </c>
      <c r="E724" s="4"/>
    </row>
    <row r="725" spans="1:5" x14ac:dyDescent="0.25">
      <c r="A725" s="30">
        <f>Main!V725/Main!M725</f>
        <v>0.97436575580915663</v>
      </c>
      <c r="B725" s="30">
        <f>Main!Y725/Main!M725</f>
        <v>0.78657077568157241</v>
      </c>
      <c r="C725" s="30">
        <f>Main!AB725/Main!M725</f>
        <v>0.94807445859131001</v>
      </c>
      <c r="D725" s="45">
        <f>ABS(Main!F725-Main!C725)/Main!M725</f>
        <v>1.1601444945948627</v>
      </c>
      <c r="E725" s="4"/>
    </row>
    <row r="726" spans="1:5" x14ac:dyDescent="0.25">
      <c r="A726" s="30">
        <f>Main!V726/Main!M726</f>
        <v>0.3456877796057235</v>
      </c>
      <c r="B726" s="30">
        <f>Main!Y726/Main!M726</f>
        <v>2.085202177698495E-2</v>
      </c>
      <c r="C726" s="30">
        <f>Main!AB726/Main!M726</f>
        <v>0.29437220741215692</v>
      </c>
      <c r="D726" s="45">
        <f>ABS(Main!F726-Main!C726)/Main!M726</f>
        <v>0.16986889050876183</v>
      </c>
      <c r="E726" s="4"/>
    </row>
    <row r="727" spans="1:5" x14ac:dyDescent="0.25">
      <c r="A727" s="30">
        <f>Main!V727/Main!M727</f>
        <v>2.6464635917034893E-2</v>
      </c>
      <c r="B727" s="30">
        <f>Main!Y727/Main!M727</f>
        <v>8.8232783427534781E-2</v>
      </c>
      <c r="C727" s="30">
        <f>Main!AB727/Main!M727</f>
        <v>1.0406997208821784E-2</v>
      </c>
      <c r="D727" s="45">
        <f>ABS(Main!F727-Main!C727)/Main!M727</f>
        <v>0.15380922401590286</v>
      </c>
      <c r="E727" s="4"/>
    </row>
    <row r="728" spans="1:5" x14ac:dyDescent="0.25">
      <c r="A728" s="30">
        <f>Main!V728/Main!M728</f>
        <v>0.65756346880965233</v>
      </c>
      <c r="B728" s="30">
        <f>Main!Y728/Main!M728</f>
        <v>1.2069573561077562</v>
      </c>
      <c r="C728" s="30">
        <f>Main!AB728/Main!M728</f>
        <v>0.73447861303136319</v>
      </c>
      <c r="D728" s="45">
        <f>ABS(Main!F728-Main!C728)/Main!M728</f>
        <v>0.50428609313287043</v>
      </c>
      <c r="E728" s="4"/>
    </row>
    <row r="729" spans="1:5" x14ac:dyDescent="0.25">
      <c r="A729" s="30">
        <f>Main!V729/Main!M729</f>
        <v>0.19505976138002754</v>
      </c>
      <c r="B729" s="30">
        <f>Main!Y729/Main!M729</f>
        <v>9.1763112183639917E-2</v>
      </c>
      <c r="C729" s="30">
        <f>Main!AB729/Main!M729</f>
        <v>0.18059823049253929</v>
      </c>
      <c r="D729" s="45">
        <f>ABS(Main!F729-Main!C729)/Main!M729</f>
        <v>5.7124275899352393E-2</v>
      </c>
      <c r="E729" s="4"/>
    </row>
    <row r="730" spans="1:5" x14ac:dyDescent="0.25">
      <c r="A730" s="30">
        <f>Main!V730/Main!M730</f>
        <v>1.4592904443780017</v>
      </c>
      <c r="B730" s="30">
        <f>Main!Y730/Main!M730</f>
        <v>1.3959458212104909</v>
      </c>
      <c r="C730" s="30">
        <f>Main!AB730/Main!M730</f>
        <v>1.450422197134579</v>
      </c>
      <c r="D730" s="45">
        <f>ABS(Main!F730-Main!C730)/Main!M730</f>
        <v>1.6033022894268301</v>
      </c>
      <c r="E730" s="4"/>
    </row>
    <row r="731" spans="1:5" x14ac:dyDescent="0.25">
      <c r="A731" s="30">
        <f>Main!V731/Main!M731</f>
        <v>0.92668790642757026</v>
      </c>
      <c r="B731" s="30">
        <f>Main!Y731/Main!M731</f>
        <v>0.91524193169454338</v>
      </c>
      <c r="C731" s="30">
        <f>Main!AB731/Main!M731</f>
        <v>0.92508546996492513</v>
      </c>
      <c r="D731" s="45">
        <f>ABS(Main!F731-Main!C731)/Main!M731</f>
        <v>0.81544455585771269</v>
      </c>
      <c r="E731" s="4"/>
    </row>
    <row r="732" spans="1:5" x14ac:dyDescent="0.25">
      <c r="A732" s="30">
        <f>Main!V732/Main!M732</f>
        <v>0.53011512105311387</v>
      </c>
      <c r="B732" s="30">
        <f>Main!Y732/Main!M732</f>
        <v>0.54457410542749163</v>
      </c>
      <c r="C732" s="30">
        <f>Main!AB732/Main!M732</f>
        <v>0.53213937886548734</v>
      </c>
      <c r="D732" s="45">
        <f>ABS(Main!F732-Main!C732)/Main!M732</f>
        <v>0.62318595539057631</v>
      </c>
      <c r="E732" s="4"/>
    </row>
    <row r="733" spans="1:5" x14ac:dyDescent="0.25">
      <c r="A733" s="30">
        <f>Main!V733/Main!M733</f>
        <v>4.8449703147188744E-2</v>
      </c>
      <c r="B733" s="30">
        <f>Main!Y733/Main!M733</f>
        <v>0.57679495824205562</v>
      </c>
      <c r="C733" s="30">
        <f>Main!AB733/Main!M733</f>
        <v>3.9084549447289535E-2</v>
      </c>
      <c r="D733" s="45">
        <f>ABS(Main!F733-Main!C733)/Main!M733</f>
        <v>0.11942254270139831</v>
      </c>
      <c r="E733" s="4"/>
    </row>
    <row r="734" spans="1:5" x14ac:dyDescent="0.25">
      <c r="A734" s="30">
        <f>Main!V734/Main!M734</f>
        <v>0.53424374106856631</v>
      </c>
      <c r="B734" s="30">
        <f>Main!Y734/Main!M734</f>
        <v>0.93015963214363173</v>
      </c>
      <c r="C734" s="30">
        <f>Main!AB734/Main!M734</f>
        <v>0.58967196581908421</v>
      </c>
      <c r="D734" s="45">
        <f>ABS(Main!F734-Main!C734)/Main!M734</f>
        <v>0.58624855942188236</v>
      </c>
      <c r="E734" s="4"/>
    </row>
    <row r="735" spans="1:5" x14ac:dyDescent="0.25">
      <c r="A735" s="30">
        <f>Main!V735/Main!M735</f>
        <v>1.7546306505613172</v>
      </c>
      <c r="B735" s="30">
        <f>Main!Y735/Main!M735</f>
        <v>1.1711948343635141</v>
      </c>
      <c r="C735" s="30">
        <f>Main!AB735/Main!M735</f>
        <v>1.6729496362936163</v>
      </c>
      <c r="D735" s="45">
        <f>ABS(Main!F735-Main!C735)/Main!M735</f>
        <v>1.7938826170437312</v>
      </c>
      <c r="E735" s="4"/>
    </row>
    <row r="736" spans="1:5" x14ac:dyDescent="0.25">
      <c r="A736" s="30">
        <f>Main!V736/Main!M736</f>
        <v>0.3902031441347143</v>
      </c>
      <c r="B736" s="30">
        <f>Main!Y736/Main!M736</f>
        <v>9.9279586831639288E-2</v>
      </c>
      <c r="C736" s="30">
        <f>Main!AB736/Main!M736</f>
        <v>0.32167556179941798</v>
      </c>
      <c r="D736" s="45">
        <f>ABS(Main!F736-Main!C736)/Main!M736</f>
        <v>0.3741734847852255</v>
      </c>
      <c r="E736" s="4"/>
    </row>
    <row r="737" spans="1:5" x14ac:dyDescent="0.25">
      <c r="A737" s="30">
        <f>Main!V737/Main!M737</f>
        <v>0.79676611793008578</v>
      </c>
      <c r="B737" s="30">
        <f>Main!Y737/Main!M737</f>
        <v>0.4309990201279324</v>
      </c>
      <c r="C737" s="30">
        <f>Main!AB737/Main!M737</f>
        <v>0.74555872423778502</v>
      </c>
      <c r="D737" s="45">
        <f>ABS(Main!F737-Main!C737)/Main!M737</f>
        <v>0.79552048334152203</v>
      </c>
      <c r="E737" s="4"/>
    </row>
    <row r="738" spans="1:5" x14ac:dyDescent="0.25">
      <c r="A738" s="30">
        <f>Main!V738/Main!M738</f>
        <v>1.0065598353742422</v>
      </c>
      <c r="B738" s="30">
        <f>Main!Y738/Main!M738</f>
        <v>0.98647944323984516</v>
      </c>
      <c r="C738" s="30">
        <f>Main!AB738/Main!M738</f>
        <v>1.0037485804754027</v>
      </c>
      <c r="D738" s="45">
        <f>ABS(Main!F738-Main!C738)/Main!M738</f>
        <v>1.0204291343865455</v>
      </c>
      <c r="E738" s="4"/>
    </row>
    <row r="739" spans="1:5" x14ac:dyDescent="0.25">
      <c r="A739" s="30">
        <f>Main!V739/Main!M739</f>
        <v>0.76038361877299721</v>
      </c>
      <c r="B739" s="30">
        <f>Main!Y739/Main!M739</f>
        <v>0.81705618352181608</v>
      </c>
      <c r="C739" s="30">
        <f>Main!AB739/Main!M739</f>
        <v>0.76831777783781363</v>
      </c>
      <c r="D739" s="45">
        <f>ABS(Main!F739-Main!C739)/Main!M739</f>
        <v>0.73163238651786533</v>
      </c>
      <c r="E739" s="4"/>
    </row>
    <row r="740" spans="1:5" x14ac:dyDescent="0.25">
      <c r="A740" s="30">
        <f>Main!V740/Main!M740</f>
        <v>0.76488902660306413</v>
      </c>
      <c r="B740" s="30">
        <f>Main!Y740/Main!M740</f>
        <v>1.0731290826991833</v>
      </c>
      <c r="C740" s="30">
        <f>Main!AB740/Main!M740</f>
        <v>0.80804263445654012</v>
      </c>
      <c r="D740" s="45">
        <f>ABS(Main!F740-Main!C740)/Main!M740</f>
        <v>0.80717578727529404</v>
      </c>
      <c r="E740" s="4"/>
    </row>
    <row r="741" spans="1:5" x14ac:dyDescent="0.25">
      <c r="A741" s="30">
        <f>Main!V741/Main!M741</f>
        <v>0.17767582327195536</v>
      </c>
      <c r="B741" s="30">
        <f>Main!Y741/Main!M741</f>
        <v>0.63809313664888678</v>
      </c>
      <c r="C741" s="30">
        <f>Main!AB741/Main!M741</f>
        <v>0.24213424714472651</v>
      </c>
      <c r="D741" s="45">
        <f>ABS(Main!F741-Main!C741)/Main!M741</f>
        <v>0.24145545667840621</v>
      </c>
      <c r="E741" s="4"/>
    </row>
    <row r="742" spans="1:5" x14ac:dyDescent="0.25">
      <c r="A742" s="30">
        <f>Main!V742/Main!M742</f>
        <v>7.0780744183016747E-2</v>
      </c>
      <c r="B742" s="30">
        <f>Main!Y742/Main!M742</f>
        <v>0.15351852718634956</v>
      </c>
      <c r="C742" s="30">
        <f>Main!AB742/Main!M742</f>
        <v>3.9378846191306174E-2</v>
      </c>
      <c r="D742" s="45">
        <f>ABS(Main!F742-Main!C742)/Main!M742</f>
        <v>7.8587738306190678E-4</v>
      </c>
      <c r="E742" s="4"/>
    </row>
    <row r="743" spans="1:5" x14ac:dyDescent="0.25">
      <c r="A743" s="30">
        <f>Main!V743/Main!M743</f>
        <v>1.7525076824402064</v>
      </c>
      <c r="B743" s="30">
        <f>Main!Y743/Main!M743</f>
        <v>1.627963163580066</v>
      </c>
      <c r="C743" s="30">
        <f>Main!AB743/Main!M743</f>
        <v>1.7350714497997715</v>
      </c>
      <c r="D743" s="45">
        <f>ABS(Main!F743-Main!C743)/Main!M743</f>
        <v>1.6759769543520324</v>
      </c>
      <c r="E743" s="4"/>
    </row>
    <row r="744" spans="1:5" x14ac:dyDescent="0.25">
      <c r="A744" s="30">
        <f>Main!V744/Main!M744</f>
        <v>8.8905405092833789E-2</v>
      </c>
      <c r="B744" s="30">
        <f>Main!Y744/Main!M744</f>
        <v>0.84391138678509514</v>
      </c>
      <c r="C744" s="30">
        <f>Main!AB744/Main!M744</f>
        <v>4.1688945770063504E-2</v>
      </c>
      <c r="D744" s="45">
        <f>ABS(Main!F744-Main!C744)/Main!M744</f>
        <v>2.1671876939135956E-2</v>
      </c>
      <c r="E744" s="4"/>
    </row>
    <row r="745" spans="1:5" x14ac:dyDescent="0.25">
      <c r="A745" s="30">
        <f>Main!V745/Main!M745</f>
        <v>0.50931095261757409</v>
      </c>
      <c r="B745" s="30">
        <f>Main!Y745/Main!M745</f>
        <v>0.37593372157883453</v>
      </c>
      <c r="C745" s="30">
        <f>Main!AB745/Main!M745</f>
        <v>0.49063814027214603</v>
      </c>
      <c r="D745" s="45">
        <f>ABS(Main!F745-Main!C745)/Main!M745</f>
        <v>0.44354084566580287</v>
      </c>
      <c r="E745" s="4"/>
    </row>
    <row r="746" spans="1:5" x14ac:dyDescent="0.25">
      <c r="A746" s="30">
        <f>Main!V746/Main!M746</f>
        <v>1.0669030448051913</v>
      </c>
      <c r="B746" s="30">
        <f>Main!Y746/Main!M746</f>
        <v>1.1734426662039075</v>
      </c>
      <c r="C746" s="30">
        <f>Main!AB746/Main!M746</f>
        <v>1.0818185918010232</v>
      </c>
      <c r="D746" s="45">
        <f>ABS(Main!F746-Main!C746)/Main!M746</f>
        <v>1.0152598570201756</v>
      </c>
      <c r="E746" s="4"/>
    </row>
    <row r="747" spans="1:5" x14ac:dyDescent="0.25">
      <c r="A747" s="30">
        <f>Main!V747/Main!M747</f>
        <v>0.44440199068114999</v>
      </c>
      <c r="B747" s="30">
        <f>Main!Y747/Main!M747</f>
        <v>0.75198706210202404</v>
      </c>
      <c r="C747" s="30">
        <f>Main!AB747/Main!M747</f>
        <v>0.4874639006800835</v>
      </c>
      <c r="D747" s="45">
        <f>ABS(Main!F747-Main!C747)/Main!M747</f>
        <v>0.40635070283464125</v>
      </c>
      <c r="E747" s="4"/>
    </row>
    <row r="748" spans="1:5" x14ac:dyDescent="0.25">
      <c r="A748" s="30">
        <f>Main!V748/Main!M748</f>
        <v>1.1340536226160824</v>
      </c>
      <c r="B748" s="30">
        <f>Main!Y748/Main!M748</f>
        <v>1.5093566270007559</v>
      </c>
      <c r="C748" s="30">
        <f>Main!AB748/Main!M748</f>
        <v>1.1865960432299363</v>
      </c>
      <c r="D748" s="45">
        <f>ABS(Main!F748-Main!C748)/Main!M748</f>
        <v>1.151145688475681</v>
      </c>
      <c r="E748" s="4"/>
    </row>
    <row r="749" spans="1:5" x14ac:dyDescent="0.25">
      <c r="A749" s="30">
        <f>Main!V749/Main!M749</f>
        <v>0.25691469207460133</v>
      </c>
      <c r="B749" s="30">
        <f>Main!Y749/Main!M749</f>
        <v>0.72937417614939504</v>
      </c>
      <c r="C749" s="30">
        <f>Main!AB749/Main!M749</f>
        <v>0.32305901984507157</v>
      </c>
      <c r="D749" s="45">
        <f>ABS(Main!F749-Main!C749)/Main!M749</f>
        <v>0.2657480477487717</v>
      </c>
      <c r="E749" s="4"/>
    </row>
    <row r="750" spans="1:5" x14ac:dyDescent="0.25">
      <c r="A750" s="30">
        <f>Main!V750/Main!M750</f>
        <v>1.8854249011240711</v>
      </c>
      <c r="B750" s="30">
        <f>Main!Y750/Main!M750</f>
        <v>2.615892073258729</v>
      </c>
      <c r="C750" s="30">
        <f>Main!AB750/Main!M750</f>
        <v>1.98769030522293</v>
      </c>
      <c r="D750" s="45">
        <f>ABS(Main!F750-Main!C750)/Main!M750</f>
        <v>1.8851005049213874</v>
      </c>
      <c r="E750" s="4"/>
    </row>
    <row r="751" spans="1:5" x14ac:dyDescent="0.25">
      <c r="A751" s="30">
        <f>Main!V751/Main!M751</f>
        <v>1.2005310294665319</v>
      </c>
      <c r="B751" s="30">
        <f>Main!Y751/Main!M751</f>
        <v>2.0380295782996045</v>
      </c>
      <c r="C751" s="30">
        <f>Main!AB751/Main!M751</f>
        <v>1.3177808263031632</v>
      </c>
      <c r="D751" s="45">
        <f>ABS(Main!F751-Main!C751)/Main!M751</f>
        <v>1.2175598173766644</v>
      </c>
      <c r="E751" s="4"/>
    </row>
    <row r="752" spans="1:5" x14ac:dyDescent="0.25">
      <c r="A752" s="30">
        <f>Main!V752/Main!M752</f>
        <v>1.6003440035111147</v>
      </c>
      <c r="B752" s="30">
        <f>Main!Y752/Main!M752</f>
        <v>1.8473002642037943</v>
      </c>
      <c r="C752" s="30">
        <f>Main!AB752/Main!M752</f>
        <v>1.6349178800080924</v>
      </c>
      <c r="D752" s="45">
        <f>ABS(Main!F752-Main!C752)/Main!M752</f>
        <v>1.566325300132317</v>
      </c>
      <c r="E752" s="4"/>
    </row>
    <row r="753" spans="1:5" x14ac:dyDescent="0.25">
      <c r="A753" s="30">
        <f>Main!V753/Main!M753</f>
        <v>2.1406683774604005</v>
      </c>
      <c r="B753" s="30">
        <f>Main!Y753/Main!M753</f>
        <v>1.7952641414823542</v>
      </c>
      <c r="C753" s="30">
        <f>Main!AB753/Main!M753</f>
        <v>2.0923117844234667</v>
      </c>
      <c r="D753" s="45">
        <f>ABS(Main!F753-Main!C753)/Main!M753</f>
        <v>2.0877548840465772</v>
      </c>
      <c r="E753" s="4"/>
    </row>
    <row r="754" spans="1:5" x14ac:dyDescent="0.25">
      <c r="A754" s="30">
        <f>Main!V754/Main!M754</f>
        <v>0.48032628213576828</v>
      </c>
      <c r="B754" s="30">
        <f>Main!Y754/Main!M754</f>
        <v>0.5356457896300858</v>
      </c>
      <c r="C754" s="30">
        <f>Main!AB754/Main!M754</f>
        <v>0.48807101318497642</v>
      </c>
      <c r="D754" s="45">
        <f>ABS(Main!F754-Main!C754)/Main!M754</f>
        <v>0.55941867276640223</v>
      </c>
      <c r="E754" s="4"/>
    </row>
    <row r="755" spans="1:5" x14ac:dyDescent="0.25">
      <c r="A755" s="30">
        <f>Main!V755/Main!M755</f>
        <v>1.4671229799444268</v>
      </c>
      <c r="B755" s="30">
        <f>Main!Y755/Main!M755</f>
        <v>1.6957468472492478</v>
      </c>
      <c r="C755" s="30">
        <f>Main!AB755/Main!M755</f>
        <v>1.4991303213671154</v>
      </c>
      <c r="D755" s="45">
        <f>ABS(Main!F755-Main!C755)/Main!M755</f>
        <v>1.3838633254825292</v>
      </c>
      <c r="E755" s="4"/>
    </row>
    <row r="756" spans="1:5" x14ac:dyDescent="0.25">
      <c r="A756" s="30">
        <f>Main!V756/Main!M756</f>
        <v>0.64060887768139252</v>
      </c>
      <c r="B756" s="30">
        <f>Main!Y756/Main!M756</f>
        <v>0.18807154298854298</v>
      </c>
      <c r="C756" s="30">
        <f>Main!AB756/Main!M756</f>
        <v>0.52459361878761868</v>
      </c>
      <c r="D756" s="45">
        <f>ABS(Main!F756-Main!C756)/Main!M756</f>
        <v>0.54382940823775161</v>
      </c>
      <c r="E756" s="4"/>
    </row>
    <row r="757" spans="1:5" x14ac:dyDescent="0.25">
      <c r="A757" s="30">
        <f>Main!V757/Main!M757</f>
        <v>0.99211067159607702</v>
      </c>
      <c r="B757" s="30">
        <f>Main!Y757/Main!M757</f>
        <v>0.64778329199115769</v>
      </c>
      <c r="C757" s="30">
        <f>Main!AB757/Main!M757</f>
        <v>0.94390483845138951</v>
      </c>
      <c r="D757" s="45">
        <f>ABS(Main!F757-Main!C757)/Main!M757</f>
        <v>1.0913094007438677</v>
      </c>
      <c r="E757" s="4"/>
    </row>
    <row r="758" spans="1:5" x14ac:dyDescent="0.25">
      <c r="A758" s="30">
        <f>Main!V758/Main!M758</f>
        <v>2.0380459571489906</v>
      </c>
      <c r="B758" s="30">
        <f>Main!Y758/Main!M758</f>
        <v>1.5093370722836166</v>
      </c>
      <c r="C758" s="30">
        <f>Main!AB758/Main!M758</f>
        <v>1.9640267132678324</v>
      </c>
      <c r="D758" s="45">
        <f>ABS(Main!F758-Main!C758)/Main!M758</f>
        <v>1.9535244397269247</v>
      </c>
      <c r="E758" s="4"/>
    </row>
    <row r="759" spans="1:5" x14ac:dyDescent="0.25">
      <c r="A759" s="30">
        <f>Main!V759/Main!M759</f>
        <v>0.44551174354340328</v>
      </c>
      <c r="B759" s="30">
        <f>Main!Y759/Main!M759</f>
        <v>0.54713537267224666</v>
      </c>
      <c r="C759" s="30">
        <f>Main!AB759/Main!M759</f>
        <v>0.45973905162144013</v>
      </c>
      <c r="D759" s="45">
        <f>ABS(Main!F759-Main!C759)/Main!M759</f>
        <v>0.55177346849454367</v>
      </c>
      <c r="E759" s="4"/>
    </row>
    <row r="760" spans="1:5" x14ac:dyDescent="0.25">
      <c r="A760" s="30">
        <f>Main!V760/Main!M760</f>
        <v>1.2579860830751863</v>
      </c>
      <c r="B760" s="30">
        <f>Main!Y760/Main!M760</f>
        <v>1.3324072742600959</v>
      </c>
      <c r="C760" s="30">
        <f>Main!AB760/Main!M760</f>
        <v>1.2684050498410635</v>
      </c>
      <c r="D760" s="45">
        <f>ABS(Main!F760-Main!C760)/Main!M760</f>
        <v>1.139446980676232</v>
      </c>
      <c r="E760" s="4"/>
    </row>
    <row r="761" spans="1:5" x14ac:dyDescent="0.25">
      <c r="A761" s="30">
        <f>Main!V761/Main!M761</f>
        <v>0.43788495452319964</v>
      </c>
      <c r="B761" s="30">
        <f>Main!Y761/Main!M761</f>
        <v>0.42021219644623614</v>
      </c>
      <c r="C761" s="30">
        <f>Main!AB761/Main!M761</f>
        <v>0.4354107683924337</v>
      </c>
      <c r="D761" s="45">
        <f>ABS(Main!F761-Main!C761)/Main!M761</f>
        <v>0.29290798604200807</v>
      </c>
      <c r="E761" s="4"/>
    </row>
    <row r="762" spans="1:5" x14ac:dyDescent="0.25">
      <c r="A762" s="30">
        <f>Main!V762/Main!M762</f>
        <v>0.25945211749604363</v>
      </c>
      <c r="B762" s="30">
        <f>Main!Y762/Main!M762</f>
        <v>0.40260880412273248</v>
      </c>
      <c r="C762" s="30">
        <f>Main!AB762/Main!M762</f>
        <v>0.27949405362378266</v>
      </c>
      <c r="D762" s="45">
        <f>ABS(Main!F762-Main!C762)/Main!M762</f>
        <v>0.37517711595073516</v>
      </c>
      <c r="E762" s="4"/>
    </row>
    <row r="763" spans="1:5" x14ac:dyDescent="0.25">
      <c r="A763" s="30">
        <f>Main!V763/Main!M763</f>
        <v>0.56921718552263278</v>
      </c>
      <c r="B763" s="30">
        <f>Main!Y763/Main!M763</f>
        <v>0.99777913714998479</v>
      </c>
      <c r="C763" s="30">
        <f>Main!AB763/Main!M763</f>
        <v>0.62921585875045105</v>
      </c>
      <c r="D763" s="45">
        <f>ABS(Main!F763-Main!C763)/Main!M763</f>
        <v>0.67366681558565</v>
      </c>
      <c r="E763" s="4"/>
    </row>
    <row r="764" spans="1:5" x14ac:dyDescent="0.25">
      <c r="A764" s="30">
        <f>Main!V764/Main!M764</f>
        <v>1.0623521360304171E-2</v>
      </c>
      <c r="B764" s="30">
        <f>Main!Y764/Main!M764</f>
        <v>1.090849692166948E-2</v>
      </c>
      <c r="C764" s="30">
        <f>Main!AB764/Main!M764</f>
        <v>1.0663417938895314E-2</v>
      </c>
      <c r="D764" s="45">
        <f>ABS(Main!F764-Main!C764)/Main!M764</f>
        <v>0.10016688524023827</v>
      </c>
      <c r="E764" s="4"/>
    </row>
    <row r="765" spans="1:5" x14ac:dyDescent="0.25">
      <c r="A765" s="30">
        <f>Main!V765/Main!M765</f>
        <v>0.42658803118290023</v>
      </c>
      <c r="B765" s="30">
        <f>Main!Y765/Main!M765</f>
        <v>0.94857664392276309</v>
      </c>
      <c r="C765" s="30">
        <f>Main!AB765/Main!M765</f>
        <v>0.49966643696648821</v>
      </c>
      <c r="D765" s="45">
        <f>ABS(Main!F765-Main!C765)/Main!M765</f>
        <v>0.34579786898407855</v>
      </c>
      <c r="E765" s="4"/>
    </row>
    <row r="766" spans="1:5" x14ac:dyDescent="0.25">
      <c r="A766" s="30">
        <f>Main!V766/Main!M766</f>
        <v>3.4533863406489729E-2</v>
      </c>
      <c r="B766" s="30">
        <f>Main!Y766/Main!M766</f>
        <v>0.13684111144694636</v>
      </c>
      <c r="C766" s="30">
        <f>Main!AB766/Main!M766</f>
        <v>4.8856878132158103E-2</v>
      </c>
      <c r="D766" s="45">
        <f>ABS(Main!F766-Main!C766)/Main!M766</f>
        <v>3.4184697475942764E-2</v>
      </c>
      <c r="E766" s="4"/>
    </row>
    <row r="767" spans="1:5" x14ac:dyDescent="0.25">
      <c r="A767" s="30">
        <f>Main!V767/Main!M767</f>
        <v>1.21597643986712</v>
      </c>
      <c r="B767" s="30">
        <f>Main!Y767/Main!M767</f>
        <v>1.6371617825869615</v>
      </c>
      <c r="C767" s="30">
        <f>Main!AB767/Main!M767</f>
        <v>1.2749423878478769</v>
      </c>
      <c r="D767" s="45">
        <f>ABS(Main!F767-Main!C767)/Main!M767</f>
        <v>1.2712042948179048</v>
      </c>
      <c r="E767" s="4"/>
    </row>
    <row r="768" spans="1:5" x14ac:dyDescent="0.25">
      <c r="A768" s="30">
        <f>Main!V768/Main!M768</f>
        <v>0.46233121938633476</v>
      </c>
      <c r="B768" s="30">
        <f>Main!Y768/Main!M768</f>
        <v>0.33263442149959238</v>
      </c>
      <c r="C768" s="30">
        <f>Main!AB768/Main!M768</f>
        <v>0.44417366768218525</v>
      </c>
      <c r="D768" s="45">
        <f>ABS(Main!F768-Main!C768)/Main!M768</f>
        <v>0.51320879299030098</v>
      </c>
      <c r="E768" s="4"/>
    </row>
    <row r="769" spans="1:5" x14ac:dyDescent="0.25">
      <c r="A769" s="30">
        <f>Main!V769/Main!M769</f>
        <v>0.63155232833347474</v>
      </c>
      <c r="B769" s="30">
        <f>Main!Y769/Main!M769</f>
        <v>0.94717604237267927</v>
      </c>
      <c r="C769" s="30">
        <f>Main!AB769/Main!M769</f>
        <v>0.67573964829897371</v>
      </c>
      <c r="D769" s="45">
        <f>ABS(Main!F769-Main!C769)/Main!M769</f>
        <v>0.59817111274045298</v>
      </c>
      <c r="E769" s="4"/>
    </row>
    <row r="770" spans="1:5" x14ac:dyDescent="0.25">
      <c r="A770" s="30">
        <f>Main!V770/Main!M770</f>
        <v>0.14497455320683425</v>
      </c>
      <c r="B770" s="30">
        <f>Main!Y770/Main!M770</f>
        <v>0.95054594505279466</v>
      </c>
      <c r="C770" s="30">
        <f>Main!AB770/Main!M770</f>
        <v>0.25775454806527515</v>
      </c>
      <c r="D770" s="45">
        <f>ABS(Main!F770-Main!C770)/Main!M770</f>
        <v>0.12713289116820556</v>
      </c>
      <c r="E770" s="4"/>
    </row>
    <row r="771" spans="1:5" x14ac:dyDescent="0.25">
      <c r="A771" s="30">
        <f>Main!V771/Main!M771</f>
        <v>1.1522647158801969</v>
      </c>
      <c r="B771" s="30">
        <f>Main!Y771/Main!M771</f>
        <v>0.85519989839566113</v>
      </c>
      <c r="C771" s="30">
        <f>Main!AB771/Main!M771</f>
        <v>1.1106756414323578</v>
      </c>
      <c r="D771" s="45">
        <f>ABS(Main!F771-Main!C771)/Main!M771</f>
        <v>1.1397007922726896</v>
      </c>
      <c r="E771" s="4"/>
    </row>
    <row r="772" spans="1:5" x14ac:dyDescent="0.25">
      <c r="A772" s="30">
        <f>Main!V772/Main!M772</f>
        <v>0.84323826420068249</v>
      </c>
      <c r="B772" s="30">
        <f>Main!Y772/Main!M772</f>
        <v>1.3666335528403981</v>
      </c>
      <c r="C772" s="30">
        <f>Main!AB772/Main!M772</f>
        <v>0.91651360461022802</v>
      </c>
      <c r="D772" s="45">
        <f>ABS(Main!F772-Main!C772)/Main!M772</f>
        <v>0.80928351481280159</v>
      </c>
      <c r="E772" s="4"/>
    </row>
    <row r="773" spans="1:5" x14ac:dyDescent="0.25">
      <c r="A773" s="30">
        <f>Main!V773/Main!M773</f>
        <v>9.0902792208244015E-2</v>
      </c>
      <c r="B773" s="30">
        <f>Main!Y773/Main!M773</f>
        <v>0.56476180513164809</v>
      </c>
      <c r="C773" s="30">
        <f>Main!AB773/Main!M773</f>
        <v>0.15724305401751618</v>
      </c>
      <c r="D773" s="45">
        <f>ABS(Main!F773-Main!C773)/Main!M773</f>
        <v>0.13245366569417849</v>
      </c>
      <c r="E773" s="4"/>
    </row>
    <row r="774" spans="1:5" x14ac:dyDescent="0.25">
      <c r="A774" s="30">
        <f>Main!V774/Main!M774</f>
        <v>0.49954722835603194</v>
      </c>
      <c r="B774" s="30">
        <f>Main!Y774/Main!M774</f>
        <v>1.3219817320866447</v>
      </c>
      <c r="C774" s="30">
        <f>Main!AB774/Main!M774</f>
        <v>0.61468805887832256</v>
      </c>
      <c r="D774" s="45">
        <f>ABS(Main!F774-Main!C774)/Main!M774</f>
        <v>0.56274290713029429</v>
      </c>
      <c r="E774" s="4"/>
    </row>
    <row r="775" spans="1:5" x14ac:dyDescent="0.25">
      <c r="A775" s="30">
        <f>Main!V775/Main!M775</f>
        <v>0.94161353019135807</v>
      </c>
      <c r="B775" s="30">
        <f>Main!Y775/Main!M775</f>
        <v>1.5215567823368374</v>
      </c>
      <c r="C775" s="30">
        <f>Main!AB775/Main!M775</f>
        <v>1.0228055854917126</v>
      </c>
      <c r="D775" s="45">
        <f>ABS(Main!F775-Main!C775)/Main!M775</f>
        <v>0.85495365173139959</v>
      </c>
      <c r="E775" s="4"/>
    </row>
    <row r="776" spans="1:5" x14ac:dyDescent="0.25">
      <c r="A776" s="30">
        <f>Main!V776/Main!M776</f>
        <v>1.407873122378364</v>
      </c>
      <c r="B776" s="30">
        <f>Main!Y776/Main!M776</f>
        <v>0.88133192397737103</v>
      </c>
      <c r="C776" s="30">
        <f>Main!AB776/Main!M776</f>
        <v>1.3341573546022183</v>
      </c>
      <c r="D776" s="45">
        <f>ABS(Main!F776-Main!C776)/Main!M776</f>
        <v>1.3273151122974256</v>
      </c>
      <c r="E776" s="4"/>
    </row>
    <row r="777" spans="1:5" x14ac:dyDescent="0.25">
      <c r="A777" s="30">
        <f>Main!V777/Main!M777</f>
        <v>0.97594991917844565</v>
      </c>
      <c r="B777" s="30">
        <f>Main!Y777/Main!M777</f>
        <v>0.42332544839899106</v>
      </c>
      <c r="C777" s="30">
        <f>Main!AB777/Main!M777</f>
        <v>0.89858249326932438</v>
      </c>
      <c r="D777" s="45">
        <f>ABS(Main!F777-Main!C777)/Main!M777</f>
        <v>1.0499797533417534</v>
      </c>
      <c r="E777" s="4"/>
    </row>
    <row r="778" spans="1:5" x14ac:dyDescent="0.25">
      <c r="A778" s="30">
        <f>Main!V778/Main!M778</f>
        <v>0.60750026113402544</v>
      </c>
      <c r="B778" s="30">
        <f>Main!Y778/Main!M778</f>
        <v>0.75197558706420542</v>
      </c>
      <c r="C778" s="30">
        <f>Main!AB778/Main!M778</f>
        <v>0.6277268067642684</v>
      </c>
      <c r="D778" s="45">
        <f>ABS(Main!F778-Main!C778)/Main!M778</f>
        <v>0.52941131287274712</v>
      </c>
      <c r="E778" s="4"/>
    </row>
    <row r="779" spans="1:5" x14ac:dyDescent="0.25">
      <c r="A779" s="30">
        <f>Main!V779/Main!M779</f>
        <v>2.6506488293891532</v>
      </c>
      <c r="B779" s="30">
        <f>Main!Y779/Main!M779</f>
        <v>2.8561401333020768</v>
      </c>
      <c r="C779" s="30">
        <f>Main!AB779/Main!M779</f>
        <v>2.6794176119369575</v>
      </c>
      <c r="D779" s="45">
        <f>ABS(Main!F779-Main!C779)/Main!M779</f>
        <v>2.7176569034740217</v>
      </c>
      <c r="E779" s="4"/>
    </row>
    <row r="780" spans="1:5" x14ac:dyDescent="0.25">
      <c r="A780" s="30">
        <f>Main!V780/Main!M780</f>
        <v>0.36748863346344846</v>
      </c>
      <c r="B780" s="30">
        <f>Main!Y780/Main!M780</f>
        <v>0.50479746333709108</v>
      </c>
      <c r="C780" s="30">
        <f>Main!AB780/Main!M780</f>
        <v>0.38671186964575155</v>
      </c>
      <c r="D780" s="45">
        <f>ABS(Main!F780-Main!C780)/Main!M780</f>
        <v>0.46456964693423292</v>
      </c>
      <c r="E780" s="4"/>
    </row>
    <row r="781" spans="1:5" x14ac:dyDescent="0.25">
      <c r="A781" s="30">
        <f>Main!V781/Main!M781</f>
        <v>0.24271598205743644</v>
      </c>
      <c r="B781" s="30">
        <f>Main!Y781/Main!M781</f>
        <v>4.5577949158108227E-2</v>
      </c>
      <c r="C781" s="30">
        <f>Main!AB781/Main!M781</f>
        <v>0.21511665745152034</v>
      </c>
      <c r="D781" s="45">
        <f>ABS(Main!F781-Main!C781)/Main!M781</f>
        <v>0.14056860610095892</v>
      </c>
      <c r="E781" s="4"/>
    </row>
    <row r="782" spans="1:5" x14ac:dyDescent="0.25">
      <c r="A782" s="30">
        <f>Main!V782/Main!M782</f>
        <v>0.84375626986578622</v>
      </c>
      <c r="B782" s="30">
        <f>Main!Y782/Main!M782</f>
        <v>1.6812574691520106</v>
      </c>
      <c r="C782" s="30">
        <f>Main!AB782/Main!M782</f>
        <v>0.96100643776585715</v>
      </c>
      <c r="D782" s="45">
        <f>ABS(Main!F782-Main!C782)/Main!M782</f>
        <v>0.93404688701660843</v>
      </c>
      <c r="E782" s="4"/>
    </row>
    <row r="783" spans="1:5" x14ac:dyDescent="0.25">
      <c r="A783" s="30">
        <f>Main!V783/Main!M783</f>
        <v>0.66571442358025756</v>
      </c>
      <c r="B783" s="30">
        <f>Main!Y783/Main!M783</f>
        <v>0.31831447589843825</v>
      </c>
      <c r="C783" s="30">
        <f>Main!AB783/Main!M783</f>
        <v>0.61707843090480485</v>
      </c>
      <c r="D783" s="45">
        <f>ABS(Main!F783-Main!C783)/Main!M783</f>
        <v>0.55967904495411636</v>
      </c>
      <c r="E783" s="4"/>
    </row>
    <row r="784" spans="1:5" x14ac:dyDescent="0.25">
      <c r="A784" s="30">
        <f>Main!V784/Main!M784</f>
        <v>1.3317985332454201</v>
      </c>
      <c r="B784" s="30">
        <f>Main!Y784/Main!M784</f>
        <v>2.018069474460741</v>
      </c>
      <c r="C784" s="30">
        <f>Main!AB784/Main!M784</f>
        <v>1.427876465015566</v>
      </c>
      <c r="D784" s="45">
        <f>ABS(Main!F784-Main!C784)/Main!M784</f>
        <v>1.2343826088151701</v>
      </c>
      <c r="E784" s="4"/>
    </row>
    <row r="785" spans="1:5" x14ac:dyDescent="0.25">
      <c r="A785" s="30">
        <f>Main!V785/Main!M785</f>
        <v>0.13087350595923714</v>
      </c>
      <c r="B785" s="30">
        <f>Main!Y785/Main!M785</f>
        <v>0.16912120926329635</v>
      </c>
      <c r="C785" s="30">
        <f>Main!AB785/Main!M785</f>
        <v>8.887424582808745E-2</v>
      </c>
      <c r="D785" s="45">
        <f>ABS(Main!F785-Main!C785)/Main!M785</f>
        <v>5.9233886963081926E-2</v>
      </c>
      <c r="E785" s="4"/>
    </row>
    <row r="786" spans="1:5" x14ac:dyDescent="0.25">
      <c r="A786" s="30">
        <f>Main!V786/Main!M786</f>
        <v>1.9403033230914226</v>
      </c>
      <c r="B786" s="30">
        <f>Main!Y786/Main!M786</f>
        <v>1.6796927436629379</v>
      </c>
      <c r="C786" s="30">
        <f>Main!AB786/Main!M786</f>
        <v>1.9038178419714475</v>
      </c>
      <c r="D786" s="45">
        <f>ABS(Main!F786-Main!C786)/Main!M786</f>
        <v>1.9939071987256154</v>
      </c>
      <c r="E786" s="4"/>
    </row>
    <row r="787" spans="1:5" x14ac:dyDescent="0.25">
      <c r="A787" s="30">
        <f>Main!V787/Main!M787</f>
        <v>2.4993997093254907</v>
      </c>
      <c r="B787" s="30">
        <f>Main!Y787/Main!M787</f>
        <v>2.7718027983367124</v>
      </c>
      <c r="C787" s="30">
        <f>Main!AB787/Main!M787</f>
        <v>2.5375361417870597</v>
      </c>
      <c r="D787" s="45">
        <f>ABS(Main!F787-Main!C787)/Main!M787</f>
        <v>2.4266631776183356</v>
      </c>
      <c r="E787" s="4"/>
    </row>
    <row r="788" spans="1:5" x14ac:dyDescent="0.25">
      <c r="A788" s="30">
        <f>Main!V788/Main!M788</f>
        <v>0.94345102935475689</v>
      </c>
      <c r="B788" s="30">
        <f>Main!Y788/Main!M788</f>
        <v>1.44316899686713</v>
      </c>
      <c r="C788" s="30">
        <f>Main!AB788/Main!M788</f>
        <v>1.013411544806494</v>
      </c>
      <c r="D788" s="45">
        <f>ABS(Main!F788-Main!C788)/Main!M788</f>
        <v>0.99032191641313416</v>
      </c>
      <c r="E788" s="4"/>
    </row>
    <row r="789" spans="1:5" x14ac:dyDescent="0.25">
      <c r="A789" s="30">
        <f>Main!V789/Main!M789</f>
        <v>0.58695809984241987</v>
      </c>
      <c r="B789" s="30">
        <f>Main!Y789/Main!M789</f>
        <v>1.2170926557064157</v>
      </c>
      <c r="C789" s="30">
        <f>Main!AB789/Main!M789</f>
        <v>0.67517693766337583</v>
      </c>
      <c r="D789" s="45">
        <f>ABS(Main!F789-Main!C789)/Main!M789</f>
        <v>0.64257880390947053</v>
      </c>
      <c r="E789" s="4"/>
    </row>
    <row r="790" spans="1:5" x14ac:dyDescent="0.25">
      <c r="A790" s="30">
        <f>Main!V790/Main!M790</f>
        <v>2.5939668959412208</v>
      </c>
      <c r="B790" s="30">
        <f>Main!Y790/Main!M790</f>
        <v>2.6440005496313912</v>
      </c>
      <c r="C790" s="30">
        <f>Main!AB790/Main!M790</f>
        <v>2.6009716074578657</v>
      </c>
      <c r="D790" s="45">
        <f>ABS(Main!F790-Main!C790)/Main!M790</f>
        <v>2.536352919055334</v>
      </c>
      <c r="E790" s="4"/>
    </row>
    <row r="791" spans="1:5" x14ac:dyDescent="0.25">
      <c r="A791" s="30">
        <f>Main!V791/Main!M791</f>
        <v>1.1665200443192019</v>
      </c>
      <c r="B791" s="30">
        <f>Main!Y791/Main!M791</f>
        <v>1.6410527786694917</v>
      </c>
      <c r="C791" s="30">
        <f>Main!AB791/Main!M791</f>
        <v>1.2329546271282281</v>
      </c>
      <c r="D791" s="45">
        <f>ABS(Main!F791-Main!C791)/Main!M791</f>
        <v>1.1364958720150538</v>
      </c>
      <c r="E791" s="4"/>
    </row>
    <row r="792" spans="1:5" x14ac:dyDescent="0.25">
      <c r="A792" s="30">
        <f>Main!V792/Main!M792</f>
        <v>0.9164368534810784</v>
      </c>
      <c r="B792" s="30">
        <f>Main!Y792/Main!M792</f>
        <v>1.4734692693477753</v>
      </c>
      <c r="C792" s="30">
        <f>Main!AB792/Main!M792</f>
        <v>0.99442139170242116</v>
      </c>
      <c r="D792" s="45">
        <f>ABS(Main!F792-Main!C792)/Main!M792</f>
        <v>0.90130752257452429</v>
      </c>
      <c r="E792" s="4"/>
    </row>
    <row r="793" spans="1:5" x14ac:dyDescent="0.25">
      <c r="A793" s="30">
        <f>Main!V793/Main!M793</f>
        <v>1.7063649221966311</v>
      </c>
      <c r="B793" s="30">
        <f>Main!Y793/Main!M793</f>
        <v>1.3836305824571131</v>
      </c>
      <c r="C793" s="30">
        <f>Main!AB793/Main!M793</f>
        <v>1.6611821146331052</v>
      </c>
      <c r="D793" s="45">
        <f>ABS(Main!F793-Main!C793)/Main!M793</f>
        <v>1.7008609826146537</v>
      </c>
      <c r="E793" s="4"/>
    </row>
    <row r="794" spans="1:5" x14ac:dyDescent="0.25">
      <c r="A794" s="30">
        <f>Main!V794/Main!M794</f>
        <v>0.67017133424728859</v>
      </c>
      <c r="B794" s="30">
        <f>Main!Y794/Main!M794</f>
        <v>9.8489158057257845E-2</v>
      </c>
      <c r="C794" s="30">
        <f>Main!AB794/Main!M794</f>
        <v>0.59013582958067046</v>
      </c>
      <c r="D794" s="45">
        <f>ABS(Main!F794-Main!C794)/Main!M794</f>
        <v>0.644140401967914</v>
      </c>
      <c r="E794" s="4"/>
    </row>
    <row r="795" spans="1:5" x14ac:dyDescent="0.25">
      <c r="A795" s="30">
        <f>Main!V795/Main!M795</f>
        <v>1.4141174623492017</v>
      </c>
      <c r="B795" s="30">
        <f>Main!Y795/Main!M795</f>
        <v>1.5597482378730476</v>
      </c>
      <c r="C795" s="30">
        <f>Main!AB795/Main!M795</f>
        <v>1.4345057709225517</v>
      </c>
      <c r="D795" s="45">
        <f>ABS(Main!F795-Main!C795)/Main!M795</f>
        <v>1.3755953004864265</v>
      </c>
      <c r="E795" s="4"/>
    </row>
    <row r="796" spans="1:5" x14ac:dyDescent="0.25">
      <c r="A796" s="30">
        <f>Main!V796/Main!M796</f>
        <v>2.0456051055210449</v>
      </c>
      <c r="B796" s="30">
        <f>Main!Y796/Main!M796</f>
        <v>1.6941393431360863</v>
      </c>
      <c r="C796" s="30">
        <f>Main!AB796/Main!M796</f>
        <v>1.9963998987871339</v>
      </c>
      <c r="D796" s="45">
        <f>ABS(Main!F796-Main!C796)/Main!M796</f>
        <v>1.9935850079237041</v>
      </c>
      <c r="E796" s="4"/>
    </row>
    <row r="797" spans="1:5" x14ac:dyDescent="0.25">
      <c r="A797" s="30">
        <f>Main!V797/Main!M797</f>
        <v>0.29888792036348755</v>
      </c>
      <c r="B797" s="30">
        <f>Main!Y797/Main!M797</f>
        <v>0.10696238619450534</v>
      </c>
      <c r="C797" s="30">
        <f>Main!AB797/Main!M797</f>
        <v>0.27201834557982885</v>
      </c>
      <c r="D797" s="45">
        <f>ABS(Main!F797-Main!C797)/Main!M797</f>
        <v>0.36202115667551538</v>
      </c>
      <c r="E797" s="4"/>
    </row>
    <row r="798" spans="1:5" x14ac:dyDescent="0.25">
      <c r="A798" s="30">
        <f>Main!V798/Main!M798</f>
        <v>0.33252277949768244</v>
      </c>
      <c r="B798" s="30">
        <f>Main!Y798/Main!M798</f>
        <v>0.17078633344753627</v>
      </c>
      <c r="C798" s="30">
        <f>Main!AB798/Main!M798</f>
        <v>0.30987967705064423</v>
      </c>
      <c r="D798" s="45">
        <f>ABS(Main!F798-Main!C798)/Main!M798</f>
        <v>0.26243290130526287</v>
      </c>
      <c r="E798" s="4"/>
    </row>
    <row r="799" spans="1:5" x14ac:dyDescent="0.25">
      <c r="A799" s="30">
        <f>Main!V799/Main!M799</f>
        <v>0.98570785213379841</v>
      </c>
      <c r="B799" s="30">
        <f>Main!Y799/Main!M799</f>
        <v>0.60153273674481855</v>
      </c>
      <c r="C799" s="30">
        <f>Main!AB799/Main!M799</f>
        <v>0.93192333597935872</v>
      </c>
      <c r="D799" s="45">
        <f>ABS(Main!F799-Main!C799)/Main!M799</f>
        <v>1.0584966058430307</v>
      </c>
      <c r="E799" s="4"/>
    </row>
    <row r="800" spans="1:5" x14ac:dyDescent="0.25">
      <c r="A800" s="30">
        <f>Main!V800/Main!M800</f>
        <v>1.0470236973106246</v>
      </c>
      <c r="B800" s="30">
        <f>Main!Y800/Main!M800</f>
        <v>1.0358671294262958</v>
      </c>
      <c r="C800" s="30">
        <f>Main!AB800/Main!M800</f>
        <v>1.0454617778067974</v>
      </c>
      <c r="D800" s="45">
        <f>ABS(Main!F800-Main!C800)/Main!M800</f>
        <v>0.97620417677443838</v>
      </c>
      <c r="E800" s="4"/>
    </row>
    <row r="801" spans="1:5" x14ac:dyDescent="0.25">
      <c r="A801" s="30">
        <f>Main!V801/Main!M801</f>
        <v>1.568304576996816</v>
      </c>
      <c r="B801" s="30">
        <f>Main!Y801/Main!M801</f>
        <v>1.3399795260050842</v>
      </c>
      <c r="C801" s="30">
        <f>Main!AB801/Main!M801</f>
        <v>1.5363390698579793</v>
      </c>
      <c r="D801" s="45">
        <f>ABS(Main!F801-Main!C801)/Main!M801</f>
        <v>1.6417033943515906</v>
      </c>
      <c r="E801" s="4"/>
    </row>
    <row r="802" spans="1:5" x14ac:dyDescent="0.25">
      <c r="A802" s="30">
        <f>Main!V802/Main!M802</f>
        <v>0.71939292029926616</v>
      </c>
      <c r="B802" s="30">
        <f>Main!Y802/Main!M802</f>
        <v>1.3291988842416089</v>
      </c>
      <c r="C802" s="30">
        <f>Main!AB802/Main!M802</f>
        <v>0.80476575525120297</v>
      </c>
      <c r="D802" s="45">
        <f>ABS(Main!F802-Main!C802)/Main!M802</f>
        <v>0.79591118939063166</v>
      </c>
      <c r="E802" s="4"/>
    </row>
    <row r="803" spans="1:5" x14ac:dyDescent="0.25">
      <c r="A803" s="30">
        <f>Main!V803/Main!M803</f>
        <v>0.12866757044405921</v>
      </c>
      <c r="B803" s="30">
        <f>Main!Y803/Main!M803</f>
        <v>0.35274928127770189</v>
      </c>
      <c r="C803" s="30">
        <f>Main!AB803/Main!M803</f>
        <v>6.1269211202988366E-2</v>
      </c>
      <c r="D803" s="45">
        <f>ABS(Main!F803-Main!C803)/Main!M803</f>
        <v>0.20703861837547424</v>
      </c>
      <c r="E803" s="4"/>
    </row>
    <row r="804" spans="1:5" x14ac:dyDescent="0.25">
      <c r="A804" s="30">
        <f>Main!V804/Main!M804</f>
        <v>2.121295636748088</v>
      </c>
      <c r="B804" s="30">
        <f>Main!Y804/Main!M804</f>
        <v>1.3875694185611636</v>
      </c>
      <c r="C804" s="30">
        <f>Main!AB804/Main!M804</f>
        <v>2.0185739662019326</v>
      </c>
      <c r="D804" s="45">
        <f>ABS(Main!F804-Main!C804)/Main!M804</f>
        <v>2.0268455438839985</v>
      </c>
      <c r="E804" s="4"/>
    </row>
    <row r="805" spans="1:5" x14ac:dyDescent="0.25">
      <c r="A805" s="30">
        <f>Main!V805/Main!M805</f>
        <v>1.2564704214293969</v>
      </c>
      <c r="B805" s="30">
        <f>Main!Y805/Main!M805</f>
        <v>1.4958399885679472</v>
      </c>
      <c r="C805" s="30">
        <f>Main!AB805/Main!M805</f>
        <v>1.2899821608288156</v>
      </c>
      <c r="D805" s="45">
        <f>ABS(Main!F805-Main!C805)/Main!M805</f>
        <v>1.3727335172322306</v>
      </c>
      <c r="E805" s="4"/>
    </row>
    <row r="806" spans="1:5" x14ac:dyDescent="0.25">
      <c r="A806" s="30">
        <f>Main!V806/Main!M806</f>
        <v>1.7232312825595955</v>
      </c>
      <c r="B806" s="30">
        <f>Main!Y806/Main!M806</f>
        <v>1.4886328681979744</v>
      </c>
      <c r="C806" s="30">
        <f>Main!AB806/Main!M806</f>
        <v>1.6903875045489714</v>
      </c>
      <c r="D806" s="45">
        <f>ABS(Main!F806-Main!C806)/Main!M806</f>
        <v>1.609360874481699</v>
      </c>
      <c r="E806" s="4"/>
    </row>
    <row r="807" spans="1:5" x14ac:dyDescent="0.25">
      <c r="A807" s="30">
        <f>Main!V807/Main!M807</f>
        <v>0.84865002611814311</v>
      </c>
      <c r="B807" s="30">
        <f>Main!Y807/Main!M807</f>
        <v>1.1225014028615823</v>
      </c>
      <c r="C807" s="30">
        <f>Main!AB807/Main!M807</f>
        <v>0.88698921886221571</v>
      </c>
      <c r="D807" s="45">
        <f>ABS(Main!F807-Main!C807)/Main!M807</f>
        <v>0.71676547940586799</v>
      </c>
      <c r="E807" s="4"/>
    </row>
    <row r="808" spans="1:5" x14ac:dyDescent="0.25">
      <c r="A808" s="30">
        <f>Main!V808/Main!M808</f>
        <v>0.45592560598492821</v>
      </c>
      <c r="B808" s="30">
        <f>Main!Y808/Main!M808</f>
        <v>0.38987463740511991</v>
      </c>
      <c r="C808" s="30">
        <f>Main!AB808/Main!M808</f>
        <v>0.4466784703837775</v>
      </c>
      <c r="D808" s="45">
        <f>ABS(Main!F808-Main!C808)/Main!M808</f>
        <v>0.3201792401415427</v>
      </c>
      <c r="E808" s="4"/>
    </row>
    <row r="809" spans="1:5" x14ac:dyDescent="0.25">
      <c r="A809" s="30">
        <f>Main!V809/Main!M809</f>
        <v>0.92881904179833419</v>
      </c>
      <c r="B809" s="30">
        <f>Main!Y809/Main!M809</f>
        <v>0.76700355442221047</v>
      </c>
      <c r="C809" s="30">
        <f>Main!AB809/Main!M809</f>
        <v>0.90616487356567021</v>
      </c>
      <c r="D809" s="45">
        <f>ABS(Main!F809-Main!C809)/Main!M809</f>
        <v>1.0870768513714428</v>
      </c>
      <c r="E809" s="4"/>
    </row>
    <row r="810" spans="1:5" x14ac:dyDescent="0.25">
      <c r="A810" s="30">
        <f>Main!V810/Main!M810</f>
        <v>0.1324858949761569</v>
      </c>
      <c r="B810" s="30">
        <f>Main!Y810/Main!M810</f>
        <v>0.68135791267870582</v>
      </c>
      <c r="C810" s="30">
        <f>Main!AB810/Main!M810</f>
        <v>0.20932797745454138</v>
      </c>
      <c r="D810" s="45">
        <f>ABS(Main!F810-Main!C810)/Main!M810</f>
        <v>2.9371785949400781E-2</v>
      </c>
      <c r="E810" s="4"/>
    </row>
    <row r="811" spans="1:5" x14ac:dyDescent="0.25">
      <c r="A811" s="30">
        <f>Main!V811/Main!M811</f>
        <v>0.1938404837811232</v>
      </c>
      <c r="B811" s="30">
        <f>Main!Y811/Main!M811</f>
        <v>0.83290776244543718</v>
      </c>
      <c r="C811" s="30">
        <f>Main!AB811/Main!M811</f>
        <v>0.28330990279409696</v>
      </c>
      <c r="D811" s="45">
        <f>ABS(Main!F811-Main!C811)/Main!M811</f>
        <v>0.3578771993913295</v>
      </c>
      <c r="E811" s="4"/>
    </row>
    <row r="812" spans="1:5" x14ac:dyDescent="0.25">
      <c r="A812" s="30">
        <f>Main!V812/Main!M812</f>
        <v>1.0293687849044948</v>
      </c>
      <c r="B812" s="30">
        <f>Main!Y812/Main!M812</f>
        <v>1.2851714670065753</v>
      </c>
      <c r="C812" s="30">
        <f>Main!AB812/Main!M812</f>
        <v>1.0651811603987937</v>
      </c>
      <c r="D812" s="45">
        <f>ABS(Main!F812-Main!C812)/Main!M812</f>
        <v>1.2006044412113717</v>
      </c>
      <c r="E812" s="4"/>
    </row>
    <row r="813" spans="1:5" x14ac:dyDescent="0.25">
      <c r="A813" s="30">
        <f>Main!V813/Main!M813</f>
        <v>0.51715938627883606</v>
      </c>
      <c r="B813" s="30">
        <f>Main!Y813/Main!M813</f>
        <v>0.49648588881006855</v>
      </c>
      <c r="C813" s="30">
        <f>Main!AB813/Main!M813</f>
        <v>0.51426509663318309</v>
      </c>
      <c r="D813" s="45">
        <f>ABS(Main!F813-Main!C813)/Main!M813</f>
        <v>0.32522396859427977</v>
      </c>
      <c r="E813" s="4"/>
    </row>
    <row r="814" spans="1:5" x14ac:dyDescent="0.25">
      <c r="A814" s="30">
        <f>Main!V814/Main!M814</f>
        <v>0.38012511451120368</v>
      </c>
      <c r="B814" s="30">
        <f>Main!Y814/Main!M814</f>
        <v>0.21680633283995426</v>
      </c>
      <c r="C814" s="30">
        <f>Main!AB814/Main!M814</f>
        <v>0.35726048507722696</v>
      </c>
      <c r="D814" s="45">
        <f>ABS(Main!F814-Main!C814)/Main!M814</f>
        <v>0.60456618645625138</v>
      </c>
      <c r="E814" s="4"/>
    </row>
    <row r="815" spans="1:5" x14ac:dyDescent="0.25">
      <c r="A815" s="30">
        <f>Main!V815/Main!M815</f>
        <v>1.563933305779307</v>
      </c>
      <c r="B815" s="30">
        <f>Main!Y815/Main!M815</f>
        <v>2.0392878768855254</v>
      </c>
      <c r="C815" s="30">
        <f>Main!AB815/Main!M815</f>
        <v>1.6304829457341767</v>
      </c>
      <c r="D815" s="45">
        <f>ABS(Main!F815-Main!C815)/Main!M815</f>
        <v>1.7937924488434844</v>
      </c>
      <c r="E815" s="4"/>
    </row>
    <row r="816" spans="1:5" x14ac:dyDescent="0.25">
      <c r="A816" s="30">
        <f>Main!V816/Main!M816</f>
        <v>0.56772779201436174</v>
      </c>
      <c r="B816" s="30">
        <f>Main!Y816/Main!M816</f>
        <v>0.33717616727812066</v>
      </c>
      <c r="C816" s="30">
        <f>Main!AB816/Main!M816</f>
        <v>0.44104123771340159</v>
      </c>
      <c r="D816" s="45">
        <f>ABS(Main!F816-Main!C816)/Main!M816</f>
        <v>0.77613972931756225</v>
      </c>
      <c r="E816" s="4"/>
    </row>
    <row r="817" spans="1:5" x14ac:dyDescent="0.25">
      <c r="A817" s="30">
        <f>Main!V817/Main!M817</f>
        <v>0.70463096281938675</v>
      </c>
      <c r="B817" s="30">
        <f>Main!Y817/Main!M817</f>
        <v>0.77837713266587083</v>
      </c>
      <c r="C817" s="30">
        <f>Main!AB817/Main!M817</f>
        <v>0.71495542659789724</v>
      </c>
      <c r="D817" s="45">
        <f>ABS(Main!F817-Main!C817)/Main!M817</f>
        <v>0.54419783732104887</v>
      </c>
      <c r="E817" s="4"/>
    </row>
    <row r="818" spans="1:5" x14ac:dyDescent="0.25">
      <c r="A818" s="30">
        <f>Main!V818/Main!M818</f>
        <v>0.40882900350739976</v>
      </c>
      <c r="B818" s="30">
        <f>Main!Y818/Main!M818</f>
        <v>0.66471867239504279</v>
      </c>
      <c r="C818" s="30">
        <f>Main!AB818/Main!M818</f>
        <v>0.44465355715168875</v>
      </c>
      <c r="D818" s="45">
        <f>ABS(Main!F818-Main!C818)/Main!M818</f>
        <v>0.52629163938443635</v>
      </c>
      <c r="E818" s="4"/>
    </row>
    <row r="819" spans="1:5" x14ac:dyDescent="0.25">
      <c r="A819" s="30">
        <f>Main!V819/Main!M819</f>
        <v>0.20810985831966139</v>
      </c>
      <c r="B819" s="30">
        <f>Main!Y819/Main!M819</f>
        <v>0.6701187914699217</v>
      </c>
      <c r="C819" s="30">
        <f>Main!AB819/Main!M819</f>
        <v>0.27279110896068359</v>
      </c>
      <c r="D819" s="45">
        <f>ABS(Main!F819-Main!C819)/Main!M819</f>
        <v>0.31659724223046759</v>
      </c>
      <c r="E819" s="4"/>
    </row>
    <row r="820" spans="1:5" x14ac:dyDescent="0.25">
      <c r="A820" s="30">
        <f>Main!V820/Main!M820</f>
        <v>0.78886440451172979</v>
      </c>
      <c r="B820" s="30">
        <f>Main!Y820/Main!M820</f>
        <v>0.62726374052365252</v>
      </c>
      <c r="C820" s="30">
        <f>Main!AB820/Main!M820</f>
        <v>0.76624031155338101</v>
      </c>
      <c r="D820" s="45">
        <f>ABS(Main!F820-Main!C820)/Main!M820</f>
        <v>0.69538800027372827</v>
      </c>
      <c r="E820" s="4"/>
    </row>
    <row r="821" spans="1:5" x14ac:dyDescent="0.25">
      <c r="A821" s="30">
        <f>Main!V821/Main!M821</f>
        <v>1.6146949133006507</v>
      </c>
      <c r="B821" s="30">
        <f>Main!Y821/Main!M821</f>
        <v>1.5175555242863348</v>
      </c>
      <c r="C821" s="30">
        <f>Main!AB821/Main!M821</f>
        <v>1.6010953988386278</v>
      </c>
      <c r="D821" s="45">
        <f>ABS(Main!F821-Main!C821)/Main!M821</f>
        <v>1.5307719070897916</v>
      </c>
      <c r="E821" s="4"/>
    </row>
    <row r="822" spans="1:5" x14ac:dyDescent="0.25">
      <c r="A822" s="30">
        <f>Main!V822/Main!M822</f>
        <v>0.41853468282601175</v>
      </c>
      <c r="B822" s="30">
        <f>Main!Y822/Main!M822</f>
        <v>0.40095160955955611</v>
      </c>
      <c r="C822" s="30">
        <f>Main!AB822/Main!M822</f>
        <v>0.41607305256871624</v>
      </c>
      <c r="D822" s="45">
        <f>ABS(Main!F822-Main!C822)/Main!M822</f>
        <v>0.34481868719206205</v>
      </c>
      <c r="E822" s="4"/>
    </row>
    <row r="823" spans="1:5" x14ac:dyDescent="0.25">
      <c r="A823" s="30">
        <f>Main!V823/Main!M823</f>
        <v>0.18991124883164287</v>
      </c>
      <c r="B823" s="30">
        <f>Main!Y823/Main!M823</f>
        <v>0.65167811453515767</v>
      </c>
      <c r="C823" s="30">
        <f>Main!AB823/Main!M823</f>
        <v>0.25455861003013069</v>
      </c>
      <c r="D823" s="45">
        <f>ABS(Main!F823-Main!C823)/Main!M823</f>
        <v>0.13238633628805899</v>
      </c>
      <c r="E823" s="4"/>
    </row>
    <row r="824" spans="1:5" x14ac:dyDescent="0.25">
      <c r="A824" s="30">
        <f>Main!V824/Main!M824</f>
        <v>0.25656185561392142</v>
      </c>
      <c r="B824" s="30">
        <f>Main!Y824/Main!M824</f>
        <v>7.3651140289050204E-2</v>
      </c>
      <c r="C824" s="30">
        <f>Main!AB824/Main!M824</f>
        <v>0.2309543554684298</v>
      </c>
      <c r="D824" s="45">
        <f>ABS(Main!F824-Main!C824)/Main!M824</f>
        <v>0.30378442230247232</v>
      </c>
      <c r="E824" s="4"/>
    </row>
    <row r="825" spans="1:5" x14ac:dyDescent="0.25">
      <c r="A825" s="30">
        <f>Main!V825/Main!M825</f>
        <v>0.33649552932444293</v>
      </c>
      <c r="B825" s="30">
        <f>Main!Y825/Main!M825</f>
        <v>6.7549611874401505E-2</v>
      </c>
      <c r="C825" s="30">
        <f>Main!AB825/Main!M825</f>
        <v>0.2988431008814314</v>
      </c>
      <c r="D825" s="45">
        <f>ABS(Main!F825-Main!C825)/Main!M825</f>
        <v>0.37033228773489585</v>
      </c>
      <c r="E825" s="4"/>
    </row>
    <row r="826" spans="1:5" x14ac:dyDescent="0.25">
      <c r="A826" s="30">
        <f>Main!V826/Main!M826</f>
        <v>0.62813071812007448</v>
      </c>
      <c r="B826" s="30">
        <f>Main!Y826/Main!M826</f>
        <v>0.62677912553755322</v>
      </c>
      <c r="C826" s="30">
        <f>Main!AB826/Main!M826</f>
        <v>0.62794149515852526</v>
      </c>
      <c r="D826" s="45">
        <f>ABS(Main!F826-Main!C826)/Main!M826</f>
        <v>0.65318253048344588</v>
      </c>
      <c r="E826" s="4"/>
    </row>
    <row r="827" spans="1:5" x14ac:dyDescent="0.25">
      <c r="A827" s="30">
        <f>Main!V827/Main!M827</f>
        <v>1.5493746798728985E-2</v>
      </c>
      <c r="B827" s="30">
        <f>Main!Y827/Main!M827</f>
        <v>1.0694531176219579E-2</v>
      </c>
      <c r="C827" s="30">
        <f>Main!AB827/Main!M827</f>
        <v>1.4821856611564139E-2</v>
      </c>
      <c r="D827" s="45">
        <f>ABS(Main!F827-Main!C827)/Main!M827</f>
        <v>4.760177081409636E-3</v>
      </c>
      <c r="E827" s="4"/>
    </row>
    <row r="828" spans="1:5" x14ac:dyDescent="0.25">
      <c r="A828" s="30">
        <f>Main!V828/Main!M828</f>
        <v>1.1404271165136872E-2</v>
      </c>
      <c r="B828" s="30">
        <f>Main!Y828/Main!M828</f>
        <v>5.8073411519295334E-2</v>
      </c>
      <c r="C828" s="30">
        <f>Main!AB828/Main!M828</f>
        <v>1.6773955893192934E-3</v>
      </c>
      <c r="D828" s="45">
        <f>ABS(Main!F828-Main!C828)/Main!M828</f>
        <v>1.0313466601024945E-2</v>
      </c>
      <c r="E828" s="4"/>
    </row>
    <row r="829" spans="1:5" x14ac:dyDescent="0.25">
      <c r="A829" s="30">
        <f>Main!V829/Main!M829</f>
        <v>0.33745064774161992</v>
      </c>
      <c r="B829" s="30">
        <f>Main!Y829/Main!M829</f>
        <v>0.70471220086913555</v>
      </c>
      <c r="C829" s="30">
        <f>Main!AB829/Main!M829</f>
        <v>0.38886726517945852</v>
      </c>
      <c r="D829" s="45">
        <f>ABS(Main!F829-Main!C829)/Main!M829</f>
        <v>0.32269960805933162</v>
      </c>
      <c r="E829" s="4"/>
    </row>
    <row r="830" spans="1:5" x14ac:dyDescent="0.25">
      <c r="A830" s="30">
        <f>Main!V830/Main!M830</f>
        <v>0.13874847800751408</v>
      </c>
      <c r="B830" s="30">
        <f>Main!Y830/Main!M830</f>
        <v>0.50240329638845627</v>
      </c>
      <c r="C830" s="30">
        <f>Main!AB830/Main!M830</f>
        <v>0.1896601525808361</v>
      </c>
      <c r="D830" s="45">
        <f>ABS(Main!F830-Main!C830)/Main!M830</f>
        <v>0.16525671825206464</v>
      </c>
      <c r="E830" s="4"/>
    </row>
    <row r="831" spans="1:5" x14ac:dyDescent="0.25">
      <c r="A831" s="30">
        <f>Main!V831/Main!M831</f>
        <v>0.89571047725186159</v>
      </c>
      <c r="B831" s="30">
        <f>Main!Y831/Main!M831</f>
        <v>1.4555478341574597</v>
      </c>
      <c r="C831" s="30">
        <f>Main!AB831/Main!M831</f>
        <v>0.97408770721866</v>
      </c>
      <c r="D831" s="45">
        <f>ABS(Main!F831-Main!C831)/Main!M831</f>
        <v>0.93940270009560922</v>
      </c>
      <c r="E831" s="4"/>
    </row>
    <row r="832" spans="1:5" x14ac:dyDescent="0.25">
      <c r="A832" s="30">
        <f>Main!V832/Main!M832</f>
        <v>0.11130521753412129</v>
      </c>
      <c r="B832" s="30">
        <f>Main!Y832/Main!M832</f>
        <v>0.2994573167030834</v>
      </c>
      <c r="C832" s="30">
        <f>Main!AB832/Main!M832</f>
        <v>5.3798462740908326E-2</v>
      </c>
      <c r="D832" s="45">
        <f>ABS(Main!F832-Main!C832)/Main!M832</f>
        <v>4.7353626194738443E-2</v>
      </c>
      <c r="E832" s="4"/>
    </row>
    <row r="833" spans="1:5" x14ac:dyDescent="0.25">
      <c r="A833" s="30">
        <f>Main!V833/Main!M833</f>
        <v>1.4300330861329031</v>
      </c>
      <c r="B833" s="30">
        <f>Main!Y833/Main!M833</f>
        <v>1.1684374917272058</v>
      </c>
      <c r="C833" s="30">
        <f>Main!AB833/Main!M833</f>
        <v>1.3934097029160901</v>
      </c>
      <c r="D833" s="45">
        <f>ABS(Main!F833-Main!C833)/Main!M833</f>
        <v>1.3343973184564273</v>
      </c>
      <c r="E833" s="4"/>
    </row>
    <row r="834" spans="1:5" x14ac:dyDescent="0.25">
      <c r="A834" s="30">
        <f>Main!V834/Main!M834</f>
        <v>1.1183148060764108</v>
      </c>
      <c r="B834" s="30">
        <f>Main!Y834/Main!M834</f>
        <v>0.11739954913158458</v>
      </c>
      <c r="C834" s="30">
        <f>Main!AB834/Main!M834</f>
        <v>0.94531479634731519</v>
      </c>
      <c r="D834" s="45">
        <f>ABS(Main!F834-Main!C834)/Main!M834</f>
        <v>1.006781111742677</v>
      </c>
      <c r="E834" s="4"/>
    </row>
    <row r="835" spans="1:5" x14ac:dyDescent="0.25">
      <c r="A835" s="30">
        <f>Main!V835/Main!M835</f>
        <v>0.61157545584539708</v>
      </c>
      <c r="B835" s="30">
        <f>Main!Y835/Main!M835</f>
        <v>0.37809299988781053</v>
      </c>
      <c r="C835" s="30">
        <f>Main!AB835/Main!M835</f>
        <v>0.57888791201134393</v>
      </c>
      <c r="D835" s="45">
        <f>ABS(Main!F835-Main!C835)/Main!M835</f>
        <v>0.49700397597627105</v>
      </c>
      <c r="E835" s="4"/>
    </row>
    <row r="836" spans="1:5" x14ac:dyDescent="0.25">
      <c r="A836" s="30">
        <f>Main!V836/Main!M836</f>
        <v>2.4288018440642531</v>
      </c>
      <c r="B836" s="30">
        <f>Main!Y836/Main!M836</f>
        <v>2.588222119111395</v>
      </c>
      <c r="C836" s="30">
        <f>Main!AB836/Main!M836</f>
        <v>2.451120682570846</v>
      </c>
      <c r="D836" s="45">
        <f>ABS(Main!F836-Main!C836)/Main!M836</f>
        <v>2.3157912848235789</v>
      </c>
      <c r="E836" s="4"/>
    </row>
    <row r="837" spans="1:5" x14ac:dyDescent="0.25">
      <c r="A837" s="30">
        <f>Main!V837/Main!M837</f>
        <v>0.25298654422173439</v>
      </c>
      <c r="B837" s="30">
        <f>Main!Y837/Main!M837</f>
        <v>5.3337590445780868E-2</v>
      </c>
      <c r="C837" s="30">
        <f>Main!AB837/Main!M837</f>
        <v>0.22503569069308937</v>
      </c>
      <c r="D837" s="45">
        <f>ABS(Main!F837-Main!C837)/Main!M837</f>
        <v>0.34509882449957591</v>
      </c>
      <c r="E837" s="4"/>
    </row>
    <row r="838" spans="1:5" x14ac:dyDescent="0.25">
      <c r="A838" s="30">
        <f>Main!V838/Main!M838</f>
        <v>0.63079206257779741</v>
      </c>
      <c r="B838" s="30">
        <f>Main!Y838/Main!M838</f>
        <v>0.69576703671805429</v>
      </c>
      <c r="C838" s="30">
        <f>Main!AB838/Main!M838</f>
        <v>0.63988855895742736</v>
      </c>
      <c r="D838" s="45">
        <f>ABS(Main!F838-Main!C838)/Main!M838</f>
        <v>0.71928371752268661</v>
      </c>
      <c r="E838" s="4"/>
    </row>
    <row r="839" spans="1:5" x14ac:dyDescent="0.25">
      <c r="A839" s="30">
        <f>Main!V839/Main!M839</f>
        <v>0.20486629410007892</v>
      </c>
      <c r="B839" s="30">
        <f>Main!Y839/Main!M839</f>
        <v>0.80419699815194745</v>
      </c>
      <c r="C839" s="30">
        <f>Main!AB839/Main!M839</f>
        <v>0.28877259266734989</v>
      </c>
      <c r="D839" s="45">
        <f>ABS(Main!F839-Main!C839)/Main!M839</f>
        <v>0.11004672317729648</v>
      </c>
      <c r="E839" s="4"/>
    </row>
    <row r="840" spans="1:5" x14ac:dyDescent="0.25">
      <c r="A840" s="30">
        <f>Main!V840/Main!M840</f>
        <v>0.29608473793748985</v>
      </c>
      <c r="B840" s="30">
        <f>Main!Y840/Main!M840</f>
        <v>0.39429081603604005</v>
      </c>
      <c r="C840" s="30">
        <f>Main!AB840/Main!M840</f>
        <v>0.30983358887128548</v>
      </c>
      <c r="D840" s="45">
        <f>ABS(Main!F840-Main!C840)/Main!M840</f>
        <v>0.37703316168269468</v>
      </c>
      <c r="E840" s="4"/>
    </row>
    <row r="841" spans="1:5" x14ac:dyDescent="0.25">
      <c r="A841" s="30">
        <f>Main!V841/Main!M841</f>
        <v>1.3271507006585506</v>
      </c>
      <c r="B841" s="30">
        <f>Main!Y841/Main!M841</f>
        <v>1.3354296994724519</v>
      </c>
      <c r="C841" s="30">
        <f>Main!AB841/Main!M841</f>
        <v>1.3283097604925134</v>
      </c>
      <c r="D841" s="45">
        <f>ABS(Main!F841-Main!C841)/Main!M841</f>
        <v>1.3987973093727148</v>
      </c>
      <c r="E841" s="4"/>
    </row>
    <row r="842" spans="1:5" x14ac:dyDescent="0.25">
      <c r="A842" s="30">
        <f>Main!V842/Main!M842</f>
        <v>0.31097971088726012</v>
      </c>
      <c r="B842" s="30">
        <f>Main!Y842/Main!M842</f>
        <v>3.2156170243937028E-2</v>
      </c>
      <c r="C842" s="30">
        <f>Main!AB842/Main!M842</f>
        <v>0.27194441519721041</v>
      </c>
      <c r="D842" s="45">
        <f>ABS(Main!F842-Main!C842)/Main!M842</f>
        <v>0.38721557721073979</v>
      </c>
      <c r="E842" s="4"/>
    </row>
    <row r="843" spans="1:5" x14ac:dyDescent="0.25">
      <c r="A843" s="30">
        <f>Main!V843/Main!M843</f>
        <v>0.75550740320574472</v>
      </c>
      <c r="B843" s="30">
        <f>Main!Y843/Main!M843</f>
        <v>0.87998373004289454</v>
      </c>
      <c r="C843" s="30">
        <f>Main!AB843/Main!M843</f>
        <v>0.77293408896294158</v>
      </c>
      <c r="D843" s="45">
        <f>ABS(Main!F843-Main!C843)/Main!M843</f>
        <v>0.81557963596787886</v>
      </c>
      <c r="E843" s="4"/>
    </row>
    <row r="844" spans="1:5" x14ac:dyDescent="0.25">
      <c r="A844" s="30">
        <f>Main!V844/Main!M844</f>
        <v>8.1484118085902668E-2</v>
      </c>
      <c r="B844" s="30">
        <f>Main!Y844/Main!M844</f>
        <v>0.23458220237703364</v>
      </c>
      <c r="C844" s="30">
        <f>Main!AB844/Main!M844</f>
        <v>3.7234833221106468E-2</v>
      </c>
      <c r="D844" s="45">
        <f>ABS(Main!F844-Main!C844)/Main!M844</f>
        <v>1.4319870111391806E-2</v>
      </c>
      <c r="E844" s="4"/>
    </row>
    <row r="845" spans="1:5" x14ac:dyDescent="0.25">
      <c r="A845" s="30">
        <f>Main!V845/Main!M845</f>
        <v>0.72778210645051988</v>
      </c>
      <c r="B845" s="30">
        <f>Main!Y845/Main!M845</f>
        <v>1.0192010647899563</v>
      </c>
      <c r="C845" s="30">
        <f>Main!AB845/Main!M845</f>
        <v>0.76858076061803327</v>
      </c>
      <c r="D845" s="45">
        <f>ABS(Main!F845-Main!C845)/Main!M845</f>
        <v>0.66821415047224708</v>
      </c>
      <c r="E845" s="4"/>
    </row>
    <row r="846" spans="1:5" x14ac:dyDescent="0.25">
      <c r="A846" s="30">
        <f>Main!V846/Main!M846</f>
        <v>4.9356172162261513E-2</v>
      </c>
      <c r="B846" s="30">
        <f>Main!Y846/Main!M846</f>
        <v>0.15898399256783319</v>
      </c>
      <c r="C846" s="30">
        <f>Main!AB846/Main!M846</f>
        <v>6.4704067019045394E-2</v>
      </c>
      <c r="D846" s="45">
        <f>ABS(Main!F846-Main!C846)/Main!M846</f>
        <v>9.0231876119960697E-2</v>
      </c>
      <c r="E846" s="4"/>
    </row>
    <row r="847" spans="1:5" x14ac:dyDescent="0.25">
      <c r="A847" s="30">
        <f>Main!V847/Main!M847</f>
        <v>9.449314509710903E-2</v>
      </c>
      <c r="B847" s="30">
        <f>Main!Y847/Main!M847</f>
        <v>0.60059477732358191</v>
      </c>
      <c r="C847" s="30">
        <f>Main!AB847/Main!M847</f>
        <v>2.8191640417960127E-3</v>
      </c>
      <c r="D847" s="45">
        <f>ABS(Main!F847-Main!C847)/Main!M847</f>
        <v>5.6662950208075477E-2</v>
      </c>
      <c r="E847" s="4"/>
    </row>
    <row r="848" spans="1:5" x14ac:dyDescent="0.25">
      <c r="A848" s="30">
        <f>Main!V848/Main!M848</f>
        <v>1.3951788134644112</v>
      </c>
      <c r="B848" s="30">
        <f>Main!Y848/Main!M848</f>
        <v>1.4184104831008328</v>
      </c>
      <c r="C848" s="30">
        <f>Main!AB848/Main!M848</f>
        <v>1.3984312472135139</v>
      </c>
      <c r="D848" s="45">
        <f>ABS(Main!F848-Main!C848)/Main!M848</f>
        <v>1.3610500501865201</v>
      </c>
      <c r="E848" s="4"/>
    </row>
    <row r="849" spans="1:5" x14ac:dyDescent="0.25">
      <c r="A849" s="30">
        <f>Main!V849/Main!M849</f>
        <v>1.7828333766155029</v>
      </c>
      <c r="B849" s="30">
        <f>Main!Y849/Main!M849</f>
        <v>2.1196168659928731</v>
      </c>
      <c r="C849" s="30">
        <f>Main!AB849/Main!M849</f>
        <v>1.8299830651283153</v>
      </c>
      <c r="D849" s="45">
        <f>ABS(Main!F849-Main!C849)/Main!M849</f>
        <v>1.7641487725691221</v>
      </c>
      <c r="E849" s="4"/>
    </row>
    <row r="850" spans="1:5" x14ac:dyDescent="0.25">
      <c r="A850" s="30">
        <f>Main!V850/Main!M850</f>
        <v>0.71009199869585038</v>
      </c>
      <c r="B850" s="30">
        <f>Main!Y850/Main!M850</f>
        <v>1.0235617351643431</v>
      </c>
      <c r="C850" s="30">
        <f>Main!AB850/Main!M850</f>
        <v>0.75397776180142184</v>
      </c>
      <c r="D850" s="45">
        <f>ABS(Main!F850-Main!C850)/Main!M850</f>
        <v>0.70386534170590576</v>
      </c>
      <c r="E850" s="4"/>
    </row>
    <row r="851" spans="1:5" x14ac:dyDescent="0.25">
      <c r="A851" s="30">
        <f>Main!V851/Main!M851</f>
        <v>1.127852085995283</v>
      </c>
      <c r="B851" s="30">
        <f>Main!Y851/Main!M851</f>
        <v>1.1852516290807276</v>
      </c>
      <c r="C851" s="30">
        <f>Main!AB851/Main!M851</f>
        <v>1.1358880220272523</v>
      </c>
      <c r="D851" s="45">
        <f>ABS(Main!F851-Main!C851)/Main!M851</f>
        <v>1.1214693781929439</v>
      </c>
      <c r="E851" s="4"/>
    </row>
    <row r="852" spans="1:5" x14ac:dyDescent="0.25">
      <c r="A852" s="30">
        <f>Main!V852/Main!M852</f>
        <v>1.0196916676316174</v>
      </c>
      <c r="B852" s="30">
        <f>Main!Y852/Main!M852</f>
        <v>1.3849292254009391</v>
      </c>
      <c r="C852" s="30">
        <f>Main!AB852/Main!M852</f>
        <v>1.0708249257193336</v>
      </c>
      <c r="D852" s="45">
        <f>ABS(Main!F852-Main!C852)/Main!M852</f>
        <v>1.0365841000926779</v>
      </c>
      <c r="E852" s="4"/>
    </row>
    <row r="853" spans="1:5" x14ac:dyDescent="0.25">
      <c r="A853" s="30">
        <f>Main!V853/Main!M853</f>
        <v>0.44571223335876142</v>
      </c>
      <c r="B853" s="30">
        <f>Main!Y853/Main!M853</f>
        <v>0.88251758038314099</v>
      </c>
      <c r="C853" s="30">
        <f>Main!AB853/Main!M853</f>
        <v>0.50686498194218199</v>
      </c>
      <c r="D853" s="45">
        <f>ABS(Main!F853-Main!C853)/Main!M853</f>
        <v>0.46607017292676656</v>
      </c>
      <c r="E853" s="4"/>
    </row>
    <row r="854" spans="1:5" x14ac:dyDescent="0.25">
      <c r="A854" s="30">
        <f>Main!V854/Main!M854</f>
        <v>3.6082721332379664E-2</v>
      </c>
      <c r="B854" s="30">
        <f>Main!Y854/Main!M854</f>
        <v>0.10101859252939878</v>
      </c>
      <c r="C854" s="30">
        <f>Main!AB854/Main!M854</f>
        <v>4.5173743299962731E-2</v>
      </c>
      <c r="D854" s="45">
        <f>ABS(Main!F854-Main!C854)/Main!M854</f>
        <v>8.1646812066298261E-3</v>
      </c>
      <c r="E854" s="4"/>
    </row>
    <row r="855" spans="1:5" x14ac:dyDescent="0.25">
      <c r="A855" s="30">
        <f>Main!V855/Main!M855</f>
        <v>1.2745544050089626</v>
      </c>
      <c r="B855" s="30">
        <f>Main!Y855/Main!M855</f>
        <v>0.96825804655428904</v>
      </c>
      <c r="C855" s="30">
        <f>Main!AB855/Main!M855</f>
        <v>1.2316729148253085</v>
      </c>
      <c r="D855" s="45">
        <f>ABS(Main!F855-Main!C855)/Main!M855</f>
        <v>1.2395067109099798</v>
      </c>
      <c r="E855" s="4"/>
    </row>
    <row r="856" spans="1:5" x14ac:dyDescent="0.25">
      <c r="A856" s="30">
        <f>Main!V856/Main!M856</f>
        <v>1.4225576222643819</v>
      </c>
      <c r="B856" s="30">
        <f>Main!Y856/Main!M856</f>
        <v>1.3116057958612377</v>
      </c>
      <c r="C856" s="30">
        <f>Main!AB856/Main!M856</f>
        <v>1.4070243665679234</v>
      </c>
      <c r="D856" s="45">
        <f>ABS(Main!F856-Main!C856)/Main!M856</f>
        <v>1.4814843425542124</v>
      </c>
      <c r="E856" s="4"/>
    </row>
    <row r="857" spans="1:5" x14ac:dyDescent="0.25">
      <c r="A857" s="30">
        <f>Main!V857/Main!M857</f>
        <v>1.4301697449391497</v>
      </c>
      <c r="B857" s="30">
        <f>Main!Y857/Main!M857</f>
        <v>2.4036889467081468</v>
      </c>
      <c r="C857" s="30">
        <f>Main!AB857/Main!M857</f>
        <v>1.5664624331868027</v>
      </c>
      <c r="D857" s="45">
        <f>ABS(Main!F857-Main!C857)/Main!M857</f>
        <v>1.526571544319522</v>
      </c>
      <c r="E857" s="4"/>
    </row>
    <row r="858" spans="1:5" x14ac:dyDescent="0.25">
      <c r="A858" s="30">
        <f>Main!V858/Main!M858</f>
        <v>0.4528197959211851</v>
      </c>
      <c r="B858" s="30">
        <f>Main!Y858/Main!M858</f>
        <v>0.78208559139991951</v>
      </c>
      <c r="C858" s="30">
        <f>Main!AB858/Main!M858</f>
        <v>0.4989170072881734</v>
      </c>
      <c r="D858" s="45">
        <f>ABS(Main!F858-Main!C858)/Main!M858</f>
        <v>0.35919518787819338</v>
      </c>
      <c r="E858" s="4"/>
    </row>
    <row r="859" spans="1:5" x14ac:dyDescent="0.25">
      <c r="A859" s="30">
        <f>Main!V859/Main!M859</f>
        <v>2.1104657531807174</v>
      </c>
      <c r="B859" s="30">
        <f>Main!Y859/Main!M859</f>
        <v>1.9143006548844714</v>
      </c>
      <c r="C859" s="30">
        <f>Main!AB859/Main!M859</f>
        <v>2.0830026394192513</v>
      </c>
      <c r="D859" s="45">
        <f>ABS(Main!F859-Main!C859)/Main!M859</f>
        <v>2.0172807195907936</v>
      </c>
      <c r="E859" s="4"/>
    </row>
    <row r="860" spans="1:5" x14ac:dyDescent="0.25">
      <c r="A860" s="30">
        <f>Main!V860/Main!M860</f>
        <v>0.60111148660365565</v>
      </c>
      <c r="B860" s="30">
        <f>Main!Y860/Main!M860</f>
        <v>0.33593394419355238</v>
      </c>
      <c r="C860" s="30">
        <f>Main!AB860/Main!M860</f>
        <v>0.56398663066623889</v>
      </c>
      <c r="D860" s="45">
        <f>ABS(Main!F860-Main!C860)/Main!M860</f>
        <v>0.71747590814063933</v>
      </c>
      <c r="E860" s="4"/>
    </row>
    <row r="861" spans="1:5" x14ac:dyDescent="0.25">
      <c r="A861" s="30">
        <f>Main!V861/Main!M861</f>
        <v>8.0207784642746832E-2</v>
      </c>
      <c r="B861" s="30">
        <f>Main!Y861/Main!M861</f>
        <v>0.31177595688064741</v>
      </c>
      <c r="C861" s="30">
        <f>Main!AB861/Main!M861</f>
        <v>0.11262732875604549</v>
      </c>
      <c r="D861" s="45">
        <f>ABS(Main!F861-Main!C861)/Main!M861</f>
        <v>0.20000988750071033</v>
      </c>
      <c r="E861" s="4"/>
    </row>
    <row r="862" spans="1:5" x14ac:dyDescent="0.25">
      <c r="A862" s="30">
        <f>Main!V862/Main!M862</f>
        <v>1.1489890106775402</v>
      </c>
      <c r="B862" s="30">
        <f>Main!Y862/Main!M862</f>
        <v>1.4030325365221514</v>
      </c>
      <c r="C862" s="30">
        <f>Main!AB862/Main!M862</f>
        <v>1.1845551042958005</v>
      </c>
      <c r="D862" s="45">
        <f>ABS(Main!F862-Main!C862)/Main!M862</f>
        <v>1.2718191287538463</v>
      </c>
      <c r="E862" s="4"/>
    </row>
    <row r="863" spans="1:5" x14ac:dyDescent="0.25">
      <c r="A863" s="30">
        <f>Main!V863/Main!M863</f>
        <v>0.36303649022403528</v>
      </c>
      <c r="B863" s="30">
        <f>Main!Y863/Main!M863</f>
        <v>0.89728312971896285</v>
      </c>
      <c r="C863" s="30">
        <f>Main!AB863/Main!M863</f>
        <v>0.43783101975332278</v>
      </c>
      <c r="D863" s="45">
        <f>ABS(Main!F863-Main!C863)/Main!M863</f>
        <v>0.24526705258230552</v>
      </c>
      <c r="E863" s="4"/>
    </row>
    <row r="864" spans="1:5" x14ac:dyDescent="0.25">
      <c r="A864" s="30">
        <f>Main!V864/Main!M864</f>
        <v>0.65670397096931421</v>
      </c>
      <c r="B864" s="30">
        <f>Main!Y864/Main!M864</f>
        <v>0.77748971987088622</v>
      </c>
      <c r="C864" s="30">
        <f>Main!AB864/Main!M864</f>
        <v>0.67361397581553795</v>
      </c>
      <c r="D864" s="45">
        <f>ABS(Main!F864-Main!C864)/Main!M864</f>
        <v>0.54968043276349388</v>
      </c>
      <c r="E864" s="4"/>
    </row>
    <row r="865" spans="1:5" x14ac:dyDescent="0.25">
      <c r="A865" s="30">
        <f>Main!V865/Main!M865</f>
        <v>1.9359447338398179</v>
      </c>
      <c r="B865" s="30">
        <f>Main!Y865/Main!M865</f>
        <v>2.2282768635888948</v>
      </c>
      <c r="C865" s="30">
        <f>Main!AB865/Main!M865</f>
        <v>1.9768712320046864</v>
      </c>
      <c r="D865" s="45">
        <f>ABS(Main!F865-Main!C865)/Main!M865</f>
        <v>2.0430221571122784</v>
      </c>
      <c r="E865" s="4"/>
    </row>
    <row r="866" spans="1:5" x14ac:dyDescent="0.25">
      <c r="A866" s="30">
        <f>Main!V866/Main!M866</f>
        <v>0.66054527487197578</v>
      </c>
      <c r="B866" s="30">
        <f>Main!Y866/Main!M866</f>
        <v>1.0357761476556375</v>
      </c>
      <c r="C866" s="30">
        <f>Main!AB866/Main!M866</f>
        <v>0.71307759706165896</v>
      </c>
      <c r="D866" s="45">
        <f>ABS(Main!F866-Main!C866)/Main!M866</f>
        <v>0.76314695105374719</v>
      </c>
      <c r="E866" s="4"/>
    </row>
    <row r="867" spans="1:5" x14ac:dyDescent="0.25">
      <c r="A867" s="30">
        <f>Main!V867/Main!M867</f>
        <v>0.10625996120734706</v>
      </c>
      <c r="B867" s="30">
        <f>Main!Y867/Main!M867</f>
        <v>0.12979641151426669</v>
      </c>
      <c r="C867" s="30">
        <f>Main!AB867/Main!M867</f>
        <v>0.10955506425035488</v>
      </c>
      <c r="D867" s="45">
        <f>ABS(Main!F867-Main!C867)/Main!M867</f>
        <v>2.3053183961118839E-2</v>
      </c>
      <c r="E867" s="4"/>
    </row>
    <row r="868" spans="1:5" x14ac:dyDescent="0.25">
      <c r="A868" s="30">
        <f>Main!V868/Main!M868</f>
        <v>1.5910603306191891</v>
      </c>
      <c r="B868" s="30">
        <f>Main!Y868/Main!M868</f>
        <v>1.5798350715209877</v>
      </c>
      <c r="C868" s="30">
        <f>Main!AB868/Main!M868</f>
        <v>1.5894887943454237</v>
      </c>
      <c r="D868" s="45">
        <f>ABS(Main!F868-Main!C868)/Main!M868</f>
        <v>1.4750518301186997</v>
      </c>
      <c r="E868" s="4"/>
    </row>
    <row r="869" spans="1:5" x14ac:dyDescent="0.25">
      <c r="A869" s="30">
        <f>Main!V869/Main!M869</f>
        <v>0.6054145306969152</v>
      </c>
      <c r="B869" s="30">
        <f>Main!Y869/Main!M869</f>
        <v>0.69438876179919906</v>
      </c>
      <c r="C869" s="30">
        <f>Main!AB869/Main!M869</f>
        <v>0.61787092305121949</v>
      </c>
      <c r="D869" s="45">
        <f>ABS(Main!F869-Main!C869)/Main!M869</f>
        <v>0.48909448636745756</v>
      </c>
      <c r="E869" s="4"/>
    </row>
    <row r="870" spans="1:5" x14ac:dyDescent="0.25">
      <c r="A870" s="30">
        <f>Main!V870/Main!M870</f>
        <v>0.36562130408681998</v>
      </c>
      <c r="B870" s="30">
        <f>Main!Y870/Main!M870</f>
        <v>0.48359362622036217</v>
      </c>
      <c r="C870" s="30">
        <f>Main!AB870/Main!M870</f>
        <v>0.38213742918550675</v>
      </c>
      <c r="D870" s="45">
        <f>ABS(Main!F870-Main!C870)/Main!M870</f>
        <v>0.25082910193918395</v>
      </c>
      <c r="E870" s="4"/>
    </row>
    <row r="871" spans="1:5" x14ac:dyDescent="0.25">
      <c r="A871" s="30">
        <f>Main!V871/Main!M871</f>
        <v>0.55979881288464017</v>
      </c>
      <c r="B871" s="30">
        <f>Main!Y871/Main!M871</f>
        <v>0.38053831588015669</v>
      </c>
      <c r="C871" s="30">
        <f>Main!AB871/Main!M871</f>
        <v>0.53470234330399102</v>
      </c>
      <c r="D871" s="45">
        <f>ABS(Main!F871-Main!C871)/Main!M871</f>
        <v>0.70151398857732783</v>
      </c>
      <c r="E871" s="4"/>
    </row>
    <row r="872" spans="1:5" x14ac:dyDescent="0.25">
      <c r="A872" s="30">
        <f>Main!V872/Main!M872</f>
        <v>0.52777989991220453</v>
      </c>
      <c r="B872" s="30">
        <f>Main!Y872/Main!M872</f>
        <v>0.18180296264177079</v>
      </c>
      <c r="C872" s="30">
        <f>Main!AB872/Main!M872</f>
        <v>0.47934312869436396</v>
      </c>
      <c r="D872" s="45">
        <f>ABS(Main!F872-Main!C872)/Main!M872</f>
        <v>0.38031145822652751</v>
      </c>
      <c r="E872" s="4"/>
    </row>
    <row r="873" spans="1:5" x14ac:dyDescent="0.25">
      <c r="A873" s="30">
        <f>Main!V873/Main!M873</f>
        <v>0.5354285029936634</v>
      </c>
      <c r="B873" s="30">
        <f>Main!Y873/Main!M873</f>
        <v>0.71476021559848701</v>
      </c>
      <c r="C873" s="30">
        <f>Main!AB873/Main!M873</f>
        <v>0.56053494275835658</v>
      </c>
      <c r="D873" s="45">
        <f>ABS(Main!F873-Main!C873)/Main!M873</f>
        <v>0.67178188890479307</v>
      </c>
      <c r="E873" s="4"/>
    </row>
    <row r="874" spans="1:5" x14ac:dyDescent="0.25">
      <c r="A874" s="30">
        <f>Main!V874/Main!M874</f>
        <v>0.81617280669740666</v>
      </c>
      <c r="B874" s="30">
        <f>Main!Y874/Main!M874</f>
        <v>0.81803018933544647</v>
      </c>
      <c r="C874" s="30">
        <f>Main!AB874/Main!M874</f>
        <v>0.81643284026671847</v>
      </c>
      <c r="D874" s="45">
        <f>ABS(Main!F874-Main!C874)/Main!M874</f>
        <v>0.70317300453706288</v>
      </c>
      <c r="E874" s="4"/>
    </row>
    <row r="875" spans="1:5" x14ac:dyDescent="0.25">
      <c r="A875" s="30">
        <f>Main!V875/Main!M875</f>
        <v>0.54816412223319066</v>
      </c>
      <c r="B875" s="30">
        <f>Main!Y875/Main!M875</f>
        <v>0.38845672449817348</v>
      </c>
      <c r="C875" s="30">
        <f>Main!AB875/Main!M875</f>
        <v>0.52580508655029734</v>
      </c>
      <c r="D875" s="45">
        <f>ABS(Main!F875-Main!C875)/Main!M875</f>
        <v>0.65947668051682473</v>
      </c>
      <c r="E875" s="4"/>
    </row>
    <row r="876" spans="1:5" x14ac:dyDescent="0.25">
      <c r="A876" s="30">
        <f>Main!V876/Main!M876</f>
        <v>0.7397939992929512</v>
      </c>
      <c r="B876" s="30">
        <f>Main!Y876/Main!M876</f>
        <v>0.93273579327352707</v>
      </c>
      <c r="C876" s="30">
        <f>Main!AB876/Main!M876</f>
        <v>0.76680585045023275</v>
      </c>
      <c r="D876" s="45">
        <f>ABS(Main!F876-Main!C876)/Main!M876</f>
        <v>0.84283354813869593</v>
      </c>
      <c r="E876" s="4"/>
    </row>
    <row r="877" spans="1:5" x14ac:dyDescent="0.25">
      <c r="A877" s="30">
        <f>Main!V877/Main!M877</f>
        <v>0.39599067304273206</v>
      </c>
      <c r="B877" s="30">
        <f>Main!Y877/Main!M877</f>
        <v>0.26090893634180212</v>
      </c>
      <c r="C877" s="30">
        <f>Main!AB877/Main!M877</f>
        <v>0.37707922990459458</v>
      </c>
      <c r="D877" s="45">
        <f>ABS(Main!F877-Main!C877)/Main!M877</f>
        <v>0.47976444594069351</v>
      </c>
      <c r="E877" s="4"/>
    </row>
    <row r="878" spans="1:5" x14ac:dyDescent="0.25">
      <c r="A878" s="30">
        <f>Main!V878/Main!M878</f>
        <v>0.28230133486918108</v>
      </c>
      <c r="B878" s="30">
        <f>Main!Y878/Main!M878</f>
        <v>0.68339347356830704</v>
      </c>
      <c r="C878" s="30">
        <f>Main!AB878/Main!M878</f>
        <v>0.33845423428706017</v>
      </c>
      <c r="D878" s="45">
        <f>ABS(Main!F878-Main!C878)/Main!M878</f>
        <v>0.21641651486845184</v>
      </c>
      <c r="E878" s="4"/>
    </row>
    <row r="879" spans="1:5" x14ac:dyDescent="0.25">
      <c r="A879" s="30">
        <f>Main!V879/Main!M879</f>
        <v>0.14468499848809949</v>
      </c>
      <c r="B879" s="30">
        <f>Main!Y879/Main!M879</f>
        <v>0.57403089129085916</v>
      </c>
      <c r="C879" s="30">
        <f>Main!AB879/Main!M879</f>
        <v>0.20479342348048973</v>
      </c>
      <c r="D879" s="45">
        <f>ABS(Main!F879-Main!C879)/Main!M879</f>
        <v>8.5411095597365927E-2</v>
      </c>
      <c r="E879" s="4"/>
    </row>
    <row r="880" spans="1:5" x14ac:dyDescent="0.25">
      <c r="A880" s="30">
        <f>Main!V880/Main!M880</f>
        <v>1.4602590713439025</v>
      </c>
      <c r="B880" s="30">
        <f>Main!Y880/Main!M880</f>
        <v>1.0794773527728556</v>
      </c>
      <c r="C880" s="30">
        <f>Main!AB880/Main!M880</f>
        <v>1.4069496307439404</v>
      </c>
      <c r="D880" s="45">
        <f>ABS(Main!F880-Main!C880)/Main!M880</f>
        <v>1.5045733747129939</v>
      </c>
      <c r="E880" s="4"/>
    </row>
    <row r="881" spans="1:5" x14ac:dyDescent="0.25">
      <c r="A881" s="30">
        <f>Main!V881/Main!M881</f>
        <v>0.4477860014244664</v>
      </c>
      <c r="B881" s="30">
        <f>Main!Y881/Main!M881</f>
        <v>0.77568423952254895</v>
      </c>
      <c r="C881" s="30">
        <f>Main!AB881/Main!M881</f>
        <v>0.49369175475817489</v>
      </c>
      <c r="D881" s="45">
        <f>ABS(Main!F881-Main!C881)/Main!M881</f>
        <v>0.48529744726201246</v>
      </c>
      <c r="E881" s="4"/>
    </row>
    <row r="882" spans="1:5" x14ac:dyDescent="0.25">
      <c r="A882" s="30">
        <f>Main!V882/Main!M882</f>
        <v>0.40731929212108731</v>
      </c>
      <c r="B882" s="30">
        <f>Main!Y882/Main!M882</f>
        <v>0.26439148722466249</v>
      </c>
      <c r="C882" s="30">
        <f>Main!AB882/Main!M882</f>
        <v>0.38730939943559117</v>
      </c>
      <c r="D882" s="45">
        <f>ABS(Main!F882-Main!C882)/Main!M882</f>
        <v>0.44362302286379418</v>
      </c>
      <c r="E882" s="4"/>
    </row>
    <row r="883" spans="1:5" x14ac:dyDescent="0.25">
      <c r="A883" s="30">
        <f>Main!V883/Main!M883</f>
        <v>0.96144124511678153</v>
      </c>
      <c r="B883" s="30">
        <f>Main!Y883/Main!M883</f>
        <v>1.2464857887997123</v>
      </c>
      <c r="C883" s="30">
        <f>Main!AB883/Main!M883</f>
        <v>1.0013474812323777</v>
      </c>
      <c r="D883" s="45">
        <f>ABS(Main!F883-Main!C883)/Main!M883</f>
        <v>0.92834329600831533</v>
      </c>
      <c r="E883" s="4"/>
    </row>
    <row r="884" spans="1:5" x14ac:dyDescent="0.25">
      <c r="A884" s="30">
        <f>Main!V884/Main!M884</f>
        <v>0.36091288742879241</v>
      </c>
      <c r="B884" s="30">
        <f>Main!Y884/Main!M884</f>
        <v>1.4393936098433582</v>
      </c>
      <c r="C884" s="30">
        <f>Main!AB884/Main!M884</f>
        <v>0.51190018856683217</v>
      </c>
      <c r="D884" s="45">
        <f>ABS(Main!F884-Main!C884)/Main!M884</f>
        <v>0.39528053148100711</v>
      </c>
      <c r="E884" s="4"/>
    </row>
    <row r="885" spans="1:5" x14ac:dyDescent="0.25">
      <c r="A885" s="30">
        <f>Main!V885/Main!M885</f>
        <v>0.10208699671272603</v>
      </c>
      <c r="B885" s="30">
        <f>Main!Y885/Main!M885</f>
        <v>0.37096893392320585</v>
      </c>
      <c r="C885" s="30">
        <f>Main!AB885/Main!M885</f>
        <v>3.5859166423692981E-2</v>
      </c>
      <c r="D885" s="45">
        <f>ABS(Main!F885-Main!C885)/Main!M885</f>
        <v>0.13311740253674831</v>
      </c>
      <c r="E885" s="4"/>
    </row>
    <row r="886" spans="1:5" x14ac:dyDescent="0.25">
      <c r="A886" s="30">
        <f>Main!V886/Main!M886</f>
        <v>2.5509583641392437</v>
      </c>
      <c r="B886" s="30">
        <f>Main!Y886/Main!M886</f>
        <v>2.2712408027885278</v>
      </c>
      <c r="C886" s="30">
        <f>Main!AB886/Main!M886</f>
        <v>2.5117979055501558</v>
      </c>
      <c r="D886" s="45">
        <f>ABS(Main!F886-Main!C886)/Main!M886</f>
        <v>2.513642966820028</v>
      </c>
      <c r="E886" s="4"/>
    </row>
    <row r="887" spans="1:5" x14ac:dyDescent="0.25">
      <c r="A887" s="30">
        <f>Main!V887/Main!M887</f>
        <v>2.7031488036282574</v>
      </c>
      <c r="B887" s="30">
        <f>Main!Y887/Main!M887</f>
        <v>2.9503571435445552</v>
      </c>
      <c r="C887" s="30">
        <f>Main!AB887/Main!M887</f>
        <v>2.7377579712165332</v>
      </c>
      <c r="D887" s="45">
        <f>ABS(Main!F887-Main!C887)/Main!M887</f>
        <v>2.7487411011535787</v>
      </c>
      <c r="E887" s="4"/>
    </row>
    <row r="888" spans="1:5" x14ac:dyDescent="0.25">
      <c r="A888" s="30">
        <f>Main!V888/Main!M888</f>
        <v>0.57612707929379303</v>
      </c>
      <c r="B888" s="30">
        <f>Main!Y888/Main!M888</f>
        <v>0.96625027499096827</v>
      </c>
      <c r="C888" s="30">
        <f>Main!AB888/Main!M888</f>
        <v>0.63074432669138869</v>
      </c>
      <c r="D888" s="45">
        <f>ABS(Main!F888-Main!C888)/Main!M888</f>
        <v>0.53144064106582278</v>
      </c>
      <c r="E888" s="4"/>
    </row>
    <row r="889" spans="1:5" x14ac:dyDescent="0.25">
      <c r="A889" s="30">
        <f>Main!V889/Main!M889</f>
        <v>0.64943924817626109</v>
      </c>
      <c r="B889" s="30">
        <f>Main!Y889/Main!M889</f>
        <v>0.83142608601495194</v>
      </c>
      <c r="C889" s="30">
        <f>Main!AB889/Main!M889</f>
        <v>0.6749174054736724</v>
      </c>
      <c r="D889" s="45">
        <f>ABS(Main!F889-Main!C889)/Main!M889</f>
        <v>0.60096194835871597</v>
      </c>
      <c r="E889" s="4"/>
    </row>
    <row r="890" spans="1:5" x14ac:dyDescent="0.25">
      <c r="A890" s="30">
        <f>Main!V890/Main!M890</f>
        <v>0.73030894926990586</v>
      </c>
      <c r="B890" s="30">
        <f>Main!Y890/Main!M890</f>
        <v>0.7981017775414051</v>
      </c>
      <c r="C890" s="30">
        <f>Main!AB890/Main!M890</f>
        <v>0.73979994522791781</v>
      </c>
      <c r="D890" s="45">
        <f>ABS(Main!F890-Main!C890)/Main!M890</f>
        <v>0.78372712450583193</v>
      </c>
      <c r="E890" s="4"/>
    </row>
    <row r="891" spans="1:5" x14ac:dyDescent="0.25">
      <c r="A891" s="30">
        <f>Main!V891/Main!M891</f>
        <v>0.99287294224213973</v>
      </c>
      <c r="B891" s="30">
        <f>Main!Y891/Main!M891</f>
        <v>0.76686832540144023</v>
      </c>
      <c r="C891" s="30">
        <f>Main!AB891/Main!M891</f>
        <v>0.96123229588443104</v>
      </c>
      <c r="D891" s="45">
        <f>ABS(Main!F891-Main!C891)/Main!M891</f>
        <v>1.060876665502746</v>
      </c>
      <c r="E891" s="4"/>
    </row>
    <row r="892" spans="1:5" x14ac:dyDescent="0.25">
      <c r="A892" s="30">
        <f>Main!V892/Main!M892</f>
        <v>0.27700131276637324</v>
      </c>
      <c r="B892" s="30">
        <f>Main!Y892/Main!M892</f>
        <v>0.56892676302629452</v>
      </c>
      <c r="C892" s="30">
        <f>Main!AB892/Main!M892</f>
        <v>0.31787087580276124</v>
      </c>
      <c r="D892" s="45">
        <f>ABS(Main!F892-Main!C892)/Main!M892</f>
        <v>0.19898891495564802</v>
      </c>
      <c r="E892" s="4"/>
    </row>
    <row r="893" spans="1:5" x14ac:dyDescent="0.25">
      <c r="A893" s="30">
        <f>Main!V893/Main!M893</f>
        <v>0.84905029037438762</v>
      </c>
      <c r="B893" s="30">
        <f>Main!Y893/Main!M893</f>
        <v>5.7962942209317338E-2</v>
      </c>
      <c r="C893" s="30">
        <f>Main!AB893/Main!M893</f>
        <v>0.72206843781268604</v>
      </c>
      <c r="D893" s="45">
        <f>ABS(Main!F893-Main!C893)/Main!M893</f>
        <v>0.90672230324720904</v>
      </c>
      <c r="E893" s="4"/>
    </row>
    <row r="894" spans="1:5" x14ac:dyDescent="0.25">
      <c r="A894" s="30">
        <f>Main!V894/Main!M894</f>
        <v>0.26442266494768107</v>
      </c>
      <c r="B894" s="30">
        <f>Main!Y894/Main!M894</f>
        <v>6.254688978450133E-3</v>
      </c>
      <c r="C894" s="30">
        <f>Main!AB894/Main!M894</f>
        <v>0.22827914831198662</v>
      </c>
      <c r="D894" s="45">
        <f>ABS(Main!F894-Main!C894)/Main!M894</f>
        <v>0.32144999914656758</v>
      </c>
      <c r="E894" s="4"/>
    </row>
    <row r="895" spans="1:5" x14ac:dyDescent="0.25">
      <c r="A895" s="30">
        <f>Main!V895/Main!M895</f>
        <v>2.5320770237281316</v>
      </c>
      <c r="B895" s="30">
        <f>Main!Y895/Main!M895</f>
        <v>3.4206295056670508</v>
      </c>
      <c r="C895" s="30">
        <f>Main!AB895/Main!M895</f>
        <v>2.6564743711995868</v>
      </c>
      <c r="D895" s="45">
        <f>ABS(Main!F895-Main!C895)/Main!M895</f>
        <v>2.5920462316930566</v>
      </c>
      <c r="E895" s="4"/>
    </row>
    <row r="896" spans="1:5" x14ac:dyDescent="0.25">
      <c r="A896" s="30">
        <f>Main!V896/Main!M896</f>
        <v>0.73051595768312771</v>
      </c>
      <c r="B896" s="30">
        <f>Main!Y896/Main!M896</f>
        <v>1.2037789904262077</v>
      </c>
      <c r="C896" s="30">
        <f>Main!AB896/Main!M896</f>
        <v>0.79677278226716886</v>
      </c>
      <c r="D896" s="45">
        <f>ABS(Main!F896-Main!C896)/Main!M896</f>
        <v>0.79444548359962053</v>
      </c>
      <c r="E896" s="4"/>
    </row>
    <row r="897" spans="1:5" x14ac:dyDescent="0.25">
      <c r="A897" s="30">
        <f>Main!V897/Main!M897</f>
        <v>1.1370372819526426</v>
      </c>
      <c r="B897" s="30">
        <f>Main!Y897/Main!M897</f>
        <v>1.0266205164324447</v>
      </c>
      <c r="C897" s="30">
        <f>Main!AB897/Main!M897</f>
        <v>1.1215789347797995</v>
      </c>
      <c r="D897" s="45">
        <f>ABS(Main!F897-Main!C897)/Main!M897</f>
        <v>1.0651431953301336</v>
      </c>
      <c r="E897" s="4"/>
    </row>
    <row r="898" spans="1:5" x14ac:dyDescent="0.25">
      <c r="A898" s="30">
        <f>Main!V898/Main!M898</f>
        <v>1.2888745063375993</v>
      </c>
      <c r="B898" s="30">
        <f>Main!Y898/Main!M898</f>
        <v>0.81566612514241044</v>
      </c>
      <c r="C898" s="30">
        <f>Main!AB898/Main!M898</f>
        <v>1.2226253329702867</v>
      </c>
      <c r="D898" s="45">
        <f>ABS(Main!F898-Main!C898)/Main!M898</f>
        <v>1.1984102588095504</v>
      </c>
      <c r="E898" s="4"/>
    </row>
    <row r="899" spans="1:5" x14ac:dyDescent="0.25">
      <c r="A899" s="30">
        <f>Main!V899/Main!M899</f>
        <v>0.4326560945685205</v>
      </c>
      <c r="B899" s="30">
        <f>Main!Y899/Main!M899</f>
        <v>0.69874585002784617</v>
      </c>
      <c r="C899" s="30">
        <f>Main!AB899/Main!M899</f>
        <v>0.46990866033283474</v>
      </c>
      <c r="D899" s="45">
        <f>ABS(Main!F899-Main!C899)/Main!M899</f>
        <v>0.32465123372844756</v>
      </c>
      <c r="E899" s="4"/>
    </row>
    <row r="900" spans="1:5" x14ac:dyDescent="0.25">
      <c r="A900" s="30">
        <f>Main!V900/Main!M900</f>
        <v>1.5484108498736027</v>
      </c>
      <c r="B900" s="30">
        <f>Main!Y900/Main!M900</f>
        <v>1.6159601768333833</v>
      </c>
      <c r="C900" s="30">
        <f>Main!AB900/Main!M900</f>
        <v>1.5578677556479696</v>
      </c>
      <c r="D900" s="45">
        <f>ABS(Main!F900-Main!C900)/Main!M900</f>
        <v>1.4379069275434557</v>
      </c>
      <c r="E900" s="4"/>
    </row>
    <row r="901" spans="1:5" x14ac:dyDescent="0.25">
      <c r="A901" s="30">
        <f>Main!V901/Main!M901</f>
        <v>0.35294102814793871</v>
      </c>
      <c r="B901" s="30">
        <f>Main!Y901/Main!M901</f>
        <v>0.52185163788294908</v>
      </c>
      <c r="C901" s="30">
        <f>Main!AB901/Main!M901</f>
        <v>0.37658851351083927</v>
      </c>
      <c r="D901" s="45">
        <f>ABS(Main!F901-Main!C901)/Main!M901</f>
        <v>0.51409479022548621</v>
      </c>
      <c r="E901" s="4"/>
    </row>
    <row r="902" spans="1:5" x14ac:dyDescent="0.25">
      <c r="A902" s="30">
        <f>Main!V902/Main!M902</f>
        <v>0.45017642572508548</v>
      </c>
      <c r="B902" s="30">
        <f>Main!Y902/Main!M902</f>
        <v>0.17527016728329139</v>
      </c>
      <c r="C902" s="30">
        <f>Main!AB902/Main!M902</f>
        <v>0.41168954954323356</v>
      </c>
      <c r="D902" s="45">
        <f>ABS(Main!F902-Main!C902)/Main!M902</f>
        <v>0.30022618559873815</v>
      </c>
      <c r="E902" s="4"/>
    </row>
    <row r="903" spans="1:5" x14ac:dyDescent="0.25">
      <c r="A903" s="30">
        <f>Main!V903/Main!M903</f>
        <v>0.23828686338154573</v>
      </c>
      <c r="B903" s="30">
        <f>Main!Y903/Main!M903</f>
        <v>0.66881882297695161</v>
      </c>
      <c r="C903" s="30">
        <f>Main!AB903/Main!M903</f>
        <v>0.29856133772492494</v>
      </c>
      <c r="D903" s="45">
        <f>ABS(Main!F903-Main!C903)/Main!M903</f>
        <v>0.3872916528907579</v>
      </c>
      <c r="E903" s="4"/>
    </row>
    <row r="904" spans="1:5" x14ac:dyDescent="0.25">
      <c r="A904" s="30">
        <f>Main!V904/Main!M904</f>
        <v>1.7902701908022407E-2</v>
      </c>
      <c r="B904" s="30">
        <f>Main!Y904/Main!M904</f>
        <v>0.44075605640487747</v>
      </c>
      <c r="C904" s="30">
        <f>Main!AB904/Main!M904</f>
        <v>7.7102171537603348E-2</v>
      </c>
      <c r="D904" s="45">
        <f>ABS(Main!F904-Main!C904)/Main!M904</f>
        <v>0.11234843863603902</v>
      </c>
      <c r="E904" s="4"/>
    </row>
    <row r="905" spans="1:5" x14ac:dyDescent="0.25">
      <c r="A905" s="30">
        <f>Main!V905/Main!M905</f>
        <v>0.72541240791933226</v>
      </c>
      <c r="B905" s="30">
        <f>Main!Y905/Main!M905</f>
        <v>0.56099280999320345</v>
      </c>
      <c r="C905" s="30">
        <f>Main!AB905/Main!M905</f>
        <v>0.7023936642096742</v>
      </c>
      <c r="D905" s="45">
        <f>ABS(Main!F905-Main!C905)/Main!M905</f>
        <v>0.59720179245803362</v>
      </c>
      <c r="E905" s="4"/>
    </row>
    <row r="906" spans="1:5" x14ac:dyDescent="0.25">
      <c r="A906" s="30">
        <f>Main!V906/Main!M906</f>
        <v>0.92327939205415344</v>
      </c>
      <c r="B906" s="30">
        <f>Main!Y906/Main!M906</f>
        <v>1.0508826797409676</v>
      </c>
      <c r="C906" s="30">
        <f>Main!AB906/Main!M906</f>
        <v>0.94114385233028452</v>
      </c>
      <c r="D906" s="45">
        <f>ABS(Main!F906-Main!C906)/Main!M906</f>
        <v>1.0827764619707352</v>
      </c>
      <c r="E906" s="4"/>
    </row>
    <row r="907" spans="1:5" x14ac:dyDescent="0.25">
      <c r="A907" s="30">
        <f>Main!V907/Main!M907</f>
        <v>0.56788727990471521</v>
      </c>
      <c r="B907" s="30">
        <f>Main!Y907/Main!M907</f>
        <v>0.66002374144054676</v>
      </c>
      <c r="C907" s="30">
        <f>Main!AB907/Main!M907</f>
        <v>0.58078638451972298</v>
      </c>
      <c r="D907" s="45">
        <f>ABS(Main!F907-Main!C907)/Main!M907</f>
        <v>0.42498285211197617</v>
      </c>
      <c r="E907" s="4"/>
    </row>
    <row r="908" spans="1:5" x14ac:dyDescent="0.25">
      <c r="A908" s="30">
        <f>Main!V908/Main!M908</f>
        <v>0.30723498760986145</v>
      </c>
      <c r="B908" s="30">
        <f>Main!Y908/Main!M908</f>
        <v>0.25405302616772091</v>
      </c>
      <c r="C908" s="30">
        <f>Main!AB908/Main!M908</f>
        <v>0.29978951300798978</v>
      </c>
      <c r="D908" s="45">
        <f>ABS(Main!F908-Main!C908)/Main!M908</f>
        <v>0.45738611479198987</v>
      </c>
      <c r="E908" s="4"/>
    </row>
    <row r="909" spans="1:5" x14ac:dyDescent="0.25">
      <c r="A909" s="30">
        <f>Main!V909/Main!M909</f>
        <v>0.65413282130394945</v>
      </c>
      <c r="B909" s="30">
        <f>Main!Y909/Main!M909</f>
        <v>0.42277460038168979</v>
      </c>
      <c r="C909" s="30">
        <f>Main!AB909/Main!M909</f>
        <v>0.62174267037484343</v>
      </c>
      <c r="D909" s="45">
        <f>ABS(Main!F909-Main!C909)/Main!M909</f>
        <v>0.79296720254816988</v>
      </c>
      <c r="E909" s="4"/>
    </row>
    <row r="910" spans="1:5" x14ac:dyDescent="0.25">
      <c r="A910" s="30">
        <f>Main!V910/Main!M910</f>
        <v>1.1659691260578449</v>
      </c>
      <c r="B910" s="30">
        <f>Main!Y910/Main!M910</f>
        <v>1.5348391627227462</v>
      </c>
      <c r="C910" s="30">
        <f>Main!AB910/Main!M910</f>
        <v>1.2176109311909271</v>
      </c>
      <c r="D910" s="45">
        <f>ABS(Main!F910-Main!C910)/Main!M910</f>
        <v>1.317654868882854</v>
      </c>
      <c r="E910" s="4"/>
    </row>
    <row r="911" spans="1:5" x14ac:dyDescent="0.25">
      <c r="A911" s="30">
        <f>Main!V911/Main!M911</f>
        <v>3.4400298114838197E-2</v>
      </c>
      <c r="B911" s="30">
        <f>Main!Y911/Main!M911</f>
        <v>0.49238200164296669</v>
      </c>
      <c r="C911" s="30">
        <f>Main!AB911/Main!M911</f>
        <v>3.9349223851258663E-2</v>
      </c>
      <c r="D911" s="45">
        <f>ABS(Main!F911-Main!C911)/Main!M911</f>
        <v>0.17042111207061911</v>
      </c>
      <c r="E911" s="4"/>
    </row>
    <row r="912" spans="1:5" x14ac:dyDescent="0.25">
      <c r="A912" s="30">
        <f>Main!V912/Main!M912</f>
        <v>7.4044090233023441E-2</v>
      </c>
      <c r="B912" s="30">
        <f>Main!Y912/Main!M912</f>
        <v>2.618660096162833E-2</v>
      </c>
      <c r="C912" s="30">
        <f>Main!AB912/Main!M912</f>
        <v>6.7344041735006938E-2</v>
      </c>
      <c r="D912" s="45">
        <f>ABS(Main!F912-Main!C912)/Main!M912</f>
        <v>0.21192515995565514</v>
      </c>
      <c r="E912" s="4"/>
    </row>
    <row r="913" spans="1:5" x14ac:dyDescent="0.25">
      <c r="A913" s="30">
        <f>Main!V913/Main!M913</f>
        <v>1.5561682707359585</v>
      </c>
      <c r="B913" s="30">
        <f>Main!Y913/Main!M913</f>
        <v>1.2457618212099453</v>
      </c>
      <c r="C913" s="30">
        <f>Main!AB913/Main!M913</f>
        <v>1.5127113678023154</v>
      </c>
      <c r="D913" s="45">
        <f>ABS(Main!F913-Main!C913)/Main!M913</f>
        <v>1.6961172436498297</v>
      </c>
      <c r="E913" s="4"/>
    </row>
    <row r="914" spans="1:5" x14ac:dyDescent="0.25">
      <c r="A914" s="30">
        <f>Main!V914/Main!M914</f>
        <v>0.31172464093879682</v>
      </c>
      <c r="B914" s="30">
        <f>Main!Y914/Main!M914</f>
        <v>0.38606037729648951</v>
      </c>
      <c r="C914" s="30">
        <f>Main!AB914/Main!M914</f>
        <v>0.21403473838583378</v>
      </c>
      <c r="D914" s="45">
        <f>ABS(Main!F914-Main!C914)/Main!M914</f>
        <v>0.17755554039674581</v>
      </c>
      <c r="E914" s="4"/>
    </row>
    <row r="915" spans="1:5" x14ac:dyDescent="0.25">
      <c r="A915" s="30">
        <f>Main!V915/Main!M915</f>
        <v>1.0416382832088811</v>
      </c>
      <c r="B915" s="30">
        <f>Main!Y915/Main!M915</f>
        <v>1.5878771888352581</v>
      </c>
      <c r="C915" s="30">
        <f>Main!AB915/Main!M915</f>
        <v>1.1181117299965788</v>
      </c>
      <c r="D915" s="45">
        <f>ABS(Main!F915-Main!C915)/Main!M915</f>
        <v>1.2186896175734538</v>
      </c>
      <c r="E915" s="4"/>
    </row>
    <row r="916" spans="1:5" x14ac:dyDescent="0.25">
      <c r="A916" s="30">
        <f>Main!V916/Main!M916</f>
        <v>0.99729450551527754</v>
      </c>
      <c r="B916" s="30">
        <f>Main!Y916/Main!M916</f>
        <v>1.0093926523872794</v>
      </c>
      <c r="C916" s="30">
        <f>Main!AB916/Main!M916</f>
        <v>0.9989882460773637</v>
      </c>
      <c r="D916" s="45">
        <f>ABS(Main!F916-Main!C916)/Main!M916</f>
        <v>0.82741041128876036</v>
      </c>
      <c r="E916" s="4"/>
    </row>
    <row r="917" spans="1:5" x14ac:dyDescent="0.25">
      <c r="A917" s="30">
        <f>Main!V917/Main!M917</f>
        <v>0.47115644071532298</v>
      </c>
      <c r="B917" s="30">
        <f>Main!Y917/Main!M917</f>
        <v>0.80873482544730857</v>
      </c>
      <c r="C917" s="30">
        <f>Main!AB917/Main!M917</f>
        <v>0.51841741457778689</v>
      </c>
      <c r="D917" s="45">
        <f>ABS(Main!F917-Main!C917)/Main!M917</f>
        <v>0.27927346641868894</v>
      </c>
      <c r="E917" s="4"/>
    </row>
    <row r="918" spans="1:5" x14ac:dyDescent="0.25">
      <c r="A918" s="30">
        <f>Main!V918/Main!M918</f>
        <v>0.52803592211273109</v>
      </c>
      <c r="B918" s="30">
        <f>Main!Y918/Main!M918</f>
        <v>0.6522728333043265</v>
      </c>
      <c r="C918" s="30">
        <f>Main!AB918/Main!M918</f>
        <v>0.54542908967953263</v>
      </c>
      <c r="D918" s="45">
        <f>ABS(Main!F918-Main!C918)/Main!M918</f>
        <v>0.70468232656630603</v>
      </c>
      <c r="E918" s="4"/>
    </row>
    <row r="919" spans="1:5" x14ac:dyDescent="0.25">
      <c r="A919" s="30">
        <f>Main!V919/Main!M919</f>
        <v>1.2114541094103985</v>
      </c>
      <c r="B919" s="30">
        <f>Main!Y919/Main!M919</f>
        <v>1.0055319007332379</v>
      </c>
      <c r="C919" s="30">
        <f>Main!AB919/Main!M919</f>
        <v>1.1826250001955962</v>
      </c>
      <c r="D919" s="45">
        <f>ABS(Main!F919-Main!C919)/Main!M919</f>
        <v>1.3864723432465014</v>
      </c>
      <c r="E919" s="4"/>
    </row>
    <row r="920" spans="1:5" x14ac:dyDescent="0.25">
      <c r="A920" s="30">
        <f>Main!V920/Main!M920</f>
        <v>0.13987239185712236</v>
      </c>
      <c r="B920" s="30">
        <f>Main!Y920/Main!M920</f>
        <v>0.38102296768321736</v>
      </c>
      <c r="C920" s="30">
        <f>Main!AB920/Main!M920</f>
        <v>6.6947041521472087E-2</v>
      </c>
      <c r="D920" s="45">
        <f>ABS(Main!F920-Main!C920)/Main!M920</f>
        <v>0.31362878531275534</v>
      </c>
      <c r="E920" s="4"/>
    </row>
    <row r="921" spans="1:5" x14ac:dyDescent="0.25">
      <c r="A921" s="30">
        <f>Main!V921/Main!M921</f>
        <v>1.1128911187313397</v>
      </c>
      <c r="B921" s="30">
        <f>Main!Y921/Main!M921</f>
        <v>1.1653796557070122</v>
      </c>
      <c r="C921" s="30">
        <f>Main!AB921/Main!M921</f>
        <v>1.1202395139079353</v>
      </c>
      <c r="D921" s="45">
        <f>ABS(Main!F921-Main!C921)/Main!M921</f>
        <v>1.2922687331791918</v>
      </c>
      <c r="E921" s="4"/>
    </row>
    <row r="922" spans="1:5" x14ac:dyDescent="0.25">
      <c r="A922" s="30">
        <f>Main!V922/Main!M922</f>
        <v>1.5148903131033142</v>
      </c>
      <c r="B922" s="30">
        <f>Main!Y922/Main!M922</f>
        <v>1.6924706137422312</v>
      </c>
      <c r="C922" s="30">
        <f>Main!AB922/Main!M922</f>
        <v>1.5397515551927514</v>
      </c>
      <c r="D922" s="45">
        <f>ABS(Main!F922-Main!C922)/Main!M922</f>
        <v>1.6767403482319867</v>
      </c>
      <c r="E922" s="4"/>
    </row>
    <row r="923" spans="1:5" x14ac:dyDescent="0.25">
      <c r="A923" s="30">
        <f>Main!V923/Main!M923</f>
        <v>0.39755915730947805</v>
      </c>
      <c r="B923" s="30">
        <f>Main!Y923/Main!M923</f>
        <v>5.624732880733016E-2</v>
      </c>
      <c r="C923" s="30">
        <f>Main!AB923/Main!M923</f>
        <v>0.3497755013191764</v>
      </c>
      <c r="D923" s="45">
        <f>ABS(Main!F923-Main!C923)/Main!M923</f>
        <v>0.25753692684227414</v>
      </c>
      <c r="E923" s="4"/>
    </row>
    <row r="924" spans="1:5" x14ac:dyDescent="0.25">
      <c r="A924" s="30">
        <f>Main!V924/Main!M924</f>
        <v>0.19516414115510025</v>
      </c>
      <c r="B924" s="30">
        <f>Main!Y924/Main!M924</f>
        <v>0.37946951281521751</v>
      </c>
      <c r="C924" s="30">
        <f>Main!AB924/Main!M924</f>
        <v>0.22096689318751281</v>
      </c>
      <c r="D924" s="45">
        <f>ABS(Main!F924-Main!C924)/Main!M924</f>
        <v>5.9387113083573681E-2</v>
      </c>
      <c r="E924" s="4"/>
    </row>
    <row r="925" spans="1:5" x14ac:dyDescent="0.25">
      <c r="A925" s="30">
        <f>Main!V925/Main!M925</f>
        <v>0.3271303047429972</v>
      </c>
      <c r="B925" s="30">
        <f>Main!Y925/Main!M925</f>
        <v>0.60019673286182063</v>
      </c>
      <c r="C925" s="30">
        <f>Main!AB925/Main!M925</f>
        <v>0.36535960467964368</v>
      </c>
      <c r="D925" s="45">
        <f>ABS(Main!F925-Main!C925)/Main!M925</f>
        <v>0.47553542449506947</v>
      </c>
      <c r="E925" s="4"/>
    </row>
    <row r="926" spans="1:5" x14ac:dyDescent="0.25">
      <c r="A926" s="30">
        <f>Main!V926/Main!M926</f>
        <v>8.8137483832881738E-2</v>
      </c>
      <c r="B926" s="30">
        <f>Main!Y926/Main!M926</f>
        <v>0.48057906252557642</v>
      </c>
      <c r="C926" s="30">
        <f>Main!AB926/Main!M926</f>
        <v>0.14307930484985507</v>
      </c>
      <c r="D926" s="45">
        <f>ABS(Main!F926-Main!C926)/Main!M926</f>
        <v>0.21551830591953583</v>
      </c>
      <c r="E926" s="4"/>
    </row>
    <row r="927" spans="1:5" x14ac:dyDescent="0.25">
      <c r="A927" s="30">
        <f>Main!V927/Main!M927</f>
        <v>0.3503755527224367</v>
      </c>
      <c r="B927" s="30">
        <f>Main!Y927/Main!M927</f>
        <v>0.3903842290135377</v>
      </c>
      <c r="C927" s="30">
        <f>Main!AB927/Main!M927</f>
        <v>0.35597676740319284</v>
      </c>
      <c r="D927" s="45">
        <f>ABS(Main!F927-Main!C927)/Main!M927</f>
        <v>0.25949371646551928</v>
      </c>
      <c r="E927" s="4"/>
    </row>
    <row r="928" spans="1:5" x14ac:dyDescent="0.25">
      <c r="A928" s="30">
        <f>Main!V928/Main!M928</f>
        <v>1.2764261903851561</v>
      </c>
      <c r="B928" s="30">
        <f>Main!Y928/Main!M928</f>
        <v>1.8374192768503408</v>
      </c>
      <c r="C928" s="30">
        <f>Main!AB928/Main!M928</f>
        <v>1.3549652224902977</v>
      </c>
      <c r="D928" s="45">
        <f>ABS(Main!F928-Main!C928)/Main!M928</f>
        <v>1.2180977035717528</v>
      </c>
      <c r="E928" s="4"/>
    </row>
    <row r="929" spans="1:5" x14ac:dyDescent="0.25">
      <c r="A929" s="30">
        <f>Main!V929/Main!M929</f>
        <v>1.3705785660808623</v>
      </c>
      <c r="B929" s="30">
        <f>Main!Y929/Main!M929</f>
        <v>1.621403120198122</v>
      </c>
      <c r="C929" s="30">
        <f>Main!AB929/Main!M929</f>
        <v>1.4056940036572581</v>
      </c>
      <c r="D929" s="45">
        <f>ABS(Main!F929-Main!C929)/Main!M929</f>
        <v>1.4174480895369423</v>
      </c>
      <c r="E929" s="4"/>
    </row>
    <row r="930" spans="1:5" x14ac:dyDescent="0.25">
      <c r="A930" s="30">
        <f>Main!V930/Main!M930</f>
        <v>1.967110722857196</v>
      </c>
      <c r="B930" s="30">
        <f>Main!Y930/Main!M930</f>
        <v>1.2962563663087097</v>
      </c>
      <c r="C930" s="30">
        <f>Main!AB930/Main!M930</f>
        <v>1.873191112940412</v>
      </c>
      <c r="D930" s="45">
        <f>ABS(Main!F930-Main!C930)/Main!M930</f>
        <v>1.9828676403238656</v>
      </c>
      <c r="E930" s="4"/>
    </row>
    <row r="931" spans="1:5" x14ac:dyDescent="0.25">
      <c r="A931" s="30">
        <f>Main!V931/Main!M931</f>
        <v>0.10352509913933684</v>
      </c>
      <c r="B931" s="30">
        <f>Main!Y931/Main!M931</f>
        <v>4.5644091774377032E-2</v>
      </c>
      <c r="C931" s="30">
        <f>Main!AB931/Main!M931</f>
        <v>9.5421758108241841E-2</v>
      </c>
      <c r="D931" s="45">
        <f>ABS(Main!F931-Main!C931)/Main!M931</f>
        <v>9.1732121717954668E-2</v>
      </c>
      <c r="E931" s="4"/>
    </row>
    <row r="932" spans="1:5" x14ac:dyDescent="0.25">
      <c r="A932" s="30">
        <f>Main!V932/Main!M932</f>
        <v>1.7154727137759671</v>
      </c>
      <c r="B932" s="30">
        <f>Main!Y932/Main!M932</f>
        <v>1.8464770431502437</v>
      </c>
      <c r="C932" s="30">
        <f>Main!AB932/Main!M932</f>
        <v>1.7338133198883678</v>
      </c>
      <c r="D932" s="45">
        <f>ABS(Main!F932-Main!C932)/Main!M932</f>
        <v>1.6786316422254577</v>
      </c>
      <c r="E932" s="4"/>
    </row>
    <row r="933" spans="1:5" x14ac:dyDescent="0.25">
      <c r="A933" s="30">
        <f>Main!V933/Main!M933</f>
        <v>0.19804238712100874</v>
      </c>
      <c r="B933" s="30">
        <f>Main!Y933/Main!M933</f>
        <v>0.14276482054198472</v>
      </c>
      <c r="C933" s="30">
        <f>Main!AB933/Main!M933</f>
        <v>0.15032937804818747</v>
      </c>
      <c r="D933" s="45">
        <f>ABS(Main!F933-Main!C933)/Main!M933</f>
        <v>0.13765752679427642</v>
      </c>
      <c r="E933" s="4"/>
    </row>
    <row r="934" spans="1:5" x14ac:dyDescent="0.25">
      <c r="A934" s="30">
        <f>Main!V934/Main!M934</f>
        <v>0.66043931053301885</v>
      </c>
      <c r="B934" s="30">
        <f>Main!Y934/Main!M934</f>
        <v>0.72335100429648935</v>
      </c>
      <c r="C934" s="30">
        <f>Main!AB934/Main!M934</f>
        <v>0.66924694765990722</v>
      </c>
      <c r="D934" s="45">
        <f>ABS(Main!F934-Main!C934)/Main!M934</f>
        <v>0.559879832568834</v>
      </c>
      <c r="E934" s="4"/>
    </row>
    <row r="935" spans="1:5" x14ac:dyDescent="0.25">
      <c r="A935" s="30">
        <f>Main!V935/Main!M935</f>
        <v>1.5298368203212847</v>
      </c>
      <c r="B935" s="30">
        <f>Main!Y935/Main!M935</f>
        <v>1.1705130705789644</v>
      </c>
      <c r="C935" s="30">
        <f>Main!AB935/Main!M935</f>
        <v>1.4795314953573631</v>
      </c>
      <c r="D935" s="45">
        <f>ABS(Main!F935-Main!C935)/Main!M935</f>
        <v>1.4020213693204913</v>
      </c>
      <c r="E935" s="4"/>
    </row>
    <row r="936" spans="1:5" x14ac:dyDescent="0.25">
      <c r="A936" s="30">
        <f>Main!V936/Main!M936</f>
        <v>0.42308782984934029</v>
      </c>
      <c r="B936" s="30">
        <f>Main!Y936/Main!M936</f>
        <v>0.26140601938527847</v>
      </c>
      <c r="C936" s="30">
        <f>Main!AB936/Main!M936</f>
        <v>0.32725869095648813</v>
      </c>
      <c r="D936" s="45">
        <f>ABS(Main!F936-Main!C936)/Main!M936</f>
        <v>0.27647856025051648</v>
      </c>
      <c r="E936" s="4"/>
    </row>
    <row r="937" spans="1:5" x14ac:dyDescent="0.25">
      <c r="A937" s="30">
        <f>Main!V937/Main!M937</f>
        <v>0.48277675144045246</v>
      </c>
      <c r="B937" s="30">
        <f>Main!Y937/Main!M937</f>
        <v>0.59947957703300148</v>
      </c>
      <c r="C937" s="30">
        <f>Main!AB937/Main!M937</f>
        <v>0.33126086545417405</v>
      </c>
      <c r="D937" s="45">
        <f>ABS(Main!F937-Main!C937)/Main!M937</f>
        <v>0.3248550360670337</v>
      </c>
      <c r="E937" s="4"/>
    </row>
    <row r="938" spans="1:5" x14ac:dyDescent="0.25">
      <c r="A938" s="30">
        <f>Main!V938/Main!M938</f>
        <v>0.8302451935304197</v>
      </c>
      <c r="B938" s="30">
        <f>Main!Y938/Main!M938</f>
        <v>0.99940749873455681</v>
      </c>
      <c r="C938" s="30">
        <f>Main!AB938/Main!M938</f>
        <v>0.85392791625899844</v>
      </c>
      <c r="D938" s="45">
        <f>ABS(Main!F938-Main!C938)/Main!M938</f>
        <v>0.66663781159057511</v>
      </c>
      <c r="E938" s="4"/>
    </row>
    <row r="939" spans="1:5" x14ac:dyDescent="0.25">
      <c r="A939" s="30">
        <f>Main!V939/Main!M939</f>
        <v>3.2044306352058469</v>
      </c>
      <c r="B939" s="30">
        <f>Main!Y939/Main!M939</f>
        <v>2.7515943076357647</v>
      </c>
      <c r="C939" s="30">
        <f>Main!AB939/Main!M939</f>
        <v>3.1410335493460391</v>
      </c>
      <c r="D939" s="45">
        <f>ABS(Main!F939-Main!C939)/Main!M939</f>
        <v>3.0163595758754416</v>
      </c>
      <c r="E939" s="4"/>
    </row>
    <row r="940" spans="1:5" x14ac:dyDescent="0.25">
      <c r="A940" s="30">
        <f>Main!V940/Main!M940</f>
        <v>1.6581673919325732</v>
      </c>
      <c r="B940" s="30">
        <f>Main!Y940/Main!M940</f>
        <v>1.5091922086662914</v>
      </c>
      <c r="C940" s="30">
        <f>Main!AB940/Main!M940</f>
        <v>1.6373108662752918</v>
      </c>
      <c r="D940" s="45">
        <f>ABS(Main!F940-Main!C940)/Main!M940</f>
        <v>1.8012678848298425</v>
      </c>
      <c r="E940" s="4"/>
    </row>
    <row r="941" spans="1:5" x14ac:dyDescent="0.25">
      <c r="A941" s="30">
        <f>Main!V941/Main!M941</f>
        <v>1.7540180873568747</v>
      </c>
      <c r="B941" s="30">
        <f>Main!Y941/Main!M941</f>
        <v>1.5600675854909798</v>
      </c>
      <c r="C941" s="30">
        <f>Main!AB941/Main!M941</f>
        <v>1.7268650170956399</v>
      </c>
      <c r="D941" s="45">
        <f>ABS(Main!F941-Main!C941)/Main!M941</f>
        <v>1.5907702040446514</v>
      </c>
      <c r="E941" s="4"/>
    </row>
    <row r="942" spans="1:5" x14ac:dyDescent="0.25">
      <c r="A942" s="30">
        <f>Main!V942/Main!M942</f>
        <v>0.44264532449644556</v>
      </c>
      <c r="B942" s="30">
        <f>Main!Y942/Main!M942</f>
        <v>0.36994175947766023</v>
      </c>
      <c r="C942" s="30">
        <f>Main!AB942/Main!M942</f>
        <v>0.32888313274006281</v>
      </c>
      <c r="D942" s="45">
        <f>ABS(Main!F942-Main!C942)/Main!M942</f>
        <v>0.31324819275806565</v>
      </c>
      <c r="E942" s="4"/>
    </row>
    <row r="943" spans="1:5" x14ac:dyDescent="0.25">
      <c r="A943" s="30">
        <f>Main!V943/Main!M943</f>
        <v>0.35565132909750613</v>
      </c>
      <c r="B943" s="30">
        <f>Main!Y943/Main!M943</f>
        <v>1.2746364870088662</v>
      </c>
      <c r="C943" s="30">
        <f>Main!AB943/Main!M943</f>
        <v>0.48430925120510104</v>
      </c>
      <c r="D943" s="45">
        <f>ABS(Main!F943-Main!C943)/Main!M943</f>
        <v>0.46298519092694052</v>
      </c>
      <c r="E943" s="4"/>
    </row>
    <row r="944" spans="1:5" x14ac:dyDescent="0.25">
      <c r="A944" s="30">
        <f>Main!V944/Main!M944</f>
        <v>1.6493335088045253</v>
      </c>
      <c r="B944" s="30">
        <f>Main!Y944/Main!M944</f>
        <v>2.0079072317472288</v>
      </c>
      <c r="C944" s="30">
        <f>Main!AB944/Main!M944</f>
        <v>1.6995338300165026</v>
      </c>
      <c r="D944" s="45">
        <f>ABS(Main!F944-Main!C944)/Main!M944</f>
        <v>1.5522914352268826</v>
      </c>
      <c r="E944" s="4"/>
    </row>
    <row r="945" spans="1:5" x14ac:dyDescent="0.25">
      <c r="A945" s="30">
        <f>Main!V945/Main!M945</f>
        <v>3.6839125262451633</v>
      </c>
      <c r="B945" s="30">
        <f>Main!Y945/Main!M945</f>
        <v>4.2370947108243087</v>
      </c>
      <c r="C945" s="30">
        <f>Main!AB945/Main!M945</f>
        <v>3.7613580320862416</v>
      </c>
      <c r="D945" s="45">
        <f>ABS(Main!F945-Main!C945)/Main!M945</f>
        <v>3.5891488900401298</v>
      </c>
      <c r="E945" s="4"/>
    </row>
    <row r="946" spans="1:5" x14ac:dyDescent="0.25">
      <c r="A946" s="30">
        <f>Main!V946/Main!M946</f>
        <v>1.2759840298624063</v>
      </c>
      <c r="B946" s="30">
        <f>Main!Y946/Main!M946</f>
        <v>1.1237959359604976</v>
      </c>
      <c r="C946" s="30">
        <f>Main!AB946/Main!M946</f>
        <v>1.2546776967161304</v>
      </c>
      <c r="D946" s="45">
        <f>ABS(Main!F946-Main!C946)/Main!M946</f>
        <v>1.3373415708625136</v>
      </c>
      <c r="E946" s="4"/>
    </row>
    <row r="947" spans="1:5" x14ac:dyDescent="0.25">
      <c r="A947" s="30">
        <f>Main!V947/Main!M947</f>
        <v>1.6400725247596315</v>
      </c>
      <c r="B947" s="30">
        <f>Main!Y947/Main!M947</f>
        <v>1.1943245403952789</v>
      </c>
      <c r="C947" s="30">
        <f>Main!AB947/Main!M947</f>
        <v>1.5776678069486187</v>
      </c>
      <c r="D947" s="45">
        <f>ABS(Main!F947-Main!C947)/Main!M947</f>
        <v>1.7038882256058423</v>
      </c>
      <c r="E947" s="4"/>
    </row>
    <row r="948" spans="1:5" x14ac:dyDescent="0.25">
      <c r="A948" s="30">
        <f>Main!V948/Main!M948</f>
        <v>1.031446772275034</v>
      </c>
      <c r="B948" s="30">
        <f>Main!Y948/Main!M948</f>
        <v>0.99108914634968792</v>
      </c>
      <c r="C948" s="30">
        <f>Main!AB948/Main!M948</f>
        <v>1.0257967046454899</v>
      </c>
      <c r="D948" s="45">
        <f>ABS(Main!F948-Main!C948)/Main!M948</f>
        <v>1.0874138862369174</v>
      </c>
      <c r="E948" s="4"/>
    </row>
    <row r="949" spans="1:5" x14ac:dyDescent="0.25">
      <c r="A949" s="30">
        <f>Main!V949/Main!M949</f>
        <v>1.5859942453379239</v>
      </c>
      <c r="B949" s="30">
        <f>Main!Y949/Main!M949</f>
        <v>1.2648719506524981</v>
      </c>
      <c r="C949" s="30">
        <f>Main!AB949/Main!M949</f>
        <v>1.5410371240819625</v>
      </c>
      <c r="D949" s="45">
        <f>ABS(Main!F949-Main!C949)/Main!M949</f>
        <v>1.6372438493367478</v>
      </c>
      <c r="E949" s="4"/>
    </row>
    <row r="950" spans="1:5" x14ac:dyDescent="0.25">
      <c r="A950" s="30">
        <f>Main!V950/Main!M950</f>
        <v>0.46509860183079949</v>
      </c>
      <c r="B950" s="30">
        <f>Main!Y950/Main!M950</f>
        <v>9.7081203497487514E-2</v>
      </c>
      <c r="C950" s="30">
        <f>Main!AB950/Main!M950</f>
        <v>0.41357616606414627</v>
      </c>
      <c r="D950" s="45">
        <f>ABS(Main!F950-Main!C950)/Main!M950</f>
        <v>0.50831858240859951</v>
      </c>
      <c r="E950" s="4"/>
    </row>
    <row r="951" spans="1:5" x14ac:dyDescent="0.25">
      <c r="A951" s="30">
        <f>Main!V951/Main!M951</f>
        <v>1.6698796006065255</v>
      </c>
      <c r="B951" s="30">
        <f>Main!Y951/Main!M951</f>
        <v>1.411390976560486</v>
      </c>
      <c r="C951" s="30">
        <f>Main!AB951/Main!M951</f>
        <v>1.6336911932400897</v>
      </c>
      <c r="D951" s="45">
        <f>ABS(Main!F951-Main!C951)/Main!M951</f>
        <v>1.7116836780671432</v>
      </c>
      <c r="E951" s="4"/>
    </row>
    <row r="952" spans="1:5" x14ac:dyDescent="0.25">
      <c r="A952" s="30">
        <f>Main!V952/Main!M952</f>
        <v>1.4024645668361946</v>
      </c>
      <c r="B952" s="30">
        <f>Main!Y952/Main!M952</f>
        <v>1.5025206123209818</v>
      </c>
      <c r="C952" s="30">
        <f>Main!AB952/Main!M952</f>
        <v>1.4164724132040787</v>
      </c>
      <c r="D952" s="45">
        <f>ABS(Main!F952-Main!C952)/Main!M952</f>
        <v>1.4575155900647763</v>
      </c>
      <c r="E952" s="4"/>
    </row>
    <row r="953" spans="1:5" x14ac:dyDescent="0.25">
      <c r="A953" s="30">
        <f>Main!V953/Main!M953</f>
        <v>0.33098492883562852</v>
      </c>
      <c r="B953" s="30">
        <f>Main!Y953/Main!M953</f>
        <v>0.29301522331106761</v>
      </c>
      <c r="C953" s="30">
        <f>Main!AB953/Main!M953</f>
        <v>0.32566917006217294</v>
      </c>
      <c r="D953" s="45">
        <f>ABS(Main!F953-Main!C953)/Main!M953</f>
        <v>0.38298553417415315</v>
      </c>
      <c r="E953" s="4"/>
    </row>
    <row r="954" spans="1:5" x14ac:dyDescent="0.25">
      <c r="A954" s="30">
        <f>Main!V954/Main!M954</f>
        <v>0.26769220034308927</v>
      </c>
      <c r="B954" s="30">
        <f>Main!Y954/Main!M954</f>
        <v>0.77126440871489288</v>
      </c>
      <c r="C954" s="30">
        <f>Main!AB954/Main!M954</f>
        <v>0.33819230951513618</v>
      </c>
      <c r="D954" s="45">
        <f>ABS(Main!F954-Main!C954)/Main!M954</f>
        <v>0.31334658900244594</v>
      </c>
      <c r="E954" s="4"/>
    </row>
    <row r="955" spans="1:5" x14ac:dyDescent="0.25">
      <c r="A955" s="30">
        <f>Main!V955/Main!M955</f>
        <v>1.1137296819918987</v>
      </c>
      <c r="B955" s="30">
        <f>Main!Y955/Main!M955</f>
        <v>0.34268787613195206</v>
      </c>
      <c r="C955" s="30">
        <f>Main!AB955/Main!M955</f>
        <v>1.005783829171516</v>
      </c>
      <c r="D955" s="45">
        <f>ABS(Main!F955-Main!C955)/Main!M955</f>
        <v>1.1500727974824523</v>
      </c>
      <c r="E955" s="4"/>
    </row>
    <row r="956" spans="1:5" x14ac:dyDescent="0.25">
      <c r="A956" s="30">
        <f>Main!V956/Main!M956</f>
        <v>0.28861018579680353</v>
      </c>
      <c r="B956" s="30">
        <f>Main!Y956/Main!M956</f>
        <v>0.1239573543844284</v>
      </c>
      <c r="C956" s="30">
        <f>Main!AB956/Main!M956</f>
        <v>0.23085073017143901</v>
      </c>
      <c r="D956" s="45">
        <f>ABS(Main!F956-Main!C956)/Main!M956</f>
        <v>0.26078944522914471</v>
      </c>
      <c r="E956" s="4"/>
    </row>
    <row r="957" spans="1:5" x14ac:dyDescent="0.25">
      <c r="A957" s="30">
        <f>Main!V957/Main!M957</f>
        <v>2.1744687690388056</v>
      </c>
      <c r="B957" s="30">
        <f>Main!Y957/Main!M957</f>
        <v>0.79045888912343254</v>
      </c>
      <c r="C957" s="30">
        <f>Main!AB957/Main!M957</f>
        <v>1.9807073858506521</v>
      </c>
      <c r="D957" s="45">
        <f>ABS(Main!F957-Main!C957)/Main!M957</f>
        <v>2.1929550130287998</v>
      </c>
      <c r="E957" s="4"/>
    </row>
    <row r="958" spans="1:5" x14ac:dyDescent="0.25">
      <c r="A958" s="30">
        <f>Main!V958/Main!M958</f>
        <v>1.4301580263775189</v>
      </c>
      <c r="B958" s="30">
        <f>Main!Y958/Main!M958</f>
        <v>1.3852853302431081</v>
      </c>
      <c r="C958" s="30">
        <f>Main!AB958/Main!M958</f>
        <v>1.4238758489187033</v>
      </c>
      <c r="D958" s="45">
        <f>ABS(Main!F958-Main!C958)/Main!M958</f>
        <v>1.4156761083519114</v>
      </c>
      <c r="E958" s="4"/>
    </row>
    <row r="959" spans="1:5" x14ac:dyDescent="0.25">
      <c r="A959" s="30">
        <f>Main!V959/Main!M959</f>
        <v>3.2925123866481671</v>
      </c>
      <c r="B959" s="30">
        <f>Main!Y959/Main!M959</f>
        <v>3.9518846907570548</v>
      </c>
      <c r="C959" s="30">
        <f>Main!AB959/Main!M959</f>
        <v>3.3848245092234057</v>
      </c>
      <c r="D959" s="45">
        <f>ABS(Main!F959-Main!C959)/Main!M959</f>
        <v>3.2960783441846897</v>
      </c>
      <c r="E959" s="4"/>
    </row>
    <row r="960" spans="1:5" x14ac:dyDescent="0.25">
      <c r="A960" s="30">
        <f>Main!V960/Main!M960</f>
        <v>6.9486993635090852E-5</v>
      </c>
      <c r="B960" s="30">
        <f>Main!Y960/Main!M960</f>
        <v>5.8665587382907752E-2</v>
      </c>
      <c r="C960" s="30">
        <f>Main!AB960/Main!M960</f>
        <v>8.2729410481224286E-3</v>
      </c>
      <c r="D960" s="45">
        <f>ABS(Main!F960-Main!C960)/Main!M960</f>
        <v>7.3747998579772201E-3</v>
      </c>
      <c r="E960" s="4"/>
    </row>
    <row r="961" spans="1:5" x14ac:dyDescent="0.25">
      <c r="A961" s="30">
        <f>Main!V961/Main!M961</f>
        <v>1.0360508441660621</v>
      </c>
      <c r="B961" s="30">
        <f>Main!Y961/Main!M961</f>
        <v>0.38779256985263438</v>
      </c>
      <c r="C961" s="30">
        <f>Main!AB961/Main!M961</f>
        <v>0.94529468576217679</v>
      </c>
      <c r="D961" s="45">
        <f>ABS(Main!F961-Main!C961)/Main!M961</f>
        <v>1.0258311877801789</v>
      </c>
      <c r="E961" s="4"/>
    </row>
    <row r="962" spans="1:5" x14ac:dyDescent="0.25">
      <c r="A962" s="30">
        <f>Main!V962/Main!M962</f>
        <v>4.6177175574631746E-2</v>
      </c>
      <c r="B962" s="30">
        <f>Main!Y962/Main!M962</f>
        <v>0.30281792118194412</v>
      </c>
      <c r="C962" s="30">
        <f>Main!AB962/Main!M962</f>
        <v>2.6821379712841809E-3</v>
      </c>
      <c r="D962" s="45">
        <f>ABS(Main!F962-Main!C962)/Main!M962</f>
        <v>3.8962434826854547E-2</v>
      </c>
      <c r="E962" s="4"/>
    </row>
    <row r="963" spans="1:5" x14ac:dyDescent="0.25">
      <c r="A963" s="30">
        <f>Main!V963/Main!M963</f>
        <v>2.5049354332447127</v>
      </c>
      <c r="B963" s="30">
        <f>Main!Y963/Main!M963</f>
        <v>2.323631211400413</v>
      </c>
      <c r="C963" s="30">
        <f>Main!AB963/Main!M963</f>
        <v>2.4795528421865085</v>
      </c>
      <c r="D963" s="45">
        <f>ABS(Main!F963-Main!C963)/Main!M963</f>
        <v>2.4894961518008958</v>
      </c>
      <c r="E963" s="4"/>
    </row>
    <row r="964" spans="1:5" x14ac:dyDescent="0.25">
      <c r="A964" s="30">
        <f>Main!V964/Main!M964</f>
        <v>0.88385616529382593</v>
      </c>
      <c r="B964" s="30">
        <f>Main!Y964/Main!M964</f>
        <v>0.64433754910776087</v>
      </c>
      <c r="C964" s="30">
        <f>Main!AB964/Main!M964</f>
        <v>0.85032355902777557</v>
      </c>
      <c r="D964" s="45">
        <f>ABS(Main!F964-Main!C964)/Main!M964</f>
        <v>0.86672475399207594</v>
      </c>
      <c r="E964" s="4"/>
    </row>
    <row r="965" spans="1:5" x14ac:dyDescent="0.25">
      <c r="A965" s="30">
        <f>Main!V965/Main!M965</f>
        <v>1.2156027523844433</v>
      </c>
      <c r="B965" s="30">
        <f>Main!Y965/Main!M965</f>
        <v>1.5985992140483385</v>
      </c>
      <c r="C965" s="30">
        <f>Main!AB965/Main!M965</f>
        <v>1.2692222570174039</v>
      </c>
      <c r="D965" s="45">
        <f>ABS(Main!F965-Main!C965)/Main!M965</f>
        <v>1.1954059584618004</v>
      </c>
      <c r="E965" s="4"/>
    </row>
    <row r="966" spans="1:5" x14ac:dyDescent="0.25">
      <c r="A966" s="30">
        <f>Main!V966/Main!M966</f>
        <v>2.4104568012450624E-2</v>
      </c>
      <c r="B966" s="30">
        <f>Main!Y966/Main!M966</f>
        <v>0.11529314467990168</v>
      </c>
      <c r="C966" s="30">
        <f>Main!AB966/Main!M966</f>
        <v>3.6870968745904634E-2</v>
      </c>
      <c r="D966" s="45">
        <f>ABS(Main!F966-Main!C966)/Main!M966</f>
        <v>3.8222945523255232E-2</v>
      </c>
      <c r="E966" s="4"/>
    </row>
    <row r="967" spans="1:5" x14ac:dyDescent="0.25">
      <c r="A967" s="30">
        <f>Main!V967/Main!M967</f>
        <v>0.39235266238609934</v>
      </c>
      <c r="B967" s="30">
        <f>Main!Y967/Main!M967</f>
        <v>0.81832711816215054</v>
      </c>
      <c r="C967" s="30">
        <f>Main!AB967/Main!M967</f>
        <v>0.22285749310934863</v>
      </c>
      <c r="D967" s="45">
        <f>ABS(Main!F967-Main!C967)/Main!M967</f>
        <v>0.40907626154332327</v>
      </c>
      <c r="E967" s="4"/>
    </row>
    <row r="968" spans="1:5" x14ac:dyDescent="0.25">
      <c r="A968" s="30">
        <f>Main!V968/Main!M968</f>
        <v>0.53456402830493366</v>
      </c>
      <c r="B968" s="30">
        <f>Main!Y968/Main!M968</f>
        <v>0.79495525841244541</v>
      </c>
      <c r="C968" s="30">
        <f>Main!AB968/Main!M968</f>
        <v>0.57101880051999787</v>
      </c>
      <c r="D968" s="45">
        <f>ABS(Main!F968-Main!C968)/Main!M968</f>
        <v>0.54669554809553078</v>
      </c>
      <c r="E968" s="4"/>
    </row>
    <row r="969" spans="1:5" x14ac:dyDescent="0.25">
      <c r="A969" s="30">
        <f>Main!V969/Main!M969</f>
        <v>1.8496949556580236</v>
      </c>
      <c r="B969" s="30">
        <f>Main!Y969/Main!M969</f>
        <v>2.2001910940855161</v>
      </c>
      <c r="C969" s="30">
        <f>Main!AB969/Main!M969</f>
        <v>1.8987644150378709</v>
      </c>
      <c r="D969" s="45">
        <f>ABS(Main!F969-Main!C969)/Main!M969</f>
        <v>1.8588335033622083</v>
      </c>
      <c r="E969" s="4"/>
    </row>
    <row r="970" spans="1:5" x14ac:dyDescent="0.25">
      <c r="A970" s="30">
        <f>Main!V970/Main!M970</f>
        <v>1.1037963920537874</v>
      </c>
      <c r="B970" s="30">
        <f>Main!Y970/Main!M970</f>
        <v>1.9628081274946572</v>
      </c>
      <c r="C970" s="30">
        <f>Main!AB970/Main!M970</f>
        <v>1.2240580350155108</v>
      </c>
      <c r="D970" s="45">
        <f>ABS(Main!F970-Main!C970)/Main!M970</f>
        <v>1.0872782708551993</v>
      </c>
      <c r="E970" s="4"/>
    </row>
    <row r="971" spans="1:5" x14ac:dyDescent="0.25">
      <c r="A971" s="30">
        <f>Main!V971/Main!M971</f>
        <v>2.0046795702134959</v>
      </c>
      <c r="B971" s="30">
        <f>Main!Y971/Main!M971</f>
        <v>1.7977823676724101</v>
      </c>
      <c r="C971" s="30">
        <f>Main!AB971/Main!M971</f>
        <v>1.9757139618577515</v>
      </c>
      <c r="D971" s="45">
        <f>ABS(Main!F971-Main!C971)/Main!M971</f>
        <v>1.9928755378258907</v>
      </c>
      <c r="E971" s="4"/>
    </row>
    <row r="972" spans="1:5" x14ac:dyDescent="0.25">
      <c r="A972" s="30">
        <f>Main!V972/Main!M972</f>
        <v>1.7560740033412092</v>
      </c>
      <c r="B972" s="30">
        <f>Main!Y972/Main!M972</f>
        <v>1.1024702925796463</v>
      </c>
      <c r="C972" s="30">
        <f>Main!AB972/Main!M972</f>
        <v>1.6645694838345833</v>
      </c>
      <c r="D972" s="45">
        <f>ABS(Main!F972-Main!C972)/Main!M972</f>
        <v>1.7675238525930301</v>
      </c>
      <c r="E972" s="4"/>
    </row>
    <row r="973" spans="1:5" x14ac:dyDescent="0.25">
      <c r="A973" s="30">
        <f>Main!V973/Main!M973</f>
        <v>0.3753096813545263</v>
      </c>
      <c r="B973" s="30">
        <f>Main!Y973/Main!M973</f>
        <v>0.14593147769770357</v>
      </c>
      <c r="C973" s="30">
        <f>Main!AB973/Main!M973</f>
        <v>0.34319673284257946</v>
      </c>
      <c r="D973" s="45">
        <f>ABS(Main!F973-Main!C973)/Main!M973</f>
        <v>0.40231692999100799</v>
      </c>
      <c r="E973" s="4"/>
    </row>
    <row r="974" spans="1:5" x14ac:dyDescent="0.25">
      <c r="A974" s="30">
        <f>Main!V974/Main!M974</f>
        <v>2.2717508222532055</v>
      </c>
      <c r="B974" s="30">
        <f>Main!Y974/Main!M974</f>
        <v>2.1548511519711506</v>
      </c>
      <c r="C974" s="30">
        <f>Main!AB974/Main!M974</f>
        <v>2.2553848684137332</v>
      </c>
      <c r="D974" s="45">
        <f>ABS(Main!F974-Main!C974)/Main!M974</f>
        <v>2.3112258545150981</v>
      </c>
      <c r="E974" s="4"/>
    </row>
    <row r="975" spans="1:5" x14ac:dyDescent="0.25">
      <c r="A975" s="30">
        <f>Main!V975/Main!M975</f>
        <v>0.75817584419443307</v>
      </c>
      <c r="B975" s="30">
        <f>Main!Y975/Main!M975</f>
        <v>1.4886094331828752</v>
      </c>
      <c r="C975" s="30">
        <f>Main!AB975/Main!M975</f>
        <v>0.86043654665282021</v>
      </c>
      <c r="D975" s="45">
        <f>ABS(Main!F975-Main!C975)/Main!M975</f>
        <v>0.83603669841272055</v>
      </c>
      <c r="E975" s="4"/>
    </row>
    <row r="976" spans="1:5" x14ac:dyDescent="0.25">
      <c r="A976" s="30">
        <f>Main!V976/Main!M976</f>
        <v>0.14618140901988871</v>
      </c>
      <c r="B976" s="30">
        <f>Main!Y976/Main!M976</f>
        <v>0.65411157120651597</v>
      </c>
      <c r="C976" s="30">
        <f>Main!AB976/Main!M976</f>
        <v>3.4140391788188354E-2</v>
      </c>
      <c r="D976" s="45">
        <f>ABS(Main!F976-Main!C976)/Main!M976</f>
        <v>3.0511465196429756E-2</v>
      </c>
      <c r="E976" s="4"/>
    </row>
    <row r="977" spans="1:5" x14ac:dyDescent="0.25">
      <c r="A977" s="30">
        <f>Main!V977/Main!M977</f>
        <v>2.6936529175123978</v>
      </c>
      <c r="B977" s="30">
        <f>Main!Y977/Main!M977</f>
        <v>2.3733463965592532</v>
      </c>
      <c r="C977" s="30">
        <f>Main!AB977/Main!M977</f>
        <v>2.64881000457894</v>
      </c>
      <c r="D977" s="45">
        <f>ABS(Main!F977-Main!C977)/Main!M977</f>
        <v>2.5487595135862424</v>
      </c>
      <c r="E977" s="4"/>
    </row>
    <row r="978" spans="1:5" x14ac:dyDescent="0.25">
      <c r="A978" s="30">
        <f>Main!V978/Main!M978</f>
        <v>0.92939101406614222</v>
      </c>
      <c r="B978" s="30">
        <f>Main!Y978/Main!M978</f>
        <v>1.0958966123617535</v>
      </c>
      <c r="C978" s="30">
        <f>Main!AB978/Main!M978</f>
        <v>0.95270179782752951</v>
      </c>
      <c r="D978" s="45">
        <f>ABS(Main!F978-Main!C978)/Main!M978</f>
        <v>0.80462652832520021</v>
      </c>
      <c r="E978" s="4"/>
    </row>
    <row r="979" spans="1:5" x14ac:dyDescent="0.25">
      <c r="A979" s="30">
        <f>Main!V979/Main!M979</f>
        <v>0.66303287159144952</v>
      </c>
      <c r="B979" s="30">
        <f>Main!Y979/Main!M979</f>
        <v>0.12822662281499256</v>
      </c>
      <c r="C979" s="30">
        <f>Main!AB979/Main!M979</f>
        <v>0.58815999676273301</v>
      </c>
      <c r="D979" s="45">
        <f>ABS(Main!F979-Main!C979)/Main!M979</f>
        <v>0.53079526986931902</v>
      </c>
      <c r="E979" s="4"/>
    </row>
    <row r="980" spans="1:5" x14ac:dyDescent="0.25">
      <c r="A980" s="30">
        <f>Main!V980/Main!M980</f>
        <v>0.88069951561655724</v>
      </c>
      <c r="B980" s="30">
        <f>Main!Y980/Main!M980</f>
        <v>1.1567451914837679</v>
      </c>
      <c r="C980" s="30">
        <f>Main!AB980/Main!M980</f>
        <v>0.9193459102379643</v>
      </c>
      <c r="D980" s="45">
        <f>ABS(Main!F980-Main!C980)/Main!M980</f>
        <v>1.022861095178796</v>
      </c>
      <c r="E980" s="4"/>
    </row>
    <row r="981" spans="1:5" x14ac:dyDescent="0.25">
      <c r="A981" s="30">
        <f>Main!V981/Main!M981</f>
        <v>1.2790296352195361</v>
      </c>
      <c r="B981" s="30">
        <f>Main!Y981/Main!M981</f>
        <v>0.15707101284104372</v>
      </c>
      <c r="C981" s="30">
        <f>Main!AB981/Main!M981</f>
        <v>1.1219554280865494</v>
      </c>
      <c r="D981" s="45">
        <f>ABS(Main!F981-Main!C981)/Main!M981</f>
        <v>1.1184071180937505</v>
      </c>
      <c r="E981" s="4"/>
    </row>
    <row r="982" spans="1:5" x14ac:dyDescent="0.25">
      <c r="A982" s="30">
        <f>Main!V982/Main!M982</f>
        <v>0.41145718138885168</v>
      </c>
      <c r="B982" s="30">
        <f>Main!Y982/Main!M982</f>
        <v>0.90199336757741766</v>
      </c>
      <c r="C982" s="30">
        <f>Main!AB982/Main!M982</f>
        <v>0.48013224745523625</v>
      </c>
      <c r="D982" s="45">
        <f>ABS(Main!F982-Main!C982)/Main!M982</f>
        <v>0.26700603977078702</v>
      </c>
      <c r="E982" s="4"/>
    </row>
    <row r="983" spans="1:5" x14ac:dyDescent="0.25">
      <c r="A983" s="30">
        <f>Main!V983/Main!M983</f>
        <v>1.6167240188148067</v>
      </c>
      <c r="B983" s="30">
        <f>Main!Y983/Main!M983</f>
        <v>1.2969111719298634</v>
      </c>
      <c r="C983" s="30">
        <f>Main!AB983/Main!M983</f>
        <v>1.5719502202509239</v>
      </c>
      <c r="D983" s="45">
        <f>ABS(Main!F983-Main!C983)/Main!M983</f>
        <v>1.4989702126578381</v>
      </c>
      <c r="E983" s="4"/>
    </row>
    <row r="984" spans="1:5" x14ac:dyDescent="0.25">
      <c r="A984" s="30">
        <f>Main!V984/Main!M984</f>
        <v>1.1617641048773439</v>
      </c>
      <c r="B984" s="30">
        <f>Main!Y984/Main!M984</f>
        <v>1.1793515694427417</v>
      </c>
      <c r="C984" s="30">
        <f>Main!AB984/Main!M984</f>
        <v>1.1642263499164995</v>
      </c>
      <c r="D984" s="45">
        <f>ABS(Main!F984-Main!C984)/Main!M984</f>
        <v>1.2566701749920222</v>
      </c>
      <c r="E984" s="4"/>
    </row>
    <row r="985" spans="1:5" x14ac:dyDescent="0.25">
      <c r="A985" s="30">
        <f>Main!V985/Main!M985</f>
        <v>0.2034919199898334</v>
      </c>
      <c r="B985" s="30">
        <f>Main!Y985/Main!M985</f>
        <v>0.32340736857434466</v>
      </c>
      <c r="C985" s="30">
        <f>Main!AB985/Main!M985</f>
        <v>0.12972601959085497</v>
      </c>
      <c r="D985" s="45">
        <f>ABS(Main!F985-Main!C985)/Main!M985</f>
        <v>0.29776355155043482</v>
      </c>
      <c r="E985" s="4"/>
    </row>
    <row r="986" spans="1:5" x14ac:dyDescent="0.25">
      <c r="A986" s="30">
        <f>Main!V986/Main!M986</f>
        <v>1.4047513012350545</v>
      </c>
      <c r="B986" s="30">
        <f>Main!Y986/Main!M986</f>
        <v>1.0010168633532022</v>
      </c>
      <c r="C986" s="30">
        <f>Main!AB986/Main!M986</f>
        <v>1.3482284799316067</v>
      </c>
      <c r="D986" s="45">
        <f>ABS(Main!F986-Main!C986)/Main!M986</f>
        <v>1.2883170148583483</v>
      </c>
      <c r="E986" s="4"/>
    </row>
    <row r="987" spans="1:5" x14ac:dyDescent="0.25">
      <c r="A987" s="30">
        <f>Main!V987/Main!M987</f>
        <v>2.8681007436230415</v>
      </c>
      <c r="B987" s="30">
        <f>Main!Y987/Main!M987</f>
        <v>2.3528830506358611</v>
      </c>
      <c r="C987" s="30">
        <f>Main!AB987/Main!M987</f>
        <v>2.7959702666048356</v>
      </c>
      <c r="D987" s="45">
        <f>ABS(Main!F987-Main!C987)/Main!M987</f>
        <v>2.9555980633057293</v>
      </c>
      <c r="E987" s="4"/>
    </row>
    <row r="988" spans="1:5" x14ac:dyDescent="0.25">
      <c r="A988" s="30">
        <f>Main!V988/Main!M988</f>
        <v>1.0185103208884247</v>
      </c>
      <c r="B988" s="30">
        <f>Main!Y988/Main!M988</f>
        <v>0.87276018358881513</v>
      </c>
      <c r="C988" s="30">
        <f>Main!AB988/Main!M988</f>
        <v>0.9981053016664625</v>
      </c>
      <c r="D988" s="45">
        <f>ABS(Main!F988-Main!C988)/Main!M988</f>
        <v>0.91382498061522432</v>
      </c>
      <c r="E988" s="4"/>
    </row>
    <row r="989" spans="1:5" x14ac:dyDescent="0.25">
      <c r="A989" s="30">
        <f>Main!V989/Main!M989</f>
        <v>0.79905037003910417</v>
      </c>
      <c r="B989" s="30">
        <f>Main!Y989/Main!M989</f>
        <v>0.50093111442700067</v>
      </c>
      <c r="C989" s="30">
        <f>Main!AB989/Main!M989</f>
        <v>0.75731367425340657</v>
      </c>
      <c r="D989" s="45">
        <f>ABS(Main!F989-Main!C989)/Main!M989</f>
        <v>0.90213156742469391</v>
      </c>
      <c r="E989" s="4"/>
    </row>
    <row r="990" spans="1:5" x14ac:dyDescent="0.25">
      <c r="A990" s="30">
        <f>Main!V990/Main!M990</f>
        <v>0.31451098814968537</v>
      </c>
      <c r="B990" s="30">
        <f>Main!Y990/Main!M990</f>
        <v>0.29363333263259939</v>
      </c>
      <c r="C990" s="30">
        <f>Main!AB990/Main!M990</f>
        <v>0.31158811637730144</v>
      </c>
      <c r="D990" s="45">
        <f>ABS(Main!F990-Main!C990)/Main!M990</f>
        <v>0.41193842330538999</v>
      </c>
      <c r="E990" s="4"/>
    </row>
    <row r="991" spans="1:5" x14ac:dyDescent="0.25">
      <c r="A991" s="30">
        <f>Main!V991/Main!M991</f>
        <v>1.4966195719290578</v>
      </c>
      <c r="B991" s="30">
        <f>Main!Y991/Main!M991</f>
        <v>2.2360184793300433</v>
      </c>
      <c r="C991" s="30">
        <f>Main!AB991/Main!M991</f>
        <v>1.6001354189652139</v>
      </c>
      <c r="D991" s="45">
        <f>ABS(Main!F991-Main!C991)/Main!M991</f>
        <v>1.5750304037915002</v>
      </c>
      <c r="E991" s="4"/>
    </row>
    <row r="992" spans="1:5" x14ac:dyDescent="0.25">
      <c r="A992" s="30">
        <f>Main!V992/Main!M992</f>
        <v>5.6175601617339276E-2</v>
      </c>
      <c r="B992" s="30">
        <f>Main!Y992/Main!M992</f>
        <v>0.13206593596829039</v>
      </c>
      <c r="C992" s="30">
        <f>Main!AB992/Main!M992</f>
        <v>6.680024842648892E-2</v>
      </c>
      <c r="D992" s="45">
        <f>ABS(Main!F992-Main!C992)/Main!M992</f>
        <v>0.14390600747762597</v>
      </c>
      <c r="E992" s="4"/>
    </row>
    <row r="993" spans="1:5" x14ac:dyDescent="0.25">
      <c r="A993" s="30">
        <f>Main!V993/Main!M993</f>
        <v>2.5696251935905603</v>
      </c>
      <c r="B993" s="30">
        <f>Main!Y993/Main!M993</f>
        <v>2.6164581453843772</v>
      </c>
      <c r="C993" s="30">
        <f>Main!AB993/Main!M993</f>
        <v>2.5761818068416917</v>
      </c>
      <c r="D993" s="45">
        <f>ABS(Main!F993-Main!C993)/Main!M993</f>
        <v>2.4918593645615665</v>
      </c>
      <c r="E993" s="4"/>
    </row>
    <row r="994" spans="1:5" x14ac:dyDescent="0.25">
      <c r="A994" s="30">
        <f>Main!V994/Main!M994</f>
        <v>0.54383836962313181</v>
      </c>
      <c r="B994" s="30">
        <f>Main!Y994/Main!M994</f>
        <v>0.50778771308952364</v>
      </c>
      <c r="C994" s="30">
        <f>Main!AB994/Main!M994</f>
        <v>0.5387912777084336</v>
      </c>
      <c r="D994" s="45">
        <f>ABS(Main!F994-Main!C994)/Main!M994</f>
        <v>0.58713498386384055</v>
      </c>
      <c r="E994" s="4"/>
    </row>
    <row r="995" spans="1:5" x14ac:dyDescent="0.25">
      <c r="A995" s="30">
        <f>Main!V995/Main!M995</f>
        <v>0.12452928501079109</v>
      </c>
      <c r="B995" s="30">
        <f>Main!Y995/Main!M995</f>
        <v>1.1501604024423606</v>
      </c>
      <c r="C995" s="30">
        <f>Main!AB995/Main!M995</f>
        <v>5.3927271232651362E-2</v>
      </c>
      <c r="D995" s="45">
        <f>ABS(Main!F995-Main!C995)/Main!M995</f>
        <v>0.14982759612720889</v>
      </c>
      <c r="E995" s="4"/>
    </row>
    <row r="996" spans="1:5" x14ac:dyDescent="0.25">
      <c r="A996" s="30">
        <f>Main!V996/Main!M996</f>
        <v>1.7361039951370651</v>
      </c>
      <c r="B996" s="30">
        <f>Main!Y996/Main!M996</f>
        <v>1.7375316322719714</v>
      </c>
      <c r="C996" s="30">
        <f>Main!AB996/Main!M996</f>
        <v>1.7363038643359487</v>
      </c>
      <c r="D996" s="45">
        <f>ABS(Main!F996-Main!C996)/Main!M996</f>
        <v>1.7394300617830942</v>
      </c>
      <c r="E996" s="4"/>
    </row>
    <row r="997" spans="1:5" x14ac:dyDescent="0.25">
      <c r="A997" s="30">
        <f>Main!V997/Main!M997</f>
        <v>3.9808594430665321</v>
      </c>
      <c r="B997" s="30">
        <f>Main!Y997/Main!M997</f>
        <v>4.0490931672091515</v>
      </c>
      <c r="C997" s="30">
        <f>Main!AB997/Main!M997</f>
        <v>3.9904121644465027</v>
      </c>
      <c r="D997" s="45">
        <f>ABS(Main!F997-Main!C997)/Main!M997</f>
        <v>3.9700344890148456</v>
      </c>
      <c r="E997" s="4"/>
    </row>
    <row r="998" spans="1:5" x14ac:dyDescent="0.25">
      <c r="A998" s="30">
        <f>Main!V998/Main!M998</f>
        <v>0.15959828186637676</v>
      </c>
      <c r="B998" s="30">
        <f>Main!Y998/Main!M998</f>
        <v>0.36110546557336415</v>
      </c>
      <c r="C998" s="30">
        <f>Main!AB998/Main!M998</f>
        <v>8.6699757224821192E-2</v>
      </c>
      <c r="D998" s="45">
        <f>ABS(Main!F998-Main!C998)/Main!M998</f>
        <v>0.1391201461084797</v>
      </c>
      <c r="E998" s="4"/>
    </row>
    <row r="999" spans="1:5" x14ac:dyDescent="0.25">
      <c r="A999" s="30">
        <f>Main!V999/Main!M999</f>
        <v>0.43366490480389186</v>
      </c>
      <c r="B999" s="30">
        <f>Main!Y999/Main!M999</f>
        <v>0.75635643134104025</v>
      </c>
      <c r="C999" s="30">
        <f>Main!AB999/Main!M999</f>
        <v>0.4788417185190908</v>
      </c>
      <c r="D999" s="45">
        <f>ABS(Main!F999-Main!C999)/Main!M999</f>
        <v>0.4582717135017344</v>
      </c>
      <c r="E999" s="4"/>
    </row>
    <row r="1000" spans="1:5" x14ac:dyDescent="0.25">
      <c r="A1000" s="30">
        <f>Main!V1000/Main!M1000</f>
        <v>1.1336811641510414</v>
      </c>
      <c r="B1000" s="30">
        <f>Main!Y1000/Main!M1000</f>
        <v>0.88924717186459945</v>
      </c>
      <c r="C1000" s="30">
        <f>Main!AB1000/Main!M1000</f>
        <v>1.0994604052309414</v>
      </c>
      <c r="D1000" s="45">
        <f>ABS(Main!F1000-Main!C1000)/Main!M1000</f>
        <v>1.1068303144008032</v>
      </c>
      <c r="E1000" s="4"/>
    </row>
    <row r="1001" spans="1:5" x14ac:dyDescent="0.25">
      <c r="A1001" s="30">
        <f>Main!V1001/Main!M1001</f>
        <v>1.3414406508211323</v>
      </c>
      <c r="B1001" s="30">
        <f>Main!Y1001/Main!M1001</f>
        <v>1.516328165503529</v>
      </c>
      <c r="C1001" s="30">
        <f>Main!AB1001/Main!M1001</f>
        <v>1.3659249028766731</v>
      </c>
      <c r="D1001" s="45">
        <f>ABS(Main!F1001-Main!C1001)/Main!M1001</f>
        <v>1.3129044507223011</v>
      </c>
      <c r="E1001" s="4"/>
    </row>
    <row r="1002" spans="1:5" x14ac:dyDescent="0.25">
      <c r="A1002" s="30">
        <f>Main!V1002/Main!M1002</f>
        <v>0.64428964582884196</v>
      </c>
      <c r="B1002" s="30">
        <f>Main!Y1002/Main!M1002</f>
        <v>0.5139225136467791</v>
      </c>
      <c r="C1002" s="30">
        <f>Main!AB1002/Main!M1002</f>
        <v>0.62603824732334956</v>
      </c>
      <c r="D1002" s="45">
        <f>ABS(Main!F1002-Main!C1002)/Main!M1002</f>
        <v>0.61007321059108877</v>
      </c>
      <c r="E1002" s="4"/>
    </row>
    <row r="1003" spans="1:5" x14ac:dyDescent="0.25">
      <c r="A1003" s="30">
        <f>Main!V1003/Main!M1003</f>
        <v>6.9809080056024958E-2</v>
      </c>
      <c r="B1003" s="30">
        <f>Main!Y1003/Main!M1003</f>
        <v>0.55527277851339363</v>
      </c>
      <c r="C1003" s="30">
        <f>Main!AB1003/Main!M1003</f>
        <v>0.13777399784006217</v>
      </c>
      <c r="D1003" s="45">
        <f>ABS(Main!F1003-Main!C1003)/Main!M1003</f>
        <v>3.7886502922866369E-2</v>
      </c>
      <c r="E1003" s="4"/>
    </row>
    <row r="1004" spans="1:5" x14ac:dyDescent="0.25">
      <c r="A1004" s="30">
        <f>Main!V1004/Main!M1004</f>
        <v>0.19480751627736351</v>
      </c>
      <c r="B1004" s="30">
        <f>Main!Y1004/Main!M1004</f>
        <v>7.4165437939510429E-2</v>
      </c>
      <c r="C1004" s="30">
        <f>Main!AB1004/Main!M1004</f>
        <v>0.17791762531006319</v>
      </c>
      <c r="D1004" s="45">
        <f>ABS(Main!F1004-Main!C1004)/Main!M1004</f>
        <v>0.16382698089554998</v>
      </c>
      <c r="E1004" s="4"/>
    </row>
    <row r="1005" spans="1:5" x14ac:dyDescent="0.25">
      <c r="A1005" s="30">
        <f>Main!V1005/Main!M1005</f>
        <v>0.34869326848865306</v>
      </c>
      <c r="B1005" s="30">
        <f>Main!Y1005/Main!M1005</f>
        <v>0.54278358976708507</v>
      </c>
      <c r="C1005" s="30">
        <f>Main!AB1005/Main!M1005</f>
        <v>0.37586591346759973</v>
      </c>
      <c r="D1005" s="45">
        <f>ABS(Main!F1005-Main!C1005)/Main!M1005</f>
        <v>0.38690962095410086</v>
      </c>
      <c r="E1005" s="4"/>
    </row>
    <row r="1006" spans="1:5" x14ac:dyDescent="0.25">
      <c r="A1006" s="30">
        <f>Main!V1006/Main!M1006</f>
        <v>0.18756395739547191</v>
      </c>
      <c r="B1006" s="30">
        <f>Main!Y1006/Main!M1006</f>
        <v>0.3594480719704643</v>
      </c>
      <c r="C1006" s="30">
        <f>Main!AB1006/Main!M1006</f>
        <v>0.21162773343597974</v>
      </c>
      <c r="D1006" s="45">
        <f>ABS(Main!F1006-Main!C1006)/Main!M1006</f>
        <v>0.2301224943145804</v>
      </c>
      <c r="E1006" s="4"/>
    </row>
    <row r="1007" spans="1:5" x14ac:dyDescent="0.25">
      <c r="A1007" s="30">
        <f>Main!V1007/Main!M1007</f>
        <v>1.1100858279159713</v>
      </c>
      <c r="B1007" s="30">
        <f>Main!Y1007/Main!M1007</f>
        <v>1.0729039680433927</v>
      </c>
      <c r="C1007" s="30">
        <f>Main!AB1007/Main!M1007</f>
        <v>1.1048803675337973</v>
      </c>
      <c r="D1007" s="45">
        <f>ABS(Main!F1007-Main!C1007)/Main!M1007</f>
        <v>1.0629917230930088</v>
      </c>
      <c r="E1007" s="4"/>
    </row>
    <row r="1008" spans="1:5" x14ac:dyDescent="0.25">
      <c r="A1008" s="30">
        <f>Main!V1008/Main!M1008</f>
        <v>0.60054536052383944</v>
      </c>
      <c r="B1008" s="30">
        <f>Main!Y1008/Main!M1008</f>
        <v>0.14432446503700097</v>
      </c>
      <c r="C1008" s="30">
        <f>Main!AB1008/Main!M1008</f>
        <v>0.53667443515569591</v>
      </c>
      <c r="D1008" s="45">
        <f>ABS(Main!F1008-Main!C1008)/Main!M1008</f>
        <v>0.55364925544061105</v>
      </c>
      <c r="E1008" s="4"/>
    </row>
    <row r="1009" spans="1:5" x14ac:dyDescent="0.25">
      <c r="A1009" s="30">
        <f>Main!V1009/Main!M1009</f>
        <v>0.25963342797015604</v>
      </c>
      <c r="B1009" s="30">
        <f>Main!Y1009/Main!M1009</f>
        <v>0.69580675855248852</v>
      </c>
      <c r="C1009" s="30">
        <f>Main!AB1009/Main!M1009</f>
        <v>0.32069769425169903</v>
      </c>
      <c r="D1009" s="45">
        <f>ABS(Main!F1009-Main!C1009)/Main!M1009</f>
        <v>0.21182467940423236</v>
      </c>
      <c r="E1009" s="4"/>
    </row>
    <row r="1010" spans="1:5" x14ac:dyDescent="0.25">
      <c r="A1010" s="30">
        <f>Main!V1010/Main!M1010</f>
        <v>0.8118279632225891</v>
      </c>
      <c r="B1010" s="30">
        <f>Main!Y1010/Main!M1010</f>
        <v>1.130645612939732</v>
      </c>
      <c r="C1010" s="30">
        <f>Main!AB1010/Main!M1010</f>
        <v>0.85646243418300161</v>
      </c>
      <c r="D1010" s="45">
        <f>ABS(Main!F1010-Main!C1010)/Main!M1010</f>
        <v>0.75182673654556453</v>
      </c>
      <c r="E1010" s="4"/>
    </row>
    <row r="1011" spans="1:5" x14ac:dyDescent="0.25">
      <c r="A1011" s="30">
        <f>Main!V1011/Main!M1011</f>
        <v>1.1420982366112071</v>
      </c>
      <c r="B1011" s="30">
        <f>Main!Y1011/Main!M1011</f>
        <v>0.71379916237960483</v>
      </c>
      <c r="C1011" s="30">
        <f>Main!AB1011/Main!M1011</f>
        <v>1.0821363662187418</v>
      </c>
      <c r="D1011" s="45">
        <f>ABS(Main!F1011-Main!C1011)/Main!M1011</f>
        <v>1.2089737442242678</v>
      </c>
      <c r="E1011" s="4"/>
    </row>
    <row r="1012" spans="1:5" x14ac:dyDescent="0.25">
      <c r="A1012" s="30">
        <f>Main!V1012/Main!M1012</f>
        <v>7.5618154734490461E-2</v>
      </c>
      <c r="B1012" s="30">
        <f>Main!Y1012/Main!M1012</f>
        <v>0.6168114580997851</v>
      </c>
      <c r="C1012" s="30">
        <f>Main!AB1012/Main!M1012</f>
        <v>0.15138521720564141</v>
      </c>
      <c r="D1012" s="45">
        <f>ABS(Main!F1012-Main!C1012)/Main!M1012</f>
        <v>0.14388572512348344</v>
      </c>
      <c r="E1012" s="4"/>
    </row>
    <row r="1013" spans="1:5" x14ac:dyDescent="0.25">
      <c r="A1013" s="30">
        <f>Main!V1013/Main!M1013</f>
        <v>1.2365131846875677</v>
      </c>
      <c r="B1013" s="30">
        <f>Main!Y1013/Main!M1013</f>
        <v>1.3466931398621902</v>
      </c>
      <c r="C1013" s="30">
        <f>Main!AB1013/Main!M1013</f>
        <v>1.2519383784120104</v>
      </c>
      <c r="D1013" s="45">
        <f>ABS(Main!F1013-Main!C1013)/Main!M1013</f>
        <v>1.3050569814845736</v>
      </c>
      <c r="E1013" s="4"/>
    </row>
    <row r="1014" spans="1:5" x14ac:dyDescent="0.25">
      <c r="A1014" s="30">
        <f>Main!V1014/Main!M1014</f>
        <v>1.3125833943916432</v>
      </c>
      <c r="B1014" s="30">
        <f>Main!Y1014/Main!M1014</f>
        <v>1.495699787964734</v>
      </c>
      <c r="C1014" s="30">
        <f>Main!AB1014/Main!M1014</f>
        <v>1.3382196894918752</v>
      </c>
      <c r="D1014" s="45">
        <f>ABS(Main!F1014-Main!C1014)/Main!M1014</f>
        <v>1.2474862645450822</v>
      </c>
      <c r="E1014" s="4"/>
    </row>
    <row r="1015" spans="1:5" x14ac:dyDescent="0.25">
      <c r="A1015" s="30">
        <f>Main!V1015/Main!M1015</f>
        <v>0.22470876173979146</v>
      </c>
      <c r="B1015" s="30">
        <f>Main!Y1015/Main!M1015</f>
        <v>0.39515022165015051</v>
      </c>
      <c r="C1015" s="30">
        <f>Main!AB1015/Main!M1015</f>
        <v>0.24857056612723696</v>
      </c>
      <c r="D1015" s="45">
        <f>ABS(Main!F1015-Main!C1015)/Main!M1015</f>
        <v>0.14670381611362207</v>
      </c>
      <c r="E1015" s="4"/>
    </row>
    <row r="1016" spans="1:5" x14ac:dyDescent="0.25">
      <c r="A1016" s="30">
        <f>Main!V1016/Main!M1016</f>
        <v>0.66970307686532238</v>
      </c>
      <c r="B1016" s="30">
        <f>Main!Y1016/Main!M1016</f>
        <v>0.24524333445318958</v>
      </c>
      <c r="C1016" s="30">
        <f>Main!AB1016/Main!M1016</f>
        <v>0.61027871292764857</v>
      </c>
      <c r="D1016" s="45">
        <f>ABS(Main!F1016-Main!C1016)/Main!M1016</f>
        <v>0.73952346615961251</v>
      </c>
      <c r="E1016" s="4"/>
    </row>
    <row r="1017" spans="1:5" x14ac:dyDescent="0.25">
      <c r="A1017" s="30">
        <f>Main!V1017/Main!M1017</f>
        <v>4.0966784382934279E-3</v>
      </c>
      <c r="B1017" s="30">
        <f>Main!Y1017/Main!M1017</f>
        <v>0.38211944303512752</v>
      </c>
      <c r="C1017" s="30">
        <f>Main!AB1017/Main!M1017</f>
        <v>4.9973578567973596E-2</v>
      </c>
      <c r="D1017" s="45">
        <f>ABS(Main!F1017-Main!C1017)/Main!M1017</f>
        <v>5.8897875333265862E-2</v>
      </c>
      <c r="E1017" s="4"/>
    </row>
    <row r="1018" spans="1:5" x14ac:dyDescent="0.25">
      <c r="A1018" s="30">
        <f>Main!V1018/Main!M1018</f>
        <v>1.3534459535972108</v>
      </c>
      <c r="B1018" s="30">
        <f>Main!Y1018/Main!M1018</f>
        <v>1.0409324452303577</v>
      </c>
      <c r="C1018" s="30">
        <f>Main!AB1018/Main!M1018</f>
        <v>1.3096940624258766</v>
      </c>
      <c r="D1018" s="45">
        <f>ABS(Main!F1018-Main!C1018)/Main!M1018</f>
        <v>1.4119499905382011</v>
      </c>
      <c r="E1018" s="4"/>
    </row>
    <row r="1019" spans="1:5" x14ac:dyDescent="0.25">
      <c r="A1019" s="30">
        <f>Main!V1019/Main!M1019</f>
        <v>0.39110467675817751</v>
      </c>
      <c r="B1019" s="30">
        <f>Main!Y1019/Main!M1019</f>
        <v>0.18371982508356285</v>
      </c>
      <c r="C1019" s="30">
        <f>Main!AB1019/Main!M1019</f>
        <v>0.3106292465003217</v>
      </c>
      <c r="D1019" s="45">
        <f>ABS(Main!F1019-Main!C1019)/Main!M1019</f>
        <v>0.33446429694695967</v>
      </c>
      <c r="E1019" s="4"/>
    </row>
    <row r="1020" spans="1:5" x14ac:dyDescent="0.25">
      <c r="A1020" s="30">
        <f>Main!V1020/Main!M1020</f>
        <v>0.22961806943206306</v>
      </c>
      <c r="B1020" s="30">
        <f>Main!Y1020/Main!M1020</f>
        <v>0.33107355012330641</v>
      </c>
      <c r="C1020" s="30">
        <f>Main!AB1020/Main!M1020</f>
        <v>0.24382183672883553</v>
      </c>
      <c r="D1020" s="45">
        <f>ABS(Main!F1020-Main!C1020)/Main!M1020</f>
        <v>0.29944767307239489</v>
      </c>
      <c r="E1020" s="4"/>
    </row>
    <row r="1021" spans="1:5" x14ac:dyDescent="0.25">
      <c r="A1021" s="30">
        <f>Main!V1021/Main!M1021</f>
        <v>1.0295412777309145</v>
      </c>
      <c r="B1021" s="30">
        <f>Main!Y1021/Main!M1021</f>
        <v>0.80922625897902412</v>
      </c>
      <c r="C1021" s="30">
        <f>Main!AB1021/Main!M1021</f>
        <v>0.99869717510565392</v>
      </c>
      <c r="D1021" s="45">
        <f>ABS(Main!F1021-Main!C1021)/Main!M1021</f>
        <v>0.94988170399934468</v>
      </c>
      <c r="E1021" s="4"/>
    </row>
    <row r="1022" spans="1:5" x14ac:dyDescent="0.25">
      <c r="A1022" s="30">
        <f>Main!V1022/Main!M1022</f>
        <v>0.36155282059547578</v>
      </c>
      <c r="B1022" s="30">
        <f>Main!Y1022/Main!M1022</f>
        <v>0.24871763569957669</v>
      </c>
      <c r="C1022" s="30">
        <f>Main!AB1022/Main!M1022</f>
        <v>0.34575589471005241</v>
      </c>
      <c r="D1022" s="45">
        <f>ABS(Main!F1022-Main!C1022)/Main!M1022</f>
        <v>0.27535016689194802</v>
      </c>
      <c r="E1022" s="4"/>
    </row>
    <row r="1023" spans="1:5" x14ac:dyDescent="0.25">
      <c r="A1023" s="30">
        <f>Main!V1023/Main!M1023</f>
        <v>0.11167705439578098</v>
      </c>
      <c r="B1023" s="30">
        <f>Main!Y1023/Main!M1023</f>
        <v>0.26988222434740772</v>
      </c>
      <c r="C1023" s="30">
        <f>Main!AB1023/Main!M1023</f>
        <v>5.8258755371727936E-2</v>
      </c>
      <c r="D1023" s="45">
        <f>ABS(Main!F1023-Main!C1023)/Main!M1023</f>
        <v>2.1853794764766316E-2</v>
      </c>
      <c r="E1023" s="4"/>
    </row>
    <row r="1024" spans="1:5" x14ac:dyDescent="0.25">
      <c r="A1024" s="30">
        <f>Main!V1024/Main!M1024</f>
        <v>0.23766222167891654</v>
      </c>
      <c r="B1024" s="30">
        <f>Main!Y1024/Main!M1024</f>
        <v>3.3944808531061521E-2</v>
      </c>
      <c r="C1024" s="30">
        <f>Main!AB1024/Main!M1024</f>
        <v>0.20914178383826168</v>
      </c>
      <c r="D1024" s="45">
        <f>ABS(Main!F1024-Main!C1024)/Main!M1024</f>
        <v>0.33766151644063375</v>
      </c>
      <c r="E1024" s="4"/>
    </row>
    <row r="1025" spans="1:5" x14ac:dyDescent="0.25">
      <c r="A1025" s="30">
        <f>Main!V1025/Main!M1025</f>
        <v>0.92358709519269477</v>
      </c>
      <c r="B1025" s="30">
        <f>Main!Y1025/Main!M1025</f>
        <v>0.78471764384357967</v>
      </c>
      <c r="C1025" s="30">
        <f>Main!AB1025/Main!M1025</f>
        <v>0.90414537200385081</v>
      </c>
      <c r="D1025" s="45">
        <f>ABS(Main!F1025-Main!C1025)/Main!M1025</f>
        <v>0.8356939018243088</v>
      </c>
      <c r="E1025" s="4"/>
    </row>
    <row r="1026" spans="1:5" x14ac:dyDescent="0.25">
      <c r="A1026" s="30">
        <f>Main!V1026/Main!M1026</f>
        <v>1.4674033805573417</v>
      </c>
      <c r="B1026" s="30">
        <f>Main!Y1026/Main!M1026</f>
        <v>0.94860192025997636</v>
      </c>
      <c r="C1026" s="30">
        <f>Main!AB1026/Main!M1026</f>
        <v>1.3947711761157127</v>
      </c>
      <c r="D1026" s="45">
        <f>ABS(Main!F1026-Main!C1026)/Main!M1026</f>
        <v>1.5415393837858871</v>
      </c>
      <c r="E1026" s="4"/>
    </row>
    <row r="1027" spans="1:5" x14ac:dyDescent="0.25">
      <c r="A1027" s="30">
        <f>Main!V1027/Main!M1027</f>
        <v>0.50348051311162423</v>
      </c>
      <c r="B1027" s="30">
        <f>Main!Y1027/Main!M1027</f>
        <v>1.1569915635046351</v>
      </c>
      <c r="C1027" s="30">
        <f>Main!AB1027/Main!M1027</f>
        <v>0.59497206016668847</v>
      </c>
      <c r="D1027" s="45">
        <f>ABS(Main!F1027-Main!C1027)/Main!M1027</f>
        <v>0.4400016300148345</v>
      </c>
      <c r="E1027" s="4"/>
    </row>
    <row r="1028" spans="1:5" x14ac:dyDescent="0.25">
      <c r="A1028" s="30">
        <f>Main!V1028/Main!M1028</f>
        <v>1.2596429249768946</v>
      </c>
      <c r="B1028" s="30">
        <f>Main!Y1028/Main!M1028</f>
        <v>1.3109766638271692</v>
      </c>
      <c r="C1028" s="30">
        <f>Main!AB1028/Main!M1028</f>
        <v>1.2668296484159072</v>
      </c>
      <c r="D1028" s="45">
        <f>ABS(Main!F1028-Main!C1028)/Main!M1028</f>
        <v>1.3149050107474993</v>
      </c>
      <c r="E1028" s="4"/>
    </row>
    <row r="1029" spans="1:5" x14ac:dyDescent="0.25">
      <c r="A1029" s="30">
        <f>Main!V1029/Main!M1029</f>
        <v>1.4125687550870574</v>
      </c>
      <c r="B1029" s="30">
        <f>Main!Y1029/Main!M1029</f>
        <v>1.5042333754458248</v>
      </c>
      <c r="C1029" s="30">
        <f>Main!AB1029/Main!M1029</f>
        <v>1.425401801937261</v>
      </c>
      <c r="D1029" s="45">
        <f>ABS(Main!F1029-Main!C1029)/Main!M1029</f>
        <v>1.4720720604143955</v>
      </c>
      <c r="E1029" s="4"/>
    </row>
    <row r="1030" spans="1:5" x14ac:dyDescent="0.25">
      <c r="A1030" s="30">
        <f>Main!V1030/Main!M1030</f>
        <v>0.41211729461703611</v>
      </c>
      <c r="B1030" s="30">
        <f>Main!Y1030/Main!M1030</f>
        <v>0.34121822911804917</v>
      </c>
      <c r="C1030" s="30">
        <f>Main!AB1030/Main!M1030</f>
        <v>0.40219142544716424</v>
      </c>
      <c r="D1030" s="45">
        <f>ABS(Main!F1030-Main!C1030)/Main!M1030</f>
        <v>0.35637774150594048</v>
      </c>
      <c r="E1030" s="4"/>
    </row>
    <row r="1031" spans="1:5" x14ac:dyDescent="0.25">
      <c r="A1031" s="30">
        <f>Main!V1031/Main!M1031</f>
        <v>3.6517616045622779E-2</v>
      </c>
      <c r="B1031" s="30">
        <f>Main!Y1031/Main!M1031</f>
        <v>0.16023464187678341</v>
      </c>
      <c r="C1031" s="30">
        <f>Main!AB1031/Main!M1031</f>
        <v>8.9722999364752858E-3</v>
      </c>
      <c r="D1031" s="45">
        <f>ABS(Main!F1031-Main!C1031)/Main!M1031</f>
        <v>8.8169419754585629E-2</v>
      </c>
      <c r="E1031" s="4"/>
    </row>
    <row r="1032" spans="1:5" x14ac:dyDescent="0.25">
      <c r="A1032" s="30">
        <f>Main!V1032/Main!M1032</f>
        <v>0.10141112567115868</v>
      </c>
      <c r="B1032" s="30">
        <f>Main!Y1032/Main!M1032</f>
        <v>0.32080833938515041</v>
      </c>
      <c r="C1032" s="30">
        <f>Main!AB1032/Main!M1032</f>
        <v>4.2300400563296814E-2</v>
      </c>
      <c r="D1032" s="45">
        <f>ABS(Main!F1032-Main!C1032)/Main!M1032</f>
        <v>0.14838340808151765</v>
      </c>
      <c r="E1032" s="4"/>
    </row>
    <row r="1033" spans="1:5" x14ac:dyDescent="0.25">
      <c r="A1033" s="30">
        <f>Main!V1033/Main!M1033</f>
        <v>0.25990746868795683</v>
      </c>
      <c r="B1033" s="30">
        <f>Main!Y1033/Main!M1033</f>
        <v>0.13970338311376926</v>
      </c>
      <c r="C1033" s="30">
        <f>Main!AB1033/Main!M1033</f>
        <v>0.24307889670756699</v>
      </c>
      <c r="D1033" s="45">
        <f>ABS(Main!F1033-Main!C1033)/Main!M1033</f>
        <v>0.30557666525143246</v>
      </c>
      <c r="E1033" s="4"/>
    </row>
    <row r="1034" spans="1:5" x14ac:dyDescent="0.25">
      <c r="A1034" s="30">
        <f>Main!V1034/Main!M1034</f>
        <v>1.177880982743355</v>
      </c>
      <c r="B1034" s="30">
        <f>Main!Y1034/Main!M1034</f>
        <v>1.1341446881661539</v>
      </c>
      <c r="C1034" s="30">
        <f>Main!AB1034/Main!M1034</f>
        <v>1.1717579015025157</v>
      </c>
      <c r="D1034" s="45">
        <f>ABS(Main!F1034-Main!C1034)/Main!M1034</f>
        <v>1.226220225505529</v>
      </c>
      <c r="E1034" s="4"/>
    </row>
    <row r="1035" spans="1:5" x14ac:dyDescent="0.25">
      <c r="A1035" s="30">
        <f>Main!V1035/Main!M1035</f>
        <v>0.86098642287595761</v>
      </c>
      <c r="B1035" s="30">
        <f>Main!Y1035/Main!M1035</f>
        <v>0.91616783792498846</v>
      </c>
      <c r="C1035" s="30">
        <f>Main!AB1035/Main!M1035</f>
        <v>0.86871182098283806</v>
      </c>
      <c r="D1035" s="45">
        <f>ABS(Main!F1035-Main!C1035)/Main!M1035</f>
        <v>0.90913067507787793</v>
      </c>
      <c r="E1035" s="4"/>
    </row>
    <row r="1036" spans="1:5" x14ac:dyDescent="0.25">
      <c r="A1036" s="30">
        <f>Main!V1036/Main!M1036</f>
        <v>0.78824941573563545</v>
      </c>
      <c r="B1036" s="30">
        <f>Main!Y1036/Main!M1036</f>
        <v>0.55997693521619607</v>
      </c>
      <c r="C1036" s="30">
        <f>Main!AB1036/Main!M1036</f>
        <v>0.7562912684629336</v>
      </c>
      <c r="D1036" s="45">
        <f>ABS(Main!F1036-Main!C1036)/Main!M1036</f>
        <v>0.73957469937287879</v>
      </c>
      <c r="E1036" s="4"/>
    </row>
    <row r="1037" spans="1:5" x14ac:dyDescent="0.25">
      <c r="A1037" s="30">
        <f>Main!V1037/Main!M1037</f>
        <v>1.0623455302834222</v>
      </c>
      <c r="B1037" s="30">
        <f>Main!Y1037/Main!M1037</f>
        <v>1.2027110932361071</v>
      </c>
      <c r="C1037" s="30">
        <f>Main!AB1037/Main!M1037</f>
        <v>1.0819967090967904</v>
      </c>
      <c r="D1037" s="45">
        <f>ABS(Main!F1037-Main!C1037)/Main!M1037</f>
        <v>1.1234032851581692</v>
      </c>
      <c r="E1037" s="4"/>
    </row>
    <row r="1038" spans="1:5" x14ac:dyDescent="0.25">
      <c r="A1038" s="30">
        <f>Main!V1038/Main!M1038</f>
        <v>1.0876393630088064</v>
      </c>
      <c r="B1038" s="30">
        <f>Main!Y1038/Main!M1038</f>
        <v>0.61006317617650263</v>
      </c>
      <c r="C1038" s="30">
        <f>Main!AB1038/Main!M1038</f>
        <v>1.0207786968522754</v>
      </c>
      <c r="D1038" s="45">
        <f>ABS(Main!F1038-Main!C1038)/Main!M1038</f>
        <v>1.0301211528642975</v>
      </c>
      <c r="E1038" s="4"/>
    </row>
    <row r="1039" spans="1:5" x14ac:dyDescent="0.25">
      <c r="A1039" s="30">
        <f>Main!V1039/Main!M1039</f>
        <v>0.60555027462016808</v>
      </c>
      <c r="B1039" s="30">
        <f>Main!Y1039/Main!M1039</f>
        <v>0.58243377423162601</v>
      </c>
      <c r="C1039" s="30">
        <f>Main!AB1039/Main!M1039</f>
        <v>0.60231396456575437</v>
      </c>
      <c r="D1039" s="45">
        <f>ABS(Main!F1039-Main!C1039)/Main!M1039</f>
        <v>0.52537201643253084</v>
      </c>
      <c r="E1039" s="4"/>
    </row>
    <row r="1040" spans="1:5" x14ac:dyDescent="0.25">
      <c r="A1040" s="30">
        <f>Main!V1040/Main!M1040</f>
        <v>0.57940221824371085</v>
      </c>
      <c r="B1040" s="30">
        <f>Main!Y1040/Main!M1040</f>
        <v>0.49106301227453919</v>
      </c>
      <c r="C1040" s="30">
        <f>Main!AB1040/Main!M1040</f>
        <v>0.56703472940803723</v>
      </c>
      <c r="D1040" s="45">
        <f>ABS(Main!F1040-Main!C1040)/Main!M1040</f>
        <v>0.45852983367825995</v>
      </c>
      <c r="E1040" s="4"/>
    </row>
    <row r="1041" spans="1:5" x14ac:dyDescent="0.25">
      <c r="A1041" s="30">
        <f>Main!V1041/Main!M1041</f>
        <v>1.9980986437436499E-2</v>
      </c>
      <c r="B1041" s="30">
        <f>Main!Y1041/Main!M1041</f>
        <v>0.48012183084093968</v>
      </c>
      <c r="C1041" s="30">
        <f>Main!AB1041/Main!M1041</f>
        <v>8.4400704653919023E-2</v>
      </c>
      <c r="D1041" s="45">
        <f>ABS(Main!F1041-Main!C1041)/Main!M1041</f>
        <v>0.11318934354021302</v>
      </c>
      <c r="E1041" s="4"/>
    </row>
    <row r="1042" spans="1:5" x14ac:dyDescent="0.25">
      <c r="A1042" s="30">
        <f>Main!V1042/Main!M1042</f>
        <v>0.16226012108656135</v>
      </c>
      <c r="B1042" s="30">
        <f>Main!Y1042/Main!M1042</f>
        <v>3.7535549010249379E-2</v>
      </c>
      <c r="C1042" s="30">
        <f>Main!AB1042/Main!M1042</f>
        <v>0.13428872727302987</v>
      </c>
      <c r="D1042" s="45">
        <f>ABS(Main!F1042-Main!C1042)/Main!M1042</f>
        <v>0.2919004272432959</v>
      </c>
      <c r="E1042" s="4"/>
    </row>
    <row r="1043" spans="1:5" x14ac:dyDescent="0.25">
      <c r="A1043" s="30">
        <f>Main!V1043/Main!M1043</f>
        <v>0.99329607297213152</v>
      </c>
      <c r="B1043" s="30">
        <f>Main!Y1043/Main!M1043</f>
        <v>0.16235418319232303</v>
      </c>
      <c r="C1043" s="30">
        <f>Main!AB1043/Main!M1043</f>
        <v>0.87696420840291989</v>
      </c>
      <c r="D1043" s="45">
        <f>ABS(Main!F1043-Main!C1043)/Main!M1043</f>
        <v>1.1255834269502925</v>
      </c>
      <c r="E1043" s="4"/>
    </row>
    <row r="1044" spans="1:5" x14ac:dyDescent="0.25">
      <c r="A1044" s="30">
        <f>Main!V1044/Main!M1044</f>
        <v>1.1733260378551871</v>
      </c>
      <c r="B1044" s="30">
        <f>Main!Y1044/Main!M1044</f>
        <v>2.2081981425771597</v>
      </c>
      <c r="C1044" s="30">
        <f>Main!AB1044/Main!M1044</f>
        <v>1.3182081325162578</v>
      </c>
      <c r="D1044" s="45">
        <f>ABS(Main!F1044-Main!C1044)/Main!M1044</f>
        <v>1.3272443462834722</v>
      </c>
      <c r="E1044" s="4"/>
    </row>
    <row r="1045" spans="1:5" x14ac:dyDescent="0.25">
      <c r="A1045" s="30">
        <f>Main!V1045/Main!M1045</f>
        <v>2.8097947650390123</v>
      </c>
      <c r="B1045" s="30">
        <f>Main!Y1045/Main!M1045</f>
        <v>2.510338659175102</v>
      </c>
      <c r="C1045" s="30">
        <f>Main!AB1045/Main!M1045</f>
        <v>2.7678709102180417</v>
      </c>
      <c r="D1045" s="45">
        <f>ABS(Main!F1045-Main!C1045)/Main!M1045</f>
        <v>2.959720271002622</v>
      </c>
      <c r="E1045" s="4"/>
    </row>
    <row r="1046" spans="1:5" x14ac:dyDescent="0.25">
      <c r="A1046" s="30">
        <f>Main!V1046/Main!M1046</f>
        <v>0.86422767556921798</v>
      </c>
      <c r="B1046" s="30">
        <f>Main!Y1046/Main!M1046</f>
        <v>0.43638610425329755</v>
      </c>
      <c r="C1046" s="30">
        <f>Main!AB1046/Main!M1046</f>
        <v>0.80432985558496961</v>
      </c>
      <c r="D1046" s="45">
        <f>ABS(Main!F1046-Main!C1046)/Main!M1046</f>
        <v>0.73103346269632297</v>
      </c>
      <c r="E1046" s="4"/>
    </row>
    <row r="1047" spans="1:5" x14ac:dyDescent="0.25">
      <c r="A1047" s="30">
        <f>Main!V1047/Main!M1047</f>
        <v>0.47101544335114154</v>
      </c>
      <c r="B1047" s="30">
        <f>Main!Y1047/Main!M1047</f>
        <v>1.2518262843148396</v>
      </c>
      <c r="C1047" s="30">
        <f>Main!AB1047/Main!M1047</f>
        <v>0.58032896108605503</v>
      </c>
      <c r="D1047" s="45">
        <f>ABS(Main!F1047-Main!C1047)/Main!M1047</f>
        <v>0.60949276294440613</v>
      </c>
      <c r="E1047" s="4"/>
    </row>
    <row r="1048" spans="1:5" x14ac:dyDescent="0.25">
      <c r="A1048" s="30">
        <f>Main!V1048/Main!M1048</f>
        <v>1.4087498663726132</v>
      </c>
      <c r="B1048" s="30">
        <f>Main!Y1048/Main!M1048</f>
        <v>1.5080751334673981</v>
      </c>
      <c r="C1048" s="30">
        <f>Main!AB1048/Main!M1048</f>
        <v>1.4226554037658874</v>
      </c>
      <c r="D1048" s="45">
        <f>ABS(Main!F1048-Main!C1048)/Main!M1048</f>
        <v>1.293104410075266</v>
      </c>
      <c r="E1048" s="4"/>
    </row>
    <row r="1049" spans="1:5" x14ac:dyDescent="0.25">
      <c r="A1049" s="30">
        <f>Main!V1049/Main!M1049</f>
        <v>2.49646459710879</v>
      </c>
      <c r="B1049" s="30">
        <f>Main!Y1049/Main!M1049</f>
        <v>2.8841833766432621</v>
      </c>
      <c r="C1049" s="30">
        <f>Main!AB1049/Main!M1049</f>
        <v>2.5507452262436101</v>
      </c>
      <c r="D1049" s="45">
        <f>ABS(Main!F1049-Main!C1049)/Main!M1049</f>
        <v>2.3569525558720863</v>
      </c>
      <c r="E1049" s="4"/>
    </row>
    <row r="1050" spans="1:5" x14ac:dyDescent="0.25">
      <c r="A1050" s="30">
        <f>Main!V1050/Main!M1050</f>
        <v>7.4297918724890596E-2</v>
      </c>
      <c r="B1050" s="30">
        <f>Main!Y1050/Main!M1050</f>
        <v>0.343836038854757</v>
      </c>
      <c r="C1050" s="30">
        <f>Main!AB1050/Main!M1050</f>
        <v>0.11203325554308036</v>
      </c>
      <c r="D1050" s="45">
        <f>ABS(Main!F1050-Main!C1050)/Main!M1050</f>
        <v>0.2014502871665414</v>
      </c>
      <c r="E1050" s="4"/>
    </row>
    <row r="1051" spans="1:5" x14ac:dyDescent="0.25">
      <c r="A1051" s="30">
        <f>Main!V1051/Main!M1051</f>
        <v>2.9441131459019751</v>
      </c>
      <c r="B1051" s="30">
        <f>Main!Y1051/Main!M1051</f>
        <v>2.3376719008071838</v>
      </c>
      <c r="C1051" s="30">
        <f>Main!AB1051/Main!M1051</f>
        <v>2.8592113715887306</v>
      </c>
      <c r="D1051" s="45">
        <f>ABS(Main!F1051-Main!C1051)/Main!M1051</f>
        <v>3.0579194798141143</v>
      </c>
      <c r="E1051" s="4"/>
    </row>
    <row r="1052" spans="1:5" x14ac:dyDescent="0.25">
      <c r="A1052" s="30">
        <f>Main!V1052/Main!M1052</f>
        <v>0.11629848890239115</v>
      </c>
      <c r="B1052" s="30">
        <f>Main!Y1052/Main!M1052</f>
        <v>0.19021457935585531</v>
      </c>
      <c r="C1052" s="30">
        <f>Main!AB1052/Main!M1052</f>
        <v>7.3386659346273142E-2</v>
      </c>
      <c r="D1052" s="45">
        <f>ABS(Main!F1052-Main!C1052)/Main!M1052</f>
        <v>2.7404680066318899E-2</v>
      </c>
      <c r="E1052" s="4"/>
    </row>
    <row r="1053" spans="1:5" x14ac:dyDescent="0.25">
      <c r="A1053" s="30">
        <f>Main!V1053/Main!M1053</f>
        <v>0.67676779576167345</v>
      </c>
      <c r="B1053" s="30">
        <f>Main!Y1053/Main!M1053</f>
        <v>0.87714261558422468</v>
      </c>
      <c r="C1053" s="30">
        <f>Main!AB1053/Main!M1053</f>
        <v>0.70482027053682095</v>
      </c>
      <c r="D1053" s="45">
        <f>ABS(Main!F1053-Main!C1053)/Main!M1053</f>
        <v>0.74912340464891869</v>
      </c>
      <c r="E1053" s="4"/>
    </row>
    <row r="1054" spans="1:5" x14ac:dyDescent="0.25">
      <c r="A1054" s="30">
        <f>Main!V1054/Main!M1054</f>
        <v>0.34238220921746754</v>
      </c>
      <c r="B1054" s="30">
        <f>Main!Y1054/Main!M1054</f>
        <v>0.2309263965669747</v>
      </c>
      <c r="C1054" s="30">
        <f>Main!AB1054/Main!M1054</f>
        <v>0.32677839544643228</v>
      </c>
      <c r="D1054" s="45">
        <f>ABS(Main!F1054-Main!C1054)/Main!M1054</f>
        <v>0.28024381260955461</v>
      </c>
      <c r="E1054" s="4"/>
    </row>
    <row r="1055" spans="1:5" x14ac:dyDescent="0.25">
      <c r="A1055" s="30">
        <f>Main!V1055/Main!M1055</f>
        <v>0.56240540284078555</v>
      </c>
      <c r="B1055" s="30">
        <f>Main!Y1055/Main!M1055</f>
        <v>1.2291973544938233</v>
      </c>
      <c r="C1055" s="30">
        <f>Main!AB1055/Main!M1055</f>
        <v>0.65575627607219833</v>
      </c>
      <c r="D1055" s="45">
        <f>ABS(Main!F1055-Main!C1055)/Main!M1055</f>
        <v>0.51345739137033564</v>
      </c>
      <c r="E1055" s="4"/>
    </row>
    <row r="1056" spans="1:5" x14ac:dyDescent="0.25">
      <c r="A1056" s="30">
        <f>Main!V1056/Main!M1056</f>
        <v>0.44667746202099368</v>
      </c>
      <c r="B1056" s="30">
        <f>Main!Y1056/Main!M1056</f>
        <v>0.81688143733554974</v>
      </c>
      <c r="C1056" s="30">
        <f>Main!AB1056/Main!M1056</f>
        <v>0.49850601856504673</v>
      </c>
      <c r="D1056" s="45">
        <f>ABS(Main!F1056-Main!C1056)/Main!M1056</f>
        <v>0.476748638322466</v>
      </c>
      <c r="E1056" s="4"/>
    </row>
    <row r="1057" spans="1:5" x14ac:dyDescent="0.25">
      <c r="A1057" s="30">
        <f>Main!V1057/Main!M1057</f>
        <v>2.1059407614079548</v>
      </c>
      <c r="B1057" s="30">
        <f>Main!Y1057/Main!M1057</f>
        <v>2.079248042223234</v>
      </c>
      <c r="C1057" s="30">
        <f>Main!AB1057/Main!M1057</f>
        <v>2.1022037807221099</v>
      </c>
      <c r="D1057" s="45">
        <f>ABS(Main!F1057-Main!C1057)/Main!M1057</f>
        <v>2.1154369118416332</v>
      </c>
      <c r="E1057" s="4"/>
    </row>
    <row r="1058" spans="1:5" x14ac:dyDescent="0.25">
      <c r="A1058" s="30">
        <f>Main!V1058/Main!M1058</f>
        <v>0.10988116273230343</v>
      </c>
      <c r="B1058" s="30">
        <f>Main!Y1058/Main!M1058</f>
        <v>0.30352173165075869</v>
      </c>
      <c r="C1058" s="30">
        <f>Main!AB1058/Main!M1058</f>
        <v>5.2004757518646666E-2</v>
      </c>
      <c r="D1058" s="45">
        <f>ABS(Main!F1058-Main!C1058)/Main!M1058</f>
        <v>0.10318401662695412</v>
      </c>
      <c r="E1058" s="4"/>
    </row>
    <row r="1059" spans="1:5" x14ac:dyDescent="0.25">
      <c r="A1059" s="30">
        <f>Main!V1059/Main!M1059</f>
        <v>0.49460916213974754</v>
      </c>
      <c r="B1059" s="30">
        <f>Main!Y1059/Main!M1059</f>
        <v>0.40195615818060848</v>
      </c>
      <c r="C1059" s="30">
        <f>Main!AB1059/Main!M1059</f>
        <v>0.48163774158544947</v>
      </c>
      <c r="D1059" s="45">
        <f>ABS(Main!F1059-Main!C1059)/Main!M1059</f>
        <v>0.47205275976797079</v>
      </c>
      <c r="E1059" s="4"/>
    </row>
    <row r="1060" spans="1:5" x14ac:dyDescent="0.25">
      <c r="A1060" s="30">
        <f>Main!V1060/Main!M1060</f>
        <v>1.6601773160166233</v>
      </c>
      <c r="B1060" s="30">
        <f>Main!Y1060/Main!M1060</f>
        <v>1.9184776696932853</v>
      </c>
      <c r="C1060" s="30">
        <f>Main!AB1060/Main!M1060</f>
        <v>1.6963393655313501</v>
      </c>
      <c r="D1060" s="45">
        <f>ABS(Main!F1060-Main!C1060)/Main!M1060</f>
        <v>1.6220358894487119</v>
      </c>
      <c r="E1060" s="4"/>
    </row>
    <row r="1061" spans="1:5" x14ac:dyDescent="0.25">
      <c r="A1061" s="30">
        <f>Main!V1061/Main!M1061</f>
        <v>0.49389127919959391</v>
      </c>
      <c r="B1061" s="30">
        <f>Main!Y1061/Main!M1061</f>
        <v>0.91387492053982511</v>
      </c>
      <c r="C1061" s="30">
        <f>Main!AB1061/Main!M1061</f>
        <v>0.55268898898719465</v>
      </c>
      <c r="D1061" s="45">
        <f>ABS(Main!F1061-Main!C1061)/Main!M1061</f>
        <v>0.52997679034105527</v>
      </c>
      <c r="E1061" s="4"/>
    </row>
    <row r="1062" spans="1:5" x14ac:dyDescent="0.25">
      <c r="A1062" s="30">
        <f>Main!V1062/Main!M1062</f>
        <v>0.59219112337858026</v>
      </c>
      <c r="B1062" s="30">
        <f>Main!Y1062/Main!M1062</f>
        <v>0.6157533999829109</v>
      </c>
      <c r="C1062" s="30">
        <f>Main!AB1062/Main!M1062</f>
        <v>0.42307889010795569</v>
      </c>
      <c r="D1062" s="45">
        <f>ABS(Main!F1062-Main!C1062)/Main!M1062</f>
        <v>0.54097339129669397</v>
      </c>
      <c r="E1062" s="4"/>
    </row>
    <row r="1063" spans="1:5" x14ac:dyDescent="0.25">
      <c r="A1063" s="30">
        <f>Main!V1063/Main!M1063</f>
        <v>0.8719816778147832</v>
      </c>
      <c r="B1063" s="30">
        <f>Main!Y1063/Main!M1063</f>
        <v>0.51962364211767698</v>
      </c>
      <c r="C1063" s="30">
        <f>Main!AB1063/Main!M1063</f>
        <v>0.82265155281718305</v>
      </c>
      <c r="D1063" s="45">
        <f>ABS(Main!F1063-Main!C1063)/Main!M1063</f>
        <v>0.81897620928147374</v>
      </c>
      <c r="E1063" s="4"/>
    </row>
    <row r="1064" spans="1:5" x14ac:dyDescent="0.25">
      <c r="A1064" s="30">
        <f>Main!V1064/Main!M1064</f>
        <v>2.156455161625153</v>
      </c>
      <c r="B1064" s="30">
        <f>Main!Y1064/Main!M1064</f>
        <v>2.4125185673322007</v>
      </c>
      <c r="C1064" s="30">
        <f>Main!AB1064/Main!M1064</f>
        <v>2.192304038424135</v>
      </c>
      <c r="D1064" s="45">
        <f>ABS(Main!F1064-Main!C1064)/Main!M1064</f>
        <v>2.1125058434521202</v>
      </c>
      <c r="E1064" s="4"/>
    </row>
    <row r="1065" spans="1:5" x14ac:dyDescent="0.25">
      <c r="A1065" s="30">
        <f>Main!V1065/Main!M1065</f>
        <v>1.0406359044441351</v>
      </c>
      <c r="B1065" s="30">
        <f>Main!Y1065/Main!M1065</f>
        <v>0.28425420410999913</v>
      </c>
      <c r="C1065" s="30">
        <f>Main!AB1065/Main!M1065</f>
        <v>0.93474246639736114</v>
      </c>
      <c r="D1065" s="45">
        <f>ABS(Main!F1065-Main!C1065)/Main!M1065</f>
        <v>1.010698492741485</v>
      </c>
      <c r="E1065" s="4"/>
    </row>
    <row r="1066" spans="1:5" x14ac:dyDescent="0.25">
      <c r="A1066" s="30">
        <f>Main!V1066/Main!M1066</f>
        <v>1.4183782793104363</v>
      </c>
      <c r="B1066" s="30">
        <f>Main!Y1066/Main!M1066</f>
        <v>0.88934053208667097</v>
      </c>
      <c r="C1066" s="30">
        <f>Main!AB1066/Main!M1066</f>
        <v>1.3443129946991073</v>
      </c>
      <c r="D1066" s="45">
        <f>ABS(Main!F1066-Main!C1066)/Main!M1066</f>
        <v>1.4273091188889515</v>
      </c>
      <c r="E1066" s="4"/>
    </row>
    <row r="1067" spans="1:5" x14ac:dyDescent="0.25">
      <c r="A1067" s="30">
        <f>Main!V1067/Main!M1067</f>
        <v>1.5390398621576766</v>
      </c>
      <c r="B1067" s="30">
        <f>Main!Y1067/Main!M1067</f>
        <v>0.88076416767739263</v>
      </c>
      <c r="C1067" s="30">
        <f>Main!AB1067/Main!M1067</f>
        <v>1.4468812649304086</v>
      </c>
      <c r="D1067" s="45">
        <f>ABS(Main!F1067-Main!C1067)/Main!M1067</f>
        <v>1.5397711046892824</v>
      </c>
      <c r="E1067" s="4"/>
    </row>
    <row r="1068" spans="1:5" x14ac:dyDescent="0.25">
      <c r="A1068" s="30">
        <f>Main!V1068/Main!M1068</f>
        <v>0.68748785260115008</v>
      </c>
      <c r="B1068" s="30">
        <f>Main!Y1068/Main!M1068</f>
        <v>8.6926531457778081E-2</v>
      </c>
      <c r="C1068" s="30">
        <f>Main!AB1068/Main!M1068</f>
        <v>0.57906983883287899</v>
      </c>
      <c r="D1068" s="45">
        <f>ABS(Main!F1068-Main!C1068)/Main!M1068</f>
        <v>0.67698827842293829</v>
      </c>
      <c r="E1068" s="4"/>
    </row>
    <row r="1069" spans="1:5" x14ac:dyDescent="0.25">
      <c r="A1069" s="30">
        <f>Main!V1069/Main!M1069</f>
        <v>1.2504556527489268</v>
      </c>
      <c r="B1069" s="30">
        <f>Main!Y1069/Main!M1069</f>
        <v>1.0715998670263056</v>
      </c>
      <c r="C1069" s="30">
        <f>Main!AB1069/Main!M1069</f>
        <v>1.2254158427477402</v>
      </c>
      <c r="D1069" s="45">
        <f>ABS(Main!F1069-Main!C1069)/Main!M1069</f>
        <v>1.2684807498054664</v>
      </c>
      <c r="E1069" s="4"/>
    </row>
    <row r="1070" spans="1:5" x14ac:dyDescent="0.25">
      <c r="A1070" s="30">
        <f>Main!V1070/Main!M1070</f>
        <v>1.8208284574372702</v>
      </c>
      <c r="B1070" s="30">
        <f>Main!Y1070/Main!M1070</f>
        <v>1.3858721935677463</v>
      </c>
      <c r="C1070" s="30">
        <f>Main!AB1070/Main!M1070</f>
        <v>1.7599345804955375</v>
      </c>
      <c r="D1070" s="45">
        <f>ABS(Main!F1070-Main!C1070)/Main!M1070</f>
        <v>1.7937716298379129</v>
      </c>
      <c r="E1070" s="4"/>
    </row>
    <row r="1071" spans="1:5" x14ac:dyDescent="0.25">
      <c r="A1071" s="30">
        <f>Main!V1071/Main!M1071</f>
        <v>2.8974126916560816E-2</v>
      </c>
      <c r="B1071" s="30">
        <f>Main!Y1071/Main!M1071</f>
        <v>0.43140957764093824</v>
      </c>
      <c r="C1071" s="30">
        <f>Main!AB1071/Main!M1071</f>
        <v>8.5315090017970982E-2</v>
      </c>
      <c r="D1071" s="45">
        <f>ABS(Main!F1071-Main!C1071)/Main!M1071</f>
        <v>6.9216392944413133E-2</v>
      </c>
      <c r="E1071" s="4"/>
    </row>
    <row r="1072" spans="1:5" x14ac:dyDescent="0.25">
      <c r="A1072" s="30">
        <f>Main!V1072/Main!M1072</f>
        <v>1.6688059051869624</v>
      </c>
      <c r="B1072" s="30">
        <f>Main!Y1072/Main!M1072</f>
        <v>1.4897441267660252</v>
      </c>
      <c r="C1072" s="30">
        <f>Main!AB1072/Main!M1072</f>
        <v>1.6437372562080494</v>
      </c>
      <c r="D1072" s="45">
        <f>ABS(Main!F1072-Main!C1072)/Main!M1072</f>
        <v>1.6232428296816275</v>
      </c>
      <c r="E1072" s="4"/>
    </row>
    <row r="1073" spans="1:5" x14ac:dyDescent="0.25">
      <c r="A1073" s="30">
        <f>Main!V1073/Main!M1073</f>
        <v>0.62668150931572031</v>
      </c>
      <c r="B1073" s="30">
        <f>Main!Y1073/Main!M1073</f>
        <v>0.56271215768499105</v>
      </c>
      <c r="C1073" s="30">
        <f>Main!AB1073/Main!M1073</f>
        <v>0.61772580008745837</v>
      </c>
      <c r="D1073" s="45">
        <f>ABS(Main!F1073-Main!C1073)/Main!M1073</f>
        <v>0.55441932047187537</v>
      </c>
      <c r="E1073" s="4"/>
    </row>
    <row r="1074" spans="1:5" x14ac:dyDescent="0.25">
      <c r="A1074" s="30">
        <f>Main!V1074/Main!M1074</f>
        <v>1.5717610399537087</v>
      </c>
      <c r="B1074" s="30">
        <f>Main!Y1074/Main!M1074</f>
        <v>1.9292691349503892</v>
      </c>
      <c r="C1074" s="30">
        <f>Main!AB1074/Main!M1074</f>
        <v>1.6218121732532502</v>
      </c>
      <c r="D1074" s="45">
        <f>ABS(Main!F1074-Main!C1074)/Main!M1074</f>
        <v>1.5084167424497004</v>
      </c>
      <c r="E1074" s="4"/>
    </row>
    <row r="1075" spans="1:5" x14ac:dyDescent="0.25">
      <c r="A1075" s="30">
        <f>Main!V1075/Main!M1075</f>
        <v>0.31072817966345051</v>
      </c>
      <c r="B1075" s="30">
        <f>Main!Y1075/Main!M1075</f>
        <v>0.21799540943931811</v>
      </c>
      <c r="C1075" s="30">
        <f>Main!AB1075/Main!M1075</f>
        <v>0.23670687718905598</v>
      </c>
      <c r="D1075" s="45">
        <f>ABS(Main!F1075-Main!C1075)/Main!M1075</f>
        <v>0.22957915432120304</v>
      </c>
      <c r="E1075" s="4"/>
    </row>
    <row r="1076" spans="1:5" x14ac:dyDescent="0.25">
      <c r="A1076" s="30">
        <f>Main!V1076/Main!M1076</f>
        <v>0.82553777905928727</v>
      </c>
      <c r="B1076" s="30">
        <f>Main!Y1076/Main!M1076</f>
        <v>1.1782854103452616</v>
      </c>
      <c r="C1076" s="30">
        <f>Main!AB1076/Main!M1076</f>
        <v>0.87492244743931058</v>
      </c>
      <c r="D1076" s="45">
        <f>ABS(Main!F1076-Main!C1076)/Main!M1076</f>
        <v>0.89753335679690804</v>
      </c>
      <c r="E1076" s="4"/>
    </row>
    <row r="1077" spans="1:5" x14ac:dyDescent="0.25">
      <c r="A1077" s="30">
        <f>Main!V1077/Main!M1077</f>
        <v>0.64106334502276785</v>
      </c>
      <c r="B1077" s="30">
        <f>Main!Y1077/Main!M1077</f>
        <v>0.83374972669647229</v>
      </c>
      <c r="C1077" s="30">
        <f>Main!AB1077/Main!M1077</f>
        <v>0.66803943845710445</v>
      </c>
      <c r="D1077" s="45">
        <f>ABS(Main!F1077-Main!C1077)/Main!M1077</f>
        <v>0.71319881766660131</v>
      </c>
      <c r="E1077" s="4"/>
    </row>
    <row r="1078" spans="1:5" x14ac:dyDescent="0.25">
      <c r="A1078" s="30">
        <f>Main!V1078/Main!M1078</f>
        <v>0.12252761883702505</v>
      </c>
      <c r="B1078" s="30">
        <f>Main!Y1078/Main!M1078</f>
        <v>0.34396357073727435</v>
      </c>
      <c r="C1078" s="30">
        <f>Main!AB1078/Main!M1078</f>
        <v>0.15352865210307173</v>
      </c>
      <c r="D1078" s="45">
        <f>ABS(Main!F1078-Main!C1078)/Main!M1078</f>
        <v>0.20298356620754557</v>
      </c>
      <c r="E1078" s="4"/>
    </row>
    <row r="1079" spans="1:5" x14ac:dyDescent="0.25">
      <c r="A1079" s="30">
        <f>Main!V1079/Main!M1079</f>
        <v>0.15463035676207879</v>
      </c>
      <c r="B1079" s="30">
        <f>Main!Y1079/Main!M1079</f>
        <v>0.16648064071586544</v>
      </c>
      <c r="C1079" s="30">
        <f>Main!AB1079/Main!M1079</f>
        <v>0.15628939651557211</v>
      </c>
      <c r="D1079" s="45">
        <f>ABS(Main!F1079-Main!C1079)/Main!M1079</f>
        <v>7.6653773863058619E-2</v>
      </c>
      <c r="E1079" s="4"/>
    </row>
    <row r="1080" spans="1:5" x14ac:dyDescent="0.25">
      <c r="A1080" s="30">
        <f>Main!V1080/Main!M1080</f>
        <v>1.2441073592441212</v>
      </c>
      <c r="B1080" s="30">
        <f>Main!Y1080/Main!M1080</f>
        <v>1.321679620432864</v>
      </c>
      <c r="C1080" s="30">
        <f>Main!AB1080/Main!M1080</f>
        <v>1.2549674758105789</v>
      </c>
      <c r="D1080" s="45">
        <f>ABS(Main!F1080-Main!C1080)/Main!M1080</f>
        <v>1.1696756319935488</v>
      </c>
      <c r="E1080" s="4"/>
    </row>
    <row r="1081" spans="1:5" x14ac:dyDescent="0.25">
      <c r="A1081" s="30">
        <f>Main!V1081/Main!M1081</f>
        <v>4.3574885911848611E-2</v>
      </c>
      <c r="B1081" s="30">
        <f>Main!Y1081/Main!M1081</f>
        <v>0.28186494040556509</v>
      </c>
      <c r="C1081" s="30">
        <f>Main!AB1081/Main!M1081</f>
        <v>1.9866897725747913E-3</v>
      </c>
      <c r="D1081" s="45">
        <f>ABS(Main!F1081-Main!C1081)/Main!M1081</f>
        <v>0.11732379417938033</v>
      </c>
      <c r="E1081" s="4"/>
    </row>
    <row r="1082" spans="1:5" x14ac:dyDescent="0.25">
      <c r="A1082" s="30">
        <f>Main!V1082/Main!M1082</f>
        <v>8.885079817650765E-2</v>
      </c>
      <c r="B1082" s="30">
        <f>Main!Y1082/Main!M1082</f>
        <v>0.43165457424185405</v>
      </c>
      <c r="C1082" s="30">
        <f>Main!AB1082/Main!M1082</f>
        <v>0.1368433268256585</v>
      </c>
      <c r="D1082" s="45">
        <f>ABS(Main!F1082-Main!C1082)/Main!M1082</f>
        <v>0.15831277710790395</v>
      </c>
      <c r="E1082" s="4"/>
    </row>
    <row r="1083" spans="1:5" x14ac:dyDescent="0.25">
      <c r="A1083" s="30">
        <f>Main!V1083/Main!M1083</f>
        <v>1.1042559389943543</v>
      </c>
      <c r="B1083" s="30">
        <f>Main!Y1083/Main!M1083</f>
        <v>0.56746548171598221</v>
      </c>
      <c r="C1083" s="30">
        <f>Main!AB1083/Main!M1083</f>
        <v>1.0291052749753986</v>
      </c>
      <c r="D1083" s="45">
        <f>ABS(Main!F1083-Main!C1083)/Main!M1083</f>
        <v>1.1826182434219616</v>
      </c>
      <c r="E1083" s="4"/>
    </row>
    <row r="1084" spans="1:5" x14ac:dyDescent="0.25">
      <c r="A1084" s="30">
        <f>Main!V1084/Main!M1084</f>
        <v>0.46999951536682516</v>
      </c>
      <c r="B1084" s="30">
        <f>Main!Y1084/Main!M1084</f>
        <v>0.46692021701837788</v>
      </c>
      <c r="C1084" s="30">
        <f>Main!AB1084/Main!M1084</f>
        <v>0.46956841359805285</v>
      </c>
      <c r="D1084" s="45">
        <f>ABS(Main!F1084-Main!C1084)/Main!M1084</f>
        <v>0.38915822085173035</v>
      </c>
      <c r="E1084" s="4"/>
    </row>
    <row r="1085" spans="1:5" x14ac:dyDescent="0.25">
      <c r="A1085" s="30">
        <f>Main!V1085/Main!M1085</f>
        <v>1.6080245587276845</v>
      </c>
      <c r="B1085" s="30">
        <f>Main!Y1085/Main!M1085</f>
        <v>1.5156132851710746</v>
      </c>
      <c r="C1085" s="30">
        <f>Main!AB1085/Main!M1085</f>
        <v>1.5950869804297678</v>
      </c>
      <c r="D1085" s="45">
        <f>ABS(Main!F1085-Main!C1085)/Main!M1085</f>
        <v>1.6883887916007807</v>
      </c>
      <c r="E1085" s="4"/>
    </row>
    <row r="1086" spans="1:5" x14ac:dyDescent="0.25">
      <c r="A1086" s="30">
        <f>Main!V1086/Main!M1086</f>
        <v>4.9469722328855679E-2</v>
      </c>
      <c r="B1086" s="30">
        <f>Main!Y1086/Main!M1086</f>
        <v>0.52880419086445107</v>
      </c>
      <c r="C1086" s="30">
        <f>Main!AB1086/Main!M1086</f>
        <v>0.11657654792384124</v>
      </c>
      <c r="D1086" s="45">
        <f>ABS(Main!F1086-Main!C1086)/Main!M1086</f>
        <v>2.7562714606723739E-2</v>
      </c>
      <c r="E1086" s="4"/>
    </row>
    <row r="1087" spans="1:5" x14ac:dyDescent="0.25">
      <c r="A1087" s="30">
        <f>Main!V1087/Main!M1087</f>
        <v>0.3392861744855164</v>
      </c>
      <c r="B1087" s="30">
        <f>Main!Y1087/Main!M1087</f>
        <v>0.51579991357960697</v>
      </c>
      <c r="C1087" s="30">
        <f>Main!AB1087/Main!M1087</f>
        <v>0.36399809795866173</v>
      </c>
      <c r="D1087" s="45">
        <f>ABS(Main!F1087-Main!C1087)/Main!M1087</f>
        <v>0.41189640504530828</v>
      </c>
      <c r="E1087" s="4"/>
    </row>
    <row r="1088" spans="1:5" x14ac:dyDescent="0.25">
      <c r="A1088" s="30">
        <f>Main!V1088/Main!M1088</f>
        <v>1.4708617438320093</v>
      </c>
      <c r="B1088" s="30">
        <f>Main!Y1088/Main!M1088</f>
        <v>0.99609185530314637</v>
      </c>
      <c r="C1088" s="30">
        <f>Main!AB1088/Main!M1088</f>
        <v>1.4043939594379782</v>
      </c>
      <c r="D1088" s="45">
        <f>ABS(Main!F1088-Main!C1088)/Main!M1088</f>
        <v>1.5591888661781155</v>
      </c>
      <c r="E1088" s="4"/>
    </row>
    <row r="1089" spans="1:5" x14ac:dyDescent="0.25">
      <c r="A1089" s="30">
        <f>Main!V1089/Main!M1089</f>
        <v>1.4540453285548411</v>
      </c>
      <c r="B1089" s="30">
        <f>Main!Y1089/Main!M1089</f>
        <v>1.2502377356687651</v>
      </c>
      <c r="C1089" s="30">
        <f>Main!AB1089/Main!M1089</f>
        <v>1.4255122655507724</v>
      </c>
      <c r="D1089" s="45">
        <f>ABS(Main!F1089-Main!C1089)/Main!M1089</f>
        <v>1.3645937620324999</v>
      </c>
      <c r="E1089" s="4"/>
    </row>
    <row r="1090" spans="1:5" x14ac:dyDescent="0.25">
      <c r="A1090" s="30">
        <f>Main!V1090/Main!M1090</f>
        <v>1.7814921140095632</v>
      </c>
      <c r="B1090" s="30">
        <f>Main!Y1090/Main!M1090</f>
        <v>2.365697419426529</v>
      </c>
      <c r="C1090" s="30">
        <f>Main!AB1090/Main!M1090</f>
        <v>1.8632808567679464</v>
      </c>
      <c r="D1090" s="45">
        <f>ABS(Main!F1090-Main!C1090)/Main!M1090</f>
        <v>1.8783666060026933</v>
      </c>
      <c r="E1090" s="4"/>
    </row>
    <row r="1091" spans="1:5" x14ac:dyDescent="0.25">
      <c r="A1091" s="30">
        <f>Main!V1091/Main!M1091</f>
        <v>1.0558145484497008</v>
      </c>
      <c r="B1091" s="30">
        <f>Main!Y1091/Main!M1091</f>
        <v>0.86563129897568147</v>
      </c>
      <c r="C1091" s="30">
        <f>Main!AB1091/Main!M1091</f>
        <v>1.0291888935233475</v>
      </c>
      <c r="D1091" s="45">
        <f>ABS(Main!F1091-Main!C1091)/Main!M1091</f>
        <v>0.97841290055803398</v>
      </c>
      <c r="E1091" s="4"/>
    </row>
    <row r="1092" spans="1:5" x14ac:dyDescent="0.25">
      <c r="A1092" s="30">
        <f>Main!V1092/Main!M1092</f>
        <v>0.34901316135418109</v>
      </c>
      <c r="B1092" s="30">
        <f>Main!Y1092/Main!M1092</f>
        <v>0.78271820448018115</v>
      </c>
      <c r="C1092" s="30">
        <f>Main!AB1092/Main!M1092</f>
        <v>0.40973186739185824</v>
      </c>
      <c r="D1092" s="45">
        <f>ABS(Main!F1092-Main!C1092)/Main!M1092</f>
        <v>0.23174862056790377</v>
      </c>
      <c r="E1092" s="4"/>
    </row>
    <row r="1093" spans="1:5" x14ac:dyDescent="0.25">
      <c r="A1093" s="30">
        <f>Main!V1093/Main!M1093</f>
        <v>0.47189060049976439</v>
      </c>
      <c r="B1093" s="30">
        <f>Main!Y1093/Main!M1093</f>
        <v>0.53358865846522485</v>
      </c>
      <c r="C1093" s="30">
        <f>Main!AB1093/Main!M1093</f>
        <v>0.33112350424464748</v>
      </c>
      <c r="D1093" s="45">
        <f>ABS(Main!F1093-Main!C1093)/Main!M1093</f>
        <v>0.35777592084330972</v>
      </c>
      <c r="E1093" s="4"/>
    </row>
    <row r="1094" spans="1:5" x14ac:dyDescent="0.25">
      <c r="A1094" s="30">
        <f>Main!V1094/Main!M1094</f>
        <v>1.9552975652429754</v>
      </c>
      <c r="B1094" s="30">
        <f>Main!Y1094/Main!M1094</f>
        <v>1.8785093340753589</v>
      </c>
      <c r="C1094" s="30">
        <f>Main!AB1094/Main!M1094</f>
        <v>1.9445472128795216</v>
      </c>
      <c r="D1094" s="45">
        <f>ABS(Main!F1094-Main!C1094)/Main!M1094</f>
        <v>2.0429466111038375</v>
      </c>
      <c r="E1094" s="4"/>
    </row>
    <row r="1095" spans="1:5" x14ac:dyDescent="0.25">
      <c r="A1095" s="30">
        <f>Main!V1095/Main!M1095</f>
        <v>1.4192571149671516</v>
      </c>
      <c r="B1095" s="30">
        <f>Main!Y1095/Main!M1095</f>
        <v>1.8847518588160153</v>
      </c>
      <c r="C1095" s="30">
        <f>Main!AB1095/Main!M1095</f>
        <v>1.4844263791059615</v>
      </c>
      <c r="D1095" s="45">
        <f>ABS(Main!F1095-Main!C1095)/Main!M1095</f>
        <v>1.3536525937056501</v>
      </c>
      <c r="E1095" s="4"/>
    </row>
    <row r="1096" spans="1:5" x14ac:dyDescent="0.25">
      <c r="A1096" s="30">
        <f>Main!V1096/Main!M1096</f>
        <v>0.27729184965335685</v>
      </c>
      <c r="B1096" s="30">
        <f>Main!Y1096/Main!M1096</f>
        <v>0.11076613561790816</v>
      </c>
      <c r="C1096" s="30">
        <f>Main!AB1096/Main!M1096</f>
        <v>0.25397824968841115</v>
      </c>
      <c r="D1096" s="45">
        <f>ABS(Main!F1096-Main!C1096)/Main!M1096</f>
        <v>0.2243221602885157</v>
      </c>
      <c r="E1096" s="4"/>
    </row>
    <row r="1097" spans="1:5" x14ac:dyDescent="0.25">
      <c r="A1097" s="30">
        <f>Main!V1097/Main!M1097</f>
        <v>0.48761526192930493</v>
      </c>
      <c r="B1097" s="30">
        <f>Main!Y1097/Main!M1097</f>
        <v>0.65603130390939812</v>
      </c>
      <c r="C1097" s="30">
        <f>Main!AB1097/Main!M1097</f>
        <v>0.51119350780653872</v>
      </c>
      <c r="D1097" s="45">
        <f>ABS(Main!F1097-Main!C1097)/Main!M1097</f>
        <v>0.43423458730628894</v>
      </c>
      <c r="E1097" s="4"/>
    </row>
    <row r="1098" spans="1:5" x14ac:dyDescent="0.25">
      <c r="A1098" s="30">
        <f>Main!V1098/Main!M1098</f>
        <v>4.3890566983551208E-3</v>
      </c>
      <c r="B1098" s="30">
        <f>Main!Y1098/Main!M1098</f>
        <v>0.22841588722201353</v>
      </c>
      <c r="C1098" s="30">
        <f>Main!AB1098/Main!M1098</f>
        <v>2.8203635450500746E-2</v>
      </c>
      <c r="D1098" s="45">
        <f>ABS(Main!F1098-Main!C1098)/Main!M1098</f>
        <v>3.9319637398190388E-2</v>
      </c>
      <c r="E1098" s="4"/>
    </row>
    <row r="1099" spans="1:5" x14ac:dyDescent="0.25">
      <c r="A1099" s="30">
        <f>Main!V1099/Main!M1099</f>
        <v>0.83893578307603334</v>
      </c>
      <c r="B1099" s="30">
        <f>Main!Y1099/Main!M1099</f>
        <v>1.4073228399955189</v>
      </c>
      <c r="C1099" s="30">
        <f>Main!AB1099/Main!M1099</f>
        <v>0.91850997104474019</v>
      </c>
      <c r="D1099" s="45">
        <f>ABS(Main!F1099-Main!C1099)/Main!M1099</f>
        <v>0.87771846185795765</v>
      </c>
      <c r="E1099" s="4"/>
    </row>
    <row r="1100" spans="1:5" x14ac:dyDescent="0.25">
      <c r="A1100" s="30">
        <f>Main!V1100/Main!M1100</f>
        <v>0.56110479529930879</v>
      </c>
      <c r="B1100" s="30">
        <f>Main!Y1100/Main!M1100</f>
        <v>0.93320827802733675</v>
      </c>
      <c r="C1100" s="30">
        <f>Main!AB1100/Main!M1100</f>
        <v>0.61319928288123271</v>
      </c>
      <c r="D1100" s="45">
        <f>ABS(Main!F1100-Main!C1100)/Main!M1100</f>
        <v>0.53278146730025655</v>
      </c>
      <c r="E1100" s="4"/>
    </row>
    <row r="1101" spans="1:5" x14ac:dyDescent="0.25">
      <c r="A1101" s="30">
        <f>Main!V1101/Main!M1101</f>
        <v>0.75435312994622428</v>
      </c>
      <c r="B1101" s="30">
        <f>Main!Y1101/Main!M1101</f>
        <v>1.1561051176508703</v>
      </c>
      <c r="C1101" s="30">
        <f>Main!AB1101/Main!M1101</f>
        <v>0.81059840822487872</v>
      </c>
      <c r="D1101" s="45">
        <f>ABS(Main!F1101-Main!C1101)/Main!M1101</f>
        <v>0.72271012501570853</v>
      </c>
      <c r="E1101" s="4"/>
    </row>
    <row r="1102" spans="1:5" x14ac:dyDescent="0.25">
      <c r="A1102" s="30">
        <f>Main!V1102/Main!M1102</f>
        <v>0.43707265959565966</v>
      </c>
      <c r="B1102" s="30">
        <f>Main!Y1102/Main!M1102</f>
        <v>0.25911439427221511</v>
      </c>
      <c r="C1102" s="30">
        <f>Main!AB1102/Main!M1102</f>
        <v>0.33960647205418626</v>
      </c>
      <c r="D1102" s="45">
        <f>ABS(Main!F1102-Main!C1102)/Main!M1102</f>
        <v>0.47165233728274919</v>
      </c>
      <c r="E1102" s="4"/>
    </row>
    <row r="1103" spans="1:5" x14ac:dyDescent="0.25">
      <c r="A1103" s="30">
        <f>Main!V1103/Main!M1103</f>
        <v>1.6192647692280675</v>
      </c>
      <c r="B1103" s="30">
        <f>Main!Y1103/Main!M1103</f>
        <v>1.48401326409131</v>
      </c>
      <c r="C1103" s="30">
        <f>Main!AB1103/Main!M1103</f>
        <v>1.6003295585089397</v>
      </c>
      <c r="D1103" s="45">
        <f>ABS(Main!F1103-Main!C1103)/Main!M1103</f>
        <v>1.6376198931043879</v>
      </c>
      <c r="E1103" s="4"/>
    </row>
    <row r="1104" spans="1:5" x14ac:dyDescent="0.25">
      <c r="A1104" s="30">
        <f>Main!V1104/Main!M1104</f>
        <v>1.6409197167446865</v>
      </c>
      <c r="B1104" s="30">
        <f>Main!Y1104/Main!M1104</f>
        <v>1.9299842910909526</v>
      </c>
      <c r="C1104" s="30">
        <f>Main!AB1104/Main!M1104</f>
        <v>1.6813887571531401</v>
      </c>
      <c r="D1104" s="45">
        <f>ABS(Main!F1104-Main!C1104)/Main!M1104</f>
        <v>1.6526542830794135</v>
      </c>
      <c r="E1104" s="4"/>
    </row>
    <row r="1105" spans="1:5" x14ac:dyDescent="0.25">
      <c r="A1105" s="30">
        <f>Main!V1105/Main!M1105</f>
        <v>0.10557538432184134</v>
      </c>
      <c r="B1105" s="30">
        <f>Main!Y1105/Main!M1105</f>
        <v>1.2156232455522928</v>
      </c>
      <c r="C1105" s="30">
        <f>Main!AB1105/Main!M1105</f>
        <v>7.9392423860515565E-2</v>
      </c>
      <c r="D1105" s="45">
        <f>ABS(Main!F1105-Main!C1105)/Main!M1105</f>
        <v>0.12106348465459024</v>
      </c>
      <c r="E1105" s="4"/>
    </row>
    <row r="1106" spans="1:5" x14ac:dyDescent="0.25">
      <c r="A1106" s="30">
        <f>Main!V1106/Main!M1106</f>
        <v>0.56947084145784721</v>
      </c>
      <c r="B1106" s="30">
        <f>Main!Y1106/Main!M1106</f>
        <v>0.29002728725911497</v>
      </c>
      <c r="C1106" s="30">
        <f>Main!AB1106/Main!M1106</f>
        <v>0.53034874387000863</v>
      </c>
      <c r="D1106" s="45">
        <f>ABS(Main!F1106-Main!C1106)/Main!M1106</f>
        <v>0.54454275880746594</v>
      </c>
      <c r="E1106" s="4"/>
    </row>
    <row r="1107" spans="1:5" x14ac:dyDescent="0.25">
      <c r="A1107" s="30">
        <f>Main!V1107/Main!M1107</f>
        <v>3.2416153038695175</v>
      </c>
      <c r="B1107" s="30">
        <f>Main!Y1107/Main!M1107</f>
        <v>3.8793437712226804</v>
      </c>
      <c r="C1107" s="30">
        <f>Main!AB1107/Main!M1107</f>
        <v>3.3308972892989899</v>
      </c>
      <c r="D1107" s="45">
        <f>ABS(Main!F1107-Main!C1107)/Main!M1107</f>
        <v>3.2683749282999139</v>
      </c>
      <c r="E1107" s="4"/>
    </row>
    <row r="1108" spans="1:5" x14ac:dyDescent="0.25">
      <c r="A1108" s="30">
        <f>Main!V1108/Main!M1108</f>
        <v>7.5008758659307742E-2</v>
      </c>
      <c r="B1108" s="30">
        <f>Main!Y1108/Main!M1108</f>
        <v>0.16593535647191138</v>
      </c>
      <c r="C1108" s="30">
        <f>Main!AB1108/Main!M1108</f>
        <v>4.1276582540941277E-2</v>
      </c>
      <c r="D1108" s="45">
        <f>ABS(Main!F1108-Main!C1108)/Main!M1108</f>
        <v>0.109220256174727</v>
      </c>
      <c r="E1108" s="4"/>
    </row>
    <row r="1109" spans="1:5" x14ac:dyDescent="0.25">
      <c r="A1109" s="30">
        <f>Main!V1109/Main!M1109</f>
        <v>1.3127799506815916</v>
      </c>
      <c r="B1109" s="30">
        <f>Main!Y1109/Main!M1109</f>
        <v>0.41945493470980599</v>
      </c>
      <c r="C1109" s="30">
        <f>Main!AB1109/Main!M1109</f>
        <v>1.1877144484455466</v>
      </c>
      <c r="D1109" s="45">
        <f>ABS(Main!F1109-Main!C1109)/Main!M1109</f>
        <v>1.268501889775228</v>
      </c>
      <c r="E1109" s="4"/>
    </row>
    <row r="1110" spans="1:5" x14ac:dyDescent="0.25">
      <c r="A1110" s="30">
        <f>Main!V1110/Main!M1110</f>
        <v>0.72201748943995769</v>
      </c>
      <c r="B1110" s="30">
        <f>Main!Y1110/Main!M1110</f>
        <v>0.55472663579755488</v>
      </c>
      <c r="C1110" s="30">
        <f>Main!AB1110/Main!M1110</f>
        <v>0.6985967699300224</v>
      </c>
      <c r="D1110" s="45">
        <f>ABS(Main!F1110-Main!C1110)/Main!M1110</f>
        <v>0.76137941294649758</v>
      </c>
      <c r="E1110" s="4"/>
    </row>
    <row r="1111" spans="1:5" x14ac:dyDescent="0.25">
      <c r="A1111" s="30">
        <f>Main!V1111/Main!M1111</f>
        <v>2.1938122646945448</v>
      </c>
      <c r="B1111" s="30">
        <f>Main!Y1111/Main!M1111</f>
        <v>2.5887712811142283</v>
      </c>
      <c r="C1111" s="30">
        <f>Main!AB1111/Main!M1111</f>
        <v>2.2491065269933106</v>
      </c>
      <c r="D1111" s="45">
        <f>ABS(Main!F1111-Main!C1111)/Main!M1111</f>
        <v>2.1456313660221578</v>
      </c>
      <c r="E1111" s="4"/>
    </row>
    <row r="1112" spans="1:5" x14ac:dyDescent="0.25">
      <c r="A1112" s="30">
        <f>Main!V1112/Main!M1112</f>
        <v>0.46479997385289262</v>
      </c>
      <c r="B1112" s="30">
        <f>Main!Y1112/Main!M1112</f>
        <v>0.74574648866305648</v>
      </c>
      <c r="C1112" s="30">
        <f>Main!AB1112/Main!M1112</f>
        <v>0.50413248592631699</v>
      </c>
      <c r="D1112" s="45">
        <f>ABS(Main!F1112-Main!C1112)/Main!M1112</f>
        <v>0.41235335910971682</v>
      </c>
      <c r="E1112" s="4"/>
    </row>
    <row r="1113" spans="1:5" x14ac:dyDescent="0.25">
      <c r="A1113" s="30">
        <f>Main!V1113/Main!M1113</f>
        <v>0.99952058835209767</v>
      </c>
      <c r="B1113" s="30">
        <f>Main!Y1113/Main!M1113</f>
        <v>2.0121119675507853</v>
      </c>
      <c r="C1113" s="30">
        <f>Main!AB1113/Main!M1113</f>
        <v>1.1412833814399139</v>
      </c>
      <c r="D1113" s="45">
        <f>ABS(Main!F1113-Main!C1113)/Main!M1113</f>
        <v>1.0321811710344653</v>
      </c>
      <c r="E1113" s="4"/>
    </row>
    <row r="1114" spans="1:5" x14ac:dyDescent="0.25">
      <c r="A1114" s="30">
        <f>Main!V1114/Main!M1114</f>
        <v>0.22373256628485885</v>
      </c>
      <c r="B1114" s="30">
        <f>Main!Y1114/Main!M1114</f>
        <v>8.6491330738304395E-2</v>
      </c>
      <c r="C1114" s="30">
        <f>Main!AB1114/Main!M1114</f>
        <v>0.2045187933083486</v>
      </c>
      <c r="D1114" s="45">
        <f>ABS(Main!F1114-Main!C1114)/Main!M1114</f>
        <v>0.24209502772475824</v>
      </c>
      <c r="E1114" s="4"/>
    </row>
    <row r="1115" spans="1:5" x14ac:dyDescent="0.25">
      <c r="A1115" s="30">
        <f>Main!V1115/Main!M1115</f>
        <v>2.3868957292417146</v>
      </c>
      <c r="B1115" s="30">
        <f>Main!Y1115/Main!M1115</f>
        <v>2.0968756626362675</v>
      </c>
      <c r="C1115" s="30">
        <f>Main!AB1115/Main!M1115</f>
        <v>2.3462929199169409</v>
      </c>
      <c r="D1115" s="45">
        <f>ABS(Main!F1115-Main!C1115)/Main!M1115</f>
        <v>2.3745036107592381</v>
      </c>
      <c r="E1115" s="4"/>
    </row>
    <row r="1116" spans="1:5" x14ac:dyDescent="0.25">
      <c r="A1116" s="30">
        <f>Main!V1116/Main!M1116</f>
        <v>0.30530794436993086</v>
      </c>
      <c r="B1116" s="30">
        <f>Main!Y1116/Main!M1116</f>
        <v>0.17685594670879948</v>
      </c>
      <c r="C1116" s="30">
        <f>Main!AB1116/Main!M1116</f>
        <v>0.28732466469737139</v>
      </c>
      <c r="D1116" s="45">
        <f>ABS(Main!F1116-Main!C1116)/Main!M1116</f>
        <v>0.30841353040096942</v>
      </c>
      <c r="E1116" s="4"/>
    </row>
    <row r="1117" spans="1:5" x14ac:dyDescent="0.25">
      <c r="A1117" s="30">
        <f>Main!V1117/Main!M1117</f>
        <v>1.376646525469394</v>
      </c>
      <c r="B1117" s="30">
        <f>Main!Y1117/Main!M1117</f>
        <v>1.2387664238681446</v>
      </c>
      <c r="C1117" s="30">
        <f>Main!AB1117/Main!M1117</f>
        <v>1.3573433112452225</v>
      </c>
      <c r="D1117" s="45">
        <f>ABS(Main!F1117-Main!C1117)/Main!M1117</f>
        <v>1.3953081299087504</v>
      </c>
      <c r="E1117" s="4"/>
    </row>
    <row r="1118" spans="1:5" x14ac:dyDescent="0.25">
      <c r="A1118" s="30">
        <f>Main!V1118/Main!M1118</f>
        <v>0.53133662473397703</v>
      </c>
      <c r="B1118" s="30">
        <f>Main!Y1118/Main!M1118</f>
        <v>0.97066782271243524</v>
      </c>
      <c r="C1118" s="30">
        <f>Main!AB1118/Main!M1118</f>
        <v>0.59284299245098193</v>
      </c>
      <c r="D1118" s="45">
        <f>ABS(Main!F1118-Main!C1118)/Main!M1118</f>
        <v>0.57331335565636166</v>
      </c>
      <c r="E1118" s="4"/>
    </row>
    <row r="1119" spans="1:5" x14ac:dyDescent="0.25">
      <c r="A1119" s="30">
        <f>Main!V1119/Main!M1119</f>
        <v>4.0409411926832339E-2</v>
      </c>
      <c r="B1119" s="30">
        <f>Main!Y1119/Main!M1119</f>
        <v>0.61006735673693491</v>
      </c>
      <c r="C1119" s="30">
        <f>Main!AB1119/Main!M1119</f>
        <v>0.12016152420025369</v>
      </c>
      <c r="D1119" s="45">
        <f>ABS(Main!F1119-Main!C1119)/Main!M1119</f>
        <v>0.11280869141145318</v>
      </c>
      <c r="E1119" s="4"/>
    </row>
    <row r="1120" spans="1:5" x14ac:dyDescent="0.25">
      <c r="A1120" s="30">
        <f>Main!V1120/Main!M1120</f>
        <v>1.1177584267481406</v>
      </c>
      <c r="B1120" s="30">
        <f>Main!Y1120/Main!M1120</f>
        <v>1.2186642525697851</v>
      </c>
      <c r="C1120" s="30">
        <f>Main!AB1120/Main!M1120</f>
        <v>1.1318852423631798</v>
      </c>
      <c r="D1120" s="45">
        <f>ABS(Main!F1120-Main!C1120)/Main!M1120</f>
        <v>1.0180977522733881</v>
      </c>
      <c r="E1120" s="4"/>
    </row>
    <row r="1121" spans="1:5" x14ac:dyDescent="0.25">
      <c r="A1121" s="30">
        <f>Main!V1121/Main!M1121</f>
        <v>0.63054408212890445</v>
      </c>
      <c r="B1121" s="30">
        <f>Main!Y1121/Main!M1121</f>
        <v>3.245654160962376E-2</v>
      </c>
      <c r="C1121" s="30">
        <f>Main!AB1121/Main!M1121</f>
        <v>0.5468118264562033</v>
      </c>
      <c r="D1121" s="45">
        <f>ABS(Main!F1121-Main!C1121)/Main!M1121</f>
        <v>0.51917945451527492</v>
      </c>
      <c r="E1121" s="4"/>
    </row>
    <row r="1122" spans="1:5" x14ac:dyDescent="0.25">
      <c r="A1122" s="30">
        <f>Main!V1122/Main!M1122</f>
        <v>1.2210456797612703</v>
      </c>
      <c r="B1122" s="30">
        <f>Main!Y1122/Main!M1122</f>
        <v>1.4928939329049371</v>
      </c>
      <c r="C1122" s="30">
        <f>Main!AB1122/Main!M1122</f>
        <v>1.2591044352013814</v>
      </c>
      <c r="D1122" s="45">
        <f>ABS(Main!F1122-Main!C1122)/Main!M1122</f>
        <v>1.3351941130074962</v>
      </c>
      <c r="E1122" s="4"/>
    </row>
    <row r="1123" spans="1:5" x14ac:dyDescent="0.25">
      <c r="A1123" s="30">
        <f>Main!V1123/Main!M1123</f>
        <v>0.73003532795021264</v>
      </c>
      <c r="B1123" s="30">
        <f>Main!Y1123/Main!M1123</f>
        <v>0.53153184126488506</v>
      </c>
      <c r="C1123" s="30">
        <f>Main!AB1123/Main!M1123</f>
        <v>0.70224483981426566</v>
      </c>
      <c r="D1123" s="45">
        <f>ABS(Main!F1123-Main!C1123)/Main!M1123</f>
        <v>0.61757023518508647</v>
      </c>
      <c r="E1123" s="4"/>
    </row>
    <row r="1124" spans="1:5" x14ac:dyDescent="0.25">
      <c r="A1124" s="30">
        <f>Main!V1124/Main!M1124</f>
        <v>9.7564446471495019E-3</v>
      </c>
      <c r="B1124" s="30">
        <f>Main!Y1124/Main!M1124</f>
        <v>0.4131921614338106</v>
      </c>
      <c r="C1124" s="30">
        <f>Main!AB1124/Main!M1124</f>
        <v>4.9456360204171865E-2</v>
      </c>
      <c r="D1124" s="45">
        <f>ABS(Main!F1124-Main!C1124)/Main!M1124</f>
        <v>8.7102161901391667E-2</v>
      </c>
      <c r="E1124" s="4"/>
    </row>
    <row r="1125" spans="1:5" x14ac:dyDescent="0.25">
      <c r="A1125" s="30">
        <f>Main!V1125/Main!M1125</f>
        <v>1.0018265839643157</v>
      </c>
      <c r="B1125" s="30">
        <f>Main!Y1125/Main!M1125</f>
        <v>1.3646930991700925</v>
      </c>
      <c r="C1125" s="30">
        <f>Main!AB1125/Main!M1125</f>
        <v>1.0526278960931201</v>
      </c>
      <c r="D1125" s="45">
        <f>ABS(Main!F1125-Main!C1125)/Main!M1125</f>
        <v>0.90590004017921977</v>
      </c>
      <c r="E1125" s="4"/>
    </row>
    <row r="1126" spans="1:5" x14ac:dyDescent="0.25">
      <c r="A1126" s="30">
        <f>Main!V1126/Main!M1126</f>
        <v>0.10007256948141909</v>
      </c>
      <c r="B1126" s="30">
        <f>Main!Y1126/Main!M1126</f>
        <v>5.5811804016297831E-2</v>
      </c>
      <c r="C1126" s="30">
        <f>Main!AB1126/Main!M1126</f>
        <v>9.3876062316309863E-2</v>
      </c>
      <c r="D1126" s="45">
        <f>ABS(Main!F1126-Main!C1126)/Main!M1126</f>
        <v>0.18024056245617362</v>
      </c>
      <c r="E1126" s="4"/>
    </row>
    <row r="1127" spans="1:5" x14ac:dyDescent="0.25">
      <c r="A1127" s="30">
        <f>Main!V1127/Main!M1127</f>
        <v>1.8164261332836236</v>
      </c>
      <c r="B1127" s="30">
        <f>Main!Y1127/Main!M1127</f>
        <v>2.9265319923278916</v>
      </c>
      <c r="C1127" s="30">
        <f>Main!AB1127/Main!M1127</f>
        <v>1.9718409535498194</v>
      </c>
      <c r="D1127" s="45">
        <f>ABS(Main!F1127-Main!C1127)/Main!M1127</f>
        <v>1.8866123864158728</v>
      </c>
      <c r="E1127" s="4"/>
    </row>
    <row r="1128" spans="1:5" x14ac:dyDescent="0.25">
      <c r="A1128" s="30">
        <f>Main!V1128/Main!M1128</f>
        <v>0.37572518689717066</v>
      </c>
      <c r="B1128" s="30">
        <f>Main!Y1128/Main!M1128</f>
        <v>0.53204365707754442</v>
      </c>
      <c r="C1128" s="30">
        <f>Main!AB1128/Main!M1128</f>
        <v>0.39760977272243714</v>
      </c>
      <c r="D1128" s="45">
        <f>ABS(Main!F1128-Main!C1128)/Main!M1128</f>
        <v>0.29366254792180874</v>
      </c>
      <c r="E1128" s="4"/>
    </row>
    <row r="1129" spans="1:5" x14ac:dyDescent="0.25">
      <c r="A1129" s="30">
        <f>Main!V1129/Main!M1129</f>
        <v>2.9391765747507401</v>
      </c>
      <c r="B1129" s="30">
        <f>Main!Y1129/Main!M1129</f>
        <v>3.4538639166869767</v>
      </c>
      <c r="C1129" s="30">
        <f>Main!AB1129/Main!M1129</f>
        <v>3.0112328026218016</v>
      </c>
      <c r="D1129" s="45">
        <f>ABS(Main!F1129-Main!C1129)/Main!M1129</f>
        <v>2.8659182972110382</v>
      </c>
      <c r="E1129" s="4"/>
    </row>
    <row r="1130" spans="1:5" x14ac:dyDescent="0.25">
      <c r="A1130" s="30">
        <f>Main!V1130/Main!M1130</f>
        <v>1.0562461915492238</v>
      </c>
      <c r="B1130" s="30">
        <f>Main!Y1130/Main!M1130</f>
        <v>0.67976450251199727</v>
      </c>
      <c r="C1130" s="30">
        <f>Main!AB1130/Main!M1130</f>
        <v>1.0035387550840229</v>
      </c>
      <c r="D1130" s="45">
        <f>ABS(Main!F1130-Main!C1130)/Main!M1130</f>
        <v>0.98728095443594277</v>
      </c>
      <c r="E1130" s="4"/>
    </row>
    <row r="1131" spans="1:5" x14ac:dyDescent="0.25">
      <c r="A1131" s="30">
        <f>Main!V1131/Main!M1131</f>
        <v>1.8399824543359884</v>
      </c>
      <c r="B1131" s="30">
        <f>Main!Y1131/Main!M1131</f>
        <v>1.9049224026197067</v>
      </c>
      <c r="C1131" s="30">
        <f>Main!AB1131/Main!M1131</f>
        <v>1.8490740470957023</v>
      </c>
      <c r="D1131" s="45">
        <f>ABS(Main!F1131-Main!C1131)/Main!M1131</f>
        <v>1.8885890553502798</v>
      </c>
      <c r="E1131" s="4"/>
    </row>
    <row r="1132" spans="1:5" x14ac:dyDescent="0.25">
      <c r="A1132" s="30">
        <f>Main!V1132/Main!M1132</f>
        <v>1.4651120718904105</v>
      </c>
      <c r="B1132" s="30">
        <f>Main!Y1132/Main!M1132</f>
        <v>2.3273048312792337</v>
      </c>
      <c r="C1132" s="30">
        <f>Main!AB1132/Main!M1132</f>
        <v>1.5858190582048519</v>
      </c>
      <c r="D1132" s="45">
        <f>ABS(Main!F1132-Main!C1132)/Main!M1132</f>
        <v>1.40597712513629</v>
      </c>
      <c r="E1132" s="4"/>
    </row>
    <row r="1133" spans="1:5" x14ac:dyDescent="0.25">
      <c r="A1133" s="30">
        <f>Main!V1133/Main!M1133</f>
        <v>0.23149288124735218</v>
      </c>
      <c r="B1133" s="30">
        <f>Main!Y1133/Main!M1133</f>
        <v>0.94909532080652448</v>
      </c>
      <c r="C1133" s="30">
        <f>Main!AB1133/Main!M1133</f>
        <v>0.33195722278563589</v>
      </c>
      <c r="D1133" s="45">
        <f>ABS(Main!F1133-Main!C1133)/Main!M1133</f>
        <v>0.264711374228843</v>
      </c>
      <c r="E1133" s="4"/>
    </row>
    <row r="1134" spans="1:5" x14ac:dyDescent="0.25">
      <c r="A1134" s="30">
        <f>Main!V1134/Main!M1134</f>
        <v>2.3355663691405786</v>
      </c>
      <c r="B1134" s="30">
        <f>Main!Y1134/Main!M1134</f>
        <v>1.9421730086364632</v>
      </c>
      <c r="C1134" s="30">
        <f>Main!AB1134/Main!M1134</f>
        <v>2.2804912986700137</v>
      </c>
      <c r="D1134" s="45">
        <f>ABS(Main!F1134-Main!C1134)/Main!M1134</f>
        <v>2.3572698553224991</v>
      </c>
      <c r="E1134" s="4"/>
    </row>
    <row r="1135" spans="1:5" x14ac:dyDescent="0.25">
      <c r="A1135" s="30">
        <f>Main!V1135/Main!M1135</f>
        <v>1.9348502527997753</v>
      </c>
      <c r="B1135" s="30">
        <f>Main!Y1135/Main!M1135</f>
        <v>2.5516657326343153</v>
      </c>
      <c r="C1135" s="30">
        <f>Main!AB1135/Main!M1135</f>
        <v>2.0212044199766064</v>
      </c>
      <c r="D1135" s="45">
        <f>ABS(Main!F1135-Main!C1135)/Main!M1135</f>
        <v>1.9175501578243501</v>
      </c>
      <c r="E1135" s="4"/>
    </row>
    <row r="1136" spans="1:5" x14ac:dyDescent="0.25">
      <c r="A1136" s="30">
        <f>Main!V1136/Main!M1136</f>
        <v>2.4302089652106655</v>
      </c>
      <c r="B1136" s="30">
        <f>Main!Y1136/Main!M1136</f>
        <v>2.1791776773433349</v>
      </c>
      <c r="C1136" s="30">
        <f>Main!AB1136/Main!M1136</f>
        <v>2.3950645849092527</v>
      </c>
      <c r="D1136" s="45">
        <f>ABS(Main!F1136-Main!C1136)/Main!M1136</f>
        <v>2.4310533858891321</v>
      </c>
      <c r="E1136" s="4"/>
    </row>
    <row r="1137" spans="1:5" x14ac:dyDescent="0.25">
      <c r="A1137" s="30">
        <f>Main!V1137/Main!M1137</f>
        <v>2.3005357211579747</v>
      </c>
      <c r="B1137" s="30">
        <f>Main!Y1137/Main!M1137</f>
        <v>2.3166431414566913</v>
      </c>
      <c r="C1137" s="30">
        <f>Main!AB1137/Main!M1137</f>
        <v>2.3027907599998119</v>
      </c>
      <c r="D1137" s="45">
        <f>ABS(Main!F1137-Main!C1137)/Main!M1137</f>
        <v>2.2872910918672615</v>
      </c>
      <c r="E1137" s="4"/>
    </row>
    <row r="1138" spans="1:5" x14ac:dyDescent="0.25">
      <c r="A1138" s="30">
        <f>Main!V1138/Main!M1138</f>
        <v>0.22987306239244229</v>
      </c>
      <c r="B1138" s="30">
        <f>Main!Y1138/Main!M1138</f>
        <v>0.32431392805443793</v>
      </c>
      <c r="C1138" s="30">
        <f>Main!AB1138/Main!M1138</f>
        <v>0.15228688372986435</v>
      </c>
      <c r="D1138" s="45">
        <f>ABS(Main!F1138-Main!C1138)/Main!M1138</f>
        <v>0.19796804662213641</v>
      </c>
      <c r="E1138" s="4"/>
    </row>
    <row r="1139" spans="1:5" x14ac:dyDescent="0.25">
      <c r="A1139" s="30">
        <f>Main!V1139/Main!M1139</f>
        <v>7.4583066193771003E-2</v>
      </c>
      <c r="B1139" s="30">
        <f>Main!Y1139/Main!M1139</f>
        <v>0.25228161808741545</v>
      </c>
      <c r="C1139" s="30">
        <f>Main!AB1139/Main!M1139</f>
        <v>9.9460863458888091E-2</v>
      </c>
      <c r="D1139" s="45">
        <f>ABS(Main!F1139-Main!C1139)/Main!M1139</f>
        <v>0.11902056634466271</v>
      </c>
      <c r="E1139" s="4"/>
    </row>
    <row r="1140" spans="1:5" x14ac:dyDescent="0.25">
      <c r="A1140" s="30">
        <f>Main!V1140/Main!M1140</f>
        <v>1.6441896280869763</v>
      </c>
      <c r="B1140" s="30">
        <f>Main!Y1140/Main!M1140</f>
        <v>1.5378762468317502</v>
      </c>
      <c r="C1140" s="30">
        <f>Main!AB1140/Main!M1140</f>
        <v>1.6293057547112502</v>
      </c>
      <c r="D1140" s="45">
        <f>ABS(Main!F1140-Main!C1140)/Main!M1140</f>
        <v>1.5874981133690784</v>
      </c>
      <c r="E1140" s="4"/>
    </row>
    <row r="1141" spans="1:5" x14ac:dyDescent="0.25">
      <c r="A1141" s="30">
        <f>Main!V1141/Main!M1141</f>
        <v>1.3813988175082462E-2</v>
      </c>
      <c r="B1141" s="30">
        <f>Main!Y1141/Main!M1141</f>
        <v>0.6268179009029432</v>
      </c>
      <c r="C1141" s="30">
        <f>Main!AB1141/Main!M1141</f>
        <v>9.9634535956958356E-2</v>
      </c>
      <c r="D1141" s="45">
        <f>ABS(Main!F1141-Main!C1141)/Main!M1141</f>
        <v>0.12180638267177912</v>
      </c>
      <c r="E1141" s="4"/>
    </row>
    <row r="1142" spans="1:5" x14ac:dyDescent="0.25">
      <c r="A1142" s="30">
        <f>Main!V1142/Main!M1142</f>
        <v>0.66446228118201667</v>
      </c>
      <c r="B1142" s="30">
        <f>Main!Y1142/Main!M1142</f>
        <v>0.15146549399504927</v>
      </c>
      <c r="C1142" s="30">
        <f>Main!AB1142/Main!M1142</f>
        <v>0.59264273097587727</v>
      </c>
      <c r="D1142" s="45">
        <f>ABS(Main!F1142-Main!C1142)/Main!M1142</f>
        <v>0.56180281924395004</v>
      </c>
      <c r="E1142" s="4"/>
    </row>
    <row r="1143" spans="1:5" x14ac:dyDescent="0.25">
      <c r="A1143" s="30">
        <f>Main!V1143/Main!M1143</f>
        <v>1.8020384554351365</v>
      </c>
      <c r="B1143" s="30">
        <f>Main!Y1143/Main!M1143</f>
        <v>1.7887414540714077</v>
      </c>
      <c r="C1143" s="30">
        <f>Main!AB1143/Main!M1143</f>
        <v>1.8001768752442424</v>
      </c>
      <c r="D1143" s="45">
        <f>ABS(Main!F1143-Main!C1143)/Main!M1143</f>
        <v>1.7168364149614856</v>
      </c>
      <c r="E1143" s="4"/>
    </row>
    <row r="1144" spans="1:5" x14ac:dyDescent="0.25">
      <c r="A1144" s="30">
        <f>Main!V1144/Main!M1144</f>
        <v>1.8963655470116507</v>
      </c>
      <c r="B1144" s="30">
        <f>Main!Y1144/Main!M1144</f>
        <v>2.5852381404207301</v>
      </c>
      <c r="C1144" s="30">
        <f>Main!AB1144/Main!M1144</f>
        <v>1.9928077100889174</v>
      </c>
      <c r="D1144" s="45">
        <f>ABS(Main!F1144-Main!C1144)/Main!M1144</f>
        <v>1.8133695541495336</v>
      </c>
      <c r="E1144" s="4"/>
    </row>
    <row r="1145" spans="1:5" x14ac:dyDescent="0.25">
      <c r="A1145" s="30">
        <f>Main!V1145/Main!M1145</f>
        <v>0.58763306760229439</v>
      </c>
      <c r="B1145" s="30">
        <f>Main!Y1145/Main!M1145</f>
        <v>0.88752449435550829</v>
      </c>
      <c r="C1145" s="30">
        <f>Main!AB1145/Main!M1145</f>
        <v>0.62961786734776981</v>
      </c>
      <c r="D1145" s="45">
        <f>ABS(Main!F1145-Main!C1145)/Main!M1145</f>
        <v>0.52557045716842643</v>
      </c>
      <c r="E1145" s="4"/>
    </row>
    <row r="1146" spans="1:5" x14ac:dyDescent="0.25">
      <c r="A1146" s="30">
        <f>Main!V1146/Main!M1146</f>
        <v>2.4979276104167929</v>
      </c>
      <c r="B1146" s="30">
        <f>Main!Y1146/Main!M1146</f>
        <v>2.0483314189958151</v>
      </c>
      <c r="C1146" s="30">
        <f>Main!AB1146/Main!M1146</f>
        <v>2.434984143617859</v>
      </c>
      <c r="D1146" s="45">
        <f>ABS(Main!F1146-Main!C1146)/Main!M1146</f>
        <v>2.5277349513148497</v>
      </c>
      <c r="E1146" s="4"/>
    </row>
    <row r="1147" spans="1:5" x14ac:dyDescent="0.25">
      <c r="A1147" s="30">
        <f>Main!V1147/Main!M1147</f>
        <v>0.41304729935146806</v>
      </c>
      <c r="B1147" s="30">
        <f>Main!Y1147/Main!M1147</f>
        <v>0.86628225164935657</v>
      </c>
      <c r="C1147" s="30">
        <f>Main!AB1147/Main!M1147</f>
        <v>0.47650019267317062</v>
      </c>
      <c r="D1147" s="45">
        <f>ABS(Main!F1147-Main!C1147)/Main!M1147</f>
        <v>0.41591604955995004</v>
      </c>
      <c r="E1147" s="4"/>
    </row>
    <row r="1148" spans="1:5" x14ac:dyDescent="0.25">
      <c r="A1148" s="30">
        <f>Main!V1148/Main!M1148</f>
        <v>1.0614418256321227</v>
      </c>
      <c r="B1148" s="30">
        <f>Main!Y1148/Main!M1148</f>
        <v>6.4357175366836869E-2</v>
      </c>
      <c r="C1148" s="30">
        <f>Main!AB1148/Main!M1148</f>
        <v>0.92184997459496509</v>
      </c>
      <c r="D1148" s="45">
        <f>ABS(Main!F1148-Main!C1148)/Main!M1148</f>
        <v>1.0453638141089558</v>
      </c>
      <c r="E1148" s="4"/>
    </row>
    <row r="1149" spans="1:5" x14ac:dyDescent="0.25">
      <c r="A1149" s="30">
        <f>Main!V1149/Main!M1149</f>
        <v>8.6724373116970455E-2</v>
      </c>
      <c r="B1149" s="30">
        <f>Main!Y1149/Main!M1149</f>
        <v>0.45286686234304491</v>
      </c>
      <c r="C1149" s="30">
        <f>Main!AB1149/Main!M1149</f>
        <v>0.13798432160861651</v>
      </c>
      <c r="D1149" s="45">
        <f>ABS(Main!F1149-Main!C1149)/Main!M1149</f>
        <v>0.12358113328503595</v>
      </c>
      <c r="E1149" s="4"/>
    </row>
    <row r="1150" spans="1:5" x14ac:dyDescent="0.25">
      <c r="A1150" s="30">
        <f>Main!V1150/Main!M1150</f>
        <v>2.2937750222139712</v>
      </c>
      <c r="B1150" s="30">
        <f>Main!Y1150/Main!M1150</f>
        <v>3.2396936979904907</v>
      </c>
      <c r="C1150" s="30">
        <f>Main!AB1150/Main!M1150</f>
        <v>2.4262036368226765</v>
      </c>
      <c r="D1150" s="45">
        <f>ABS(Main!F1150-Main!C1150)/Main!M1150</f>
        <v>2.2373771570286265</v>
      </c>
      <c r="E1150" s="4"/>
    </row>
    <row r="1151" spans="1:5" x14ac:dyDescent="0.25">
      <c r="A1151" s="30">
        <f>Main!V1151/Main!M1151</f>
        <v>1.8872767880883738</v>
      </c>
      <c r="B1151" s="30">
        <f>Main!Y1151/Main!M1151</f>
        <v>2.4013619722949326</v>
      </c>
      <c r="C1151" s="30">
        <f>Main!AB1151/Main!M1151</f>
        <v>1.9592487138773038</v>
      </c>
      <c r="D1151" s="45">
        <f>ABS(Main!F1151-Main!C1151)/Main!M1151</f>
        <v>1.8205888713550789</v>
      </c>
      <c r="E1151" s="4"/>
    </row>
    <row r="1152" spans="1:5" x14ac:dyDescent="0.25">
      <c r="A1152" s="30">
        <f>Main!V1152/Main!M1152</f>
        <v>1.8571532230630872</v>
      </c>
      <c r="B1152" s="30">
        <f>Main!Y1152/Main!M1152</f>
        <v>1.5574228004754409</v>
      </c>
      <c r="C1152" s="30">
        <f>Main!AB1152/Main!M1152</f>
        <v>1.8151909639008306</v>
      </c>
      <c r="D1152" s="45">
        <f>ABS(Main!F1152-Main!C1152)/Main!M1152</f>
        <v>1.9237582948116576</v>
      </c>
      <c r="E1152" s="4"/>
    </row>
    <row r="1153" spans="1:5" x14ac:dyDescent="0.25">
      <c r="A1153" s="30">
        <f>Main!V1153/Main!M1153</f>
        <v>2.3109027339867589</v>
      </c>
      <c r="B1153" s="30">
        <f>Main!Y1153/Main!M1153</f>
        <v>2.868503972889231</v>
      </c>
      <c r="C1153" s="30">
        <f>Main!AB1153/Main!M1153</f>
        <v>2.3889669074331028</v>
      </c>
      <c r="D1153" s="45">
        <f>ABS(Main!F1153-Main!C1153)/Main!M1153</f>
        <v>2.4004812351503246</v>
      </c>
      <c r="E1153" s="4"/>
    </row>
    <row r="1154" spans="1:5" x14ac:dyDescent="0.25">
      <c r="A1154" s="30">
        <f>Main!V1154/Main!M1154</f>
        <v>2.0336438983942009</v>
      </c>
      <c r="B1154" s="30">
        <f>Main!Y1154/Main!M1154</f>
        <v>2.853449204718562</v>
      </c>
      <c r="C1154" s="30">
        <f>Main!AB1154/Main!M1154</f>
        <v>2.1484166412796006</v>
      </c>
      <c r="D1154" s="45">
        <f>ABS(Main!F1154-Main!C1154)/Main!M1154</f>
        <v>2.136719664918715</v>
      </c>
      <c r="E1154" s="4"/>
    </row>
    <row r="1155" spans="1:5" x14ac:dyDescent="0.25">
      <c r="A1155" s="30">
        <f>Main!V1155/Main!M1155</f>
        <v>1.7092107458700703</v>
      </c>
      <c r="B1155" s="30">
        <f>Main!Y1155/Main!M1155</f>
        <v>1.5279632123374525</v>
      </c>
      <c r="C1155" s="30">
        <f>Main!AB1155/Main!M1155</f>
        <v>1.6838360911754877</v>
      </c>
      <c r="D1155" s="45">
        <f>ABS(Main!F1155-Main!C1155)/Main!M1155</f>
        <v>1.5661000619491872</v>
      </c>
      <c r="E1155" s="4"/>
    </row>
    <row r="1156" spans="1:5" x14ac:dyDescent="0.25">
      <c r="A1156" s="30">
        <f>Main!V1156/Main!M1156</f>
        <v>2.56232991069247</v>
      </c>
      <c r="B1156" s="30">
        <f>Main!Y1156/Main!M1156</f>
        <v>2.6452316572002474</v>
      </c>
      <c r="C1156" s="30">
        <f>Main!AB1156/Main!M1156</f>
        <v>2.5739361552035609</v>
      </c>
      <c r="D1156" s="45">
        <f>ABS(Main!F1156-Main!C1156)/Main!M1156</f>
        <v>2.3982591805692635</v>
      </c>
      <c r="E1156" s="4"/>
    </row>
    <row r="1157" spans="1:5" x14ac:dyDescent="0.25">
      <c r="A1157" s="30">
        <f>Main!V1157/Main!M1157</f>
        <v>0.24911708856855863</v>
      </c>
      <c r="B1157" s="30">
        <f>Main!Y1157/Main!M1157</f>
        <v>0.34786177600503698</v>
      </c>
      <c r="C1157" s="30">
        <f>Main!AB1157/Main!M1157</f>
        <v>0.26294134480964126</v>
      </c>
      <c r="D1157" s="45">
        <f>ABS(Main!F1157-Main!C1157)/Main!M1157</f>
        <v>0.37608566625261153</v>
      </c>
      <c r="E1157" s="4"/>
    </row>
    <row r="1158" spans="1:5" x14ac:dyDescent="0.25">
      <c r="A1158" s="30">
        <f>Main!V1158/Main!M1158</f>
        <v>0.95446480486817786</v>
      </c>
      <c r="B1158" s="30">
        <f>Main!Y1158/Main!M1158</f>
        <v>1.0063140759372178</v>
      </c>
      <c r="C1158" s="30">
        <f>Main!AB1158/Main!M1158</f>
        <v>0.96172370281782005</v>
      </c>
      <c r="D1158" s="45">
        <f>ABS(Main!F1158-Main!C1158)/Main!M1158</f>
        <v>1.0738232560557619</v>
      </c>
      <c r="E1158" s="4"/>
    </row>
    <row r="1159" spans="1:5" x14ac:dyDescent="0.25">
      <c r="A1159" s="30">
        <f>Main!V1159/Main!M1159</f>
        <v>0.25394604419779959</v>
      </c>
      <c r="B1159" s="30">
        <f>Main!Y1159/Main!M1159</f>
        <v>0.60344682599280031</v>
      </c>
      <c r="C1159" s="30">
        <f>Main!AB1159/Main!M1159</f>
        <v>0.30287615364910264</v>
      </c>
      <c r="D1159" s="45">
        <f>ABS(Main!F1159-Main!C1159)/Main!M1159</f>
        <v>0.36799983740273889</v>
      </c>
      <c r="E1159" s="4"/>
    </row>
    <row r="1160" spans="1:5" x14ac:dyDescent="0.25">
      <c r="A1160" s="30">
        <f>Main!V1160/Main!M1160</f>
        <v>0.41747489570044038</v>
      </c>
      <c r="B1160" s="30">
        <f>Main!Y1160/Main!M1160</f>
        <v>0.80764073870103226</v>
      </c>
      <c r="C1160" s="30">
        <f>Main!AB1160/Main!M1160</f>
        <v>0.24595870688422128</v>
      </c>
      <c r="D1160" s="45">
        <f>ABS(Main!F1160-Main!C1160)/Main!M1160</f>
        <v>0.30067825701369394</v>
      </c>
      <c r="E1160" s="4"/>
    </row>
    <row r="1161" spans="1:5" x14ac:dyDescent="0.25">
      <c r="A1161" s="30">
        <f>Main!V1161/Main!M1161</f>
        <v>1.2157384541959122</v>
      </c>
      <c r="B1161" s="30">
        <f>Main!Y1161/Main!M1161</f>
        <v>1.1112052824563454</v>
      </c>
      <c r="C1161" s="30">
        <f>Main!AB1161/Main!M1161</f>
        <v>1.2011038101523677</v>
      </c>
      <c r="D1161" s="45">
        <f>ABS(Main!F1161-Main!C1161)/Main!M1161</f>
        <v>1.1021922410559977</v>
      </c>
      <c r="E1161" s="4"/>
    </row>
    <row r="1162" spans="1:5" x14ac:dyDescent="0.25">
      <c r="A1162" s="30">
        <f>Main!V1162/Main!M1162</f>
        <v>2.8524309890238846</v>
      </c>
      <c r="B1162" s="30">
        <f>Main!Y1162/Main!M1162</f>
        <v>2.5958000440495166</v>
      </c>
      <c r="C1162" s="30">
        <f>Main!AB1162/Main!M1162</f>
        <v>2.816502656727486</v>
      </c>
      <c r="D1162" s="45">
        <f>ABS(Main!F1162-Main!C1162)/Main!M1162</f>
        <v>2.7579338286388184</v>
      </c>
      <c r="E1162" s="4"/>
    </row>
    <row r="1163" spans="1:5" x14ac:dyDescent="0.25">
      <c r="A1163" s="30">
        <f>Main!V1163/Main!M1163</f>
        <v>0.85841419854505785</v>
      </c>
      <c r="B1163" s="30">
        <f>Main!Y1163/Main!M1163</f>
        <v>0.29577768011826022</v>
      </c>
      <c r="C1163" s="30">
        <f>Main!AB1163/Main!M1163</f>
        <v>0.77964508596530757</v>
      </c>
      <c r="D1163" s="45">
        <f>ABS(Main!F1163-Main!C1163)/Main!M1163</f>
        <v>0.79529451711405119</v>
      </c>
      <c r="E1163" s="4"/>
    </row>
    <row r="1164" spans="1:5" x14ac:dyDescent="0.25">
      <c r="A1164" s="30">
        <f>Main!V1164/Main!M1164</f>
        <v>0.91691106708852721</v>
      </c>
      <c r="B1164" s="30">
        <f>Main!Y1164/Main!M1164</f>
        <v>2.0752149667893995</v>
      </c>
      <c r="C1164" s="30">
        <f>Main!AB1164/Main!M1164</f>
        <v>1.0790736130466485</v>
      </c>
      <c r="D1164" s="45">
        <f>ABS(Main!F1164-Main!C1164)/Main!M1164</f>
        <v>0.87401081928774815</v>
      </c>
      <c r="E1164" s="4"/>
    </row>
    <row r="1165" spans="1:5" x14ac:dyDescent="0.25">
      <c r="A1165" s="30">
        <f>Main!V1165/Main!M1165</f>
        <v>0.66726786693720719</v>
      </c>
      <c r="B1165" s="30">
        <f>Main!Y1165/Main!M1165</f>
        <v>0.63664622948013683</v>
      </c>
      <c r="C1165" s="30">
        <f>Main!AB1165/Main!M1165</f>
        <v>0.66298083769322236</v>
      </c>
      <c r="D1165" s="45">
        <f>ABS(Main!F1165-Main!C1165)/Main!M1165</f>
        <v>0.65122707043430828</v>
      </c>
      <c r="E1165" s="4"/>
    </row>
    <row r="1166" spans="1:5" x14ac:dyDescent="0.25">
      <c r="A1166" s="30">
        <f>Main!V1166/Main!M1166</f>
        <v>3.0535289602195292</v>
      </c>
      <c r="B1166" s="30">
        <f>Main!Y1166/Main!M1166</f>
        <v>3.7368859227909792</v>
      </c>
      <c r="C1166" s="30">
        <f>Main!AB1166/Main!M1166</f>
        <v>3.1491989349795215</v>
      </c>
      <c r="D1166" s="45">
        <f>ABS(Main!F1166-Main!C1166)/Main!M1166</f>
        <v>3.0477694549043508</v>
      </c>
      <c r="E1166" s="4"/>
    </row>
    <row r="1167" spans="1:5" x14ac:dyDescent="0.25">
      <c r="A1167" s="30">
        <f>Main!V1167/Main!M1167</f>
        <v>0.42181332557555629</v>
      </c>
      <c r="B1167" s="30">
        <f>Main!Y1167/Main!M1167</f>
        <v>1.3361109425381934</v>
      </c>
      <c r="C1167" s="30">
        <f>Main!AB1167/Main!M1167</f>
        <v>0.17570392803963791</v>
      </c>
      <c r="D1167" s="45">
        <f>ABS(Main!F1167-Main!C1167)/Main!M1167</f>
        <v>0.39445909552576008</v>
      </c>
      <c r="E1167" s="4"/>
    </row>
    <row r="1168" spans="1:5" x14ac:dyDescent="0.25">
      <c r="A1168" s="30">
        <f>Main!V1168/Main!M1168</f>
        <v>2.7138379724710666</v>
      </c>
      <c r="B1168" s="30">
        <f>Main!Y1168/Main!M1168</f>
        <v>3.3497528958579608</v>
      </c>
      <c r="C1168" s="30">
        <f>Main!AB1168/Main!M1168</f>
        <v>2.8028660617452186</v>
      </c>
      <c r="D1168" s="45">
        <f>ABS(Main!F1168-Main!C1168)/Main!M1168</f>
        <v>2.7523319959506916</v>
      </c>
      <c r="E1168" s="4"/>
    </row>
    <row r="1169" spans="1:5" x14ac:dyDescent="0.25">
      <c r="A1169" s="30">
        <f>Main!V1169/Main!M1169</f>
        <v>2.2227290326048252</v>
      </c>
      <c r="B1169" s="30">
        <f>Main!Y1169/Main!M1169</f>
        <v>2.1710579621581352</v>
      </c>
      <c r="C1169" s="30">
        <f>Main!AB1169/Main!M1169</f>
        <v>2.2154950827422892</v>
      </c>
      <c r="D1169" s="45">
        <f>ABS(Main!F1169-Main!C1169)/Main!M1169</f>
        <v>2.182896598072074</v>
      </c>
      <c r="E1169" s="4"/>
    </row>
    <row r="1170" spans="1:5" x14ac:dyDescent="0.25">
      <c r="A1170" s="30">
        <f>Main!V1170/Main!M1170</f>
        <v>2.7129246915839724</v>
      </c>
      <c r="B1170" s="30">
        <f>Main!Y1170/Main!M1170</f>
        <v>2.3444002092392351</v>
      </c>
      <c r="C1170" s="30">
        <f>Main!AB1170/Main!M1170</f>
        <v>2.6613312640557134</v>
      </c>
      <c r="D1170" s="45">
        <f>ABS(Main!F1170-Main!C1170)/Main!M1170</f>
        <v>2.6057925568529652</v>
      </c>
      <c r="E1170" s="4"/>
    </row>
    <row r="1171" spans="1:5" x14ac:dyDescent="0.25">
      <c r="A1171" s="30">
        <f>Main!V1171/Main!M1171</f>
        <v>0.2616076807609034</v>
      </c>
      <c r="B1171" s="30">
        <f>Main!Y1171/Main!M1171</f>
        <v>0.38837360488282607</v>
      </c>
      <c r="C1171" s="30">
        <f>Main!AB1171/Main!M1171</f>
        <v>0.27935491013798347</v>
      </c>
      <c r="D1171" s="45">
        <f>ABS(Main!F1171-Main!C1171)/Main!M1171</f>
        <v>0.41257607864635154</v>
      </c>
      <c r="E1171" s="4"/>
    </row>
    <row r="1172" spans="1:5" x14ac:dyDescent="0.25">
      <c r="A1172" s="30">
        <f>Main!V1172/Main!M1172</f>
        <v>0.75916017328182694</v>
      </c>
      <c r="B1172" s="30">
        <f>Main!Y1172/Main!M1172</f>
        <v>0.14023045250097024</v>
      </c>
      <c r="C1172" s="30">
        <f>Main!AB1172/Main!M1172</f>
        <v>0.63324548567224115</v>
      </c>
      <c r="D1172" s="45">
        <f>ABS(Main!F1172-Main!C1172)/Main!M1172</f>
        <v>0.61275416207067157</v>
      </c>
      <c r="E1172" s="4"/>
    </row>
    <row r="1173" spans="1:5" x14ac:dyDescent="0.25">
      <c r="A1173" s="30">
        <f>Main!V1173/Main!M1173</f>
        <v>0.8072628797897371</v>
      </c>
      <c r="B1173" s="30">
        <f>Main!Y1173/Main!M1173</f>
        <v>1.1264620820867106</v>
      </c>
      <c r="C1173" s="30">
        <f>Main!AB1173/Main!M1173</f>
        <v>0.8519507681113152</v>
      </c>
      <c r="D1173" s="45">
        <f>ABS(Main!F1173-Main!C1173)/Main!M1173</f>
        <v>0.67184746773846826</v>
      </c>
      <c r="E1173" s="4"/>
    </row>
    <row r="1174" spans="1:5" x14ac:dyDescent="0.25">
      <c r="A1174" s="30">
        <f>Main!V1174/Main!M1174</f>
        <v>1.032954337183529</v>
      </c>
      <c r="B1174" s="30">
        <f>Main!Y1174/Main!M1174</f>
        <v>0.88997357171794678</v>
      </c>
      <c r="C1174" s="30">
        <f>Main!AB1174/Main!M1174</f>
        <v>1.0129370300183416</v>
      </c>
      <c r="D1174" s="45">
        <f>ABS(Main!F1174-Main!C1174)/Main!M1174</f>
        <v>0.89958667310069551</v>
      </c>
      <c r="E1174" s="4"/>
    </row>
    <row r="1175" spans="1:5" x14ac:dyDescent="0.25">
      <c r="A1175" s="30">
        <f>Main!V1175/Main!M1175</f>
        <v>2.1849237800627486</v>
      </c>
      <c r="B1175" s="30">
        <f>Main!Y1175/Main!M1175</f>
        <v>2.3410127025351692</v>
      </c>
      <c r="C1175" s="30">
        <f>Main!AB1175/Main!M1175</f>
        <v>2.2067762292088746</v>
      </c>
      <c r="D1175" s="45">
        <f>ABS(Main!F1175-Main!C1175)/Main!M1175</f>
        <v>2.3613243702174782</v>
      </c>
      <c r="E1175" s="4"/>
    </row>
    <row r="1176" spans="1:5" x14ac:dyDescent="0.25">
      <c r="A1176" s="30">
        <f>Main!V1176/Main!M1176</f>
        <v>0.75116455415315064</v>
      </c>
      <c r="B1176" s="30">
        <f>Main!Y1176/Main!M1176</f>
        <v>0.86722732407366843</v>
      </c>
      <c r="C1176" s="30">
        <f>Main!AB1176/Main!M1176</f>
        <v>0.76741334194203092</v>
      </c>
      <c r="D1176" s="45">
        <f>ABS(Main!F1176-Main!C1176)/Main!M1176</f>
        <v>0.59733540656615303</v>
      </c>
      <c r="E1176" s="4"/>
    </row>
    <row r="1177" spans="1:5" x14ac:dyDescent="0.25">
      <c r="A1177" s="30">
        <f>Main!V1177/Main!M1177</f>
        <v>0.82100013683893203</v>
      </c>
      <c r="B1177" s="30">
        <f>Main!Y1177/Main!M1177</f>
        <v>1.332322188495515</v>
      </c>
      <c r="C1177" s="30">
        <f>Main!AB1177/Main!M1177</f>
        <v>0.89258522407084584</v>
      </c>
      <c r="D1177" s="45">
        <f>ABS(Main!F1177-Main!C1177)/Main!M1177</f>
        <v>0.67545865114639392</v>
      </c>
      <c r="E1177" s="4"/>
    </row>
    <row r="1178" spans="1:5" x14ac:dyDescent="0.25">
      <c r="A1178" s="30">
        <f>Main!V1178/Main!M1178</f>
        <v>0.22454650152048911</v>
      </c>
      <c r="B1178" s="30">
        <f>Main!Y1178/Main!M1178</f>
        <v>0.25271943590049423</v>
      </c>
      <c r="C1178" s="30">
        <f>Main!AB1178/Main!M1178</f>
        <v>0.22849071233368318</v>
      </c>
      <c r="D1178" s="45">
        <f>ABS(Main!F1178-Main!C1178)/Main!M1178</f>
        <v>0.37376581626643718</v>
      </c>
      <c r="E1178" s="4"/>
    </row>
    <row r="1179" spans="1:5" x14ac:dyDescent="0.25">
      <c r="A1179" s="30">
        <f>Main!V1179/Main!M1179</f>
        <v>2.1470187711576245</v>
      </c>
      <c r="B1179" s="30">
        <f>Main!Y1179/Main!M1179</f>
        <v>2.3049712124148432</v>
      </c>
      <c r="C1179" s="30">
        <f>Main!AB1179/Main!M1179</f>
        <v>2.1691321129336281</v>
      </c>
      <c r="D1179" s="45">
        <f>ABS(Main!F1179-Main!C1179)/Main!M1179</f>
        <v>2.2940261736359537</v>
      </c>
      <c r="E1179" s="4"/>
    </row>
    <row r="1180" spans="1:5" x14ac:dyDescent="0.25">
      <c r="A1180" s="30">
        <f>Main!V1180/Main!M1180</f>
        <v>0.63064671816280315</v>
      </c>
      <c r="B1180" s="30">
        <f>Main!Y1180/Main!M1180</f>
        <v>0.23834033293809695</v>
      </c>
      <c r="C1180" s="30">
        <f>Main!AB1180/Main!M1180</f>
        <v>0.57572382423132418</v>
      </c>
      <c r="D1180" s="45">
        <f>ABS(Main!F1180-Main!C1180)/Main!M1180</f>
        <v>0.77557639190704331</v>
      </c>
      <c r="E1180" s="4"/>
    </row>
    <row r="1181" spans="1:5" x14ac:dyDescent="0.25">
      <c r="A1181" s="30">
        <f>Main!V1181/Main!M1181</f>
        <v>0.50878936159976185</v>
      </c>
      <c r="B1181" s="30">
        <f>Main!Y1181/Main!M1181</f>
        <v>3.3537737634713127E-2</v>
      </c>
      <c r="C1181" s="30">
        <f>Main!AB1181/Main!M1181</f>
        <v>0.43286356770697326</v>
      </c>
      <c r="D1181" s="45">
        <f>ABS(Main!F1181-Main!C1181)/Main!M1181</f>
        <v>0.38731478187980645</v>
      </c>
      <c r="E1181" s="4"/>
    </row>
    <row r="1182" spans="1:5" x14ac:dyDescent="0.25">
      <c r="A1182" s="30">
        <f>Main!V1182/Main!M1182</f>
        <v>1.5659973998910934</v>
      </c>
      <c r="B1182" s="30">
        <f>Main!Y1182/Main!M1182</f>
        <v>0.80434798598143298</v>
      </c>
      <c r="C1182" s="30">
        <f>Main!AB1182/Main!M1182</f>
        <v>1.4593664819437051</v>
      </c>
      <c r="D1182" s="45">
        <f>ABS(Main!F1182-Main!C1182)/Main!M1182</f>
        <v>1.6881353759965203</v>
      </c>
      <c r="E1182" s="4"/>
    </row>
    <row r="1183" spans="1:5" x14ac:dyDescent="0.25">
      <c r="A1183" s="30">
        <f>Main!V1183/Main!M1183</f>
        <v>2.172646807932118</v>
      </c>
      <c r="B1183" s="30">
        <f>Main!Y1183/Main!M1183</f>
        <v>2.4703997639267818</v>
      </c>
      <c r="C1183" s="30">
        <f>Main!AB1183/Main!M1183</f>
        <v>2.2143322217713992</v>
      </c>
      <c r="D1183" s="45">
        <f>ABS(Main!F1183-Main!C1183)/Main!M1183</f>
        <v>2.058493964775777</v>
      </c>
      <c r="E1183" s="4"/>
    </row>
    <row r="1184" spans="1:5" x14ac:dyDescent="0.25">
      <c r="A1184" s="30">
        <f>Main!V1184/Main!M1184</f>
        <v>1.7737369808450609</v>
      </c>
      <c r="B1184" s="30">
        <f>Main!Y1184/Main!M1184</f>
        <v>1.6984944218550286</v>
      </c>
      <c r="C1184" s="30">
        <f>Main!AB1184/Main!M1184</f>
        <v>1.7632030225864488</v>
      </c>
      <c r="D1184" s="45">
        <f>ABS(Main!F1184-Main!C1184)/Main!M1184</f>
        <v>1.9151110507969569</v>
      </c>
      <c r="E1184" s="4"/>
    </row>
    <row r="1185" spans="1:5" x14ac:dyDescent="0.25">
      <c r="A1185" s="30">
        <f>Main!V1185/Main!M1185</f>
        <v>1.7545868000422076</v>
      </c>
      <c r="B1185" s="30">
        <f>Main!Y1185/Main!M1185</f>
        <v>2.1532750856379175</v>
      </c>
      <c r="C1185" s="30">
        <f>Main!AB1185/Main!M1185</f>
        <v>1.810403160025601</v>
      </c>
      <c r="D1185" s="45">
        <f>ABS(Main!F1185-Main!C1185)/Main!M1185</f>
        <v>1.9034173169339008</v>
      </c>
      <c r="E1185" s="4"/>
    </row>
    <row r="1186" spans="1:5" x14ac:dyDescent="0.25">
      <c r="A1186" s="30">
        <f>Main!V1186/Main!M1186</f>
        <v>0.19897506197513742</v>
      </c>
      <c r="B1186" s="30">
        <f>Main!Y1186/Main!M1186</f>
        <v>8.8083894212834992E-3</v>
      </c>
      <c r="C1186" s="30">
        <f>Main!AB1186/Main!M1186</f>
        <v>0.16988537877960869</v>
      </c>
      <c r="D1186" s="45">
        <f>ABS(Main!F1186-Main!C1186)/Main!M1186</f>
        <v>0.33787905985977018</v>
      </c>
      <c r="E1186" s="4"/>
    </row>
    <row r="1187" spans="1:5" x14ac:dyDescent="0.25">
      <c r="A1187" s="30">
        <f>Main!V1187/Main!M1187</f>
        <v>0.1080354013024174</v>
      </c>
      <c r="B1187" s="30">
        <f>Main!Y1187/Main!M1187</f>
        <v>0.38342818107400717</v>
      </c>
      <c r="C1187" s="30">
        <f>Main!AB1187/Main!M1187</f>
        <v>0.14659039047042763</v>
      </c>
      <c r="D1187" s="45">
        <f>ABS(Main!F1187-Main!C1187)/Main!M1187</f>
        <v>1.7252296457293117E-2</v>
      </c>
      <c r="E1187" s="4"/>
    </row>
    <row r="1188" spans="1:5" x14ac:dyDescent="0.25">
      <c r="A1188" s="30">
        <f>Main!V1188/Main!M1188</f>
        <v>0.55850418097724264</v>
      </c>
      <c r="B1188" s="30">
        <f>Main!Y1188/Main!M1188</f>
        <v>0.22401297602116974</v>
      </c>
      <c r="C1188" s="30">
        <f>Main!AB1188/Main!M1188</f>
        <v>0.51167541228340474</v>
      </c>
      <c r="D1188" s="45">
        <f>ABS(Main!F1188-Main!C1188)/Main!M1188</f>
        <v>0.6816688531311027</v>
      </c>
      <c r="E1188" s="4"/>
    </row>
    <row r="1189" spans="1:5" x14ac:dyDescent="0.25">
      <c r="A1189" s="30">
        <f>Main!V1189/Main!M1189</f>
        <v>1.589463310141995</v>
      </c>
      <c r="B1189" s="30">
        <f>Main!Y1189/Main!M1189</f>
        <v>0.80498040987787878</v>
      </c>
      <c r="C1189" s="30">
        <f>Main!AB1189/Main!M1189</f>
        <v>1.4796357041050492</v>
      </c>
      <c r="D1189" s="45">
        <f>ABS(Main!F1189-Main!C1189)/Main!M1189</f>
        <v>1.7114714441602326</v>
      </c>
      <c r="E1189" s="4"/>
    </row>
    <row r="1190" spans="1:5" x14ac:dyDescent="0.25">
      <c r="A1190" s="30">
        <f>Main!V1190/Main!M1190</f>
        <v>0.56618244000613116</v>
      </c>
      <c r="B1190" s="30">
        <f>Main!Y1190/Main!M1190</f>
        <v>0.13462389907568209</v>
      </c>
      <c r="C1190" s="30">
        <f>Main!AB1190/Main!M1190</f>
        <v>0.50576424427582445</v>
      </c>
      <c r="D1190" s="45">
        <f>ABS(Main!F1190-Main!C1190)/Main!M1190</f>
        <v>0.68324159305179577</v>
      </c>
      <c r="E1190" s="4"/>
    </row>
    <row r="1191" spans="1:5" x14ac:dyDescent="0.25">
      <c r="A1191" s="30">
        <f>Main!V1191/Main!M1191</f>
        <v>2.133976104888105</v>
      </c>
      <c r="B1191" s="30">
        <f>Main!Y1191/Main!M1191</f>
        <v>2.5602252834375112</v>
      </c>
      <c r="C1191" s="30">
        <f>Main!AB1191/Main!M1191</f>
        <v>2.1936509898850276</v>
      </c>
      <c r="D1191" s="45">
        <f>ABS(Main!F1191-Main!C1191)/Main!M1191</f>
        <v>2.2576253175753829</v>
      </c>
      <c r="E1191" s="4"/>
    </row>
    <row r="1192" spans="1:5" x14ac:dyDescent="0.25">
      <c r="A1192" s="30">
        <f>Main!V1192/Main!M1192</f>
        <v>1.5840207895796448</v>
      </c>
      <c r="B1192" s="30">
        <f>Main!Y1192/Main!M1192</f>
        <v>1.5572851072156173</v>
      </c>
      <c r="C1192" s="30">
        <f>Main!AB1192/Main!M1192</f>
        <v>1.5802777940486785</v>
      </c>
      <c r="D1192" s="45">
        <f>ABS(Main!F1192-Main!C1192)/Main!M1192</f>
        <v>1.7101614612397231</v>
      </c>
      <c r="E1192" s="4"/>
    </row>
    <row r="1193" spans="1:5" x14ac:dyDescent="0.25">
      <c r="A1193" s="30">
        <f>Main!V1193/Main!M1193</f>
        <v>2.1598034769113346</v>
      </c>
      <c r="B1193" s="30">
        <f>Main!Y1193/Main!M1193</f>
        <v>2.180912436777195</v>
      </c>
      <c r="C1193" s="30">
        <f>Main!AB1193/Main!M1193</f>
        <v>2.1627587312925667</v>
      </c>
      <c r="D1193" s="45">
        <f>ABS(Main!F1193-Main!C1193)/Main!M1193</f>
        <v>2.0312078033112861</v>
      </c>
      <c r="E1193" s="4"/>
    </row>
    <row r="1194" spans="1:5" x14ac:dyDescent="0.25">
      <c r="A1194" s="30">
        <f>Main!V1194/Main!M1194</f>
        <v>6.1169396432601768E-2</v>
      </c>
      <c r="B1194" s="30">
        <f>Main!Y1194/Main!M1194</f>
        <v>9.153237501509498E-2</v>
      </c>
      <c r="C1194" s="30">
        <f>Main!AB1194/Main!M1194</f>
        <v>6.5420213434204219E-2</v>
      </c>
      <c r="D1194" s="45">
        <f>ABS(Main!F1194-Main!C1194)/Main!M1194</f>
        <v>0.21136404750107038</v>
      </c>
      <c r="E1194" s="4"/>
    </row>
    <row r="1195" spans="1:5" x14ac:dyDescent="0.25">
      <c r="A1195" s="30">
        <f>Main!V1195/Main!M1195</f>
        <v>7.6198243106585517E-2</v>
      </c>
      <c r="B1195" s="30">
        <f>Main!Y1195/Main!M1195</f>
        <v>0.2816715270757324</v>
      </c>
      <c r="C1195" s="30">
        <f>Main!AB1195/Main!M1195</f>
        <v>2.6096475281079869E-2</v>
      </c>
      <c r="D1195" s="45">
        <f>ABS(Main!F1195-Main!C1195)/Main!M1195</f>
        <v>6.7389666621407759E-2</v>
      </c>
      <c r="E1195" s="4"/>
    </row>
    <row r="1196" spans="1:5" x14ac:dyDescent="0.25">
      <c r="A1196" s="30">
        <f>Main!V1196/Main!M1196</f>
        <v>3.0760288045235153E-2</v>
      </c>
      <c r="B1196" s="30">
        <f>Main!Y1196/Main!M1196</f>
        <v>0.12244635776318312</v>
      </c>
      <c r="C1196" s="30">
        <f>Main!AB1196/Main!M1196</f>
        <v>4.359633780574295E-2</v>
      </c>
      <c r="D1196" s="45">
        <f>ABS(Main!F1196-Main!C1196)/Main!M1196</f>
        <v>0.1907306279784893</v>
      </c>
      <c r="E1196" s="4"/>
    </row>
    <row r="1197" spans="1:5" x14ac:dyDescent="0.25">
      <c r="A1197" s="30">
        <f>Main!V1197/Main!M1197</f>
        <v>0.32989375524672282</v>
      </c>
      <c r="B1197" s="30">
        <f>Main!Y1197/Main!M1197</f>
        <v>0.11716107846524688</v>
      </c>
      <c r="C1197" s="30">
        <f>Main!AB1197/Main!M1197</f>
        <v>0.26730607852703836</v>
      </c>
      <c r="D1197" s="45">
        <f>ABS(Main!F1197-Main!C1197)/Main!M1197</f>
        <v>0.14038909184278017</v>
      </c>
      <c r="E1197" s="4"/>
    </row>
    <row r="1198" spans="1:5" x14ac:dyDescent="0.25">
      <c r="A1198" s="30">
        <f>Main!V1198/Main!M1198</f>
        <v>4.8092543334768978E-2</v>
      </c>
      <c r="B1198" s="30">
        <f>Main!Y1198/Main!M1198</f>
        <v>0.42092673272513492</v>
      </c>
      <c r="C1198" s="30">
        <f>Main!AB1198/Main!M1198</f>
        <v>0.1002893298494366</v>
      </c>
      <c r="D1198" s="45">
        <f>ABS(Main!F1198-Main!C1198)/Main!M1198</f>
        <v>0.23287993850798863</v>
      </c>
      <c r="E1198" s="4"/>
    </row>
    <row r="1199" spans="1:5" x14ac:dyDescent="0.25">
      <c r="A1199" s="30">
        <f>Main!V1199/Main!M1199</f>
        <v>1.3896961011325801</v>
      </c>
      <c r="B1199" s="30">
        <f>Main!Y1199/Main!M1199</f>
        <v>1.5223372248676275</v>
      </c>
      <c r="C1199" s="30">
        <f>Main!AB1199/Main!M1199</f>
        <v>1.4082658584554917</v>
      </c>
      <c r="D1199" s="45">
        <f>ABS(Main!F1199-Main!C1199)/Main!M1199</f>
        <v>1.2210895546661089</v>
      </c>
      <c r="E1199" s="4"/>
    </row>
    <row r="1200" spans="1:5" x14ac:dyDescent="0.25">
      <c r="A1200" s="30">
        <f>Main!V1200/Main!M1200</f>
        <v>1.5319788664194949</v>
      </c>
      <c r="B1200" s="30">
        <f>Main!Y1200/Main!M1200</f>
        <v>2.3162830592541197</v>
      </c>
      <c r="C1200" s="30">
        <f>Main!AB1200/Main!M1200</f>
        <v>1.6417814534163635</v>
      </c>
      <c r="D1200" s="45">
        <f>ABS(Main!F1200-Main!C1200)/Main!M1200</f>
        <v>1.3837718493869415</v>
      </c>
      <c r="E1200" s="4"/>
    </row>
    <row r="1201" spans="1:5" x14ac:dyDescent="0.25">
      <c r="A1201" s="30">
        <f>Main!V1201/Main!M1201</f>
        <v>0.4355666710391955</v>
      </c>
      <c r="B1201" s="30">
        <f>Main!Y1201/Main!M1201</f>
        <v>0.91215701053333653</v>
      </c>
      <c r="C1201" s="30">
        <f>Main!AB1201/Main!M1201</f>
        <v>0.50228931856834858</v>
      </c>
      <c r="D1201" s="45">
        <f>ABS(Main!F1201-Main!C1201)/Main!M1201</f>
        <v>0.59306057932863521</v>
      </c>
      <c r="E1201" s="4"/>
    </row>
    <row r="1202" spans="1:5" x14ac:dyDescent="0.25">
      <c r="A1202" s="30">
        <f>Main!V1202/Main!M1202</f>
        <v>1.9981568322702612</v>
      </c>
      <c r="B1202" s="30">
        <f>Main!Y1202/Main!M1202</f>
        <v>2.2023166275884414</v>
      </c>
      <c r="C1202" s="30">
        <f>Main!AB1202/Main!M1202</f>
        <v>2.0267392036148024</v>
      </c>
      <c r="D1202" s="45">
        <f>ABS(Main!F1202-Main!C1202)/Main!M1202</f>
        <v>2.147465253352653</v>
      </c>
      <c r="E1202" s="4"/>
    </row>
    <row r="1203" spans="1:5" x14ac:dyDescent="0.25">
      <c r="A1203" s="30">
        <f>Main!V1203/Main!M1203</f>
        <v>1.7816316437974147</v>
      </c>
      <c r="B1203" s="30">
        <f>Main!Y1203/Main!M1203</f>
        <v>1.881292367021097</v>
      </c>
      <c r="C1203" s="30">
        <f>Main!AB1203/Main!M1203</f>
        <v>1.7955841450487466</v>
      </c>
      <c r="D1203" s="45">
        <f>ABS(Main!F1203-Main!C1203)/Main!M1203</f>
        <v>1.6604994527718158</v>
      </c>
      <c r="E1203" s="4"/>
    </row>
    <row r="1204" spans="1:5" x14ac:dyDescent="0.25">
      <c r="A1204" s="30">
        <f>Main!V1204/Main!M1204</f>
        <v>0.65188384933762344</v>
      </c>
      <c r="B1204" s="30">
        <f>Main!Y1204/Main!M1204</f>
        <v>0.86115315005301707</v>
      </c>
      <c r="C1204" s="30">
        <f>Main!AB1204/Main!M1204</f>
        <v>0.68118155143774839</v>
      </c>
      <c r="D1204" s="45">
        <f>ABS(Main!F1204-Main!C1204)/Main!M1204</f>
        <v>0.54357234524829712</v>
      </c>
      <c r="E1204" s="4"/>
    </row>
    <row r="1205" spans="1:5" x14ac:dyDescent="0.25">
      <c r="A1205" s="30">
        <f>Main!V1205/Main!M1205</f>
        <v>0.16314869292920817</v>
      </c>
      <c r="B1205" s="30">
        <f>Main!Y1205/Main!M1205</f>
        <v>8.6163843480459815E-2</v>
      </c>
      <c r="C1205" s="30">
        <f>Main!AB1205/Main!M1205</f>
        <v>0.15237081400638144</v>
      </c>
      <c r="D1205" s="45">
        <f>ABS(Main!F1205-Main!C1205)/Main!M1205</f>
        <v>0.25616665658355131</v>
      </c>
      <c r="E1205" s="4"/>
    </row>
    <row r="1206" spans="1:5" x14ac:dyDescent="0.25">
      <c r="A1206" s="30">
        <f>Main!V1206/Main!M1206</f>
        <v>0.74480683035878747</v>
      </c>
      <c r="B1206" s="30">
        <f>Main!Y1206/Main!M1206</f>
        <v>0.26419840340802814</v>
      </c>
      <c r="C1206" s="30">
        <f>Main!AB1206/Main!M1206</f>
        <v>0.67752165058565994</v>
      </c>
      <c r="D1206" s="45">
        <f>ABS(Main!F1206-Main!C1206)/Main!M1206</f>
        <v>0.82707800071502469</v>
      </c>
      <c r="E1206" s="4"/>
    </row>
    <row r="1207" spans="1:5" x14ac:dyDescent="0.25">
      <c r="A1207" s="30">
        <f>Main!V1207/Main!M1207</f>
        <v>0.47728054777220663</v>
      </c>
      <c r="B1207" s="30">
        <f>Main!Y1207/Main!M1207</f>
        <v>0.53291902980780737</v>
      </c>
      <c r="C1207" s="30">
        <f>Main!AB1207/Main!M1207</f>
        <v>0.48506993525717745</v>
      </c>
      <c r="D1207" s="45">
        <f>ABS(Main!F1207-Main!C1207)/Main!M1207</f>
        <v>0.55177751266027031</v>
      </c>
      <c r="E1207" s="4"/>
    </row>
    <row r="1208" spans="1:5" x14ac:dyDescent="0.25">
      <c r="A1208" s="30">
        <f>Main!V1208/Main!M1208</f>
        <v>0.76682133918669793</v>
      </c>
      <c r="B1208" s="30">
        <f>Main!Y1208/Main!M1208</f>
        <v>1.2403414567137359</v>
      </c>
      <c r="C1208" s="30">
        <f>Main!AB1208/Main!M1208</f>
        <v>0.83311415564047353</v>
      </c>
      <c r="D1208" s="45">
        <f>ABS(Main!F1208-Main!C1208)/Main!M1208</f>
        <v>0.83274720472609876</v>
      </c>
      <c r="E1208" s="4"/>
    </row>
    <row r="1209" spans="1:5" x14ac:dyDescent="0.25">
      <c r="A1209" s="30">
        <f>Main!V1209/Main!M1209</f>
        <v>0.21544263766632787</v>
      </c>
      <c r="B1209" s="30">
        <f>Main!Y1209/Main!M1209</f>
        <v>0.73089385919920302</v>
      </c>
      <c r="C1209" s="30">
        <f>Main!AB1209/Main!M1209</f>
        <v>0.28760580868092211</v>
      </c>
      <c r="D1209" s="45">
        <f>ABS(Main!F1209-Main!C1209)/Main!M1209</f>
        <v>0.27654949967200382</v>
      </c>
      <c r="E1209" s="4"/>
    </row>
    <row r="1210" spans="1:5" x14ac:dyDescent="0.25">
      <c r="A1210" s="30">
        <f>Main!V1210/Main!M1210</f>
        <v>0.94870960872075527</v>
      </c>
      <c r="B1210" s="30">
        <f>Main!Y1210/Main!M1210</f>
        <v>1.2556788950489612</v>
      </c>
      <c r="C1210" s="30">
        <f>Main!AB1210/Main!M1210</f>
        <v>0.99168530880670724</v>
      </c>
      <c r="D1210" s="45">
        <f>ABS(Main!F1210-Main!C1210)/Main!M1210</f>
        <v>0.89143376277882258</v>
      </c>
      <c r="E1210" s="4"/>
    </row>
    <row r="1211" spans="1:5" x14ac:dyDescent="0.25">
      <c r="A1211" s="30">
        <f>Main!V1211/Main!M1211</f>
        <v>1.4865559299839528</v>
      </c>
      <c r="B1211" s="30">
        <f>Main!Y1211/Main!M1211</f>
        <v>1.691582496778312</v>
      </c>
      <c r="C1211" s="30">
        <f>Main!AB1211/Main!M1211</f>
        <v>1.5152596493351742</v>
      </c>
      <c r="D1211" s="45">
        <f>ABS(Main!F1211-Main!C1211)/Main!M1211</f>
        <v>1.4398644476502831</v>
      </c>
      <c r="E1211" s="4"/>
    </row>
    <row r="1212" spans="1:5" x14ac:dyDescent="0.25">
      <c r="A1212" s="30">
        <f>Main!V1212/Main!M1212</f>
        <v>0.33546818482074819</v>
      </c>
      <c r="B1212" s="30">
        <f>Main!Y1212/Main!M1212</f>
        <v>0.43872408428015353</v>
      </c>
      <c r="C1212" s="30">
        <f>Main!AB1212/Main!M1212</f>
        <v>0.34992401074508195</v>
      </c>
      <c r="D1212" s="45">
        <f>ABS(Main!F1212-Main!C1212)/Main!M1212</f>
        <v>0.28356444598747765</v>
      </c>
      <c r="E1212" s="4"/>
    </row>
    <row r="1213" spans="1:5" x14ac:dyDescent="0.25">
      <c r="A1213" s="30">
        <f>Main!V1213/Main!M1213</f>
        <v>1.3199435231415499</v>
      </c>
      <c r="B1213" s="30">
        <f>Main!Y1213/Main!M1213</f>
        <v>0.71062571061692714</v>
      </c>
      <c r="C1213" s="30">
        <f>Main!AB1213/Main!M1213</f>
        <v>1.2346390293881193</v>
      </c>
      <c r="D1213" s="45">
        <f>ABS(Main!F1213-Main!C1213)/Main!M1213</f>
        <v>1.3656131084115679</v>
      </c>
      <c r="E1213" s="4"/>
    </row>
    <row r="1214" spans="1:5" x14ac:dyDescent="0.25">
      <c r="A1214" s="30">
        <f>Main!V1214/Main!M1214</f>
        <v>0.24451768343820546</v>
      </c>
      <c r="B1214" s="30">
        <f>Main!Y1214/Main!M1214</f>
        <v>0.24748202245075177</v>
      </c>
      <c r="C1214" s="30">
        <f>Main!AB1214/Main!M1214</f>
        <v>0.24493269090000236</v>
      </c>
      <c r="D1214" s="45">
        <f>ABS(Main!F1214-Main!C1214)/Main!M1214</f>
        <v>0.19936178387435519</v>
      </c>
      <c r="E1214" s="4"/>
    </row>
    <row r="1215" spans="1:5" x14ac:dyDescent="0.25">
      <c r="A1215" s="30">
        <f>Main!V1215/Main!M1215</f>
        <v>2.6056927527483578</v>
      </c>
      <c r="B1215" s="30">
        <f>Main!Y1215/Main!M1215</f>
        <v>2.57180159305446</v>
      </c>
      <c r="C1215" s="30">
        <f>Main!AB1215/Main!M1215</f>
        <v>2.6009479903912225</v>
      </c>
      <c r="D1215" s="45">
        <f>ABS(Main!F1215-Main!C1215)/Main!M1215</f>
        <v>2.64700496963244</v>
      </c>
      <c r="E1215" s="4"/>
    </row>
    <row r="1216" spans="1:5" x14ac:dyDescent="0.25">
      <c r="A1216" s="30">
        <f>Main!V1216/Main!M1216</f>
        <v>0.20397996841266491</v>
      </c>
      <c r="B1216" s="30">
        <f>Main!Y1216/Main!M1216</f>
        <v>0.16157054086963685</v>
      </c>
      <c r="C1216" s="30">
        <f>Main!AB1216/Main!M1216</f>
        <v>0.19804264855659742</v>
      </c>
      <c r="D1216" s="45">
        <f>ABS(Main!F1216-Main!C1216)/Main!M1216</f>
        <v>0.1650308654682035</v>
      </c>
      <c r="E1216" s="4"/>
    </row>
    <row r="1217" spans="1:5" x14ac:dyDescent="0.25">
      <c r="A1217" s="30">
        <f>Main!V1217/Main!M1217</f>
        <v>0.26953952292413452</v>
      </c>
      <c r="B1217" s="30">
        <f>Main!Y1217/Main!M1217</f>
        <v>0.22153703522015808</v>
      </c>
      <c r="C1217" s="30">
        <f>Main!AB1217/Main!M1217</f>
        <v>0.20078880478395211</v>
      </c>
      <c r="D1217" s="45">
        <f>ABS(Main!F1217-Main!C1217)/Main!M1217</f>
        <v>0.31349580455691084</v>
      </c>
      <c r="E1217" s="4"/>
    </row>
    <row r="1218" spans="1:5" x14ac:dyDescent="0.25">
      <c r="A1218" s="30">
        <f>Main!V1218/Main!M1218</f>
        <v>0.54782210970667544</v>
      </c>
      <c r="B1218" s="30">
        <f>Main!Y1218/Main!M1218</f>
        <v>0.92194757440359687</v>
      </c>
      <c r="C1218" s="30">
        <f>Main!AB1218/Main!M1218</f>
        <v>0.60019967476423586</v>
      </c>
      <c r="D1218" s="45">
        <f>ABS(Main!F1218-Main!C1218)/Main!M1218</f>
        <v>0.5046017936768008</v>
      </c>
      <c r="E1218" s="4"/>
    </row>
    <row r="1219" spans="1:5" x14ac:dyDescent="0.25">
      <c r="A1219" s="30">
        <f>Main!V1219/Main!M1219</f>
        <v>1.5219049129728595</v>
      </c>
      <c r="B1219" s="30">
        <f>Main!Y1219/Main!M1219</f>
        <v>1.7727432752919794</v>
      </c>
      <c r="C1219" s="30">
        <f>Main!AB1219/Main!M1219</f>
        <v>1.5570222836975232</v>
      </c>
      <c r="D1219" s="45">
        <f>ABS(Main!F1219-Main!C1219)/Main!M1219</f>
        <v>1.5639799716996654</v>
      </c>
      <c r="E1219" s="4"/>
    </row>
    <row r="1220" spans="1:5" x14ac:dyDescent="0.25">
      <c r="A1220" s="30">
        <f>Main!V1220/Main!M1220</f>
        <v>0.32801884859525055</v>
      </c>
      <c r="B1220" s="30">
        <f>Main!Y1220/Main!M1220</f>
        <v>7.0562849761745206E-2</v>
      </c>
      <c r="C1220" s="30">
        <f>Main!AB1220/Main!M1220</f>
        <v>0.27221741082528511</v>
      </c>
      <c r="D1220" s="45">
        <f>ABS(Main!F1220-Main!C1220)/Main!M1220</f>
        <v>0.36984088581615221</v>
      </c>
      <c r="E1220" s="4"/>
    </row>
    <row r="1221" spans="1:5" x14ac:dyDescent="0.25">
      <c r="A1221" s="30">
        <f>Main!V1221/Main!M1221</f>
        <v>0.68360573676425207</v>
      </c>
      <c r="B1221" s="30">
        <f>Main!Y1221/Main!M1221</f>
        <v>0.75524586552339701</v>
      </c>
      <c r="C1221" s="30">
        <f>Main!AB1221/Main!M1221</f>
        <v>0.69363535479055904</v>
      </c>
      <c r="D1221" s="45">
        <f>ABS(Main!F1221-Main!C1221)/Main!M1221</f>
        <v>0.63079388256400981</v>
      </c>
      <c r="E1221" s="4"/>
    </row>
    <row r="1222" spans="1:5" x14ac:dyDescent="0.25">
      <c r="A1222" s="30">
        <f>Main!V1222/Main!M1222</f>
        <v>1.8170728354665302</v>
      </c>
      <c r="B1222" s="30">
        <f>Main!Y1222/Main!M1222</f>
        <v>2.2604724308954331</v>
      </c>
      <c r="C1222" s="30">
        <f>Main!AB1222/Main!M1222</f>
        <v>1.8791487788265377</v>
      </c>
      <c r="D1222" s="45">
        <f>ABS(Main!F1222-Main!C1222)/Main!M1222</f>
        <v>1.8713561832772778</v>
      </c>
      <c r="E1222" s="4"/>
    </row>
    <row r="1223" spans="1:5" x14ac:dyDescent="0.25">
      <c r="A1223" s="30">
        <f>Main!V1223/Main!M1223</f>
        <v>0.5638460626097298</v>
      </c>
      <c r="B1223" s="30">
        <f>Main!Y1223/Main!M1223</f>
        <v>0.5810446516129677</v>
      </c>
      <c r="C1223" s="30">
        <f>Main!AB1223/Main!M1223</f>
        <v>0.56625386507018705</v>
      </c>
      <c r="D1223" s="45">
        <f>ABS(Main!F1223-Main!C1223)/Main!M1223</f>
        <v>0.51727267711983738</v>
      </c>
      <c r="E1223" s="4"/>
    </row>
    <row r="1224" spans="1:5" x14ac:dyDescent="0.25">
      <c r="A1224" s="30">
        <f>Main!V1224/Main!M1224</f>
        <v>8.079218498902635E-2</v>
      </c>
      <c r="B1224" s="30">
        <f>Main!Y1224/Main!M1224</f>
        <v>0.28485259946909219</v>
      </c>
      <c r="C1224" s="30">
        <f>Main!AB1224/Main!M1224</f>
        <v>0.10936064301622188</v>
      </c>
      <c r="D1224" s="45">
        <f>ABS(Main!F1224-Main!C1224)/Main!M1224</f>
        <v>0.14042853662429089</v>
      </c>
      <c r="E1224" s="4"/>
    </row>
    <row r="1225" spans="1:5" x14ac:dyDescent="0.25">
      <c r="A1225" s="30">
        <f>Main!V1225/Main!M1225</f>
        <v>0.99868289104527697</v>
      </c>
      <c r="B1225" s="30">
        <f>Main!Y1225/Main!M1225</f>
        <v>1.2018514396203714</v>
      </c>
      <c r="C1225" s="30">
        <f>Main!AB1225/Main!M1225</f>
        <v>1.0271264878457995</v>
      </c>
      <c r="D1225" s="45">
        <f>ABS(Main!F1225-Main!C1225)/Main!M1225</f>
        <v>1.0642842666961498</v>
      </c>
      <c r="E1225" s="4"/>
    </row>
    <row r="1226" spans="1:5" x14ac:dyDescent="0.25">
      <c r="A1226" s="30">
        <f>Main!V1226/Main!M1226</f>
        <v>0.20121603721190462</v>
      </c>
      <c r="B1226" s="30">
        <f>Main!Y1226/Main!M1226</f>
        <v>0.43598628318504795</v>
      </c>
      <c r="C1226" s="30">
        <f>Main!AB1226/Main!M1226</f>
        <v>0.234083871648155</v>
      </c>
      <c r="D1226" s="45">
        <f>ABS(Main!F1226-Main!C1226)/Main!M1226</f>
        <v>0.26694065626875813</v>
      </c>
      <c r="E1226" s="4"/>
    </row>
    <row r="1227" spans="1:5" x14ac:dyDescent="0.25">
      <c r="A1227" s="30">
        <f>Main!V1227/Main!M1227</f>
        <v>1.2556030076223702E-2</v>
      </c>
      <c r="B1227" s="30">
        <f>Main!Y1227/Main!M1227</f>
        <v>0.1833943822481518</v>
      </c>
      <c r="C1227" s="30">
        <f>Main!AB1227/Main!M1227</f>
        <v>3.6473399380322936E-2</v>
      </c>
      <c r="D1227" s="45">
        <f>ABS(Main!F1227-Main!C1227)/Main!M1227</f>
        <v>7.3975006718702219E-2</v>
      </c>
      <c r="E1227" s="4"/>
    </row>
    <row r="1228" spans="1:5" x14ac:dyDescent="0.25">
      <c r="A1228" s="30">
        <f>Main!V1228/Main!M1228</f>
        <v>0.77393938020871911</v>
      </c>
      <c r="B1228" s="30">
        <f>Main!Y1228/Main!M1228</f>
        <v>0.62388207200810186</v>
      </c>
      <c r="C1228" s="30">
        <f>Main!AB1228/Main!M1228</f>
        <v>0.75293135706065184</v>
      </c>
      <c r="D1228" s="45">
        <f>ABS(Main!F1228-Main!C1228)/Main!M1228</f>
        <v>0.85107577429644043</v>
      </c>
      <c r="E1228" s="4"/>
    </row>
    <row r="1229" spans="1:5" x14ac:dyDescent="0.25">
      <c r="A1229" s="30">
        <f>Main!V1229/Main!M1229</f>
        <v>0.26330016758699759</v>
      </c>
      <c r="B1229" s="30">
        <f>Main!Y1229/Main!M1229</f>
        <v>0.40258975115150564</v>
      </c>
      <c r="C1229" s="30">
        <f>Main!AB1229/Main!M1229</f>
        <v>0.28280070928606116</v>
      </c>
      <c r="D1229" s="45">
        <f>ABS(Main!F1229-Main!C1229)/Main!M1229</f>
        <v>0.19434090837804133</v>
      </c>
      <c r="E1229" s="4"/>
    </row>
    <row r="1230" spans="1:5" x14ac:dyDescent="0.25">
      <c r="A1230" s="30">
        <f>Main!V1230/Main!M1230</f>
        <v>0.45422778567490302</v>
      </c>
      <c r="B1230" s="30">
        <f>Main!Y1230/Main!M1230</f>
        <v>0.44292005619476815</v>
      </c>
      <c r="C1230" s="30">
        <f>Main!AB1230/Main!M1230</f>
        <v>0.4526447035476947</v>
      </c>
      <c r="D1230" s="45">
        <f>ABS(Main!F1230-Main!C1230)/Main!M1230</f>
        <v>0.53145760119541718</v>
      </c>
      <c r="E1230" s="4"/>
    </row>
    <row r="1231" spans="1:5" x14ac:dyDescent="0.25">
      <c r="A1231" s="30">
        <f>Main!V1231/Main!M1231</f>
        <v>0.83402989087677881</v>
      </c>
      <c r="B1231" s="30">
        <f>Main!Y1231/Main!M1231</f>
        <v>1.1099717474736277</v>
      </c>
      <c r="C1231" s="30">
        <f>Main!AB1231/Main!M1231</f>
        <v>0.87266175080031361</v>
      </c>
      <c r="D1231" s="45">
        <f>ABS(Main!F1231-Main!C1231)/Main!M1231</f>
        <v>0.92058037771818213</v>
      </c>
      <c r="E1231" s="4"/>
    </row>
    <row r="1232" spans="1:5" x14ac:dyDescent="0.25">
      <c r="A1232" s="30">
        <f>Main!V1232/Main!M1232</f>
        <v>3.0077489225456649E-2</v>
      </c>
      <c r="B1232" s="30">
        <f>Main!Y1232/Main!M1232</f>
        <v>0.26107058878933392</v>
      </c>
      <c r="C1232" s="30">
        <f>Main!AB1232/Main!M1232</f>
        <v>6.241652316435134E-2</v>
      </c>
      <c r="D1232" s="45">
        <f>ABS(Main!F1232-Main!C1232)/Main!M1232</f>
        <v>5.2916046858049626E-2</v>
      </c>
      <c r="E1232" s="4"/>
    </row>
    <row r="1233" spans="1:5" x14ac:dyDescent="0.25">
      <c r="A1233" s="30">
        <f>Main!V1233/Main!M1233</f>
        <v>0.58796452926904341</v>
      </c>
      <c r="B1233" s="30">
        <f>Main!Y1233/Main!M1233</f>
        <v>0.40611614675841062</v>
      </c>
      <c r="C1233" s="30">
        <f>Main!AB1233/Main!M1233</f>
        <v>0.56250575571753947</v>
      </c>
      <c r="D1233" s="45">
        <f>ABS(Main!F1233-Main!C1233)/Main!M1233</f>
        <v>0.50150125038061633</v>
      </c>
      <c r="E1233" s="4"/>
    </row>
    <row r="1234" spans="1:5" x14ac:dyDescent="0.25">
      <c r="A1234" s="30">
        <f>Main!V1234/Main!M1234</f>
        <v>0.19276026278360195</v>
      </c>
      <c r="B1234" s="30">
        <f>Main!Y1234/Main!M1234</f>
        <v>0.40279711255984946</v>
      </c>
      <c r="C1234" s="30">
        <f>Main!AB1234/Main!M1234</f>
        <v>0.22216542175224679</v>
      </c>
      <c r="D1234" s="45">
        <f>ABS(Main!F1234-Main!C1234)/Main!M1234</f>
        <v>9.5658635866410102E-2</v>
      </c>
      <c r="E1234" s="4"/>
    </row>
    <row r="1235" spans="1:5" x14ac:dyDescent="0.25">
      <c r="A1235" s="30">
        <f>Main!V1235/Main!M1235</f>
        <v>0.703559976149712</v>
      </c>
      <c r="B1235" s="30">
        <f>Main!Y1235/Main!M1235</f>
        <v>0.96209714255072898</v>
      </c>
      <c r="C1235" s="30">
        <f>Main!AB1235/Main!M1235</f>
        <v>0.73975517944585212</v>
      </c>
      <c r="D1235" s="45">
        <f>ABS(Main!F1235-Main!C1235)/Main!M1235</f>
        <v>0.60360079842440284</v>
      </c>
      <c r="E1235" s="4"/>
    </row>
    <row r="1236" spans="1:5" x14ac:dyDescent="0.25">
      <c r="A1236" s="30">
        <f>Main!V1236/Main!M1236</f>
        <v>1.4758665648651663</v>
      </c>
      <c r="B1236" s="30">
        <f>Main!Y1236/Main!M1236</f>
        <v>1.9285614768174628</v>
      </c>
      <c r="C1236" s="30">
        <f>Main!AB1236/Main!M1236</f>
        <v>1.5392438525384904</v>
      </c>
      <c r="D1236" s="45">
        <f>ABS(Main!F1236-Main!C1236)/Main!M1236</f>
        <v>1.5967456239389697</v>
      </c>
      <c r="E1236" s="4"/>
    </row>
    <row r="1237" spans="1:5" x14ac:dyDescent="0.25">
      <c r="A1237" s="30">
        <f>Main!V1237/Main!M1237</f>
        <v>6.2535716630381044E-2</v>
      </c>
      <c r="B1237" s="30">
        <f>Main!Y1237/Main!M1237</f>
        <v>9.16434661297897E-2</v>
      </c>
      <c r="C1237" s="30">
        <f>Main!AB1237/Main!M1237</f>
        <v>4.0950631043949887E-2</v>
      </c>
      <c r="D1237" s="45">
        <f>ABS(Main!F1237-Main!C1237)/Main!M1237</f>
        <v>3.6450831738784842E-2</v>
      </c>
      <c r="E1237" s="4"/>
    </row>
    <row r="1238" spans="1:5" x14ac:dyDescent="0.25">
      <c r="A1238" s="30">
        <f>Main!V1238/Main!M1238</f>
        <v>1.052778262333915</v>
      </c>
      <c r="B1238" s="30">
        <f>Main!Y1238/Main!M1238</f>
        <v>0.67011937371933594</v>
      </c>
      <c r="C1238" s="30">
        <f>Main!AB1238/Main!M1238</f>
        <v>0.99920601792788333</v>
      </c>
      <c r="D1238" s="45">
        <f>ABS(Main!F1238-Main!C1238)/Main!M1238</f>
        <v>0.96034910349580926</v>
      </c>
      <c r="E1238" s="4"/>
    </row>
    <row r="1239" spans="1:5" x14ac:dyDescent="0.25">
      <c r="A1239" s="30">
        <f>Main!V1239/Main!M1239</f>
        <v>5.2726563228900403E-2</v>
      </c>
      <c r="B1239" s="30">
        <f>Main!Y1239/Main!M1239</f>
        <v>0.36754078258961737</v>
      </c>
      <c r="C1239" s="30">
        <f>Main!AB1239/Main!M1239</f>
        <v>9.6800553939394102E-2</v>
      </c>
      <c r="D1239" s="45">
        <f>ABS(Main!F1239-Main!C1239)/Main!M1239</f>
        <v>5.744097799287267E-2</v>
      </c>
      <c r="E1239" s="4"/>
    </row>
    <row r="1240" spans="1:5" x14ac:dyDescent="0.25">
      <c r="A1240" s="30">
        <f>Main!V1240/Main!M1240</f>
        <v>1.6357898140407097</v>
      </c>
      <c r="B1240" s="30">
        <f>Main!Y1240/Main!M1240</f>
        <v>2.0037540670968337</v>
      </c>
      <c r="C1240" s="30">
        <f>Main!AB1240/Main!M1240</f>
        <v>1.6873048094685863</v>
      </c>
      <c r="D1240" s="45">
        <f>ABS(Main!F1240-Main!C1240)/Main!M1240</f>
        <v>1.529232754315287</v>
      </c>
      <c r="E1240" s="4"/>
    </row>
    <row r="1241" spans="1:5" x14ac:dyDescent="0.25">
      <c r="A1241" s="30"/>
      <c r="B1241" s="30"/>
      <c r="C1241" s="30"/>
    </row>
    <row r="1242" spans="1:5" x14ac:dyDescent="0.25">
      <c r="A1242" s="30"/>
      <c r="B1242" s="30"/>
      <c r="C1242" s="30"/>
    </row>
    <row r="1243" spans="1:5" x14ac:dyDescent="0.25">
      <c r="A1243" s="30"/>
      <c r="B1243" s="30"/>
      <c r="C1243" s="30"/>
    </row>
    <row r="1244" spans="1:5" x14ac:dyDescent="0.25">
      <c r="A1244" s="30"/>
      <c r="B1244" s="30"/>
      <c r="C1244" s="30"/>
    </row>
    <row r="1245" spans="1:5" x14ac:dyDescent="0.25">
      <c r="A1245" s="30"/>
      <c r="B1245" s="30"/>
      <c r="C1245" s="30"/>
    </row>
    <row r="1246" spans="1:5" x14ac:dyDescent="0.25">
      <c r="A1246" s="30"/>
      <c r="B1246" s="30"/>
      <c r="C1246" s="30"/>
    </row>
    <row r="1247" spans="1:5" x14ac:dyDescent="0.25">
      <c r="A1247" s="30"/>
      <c r="B1247" s="30"/>
      <c r="C1247" s="30"/>
    </row>
    <row r="1248" spans="1:5" x14ac:dyDescent="0.25">
      <c r="A1248" s="30"/>
      <c r="B1248" s="30"/>
      <c r="C1248" s="30"/>
    </row>
    <row r="1249" spans="1:3" x14ac:dyDescent="0.25">
      <c r="A1249" s="30"/>
      <c r="B1249" s="30"/>
      <c r="C1249" s="30"/>
    </row>
    <row r="1250" spans="1:3" x14ac:dyDescent="0.25">
      <c r="A1250" s="30"/>
      <c r="B1250" s="30"/>
      <c r="C1250" s="30"/>
    </row>
    <row r="1251" spans="1:3" x14ac:dyDescent="0.25">
      <c r="A1251" s="30"/>
      <c r="B1251" s="30"/>
      <c r="C1251" s="30"/>
    </row>
    <row r="1252" spans="1:3" x14ac:dyDescent="0.25">
      <c r="A1252" s="30"/>
      <c r="B1252" s="30"/>
      <c r="C1252" s="30"/>
    </row>
    <row r="1253" spans="1:3" x14ac:dyDescent="0.25">
      <c r="A1253" s="30"/>
      <c r="B1253" s="30"/>
      <c r="C1253" s="30"/>
    </row>
    <row r="1254" spans="1:3" x14ac:dyDescent="0.25">
      <c r="A1254" s="30"/>
      <c r="B1254" s="30"/>
      <c r="C1254" s="30"/>
    </row>
    <row r="1255" spans="1:3" x14ac:dyDescent="0.25">
      <c r="A1255" s="30"/>
      <c r="B1255" s="30"/>
      <c r="C1255" s="30"/>
    </row>
    <row r="1256" spans="1:3" x14ac:dyDescent="0.25">
      <c r="A1256" s="30"/>
      <c r="B1256" s="30"/>
      <c r="C1256" s="30"/>
    </row>
    <row r="1257" spans="1:3" x14ac:dyDescent="0.25">
      <c r="A1257" s="30"/>
      <c r="B1257" s="30"/>
      <c r="C1257" s="30"/>
    </row>
    <row r="1258" spans="1:3" x14ac:dyDescent="0.25">
      <c r="A1258" s="30"/>
      <c r="B1258" s="30"/>
      <c r="C1258" s="30"/>
    </row>
    <row r="1259" spans="1:3" x14ac:dyDescent="0.25">
      <c r="A1259" s="30"/>
      <c r="B1259" s="30"/>
      <c r="C1259" s="3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54FCA-2CF9-4420-B3B0-BEDD42CCD7C2}">
  <sheetPr codeName="Sheet3"/>
  <dimension ref="O24:O27"/>
  <sheetViews>
    <sheetView zoomScaleNormal="100" workbookViewId="0">
      <selection activeCell="R37" sqref="R37"/>
    </sheetView>
  </sheetViews>
  <sheetFormatPr defaultRowHeight="15" x14ac:dyDescent="0.25"/>
  <sheetData>
    <row r="24" spans="15:15" x14ac:dyDescent="0.25">
      <c r="O24" t="s">
        <v>80</v>
      </c>
    </row>
    <row r="25" spans="15:15" x14ac:dyDescent="0.25">
      <c r="O25" t="s">
        <v>82</v>
      </c>
    </row>
    <row r="26" spans="15:15" x14ac:dyDescent="0.25">
      <c r="O26" t="s">
        <v>83</v>
      </c>
    </row>
    <row r="27" spans="15:15" x14ac:dyDescent="0.25">
      <c r="O27" t="s">
        <v>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50D50-1614-425A-A41C-7B30BD8B75CC}">
  <sheetPr codeName="Sheet4"/>
  <dimension ref="A1:B2520"/>
  <sheetViews>
    <sheetView topLeftCell="A2470" workbookViewId="0">
      <selection activeCell="B44" sqref="B44"/>
    </sheetView>
  </sheetViews>
  <sheetFormatPr defaultRowHeight="15" x14ac:dyDescent="0.25"/>
  <cols>
    <col min="1" max="15" width="40.140625" bestFit="1" customWidth="1"/>
    <col min="16" max="16" width="38.140625" bestFit="1" customWidth="1"/>
    <col min="17" max="18" width="40.140625" bestFit="1" customWidth="1"/>
    <col min="19" max="19" width="39.140625" bestFit="1" customWidth="1"/>
    <col min="20" max="20" width="40.140625" bestFit="1" customWidth="1"/>
    <col min="21" max="21" width="39.140625" bestFit="1" customWidth="1"/>
    <col min="22" max="27" width="40.140625" bestFit="1" customWidth="1"/>
    <col min="28" max="28" width="39.140625" bestFit="1" customWidth="1"/>
    <col min="29" max="49" width="40.140625" bestFit="1" customWidth="1"/>
    <col min="50" max="50" width="39.140625" bestFit="1" customWidth="1"/>
    <col min="51" max="56" width="40.140625" bestFit="1" customWidth="1"/>
    <col min="57" max="57" width="39.140625" bestFit="1" customWidth="1"/>
    <col min="58" max="62" width="40.140625" bestFit="1" customWidth="1"/>
    <col min="63" max="63" width="39.140625" bestFit="1" customWidth="1"/>
    <col min="64" max="68" width="40.140625" bestFit="1" customWidth="1"/>
    <col min="69" max="69" width="39.140625" bestFit="1" customWidth="1"/>
    <col min="70" max="77" width="40.140625" bestFit="1" customWidth="1"/>
    <col min="78" max="78" width="39.140625" bestFit="1" customWidth="1"/>
    <col min="79" max="80" width="40.140625" bestFit="1" customWidth="1"/>
    <col min="81" max="81" width="39.140625" bestFit="1" customWidth="1"/>
    <col min="82" max="96" width="40.140625" bestFit="1" customWidth="1"/>
    <col min="97" max="98" width="39.140625" bestFit="1" customWidth="1"/>
    <col min="99" max="108" width="40.140625" bestFit="1" customWidth="1"/>
    <col min="109" max="109" width="39.140625" bestFit="1" customWidth="1"/>
    <col min="110" max="121" width="40.140625" bestFit="1" customWidth="1"/>
    <col min="122" max="122" width="39.140625" bestFit="1" customWidth="1"/>
    <col min="123" max="125" width="40.140625" bestFit="1" customWidth="1"/>
    <col min="126" max="126" width="39.140625" bestFit="1" customWidth="1"/>
    <col min="127" max="135" width="40.140625" bestFit="1" customWidth="1"/>
    <col min="136" max="137" width="39.140625" bestFit="1" customWidth="1"/>
    <col min="138" max="172" width="40.140625" bestFit="1" customWidth="1"/>
    <col min="173" max="173" width="39.140625" bestFit="1" customWidth="1"/>
    <col min="174" max="177" width="40.140625" bestFit="1" customWidth="1"/>
    <col min="178" max="178" width="39.140625" bestFit="1" customWidth="1"/>
    <col min="179" max="179" width="40.140625" bestFit="1" customWidth="1"/>
    <col min="180" max="180" width="39.140625" bestFit="1" customWidth="1"/>
    <col min="181" max="192" width="40.140625" bestFit="1" customWidth="1"/>
    <col min="193" max="193" width="39.140625" bestFit="1" customWidth="1"/>
    <col min="194" max="194" width="40.140625" bestFit="1" customWidth="1"/>
    <col min="195" max="195" width="39.140625" bestFit="1" customWidth="1"/>
    <col min="196" max="200" width="40.140625" bestFit="1" customWidth="1"/>
    <col min="201" max="201" width="39.140625" bestFit="1" customWidth="1"/>
    <col min="202" max="202" width="40.140625" bestFit="1" customWidth="1"/>
    <col min="203" max="203" width="39.140625" bestFit="1" customWidth="1"/>
    <col min="204" max="205" width="40.140625" bestFit="1" customWidth="1"/>
    <col min="206" max="206" width="39.140625" bestFit="1" customWidth="1"/>
    <col min="207" max="222" width="40.140625" bestFit="1" customWidth="1"/>
    <col min="223" max="223" width="39.140625" bestFit="1" customWidth="1"/>
    <col min="224" max="224" width="38.140625" bestFit="1" customWidth="1"/>
    <col min="225" max="245" width="40.140625" bestFit="1" customWidth="1"/>
    <col min="246" max="246" width="38.140625" bestFit="1" customWidth="1"/>
    <col min="247" max="274" width="40.140625" bestFit="1" customWidth="1"/>
    <col min="275" max="275" width="38.140625" bestFit="1" customWidth="1"/>
    <col min="276" max="279" width="40.140625" bestFit="1" customWidth="1"/>
    <col min="280" max="280" width="39.140625" bestFit="1" customWidth="1"/>
    <col min="281" max="286" width="40.140625" bestFit="1" customWidth="1"/>
    <col min="287" max="287" width="39.140625" bestFit="1" customWidth="1"/>
    <col min="288" max="291" width="40.140625" bestFit="1" customWidth="1"/>
    <col min="292" max="292" width="39.140625" bestFit="1" customWidth="1"/>
    <col min="293" max="293" width="40.140625" bestFit="1" customWidth="1"/>
    <col min="294" max="294" width="37" bestFit="1" customWidth="1"/>
    <col min="295" max="318" width="40.140625" bestFit="1" customWidth="1"/>
    <col min="319" max="319" width="39.140625" bestFit="1" customWidth="1"/>
    <col min="320" max="328" width="40.140625" bestFit="1" customWidth="1"/>
    <col min="329" max="329" width="39.140625" bestFit="1" customWidth="1"/>
    <col min="330" max="342" width="40.140625" bestFit="1" customWidth="1"/>
    <col min="343" max="343" width="39.140625" bestFit="1" customWidth="1"/>
    <col min="344" max="381" width="40.140625" bestFit="1" customWidth="1"/>
    <col min="382" max="382" width="38.140625" bestFit="1" customWidth="1"/>
    <col min="383" max="383" width="40.140625" bestFit="1" customWidth="1"/>
    <col min="384" max="384" width="38.140625" bestFit="1" customWidth="1"/>
    <col min="385" max="399" width="40.140625" bestFit="1" customWidth="1"/>
    <col min="400" max="400" width="39.140625" bestFit="1" customWidth="1"/>
    <col min="401" max="427" width="40.140625" bestFit="1" customWidth="1"/>
    <col min="428" max="428" width="39.140625" bestFit="1" customWidth="1"/>
    <col min="429" max="438" width="40.140625" bestFit="1" customWidth="1"/>
    <col min="439" max="439" width="39.140625" bestFit="1" customWidth="1"/>
    <col min="440" max="443" width="40.140625" bestFit="1" customWidth="1"/>
    <col min="444" max="444" width="39.140625" bestFit="1" customWidth="1"/>
    <col min="445" max="454" width="40.140625" bestFit="1" customWidth="1"/>
    <col min="455" max="455" width="39.140625" bestFit="1" customWidth="1"/>
    <col min="456" max="470" width="40.140625" bestFit="1" customWidth="1"/>
    <col min="471" max="471" width="39.140625" bestFit="1" customWidth="1"/>
    <col min="472" max="480" width="40.140625" bestFit="1" customWidth="1"/>
    <col min="481" max="481" width="39.140625" bestFit="1" customWidth="1"/>
    <col min="482" max="487" width="40.140625" bestFit="1" customWidth="1"/>
    <col min="488" max="488" width="39.140625" bestFit="1" customWidth="1"/>
    <col min="489" max="494" width="40.140625" bestFit="1" customWidth="1"/>
    <col min="495" max="495" width="39.140625" bestFit="1" customWidth="1"/>
    <col min="496" max="496" width="40.140625" bestFit="1" customWidth="1"/>
    <col min="497" max="497" width="39.140625" bestFit="1" customWidth="1"/>
    <col min="498" max="500" width="40.140625" bestFit="1" customWidth="1"/>
    <col min="501" max="501" width="39.140625" bestFit="1" customWidth="1"/>
    <col min="502" max="513" width="40.140625" bestFit="1" customWidth="1"/>
    <col min="514" max="514" width="39.140625" bestFit="1" customWidth="1"/>
    <col min="515" max="520" width="40.140625" bestFit="1" customWidth="1"/>
    <col min="521" max="521" width="38.140625" bestFit="1" customWidth="1"/>
    <col min="522" max="530" width="40.140625" bestFit="1" customWidth="1"/>
    <col min="531" max="531" width="39.140625" bestFit="1" customWidth="1"/>
    <col min="532" max="536" width="40.140625" bestFit="1" customWidth="1"/>
    <col min="537" max="537" width="39.140625" bestFit="1" customWidth="1"/>
    <col min="538" max="553" width="40.140625" bestFit="1" customWidth="1"/>
    <col min="554" max="554" width="39.140625" bestFit="1" customWidth="1"/>
    <col min="555" max="558" width="40.140625" bestFit="1" customWidth="1"/>
    <col min="559" max="559" width="39.140625" bestFit="1" customWidth="1"/>
    <col min="560" max="579" width="40.140625" bestFit="1" customWidth="1"/>
    <col min="580" max="580" width="39.140625" bestFit="1" customWidth="1"/>
    <col min="581" max="590" width="40.140625" bestFit="1" customWidth="1"/>
    <col min="591" max="591" width="39.140625" bestFit="1" customWidth="1"/>
    <col min="592" max="596" width="40.140625" bestFit="1" customWidth="1"/>
    <col min="597" max="597" width="39.140625" bestFit="1" customWidth="1"/>
    <col min="598" max="603" width="40.140625" bestFit="1" customWidth="1"/>
    <col min="604" max="604" width="39.140625" bestFit="1" customWidth="1"/>
    <col min="605" max="625" width="40.140625" bestFit="1" customWidth="1"/>
    <col min="626" max="626" width="39.140625" bestFit="1" customWidth="1"/>
    <col min="627" max="630" width="40.140625" bestFit="1" customWidth="1"/>
    <col min="631" max="631" width="39.140625" bestFit="1" customWidth="1"/>
    <col min="632" max="636" width="40.140625" bestFit="1" customWidth="1"/>
    <col min="637" max="639" width="39.140625" bestFit="1" customWidth="1"/>
    <col min="640" max="646" width="40.140625" bestFit="1" customWidth="1"/>
    <col min="647" max="648" width="39.140625" bestFit="1" customWidth="1"/>
    <col min="649" max="659" width="40.140625" bestFit="1" customWidth="1"/>
    <col min="660" max="660" width="39.140625" bestFit="1" customWidth="1"/>
    <col min="661" max="673" width="40.140625" bestFit="1" customWidth="1"/>
    <col min="674" max="674" width="39.140625" bestFit="1" customWidth="1"/>
    <col min="675" max="714" width="40.140625" bestFit="1" customWidth="1"/>
    <col min="715" max="716" width="39.140625" bestFit="1" customWidth="1"/>
    <col min="717" max="724" width="40.140625" bestFit="1" customWidth="1"/>
    <col min="725" max="725" width="39.140625" bestFit="1" customWidth="1"/>
    <col min="726" max="734" width="40.140625" bestFit="1" customWidth="1"/>
    <col min="735" max="735" width="39.140625" bestFit="1" customWidth="1"/>
    <col min="736" max="746" width="40.140625" bestFit="1" customWidth="1"/>
    <col min="747" max="747" width="38.140625" bestFit="1" customWidth="1"/>
    <col min="748" max="748" width="40.140625" bestFit="1" customWidth="1"/>
    <col min="749" max="749" width="39.140625" bestFit="1" customWidth="1"/>
    <col min="750" max="765" width="40.140625" bestFit="1" customWidth="1"/>
    <col min="766" max="766" width="38.140625" bestFit="1" customWidth="1"/>
    <col min="767" max="774" width="40.140625" bestFit="1" customWidth="1"/>
    <col min="775" max="775" width="38.140625" bestFit="1" customWidth="1"/>
    <col min="776" max="780" width="40.140625" bestFit="1" customWidth="1"/>
    <col min="781" max="781" width="39.140625" bestFit="1" customWidth="1"/>
    <col min="782" max="800" width="40.140625" bestFit="1" customWidth="1"/>
    <col min="801" max="801" width="39.140625" bestFit="1" customWidth="1"/>
    <col min="802" max="803" width="40.140625" bestFit="1" customWidth="1"/>
    <col min="804" max="804" width="39.140625" bestFit="1" customWidth="1"/>
    <col min="805" max="805" width="40.140625" bestFit="1" customWidth="1"/>
    <col min="806" max="807" width="39.140625" bestFit="1" customWidth="1"/>
    <col min="808" max="808" width="40.140625" bestFit="1" customWidth="1"/>
    <col min="809" max="810" width="39.140625" bestFit="1" customWidth="1"/>
    <col min="811" max="817" width="40.140625" bestFit="1" customWidth="1"/>
    <col min="818" max="818" width="39.140625" bestFit="1" customWidth="1"/>
    <col min="819" max="823" width="40.140625" bestFit="1" customWidth="1"/>
    <col min="824" max="824" width="39.140625" bestFit="1" customWidth="1"/>
    <col min="825" max="827" width="40.140625" bestFit="1" customWidth="1"/>
    <col min="828" max="828" width="39.140625" bestFit="1" customWidth="1"/>
    <col min="829" max="842" width="40.140625" bestFit="1" customWidth="1"/>
    <col min="843" max="843" width="39.140625" bestFit="1" customWidth="1"/>
    <col min="844" max="850" width="40.140625" bestFit="1" customWidth="1"/>
    <col min="851" max="851" width="39.140625" bestFit="1" customWidth="1"/>
    <col min="852" max="854" width="40.140625" bestFit="1" customWidth="1"/>
    <col min="855" max="855" width="39.140625" bestFit="1" customWidth="1"/>
    <col min="856" max="866" width="40.140625" bestFit="1" customWidth="1"/>
    <col min="867" max="867" width="39.140625" bestFit="1" customWidth="1"/>
    <col min="868" max="869" width="40.140625" bestFit="1" customWidth="1"/>
    <col min="870" max="870" width="39.140625" bestFit="1" customWidth="1"/>
    <col min="871" max="880" width="40.140625" bestFit="1" customWidth="1"/>
    <col min="881" max="881" width="39.140625" bestFit="1" customWidth="1"/>
    <col min="882" max="891" width="40.140625" bestFit="1" customWidth="1"/>
    <col min="892" max="893" width="39.140625" bestFit="1" customWidth="1"/>
    <col min="894" max="910" width="40.140625" bestFit="1" customWidth="1"/>
    <col min="911" max="911" width="39.140625" bestFit="1" customWidth="1"/>
    <col min="912" max="916" width="40.140625" bestFit="1" customWidth="1"/>
    <col min="917" max="917" width="39.140625" bestFit="1" customWidth="1"/>
    <col min="918" max="929" width="40.140625" bestFit="1" customWidth="1"/>
    <col min="930" max="930" width="38.140625" bestFit="1" customWidth="1"/>
    <col min="931" max="933" width="40.140625" bestFit="1" customWidth="1"/>
    <col min="934" max="934" width="39.140625" bestFit="1" customWidth="1"/>
    <col min="935" max="963" width="40.140625" bestFit="1" customWidth="1"/>
    <col min="964" max="964" width="39.140625" bestFit="1" customWidth="1"/>
    <col min="965" max="969" width="40.140625" bestFit="1" customWidth="1"/>
    <col min="970" max="970" width="38.140625" bestFit="1" customWidth="1"/>
    <col min="971" max="990" width="40.140625" bestFit="1" customWidth="1"/>
    <col min="991" max="991" width="39.140625" bestFit="1" customWidth="1"/>
    <col min="992" max="1001" width="40.140625" bestFit="1" customWidth="1"/>
    <col min="1002" max="1002" width="39.140625" bestFit="1" customWidth="1"/>
    <col min="1003" max="1007" width="40.140625" bestFit="1" customWidth="1"/>
    <col min="1008" max="1008" width="39.140625" bestFit="1" customWidth="1"/>
    <col min="1009" max="1021" width="40.140625" bestFit="1" customWidth="1"/>
    <col min="1022" max="1022" width="39.140625" bestFit="1" customWidth="1"/>
    <col min="1023" max="1030" width="40.140625" bestFit="1" customWidth="1"/>
    <col min="1031" max="1032" width="39.140625" bestFit="1" customWidth="1"/>
    <col min="1033" max="1036" width="40.140625" bestFit="1" customWidth="1"/>
    <col min="1037" max="1037" width="39.140625" bestFit="1" customWidth="1"/>
    <col min="1038" max="1043" width="40.140625" bestFit="1" customWidth="1"/>
    <col min="1044" max="1044" width="39.140625" bestFit="1" customWidth="1"/>
    <col min="1045" max="1046" width="40.140625" bestFit="1" customWidth="1"/>
    <col min="1047" max="1047" width="38.140625" bestFit="1" customWidth="1"/>
    <col min="1048" max="1049" width="40.140625" bestFit="1" customWidth="1"/>
    <col min="1050" max="1050" width="39.140625" bestFit="1" customWidth="1"/>
    <col min="1051" max="1054" width="40.140625" bestFit="1" customWidth="1"/>
    <col min="1055" max="1055" width="39.140625" bestFit="1" customWidth="1"/>
    <col min="1056" max="1058" width="40.140625" bestFit="1" customWidth="1"/>
    <col min="1059" max="1059" width="39.140625" bestFit="1" customWidth="1"/>
    <col min="1060" max="1072" width="40.140625" bestFit="1" customWidth="1"/>
    <col min="1073" max="1073" width="39.140625" bestFit="1" customWidth="1"/>
    <col min="1074" max="1078" width="40.140625" bestFit="1" customWidth="1"/>
    <col min="1079" max="1079" width="39.140625" bestFit="1" customWidth="1"/>
    <col min="1080" max="1089" width="40.140625" bestFit="1" customWidth="1"/>
    <col min="1090" max="1090" width="39.140625" bestFit="1" customWidth="1"/>
    <col min="1091" max="1093" width="40.140625" bestFit="1" customWidth="1"/>
    <col min="1094" max="1095" width="39.140625" bestFit="1" customWidth="1"/>
    <col min="1096" max="1100" width="40.140625" bestFit="1" customWidth="1"/>
    <col min="1101" max="1102" width="39.140625" bestFit="1" customWidth="1"/>
    <col min="1103" max="1103" width="40.140625" bestFit="1" customWidth="1"/>
    <col min="1104" max="1104" width="39.140625" bestFit="1" customWidth="1"/>
    <col min="1105" max="1111" width="40.140625" bestFit="1" customWidth="1"/>
    <col min="1112" max="1112" width="38.140625" bestFit="1" customWidth="1"/>
    <col min="1113" max="1117" width="40.140625" bestFit="1" customWidth="1"/>
    <col min="1118" max="1118" width="39.140625" bestFit="1" customWidth="1"/>
    <col min="1119" max="1131" width="40.140625" bestFit="1" customWidth="1"/>
    <col min="1132" max="1132" width="39.140625" bestFit="1" customWidth="1"/>
    <col min="1133" max="1136" width="40.140625" bestFit="1" customWidth="1"/>
    <col min="1137" max="1137" width="39.140625" bestFit="1" customWidth="1"/>
    <col min="1138" max="1141" width="40.140625" bestFit="1" customWidth="1"/>
    <col min="1142" max="1142" width="39.140625" bestFit="1" customWidth="1"/>
    <col min="1143" max="1145" width="40.140625" bestFit="1" customWidth="1"/>
    <col min="1146" max="1146" width="38.140625" bestFit="1" customWidth="1"/>
    <col min="1147" max="1161" width="40.140625" bestFit="1" customWidth="1"/>
    <col min="1162" max="1162" width="38.140625" bestFit="1" customWidth="1"/>
    <col min="1163" max="1168" width="40.140625" bestFit="1" customWidth="1"/>
    <col min="1169" max="1169" width="38.140625" bestFit="1" customWidth="1"/>
    <col min="1170" max="1175" width="40.140625" bestFit="1" customWidth="1"/>
    <col min="1176" max="1176" width="39.140625" bestFit="1" customWidth="1"/>
    <col min="1177" max="1195" width="40.140625" bestFit="1" customWidth="1"/>
    <col min="1196" max="1196" width="39.140625" bestFit="1" customWidth="1"/>
    <col min="1197" max="1204" width="40.140625" bestFit="1" customWidth="1"/>
    <col min="1205" max="1205" width="38.140625" bestFit="1" customWidth="1"/>
    <col min="1206" max="1214" width="40.140625" bestFit="1" customWidth="1"/>
    <col min="1215" max="1215" width="39.140625" bestFit="1" customWidth="1"/>
    <col min="1216" max="1238" width="40.140625" bestFit="1" customWidth="1"/>
    <col min="1239" max="1239" width="39.140625" bestFit="1" customWidth="1"/>
    <col min="1240" max="1258" width="40.140625" bestFit="1" customWidth="1"/>
    <col min="1259" max="1259" width="39.140625" bestFit="1" customWidth="1"/>
    <col min="1260" max="1267" width="40.140625" bestFit="1" customWidth="1"/>
    <col min="1268" max="1268" width="39.140625" bestFit="1" customWidth="1"/>
    <col min="1269" max="1272" width="40.140625" bestFit="1" customWidth="1"/>
    <col min="1273" max="1273" width="39.140625" bestFit="1" customWidth="1"/>
    <col min="1274" max="1294" width="40.140625" bestFit="1" customWidth="1"/>
    <col min="1295" max="1295" width="39.140625" bestFit="1" customWidth="1"/>
    <col min="1296" max="1301" width="40.140625" bestFit="1" customWidth="1"/>
    <col min="1302" max="1302" width="39.140625" bestFit="1" customWidth="1"/>
    <col min="1303" max="1319" width="40.140625" bestFit="1" customWidth="1"/>
    <col min="1320" max="1320" width="39.140625" bestFit="1" customWidth="1"/>
    <col min="1321" max="1331" width="40.140625" bestFit="1" customWidth="1"/>
    <col min="1332" max="1332" width="39.140625" bestFit="1" customWidth="1"/>
    <col min="1333" max="1333" width="40.140625" bestFit="1" customWidth="1"/>
    <col min="1334" max="1334" width="39.140625" bestFit="1" customWidth="1"/>
    <col min="1335" max="1340" width="40.140625" bestFit="1" customWidth="1"/>
    <col min="1341" max="1341" width="39.140625" bestFit="1" customWidth="1"/>
    <col min="1342" max="1344" width="40.140625" bestFit="1" customWidth="1"/>
    <col min="1345" max="1345" width="38.140625" bestFit="1" customWidth="1"/>
    <col min="1346" max="1369" width="40.140625" bestFit="1" customWidth="1"/>
    <col min="1370" max="1370" width="39.140625" bestFit="1" customWidth="1"/>
    <col min="1371" max="1377" width="40.140625" bestFit="1" customWidth="1"/>
    <col min="1378" max="1378" width="39.140625" bestFit="1" customWidth="1"/>
    <col min="1379" max="1394" width="40.140625" bestFit="1" customWidth="1"/>
    <col min="1395" max="1395" width="39.140625" bestFit="1" customWidth="1"/>
    <col min="1396" max="1397" width="40.140625" bestFit="1" customWidth="1"/>
    <col min="1398" max="1398" width="39.140625" bestFit="1" customWidth="1"/>
    <col min="1399" max="1413" width="40.140625" bestFit="1" customWidth="1"/>
    <col min="1414" max="1414" width="39.140625" bestFit="1" customWidth="1"/>
    <col min="1415" max="1415" width="40.140625" bestFit="1" customWidth="1"/>
    <col min="1416" max="1416" width="39.140625" bestFit="1" customWidth="1"/>
    <col min="1417" max="1431" width="40.140625" bestFit="1" customWidth="1"/>
    <col min="1432" max="1432" width="39.140625" bestFit="1" customWidth="1"/>
    <col min="1433" max="1436" width="40.140625" bestFit="1" customWidth="1"/>
    <col min="1437" max="1437" width="39.140625" bestFit="1" customWidth="1"/>
    <col min="1438" max="1453" width="40.140625" bestFit="1" customWidth="1"/>
    <col min="1454" max="1454" width="39.140625" bestFit="1" customWidth="1"/>
    <col min="1455" max="1457" width="40.140625" bestFit="1" customWidth="1"/>
    <col min="1458" max="1458" width="38.140625" bestFit="1" customWidth="1"/>
    <col min="1459" max="1463" width="40.140625" bestFit="1" customWidth="1"/>
    <col min="1464" max="1464" width="39.140625" bestFit="1" customWidth="1"/>
    <col min="1465" max="1484" width="40.140625" bestFit="1" customWidth="1"/>
    <col min="1485" max="1485" width="39.140625" bestFit="1" customWidth="1"/>
    <col min="1486" max="1488" width="40.140625" bestFit="1" customWidth="1"/>
    <col min="1489" max="1489" width="38.140625" bestFit="1" customWidth="1"/>
    <col min="1490" max="1495" width="40.140625" bestFit="1" customWidth="1"/>
    <col min="1496" max="1496" width="39.140625" bestFit="1" customWidth="1"/>
    <col min="1497" max="1497" width="40.140625" bestFit="1" customWidth="1"/>
    <col min="1498" max="1498" width="39.140625" bestFit="1" customWidth="1"/>
    <col min="1499" max="1513" width="40.140625" bestFit="1" customWidth="1"/>
    <col min="1514" max="1514" width="39.140625" bestFit="1" customWidth="1"/>
    <col min="1515" max="1552" width="40.140625" bestFit="1" customWidth="1"/>
    <col min="1553" max="1553" width="38.140625" bestFit="1" customWidth="1"/>
    <col min="1554" max="1554" width="39.140625" bestFit="1" customWidth="1"/>
    <col min="1555" max="1556" width="40.140625" bestFit="1" customWidth="1"/>
    <col min="1557" max="1557" width="39.140625" bestFit="1" customWidth="1"/>
    <col min="1558" max="1599" width="40.140625" bestFit="1" customWidth="1"/>
    <col min="1600" max="1600" width="39.140625" bestFit="1" customWidth="1"/>
    <col min="1601" max="1602" width="40.140625" bestFit="1" customWidth="1"/>
    <col min="1603" max="1603" width="39.140625" bestFit="1" customWidth="1"/>
    <col min="1604" max="1647" width="40.140625" bestFit="1" customWidth="1"/>
    <col min="1648" max="1648" width="39.140625" bestFit="1" customWidth="1"/>
    <col min="1649" max="1653" width="40.140625" bestFit="1" customWidth="1"/>
    <col min="1654" max="1654" width="39.140625" bestFit="1" customWidth="1"/>
    <col min="1655" max="1657" width="40.140625" bestFit="1" customWidth="1"/>
    <col min="1658" max="1658" width="39.140625" bestFit="1" customWidth="1"/>
    <col min="1659" max="1665" width="40.140625" bestFit="1" customWidth="1"/>
    <col min="1666" max="1666" width="39.140625" bestFit="1" customWidth="1"/>
    <col min="1667" max="1680" width="40.140625" bestFit="1" customWidth="1"/>
    <col min="1681" max="1681" width="39.140625" bestFit="1" customWidth="1"/>
    <col min="1682" max="1686" width="40.140625" bestFit="1" customWidth="1"/>
    <col min="1687" max="1687" width="39.140625" bestFit="1" customWidth="1"/>
    <col min="1688" max="1729" width="40.140625" bestFit="1" customWidth="1"/>
    <col min="1730" max="1730" width="39.140625" bestFit="1" customWidth="1"/>
    <col min="1731" max="1735" width="40.140625" bestFit="1" customWidth="1"/>
    <col min="1736" max="1736" width="39.140625" bestFit="1" customWidth="1"/>
    <col min="1737" max="1767" width="40.140625" bestFit="1" customWidth="1"/>
    <col min="1768" max="1768" width="39.140625" bestFit="1" customWidth="1"/>
    <col min="1769" max="1776" width="40.140625" bestFit="1" customWidth="1"/>
    <col min="1777" max="1777" width="38.140625" bestFit="1" customWidth="1"/>
    <col min="1778" max="1778" width="40.140625" bestFit="1" customWidth="1"/>
    <col min="1779" max="1779" width="39.140625" bestFit="1" customWidth="1"/>
    <col min="1780" max="1784" width="40.140625" bestFit="1" customWidth="1"/>
    <col min="1785" max="1785" width="39.140625" bestFit="1" customWidth="1"/>
    <col min="1786" max="1786" width="40.140625" bestFit="1" customWidth="1"/>
    <col min="1787" max="1787" width="38.140625" bestFit="1" customWidth="1"/>
    <col min="1788" max="1791" width="40.140625" bestFit="1" customWidth="1"/>
    <col min="1792" max="1792" width="39.140625" bestFit="1" customWidth="1"/>
    <col min="1793" max="1795" width="40.140625" bestFit="1" customWidth="1"/>
    <col min="1796" max="1796" width="39.140625" bestFit="1" customWidth="1"/>
    <col min="1797" max="1801" width="40.140625" bestFit="1" customWidth="1"/>
    <col min="1802" max="1802" width="39.140625" bestFit="1" customWidth="1"/>
    <col min="1803" max="1814" width="40.140625" bestFit="1" customWidth="1"/>
    <col min="1815" max="1815" width="39.140625" bestFit="1" customWidth="1"/>
    <col min="1816" max="1824" width="40.140625" bestFit="1" customWidth="1"/>
    <col min="1825" max="1825" width="38.140625" bestFit="1" customWidth="1"/>
    <col min="1826" max="1827" width="39.140625" bestFit="1" customWidth="1"/>
    <col min="1828" max="1840" width="40.140625" bestFit="1" customWidth="1"/>
    <col min="1841" max="1841" width="38.140625" bestFit="1" customWidth="1"/>
    <col min="1842" max="1847" width="40.140625" bestFit="1" customWidth="1"/>
    <col min="1848" max="1848" width="38.140625" bestFit="1" customWidth="1"/>
    <col min="1849" max="1851" width="40.140625" bestFit="1" customWidth="1"/>
    <col min="1852" max="1852" width="39.140625" bestFit="1" customWidth="1"/>
    <col min="1853" max="1879" width="40.140625" bestFit="1" customWidth="1"/>
    <col min="1880" max="1880" width="39.140625" bestFit="1" customWidth="1"/>
    <col min="1881" max="1884" width="40.140625" bestFit="1" customWidth="1"/>
    <col min="1885" max="1885" width="39.140625" bestFit="1" customWidth="1"/>
    <col min="1886" max="1888" width="40.140625" bestFit="1" customWidth="1"/>
    <col min="1889" max="1889" width="39.140625" bestFit="1" customWidth="1"/>
    <col min="1890" max="1905" width="40.140625" bestFit="1" customWidth="1"/>
    <col min="1906" max="1906" width="39.140625" bestFit="1" customWidth="1"/>
    <col min="1907" max="1908" width="40.140625" bestFit="1" customWidth="1"/>
    <col min="1909" max="1909" width="39.140625" bestFit="1" customWidth="1"/>
    <col min="1910" max="1918" width="40.140625" bestFit="1" customWidth="1"/>
    <col min="1919" max="1919" width="39.140625" bestFit="1" customWidth="1"/>
    <col min="1920" max="1922" width="40.140625" bestFit="1" customWidth="1"/>
    <col min="1923" max="1923" width="39.140625" bestFit="1" customWidth="1"/>
    <col min="1924" max="1926" width="40.140625" bestFit="1" customWidth="1"/>
    <col min="1927" max="1927" width="39.140625" bestFit="1" customWidth="1"/>
    <col min="1928" max="1944" width="40.140625" bestFit="1" customWidth="1"/>
    <col min="1945" max="1945" width="39.140625" bestFit="1" customWidth="1"/>
    <col min="1946" max="1955" width="40.140625" bestFit="1" customWidth="1"/>
    <col min="1956" max="1956" width="38.140625" bestFit="1" customWidth="1"/>
    <col min="1957" max="1957" width="39.140625" bestFit="1" customWidth="1"/>
    <col min="1958" max="1972" width="40.140625" bestFit="1" customWidth="1"/>
    <col min="1973" max="1973" width="38.140625" bestFit="1" customWidth="1"/>
    <col min="1974" max="1974" width="39.140625" bestFit="1" customWidth="1"/>
    <col min="1975" max="1976" width="40.140625" bestFit="1" customWidth="1"/>
    <col min="1977" max="1978" width="39.140625" bestFit="1" customWidth="1"/>
    <col min="1979" max="1981" width="40.140625" bestFit="1" customWidth="1"/>
    <col min="1982" max="1982" width="39.140625" bestFit="1" customWidth="1"/>
    <col min="1983" max="1997" width="40.140625" bestFit="1" customWidth="1"/>
    <col min="1998" max="1998" width="39.140625" bestFit="1" customWidth="1"/>
    <col min="1999" max="1999" width="40.140625" bestFit="1" customWidth="1"/>
    <col min="2000" max="2000" width="39.140625" bestFit="1" customWidth="1"/>
    <col min="2001" max="2005" width="40.140625" bestFit="1" customWidth="1"/>
    <col min="2006" max="2006" width="39.140625" bestFit="1" customWidth="1"/>
    <col min="2007" max="2021" width="40.140625" bestFit="1" customWidth="1"/>
    <col min="2022" max="2022" width="39.140625" bestFit="1" customWidth="1"/>
    <col min="2023" max="2026" width="40.140625" bestFit="1" customWidth="1"/>
    <col min="2027" max="2028" width="39.140625" bestFit="1" customWidth="1"/>
    <col min="2029" max="2040" width="40.140625" bestFit="1" customWidth="1"/>
    <col min="2041" max="2041" width="39.140625" bestFit="1" customWidth="1"/>
    <col min="2042" max="2064" width="40.140625" bestFit="1" customWidth="1"/>
    <col min="2065" max="2066" width="39.140625" bestFit="1" customWidth="1"/>
    <col min="2067" max="2067" width="38.140625" bestFit="1" customWidth="1"/>
    <col min="2068" max="2081" width="40.140625" bestFit="1" customWidth="1"/>
    <col min="2082" max="2082" width="39.140625" bestFit="1" customWidth="1"/>
    <col min="2083" max="2113" width="40.140625" bestFit="1" customWidth="1"/>
    <col min="2114" max="2114" width="39.140625" bestFit="1" customWidth="1"/>
    <col min="2115" max="2119" width="40.140625" bestFit="1" customWidth="1"/>
    <col min="2120" max="2120" width="38.140625" bestFit="1" customWidth="1"/>
    <col min="2121" max="2135" width="40.140625" bestFit="1" customWidth="1"/>
    <col min="2136" max="2136" width="39.140625" bestFit="1" customWidth="1"/>
    <col min="2137" max="2173" width="40.140625" bestFit="1" customWidth="1"/>
    <col min="2174" max="2174" width="39.140625" bestFit="1" customWidth="1"/>
    <col min="2175" max="2179" width="40.140625" bestFit="1" customWidth="1"/>
    <col min="2180" max="2180" width="39.140625" bestFit="1" customWidth="1"/>
    <col min="2181" max="2185" width="40.140625" bestFit="1" customWidth="1"/>
    <col min="2186" max="2187" width="39.140625" bestFit="1" customWidth="1"/>
    <col min="2188" max="2191" width="40.140625" bestFit="1" customWidth="1"/>
    <col min="2192" max="2193" width="39.140625" bestFit="1" customWidth="1"/>
    <col min="2194" max="2197" width="40.140625" bestFit="1" customWidth="1"/>
    <col min="2198" max="2198" width="39.140625" bestFit="1" customWidth="1"/>
    <col min="2199" max="2222" width="40.140625" bestFit="1" customWidth="1"/>
    <col min="2223" max="2223" width="39.140625" bestFit="1" customWidth="1"/>
    <col min="2224" max="2224" width="40.140625" bestFit="1" customWidth="1"/>
    <col min="2225" max="2225" width="39.140625" bestFit="1" customWidth="1"/>
    <col min="2226" max="2236" width="40.140625" bestFit="1" customWidth="1"/>
    <col min="2237" max="2237" width="39.140625" bestFit="1" customWidth="1"/>
    <col min="2238" max="2255" width="40.140625" bestFit="1" customWidth="1"/>
    <col min="2256" max="2256" width="39.140625" bestFit="1" customWidth="1"/>
    <col min="2257" max="2278" width="40.140625" bestFit="1" customWidth="1"/>
    <col min="2279" max="2279" width="39.140625" bestFit="1" customWidth="1"/>
    <col min="2280" max="2302" width="40.140625" bestFit="1" customWidth="1"/>
    <col min="2303" max="2303" width="39.140625" bestFit="1" customWidth="1"/>
    <col min="2304" max="2317" width="40.140625" bestFit="1" customWidth="1"/>
    <col min="2318" max="2318" width="39.140625" bestFit="1" customWidth="1"/>
    <col min="2319" max="2330" width="40.140625" bestFit="1" customWidth="1"/>
    <col min="2331" max="2331" width="39.140625" bestFit="1" customWidth="1"/>
    <col min="2332" max="2349" width="40.140625" bestFit="1" customWidth="1"/>
    <col min="2350" max="2350" width="39.140625" bestFit="1" customWidth="1"/>
    <col min="2351" max="2353" width="40.140625" bestFit="1" customWidth="1"/>
    <col min="2354" max="2354" width="39.140625" bestFit="1" customWidth="1"/>
    <col min="2355" max="2355" width="40.140625" bestFit="1" customWidth="1"/>
    <col min="2356" max="2356" width="39.140625" bestFit="1" customWidth="1"/>
    <col min="2357" max="2357" width="40.140625" bestFit="1" customWidth="1"/>
    <col min="2358" max="2358" width="39.140625" bestFit="1" customWidth="1"/>
    <col min="2359" max="2360" width="40.140625" bestFit="1" customWidth="1"/>
    <col min="2361" max="2362" width="39.140625" bestFit="1" customWidth="1"/>
    <col min="2363" max="2371" width="40.140625" bestFit="1" customWidth="1"/>
    <col min="2372" max="2372" width="39.140625" bestFit="1" customWidth="1"/>
    <col min="2373" max="2378" width="40.140625" bestFit="1" customWidth="1"/>
    <col min="2379" max="2379" width="39.140625" bestFit="1" customWidth="1"/>
    <col min="2380" max="2382" width="40.140625" bestFit="1" customWidth="1"/>
    <col min="2383" max="2383" width="39.140625" bestFit="1" customWidth="1"/>
    <col min="2384" max="2395" width="40.140625" bestFit="1" customWidth="1"/>
    <col min="2396" max="2396" width="39.140625" bestFit="1" customWidth="1"/>
    <col min="2397" max="2406" width="40.140625" bestFit="1" customWidth="1"/>
    <col min="2407" max="2407" width="39.140625" bestFit="1" customWidth="1"/>
    <col min="2408" max="2414" width="40.140625" bestFit="1" customWidth="1"/>
    <col min="2415" max="2415" width="37" bestFit="1" customWidth="1"/>
    <col min="2416" max="2426" width="40.140625" bestFit="1" customWidth="1"/>
    <col min="2427" max="2427" width="39.140625" bestFit="1" customWidth="1"/>
    <col min="2428" max="2429" width="40.140625" bestFit="1" customWidth="1"/>
    <col min="2430" max="2430" width="39.140625" bestFit="1" customWidth="1"/>
    <col min="2431" max="2438" width="40.140625" bestFit="1" customWidth="1"/>
    <col min="2439" max="2440" width="39.140625" bestFit="1" customWidth="1"/>
    <col min="2441" max="2519" width="40.140625" bestFit="1" customWidth="1"/>
    <col min="2520" max="2520" width="14.140625" bestFit="1" customWidth="1"/>
  </cols>
  <sheetData>
    <row r="1" spans="1:2" x14ac:dyDescent="0.25">
      <c r="A1" s="10">
        <v>44830</v>
      </c>
      <c r="B1">
        <v>0.30409999999999998</v>
      </c>
    </row>
    <row r="2" spans="1:2" x14ac:dyDescent="0.25">
      <c r="A2" s="10">
        <v>44827</v>
      </c>
      <c r="B2">
        <v>0.2636</v>
      </c>
    </row>
    <row r="3" spans="1:2" x14ac:dyDescent="0.25">
      <c r="A3" s="10">
        <v>44826</v>
      </c>
      <c r="B3">
        <v>0.24629999999999999</v>
      </c>
    </row>
    <row r="4" spans="1:2" x14ac:dyDescent="0.25">
      <c r="A4" s="10">
        <v>44825</v>
      </c>
      <c r="B4">
        <v>0.26650000000000001</v>
      </c>
    </row>
    <row r="5" spans="1:2" x14ac:dyDescent="0.25">
      <c r="A5" s="10">
        <v>44824</v>
      </c>
      <c r="B5">
        <v>0.28449999999999998</v>
      </c>
    </row>
    <row r="6" spans="1:2" x14ac:dyDescent="0.25">
      <c r="A6" s="10">
        <v>44823</v>
      </c>
      <c r="B6">
        <v>0.25459999999999999</v>
      </c>
    </row>
    <row r="7" spans="1:2" x14ac:dyDescent="0.25">
      <c r="A7" s="10">
        <v>44820</v>
      </c>
      <c r="B7">
        <v>0.24859999999999999</v>
      </c>
    </row>
    <row r="8" spans="1:2" x14ac:dyDescent="0.25">
      <c r="A8" s="10">
        <v>44819</v>
      </c>
      <c r="B8">
        <v>0.2077</v>
      </c>
    </row>
    <row r="9" spans="1:2" x14ac:dyDescent="0.25">
      <c r="A9" s="10">
        <v>44818</v>
      </c>
      <c r="B9">
        <v>0.2031</v>
      </c>
    </row>
    <row r="10" spans="1:2" x14ac:dyDescent="0.25">
      <c r="A10" s="10">
        <v>44817</v>
      </c>
      <c r="B10">
        <v>0.2271</v>
      </c>
    </row>
    <row r="11" spans="1:2" x14ac:dyDescent="0.25">
      <c r="A11" s="10">
        <v>44816</v>
      </c>
      <c r="B11">
        <v>0.20349999999999999</v>
      </c>
    </row>
    <row r="12" spans="1:2" x14ac:dyDescent="0.25">
      <c r="A12" s="10">
        <v>44813</v>
      </c>
      <c r="B12">
        <v>0.16009999999999999</v>
      </c>
    </row>
    <row r="13" spans="1:2" x14ac:dyDescent="0.25">
      <c r="A13" s="10">
        <v>44812</v>
      </c>
      <c r="B13">
        <v>0.18029999999999999</v>
      </c>
    </row>
    <row r="14" spans="1:2" x14ac:dyDescent="0.25">
      <c r="A14" s="10">
        <v>44811</v>
      </c>
      <c r="B14">
        <v>0.18990000000000001</v>
      </c>
    </row>
    <row r="15" spans="1:2" x14ac:dyDescent="0.25">
      <c r="A15" s="10">
        <v>44810</v>
      </c>
      <c r="B15">
        <v>0.22259999999999999</v>
      </c>
    </row>
    <row r="16" spans="1:2" x14ac:dyDescent="0.25">
      <c r="A16" s="10">
        <v>44806</v>
      </c>
      <c r="B16">
        <v>0.2099</v>
      </c>
    </row>
    <row r="17" spans="1:2" x14ac:dyDescent="0.25">
      <c r="A17" s="10">
        <v>44805</v>
      </c>
      <c r="B17">
        <v>0.18410000000000001</v>
      </c>
    </row>
    <row r="18" spans="1:2" x14ac:dyDescent="0.25">
      <c r="A18" s="10">
        <v>44804</v>
      </c>
      <c r="B18">
        <v>0.2162</v>
      </c>
    </row>
    <row r="19" spans="1:2" x14ac:dyDescent="0.25">
      <c r="A19" s="10">
        <v>44803</v>
      </c>
      <c r="B19">
        <v>0.22239999999999999</v>
      </c>
    </row>
    <row r="20" spans="1:2" x14ac:dyDescent="0.25">
      <c r="A20" s="10">
        <v>44802</v>
      </c>
      <c r="B20">
        <v>0.2203</v>
      </c>
    </row>
    <row r="21" spans="1:2" x14ac:dyDescent="0.25">
      <c r="A21" s="10">
        <v>44799</v>
      </c>
      <c r="B21">
        <v>0.1895</v>
      </c>
    </row>
    <row r="22" spans="1:2" x14ac:dyDescent="0.25">
      <c r="A22" s="10">
        <v>44798</v>
      </c>
      <c r="B22">
        <v>0.15679999999999999</v>
      </c>
    </row>
    <row r="23" spans="1:2" x14ac:dyDescent="0.25">
      <c r="A23" s="10">
        <v>44797</v>
      </c>
      <c r="B23">
        <v>0.1898</v>
      </c>
    </row>
    <row r="24" spans="1:2" x14ac:dyDescent="0.25">
      <c r="A24" s="10">
        <v>44796</v>
      </c>
      <c r="B24">
        <v>0.20039999999999999</v>
      </c>
    </row>
    <row r="25" spans="1:2" x14ac:dyDescent="0.25">
      <c r="A25" s="10">
        <v>44795</v>
      </c>
      <c r="B25">
        <v>0.21229999999999999</v>
      </c>
    </row>
    <row r="26" spans="1:2" x14ac:dyDescent="0.25">
      <c r="A26" s="10">
        <v>44792</v>
      </c>
      <c r="B26">
        <v>0.1588</v>
      </c>
    </row>
    <row r="27" spans="1:2" x14ac:dyDescent="0.25">
      <c r="A27" s="10">
        <v>44791</v>
      </c>
      <c r="B27">
        <v>0.14169999999999999</v>
      </c>
    </row>
    <row r="28" spans="1:2" x14ac:dyDescent="0.25">
      <c r="A28" s="10">
        <v>44790</v>
      </c>
      <c r="B28">
        <v>0.1711</v>
      </c>
    </row>
    <row r="29" spans="1:2" x14ac:dyDescent="0.25">
      <c r="A29" s="10">
        <v>44789</v>
      </c>
      <c r="B29">
        <v>0.15359999999999999</v>
      </c>
    </row>
    <row r="30" spans="1:2" x14ac:dyDescent="0.25">
      <c r="A30" s="10">
        <v>44788</v>
      </c>
      <c r="B30">
        <v>0.15859999999999999</v>
      </c>
    </row>
    <row r="31" spans="1:2" x14ac:dyDescent="0.25">
      <c r="A31" s="10">
        <v>44785</v>
      </c>
      <c r="B31">
        <v>0.13120000000000001</v>
      </c>
    </row>
    <row r="32" spans="1:2" x14ac:dyDescent="0.25">
      <c r="A32" s="10">
        <v>44784</v>
      </c>
      <c r="B32">
        <v>0.15390000000000001</v>
      </c>
    </row>
    <row r="33" spans="1:2" x14ac:dyDescent="0.25">
      <c r="A33" s="10">
        <v>44783</v>
      </c>
      <c r="B33">
        <v>0.14410000000000001</v>
      </c>
    </row>
    <row r="34" spans="1:2" x14ac:dyDescent="0.25">
      <c r="A34" s="10">
        <v>44782</v>
      </c>
      <c r="B34">
        <v>0.1885</v>
      </c>
    </row>
    <row r="35" spans="1:2" x14ac:dyDescent="0.25">
      <c r="A35" s="10">
        <v>44781</v>
      </c>
      <c r="B35">
        <v>0.18459999999999999</v>
      </c>
    </row>
    <row r="36" spans="1:2" x14ac:dyDescent="0.25">
      <c r="A36" s="10">
        <v>44778</v>
      </c>
      <c r="B36">
        <v>0.15310000000000001</v>
      </c>
    </row>
    <row r="37" spans="1:2" x14ac:dyDescent="0.25">
      <c r="A37" s="10">
        <v>44777</v>
      </c>
      <c r="B37">
        <v>0.16389999999999999</v>
      </c>
    </row>
    <row r="38" spans="1:2" x14ac:dyDescent="0.25">
      <c r="A38" s="10">
        <v>44776</v>
      </c>
      <c r="B38">
        <v>0.16950000000000001</v>
      </c>
    </row>
    <row r="39" spans="1:2" x14ac:dyDescent="0.25">
      <c r="A39" s="10">
        <v>44775</v>
      </c>
      <c r="B39">
        <v>0.20330000000000001</v>
      </c>
    </row>
    <row r="40" spans="1:2" x14ac:dyDescent="0.25">
      <c r="A40" s="10">
        <v>44774</v>
      </c>
      <c r="B40">
        <v>0.19819999999999999</v>
      </c>
    </row>
    <row r="41" spans="1:2" x14ac:dyDescent="0.25">
      <c r="A41" s="10">
        <v>44771</v>
      </c>
      <c r="B41">
        <v>0.15640000000000001</v>
      </c>
    </row>
    <row r="42" spans="1:2" x14ac:dyDescent="0.25">
      <c r="A42" s="10">
        <v>44770</v>
      </c>
      <c r="B42">
        <v>0.1802</v>
      </c>
    </row>
    <row r="43" spans="1:2" x14ac:dyDescent="0.25">
      <c r="A43" s="10">
        <v>44769</v>
      </c>
      <c r="B43">
        <v>0.17369999999999999</v>
      </c>
    </row>
    <row r="44" spans="1:2" x14ac:dyDescent="0.25">
      <c r="A44" s="10">
        <v>44768</v>
      </c>
      <c r="B44">
        <v>0.2389</v>
      </c>
    </row>
    <row r="45" spans="1:2" x14ac:dyDescent="0.25">
      <c r="A45" s="10">
        <v>44767</v>
      </c>
      <c r="B45">
        <v>0.2142</v>
      </c>
    </row>
    <row r="46" spans="1:2" x14ac:dyDescent="0.25">
      <c r="A46" s="10">
        <v>44764</v>
      </c>
      <c r="B46">
        <v>0.18529999999999999</v>
      </c>
    </row>
    <row r="47" spans="1:2" x14ac:dyDescent="0.25">
      <c r="A47" s="10">
        <v>44763</v>
      </c>
      <c r="B47">
        <v>0.17119999999999999</v>
      </c>
    </row>
    <row r="48" spans="1:2" x14ac:dyDescent="0.25">
      <c r="A48" s="10">
        <v>44762</v>
      </c>
      <c r="B48">
        <v>0.21440000000000001</v>
      </c>
    </row>
    <row r="49" spans="1:2" x14ac:dyDescent="0.25">
      <c r="A49" s="10">
        <v>44761</v>
      </c>
      <c r="B49">
        <v>0.24560000000000001</v>
      </c>
    </row>
    <row r="50" spans="1:2" x14ac:dyDescent="0.25">
      <c r="A50" s="10">
        <v>44760</v>
      </c>
      <c r="B50">
        <v>0.25069999999999998</v>
      </c>
    </row>
    <row r="51" spans="1:2" x14ac:dyDescent="0.25">
      <c r="A51" s="10">
        <v>44757</v>
      </c>
      <c r="B51">
        <v>0.19259999999999999</v>
      </c>
    </row>
    <row r="52" spans="1:2" x14ac:dyDescent="0.25">
      <c r="A52" s="10">
        <v>44756</v>
      </c>
      <c r="B52">
        <v>0.2225</v>
      </c>
    </row>
    <row r="53" spans="1:2" x14ac:dyDescent="0.25">
      <c r="A53" s="10">
        <v>44755</v>
      </c>
      <c r="B53">
        <v>0.2225</v>
      </c>
    </row>
    <row r="54" spans="1:2" x14ac:dyDescent="0.25">
      <c r="A54" s="10">
        <v>44754</v>
      </c>
      <c r="B54">
        <v>0.23910000000000001</v>
      </c>
    </row>
    <row r="55" spans="1:2" x14ac:dyDescent="0.25">
      <c r="A55" s="10">
        <v>44753</v>
      </c>
      <c r="B55">
        <v>0.2384</v>
      </c>
    </row>
    <row r="56" spans="1:2" x14ac:dyDescent="0.25">
      <c r="A56" s="10">
        <v>44750</v>
      </c>
      <c r="B56">
        <v>0.2006</v>
      </c>
    </row>
    <row r="57" spans="1:2" x14ac:dyDescent="0.25">
      <c r="A57" s="10">
        <v>44749</v>
      </c>
      <c r="B57">
        <v>0.20219999999999999</v>
      </c>
    </row>
    <row r="58" spans="1:2" x14ac:dyDescent="0.25">
      <c r="A58" s="10">
        <v>44748</v>
      </c>
      <c r="B58">
        <v>0.2419</v>
      </c>
    </row>
    <row r="59" spans="1:2" x14ac:dyDescent="0.25">
      <c r="A59" s="10">
        <v>44747</v>
      </c>
      <c r="B59">
        <v>0.2409</v>
      </c>
    </row>
    <row r="60" spans="1:2" x14ac:dyDescent="0.25">
      <c r="A60" s="10">
        <v>44743</v>
      </c>
      <c r="B60">
        <v>0.20580000000000001</v>
      </c>
    </row>
    <row r="61" spans="1:2" x14ac:dyDescent="0.25">
      <c r="A61" s="10">
        <v>44742</v>
      </c>
      <c r="B61">
        <v>0.2074</v>
      </c>
    </row>
    <row r="62" spans="1:2" x14ac:dyDescent="0.25">
      <c r="A62" s="10">
        <v>44741</v>
      </c>
      <c r="B62">
        <v>0.22950000000000001</v>
      </c>
    </row>
    <row r="63" spans="1:2" x14ac:dyDescent="0.25">
      <c r="A63" s="10">
        <v>44740</v>
      </c>
      <c r="B63">
        <v>0.24260000000000001</v>
      </c>
    </row>
    <row r="64" spans="1:2" x14ac:dyDescent="0.25">
      <c r="A64" s="10">
        <v>44739</v>
      </c>
      <c r="B64">
        <v>0.2379</v>
      </c>
    </row>
    <row r="65" spans="1:2" x14ac:dyDescent="0.25">
      <c r="A65" s="10">
        <v>44736</v>
      </c>
      <c r="B65">
        <v>0.1938</v>
      </c>
    </row>
    <row r="66" spans="1:2" x14ac:dyDescent="0.25">
      <c r="A66" s="10">
        <v>44735</v>
      </c>
      <c r="B66">
        <v>0.2235</v>
      </c>
    </row>
    <row r="67" spans="1:2" x14ac:dyDescent="0.25">
      <c r="A67" s="10">
        <v>44734</v>
      </c>
      <c r="B67">
        <v>0.25919999999999999</v>
      </c>
    </row>
    <row r="68" spans="1:2" x14ac:dyDescent="0.25">
      <c r="A68" s="10">
        <v>44733</v>
      </c>
      <c r="B68">
        <v>0.26819999999999999</v>
      </c>
    </row>
    <row r="69" spans="1:2" x14ac:dyDescent="0.25">
      <c r="A69" s="10">
        <v>44729</v>
      </c>
      <c r="B69">
        <v>0.26479999999999998</v>
      </c>
    </row>
    <row r="70" spans="1:2" x14ac:dyDescent="0.25">
      <c r="A70" s="10">
        <v>44728</v>
      </c>
      <c r="B70">
        <v>0.28089999999999998</v>
      </c>
    </row>
    <row r="71" spans="1:2" x14ac:dyDescent="0.25">
      <c r="A71" s="10">
        <v>44727</v>
      </c>
      <c r="B71">
        <v>0.2432</v>
      </c>
    </row>
    <row r="72" spans="1:2" x14ac:dyDescent="0.25">
      <c r="A72" s="10">
        <v>44726</v>
      </c>
      <c r="B72">
        <v>0.27150000000000002</v>
      </c>
    </row>
    <row r="73" spans="1:2" x14ac:dyDescent="0.25">
      <c r="A73" s="10">
        <v>44725</v>
      </c>
      <c r="B73">
        <v>0.31319999999999998</v>
      </c>
    </row>
    <row r="74" spans="1:2" x14ac:dyDescent="0.25">
      <c r="A74" s="10">
        <v>44722</v>
      </c>
      <c r="B74">
        <v>0.2472</v>
      </c>
    </row>
    <row r="75" spans="1:2" x14ac:dyDescent="0.25">
      <c r="A75" s="10">
        <v>44721</v>
      </c>
      <c r="B75">
        <v>0.2384</v>
      </c>
    </row>
    <row r="76" spans="1:2" x14ac:dyDescent="0.25">
      <c r="A76" s="10">
        <v>44720</v>
      </c>
      <c r="B76">
        <v>0.2094</v>
      </c>
    </row>
    <row r="77" spans="1:2" x14ac:dyDescent="0.25">
      <c r="A77" s="10">
        <v>44719</v>
      </c>
      <c r="B77">
        <v>0.2019</v>
      </c>
    </row>
    <row r="78" spans="1:2" x14ac:dyDescent="0.25">
      <c r="A78" s="10">
        <v>44718</v>
      </c>
      <c r="B78">
        <v>0.22209999999999999</v>
      </c>
    </row>
    <row r="79" spans="1:2" x14ac:dyDescent="0.25">
      <c r="A79" s="10">
        <v>44715</v>
      </c>
      <c r="B79">
        <v>0.21340000000000001</v>
      </c>
    </row>
    <row r="80" spans="1:2" x14ac:dyDescent="0.25">
      <c r="A80" s="10">
        <v>44714</v>
      </c>
      <c r="B80">
        <v>0.188</v>
      </c>
    </row>
    <row r="81" spans="1:2" x14ac:dyDescent="0.25">
      <c r="A81" s="10">
        <v>44713</v>
      </c>
      <c r="B81">
        <v>0.22500000000000001</v>
      </c>
    </row>
    <row r="82" spans="1:2" x14ac:dyDescent="0.25">
      <c r="A82" s="10">
        <v>44712</v>
      </c>
      <c r="B82">
        <v>0.25619999999999998</v>
      </c>
    </row>
    <row r="83" spans="1:2" x14ac:dyDescent="0.25">
      <c r="A83" s="10">
        <v>44708</v>
      </c>
      <c r="B83">
        <v>0.2082</v>
      </c>
    </row>
    <row r="84" spans="1:2" x14ac:dyDescent="0.25">
      <c r="A84" s="10">
        <v>44707</v>
      </c>
      <c r="B84">
        <v>0.20180000000000001</v>
      </c>
    </row>
    <row r="85" spans="1:2" x14ac:dyDescent="0.25">
      <c r="A85" s="10">
        <v>44706</v>
      </c>
      <c r="B85">
        <v>0.2329</v>
      </c>
    </row>
    <row r="86" spans="1:2" x14ac:dyDescent="0.25">
      <c r="A86" s="10">
        <v>44705</v>
      </c>
      <c r="B86">
        <v>0.27239999999999998</v>
      </c>
    </row>
    <row r="87" spans="1:2" x14ac:dyDescent="0.25">
      <c r="A87" s="10">
        <v>44704</v>
      </c>
      <c r="B87">
        <v>0.26750000000000002</v>
      </c>
    </row>
    <row r="88" spans="1:2" x14ac:dyDescent="0.25">
      <c r="A88" s="10">
        <v>44701</v>
      </c>
      <c r="B88">
        <v>0.2407</v>
      </c>
    </row>
    <row r="89" spans="1:2" x14ac:dyDescent="0.25">
      <c r="A89" s="10">
        <v>44700</v>
      </c>
      <c r="B89">
        <v>0.26169999999999999</v>
      </c>
    </row>
    <row r="90" spans="1:2" x14ac:dyDescent="0.25">
      <c r="A90" s="10">
        <v>44699</v>
      </c>
      <c r="B90">
        <v>0.25600000000000001</v>
      </c>
    </row>
    <row r="91" spans="1:2" x14ac:dyDescent="0.25">
      <c r="A91" s="10">
        <v>44698</v>
      </c>
      <c r="B91">
        <v>0.2442</v>
      </c>
    </row>
    <row r="92" spans="1:2" x14ac:dyDescent="0.25">
      <c r="A92" s="10">
        <v>44697</v>
      </c>
      <c r="B92">
        <v>0.26269999999999999</v>
      </c>
    </row>
    <row r="93" spans="1:2" x14ac:dyDescent="0.25">
      <c r="A93" s="10">
        <v>44694</v>
      </c>
      <c r="B93">
        <v>0.24299999999999999</v>
      </c>
    </row>
    <row r="94" spans="1:2" x14ac:dyDescent="0.25">
      <c r="A94" s="10">
        <v>44693</v>
      </c>
      <c r="B94">
        <v>0.28249999999999997</v>
      </c>
    </row>
    <row r="95" spans="1:2" x14ac:dyDescent="0.25">
      <c r="A95" s="10">
        <v>44692</v>
      </c>
      <c r="B95">
        <v>0.32250000000000001</v>
      </c>
    </row>
    <row r="96" spans="1:2" x14ac:dyDescent="0.25">
      <c r="A96" s="10">
        <v>44691</v>
      </c>
      <c r="B96">
        <v>0.31019999999999998</v>
      </c>
    </row>
    <row r="97" spans="1:2" x14ac:dyDescent="0.25">
      <c r="A97" s="10">
        <v>44690</v>
      </c>
      <c r="B97">
        <v>0.35809999999999997</v>
      </c>
    </row>
    <row r="98" spans="1:2" x14ac:dyDescent="0.25">
      <c r="A98" s="10">
        <v>44687</v>
      </c>
      <c r="B98">
        <v>0.24179999999999999</v>
      </c>
    </row>
    <row r="99" spans="1:2" x14ac:dyDescent="0.25">
      <c r="A99" s="10">
        <v>44686</v>
      </c>
      <c r="B99">
        <v>0.29870000000000002</v>
      </c>
    </row>
    <row r="100" spans="1:2" x14ac:dyDescent="0.25">
      <c r="A100" s="10">
        <v>44685</v>
      </c>
      <c r="B100">
        <v>0.20979999999999999</v>
      </c>
    </row>
    <row r="101" spans="1:2" x14ac:dyDescent="0.25">
      <c r="A101" s="10">
        <v>44684</v>
      </c>
      <c r="B101">
        <v>0.28010000000000002</v>
      </c>
    </row>
    <row r="102" spans="1:2" x14ac:dyDescent="0.25">
      <c r="A102" s="10">
        <v>44683</v>
      </c>
      <c r="B102">
        <v>0.29139999999999999</v>
      </c>
    </row>
    <row r="103" spans="1:2" x14ac:dyDescent="0.25">
      <c r="A103" s="10">
        <v>44680</v>
      </c>
      <c r="B103">
        <v>0.31850000000000001</v>
      </c>
    </row>
    <row r="104" spans="1:2" x14ac:dyDescent="0.25">
      <c r="A104" s="10">
        <v>44679</v>
      </c>
      <c r="B104">
        <v>0.2014</v>
      </c>
    </row>
    <row r="105" spans="1:2" x14ac:dyDescent="0.25">
      <c r="A105" s="10">
        <v>44678</v>
      </c>
      <c r="B105">
        <v>0.3</v>
      </c>
    </row>
    <row r="106" spans="1:2" x14ac:dyDescent="0.25">
      <c r="A106" s="10">
        <v>44677</v>
      </c>
      <c r="B106">
        <v>0.28349999999999997</v>
      </c>
    </row>
    <row r="107" spans="1:2" x14ac:dyDescent="0.25">
      <c r="A107" s="10">
        <v>44676</v>
      </c>
      <c r="B107">
        <v>0.2495</v>
      </c>
    </row>
    <row r="108" spans="1:2" x14ac:dyDescent="0.25">
      <c r="A108" s="10">
        <v>44673</v>
      </c>
      <c r="B108">
        <v>0.21820000000000001</v>
      </c>
    </row>
    <row r="109" spans="1:2" x14ac:dyDescent="0.25">
      <c r="A109" s="10">
        <v>44672</v>
      </c>
      <c r="B109">
        <v>0.1767</v>
      </c>
    </row>
    <row r="110" spans="1:2" x14ac:dyDescent="0.25">
      <c r="A110" s="10">
        <v>44671</v>
      </c>
      <c r="B110">
        <v>0.17979999999999999</v>
      </c>
    </row>
    <row r="111" spans="1:2" x14ac:dyDescent="0.25">
      <c r="A111" s="10">
        <v>44670</v>
      </c>
      <c r="B111">
        <v>0.13370000000000001</v>
      </c>
    </row>
    <row r="112" spans="1:2" x14ac:dyDescent="0.25">
      <c r="A112" s="10">
        <v>44669</v>
      </c>
      <c r="B112">
        <v>0.2092</v>
      </c>
    </row>
    <row r="113" spans="1:2" x14ac:dyDescent="0.25">
      <c r="A113" s="10">
        <v>44665</v>
      </c>
      <c r="B113">
        <v>0.161</v>
      </c>
    </row>
    <row r="114" spans="1:2" x14ac:dyDescent="0.25">
      <c r="A114" s="10">
        <v>44664</v>
      </c>
      <c r="B114">
        <v>0.1515</v>
      </c>
    </row>
    <row r="115" spans="1:2" x14ac:dyDescent="0.25">
      <c r="A115" s="10">
        <v>44663</v>
      </c>
      <c r="B115">
        <v>0.1973</v>
      </c>
    </row>
    <row r="116" spans="1:2" x14ac:dyDescent="0.25">
      <c r="A116" s="10">
        <v>44662</v>
      </c>
      <c r="B116">
        <v>0.1956</v>
      </c>
    </row>
    <row r="117" spans="1:2" x14ac:dyDescent="0.25">
      <c r="A117" s="10">
        <v>44659</v>
      </c>
      <c r="B117">
        <v>0.14019999999999999</v>
      </c>
    </row>
    <row r="118" spans="1:2" x14ac:dyDescent="0.25">
      <c r="A118" s="10">
        <v>44658</v>
      </c>
      <c r="B118">
        <v>0.1487</v>
      </c>
    </row>
    <row r="119" spans="1:2" x14ac:dyDescent="0.25">
      <c r="A119" s="10">
        <v>44657</v>
      </c>
      <c r="B119">
        <v>0.15579999999999999</v>
      </c>
    </row>
    <row r="120" spans="1:2" x14ac:dyDescent="0.25">
      <c r="A120" s="10">
        <v>44656</v>
      </c>
      <c r="B120">
        <v>0.15579999999999999</v>
      </c>
    </row>
    <row r="121" spans="1:2" x14ac:dyDescent="0.25">
      <c r="A121" s="10">
        <v>44655</v>
      </c>
      <c r="B121">
        <v>0.12559999999999999</v>
      </c>
    </row>
    <row r="122" spans="1:2" x14ac:dyDescent="0.25">
      <c r="A122" s="10">
        <v>44652</v>
      </c>
      <c r="B122">
        <v>0.1198</v>
      </c>
    </row>
    <row r="123" spans="1:2" x14ac:dyDescent="0.25">
      <c r="A123" s="10">
        <v>44651</v>
      </c>
      <c r="B123">
        <v>0.17630000000000001</v>
      </c>
    </row>
    <row r="124" spans="1:2" x14ac:dyDescent="0.25">
      <c r="A124" s="10">
        <v>44650</v>
      </c>
      <c r="B124">
        <v>0.14799999999999999</v>
      </c>
    </row>
    <row r="125" spans="1:2" x14ac:dyDescent="0.25">
      <c r="A125" s="10">
        <v>44649</v>
      </c>
      <c r="B125">
        <v>0.1318</v>
      </c>
    </row>
    <row r="126" spans="1:2" x14ac:dyDescent="0.25">
      <c r="A126" s="10">
        <v>44648</v>
      </c>
      <c r="B126">
        <v>0.15010000000000001</v>
      </c>
    </row>
    <row r="127" spans="1:2" x14ac:dyDescent="0.25">
      <c r="A127" s="10">
        <v>44645</v>
      </c>
      <c r="B127">
        <v>0.1474</v>
      </c>
    </row>
    <row r="128" spans="1:2" x14ac:dyDescent="0.25">
      <c r="A128" s="10">
        <v>44644</v>
      </c>
      <c r="B128">
        <v>0.16009999999999999</v>
      </c>
    </row>
    <row r="129" spans="1:2" x14ac:dyDescent="0.25">
      <c r="A129" s="10">
        <v>44643</v>
      </c>
      <c r="B129">
        <v>0.19070000000000001</v>
      </c>
    </row>
    <row r="130" spans="1:2" x14ac:dyDescent="0.25">
      <c r="A130" s="10">
        <v>44642</v>
      </c>
      <c r="B130">
        <v>0.18490000000000001</v>
      </c>
    </row>
    <row r="131" spans="1:2" x14ac:dyDescent="0.25">
      <c r="A131" s="10">
        <v>44641</v>
      </c>
      <c r="B131">
        <v>0.20119999999999999</v>
      </c>
    </row>
    <row r="132" spans="1:2" x14ac:dyDescent="0.25">
      <c r="A132" s="10">
        <v>44638</v>
      </c>
      <c r="B132">
        <v>0.18110000000000001</v>
      </c>
    </row>
    <row r="133" spans="1:2" x14ac:dyDescent="0.25">
      <c r="A133" s="10">
        <v>44637</v>
      </c>
      <c r="B133">
        <v>0.15340000000000001</v>
      </c>
    </row>
    <row r="134" spans="1:2" x14ac:dyDescent="0.25">
      <c r="A134" s="10">
        <v>44636</v>
      </c>
      <c r="B134">
        <v>0.19750000000000001</v>
      </c>
    </row>
    <row r="135" spans="1:2" x14ac:dyDescent="0.25">
      <c r="A135" s="10">
        <v>44635</v>
      </c>
      <c r="B135">
        <v>0.22439999999999999</v>
      </c>
    </row>
    <row r="136" spans="1:2" x14ac:dyDescent="0.25">
      <c r="A136" s="10">
        <v>44634</v>
      </c>
      <c r="B136">
        <v>0.28339999999999999</v>
      </c>
    </row>
    <row r="137" spans="1:2" x14ac:dyDescent="0.25">
      <c r="A137" s="10">
        <v>44631</v>
      </c>
      <c r="B137">
        <v>0.24199999999999999</v>
      </c>
    </row>
    <row r="138" spans="1:2" x14ac:dyDescent="0.25">
      <c r="A138" s="10">
        <v>44630</v>
      </c>
      <c r="B138">
        <v>0.2392</v>
      </c>
    </row>
    <row r="139" spans="1:2" x14ac:dyDescent="0.25">
      <c r="A139" s="10">
        <v>44629</v>
      </c>
      <c r="B139">
        <v>0.26079999999999998</v>
      </c>
    </row>
    <row r="140" spans="1:2" x14ac:dyDescent="0.25">
      <c r="A140" s="10">
        <v>44628</v>
      </c>
      <c r="B140">
        <v>0.29310000000000003</v>
      </c>
    </row>
    <row r="141" spans="1:2" x14ac:dyDescent="0.25">
      <c r="A141" s="10">
        <v>44627</v>
      </c>
      <c r="B141">
        <v>0.316</v>
      </c>
    </row>
    <row r="142" spans="1:2" x14ac:dyDescent="0.25">
      <c r="A142" s="10">
        <v>44624</v>
      </c>
      <c r="B142">
        <v>0.25280000000000002</v>
      </c>
    </row>
    <row r="143" spans="1:2" x14ac:dyDescent="0.25">
      <c r="A143" s="10">
        <v>44623</v>
      </c>
      <c r="B143">
        <v>0.24729999999999999</v>
      </c>
    </row>
    <row r="144" spans="1:2" x14ac:dyDescent="0.25">
      <c r="A144" s="10">
        <v>44622</v>
      </c>
      <c r="B144">
        <v>0.23669999999999999</v>
      </c>
    </row>
    <row r="145" spans="1:2" x14ac:dyDescent="0.25">
      <c r="A145" s="10">
        <v>44621</v>
      </c>
      <c r="B145">
        <v>0.30919999999999997</v>
      </c>
    </row>
    <row r="146" spans="1:2" x14ac:dyDescent="0.25">
      <c r="A146" s="10">
        <v>44620</v>
      </c>
      <c r="B146">
        <v>0.25069999999999998</v>
      </c>
    </row>
    <row r="147" spans="1:2" x14ac:dyDescent="0.25">
      <c r="A147" s="10">
        <v>44617</v>
      </c>
      <c r="B147">
        <v>0.2064</v>
      </c>
    </row>
    <row r="148" spans="1:2" x14ac:dyDescent="0.25">
      <c r="A148" s="10">
        <v>44616</v>
      </c>
      <c r="B148">
        <v>0.20599999999999999</v>
      </c>
    </row>
    <row r="149" spans="1:2" x14ac:dyDescent="0.25">
      <c r="A149" s="10">
        <v>44615</v>
      </c>
      <c r="B149">
        <v>0.26869999999999999</v>
      </c>
    </row>
    <row r="150" spans="1:2" x14ac:dyDescent="0.25">
      <c r="A150" s="10">
        <v>44614</v>
      </c>
      <c r="B150">
        <v>0.28510000000000002</v>
      </c>
    </row>
    <row r="151" spans="1:2" x14ac:dyDescent="0.25">
      <c r="A151" s="10">
        <v>44610</v>
      </c>
      <c r="B151">
        <v>0.23760000000000001</v>
      </c>
    </row>
    <row r="152" spans="1:2" x14ac:dyDescent="0.25">
      <c r="A152" s="10">
        <v>44609</v>
      </c>
      <c r="B152">
        <v>0.22939999999999999</v>
      </c>
    </row>
    <row r="153" spans="1:2" x14ac:dyDescent="0.25">
      <c r="A153" s="10">
        <v>44608</v>
      </c>
      <c r="B153">
        <v>0.16639999999999999</v>
      </c>
    </row>
    <row r="154" spans="1:2" x14ac:dyDescent="0.25">
      <c r="A154" s="10">
        <v>44607</v>
      </c>
      <c r="B154">
        <v>0.18110000000000001</v>
      </c>
    </row>
    <row r="155" spans="1:2" x14ac:dyDescent="0.25">
      <c r="A155" s="10">
        <v>44606</v>
      </c>
      <c r="B155">
        <v>0.2387</v>
      </c>
    </row>
    <row r="156" spans="1:2" x14ac:dyDescent="0.25">
      <c r="A156" s="10">
        <v>44603</v>
      </c>
      <c r="B156">
        <v>0.22670000000000001</v>
      </c>
    </row>
    <row r="157" spans="1:2" x14ac:dyDescent="0.25">
      <c r="A157" s="10">
        <v>44602</v>
      </c>
      <c r="B157">
        <v>0.1855</v>
      </c>
    </row>
    <row r="158" spans="1:2" x14ac:dyDescent="0.25">
      <c r="A158" s="10">
        <v>44601</v>
      </c>
      <c r="B158">
        <v>0.155</v>
      </c>
    </row>
    <row r="159" spans="1:2" x14ac:dyDescent="0.25">
      <c r="A159" s="10">
        <v>44600</v>
      </c>
      <c r="B159">
        <v>0.17599999999999999</v>
      </c>
    </row>
    <row r="160" spans="1:2" x14ac:dyDescent="0.25">
      <c r="A160" s="10">
        <v>44599</v>
      </c>
      <c r="B160">
        <v>0.2029</v>
      </c>
    </row>
    <row r="161" spans="1:2" x14ac:dyDescent="0.25">
      <c r="A161" s="10">
        <v>44596</v>
      </c>
      <c r="B161">
        <v>0.1777</v>
      </c>
    </row>
    <row r="162" spans="1:2" x14ac:dyDescent="0.25">
      <c r="A162" s="10">
        <v>44595</v>
      </c>
      <c r="B162">
        <v>0.252</v>
      </c>
    </row>
    <row r="163" spans="1:2" x14ac:dyDescent="0.25">
      <c r="A163" s="10">
        <v>44594</v>
      </c>
      <c r="B163">
        <v>0.1207</v>
      </c>
    </row>
    <row r="164" spans="1:2" x14ac:dyDescent="0.25">
      <c r="A164" s="10">
        <v>44593</v>
      </c>
      <c r="B164">
        <v>0.186</v>
      </c>
    </row>
    <row r="165" spans="1:2" x14ac:dyDescent="0.25">
      <c r="A165" s="10">
        <v>44592</v>
      </c>
      <c r="B165">
        <v>0.1903</v>
      </c>
    </row>
    <row r="166" spans="1:2" x14ac:dyDescent="0.25">
      <c r="A166" s="10">
        <v>44589</v>
      </c>
      <c r="B166">
        <v>0.214</v>
      </c>
    </row>
    <row r="167" spans="1:2" x14ac:dyDescent="0.25">
      <c r="A167" s="10">
        <v>44588</v>
      </c>
      <c r="B167">
        <v>0.28820000000000001</v>
      </c>
    </row>
    <row r="168" spans="1:2" x14ac:dyDescent="0.25">
      <c r="A168" s="10">
        <v>44587</v>
      </c>
      <c r="B168">
        <v>0.2848</v>
      </c>
    </row>
    <row r="169" spans="1:2" x14ac:dyDescent="0.25">
      <c r="A169" s="10">
        <v>44586</v>
      </c>
      <c r="B169">
        <v>0.2757</v>
      </c>
    </row>
    <row r="170" spans="1:2" x14ac:dyDescent="0.25">
      <c r="A170" s="10">
        <v>44585</v>
      </c>
      <c r="B170">
        <v>0.29599999999999999</v>
      </c>
    </row>
    <row r="171" spans="1:2" x14ac:dyDescent="0.25">
      <c r="A171" s="10">
        <v>44582</v>
      </c>
      <c r="B171">
        <v>0.25580000000000003</v>
      </c>
    </row>
    <row r="172" spans="1:2" x14ac:dyDescent="0.25">
      <c r="A172" s="10">
        <v>44581</v>
      </c>
      <c r="B172">
        <v>0.20830000000000001</v>
      </c>
    </row>
    <row r="173" spans="1:2" x14ac:dyDescent="0.25">
      <c r="A173" s="10">
        <v>44580</v>
      </c>
      <c r="B173">
        <v>0.20480000000000001</v>
      </c>
    </row>
    <row r="174" spans="1:2" x14ac:dyDescent="0.25">
      <c r="A174" s="10">
        <v>44579</v>
      </c>
      <c r="B174">
        <v>0.20849999999999999</v>
      </c>
    </row>
    <row r="175" spans="1:2" x14ac:dyDescent="0.25">
      <c r="A175" s="10">
        <v>44575</v>
      </c>
      <c r="B175">
        <v>0.15340000000000001</v>
      </c>
    </row>
    <row r="176" spans="1:2" x14ac:dyDescent="0.25">
      <c r="A176" s="10">
        <v>44574</v>
      </c>
      <c r="B176">
        <v>0.15060000000000001</v>
      </c>
    </row>
    <row r="177" spans="1:2" x14ac:dyDescent="0.25">
      <c r="A177" s="10">
        <v>44573</v>
      </c>
      <c r="B177">
        <v>0.13039999999999999</v>
      </c>
    </row>
    <row r="178" spans="1:2" x14ac:dyDescent="0.25">
      <c r="A178" s="10">
        <v>44572</v>
      </c>
      <c r="B178">
        <v>0.1341</v>
      </c>
    </row>
    <row r="179" spans="1:2" x14ac:dyDescent="0.25">
      <c r="A179" s="10">
        <v>44571</v>
      </c>
      <c r="B179">
        <v>0.14760000000000001</v>
      </c>
    </row>
    <row r="180" spans="1:2" x14ac:dyDescent="0.25">
      <c r="A180" s="10">
        <v>44568</v>
      </c>
      <c r="B180">
        <v>0.12139999999999999</v>
      </c>
    </row>
    <row r="181" spans="1:2" x14ac:dyDescent="0.25">
      <c r="A181" s="10">
        <v>44567</v>
      </c>
      <c r="B181">
        <v>0.14419999999999999</v>
      </c>
    </row>
    <row r="182" spans="1:2" x14ac:dyDescent="0.25">
      <c r="A182" s="10">
        <v>44566</v>
      </c>
      <c r="B182">
        <v>0.15540000000000001</v>
      </c>
    </row>
    <row r="183" spans="1:2" x14ac:dyDescent="0.25">
      <c r="A183" s="10">
        <v>44565</v>
      </c>
      <c r="B183">
        <v>0.1047</v>
      </c>
    </row>
    <row r="184" spans="1:2" x14ac:dyDescent="0.25">
      <c r="A184" s="10">
        <v>44564</v>
      </c>
      <c r="B184">
        <v>0.1066</v>
      </c>
    </row>
    <row r="185" spans="1:2" x14ac:dyDescent="0.25">
      <c r="A185" s="10">
        <v>44561</v>
      </c>
      <c r="B185">
        <v>0.10920000000000001</v>
      </c>
    </row>
    <row r="186" spans="1:2" x14ac:dyDescent="0.25">
      <c r="A186" s="10">
        <v>44560</v>
      </c>
      <c r="B186">
        <v>0.10539999999999999</v>
      </c>
    </row>
    <row r="187" spans="1:2" x14ac:dyDescent="0.25">
      <c r="A187" s="10">
        <v>44559</v>
      </c>
      <c r="B187">
        <v>9.7600000000000006E-2</v>
      </c>
    </row>
    <row r="188" spans="1:2" x14ac:dyDescent="0.25">
      <c r="A188" s="10">
        <v>44558</v>
      </c>
      <c r="B188">
        <v>0.11849999999999999</v>
      </c>
    </row>
    <row r="189" spans="1:2" x14ac:dyDescent="0.25">
      <c r="A189" s="10">
        <v>44557</v>
      </c>
      <c r="B189">
        <v>0.112</v>
      </c>
    </row>
    <row r="190" spans="1:2" x14ac:dyDescent="0.25">
      <c r="A190" s="10">
        <v>44553</v>
      </c>
      <c r="B190">
        <v>0.1082</v>
      </c>
    </row>
    <row r="191" spans="1:2" x14ac:dyDescent="0.25">
      <c r="A191" s="10">
        <v>44552</v>
      </c>
      <c r="B191">
        <v>0.12820000000000001</v>
      </c>
    </row>
    <row r="192" spans="1:2" x14ac:dyDescent="0.25">
      <c r="A192" s="10">
        <v>44551</v>
      </c>
      <c r="B192">
        <v>0.15770000000000001</v>
      </c>
    </row>
    <row r="193" spans="1:2" x14ac:dyDescent="0.25">
      <c r="A193" s="10">
        <v>44550</v>
      </c>
      <c r="B193">
        <v>0.21859999999999999</v>
      </c>
    </row>
    <row r="194" spans="1:2" x14ac:dyDescent="0.25">
      <c r="A194" s="10">
        <v>44547</v>
      </c>
      <c r="B194">
        <v>0.1714</v>
      </c>
    </row>
    <row r="195" spans="1:2" x14ac:dyDescent="0.25">
      <c r="A195" s="10">
        <v>44546</v>
      </c>
      <c r="B195">
        <v>0.11940000000000001</v>
      </c>
    </row>
    <row r="196" spans="1:2" x14ac:dyDescent="0.25">
      <c r="A196" s="10">
        <v>44545</v>
      </c>
      <c r="B196">
        <v>9.9500000000000005E-2</v>
      </c>
    </row>
    <row r="197" spans="1:2" x14ac:dyDescent="0.25">
      <c r="A197" s="10">
        <v>44544</v>
      </c>
      <c r="B197">
        <v>0.1348</v>
      </c>
    </row>
    <row r="198" spans="1:2" x14ac:dyDescent="0.25">
      <c r="A198" s="10">
        <v>44543</v>
      </c>
      <c r="B198">
        <v>0.12590000000000001</v>
      </c>
    </row>
    <row r="199" spans="1:2" x14ac:dyDescent="0.25">
      <c r="A199" s="10">
        <v>44540</v>
      </c>
      <c r="B199">
        <v>9.98E-2</v>
      </c>
    </row>
    <row r="200" spans="1:2" x14ac:dyDescent="0.25">
      <c r="A200" s="10">
        <v>44539</v>
      </c>
      <c r="B200">
        <v>0.1288</v>
      </c>
    </row>
    <row r="201" spans="1:2" x14ac:dyDescent="0.25">
      <c r="A201" s="10">
        <v>44538</v>
      </c>
      <c r="B201">
        <v>0.1211</v>
      </c>
    </row>
    <row r="202" spans="1:2" x14ac:dyDescent="0.25">
      <c r="A202" s="10">
        <v>44537</v>
      </c>
      <c r="B202">
        <v>0.152</v>
      </c>
    </row>
    <row r="203" spans="1:2" x14ac:dyDescent="0.25">
      <c r="A203" s="10">
        <v>44536</v>
      </c>
      <c r="B203">
        <v>0.19420000000000001</v>
      </c>
    </row>
    <row r="204" spans="1:2" x14ac:dyDescent="0.25">
      <c r="A204" s="10">
        <v>44533</v>
      </c>
      <c r="B204">
        <v>0.23960000000000001</v>
      </c>
    </row>
    <row r="205" spans="1:2" x14ac:dyDescent="0.25">
      <c r="A205" s="10">
        <v>44532</v>
      </c>
      <c r="B205">
        <v>0.1983</v>
      </c>
    </row>
    <row r="206" spans="1:2" x14ac:dyDescent="0.25">
      <c r="A206" s="10">
        <v>44531</v>
      </c>
      <c r="B206">
        <v>0.26229999999999998</v>
      </c>
    </row>
    <row r="207" spans="1:2" x14ac:dyDescent="0.25">
      <c r="A207" s="10">
        <v>44530</v>
      </c>
      <c r="B207">
        <v>0.25380000000000003</v>
      </c>
    </row>
    <row r="208" spans="1:2" x14ac:dyDescent="0.25">
      <c r="A208" s="10">
        <v>44529</v>
      </c>
      <c r="B208">
        <v>0.16830000000000001</v>
      </c>
    </row>
    <row r="209" spans="1:2" x14ac:dyDescent="0.25">
      <c r="A209" s="10">
        <v>44526</v>
      </c>
      <c r="B209">
        <v>0.2006</v>
      </c>
    </row>
    <row r="210" spans="1:2" x14ac:dyDescent="0.25">
      <c r="A210" s="10">
        <v>44524</v>
      </c>
      <c r="B210">
        <v>0.1094</v>
      </c>
    </row>
    <row r="211" spans="1:2" x14ac:dyDescent="0.25">
      <c r="A211" s="10">
        <v>44523</v>
      </c>
      <c r="B211">
        <v>0.1101</v>
      </c>
    </row>
    <row r="212" spans="1:2" x14ac:dyDescent="0.25">
      <c r="A212" s="10">
        <v>44522</v>
      </c>
      <c r="B212">
        <v>0.1268</v>
      </c>
    </row>
    <row r="213" spans="1:2" x14ac:dyDescent="0.25">
      <c r="A213" s="10">
        <v>44519</v>
      </c>
      <c r="B213">
        <v>9.35E-2</v>
      </c>
    </row>
    <row r="214" spans="1:2" x14ac:dyDescent="0.25">
      <c r="A214" s="10">
        <v>44518</v>
      </c>
      <c r="B214">
        <v>8.5699999999999998E-2</v>
      </c>
    </row>
    <row r="215" spans="1:2" x14ac:dyDescent="0.25">
      <c r="A215" s="10">
        <v>44517</v>
      </c>
      <c r="B215">
        <v>8.9200000000000002E-2</v>
      </c>
    </row>
    <row r="216" spans="1:2" x14ac:dyDescent="0.25">
      <c r="A216" s="10">
        <v>44516</v>
      </c>
      <c r="B216">
        <v>9.2499999999999999E-2</v>
      </c>
    </row>
    <row r="217" spans="1:2" x14ac:dyDescent="0.25">
      <c r="A217" s="10">
        <v>44515</v>
      </c>
      <c r="B217">
        <v>0.10100000000000001</v>
      </c>
    </row>
    <row r="218" spans="1:2" x14ac:dyDescent="0.25">
      <c r="A218" s="10">
        <v>44512</v>
      </c>
      <c r="B218">
        <v>0.1013</v>
      </c>
    </row>
    <row r="219" spans="1:2" x14ac:dyDescent="0.25">
      <c r="A219" s="10">
        <v>44511</v>
      </c>
      <c r="B219">
        <v>0.11749999999999999</v>
      </c>
    </row>
    <row r="220" spans="1:2" x14ac:dyDescent="0.25">
      <c r="A220" s="10">
        <v>44510</v>
      </c>
      <c r="B220">
        <v>0.12870000000000001</v>
      </c>
    </row>
    <row r="221" spans="1:2" x14ac:dyDescent="0.25">
      <c r="A221" s="10">
        <v>44509</v>
      </c>
      <c r="B221">
        <v>0.1153</v>
      </c>
    </row>
    <row r="222" spans="1:2" x14ac:dyDescent="0.25">
      <c r="A222" s="10">
        <v>44508</v>
      </c>
      <c r="B222">
        <v>0.1089</v>
      </c>
    </row>
    <row r="223" spans="1:2" x14ac:dyDescent="0.25">
      <c r="A223" s="10">
        <v>44505</v>
      </c>
      <c r="B223">
        <v>8.8700000000000001E-2</v>
      </c>
    </row>
    <row r="224" spans="1:2" x14ac:dyDescent="0.25">
      <c r="A224" s="10">
        <v>44504</v>
      </c>
      <c r="B224">
        <v>9.1300000000000006E-2</v>
      </c>
    </row>
    <row r="225" spans="1:2" x14ac:dyDescent="0.25">
      <c r="A225" s="10">
        <v>44503</v>
      </c>
      <c r="B225">
        <v>9.7799999999999998E-2</v>
      </c>
    </row>
    <row r="226" spans="1:2" x14ac:dyDescent="0.25">
      <c r="A226" s="10">
        <v>44502</v>
      </c>
      <c r="B226">
        <v>0.1077</v>
      </c>
    </row>
    <row r="227" spans="1:2" x14ac:dyDescent="0.25">
      <c r="A227" s="10">
        <v>44501</v>
      </c>
      <c r="B227">
        <v>0.1145</v>
      </c>
    </row>
    <row r="228" spans="1:2" x14ac:dyDescent="0.25">
      <c r="A228" s="10">
        <v>44498</v>
      </c>
      <c r="B228">
        <v>0.10639999999999999</v>
      </c>
    </row>
    <row r="229" spans="1:2" x14ac:dyDescent="0.25">
      <c r="A229" s="10">
        <v>44497</v>
      </c>
      <c r="B229">
        <v>9.5899999999999999E-2</v>
      </c>
    </row>
    <row r="230" spans="1:2" x14ac:dyDescent="0.25">
      <c r="A230" s="10">
        <v>44496</v>
      </c>
      <c r="B230">
        <v>0.1242</v>
      </c>
    </row>
    <row r="231" spans="1:2" x14ac:dyDescent="0.25">
      <c r="A231" s="10">
        <v>44495</v>
      </c>
      <c r="B231">
        <v>0.11310000000000001</v>
      </c>
    </row>
    <row r="232" spans="1:2" x14ac:dyDescent="0.25">
      <c r="A232" s="10">
        <v>44494</v>
      </c>
      <c r="B232">
        <v>0.1031</v>
      </c>
    </row>
    <row r="233" spans="1:2" x14ac:dyDescent="0.25">
      <c r="A233" s="10">
        <v>44491</v>
      </c>
      <c r="B233">
        <v>8.8400000000000006E-2</v>
      </c>
    </row>
    <row r="234" spans="1:2" x14ac:dyDescent="0.25">
      <c r="A234" s="10">
        <v>44490</v>
      </c>
      <c r="B234">
        <v>8.3599999999999994E-2</v>
      </c>
    </row>
    <row r="235" spans="1:2" x14ac:dyDescent="0.25">
      <c r="A235" s="10">
        <v>44489</v>
      </c>
      <c r="B235">
        <v>8.7599999999999997E-2</v>
      </c>
    </row>
    <row r="236" spans="1:2" x14ac:dyDescent="0.25">
      <c r="A236" s="10">
        <v>44488</v>
      </c>
      <c r="B236">
        <v>0.1056</v>
      </c>
    </row>
    <row r="237" spans="1:2" x14ac:dyDescent="0.25">
      <c r="A237" s="10">
        <v>44487</v>
      </c>
      <c r="B237">
        <v>0.1081</v>
      </c>
    </row>
    <row r="238" spans="1:2" x14ac:dyDescent="0.25">
      <c r="A238" s="10">
        <v>44484</v>
      </c>
      <c r="B238">
        <v>9.5399999999999999E-2</v>
      </c>
    </row>
    <row r="239" spans="1:2" x14ac:dyDescent="0.25">
      <c r="A239" s="10">
        <v>44483</v>
      </c>
      <c r="B239">
        <v>0.11020000000000001</v>
      </c>
    </row>
    <row r="240" spans="1:2" x14ac:dyDescent="0.25">
      <c r="A240" s="10">
        <v>44482</v>
      </c>
      <c r="B240">
        <v>0.1343</v>
      </c>
    </row>
    <row r="241" spans="1:2" x14ac:dyDescent="0.25">
      <c r="A241" s="10">
        <v>44481</v>
      </c>
      <c r="B241">
        <v>0.14499999999999999</v>
      </c>
    </row>
    <row r="242" spans="1:2" x14ac:dyDescent="0.25">
      <c r="A242" s="10">
        <v>44480</v>
      </c>
      <c r="B242">
        <v>0.1615</v>
      </c>
    </row>
    <row r="243" spans="1:2" x14ac:dyDescent="0.25">
      <c r="A243" s="10">
        <v>44477</v>
      </c>
      <c r="B243">
        <v>0.12820000000000001</v>
      </c>
    </row>
    <row r="244" spans="1:2" x14ac:dyDescent="0.25">
      <c r="A244" s="10">
        <v>44476</v>
      </c>
      <c r="B244">
        <v>0.14460000000000001</v>
      </c>
    </row>
    <row r="245" spans="1:2" x14ac:dyDescent="0.25">
      <c r="A245" s="10">
        <v>44475</v>
      </c>
      <c r="B245">
        <v>0.1678</v>
      </c>
    </row>
    <row r="246" spans="1:2" x14ac:dyDescent="0.25">
      <c r="A246" s="10">
        <v>44474</v>
      </c>
      <c r="B246">
        <v>0.1709</v>
      </c>
    </row>
    <row r="247" spans="1:2" x14ac:dyDescent="0.25">
      <c r="A247" s="10">
        <v>44473</v>
      </c>
      <c r="B247">
        <v>0.20619999999999999</v>
      </c>
    </row>
    <row r="248" spans="1:2" x14ac:dyDescent="0.25">
      <c r="A248" s="10">
        <v>44470</v>
      </c>
      <c r="B248">
        <v>0.15939999999999999</v>
      </c>
    </row>
    <row r="249" spans="1:2" x14ac:dyDescent="0.25">
      <c r="A249" s="10">
        <v>44469</v>
      </c>
      <c r="B249">
        <v>0.19989999999999999</v>
      </c>
    </row>
    <row r="250" spans="1:2" x14ac:dyDescent="0.25">
      <c r="A250" s="10">
        <v>44468</v>
      </c>
      <c r="B250">
        <v>0.18890000000000001</v>
      </c>
    </row>
    <row r="251" spans="1:2" x14ac:dyDescent="0.25">
      <c r="A251" s="10">
        <v>44467</v>
      </c>
      <c r="B251">
        <v>0.19950000000000001</v>
      </c>
    </row>
    <row r="252" spans="1:2" x14ac:dyDescent="0.25">
      <c r="A252" s="10">
        <v>44466</v>
      </c>
      <c r="B252">
        <v>0.12590000000000001</v>
      </c>
    </row>
    <row r="253" spans="1:2" x14ac:dyDescent="0.25">
      <c r="A253" s="10">
        <v>44463</v>
      </c>
      <c r="B253">
        <v>0.1082</v>
      </c>
    </row>
    <row r="254" spans="1:2" x14ac:dyDescent="0.25">
      <c r="A254" s="10">
        <v>44462</v>
      </c>
      <c r="B254">
        <v>0.1236</v>
      </c>
    </row>
    <row r="255" spans="1:2" x14ac:dyDescent="0.25">
      <c r="A255" s="10">
        <v>44461</v>
      </c>
      <c r="B255">
        <v>0.1532</v>
      </c>
    </row>
    <row r="256" spans="1:2" x14ac:dyDescent="0.25">
      <c r="A256" s="10">
        <v>44460</v>
      </c>
      <c r="B256">
        <v>0.18640000000000001</v>
      </c>
    </row>
    <row r="257" spans="1:2" x14ac:dyDescent="0.25">
      <c r="A257" s="10">
        <v>44459</v>
      </c>
      <c r="B257">
        <v>0.20469999999999999</v>
      </c>
    </row>
    <row r="258" spans="1:2" x14ac:dyDescent="0.25">
      <c r="A258" s="10">
        <v>44456</v>
      </c>
      <c r="B258">
        <v>0.13170000000000001</v>
      </c>
    </row>
    <row r="259" spans="1:2" x14ac:dyDescent="0.25">
      <c r="A259" s="10">
        <v>44455</v>
      </c>
      <c r="B259">
        <v>8.4900000000000003E-2</v>
      </c>
    </row>
    <row r="260" spans="1:2" x14ac:dyDescent="0.25">
      <c r="A260" s="10">
        <v>44454</v>
      </c>
      <c r="B260">
        <v>8.8499999999999995E-2</v>
      </c>
    </row>
    <row r="261" spans="1:2" x14ac:dyDescent="0.25">
      <c r="A261" s="10">
        <v>44453</v>
      </c>
      <c r="B261">
        <v>0.1177</v>
      </c>
    </row>
    <row r="262" spans="1:2" x14ac:dyDescent="0.25">
      <c r="A262" s="10">
        <v>44452</v>
      </c>
      <c r="B262">
        <v>0.1203</v>
      </c>
    </row>
    <row r="263" spans="1:2" x14ac:dyDescent="0.25">
      <c r="A263" s="10">
        <v>44449</v>
      </c>
      <c r="B263">
        <v>0.12809999999999999</v>
      </c>
    </row>
    <row r="264" spans="1:2" x14ac:dyDescent="0.25">
      <c r="A264" s="10">
        <v>44448</v>
      </c>
      <c r="B264">
        <v>9.2999999999999999E-2</v>
      </c>
    </row>
    <row r="265" spans="1:2" x14ac:dyDescent="0.25">
      <c r="A265" s="10">
        <v>44447</v>
      </c>
      <c r="B265">
        <v>8.4699999999999998E-2</v>
      </c>
    </row>
    <row r="266" spans="1:2" x14ac:dyDescent="0.25">
      <c r="A266" s="10">
        <v>44446</v>
      </c>
      <c r="B266">
        <v>8.9499999999999996E-2</v>
      </c>
    </row>
    <row r="267" spans="1:2" x14ac:dyDescent="0.25">
      <c r="A267" s="10">
        <v>44442</v>
      </c>
      <c r="B267">
        <v>7.1800000000000003E-2</v>
      </c>
    </row>
    <row r="268" spans="1:2" x14ac:dyDescent="0.25">
      <c r="A268" s="10">
        <v>44441</v>
      </c>
      <c r="B268">
        <v>8.2500000000000004E-2</v>
      </c>
    </row>
    <row r="269" spans="1:2" x14ac:dyDescent="0.25">
      <c r="A269" s="10">
        <v>44440</v>
      </c>
      <c r="B269">
        <v>8.9200000000000002E-2</v>
      </c>
    </row>
    <row r="270" spans="1:2" x14ac:dyDescent="0.25">
      <c r="A270" s="10">
        <v>44439</v>
      </c>
      <c r="B270">
        <v>9.8900000000000002E-2</v>
      </c>
    </row>
    <row r="271" spans="1:2" x14ac:dyDescent="0.25">
      <c r="A271" s="10">
        <v>44438</v>
      </c>
      <c r="B271">
        <v>8.48E-2</v>
      </c>
    </row>
    <row r="272" spans="1:2" x14ac:dyDescent="0.25">
      <c r="A272" s="10">
        <v>44435</v>
      </c>
      <c r="B272">
        <v>7.2400000000000006E-2</v>
      </c>
    </row>
    <row r="273" spans="1:2" x14ac:dyDescent="0.25">
      <c r="A273" s="10">
        <v>44434</v>
      </c>
      <c r="B273">
        <v>0.1158</v>
      </c>
    </row>
    <row r="274" spans="1:2" x14ac:dyDescent="0.25">
      <c r="A274" s="10">
        <v>44433</v>
      </c>
      <c r="B274">
        <v>8.8200000000000001E-2</v>
      </c>
    </row>
    <row r="275" spans="1:2" x14ac:dyDescent="0.25">
      <c r="A275" s="10">
        <v>44432</v>
      </c>
      <c r="B275">
        <v>9.1700000000000004E-2</v>
      </c>
    </row>
    <row r="276" spans="1:2" x14ac:dyDescent="0.25">
      <c r="A276" s="10">
        <v>44431</v>
      </c>
      <c r="B276">
        <v>0.1024</v>
      </c>
    </row>
    <row r="277" spans="1:2" x14ac:dyDescent="0.25">
      <c r="A277" s="10">
        <v>44428</v>
      </c>
      <c r="B277">
        <v>0.1022</v>
      </c>
    </row>
    <row r="278" spans="1:2" x14ac:dyDescent="0.25">
      <c r="A278" s="10">
        <v>44427</v>
      </c>
      <c r="B278">
        <v>0.1497</v>
      </c>
    </row>
    <row r="279" spans="1:2" x14ac:dyDescent="0.25">
      <c r="A279" s="10">
        <v>44426</v>
      </c>
      <c r="B279">
        <v>0.15820000000000001</v>
      </c>
    </row>
    <row r="280" spans="1:2" x14ac:dyDescent="0.25">
      <c r="A280" s="10">
        <v>44425</v>
      </c>
      <c r="B280">
        <v>0.1055</v>
      </c>
    </row>
    <row r="281" spans="1:2" x14ac:dyDescent="0.25">
      <c r="A281" s="10">
        <v>44424</v>
      </c>
      <c r="B281">
        <v>9.0499999999999997E-2</v>
      </c>
    </row>
    <row r="282" spans="1:2" x14ac:dyDescent="0.25">
      <c r="A282" s="10">
        <v>44421</v>
      </c>
      <c r="B282">
        <v>6.6199999999999995E-2</v>
      </c>
    </row>
    <row r="283" spans="1:2" x14ac:dyDescent="0.25">
      <c r="A283" s="10">
        <v>44420</v>
      </c>
      <c r="B283">
        <v>7.3999999999999996E-2</v>
      </c>
    </row>
    <row r="284" spans="1:2" x14ac:dyDescent="0.25">
      <c r="A284" s="10">
        <v>44419</v>
      </c>
      <c r="B284">
        <v>8.1600000000000006E-2</v>
      </c>
    </row>
    <row r="285" spans="1:2" x14ac:dyDescent="0.25">
      <c r="A285" s="10">
        <v>44418</v>
      </c>
      <c r="B285">
        <v>8.9899999999999994E-2</v>
      </c>
    </row>
    <row r="286" spans="1:2" x14ac:dyDescent="0.25">
      <c r="A286" s="10">
        <v>44417</v>
      </c>
      <c r="B286">
        <v>9.8699999999999996E-2</v>
      </c>
    </row>
    <row r="287" spans="1:2" x14ac:dyDescent="0.25">
      <c r="A287" s="10">
        <v>44414</v>
      </c>
      <c r="B287">
        <v>8.4199999999999997E-2</v>
      </c>
    </row>
    <row r="288" spans="1:2" x14ac:dyDescent="0.25">
      <c r="A288" s="10">
        <v>44413</v>
      </c>
      <c r="B288">
        <v>9.2100000000000001E-2</v>
      </c>
    </row>
    <row r="289" spans="1:2" x14ac:dyDescent="0.25">
      <c r="A289" s="10">
        <v>44412</v>
      </c>
      <c r="B289">
        <v>0.1081</v>
      </c>
    </row>
    <row r="290" spans="1:2" x14ac:dyDescent="0.25">
      <c r="A290" s="10">
        <v>44411</v>
      </c>
      <c r="B290">
        <v>9.0300000000000005E-2</v>
      </c>
    </row>
    <row r="291" spans="1:2" x14ac:dyDescent="0.25">
      <c r="A291" s="10">
        <v>44410</v>
      </c>
      <c r="B291">
        <v>0.12989999999999999</v>
      </c>
    </row>
    <row r="292" spans="1:2" x14ac:dyDescent="0.25">
      <c r="A292" s="10">
        <v>44407</v>
      </c>
      <c r="B292">
        <v>0.1124</v>
      </c>
    </row>
    <row r="293" spans="1:2" x14ac:dyDescent="0.25">
      <c r="A293" s="10">
        <v>44406</v>
      </c>
      <c r="B293">
        <v>8.7400000000000005E-2</v>
      </c>
    </row>
    <row r="294" spans="1:2" x14ac:dyDescent="0.25">
      <c r="A294" s="10">
        <v>44405</v>
      </c>
      <c r="B294">
        <v>0.1079</v>
      </c>
    </row>
    <row r="295" spans="1:2" x14ac:dyDescent="0.25">
      <c r="A295" s="10">
        <v>44404</v>
      </c>
      <c r="B295">
        <v>0.111</v>
      </c>
    </row>
    <row r="296" spans="1:2" x14ac:dyDescent="0.25">
      <c r="A296" s="10">
        <v>44403</v>
      </c>
      <c r="B296">
        <v>0.10879999999999999</v>
      </c>
    </row>
    <row r="297" spans="1:2" x14ac:dyDescent="0.25">
      <c r="A297" s="10">
        <v>44400</v>
      </c>
      <c r="B297">
        <v>8.7999999999999995E-2</v>
      </c>
    </row>
    <row r="298" spans="1:2" x14ac:dyDescent="0.25">
      <c r="A298" s="10">
        <v>44399</v>
      </c>
      <c r="B298">
        <v>0.1085</v>
      </c>
    </row>
    <row r="299" spans="1:2" x14ac:dyDescent="0.25">
      <c r="A299" s="10">
        <v>44398</v>
      </c>
      <c r="B299">
        <v>0.11559999999999999</v>
      </c>
    </row>
    <row r="300" spans="1:2" x14ac:dyDescent="0.25">
      <c r="A300" s="10">
        <v>44397</v>
      </c>
      <c r="B300">
        <v>0.1479</v>
      </c>
    </row>
    <row r="301" spans="1:2" x14ac:dyDescent="0.25">
      <c r="A301" s="10">
        <v>44396</v>
      </c>
      <c r="B301">
        <v>0.17879999999999999</v>
      </c>
    </row>
    <row r="302" spans="1:2" x14ac:dyDescent="0.25">
      <c r="A302" s="10">
        <v>44393</v>
      </c>
      <c r="B302">
        <v>0.1166</v>
      </c>
    </row>
    <row r="303" spans="1:2" x14ac:dyDescent="0.25">
      <c r="A303" s="10">
        <v>44392</v>
      </c>
      <c r="B303">
        <v>9.4299999999999995E-2</v>
      </c>
    </row>
    <row r="304" spans="1:2" x14ac:dyDescent="0.25">
      <c r="A304" s="10">
        <v>44391</v>
      </c>
      <c r="B304">
        <v>9.9699999999999997E-2</v>
      </c>
    </row>
    <row r="305" spans="1:2" x14ac:dyDescent="0.25">
      <c r="A305" s="10">
        <v>44390</v>
      </c>
      <c r="B305">
        <v>0.11020000000000001</v>
      </c>
    </row>
    <row r="306" spans="1:2" x14ac:dyDescent="0.25">
      <c r="A306" s="10">
        <v>44389</v>
      </c>
      <c r="B306">
        <v>0.1004</v>
      </c>
    </row>
    <row r="307" spans="1:2" x14ac:dyDescent="0.25">
      <c r="A307" s="10">
        <v>44386</v>
      </c>
      <c r="B307">
        <v>8.8800000000000004E-2</v>
      </c>
    </row>
    <row r="308" spans="1:2" x14ac:dyDescent="0.25">
      <c r="A308" s="10">
        <v>44385</v>
      </c>
      <c r="B308">
        <v>0.1123</v>
      </c>
    </row>
    <row r="309" spans="1:2" x14ac:dyDescent="0.25">
      <c r="A309" s="10">
        <v>44384</v>
      </c>
      <c r="B309">
        <v>9.4200000000000006E-2</v>
      </c>
    </row>
    <row r="310" spans="1:2" x14ac:dyDescent="0.25">
      <c r="A310" s="10">
        <v>44383</v>
      </c>
      <c r="B310">
        <v>9.1899999999999996E-2</v>
      </c>
    </row>
    <row r="311" spans="1:2" x14ac:dyDescent="0.25">
      <c r="A311" s="10">
        <v>44379</v>
      </c>
      <c r="B311">
        <v>6.8500000000000005E-2</v>
      </c>
    </row>
    <row r="312" spans="1:2" x14ac:dyDescent="0.25">
      <c r="A312" s="10">
        <v>44378</v>
      </c>
      <c r="B312">
        <v>7.3099999999999998E-2</v>
      </c>
    </row>
    <row r="313" spans="1:2" x14ac:dyDescent="0.25">
      <c r="A313" s="10">
        <v>44377</v>
      </c>
      <c r="B313">
        <v>9.0800000000000006E-2</v>
      </c>
    </row>
    <row r="314" spans="1:2" x14ac:dyDescent="0.25">
      <c r="A314" s="10">
        <v>44376</v>
      </c>
      <c r="B314">
        <v>8.8200000000000001E-2</v>
      </c>
    </row>
    <row r="315" spans="1:2" x14ac:dyDescent="0.25">
      <c r="A315" s="10">
        <v>44375</v>
      </c>
      <c r="B315">
        <v>8.4900000000000003E-2</v>
      </c>
    </row>
    <row r="316" spans="1:2" x14ac:dyDescent="0.25">
      <c r="A316" s="10">
        <v>44372</v>
      </c>
      <c r="B316">
        <v>7.2300000000000003E-2</v>
      </c>
    </row>
    <row r="317" spans="1:2" x14ac:dyDescent="0.25">
      <c r="A317" s="10">
        <v>44371</v>
      </c>
      <c r="B317">
        <v>8.9499999999999996E-2</v>
      </c>
    </row>
    <row r="318" spans="1:2" x14ac:dyDescent="0.25">
      <c r="A318" s="10">
        <v>44370</v>
      </c>
      <c r="B318">
        <v>9.98E-2</v>
      </c>
    </row>
    <row r="319" spans="1:2" x14ac:dyDescent="0.25">
      <c r="A319" s="10">
        <v>44369</v>
      </c>
      <c r="B319">
        <v>9.8900000000000002E-2</v>
      </c>
    </row>
    <row r="320" spans="1:2" x14ac:dyDescent="0.25">
      <c r="A320" s="10">
        <v>44368</v>
      </c>
      <c r="B320">
        <v>0.12709999999999999</v>
      </c>
    </row>
    <row r="321" spans="1:2" x14ac:dyDescent="0.25">
      <c r="A321" s="10">
        <v>44365</v>
      </c>
      <c r="B321">
        <v>0.14430000000000001</v>
      </c>
    </row>
    <row r="322" spans="1:2" x14ac:dyDescent="0.25">
      <c r="A322" s="10">
        <v>44364</v>
      </c>
      <c r="B322">
        <v>8.3000000000000004E-2</v>
      </c>
    </row>
    <row r="323" spans="1:2" x14ac:dyDescent="0.25">
      <c r="A323" s="10">
        <v>44363</v>
      </c>
      <c r="B323">
        <v>9.8500000000000004E-2</v>
      </c>
    </row>
    <row r="324" spans="1:2" x14ac:dyDescent="0.25">
      <c r="A324" s="10">
        <v>44362</v>
      </c>
      <c r="B324">
        <v>8.8400000000000006E-2</v>
      </c>
    </row>
    <row r="325" spans="1:2" x14ac:dyDescent="0.25">
      <c r="A325" s="10">
        <v>44361</v>
      </c>
      <c r="B325">
        <v>8.3400000000000002E-2</v>
      </c>
    </row>
    <row r="326" spans="1:2" x14ac:dyDescent="0.25">
      <c r="A326" s="10">
        <v>44358</v>
      </c>
      <c r="B326">
        <v>7.1599999999999997E-2</v>
      </c>
    </row>
    <row r="327" spans="1:2" x14ac:dyDescent="0.25">
      <c r="A327" s="10">
        <v>44357</v>
      </c>
      <c r="B327">
        <v>7.8E-2</v>
      </c>
    </row>
    <row r="328" spans="1:2" x14ac:dyDescent="0.25">
      <c r="A328" s="10">
        <v>44356</v>
      </c>
      <c r="B328">
        <v>0.115</v>
      </c>
    </row>
    <row r="329" spans="1:2" x14ac:dyDescent="0.25">
      <c r="A329" s="10">
        <v>44355</v>
      </c>
      <c r="B329">
        <v>0.10639999999999999</v>
      </c>
    </row>
    <row r="330" spans="1:2" x14ac:dyDescent="0.25">
      <c r="A330" s="10">
        <v>44354</v>
      </c>
      <c r="B330">
        <v>0.10290000000000001</v>
      </c>
    </row>
    <row r="331" spans="1:2" x14ac:dyDescent="0.25">
      <c r="A331" s="10">
        <v>44351</v>
      </c>
      <c r="B331">
        <v>8.9200000000000002E-2</v>
      </c>
    </row>
    <row r="332" spans="1:2" x14ac:dyDescent="0.25">
      <c r="A332" s="10">
        <v>44350</v>
      </c>
      <c r="B332">
        <v>0.10979999999999999</v>
      </c>
    </row>
    <row r="333" spans="1:2" x14ac:dyDescent="0.25">
      <c r="A333" s="10">
        <v>44349</v>
      </c>
      <c r="B333">
        <v>0.10199999999999999</v>
      </c>
    </row>
    <row r="334" spans="1:2" x14ac:dyDescent="0.25">
      <c r="A334" s="10">
        <v>44348</v>
      </c>
      <c r="B334">
        <v>0.115</v>
      </c>
    </row>
    <row r="335" spans="1:2" x14ac:dyDescent="0.25">
      <c r="A335" s="10">
        <v>44344</v>
      </c>
      <c r="B335">
        <v>8.77E-2</v>
      </c>
    </row>
    <row r="336" spans="1:2" x14ac:dyDescent="0.25">
      <c r="A336" s="10">
        <v>44343</v>
      </c>
      <c r="B336">
        <v>0.11609999999999999</v>
      </c>
    </row>
    <row r="337" spans="1:2" x14ac:dyDescent="0.25">
      <c r="A337" s="10">
        <v>44342</v>
      </c>
      <c r="B337">
        <v>0.1007</v>
      </c>
    </row>
    <row r="338" spans="1:2" x14ac:dyDescent="0.25">
      <c r="A338" s="10">
        <v>44341</v>
      </c>
      <c r="B338">
        <v>0.1177</v>
      </c>
    </row>
    <row r="339" spans="1:2" x14ac:dyDescent="0.25">
      <c r="A339" s="10">
        <v>44340</v>
      </c>
      <c r="B339">
        <v>0.1178</v>
      </c>
    </row>
    <row r="340" spans="1:2" x14ac:dyDescent="0.25">
      <c r="A340" s="10">
        <v>44337</v>
      </c>
      <c r="B340">
        <v>0.13500000000000001</v>
      </c>
    </row>
    <row r="341" spans="1:2" x14ac:dyDescent="0.25">
      <c r="A341" s="10">
        <v>44336</v>
      </c>
      <c r="B341">
        <v>0.1328</v>
      </c>
    </row>
    <row r="342" spans="1:2" x14ac:dyDescent="0.25">
      <c r="A342" s="10">
        <v>44335</v>
      </c>
      <c r="B342">
        <v>0.15679999999999999</v>
      </c>
    </row>
    <row r="343" spans="1:2" x14ac:dyDescent="0.25">
      <c r="A343" s="10">
        <v>44334</v>
      </c>
      <c r="B343">
        <v>0.16539999999999999</v>
      </c>
    </row>
    <row r="344" spans="1:2" x14ac:dyDescent="0.25">
      <c r="A344" s="10">
        <v>44333</v>
      </c>
      <c r="B344">
        <v>0.15279999999999999</v>
      </c>
    </row>
    <row r="345" spans="1:2" x14ac:dyDescent="0.25">
      <c r="A345" s="10">
        <v>44330</v>
      </c>
      <c r="B345">
        <v>0.13850000000000001</v>
      </c>
    </row>
    <row r="346" spans="1:2" x14ac:dyDescent="0.25">
      <c r="A346" s="10">
        <v>44329</v>
      </c>
      <c r="B346">
        <v>0.17399999999999999</v>
      </c>
    </row>
    <row r="347" spans="1:2" x14ac:dyDescent="0.25">
      <c r="A347" s="10">
        <v>44328</v>
      </c>
      <c r="B347">
        <v>0.2268</v>
      </c>
    </row>
    <row r="348" spans="1:2" x14ac:dyDescent="0.25">
      <c r="A348" s="10">
        <v>44327</v>
      </c>
      <c r="B348">
        <v>0.1628</v>
      </c>
    </row>
    <row r="349" spans="1:2" x14ac:dyDescent="0.25">
      <c r="A349" s="10">
        <v>44326</v>
      </c>
      <c r="B349">
        <v>0.14749999999999999</v>
      </c>
    </row>
    <row r="350" spans="1:2" x14ac:dyDescent="0.25">
      <c r="A350" s="10">
        <v>44323</v>
      </c>
      <c r="B350">
        <v>0.1046</v>
      </c>
    </row>
    <row r="351" spans="1:2" x14ac:dyDescent="0.25">
      <c r="A351" s="10">
        <v>44322</v>
      </c>
      <c r="B351">
        <v>0.1139</v>
      </c>
    </row>
    <row r="352" spans="1:2" x14ac:dyDescent="0.25">
      <c r="A352" s="10">
        <v>44321</v>
      </c>
      <c r="B352">
        <v>0.1326</v>
      </c>
    </row>
    <row r="353" spans="1:2" x14ac:dyDescent="0.25">
      <c r="A353" s="10">
        <v>44320</v>
      </c>
      <c r="B353">
        <v>0.13150000000000001</v>
      </c>
    </row>
    <row r="354" spans="1:2" x14ac:dyDescent="0.25">
      <c r="A354" s="10">
        <v>44319</v>
      </c>
      <c r="B354">
        <v>0.1181</v>
      </c>
    </row>
    <row r="355" spans="1:2" x14ac:dyDescent="0.25">
      <c r="A355" s="10">
        <v>44316</v>
      </c>
      <c r="B355">
        <v>0.12379999999999999</v>
      </c>
    </row>
    <row r="356" spans="1:2" x14ac:dyDescent="0.25">
      <c r="A356" s="10">
        <v>44315</v>
      </c>
      <c r="B356">
        <v>9.5600000000000004E-2</v>
      </c>
    </row>
    <row r="357" spans="1:2" x14ac:dyDescent="0.25">
      <c r="A357" s="10">
        <v>44314</v>
      </c>
      <c r="B357">
        <v>0.1118</v>
      </c>
    </row>
    <row r="358" spans="1:2" x14ac:dyDescent="0.25">
      <c r="A358" s="10">
        <v>44313</v>
      </c>
      <c r="B358">
        <v>0.1174</v>
      </c>
    </row>
    <row r="359" spans="1:2" x14ac:dyDescent="0.25">
      <c r="A359" s="10">
        <v>44312</v>
      </c>
      <c r="B359">
        <v>0.11650000000000001</v>
      </c>
    </row>
    <row r="360" spans="1:2" x14ac:dyDescent="0.25">
      <c r="A360" s="10">
        <v>44309</v>
      </c>
      <c r="B360">
        <v>0.1021</v>
      </c>
    </row>
    <row r="361" spans="1:2" x14ac:dyDescent="0.25">
      <c r="A361" s="10">
        <v>44308</v>
      </c>
      <c r="B361">
        <v>0.1381</v>
      </c>
    </row>
    <row r="362" spans="1:2" x14ac:dyDescent="0.25">
      <c r="A362" s="10">
        <v>44307</v>
      </c>
      <c r="B362">
        <v>0.1095</v>
      </c>
    </row>
    <row r="363" spans="1:2" x14ac:dyDescent="0.25">
      <c r="A363" s="10">
        <v>44306</v>
      </c>
      <c r="B363">
        <v>0.1358</v>
      </c>
    </row>
    <row r="364" spans="1:2" x14ac:dyDescent="0.25">
      <c r="A364" s="10">
        <v>44305</v>
      </c>
      <c r="B364">
        <v>0.1343</v>
      </c>
    </row>
    <row r="365" spans="1:2" x14ac:dyDescent="0.25">
      <c r="A365" s="10">
        <v>44302</v>
      </c>
      <c r="B365">
        <v>9.4600000000000004E-2</v>
      </c>
    </row>
    <row r="366" spans="1:2" x14ac:dyDescent="0.25">
      <c r="A366" s="10">
        <v>44301</v>
      </c>
      <c r="B366">
        <v>0.1019</v>
      </c>
    </row>
    <row r="367" spans="1:2" x14ac:dyDescent="0.25">
      <c r="A367" s="10">
        <v>44300</v>
      </c>
      <c r="B367">
        <v>0.1202</v>
      </c>
    </row>
    <row r="368" spans="1:2" x14ac:dyDescent="0.25">
      <c r="A368" s="10">
        <v>44299</v>
      </c>
      <c r="B368">
        <v>0.1152</v>
      </c>
    </row>
    <row r="369" spans="1:2" x14ac:dyDescent="0.25">
      <c r="A369" s="10">
        <v>44298</v>
      </c>
      <c r="B369">
        <v>0.1196</v>
      </c>
    </row>
    <row r="370" spans="1:2" x14ac:dyDescent="0.25">
      <c r="A370" s="10">
        <v>44295</v>
      </c>
      <c r="B370">
        <v>9.3100000000000002E-2</v>
      </c>
    </row>
    <row r="371" spans="1:2" x14ac:dyDescent="0.25">
      <c r="A371" s="10">
        <v>44294</v>
      </c>
      <c r="B371">
        <v>0.1166</v>
      </c>
    </row>
    <row r="372" spans="1:2" x14ac:dyDescent="0.25">
      <c r="A372" s="10">
        <v>44293</v>
      </c>
      <c r="B372">
        <v>0.1212</v>
      </c>
    </row>
    <row r="373" spans="1:2" x14ac:dyDescent="0.25">
      <c r="A373" s="10">
        <v>44292</v>
      </c>
      <c r="B373">
        <v>0.12280000000000001</v>
      </c>
    </row>
    <row r="374" spans="1:2" x14ac:dyDescent="0.25">
      <c r="A374" s="10">
        <v>44291</v>
      </c>
      <c r="B374">
        <v>0.12759999999999999</v>
      </c>
    </row>
    <row r="375" spans="1:2" x14ac:dyDescent="0.25">
      <c r="A375" s="10">
        <v>44287</v>
      </c>
      <c r="B375">
        <v>0.10929999999999999</v>
      </c>
    </row>
    <row r="376" spans="1:2" x14ac:dyDescent="0.25">
      <c r="A376" s="10">
        <v>44286</v>
      </c>
      <c r="B376">
        <v>0.1153</v>
      </c>
    </row>
    <row r="377" spans="1:2" x14ac:dyDescent="0.25">
      <c r="A377" s="10">
        <v>44285</v>
      </c>
      <c r="B377">
        <v>0.13009999999999999</v>
      </c>
    </row>
    <row r="378" spans="1:2" x14ac:dyDescent="0.25">
      <c r="A378" s="10">
        <v>44284</v>
      </c>
      <c r="B378">
        <v>0.1489</v>
      </c>
    </row>
    <row r="379" spans="1:2" x14ac:dyDescent="0.25">
      <c r="A379" s="10">
        <v>44281</v>
      </c>
      <c r="B379">
        <v>0.1193</v>
      </c>
    </row>
    <row r="380" spans="1:2" x14ac:dyDescent="0.25">
      <c r="A380" s="10">
        <v>44280</v>
      </c>
      <c r="B380">
        <v>0.1328</v>
      </c>
    </row>
    <row r="381" spans="1:2" x14ac:dyDescent="0.25">
      <c r="A381" s="10">
        <v>44279</v>
      </c>
      <c r="B381">
        <v>0.15060000000000001</v>
      </c>
    </row>
    <row r="382" spans="1:2" x14ac:dyDescent="0.25">
      <c r="A382" s="10">
        <v>44278</v>
      </c>
      <c r="B382">
        <v>0.15379999999999999</v>
      </c>
    </row>
    <row r="383" spans="1:2" x14ac:dyDescent="0.25">
      <c r="A383" s="10">
        <v>44277</v>
      </c>
      <c r="B383">
        <v>0.13220000000000001</v>
      </c>
    </row>
    <row r="384" spans="1:2" x14ac:dyDescent="0.25">
      <c r="A384" s="10">
        <v>44274</v>
      </c>
      <c r="B384">
        <v>0.13600000000000001</v>
      </c>
    </row>
    <row r="385" spans="1:2" x14ac:dyDescent="0.25">
      <c r="A385" s="10">
        <v>44273</v>
      </c>
      <c r="B385">
        <v>0.13120000000000001</v>
      </c>
    </row>
    <row r="386" spans="1:2" x14ac:dyDescent="0.25">
      <c r="A386" s="10">
        <v>44272</v>
      </c>
      <c r="B386">
        <v>0.1055</v>
      </c>
    </row>
    <row r="387" spans="1:2" x14ac:dyDescent="0.25">
      <c r="A387" s="10">
        <v>44271</v>
      </c>
      <c r="B387">
        <v>0.12590000000000001</v>
      </c>
    </row>
    <row r="388" spans="1:2" x14ac:dyDescent="0.25">
      <c r="A388" s="10">
        <v>44270</v>
      </c>
      <c r="B388">
        <v>0.1176</v>
      </c>
    </row>
    <row r="389" spans="1:2" x14ac:dyDescent="0.25">
      <c r="A389" s="10">
        <v>44267</v>
      </c>
      <c r="B389">
        <v>0.12139999999999999</v>
      </c>
    </row>
    <row r="390" spans="1:2" x14ac:dyDescent="0.25">
      <c r="A390" s="10">
        <v>44266</v>
      </c>
      <c r="B390">
        <v>0.13589999999999999</v>
      </c>
    </row>
    <row r="391" spans="1:2" x14ac:dyDescent="0.25">
      <c r="A391" s="10">
        <v>44265</v>
      </c>
      <c r="B391">
        <v>0.16839999999999999</v>
      </c>
    </row>
    <row r="392" spans="1:2" x14ac:dyDescent="0.25">
      <c r="A392" s="10">
        <v>44264</v>
      </c>
      <c r="B392">
        <v>0.17949999999999999</v>
      </c>
    </row>
    <row r="393" spans="1:2" x14ac:dyDescent="0.25">
      <c r="A393" s="10">
        <v>44263</v>
      </c>
      <c r="B393">
        <v>0.22919999999999999</v>
      </c>
    </row>
    <row r="394" spans="1:2" x14ac:dyDescent="0.25">
      <c r="A394" s="10">
        <v>44260</v>
      </c>
      <c r="B394">
        <v>0.19209999999999999</v>
      </c>
    </row>
    <row r="395" spans="1:2" x14ac:dyDescent="0.25">
      <c r="A395" s="10">
        <v>44259</v>
      </c>
      <c r="B395">
        <v>0.2412</v>
      </c>
    </row>
    <row r="396" spans="1:2" x14ac:dyDescent="0.25">
      <c r="A396" s="10">
        <v>44258</v>
      </c>
      <c r="B396">
        <v>0.2117</v>
      </c>
    </row>
    <row r="397" spans="1:2" x14ac:dyDescent="0.25">
      <c r="A397" s="10">
        <v>44257</v>
      </c>
      <c r="B397">
        <v>0.19189999999999999</v>
      </c>
    </row>
    <row r="398" spans="1:2" x14ac:dyDescent="0.25">
      <c r="A398" s="10">
        <v>44256</v>
      </c>
      <c r="B398">
        <v>0.1729</v>
      </c>
    </row>
    <row r="399" spans="1:2" x14ac:dyDescent="0.25">
      <c r="A399" s="10">
        <v>44253</v>
      </c>
      <c r="B399">
        <v>0.22889999999999999</v>
      </c>
    </row>
    <row r="400" spans="1:2" x14ac:dyDescent="0.25">
      <c r="A400" s="10">
        <v>44252</v>
      </c>
      <c r="B400">
        <v>0.25</v>
      </c>
    </row>
    <row r="401" spans="1:2" x14ac:dyDescent="0.25">
      <c r="A401" s="10">
        <v>44251</v>
      </c>
      <c r="B401">
        <v>0.15129999999999999</v>
      </c>
    </row>
    <row r="402" spans="1:2" x14ac:dyDescent="0.25">
      <c r="A402" s="10">
        <v>44250</v>
      </c>
      <c r="B402">
        <v>0.16370000000000001</v>
      </c>
    </row>
    <row r="403" spans="1:2" x14ac:dyDescent="0.25">
      <c r="A403" s="10">
        <v>44249</v>
      </c>
      <c r="B403">
        <v>0.17469999999999999</v>
      </c>
    </row>
    <row r="404" spans="1:2" x14ac:dyDescent="0.25">
      <c r="A404" s="10">
        <v>44246</v>
      </c>
      <c r="B404">
        <v>0.12859999999999999</v>
      </c>
    </row>
    <row r="405" spans="1:2" x14ac:dyDescent="0.25">
      <c r="A405" s="10">
        <v>44245</v>
      </c>
      <c r="B405">
        <v>0.14349999999999999</v>
      </c>
    </row>
    <row r="406" spans="1:2" x14ac:dyDescent="0.25">
      <c r="A406" s="10">
        <v>44244</v>
      </c>
      <c r="B406">
        <v>0.13500000000000001</v>
      </c>
    </row>
    <row r="407" spans="1:2" x14ac:dyDescent="0.25">
      <c r="A407" s="10">
        <v>44243</v>
      </c>
      <c r="B407">
        <v>0.14610000000000001</v>
      </c>
    </row>
    <row r="408" spans="1:2" x14ac:dyDescent="0.25">
      <c r="A408" s="10">
        <v>44239</v>
      </c>
      <c r="B408">
        <v>0.1255</v>
      </c>
    </row>
    <row r="409" spans="1:2" x14ac:dyDescent="0.25">
      <c r="A409" s="10">
        <v>44238</v>
      </c>
      <c r="B409">
        <v>0.12720000000000001</v>
      </c>
    </row>
    <row r="410" spans="1:2" x14ac:dyDescent="0.25">
      <c r="A410" s="10">
        <v>44237</v>
      </c>
      <c r="B410">
        <v>0.1497</v>
      </c>
    </row>
    <row r="411" spans="1:2" x14ac:dyDescent="0.25">
      <c r="A411" s="10">
        <v>44236</v>
      </c>
      <c r="B411">
        <v>0.14280000000000001</v>
      </c>
    </row>
    <row r="412" spans="1:2" x14ac:dyDescent="0.25">
      <c r="A412" s="10">
        <v>44235</v>
      </c>
      <c r="B412">
        <v>0.1361</v>
      </c>
    </row>
    <row r="413" spans="1:2" x14ac:dyDescent="0.25">
      <c r="A413" s="10">
        <v>44232</v>
      </c>
      <c r="B413">
        <v>0.1217</v>
      </c>
    </row>
    <row r="414" spans="1:2" x14ac:dyDescent="0.25">
      <c r="A414" s="10">
        <v>44231</v>
      </c>
      <c r="B414">
        <v>0.1351</v>
      </c>
    </row>
    <row r="415" spans="1:2" x14ac:dyDescent="0.25">
      <c r="A415" s="10">
        <v>44230</v>
      </c>
      <c r="B415">
        <v>0.16919999999999999</v>
      </c>
    </row>
    <row r="416" spans="1:2" x14ac:dyDescent="0.25">
      <c r="A416" s="10">
        <v>44229</v>
      </c>
      <c r="B416">
        <v>0.18579999999999999</v>
      </c>
    </row>
    <row r="417" spans="1:2" x14ac:dyDescent="0.25">
      <c r="A417" s="10">
        <v>44228</v>
      </c>
      <c r="B417">
        <v>0.21210000000000001</v>
      </c>
    </row>
    <row r="418" spans="1:2" x14ac:dyDescent="0.25">
      <c r="A418" s="10">
        <v>44225</v>
      </c>
      <c r="B418">
        <v>0.25459999999999999</v>
      </c>
    </row>
    <row r="419" spans="1:2" x14ac:dyDescent="0.25">
      <c r="A419" s="10">
        <v>44224</v>
      </c>
      <c r="B419">
        <v>0.21659999999999999</v>
      </c>
    </row>
    <row r="420" spans="1:2" x14ac:dyDescent="0.25">
      <c r="A420" s="10">
        <v>44223</v>
      </c>
      <c r="B420">
        <v>0.25140000000000001</v>
      </c>
    </row>
    <row r="421" spans="1:2" x14ac:dyDescent="0.25">
      <c r="A421" s="10">
        <v>44222</v>
      </c>
      <c r="B421">
        <v>0.1774</v>
      </c>
    </row>
    <row r="422" spans="1:2" x14ac:dyDescent="0.25">
      <c r="A422" s="10">
        <v>44221</v>
      </c>
      <c r="B422">
        <v>0.15770000000000001</v>
      </c>
    </row>
    <row r="423" spans="1:2" x14ac:dyDescent="0.25">
      <c r="A423" s="10">
        <v>44218</v>
      </c>
      <c r="B423">
        <v>0.1338</v>
      </c>
    </row>
    <row r="424" spans="1:2" x14ac:dyDescent="0.25">
      <c r="A424" s="10">
        <v>44217</v>
      </c>
      <c r="B424">
        <v>0.1288</v>
      </c>
    </row>
    <row r="425" spans="1:2" x14ac:dyDescent="0.25">
      <c r="A425" s="10">
        <v>44216</v>
      </c>
      <c r="B425">
        <v>0.1439</v>
      </c>
    </row>
    <row r="426" spans="1:2" x14ac:dyDescent="0.25">
      <c r="A426" s="10">
        <v>44215</v>
      </c>
      <c r="B426">
        <v>0.1651</v>
      </c>
    </row>
    <row r="427" spans="1:2" x14ac:dyDescent="0.25">
      <c r="A427" s="10">
        <v>44211</v>
      </c>
      <c r="B427">
        <v>0.14360000000000001</v>
      </c>
    </row>
    <row r="428" spans="1:2" x14ac:dyDescent="0.25">
      <c r="A428" s="10">
        <v>44210</v>
      </c>
      <c r="B428">
        <v>0.15989999999999999</v>
      </c>
    </row>
    <row r="429" spans="1:2" x14ac:dyDescent="0.25">
      <c r="A429" s="10">
        <v>44209</v>
      </c>
      <c r="B429">
        <v>0.15060000000000001</v>
      </c>
    </row>
    <row r="430" spans="1:2" x14ac:dyDescent="0.25">
      <c r="A430" s="10">
        <v>44208</v>
      </c>
      <c r="B430">
        <v>0.16209999999999999</v>
      </c>
    </row>
    <row r="431" spans="1:2" x14ac:dyDescent="0.25">
      <c r="A431" s="10">
        <v>44207</v>
      </c>
      <c r="B431">
        <v>0.18179999999999999</v>
      </c>
    </row>
    <row r="432" spans="1:2" x14ac:dyDescent="0.25">
      <c r="A432" s="10">
        <v>44204</v>
      </c>
      <c r="B432">
        <v>0.14349999999999999</v>
      </c>
    </row>
    <row r="433" spans="1:2" x14ac:dyDescent="0.25">
      <c r="A433" s="10">
        <v>44203</v>
      </c>
      <c r="B433">
        <v>0.1416</v>
      </c>
    </row>
    <row r="434" spans="1:2" x14ac:dyDescent="0.25">
      <c r="A434" s="10">
        <v>44202</v>
      </c>
      <c r="B434">
        <v>0.19020000000000001</v>
      </c>
    </row>
    <row r="435" spans="1:2" x14ac:dyDescent="0.25">
      <c r="A435" s="10">
        <v>44201</v>
      </c>
      <c r="B435">
        <v>0.18410000000000001</v>
      </c>
    </row>
    <row r="436" spans="1:2" x14ac:dyDescent="0.25">
      <c r="A436" s="10">
        <v>44200</v>
      </c>
      <c r="B436">
        <v>0.2117</v>
      </c>
    </row>
    <row r="437" spans="1:2" x14ac:dyDescent="0.25">
      <c r="A437" s="10">
        <v>44196</v>
      </c>
      <c r="B437">
        <v>0.15640000000000001</v>
      </c>
    </row>
    <row r="438" spans="1:2" x14ac:dyDescent="0.25">
      <c r="A438" s="10">
        <v>44195</v>
      </c>
      <c r="B438">
        <v>0.153</v>
      </c>
    </row>
    <row r="439" spans="1:2" x14ac:dyDescent="0.25">
      <c r="A439" s="10">
        <v>44194</v>
      </c>
      <c r="B439">
        <v>0.17230000000000001</v>
      </c>
    </row>
    <row r="440" spans="1:2" x14ac:dyDescent="0.25">
      <c r="A440" s="10">
        <v>44193</v>
      </c>
      <c r="B440">
        <v>0.16070000000000001</v>
      </c>
    </row>
    <row r="441" spans="1:2" x14ac:dyDescent="0.25">
      <c r="A441" s="10">
        <v>44189</v>
      </c>
      <c r="B441">
        <v>0.1128</v>
      </c>
    </row>
    <row r="442" spans="1:2" x14ac:dyDescent="0.25">
      <c r="A442" s="10">
        <v>44188</v>
      </c>
      <c r="B442">
        <v>0.13159999999999999</v>
      </c>
    </row>
    <row r="443" spans="1:2" x14ac:dyDescent="0.25">
      <c r="A443" s="10">
        <v>44187</v>
      </c>
      <c r="B443">
        <v>0.15279999999999999</v>
      </c>
    </row>
    <row r="444" spans="1:2" x14ac:dyDescent="0.25">
      <c r="A444" s="10">
        <v>44186</v>
      </c>
      <c r="B444">
        <v>0.17119999999999999</v>
      </c>
    </row>
    <row r="445" spans="1:2" x14ac:dyDescent="0.25">
      <c r="A445" s="10">
        <v>44183</v>
      </c>
      <c r="B445">
        <v>0.15129999999999999</v>
      </c>
    </row>
    <row r="446" spans="1:2" x14ac:dyDescent="0.25">
      <c r="A446" s="10">
        <v>44182</v>
      </c>
      <c r="B446">
        <v>8.8499999999999995E-2</v>
      </c>
    </row>
    <row r="447" spans="1:2" x14ac:dyDescent="0.25">
      <c r="A447" s="10">
        <v>44181</v>
      </c>
      <c r="B447">
        <v>0.1011</v>
      </c>
    </row>
    <row r="448" spans="1:2" x14ac:dyDescent="0.25">
      <c r="A448" s="10">
        <v>44180</v>
      </c>
      <c r="B448">
        <v>0.1079</v>
      </c>
    </row>
    <row r="449" spans="1:2" x14ac:dyDescent="0.25">
      <c r="A449" s="10">
        <v>44179</v>
      </c>
      <c r="B449">
        <v>0.15179999999999999</v>
      </c>
    </row>
    <row r="450" spans="1:2" x14ac:dyDescent="0.25">
      <c r="A450" s="10">
        <v>44176</v>
      </c>
      <c r="B450">
        <v>0.13139999999999999</v>
      </c>
    </row>
    <row r="451" spans="1:2" x14ac:dyDescent="0.25">
      <c r="A451" s="10">
        <v>44175</v>
      </c>
      <c r="B451">
        <v>0.12570000000000001</v>
      </c>
    </row>
    <row r="452" spans="1:2" x14ac:dyDescent="0.25">
      <c r="A452" s="10">
        <v>44174</v>
      </c>
      <c r="B452">
        <v>0.14849999999999999</v>
      </c>
    </row>
    <row r="453" spans="1:2" x14ac:dyDescent="0.25">
      <c r="A453" s="10">
        <v>44173</v>
      </c>
      <c r="B453">
        <v>0.13</v>
      </c>
    </row>
    <row r="454" spans="1:2" x14ac:dyDescent="0.25">
      <c r="A454" s="10">
        <v>44172</v>
      </c>
      <c r="B454">
        <v>0.14199999999999999</v>
      </c>
    </row>
    <row r="455" spans="1:2" x14ac:dyDescent="0.25">
      <c r="A455" s="10">
        <v>44169</v>
      </c>
      <c r="B455">
        <v>0.123</v>
      </c>
    </row>
    <row r="456" spans="1:2" x14ac:dyDescent="0.25">
      <c r="A456" s="10">
        <v>44168</v>
      </c>
      <c r="B456">
        <v>0.15160000000000001</v>
      </c>
    </row>
    <row r="457" spans="1:2" x14ac:dyDescent="0.25">
      <c r="A457" s="10">
        <v>44167</v>
      </c>
      <c r="B457">
        <v>0.15590000000000001</v>
      </c>
    </row>
    <row r="458" spans="1:2" x14ac:dyDescent="0.25">
      <c r="A458" s="10">
        <v>44166</v>
      </c>
      <c r="B458">
        <v>0.1686</v>
      </c>
    </row>
    <row r="459" spans="1:2" x14ac:dyDescent="0.25">
      <c r="A459" s="10">
        <v>44165</v>
      </c>
      <c r="B459">
        <v>0.13639999999999999</v>
      </c>
    </row>
    <row r="460" spans="1:2" x14ac:dyDescent="0.25">
      <c r="A460" s="10">
        <v>44164</v>
      </c>
      <c r="B460">
        <v>0.16139999999999999</v>
      </c>
    </row>
    <row r="461" spans="1:2" x14ac:dyDescent="0.25">
      <c r="A461" s="10">
        <v>44163</v>
      </c>
      <c r="B461">
        <v>0.15060000000000001</v>
      </c>
    </row>
    <row r="462" spans="1:2" x14ac:dyDescent="0.25">
      <c r="A462" s="10">
        <v>44162</v>
      </c>
      <c r="B462">
        <v>0.14410000000000001</v>
      </c>
    </row>
    <row r="463" spans="1:2" x14ac:dyDescent="0.25">
      <c r="A463" s="10">
        <v>44161</v>
      </c>
      <c r="B463">
        <v>0.14779999999999999</v>
      </c>
    </row>
    <row r="464" spans="1:2" x14ac:dyDescent="0.25">
      <c r="A464" s="10">
        <v>44160</v>
      </c>
      <c r="B464">
        <v>0.1414</v>
      </c>
    </row>
    <row r="465" spans="1:2" x14ac:dyDescent="0.25">
      <c r="A465" s="10">
        <v>44159</v>
      </c>
      <c r="B465">
        <v>0.1532</v>
      </c>
    </row>
    <row r="466" spans="1:2" x14ac:dyDescent="0.25">
      <c r="A466" s="10">
        <v>44158</v>
      </c>
      <c r="B466">
        <v>0.1658</v>
      </c>
    </row>
    <row r="467" spans="1:2" x14ac:dyDescent="0.25">
      <c r="A467" s="10">
        <v>44155</v>
      </c>
      <c r="B467">
        <v>0.14419999999999999</v>
      </c>
    </row>
    <row r="468" spans="1:2" x14ac:dyDescent="0.25">
      <c r="A468" s="10">
        <v>44154</v>
      </c>
      <c r="B468">
        <v>0.1469</v>
      </c>
    </row>
    <row r="469" spans="1:2" x14ac:dyDescent="0.25">
      <c r="A469" s="10">
        <v>44153</v>
      </c>
      <c r="B469">
        <v>0.1618</v>
      </c>
    </row>
    <row r="470" spans="1:2" x14ac:dyDescent="0.25">
      <c r="A470" s="10">
        <v>44152</v>
      </c>
      <c r="B470">
        <v>0.1192</v>
      </c>
    </row>
    <row r="471" spans="1:2" x14ac:dyDescent="0.25">
      <c r="A471" s="10">
        <v>44151</v>
      </c>
      <c r="B471">
        <v>0.2868</v>
      </c>
    </row>
    <row r="472" spans="1:2" x14ac:dyDescent="0.25">
      <c r="A472" s="10">
        <v>44150</v>
      </c>
      <c r="B472">
        <v>0.1915</v>
      </c>
    </row>
    <row r="473" spans="1:2" x14ac:dyDescent="0.25">
      <c r="A473" s="10">
        <v>44149</v>
      </c>
      <c r="B473">
        <v>0.1794</v>
      </c>
    </row>
    <row r="474" spans="1:2" x14ac:dyDescent="0.25">
      <c r="A474" s="10">
        <v>44148</v>
      </c>
      <c r="B474">
        <v>0.31230000000000002</v>
      </c>
    </row>
    <row r="475" spans="1:2" x14ac:dyDescent="0.25">
      <c r="A475" s="10">
        <v>44147</v>
      </c>
      <c r="B475">
        <v>0.20419999999999999</v>
      </c>
    </row>
    <row r="476" spans="1:2" x14ac:dyDescent="0.25">
      <c r="A476" s="10">
        <v>44146</v>
      </c>
      <c r="B476">
        <v>0.18809999999999999</v>
      </c>
    </row>
    <row r="477" spans="1:2" x14ac:dyDescent="0.25">
      <c r="A477" s="10">
        <v>44145</v>
      </c>
      <c r="B477">
        <v>0.21510000000000001</v>
      </c>
    </row>
    <row r="478" spans="1:2" x14ac:dyDescent="0.25">
      <c r="A478" s="10">
        <v>44144</v>
      </c>
      <c r="B478">
        <v>0.20280000000000001</v>
      </c>
    </row>
    <row r="479" spans="1:2" x14ac:dyDescent="0.25">
      <c r="A479" s="10">
        <v>44141</v>
      </c>
      <c r="B479">
        <v>0.20100000000000001</v>
      </c>
    </row>
    <row r="480" spans="1:2" x14ac:dyDescent="0.25">
      <c r="A480" s="10">
        <v>44140</v>
      </c>
      <c r="B480">
        <v>0.2238</v>
      </c>
    </row>
    <row r="481" spans="1:2" x14ac:dyDescent="0.25">
      <c r="A481" s="10">
        <v>44139</v>
      </c>
      <c r="B481">
        <v>0.25979999999999998</v>
      </c>
    </row>
    <row r="482" spans="1:2" x14ac:dyDescent="0.25">
      <c r="A482" s="10">
        <v>44138</v>
      </c>
      <c r="B482">
        <v>0.3327</v>
      </c>
    </row>
    <row r="483" spans="1:2" x14ac:dyDescent="0.25">
      <c r="A483" s="10">
        <v>44137</v>
      </c>
      <c r="B483">
        <v>0.3629</v>
      </c>
    </row>
    <row r="484" spans="1:2" x14ac:dyDescent="0.25">
      <c r="A484" s="10">
        <v>44134</v>
      </c>
      <c r="B484">
        <v>0.37919999999999998</v>
      </c>
    </row>
    <row r="485" spans="1:2" x14ac:dyDescent="0.25">
      <c r="A485" s="10">
        <v>44133</v>
      </c>
      <c r="B485">
        <v>0.36059999999999998</v>
      </c>
    </row>
    <row r="486" spans="1:2" x14ac:dyDescent="0.25">
      <c r="A486" s="10">
        <v>44132</v>
      </c>
      <c r="B486">
        <v>0.38819999999999999</v>
      </c>
    </row>
    <row r="487" spans="1:2" x14ac:dyDescent="0.25">
      <c r="A487" s="10">
        <v>44131</v>
      </c>
      <c r="B487">
        <v>0.31830000000000003</v>
      </c>
    </row>
    <row r="488" spans="1:2" x14ac:dyDescent="0.25">
      <c r="A488" s="10">
        <v>44130</v>
      </c>
      <c r="B488">
        <v>0.33279999999999998</v>
      </c>
    </row>
    <row r="489" spans="1:2" x14ac:dyDescent="0.25">
      <c r="A489" s="10">
        <v>44127</v>
      </c>
      <c r="B489">
        <v>0.20710000000000001</v>
      </c>
    </row>
    <row r="490" spans="1:2" x14ac:dyDescent="0.25">
      <c r="A490" s="10">
        <v>44126</v>
      </c>
      <c r="B490">
        <v>0.19209999999999999</v>
      </c>
    </row>
    <row r="491" spans="1:2" x14ac:dyDescent="0.25">
      <c r="A491" s="10">
        <v>44125</v>
      </c>
      <c r="B491">
        <v>0.21609999999999999</v>
      </c>
    </row>
    <row r="492" spans="1:2" x14ac:dyDescent="0.25">
      <c r="A492" s="10">
        <v>44124</v>
      </c>
      <c r="B492">
        <v>0.214</v>
      </c>
    </row>
    <row r="493" spans="1:2" x14ac:dyDescent="0.25">
      <c r="A493" s="10">
        <v>44123</v>
      </c>
      <c r="B493">
        <v>0.223</v>
      </c>
    </row>
    <row r="494" spans="1:2" x14ac:dyDescent="0.25">
      <c r="A494" s="10">
        <v>44120</v>
      </c>
      <c r="B494">
        <v>0.15920000000000001</v>
      </c>
    </row>
    <row r="495" spans="1:2" x14ac:dyDescent="0.25">
      <c r="A495" s="10">
        <v>44119</v>
      </c>
      <c r="B495">
        <v>0.17630000000000001</v>
      </c>
    </row>
    <row r="496" spans="1:2" x14ac:dyDescent="0.25">
      <c r="A496" s="10">
        <v>44118</v>
      </c>
      <c r="B496">
        <v>0.18440000000000001</v>
      </c>
    </row>
    <row r="497" spans="1:2" x14ac:dyDescent="0.25">
      <c r="A497" s="10">
        <v>44117</v>
      </c>
      <c r="B497">
        <v>0.19189999999999999</v>
      </c>
    </row>
    <row r="498" spans="1:2" x14ac:dyDescent="0.25">
      <c r="A498" s="10">
        <v>44116</v>
      </c>
      <c r="B498">
        <v>0.192</v>
      </c>
    </row>
    <row r="499" spans="1:2" x14ac:dyDescent="0.25">
      <c r="A499" s="10">
        <v>44113</v>
      </c>
      <c r="B499">
        <v>0.15870000000000001</v>
      </c>
    </row>
    <row r="500" spans="1:2" x14ac:dyDescent="0.25">
      <c r="A500" s="10">
        <v>44112</v>
      </c>
      <c r="B500">
        <v>0.16309999999999999</v>
      </c>
    </row>
    <row r="501" spans="1:2" x14ac:dyDescent="0.25">
      <c r="A501" s="10">
        <v>44111</v>
      </c>
      <c r="B501">
        <v>0.1867</v>
      </c>
    </row>
    <row r="502" spans="1:2" x14ac:dyDescent="0.25">
      <c r="A502" s="10">
        <v>44110</v>
      </c>
      <c r="B502">
        <v>0.21740000000000001</v>
      </c>
    </row>
    <row r="503" spans="1:2" x14ac:dyDescent="0.25">
      <c r="A503" s="10">
        <v>44109</v>
      </c>
      <c r="B503">
        <v>0.19950000000000001</v>
      </c>
    </row>
    <row r="504" spans="1:2" x14ac:dyDescent="0.25">
      <c r="A504" s="10">
        <v>44106</v>
      </c>
      <c r="B504">
        <v>0.2132</v>
      </c>
    </row>
    <row r="505" spans="1:2" x14ac:dyDescent="0.25">
      <c r="A505" s="10">
        <v>44105</v>
      </c>
      <c r="B505">
        <v>0.21010000000000001</v>
      </c>
    </row>
    <row r="506" spans="1:2" x14ac:dyDescent="0.25">
      <c r="A506" s="10">
        <v>44104</v>
      </c>
      <c r="B506">
        <v>0.2172</v>
      </c>
    </row>
    <row r="507" spans="1:2" x14ac:dyDescent="0.25">
      <c r="A507" s="10">
        <v>44103</v>
      </c>
      <c r="B507">
        <v>0.24779999999999999</v>
      </c>
    </row>
    <row r="508" spans="1:2" x14ac:dyDescent="0.25">
      <c r="A508" s="10">
        <v>44102</v>
      </c>
      <c r="B508">
        <v>0.22650000000000001</v>
      </c>
    </row>
    <row r="509" spans="1:2" x14ac:dyDescent="0.25">
      <c r="A509" s="10">
        <v>44099</v>
      </c>
      <c r="B509">
        <v>0.20569999999999999</v>
      </c>
    </row>
    <row r="510" spans="1:2" x14ac:dyDescent="0.25">
      <c r="A510" s="10">
        <v>44098</v>
      </c>
      <c r="B510">
        <v>0.22919999999999999</v>
      </c>
    </row>
    <row r="511" spans="1:2" x14ac:dyDescent="0.25">
      <c r="A511" s="10">
        <v>44097</v>
      </c>
      <c r="B511">
        <v>0.2359</v>
      </c>
    </row>
    <row r="512" spans="1:2" x14ac:dyDescent="0.25">
      <c r="A512" s="10">
        <v>44096</v>
      </c>
      <c r="B512">
        <v>0.21970000000000001</v>
      </c>
    </row>
    <row r="513" spans="1:2" x14ac:dyDescent="0.25">
      <c r="A513" s="10">
        <v>44095</v>
      </c>
      <c r="B513">
        <v>0.25769999999999998</v>
      </c>
    </row>
    <row r="514" spans="1:2" x14ac:dyDescent="0.25">
      <c r="A514" s="10">
        <v>44092</v>
      </c>
      <c r="B514">
        <v>0.20100000000000001</v>
      </c>
    </row>
    <row r="515" spans="1:2" x14ac:dyDescent="0.25">
      <c r="A515" s="10">
        <v>44091</v>
      </c>
      <c r="B515">
        <v>0.17080000000000001</v>
      </c>
    </row>
    <row r="516" spans="1:2" x14ac:dyDescent="0.25">
      <c r="A516" s="10">
        <v>44090</v>
      </c>
      <c r="B516">
        <v>0.17069999999999999</v>
      </c>
    </row>
    <row r="517" spans="1:2" x14ac:dyDescent="0.25">
      <c r="A517" s="10">
        <v>44089</v>
      </c>
      <c r="B517">
        <v>0.17519999999999999</v>
      </c>
    </row>
    <row r="518" spans="1:2" x14ac:dyDescent="0.25">
      <c r="A518" s="10">
        <v>44088</v>
      </c>
      <c r="B518">
        <v>0.18870000000000001</v>
      </c>
    </row>
    <row r="519" spans="1:2" x14ac:dyDescent="0.25">
      <c r="A519" s="10">
        <v>44085</v>
      </c>
      <c r="B519">
        <v>0.19359999999999999</v>
      </c>
    </row>
    <row r="520" spans="1:2" x14ac:dyDescent="0.25">
      <c r="A520" s="10">
        <v>44084</v>
      </c>
      <c r="B520">
        <v>0.23300000000000001</v>
      </c>
    </row>
    <row r="521" spans="1:2" x14ac:dyDescent="0.25">
      <c r="A521" s="10">
        <v>44083</v>
      </c>
      <c r="B521">
        <v>0.21659999999999999</v>
      </c>
    </row>
    <row r="522" spans="1:2" x14ac:dyDescent="0.25">
      <c r="A522" s="10">
        <v>44082</v>
      </c>
      <c r="B522">
        <v>0.26500000000000001</v>
      </c>
    </row>
    <row r="523" spans="1:2" x14ac:dyDescent="0.25">
      <c r="A523" s="10">
        <v>44078</v>
      </c>
      <c r="B523">
        <v>0.2152</v>
      </c>
    </row>
    <row r="524" spans="1:2" x14ac:dyDescent="0.25">
      <c r="A524" s="10">
        <v>44077</v>
      </c>
      <c r="B524">
        <v>0.24890000000000001</v>
      </c>
    </row>
    <row r="525" spans="1:2" x14ac:dyDescent="0.25">
      <c r="A525" s="10">
        <v>44076</v>
      </c>
      <c r="B525">
        <v>0.16009999999999999</v>
      </c>
    </row>
    <row r="526" spans="1:2" x14ac:dyDescent="0.25">
      <c r="A526" s="10">
        <v>44075</v>
      </c>
      <c r="B526">
        <v>0.15640000000000001</v>
      </c>
    </row>
    <row r="527" spans="1:2" x14ac:dyDescent="0.25">
      <c r="A527" s="10">
        <v>44074</v>
      </c>
      <c r="B527">
        <v>0.15720000000000001</v>
      </c>
    </row>
    <row r="528" spans="1:2" x14ac:dyDescent="0.25">
      <c r="A528" s="10">
        <v>44071</v>
      </c>
      <c r="B528">
        <v>0.12520000000000001</v>
      </c>
    </row>
    <row r="529" spans="1:2" x14ac:dyDescent="0.25">
      <c r="A529" s="10">
        <v>44070</v>
      </c>
      <c r="B529">
        <v>0.15110000000000001</v>
      </c>
    </row>
    <row r="530" spans="1:2" x14ac:dyDescent="0.25">
      <c r="A530" s="10">
        <v>44069</v>
      </c>
      <c r="B530">
        <v>0.1497</v>
      </c>
    </row>
    <row r="531" spans="1:2" x14ac:dyDescent="0.25">
      <c r="A531" s="10">
        <v>44068</v>
      </c>
      <c r="B531">
        <v>0.13880000000000001</v>
      </c>
    </row>
    <row r="532" spans="1:2" x14ac:dyDescent="0.25">
      <c r="A532" s="10">
        <v>44067</v>
      </c>
      <c r="B532">
        <v>0.1472</v>
      </c>
    </row>
    <row r="533" spans="1:2" x14ac:dyDescent="0.25">
      <c r="A533" s="10">
        <v>44064</v>
      </c>
      <c r="B533">
        <v>0.1346</v>
      </c>
    </row>
    <row r="534" spans="1:2" x14ac:dyDescent="0.25">
      <c r="A534" s="10">
        <v>44063</v>
      </c>
      <c r="B534">
        <v>0.13880000000000001</v>
      </c>
    </row>
    <row r="535" spans="1:2" x14ac:dyDescent="0.25">
      <c r="A535" s="10">
        <v>44062</v>
      </c>
      <c r="B535">
        <v>0.1439</v>
      </c>
    </row>
    <row r="536" spans="1:2" x14ac:dyDescent="0.25">
      <c r="A536" s="10">
        <v>44061</v>
      </c>
      <c r="B536">
        <v>0.14119999999999999</v>
      </c>
    </row>
    <row r="537" spans="1:2" x14ac:dyDescent="0.25">
      <c r="A537" s="10">
        <v>44060</v>
      </c>
      <c r="B537">
        <v>0.1454</v>
      </c>
    </row>
    <row r="538" spans="1:2" x14ac:dyDescent="0.25">
      <c r="A538" s="10">
        <v>44057</v>
      </c>
      <c r="B538">
        <v>0.125</v>
      </c>
    </row>
    <row r="539" spans="1:2" x14ac:dyDescent="0.25">
      <c r="A539" s="10">
        <v>44056</v>
      </c>
      <c r="B539">
        <v>0.14180000000000001</v>
      </c>
    </row>
    <row r="540" spans="1:2" x14ac:dyDescent="0.25">
      <c r="A540" s="10">
        <v>44055</v>
      </c>
      <c r="B540">
        <v>0.1401</v>
      </c>
    </row>
    <row r="541" spans="1:2" x14ac:dyDescent="0.25">
      <c r="A541" s="10">
        <v>44054</v>
      </c>
      <c r="B541">
        <v>0.1784</v>
      </c>
    </row>
    <row r="542" spans="1:2" x14ac:dyDescent="0.25">
      <c r="A542" s="10">
        <v>44053</v>
      </c>
      <c r="B542">
        <v>0.14599999999999999</v>
      </c>
    </row>
    <row r="543" spans="1:2" x14ac:dyDescent="0.25">
      <c r="A543" s="10">
        <v>44050</v>
      </c>
      <c r="B543">
        <v>0.14099999999999999</v>
      </c>
    </row>
    <row r="544" spans="1:2" x14ac:dyDescent="0.25">
      <c r="A544" s="10">
        <v>44049</v>
      </c>
      <c r="B544">
        <v>0.1452</v>
      </c>
    </row>
    <row r="545" spans="1:2" x14ac:dyDescent="0.25">
      <c r="A545" s="10">
        <v>44048</v>
      </c>
      <c r="B545">
        <v>0.15679999999999999</v>
      </c>
    </row>
    <row r="546" spans="1:2" x14ac:dyDescent="0.25">
      <c r="A546" s="10">
        <v>44047</v>
      </c>
      <c r="B546">
        <v>0.17199999999999999</v>
      </c>
    </row>
    <row r="547" spans="1:2" x14ac:dyDescent="0.25">
      <c r="A547" s="10">
        <v>44046</v>
      </c>
      <c r="B547">
        <v>0.18</v>
      </c>
    </row>
    <row r="548" spans="1:2" x14ac:dyDescent="0.25">
      <c r="A548" s="10">
        <v>44043</v>
      </c>
      <c r="B548">
        <v>0.16769999999999999</v>
      </c>
    </row>
    <row r="549" spans="1:2" x14ac:dyDescent="0.25">
      <c r="A549" s="10">
        <v>44042</v>
      </c>
      <c r="B549">
        <v>0.18410000000000001</v>
      </c>
    </row>
    <row r="550" spans="1:2" x14ac:dyDescent="0.25">
      <c r="A550" s="10">
        <v>44041</v>
      </c>
      <c r="B550">
        <v>0.17929999999999999</v>
      </c>
    </row>
    <row r="551" spans="1:2" x14ac:dyDescent="0.25">
      <c r="A551" s="10">
        <v>44040</v>
      </c>
      <c r="B551">
        <v>0.19550000000000001</v>
      </c>
    </row>
    <row r="552" spans="1:2" x14ac:dyDescent="0.25">
      <c r="A552" s="10">
        <v>44039</v>
      </c>
      <c r="B552">
        <v>0.1923</v>
      </c>
    </row>
    <row r="553" spans="1:2" x14ac:dyDescent="0.25">
      <c r="A553" s="10">
        <v>44036</v>
      </c>
      <c r="B553">
        <v>0.18790000000000001</v>
      </c>
    </row>
    <row r="554" spans="1:2" x14ac:dyDescent="0.25">
      <c r="A554" s="10">
        <v>44035</v>
      </c>
      <c r="B554">
        <v>0.1857</v>
      </c>
    </row>
    <row r="555" spans="1:2" x14ac:dyDescent="0.25">
      <c r="A555" s="10">
        <v>44034</v>
      </c>
      <c r="B555">
        <v>0.1787</v>
      </c>
    </row>
    <row r="556" spans="1:2" x14ac:dyDescent="0.25">
      <c r="A556" s="10">
        <v>44033</v>
      </c>
      <c r="B556">
        <v>0.1991</v>
      </c>
    </row>
    <row r="557" spans="1:2" x14ac:dyDescent="0.25">
      <c r="A557" s="10">
        <v>44032</v>
      </c>
      <c r="B557">
        <v>0.1958</v>
      </c>
    </row>
    <row r="558" spans="1:2" x14ac:dyDescent="0.25">
      <c r="A558" s="10">
        <v>44029</v>
      </c>
      <c r="B558">
        <v>0.18290000000000001</v>
      </c>
    </row>
    <row r="559" spans="1:2" x14ac:dyDescent="0.25">
      <c r="A559" s="10">
        <v>44028</v>
      </c>
      <c r="B559">
        <v>0.1966</v>
      </c>
    </row>
    <row r="560" spans="1:2" x14ac:dyDescent="0.25">
      <c r="A560" s="10">
        <v>44027</v>
      </c>
      <c r="B560">
        <v>0.21079999999999999</v>
      </c>
    </row>
    <row r="561" spans="1:2" x14ac:dyDescent="0.25">
      <c r="A561" s="10">
        <v>44026</v>
      </c>
      <c r="B561">
        <v>0.22819999999999999</v>
      </c>
    </row>
    <row r="562" spans="1:2" x14ac:dyDescent="0.25">
      <c r="A562" s="10">
        <v>44025</v>
      </c>
      <c r="B562">
        <v>0.25850000000000001</v>
      </c>
    </row>
    <row r="563" spans="1:2" x14ac:dyDescent="0.25">
      <c r="A563" s="10">
        <v>44022</v>
      </c>
      <c r="B563">
        <v>0.189</v>
      </c>
    </row>
    <row r="564" spans="1:2" x14ac:dyDescent="0.25">
      <c r="A564" s="10">
        <v>44021</v>
      </c>
      <c r="B564">
        <v>0.21</v>
      </c>
    </row>
    <row r="565" spans="1:2" x14ac:dyDescent="0.25">
      <c r="A565" s="10">
        <v>44020</v>
      </c>
      <c r="B565">
        <v>0.20230000000000001</v>
      </c>
    </row>
    <row r="566" spans="1:2" x14ac:dyDescent="0.25">
      <c r="A566" s="10">
        <v>44019</v>
      </c>
      <c r="B566">
        <v>0.21079999999999999</v>
      </c>
    </row>
    <row r="567" spans="1:2" x14ac:dyDescent="0.25">
      <c r="A567" s="10">
        <v>44018</v>
      </c>
      <c r="B567">
        <v>0.2112</v>
      </c>
    </row>
    <row r="568" spans="1:2" x14ac:dyDescent="0.25">
      <c r="A568" s="10">
        <v>44014</v>
      </c>
      <c r="B568">
        <v>0.1938</v>
      </c>
    </row>
    <row r="569" spans="1:2" x14ac:dyDescent="0.25">
      <c r="A569" s="10">
        <v>44013</v>
      </c>
      <c r="B569">
        <v>0.2001</v>
      </c>
    </row>
    <row r="570" spans="1:2" x14ac:dyDescent="0.25">
      <c r="A570" s="10">
        <v>44012</v>
      </c>
      <c r="B570">
        <v>0.2266</v>
      </c>
    </row>
    <row r="571" spans="1:2" x14ac:dyDescent="0.25">
      <c r="A571" s="10">
        <v>44011</v>
      </c>
      <c r="B571">
        <v>0.2626</v>
      </c>
    </row>
    <row r="572" spans="1:2" x14ac:dyDescent="0.25">
      <c r="A572" s="10">
        <v>44008</v>
      </c>
      <c r="B572">
        <v>0.28739999999999999</v>
      </c>
    </row>
    <row r="573" spans="1:2" x14ac:dyDescent="0.25">
      <c r="A573" s="10">
        <v>44007</v>
      </c>
      <c r="B573">
        <v>0.23930000000000001</v>
      </c>
    </row>
    <row r="574" spans="1:2" x14ac:dyDescent="0.25">
      <c r="A574" s="10">
        <v>44006</v>
      </c>
      <c r="B574">
        <v>0.30680000000000002</v>
      </c>
    </row>
    <row r="575" spans="1:2" x14ac:dyDescent="0.25">
      <c r="A575" s="10">
        <v>44005</v>
      </c>
      <c r="B575">
        <v>0.246</v>
      </c>
    </row>
    <row r="576" spans="1:2" x14ac:dyDescent="0.25">
      <c r="A576" s="10">
        <v>44004</v>
      </c>
      <c r="B576">
        <v>0.28179999999999999</v>
      </c>
    </row>
    <row r="577" spans="1:2" x14ac:dyDescent="0.25">
      <c r="A577" s="10">
        <v>44001</v>
      </c>
      <c r="B577">
        <v>0.26329999999999998</v>
      </c>
    </row>
    <row r="578" spans="1:2" x14ac:dyDescent="0.25">
      <c r="A578" s="10">
        <v>44000</v>
      </c>
      <c r="B578">
        <v>0.2117</v>
      </c>
    </row>
    <row r="579" spans="1:2" x14ac:dyDescent="0.25">
      <c r="A579" s="10">
        <v>43999</v>
      </c>
      <c r="B579">
        <v>0.25380000000000003</v>
      </c>
    </row>
    <row r="580" spans="1:2" x14ac:dyDescent="0.25">
      <c r="A580" s="10">
        <v>43998</v>
      </c>
      <c r="B580">
        <v>0.26960000000000001</v>
      </c>
    </row>
    <row r="581" spans="1:2" x14ac:dyDescent="0.25">
      <c r="A581" s="10">
        <v>43997</v>
      </c>
      <c r="B581">
        <v>0.28760000000000002</v>
      </c>
    </row>
    <row r="582" spans="1:2" x14ac:dyDescent="0.25">
      <c r="A582" s="10">
        <v>43994</v>
      </c>
      <c r="B582">
        <v>0.27150000000000002</v>
      </c>
    </row>
    <row r="583" spans="1:2" x14ac:dyDescent="0.25">
      <c r="A583" s="10">
        <v>43993</v>
      </c>
      <c r="B583">
        <v>0.34320000000000001</v>
      </c>
    </row>
    <row r="584" spans="1:2" x14ac:dyDescent="0.25">
      <c r="A584" s="10">
        <v>43992</v>
      </c>
      <c r="B584">
        <v>0.2029</v>
      </c>
    </row>
    <row r="585" spans="1:2" x14ac:dyDescent="0.25">
      <c r="A585" s="10">
        <v>43991</v>
      </c>
      <c r="B585">
        <v>0.20730000000000001</v>
      </c>
    </row>
    <row r="586" spans="1:2" x14ac:dyDescent="0.25">
      <c r="A586" s="10">
        <v>43990</v>
      </c>
      <c r="B586">
        <v>0.19420000000000001</v>
      </c>
    </row>
    <row r="587" spans="1:2" x14ac:dyDescent="0.25">
      <c r="A587" s="10">
        <v>43987</v>
      </c>
      <c r="B587">
        <v>0.17219999999999999</v>
      </c>
    </row>
    <row r="588" spans="1:2" x14ac:dyDescent="0.25">
      <c r="A588" s="10">
        <v>43986</v>
      </c>
      <c r="B588">
        <v>0.18659999999999999</v>
      </c>
    </row>
    <row r="589" spans="1:2" x14ac:dyDescent="0.25">
      <c r="A589" s="10">
        <v>43985</v>
      </c>
      <c r="B589">
        <v>0.1893</v>
      </c>
    </row>
    <row r="590" spans="1:2" x14ac:dyDescent="0.25">
      <c r="A590" s="10">
        <v>43984</v>
      </c>
      <c r="B590">
        <v>0.2029</v>
      </c>
    </row>
    <row r="591" spans="1:2" x14ac:dyDescent="0.25">
      <c r="A591" s="10">
        <v>43983</v>
      </c>
      <c r="B591">
        <v>0.23230000000000001</v>
      </c>
    </row>
    <row r="592" spans="1:2" x14ac:dyDescent="0.25">
      <c r="A592" s="10">
        <v>43980</v>
      </c>
      <c r="B592">
        <v>0.2394</v>
      </c>
    </row>
    <row r="593" spans="1:2" x14ac:dyDescent="0.25">
      <c r="A593" s="10">
        <v>43979</v>
      </c>
      <c r="B593">
        <v>0.23499999999999999</v>
      </c>
    </row>
    <row r="594" spans="1:2" x14ac:dyDescent="0.25">
      <c r="A594" s="10">
        <v>43978</v>
      </c>
      <c r="B594">
        <v>0.2145</v>
      </c>
    </row>
    <row r="595" spans="1:2" x14ac:dyDescent="0.25">
      <c r="A595" s="10">
        <v>43977</v>
      </c>
      <c r="B595">
        <v>0.23039999999999999</v>
      </c>
    </row>
    <row r="596" spans="1:2" x14ac:dyDescent="0.25">
      <c r="A596" s="10">
        <v>43973</v>
      </c>
      <c r="B596">
        <v>0.20349999999999999</v>
      </c>
    </row>
    <row r="597" spans="1:2" x14ac:dyDescent="0.25">
      <c r="A597" s="10">
        <v>43972</v>
      </c>
      <c r="B597">
        <v>0.193</v>
      </c>
    </row>
    <row r="598" spans="1:2" x14ac:dyDescent="0.25">
      <c r="A598" s="10">
        <v>43971</v>
      </c>
      <c r="B598">
        <v>0.2147</v>
      </c>
    </row>
    <row r="599" spans="1:2" x14ac:dyDescent="0.25">
      <c r="A599" s="10">
        <v>43970</v>
      </c>
      <c r="B599">
        <v>0.23050000000000001</v>
      </c>
    </row>
    <row r="600" spans="1:2" x14ac:dyDescent="0.25">
      <c r="A600" s="10">
        <v>43969</v>
      </c>
      <c r="B600">
        <v>0.22270000000000001</v>
      </c>
    </row>
    <row r="601" spans="1:2" x14ac:dyDescent="0.25">
      <c r="A601" s="10">
        <v>43966</v>
      </c>
      <c r="B601">
        <v>0.246</v>
      </c>
    </row>
    <row r="602" spans="1:2" x14ac:dyDescent="0.25">
      <c r="A602" s="10">
        <v>43965</v>
      </c>
      <c r="B602">
        <v>0.27560000000000001</v>
      </c>
    </row>
    <row r="603" spans="1:2" x14ac:dyDescent="0.25">
      <c r="A603" s="10">
        <v>43964</v>
      </c>
      <c r="B603">
        <v>0.30740000000000001</v>
      </c>
    </row>
    <row r="604" spans="1:2" x14ac:dyDescent="0.25">
      <c r="A604" s="10">
        <v>43963</v>
      </c>
      <c r="B604">
        <v>0.24640000000000001</v>
      </c>
    </row>
    <row r="605" spans="1:2" x14ac:dyDescent="0.25">
      <c r="A605" s="10">
        <v>43962</v>
      </c>
      <c r="B605">
        <v>0.21510000000000001</v>
      </c>
    </row>
    <row r="606" spans="1:2" x14ac:dyDescent="0.25">
      <c r="A606" s="10">
        <v>43959</v>
      </c>
      <c r="B606">
        <v>0.20419999999999999</v>
      </c>
    </row>
    <row r="607" spans="1:2" x14ac:dyDescent="0.25">
      <c r="A607" s="10">
        <v>43958</v>
      </c>
      <c r="B607">
        <v>0.24260000000000001</v>
      </c>
    </row>
    <row r="608" spans="1:2" x14ac:dyDescent="0.25">
      <c r="A608" s="10">
        <v>43957</v>
      </c>
      <c r="B608">
        <v>0.2681</v>
      </c>
    </row>
    <row r="609" spans="1:2" x14ac:dyDescent="0.25">
      <c r="A609" s="10">
        <v>43956</v>
      </c>
      <c r="B609">
        <v>0.27579999999999999</v>
      </c>
    </row>
    <row r="610" spans="1:2" x14ac:dyDescent="0.25">
      <c r="A610" s="10">
        <v>43955</v>
      </c>
      <c r="B610">
        <v>0.3115</v>
      </c>
    </row>
    <row r="611" spans="1:2" x14ac:dyDescent="0.25">
      <c r="A611" s="10">
        <v>43952</v>
      </c>
      <c r="B611">
        <v>0.30199999999999999</v>
      </c>
    </row>
    <row r="612" spans="1:2" x14ac:dyDescent="0.25">
      <c r="A612" s="10">
        <v>43951</v>
      </c>
      <c r="B612">
        <v>0.25629999999999997</v>
      </c>
    </row>
    <row r="613" spans="1:2" x14ac:dyDescent="0.25">
      <c r="A613" s="10">
        <v>43950</v>
      </c>
      <c r="B613">
        <v>0.2389</v>
      </c>
    </row>
    <row r="614" spans="1:2" x14ac:dyDescent="0.25">
      <c r="A614" s="10">
        <v>43949</v>
      </c>
      <c r="B614">
        <v>0.26800000000000002</v>
      </c>
    </row>
    <row r="615" spans="1:2" x14ac:dyDescent="0.25">
      <c r="A615" s="10">
        <v>43948</v>
      </c>
      <c r="B615">
        <v>0.26419999999999999</v>
      </c>
    </row>
    <row r="616" spans="1:2" x14ac:dyDescent="0.25">
      <c r="A616" s="10">
        <v>43945</v>
      </c>
      <c r="B616">
        <v>0.26860000000000001</v>
      </c>
    </row>
    <row r="617" spans="1:2" x14ac:dyDescent="0.25">
      <c r="A617" s="10">
        <v>43944</v>
      </c>
      <c r="B617">
        <v>0.31719999999999998</v>
      </c>
    </row>
    <row r="618" spans="1:2" x14ac:dyDescent="0.25">
      <c r="A618" s="10">
        <v>43943</v>
      </c>
      <c r="B618">
        <v>0.34339999999999998</v>
      </c>
    </row>
    <row r="619" spans="1:2" x14ac:dyDescent="0.25">
      <c r="A619" s="10">
        <v>43942</v>
      </c>
      <c r="B619">
        <v>0.39960000000000001</v>
      </c>
    </row>
    <row r="620" spans="1:2" x14ac:dyDescent="0.25">
      <c r="A620" s="10">
        <v>43941</v>
      </c>
      <c r="B620">
        <v>0.3735</v>
      </c>
    </row>
    <row r="621" spans="1:2" x14ac:dyDescent="0.25">
      <c r="A621" s="10">
        <v>43938</v>
      </c>
      <c r="B621">
        <v>0.3044</v>
      </c>
    </row>
    <row r="622" spans="1:2" x14ac:dyDescent="0.25">
      <c r="A622" s="10">
        <v>43937</v>
      </c>
      <c r="B622">
        <v>0.33660000000000001</v>
      </c>
    </row>
    <row r="623" spans="1:2" x14ac:dyDescent="0.25">
      <c r="A623" s="10">
        <v>43936</v>
      </c>
      <c r="B623">
        <v>0.34960000000000002</v>
      </c>
    </row>
    <row r="624" spans="1:2" x14ac:dyDescent="0.25">
      <c r="A624" s="10">
        <v>43935</v>
      </c>
      <c r="B624">
        <v>0.33079999999999998</v>
      </c>
    </row>
    <row r="625" spans="1:2" x14ac:dyDescent="0.25">
      <c r="A625" s="10">
        <v>43934</v>
      </c>
      <c r="B625">
        <v>0.3765</v>
      </c>
    </row>
    <row r="626" spans="1:2" x14ac:dyDescent="0.25">
      <c r="A626" s="10">
        <v>43930</v>
      </c>
      <c r="B626">
        <v>0.34189999999999998</v>
      </c>
    </row>
    <row r="627" spans="1:2" x14ac:dyDescent="0.25">
      <c r="A627" s="10">
        <v>43929</v>
      </c>
      <c r="B627">
        <v>0.37119999999999997</v>
      </c>
    </row>
    <row r="628" spans="1:2" x14ac:dyDescent="0.25">
      <c r="A628" s="10">
        <v>43928</v>
      </c>
      <c r="B628">
        <v>0.40629999999999999</v>
      </c>
    </row>
    <row r="629" spans="1:2" x14ac:dyDescent="0.25">
      <c r="A629" s="10">
        <v>43927</v>
      </c>
      <c r="B629">
        <v>0.38109999999999999</v>
      </c>
    </row>
    <row r="630" spans="1:2" x14ac:dyDescent="0.25">
      <c r="A630" s="10">
        <v>43924</v>
      </c>
      <c r="B630">
        <v>0.4052</v>
      </c>
    </row>
    <row r="631" spans="1:2" x14ac:dyDescent="0.25">
      <c r="A631" s="10">
        <v>43923</v>
      </c>
      <c r="B631">
        <v>0.438</v>
      </c>
    </row>
    <row r="632" spans="1:2" x14ac:dyDescent="0.25">
      <c r="A632" s="10">
        <v>43922</v>
      </c>
      <c r="B632">
        <v>0.48909999999999998</v>
      </c>
    </row>
    <row r="633" spans="1:2" x14ac:dyDescent="0.25">
      <c r="A633" s="10">
        <v>43921</v>
      </c>
      <c r="B633">
        <v>0.4269</v>
      </c>
    </row>
    <row r="634" spans="1:2" x14ac:dyDescent="0.25">
      <c r="A634" s="10">
        <v>43920</v>
      </c>
      <c r="B634">
        <v>0.51670000000000005</v>
      </c>
    </row>
    <row r="635" spans="1:2" x14ac:dyDescent="0.25">
      <c r="A635" s="10">
        <v>43917</v>
      </c>
      <c r="B635">
        <v>0.59899999999999998</v>
      </c>
    </row>
    <row r="636" spans="1:2" x14ac:dyDescent="0.25">
      <c r="A636" s="10">
        <v>43916</v>
      </c>
      <c r="B636">
        <v>0.59540000000000004</v>
      </c>
    </row>
    <row r="637" spans="1:2" x14ac:dyDescent="0.25">
      <c r="A637" s="10">
        <v>43915</v>
      </c>
      <c r="B637">
        <v>0.71479999999999999</v>
      </c>
    </row>
    <row r="638" spans="1:2" x14ac:dyDescent="0.25">
      <c r="A638" s="10">
        <v>43914</v>
      </c>
      <c r="B638">
        <v>0.72689999999999999</v>
      </c>
    </row>
    <row r="639" spans="1:2" x14ac:dyDescent="0.25">
      <c r="A639" s="10">
        <v>43913</v>
      </c>
      <c r="B639">
        <v>0.73650000000000004</v>
      </c>
    </row>
    <row r="640" spans="1:2" x14ac:dyDescent="0.25">
      <c r="A640" s="10">
        <v>43910</v>
      </c>
      <c r="B640">
        <v>0.74299999999999999</v>
      </c>
    </row>
    <row r="641" spans="1:2" x14ac:dyDescent="0.25">
      <c r="A641" s="10">
        <v>43909</v>
      </c>
      <c r="B641">
        <v>0.72970000000000002</v>
      </c>
    </row>
    <row r="642" spans="1:2" x14ac:dyDescent="0.25">
      <c r="A642" s="10">
        <v>43908</v>
      </c>
      <c r="B642">
        <v>0.88770000000000004</v>
      </c>
    </row>
    <row r="643" spans="1:2" x14ac:dyDescent="0.25">
      <c r="A643" s="10">
        <v>43907</v>
      </c>
      <c r="B643">
        <v>0.68159999999999998</v>
      </c>
    </row>
    <row r="644" spans="1:2" x14ac:dyDescent="0.25">
      <c r="A644" s="10">
        <v>43906</v>
      </c>
      <c r="B644">
        <v>1.0059</v>
      </c>
    </row>
    <row r="645" spans="1:2" x14ac:dyDescent="0.25">
      <c r="A645" s="10">
        <v>43903</v>
      </c>
      <c r="B645">
        <v>0.60880000000000001</v>
      </c>
    </row>
    <row r="646" spans="1:2" x14ac:dyDescent="0.25">
      <c r="A646" s="10">
        <v>43902</v>
      </c>
      <c r="B646">
        <v>0.88239999999999996</v>
      </c>
    </row>
    <row r="647" spans="1:2" x14ac:dyDescent="0.25">
      <c r="A647" s="10">
        <v>43901</v>
      </c>
      <c r="B647">
        <v>0.59819999999999995</v>
      </c>
    </row>
    <row r="648" spans="1:2" x14ac:dyDescent="0.25">
      <c r="A648" s="10">
        <v>43900</v>
      </c>
      <c r="B648">
        <v>0.44030000000000002</v>
      </c>
    </row>
    <row r="649" spans="1:2" x14ac:dyDescent="0.25">
      <c r="A649" s="10">
        <v>43899</v>
      </c>
      <c r="B649">
        <v>0.66549999999999998</v>
      </c>
    </row>
    <row r="650" spans="1:2" x14ac:dyDescent="0.25">
      <c r="A650" s="10">
        <v>43896</v>
      </c>
      <c r="B650">
        <v>0.3957</v>
      </c>
    </row>
    <row r="651" spans="1:2" x14ac:dyDescent="0.25">
      <c r="A651" s="10">
        <v>43895</v>
      </c>
      <c r="B651">
        <v>0.3821</v>
      </c>
    </row>
    <row r="652" spans="1:2" x14ac:dyDescent="0.25">
      <c r="A652" s="10">
        <v>43894</v>
      </c>
      <c r="B652">
        <v>0.2651</v>
      </c>
    </row>
    <row r="653" spans="1:2" x14ac:dyDescent="0.25">
      <c r="A653" s="10">
        <v>43893</v>
      </c>
      <c r="B653">
        <v>0.18840000000000001</v>
      </c>
    </row>
    <row r="654" spans="1:2" x14ac:dyDescent="0.25">
      <c r="A654" s="10">
        <v>43892</v>
      </c>
      <c r="B654">
        <v>0.51639999999999997</v>
      </c>
    </row>
    <row r="655" spans="1:2" x14ac:dyDescent="0.25">
      <c r="A655" s="10">
        <v>43889</v>
      </c>
      <c r="B655">
        <v>0.49759999999999999</v>
      </c>
    </row>
    <row r="656" spans="1:2" x14ac:dyDescent="0.25">
      <c r="A656" s="10">
        <v>43888</v>
      </c>
      <c r="B656">
        <v>0.40339999999999998</v>
      </c>
    </row>
    <row r="657" spans="1:2" x14ac:dyDescent="0.25">
      <c r="A657" s="10">
        <v>43887</v>
      </c>
      <c r="B657">
        <v>0.28029999999999999</v>
      </c>
    </row>
    <row r="658" spans="1:2" x14ac:dyDescent="0.25">
      <c r="A658" s="10">
        <v>43886</v>
      </c>
      <c r="B658">
        <v>0.3231</v>
      </c>
    </row>
    <row r="659" spans="1:2" x14ac:dyDescent="0.25">
      <c r="A659" s="10">
        <v>43885</v>
      </c>
      <c r="B659">
        <v>0.26860000000000001</v>
      </c>
    </row>
    <row r="660" spans="1:2" x14ac:dyDescent="0.25">
      <c r="A660" s="10">
        <v>43882</v>
      </c>
      <c r="B660">
        <v>0.14849999999999999</v>
      </c>
    </row>
    <row r="661" spans="1:2" x14ac:dyDescent="0.25">
      <c r="A661" s="10">
        <v>43881</v>
      </c>
      <c r="B661">
        <v>0.1031</v>
      </c>
    </row>
    <row r="662" spans="1:2" x14ac:dyDescent="0.25">
      <c r="A662" s="10">
        <v>43880</v>
      </c>
      <c r="B662">
        <v>9.8199999999999996E-2</v>
      </c>
    </row>
    <row r="663" spans="1:2" x14ac:dyDescent="0.25">
      <c r="A663" s="10">
        <v>43879</v>
      </c>
      <c r="B663">
        <v>0.1081</v>
      </c>
    </row>
    <row r="664" spans="1:2" x14ac:dyDescent="0.25">
      <c r="A664" s="10">
        <v>43875</v>
      </c>
      <c r="B664">
        <v>9.5100000000000004E-2</v>
      </c>
    </row>
    <row r="665" spans="1:2" x14ac:dyDescent="0.25">
      <c r="A665" s="10">
        <v>43874</v>
      </c>
      <c r="B665">
        <v>0.10340000000000001</v>
      </c>
    </row>
    <row r="666" spans="1:2" x14ac:dyDescent="0.25">
      <c r="A666" s="10">
        <v>43873</v>
      </c>
      <c r="B666">
        <v>9.8299999999999998E-2</v>
      </c>
    </row>
    <row r="667" spans="1:2" x14ac:dyDescent="0.25">
      <c r="A667" s="10">
        <v>43872</v>
      </c>
      <c r="B667">
        <v>0.1152</v>
      </c>
    </row>
    <row r="668" spans="1:2" x14ac:dyDescent="0.25">
      <c r="A668" s="10">
        <v>43871</v>
      </c>
      <c r="B668">
        <v>0.11899999999999999</v>
      </c>
    </row>
    <row r="669" spans="1:2" x14ac:dyDescent="0.25">
      <c r="A669" s="10">
        <v>43868</v>
      </c>
      <c r="B669">
        <v>0.10970000000000001</v>
      </c>
    </row>
    <row r="670" spans="1:2" x14ac:dyDescent="0.25">
      <c r="A670" s="10">
        <v>43867</v>
      </c>
      <c r="B670">
        <v>0.1048</v>
      </c>
    </row>
    <row r="671" spans="1:2" x14ac:dyDescent="0.25">
      <c r="A671" s="10">
        <v>43866</v>
      </c>
      <c r="B671">
        <v>0.1192</v>
      </c>
    </row>
    <row r="672" spans="1:2" x14ac:dyDescent="0.25">
      <c r="A672" s="10">
        <v>43865</v>
      </c>
      <c r="B672">
        <v>0.15</v>
      </c>
    </row>
    <row r="673" spans="1:2" x14ac:dyDescent="0.25">
      <c r="A673" s="10">
        <v>43864</v>
      </c>
      <c r="B673">
        <v>0.17460000000000001</v>
      </c>
    </row>
    <row r="674" spans="1:2" x14ac:dyDescent="0.25">
      <c r="A674" s="10">
        <v>43861</v>
      </c>
      <c r="B674">
        <v>0.19969999999999999</v>
      </c>
    </row>
    <row r="675" spans="1:2" x14ac:dyDescent="0.25">
      <c r="A675" s="10">
        <v>43860</v>
      </c>
      <c r="B675">
        <v>0.1555</v>
      </c>
    </row>
    <row r="676" spans="1:2" x14ac:dyDescent="0.25">
      <c r="A676" s="10">
        <v>43859</v>
      </c>
      <c r="B676">
        <v>0.1525</v>
      </c>
    </row>
    <row r="677" spans="1:2" x14ac:dyDescent="0.25">
      <c r="A677" s="10">
        <v>43858</v>
      </c>
      <c r="B677">
        <v>0.16470000000000001</v>
      </c>
    </row>
    <row r="678" spans="1:2" x14ac:dyDescent="0.25">
      <c r="A678" s="10">
        <v>43857</v>
      </c>
      <c r="B678">
        <v>0.18279999999999999</v>
      </c>
    </row>
    <row r="679" spans="1:2" x14ac:dyDescent="0.25">
      <c r="A679" s="10">
        <v>43854</v>
      </c>
      <c r="B679">
        <v>0.12</v>
      </c>
    </row>
    <row r="680" spans="1:2" x14ac:dyDescent="0.25">
      <c r="A680" s="10">
        <v>43853</v>
      </c>
      <c r="B680">
        <v>9.1899999999999996E-2</v>
      </c>
    </row>
    <row r="681" spans="1:2" x14ac:dyDescent="0.25">
      <c r="A681" s="10">
        <v>43852</v>
      </c>
      <c r="B681">
        <v>9.1899999999999996E-2</v>
      </c>
    </row>
    <row r="682" spans="1:2" x14ac:dyDescent="0.25">
      <c r="A682" s="10">
        <v>43851</v>
      </c>
      <c r="B682">
        <v>9.2700000000000005E-2</v>
      </c>
    </row>
    <row r="683" spans="1:2" x14ac:dyDescent="0.25">
      <c r="A683" s="10">
        <v>43847</v>
      </c>
      <c r="B683">
        <v>6.4799999999999996E-2</v>
      </c>
    </row>
    <row r="684" spans="1:2" x14ac:dyDescent="0.25">
      <c r="A684" s="10">
        <v>43846</v>
      </c>
      <c r="B684">
        <v>6.9400000000000003E-2</v>
      </c>
    </row>
    <row r="685" spans="1:2" x14ac:dyDescent="0.25">
      <c r="A685" s="10">
        <v>43845</v>
      </c>
      <c r="B685">
        <v>8.7599999999999997E-2</v>
      </c>
    </row>
    <row r="686" spans="1:2" x14ac:dyDescent="0.25">
      <c r="A686" s="10">
        <v>43844</v>
      </c>
      <c r="B686">
        <v>8.8300000000000003E-2</v>
      </c>
    </row>
    <row r="687" spans="1:2" x14ac:dyDescent="0.25">
      <c r="A687" s="10">
        <v>43843</v>
      </c>
      <c r="B687">
        <v>8.9499999999999996E-2</v>
      </c>
    </row>
    <row r="688" spans="1:2" x14ac:dyDescent="0.25">
      <c r="A688" s="10">
        <v>43840</v>
      </c>
      <c r="B688">
        <v>8.0699999999999994E-2</v>
      </c>
    </row>
    <row r="689" spans="1:2" x14ac:dyDescent="0.25">
      <c r="A689" s="10">
        <v>43839</v>
      </c>
      <c r="B689">
        <v>8.6099999999999996E-2</v>
      </c>
    </row>
    <row r="690" spans="1:2" x14ac:dyDescent="0.25">
      <c r="A690" s="10">
        <v>43838</v>
      </c>
      <c r="B690">
        <v>0.11650000000000001</v>
      </c>
    </row>
    <row r="691" spans="1:2" x14ac:dyDescent="0.25">
      <c r="A691" s="10">
        <v>43837</v>
      </c>
      <c r="B691">
        <v>0.1046</v>
      </c>
    </row>
    <row r="692" spans="1:2" x14ac:dyDescent="0.25">
      <c r="A692" s="10">
        <v>43836</v>
      </c>
      <c r="B692">
        <v>0.1037</v>
      </c>
    </row>
    <row r="693" spans="1:2" x14ac:dyDescent="0.25">
      <c r="A693" s="10">
        <v>43833</v>
      </c>
      <c r="B693">
        <v>0.104</v>
      </c>
    </row>
    <row r="694" spans="1:2" x14ac:dyDescent="0.25">
      <c r="A694" s="10">
        <v>43832</v>
      </c>
      <c r="B694">
        <v>7.8E-2</v>
      </c>
    </row>
    <row r="695" spans="1:2" x14ac:dyDescent="0.25">
      <c r="A695" s="10">
        <v>43830</v>
      </c>
      <c r="B695">
        <v>0.11</v>
      </c>
    </row>
    <row r="696" spans="1:2" x14ac:dyDescent="0.25">
      <c r="A696" s="10">
        <v>43829</v>
      </c>
      <c r="B696">
        <v>0.1137</v>
      </c>
    </row>
    <row r="697" spans="1:2" x14ac:dyDescent="0.25">
      <c r="A697" s="10">
        <v>43826</v>
      </c>
      <c r="B697">
        <v>7.4300000000000005E-2</v>
      </c>
    </row>
    <row r="698" spans="1:2" x14ac:dyDescent="0.25">
      <c r="A698" s="10">
        <v>43825</v>
      </c>
      <c r="B698">
        <v>7.5399999999999995E-2</v>
      </c>
    </row>
    <row r="699" spans="1:2" x14ac:dyDescent="0.25">
      <c r="A699" s="10">
        <v>43823</v>
      </c>
      <c r="B699">
        <v>7.5700000000000003E-2</v>
      </c>
    </row>
    <row r="700" spans="1:2" x14ac:dyDescent="0.25">
      <c r="A700" s="10">
        <v>43822</v>
      </c>
      <c r="B700">
        <v>7.9200000000000007E-2</v>
      </c>
    </row>
    <row r="701" spans="1:2" x14ac:dyDescent="0.25">
      <c r="A701" s="10">
        <v>43819</v>
      </c>
      <c r="B701">
        <v>8.1500000000000003E-2</v>
      </c>
    </row>
    <row r="702" spans="1:2" x14ac:dyDescent="0.25">
      <c r="A702" s="10">
        <v>43818</v>
      </c>
      <c r="B702">
        <v>6.4699999999999994E-2</v>
      </c>
    </row>
    <row r="703" spans="1:2" x14ac:dyDescent="0.25">
      <c r="A703" s="10">
        <v>43817</v>
      </c>
      <c r="B703">
        <v>4.9599999999999998E-2</v>
      </c>
    </row>
    <row r="704" spans="1:2" x14ac:dyDescent="0.25">
      <c r="A704" s="10">
        <v>43816</v>
      </c>
      <c r="B704">
        <v>4.9500000000000002E-2</v>
      </c>
    </row>
    <row r="705" spans="1:2" x14ac:dyDescent="0.25">
      <c r="A705" s="10">
        <v>43815</v>
      </c>
      <c r="B705">
        <v>6.2E-2</v>
      </c>
    </row>
    <row r="706" spans="1:2" x14ac:dyDescent="0.25">
      <c r="A706" s="10">
        <v>43812</v>
      </c>
      <c r="B706">
        <v>7.0400000000000004E-2</v>
      </c>
    </row>
    <row r="707" spans="1:2" x14ac:dyDescent="0.25">
      <c r="A707" s="10">
        <v>43811</v>
      </c>
      <c r="B707">
        <v>9.35E-2</v>
      </c>
    </row>
    <row r="708" spans="1:2" x14ac:dyDescent="0.25">
      <c r="A708" s="10">
        <v>43810</v>
      </c>
      <c r="B708">
        <v>0.11119999999999999</v>
      </c>
    </row>
    <row r="709" spans="1:2" x14ac:dyDescent="0.25">
      <c r="A709" s="10">
        <v>43809</v>
      </c>
      <c r="B709">
        <v>0.12970000000000001</v>
      </c>
    </row>
    <row r="710" spans="1:2" x14ac:dyDescent="0.25">
      <c r="A710" s="10">
        <v>43808</v>
      </c>
      <c r="B710">
        <v>0.1222</v>
      </c>
    </row>
    <row r="711" spans="1:2" x14ac:dyDescent="0.25">
      <c r="A711" s="10">
        <v>43805</v>
      </c>
      <c r="B711">
        <v>0.1016</v>
      </c>
    </row>
    <row r="712" spans="1:2" x14ac:dyDescent="0.25">
      <c r="A712" s="10">
        <v>43804</v>
      </c>
      <c r="B712">
        <v>0.1147</v>
      </c>
    </row>
    <row r="713" spans="1:2" x14ac:dyDescent="0.25">
      <c r="A713" s="10">
        <v>43803</v>
      </c>
      <c r="B713">
        <v>0.1208</v>
      </c>
    </row>
    <row r="714" spans="1:2" x14ac:dyDescent="0.25">
      <c r="A714" s="10">
        <v>43802</v>
      </c>
      <c r="B714">
        <v>0.13389999999999999</v>
      </c>
    </row>
    <row r="715" spans="1:2" x14ac:dyDescent="0.25">
      <c r="A715" s="10">
        <v>43801</v>
      </c>
      <c r="B715">
        <v>0.12189999999999999</v>
      </c>
    </row>
    <row r="716" spans="1:2" x14ac:dyDescent="0.25">
      <c r="A716" s="10">
        <v>43798</v>
      </c>
      <c r="B716">
        <v>8.8400000000000006E-2</v>
      </c>
    </row>
    <row r="717" spans="1:2" x14ac:dyDescent="0.25">
      <c r="A717" s="10">
        <v>43796</v>
      </c>
      <c r="B717">
        <v>7.2800000000000004E-2</v>
      </c>
    </row>
    <row r="718" spans="1:2" x14ac:dyDescent="0.25">
      <c r="A718" s="10">
        <v>43795</v>
      </c>
      <c r="B718">
        <v>8.3000000000000004E-2</v>
      </c>
    </row>
    <row r="719" spans="1:2" x14ac:dyDescent="0.25">
      <c r="A719" s="10">
        <v>43794</v>
      </c>
      <c r="B719">
        <v>7.7299999999999994E-2</v>
      </c>
    </row>
    <row r="720" spans="1:2" x14ac:dyDescent="0.25">
      <c r="A720" s="10">
        <v>43791</v>
      </c>
      <c r="B720">
        <v>7.8899999999999998E-2</v>
      </c>
    </row>
    <row r="721" spans="1:2" x14ac:dyDescent="0.25">
      <c r="A721" s="10">
        <v>43790</v>
      </c>
      <c r="B721">
        <v>8.3099999999999993E-2</v>
      </c>
    </row>
    <row r="722" spans="1:2" x14ac:dyDescent="0.25">
      <c r="A722" s="10">
        <v>43789</v>
      </c>
      <c r="B722">
        <v>8.14E-2</v>
      </c>
    </row>
    <row r="723" spans="1:2" x14ac:dyDescent="0.25">
      <c r="A723" s="10">
        <v>43788</v>
      </c>
      <c r="B723">
        <v>7.6499999999999999E-2</v>
      </c>
    </row>
    <row r="724" spans="1:2" x14ac:dyDescent="0.25">
      <c r="A724" s="10">
        <v>43787</v>
      </c>
      <c r="B724">
        <v>8.5000000000000006E-2</v>
      </c>
    </row>
    <row r="725" spans="1:2" x14ac:dyDescent="0.25">
      <c r="A725" s="10">
        <v>43784</v>
      </c>
      <c r="B725">
        <v>7.5899999999999995E-2</v>
      </c>
    </row>
    <row r="726" spans="1:2" x14ac:dyDescent="0.25">
      <c r="A726" s="10">
        <v>43783</v>
      </c>
      <c r="B726">
        <v>8.7300000000000003E-2</v>
      </c>
    </row>
    <row r="727" spans="1:2" x14ac:dyDescent="0.25">
      <c r="A727" s="10">
        <v>43782</v>
      </c>
      <c r="B727">
        <v>9.8799999999999999E-2</v>
      </c>
    </row>
    <row r="728" spans="1:2" x14ac:dyDescent="0.25">
      <c r="A728" s="10">
        <v>43781</v>
      </c>
      <c r="B728">
        <v>9.1999999999999998E-2</v>
      </c>
    </row>
    <row r="729" spans="1:2" x14ac:dyDescent="0.25">
      <c r="A729" s="10">
        <v>43780</v>
      </c>
      <c r="B729">
        <v>9.9400000000000002E-2</v>
      </c>
    </row>
    <row r="730" spans="1:2" x14ac:dyDescent="0.25">
      <c r="A730" s="10">
        <v>43777</v>
      </c>
      <c r="B730">
        <v>7.3599999999999999E-2</v>
      </c>
    </row>
    <row r="731" spans="1:2" x14ac:dyDescent="0.25">
      <c r="A731" s="10">
        <v>43776</v>
      </c>
      <c r="B731">
        <v>8.5800000000000001E-2</v>
      </c>
    </row>
    <row r="732" spans="1:2" x14ac:dyDescent="0.25">
      <c r="A732" s="10">
        <v>43775</v>
      </c>
      <c r="B732">
        <v>8.8400000000000006E-2</v>
      </c>
    </row>
    <row r="733" spans="1:2" x14ac:dyDescent="0.25">
      <c r="A733" s="10">
        <v>43774</v>
      </c>
      <c r="B733">
        <v>0.09</v>
      </c>
    </row>
    <row r="734" spans="1:2" x14ac:dyDescent="0.25">
      <c r="A734" s="10">
        <v>43773</v>
      </c>
      <c r="B734">
        <v>8.9899999999999994E-2</v>
      </c>
    </row>
    <row r="735" spans="1:2" x14ac:dyDescent="0.25">
      <c r="A735" s="10">
        <v>43770</v>
      </c>
      <c r="B735">
        <v>7.3999999999999996E-2</v>
      </c>
    </row>
    <row r="736" spans="1:2" x14ac:dyDescent="0.25">
      <c r="A736" s="10">
        <v>43769</v>
      </c>
      <c r="B736">
        <v>8.5699999999999998E-2</v>
      </c>
    </row>
    <row r="737" spans="1:2" x14ac:dyDescent="0.25">
      <c r="A737" s="10">
        <v>43768</v>
      </c>
      <c r="B737">
        <v>9.4500000000000001E-2</v>
      </c>
    </row>
    <row r="738" spans="1:2" x14ac:dyDescent="0.25">
      <c r="A738" s="10">
        <v>43767</v>
      </c>
      <c r="B738">
        <v>9.5899999999999999E-2</v>
      </c>
    </row>
    <row r="739" spans="1:2" x14ac:dyDescent="0.25">
      <c r="A739" s="10">
        <v>43766</v>
      </c>
      <c r="B739">
        <v>9.4500000000000001E-2</v>
      </c>
    </row>
    <row r="740" spans="1:2" x14ac:dyDescent="0.25">
      <c r="A740" s="10">
        <v>43763</v>
      </c>
      <c r="B740">
        <v>8.1799999999999998E-2</v>
      </c>
    </row>
    <row r="741" spans="1:2" x14ac:dyDescent="0.25">
      <c r="A741" s="10">
        <v>43762</v>
      </c>
      <c r="B741">
        <v>8.4000000000000005E-2</v>
      </c>
    </row>
    <row r="742" spans="1:2" x14ac:dyDescent="0.25">
      <c r="A742" s="10">
        <v>43761</v>
      </c>
      <c r="B742">
        <v>0.1075</v>
      </c>
    </row>
    <row r="743" spans="1:2" x14ac:dyDescent="0.25">
      <c r="A743" s="10">
        <v>43760</v>
      </c>
      <c r="B743">
        <v>0.11</v>
      </c>
    </row>
    <row r="744" spans="1:2" x14ac:dyDescent="0.25">
      <c r="A744" s="10">
        <v>43759</v>
      </c>
      <c r="B744">
        <v>0.1125</v>
      </c>
    </row>
    <row r="745" spans="1:2" x14ac:dyDescent="0.25">
      <c r="A745" s="10">
        <v>43756</v>
      </c>
      <c r="B745">
        <v>0.1094</v>
      </c>
    </row>
    <row r="746" spans="1:2" x14ac:dyDescent="0.25">
      <c r="A746" s="10">
        <v>43755</v>
      </c>
      <c r="B746">
        <v>9.01E-2</v>
      </c>
    </row>
    <row r="747" spans="1:2" x14ac:dyDescent="0.25">
      <c r="A747" s="10">
        <v>43754</v>
      </c>
      <c r="B747">
        <v>0.1028</v>
      </c>
    </row>
    <row r="748" spans="1:2" x14ac:dyDescent="0.25">
      <c r="A748" s="10">
        <v>43753</v>
      </c>
      <c r="B748">
        <v>0.1106</v>
      </c>
    </row>
    <row r="749" spans="1:2" x14ac:dyDescent="0.25">
      <c r="A749" s="10">
        <v>43752</v>
      </c>
      <c r="B749">
        <v>0.12529999999999999</v>
      </c>
    </row>
    <row r="750" spans="1:2" x14ac:dyDescent="0.25">
      <c r="A750" s="10">
        <v>43749</v>
      </c>
      <c r="B750">
        <v>0.13170000000000001</v>
      </c>
    </row>
    <row r="751" spans="1:2" x14ac:dyDescent="0.25">
      <c r="A751" s="10">
        <v>43748</v>
      </c>
      <c r="B751">
        <v>0.16120000000000001</v>
      </c>
    </row>
    <row r="752" spans="1:2" x14ac:dyDescent="0.25">
      <c r="A752" s="10">
        <v>43747</v>
      </c>
      <c r="B752">
        <v>0.16700000000000001</v>
      </c>
    </row>
    <row r="753" spans="1:2" x14ac:dyDescent="0.25">
      <c r="A753" s="10">
        <v>43746</v>
      </c>
      <c r="B753">
        <v>0.1923</v>
      </c>
    </row>
    <row r="754" spans="1:2" x14ac:dyDescent="0.25">
      <c r="A754" s="10">
        <v>43745</v>
      </c>
      <c r="B754">
        <v>0.16209999999999999</v>
      </c>
    </row>
    <row r="755" spans="1:2" x14ac:dyDescent="0.25">
      <c r="A755" s="10">
        <v>43742</v>
      </c>
      <c r="B755">
        <v>0.14069999999999999</v>
      </c>
    </row>
    <row r="756" spans="1:2" x14ac:dyDescent="0.25">
      <c r="A756" s="10">
        <v>43741</v>
      </c>
      <c r="B756">
        <v>0.16889999999999999</v>
      </c>
    </row>
    <row r="757" spans="1:2" x14ac:dyDescent="0.25">
      <c r="A757" s="10">
        <v>43740</v>
      </c>
      <c r="B757">
        <v>0.17050000000000001</v>
      </c>
    </row>
    <row r="758" spans="1:2" x14ac:dyDescent="0.25">
      <c r="A758" s="10">
        <v>43739</v>
      </c>
      <c r="B758">
        <v>0.15790000000000001</v>
      </c>
    </row>
    <row r="759" spans="1:2" x14ac:dyDescent="0.25">
      <c r="A759" s="10">
        <v>43738</v>
      </c>
      <c r="B759">
        <v>0.15529999999999999</v>
      </c>
    </row>
    <row r="760" spans="1:2" x14ac:dyDescent="0.25">
      <c r="A760" s="10">
        <v>43735</v>
      </c>
      <c r="B760">
        <v>0.13489999999999999</v>
      </c>
    </row>
    <row r="761" spans="1:2" x14ac:dyDescent="0.25">
      <c r="A761" s="10">
        <v>43734</v>
      </c>
      <c r="B761">
        <v>0.1168</v>
      </c>
    </row>
    <row r="762" spans="1:2" x14ac:dyDescent="0.25">
      <c r="A762" s="10">
        <v>43733</v>
      </c>
      <c r="B762">
        <v>0.1192</v>
      </c>
    </row>
    <row r="763" spans="1:2" x14ac:dyDescent="0.25">
      <c r="A763" s="10">
        <v>43732</v>
      </c>
      <c r="B763">
        <v>0.14940000000000001</v>
      </c>
    </row>
    <row r="764" spans="1:2" x14ac:dyDescent="0.25">
      <c r="A764" s="10">
        <v>43731</v>
      </c>
      <c r="B764">
        <v>0.1275</v>
      </c>
    </row>
    <row r="765" spans="1:2" x14ac:dyDescent="0.25">
      <c r="A765" s="10">
        <v>43728</v>
      </c>
      <c r="B765">
        <v>0.10050000000000001</v>
      </c>
    </row>
    <row r="766" spans="1:2" x14ac:dyDescent="0.25">
      <c r="A766" s="10">
        <v>43727</v>
      </c>
      <c r="B766">
        <v>9.1300000000000006E-2</v>
      </c>
    </row>
    <row r="767" spans="1:2" x14ac:dyDescent="0.25">
      <c r="A767" s="10">
        <v>43726</v>
      </c>
      <c r="B767">
        <v>7.5399999999999995E-2</v>
      </c>
    </row>
    <row r="768" spans="1:2" x14ac:dyDescent="0.25">
      <c r="A768" s="10">
        <v>43725</v>
      </c>
      <c r="B768">
        <v>8.5699999999999998E-2</v>
      </c>
    </row>
    <row r="769" spans="1:2" x14ac:dyDescent="0.25">
      <c r="A769" s="10">
        <v>43724</v>
      </c>
      <c r="B769">
        <v>9.4899999999999998E-2</v>
      </c>
    </row>
    <row r="770" spans="1:2" x14ac:dyDescent="0.25">
      <c r="A770" s="10">
        <v>43721</v>
      </c>
      <c r="B770">
        <v>8.0600000000000005E-2</v>
      </c>
    </row>
    <row r="771" spans="1:2" x14ac:dyDescent="0.25">
      <c r="A771" s="10">
        <v>43720</v>
      </c>
      <c r="B771">
        <v>9.1700000000000004E-2</v>
      </c>
    </row>
    <row r="772" spans="1:2" x14ac:dyDescent="0.25">
      <c r="A772" s="10">
        <v>43719</v>
      </c>
      <c r="B772">
        <v>0.1052</v>
      </c>
    </row>
    <row r="773" spans="1:2" x14ac:dyDescent="0.25">
      <c r="A773" s="10">
        <v>43718</v>
      </c>
      <c r="B773">
        <v>0.10929999999999999</v>
      </c>
    </row>
    <row r="774" spans="1:2" x14ac:dyDescent="0.25">
      <c r="A774" s="10">
        <v>43717</v>
      </c>
      <c r="B774">
        <v>0.10929999999999999</v>
      </c>
    </row>
    <row r="775" spans="1:2" x14ac:dyDescent="0.25">
      <c r="A775" s="10">
        <v>43714</v>
      </c>
      <c r="B775">
        <v>0.1042</v>
      </c>
    </row>
    <row r="776" spans="1:2" x14ac:dyDescent="0.25">
      <c r="A776" s="10">
        <v>43713</v>
      </c>
      <c r="B776">
        <v>9.6299999999999997E-2</v>
      </c>
    </row>
    <row r="777" spans="1:2" x14ac:dyDescent="0.25">
      <c r="A777" s="10">
        <v>43712</v>
      </c>
      <c r="B777">
        <v>0.12970000000000001</v>
      </c>
    </row>
    <row r="778" spans="1:2" x14ac:dyDescent="0.25">
      <c r="A778" s="10">
        <v>43711</v>
      </c>
      <c r="B778">
        <v>0.16520000000000001</v>
      </c>
    </row>
    <row r="779" spans="1:2" x14ac:dyDescent="0.25">
      <c r="A779" s="10">
        <v>43707</v>
      </c>
      <c r="B779">
        <v>0.14480000000000001</v>
      </c>
    </row>
    <row r="780" spans="1:2" x14ac:dyDescent="0.25">
      <c r="A780" s="10">
        <v>43706</v>
      </c>
      <c r="B780">
        <v>0.13730000000000001</v>
      </c>
    </row>
    <row r="781" spans="1:2" x14ac:dyDescent="0.25">
      <c r="A781" s="10">
        <v>43705</v>
      </c>
      <c r="B781">
        <v>0.16689999999999999</v>
      </c>
    </row>
    <row r="782" spans="1:2" x14ac:dyDescent="0.25">
      <c r="A782" s="10">
        <v>43704</v>
      </c>
      <c r="B782">
        <v>0.1797</v>
      </c>
    </row>
    <row r="783" spans="1:2" x14ac:dyDescent="0.25">
      <c r="A783" s="10">
        <v>43703</v>
      </c>
      <c r="B783">
        <v>0.1893</v>
      </c>
    </row>
    <row r="784" spans="1:2" x14ac:dyDescent="0.25">
      <c r="A784" s="10">
        <v>43700</v>
      </c>
      <c r="B784">
        <v>0.20599999999999999</v>
      </c>
    </row>
    <row r="785" spans="1:2" x14ac:dyDescent="0.25">
      <c r="A785" s="10">
        <v>43699</v>
      </c>
      <c r="B785">
        <v>0.13139999999999999</v>
      </c>
    </row>
    <row r="786" spans="1:2" x14ac:dyDescent="0.25">
      <c r="A786" s="10">
        <v>43698</v>
      </c>
      <c r="B786">
        <v>0.1474</v>
      </c>
    </row>
    <row r="787" spans="1:2" x14ac:dyDescent="0.25">
      <c r="A787" s="10">
        <v>43697</v>
      </c>
      <c r="B787">
        <v>0.15079999999999999</v>
      </c>
    </row>
    <row r="788" spans="1:2" x14ac:dyDescent="0.25">
      <c r="A788" s="10">
        <v>43696</v>
      </c>
      <c r="B788">
        <v>0.14530000000000001</v>
      </c>
    </row>
    <row r="789" spans="1:2" x14ac:dyDescent="0.25">
      <c r="A789" s="10">
        <v>43693</v>
      </c>
      <c r="B789">
        <v>0.16270000000000001</v>
      </c>
    </row>
    <row r="790" spans="1:2" x14ac:dyDescent="0.25">
      <c r="A790" s="10">
        <v>43692</v>
      </c>
      <c r="B790">
        <v>0.19400000000000001</v>
      </c>
    </row>
    <row r="791" spans="1:2" x14ac:dyDescent="0.25">
      <c r="A791" s="10">
        <v>43691</v>
      </c>
      <c r="B791">
        <v>0.21390000000000001</v>
      </c>
    </row>
    <row r="792" spans="1:2" x14ac:dyDescent="0.25">
      <c r="A792" s="10">
        <v>43690</v>
      </c>
      <c r="B792">
        <v>0.16220000000000001</v>
      </c>
    </row>
    <row r="793" spans="1:2" x14ac:dyDescent="0.25">
      <c r="A793" s="10">
        <v>43689</v>
      </c>
      <c r="B793">
        <v>0.1895</v>
      </c>
    </row>
    <row r="794" spans="1:2" x14ac:dyDescent="0.25">
      <c r="A794" s="10">
        <v>43686</v>
      </c>
      <c r="B794">
        <v>0.14560000000000001</v>
      </c>
    </row>
    <row r="795" spans="1:2" x14ac:dyDescent="0.25">
      <c r="A795" s="10">
        <v>43685</v>
      </c>
      <c r="B795">
        <v>0.1351</v>
      </c>
    </row>
    <row r="796" spans="1:2" x14ac:dyDescent="0.25">
      <c r="A796" s="10">
        <v>43684</v>
      </c>
      <c r="B796">
        <v>0.1744</v>
      </c>
    </row>
    <row r="797" spans="1:2" x14ac:dyDescent="0.25">
      <c r="A797" s="10">
        <v>43683</v>
      </c>
      <c r="B797">
        <v>0.1754</v>
      </c>
    </row>
    <row r="798" spans="1:2" x14ac:dyDescent="0.25">
      <c r="A798" s="10">
        <v>43682</v>
      </c>
      <c r="B798">
        <v>0.21940000000000001</v>
      </c>
    </row>
    <row r="799" spans="1:2" x14ac:dyDescent="0.25">
      <c r="A799" s="10">
        <v>43679</v>
      </c>
      <c r="B799">
        <v>0.1474</v>
      </c>
    </row>
    <row r="800" spans="1:2" x14ac:dyDescent="0.25">
      <c r="A800" s="10">
        <v>43678</v>
      </c>
      <c r="B800">
        <v>0.1462</v>
      </c>
    </row>
    <row r="801" spans="1:2" x14ac:dyDescent="0.25">
      <c r="A801" s="10">
        <v>43677</v>
      </c>
      <c r="B801">
        <v>0.13719999999999999</v>
      </c>
    </row>
    <row r="802" spans="1:2" x14ac:dyDescent="0.25">
      <c r="A802" s="10">
        <v>43676</v>
      </c>
      <c r="B802">
        <v>0.1149</v>
      </c>
    </row>
    <row r="803" spans="1:2" x14ac:dyDescent="0.25">
      <c r="A803" s="10">
        <v>43675</v>
      </c>
      <c r="B803">
        <v>0.1051</v>
      </c>
    </row>
    <row r="804" spans="1:2" x14ac:dyDescent="0.25">
      <c r="A804" s="10">
        <v>43672</v>
      </c>
      <c r="B804">
        <v>8.5199999999999998E-2</v>
      </c>
    </row>
    <row r="805" spans="1:2" x14ac:dyDescent="0.25">
      <c r="A805" s="10">
        <v>43671</v>
      </c>
      <c r="B805">
        <v>9.5699999999999993E-2</v>
      </c>
    </row>
    <row r="806" spans="1:2" x14ac:dyDescent="0.25">
      <c r="A806" s="10">
        <v>43670</v>
      </c>
      <c r="B806">
        <v>9.7199999999999995E-2</v>
      </c>
    </row>
    <row r="807" spans="1:2" x14ac:dyDescent="0.25">
      <c r="A807" s="10">
        <v>43669</v>
      </c>
      <c r="B807">
        <v>0.1062</v>
      </c>
    </row>
    <row r="808" spans="1:2" x14ac:dyDescent="0.25">
      <c r="A808" s="10">
        <v>43668</v>
      </c>
      <c r="B808">
        <v>0.1235</v>
      </c>
    </row>
    <row r="809" spans="1:2" x14ac:dyDescent="0.25">
      <c r="A809" s="10">
        <v>43665</v>
      </c>
      <c r="B809">
        <v>9.9199999999999997E-2</v>
      </c>
    </row>
    <row r="810" spans="1:2" x14ac:dyDescent="0.25">
      <c r="A810" s="10">
        <v>43664</v>
      </c>
      <c r="B810">
        <v>9.2899999999999996E-2</v>
      </c>
    </row>
    <row r="811" spans="1:2" x14ac:dyDescent="0.25">
      <c r="A811" s="10">
        <v>43663</v>
      </c>
      <c r="B811">
        <v>9.6199999999999994E-2</v>
      </c>
    </row>
    <row r="812" spans="1:2" x14ac:dyDescent="0.25">
      <c r="A812" s="10">
        <v>43662</v>
      </c>
      <c r="B812">
        <v>8.7499999999999994E-2</v>
      </c>
    </row>
    <row r="813" spans="1:2" x14ac:dyDescent="0.25">
      <c r="A813" s="10">
        <v>43661</v>
      </c>
      <c r="B813">
        <v>8.5099999999999995E-2</v>
      </c>
    </row>
    <row r="814" spans="1:2" x14ac:dyDescent="0.25">
      <c r="A814" s="10">
        <v>43658</v>
      </c>
      <c r="B814">
        <v>6.9099999999999995E-2</v>
      </c>
    </row>
    <row r="815" spans="1:2" x14ac:dyDescent="0.25">
      <c r="A815" s="10">
        <v>43657</v>
      </c>
      <c r="B815">
        <v>7.7100000000000002E-2</v>
      </c>
    </row>
    <row r="816" spans="1:2" x14ac:dyDescent="0.25">
      <c r="A816" s="10">
        <v>43656</v>
      </c>
      <c r="B816">
        <v>8.43E-2</v>
      </c>
    </row>
    <row r="817" spans="1:2" x14ac:dyDescent="0.25">
      <c r="A817" s="10">
        <v>43655</v>
      </c>
      <c r="B817">
        <v>9.1600000000000001E-2</v>
      </c>
    </row>
    <row r="818" spans="1:2" x14ac:dyDescent="0.25">
      <c r="A818" s="10">
        <v>43654</v>
      </c>
      <c r="B818">
        <v>9.0399999999999994E-2</v>
      </c>
    </row>
    <row r="819" spans="1:2" x14ac:dyDescent="0.25">
      <c r="A819" s="10">
        <v>43651</v>
      </c>
      <c r="B819">
        <v>6.59E-2</v>
      </c>
    </row>
    <row r="820" spans="1:2" x14ac:dyDescent="0.25">
      <c r="A820" s="10">
        <v>43649</v>
      </c>
      <c r="B820">
        <v>7.9699999999999993E-2</v>
      </c>
    </row>
    <row r="821" spans="1:2" x14ac:dyDescent="0.25">
      <c r="A821" s="10">
        <v>43648</v>
      </c>
      <c r="B821">
        <v>9.3200000000000005E-2</v>
      </c>
    </row>
    <row r="822" spans="1:2" x14ac:dyDescent="0.25">
      <c r="A822" s="10">
        <v>43647</v>
      </c>
      <c r="B822">
        <v>0.10290000000000001</v>
      </c>
    </row>
    <row r="823" spans="1:2" x14ac:dyDescent="0.25">
      <c r="A823" s="10">
        <v>43644</v>
      </c>
      <c r="B823">
        <v>0.16159999999999999</v>
      </c>
    </row>
    <row r="824" spans="1:2" x14ac:dyDescent="0.25">
      <c r="A824" s="10">
        <v>43643</v>
      </c>
      <c r="B824">
        <v>0.1409</v>
      </c>
    </row>
    <row r="825" spans="1:2" x14ac:dyDescent="0.25">
      <c r="A825" s="10">
        <v>43642</v>
      </c>
      <c r="B825">
        <v>0.14130000000000001</v>
      </c>
    </row>
    <row r="826" spans="1:2" x14ac:dyDescent="0.25">
      <c r="A826" s="10">
        <v>43641</v>
      </c>
      <c r="B826">
        <v>0.14990000000000001</v>
      </c>
    </row>
    <row r="827" spans="1:2" x14ac:dyDescent="0.25">
      <c r="A827" s="10">
        <v>43640</v>
      </c>
      <c r="B827">
        <v>0.14449999999999999</v>
      </c>
    </row>
    <row r="828" spans="1:2" x14ac:dyDescent="0.25">
      <c r="A828" s="10">
        <v>43637</v>
      </c>
      <c r="B828">
        <v>0.12620000000000001</v>
      </c>
    </row>
    <row r="829" spans="1:2" x14ac:dyDescent="0.25">
      <c r="A829" s="10">
        <v>43636</v>
      </c>
      <c r="B829">
        <v>0.1038</v>
      </c>
    </row>
    <row r="830" spans="1:2" x14ac:dyDescent="0.25">
      <c r="A830" s="10">
        <v>43635</v>
      </c>
      <c r="B830">
        <v>9.9400000000000002E-2</v>
      </c>
    </row>
    <row r="831" spans="1:2" x14ac:dyDescent="0.25">
      <c r="A831" s="10">
        <v>43634</v>
      </c>
      <c r="B831">
        <v>0.10929999999999999</v>
      </c>
    </row>
    <row r="832" spans="1:2" x14ac:dyDescent="0.25">
      <c r="A832" s="10">
        <v>43633</v>
      </c>
      <c r="B832">
        <v>0.11020000000000001</v>
      </c>
    </row>
    <row r="833" spans="1:2" x14ac:dyDescent="0.25">
      <c r="A833" s="10">
        <v>43630</v>
      </c>
      <c r="B833">
        <v>0.10100000000000001</v>
      </c>
    </row>
    <row r="834" spans="1:2" x14ac:dyDescent="0.25">
      <c r="A834" s="10">
        <v>43629</v>
      </c>
      <c r="B834">
        <v>0.1154</v>
      </c>
    </row>
    <row r="835" spans="1:2" x14ac:dyDescent="0.25">
      <c r="A835" s="10">
        <v>43628</v>
      </c>
      <c r="B835">
        <v>0.1195</v>
      </c>
    </row>
    <row r="836" spans="1:2" x14ac:dyDescent="0.25">
      <c r="A836" s="10">
        <v>43627</v>
      </c>
      <c r="B836">
        <v>0.13120000000000001</v>
      </c>
    </row>
    <row r="837" spans="1:2" x14ac:dyDescent="0.25">
      <c r="A837" s="10">
        <v>43626</v>
      </c>
      <c r="B837">
        <v>0.14149999999999999</v>
      </c>
    </row>
    <row r="838" spans="1:2" x14ac:dyDescent="0.25">
      <c r="A838" s="10">
        <v>43623</v>
      </c>
      <c r="B838">
        <v>0.12740000000000001</v>
      </c>
    </row>
    <row r="839" spans="1:2" x14ac:dyDescent="0.25">
      <c r="A839" s="10">
        <v>43622</v>
      </c>
      <c r="B839">
        <v>0.122</v>
      </c>
    </row>
    <row r="840" spans="1:2" x14ac:dyDescent="0.25">
      <c r="A840" s="10">
        <v>43621</v>
      </c>
      <c r="B840">
        <v>0.1358</v>
      </c>
    </row>
    <row r="841" spans="1:2" x14ac:dyDescent="0.25">
      <c r="A841" s="10">
        <v>43620</v>
      </c>
      <c r="B841">
        <v>0.1547</v>
      </c>
    </row>
    <row r="842" spans="1:2" x14ac:dyDescent="0.25">
      <c r="A842" s="10">
        <v>43619</v>
      </c>
      <c r="B842">
        <v>0.1908</v>
      </c>
    </row>
    <row r="843" spans="1:2" x14ac:dyDescent="0.25">
      <c r="A843" s="10">
        <v>43616</v>
      </c>
      <c r="B843">
        <v>0.16619999999999999</v>
      </c>
    </row>
    <row r="844" spans="1:2" x14ac:dyDescent="0.25">
      <c r="A844" s="10">
        <v>43615</v>
      </c>
      <c r="B844">
        <v>0.14990000000000001</v>
      </c>
    </row>
    <row r="845" spans="1:2" x14ac:dyDescent="0.25">
      <c r="A845" s="10">
        <v>43614</v>
      </c>
      <c r="B845">
        <v>0.15559999999999999</v>
      </c>
    </row>
    <row r="846" spans="1:2" x14ac:dyDescent="0.25">
      <c r="A846" s="10">
        <v>43613</v>
      </c>
      <c r="B846">
        <v>0.17330000000000001</v>
      </c>
    </row>
    <row r="847" spans="1:2" x14ac:dyDescent="0.25">
      <c r="A847" s="10">
        <v>43609</v>
      </c>
      <c r="B847">
        <v>0.1447</v>
      </c>
    </row>
    <row r="848" spans="1:2" x14ac:dyDescent="0.25">
      <c r="A848" s="10">
        <v>43608</v>
      </c>
      <c r="B848">
        <v>0.13780000000000001</v>
      </c>
    </row>
    <row r="849" spans="1:2" x14ac:dyDescent="0.25">
      <c r="A849" s="10">
        <v>43607</v>
      </c>
      <c r="B849">
        <v>0.1193</v>
      </c>
    </row>
    <row r="850" spans="1:2" x14ac:dyDescent="0.25">
      <c r="A850" s="10">
        <v>43606</v>
      </c>
      <c r="B850">
        <v>0.12709999999999999</v>
      </c>
    </row>
    <row r="851" spans="1:2" x14ac:dyDescent="0.25">
      <c r="A851" s="10">
        <v>43605</v>
      </c>
      <c r="B851">
        <v>0.16350000000000001</v>
      </c>
    </row>
    <row r="852" spans="1:2" x14ac:dyDescent="0.25">
      <c r="A852" s="10">
        <v>43602</v>
      </c>
      <c r="B852">
        <v>0.13780000000000001</v>
      </c>
    </row>
    <row r="853" spans="1:2" x14ac:dyDescent="0.25">
      <c r="A853" s="10">
        <v>43601</v>
      </c>
      <c r="B853">
        <v>0.1226</v>
      </c>
    </row>
    <row r="854" spans="1:2" x14ac:dyDescent="0.25">
      <c r="A854" s="10">
        <v>43600</v>
      </c>
      <c r="B854">
        <v>0.14899999999999999</v>
      </c>
    </row>
    <row r="855" spans="1:2" x14ac:dyDescent="0.25">
      <c r="A855" s="10">
        <v>43599</v>
      </c>
      <c r="B855">
        <v>0.1769</v>
      </c>
    </row>
    <row r="856" spans="1:2" x14ac:dyDescent="0.25">
      <c r="A856" s="10">
        <v>43598</v>
      </c>
      <c r="B856">
        <v>0.1951</v>
      </c>
    </row>
    <row r="857" spans="1:2" x14ac:dyDescent="0.25">
      <c r="A857" s="10">
        <v>43595</v>
      </c>
      <c r="B857">
        <v>0.14829999999999999</v>
      </c>
    </row>
    <row r="858" spans="1:2" x14ac:dyDescent="0.25">
      <c r="A858" s="10">
        <v>43594</v>
      </c>
      <c r="B858">
        <v>0.19420000000000001</v>
      </c>
    </row>
    <row r="859" spans="1:2" x14ac:dyDescent="0.25">
      <c r="A859" s="10">
        <v>43593</v>
      </c>
      <c r="B859">
        <v>0.20569999999999999</v>
      </c>
    </row>
    <row r="860" spans="1:2" x14ac:dyDescent="0.25">
      <c r="A860" s="10">
        <v>43592</v>
      </c>
      <c r="B860">
        <v>0.20369999999999999</v>
      </c>
    </row>
    <row r="861" spans="1:2" x14ac:dyDescent="0.25">
      <c r="A861" s="10">
        <v>43591</v>
      </c>
      <c r="B861">
        <v>0.1263</v>
      </c>
    </row>
    <row r="862" spans="1:2" x14ac:dyDescent="0.25">
      <c r="A862" s="10">
        <v>43588</v>
      </c>
      <c r="B862">
        <v>8.8999999999999996E-2</v>
      </c>
    </row>
    <row r="863" spans="1:2" x14ac:dyDescent="0.25">
      <c r="A863" s="10">
        <v>43587</v>
      </c>
      <c r="B863">
        <v>0.1027</v>
      </c>
    </row>
    <row r="864" spans="1:2" x14ac:dyDescent="0.25">
      <c r="A864" s="10">
        <v>43586</v>
      </c>
      <c r="B864">
        <v>0.1087</v>
      </c>
    </row>
    <row r="865" spans="1:2" x14ac:dyDescent="0.25">
      <c r="A865" s="10">
        <v>43585</v>
      </c>
      <c r="B865">
        <v>0.1042</v>
      </c>
    </row>
    <row r="866" spans="1:2" x14ac:dyDescent="0.25">
      <c r="A866" s="10">
        <v>43584</v>
      </c>
      <c r="B866">
        <v>9.0999999999999998E-2</v>
      </c>
    </row>
    <row r="867" spans="1:2" x14ac:dyDescent="0.25">
      <c r="A867" s="10">
        <v>43581</v>
      </c>
      <c r="B867">
        <v>8.8300000000000003E-2</v>
      </c>
    </row>
    <row r="868" spans="1:2" x14ac:dyDescent="0.25">
      <c r="A868" s="10">
        <v>43580</v>
      </c>
      <c r="B868">
        <v>8.6699999999999999E-2</v>
      </c>
    </row>
    <row r="869" spans="1:2" x14ac:dyDescent="0.25">
      <c r="A869" s="10">
        <v>43579</v>
      </c>
      <c r="B869">
        <v>9.8900000000000002E-2</v>
      </c>
    </row>
    <row r="870" spans="1:2" x14ac:dyDescent="0.25">
      <c r="A870" s="10">
        <v>43578</v>
      </c>
      <c r="B870">
        <v>9.6600000000000005E-2</v>
      </c>
    </row>
    <row r="871" spans="1:2" x14ac:dyDescent="0.25">
      <c r="A871" s="10">
        <v>43577</v>
      </c>
      <c r="B871">
        <v>0.1019</v>
      </c>
    </row>
    <row r="872" spans="1:2" x14ac:dyDescent="0.25">
      <c r="A872" s="10">
        <v>43573</v>
      </c>
      <c r="B872">
        <v>7.9000000000000001E-2</v>
      </c>
    </row>
    <row r="873" spans="1:2" x14ac:dyDescent="0.25">
      <c r="A873" s="10">
        <v>43572</v>
      </c>
      <c r="B873">
        <v>7.6899999999999996E-2</v>
      </c>
    </row>
    <row r="874" spans="1:2" x14ac:dyDescent="0.25">
      <c r="A874" s="10">
        <v>43571</v>
      </c>
      <c r="B874">
        <v>8.6699999999999999E-2</v>
      </c>
    </row>
    <row r="875" spans="1:2" x14ac:dyDescent="0.25">
      <c r="A875" s="10">
        <v>43570</v>
      </c>
      <c r="B875">
        <v>8.8800000000000004E-2</v>
      </c>
    </row>
    <row r="876" spans="1:2" x14ac:dyDescent="0.25">
      <c r="A876" s="10">
        <v>43567</v>
      </c>
      <c r="B876">
        <v>7.6200000000000004E-2</v>
      </c>
    </row>
    <row r="877" spans="1:2" x14ac:dyDescent="0.25">
      <c r="A877" s="10">
        <v>43566</v>
      </c>
      <c r="B877">
        <v>7.4099999999999999E-2</v>
      </c>
    </row>
    <row r="878" spans="1:2" x14ac:dyDescent="0.25">
      <c r="A878" s="10">
        <v>43565</v>
      </c>
      <c r="B878">
        <v>8.5900000000000004E-2</v>
      </c>
    </row>
    <row r="879" spans="1:2" x14ac:dyDescent="0.25">
      <c r="A879" s="10">
        <v>43564</v>
      </c>
      <c r="B879">
        <v>9.4500000000000001E-2</v>
      </c>
    </row>
    <row r="880" spans="1:2" x14ac:dyDescent="0.25">
      <c r="A880" s="10">
        <v>43563</v>
      </c>
      <c r="B880">
        <v>9.01E-2</v>
      </c>
    </row>
    <row r="881" spans="1:2" x14ac:dyDescent="0.25">
      <c r="A881" s="10">
        <v>43560</v>
      </c>
      <c r="B881">
        <v>8.1900000000000001E-2</v>
      </c>
    </row>
    <row r="882" spans="1:2" x14ac:dyDescent="0.25">
      <c r="A882" s="10">
        <v>43559</v>
      </c>
      <c r="B882">
        <v>9.0399999999999994E-2</v>
      </c>
    </row>
    <row r="883" spans="1:2" x14ac:dyDescent="0.25">
      <c r="A883" s="10">
        <v>43558</v>
      </c>
      <c r="B883">
        <v>0.1113</v>
      </c>
    </row>
    <row r="884" spans="1:2" x14ac:dyDescent="0.25">
      <c r="A884" s="10">
        <v>43557</v>
      </c>
      <c r="B884">
        <v>8.5900000000000004E-2</v>
      </c>
    </row>
    <row r="885" spans="1:2" x14ac:dyDescent="0.25">
      <c r="A885" s="10">
        <v>43556</v>
      </c>
      <c r="B885">
        <v>0.10390000000000001</v>
      </c>
    </row>
    <row r="886" spans="1:2" x14ac:dyDescent="0.25">
      <c r="A886" s="10">
        <v>43553</v>
      </c>
      <c r="B886">
        <v>0.1114</v>
      </c>
    </row>
    <row r="887" spans="1:2" x14ac:dyDescent="0.25">
      <c r="A887" s="10">
        <v>43552</v>
      </c>
      <c r="B887">
        <v>0.1179</v>
      </c>
    </row>
    <row r="888" spans="1:2" x14ac:dyDescent="0.25">
      <c r="A888" s="10">
        <v>43551</v>
      </c>
      <c r="B888">
        <v>0.1318</v>
      </c>
    </row>
    <row r="889" spans="1:2" x14ac:dyDescent="0.25">
      <c r="A889" s="10">
        <v>43550</v>
      </c>
      <c r="B889">
        <v>0.11990000000000001</v>
      </c>
    </row>
    <row r="890" spans="1:2" x14ac:dyDescent="0.25">
      <c r="A890" s="10">
        <v>43549</v>
      </c>
      <c r="B890">
        <v>0.15759999999999999</v>
      </c>
    </row>
    <row r="891" spans="1:2" x14ac:dyDescent="0.25">
      <c r="A891" s="10">
        <v>43546</v>
      </c>
      <c r="B891">
        <v>0.15379999999999999</v>
      </c>
    </row>
    <row r="892" spans="1:2" x14ac:dyDescent="0.25">
      <c r="A892" s="10">
        <v>43545</v>
      </c>
      <c r="B892">
        <v>0.1086</v>
      </c>
    </row>
    <row r="893" spans="1:2" x14ac:dyDescent="0.25">
      <c r="A893" s="10">
        <v>43544</v>
      </c>
      <c r="B893">
        <v>0.1028</v>
      </c>
    </row>
    <row r="894" spans="1:2" x14ac:dyDescent="0.25">
      <c r="A894" s="10">
        <v>43543</v>
      </c>
      <c r="B894">
        <v>0.1057</v>
      </c>
    </row>
    <row r="895" spans="1:2" x14ac:dyDescent="0.25">
      <c r="A895" s="10">
        <v>43542</v>
      </c>
      <c r="B895">
        <v>0.11559999999999999</v>
      </c>
    </row>
    <row r="896" spans="1:2" x14ac:dyDescent="0.25">
      <c r="A896" s="10">
        <v>43539</v>
      </c>
      <c r="B896">
        <v>9.6799999999999997E-2</v>
      </c>
    </row>
    <row r="897" spans="1:2" x14ac:dyDescent="0.25">
      <c r="A897" s="10">
        <v>43538</v>
      </c>
      <c r="B897">
        <v>6.4500000000000002E-2</v>
      </c>
    </row>
    <row r="898" spans="1:2" x14ac:dyDescent="0.25">
      <c r="A898" s="10">
        <v>43537</v>
      </c>
      <c r="B898">
        <v>8.1100000000000005E-2</v>
      </c>
    </row>
    <row r="899" spans="1:2" x14ac:dyDescent="0.25">
      <c r="A899" s="10">
        <v>43536</v>
      </c>
      <c r="B899">
        <v>7.8899999999999998E-2</v>
      </c>
    </row>
    <row r="900" spans="1:2" x14ac:dyDescent="0.25">
      <c r="A900" s="10">
        <v>43535</v>
      </c>
      <c r="B900">
        <v>9.4200000000000006E-2</v>
      </c>
    </row>
    <row r="901" spans="1:2" x14ac:dyDescent="0.25">
      <c r="A901" s="10">
        <v>43532</v>
      </c>
      <c r="B901">
        <v>0.1186</v>
      </c>
    </row>
    <row r="902" spans="1:2" x14ac:dyDescent="0.25">
      <c r="A902" s="10">
        <v>43531</v>
      </c>
      <c r="B902">
        <v>0.1221</v>
      </c>
    </row>
    <row r="903" spans="1:2" x14ac:dyDescent="0.25">
      <c r="A903" s="10">
        <v>43530</v>
      </c>
      <c r="B903">
        <v>0.10879999999999999</v>
      </c>
    </row>
    <row r="904" spans="1:2" x14ac:dyDescent="0.25">
      <c r="A904" s="10">
        <v>43529</v>
      </c>
      <c r="B904">
        <v>0.11070000000000001</v>
      </c>
    </row>
    <row r="905" spans="1:2" x14ac:dyDescent="0.25">
      <c r="A905" s="10">
        <v>43528</v>
      </c>
      <c r="B905">
        <v>0.1041</v>
      </c>
    </row>
    <row r="906" spans="1:2" x14ac:dyDescent="0.25">
      <c r="A906" s="10">
        <v>43525</v>
      </c>
      <c r="B906">
        <v>9.1200000000000003E-2</v>
      </c>
    </row>
    <row r="907" spans="1:2" x14ac:dyDescent="0.25">
      <c r="A907" s="10">
        <v>43524</v>
      </c>
      <c r="B907">
        <v>0.10680000000000001</v>
      </c>
    </row>
    <row r="908" spans="1:2" x14ac:dyDescent="0.25">
      <c r="A908" s="10">
        <v>43523</v>
      </c>
      <c r="B908">
        <v>0.11269999999999999</v>
      </c>
    </row>
    <row r="909" spans="1:2" x14ac:dyDescent="0.25">
      <c r="A909" s="10">
        <v>43522</v>
      </c>
      <c r="B909">
        <v>0.1089</v>
      </c>
    </row>
    <row r="910" spans="1:2" x14ac:dyDescent="0.25">
      <c r="A910" s="10">
        <v>43521</v>
      </c>
      <c r="B910">
        <v>0.11849999999999999</v>
      </c>
    </row>
    <row r="911" spans="1:2" x14ac:dyDescent="0.25">
      <c r="A911" s="10">
        <v>43518</v>
      </c>
      <c r="B911">
        <v>8.9800000000000005E-2</v>
      </c>
    </row>
    <row r="912" spans="1:2" x14ac:dyDescent="0.25">
      <c r="A912" s="10">
        <v>43517</v>
      </c>
      <c r="B912">
        <v>0.10340000000000001</v>
      </c>
    </row>
    <row r="913" spans="1:2" x14ac:dyDescent="0.25">
      <c r="A913" s="10">
        <v>43516</v>
      </c>
      <c r="B913">
        <v>0.1076</v>
      </c>
    </row>
    <row r="914" spans="1:2" x14ac:dyDescent="0.25">
      <c r="A914" s="10">
        <v>43515</v>
      </c>
      <c r="B914">
        <v>0.1079</v>
      </c>
    </row>
    <row r="915" spans="1:2" x14ac:dyDescent="0.25">
      <c r="A915" s="10">
        <v>43511</v>
      </c>
      <c r="B915">
        <v>0.1008</v>
      </c>
    </row>
    <row r="916" spans="1:2" x14ac:dyDescent="0.25">
      <c r="A916" s="10">
        <v>43510</v>
      </c>
      <c r="B916">
        <v>0.1052</v>
      </c>
    </row>
    <row r="917" spans="1:2" x14ac:dyDescent="0.25">
      <c r="A917" s="10">
        <v>43509</v>
      </c>
      <c r="B917">
        <v>0.10299999999999999</v>
      </c>
    </row>
    <row r="918" spans="1:2" x14ac:dyDescent="0.25">
      <c r="A918" s="10">
        <v>43508</v>
      </c>
      <c r="B918">
        <v>0.1162</v>
      </c>
    </row>
    <row r="919" spans="1:2" x14ac:dyDescent="0.25">
      <c r="A919" s="10">
        <v>43507</v>
      </c>
      <c r="B919">
        <v>0.1263</v>
      </c>
    </row>
    <row r="920" spans="1:2" x14ac:dyDescent="0.25">
      <c r="A920" s="10">
        <v>43504</v>
      </c>
      <c r="B920">
        <v>0.105</v>
      </c>
    </row>
    <row r="921" spans="1:2" x14ac:dyDescent="0.25">
      <c r="A921" s="10">
        <v>43503</v>
      </c>
      <c r="B921">
        <v>0.1191</v>
      </c>
    </row>
    <row r="922" spans="1:2" x14ac:dyDescent="0.25">
      <c r="A922" s="10">
        <v>43502</v>
      </c>
      <c r="B922">
        <v>0.1023</v>
      </c>
    </row>
    <row r="923" spans="1:2" x14ac:dyDescent="0.25">
      <c r="A923" s="10">
        <v>43501</v>
      </c>
      <c r="B923">
        <v>0.10639999999999999</v>
      </c>
    </row>
    <row r="924" spans="1:2" x14ac:dyDescent="0.25">
      <c r="A924" s="10">
        <v>43500</v>
      </c>
      <c r="B924">
        <v>0.10979999999999999</v>
      </c>
    </row>
    <row r="925" spans="1:2" x14ac:dyDescent="0.25">
      <c r="A925" s="10">
        <v>43497</v>
      </c>
      <c r="B925">
        <v>0.1152</v>
      </c>
    </row>
    <row r="926" spans="1:2" x14ac:dyDescent="0.25">
      <c r="A926" s="10">
        <v>43496</v>
      </c>
      <c r="B926">
        <v>0.13370000000000001</v>
      </c>
    </row>
    <row r="927" spans="1:2" x14ac:dyDescent="0.25">
      <c r="A927" s="10">
        <v>43495</v>
      </c>
      <c r="B927">
        <v>0.1512</v>
      </c>
    </row>
    <row r="928" spans="1:2" x14ac:dyDescent="0.25">
      <c r="A928" s="10">
        <v>43494</v>
      </c>
      <c r="B928">
        <v>0.17430000000000001</v>
      </c>
    </row>
    <row r="929" spans="1:2" x14ac:dyDescent="0.25">
      <c r="A929" s="10">
        <v>43493</v>
      </c>
      <c r="B929">
        <v>0.16520000000000001</v>
      </c>
    </row>
    <row r="930" spans="1:2" x14ac:dyDescent="0.25">
      <c r="A930" s="10">
        <v>43490</v>
      </c>
      <c r="B930">
        <v>0.13619999999999999</v>
      </c>
    </row>
    <row r="931" spans="1:2" x14ac:dyDescent="0.25">
      <c r="A931" s="10">
        <v>43489</v>
      </c>
      <c r="B931">
        <v>0.12479999999999999</v>
      </c>
    </row>
    <row r="932" spans="1:2" x14ac:dyDescent="0.25">
      <c r="A932" s="10">
        <v>43488</v>
      </c>
      <c r="B932">
        <v>0.1585</v>
      </c>
    </row>
    <row r="933" spans="1:2" x14ac:dyDescent="0.25">
      <c r="A933" s="10">
        <v>43487</v>
      </c>
      <c r="B933">
        <v>0.1734</v>
      </c>
    </row>
    <row r="934" spans="1:2" x14ac:dyDescent="0.25">
      <c r="A934" s="10">
        <v>43483</v>
      </c>
      <c r="B934">
        <v>0.1212</v>
      </c>
    </row>
    <row r="935" spans="1:2" x14ac:dyDescent="0.25">
      <c r="A935" s="10">
        <v>43482</v>
      </c>
      <c r="B935">
        <v>0.1174</v>
      </c>
    </row>
    <row r="936" spans="1:2" x14ac:dyDescent="0.25">
      <c r="A936" s="10">
        <v>43481</v>
      </c>
      <c r="B936">
        <v>0.1235</v>
      </c>
    </row>
    <row r="937" spans="1:2" x14ac:dyDescent="0.25">
      <c r="A937" s="10">
        <v>43480</v>
      </c>
      <c r="B937">
        <v>0.1211</v>
      </c>
    </row>
    <row r="938" spans="1:2" x14ac:dyDescent="0.25">
      <c r="A938" s="10">
        <v>43479</v>
      </c>
      <c r="B938">
        <v>0.15060000000000001</v>
      </c>
    </row>
    <row r="939" spans="1:2" x14ac:dyDescent="0.25">
      <c r="A939" s="10">
        <v>43476</v>
      </c>
      <c r="B939">
        <v>0.1245</v>
      </c>
    </row>
    <row r="940" spans="1:2" x14ac:dyDescent="0.25">
      <c r="A940" s="10">
        <v>43475</v>
      </c>
      <c r="B940">
        <v>0.1411</v>
      </c>
    </row>
    <row r="941" spans="1:2" x14ac:dyDescent="0.25">
      <c r="A941" s="10">
        <v>43474</v>
      </c>
      <c r="B941">
        <v>0.14960000000000001</v>
      </c>
    </row>
    <row r="942" spans="1:2" x14ac:dyDescent="0.25">
      <c r="A942" s="10">
        <v>43473</v>
      </c>
      <c r="B942">
        <v>0.16919999999999999</v>
      </c>
    </row>
    <row r="943" spans="1:2" x14ac:dyDescent="0.25">
      <c r="A943" s="10">
        <v>43472</v>
      </c>
      <c r="B943">
        <v>0.1933</v>
      </c>
    </row>
    <row r="944" spans="1:2" x14ac:dyDescent="0.25">
      <c r="A944" s="10">
        <v>43469</v>
      </c>
      <c r="B944">
        <v>0.17849999999999999</v>
      </c>
    </row>
    <row r="945" spans="1:2" x14ac:dyDescent="0.25">
      <c r="A945" s="10">
        <v>43468</v>
      </c>
      <c r="B945">
        <v>0.2243</v>
      </c>
    </row>
    <row r="946" spans="1:2" x14ac:dyDescent="0.25">
      <c r="A946" s="10">
        <v>43467</v>
      </c>
      <c r="B946">
        <v>0.19620000000000001</v>
      </c>
    </row>
    <row r="947" spans="1:2" x14ac:dyDescent="0.25">
      <c r="A947" s="10">
        <v>43465</v>
      </c>
      <c r="B947">
        <v>0.24129999999999999</v>
      </c>
    </row>
    <row r="948" spans="1:2" x14ac:dyDescent="0.25">
      <c r="A948" s="10">
        <v>43462</v>
      </c>
      <c r="B948">
        <v>0.26619999999999999</v>
      </c>
    </row>
    <row r="949" spans="1:2" x14ac:dyDescent="0.25">
      <c r="A949" s="10">
        <v>43461</v>
      </c>
      <c r="B949">
        <v>0.2928</v>
      </c>
    </row>
    <row r="950" spans="1:2" x14ac:dyDescent="0.25">
      <c r="A950" s="10">
        <v>43460</v>
      </c>
      <c r="B950">
        <v>0.2878</v>
      </c>
    </row>
    <row r="951" spans="1:2" x14ac:dyDescent="0.25">
      <c r="A951" s="10">
        <v>43458</v>
      </c>
      <c r="B951">
        <v>0.33090000000000003</v>
      </c>
    </row>
    <row r="952" spans="1:2" x14ac:dyDescent="0.25">
      <c r="A952" s="10">
        <v>43455</v>
      </c>
      <c r="B952">
        <v>0.25940000000000002</v>
      </c>
    </row>
    <row r="953" spans="1:2" x14ac:dyDescent="0.25">
      <c r="A953" s="10">
        <v>43454</v>
      </c>
      <c r="B953">
        <v>0.2676</v>
      </c>
    </row>
    <row r="954" spans="1:2" x14ac:dyDescent="0.25">
      <c r="A954" s="10">
        <v>43453</v>
      </c>
      <c r="B954">
        <v>0.17680000000000001</v>
      </c>
    </row>
    <row r="955" spans="1:2" x14ac:dyDescent="0.25">
      <c r="A955" s="10">
        <v>43452</v>
      </c>
      <c r="B955">
        <v>0.1799</v>
      </c>
    </row>
    <row r="956" spans="1:2" x14ac:dyDescent="0.25">
      <c r="A956" s="10">
        <v>43451</v>
      </c>
      <c r="B956">
        <v>0.2099</v>
      </c>
    </row>
    <row r="957" spans="1:2" x14ac:dyDescent="0.25">
      <c r="A957" s="10">
        <v>43448</v>
      </c>
      <c r="B957">
        <v>0.16669999999999999</v>
      </c>
    </row>
    <row r="958" spans="1:2" x14ac:dyDescent="0.25">
      <c r="A958" s="10">
        <v>43447</v>
      </c>
      <c r="B958">
        <v>0.1434</v>
      </c>
    </row>
    <row r="959" spans="1:2" x14ac:dyDescent="0.25">
      <c r="A959" s="10">
        <v>43446</v>
      </c>
      <c r="B959">
        <v>0.1865</v>
      </c>
    </row>
    <row r="960" spans="1:2" x14ac:dyDescent="0.25">
      <c r="A960" s="10">
        <v>43445</v>
      </c>
      <c r="B960">
        <v>0.2026</v>
      </c>
    </row>
    <row r="961" spans="1:2" x14ac:dyDescent="0.25">
      <c r="A961" s="10">
        <v>43444</v>
      </c>
      <c r="B961">
        <v>0.2278</v>
      </c>
    </row>
    <row r="962" spans="1:2" x14ac:dyDescent="0.25">
      <c r="A962" s="10">
        <v>43441</v>
      </c>
      <c r="B962">
        <v>0.23469999999999999</v>
      </c>
    </row>
    <row r="963" spans="1:2" x14ac:dyDescent="0.25">
      <c r="A963" s="10">
        <v>43440</v>
      </c>
      <c r="B963">
        <v>0.187</v>
      </c>
    </row>
    <row r="964" spans="1:2" x14ac:dyDescent="0.25">
      <c r="A964" s="10">
        <v>43438</v>
      </c>
      <c r="B964">
        <v>0.21190000000000001</v>
      </c>
    </row>
    <row r="965" spans="1:2" x14ac:dyDescent="0.25">
      <c r="A965" s="10">
        <v>43437</v>
      </c>
      <c r="B965">
        <v>0.14760000000000001</v>
      </c>
    </row>
    <row r="966" spans="1:2" x14ac:dyDescent="0.25">
      <c r="A966" s="10">
        <v>43434</v>
      </c>
      <c r="B966">
        <v>0.20799999999999999</v>
      </c>
    </row>
    <row r="967" spans="1:2" x14ac:dyDescent="0.25">
      <c r="A967" s="10">
        <v>43433</v>
      </c>
      <c r="B967">
        <v>0.18</v>
      </c>
    </row>
    <row r="968" spans="1:2" x14ac:dyDescent="0.25">
      <c r="A968" s="10">
        <v>43432</v>
      </c>
      <c r="B968">
        <v>0.17510000000000001</v>
      </c>
    </row>
    <row r="969" spans="1:2" x14ac:dyDescent="0.25">
      <c r="A969" s="10">
        <v>43431</v>
      </c>
      <c r="B969">
        <v>0.18779999999999999</v>
      </c>
    </row>
    <row r="970" spans="1:2" x14ac:dyDescent="0.25">
      <c r="A970" s="10">
        <v>43430</v>
      </c>
      <c r="B970">
        <v>0.16109999999999999</v>
      </c>
    </row>
    <row r="971" spans="1:2" x14ac:dyDescent="0.25">
      <c r="A971" s="10">
        <v>43427</v>
      </c>
      <c r="B971">
        <v>0.17580000000000001</v>
      </c>
    </row>
    <row r="972" spans="1:2" x14ac:dyDescent="0.25">
      <c r="A972" s="10">
        <v>43425</v>
      </c>
      <c r="B972">
        <v>0.16439999999999999</v>
      </c>
    </row>
    <row r="973" spans="1:2" x14ac:dyDescent="0.25">
      <c r="A973" s="10">
        <v>43424</v>
      </c>
      <c r="B973">
        <v>0.19919999999999999</v>
      </c>
    </row>
    <row r="974" spans="1:2" x14ac:dyDescent="0.25">
      <c r="A974" s="10">
        <v>43423</v>
      </c>
      <c r="B974">
        <v>0.1958</v>
      </c>
    </row>
    <row r="975" spans="1:2" x14ac:dyDescent="0.25">
      <c r="A975" s="10">
        <v>43420</v>
      </c>
      <c r="B975">
        <v>0.14729999999999999</v>
      </c>
    </row>
    <row r="976" spans="1:2" x14ac:dyDescent="0.25">
      <c r="A976" s="10">
        <v>43419</v>
      </c>
      <c r="B976">
        <v>0.15790000000000001</v>
      </c>
    </row>
    <row r="977" spans="1:2" x14ac:dyDescent="0.25">
      <c r="A977" s="10">
        <v>43418</v>
      </c>
      <c r="B977">
        <v>0.16339999999999999</v>
      </c>
    </row>
    <row r="978" spans="1:2" x14ac:dyDescent="0.25">
      <c r="A978" s="10">
        <v>43417</v>
      </c>
      <c r="B978">
        <v>0.1681</v>
      </c>
    </row>
    <row r="979" spans="1:2" x14ac:dyDescent="0.25">
      <c r="A979" s="10">
        <v>43416</v>
      </c>
      <c r="B979">
        <v>0.17480000000000001</v>
      </c>
    </row>
    <row r="980" spans="1:2" x14ac:dyDescent="0.25">
      <c r="A980" s="10">
        <v>43413</v>
      </c>
      <c r="B980">
        <v>0.12909999999999999</v>
      </c>
    </row>
    <row r="981" spans="1:2" x14ac:dyDescent="0.25">
      <c r="A981" s="10">
        <v>43412</v>
      </c>
      <c r="B981">
        <v>0.1206</v>
      </c>
    </row>
    <row r="982" spans="1:2" x14ac:dyDescent="0.25">
      <c r="A982" s="10">
        <v>43411</v>
      </c>
      <c r="B982">
        <v>0.13159999999999999</v>
      </c>
    </row>
    <row r="983" spans="1:2" x14ac:dyDescent="0.25">
      <c r="A983" s="10">
        <v>43410</v>
      </c>
      <c r="B983">
        <v>0.17960000000000001</v>
      </c>
    </row>
    <row r="984" spans="1:2" x14ac:dyDescent="0.25">
      <c r="A984" s="10">
        <v>43409</v>
      </c>
      <c r="B984">
        <v>0.19370000000000001</v>
      </c>
    </row>
    <row r="985" spans="1:2" x14ac:dyDescent="0.25">
      <c r="A985" s="10">
        <v>43406</v>
      </c>
      <c r="B985">
        <v>0.1855</v>
      </c>
    </row>
    <row r="986" spans="1:2" x14ac:dyDescent="0.25">
      <c r="A986" s="10">
        <v>43405</v>
      </c>
      <c r="B986">
        <v>0.1739</v>
      </c>
    </row>
    <row r="987" spans="1:2" x14ac:dyDescent="0.25">
      <c r="A987" s="10">
        <v>43404</v>
      </c>
      <c r="B987">
        <v>0.2009</v>
      </c>
    </row>
    <row r="988" spans="1:2" x14ac:dyDescent="0.25">
      <c r="A988" s="10">
        <v>43403</v>
      </c>
      <c r="B988">
        <v>0.24790000000000001</v>
      </c>
    </row>
    <row r="989" spans="1:2" x14ac:dyDescent="0.25">
      <c r="A989" s="10">
        <v>43402</v>
      </c>
      <c r="B989">
        <v>0.28949999999999998</v>
      </c>
    </row>
    <row r="990" spans="1:2" x14ac:dyDescent="0.25">
      <c r="A990" s="10">
        <v>43399</v>
      </c>
      <c r="B990">
        <v>0.26419999999999999</v>
      </c>
    </row>
    <row r="991" spans="1:2" x14ac:dyDescent="0.25">
      <c r="A991" s="10">
        <v>43398</v>
      </c>
      <c r="B991">
        <v>0.2087</v>
      </c>
    </row>
    <row r="992" spans="1:2" x14ac:dyDescent="0.25">
      <c r="A992" s="10">
        <v>43397</v>
      </c>
      <c r="B992">
        <v>0.23619999999999999</v>
      </c>
    </row>
    <row r="993" spans="1:2" x14ac:dyDescent="0.25">
      <c r="A993" s="10">
        <v>43396</v>
      </c>
      <c r="B993">
        <v>0.18240000000000001</v>
      </c>
    </row>
    <row r="994" spans="1:2" x14ac:dyDescent="0.25">
      <c r="A994" s="10">
        <v>43395</v>
      </c>
      <c r="B994">
        <v>0.16950000000000001</v>
      </c>
    </row>
    <row r="995" spans="1:2" x14ac:dyDescent="0.25">
      <c r="A995" s="10">
        <v>43392</v>
      </c>
      <c r="B995">
        <v>0.16020000000000001</v>
      </c>
    </row>
    <row r="996" spans="1:2" x14ac:dyDescent="0.25">
      <c r="A996" s="10">
        <v>43391</v>
      </c>
      <c r="B996">
        <v>0.17449999999999999</v>
      </c>
    </row>
    <row r="997" spans="1:2" x14ac:dyDescent="0.25">
      <c r="A997" s="10">
        <v>43390</v>
      </c>
      <c r="B997">
        <v>0.1421</v>
      </c>
    </row>
    <row r="998" spans="1:2" x14ac:dyDescent="0.25">
      <c r="A998" s="10">
        <v>43389</v>
      </c>
      <c r="B998">
        <v>0.1462</v>
      </c>
    </row>
    <row r="999" spans="1:2" x14ac:dyDescent="0.25">
      <c r="A999" s="10">
        <v>43388</v>
      </c>
      <c r="B999">
        <v>0.1883</v>
      </c>
    </row>
    <row r="1000" spans="1:2" x14ac:dyDescent="0.25">
      <c r="A1000" s="10">
        <v>43385</v>
      </c>
      <c r="B1000">
        <v>0.1946</v>
      </c>
    </row>
    <row r="1001" spans="1:2" x14ac:dyDescent="0.25">
      <c r="A1001" s="10">
        <v>43384</v>
      </c>
      <c r="B1001">
        <v>0.2369</v>
      </c>
    </row>
    <row r="1002" spans="1:2" x14ac:dyDescent="0.25">
      <c r="A1002" s="10">
        <v>43383</v>
      </c>
      <c r="B1002">
        <v>0.18210000000000001</v>
      </c>
    </row>
    <row r="1003" spans="1:2" x14ac:dyDescent="0.25">
      <c r="A1003" s="10">
        <v>43382</v>
      </c>
      <c r="B1003">
        <v>0.13719999999999999</v>
      </c>
    </row>
    <row r="1004" spans="1:2" x14ac:dyDescent="0.25">
      <c r="A1004" s="10">
        <v>43381</v>
      </c>
      <c r="B1004">
        <v>0.1231</v>
      </c>
    </row>
    <row r="1005" spans="1:2" x14ac:dyDescent="0.25">
      <c r="A1005" s="10">
        <v>43378</v>
      </c>
      <c r="B1005">
        <v>0.12280000000000001</v>
      </c>
    </row>
    <row r="1006" spans="1:2" x14ac:dyDescent="0.25">
      <c r="A1006" s="10">
        <v>43377</v>
      </c>
      <c r="B1006">
        <v>0.111</v>
      </c>
    </row>
    <row r="1007" spans="1:2" x14ac:dyDescent="0.25">
      <c r="A1007" s="10">
        <v>43376</v>
      </c>
      <c r="B1007">
        <v>8.1100000000000005E-2</v>
      </c>
    </row>
    <row r="1008" spans="1:2" x14ac:dyDescent="0.25">
      <c r="A1008" s="10">
        <v>43375</v>
      </c>
      <c r="B1008">
        <v>7.8399999999999997E-2</v>
      </c>
    </row>
    <row r="1009" spans="1:2" x14ac:dyDescent="0.25">
      <c r="A1009" s="10">
        <v>43374</v>
      </c>
      <c r="B1009">
        <v>8.3699999999999997E-2</v>
      </c>
    </row>
    <row r="1010" spans="1:2" x14ac:dyDescent="0.25">
      <c r="A1010" s="10">
        <v>43371</v>
      </c>
      <c r="B1010">
        <v>8.1100000000000005E-2</v>
      </c>
    </row>
    <row r="1011" spans="1:2" x14ac:dyDescent="0.25">
      <c r="A1011" s="10">
        <v>43370</v>
      </c>
      <c r="B1011">
        <v>8.1100000000000005E-2</v>
      </c>
    </row>
    <row r="1012" spans="1:2" x14ac:dyDescent="0.25">
      <c r="A1012" s="10">
        <v>43369</v>
      </c>
      <c r="B1012">
        <v>8.3400000000000002E-2</v>
      </c>
    </row>
    <row r="1013" spans="1:2" x14ac:dyDescent="0.25">
      <c r="A1013" s="10">
        <v>43368</v>
      </c>
      <c r="B1013">
        <v>9.06E-2</v>
      </c>
    </row>
    <row r="1014" spans="1:2" x14ac:dyDescent="0.25">
      <c r="A1014" s="10">
        <v>43367</v>
      </c>
      <c r="B1014">
        <v>9.3799999999999994E-2</v>
      </c>
    </row>
    <row r="1015" spans="1:2" x14ac:dyDescent="0.25">
      <c r="A1015" s="10">
        <v>43364</v>
      </c>
      <c r="B1015">
        <v>7.46E-2</v>
      </c>
    </row>
    <row r="1016" spans="1:2" x14ac:dyDescent="0.25">
      <c r="A1016" s="10">
        <v>43363</v>
      </c>
      <c r="B1016">
        <v>4.0800000000000003E-2</v>
      </c>
    </row>
    <row r="1017" spans="1:2" x14ac:dyDescent="0.25">
      <c r="A1017" s="10">
        <v>43362</v>
      </c>
      <c r="B1017">
        <v>4.6800000000000001E-2</v>
      </c>
    </row>
    <row r="1018" spans="1:2" x14ac:dyDescent="0.25">
      <c r="A1018" s="10">
        <v>43361</v>
      </c>
      <c r="B1018">
        <v>5.4800000000000001E-2</v>
      </c>
    </row>
    <row r="1019" spans="1:2" x14ac:dyDescent="0.25">
      <c r="A1019" s="10">
        <v>43360</v>
      </c>
      <c r="B1019">
        <v>6.8400000000000002E-2</v>
      </c>
    </row>
    <row r="1020" spans="1:2" x14ac:dyDescent="0.25">
      <c r="A1020" s="10">
        <v>43357</v>
      </c>
      <c r="B1020">
        <v>5.1400000000000001E-2</v>
      </c>
    </row>
    <row r="1021" spans="1:2" x14ac:dyDescent="0.25">
      <c r="A1021" s="10">
        <v>43356</v>
      </c>
      <c r="B1021">
        <v>5.7099999999999998E-2</v>
      </c>
    </row>
    <row r="1022" spans="1:2" x14ac:dyDescent="0.25">
      <c r="A1022" s="10">
        <v>43355</v>
      </c>
      <c r="B1022">
        <v>6.5000000000000002E-2</v>
      </c>
    </row>
    <row r="1023" spans="1:2" x14ac:dyDescent="0.25">
      <c r="A1023" s="10">
        <v>43354</v>
      </c>
      <c r="B1023">
        <v>7.4700000000000003E-2</v>
      </c>
    </row>
    <row r="1024" spans="1:2" x14ac:dyDescent="0.25">
      <c r="A1024" s="10">
        <v>43353</v>
      </c>
      <c r="B1024">
        <v>8.5999999999999993E-2</v>
      </c>
    </row>
    <row r="1025" spans="1:2" x14ac:dyDescent="0.25">
      <c r="A1025" s="10">
        <v>43350</v>
      </c>
      <c r="B1025">
        <v>9.1700000000000004E-2</v>
      </c>
    </row>
    <row r="1026" spans="1:2" x14ac:dyDescent="0.25">
      <c r="A1026" s="10">
        <v>43349</v>
      </c>
      <c r="B1026">
        <v>8.9300000000000004E-2</v>
      </c>
    </row>
    <row r="1027" spans="1:2" x14ac:dyDescent="0.25">
      <c r="A1027" s="10">
        <v>43348</v>
      </c>
      <c r="B1027">
        <v>8.7900000000000006E-2</v>
      </c>
    </row>
    <row r="1028" spans="1:2" x14ac:dyDescent="0.25">
      <c r="A1028" s="10">
        <v>43347</v>
      </c>
      <c r="B1028">
        <v>8.8800000000000004E-2</v>
      </c>
    </row>
    <row r="1029" spans="1:2" x14ac:dyDescent="0.25">
      <c r="A1029" s="10">
        <v>43343</v>
      </c>
      <c r="B1029">
        <v>7.3400000000000007E-2</v>
      </c>
    </row>
    <row r="1030" spans="1:2" x14ac:dyDescent="0.25">
      <c r="A1030" s="10">
        <v>43342</v>
      </c>
      <c r="B1030">
        <v>7.3300000000000004E-2</v>
      </c>
    </row>
    <row r="1031" spans="1:2" x14ac:dyDescent="0.25">
      <c r="A1031" s="10">
        <v>43341</v>
      </c>
      <c r="B1031">
        <v>7.0000000000000007E-2</v>
      </c>
    </row>
    <row r="1032" spans="1:2" x14ac:dyDescent="0.25">
      <c r="A1032" s="10">
        <v>43340</v>
      </c>
      <c r="B1032">
        <v>7.1900000000000006E-2</v>
      </c>
    </row>
    <row r="1033" spans="1:2" x14ac:dyDescent="0.25">
      <c r="A1033" s="10">
        <v>43339</v>
      </c>
      <c r="B1033">
        <v>7.4800000000000005E-2</v>
      </c>
    </row>
    <row r="1034" spans="1:2" x14ac:dyDescent="0.25">
      <c r="A1034" s="10">
        <v>43336</v>
      </c>
      <c r="B1034">
        <v>6.7199999999999996E-2</v>
      </c>
    </row>
    <row r="1035" spans="1:2" x14ac:dyDescent="0.25">
      <c r="A1035" s="10">
        <v>43335</v>
      </c>
      <c r="B1035">
        <v>7.4999999999999997E-2</v>
      </c>
    </row>
    <row r="1036" spans="1:2" x14ac:dyDescent="0.25">
      <c r="A1036" s="10">
        <v>43334</v>
      </c>
      <c r="B1036">
        <v>7.3800000000000004E-2</v>
      </c>
    </row>
    <row r="1037" spans="1:2" x14ac:dyDescent="0.25">
      <c r="A1037" s="10">
        <v>43333</v>
      </c>
      <c r="B1037">
        <v>8.0199999999999994E-2</v>
      </c>
    </row>
    <row r="1038" spans="1:2" x14ac:dyDescent="0.25">
      <c r="A1038" s="10">
        <v>43332</v>
      </c>
      <c r="B1038">
        <v>8.4199999999999997E-2</v>
      </c>
    </row>
    <row r="1039" spans="1:2" x14ac:dyDescent="0.25">
      <c r="A1039" s="10">
        <v>43329</v>
      </c>
      <c r="B1039">
        <v>7.8299999999999995E-2</v>
      </c>
    </row>
    <row r="1040" spans="1:2" x14ac:dyDescent="0.25">
      <c r="A1040" s="10">
        <v>43328</v>
      </c>
      <c r="B1040">
        <v>8.3400000000000002E-2</v>
      </c>
    </row>
    <row r="1041" spans="1:2" x14ac:dyDescent="0.25">
      <c r="A1041" s="10">
        <v>43327</v>
      </c>
      <c r="B1041">
        <v>0.10680000000000001</v>
      </c>
    </row>
    <row r="1042" spans="1:2" x14ac:dyDescent="0.25">
      <c r="A1042" s="10">
        <v>43326</v>
      </c>
      <c r="B1042">
        <v>8.8900000000000007E-2</v>
      </c>
    </row>
    <row r="1043" spans="1:2" x14ac:dyDescent="0.25">
      <c r="A1043" s="10">
        <v>43325</v>
      </c>
      <c r="B1043">
        <v>0.1147</v>
      </c>
    </row>
    <row r="1044" spans="1:2" x14ac:dyDescent="0.25">
      <c r="A1044" s="10">
        <v>43322</v>
      </c>
      <c r="B1044">
        <v>8.6599999999999996E-2</v>
      </c>
    </row>
    <row r="1045" spans="1:2" x14ac:dyDescent="0.25">
      <c r="A1045" s="10">
        <v>43321</v>
      </c>
      <c r="B1045">
        <v>6.3200000000000006E-2</v>
      </c>
    </row>
    <row r="1046" spans="1:2" x14ac:dyDescent="0.25">
      <c r="A1046" s="10">
        <v>43320</v>
      </c>
      <c r="B1046">
        <v>6.5199999999999994E-2</v>
      </c>
    </row>
    <row r="1047" spans="1:2" x14ac:dyDescent="0.25">
      <c r="A1047" s="10">
        <v>43319</v>
      </c>
      <c r="B1047">
        <v>7.2099999999999997E-2</v>
      </c>
    </row>
    <row r="1048" spans="1:2" x14ac:dyDescent="0.25">
      <c r="A1048" s="10">
        <v>43318</v>
      </c>
      <c r="B1048">
        <v>7.46E-2</v>
      </c>
    </row>
    <row r="1049" spans="1:2" x14ac:dyDescent="0.25">
      <c r="A1049" s="10">
        <v>43315</v>
      </c>
      <c r="B1049">
        <v>6.6100000000000006E-2</v>
      </c>
    </row>
    <row r="1050" spans="1:2" x14ac:dyDescent="0.25">
      <c r="A1050" s="10">
        <v>43314</v>
      </c>
      <c r="B1050">
        <v>7.5600000000000001E-2</v>
      </c>
    </row>
    <row r="1051" spans="1:2" x14ac:dyDescent="0.25">
      <c r="A1051" s="10">
        <v>43313</v>
      </c>
      <c r="B1051">
        <v>8.4099999999999994E-2</v>
      </c>
    </row>
    <row r="1052" spans="1:2" x14ac:dyDescent="0.25">
      <c r="A1052" s="10">
        <v>43312</v>
      </c>
      <c r="B1052">
        <v>9.0200000000000002E-2</v>
      </c>
    </row>
    <row r="1053" spans="1:2" x14ac:dyDescent="0.25">
      <c r="A1053" s="10">
        <v>43311</v>
      </c>
      <c r="B1053">
        <v>0.10589999999999999</v>
      </c>
    </row>
    <row r="1054" spans="1:2" x14ac:dyDescent="0.25">
      <c r="A1054" s="10">
        <v>43308</v>
      </c>
      <c r="B1054">
        <v>7.6200000000000004E-2</v>
      </c>
    </row>
    <row r="1055" spans="1:2" x14ac:dyDescent="0.25">
      <c r="A1055" s="10">
        <v>43307</v>
      </c>
      <c r="B1055">
        <v>7.8299999999999995E-2</v>
      </c>
    </row>
    <row r="1056" spans="1:2" x14ac:dyDescent="0.25">
      <c r="A1056" s="10">
        <v>43306</v>
      </c>
      <c r="B1056">
        <v>7.5999999999999998E-2</v>
      </c>
    </row>
    <row r="1057" spans="1:2" x14ac:dyDescent="0.25">
      <c r="A1057" s="10">
        <v>43305</v>
      </c>
      <c r="B1057">
        <v>8.4699999999999998E-2</v>
      </c>
    </row>
    <row r="1058" spans="1:2" x14ac:dyDescent="0.25">
      <c r="A1058" s="10">
        <v>43304</v>
      </c>
      <c r="B1058">
        <v>8.72E-2</v>
      </c>
    </row>
    <row r="1059" spans="1:2" x14ac:dyDescent="0.25">
      <c r="A1059" s="10">
        <v>43301</v>
      </c>
      <c r="B1059">
        <v>7.9299999999999995E-2</v>
      </c>
    </row>
    <row r="1060" spans="1:2" x14ac:dyDescent="0.25">
      <c r="A1060" s="10">
        <v>43300</v>
      </c>
      <c r="B1060">
        <v>7.7399999999999997E-2</v>
      </c>
    </row>
    <row r="1061" spans="1:2" x14ac:dyDescent="0.25">
      <c r="A1061" s="10">
        <v>43299</v>
      </c>
      <c r="B1061">
        <v>7.4300000000000005E-2</v>
      </c>
    </row>
    <row r="1062" spans="1:2" x14ac:dyDescent="0.25">
      <c r="A1062" s="10">
        <v>43298</v>
      </c>
      <c r="B1062">
        <v>0.08</v>
      </c>
    </row>
    <row r="1063" spans="1:2" x14ac:dyDescent="0.25">
      <c r="A1063" s="10">
        <v>43297</v>
      </c>
      <c r="B1063">
        <v>8.6499999999999994E-2</v>
      </c>
    </row>
    <row r="1064" spans="1:2" x14ac:dyDescent="0.25">
      <c r="A1064" s="10">
        <v>43294</v>
      </c>
      <c r="B1064">
        <v>7.5899999999999995E-2</v>
      </c>
    </row>
    <row r="1065" spans="1:2" x14ac:dyDescent="0.25">
      <c r="A1065" s="10">
        <v>43293</v>
      </c>
      <c r="B1065">
        <v>7.2400000000000006E-2</v>
      </c>
    </row>
    <row r="1066" spans="1:2" x14ac:dyDescent="0.25">
      <c r="A1066" s="10">
        <v>43292</v>
      </c>
      <c r="B1066">
        <v>8.6999999999999994E-2</v>
      </c>
    </row>
    <row r="1067" spans="1:2" x14ac:dyDescent="0.25">
      <c r="A1067" s="10">
        <v>43291</v>
      </c>
      <c r="B1067">
        <v>8.1199999999999994E-2</v>
      </c>
    </row>
    <row r="1068" spans="1:2" x14ac:dyDescent="0.25">
      <c r="A1068" s="10">
        <v>43290</v>
      </c>
      <c r="B1068">
        <v>8.8099999999999998E-2</v>
      </c>
    </row>
    <row r="1069" spans="1:2" x14ac:dyDescent="0.25">
      <c r="A1069" s="10">
        <v>43287</v>
      </c>
      <c r="B1069">
        <v>8.7800000000000003E-2</v>
      </c>
    </row>
    <row r="1070" spans="1:2" x14ac:dyDescent="0.25">
      <c r="A1070" s="10">
        <v>43286</v>
      </c>
      <c r="B1070">
        <v>0.1042</v>
      </c>
    </row>
    <row r="1071" spans="1:2" x14ac:dyDescent="0.25">
      <c r="A1071" s="10">
        <v>43284</v>
      </c>
      <c r="B1071">
        <v>0.1225</v>
      </c>
    </row>
    <row r="1072" spans="1:2" x14ac:dyDescent="0.25">
      <c r="A1072" s="10">
        <v>43283</v>
      </c>
      <c r="B1072">
        <v>0.12139999999999999</v>
      </c>
    </row>
    <row r="1073" spans="1:2" x14ac:dyDescent="0.25">
      <c r="A1073" s="10">
        <v>43280</v>
      </c>
      <c r="B1073">
        <v>0.1106</v>
      </c>
    </row>
    <row r="1074" spans="1:2" x14ac:dyDescent="0.25">
      <c r="A1074" s="10">
        <v>43279</v>
      </c>
      <c r="B1074">
        <v>0.1193</v>
      </c>
    </row>
    <row r="1075" spans="1:2" x14ac:dyDescent="0.25">
      <c r="A1075" s="10">
        <v>43278</v>
      </c>
      <c r="B1075">
        <v>0.13819999999999999</v>
      </c>
    </row>
    <row r="1076" spans="1:2" x14ac:dyDescent="0.25">
      <c r="A1076" s="10">
        <v>43277</v>
      </c>
      <c r="B1076">
        <v>0.1177</v>
      </c>
    </row>
    <row r="1077" spans="1:2" x14ac:dyDescent="0.25">
      <c r="A1077" s="10">
        <v>43276</v>
      </c>
      <c r="B1077">
        <v>0.13619999999999999</v>
      </c>
    </row>
    <row r="1078" spans="1:2" x14ac:dyDescent="0.25">
      <c r="A1078" s="10">
        <v>43273</v>
      </c>
      <c r="B1078">
        <v>9.0300000000000005E-2</v>
      </c>
    </row>
    <row r="1079" spans="1:2" x14ac:dyDescent="0.25">
      <c r="A1079" s="10">
        <v>43272</v>
      </c>
      <c r="B1079">
        <v>0.1084</v>
      </c>
    </row>
    <row r="1080" spans="1:2" x14ac:dyDescent="0.25">
      <c r="A1080" s="10">
        <v>43271</v>
      </c>
      <c r="B1080">
        <v>8.8599999999999998E-2</v>
      </c>
    </row>
    <row r="1081" spans="1:2" x14ac:dyDescent="0.25">
      <c r="A1081" s="10">
        <v>43270</v>
      </c>
      <c r="B1081">
        <v>9.9299999999999999E-2</v>
      </c>
    </row>
    <row r="1082" spans="1:2" x14ac:dyDescent="0.25">
      <c r="A1082" s="10">
        <v>43269</v>
      </c>
      <c r="B1082">
        <v>9.4100000000000003E-2</v>
      </c>
    </row>
    <row r="1083" spans="1:2" x14ac:dyDescent="0.25">
      <c r="A1083" s="10">
        <v>43266</v>
      </c>
      <c r="B1083">
        <v>7.5999999999999998E-2</v>
      </c>
    </row>
    <row r="1084" spans="1:2" x14ac:dyDescent="0.25">
      <c r="A1084" s="10">
        <v>43265</v>
      </c>
      <c r="B1084">
        <v>4.7199999999999999E-2</v>
      </c>
    </row>
    <row r="1085" spans="1:2" x14ac:dyDescent="0.25">
      <c r="A1085" s="10">
        <v>43264</v>
      </c>
      <c r="B1085">
        <v>5.7700000000000001E-2</v>
      </c>
    </row>
    <row r="1086" spans="1:2" x14ac:dyDescent="0.25">
      <c r="A1086" s="10">
        <v>43263</v>
      </c>
      <c r="B1086">
        <v>6.0499999999999998E-2</v>
      </c>
    </row>
    <row r="1087" spans="1:2" x14ac:dyDescent="0.25">
      <c r="A1087" s="10">
        <v>43262</v>
      </c>
      <c r="B1087">
        <v>6.9800000000000001E-2</v>
      </c>
    </row>
    <row r="1088" spans="1:2" x14ac:dyDescent="0.25">
      <c r="A1088" s="10">
        <v>43259</v>
      </c>
      <c r="B1088">
        <v>6.8000000000000005E-2</v>
      </c>
    </row>
    <row r="1089" spans="1:2" x14ac:dyDescent="0.25">
      <c r="A1089" s="10">
        <v>43258</v>
      </c>
      <c r="B1089">
        <v>7.4099999999999999E-2</v>
      </c>
    </row>
    <row r="1090" spans="1:2" x14ac:dyDescent="0.25">
      <c r="A1090" s="10">
        <v>43257</v>
      </c>
      <c r="B1090">
        <v>7.5499999999999998E-2</v>
      </c>
    </row>
    <row r="1091" spans="1:2" x14ac:dyDescent="0.25">
      <c r="A1091" s="10">
        <v>43256</v>
      </c>
      <c r="B1091">
        <v>8.5599999999999996E-2</v>
      </c>
    </row>
    <row r="1092" spans="1:2" x14ac:dyDescent="0.25">
      <c r="A1092" s="10">
        <v>43255</v>
      </c>
      <c r="B1092">
        <v>8.9800000000000005E-2</v>
      </c>
    </row>
    <row r="1093" spans="1:2" x14ac:dyDescent="0.25">
      <c r="A1093" s="10">
        <v>43252</v>
      </c>
      <c r="B1093">
        <v>8.6800000000000002E-2</v>
      </c>
    </row>
    <row r="1094" spans="1:2" x14ac:dyDescent="0.25">
      <c r="A1094" s="10">
        <v>43251</v>
      </c>
      <c r="B1094">
        <v>9.4700000000000006E-2</v>
      </c>
    </row>
    <row r="1095" spans="1:2" x14ac:dyDescent="0.25">
      <c r="A1095" s="10">
        <v>43250</v>
      </c>
      <c r="B1095">
        <v>9.9199999999999997E-2</v>
      </c>
    </row>
    <row r="1096" spans="1:2" x14ac:dyDescent="0.25">
      <c r="A1096" s="10">
        <v>43249</v>
      </c>
      <c r="B1096">
        <v>0.13439999999999999</v>
      </c>
    </row>
    <row r="1097" spans="1:2" x14ac:dyDescent="0.25">
      <c r="A1097" s="10">
        <v>43245</v>
      </c>
      <c r="B1097">
        <v>7.8399999999999997E-2</v>
      </c>
    </row>
    <row r="1098" spans="1:2" x14ac:dyDescent="0.25">
      <c r="A1098" s="10">
        <v>43244</v>
      </c>
      <c r="B1098">
        <v>7.4200000000000002E-2</v>
      </c>
    </row>
    <row r="1099" spans="1:2" x14ac:dyDescent="0.25">
      <c r="A1099" s="10">
        <v>43243</v>
      </c>
      <c r="B1099">
        <v>8.0600000000000005E-2</v>
      </c>
    </row>
    <row r="1100" spans="1:2" x14ac:dyDescent="0.25">
      <c r="A1100" s="10">
        <v>43242</v>
      </c>
      <c r="B1100">
        <v>8.7900000000000006E-2</v>
      </c>
    </row>
    <row r="1101" spans="1:2" x14ac:dyDescent="0.25">
      <c r="A1101" s="10">
        <v>43241</v>
      </c>
      <c r="B1101">
        <v>9.1300000000000006E-2</v>
      </c>
    </row>
    <row r="1102" spans="1:2" x14ac:dyDescent="0.25">
      <c r="A1102" s="10">
        <v>43238</v>
      </c>
      <c r="B1102">
        <v>8.4900000000000003E-2</v>
      </c>
    </row>
    <row r="1103" spans="1:2" x14ac:dyDescent="0.25">
      <c r="A1103" s="10">
        <v>43237</v>
      </c>
      <c r="B1103">
        <v>9.0800000000000006E-2</v>
      </c>
    </row>
    <row r="1104" spans="1:2" x14ac:dyDescent="0.25">
      <c r="A1104" s="10">
        <v>43236</v>
      </c>
      <c r="B1104">
        <v>9.7000000000000003E-2</v>
      </c>
    </row>
    <row r="1105" spans="1:2" x14ac:dyDescent="0.25">
      <c r="A1105" s="10">
        <v>43235</v>
      </c>
      <c r="B1105">
        <v>0.1152</v>
      </c>
    </row>
    <row r="1106" spans="1:2" x14ac:dyDescent="0.25">
      <c r="A1106" s="10">
        <v>43234</v>
      </c>
      <c r="B1106">
        <v>9.9000000000000005E-2</v>
      </c>
    </row>
    <row r="1107" spans="1:2" x14ac:dyDescent="0.25">
      <c r="A1107" s="10">
        <v>43231</v>
      </c>
      <c r="B1107">
        <v>8.9700000000000002E-2</v>
      </c>
    </row>
    <row r="1108" spans="1:2" x14ac:dyDescent="0.25">
      <c r="A1108" s="10">
        <v>43230</v>
      </c>
      <c r="B1108">
        <v>9.4799999999999995E-2</v>
      </c>
    </row>
    <row r="1109" spans="1:2" x14ac:dyDescent="0.25">
      <c r="A1109" s="10">
        <v>43229</v>
      </c>
      <c r="B1109">
        <v>0.10349999999999999</v>
      </c>
    </row>
    <row r="1110" spans="1:2" x14ac:dyDescent="0.25">
      <c r="A1110" s="10">
        <v>43228</v>
      </c>
      <c r="B1110">
        <v>0.1201</v>
      </c>
    </row>
    <row r="1111" spans="1:2" x14ac:dyDescent="0.25">
      <c r="A1111" s="10">
        <v>43227</v>
      </c>
      <c r="B1111">
        <v>0.1242</v>
      </c>
    </row>
    <row r="1112" spans="1:2" x14ac:dyDescent="0.25">
      <c r="A1112" s="10">
        <v>43224</v>
      </c>
      <c r="B1112">
        <v>0.1128</v>
      </c>
    </row>
    <row r="1113" spans="1:2" x14ac:dyDescent="0.25">
      <c r="A1113" s="10">
        <v>43223</v>
      </c>
      <c r="B1113">
        <v>0.13320000000000001</v>
      </c>
    </row>
    <row r="1114" spans="1:2" x14ac:dyDescent="0.25">
      <c r="A1114" s="10">
        <v>43222</v>
      </c>
      <c r="B1114">
        <v>0.1293</v>
      </c>
    </row>
    <row r="1115" spans="1:2" x14ac:dyDescent="0.25">
      <c r="A1115" s="10">
        <v>43221</v>
      </c>
      <c r="B1115">
        <v>0.1381</v>
      </c>
    </row>
    <row r="1116" spans="1:2" x14ac:dyDescent="0.25">
      <c r="A1116" s="10">
        <v>43220</v>
      </c>
      <c r="B1116">
        <v>0.1409</v>
      </c>
    </row>
    <row r="1117" spans="1:2" x14ac:dyDescent="0.25">
      <c r="A1117" s="10">
        <v>43217</v>
      </c>
      <c r="B1117">
        <v>0.11749999999999999</v>
      </c>
    </row>
    <row r="1118" spans="1:2" x14ac:dyDescent="0.25">
      <c r="A1118" s="10">
        <v>43216</v>
      </c>
      <c r="B1118">
        <v>0.13039999999999999</v>
      </c>
    </row>
    <row r="1119" spans="1:2" x14ac:dyDescent="0.25">
      <c r="A1119" s="10">
        <v>43215</v>
      </c>
      <c r="B1119">
        <v>0.16420000000000001</v>
      </c>
    </row>
    <row r="1120" spans="1:2" x14ac:dyDescent="0.25">
      <c r="A1120" s="10">
        <v>43214</v>
      </c>
      <c r="B1120">
        <v>0.1711</v>
      </c>
    </row>
    <row r="1121" spans="1:2" x14ac:dyDescent="0.25">
      <c r="A1121" s="10">
        <v>43213</v>
      </c>
      <c r="B1121">
        <v>0.1462</v>
      </c>
    </row>
    <row r="1122" spans="1:2" x14ac:dyDescent="0.25">
      <c r="A1122" s="10">
        <v>43210</v>
      </c>
      <c r="B1122">
        <v>0.13900000000000001</v>
      </c>
    </row>
    <row r="1123" spans="1:2" x14ac:dyDescent="0.25">
      <c r="A1123" s="10">
        <v>43209</v>
      </c>
      <c r="B1123">
        <v>0.1111</v>
      </c>
    </row>
    <row r="1124" spans="1:2" x14ac:dyDescent="0.25">
      <c r="A1124" s="10">
        <v>43208</v>
      </c>
      <c r="B1124">
        <v>0.1124</v>
      </c>
    </row>
    <row r="1125" spans="1:2" x14ac:dyDescent="0.25">
      <c r="A1125" s="10">
        <v>43207</v>
      </c>
      <c r="B1125">
        <v>0.11700000000000001</v>
      </c>
    </row>
    <row r="1126" spans="1:2" x14ac:dyDescent="0.25">
      <c r="A1126" s="10">
        <v>43206</v>
      </c>
      <c r="B1126">
        <v>0.13220000000000001</v>
      </c>
    </row>
    <row r="1127" spans="1:2" x14ac:dyDescent="0.25">
      <c r="A1127" s="10">
        <v>43203</v>
      </c>
      <c r="B1127">
        <v>0.1366</v>
      </c>
    </row>
    <row r="1128" spans="1:2" x14ac:dyDescent="0.25">
      <c r="A1128" s="10">
        <v>43202</v>
      </c>
      <c r="B1128">
        <v>0.1444</v>
      </c>
    </row>
    <row r="1129" spans="1:2" x14ac:dyDescent="0.25">
      <c r="A1129" s="10">
        <v>43201</v>
      </c>
      <c r="B1129">
        <v>0.17150000000000001</v>
      </c>
    </row>
    <row r="1130" spans="1:2" x14ac:dyDescent="0.25">
      <c r="A1130" s="10">
        <v>43200</v>
      </c>
      <c r="B1130">
        <v>0.1779</v>
      </c>
    </row>
    <row r="1131" spans="1:2" x14ac:dyDescent="0.25">
      <c r="A1131" s="10">
        <v>43199</v>
      </c>
      <c r="B1131">
        <v>0.20069999999999999</v>
      </c>
    </row>
    <row r="1132" spans="1:2" x14ac:dyDescent="0.25">
      <c r="A1132" s="10">
        <v>43196</v>
      </c>
      <c r="B1132">
        <v>0.1996</v>
      </c>
    </row>
    <row r="1133" spans="1:2" x14ac:dyDescent="0.25">
      <c r="A1133" s="10">
        <v>43195</v>
      </c>
      <c r="B1133">
        <v>0.16489999999999999</v>
      </c>
    </row>
    <row r="1134" spans="1:2" x14ac:dyDescent="0.25">
      <c r="A1134" s="10">
        <v>43194</v>
      </c>
      <c r="B1134">
        <v>0.20469999999999999</v>
      </c>
    </row>
    <row r="1135" spans="1:2" x14ac:dyDescent="0.25">
      <c r="A1135" s="10">
        <v>43193</v>
      </c>
      <c r="B1135">
        <v>0.2046</v>
      </c>
    </row>
    <row r="1136" spans="1:2" x14ac:dyDescent="0.25">
      <c r="A1136" s="10">
        <v>43192</v>
      </c>
      <c r="B1136">
        <v>0.2427</v>
      </c>
    </row>
    <row r="1137" spans="1:2" x14ac:dyDescent="0.25">
      <c r="A1137" s="10">
        <v>43188</v>
      </c>
      <c r="B1137">
        <v>0.16289999999999999</v>
      </c>
    </row>
    <row r="1138" spans="1:2" x14ac:dyDescent="0.25">
      <c r="A1138" s="10">
        <v>43187</v>
      </c>
      <c r="B1138">
        <v>0.21190000000000001</v>
      </c>
    </row>
    <row r="1139" spans="1:2" x14ac:dyDescent="0.25">
      <c r="A1139" s="10">
        <v>43186</v>
      </c>
      <c r="B1139">
        <v>0.20549999999999999</v>
      </c>
    </row>
    <row r="1140" spans="1:2" x14ac:dyDescent="0.25">
      <c r="A1140" s="10">
        <v>43185</v>
      </c>
      <c r="B1140">
        <v>0.18529999999999999</v>
      </c>
    </row>
    <row r="1141" spans="1:2" x14ac:dyDescent="0.25">
      <c r="A1141" s="10">
        <v>43182</v>
      </c>
      <c r="B1141">
        <v>0.2344</v>
      </c>
    </row>
    <row r="1142" spans="1:2" x14ac:dyDescent="0.25">
      <c r="A1142" s="10">
        <v>43181</v>
      </c>
      <c r="B1142">
        <v>0.17899999999999999</v>
      </c>
    </row>
    <row r="1143" spans="1:2" x14ac:dyDescent="0.25">
      <c r="A1143" s="10">
        <v>43180</v>
      </c>
      <c r="B1143">
        <v>0.13439999999999999</v>
      </c>
    </row>
    <row r="1144" spans="1:2" x14ac:dyDescent="0.25">
      <c r="A1144" s="10">
        <v>43179</v>
      </c>
      <c r="B1144">
        <v>0.13750000000000001</v>
      </c>
    </row>
    <row r="1145" spans="1:2" x14ac:dyDescent="0.25">
      <c r="A1145" s="10">
        <v>43178</v>
      </c>
      <c r="B1145">
        <v>0.15279999999999999</v>
      </c>
    </row>
    <row r="1146" spans="1:2" x14ac:dyDescent="0.25">
      <c r="A1146" s="10">
        <v>43175</v>
      </c>
      <c r="B1146">
        <v>0.10050000000000001</v>
      </c>
    </row>
    <row r="1147" spans="1:2" x14ac:dyDescent="0.25">
      <c r="A1147" s="10">
        <v>43174</v>
      </c>
      <c r="B1147">
        <v>7.6600000000000001E-2</v>
      </c>
    </row>
    <row r="1148" spans="1:2" x14ac:dyDescent="0.25">
      <c r="A1148" s="10">
        <v>43173</v>
      </c>
      <c r="B1148">
        <v>9.3600000000000003E-2</v>
      </c>
    </row>
    <row r="1149" spans="1:2" x14ac:dyDescent="0.25">
      <c r="A1149" s="10">
        <v>43172</v>
      </c>
      <c r="B1149">
        <v>9.8799999999999999E-2</v>
      </c>
    </row>
    <row r="1150" spans="1:2" x14ac:dyDescent="0.25">
      <c r="A1150" s="10">
        <v>43171</v>
      </c>
      <c r="B1150">
        <v>9.6000000000000002E-2</v>
      </c>
    </row>
    <row r="1151" spans="1:2" x14ac:dyDescent="0.25">
      <c r="A1151" s="10">
        <v>43168</v>
      </c>
      <c r="B1151">
        <v>9.0200000000000002E-2</v>
      </c>
    </row>
    <row r="1152" spans="1:2" x14ac:dyDescent="0.25">
      <c r="A1152" s="10">
        <v>43167</v>
      </c>
      <c r="B1152">
        <v>0.1069</v>
      </c>
    </row>
    <row r="1153" spans="1:2" x14ac:dyDescent="0.25">
      <c r="A1153" s="10">
        <v>43166</v>
      </c>
      <c r="B1153">
        <v>0.1179</v>
      </c>
    </row>
    <row r="1154" spans="1:2" x14ac:dyDescent="0.25">
      <c r="A1154" s="10">
        <v>43165</v>
      </c>
      <c r="B1154">
        <v>0.1263</v>
      </c>
    </row>
    <row r="1155" spans="1:2" x14ac:dyDescent="0.25">
      <c r="A1155" s="10">
        <v>43164</v>
      </c>
      <c r="B1155">
        <v>0.1394</v>
      </c>
    </row>
    <row r="1156" spans="1:2" x14ac:dyDescent="0.25">
      <c r="A1156" s="10">
        <v>43161</v>
      </c>
      <c r="B1156">
        <v>0.15529999999999999</v>
      </c>
    </row>
    <row r="1157" spans="1:2" x14ac:dyDescent="0.25">
      <c r="A1157" s="10">
        <v>43160</v>
      </c>
      <c r="B1157">
        <v>0.16769999999999999</v>
      </c>
    </row>
    <row r="1158" spans="1:2" x14ac:dyDescent="0.25">
      <c r="A1158" s="10">
        <v>43159</v>
      </c>
      <c r="B1158">
        <v>0.14940000000000001</v>
      </c>
    </row>
    <row r="1159" spans="1:2" x14ac:dyDescent="0.25">
      <c r="A1159" s="10">
        <v>43158</v>
      </c>
      <c r="B1159">
        <v>0.1535</v>
      </c>
    </row>
    <row r="1160" spans="1:2" x14ac:dyDescent="0.25">
      <c r="A1160" s="10">
        <v>43157</v>
      </c>
      <c r="B1160">
        <v>0.13439999999999999</v>
      </c>
    </row>
    <row r="1161" spans="1:2" x14ac:dyDescent="0.25">
      <c r="A1161" s="10">
        <v>43154</v>
      </c>
      <c r="B1161">
        <v>0.1129</v>
      </c>
    </row>
    <row r="1162" spans="1:2" x14ac:dyDescent="0.25">
      <c r="A1162" s="10">
        <v>43153</v>
      </c>
      <c r="B1162">
        <v>0.14829999999999999</v>
      </c>
    </row>
    <row r="1163" spans="1:2" x14ac:dyDescent="0.25">
      <c r="A1163" s="10">
        <v>43152</v>
      </c>
      <c r="B1163">
        <v>0.1487</v>
      </c>
    </row>
    <row r="1164" spans="1:2" x14ac:dyDescent="0.25">
      <c r="A1164" s="10">
        <v>43151</v>
      </c>
      <c r="B1164">
        <v>0.15770000000000001</v>
      </c>
    </row>
    <row r="1165" spans="1:2" x14ac:dyDescent="0.25">
      <c r="A1165" s="10">
        <v>43147</v>
      </c>
      <c r="B1165">
        <v>0.14449999999999999</v>
      </c>
    </row>
    <row r="1166" spans="1:2" x14ac:dyDescent="0.25">
      <c r="A1166" s="10">
        <v>43146</v>
      </c>
      <c r="B1166">
        <v>0.14069999999999999</v>
      </c>
    </row>
    <row r="1167" spans="1:2" x14ac:dyDescent="0.25">
      <c r="A1167" s="10">
        <v>43145</v>
      </c>
      <c r="B1167">
        <v>0.1502</v>
      </c>
    </row>
    <row r="1168" spans="1:2" x14ac:dyDescent="0.25">
      <c r="A1168" s="10">
        <v>43144</v>
      </c>
      <c r="B1168">
        <v>0.18529999999999999</v>
      </c>
    </row>
    <row r="1169" spans="1:2" x14ac:dyDescent="0.25">
      <c r="A1169" s="10">
        <v>43143</v>
      </c>
      <c r="B1169">
        <v>0.19769999999999999</v>
      </c>
    </row>
    <row r="1170" spans="1:2" x14ac:dyDescent="0.25">
      <c r="A1170" s="10">
        <v>43140</v>
      </c>
      <c r="B1170">
        <v>0.24709999999999999</v>
      </c>
    </row>
    <row r="1171" spans="1:2" x14ac:dyDescent="0.25">
      <c r="A1171" s="10">
        <v>43139</v>
      </c>
      <c r="B1171">
        <v>0.29820000000000002</v>
      </c>
    </row>
    <row r="1172" spans="1:2" x14ac:dyDescent="0.25">
      <c r="A1172" s="10">
        <v>43138</v>
      </c>
      <c r="B1172">
        <v>0.1764</v>
      </c>
    </row>
    <row r="1173" spans="1:2" x14ac:dyDescent="0.25">
      <c r="A1173" s="10">
        <v>43137</v>
      </c>
      <c r="B1173">
        <v>0.25040000000000001</v>
      </c>
    </row>
    <row r="1174" spans="1:2" x14ac:dyDescent="0.25">
      <c r="A1174" s="10">
        <v>43136</v>
      </c>
      <c r="B1174">
        <v>0.2797</v>
      </c>
    </row>
    <row r="1175" spans="1:2" x14ac:dyDescent="0.25">
      <c r="A1175" s="10">
        <v>43133</v>
      </c>
      <c r="B1175">
        <v>0.15</v>
      </c>
    </row>
    <row r="1176" spans="1:2" x14ac:dyDescent="0.25">
      <c r="A1176" s="10">
        <v>43132</v>
      </c>
      <c r="B1176">
        <v>0.1116</v>
      </c>
    </row>
    <row r="1177" spans="1:2" x14ac:dyDescent="0.25">
      <c r="A1177" s="10">
        <v>43131</v>
      </c>
      <c r="B1177">
        <v>0.1275</v>
      </c>
    </row>
    <row r="1178" spans="1:2" x14ac:dyDescent="0.25">
      <c r="A1178" s="10">
        <v>43130</v>
      </c>
      <c r="B1178">
        <v>0.12820000000000001</v>
      </c>
    </row>
    <row r="1179" spans="1:2" x14ac:dyDescent="0.25">
      <c r="A1179" s="10">
        <v>43129</v>
      </c>
      <c r="B1179">
        <v>0.127</v>
      </c>
    </row>
    <row r="1180" spans="1:2" x14ac:dyDescent="0.25">
      <c r="A1180" s="10">
        <v>43126</v>
      </c>
      <c r="B1180">
        <v>8.9800000000000005E-2</v>
      </c>
    </row>
    <row r="1181" spans="1:2" x14ac:dyDescent="0.25">
      <c r="A1181" s="10">
        <v>43125</v>
      </c>
      <c r="B1181">
        <v>9.9900000000000003E-2</v>
      </c>
    </row>
    <row r="1182" spans="1:2" x14ac:dyDescent="0.25">
      <c r="A1182" s="10">
        <v>43124</v>
      </c>
      <c r="B1182">
        <v>9.7799999999999998E-2</v>
      </c>
    </row>
    <row r="1183" spans="1:2" x14ac:dyDescent="0.25">
      <c r="A1183" s="10">
        <v>43123</v>
      </c>
      <c r="B1183">
        <v>8.8300000000000003E-2</v>
      </c>
    </row>
    <row r="1184" spans="1:2" x14ac:dyDescent="0.25">
      <c r="A1184" s="10">
        <v>43122</v>
      </c>
      <c r="B1184">
        <v>8.8900000000000007E-2</v>
      </c>
    </row>
    <row r="1185" spans="1:2" x14ac:dyDescent="0.25">
      <c r="A1185" s="10">
        <v>43119</v>
      </c>
      <c r="B1185">
        <v>8.0600000000000005E-2</v>
      </c>
    </row>
    <row r="1186" spans="1:2" x14ac:dyDescent="0.25">
      <c r="A1186" s="10">
        <v>43118</v>
      </c>
      <c r="B1186">
        <v>8.6999999999999994E-2</v>
      </c>
    </row>
    <row r="1187" spans="1:2" x14ac:dyDescent="0.25">
      <c r="A1187" s="10">
        <v>43117</v>
      </c>
      <c r="B1187">
        <v>8.9399999999999993E-2</v>
      </c>
    </row>
    <row r="1188" spans="1:2" x14ac:dyDescent="0.25">
      <c r="A1188" s="10">
        <v>43116</v>
      </c>
      <c r="B1188">
        <v>9.7000000000000003E-2</v>
      </c>
    </row>
    <row r="1189" spans="1:2" x14ac:dyDescent="0.25">
      <c r="A1189" s="10">
        <v>43112</v>
      </c>
      <c r="B1189">
        <v>7.2400000000000006E-2</v>
      </c>
    </row>
    <row r="1190" spans="1:2" x14ac:dyDescent="0.25">
      <c r="A1190" s="10">
        <v>43111</v>
      </c>
      <c r="B1190">
        <v>6.4699999999999994E-2</v>
      </c>
    </row>
    <row r="1191" spans="1:2" x14ac:dyDescent="0.25">
      <c r="A1191" s="10">
        <v>43110</v>
      </c>
      <c r="B1191">
        <v>6.9599999999999995E-2</v>
      </c>
    </row>
    <row r="1192" spans="1:2" x14ac:dyDescent="0.25">
      <c r="A1192" s="10">
        <v>43109</v>
      </c>
      <c r="B1192">
        <v>6.9400000000000003E-2</v>
      </c>
    </row>
    <row r="1193" spans="1:2" x14ac:dyDescent="0.25">
      <c r="A1193" s="10">
        <v>43108</v>
      </c>
      <c r="B1193">
        <v>6.3500000000000001E-2</v>
      </c>
    </row>
    <row r="1194" spans="1:2" x14ac:dyDescent="0.25">
      <c r="A1194" s="10">
        <v>43105</v>
      </c>
      <c r="B1194">
        <v>5.8599999999999999E-2</v>
      </c>
    </row>
    <row r="1195" spans="1:2" x14ac:dyDescent="0.25">
      <c r="A1195" s="10">
        <v>43104</v>
      </c>
      <c r="B1195">
        <v>5.7799999999999997E-2</v>
      </c>
    </row>
    <row r="1196" spans="1:2" x14ac:dyDescent="0.25">
      <c r="A1196" s="10">
        <v>43103</v>
      </c>
      <c r="B1196">
        <v>5.8700000000000002E-2</v>
      </c>
    </row>
    <row r="1197" spans="1:2" x14ac:dyDescent="0.25">
      <c r="A1197" s="10">
        <v>43102</v>
      </c>
      <c r="B1197">
        <v>5.79E-2</v>
      </c>
    </row>
    <row r="1198" spans="1:2" x14ac:dyDescent="0.25">
      <c r="A1198" s="10">
        <v>43098</v>
      </c>
      <c r="B1198">
        <v>6.6500000000000004E-2</v>
      </c>
    </row>
    <row r="1199" spans="1:2" x14ac:dyDescent="0.25">
      <c r="A1199" s="10">
        <v>43097</v>
      </c>
      <c r="B1199">
        <v>5.6899999999999999E-2</v>
      </c>
    </row>
    <row r="1200" spans="1:2" x14ac:dyDescent="0.25">
      <c r="A1200" s="10">
        <v>43096</v>
      </c>
      <c r="B1200">
        <v>7.6999999999999999E-2</v>
      </c>
    </row>
    <row r="1201" spans="1:2" x14ac:dyDescent="0.25">
      <c r="A1201" s="10">
        <v>43095</v>
      </c>
      <c r="B1201">
        <v>7.4200000000000002E-2</v>
      </c>
    </row>
    <row r="1202" spans="1:2" x14ac:dyDescent="0.25">
      <c r="A1202" s="10">
        <v>43091</v>
      </c>
      <c r="B1202">
        <v>5.21E-2</v>
      </c>
    </row>
    <row r="1203" spans="1:2" x14ac:dyDescent="0.25">
      <c r="A1203" s="10">
        <v>43090</v>
      </c>
      <c r="B1203">
        <v>6.6100000000000006E-2</v>
      </c>
    </row>
    <row r="1204" spans="1:2" x14ac:dyDescent="0.25">
      <c r="A1204" s="10">
        <v>43089</v>
      </c>
      <c r="B1204">
        <v>6.8400000000000002E-2</v>
      </c>
    </row>
    <row r="1205" spans="1:2" x14ac:dyDescent="0.25">
      <c r="A1205" s="10">
        <v>43088</v>
      </c>
      <c r="B1205">
        <v>7.5600000000000001E-2</v>
      </c>
    </row>
    <row r="1206" spans="1:2" x14ac:dyDescent="0.25">
      <c r="A1206" s="10">
        <v>43087</v>
      </c>
      <c r="B1206">
        <v>6.6400000000000001E-2</v>
      </c>
    </row>
    <row r="1207" spans="1:2" x14ac:dyDescent="0.25">
      <c r="A1207" s="10">
        <v>43084</v>
      </c>
      <c r="B1207">
        <v>7.4700000000000003E-2</v>
      </c>
    </row>
    <row r="1208" spans="1:2" x14ac:dyDescent="0.25">
      <c r="A1208" s="10">
        <v>43083</v>
      </c>
      <c r="B1208">
        <v>4.0500000000000001E-2</v>
      </c>
    </row>
    <row r="1209" spans="1:2" x14ac:dyDescent="0.25">
      <c r="A1209" s="10">
        <v>43082</v>
      </c>
      <c r="B1209">
        <v>4.4900000000000002E-2</v>
      </c>
    </row>
    <row r="1210" spans="1:2" x14ac:dyDescent="0.25">
      <c r="A1210" s="10">
        <v>43081</v>
      </c>
      <c r="B1210">
        <v>5.11E-2</v>
      </c>
    </row>
    <row r="1211" spans="1:2" x14ac:dyDescent="0.25">
      <c r="A1211" s="10">
        <v>43080</v>
      </c>
      <c r="B1211">
        <v>5.3400000000000003E-2</v>
      </c>
    </row>
    <row r="1212" spans="1:2" x14ac:dyDescent="0.25">
      <c r="A1212" s="10">
        <v>43077</v>
      </c>
      <c r="B1212">
        <v>5.74E-2</v>
      </c>
    </row>
    <row r="1213" spans="1:2" x14ac:dyDescent="0.25">
      <c r="A1213" s="10">
        <v>43076</v>
      </c>
      <c r="B1213">
        <v>6.7100000000000007E-2</v>
      </c>
    </row>
    <row r="1214" spans="1:2" x14ac:dyDescent="0.25">
      <c r="A1214" s="10">
        <v>43075</v>
      </c>
      <c r="B1214">
        <v>7.4800000000000005E-2</v>
      </c>
    </row>
    <row r="1215" spans="1:2" x14ac:dyDescent="0.25">
      <c r="A1215" s="10">
        <v>43074</v>
      </c>
      <c r="B1215">
        <v>8.0799999999999997E-2</v>
      </c>
    </row>
    <row r="1216" spans="1:2" x14ac:dyDescent="0.25">
      <c r="A1216" s="10">
        <v>43073</v>
      </c>
      <c r="B1216">
        <v>9.0700000000000003E-2</v>
      </c>
    </row>
    <row r="1217" spans="1:2" x14ac:dyDescent="0.25">
      <c r="A1217" s="10">
        <v>43070</v>
      </c>
      <c r="B1217">
        <v>9.2700000000000005E-2</v>
      </c>
    </row>
    <row r="1218" spans="1:2" x14ac:dyDescent="0.25">
      <c r="A1218" s="10">
        <v>43069</v>
      </c>
      <c r="B1218">
        <v>8.8999999999999996E-2</v>
      </c>
    </row>
    <row r="1219" spans="1:2" x14ac:dyDescent="0.25">
      <c r="A1219" s="10">
        <v>43068</v>
      </c>
      <c r="B1219">
        <v>7.8399999999999997E-2</v>
      </c>
    </row>
    <row r="1220" spans="1:2" x14ac:dyDescent="0.25">
      <c r="A1220" s="10">
        <v>43067</v>
      </c>
      <c r="B1220">
        <v>7.0400000000000004E-2</v>
      </c>
    </row>
    <row r="1221" spans="1:2" x14ac:dyDescent="0.25">
      <c r="A1221" s="10">
        <v>43066</v>
      </c>
      <c r="B1221">
        <v>6.7699999999999996E-2</v>
      </c>
    </row>
    <row r="1222" spans="1:2" x14ac:dyDescent="0.25">
      <c r="A1222" s="10">
        <v>43063</v>
      </c>
      <c r="B1222">
        <v>5.5899999999999998E-2</v>
      </c>
    </row>
    <row r="1223" spans="1:2" x14ac:dyDescent="0.25">
      <c r="A1223" s="10">
        <v>43061</v>
      </c>
      <c r="B1223">
        <v>5.6800000000000003E-2</v>
      </c>
    </row>
    <row r="1224" spans="1:2" x14ac:dyDescent="0.25">
      <c r="A1224" s="10">
        <v>43060</v>
      </c>
      <c r="B1224">
        <v>5.5500000000000001E-2</v>
      </c>
    </row>
    <row r="1225" spans="1:2" x14ac:dyDescent="0.25">
      <c r="A1225" s="10">
        <v>43059</v>
      </c>
      <c r="B1225">
        <v>6.5000000000000002E-2</v>
      </c>
    </row>
    <row r="1226" spans="1:2" x14ac:dyDescent="0.25">
      <c r="A1226" s="10">
        <v>43056</v>
      </c>
      <c r="B1226">
        <v>6.0100000000000001E-2</v>
      </c>
    </row>
    <row r="1227" spans="1:2" x14ac:dyDescent="0.25">
      <c r="A1227" s="10">
        <v>43055</v>
      </c>
      <c r="B1227">
        <v>6.1499999999999999E-2</v>
      </c>
    </row>
    <row r="1228" spans="1:2" x14ac:dyDescent="0.25">
      <c r="A1228" s="10">
        <v>43054</v>
      </c>
      <c r="B1228">
        <v>8.5400000000000004E-2</v>
      </c>
    </row>
    <row r="1229" spans="1:2" x14ac:dyDescent="0.25">
      <c r="A1229" s="10">
        <v>43053</v>
      </c>
      <c r="B1229">
        <v>7.5499999999999998E-2</v>
      </c>
    </row>
    <row r="1230" spans="1:2" x14ac:dyDescent="0.25">
      <c r="A1230" s="10">
        <v>43052</v>
      </c>
      <c r="B1230">
        <v>6.8500000000000005E-2</v>
      </c>
    </row>
    <row r="1231" spans="1:2" x14ac:dyDescent="0.25">
      <c r="A1231" s="10">
        <v>43049</v>
      </c>
      <c r="B1231">
        <v>7.1800000000000003E-2</v>
      </c>
    </row>
    <row r="1232" spans="1:2" x14ac:dyDescent="0.25">
      <c r="A1232" s="10">
        <v>43048</v>
      </c>
      <c r="B1232">
        <v>7.5600000000000001E-2</v>
      </c>
    </row>
    <row r="1233" spans="1:2" x14ac:dyDescent="0.25">
      <c r="A1233" s="10">
        <v>43047</v>
      </c>
      <c r="B1233">
        <v>6.0499999999999998E-2</v>
      </c>
    </row>
    <row r="1234" spans="1:2" x14ac:dyDescent="0.25">
      <c r="A1234" s="10">
        <v>43046</v>
      </c>
      <c r="B1234">
        <v>6.8599999999999994E-2</v>
      </c>
    </row>
    <row r="1235" spans="1:2" x14ac:dyDescent="0.25">
      <c r="A1235" s="10">
        <v>43045</v>
      </c>
      <c r="B1235">
        <v>6.2199999999999998E-2</v>
      </c>
    </row>
    <row r="1236" spans="1:2" x14ac:dyDescent="0.25">
      <c r="A1236" s="10">
        <v>43042</v>
      </c>
      <c r="B1236">
        <v>5.7200000000000001E-2</v>
      </c>
    </row>
    <row r="1237" spans="1:2" x14ac:dyDescent="0.25">
      <c r="A1237" s="10">
        <v>43041</v>
      </c>
      <c r="B1237">
        <v>6.6900000000000001E-2</v>
      </c>
    </row>
    <row r="1238" spans="1:2" x14ac:dyDescent="0.25">
      <c r="A1238" s="10">
        <v>43040</v>
      </c>
      <c r="B1238">
        <v>6.9900000000000004E-2</v>
      </c>
    </row>
    <row r="1239" spans="1:2" x14ac:dyDescent="0.25">
      <c r="A1239" s="10">
        <v>43039</v>
      </c>
      <c r="B1239">
        <v>6.9400000000000003E-2</v>
      </c>
    </row>
    <row r="1240" spans="1:2" x14ac:dyDescent="0.25">
      <c r="A1240" s="10">
        <v>43038</v>
      </c>
      <c r="B1240">
        <v>7.3899999999999993E-2</v>
      </c>
    </row>
    <row r="1241" spans="1:2" x14ac:dyDescent="0.25">
      <c r="A1241" s="10">
        <v>43035</v>
      </c>
      <c r="B1241">
        <v>6.1699999999999998E-2</v>
      </c>
    </row>
    <row r="1242" spans="1:2" x14ac:dyDescent="0.25">
      <c r="A1242" s="10">
        <v>43034</v>
      </c>
      <c r="B1242">
        <v>8.0299999999999996E-2</v>
      </c>
    </row>
    <row r="1243" spans="1:2" x14ac:dyDescent="0.25">
      <c r="A1243" s="10">
        <v>43033</v>
      </c>
      <c r="B1243">
        <v>8.9099999999999999E-2</v>
      </c>
    </row>
    <row r="1244" spans="1:2" x14ac:dyDescent="0.25">
      <c r="A1244" s="10">
        <v>43032</v>
      </c>
      <c r="B1244">
        <v>7.46E-2</v>
      </c>
    </row>
    <row r="1245" spans="1:2" x14ac:dyDescent="0.25">
      <c r="A1245" s="10">
        <v>43031</v>
      </c>
      <c r="B1245">
        <v>7.7899999999999997E-2</v>
      </c>
    </row>
    <row r="1246" spans="1:2" x14ac:dyDescent="0.25">
      <c r="A1246" s="10">
        <v>43028</v>
      </c>
      <c r="B1246">
        <v>5.3100000000000001E-2</v>
      </c>
    </row>
    <row r="1247" spans="1:2" x14ac:dyDescent="0.25">
      <c r="A1247" s="10">
        <v>43027</v>
      </c>
      <c r="B1247">
        <v>5.6000000000000001E-2</v>
      </c>
    </row>
    <row r="1248" spans="1:2" x14ac:dyDescent="0.25">
      <c r="A1248" s="10">
        <v>43026</v>
      </c>
      <c r="B1248">
        <v>5.7799999999999997E-2</v>
      </c>
    </row>
    <row r="1249" spans="1:2" x14ac:dyDescent="0.25">
      <c r="A1249" s="10">
        <v>43025</v>
      </c>
      <c r="B1249">
        <v>5.96E-2</v>
      </c>
    </row>
    <row r="1250" spans="1:2" x14ac:dyDescent="0.25">
      <c r="A1250" s="10">
        <v>43024</v>
      </c>
      <c r="B1250">
        <v>5.8900000000000001E-2</v>
      </c>
    </row>
    <row r="1251" spans="1:2" x14ac:dyDescent="0.25">
      <c r="A1251" s="10">
        <v>43021</v>
      </c>
      <c r="B1251">
        <v>5.33E-2</v>
      </c>
    </row>
    <row r="1252" spans="1:2" x14ac:dyDescent="0.25">
      <c r="A1252" s="10">
        <v>43020</v>
      </c>
      <c r="B1252">
        <v>5.8999999999999997E-2</v>
      </c>
    </row>
    <row r="1253" spans="1:2" x14ac:dyDescent="0.25">
      <c r="A1253" s="10">
        <v>43019</v>
      </c>
      <c r="B1253">
        <v>5.8200000000000002E-2</v>
      </c>
    </row>
    <row r="1254" spans="1:2" x14ac:dyDescent="0.25">
      <c r="A1254" s="10">
        <v>43018</v>
      </c>
      <c r="B1254">
        <v>6.2300000000000001E-2</v>
      </c>
    </row>
    <row r="1255" spans="1:2" x14ac:dyDescent="0.25">
      <c r="A1255" s="10">
        <v>43017</v>
      </c>
      <c r="B1255">
        <v>6.6400000000000001E-2</v>
      </c>
    </row>
    <row r="1256" spans="1:2" x14ac:dyDescent="0.25">
      <c r="A1256" s="10">
        <v>43014</v>
      </c>
      <c r="B1256">
        <v>5.2299999999999999E-2</v>
      </c>
    </row>
    <row r="1257" spans="1:2" x14ac:dyDescent="0.25">
      <c r="A1257" s="10">
        <v>43013</v>
      </c>
      <c r="B1257">
        <v>5.3900000000000003E-2</v>
      </c>
    </row>
    <row r="1258" spans="1:2" x14ac:dyDescent="0.25">
      <c r="A1258" s="10">
        <v>43012</v>
      </c>
      <c r="B1258">
        <v>5.6599999999999998E-2</v>
      </c>
    </row>
    <row r="1259" spans="1:2" x14ac:dyDescent="0.25">
      <c r="A1259" s="10">
        <v>43011</v>
      </c>
      <c r="B1259">
        <v>5.7299999999999997E-2</v>
      </c>
    </row>
    <row r="1260" spans="1:2" x14ac:dyDescent="0.25">
      <c r="A1260" s="10">
        <v>43010</v>
      </c>
      <c r="B1260">
        <v>5.79E-2</v>
      </c>
    </row>
    <row r="1261" spans="1:2" x14ac:dyDescent="0.25">
      <c r="A1261" s="10">
        <v>43007</v>
      </c>
      <c r="B1261">
        <v>5.8000000000000003E-2</v>
      </c>
    </row>
    <row r="1262" spans="1:2" x14ac:dyDescent="0.25">
      <c r="A1262" s="10">
        <v>43006</v>
      </c>
      <c r="B1262">
        <v>6.08E-2</v>
      </c>
    </row>
    <row r="1263" spans="1:2" x14ac:dyDescent="0.25">
      <c r="A1263" s="10">
        <v>43005</v>
      </c>
      <c r="B1263">
        <v>6.8400000000000002E-2</v>
      </c>
    </row>
    <row r="1264" spans="1:2" x14ac:dyDescent="0.25">
      <c r="A1264" s="10">
        <v>43004</v>
      </c>
      <c r="B1264">
        <v>7.0400000000000004E-2</v>
      </c>
    </row>
    <row r="1265" spans="1:2" x14ac:dyDescent="0.25">
      <c r="A1265" s="10">
        <v>43003</v>
      </c>
      <c r="B1265">
        <v>7.0900000000000005E-2</v>
      </c>
    </row>
    <row r="1266" spans="1:2" x14ac:dyDescent="0.25">
      <c r="A1266" s="10">
        <v>43000</v>
      </c>
      <c r="B1266">
        <v>5.8599999999999999E-2</v>
      </c>
    </row>
    <row r="1267" spans="1:2" x14ac:dyDescent="0.25">
      <c r="A1267" s="10">
        <v>42999</v>
      </c>
      <c r="B1267">
        <v>6.3600000000000004E-2</v>
      </c>
    </row>
    <row r="1268" spans="1:2" x14ac:dyDescent="0.25">
      <c r="A1268" s="10">
        <v>42998</v>
      </c>
      <c r="B1268">
        <v>6.7500000000000004E-2</v>
      </c>
    </row>
    <row r="1269" spans="1:2" x14ac:dyDescent="0.25">
      <c r="A1269" s="10">
        <v>42997</v>
      </c>
      <c r="B1269">
        <v>6.8099999999999994E-2</v>
      </c>
    </row>
    <row r="1270" spans="1:2" x14ac:dyDescent="0.25">
      <c r="A1270" s="10">
        <v>42996</v>
      </c>
      <c r="B1270">
        <v>6.5799999999999997E-2</v>
      </c>
    </row>
    <row r="1271" spans="1:2" x14ac:dyDescent="0.25">
      <c r="A1271" s="10">
        <v>42993</v>
      </c>
      <c r="B1271">
        <v>5.9200000000000003E-2</v>
      </c>
    </row>
    <row r="1272" spans="1:2" x14ac:dyDescent="0.25">
      <c r="A1272" s="10">
        <v>42992</v>
      </c>
      <c r="B1272">
        <v>3.0499999999999999E-2</v>
      </c>
    </row>
    <row r="1273" spans="1:2" x14ac:dyDescent="0.25">
      <c r="A1273" s="10">
        <v>42991</v>
      </c>
      <c r="B1273">
        <v>3.5499999999999997E-2</v>
      </c>
    </row>
    <row r="1274" spans="1:2" x14ac:dyDescent="0.25">
      <c r="A1274" s="10">
        <v>42990</v>
      </c>
      <c r="B1274">
        <v>4.0300000000000002E-2</v>
      </c>
    </row>
    <row r="1275" spans="1:2" x14ac:dyDescent="0.25">
      <c r="A1275" s="10">
        <v>42989</v>
      </c>
      <c r="B1275">
        <v>4.3499999999999997E-2</v>
      </c>
    </row>
    <row r="1276" spans="1:2" x14ac:dyDescent="0.25">
      <c r="A1276" s="10">
        <v>42986</v>
      </c>
      <c r="B1276">
        <v>6.4799999999999996E-2</v>
      </c>
    </row>
    <row r="1277" spans="1:2" x14ac:dyDescent="0.25">
      <c r="A1277" s="10">
        <v>42985</v>
      </c>
      <c r="B1277">
        <v>5.96E-2</v>
      </c>
    </row>
    <row r="1278" spans="1:2" x14ac:dyDescent="0.25">
      <c r="A1278" s="10">
        <v>42984</v>
      </c>
      <c r="B1278">
        <v>6.7900000000000002E-2</v>
      </c>
    </row>
    <row r="1279" spans="1:2" x14ac:dyDescent="0.25">
      <c r="A1279" s="10">
        <v>42983</v>
      </c>
      <c r="B1279">
        <v>8.3699999999999997E-2</v>
      </c>
    </row>
    <row r="1280" spans="1:2" x14ac:dyDescent="0.25">
      <c r="A1280" s="10">
        <v>42979</v>
      </c>
      <c r="B1280">
        <v>5.6599999999999998E-2</v>
      </c>
    </row>
    <row r="1281" spans="1:2" x14ac:dyDescent="0.25">
      <c r="A1281" s="10">
        <v>42978</v>
      </c>
      <c r="B1281">
        <v>6.4000000000000001E-2</v>
      </c>
    </row>
    <row r="1282" spans="1:2" x14ac:dyDescent="0.25">
      <c r="A1282" s="10">
        <v>42977</v>
      </c>
      <c r="B1282">
        <v>7.0300000000000001E-2</v>
      </c>
    </row>
    <row r="1283" spans="1:2" x14ac:dyDescent="0.25">
      <c r="A1283" s="10">
        <v>42976</v>
      </c>
      <c r="B1283">
        <v>8.0600000000000005E-2</v>
      </c>
    </row>
    <row r="1284" spans="1:2" x14ac:dyDescent="0.25">
      <c r="A1284" s="10">
        <v>42975</v>
      </c>
      <c r="B1284">
        <v>7.7600000000000002E-2</v>
      </c>
    </row>
    <row r="1285" spans="1:2" x14ac:dyDescent="0.25">
      <c r="A1285" s="10">
        <v>42972</v>
      </c>
      <c r="B1285">
        <v>7.3899999999999993E-2</v>
      </c>
    </row>
    <row r="1286" spans="1:2" x14ac:dyDescent="0.25">
      <c r="A1286" s="10">
        <v>42971</v>
      </c>
      <c r="B1286">
        <v>8.8099999999999998E-2</v>
      </c>
    </row>
    <row r="1287" spans="1:2" x14ac:dyDescent="0.25">
      <c r="A1287" s="10">
        <v>42970</v>
      </c>
      <c r="B1287">
        <v>8.6400000000000005E-2</v>
      </c>
    </row>
    <row r="1288" spans="1:2" x14ac:dyDescent="0.25">
      <c r="A1288" s="10">
        <v>42969</v>
      </c>
      <c r="B1288">
        <v>8.3599999999999994E-2</v>
      </c>
    </row>
    <row r="1289" spans="1:2" x14ac:dyDescent="0.25">
      <c r="A1289" s="10">
        <v>42968</v>
      </c>
      <c r="B1289">
        <v>0.1123</v>
      </c>
    </row>
    <row r="1290" spans="1:2" x14ac:dyDescent="0.25">
      <c r="A1290" s="10">
        <v>42965</v>
      </c>
      <c r="B1290">
        <v>0.1124</v>
      </c>
    </row>
    <row r="1291" spans="1:2" x14ac:dyDescent="0.25">
      <c r="A1291" s="10">
        <v>42964</v>
      </c>
      <c r="B1291">
        <v>0.1163</v>
      </c>
    </row>
    <row r="1292" spans="1:2" x14ac:dyDescent="0.25">
      <c r="A1292" s="10">
        <v>42963</v>
      </c>
      <c r="B1292">
        <v>7.3400000000000007E-2</v>
      </c>
    </row>
    <row r="1293" spans="1:2" x14ac:dyDescent="0.25">
      <c r="A1293" s="10">
        <v>42962</v>
      </c>
      <c r="B1293">
        <v>7.8899999999999998E-2</v>
      </c>
    </row>
    <row r="1294" spans="1:2" x14ac:dyDescent="0.25">
      <c r="A1294" s="10">
        <v>42961</v>
      </c>
      <c r="B1294">
        <v>8.5199999999999998E-2</v>
      </c>
    </row>
    <row r="1295" spans="1:2" x14ac:dyDescent="0.25">
      <c r="A1295" s="10">
        <v>42958</v>
      </c>
      <c r="B1295">
        <v>0.1142</v>
      </c>
    </row>
    <row r="1296" spans="1:2" x14ac:dyDescent="0.25">
      <c r="A1296" s="10">
        <v>42957</v>
      </c>
      <c r="B1296">
        <v>0.1241</v>
      </c>
    </row>
    <row r="1297" spans="1:2" x14ac:dyDescent="0.25">
      <c r="A1297" s="10">
        <v>42956</v>
      </c>
      <c r="B1297">
        <v>7.9799999999999996E-2</v>
      </c>
    </row>
    <row r="1298" spans="1:2" x14ac:dyDescent="0.25">
      <c r="A1298" s="10">
        <v>42955</v>
      </c>
      <c r="B1298">
        <v>7.8700000000000006E-2</v>
      </c>
    </row>
    <row r="1299" spans="1:2" x14ac:dyDescent="0.25">
      <c r="A1299" s="10">
        <v>42954</v>
      </c>
      <c r="B1299">
        <v>6.2799999999999995E-2</v>
      </c>
    </row>
    <row r="1300" spans="1:2" x14ac:dyDescent="0.25">
      <c r="A1300" s="10">
        <v>42951</v>
      </c>
      <c r="B1300">
        <v>5.6099999999999997E-2</v>
      </c>
    </row>
    <row r="1301" spans="1:2" x14ac:dyDescent="0.25">
      <c r="A1301" s="10">
        <v>42950</v>
      </c>
      <c r="B1301">
        <v>6.1199999999999997E-2</v>
      </c>
    </row>
    <row r="1302" spans="1:2" x14ac:dyDescent="0.25">
      <c r="A1302" s="10">
        <v>42949</v>
      </c>
      <c r="B1302">
        <v>6.0600000000000001E-2</v>
      </c>
    </row>
    <row r="1303" spans="1:2" x14ac:dyDescent="0.25">
      <c r="A1303" s="10">
        <v>42948</v>
      </c>
      <c r="B1303">
        <v>6.1899999999999997E-2</v>
      </c>
    </row>
    <row r="1304" spans="1:2" x14ac:dyDescent="0.25">
      <c r="A1304" s="10">
        <v>42947</v>
      </c>
      <c r="B1304">
        <v>6.6100000000000006E-2</v>
      </c>
    </row>
    <row r="1305" spans="1:2" x14ac:dyDescent="0.25">
      <c r="A1305" s="10">
        <v>42944</v>
      </c>
      <c r="B1305">
        <v>6.0999999999999999E-2</v>
      </c>
    </row>
    <row r="1306" spans="1:2" x14ac:dyDescent="0.25">
      <c r="A1306" s="10">
        <v>42943</v>
      </c>
      <c r="B1306">
        <v>6.4199999999999993E-2</v>
      </c>
    </row>
    <row r="1307" spans="1:2" x14ac:dyDescent="0.25">
      <c r="A1307" s="10">
        <v>42942</v>
      </c>
      <c r="B1307">
        <v>5.9499999999999997E-2</v>
      </c>
    </row>
    <row r="1308" spans="1:2" x14ac:dyDescent="0.25">
      <c r="A1308" s="10">
        <v>42941</v>
      </c>
      <c r="B1308">
        <v>6.1400000000000003E-2</v>
      </c>
    </row>
    <row r="1309" spans="1:2" x14ac:dyDescent="0.25">
      <c r="A1309" s="10">
        <v>42940</v>
      </c>
      <c r="B1309">
        <v>5.9299999999999999E-2</v>
      </c>
    </row>
    <row r="1310" spans="1:2" x14ac:dyDescent="0.25">
      <c r="A1310" s="10">
        <v>42937</v>
      </c>
      <c r="B1310">
        <v>5.2499999999999998E-2</v>
      </c>
    </row>
    <row r="1311" spans="1:2" x14ac:dyDescent="0.25">
      <c r="A1311" s="10">
        <v>42936</v>
      </c>
      <c r="B1311">
        <v>5.6899999999999999E-2</v>
      </c>
    </row>
    <row r="1312" spans="1:2" x14ac:dyDescent="0.25">
      <c r="A1312" s="10">
        <v>42935</v>
      </c>
      <c r="B1312">
        <v>6.2899999999999998E-2</v>
      </c>
    </row>
    <row r="1313" spans="1:2" x14ac:dyDescent="0.25">
      <c r="A1313" s="10">
        <v>42934</v>
      </c>
      <c r="B1313">
        <v>6.6900000000000001E-2</v>
      </c>
    </row>
    <row r="1314" spans="1:2" x14ac:dyDescent="0.25">
      <c r="A1314" s="10">
        <v>42933</v>
      </c>
      <c r="B1314">
        <v>6.8400000000000002E-2</v>
      </c>
    </row>
    <row r="1315" spans="1:2" x14ac:dyDescent="0.25">
      <c r="A1315" s="10">
        <v>42930</v>
      </c>
      <c r="B1315">
        <v>0.06</v>
      </c>
    </row>
    <row r="1316" spans="1:2" x14ac:dyDescent="0.25">
      <c r="A1316" s="10">
        <v>42929</v>
      </c>
      <c r="B1316">
        <v>6.4299999999999996E-2</v>
      </c>
    </row>
    <row r="1317" spans="1:2" x14ac:dyDescent="0.25">
      <c r="A1317" s="10">
        <v>42928</v>
      </c>
      <c r="B1317">
        <v>6.8599999999999994E-2</v>
      </c>
    </row>
    <row r="1318" spans="1:2" x14ac:dyDescent="0.25">
      <c r="A1318" s="10">
        <v>42927</v>
      </c>
      <c r="B1318">
        <v>8.0600000000000005E-2</v>
      </c>
    </row>
    <row r="1319" spans="1:2" x14ac:dyDescent="0.25">
      <c r="A1319" s="10">
        <v>42926</v>
      </c>
      <c r="B1319">
        <v>8.0699999999999994E-2</v>
      </c>
    </row>
    <row r="1320" spans="1:2" x14ac:dyDescent="0.25">
      <c r="A1320" s="10">
        <v>42923</v>
      </c>
      <c r="B1320">
        <v>7.5700000000000003E-2</v>
      </c>
    </row>
    <row r="1321" spans="1:2" x14ac:dyDescent="0.25">
      <c r="A1321" s="10">
        <v>42922</v>
      </c>
      <c r="B1321">
        <v>9.8199999999999996E-2</v>
      </c>
    </row>
    <row r="1322" spans="1:2" x14ac:dyDescent="0.25">
      <c r="A1322" s="10">
        <v>42921</v>
      </c>
      <c r="B1322">
        <v>7.6899999999999996E-2</v>
      </c>
    </row>
    <row r="1323" spans="1:2" x14ac:dyDescent="0.25">
      <c r="A1323" s="10">
        <v>42919</v>
      </c>
      <c r="B1323">
        <v>8.2400000000000001E-2</v>
      </c>
    </row>
    <row r="1324" spans="1:2" x14ac:dyDescent="0.25">
      <c r="A1324" s="10">
        <v>42916</v>
      </c>
      <c r="B1324">
        <v>7.8E-2</v>
      </c>
    </row>
    <row r="1325" spans="1:2" x14ac:dyDescent="0.25">
      <c r="A1325" s="10">
        <v>42915</v>
      </c>
      <c r="B1325">
        <v>9.1499999999999998E-2</v>
      </c>
    </row>
    <row r="1326" spans="1:2" x14ac:dyDescent="0.25">
      <c r="A1326" s="10">
        <v>42914</v>
      </c>
      <c r="B1326">
        <v>6.6199999999999995E-2</v>
      </c>
    </row>
    <row r="1327" spans="1:2" x14ac:dyDescent="0.25">
      <c r="A1327" s="10">
        <v>42913</v>
      </c>
      <c r="B1327">
        <v>9.7299999999999998E-2</v>
      </c>
    </row>
    <row r="1328" spans="1:2" x14ac:dyDescent="0.25">
      <c r="A1328" s="10">
        <v>42912</v>
      </c>
      <c r="B1328">
        <v>6.5199999999999994E-2</v>
      </c>
    </row>
    <row r="1329" spans="1:2" x14ac:dyDescent="0.25">
      <c r="A1329" s="10">
        <v>42909</v>
      </c>
      <c r="B1329">
        <v>6.1100000000000002E-2</v>
      </c>
    </row>
    <row r="1330" spans="1:2" x14ac:dyDescent="0.25">
      <c r="A1330" s="10">
        <v>42908</v>
      </c>
      <c r="B1330">
        <v>6.8699999999999997E-2</v>
      </c>
    </row>
    <row r="1331" spans="1:2" x14ac:dyDescent="0.25">
      <c r="A1331" s="10">
        <v>42907</v>
      </c>
      <c r="B1331">
        <v>7.3700000000000002E-2</v>
      </c>
    </row>
    <row r="1332" spans="1:2" x14ac:dyDescent="0.25">
      <c r="A1332" s="10">
        <v>42906</v>
      </c>
      <c r="B1332">
        <v>7.7100000000000002E-2</v>
      </c>
    </row>
    <row r="1333" spans="1:2" x14ac:dyDescent="0.25">
      <c r="A1333" s="10">
        <v>42905</v>
      </c>
      <c r="B1333">
        <v>6.5199999999999994E-2</v>
      </c>
    </row>
    <row r="1334" spans="1:2" x14ac:dyDescent="0.25">
      <c r="A1334" s="10">
        <v>42902</v>
      </c>
      <c r="B1334">
        <v>6.7699999999999996E-2</v>
      </c>
    </row>
    <row r="1335" spans="1:2" x14ac:dyDescent="0.25">
      <c r="A1335" s="10">
        <v>42901</v>
      </c>
      <c r="B1335">
        <v>3.9399999999999998E-2</v>
      </c>
    </row>
    <row r="1336" spans="1:2" x14ac:dyDescent="0.25">
      <c r="A1336" s="10">
        <v>42900</v>
      </c>
      <c r="B1336">
        <v>4.24E-2</v>
      </c>
    </row>
    <row r="1337" spans="1:2" x14ac:dyDescent="0.25">
      <c r="A1337" s="10">
        <v>42899</v>
      </c>
      <c r="B1337">
        <v>4.0899999999999999E-2</v>
      </c>
    </row>
    <row r="1338" spans="1:2" x14ac:dyDescent="0.25">
      <c r="A1338" s="10">
        <v>42898</v>
      </c>
      <c r="B1338">
        <v>5.6899999999999999E-2</v>
      </c>
    </row>
    <row r="1339" spans="1:2" x14ac:dyDescent="0.25">
      <c r="A1339" s="10">
        <v>42895</v>
      </c>
      <c r="B1339">
        <v>6.4899999999999999E-2</v>
      </c>
    </row>
    <row r="1340" spans="1:2" x14ac:dyDescent="0.25">
      <c r="A1340" s="10">
        <v>42894</v>
      </c>
      <c r="B1340">
        <v>6.4600000000000005E-2</v>
      </c>
    </row>
    <row r="1341" spans="1:2" x14ac:dyDescent="0.25">
      <c r="A1341" s="10">
        <v>42893</v>
      </c>
      <c r="B1341">
        <v>7.2599999999999998E-2</v>
      </c>
    </row>
    <row r="1342" spans="1:2" x14ac:dyDescent="0.25">
      <c r="A1342" s="10">
        <v>42892</v>
      </c>
      <c r="B1342">
        <v>7.9299999999999995E-2</v>
      </c>
    </row>
    <row r="1343" spans="1:2" x14ac:dyDescent="0.25">
      <c r="A1343" s="10">
        <v>42891</v>
      </c>
      <c r="B1343">
        <v>7.2499999999999995E-2</v>
      </c>
    </row>
    <row r="1344" spans="1:2" x14ac:dyDescent="0.25">
      <c r="A1344" s="10">
        <v>42888</v>
      </c>
      <c r="B1344">
        <v>6.8000000000000005E-2</v>
      </c>
    </row>
    <row r="1345" spans="1:2" x14ac:dyDescent="0.25">
      <c r="A1345" s="10">
        <v>42887</v>
      </c>
      <c r="B1345">
        <v>6.8199999999999997E-2</v>
      </c>
    </row>
    <row r="1346" spans="1:2" x14ac:dyDescent="0.25">
      <c r="A1346" s="10">
        <v>42886</v>
      </c>
      <c r="B1346">
        <v>7.1800000000000003E-2</v>
      </c>
    </row>
    <row r="1347" spans="1:2" x14ac:dyDescent="0.25">
      <c r="A1347" s="10">
        <v>42885</v>
      </c>
      <c r="B1347">
        <v>6.9199999999999998E-2</v>
      </c>
    </row>
    <row r="1348" spans="1:2" x14ac:dyDescent="0.25">
      <c r="A1348" s="10">
        <v>42881</v>
      </c>
      <c r="B1348">
        <v>5.7099999999999998E-2</v>
      </c>
    </row>
    <row r="1349" spans="1:2" x14ac:dyDescent="0.25">
      <c r="A1349" s="10">
        <v>42880</v>
      </c>
      <c r="B1349">
        <v>5.9900000000000002E-2</v>
      </c>
    </row>
    <row r="1350" spans="1:2" x14ac:dyDescent="0.25">
      <c r="A1350" s="10">
        <v>42879</v>
      </c>
      <c r="B1350">
        <v>6.3500000000000001E-2</v>
      </c>
    </row>
    <row r="1351" spans="1:2" x14ac:dyDescent="0.25">
      <c r="A1351" s="10">
        <v>42878</v>
      </c>
      <c r="B1351">
        <v>7.0000000000000007E-2</v>
      </c>
    </row>
    <row r="1352" spans="1:2" x14ac:dyDescent="0.25">
      <c r="A1352" s="10">
        <v>42877</v>
      </c>
      <c r="B1352">
        <v>7.1400000000000005E-2</v>
      </c>
    </row>
    <row r="1353" spans="1:2" x14ac:dyDescent="0.25">
      <c r="A1353" s="10">
        <v>42874</v>
      </c>
      <c r="B1353">
        <v>8.2299999999999998E-2</v>
      </c>
    </row>
    <row r="1354" spans="1:2" x14ac:dyDescent="0.25">
      <c r="A1354" s="10">
        <v>42873</v>
      </c>
      <c r="B1354">
        <v>0.1042</v>
      </c>
    </row>
    <row r="1355" spans="1:2" x14ac:dyDescent="0.25">
      <c r="A1355" s="10">
        <v>42872</v>
      </c>
      <c r="B1355">
        <v>0.14130000000000001</v>
      </c>
    </row>
    <row r="1356" spans="1:2" x14ac:dyDescent="0.25">
      <c r="A1356" s="10">
        <v>42871</v>
      </c>
      <c r="B1356">
        <v>6.4100000000000004E-2</v>
      </c>
    </row>
    <row r="1357" spans="1:2" x14ac:dyDescent="0.25">
      <c r="A1357" s="10">
        <v>42870</v>
      </c>
      <c r="B1357">
        <v>6.59E-2</v>
      </c>
    </row>
    <row r="1358" spans="1:2" x14ac:dyDescent="0.25">
      <c r="A1358" s="10">
        <v>42867</v>
      </c>
      <c r="B1358">
        <v>7.0000000000000007E-2</v>
      </c>
    </row>
    <row r="1359" spans="1:2" x14ac:dyDescent="0.25">
      <c r="A1359" s="10">
        <v>42866</v>
      </c>
      <c r="B1359">
        <v>7.2499999999999995E-2</v>
      </c>
    </row>
    <row r="1360" spans="1:2" x14ac:dyDescent="0.25">
      <c r="A1360" s="10">
        <v>42865</v>
      </c>
      <c r="B1360">
        <v>6.9199999999999998E-2</v>
      </c>
    </row>
    <row r="1361" spans="1:2" x14ac:dyDescent="0.25">
      <c r="A1361" s="10">
        <v>42864</v>
      </c>
      <c r="B1361">
        <v>7.3300000000000004E-2</v>
      </c>
    </row>
    <row r="1362" spans="1:2" x14ac:dyDescent="0.25">
      <c r="A1362" s="10">
        <v>42863</v>
      </c>
      <c r="B1362">
        <v>7.0400000000000004E-2</v>
      </c>
    </row>
    <row r="1363" spans="1:2" x14ac:dyDescent="0.25">
      <c r="A1363" s="10">
        <v>42860</v>
      </c>
      <c r="B1363">
        <v>7.5499999999999998E-2</v>
      </c>
    </row>
    <row r="1364" spans="1:2" x14ac:dyDescent="0.25">
      <c r="A1364" s="10">
        <v>42859</v>
      </c>
      <c r="B1364">
        <v>7.6499999999999999E-2</v>
      </c>
    </row>
    <row r="1365" spans="1:2" x14ac:dyDescent="0.25">
      <c r="A1365" s="10">
        <v>42858</v>
      </c>
      <c r="B1365">
        <v>7.6499999999999999E-2</v>
      </c>
    </row>
    <row r="1366" spans="1:2" x14ac:dyDescent="0.25">
      <c r="A1366" s="10">
        <v>42857</v>
      </c>
      <c r="B1366">
        <v>8.0199999999999994E-2</v>
      </c>
    </row>
    <row r="1367" spans="1:2" x14ac:dyDescent="0.25">
      <c r="A1367" s="10">
        <v>42856</v>
      </c>
      <c r="B1367">
        <v>7.9200000000000007E-2</v>
      </c>
    </row>
    <row r="1368" spans="1:2" x14ac:dyDescent="0.25">
      <c r="A1368" s="10">
        <v>42853</v>
      </c>
      <c r="B1368">
        <v>7.6300000000000007E-2</v>
      </c>
    </row>
    <row r="1369" spans="1:2" x14ac:dyDescent="0.25">
      <c r="A1369" s="10">
        <v>42852</v>
      </c>
      <c r="B1369">
        <v>7.6100000000000001E-2</v>
      </c>
    </row>
    <row r="1370" spans="1:2" x14ac:dyDescent="0.25">
      <c r="A1370" s="10">
        <v>42851</v>
      </c>
      <c r="B1370">
        <v>7.6499999999999999E-2</v>
      </c>
    </row>
    <row r="1371" spans="1:2" x14ac:dyDescent="0.25">
      <c r="A1371" s="10">
        <v>42850</v>
      </c>
      <c r="B1371">
        <v>7.5499999999999998E-2</v>
      </c>
    </row>
    <row r="1372" spans="1:2" x14ac:dyDescent="0.25">
      <c r="A1372" s="10">
        <v>42849</v>
      </c>
      <c r="B1372">
        <v>7.1800000000000003E-2</v>
      </c>
    </row>
    <row r="1373" spans="1:2" x14ac:dyDescent="0.25">
      <c r="A1373" s="10">
        <v>42846</v>
      </c>
      <c r="B1373">
        <v>0.13789999999999999</v>
      </c>
    </row>
    <row r="1374" spans="1:2" x14ac:dyDescent="0.25">
      <c r="A1374" s="10">
        <v>42845</v>
      </c>
      <c r="B1374">
        <v>0.11</v>
      </c>
    </row>
    <row r="1375" spans="1:2" x14ac:dyDescent="0.25">
      <c r="A1375" s="10">
        <v>42844</v>
      </c>
      <c r="B1375">
        <v>0.12690000000000001</v>
      </c>
    </row>
    <row r="1376" spans="1:2" x14ac:dyDescent="0.25">
      <c r="A1376" s="10">
        <v>42843</v>
      </c>
      <c r="B1376">
        <v>0.11940000000000001</v>
      </c>
    </row>
    <row r="1377" spans="1:2" x14ac:dyDescent="0.25">
      <c r="A1377" s="10">
        <v>42842</v>
      </c>
      <c r="B1377">
        <v>0.1168</v>
      </c>
    </row>
    <row r="1378" spans="1:2" x14ac:dyDescent="0.25">
      <c r="A1378" s="10">
        <v>42838</v>
      </c>
      <c r="B1378">
        <v>0.123</v>
      </c>
    </row>
    <row r="1379" spans="1:2" x14ac:dyDescent="0.25">
      <c r="A1379" s="10">
        <v>42837</v>
      </c>
      <c r="B1379">
        <v>0.1018</v>
      </c>
    </row>
    <row r="1380" spans="1:2" x14ac:dyDescent="0.25">
      <c r="A1380" s="10">
        <v>42836</v>
      </c>
      <c r="B1380">
        <v>9.4600000000000004E-2</v>
      </c>
    </row>
    <row r="1381" spans="1:2" x14ac:dyDescent="0.25">
      <c r="A1381" s="10">
        <v>42835</v>
      </c>
      <c r="B1381">
        <v>8.3400000000000002E-2</v>
      </c>
    </row>
    <row r="1382" spans="1:2" x14ac:dyDescent="0.25">
      <c r="A1382" s="10">
        <v>42832</v>
      </c>
      <c r="B1382">
        <v>7.9399999999999998E-2</v>
      </c>
    </row>
    <row r="1383" spans="1:2" x14ac:dyDescent="0.25">
      <c r="A1383" s="10">
        <v>42831</v>
      </c>
      <c r="B1383">
        <v>7.9000000000000001E-2</v>
      </c>
    </row>
    <row r="1384" spans="1:2" x14ac:dyDescent="0.25">
      <c r="A1384" s="10">
        <v>42830</v>
      </c>
      <c r="B1384">
        <v>8.7400000000000005E-2</v>
      </c>
    </row>
    <row r="1385" spans="1:2" x14ac:dyDescent="0.25">
      <c r="A1385" s="10">
        <v>42829</v>
      </c>
      <c r="B1385">
        <v>8.2400000000000001E-2</v>
      </c>
    </row>
    <row r="1386" spans="1:2" x14ac:dyDescent="0.25">
      <c r="A1386" s="10">
        <v>42828</v>
      </c>
      <c r="B1386">
        <v>8.8400000000000006E-2</v>
      </c>
    </row>
    <row r="1387" spans="1:2" x14ac:dyDescent="0.25">
      <c r="A1387" s="10">
        <v>42825</v>
      </c>
      <c r="B1387">
        <v>7.5899999999999995E-2</v>
      </c>
    </row>
    <row r="1388" spans="1:2" x14ac:dyDescent="0.25">
      <c r="A1388" s="10">
        <v>42824</v>
      </c>
      <c r="B1388">
        <v>7.6999999999999999E-2</v>
      </c>
    </row>
    <row r="1389" spans="1:2" x14ac:dyDescent="0.25">
      <c r="A1389" s="10">
        <v>42823</v>
      </c>
      <c r="B1389">
        <v>8.2799999999999999E-2</v>
      </c>
    </row>
    <row r="1390" spans="1:2" x14ac:dyDescent="0.25">
      <c r="A1390" s="10">
        <v>42822</v>
      </c>
      <c r="B1390">
        <v>7.5800000000000006E-2</v>
      </c>
    </row>
    <row r="1391" spans="1:2" x14ac:dyDescent="0.25">
      <c r="A1391" s="10">
        <v>42821</v>
      </c>
      <c r="B1391">
        <v>0.1014</v>
      </c>
    </row>
    <row r="1392" spans="1:2" x14ac:dyDescent="0.25">
      <c r="A1392" s="10">
        <v>42818</v>
      </c>
      <c r="B1392">
        <v>0.12180000000000001</v>
      </c>
    </row>
    <row r="1393" spans="1:2" x14ac:dyDescent="0.25">
      <c r="A1393" s="10">
        <v>42817</v>
      </c>
      <c r="B1393">
        <v>0.11409999999999999</v>
      </c>
    </row>
    <row r="1394" spans="1:2" x14ac:dyDescent="0.25">
      <c r="A1394" s="10">
        <v>42816</v>
      </c>
      <c r="B1394">
        <v>0.10630000000000001</v>
      </c>
    </row>
    <row r="1395" spans="1:2" x14ac:dyDescent="0.25">
      <c r="A1395" s="10">
        <v>42815</v>
      </c>
      <c r="B1395">
        <v>0.1158</v>
      </c>
    </row>
    <row r="1396" spans="1:2" x14ac:dyDescent="0.25">
      <c r="A1396" s="10">
        <v>42814</v>
      </c>
      <c r="B1396">
        <v>7.9200000000000007E-2</v>
      </c>
    </row>
    <row r="1397" spans="1:2" x14ac:dyDescent="0.25">
      <c r="A1397" s="10">
        <v>42811</v>
      </c>
      <c r="B1397">
        <v>7.6899999999999996E-2</v>
      </c>
    </row>
    <row r="1398" spans="1:2" x14ac:dyDescent="0.25">
      <c r="A1398" s="10">
        <v>42810</v>
      </c>
      <c r="B1398">
        <v>4.3499999999999997E-2</v>
      </c>
    </row>
    <row r="1399" spans="1:2" x14ac:dyDescent="0.25">
      <c r="A1399" s="10">
        <v>42809</v>
      </c>
      <c r="B1399">
        <v>7.8799999999999995E-2</v>
      </c>
    </row>
    <row r="1400" spans="1:2" x14ac:dyDescent="0.25">
      <c r="A1400" s="10">
        <v>42808</v>
      </c>
      <c r="B1400">
        <v>6.8699999999999997E-2</v>
      </c>
    </row>
    <row r="1401" spans="1:2" x14ac:dyDescent="0.25">
      <c r="A1401" s="10">
        <v>42807</v>
      </c>
      <c r="B1401">
        <v>6.1499999999999999E-2</v>
      </c>
    </row>
    <row r="1402" spans="1:2" x14ac:dyDescent="0.25">
      <c r="A1402" s="10">
        <v>42804</v>
      </c>
      <c r="B1402">
        <v>6.2E-2</v>
      </c>
    </row>
    <row r="1403" spans="1:2" x14ac:dyDescent="0.25">
      <c r="A1403" s="10">
        <v>42803</v>
      </c>
      <c r="B1403">
        <v>8.3099999999999993E-2</v>
      </c>
    </row>
    <row r="1404" spans="1:2" x14ac:dyDescent="0.25">
      <c r="A1404" s="10">
        <v>42802</v>
      </c>
      <c r="B1404">
        <v>8.6199999999999999E-2</v>
      </c>
    </row>
    <row r="1405" spans="1:2" x14ac:dyDescent="0.25">
      <c r="A1405" s="10">
        <v>42801</v>
      </c>
      <c r="B1405">
        <v>7.9699999999999993E-2</v>
      </c>
    </row>
    <row r="1406" spans="1:2" x14ac:dyDescent="0.25">
      <c r="A1406" s="10">
        <v>42800</v>
      </c>
      <c r="B1406">
        <v>8.2600000000000007E-2</v>
      </c>
    </row>
    <row r="1407" spans="1:2" x14ac:dyDescent="0.25">
      <c r="A1407" s="10">
        <v>42797</v>
      </c>
      <c r="B1407">
        <v>7.1800000000000003E-2</v>
      </c>
    </row>
    <row r="1408" spans="1:2" x14ac:dyDescent="0.25">
      <c r="A1408" s="10">
        <v>42796</v>
      </c>
      <c r="B1408">
        <v>0.09</v>
      </c>
    </row>
    <row r="1409" spans="1:2" x14ac:dyDescent="0.25">
      <c r="A1409" s="10">
        <v>42795</v>
      </c>
      <c r="B1409">
        <v>8.5400000000000004E-2</v>
      </c>
    </row>
    <row r="1410" spans="1:2" x14ac:dyDescent="0.25">
      <c r="A1410" s="10">
        <v>42794</v>
      </c>
      <c r="B1410">
        <v>9.7600000000000006E-2</v>
      </c>
    </row>
    <row r="1411" spans="1:2" x14ac:dyDescent="0.25">
      <c r="A1411" s="10">
        <v>42793</v>
      </c>
      <c r="B1411">
        <v>8.5099999999999995E-2</v>
      </c>
    </row>
    <row r="1412" spans="1:2" x14ac:dyDescent="0.25">
      <c r="A1412" s="10">
        <v>42790</v>
      </c>
      <c r="B1412">
        <v>7.2900000000000006E-2</v>
      </c>
    </row>
    <row r="1413" spans="1:2" x14ac:dyDescent="0.25">
      <c r="A1413" s="10">
        <v>42789</v>
      </c>
      <c r="B1413">
        <v>8.3299999999999999E-2</v>
      </c>
    </row>
    <row r="1414" spans="1:2" x14ac:dyDescent="0.25">
      <c r="A1414" s="10">
        <v>42788</v>
      </c>
      <c r="B1414">
        <v>8.5400000000000004E-2</v>
      </c>
    </row>
    <row r="1415" spans="1:2" x14ac:dyDescent="0.25">
      <c r="A1415" s="10">
        <v>42787</v>
      </c>
      <c r="B1415">
        <v>7.3099999999999998E-2</v>
      </c>
    </row>
    <row r="1416" spans="1:2" x14ac:dyDescent="0.25">
      <c r="A1416" s="10">
        <v>42783</v>
      </c>
      <c r="B1416">
        <v>6.8000000000000005E-2</v>
      </c>
    </row>
    <row r="1417" spans="1:2" x14ac:dyDescent="0.25">
      <c r="A1417" s="10">
        <v>42782</v>
      </c>
      <c r="B1417">
        <v>8.0799999999999997E-2</v>
      </c>
    </row>
    <row r="1418" spans="1:2" x14ac:dyDescent="0.25">
      <c r="A1418" s="10">
        <v>42781</v>
      </c>
      <c r="B1418">
        <v>8.8999999999999996E-2</v>
      </c>
    </row>
    <row r="1419" spans="1:2" x14ac:dyDescent="0.25">
      <c r="A1419" s="10">
        <v>42780</v>
      </c>
      <c r="B1419">
        <v>7.5999999999999998E-2</v>
      </c>
    </row>
    <row r="1420" spans="1:2" x14ac:dyDescent="0.25">
      <c r="A1420" s="10">
        <v>42779</v>
      </c>
      <c r="B1420">
        <v>7.2900000000000006E-2</v>
      </c>
    </row>
    <row r="1421" spans="1:2" x14ac:dyDescent="0.25">
      <c r="A1421" s="10">
        <v>42776</v>
      </c>
      <c r="B1421">
        <v>6.4399999999999999E-2</v>
      </c>
    </row>
    <row r="1422" spans="1:2" x14ac:dyDescent="0.25">
      <c r="A1422" s="10">
        <v>42775</v>
      </c>
      <c r="B1422">
        <v>6.7400000000000002E-2</v>
      </c>
    </row>
    <row r="1423" spans="1:2" x14ac:dyDescent="0.25">
      <c r="A1423" s="10">
        <v>42774</v>
      </c>
      <c r="B1423">
        <v>6.9900000000000004E-2</v>
      </c>
    </row>
    <row r="1424" spans="1:2" x14ac:dyDescent="0.25">
      <c r="A1424" s="10">
        <v>42773</v>
      </c>
      <c r="B1424">
        <v>7.5399999999999995E-2</v>
      </c>
    </row>
    <row r="1425" spans="1:2" x14ac:dyDescent="0.25">
      <c r="A1425" s="10">
        <v>42772</v>
      </c>
      <c r="B1425">
        <v>7.3999999999999996E-2</v>
      </c>
    </row>
    <row r="1426" spans="1:2" x14ac:dyDescent="0.25">
      <c r="A1426" s="10">
        <v>42769</v>
      </c>
      <c r="B1426">
        <v>6.6000000000000003E-2</v>
      </c>
    </row>
    <row r="1427" spans="1:2" x14ac:dyDescent="0.25">
      <c r="A1427" s="10">
        <v>42768</v>
      </c>
      <c r="B1427">
        <v>7.9399999999999998E-2</v>
      </c>
    </row>
    <row r="1428" spans="1:2" x14ac:dyDescent="0.25">
      <c r="A1428" s="10">
        <v>42767</v>
      </c>
      <c r="B1428">
        <v>8.4099999999999994E-2</v>
      </c>
    </row>
    <row r="1429" spans="1:2" x14ac:dyDescent="0.25">
      <c r="A1429" s="10">
        <v>42766</v>
      </c>
      <c r="B1429">
        <v>8.8900000000000007E-2</v>
      </c>
    </row>
    <row r="1430" spans="1:2" x14ac:dyDescent="0.25">
      <c r="A1430" s="10">
        <v>42765</v>
      </c>
      <c r="B1430">
        <v>9.2999999999999999E-2</v>
      </c>
    </row>
    <row r="1431" spans="1:2" x14ac:dyDescent="0.25">
      <c r="A1431" s="10">
        <v>42762</v>
      </c>
      <c r="B1431">
        <v>7.0499999999999993E-2</v>
      </c>
    </row>
    <row r="1432" spans="1:2" x14ac:dyDescent="0.25">
      <c r="A1432" s="10">
        <v>42761</v>
      </c>
      <c r="B1432">
        <v>7.9399999999999998E-2</v>
      </c>
    </row>
    <row r="1433" spans="1:2" x14ac:dyDescent="0.25">
      <c r="A1433" s="10">
        <v>42760</v>
      </c>
      <c r="B1433">
        <v>7.3300000000000004E-2</v>
      </c>
    </row>
    <row r="1434" spans="1:2" x14ac:dyDescent="0.25">
      <c r="A1434" s="10">
        <v>42759</v>
      </c>
      <c r="B1434">
        <v>7.7899999999999997E-2</v>
      </c>
    </row>
    <row r="1435" spans="1:2" x14ac:dyDescent="0.25">
      <c r="A1435" s="10">
        <v>42758</v>
      </c>
      <c r="B1435">
        <v>8.8700000000000001E-2</v>
      </c>
    </row>
    <row r="1436" spans="1:2" x14ac:dyDescent="0.25">
      <c r="A1436" s="10">
        <v>42755</v>
      </c>
      <c r="B1436">
        <v>7.0400000000000004E-2</v>
      </c>
    </row>
    <row r="1437" spans="1:2" x14ac:dyDescent="0.25">
      <c r="A1437" s="10">
        <v>42754</v>
      </c>
      <c r="B1437">
        <v>9.6600000000000005E-2</v>
      </c>
    </row>
    <row r="1438" spans="1:2" x14ac:dyDescent="0.25">
      <c r="A1438" s="10">
        <v>42753</v>
      </c>
      <c r="B1438">
        <v>7.7899999999999997E-2</v>
      </c>
    </row>
    <row r="1439" spans="1:2" x14ac:dyDescent="0.25">
      <c r="A1439" s="10">
        <v>42752</v>
      </c>
      <c r="B1439">
        <v>8.3500000000000005E-2</v>
      </c>
    </row>
    <row r="1440" spans="1:2" x14ac:dyDescent="0.25">
      <c r="A1440" s="10">
        <v>42748</v>
      </c>
      <c r="B1440">
        <v>7.51E-2</v>
      </c>
    </row>
    <row r="1441" spans="1:2" x14ac:dyDescent="0.25">
      <c r="A1441" s="10">
        <v>42747</v>
      </c>
      <c r="B1441">
        <v>7.0999999999999994E-2</v>
      </c>
    </row>
    <row r="1442" spans="1:2" x14ac:dyDescent="0.25">
      <c r="A1442" s="10">
        <v>42746</v>
      </c>
      <c r="B1442">
        <v>7.5800000000000006E-2</v>
      </c>
    </row>
    <row r="1443" spans="1:2" x14ac:dyDescent="0.25">
      <c r="A1443" s="10">
        <v>42745</v>
      </c>
      <c r="B1443">
        <v>7.6700000000000004E-2</v>
      </c>
    </row>
    <row r="1444" spans="1:2" x14ac:dyDescent="0.25">
      <c r="A1444" s="10">
        <v>42744</v>
      </c>
      <c r="B1444">
        <v>8.4500000000000006E-2</v>
      </c>
    </row>
    <row r="1445" spans="1:2" x14ac:dyDescent="0.25">
      <c r="A1445" s="10">
        <v>42741</v>
      </c>
      <c r="B1445">
        <v>7.3200000000000001E-2</v>
      </c>
    </row>
    <row r="1446" spans="1:2" x14ac:dyDescent="0.25">
      <c r="A1446" s="10">
        <v>42740</v>
      </c>
      <c r="B1446">
        <v>8.2600000000000007E-2</v>
      </c>
    </row>
    <row r="1447" spans="1:2" x14ac:dyDescent="0.25">
      <c r="A1447" s="10">
        <v>42739</v>
      </c>
      <c r="B1447">
        <v>8.3000000000000004E-2</v>
      </c>
    </row>
    <row r="1448" spans="1:2" x14ac:dyDescent="0.25">
      <c r="A1448" s="10">
        <v>42738</v>
      </c>
      <c r="B1448">
        <v>9.8599999999999993E-2</v>
      </c>
    </row>
    <row r="1449" spans="1:2" x14ac:dyDescent="0.25">
      <c r="A1449" s="10">
        <v>42734</v>
      </c>
      <c r="B1449">
        <v>9.4899999999999998E-2</v>
      </c>
    </row>
    <row r="1450" spans="1:2" x14ac:dyDescent="0.25">
      <c r="A1450" s="10">
        <v>42733</v>
      </c>
      <c r="B1450">
        <v>9.74E-2</v>
      </c>
    </row>
    <row r="1451" spans="1:2" x14ac:dyDescent="0.25">
      <c r="A1451" s="10">
        <v>42732</v>
      </c>
      <c r="B1451">
        <v>9.6699999999999994E-2</v>
      </c>
    </row>
    <row r="1452" spans="1:2" x14ac:dyDescent="0.25">
      <c r="A1452" s="10">
        <v>42731</v>
      </c>
      <c r="B1452">
        <v>7.8100000000000003E-2</v>
      </c>
    </row>
    <row r="1453" spans="1:2" x14ac:dyDescent="0.25">
      <c r="A1453" s="10">
        <v>42727</v>
      </c>
      <c r="B1453">
        <v>7.6200000000000004E-2</v>
      </c>
    </row>
    <row r="1454" spans="1:2" x14ac:dyDescent="0.25">
      <c r="A1454" s="10">
        <v>42726</v>
      </c>
      <c r="B1454">
        <v>8.5300000000000001E-2</v>
      </c>
    </row>
    <row r="1455" spans="1:2" x14ac:dyDescent="0.25">
      <c r="A1455" s="10">
        <v>42725</v>
      </c>
      <c r="B1455">
        <v>8.14E-2</v>
      </c>
    </row>
    <row r="1456" spans="1:2" x14ac:dyDescent="0.25">
      <c r="A1456" s="10">
        <v>42724</v>
      </c>
      <c r="B1456">
        <v>8.2699999999999996E-2</v>
      </c>
    </row>
    <row r="1457" spans="1:2" x14ac:dyDescent="0.25">
      <c r="A1457" s="10">
        <v>42723</v>
      </c>
      <c r="B1457">
        <v>8.9399999999999993E-2</v>
      </c>
    </row>
    <row r="1458" spans="1:2" x14ac:dyDescent="0.25">
      <c r="A1458" s="10">
        <v>42720</v>
      </c>
      <c r="B1458">
        <v>9.0700000000000003E-2</v>
      </c>
    </row>
    <row r="1459" spans="1:2" x14ac:dyDescent="0.25">
      <c r="A1459" s="10">
        <v>42719</v>
      </c>
      <c r="B1459">
        <v>9.0700000000000003E-2</v>
      </c>
    </row>
    <row r="1460" spans="1:2" x14ac:dyDescent="0.25">
      <c r="A1460" s="10">
        <v>42718</v>
      </c>
      <c r="B1460">
        <v>8.0600000000000005E-2</v>
      </c>
    </row>
    <row r="1461" spans="1:2" x14ac:dyDescent="0.25">
      <c r="A1461" s="10">
        <v>42717</v>
      </c>
      <c r="B1461">
        <v>7.4999999999999997E-2</v>
      </c>
    </row>
    <row r="1462" spans="1:2" x14ac:dyDescent="0.25">
      <c r="A1462" s="10">
        <v>42716</v>
      </c>
      <c r="B1462">
        <v>7.1199999999999999E-2</v>
      </c>
    </row>
    <row r="1463" spans="1:2" x14ac:dyDescent="0.25">
      <c r="A1463" s="10">
        <v>42713</v>
      </c>
      <c r="B1463">
        <v>7.4300000000000005E-2</v>
      </c>
    </row>
    <row r="1464" spans="1:2" x14ac:dyDescent="0.25">
      <c r="A1464" s="10">
        <v>42712</v>
      </c>
      <c r="B1464">
        <v>9.74E-2</v>
      </c>
    </row>
    <row r="1465" spans="1:2" x14ac:dyDescent="0.25">
      <c r="A1465" s="10">
        <v>42711</v>
      </c>
      <c r="B1465">
        <v>7.3999999999999996E-2</v>
      </c>
    </row>
    <row r="1466" spans="1:2" x14ac:dyDescent="0.25">
      <c r="A1466" s="10">
        <v>42710</v>
      </c>
      <c r="B1466">
        <v>7.7200000000000005E-2</v>
      </c>
    </row>
    <row r="1467" spans="1:2" x14ac:dyDescent="0.25">
      <c r="A1467" s="10">
        <v>42709</v>
      </c>
      <c r="B1467">
        <v>9.0399999999999994E-2</v>
      </c>
    </row>
    <row r="1468" spans="1:2" x14ac:dyDescent="0.25">
      <c r="A1468" s="10">
        <v>42706</v>
      </c>
      <c r="B1468">
        <v>0.1132</v>
      </c>
    </row>
    <row r="1469" spans="1:2" x14ac:dyDescent="0.25">
      <c r="A1469" s="10">
        <v>42705</v>
      </c>
      <c r="B1469">
        <v>0.1225</v>
      </c>
    </row>
    <row r="1470" spans="1:2" x14ac:dyDescent="0.25">
      <c r="A1470" s="10">
        <v>42704</v>
      </c>
      <c r="B1470">
        <v>0.113</v>
      </c>
    </row>
    <row r="1471" spans="1:2" x14ac:dyDescent="0.25">
      <c r="A1471" s="10">
        <v>42703</v>
      </c>
      <c r="B1471">
        <v>0.1032</v>
      </c>
    </row>
    <row r="1472" spans="1:2" x14ac:dyDescent="0.25">
      <c r="A1472" s="10">
        <v>42702</v>
      </c>
      <c r="B1472">
        <v>0.1105</v>
      </c>
    </row>
    <row r="1473" spans="1:2" x14ac:dyDescent="0.25">
      <c r="A1473" s="10">
        <v>42699</v>
      </c>
      <c r="B1473">
        <v>0.09</v>
      </c>
    </row>
    <row r="1474" spans="1:2" x14ac:dyDescent="0.25">
      <c r="A1474" s="10">
        <v>42697</v>
      </c>
      <c r="B1474">
        <v>8.0600000000000005E-2</v>
      </c>
    </row>
    <row r="1475" spans="1:2" x14ac:dyDescent="0.25">
      <c r="A1475" s="10">
        <v>42696</v>
      </c>
      <c r="B1475">
        <v>8.5300000000000001E-2</v>
      </c>
    </row>
    <row r="1476" spans="1:2" x14ac:dyDescent="0.25">
      <c r="A1476" s="10">
        <v>42695</v>
      </c>
      <c r="B1476">
        <v>7.2999999999999995E-2</v>
      </c>
    </row>
    <row r="1477" spans="1:2" x14ac:dyDescent="0.25">
      <c r="A1477" s="10">
        <v>42692</v>
      </c>
      <c r="B1477">
        <v>7.46E-2</v>
      </c>
    </row>
    <row r="1478" spans="1:2" x14ac:dyDescent="0.25">
      <c r="A1478" s="10">
        <v>42691</v>
      </c>
      <c r="B1478">
        <v>7.6200000000000004E-2</v>
      </c>
    </row>
    <row r="1479" spans="1:2" x14ac:dyDescent="0.25">
      <c r="A1479" s="10">
        <v>42690</v>
      </c>
      <c r="B1479">
        <v>7.7100000000000002E-2</v>
      </c>
    </row>
    <row r="1480" spans="1:2" x14ac:dyDescent="0.25">
      <c r="A1480" s="10">
        <v>42689</v>
      </c>
      <c r="B1480">
        <v>9.1800000000000007E-2</v>
      </c>
    </row>
    <row r="1481" spans="1:2" x14ac:dyDescent="0.25">
      <c r="A1481" s="10">
        <v>42688</v>
      </c>
      <c r="B1481">
        <v>0.1016</v>
      </c>
    </row>
    <row r="1482" spans="1:2" x14ac:dyDescent="0.25">
      <c r="A1482" s="10">
        <v>42685</v>
      </c>
      <c r="B1482">
        <v>0.1167</v>
      </c>
    </row>
    <row r="1483" spans="1:2" x14ac:dyDescent="0.25">
      <c r="A1483" s="10">
        <v>42684</v>
      </c>
      <c r="B1483">
        <v>0.122</v>
      </c>
    </row>
    <row r="1484" spans="1:2" x14ac:dyDescent="0.25">
      <c r="A1484" s="10">
        <v>42683</v>
      </c>
      <c r="B1484">
        <v>0.1275</v>
      </c>
    </row>
    <row r="1485" spans="1:2" x14ac:dyDescent="0.25">
      <c r="A1485" s="10">
        <v>42682</v>
      </c>
      <c r="B1485">
        <v>0.18890000000000001</v>
      </c>
    </row>
    <row r="1486" spans="1:2" x14ac:dyDescent="0.25">
      <c r="A1486" s="10">
        <v>42681</v>
      </c>
      <c r="B1486">
        <v>0.2102</v>
      </c>
    </row>
    <row r="1487" spans="1:2" x14ac:dyDescent="0.25">
      <c r="A1487" s="10">
        <v>42678</v>
      </c>
      <c r="B1487">
        <v>0.23980000000000001</v>
      </c>
    </row>
    <row r="1488" spans="1:2" x14ac:dyDescent="0.25">
      <c r="A1488" s="10">
        <v>42677</v>
      </c>
      <c r="B1488">
        <v>0.23599999999999999</v>
      </c>
    </row>
    <row r="1489" spans="1:2" x14ac:dyDescent="0.25">
      <c r="A1489" s="10">
        <v>42676</v>
      </c>
      <c r="B1489">
        <v>0.21199999999999999</v>
      </c>
    </row>
    <row r="1490" spans="1:2" x14ac:dyDescent="0.25">
      <c r="A1490" s="10">
        <v>42675</v>
      </c>
      <c r="B1490">
        <v>0.1988</v>
      </c>
    </row>
    <row r="1491" spans="1:2" x14ac:dyDescent="0.25">
      <c r="A1491" s="10">
        <v>42674</v>
      </c>
      <c r="B1491">
        <v>0.1915</v>
      </c>
    </row>
    <row r="1492" spans="1:2" x14ac:dyDescent="0.25">
      <c r="A1492" s="10">
        <v>42671</v>
      </c>
      <c r="B1492">
        <v>0.16470000000000001</v>
      </c>
    </row>
    <row r="1493" spans="1:2" x14ac:dyDescent="0.25">
      <c r="A1493" s="10">
        <v>42670</v>
      </c>
      <c r="B1493">
        <v>0.12239999999999999</v>
      </c>
    </row>
    <row r="1494" spans="1:2" x14ac:dyDescent="0.25">
      <c r="A1494" s="10">
        <v>42669</v>
      </c>
      <c r="B1494">
        <v>0.12280000000000001</v>
      </c>
    </row>
    <row r="1495" spans="1:2" x14ac:dyDescent="0.25">
      <c r="A1495" s="10">
        <v>42668</v>
      </c>
      <c r="B1495">
        <v>0.11219999999999999</v>
      </c>
    </row>
    <row r="1496" spans="1:2" x14ac:dyDescent="0.25">
      <c r="A1496" s="10">
        <v>42667</v>
      </c>
      <c r="B1496">
        <v>9.64E-2</v>
      </c>
    </row>
    <row r="1497" spans="1:2" x14ac:dyDescent="0.25">
      <c r="A1497" s="10">
        <v>42664</v>
      </c>
      <c r="B1497">
        <v>8.9300000000000004E-2</v>
      </c>
    </row>
    <row r="1498" spans="1:2" x14ac:dyDescent="0.25">
      <c r="A1498" s="10">
        <v>42663</v>
      </c>
      <c r="B1498">
        <v>0.107</v>
      </c>
    </row>
    <row r="1499" spans="1:2" x14ac:dyDescent="0.25">
      <c r="A1499" s="10">
        <v>42662</v>
      </c>
      <c r="B1499">
        <v>0.10290000000000001</v>
      </c>
    </row>
    <row r="1500" spans="1:2" x14ac:dyDescent="0.25">
      <c r="A1500" s="10">
        <v>42661</v>
      </c>
      <c r="B1500">
        <v>0.1062</v>
      </c>
    </row>
    <row r="1501" spans="1:2" x14ac:dyDescent="0.25">
      <c r="A1501" s="10">
        <v>42660</v>
      </c>
      <c r="B1501">
        <v>0.13639999999999999</v>
      </c>
    </row>
    <row r="1502" spans="1:2" x14ac:dyDescent="0.25">
      <c r="A1502" s="10">
        <v>42657</v>
      </c>
      <c r="B1502">
        <v>0.1192</v>
      </c>
    </row>
    <row r="1503" spans="1:2" x14ac:dyDescent="0.25">
      <c r="A1503" s="10">
        <v>42656</v>
      </c>
      <c r="B1503">
        <v>0.1338</v>
      </c>
    </row>
    <row r="1504" spans="1:2" x14ac:dyDescent="0.25">
      <c r="A1504" s="10">
        <v>42655</v>
      </c>
      <c r="B1504">
        <v>0.11890000000000001</v>
      </c>
    </row>
    <row r="1505" spans="1:2" x14ac:dyDescent="0.25">
      <c r="A1505" s="10">
        <v>42654</v>
      </c>
      <c r="B1505">
        <v>0.14319999999999999</v>
      </c>
    </row>
    <row r="1506" spans="1:2" x14ac:dyDescent="0.25">
      <c r="A1506" s="10">
        <v>42653</v>
      </c>
      <c r="B1506">
        <v>0.1037</v>
      </c>
    </row>
    <row r="1507" spans="1:2" x14ac:dyDescent="0.25">
      <c r="A1507" s="10">
        <v>42650</v>
      </c>
      <c r="B1507">
        <v>0.1041</v>
      </c>
    </row>
    <row r="1508" spans="1:2" x14ac:dyDescent="0.25">
      <c r="A1508" s="10">
        <v>42649</v>
      </c>
      <c r="B1508">
        <v>0.1132</v>
      </c>
    </row>
    <row r="1509" spans="1:2" x14ac:dyDescent="0.25">
      <c r="A1509" s="10">
        <v>42648</v>
      </c>
      <c r="B1509">
        <v>0.1148</v>
      </c>
    </row>
    <row r="1510" spans="1:2" x14ac:dyDescent="0.25">
      <c r="A1510" s="10">
        <v>42647</v>
      </c>
      <c r="B1510">
        <v>0.12959999999999999</v>
      </c>
    </row>
    <row r="1511" spans="1:2" x14ac:dyDescent="0.25">
      <c r="A1511" s="10">
        <v>42646</v>
      </c>
      <c r="B1511">
        <v>0.1159</v>
      </c>
    </row>
    <row r="1512" spans="1:2" x14ac:dyDescent="0.25">
      <c r="A1512" s="10">
        <v>42643</v>
      </c>
      <c r="B1512">
        <v>0.107</v>
      </c>
    </row>
    <row r="1513" spans="1:2" x14ac:dyDescent="0.25">
      <c r="A1513" s="10">
        <v>42642</v>
      </c>
      <c r="B1513">
        <v>0.1517</v>
      </c>
    </row>
    <row r="1514" spans="1:2" x14ac:dyDescent="0.25">
      <c r="A1514" s="10">
        <v>42641</v>
      </c>
      <c r="B1514">
        <v>0.10249999999999999</v>
      </c>
    </row>
    <row r="1515" spans="1:2" x14ac:dyDescent="0.25">
      <c r="A1515" s="10">
        <v>42640</v>
      </c>
      <c r="B1515">
        <v>0.1154</v>
      </c>
    </row>
    <row r="1516" spans="1:2" x14ac:dyDescent="0.25">
      <c r="A1516" s="10">
        <v>42639</v>
      </c>
      <c r="B1516">
        <v>0.14219999999999999</v>
      </c>
    </row>
    <row r="1517" spans="1:2" x14ac:dyDescent="0.25">
      <c r="A1517" s="10">
        <v>42636</v>
      </c>
      <c r="B1517">
        <v>0.1053</v>
      </c>
    </row>
    <row r="1518" spans="1:2" x14ac:dyDescent="0.25">
      <c r="A1518" s="10">
        <v>42635</v>
      </c>
      <c r="B1518">
        <v>9.1999999999999998E-2</v>
      </c>
    </row>
    <row r="1519" spans="1:2" x14ac:dyDescent="0.25">
      <c r="A1519" s="10">
        <v>42634</v>
      </c>
      <c r="B1519">
        <v>0.12089999999999999</v>
      </c>
    </row>
    <row r="1520" spans="1:2" x14ac:dyDescent="0.25">
      <c r="A1520" s="10">
        <v>42633</v>
      </c>
      <c r="B1520">
        <v>0.15609999999999999</v>
      </c>
    </row>
    <row r="1521" spans="1:2" x14ac:dyDescent="0.25">
      <c r="A1521" s="10">
        <v>42632</v>
      </c>
      <c r="B1521">
        <v>0.15570000000000001</v>
      </c>
    </row>
    <row r="1522" spans="1:2" x14ac:dyDescent="0.25">
      <c r="A1522" s="10">
        <v>42629</v>
      </c>
      <c r="B1522">
        <v>0.17949999999999999</v>
      </c>
    </row>
    <row r="1523" spans="1:2" x14ac:dyDescent="0.25">
      <c r="A1523" s="10">
        <v>42628</v>
      </c>
      <c r="B1523">
        <v>0.1676</v>
      </c>
    </row>
    <row r="1524" spans="1:2" x14ac:dyDescent="0.25">
      <c r="A1524" s="10">
        <v>42627</v>
      </c>
      <c r="B1524">
        <v>0.1502</v>
      </c>
    </row>
    <row r="1525" spans="1:2" x14ac:dyDescent="0.25">
      <c r="A1525" s="10">
        <v>42626</v>
      </c>
      <c r="B1525">
        <v>0.18079999999999999</v>
      </c>
    </row>
    <row r="1526" spans="1:2" x14ac:dyDescent="0.25">
      <c r="A1526" s="10">
        <v>42625</v>
      </c>
      <c r="B1526">
        <v>0.13039999999999999</v>
      </c>
    </row>
    <row r="1527" spans="1:2" x14ac:dyDescent="0.25">
      <c r="A1527" s="10">
        <v>42622</v>
      </c>
      <c r="B1527">
        <v>0.1391</v>
      </c>
    </row>
    <row r="1528" spans="1:2" x14ac:dyDescent="0.25">
      <c r="A1528" s="10">
        <v>42621</v>
      </c>
      <c r="B1528">
        <v>7.4499999999999997E-2</v>
      </c>
    </row>
    <row r="1529" spans="1:2" x14ac:dyDescent="0.25">
      <c r="A1529" s="10">
        <v>42620</v>
      </c>
      <c r="B1529">
        <v>7.6999999999999999E-2</v>
      </c>
    </row>
    <row r="1530" spans="1:2" x14ac:dyDescent="0.25">
      <c r="A1530" s="10">
        <v>42619</v>
      </c>
      <c r="B1530">
        <v>7.8399999999999997E-2</v>
      </c>
    </row>
    <row r="1531" spans="1:2" x14ac:dyDescent="0.25">
      <c r="A1531" s="10">
        <v>42615</v>
      </c>
      <c r="B1531">
        <v>7.46E-2</v>
      </c>
    </row>
    <row r="1532" spans="1:2" x14ac:dyDescent="0.25">
      <c r="A1532" s="10">
        <v>42614</v>
      </c>
      <c r="B1532">
        <v>9.7100000000000006E-2</v>
      </c>
    </row>
    <row r="1533" spans="1:2" x14ac:dyDescent="0.25">
      <c r="A1533" s="10">
        <v>42613</v>
      </c>
      <c r="B1533">
        <v>0.1069</v>
      </c>
    </row>
    <row r="1534" spans="1:2" x14ac:dyDescent="0.25">
      <c r="A1534" s="10">
        <v>42612</v>
      </c>
      <c r="B1534">
        <v>9.4299999999999995E-2</v>
      </c>
    </row>
    <row r="1535" spans="1:2" x14ac:dyDescent="0.25">
      <c r="A1535" s="10">
        <v>42611</v>
      </c>
      <c r="B1535">
        <v>9.4200000000000006E-2</v>
      </c>
    </row>
    <row r="1536" spans="1:2" x14ac:dyDescent="0.25">
      <c r="A1536" s="10">
        <v>42608</v>
      </c>
      <c r="B1536">
        <v>0.10639999999999999</v>
      </c>
    </row>
    <row r="1537" spans="1:2" x14ac:dyDescent="0.25">
      <c r="A1537" s="10">
        <v>42607</v>
      </c>
      <c r="B1537">
        <v>0.1149</v>
      </c>
    </row>
    <row r="1538" spans="1:2" x14ac:dyDescent="0.25">
      <c r="A1538" s="10">
        <v>42606</v>
      </c>
      <c r="B1538">
        <v>0.1114</v>
      </c>
    </row>
    <row r="1539" spans="1:2" x14ac:dyDescent="0.25">
      <c r="A1539" s="10">
        <v>42605</v>
      </c>
      <c r="B1539">
        <v>9.2799999999999994E-2</v>
      </c>
    </row>
    <row r="1540" spans="1:2" x14ac:dyDescent="0.25">
      <c r="A1540" s="10">
        <v>42604</v>
      </c>
      <c r="B1540">
        <v>9.3200000000000005E-2</v>
      </c>
    </row>
    <row r="1541" spans="1:2" x14ac:dyDescent="0.25">
      <c r="A1541" s="10">
        <v>42601</v>
      </c>
      <c r="B1541">
        <v>8.1100000000000005E-2</v>
      </c>
    </row>
    <row r="1542" spans="1:2" x14ac:dyDescent="0.25">
      <c r="A1542" s="10">
        <v>42600</v>
      </c>
      <c r="B1542">
        <v>7.7700000000000005E-2</v>
      </c>
    </row>
    <row r="1543" spans="1:2" x14ac:dyDescent="0.25">
      <c r="A1543" s="10">
        <v>42599</v>
      </c>
      <c r="B1543">
        <v>9.2499999999999999E-2</v>
      </c>
    </row>
    <row r="1544" spans="1:2" x14ac:dyDescent="0.25">
      <c r="A1544" s="10">
        <v>42598</v>
      </c>
      <c r="B1544">
        <v>9.9299999999999999E-2</v>
      </c>
    </row>
    <row r="1545" spans="1:2" x14ac:dyDescent="0.25">
      <c r="A1545" s="10">
        <v>42597</v>
      </c>
      <c r="B1545">
        <v>7.4700000000000003E-2</v>
      </c>
    </row>
    <row r="1546" spans="1:2" x14ac:dyDescent="0.25">
      <c r="A1546" s="10">
        <v>42594</v>
      </c>
      <c r="B1546">
        <v>7.46E-2</v>
      </c>
    </row>
    <row r="1547" spans="1:2" x14ac:dyDescent="0.25">
      <c r="A1547" s="10">
        <v>42593</v>
      </c>
      <c r="B1547">
        <v>7.6300000000000007E-2</v>
      </c>
    </row>
    <row r="1548" spans="1:2" x14ac:dyDescent="0.25">
      <c r="A1548" s="10">
        <v>42592</v>
      </c>
      <c r="B1548">
        <v>8.9599999999999999E-2</v>
      </c>
    </row>
    <row r="1549" spans="1:2" x14ac:dyDescent="0.25">
      <c r="A1549" s="10">
        <v>42591</v>
      </c>
      <c r="B1549">
        <v>8.4400000000000003E-2</v>
      </c>
    </row>
    <row r="1550" spans="1:2" x14ac:dyDescent="0.25">
      <c r="A1550" s="10">
        <v>42590</v>
      </c>
      <c r="B1550">
        <v>0.08</v>
      </c>
    </row>
    <row r="1551" spans="1:2" x14ac:dyDescent="0.25">
      <c r="A1551" s="10">
        <v>42587</v>
      </c>
      <c r="B1551">
        <v>7.6100000000000001E-2</v>
      </c>
    </row>
    <row r="1552" spans="1:2" x14ac:dyDescent="0.25">
      <c r="A1552" s="10">
        <v>42586</v>
      </c>
      <c r="B1552">
        <v>8.9599999999999999E-2</v>
      </c>
    </row>
    <row r="1553" spans="1:2" x14ac:dyDescent="0.25">
      <c r="A1553" s="10">
        <v>42585</v>
      </c>
      <c r="B1553">
        <v>9.4600000000000004E-2</v>
      </c>
    </row>
    <row r="1554" spans="1:2" x14ac:dyDescent="0.25">
      <c r="A1554" s="10">
        <v>42584</v>
      </c>
      <c r="B1554">
        <v>0.1095</v>
      </c>
    </row>
    <row r="1555" spans="1:2" x14ac:dyDescent="0.25">
      <c r="A1555" s="10">
        <v>42583</v>
      </c>
      <c r="B1555">
        <v>9.0700000000000003E-2</v>
      </c>
    </row>
    <row r="1556" spans="1:2" x14ac:dyDescent="0.25">
      <c r="A1556" s="10">
        <v>42580</v>
      </c>
      <c r="B1556">
        <v>9.8000000000000004E-2</v>
      </c>
    </row>
    <row r="1557" spans="1:2" x14ac:dyDescent="0.25">
      <c r="A1557" s="10">
        <v>42579</v>
      </c>
      <c r="B1557">
        <v>0.1028</v>
      </c>
    </row>
    <row r="1558" spans="1:2" x14ac:dyDescent="0.25">
      <c r="A1558" s="10">
        <v>42578</v>
      </c>
      <c r="B1558">
        <v>9.6199999999999994E-2</v>
      </c>
    </row>
    <row r="1559" spans="1:2" x14ac:dyDescent="0.25">
      <c r="A1559" s="10">
        <v>42577</v>
      </c>
      <c r="B1559">
        <v>0.10009999999999999</v>
      </c>
    </row>
    <row r="1560" spans="1:2" x14ac:dyDescent="0.25">
      <c r="A1560" s="10">
        <v>42576</v>
      </c>
      <c r="B1560">
        <v>9.8299999999999998E-2</v>
      </c>
    </row>
    <row r="1561" spans="1:2" x14ac:dyDescent="0.25">
      <c r="A1561" s="10">
        <v>42573</v>
      </c>
      <c r="B1561">
        <v>8.0799999999999997E-2</v>
      </c>
    </row>
    <row r="1562" spans="1:2" x14ac:dyDescent="0.25">
      <c r="A1562" s="10">
        <v>42572</v>
      </c>
      <c r="B1562">
        <v>9.5600000000000004E-2</v>
      </c>
    </row>
    <row r="1563" spans="1:2" x14ac:dyDescent="0.25">
      <c r="A1563" s="10">
        <v>42571</v>
      </c>
      <c r="B1563">
        <v>8.9700000000000002E-2</v>
      </c>
    </row>
    <row r="1564" spans="1:2" x14ac:dyDescent="0.25">
      <c r="A1564" s="10">
        <v>42570</v>
      </c>
      <c r="B1564">
        <v>9.3299999999999994E-2</v>
      </c>
    </row>
    <row r="1565" spans="1:2" x14ac:dyDescent="0.25">
      <c r="A1565" s="10">
        <v>42569</v>
      </c>
      <c r="B1565">
        <v>9.0700000000000003E-2</v>
      </c>
    </row>
    <row r="1566" spans="1:2" x14ac:dyDescent="0.25">
      <c r="A1566" s="10">
        <v>42566</v>
      </c>
      <c r="B1566">
        <v>7.9799999999999996E-2</v>
      </c>
    </row>
    <row r="1567" spans="1:2" x14ac:dyDescent="0.25">
      <c r="A1567" s="10">
        <v>42565</v>
      </c>
      <c r="B1567">
        <v>8.9499999999999996E-2</v>
      </c>
    </row>
    <row r="1568" spans="1:2" x14ac:dyDescent="0.25">
      <c r="A1568" s="10">
        <v>42564</v>
      </c>
      <c r="B1568">
        <v>9.5799999999999996E-2</v>
      </c>
    </row>
    <row r="1569" spans="1:2" x14ac:dyDescent="0.25">
      <c r="A1569" s="10">
        <v>42563</v>
      </c>
      <c r="B1569">
        <v>0.10050000000000001</v>
      </c>
    </row>
    <row r="1570" spans="1:2" x14ac:dyDescent="0.25">
      <c r="A1570" s="10">
        <v>42562</v>
      </c>
      <c r="B1570">
        <v>0.1021</v>
      </c>
    </row>
    <row r="1571" spans="1:2" x14ac:dyDescent="0.25">
      <c r="A1571" s="10">
        <v>42559</v>
      </c>
      <c r="B1571">
        <v>8.5199999999999998E-2</v>
      </c>
    </row>
    <row r="1572" spans="1:2" x14ac:dyDescent="0.25">
      <c r="A1572" s="10">
        <v>42558</v>
      </c>
      <c r="B1572">
        <v>0.1168</v>
      </c>
    </row>
    <row r="1573" spans="1:2" x14ac:dyDescent="0.25">
      <c r="A1573" s="10">
        <v>42557</v>
      </c>
      <c r="B1573">
        <v>0.12189999999999999</v>
      </c>
    </row>
    <row r="1574" spans="1:2" x14ac:dyDescent="0.25">
      <c r="A1574" s="10">
        <v>42556</v>
      </c>
      <c r="B1574">
        <v>0.13469999999999999</v>
      </c>
    </row>
    <row r="1575" spans="1:2" x14ac:dyDescent="0.25">
      <c r="A1575" s="10">
        <v>42552</v>
      </c>
      <c r="B1575">
        <v>0.1057</v>
      </c>
    </row>
    <row r="1576" spans="1:2" x14ac:dyDescent="0.25">
      <c r="A1576" s="10">
        <v>42551</v>
      </c>
      <c r="B1576">
        <v>0.1069</v>
      </c>
    </row>
    <row r="1577" spans="1:2" x14ac:dyDescent="0.25">
      <c r="A1577" s="10">
        <v>42550</v>
      </c>
      <c r="B1577">
        <v>0.15440000000000001</v>
      </c>
    </row>
    <row r="1578" spans="1:2" x14ac:dyDescent="0.25">
      <c r="A1578" s="10">
        <v>42549</v>
      </c>
      <c r="B1578">
        <v>0.1661</v>
      </c>
    </row>
    <row r="1579" spans="1:2" x14ac:dyDescent="0.25">
      <c r="A1579" s="10">
        <v>42548</v>
      </c>
      <c r="B1579">
        <v>0.2039</v>
      </c>
    </row>
    <row r="1580" spans="1:2" x14ac:dyDescent="0.25">
      <c r="A1580" s="10">
        <v>42545</v>
      </c>
      <c r="B1580">
        <v>0.22550000000000001</v>
      </c>
    </row>
    <row r="1581" spans="1:2" x14ac:dyDescent="0.25">
      <c r="A1581" s="10">
        <v>42544</v>
      </c>
      <c r="B1581">
        <v>0.17960000000000001</v>
      </c>
    </row>
    <row r="1582" spans="1:2" x14ac:dyDescent="0.25">
      <c r="A1582" s="10">
        <v>42543</v>
      </c>
      <c r="B1582">
        <v>0.21990000000000001</v>
      </c>
    </row>
    <row r="1583" spans="1:2" x14ac:dyDescent="0.25">
      <c r="A1583" s="10">
        <v>42542</v>
      </c>
      <c r="B1583">
        <v>0.18149999999999999</v>
      </c>
    </row>
    <row r="1584" spans="1:2" x14ac:dyDescent="0.25">
      <c r="A1584" s="10">
        <v>42541</v>
      </c>
      <c r="B1584">
        <v>0.17910000000000001</v>
      </c>
    </row>
    <row r="1585" spans="1:2" x14ac:dyDescent="0.25">
      <c r="A1585" s="10">
        <v>42538</v>
      </c>
      <c r="B1585">
        <v>0.17549999999999999</v>
      </c>
    </row>
    <row r="1586" spans="1:2" x14ac:dyDescent="0.25">
      <c r="A1586" s="10">
        <v>42537</v>
      </c>
      <c r="B1586">
        <v>0.13600000000000001</v>
      </c>
    </row>
    <row r="1587" spans="1:2" x14ac:dyDescent="0.25">
      <c r="A1587" s="10">
        <v>42536</v>
      </c>
      <c r="B1587">
        <v>0.1394</v>
      </c>
    </row>
    <row r="1588" spans="1:2" x14ac:dyDescent="0.25">
      <c r="A1588" s="10">
        <v>42535</v>
      </c>
      <c r="B1588">
        <v>0.1449</v>
      </c>
    </row>
    <row r="1589" spans="1:2" x14ac:dyDescent="0.25">
      <c r="A1589" s="10">
        <v>42534</v>
      </c>
      <c r="B1589">
        <v>0.1444</v>
      </c>
    </row>
    <row r="1590" spans="1:2" x14ac:dyDescent="0.25">
      <c r="A1590" s="10">
        <v>42531</v>
      </c>
      <c r="B1590">
        <v>0.11</v>
      </c>
    </row>
    <row r="1591" spans="1:2" x14ac:dyDescent="0.25">
      <c r="A1591" s="10">
        <v>42530</v>
      </c>
      <c r="B1591">
        <v>8.3099999999999993E-2</v>
      </c>
    </row>
    <row r="1592" spans="1:2" x14ac:dyDescent="0.25">
      <c r="A1592" s="10">
        <v>42529</v>
      </c>
      <c r="B1592">
        <v>8.3099999999999993E-2</v>
      </c>
    </row>
    <row r="1593" spans="1:2" x14ac:dyDescent="0.25">
      <c r="A1593" s="10">
        <v>42528</v>
      </c>
      <c r="B1593">
        <v>8.6199999999999999E-2</v>
      </c>
    </row>
    <row r="1594" spans="1:2" x14ac:dyDescent="0.25">
      <c r="A1594" s="10">
        <v>42527</v>
      </c>
      <c r="B1594">
        <v>8.8400000000000006E-2</v>
      </c>
    </row>
    <row r="1595" spans="1:2" x14ac:dyDescent="0.25">
      <c r="A1595" s="10">
        <v>42524</v>
      </c>
      <c r="B1595">
        <v>8.5199999999999998E-2</v>
      </c>
    </row>
    <row r="1596" spans="1:2" x14ac:dyDescent="0.25">
      <c r="A1596" s="10">
        <v>42523</v>
      </c>
      <c r="B1596">
        <v>9.1499999999999998E-2</v>
      </c>
    </row>
    <row r="1597" spans="1:2" x14ac:dyDescent="0.25">
      <c r="A1597" s="10">
        <v>42522</v>
      </c>
      <c r="B1597">
        <v>9.9599999999999994E-2</v>
      </c>
    </row>
    <row r="1598" spans="1:2" x14ac:dyDescent="0.25">
      <c r="A1598" s="10">
        <v>42521</v>
      </c>
      <c r="B1598">
        <v>0.1067</v>
      </c>
    </row>
    <row r="1599" spans="1:2" x14ac:dyDescent="0.25">
      <c r="A1599" s="10">
        <v>42517</v>
      </c>
      <c r="B1599">
        <v>8.2199999999999995E-2</v>
      </c>
    </row>
    <row r="1600" spans="1:2" x14ac:dyDescent="0.25">
      <c r="A1600" s="10">
        <v>42516</v>
      </c>
      <c r="B1600">
        <v>0.10009999999999999</v>
      </c>
    </row>
    <row r="1601" spans="1:2" x14ac:dyDescent="0.25">
      <c r="A1601" s="10">
        <v>42515</v>
      </c>
      <c r="B1601">
        <v>9.5299999999999996E-2</v>
      </c>
    </row>
    <row r="1602" spans="1:2" x14ac:dyDescent="0.25">
      <c r="A1602" s="10">
        <v>42514</v>
      </c>
      <c r="B1602">
        <v>0.1086</v>
      </c>
    </row>
    <row r="1603" spans="1:2" x14ac:dyDescent="0.25">
      <c r="A1603" s="10">
        <v>42513</v>
      </c>
      <c r="B1603">
        <v>0.114</v>
      </c>
    </row>
    <row r="1604" spans="1:2" x14ac:dyDescent="0.25">
      <c r="A1604" s="10">
        <v>42510</v>
      </c>
      <c r="B1604">
        <v>0.1168</v>
      </c>
    </row>
    <row r="1605" spans="1:2" x14ac:dyDescent="0.25">
      <c r="A1605" s="10">
        <v>42509</v>
      </c>
      <c r="B1605">
        <v>0.14119999999999999</v>
      </c>
    </row>
    <row r="1606" spans="1:2" x14ac:dyDescent="0.25">
      <c r="A1606" s="10">
        <v>42508</v>
      </c>
      <c r="B1606">
        <v>0.12620000000000001</v>
      </c>
    </row>
    <row r="1607" spans="1:2" x14ac:dyDescent="0.25">
      <c r="A1607" s="10">
        <v>42507</v>
      </c>
      <c r="B1607">
        <v>0.13389999999999999</v>
      </c>
    </row>
    <row r="1608" spans="1:2" x14ac:dyDescent="0.25">
      <c r="A1608" s="10">
        <v>42506</v>
      </c>
      <c r="B1608">
        <v>0.11849999999999999</v>
      </c>
    </row>
    <row r="1609" spans="1:2" x14ac:dyDescent="0.25">
      <c r="A1609" s="10">
        <v>42503</v>
      </c>
      <c r="B1609">
        <v>0.13100000000000001</v>
      </c>
    </row>
    <row r="1610" spans="1:2" x14ac:dyDescent="0.25">
      <c r="A1610" s="10">
        <v>42502</v>
      </c>
      <c r="B1610">
        <v>0.11219999999999999</v>
      </c>
    </row>
    <row r="1611" spans="1:2" x14ac:dyDescent="0.25">
      <c r="A1611" s="10">
        <v>42501</v>
      </c>
      <c r="B1611">
        <v>0.11550000000000001</v>
      </c>
    </row>
    <row r="1612" spans="1:2" x14ac:dyDescent="0.25">
      <c r="A1612" s="10">
        <v>42500</v>
      </c>
      <c r="B1612">
        <v>0.10340000000000001</v>
      </c>
    </row>
    <row r="1613" spans="1:2" x14ac:dyDescent="0.25">
      <c r="A1613" s="10">
        <v>42499</v>
      </c>
      <c r="B1613">
        <v>0.12659999999999999</v>
      </c>
    </row>
    <row r="1614" spans="1:2" x14ac:dyDescent="0.25">
      <c r="A1614" s="10">
        <v>42496</v>
      </c>
      <c r="B1614">
        <v>0.1234</v>
      </c>
    </row>
    <row r="1615" spans="1:2" x14ac:dyDescent="0.25">
      <c r="A1615" s="10">
        <v>42495</v>
      </c>
      <c r="B1615">
        <v>0.13420000000000001</v>
      </c>
    </row>
    <row r="1616" spans="1:2" x14ac:dyDescent="0.25">
      <c r="A1616" s="10">
        <v>42494</v>
      </c>
      <c r="B1616">
        <v>0.1452</v>
      </c>
    </row>
    <row r="1617" spans="1:2" x14ac:dyDescent="0.25">
      <c r="A1617" s="10">
        <v>42493</v>
      </c>
      <c r="B1617">
        <v>0.13420000000000001</v>
      </c>
    </row>
    <row r="1618" spans="1:2" x14ac:dyDescent="0.25">
      <c r="A1618" s="10">
        <v>42492</v>
      </c>
      <c r="B1618">
        <v>0.11650000000000001</v>
      </c>
    </row>
    <row r="1619" spans="1:2" x14ac:dyDescent="0.25">
      <c r="A1619" s="10">
        <v>42489</v>
      </c>
      <c r="B1619">
        <v>0.1376</v>
      </c>
    </row>
    <row r="1620" spans="1:2" x14ac:dyDescent="0.25">
      <c r="A1620" s="10">
        <v>42488</v>
      </c>
      <c r="B1620">
        <v>0.13769999999999999</v>
      </c>
    </row>
    <row r="1621" spans="1:2" x14ac:dyDescent="0.25">
      <c r="A1621" s="10">
        <v>42487</v>
      </c>
      <c r="B1621">
        <v>0.11940000000000001</v>
      </c>
    </row>
    <row r="1622" spans="1:2" x14ac:dyDescent="0.25">
      <c r="A1622" s="10">
        <v>42486</v>
      </c>
      <c r="B1622">
        <v>0.13170000000000001</v>
      </c>
    </row>
    <row r="1623" spans="1:2" x14ac:dyDescent="0.25">
      <c r="A1623" s="10">
        <v>42485</v>
      </c>
      <c r="B1623">
        <v>0.12280000000000001</v>
      </c>
    </row>
    <row r="1624" spans="1:2" x14ac:dyDescent="0.25">
      <c r="A1624" s="10">
        <v>42482</v>
      </c>
      <c r="B1624">
        <v>0.1065</v>
      </c>
    </row>
    <row r="1625" spans="1:2" x14ac:dyDescent="0.25">
      <c r="A1625" s="10">
        <v>42481</v>
      </c>
      <c r="B1625">
        <v>0.1048</v>
      </c>
    </row>
    <row r="1626" spans="1:2" x14ac:dyDescent="0.25">
      <c r="A1626" s="10">
        <v>42480</v>
      </c>
      <c r="B1626">
        <v>0.1137</v>
      </c>
    </row>
    <row r="1627" spans="1:2" x14ac:dyDescent="0.25">
      <c r="A1627" s="10">
        <v>42479</v>
      </c>
      <c r="B1627">
        <v>0.106</v>
      </c>
    </row>
    <row r="1628" spans="1:2" x14ac:dyDescent="0.25">
      <c r="A1628" s="10">
        <v>42478</v>
      </c>
      <c r="B1628">
        <v>0.106</v>
      </c>
    </row>
    <row r="1629" spans="1:2" x14ac:dyDescent="0.25">
      <c r="A1629" s="10">
        <v>42475</v>
      </c>
      <c r="B1629">
        <v>0.1125</v>
      </c>
    </row>
    <row r="1630" spans="1:2" x14ac:dyDescent="0.25">
      <c r="A1630" s="10">
        <v>42474</v>
      </c>
      <c r="B1630">
        <v>0.1105</v>
      </c>
    </row>
    <row r="1631" spans="1:2" x14ac:dyDescent="0.25">
      <c r="A1631" s="10">
        <v>42473</v>
      </c>
      <c r="B1631">
        <v>0.1129</v>
      </c>
    </row>
    <row r="1632" spans="1:2" x14ac:dyDescent="0.25">
      <c r="A1632" s="10">
        <v>42472</v>
      </c>
      <c r="B1632">
        <v>0.1231</v>
      </c>
    </row>
    <row r="1633" spans="1:2" x14ac:dyDescent="0.25">
      <c r="A1633" s="10">
        <v>42471</v>
      </c>
      <c r="B1633">
        <v>0.1323</v>
      </c>
    </row>
    <row r="1634" spans="1:2" x14ac:dyDescent="0.25">
      <c r="A1634" s="10">
        <v>42468</v>
      </c>
      <c r="B1634">
        <v>0.1193</v>
      </c>
    </row>
    <row r="1635" spans="1:2" x14ac:dyDescent="0.25">
      <c r="A1635" s="10">
        <v>42467</v>
      </c>
      <c r="B1635">
        <v>0.13350000000000001</v>
      </c>
    </row>
    <row r="1636" spans="1:2" x14ac:dyDescent="0.25">
      <c r="A1636" s="10">
        <v>42466</v>
      </c>
      <c r="B1636">
        <v>0.1123</v>
      </c>
    </row>
    <row r="1637" spans="1:2" x14ac:dyDescent="0.25">
      <c r="A1637" s="10">
        <v>42465</v>
      </c>
      <c r="B1637">
        <v>0.13339999999999999</v>
      </c>
    </row>
    <row r="1638" spans="1:2" x14ac:dyDescent="0.25">
      <c r="A1638" s="10">
        <v>42464</v>
      </c>
      <c r="B1638">
        <v>0.10829999999999999</v>
      </c>
    </row>
    <row r="1639" spans="1:2" x14ac:dyDescent="0.25">
      <c r="A1639" s="10">
        <v>42461</v>
      </c>
      <c r="B1639">
        <v>9.6000000000000002E-2</v>
      </c>
    </row>
    <row r="1640" spans="1:2" x14ac:dyDescent="0.25">
      <c r="A1640" s="10">
        <v>42460</v>
      </c>
      <c r="B1640">
        <v>0.1172</v>
      </c>
    </row>
    <row r="1641" spans="1:2" x14ac:dyDescent="0.25">
      <c r="A1641" s="10">
        <v>42459</v>
      </c>
      <c r="B1641">
        <v>9.8799999999999999E-2</v>
      </c>
    </row>
    <row r="1642" spans="1:2" x14ac:dyDescent="0.25">
      <c r="A1642" s="10">
        <v>42458</v>
      </c>
      <c r="B1642">
        <v>0.1079</v>
      </c>
    </row>
    <row r="1643" spans="1:2" x14ac:dyDescent="0.25">
      <c r="A1643" s="10">
        <v>42457</v>
      </c>
      <c r="B1643">
        <v>0.1236</v>
      </c>
    </row>
    <row r="1644" spans="1:2" x14ac:dyDescent="0.25">
      <c r="A1644" s="10">
        <v>42453</v>
      </c>
      <c r="B1644">
        <v>0.1196</v>
      </c>
    </row>
    <row r="1645" spans="1:2" x14ac:dyDescent="0.25">
      <c r="A1645" s="10">
        <v>42452</v>
      </c>
      <c r="B1645">
        <v>0.12540000000000001</v>
      </c>
    </row>
    <row r="1646" spans="1:2" x14ac:dyDescent="0.25">
      <c r="A1646" s="10">
        <v>42451</v>
      </c>
      <c r="B1646">
        <v>0.1249</v>
      </c>
    </row>
    <row r="1647" spans="1:2" x14ac:dyDescent="0.25">
      <c r="A1647" s="10">
        <v>42450</v>
      </c>
      <c r="B1647">
        <v>0.1123</v>
      </c>
    </row>
    <row r="1648" spans="1:2" x14ac:dyDescent="0.25">
      <c r="A1648" s="10">
        <v>42447</v>
      </c>
      <c r="B1648">
        <v>0.1017</v>
      </c>
    </row>
    <row r="1649" spans="1:2" x14ac:dyDescent="0.25">
      <c r="A1649" s="10">
        <v>42446</v>
      </c>
      <c r="B1649">
        <v>7.3400000000000007E-2</v>
      </c>
    </row>
    <row r="1650" spans="1:2" x14ac:dyDescent="0.25">
      <c r="A1650" s="10">
        <v>42445</v>
      </c>
      <c r="B1650">
        <v>8.3000000000000004E-2</v>
      </c>
    </row>
    <row r="1651" spans="1:2" x14ac:dyDescent="0.25">
      <c r="A1651" s="10">
        <v>42444</v>
      </c>
      <c r="B1651">
        <v>0.1055</v>
      </c>
    </row>
    <row r="1652" spans="1:2" x14ac:dyDescent="0.25">
      <c r="A1652" s="10">
        <v>42443</v>
      </c>
      <c r="B1652">
        <v>0.1037</v>
      </c>
    </row>
    <row r="1653" spans="1:2" x14ac:dyDescent="0.25">
      <c r="A1653" s="10">
        <v>42440</v>
      </c>
      <c r="B1653">
        <v>0.10299999999999999</v>
      </c>
    </row>
    <row r="1654" spans="1:2" x14ac:dyDescent="0.25">
      <c r="A1654" s="10">
        <v>42439</v>
      </c>
      <c r="B1654">
        <v>0.1351</v>
      </c>
    </row>
    <row r="1655" spans="1:2" x14ac:dyDescent="0.25">
      <c r="A1655" s="10">
        <v>42438</v>
      </c>
      <c r="B1655">
        <v>0.15559999999999999</v>
      </c>
    </row>
    <row r="1656" spans="1:2" x14ac:dyDescent="0.25">
      <c r="A1656" s="10">
        <v>42437</v>
      </c>
      <c r="B1656">
        <v>0.17080000000000001</v>
      </c>
    </row>
    <row r="1657" spans="1:2" x14ac:dyDescent="0.25">
      <c r="A1657" s="10">
        <v>42436</v>
      </c>
      <c r="B1657">
        <v>0.1459</v>
      </c>
    </row>
    <row r="1658" spans="1:2" x14ac:dyDescent="0.25">
      <c r="A1658" s="10">
        <v>42433</v>
      </c>
      <c r="B1658">
        <v>0.12620000000000001</v>
      </c>
    </row>
    <row r="1659" spans="1:2" x14ac:dyDescent="0.25">
      <c r="A1659" s="10">
        <v>42432</v>
      </c>
      <c r="B1659">
        <v>0.13619999999999999</v>
      </c>
    </row>
    <row r="1660" spans="1:2" x14ac:dyDescent="0.25">
      <c r="A1660" s="10">
        <v>42431</v>
      </c>
      <c r="B1660">
        <v>0.13730000000000001</v>
      </c>
    </row>
    <row r="1661" spans="1:2" x14ac:dyDescent="0.25">
      <c r="A1661" s="10">
        <v>42430</v>
      </c>
      <c r="B1661">
        <v>0.16350000000000001</v>
      </c>
    </row>
    <row r="1662" spans="1:2" x14ac:dyDescent="0.25">
      <c r="A1662" s="10">
        <v>42429</v>
      </c>
      <c r="B1662">
        <v>0.18640000000000001</v>
      </c>
    </row>
    <row r="1663" spans="1:2" x14ac:dyDescent="0.25">
      <c r="A1663" s="10">
        <v>42426</v>
      </c>
      <c r="B1663">
        <v>0.16059999999999999</v>
      </c>
    </row>
    <row r="1664" spans="1:2" x14ac:dyDescent="0.25">
      <c r="A1664" s="10">
        <v>42425</v>
      </c>
      <c r="B1664">
        <v>0.1648</v>
      </c>
    </row>
    <row r="1665" spans="1:2" x14ac:dyDescent="0.25">
      <c r="A1665" s="10">
        <v>42424</v>
      </c>
      <c r="B1665">
        <v>0.20499999999999999</v>
      </c>
    </row>
    <row r="1666" spans="1:2" x14ac:dyDescent="0.25">
      <c r="A1666" s="10">
        <v>42423</v>
      </c>
      <c r="B1666">
        <v>0.17910000000000001</v>
      </c>
    </row>
    <row r="1667" spans="1:2" x14ac:dyDescent="0.25">
      <c r="A1667" s="10">
        <v>42422</v>
      </c>
      <c r="B1667">
        <v>0.1404</v>
      </c>
    </row>
    <row r="1668" spans="1:2" x14ac:dyDescent="0.25">
      <c r="A1668" s="10">
        <v>42419</v>
      </c>
      <c r="B1668">
        <v>0.16439999999999999</v>
      </c>
    </row>
    <row r="1669" spans="1:2" x14ac:dyDescent="0.25">
      <c r="A1669" s="10">
        <v>42418</v>
      </c>
      <c r="B1669">
        <v>0.17899999999999999</v>
      </c>
    </row>
    <row r="1670" spans="1:2" x14ac:dyDescent="0.25">
      <c r="A1670" s="10">
        <v>42417</v>
      </c>
      <c r="B1670">
        <v>0.1802</v>
      </c>
    </row>
    <row r="1671" spans="1:2" x14ac:dyDescent="0.25">
      <c r="A1671" s="10">
        <v>42416</v>
      </c>
      <c r="B1671">
        <v>0.18140000000000001</v>
      </c>
    </row>
    <row r="1672" spans="1:2" x14ac:dyDescent="0.25">
      <c r="A1672" s="10">
        <v>42412</v>
      </c>
      <c r="B1672">
        <v>0.2041</v>
      </c>
    </row>
    <row r="1673" spans="1:2" x14ac:dyDescent="0.25">
      <c r="A1673" s="10">
        <v>42411</v>
      </c>
      <c r="B1673">
        <v>0.2681</v>
      </c>
    </row>
    <row r="1674" spans="1:2" x14ac:dyDescent="0.25">
      <c r="A1674" s="10">
        <v>42410</v>
      </c>
      <c r="B1674">
        <v>0.2419</v>
      </c>
    </row>
    <row r="1675" spans="1:2" x14ac:dyDescent="0.25">
      <c r="A1675" s="10">
        <v>42409</v>
      </c>
      <c r="B1675">
        <v>0.24859999999999999</v>
      </c>
    </row>
    <row r="1676" spans="1:2" x14ac:dyDescent="0.25">
      <c r="A1676" s="10">
        <v>42408</v>
      </c>
      <c r="B1676">
        <v>0.2626</v>
      </c>
    </row>
    <row r="1677" spans="1:2" x14ac:dyDescent="0.25">
      <c r="A1677" s="10">
        <v>42405</v>
      </c>
      <c r="B1677">
        <v>0.223</v>
      </c>
    </row>
    <row r="1678" spans="1:2" x14ac:dyDescent="0.25">
      <c r="A1678" s="10">
        <v>42404</v>
      </c>
      <c r="B1678">
        <v>0.18640000000000001</v>
      </c>
    </row>
    <row r="1679" spans="1:2" x14ac:dyDescent="0.25">
      <c r="A1679" s="10">
        <v>42403</v>
      </c>
      <c r="B1679">
        <v>0.2056</v>
      </c>
    </row>
    <row r="1680" spans="1:2" x14ac:dyDescent="0.25">
      <c r="A1680" s="10">
        <v>42402</v>
      </c>
      <c r="B1680">
        <v>0.2092</v>
      </c>
    </row>
    <row r="1681" spans="1:2" x14ac:dyDescent="0.25">
      <c r="A1681" s="10">
        <v>42401</v>
      </c>
      <c r="B1681">
        <v>0.1779</v>
      </c>
    </row>
    <row r="1682" spans="1:2" x14ac:dyDescent="0.25">
      <c r="A1682" s="10">
        <v>42398</v>
      </c>
      <c r="B1682">
        <v>0.16309999999999999</v>
      </c>
    </row>
    <row r="1683" spans="1:2" x14ac:dyDescent="0.25">
      <c r="A1683" s="10">
        <v>42397</v>
      </c>
      <c r="B1683">
        <v>0.19470000000000001</v>
      </c>
    </row>
    <row r="1684" spans="1:2" x14ac:dyDescent="0.25">
      <c r="A1684" s="10">
        <v>42396</v>
      </c>
      <c r="B1684">
        <v>0.21970000000000001</v>
      </c>
    </row>
    <row r="1685" spans="1:2" x14ac:dyDescent="0.25">
      <c r="A1685" s="10">
        <v>42395</v>
      </c>
      <c r="B1685">
        <v>0.21329999999999999</v>
      </c>
    </row>
    <row r="1686" spans="1:2" x14ac:dyDescent="0.25">
      <c r="A1686" s="10">
        <v>42394</v>
      </c>
      <c r="B1686">
        <v>0.2296</v>
      </c>
    </row>
    <row r="1687" spans="1:2" x14ac:dyDescent="0.25">
      <c r="A1687" s="10">
        <v>42391</v>
      </c>
      <c r="B1687">
        <v>0.19839999999999999</v>
      </c>
    </row>
    <row r="1688" spans="1:2" x14ac:dyDescent="0.25">
      <c r="A1688" s="10">
        <v>42390</v>
      </c>
      <c r="B1688">
        <v>0.26279999999999998</v>
      </c>
    </row>
    <row r="1689" spans="1:2" x14ac:dyDescent="0.25">
      <c r="A1689" s="10">
        <v>42389</v>
      </c>
      <c r="B1689">
        <v>0.30020000000000002</v>
      </c>
    </row>
    <row r="1690" spans="1:2" x14ac:dyDescent="0.25">
      <c r="A1690" s="10">
        <v>42388</v>
      </c>
      <c r="B1690">
        <v>0.24929999999999999</v>
      </c>
    </row>
    <row r="1691" spans="1:2" x14ac:dyDescent="0.25">
      <c r="A1691" s="10">
        <v>42384</v>
      </c>
      <c r="B1691">
        <v>0.2646</v>
      </c>
    </row>
    <row r="1692" spans="1:2" x14ac:dyDescent="0.25">
      <c r="A1692" s="10">
        <v>42383</v>
      </c>
      <c r="B1692">
        <v>0.222</v>
      </c>
    </row>
    <row r="1693" spans="1:2" x14ac:dyDescent="0.25">
      <c r="A1693" s="10">
        <v>42382</v>
      </c>
      <c r="B1693">
        <v>0.22409999999999999</v>
      </c>
    </row>
    <row r="1694" spans="1:2" x14ac:dyDescent="0.25">
      <c r="A1694" s="10">
        <v>42381</v>
      </c>
      <c r="B1694">
        <v>0.1729</v>
      </c>
    </row>
    <row r="1695" spans="1:2" x14ac:dyDescent="0.25">
      <c r="A1695" s="10">
        <v>42380</v>
      </c>
      <c r="B1695">
        <v>0.20349999999999999</v>
      </c>
    </row>
    <row r="1696" spans="1:2" x14ac:dyDescent="0.25">
      <c r="A1696" s="10">
        <v>42377</v>
      </c>
      <c r="B1696">
        <v>0.23100000000000001</v>
      </c>
    </row>
    <row r="1697" spans="1:2" x14ac:dyDescent="0.25">
      <c r="A1697" s="10">
        <v>42376</v>
      </c>
      <c r="B1697">
        <v>0.2198</v>
      </c>
    </row>
    <row r="1698" spans="1:2" x14ac:dyDescent="0.25">
      <c r="A1698" s="10">
        <v>42375</v>
      </c>
      <c r="B1698">
        <v>0.20250000000000001</v>
      </c>
    </row>
    <row r="1699" spans="1:2" x14ac:dyDescent="0.25">
      <c r="A1699" s="10">
        <v>42374</v>
      </c>
      <c r="B1699">
        <v>0.18540000000000001</v>
      </c>
    </row>
    <row r="1700" spans="1:2" x14ac:dyDescent="0.25">
      <c r="A1700" s="10">
        <v>42373</v>
      </c>
      <c r="B1700">
        <v>0.20780000000000001</v>
      </c>
    </row>
    <row r="1701" spans="1:2" x14ac:dyDescent="0.25">
      <c r="A1701" s="10">
        <v>42369</v>
      </c>
      <c r="B1701">
        <v>0.16839999999999999</v>
      </c>
    </row>
    <row r="1702" spans="1:2" x14ac:dyDescent="0.25">
      <c r="A1702" s="10">
        <v>42368</v>
      </c>
      <c r="B1702">
        <v>0.13400000000000001</v>
      </c>
    </row>
    <row r="1703" spans="1:2" x14ac:dyDescent="0.25">
      <c r="A1703" s="10">
        <v>42367</v>
      </c>
      <c r="B1703">
        <v>0.13589999999999999</v>
      </c>
    </row>
    <row r="1704" spans="1:2" x14ac:dyDescent="0.25">
      <c r="A1704" s="10">
        <v>42366</v>
      </c>
      <c r="B1704">
        <v>0.1416</v>
      </c>
    </row>
    <row r="1705" spans="1:2" x14ac:dyDescent="0.25">
      <c r="A1705" s="10">
        <v>42362</v>
      </c>
      <c r="B1705">
        <v>0.1118</v>
      </c>
    </row>
    <row r="1706" spans="1:2" x14ac:dyDescent="0.25">
      <c r="A1706" s="10">
        <v>42361</v>
      </c>
      <c r="B1706">
        <v>9.3200000000000005E-2</v>
      </c>
    </row>
    <row r="1707" spans="1:2" x14ac:dyDescent="0.25">
      <c r="A1707" s="10">
        <v>42360</v>
      </c>
      <c r="B1707">
        <v>0.15620000000000001</v>
      </c>
    </row>
    <row r="1708" spans="1:2" x14ac:dyDescent="0.25">
      <c r="A1708" s="10">
        <v>42359</v>
      </c>
      <c r="B1708">
        <v>0.1772</v>
      </c>
    </row>
    <row r="1709" spans="1:2" x14ac:dyDescent="0.25">
      <c r="A1709" s="10">
        <v>42356</v>
      </c>
      <c r="B1709">
        <v>0.16089999999999999</v>
      </c>
    </row>
    <row r="1710" spans="1:2" x14ac:dyDescent="0.25">
      <c r="A1710" s="10">
        <v>42355</v>
      </c>
      <c r="B1710">
        <v>0.10199999999999999</v>
      </c>
    </row>
    <row r="1711" spans="1:2" x14ac:dyDescent="0.25">
      <c r="A1711" s="10">
        <v>42354</v>
      </c>
      <c r="B1711">
        <v>0.11600000000000001</v>
      </c>
    </row>
    <row r="1712" spans="1:2" x14ac:dyDescent="0.25">
      <c r="A1712" s="10">
        <v>42353</v>
      </c>
      <c r="B1712">
        <v>0.16739999999999999</v>
      </c>
    </row>
    <row r="1713" spans="1:2" x14ac:dyDescent="0.25">
      <c r="A1713" s="10">
        <v>42352</v>
      </c>
      <c r="B1713">
        <v>0.16800000000000001</v>
      </c>
    </row>
    <row r="1714" spans="1:2" x14ac:dyDescent="0.25">
      <c r="A1714" s="10">
        <v>42349</v>
      </c>
      <c r="B1714">
        <v>0.20399999999999999</v>
      </c>
    </row>
    <row r="1715" spans="1:2" x14ac:dyDescent="0.25">
      <c r="A1715" s="10">
        <v>42348</v>
      </c>
      <c r="B1715">
        <v>0.14879999999999999</v>
      </c>
    </row>
    <row r="1716" spans="1:2" x14ac:dyDescent="0.25">
      <c r="A1716" s="10">
        <v>42347</v>
      </c>
      <c r="B1716">
        <v>0.161</v>
      </c>
    </row>
    <row r="1717" spans="1:2" x14ac:dyDescent="0.25">
      <c r="A1717" s="10">
        <v>42346</v>
      </c>
      <c r="B1717">
        <v>0.1394</v>
      </c>
    </row>
    <row r="1718" spans="1:2" x14ac:dyDescent="0.25">
      <c r="A1718" s="10">
        <v>42345</v>
      </c>
      <c r="B1718">
        <v>0.14960000000000001</v>
      </c>
    </row>
    <row r="1719" spans="1:2" x14ac:dyDescent="0.25">
      <c r="A1719" s="10">
        <v>42342</v>
      </c>
      <c r="B1719">
        <v>0.109</v>
      </c>
    </row>
    <row r="1720" spans="1:2" x14ac:dyDescent="0.25">
      <c r="A1720" s="10">
        <v>42341</v>
      </c>
      <c r="B1720">
        <v>0.1681</v>
      </c>
    </row>
    <row r="1721" spans="1:2" x14ac:dyDescent="0.25">
      <c r="A1721" s="10">
        <v>42340</v>
      </c>
      <c r="B1721">
        <v>0.15090000000000001</v>
      </c>
    </row>
    <row r="1722" spans="1:2" x14ac:dyDescent="0.25">
      <c r="A1722" s="10">
        <v>42339</v>
      </c>
      <c r="B1722">
        <v>0.1174</v>
      </c>
    </row>
    <row r="1723" spans="1:2" x14ac:dyDescent="0.25">
      <c r="A1723" s="10">
        <v>42338</v>
      </c>
      <c r="B1723">
        <v>0.14680000000000001</v>
      </c>
    </row>
    <row r="1724" spans="1:2" x14ac:dyDescent="0.25">
      <c r="A1724" s="10">
        <v>42335</v>
      </c>
      <c r="B1724">
        <v>0.12479999999999999</v>
      </c>
    </row>
    <row r="1725" spans="1:2" x14ac:dyDescent="0.25">
      <c r="A1725" s="10">
        <v>42333</v>
      </c>
      <c r="B1725">
        <v>0.12509999999999999</v>
      </c>
    </row>
    <row r="1726" spans="1:2" x14ac:dyDescent="0.25">
      <c r="A1726" s="10">
        <v>42332</v>
      </c>
      <c r="B1726">
        <v>0.11269999999999999</v>
      </c>
    </row>
    <row r="1727" spans="1:2" x14ac:dyDescent="0.25">
      <c r="A1727" s="10">
        <v>42331</v>
      </c>
      <c r="B1727">
        <v>0.12130000000000001</v>
      </c>
    </row>
    <row r="1728" spans="1:2" x14ac:dyDescent="0.25">
      <c r="A1728" s="10">
        <v>42328</v>
      </c>
      <c r="B1728">
        <v>0.1144</v>
      </c>
    </row>
    <row r="1729" spans="1:2" x14ac:dyDescent="0.25">
      <c r="A1729" s="10">
        <v>42327</v>
      </c>
      <c r="B1729">
        <v>0.11650000000000001</v>
      </c>
    </row>
    <row r="1730" spans="1:2" x14ac:dyDescent="0.25">
      <c r="A1730" s="10">
        <v>42326</v>
      </c>
      <c r="B1730">
        <v>0.1125</v>
      </c>
    </row>
    <row r="1731" spans="1:2" x14ac:dyDescent="0.25">
      <c r="A1731" s="10">
        <v>42325</v>
      </c>
      <c r="B1731">
        <v>0.15060000000000001</v>
      </c>
    </row>
    <row r="1732" spans="1:2" x14ac:dyDescent="0.25">
      <c r="A1732" s="10">
        <v>42324</v>
      </c>
      <c r="B1732">
        <v>0.1356</v>
      </c>
    </row>
    <row r="1733" spans="1:2" x14ac:dyDescent="0.25">
      <c r="A1733" s="10">
        <v>42321</v>
      </c>
      <c r="B1733">
        <v>0.17169999999999999</v>
      </c>
    </row>
    <row r="1734" spans="1:2" x14ac:dyDescent="0.25">
      <c r="A1734" s="10">
        <v>42320</v>
      </c>
      <c r="B1734">
        <v>0.15920000000000001</v>
      </c>
    </row>
    <row r="1735" spans="1:2" x14ac:dyDescent="0.25">
      <c r="A1735" s="10">
        <v>42319</v>
      </c>
      <c r="B1735">
        <v>0.12759999999999999</v>
      </c>
    </row>
    <row r="1736" spans="1:2" x14ac:dyDescent="0.25">
      <c r="A1736" s="10">
        <v>42318</v>
      </c>
      <c r="B1736">
        <v>0.1231</v>
      </c>
    </row>
    <row r="1737" spans="1:2" x14ac:dyDescent="0.25">
      <c r="A1737" s="10">
        <v>42317</v>
      </c>
      <c r="B1737">
        <v>0.14330000000000001</v>
      </c>
    </row>
    <row r="1738" spans="1:2" x14ac:dyDescent="0.25">
      <c r="A1738" s="10">
        <v>42314</v>
      </c>
      <c r="B1738">
        <v>0.1062</v>
      </c>
    </row>
    <row r="1739" spans="1:2" x14ac:dyDescent="0.25">
      <c r="A1739" s="10">
        <v>42313</v>
      </c>
      <c r="B1739">
        <v>0.11899999999999999</v>
      </c>
    </row>
    <row r="1740" spans="1:2" x14ac:dyDescent="0.25">
      <c r="A1740" s="10">
        <v>42312</v>
      </c>
      <c r="B1740">
        <v>0.1188</v>
      </c>
    </row>
    <row r="1741" spans="1:2" x14ac:dyDescent="0.25">
      <c r="A1741" s="10">
        <v>42311</v>
      </c>
      <c r="B1741">
        <v>0.1132</v>
      </c>
    </row>
    <row r="1742" spans="1:2" x14ac:dyDescent="0.25">
      <c r="A1742" s="10">
        <v>42310</v>
      </c>
      <c r="B1742">
        <v>0.1038</v>
      </c>
    </row>
    <row r="1743" spans="1:2" x14ac:dyDescent="0.25">
      <c r="A1743" s="10">
        <v>42307</v>
      </c>
      <c r="B1743">
        <v>0.1234</v>
      </c>
    </row>
    <row r="1744" spans="1:2" x14ac:dyDescent="0.25">
      <c r="A1744" s="10">
        <v>42306</v>
      </c>
      <c r="B1744">
        <v>0.1085</v>
      </c>
    </row>
    <row r="1745" spans="1:2" x14ac:dyDescent="0.25">
      <c r="A1745" s="10">
        <v>42305</v>
      </c>
      <c r="B1745">
        <v>0.13</v>
      </c>
    </row>
    <row r="1746" spans="1:2" x14ac:dyDescent="0.25">
      <c r="A1746" s="10">
        <v>42304</v>
      </c>
      <c r="B1746">
        <v>0.14119999999999999</v>
      </c>
    </row>
    <row r="1747" spans="1:2" x14ac:dyDescent="0.25">
      <c r="A1747" s="10">
        <v>42303</v>
      </c>
      <c r="B1747">
        <v>0.12520000000000001</v>
      </c>
    </row>
    <row r="1748" spans="1:2" x14ac:dyDescent="0.25">
      <c r="A1748" s="10">
        <v>42300</v>
      </c>
      <c r="B1748">
        <v>9.98E-2</v>
      </c>
    </row>
    <row r="1749" spans="1:2" x14ac:dyDescent="0.25">
      <c r="A1749" s="10">
        <v>42299</v>
      </c>
      <c r="B1749">
        <v>0.14369999999999999</v>
      </c>
    </row>
    <row r="1750" spans="1:2" x14ac:dyDescent="0.25">
      <c r="A1750" s="10">
        <v>42298</v>
      </c>
      <c r="B1750">
        <v>0.13170000000000001</v>
      </c>
    </row>
    <row r="1751" spans="1:2" x14ac:dyDescent="0.25">
      <c r="A1751" s="10">
        <v>42297</v>
      </c>
      <c r="B1751">
        <v>0.1142</v>
      </c>
    </row>
    <row r="1752" spans="1:2" x14ac:dyDescent="0.25">
      <c r="A1752" s="10">
        <v>42296</v>
      </c>
      <c r="B1752">
        <v>0.1222</v>
      </c>
    </row>
    <row r="1753" spans="1:2" x14ac:dyDescent="0.25">
      <c r="A1753" s="10">
        <v>42293</v>
      </c>
      <c r="B1753">
        <v>0.1085</v>
      </c>
    </row>
    <row r="1754" spans="1:2" x14ac:dyDescent="0.25">
      <c r="A1754" s="10">
        <v>42292</v>
      </c>
      <c r="B1754">
        <v>0.13</v>
      </c>
    </row>
    <row r="1755" spans="1:2" x14ac:dyDescent="0.25">
      <c r="A1755" s="10">
        <v>42291</v>
      </c>
      <c r="B1755">
        <v>0.13739999999999999</v>
      </c>
    </row>
    <row r="1756" spans="1:2" x14ac:dyDescent="0.25">
      <c r="A1756" s="10">
        <v>42290</v>
      </c>
      <c r="B1756">
        <v>0.13389999999999999</v>
      </c>
    </row>
    <row r="1757" spans="1:2" x14ac:dyDescent="0.25">
      <c r="A1757" s="10">
        <v>42289</v>
      </c>
      <c r="B1757">
        <v>0.13159999999999999</v>
      </c>
    </row>
    <row r="1758" spans="1:2" x14ac:dyDescent="0.25">
      <c r="A1758" s="10">
        <v>42286</v>
      </c>
      <c r="B1758">
        <v>0.12280000000000001</v>
      </c>
    </row>
    <row r="1759" spans="1:2" x14ac:dyDescent="0.25">
      <c r="A1759" s="10">
        <v>42285</v>
      </c>
      <c r="B1759">
        <v>0.14069999999999999</v>
      </c>
    </row>
    <row r="1760" spans="1:2" x14ac:dyDescent="0.25">
      <c r="A1760" s="10">
        <v>42284</v>
      </c>
      <c r="B1760">
        <v>0.14710000000000001</v>
      </c>
    </row>
    <row r="1761" spans="1:2" x14ac:dyDescent="0.25">
      <c r="A1761" s="10">
        <v>42283</v>
      </c>
      <c r="B1761">
        <v>0.1515</v>
      </c>
    </row>
    <row r="1762" spans="1:2" x14ac:dyDescent="0.25">
      <c r="A1762" s="10">
        <v>42282</v>
      </c>
      <c r="B1762">
        <v>0.1585</v>
      </c>
    </row>
    <row r="1763" spans="1:2" x14ac:dyDescent="0.25">
      <c r="A1763" s="10">
        <v>42279</v>
      </c>
      <c r="B1763">
        <v>0.1817</v>
      </c>
    </row>
    <row r="1764" spans="1:2" x14ac:dyDescent="0.25">
      <c r="A1764" s="10">
        <v>42278</v>
      </c>
      <c r="B1764">
        <v>0.21410000000000001</v>
      </c>
    </row>
    <row r="1765" spans="1:2" x14ac:dyDescent="0.25">
      <c r="A1765" s="10">
        <v>42277</v>
      </c>
      <c r="B1765">
        <v>0.2109</v>
      </c>
    </row>
    <row r="1766" spans="1:2" x14ac:dyDescent="0.25">
      <c r="A1766" s="10">
        <v>42276</v>
      </c>
      <c r="B1766">
        <v>0.25679999999999997</v>
      </c>
    </row>
    <row r="1767" spans="1:2" x14ac:dyDescent="0.25">
      <c r="A1767" s="10">
        <v>42275</v>
      </c>
      <c r="B1767">
        <v>0.26329999999999998</v>
      </c>
    </row>
    <row r="1768" spans="1:2" x14ac:dyDescent="0.25">
      <c r="A1768" s="10">
        <v>42272</v>
      </c>
      <c r="B1768">
        <v>0.19320000000000001</v>
      </c>
    </row>
    <row r="1769" spans="1:2" x14ac:dyDescent="0.25">
      <c r="A1769" s="10">
        <v>42271</v>
      </c>
      <c r="B1769">
        <v>0.2046</v>
      </c>
    </row>
    <row r="1770" spans="1:2" x14ac:dyDescent="0.25">
      <c r="A1770" s="10">
        <v>42270</v>
      </c>
      <c r="B1770">
        <v>0.19980000000000001</v>
      </c>
    </row>
    <row r="1771" spans="1:2" x14ac:dyDescent="0.25">
      <c r="A1771" s="10">
        <v>42269</v>
      </c>
      <c r="B1771">
        <v>0.21199999999999999</v>
      </c>
    </row>
    <row r="1772" spans="1:2" x14ac:dyDescent="0.25">
      <c r="A1772" s="10">
        <v>42268</v>
      </c>
      <c r="B1772">
        <v>0.19789999999999999</v>
      </c>
    </row>
    <row r="1773" spans="1:2" x14ac:dyDescent="0.25">
      <c r="A1773" s="10">
        <v>42265</v>
      </c>
      <c r="B1773">
        <v>0.21</v>
      </c>
    </row>
    <row r="1774" spans="1:2" x14ac:dyDescent="0.25">
      <c r="A1774" s="10">
        <v>42264</v>
      </c>
      <c r="B1774">
        <v>0.12770000000000001</v>
      </c>
    </row>
    <row r="1775" spans="1:2" x14ac:dyDescent="0.25">
      <c r="A1775" s="10">
        <v>42263</v>
      </c>
      <c r="B1775">
        <v>0.1673</v>
      </c>
    </row>
    <row r="1776" spans="1:2" x14ac:dyDescent="0.25">
      <c r="A1776" s="10">
        <v>42262</v>
      </c>
      <c r="B1776">
        <v>0.1802</v>
      </c>
    </row>
    <row r="1777" spans="1:2" x14ac:dyDescent="0.25">
      <c r="A1777" s="10">
        <v>42261</v>
      </c>
      <c r="B1777">
        <v>0.1905</v>
      </c>
    </row>
    <row r="1778" spans="1:2" x14ac:dyDescent="0.25">
      <c r="A1778" s="10">
        <v>42258</v>
      </c>
      <c r="B1778">
        <v>0.1857</v>
      </c>
    </row>
    <row r="1779" spans="1:2" x14ac:dyDescent="0.25">
      <c r="A1779" s="10">
        <v>42257</v>
      </c>
      <c r="B1779">
        <v>0.20030000000000001</v>
      </c>
    </row>
    <row r="1780" spans="1:2" x14ac:dyDescent="0.25">
      <c r="A1780" s="10">
        <v>42256</v>
      </c>
      <c r="B1780">
        <v>0.2321</v>
      </c>
    </row>
    <row r="1781" spans="1:2" x14ac:dyDescent="0.25">
      <c r="A1781" s="10">
        <v>42255</v>
      </c>
      <c r="B1781">
        <v>0.1953</v>
      </c>
    </row>
    <row r="1782" spans="1:2" x14ac:dyDescent="0.25">
      <c r="A1782" s="10">
        <v>42251</v>
      </c>
      <c r="B1782">
        <v>0.24279999999999999</v>
      </c>
    </row>
    <row r="1783" spans="1:2" x14ac:dyDescent="0.25">
      <c r="A1783" s="10">
        <v>42250</v>
      </c>
      <c r="B1783">
        <v>0.1996</v>
      </c>
    </row>
    <row r="1784" spans="1:2" x14ac:dyDescent="0.25">
      <c r="A1784" s="10">
        <v>42249</v>
      </c>
      <c r="B1784">
        <v>0.2142</v>
      </c>
    </row>
    <row r="1785" spans="1:2" x14ac:dyDescent="0.25">
      <c r="A1785" s="10">
        <v>42248</v>
      </c>
      <c r="B1785">
        <v>0.28399999999999997</v>
      </c>
    </row>
    <row r="1786" spans="1:2" x14ac:dyDescent="0.25">
      <c r="A1786" s="10">
        <v>42247</v>
      </c>
      <c r="B1786">
        <v>0.21529999999999999</v>
      </c>
    </row>
    <row r="1787" spans="1:2" x14ac:dyDescent="0.25">
      <c r="A1787" s="10">
        <v>42244</v>
      </c>
      <c r="B1787">
        <v>0.24279999999999999</v>
      </c>
    </row>
    <row r="1788" spans="1:2" x14ac:dyDescent="0.25">
      <c r="A1788" s="10">
        <v>42243</v>
      </c>
      <c r="B1788">
        <v>0.26329999999999998</v>
      </c>
    </row>
    <row r="1789" spans="1:2" x14ac:dyDescent="0.25">
      <c r="A1789" s="10">
        <v>42242</v>
      </c>
      <c r="B1789">
        <v>0.2863</v>
      </c>
    </row>
    <row r="1790" spans="1:2" x14ac:dyDescent="0.25">
      <c r="A1790" s="10">
        <v>42241</v>
      </c>
      <c r="B1790">
        <v>0.4002</v>
      </c>
    </row>
    <row r="1791" spans="1:2" x14ac:dyDescent="0.25">
      <c r="A1791" s="10">
        <v>42240</v>
      </c>
      <c r="B1791">
        <v>0.35160000000000002</v>
      </c>
    </row>
    <row r="1792" spans="1:2" x14ac:dyDescent="0.25">
      <c r="A1792" s="10">
        <v>42237</v>
      </c>
      <c r="B1792">
        <v>0.29820000000000002</v>
      </c>
    </row>
    <row r="1793" spans="1:2" x14ac:dyDescent="0.25">
      <c r="A1793" s="10">
        <v>42236</v>
      </c>
      <c r="B1793">
        <v>0.1467</v>
      </c>
    </row>
    <row r="1794" spans="1:2" x14ac:dyDescent="0.25">
      <c r="A1794" s="10">
        <v>42235</v>
      </c>
      <c r="B1794">
        <v>0.1086</v>
      </c>
    </row>
    <row r="1795" spans="1:2" x14ac:dyDescent="0.25">
      <c r="A1795" s="10">
        <v>42234</v>
      </c>
      <c r="B1795">
        <v>0.104</v>
      </c>
    </row>
    <row r="1796" spans="1:2" x14ac:dyDescent="0.25">
      <c r="A1796" s="10">
        <v>42233</v>
      </c>
      <c r="B1796">
        <v>9.5600000000000004E-2</v>
      </c>
    </row>
    <row r="1797" spans="1:2" x14ac:dyDescent="0.25">
      <c r="A1797" s="10">
        <v>42230</v>
      </c>
      <c r="B1797">
        <v>0.1104</v>
      </c>
    </row>
    <row r="1798" spans="1:2" x14ac:dyDescent="0.25">
      <c r="A1798" s="10">
        <v>42229</v>
      </c>
      <c r="B1798">
        <v>0.1217</v>
      </c>
    </row>
    <row r="1799" spans="1:2" x14ac:dyDescent="0.25">
      <c r="A1799" s="10">
        <v>42228</v>
      </c>
      <c r="B1799">
        <v>0.1293</v>
      </c>
    </row>
    <row r="1800" spans="1:2" x14ac:dyDescent="0.25">
      <c r="A1800" s="10">
        <v>42227</v>
      </c>
      <c r="B1800">
        <v>0.12089999999999999</v>
      </c>
    </row>
    <row r="1801" spans="1:2" x14ac:dyDescent="0.25">
      <c r="A1801" s="10">
        <v>42226</v>
      </c>
      <c r="B1801">
        <v>9.64E-2</v>
      </c>
    </row>
    <row r="1802" spans="1:2" x14ac:dyDescent="0.25">
      <c r="A1802" s="10">
        <v>42223</v>
      </c>
      <c r="B1802">
        <v>0.1197</v>
      </c>
    </row>
    <row r="1803" spans="1:2" x14ac:dyDescent="0.25">
      <c r="A1803" s="10">
        <v>42222</v>
      </c>
      <c r="B1803">
        <v>0.1288</v>
      </c>
    </row>
    <row r="1804" spans="1:2" x14ac:dyDescent="0.25">
      <c r="A1804" s="10">
        <v>42221</v>
      </c>
      <c r="B1804">
        <v>9.8000000000000004E-2</v>
      </c>
    </row>
    <row r="1805" spans="1:2" x14ac:dyDescent="0.25">
      <c r="A1805" s="10">
        <v>42220</v>
      </c>
      <c r="B1805">
        <v>9.2999999999999999E-2</v>
      </c>
    </row>
    <row r="1806" spans="1:2" x14ac:dyDescent="0.25">
      <c r="A1806" s="10">
        <v>42219</v>
      </c>
      <c r="B1806">
        <v>0.1017</v>
      </c>
    </row>
    <row r="1807" spans="1:2" x14ac:dyDescent="0.25">
      <c r="A1807" s="10">
        <v>42216</v>
      </c>
      <c r="B1807">
        <v>9.7900000000000001E-2</v>
      </c>
    </row>
    <row r="1808" spans="1:2" x14ac:dyDescent="0.25">
      <c r="A1808" s="10">
        <v>42215</v>
      </c>
      <c r="B1808">
        <v>9.9400000000000002E-2</v>
      </c>
    </row>
    <row r="1809" spans="1:2" x14ac:dyDescent="0.25">
      <c r="A1809" s="10">
        <v>42214</v>
      </c>
      <c r="B1809">
        <v>9.9299999999999999E-2</v>
      </c>
    </row>
    <row r="1810" spans="1:2" x14ac:dyDescent="0.25">
      <c r="A1810" s="10">
        <v>42213</v>
      </c>
      <c r="B1810">
        <v>0.1167</v>
      </c>
    </row>
    <row r="1811" spans="1:2" x14ac:dyDescent="0.25">
      <c r="A1811" s="10">
        <v>42212</v>
      </c>
      <c r="B1811">
        <v>0.1547</v>
      </c>
    </row>
    <row r="1812" spans="1:2" x14ac:dyDescent="0.25">
      <c r="A1812" s="10">
        <v>42209</v>
      </c>
      <c r="B1812">
        <v>0.12989999999999999</v>
      </c>
    </row>
    <row r="1813" spans="1:2" x14ac:dyDescent="0.25">
      <c r="A1813" s="10">
        <v>42208</v>
      </c>
      <c r="B1813">
        <v>0.11310000000000001</v>
      </c>
    </row>
    <row r="1814" spans="1:2" x14ac:dyDescent="0.25">
      <c r="A1814" s="10">
        <v>42207</v>
      </c>
      <c r="B1814">
        <v>9.5500000000000002E-2</v>
      </c>
    </row>
    <row r="1815" spans="1:2" x14ac:dyDescent="0.25">
      <c r="A1815" s="10">
        <v>42206</v>
      </c>
      <c r="B1815">
        <v>0.1012</v>
      </c>
    </row>
    <row r="1816" spans="1:2" x14ac:dyDescent="0.25">
      <c r="A1816" s="10">
        <v>42205</v>
      </c>
      <c r="B1816">
        <v>9.4899999999999998E-2</v>
      </c>
    </row>
    <row r="1817" spans="1:2" x14ac:dyDescent="0.25">
      <c r="A1817" s="10">
        <v>42202</v>
      </c>
      <c r="B1817">
        <v>7.7299999999999994E-2</v>
      </c>
    </row>
    <row r="1818" spans="1:2" x14ac:dyDescent="0.25">
      <c r="A1818" s="10">
        <v>42201</v>
      </c>
      <c r="B1818">
        <v>8.3500000000000005E-2</v>
      </c>
    </row>
    <row r="1819" spans="1:2" x14ac:dyDescent="0.25">
      <c r="A1819" s="10">
        <v>42200</v>
      </c>
      <c r="B1819">
        <v>0.1181</v>
      </c>
    </row>
    <row r="1820" spans="1:2" x14ac:dyDescent="0.25">
      <c r="A1820" s="10">
        <v>42199</v>
      </c>
      <c r="B1820">
        <v>0.1036</v>
      </c>
    </row>
    <row r="1821" spans="1:2" x14ac:dyDescent="0.25">
      <c r="A1821" s="10">
        <v>42198</v>
      </c>
      <c r="B1821">
        <v>0.1222</v>
      </c>
    </row>
    <row r="1822" spans="1:2" x14ac:dyDescent="0.25">
      <c r="A1822" s="10">
        <v>42195</v>
      </c>
      <c r="B1822">
        <v>0.15570000000000001</v>
      </c>
    </row>
    <row r="1823" spans="1:2" x14ac:dyDescent="0.25">
      <c r="A1823" s="10">
        <v>42194</v>
      </c>
      <c r="B1823">
        <v>0.1908</v>
      </c>
    </row>
    <row r="1824" spans="1:2" x14ac:dyDescent="0.25">
      <c r="A1824" s="10">
        <v>42193</v>
      </c>
      <c r="B1824">
        <v>0.19059999999999999</v>
      </c>
    </row>
    <row r="1825" spans="1:2" x14ac:dyDescent="0.25">
      <c r="A1825" s="10">
        <v>42192</v>
      </c>
      <c r="B1825">
        <v>0.14530000000000001</v>
      </c>
    </row>
    <row r="1826" spans="1:2" x14ac:dyDescent="0.25">
      <c r="A1826" s="10">
        <v>42191</v>
      </c>
      <c r="B1826">
        <v>0.1704</v>
      </c>
    </row>
    <row r="1827" spans="1:2" x14ac:dyDescent="0.25">
      <c r="A1827" s="10">
        <v>42187</v>
      </c>
      <c r="B1827">
        <v>0.1734</v>
      </c>
    </row>
    <row r="1828" spans="1:2" x14ac:dyDescent="0.25">
      <c r="A1828" s="10">
        <v>42186</v>
      </c>
      <c r="B1828">
        <v>0.15989999999999999</v>
      </c>
    </row>
    <row r="1829" spans="1:2" x14ac:dyDescent="0.25">
      <c r="A1829" s="10">
        <v>42185</v>
      </c>
      <c r="B1829">
        <v>0.18490000000000001</v>
      </c>
    </row>
    <row r="1830" spans="1:2" x14ac:dyDescent="0.25">
      <c r="A1830" s="10">
        <v>42184</v>
      </c>
      <c r="B1830">
        <v>0.19769999999999999</v>
      </c>
    </row>
    <row r="1831" spans="1:2" x14ac:dyDescent="0.25">
      <c r="A1831" s="10">
        <v>42181</v>
      </c>
      <c r="B1831">
        <v>0.1391</v>
      </c>
    </row>
    <row r="1832" spans="1:2" x14ac:dyDescent="0.25">
      <c r="A1832" s="10">
        <v>42180</v>
      </c>
      <c r="B1832">
        <v>0.1338</v>
      </c>
    </row>
    <row r="1833" spans="1:2" x14ac:dyDescent="0.25">
      <c r="A1833" s="10">
        <v>42179</v>
      </c>
      <c r="B1833">
        <v>0.1187</v>
      </c>
    </row>
    <row r="1834" spans="1:2" x14ac:dyDescent="0.25">
      <c r="A1834" s="10">
        <v>42178</v>
      </c>
      <c r="B1834">
        <v>0.10290000000000001</v>
      </c>
    </row>
    <row r="1835" spans="1:2" x14ac:dyDescent="0.25">
      <c r="A1835" s="10">
        <v>42177</v>
      </c>
      <c r="B1835">
        <v>0.1032</v>
      </c>
    </row>
    <row r="1836" spans="1:2" x14ac:dyDescent="0.25">
      <c r="A1836" s="10">
        <v>42174</v>
      </c>
      <c r="B1836">
        <v>0.1115</v>
      </c>
    </row>
    <row r="1837" spans="1:2" x14ac:dyDescent="0.25">
      <c r="A1837" s="10">
        <v>42173</v>
      </c>
      <c r="B1837">
        <v>7.85E-2</v>
      </c>
    </row>
    <row r="1838" spans="1:2" x14ac:dyDescent="0.25">
      <c r="A1838" s="10">
        <v>42172</v>
      </c>
      <c r="B1838">
        <v>8.8900000000000007E-2</v>
      </c>
    </row>
    <row r="1839" spans="1:2" x14ac:dyDescent="0.25">
      <c r="A1839" s="10">
        <v>42171</v>
      </c>
      <c r="B1839">
        <v>0.1099</v>
      </c>
    </row>
    <row r="1840" spans="1:2" x14ac:dyDescent="0.25">
      <c r="A1840" s="10">
        <v>42170</v>
      </c>
      <c r="B1840">
        <v>0.10979999999999999</v>
      </c>
    </row>
    <row r="1841" spans="1:2" x14ac:dyDescent="0.25">
      <c r="A1841" s="10">
        <v>42167</v>
      </c>
      <c r="B1841">
        <v>0.1084</v>
      </c>
    </row>
    <row r="1842" spans="1:2" x14ac:dyDescent="0.25">
      <c r="A1842" s="10">
        <v>42166</v>
      </c>
      <c r="B1842">
        <v>8.8499999999999995E-2</v>
      </c>
    </row>
    <row r="1843" spans="1:2" x14ac:dyDescent="0.25">
      <c r="A1843" s="10">
        <v>42165</v>
      </c>
      <c r="B1843">
        <v>0.1152</v>
      </c>
    </row>
    <row r="1844" spans="1:2" x14ac:dyDescent="0.25">
      <c r="A1844" s="10">
        <v>42164</v>
      </c>
      <c r="B1844">
        <v>0.12820000000000001</v>
      </c>
    </row>
    <row r="1845" spans="1:2" x14ac:dyDescent="0.25">
      <c r="A1845" s="10">
        <v>42163</v>
      </c>
      <c r="B1845">
        <v>0.1338</v>
      </c>
    </row>
    <row r="1846" spans="1:2" x14ac:dyDescent="0.25">
      <c r="A1846" s="10">
        <v>42160</v>
      </c>
      <c r="B1846">
        <v>0.121</v>
      </c>
    </row>
    <row r="1847" spans="1:2" x14ac:dyDescent="0.25">
      <c r="A1847" s="10">
        <v>42159</v>
      </c>
      <c r="B1847">
        <v>0.1452</v>
      </c>
    </row>
    <row r="1848" spans="1:2" x14ac:dyDescent="0.25">
      <c r="A1848" s="10">
        <v>42158</v>
      </c>
      <c r="B1848">
        <v>0.1217</v>
      </c>
    </row>
    <row r="1849" spans="1:2" x14ac:dyDescent="0.25">
      <c r="A1849" s="10">
        <v>42157</v>
      </c>
      <c r="B1849">
        <v>0.1166</v>
      </c>
    </row>
    <row r="1850" spans="1:2" x14ac:dyDescent="0.25">
      <c r="A1850" s="10">
        <v>42156</v>
      </c>
      <c r="B1850">
        <v>0.1158</v>
      </c>
    </row>
    <row r="1851" spans="1:2" x14ac:dyDescent="0.25">
      <c r="A1851" s="10">
        <v>42153</v>
      </c>
      <c r="B1851">
        <v>0.1246</v>
      </c>
    </row>
    <row r="1852" spans="1:2" x14ac:dyDescent="0.25">
      <c r="A1852" s="10">
        <v>42152</v>
      </c>
      <c r="B1852">
        <v>0.1149</v>
      </c>
    </row>
    <row r="1853" spans="1:2" x14ac:dyDescent="0.25">
      <c r="A1853" s="10">
        <v>42151</v>
      </c>
      <c r="B1853">
        <v>9.8599999999999993E-2</v>
      </c>
    </row>
    <row r="1854" spans="1:2" x14ac:dyDescent="0.25">
      <c r="A1854" s="10">
        <v>42150</v>
      </c>
      <c r="B1854">
        <v>0.13089999999999999</v>
      </c>
    </row>
    <row r="1855" spans="1:2" x14ac:dyDescent="0.25">
      <c r="A1855" s="10">
        <v>42146</v>
      </c>
      <c r="B1855">
        <v>8.2799999999999999E-2</v>
      </c>
    </row>
    <row r="1856" spans="1:2" x14ac:dyDescent="0.25">
      <c r="A1856" s="10">
        <v>42145</v>
      </c>
      <c r="B1856">
        <v>7.9500000000000001E-2</v>
      </c>
    </row>
    <row r="1857" spans="1:2" x14ac:dyDescent="0.25">
      <c r="A1857" s="10">
        <v>42144</v>
      </c>
      <c r="B1857">
        <v>8.9200000000000002E-2</v>
      </c>
    </row>
    <row r="1858" spans="1:2" x14ac:dyDescent="0.25">
      <c r="A1858" s="10">
        <v>42143</v>
      </c>
      <c r="B1858">
        <v>9.1899999999999996E-2</v>
      </c>
    </row>
    <row r="1859" spans="1:2" x14ac:dyDescent="0.25">
      <c r="A1859" s="10">
        <v>42142</v>
      </c>
      <c r="B1859">
        <v>9.3399999999999997E-2</v>
      </c>
    </row>
    <row r="1860" spans="1:2" x14ac:dyDescent="0.25">
      <c r="A1860" s="10">
        <v>42139</v>
      </c>
      <c r="B1860">
        <v>8.8999999999999996E-2</v>
      </c>
    </row>
    <row r="1861" spans="1:2" x14ac:dyDescent="0.25">
      <c r="A1861" s="10">
        <v>42138</v>
      </c>
      <c r="B1861">
        <v>0.1014</v>
      </c>
    </row>
    <row r="1862" spans="1:2" x14ac:dyDescent="0.25">
      <c r="A1862" s="10">
        <v>42137</v>
      </c>
      <c r="B1862">
        <v>0.1169</v>
      </c>
    </row>
    <row r="1863" spans="1:2" x14ac:dyDescent="0.25">
      <c r="A1863" s="10">
        <v>42136</v>
      </c>
      <c r="B1863">
        <v>0.1215</v>
      </c>
    </row>
    <row r="1864" spans="1:2" x14ac:dyDescent="0.25">
      <c r="A1864" s="10">
        <v>42135</v>
      </c>
      <c r="B1864">
        <v>0.1038</v>
      </c>
    </row>
    <row r="1865" spans="1:2" x14ac:dyDescent="0.25">
      <c r="A1865" s="10">
        <v>42132</v>
      </c>
      <c r="B1865">
        <v>8.7900000000000006E-2</v>
      </c>
    </row>
    <row r="1866" spans="1:2" x14ac:dyDescent="0.25">
      <c r="A1866" s="10">
        <v>42131</v>
      </c>
      <c r="B1866">
        <v>0.14280000000000001</v>
      </c>
    </row>
    <row r="1867" spans="1:2" x14ac:dyDescent="0.25">
      <c r="A1867" s="10">
        <v>42130</v>
      </c>
      <c r="B1867">
        <v>0.1434</v>
      </c>
    </row>
    <row r="1868" spans="1:2" x14ac:dyDescent="0.25">
      <c r="A1868" s="10">
        <v>42129</v>
      </c>
      <c r="B1868">
        <v>0.1366</v>
      </c>
    </row>
    <row r="1869" spans="1:2" x14ac:dyDescent="0.25">
      <c r="A1869" s="10">
        <v>42128</v>
      </c>
      <c r="B1869">
        <v>0.1111</v>
      </c>
    </row>
    <row r="1870" spans="1:2" x14ac:dyDescent="0.25">
      <c r="A1870" s="10">
        <v>42125</v>
      </c>
      <c r="B1870">
        <v>0.1037</v>
      </c>
    </row>
    <row r="1871" spans="1:2" x14ac:dyDescent="0.25">
      <c r="A1871" s="10">
        <v>42124</v>
      </c>
      <c r="B1871">
        <v>0.14319999999999999</v>
      </c>
    </row>
    <row r="1872" spans="1:2" x14ac:dyDescent="0.25">
      <c r="A1872" s="10">
        <v>42123</v>
      </c>
      <c r="B1872">
        <v>0.109</v>
      </c>
    </row>
    <row r="1873" spans="1:2" x14ac:dyDescent="0.25">
      <c r="A1873" s="10">
        <v>42122</v>
      </c>
      <c r="B1873">
        <v>0.113</v>
      </c>
    </row>
    <row r="1874" spans="1:2" x14ac:dyDescent="0.25">
      <c r="A1874" s="10">
        <v>42121</v>
      </c>
      <c r="B1874">
        <v>0.1182</v>
      </c>
    </row>
    <row r="1875" spans="1:2" x14ac:dyDescent="0.25">
      <c r="A1875" s="10">
        <v>42118</v>
      </c>
      <c r="B1875">
        <v>9.5899999999999999E-2</v>
      </c>
    </row>
    <row r="1876" spans="1:2" x14ac:dyDescent="0.25">
      <c r="A1876" s="10">
        <v>42117</v>
      </c>
      <c r="B1876">
        <v>0.1032</v>
      </c>
    </row>
    <row r="1877" spans="1:2" x14ac:dyDescent="0.25">
      <c r="A1877" s="10">
        <v>42116</v>
      </c>
      <c r="B1877">
        <v>9.8599999999999993E-2</v>
      </c>
    </row>
    <row r="1878" spans="1:2" x14ac:dyDescent="0.25">
      <c r="A1878" s="10">
        <v>42115</v>
      </c>
      <c r="B1878">
        <v>0.1101</v>
      </c>
    </row>
    <row r="1879" spans="1:2" x14ac:dyDescent="0.25">
      <c r="A1879" s="10">
        <v>42114</v>
      </c>
      <c r="B1879">
        <v>9.9599999999999994E-2</v>
      </c>
    </row>
    <row r="1880" spans="1:2" x14ac:dyDescent="0.25">
      <c r="A1880" s="10">
        <v>42111</v>
      </c>
      <c r="B1880">
        <v>0.12130000000000001</v>
      </c>
    </row>
    <row r="1881" spans="1:2" x14ac:dyDescent="0.25">
      <c r="A1881" s="10">
        <v>42110</v>
      </c>
      <c r="B1881">
        <v>0.10199999999999999</v>
      </c>
    </row>
    <row r="1882" spans="1:2" x14ac:dyDescent="0.25">
      <c r="A1882" s="10">
        <v>42109</v>
      </c>
      <c r="B1882">
        <v>9.6000000000000002E-2</v>
      </c>
    </row>
    <row r="1883" spans="1:2" x14ac:dyDescent="0.25">
      <c r="A1883" s="10">
        <v>42108</v>
      </c>
      <c r="B1883">
        <v>0.108</v>
      </c>
    </row>
    <row r="1884" spans="1:2" x14ac:dyDescent="0.25">
      <c r="A1884" s="10">
        <v>42107</v>
      </c>
      <c r="B1884">
        <v>0.1105</v>
      </c>
    </row>
    <row r="1885" spans="1:2" x14ac:dyDescent="0.25">
      <c r="A1885" s="10">
        <v>42104</v>
      </c>
      <c r="B1885">
        <v>8.7099999999999997E-2</v>
      </c>
    </row>
    <row r="1886" spans="1:2" x14ac:dyDescent="0.25">
      <c r="A1886" s="10">
        <v>42103</v>
      </c>
      <c r="B1886">
        <v>0.1072</v>
      </c>
    </row>
    <row r="1887" spans="1:2" x14ac:dyDescent="0.25">
      <c r="A1887" s="10">
        <v>42102</v>
      </c>
      <c r="B1887">
        <v>0.1192</v>
      </c>
    </row>
    <row r="1888" spans="1:2" x14ac:dyDescent="0.25">
      <c r="A1888" s="10">
        <v>42101</v>
      </c>
      <c r="B1888">
        <v>0.1285</v>
      </c>
    </row>
    <row r="1889" spans="1:2" x14ac:dyDescent="0.25">
      <c r="A1889" s="10">
        <v>42100</v>
      </c>
      <c r="B1889">
        <v>0.129</v>
      </c>
    </row>
    <row r="1890" spans="1:2" x14ac:dyDescent="0.25">
      <c r="A1890" s="10">
        <v>42096</v>
      </c>
      <c r="B1890">
        <v>0.13159999999999999</v>
      </c>
    </row>
    <row r="1891" spans="1:2" x14ac:dyDescent="0.25">
      <c r="A1891" s="10">
        <v>42095</v>
      </c>
      <c r="B1891">
        <v>0.13750000000000001</v>
      </c>
    </row>
    <row r="1892" spans="1:2" x14ac:dyDescent="0.25">
      <c r="A1892" s="10">
        <v>42094</v>
      </c>
      <c r="B1892">
        <v>0.13869999999999999</v>
      </c>
    </row>
    <row r="1893" spans="1:2" x14ac:dyDescent="0.25">
      <c r="A1893" s="10">
        <v>42093</v>
      </c>
      <c r="B1893">
        <v>0.1183</v>
      </c>
    </row>
    <row r="1894" spans="1:2" x14ac:dyDescent="0.25">
      <c r="A1894" s="10">
        <v>42090</v>
      </c>
      <c r="B1894">
        <v>0.13300000000000001</v>
      </c>
    </row>
    <row r="1895" spans="1:2" x14ac:dyDescent="0.25">
      <c r="A1895" s="10">
        <v>42089</v>
      </c>
      <c r="B1895">
        <v>0.14149999999999999</v>
      </c>
    </row>
    <row r="1896" spans="1:2" x14ac:dyDescent="0.25">
      <c r="A1896" s="10">
        <v>42088</v>
      </c>
      <c r="B1896">
        <v>0.13830000000000001</v>
      </c>
    </row>
    <row r="1897" spans="1:2" x14ac:dyDescent="0.25">
      <c r="A1897" s="10">
        <v>42087</v>
      </c>
      <c r="B1897">
        <v>0.1106</v>
      </c>
    </row>
    <row r="1898" spans="1:2" x14ac:dyDescent="0.25">
      <c r="A1898" s="10">
        <v>42086</v>
      </c>
      <c r="B1898">
        <v>9.74E-2</v>
      </c>
    </row>
    <row r="1899" spans="1:2" x14ac:dyDescent="0.25">
      <c r="A1899" s="10">
        <v>42083</v>
      </c>
      <c r="B1899">
        <v>8.8499999999999995E-2</v>
      </c>
    </row>
    <row r="1900" spans="1:2" x14ac:dyDescent="0.25">
      <c r="A1900" s="10">
        <v>42082</v>
      </c>
      <c r="B1900">
        <v>7.9100000000000004E-2</v>
      </c>
    </row>
    <row r="1901" spans="1:2" x14ac:dyDescent="0.25">
      <c r="A1901" s="10">
        <v>42081</v>
      </c>
      <c r="B1901">
        <v>4.8099999999999997E-2</v>
      </c>
    </row>
    <row r="1902" spans="1:2" x14ac:dyDescent="0.25">
      <c r="A1902" s="10">
        <v>42080</v>
      </c>
      <c r="B1902">
        <v>0.1154</v>
      </c>
    </row>
    <row r="1903" spans="1:2" x14ac:dyDescent="0.25">
      <c r="A1903" s="10">
        <v>42079</v>
      </c>
      <c r="B1903">
        <v>9.7699999999999995E-2</v>
      </c>
    </row>
    <row r="1904" spans="1:2" x14ac:dyDescent="0.25">
      <c r="A1904" s="10">
        <v>42076</v>
      </c>
      <c r="B1904">
        <v>0.13550000000000001</v>
      </c>
    </row>
    <row r="1905" spans="1:2" x14ac:dyDescent="0.25">
      <c r="A1905" s="10">
        <v>42075</v>
      </c>
      <c r="B1905">
        <v>0.1356</v>
      </c>
    </row>
    <row r="1906" spans="1:2" x14ac:dyDescent="0.25">
      <c r="A1906" s="10">
        <v>42074</v>
      </c>
      <c r="B1906">
        <v>0.15840000000000001</v>
      </c>
    </row>
    <row r="1907" spans="1:2" x14ac:dyDescent="0.25">
      <c r="A1907" s="10">
        <v>42073</v>
      </c>
      <c r="B1907">
        <v>0.14829999999999999</v>
      </c>
    </row>
    <row r="1908" spans="1:2" x14ac:dyDescent="0.25">
      <c r="A1908" s="10">
        <v>42072</v>
      </c>
      <c r="B1908">
        <v>0.12809999999999999</v>
      </c>
    </row>
    <row r="1909" spans="1:2" x14ac:dyDescent="0.25">
      <c r="A1909" s="10">
        <v>42069</v>
      </c>
      <c r="B1909">
        <v>0.1318</v>
      </c>
    </row>
    <row r="1910" spans="1:2" x14ac:dyDescent="0.25">
      <c r="A1910" s="10">
        <v>42068</v>
      </c>
      <c r="B1910">
        <v>0.1079</v>
      </c>
    </row>
    <row r="1911" spans="1:2" x14ac:dyDescent="0.25">
      <c r="A1911" s="10">
        <v>42067</v>
      </c>
      <c r="B1911">
        <v>0.1051</v>
      </c>
    </row>
    <row r="1912" spans="1:2" x14ac:dyDescent="0.25">
      <c r="A1912" s="10">
        <v>42066</v>
      </c>
      <c r="B1912">
        <v>9.4399999999999998E-2</v>
      </c>
    </row>
    <row r="1913" spans="1:2" x14ac:dyDescent="0.25">
      <c r="A1913" s="10">
        <v>42065</v>
      </c>
      <c r="B1913">
        <v>8.77E-2</v>
      </c>
    </row>
    <row r="1914" spans="1:2" x14ac:dyDescent="0.25">
      <c r="A1914" s="10">
        <v>42062</v>
      </c>
      <c r="B1914">
        <v>0.1012</v>
      </c>
    </row>
    <row r="1915" spans="1:2" x14ac:dyDescent="0.25">
      <c r="A1915" s="10">
        <v>42061</v>
      </c>
      <c r="B1915">
        <v>9.6299999999999997E-2</v>
      </c>
    </row>
    <row r="1916" spans="1:2" x14ac:dyDescent="0.25">
      <c r="A1916" s="10">
        <v>42060</v>
      </c>
      <c r="B1916">
        <v>8.7999999999999995E-2</v>
      </c>
    </row>
    <row r="1917" spans="1:2" x14ac:dyDescent="0.25">
      <c r="A1917" s="10">
        <v>42059</v>
      </c>
      <c r="B1917">
        <v>9.1800000000000007E-2</v>
      </c>
    </row>
    <row r="1918" spans="1:2" x14ac:dyDescent="0.25">
      <c r="A1918" s="10">
        <v>42058</v>
      </c>
      <c r="B1918">
        <v>9.8500000000000004E-2</v>
      </c>
    </row>
    <row r="1919" spans="1:2" x14ac:dyDescent="0.25">
      <c r="A1919" s="10">
        <v>42055</v>
      </c>
      <c r="B1919">
        <v>9.4500000000000001E-2</v>
      </c>
    </row>
    <row r="1920" spans="1:2" x14ac:dyDescent="0.25">
      <c r="A1920" s="10">
        <v>42054</v>
      </c>
      <c r="B1920">
        <v>0.1115</v>
      </c>
    </row>
    <row r="1921" spans="1:2" x14ac:dyDescent="0.25">
      <c r="A1921" s="10">
        <v>42053</v>
      </c>
      <c r="B1921">
        <v>0.1137</v>
      </c>
    </row>
    <row r="1922" spans="1:2" x14ac:dyDescent="0.25">
      <c r="A1922" s="10">
        <v>42052</v>
      </c>
      <c r="B1922">
        <v>0.1118</v>
      </c>
    </row>
    <row r="1923" spans="1:2" x14ac:dyDescent="0.25">
      <c r="A1923" s="10">
        <v>42048</v>
      </c>
      <c r="B1923">
        <v>7.8E-2</v>
      </c>
    </row>
    <row r="1924" spans="1:2" x14ac:dyDescent="0.25">
      <c r="A1924" s="10">
        <v>42047</v>
      </c>
      <c r="B1924">
        <v>6.5799999999999997E-2</v>
      </c>
    </row>
    <row r="1925" spans="1:2" x14ac:dyDescent="0.25">
      <c r="A1925" s="10">
        <v>42046</v>
      </c>
      <c r="B1925">
        <v>0.1283</v>
      </c>
    </row>
    <row r="1926" spans="1:2" x14ac:dyDescent="0.25">
      <c r="A1926" s="10">
        <v>42045</v>
      </c>
      <c r="B1926">
        <v>7.9699999999999993E-2</v>
      </c>
    </row>
    <row r="1927" spans="1:2" x14ac:dyDescent="0.25">
      <c r="A1927" s="10">
        <v>42044</v>
      </c>
      <c r="B1927">
        <v>0.20749999999999999</v>
      </c>
    </row>
    <row r="1928" spans="1:2" x14ac:dyDescent="0.25">
      <c r="A1928" s="10">
        <v>42041</v>
      </c>
      <c r="B1928">
        <v>0.16109999999999999</v>
      </c>
    </row>
    <row r="1929" spans="1:2" x14ac:dyDescent="0.25">
      <c r="A1929" s="10">
        <v>42040</v>
      </c>
      <c r="B1929">
        <v>6.7000000000000004E-2</v>
      </c>
    </row>
    <row r="1930" spans="1:2" x14ac:dyDescent="0.25">
      <c r="A1930" s="10">
        <v>42039</v>
      </c>
      <c r="B1930">
        <v>0.1326</v>
      </c>
    </row>
    <row r="1931" spans="1:2" x14ac:dyDescent="0.25">
      <c r="A1931" s="10">
        <v>42038</v>
      </c>
      <c r="B1931">
        <v>7.5399999999999995E-2</v>
      </c>
    </row>
    <row r="1932" spans="1:2" x14ac:dyDescent="0.25">
      <c r="A1932" s="10">
        <v>42037</v>
      </c>
      <c r="B1932">
        <v>0.1205</v>
      </c>
    </row>
    <row r="1933" spans="1:2" x14ac:dyDescent="0.25">
      <c r="A1933" s="10">
        <v>42034</v>
      </c>
      <c r="B1933">
        <v>0.1988</v>
      </c>
    </row>
    <row r="1934" spans="1:2" x14ac:dyDescent="0.25">
      <c r="A1934" s="10">
        <v>42033</v>
      </c>
      <c r="B1934">
        <v>0.16370000000000001</v>
      </c>
    </row>
    <row r="1935" spans="1:2" x14ac:dyDescent="0.25">
      <c r="A1935" s="10">
        <v>42032</v>
      </c>
      <c r="B1935">
        <v>0.17910000000000001</v>
      </c>
    </row>
    <row r="1936" spans="1:2" x14ac:dyDescent="0.25">
      <c r="A1936" s="10">
        <v>42031</v>
      </c>
      <c r="B1936">
        <v>0.1782</v>
      </c>
    </row>
    <row r="1937" spans="1:2" x14ac:dyDescent="0.25">
      <c r="A1937" s="10">
        <v>42030</v>
      </c>
      <c r="B1937">
        <v>0.13739999999999999</v>
      </c>
    </row>
    <row r="1938" spans="1:2" x14ac:dyDescent="0.25">
      <c r="A1938" s="10">
        <v>42027</v>
      </c>
      <c r="B1938">
        <v>0.1389</v>
      </c>
    </row>
    <row r="1939" spans="1:2" x14ac:dyDescent="0.25">
      <c r="A1939" s="10">
        <v>42026</v>
      </c>
      <c r="B1939">
        <v>0.1278</v>
      </c>
    </row>
    <row r="1940" spans="1:2" x14ac:dyDescent="0.25">
      <c r="A1940" s="10">
        <v>42025</v>
      </c>
      <c r="B1940">
        <v>0.17799999999999999</v>
      </c>
    </row>
    <row r="1941" spans="1:2" x14ac:dyDescent="0.25">
      <c r="A1941" s="10">
        <v>42024</v>
      </c>
      <c r="B1941">
        <v>0.1938</v>
      </c>
    </row>
    <row r="1942" spans="1:2" x14ac:dyDescent="0.25">
      <c r="A1942" s="10">
        <v>42020</v>
      </c>
      <c r="B1942">
        <v>0.19450000000000001</v>
      </c>
    </row>
    <row r="1943" spans="1:2" x14ac:dyDescent="0.25">
      <c r="A1943" s="10">
        <v>42019</v>
      </c>
      <c r="B1943">
        <v>0.23710000000000001</v>
      </c>
    </row>
    <row r="1944" spans="1:2" x14ac:dyDescent="0.25">
      <c r="A1944" s="10">
        <v>42018</v>
      </c>
      <c r="B1944">
        <v>0.1976</v>
      </c>
    </row>
    <row r="1945" spans="1:2" x14ac:dyDescent="0.25">
      <c r="A1945" s="10">
        <v>42017</v>
      </c>
      <c r="B1945">
        <v>0.17760000000000001</v>
      </c>
    </row>
    <row r="1946" spans="1:2" x14ac:dyDescent="0.25">
      <c r="A1946" s="10">
        <v>42016</v>
      </c>
      <c r="B1946">
        <v>0.16450000000000001</v>
      </c>
    </row>
    <row r="1947" spans="1:2" x14ac:dyDescent="0.25">
      <c r="A1947" s="10">
        <v>42013</v>
      </c>
      <c r="B1947">
        <v>0.1234</v>
      </c>
    </row>
    <row r="1948" spans="1:2" x14ac:dyDescent="0.25">
      <c r="A1948" s="10">
        <v>42012</v>
      </c>
      <c r="B1948">
        <v>0.12889999999999999</v>
      </c>
    </row>
    <row r="1949" spans="1:2" x14ac:dyDescent="0.25">
      <c r="A1949" s="10">
        <v>42011</v>
      </c>
      <c r="B1949">
        <v>0.15359999999999999</v>
      </c>
    </row>
    <row r="1950" spans="1:2" x14ac:dyDescent="0.25">
      <c r="A1950" s="10">
        <v>42010</v>
      </c>
      <c r="B1950">
        <v>0.18149999999999999</v>
      </c>
    </row>
    <row r="1951" spans="1:2" x14ac:dyDescent="0.25">
      <c r="A1951" s="10">
        <v>42009</v>
      </c>
      <c r="B1951">
        <v>0.17480000000000001</v>
      </c>
    </row>
    <row r="1952" spans="1:2" x14ac:dyDescent="0.25">
      <c r="A1952" s="10">
        <v>42006</v>
      </c>
      <c r="B1952">
        <v>0.1211</v>
      </c>
    </row>
    <row r="1953" spans="1:2" x14ac:dyDescent="0.25">
      <c r="A1953" s="10">
        <v>42004</v>
      </c>
      <c r="B1953">
        <v>0.14530000000000001</v>
      </c>
    </row>
    <row r="1954" spans="1:2" x14ac:dyDescent="0.25">
      <c r="A1954" s="10">
        <v>42003</v>
      </c>
      <c r="B1954">
        <v>0.11070000000000001</v>
      </c>
    </row>
    <row r="1955" spans="1:2" x14ac:dyDescent="0.25">
      <c r="A1955" s="10">
        <v>42002</v>
      </c>
      <c r="B1955">
        <v>0.1028</v>
      </c>
    </row>
    <row r="1956" spans="1:2" x14ac:dyDescent="0.25">
      <c r="A1956" s="10">
        <v>41999</v>
      </c>
      <c r="B1956">
        <v>9.4899999999999998E-2</v>
      </c>
    </row>
    <row r="1957" spans="1:2" x14ac:dyDescent="0.25">
      <c r="A1957" s="10">
        <v>41997</v>
      </c>
      <c r="B1957">
        <v>9.6600000000000005E-2</v>
      </c>
    </row>
    <row r="1958" spans="1:2" x14ac:dyDescent="0.25">
      <c r="A1958" s="10">
        <v>41996</v>
      </c>
      <c r="B1958">
        <v>9.4299999999999995E-2</v>
      </c>
    </row>
    <row r="1959" spans="1:2" x14ac:dyDescent="0.25">
      <c r="A1959" s="10">
        <v>41995</v>
      </c>
      <c r="B1959">
        <v>9.9500000000000005E-2</v>
      </c>
    </row>
    <row r="1960" spans="1:2" x14ac:dyDescent="0.25">
      <c r="A1960" s="10">
        <v>41992</v>
      </c>
      <c r="B1960">
        <v>0.1401</v>
      </c>
    </row>
    <row r="1961" spans="1:2" x14ac:dyDescent="0.25">
      <c r="A1961" s="10">
        <v>41991</v>
      </c>
      <c r="B1961">
        <v>0.121</v>
      </c>
    </row>
    <row r="1962" spans="1:2" x14ac:dyDescent="0.25">
      <c r="A1962" s="10">
        <v>41990</v>
      </c>
      <c r="B1962">
        <v>0.16170000000000001</v>
      </c>
    </row>
    <row r="1963" spans="1:2" x14ac:dyDescent="0.25">
      <c r="A1963" s="10">
        <v>41989</v>
      </c>
      <c r="B1963">
        <v>0.18779999999999999</v>
      </c>
    </row>
    <row r="1964" spans="1:2" x14ac:dyDescent="0.25">
      <c r="A1964" s="10">
        <v>41988</v>
      </c>
      <c r="B1964">
        <v>0.17419999999999999</v>
      </c>
    </row>
    <row r="1965" spans="1:2" x14ac:dyDescent="0.25">
      <c r="A1965" s="10">
        <v>41985</v>
      </c>
      <c r="B1965">
        <v>0.1865</v>
      </c>
    </row>
    <row r="1966" spans="1:2" x14ac:dyDescent="0.25">
      <c r="A1966" s="10">
        <v>41984</v>
      </c>
      <c r="B1966">
        <v>0.14599999999999999</v>
      </c>
    </row>
    <row r="1967" spans="1:2" x14ac:dyDescent="0.25">
      <c r="A1967" s="10">
        <v>41983</v>
      </c>
      <c r="B1967">
        <v>0.16769999999999999</v>
      </c>
    </row>
    <row r="1968" spans="1:2" x14ac:dyDescent="0.25">
      <c r="A1968" s="10">
        <v>41982</v>
      </c>
      <c r="B1968">
        <v>0.1135</v>
      </c>
    </row>
    <row r="1969" spans="1:2" x14ac:dyDescent="0.25">
      <c r="A1969" s="10">
        <v>41981</v>
      </c>
      <c r="B1969">
        <v>0.1081</v>
      </c>
    </row>
    <row r="1970" spans="1:2" x14ac:dyDescent="0.25">
      <c r="A1970" s="10">
        <v>41978</v>
      </c>
      <c r="B1970">
        <v>8.4199999999999997E-2</v>
      </c>
    </row>
    <row r="1971" spans="1:2" x14ac:dyDescent="0.25">
      <c r="A1971" s="10">
        <v>41977</v>
      </c>
      <c r="B1971">
        <v>9.4500000000000001E-2</v>
      </c>
    </row>
    <row r="1972" spans="1:2" x14ac:dyDescent="0.25">
      <c r="A1972" s="10">
        <v>41976</v>
      </c>
      <c r="B1972">
        <v>9.4500000000000001E-2</v>
      </c>
    </row>
    <row r="1973" spans="1:2" x14ac:dyDescent="0.25">
      <c r="A1973" s="10">
        <v>41975</v>
      </c>
      <c r="B1973">
        <v>9.8400000000000001E-2</v>
      </c>
    </row>
    <row r="1974" spans="1:2" x14ac:dyDescent="0.25">
      <c r="A1974" s="10">
        <v>41974</v>
      </c>
      <c r="B1974">
        <v>0.1149</v>
      </c>
    </row>
    <row r="1975" spans="1:2" x14ac:dyDescent="0.25">
      <c r="A1975" s="10">
        <v>41971</v>
      </c>
      <c r="B1975">
        <v>9.7600000000000006E-2</v>
      </c>
    </row>
    <row r="1976" spans="1:2" x14ac:dyDescent="0.25">
      <c r="A1976" s="10">
        <v>41969</v>
      </c>
      <c r="B1976">
        <v>8.0399999999999999E-2</v>
      </c>
    </row>
    <row r="1977" spans="1:2" x14ac:dyDescent="0.25">
      <c r="A1977" s="10">
        <v>41968</v>
      </c>
      <c r="B1977">
        <v>8.5699999999999998E-2</v>
      </c>
    </row>
    <row r="1978" spans="1:2" x14ac:dyDescent="0.25">
      <c r="A1978" s="10">
        <v>41967</v>
      </c>
      <c r="B1978">
        <v>8.1799999999999998E-2</v>
      </c>
    </row>
    <row r="1979" spans="1:2" x14ac:dyDescent="0.25">
      <c r="A1979" s="10">
        <v>41964</v>
      </c>
      <c r="B1979">
        <v>7.5499999999999998E-2</v>
      </c>
    </row>
    <row r="1980" spans="1:2" x14ac:dyDescent="0.25">
      <c r="A1980" s="10">
        <v>41963</v>
      </c>
      <c r="B1980">
        <v>8.2400000000000001E-2</v>
      </c>
    </row>
    <row r="1981" spans="1:2" x14ac:dyDescent="0.25">
      <c r="A1981" s="10">
        <v>41962</v>
      </c>
      <c r="B1981">
        <v>8.9300000000000004E-2</v>
      </c>
    </row>
    <row r="1982" spans="1:2" x14ac:dyDescent="0.25">
      <c r="A1982" s="10">
        <v>41961</v>
      </c>
      <c r="B1982">
        <v>8.3400000000000002E-2</v>
      </c>
    </row>
    <row r="1983" spans="1:2" x14ac:dyDescent="0.25">
      <c r="A1983" s="10">
        <v>41960</v>
      </c>
      <c r="B1983">
        <v>8.8999999999999996E-2</v>
      </c>
    </row>
    <row r="1984" spans="1:2" x14ac:dyDescent="0.25">
      <c r="A1984" s="10">
        <v>41957</v>
      </c>
      <c r="B1984">
        <v>8.4099999999999994E-2</v>
      </c>
    </row>
    <row r="1985" spans="1:2" x14ac:dyDescent="0.25">
      <c r="A1985" s="10">
        <v>41956</v>
      </c>
      <c r="B1985">
        <v>8.8599999999999998E-2</v>
      </c>
    </row>
    <row r="1986" spans="1:2" x14ac:dyDescent="0.25">
      <c r="A1986" s="10">
        <v>41955</v>
      </c>
      <c r="B1986">
        <v>9.5399999999999999E-2</v>
      </c>
    </row>
    <row r="1987" spans="1:2" x14ac:dyDescent="0.25">
      <c r="A1987" s="10">
        <v>41954</v>
      </c>
      <c r="B1987">
        <v>9.0499999999999997E-2</v>
      </c>
    </row>
    <row r="1988" spans="1:2" x14ac:dyDescent="0.25">
      <c r="A1988" s="10">
        <v>41953</v>
      </c>
      <c r="B1988">
        <v>9.06E-2</v>
      </c>
    </row>
    <row r="1989" spans="1:2" x14ac:dyDescent="0.25">
      <c r="A1989" s="10">
        <v>41950</v>
      </c>
      <c r="B1989">
        <v>8.4000000000000005E-2</v>
      </c>
    </row>
    <row r="1990" spans="1:2" x14ac:dyDescent="0.25">
      <c r="A1990" s="10">
        <v>41949</v>
      </c>
      <c r="B1990">
        <v>0.1128</v>
      </c>
    </row>
    <row r="1991" spans="1:2" x14ac:dyDescent="0.25">
      <c r="A1991" s="10">
        <v>41948</v>
      </c>
      <c r="B1991">
        <v>0.11749999999999999</v>
      </c>
    </row>
    <row r="1992" spans="1:2" x14ac:dyDescent="0.25">
      <c r="A1992" s="10">
        <v>41947</v>
      </c>
      <c r="B1992">
        <v>0.1232</v>
      </c>
    </row>
    <row r="1993" spans="1:2" x14ac:dyDescent="0.25">
      <c r="A1993" s="10">
        <v>41946</v>
      </c>
      <c r="B1993">
        <v>0.1278</v>
      </c>
    </row>
    <row r="1994" spans="1:2" x14ac:dyDescent="0.25">
      <c r="A1994" s="10">
        <v>41943</v>
      </c>
      <c r="B1994">
        <v>0.1134</v>
      </c>
    </row>
    <row r="1995" spans="1:2" x14ac:dyDescent="0.25">
      <c r="A1995" s="10">
        <v>41942</v>
      </c>
      <c r="B1995">
        <v>0.1173</v>
      </c>
    </row>
    <row r="1996" spans="1:2" x14ac:dyDescent="0.25">
      <c r="A1996" s="10">
        <v>41941</v>
      </c>
      <c r="B1996">
        <v>0.1203</v>
      </c>
    </row>
    <row r="1997" spans="1:2" x14ac:dyDescent="0.25">
      <c r="A1997" s="10">
        <v>41940</v>
      </c>
      <c r="B1997">
        <v>0.1235</v>
      </c>
    </row>
    <row r="1998" spans="1:2" x14ac:dyDescent="0.25">
      <c r="A1998" s="10">
        <v>41939</v>
      </c>
      <c r="B1998">
        <v>0.1431</v>
      </c>
    </row>
    <row r="1999" spans="1:2" x14ac:dyDescent="0.25">
      <c r="A1999" s="10">
        <v>41936</v>
      </c>
      <c r="B1999">
        <v>0.13</v>
      </c>
    </row>
    <row r="2000" spans="1:2" x14ac:dyDescent="0.25">
      <c r="A2000" s="10">
        <v>41935</v>
      </c>
      <c r="B2000">
        <v>0.1492</v>
      </c>
    </row>
    <row r="2001" spans="1:2" x14ac:dyDescent="0.25">
      <c r="A2001" s="10">
        <v>41934</v>
      </c>
      <c r="B2001">
        <v>0.17449999999999999</v>
      </c>
    </row>
    <row r="2002" spans="1:2" x14ac:dyDescent="0.25">
      <c r="A2002" s="10">
        <v>41933</v>
      </c>
      <c r="B2002">
        <v>0.14530000000000001</v>
      </c>
    </row>
    <row r="2003" spans="1:2" x14ac:dyDescent="0.25">
      <c r="A2003" s="10">
        <v>41932</v>
      </c>
      <c r="B2003">
        <v>0.17460000000000001</v>
      </c>
    </row>
    <row r="2004" spans="1:2" x14ac:dyDescent="0.25">
      <c r="A2004" s="10">
        <v>41929</v>
      </c>
      <c r="B2004">
        <v>0.1988</v>
      </c>
    </row>
    <row r="2005" spans="1:2" x14ac:dyDescent="0.25">
      <c r="A2005" s="10">
        <v>41928</v>
      </c>
      <c r="B2005">
        <v>0.2162</v>
      </c>
    </row>
    <row r="2006" spans="1:2" x14ac:dyDescent="0.25">
      <c r="A2006" s="10">
        <v>41927</v>
      </c>
      <c r="B2006">
        <v>0.21299999999999999</v>
      </c>
    </row>
    <row r="2007" spans="1:2" x14ac:dyDescent="0.25">
      <c r="A2007" s="10">
        <v>41926</v>
      </c>
      <c r="B2007">
        <v>0.21890000000000001</v>
      </c>
    </row>
    <row r="2008" spans="1:2" x14ac:dyDescent="0.25">
      <c r="A2008" s="10">
        <v>41925</v>
      </c>
      <c r="B2008">
        <v>0.2319</v>
      </c>
    </row>
    <row r="2009" spans="1:2" x14ac:dyDescent="0.25">
      <c r="A2009" s="10">
        <v>41922</v>
      </c>
      <c r="B2009">
        <v>0.18809999999999999</v>
      </c>
    </row>
    <row r="2010" spans="1:2" x14ac:dyDescent="0.25">
      <c r="A2010" s="10">
        <v>41921</v>
      </c>
      <c r="B2010">
        <v>0.18440000000000001</v>
      </c>
    </row>
    <row r="2011" spans="1:2" x14ac:dyDescent="0.25">
      <c r="A2011" s="10">
        <v>41920</v>
      </c>
      <c r="B2011">
        <v>0.13639999999999999</v>
      </c>
    </row>
    <row r="2012" spans="1:2" x14ac:dyDescent="0.25">
      <c r="A2012" s="10">
        <v>41919</v>
      </c>
      <c r="B2012">
        <v>0.15459999999999999</v>
      </c>
    </row>
    <row r="2013" spans="1:2" x14ac:dyDescent="0.25">
      <c r="A2013" s="10">
        <v>41918</v>
      </c>
      <c r="B2013">
        <v>0.1321</v>
      </c>
    </row>
    <row r="2014" spans="1:2" x14ac:dyDescent="0.25">
      <c r="A2014" s="10">
        <v>41915</v>
      </c>
      <c r="B2014">
        <v>0.1195</v>
      </c>
    </row>
    <row r="2015" spans="1:2" x14ac:dyDescent="0.25">
      <c r="A2015" s="10">
        <v>41914</v>
      </c>
      <c r="B2015">
        <v>0.1452</v>
      </c>
    </row>
    <row r="2016" spans="1:2" x14ac:dyDescent="0.25">
      <c r="A2016" s="10">
        <v>41913</v>
      </c>
      <c r="B2016">
        <v>0.1575</v>
      </c>
    </row>
    <row r="2017" spans="1:2" x14ac:dyDescent="0.25">
      <c r="A2017" s="10">
        <v>41912</v>
      </c>
      <c r="B2017">
        <v>0.1351</v>
      </c>
    </row>
    <row r="2018" spans="1:2" x14ac:dyDescent="0.25">
      <c r="A2018" s="10">
        <v>41911</v>
      </c>
      <c r="B2018">
        <v>0.12379999999999999</v>
      </c>
    </row>
    <row r="2019" spans="1:2" x14ac:dyDescent="0.25">
      <c r="A2019" s="10">
        <v>41908</v>
      </c>
      <c r="B2019">
        <v>0.124</v>
      </c>
    </row>
    <row r="2020" spans="1:2" x14ac:dyDescent="0.25">
      <c r="A2020" s="10">
        <v>41907</v>
      </c>
      <c r="B2020">
        <v>0.1431</v>
      </c>
    </row>
    <row r="2021" spans="1:2" x14ac:dyDescent="0.25">
      <c r="A2021" s="10">
        <v>41906</v>
      </c>
      <c r="B2021">
        <v>0.1003</v>
      </c>
    </row>
    <row r="2022" spans="1:2" x14ac:dyDescent="0.25">
      <c r="A2022" s="10">
        <v>41905</v>
      </c>
      <c r="B2022">
        <v>0.1094</v>
      </c>
    </row>
    <row r="2023" spans="1:2" x14ac:dyDescent="0.25">
      <c r="A2023" s="10">
        <v>41904</v>
      </c>
      <c r="B2023">
        <v>0.10199999999999999</v>
      </c>
    </row>
    <row r="2024" spans="1:2" x14ac:dyDescent="0.25">
      <c r="A2024" s="10">
        <v>41901</v>
      </c>
      <c r="B2024">
        <v>7.9200000000000007E-2</v>
      </c>
    </row>
    <row r="2025" spans="1:2" x14ac:dyDescent="0.25">
      <c r="A2025" s="10">
        <v>41900</v>
      </c>
      <c r="B2025">
        <v>5.3999999999999999E-2</v>
      </c>
    </row>
    <row r="2026" spans="1:2" x14ac:dyDescent="0.25">
      <c r="A2026" s="10">
        <v>41899</v>
      </c>
      <c r="B2026">
        <v>7.5499999999999998E-2</v>
      </c>
    </row>
    <row r="2027" spans="1:2" x14ac:dyDescent="0.25">
      <c r="A2027" s="10">
        <v>41898</v>
      </c>
      <c r="B2027">
        <v>8.2100000000000006E-2</v>
      </c>
    </row>
    <row r="2028" spans="1:2" x14ac:dyDescent="0.25">
      <c r="A2028" s="10">
        <v>41897</v>
      </c>
      <c r="B2028">
        <v>9.74E-2</v>
      </c>
    </row>
    <row r="2029" spans="1:2" x14ac:dyDescent="0.25">
      <c r="A2029" s="10">
        <v>41894</v>
      </c>
      <c r="B2029">
        <v>9.0899999999999995E-2</v>
      </c>
    </row>
    <row r="2030" spans="1:2" x14ac:dyDescent="0.25">
      <c r="A2030" s="10">
        <v>41893</v>
      </c>
      <c r="B2030">
        <v>7.8299999999999995E-2</v>
      </c>
    </row>
    <row r="2031" spans="1:2" x14ac:dyDescent="0.25">
      <c r="A2031" s="10">
        <v>41892</v>
      </c>
      <c r="B2031">
        <v>8.8900000000000007E-2</v>
      </c>
    </row>
    <row r="2032" spans="1:2" x14ac:dyDescent="0.25">
      <c r="A2032" s="10">
        <v>41891</v>
      </c>
      <c r="B2032">
        <v>9.7000000000000003E-2</v>
      </c>
    </row>
    <row r="2033" spans="1:2" x14ac:dyDescent="0.25">
      <c r="A2033" s="10">
        <v>41890</v>
      </c>
      <c r="B2033">
        <v>8.2600000000000007E-2</v>
      </c>
    </row>
    <row r="2034" spans="1:2" x14ac:dyDescent="0.25">
      <c r="A2034" s="10">
        <v>41887</v>
      </c>
      <c r="B2034">
        <v>7.2599999999999998E-2</v>
      </c>
    </row>
    <row r="2035" spans="1:2" x14ac:dyDescent="0.25">
      <c r="A2035" s="10">
        <v>41886</v>
      </c>
      <c r="B2035">
        <v>9.5299999999999996E-2</v>
      </c>
    </row>
    <row r="2036" spans="1:2" x14ac:dyDescent="0.25">
      <c r="A2036" s="10">
        <v>41885</v>
      </c>
      <c r="B2036">
        <v>8.3900000000000002E-2</v>
      </c>
    </row>
    <row r="2037" spans="1:2" x14ac:dyDescent="0.25">
      <c r="A2037" s="10">
        <v>41884</v>
      </c>
      <c r="B2037">
        <v>8.2199999999999995E-2</v>
      </c>
    </row>
    <row r="2038" spans="1:2" x14ac:dyDescent="0.25">
      <c r="A2038" s="10">
        <v>41880</v>
      </c>
      <c r="B2038">
        <v>7.17E-2</v>
      </c>
    </row>
    <row r="2039" spans="1:2" x14ac:dyDescent="0.25">
      <c r="A2039" s="10">
        <v>41879</v>
      </c>
      <c r="B2039">
        <v>8.3000000000000004E-2</v>
      </c>
    </row>
    <row r="2040" spans="1:2" x14ac:dyDescent="0.25">
      <c r="A2040" s="10">
        <v>41878</v>
      </c>
      <c r="B2040">
        <v>7.9899999999999999E-2</v>
      </c>
    </row>
    <row r="2041" spans="1:2" x14ac:dyDescent="0.25">
      <c r="A2041" s="10">
        <v>41877</v>
      </c>
      <c r="B2041">
        <v>8.1900000000000001E-2</v>
      </c>
    </row>
    <row r="2042" spans="1:2" x14ac:dyDescent="0.25">
      <c r="A2042" s="10">
        <v>41876</v>
      </c>
      <c r="B2042">
        <v>7.6799999999999993E-2</v>
      </c>
    </row>
    <row r="2043" spans="1:2" x14ac:dyDescent="0.25">
      <c r="A2043" s="10">
        <v>41873</v>
      </c>
      <c r="B2043">
        <v>8.2500000000000004E-2</v>
      </c>
    </row>
    <row r="2044" spans="1:2" x14ac:dyDescent="0.25">
      <c r="A2044" s="10">
        <v>41872</v>
      </c>
      <c r="B2044">
        <v>8.7099999999999997E-2</v>
      </c>
    </row>
    <row r="2045" spans="1:2" x14ac:dyDescent="0.25">
      <c r="A2045" s="10">
        <v>41871</v>
      </c>
      <c r="B2045">
        <v>8.6800000000000002E-2</v>
      </c>
    </row>
    <row r="2046" spans="1:2" x14ac:dyDescent="0.25">
      <c r="A2046" s="10">
        <v>41870</v>
      </c>
      <c r="B2046">
        <v>8.3699999999999997E-2</v>
      </c>
    </row>
    <row r="2047" spans="1:2" x14ac:dyDescent="0.25">
      <c r="A2047" s="10">
        <v>41869</v>
      </c>
      <c r="B2047">
        <v>9.1300000000000006E-2</v>
      </c>
    </row>
    <row r="2048" spans="1:2" x14ac:dyDescent="0.25">
      <c r="A2048" s="10">
        <v>41866</v>
      </c>
      <c r="B2048">
        <v>0.1113</v>
      </c>
    </row>
    <row r="2049" spans="1:2" x14ac:dyDescent="0.25">
      <c r="A2049" s="10">
        <v>41865</v>
      </c>
      <c r="B2049">
        <v>0.10100000000000001</v>
      </c>
    </row>
    <row r="2050" spans="1:2" x14ac:dyDescent="0.25">
      <c r="A2050" s="10">
        <v>41864</v>
      </c>
      <c r="B2050">
        <v>0.11269999999999999</v>
      </c>
    </row>
    <row r="2051" spans="1:2" x14ac:dyDescent="0.25">
      <c r="A2051" s="10">
        <v>41863</v>
      </c>
      <c r="B2051">
        <v>0.1263</v>
      </c>
    </row>
    <row r="2052" spans="1:2" x14ac:dyDescent="0.25">
      <c r="A2052" s="10">
        <v>41862</v>
      </c>
      <c r="B2052">
        <v>0.12640000000000001</v>
      </c>
    </row>
    <row r="2053" spans="1:2" x14ac:dyDescent="0.25">
      <c r="A2053" s="10">
        <v>41859</v>
      </c>
      <c r="B2053">
        <v>0.12720000000000001</v>
      </c>
    </row>
    <row r="2054" spans="1:2" x14ac:dyDescent="0.25">
      <c r="A2054" s="10">
        <v>41858</v>
      </c>
      <c r="B2054">
        <v>0.1452</v>
      </c>
    </row>
    <row r="2055" spans="1:2" x14ac:dyDescent="0.25">
      <c r="A2055" s="10">
        <v>41857</v>
      </c>
      <c r="B2055">
        <v>0.13950000000000001</v>
      </c>
    </row>
    <row r="2056" spans="1:2" x14ac:dyDescent="0.25">
      <c r="A2056" s="10">
        <v>41856</v>
      </c>
      <c r="B2056">
        <v>0.1404</v>
      </c>
    </row>
    <row r="2057" spans="1:2" x14ac:dyDescent="0.25">
      <c r="A2057" s="10">
        <v>41855</v>
      </c>
      <c r="B2057">
        <v>0.1212</v>
      </c>
    </row>
    <row r="2058" spans="1:2" x14ac:dyDescent="0.25">
      <c r="A2058" s="10">
        <v>41852</v>
      </c>
      <c r="B2058">
        <v>0.15390000000000001</v>
      </c>
    </row>
    <row r="2059" spans="1:2" x14ac:dyDescent="0.25">
      <c r="A2059" s="10">
        <v>41851</v>
      </c>
      <c r="B2059">
        <v>0.15310000000000001</v>
      </c>
    </row>
    <row r="2060" spans="1:2" x14ac:dyDescent="0.25">
      <c r="A2060" s="10">
        <v>41850</v>
      </c>
      <c r="B2060">
        <v>0.1033</v>
      </c>
    </row>
    <row r="2061" spans="1:2" x14ac:dyDescent="0.25">
      <c r="A2061" s="10">
        <v>41849</v>
      </c>
      <c r="B2061">
        <v>9.9599999999999994E-2</v>
      </c>
    </row>
    <row r="2062" spans="1:2" x14ac:dyDescent="0.25">
      <c r="A2062" s="10">
        <v>41848</v>
      </c>
      <c r="B2062">
        <v>9.3100000000000002E-2</v>
      </c>
    </row>
    <row r="2063" spans="1:2" x14ac:dyDescent="0.25">
      <c r="A2063" s="10">
        <v>41845</v>
      </c>
      <c r="B2063">
        <v>9.0499999999999997E-2</v>
      </c>
    </row>
    <row r="2064" spans="1:2" x14ac:dyDescent="0.25">
      <c r="A2064" s="10">
        <v>41844</v>
      </c>
      <c r="B2064">
        <v>8.7599999999999997E-2</v>
      </c>
    </row>
    <row r="2065" spans="1:2" x14ac:dyDescent="0.25">
      <c r="A2065" s="10">
        <v>41843</v>
      </c>
      <c r="B2065">
        <v>8.5999999999999993E-2</v>
      </c>
    </row>
    <row r="2066" spans="1:2" x14ac:dyDescent="0.25">
      <c r="A2066" s="10">
        <v>41842</v>
      </c>
      <c r="B2066">
        <v>8.3799999999999999E-2</v>
      </c>
    </row>
    <row r="2067" spans="1:2" x14ac:dyDescent="0.25">
      <c r="A2067" s="10">
        <v>41841</v>
      </c>
      <c r="B2067">
        <v>9.3399999999999997E-2</v>
      </c>
    </row>
    <row r="2068" spans="1:2" x14ac:dyDescent="0.25">
      <c r="A2068" s="10">
        <v>41838</v>
      </c>
      <c r="B2068">
        <v>8.3299999999999999E-2</v>
      </c>
    </row>
    <row r="2069" spans="1:2" x14ac:dyDescent="0.25">
      <c r="A2069" s="10">
        <v>41837</v>
      </c>
      <c r="B2069">
        <v>0.12570000000000001</v>
      </c>
    </row>
    <row r="2070" spans="1:2" x14ac:dyDescent="0.25">
      <c r="A2070" s="10">
        <v>41836</v>
      </c>
      <c r="B2070">
        <v>7.9899999999999999E-2</v>
      </c>
    </row>
    <row r="2071" spans="1:2" x14ac:dyDescent="0.25">
      <c r="A2071" s="10">
        <v>41835</v>
      </c>
      <c r="B2071">
        <v>8.3299999999999999E-2</v>
      </c>
    </row>
    <row r="2072" spans="1:2" x14ac:dyDescent="0.25">
      <c r="A2072" s="10">
        <v>41834</v>
      </c>
      <c r="B2072">
        <v>7.8399999999999997E-2</v>
      </c>
    </row>
    <row r="2073" spans="1:2" x14ac:dyDescent="0.25">
      <c r="A2073" s="10">
        <v>41831</v>
      </c>
      <c r="B2073">
        <v>8.6800000000000002E-2</v>
      </c>
    </row>
    <row r="2074" spans="1:2" x14ac:dyDescent="0.25">
      <c r="A2074" s="10">
        <v>41830</v>
      </c>
      <c r="B2074">
        <v>8.7499999999999994E-2</v>
      </c>
    </row>
    <row r="2075" spans="1:2" x14ac:dyDescent="0.25">
      <c r="A2075" s="10">
        <v>41829</v>
      </c>
      <c r="B2075">
        <v>8.6300000000000002E-2</v>
      </c>
    </row>
    <row r="2076" spans="1:2" x14ac:dyDescent="0.25">
      <c r="A2076" s="10">
        <v>41828</v>
      </c>
      <c r="B2076">
        <v>9.8000000000000004E-2</v>
      </c>
    </row>
    <row r="2077" spans="1:2" x14ac:dyDescent="0.25">
      <c r="A2077" s="10">
        <v>41827</v>
      </c>
      <c r="B2077">
        <v>8.1900000000000001E-2</v>
      </c>
    </row>
    <row r="2078" spans="1:2" x14ac:dyDescent="0.25">
      <c r="A2078" s="10">
        <v>41823</v>
      </c>
      <c r="B2078">
        <v>6.5600000000000006E-2</v>
      </c>
    </row>
    <row r="2079" spans="1:2" x14ac:dyDescent="0.25">
      <c r="A2079" s="10">
        <v>41822</v>
      </c>
      <c r="B2079">
        <v>7.2700000000000001E-2</v>
      </c>
    </row>
    <row r="2080" spans="1:2" x14ac:dyDescent="0.25">
      <c r="A2080" s="10">
        <v>41821</v>
      </c>
      <c r="B2080">
        <v>7.6100000000000001E-2</v>
      </c>
    </row>
    <row r="2081" spans="1:2" x14ac:dyDescent="0.25">
      <c r="A2081" s="10">
        <v>41820</v>
      </c>
      <c r="B2081">
        <v>8.7999999999999995E-2</v>
      </c>
    </row>
    <row r="2082" spans="1:2" x14ac:dyDescent="0.25">
      <c r="A2082" s="10">
        <v>41817</v>
      </c>
      <c r="B2082">
        <v>7.4700000000000003E-2</v>
      </c>
    </row>
    <row r="2083" spans="1:2" x14ac:dyDescent="0.25">
      <c r="A2083" s="10">
        <v>41816</v>
      </c>
      <c r="B2083">
        <v>8.2400000000000001E-2</v>
      </c>
    </row>
    <row r="2084" spans="1:2" x14ac:dyDescent="0.25">
      <c r="A2084" s="10">
        <v>41815</v>
      </c>
      <c r="B2084">
        <v>7.9200000000000007E-2</v>
      </c>
    </row>
    <row r="2085" spans="1:2" x14ac:dyDescent="0.25">
      <c r="A2085" s="10">
        <v>41814</v>
      </c>
      <c r="B2085">
        <v>9.5100000000000004E-2</v>
      </c>
    </row>
    <row r="2086" spans="1:2" x14ac:dyDescent="0.25">
      <c r="A2086" s="10">
        <v>41813</v>
      </c>
      <c r="B2086">
        <v>7.4899999999999994E-2</v>
      </c>
    </row>
    <row r="2087" spans="1:2" x14ac:dyDescent="0.25">
      <c r="A2087" s="10">
        <v>41810</v>
      </c>
      <c r="B2087">
        <v>6.5199999999999994E-2</v>
      </c>
    </row>
    <row r="2088" spans="1:2" x14ac:dyDescent="0.25">
      <c r="A2088" s="10">
        <v>41809</v>
      </c>
      <c r="B2088">
        <v>5.1200000000000002E-2</v>
      </c>
    </row>
    <row r="2089" spans="1:2" x14ac:dyDescent="0.25">
      <c r="A2089" s="10">
        <v>41808</v>
      </c>
      <c r="B2089">
        <v>7.1900000000000006E-2</v>
      </c>
    </row>
    <row r="2090" spans="1:2" x14ac:dyDescent="0.25">
      <c r="A2090" s="10">
        <v>41807</v>
      </c>
      <c r="B2090">
        <v>7.7299999999999994E-2</v>
      </c>
    </row>
    <row r="2091" spans="1:2" x14ac:dyDescent="0.25">
      <c r="A2091" s="10">
        <v>41806</v>
      </c>
      <c r="B2091">
        <v>8.3799999999999999E-2</v>
      </c>
    </row>
    <row r="2092" spans="1:2" x14ac:dyDescent="0.25">
      <c r="A2092" s="10">
        <v>41803</v>
      </c>
      <c r="B2092">
        <v>8.2000000000000003E-2</v>
      </c>
    </row>
    <row r="2093" spans="1:2" x14ac:dyDescent="0.25">
      <c r="A2093" s="10">
        <v>41802</v>
      </c>
      <c r="B2093">
        <v>9.01E-2</v>
      </c>
    </row>
    <row r="2094" spans="1:2" x14ac:dyDescent="0.25">
      <c r="A2094" s="10">
        <v>41801</v>
      </c>
      <c r="B2094">
        <v>8.09E-2</v>
      </c>
    </row>
    <row r="2095" spans="1:2" x14ac:dyDescent="0.25">
      <c r="A2095" s="10">
        <v>41800</v>
      </c>
      <c r="B2095">
        <v>7.5200000000000003E-2</v>
      </c>
    </row>
    <row r="2096" spans="1:2" x14ac:dyDescent="0.25">
      <c r="A2096" s="10">
        <v>41799</v>
      </c>
      <c r="B2096">
        <v>7.85E-2</v>
      </c>
    </row>
    <row r="2097" spans="1:2" x14ac:dyDescent="0.25">
      <c r="A2097" s="10">
        <v>41796</v>
      </c>
      <c r="B2097">
        <v>8.0500000000000002E-2</v>
      </c>
    </row>
    <row r="2098" spans="1:2" x14ac:dyDescent="0.25">
      <c r="A2098" s="10">
        <v>41795</v>
      </c>
      <c r="B2098">
        <v>9.1200000000000003E-2</v>
      </c>
    </row>
    <row r="2099" spans="1:2" x14ac:dyDescent="0.25">
      <c r="A2099" s="10">
        <v>41794</v>
      </c>
      <c r="B2099">
        <v>0.10050000000000001</v>
      </c>
    </row>
    <row r="2100" spans="1:2" x14ac:dyDescent="0.25">
      <c r="A2100" s="10">
        <v>41793</v>
      </c>
      <c r="B2100">
        <v>9.0899999999999995E-2</v>
      </c>
    </row>
    <row r="2101" spans="1:2" x14ac:dyDescent="0.25">
      <c r="A2101" s="10">
        <v>41792</v>
      </c>
      <c r="B2101">
        <v>8.48E-2</v>
      </c>
    </row>
    <row r="2102" spans="1:2" x14ac:dyDescent="0.25">
      <c r="A2102" s="10">
        <v>41789</v>
      </c>
      <c r="B2102">
        <v>7.51E-2</v>
      </c>
    </row>
    <row r="2103" spans="1:2" x14ac:dyDescent="0.25">
      <c r="A2103" s="10">
        <v>41788</v>
      </c>
      <c r="B2103">
        <v>8.48E-2</v>
      </c>
    </row>
    <row r="2104" spans="1:2" x14ac:dyDescent="0.25">
      <c r="A2104" s="10">
        <v>41787</v>
      </c>
      <c r="B2104">
        <v>8.8300000000000003E-2</v>
      </c>
    </row>
    <row r="2105" spans="1:2" x14ac:dyDescent="0.25">
      <c r="A2105" s="10">
        <v>41786</v>
      </c>
      <c r="B2105">
        <v>8.7800000000000003E-2</v>
      </c>
    </row>
    <row r="2106" spans="1:2" x14ac:dyDescent="0.25">
      <c r="A2106" s="10">
        <v>41782</v>
      </c>
      <c r="B2106">
        <v>7.5499999999999998E-2</v>
      </c>
    </row>
    <row r="2107" spans="1:2" x14ac:dyDescent="0.25">
      <c r="A2107" s="10">
        <v>41781</v>
      </c>
      <c r="B2107">
        <v>8.3099999999999993E-2</v>
      </c>
    </row>
    <row r="2108" spans="1:2" x14ac:dyDescent="0.25">
      <c r="A2108" s="10">
        <v>41780</v>
      </c>
      <c r="B2108">
        <v>8.48E-2</v>
      </c>
    </row>
    <row r="2109" spans="1:2" x14ac:dyDescent="0.25">
      <c r="A2109" s="10">
        <v>41779</v>
      </c>
      <c r="B2109">
        <v>9.4500000000000001E-2</v>
      </c>
    </row>
    <row r="2110" spans="1:2" x14ac:dyDescent="0.25">
      <c r="A2110" s="10">
        <v>41778</v>
      </c>
      <c r="B2110">
        <v>9.3700000000000006E-2</v>
      </c>
    </row>
    <row r="2111" spans="1:2" x14ac:dyDescent="0.25">
      <c r="A2111" s="10">
        <v>41775</v>
      </c>
      <c r="B2111">
        <v>9.4200000000000006E-2</v>
      </c>
    </row>
    <row r="2112" spans="1:2" x14ac:dyDescent="0.25">
      <c r="A2112" s="10">
        <v>41774</v>
      </c>
      <c r="B2112">
        <v>0.1086</v>
      </c>
    </row>
    <row r="2113" spans="1:2" x14ac:dyDescent="0.25">
      <c r="A2113" s="10">
        <v>41773</v>
      </c>
      <c r="B2113">
        <v>9.1899999999999996E-2</v>
      </c>
    </row>
    <row r="2114" spans="1:2" x14ac:dyDescent="0.25">
      <c r="A2114" s="10">
        <v>41772</v>
      </c>
      <c r="B2114">
        <v>9.5299999999999996E-2</v>
      </c>
    </row>
    <row r="2115" spans="1:2" x14ac:dyDescent="0.25">
      <c r="A2115" s="10">
        <v>41771</v>
      </c>
      <c r="B2115">
        <v>9.7199999999999995E-2</v>
      </c>
    </row>
    <row r="2116" spans="1:2" x14ac:dyDescent="0.25">
      <c r="A2116" s="10">
        <v>41768</v>
      </c>
      <c r="B2116">
        <v>9.5299999999999996E-2</v>
      </c>
    </row>
    <row r="2117" spans="1:2" x14ac:dyDescent="0.25">
      <c r="A2117" s="10">
        <v>41767</v>
      </c>
      <c r="B2117">
        <v>0.1086</v>
      </c>
    </row>
    <row r="2118" spans="1:2" x14ac:dyDescent="0.25">
      <c r="A2118" s="10">
        <v>41766</v>
      </c>
      <c r="B2118">
        <v>0.12039999999999999</v>
      </c>
    </row>
    <row r="2119" spans="1:2" x14ac:dyDescent="0.25">
      <c r="A2119" s="10">
        <v>41765</v>
      </c>
      <c r="B2119">
        <v>0.1207</v>
      </c>
    </row>
    <row r="2120" spans="1:2" x14ac:dyDescent="0.25">
      <c r="A2120" s="10">
        <v>41764</v>
      </c>
      <c r="B2120">
        <v>0.10100000000000001</v>
      </c>
    </row>
    <row r="2121" spans="1:2" x14ac:dyDescent="0.25">
      <c r="A2121" s="10">
        <v>41761</v>
      </c>
      <c r="B2121">
        <v>9.5399999999999999E-2</v>
      </c>
    </row>
    <row r="2122" spans="1:2" x14ac:dyDescent="0.25">
      <c r="A2122" s="10">
        <v>41760</v>
      </c>
      <c r="B2122">
        <v>0.1111</v>
      </c>
    </row>
    <row r="2123" spans="1:2" x14ac:dyDescent="0.25">
      <c r="A2123" s="10">
        <v>41759</v>
      </c>
      <c r="B2123">
        <v>0.1186</v>
      </c>
    </row>
    <row r="2124" spans="1:2" x14ac:dyDescent="0.25">
      <c r="A2124" s="10">
        <v>41758</v>
      </c>
      <c r="B2124">
        <v>0.1123</v>
      </c>
    </row>
    <row r="2125" spans="1:2" x14ac:dyDescent="0.25">
      <c r="A2125" s="10">
        <v>41757</v>
      </c>
      <c r="B2125">
        <v>0.1303</v>
      </c>
    </row>
    <row r="2126" spans="1:2" x14ac:dyDescent="0.25">
      <c r="A2126" s="10">
        <v>41754</v>
      </c>
      <c r="B2126">
        <v>0.12470000000000001</v>
      </c>
    </row>
    <row r="2127" spans="1:2" x14ac:dyDescent="0.25">
      <c r="A2127" s="10">
        <v>41753</v>
      </c>
      <c r="B2127">
        <v>0.1215</v>
      </c>
    </row>
    <row r="2128" spans="1:2" x14ac:dyDescent="0.25">
      <c r="A2128" s="10">
        <v>41752</v>
      </c>
      <c r="B2128">
        <v>0.12039999999999999</v>
      </c>
    </row>
    <row r="2129" spans="1:2" x14ac:dyDescent="0.25">
      <c r="A2129" s="10">
        <v>41751</v>
      </c>
      <c r="B2129">
        <v>0.1118</v>
      </c>
    </row>
    <row r="2130" spans="1:2" x14ac:dyDescent="0.25">
      <c r="A2130" s="10">
        <v>41750</v>
      </c>
      <c r="B2130">
        <v>0.1135</v>
      </c>
    </row>
    <row r="2131" spans="1:2" x14ac:dyDescent="0.25">
      <c r="A2131" s="10">
        <v>41746</v>
      </c>
      <c r="B2131">
        <v>9.9299999999999999E-2</v>
      </c>
    </row>
    <row r="2132" spans="1:2" x14ac:dyDescent="0.25">
      <c r="A2132" s="10">
        <v>41745</v>
      </c>
      <c r="B2132">
        <v>0.1079</v>
      </c>
    </row>
    <row r="2133" spans="1:2" x14ac:dyDescent="0.25">
      <c r="A2133" s="10">
        <v>41744</v>
      </c>
      <c r="B2133">
        <v>0.1384</v>
      </c>
    </row>
    <row r="2134" spans="1:2" x14ac:dyDescent="0.25">
      <c r="A2134" s="10">
        <v>41743</v>
      </c>
      <c r="B2134">
        <v>0.13930000000000001</v>
      </c>
    </row>
    <row r="2135" spans="1:2" x14ac:dyDescent="0.25">
      <c r="A2135" s="10">
        <v>41740</v>
      </c>
      <c r="B2135">
        <v>0.1547</v>
      </c>
    </row>
    <row r="2136" spans="1:2" x14ac:dyDescent="0.25">
      <c r="A2136" s="10">
        <v>41739</v>
      </c>
      <c r="B2136">
        <v>0.15</v>
      </c>
    </row>
    <row r="2137" spans="1:2" x14ac:dyDescent="0.25">
      <c r="A2137" s="10">
        <v>41738</v>
      </c>
      <c r="B2137">
        <v>9.8699999999999996E-2</v>
      </c>
    </row>
    <row r="2138" spans="1:2" x14ac:dyDescent="0.25">
      <c r="A2138" s="10">
        <v>41737</v>
      </c>
      <c r="B2138">
        <v>0.12</v>
      </c>
    </row>
    <row r="2139" spans="1:2" x14ac:dyDescent="0.25">
      <c r="A2139" s="10">
        <v>41736</v>
      </c>
      <c r="B2139">
        <v>0.13569999999999999</v>
      </c>
    </row>
    <row r="2140" spans="1:2" x14ac:dyDescent="0.25">
      <c r="A2140" s="10">
        <v>41733</v>
      </c>
      <c r="B2140">
        <v>0.1137</v>
      </c>
    </row>
    <row r="2141" spans="1:2" x14ac:dyDescent="0.25">
      <c r="A2141" s="10">
        <v>41732</v>
      </c>
      <c r="B2141">
        <v>0.1105</v>
      </c>
    </row>
    <row r="2142" spans="1:2" x14ac:dyDescent="0.25">
      <c r="A2142" s="10">
        <v>41731</v>
      </c>
      <c r="B2142">
        <v>0.1022</v>
      </c>
    </row>
    <row r="2143" spans="1:2" x14ac:dyDescent="0.25">
      <c r="A2143" s="10">
        <v>41730</v>
      </c>
      <c r="B2143">
        <v>0.1056</v>
      </c>
    </row>
    <row r="2144" spans="1:2" x14ac:dyDescent="0.25">
      <c r="A2144" s="10">
        <v>41729</v>
      </c>
      <c r="B2144">
        <v>0.1075</v>
      </c>
    </row>
    <row r="2145" spans="1:2" x14ac:dyDescent="0.25">
      <c r="A2145" s="10">
        <v>41726</v>
      </c>
      <c r="B2145">
        <v>0.1239</v>
      </c>
    </row>
    <row r="2146" spans="1:2" x14ac:dyDescent="0.25">
      <c r="A2146" s="10">
        <v>41725</v>
      </c>
      <c r="B2146">
        <v>0.1285</v>
      </c>
    </row>
    <row r="2147" spans="1:2" x14ac:dyDescent="0.25">
      <c r="A2147" s="10">
        <v>41724</v>
      </c>
      <c r="B2147">
        <v>0.1181</v>
      </c>
    </row>
    <row r="2148" spans="1:2" x14ac:dyDescent="0.25">
      <c r="A2148" s="10">
        <v>41723</v>
      </c>
      <c r="B2148">
        <v>0.1179</v>
      </c>
    </row>
    <row r="2149" spans="1:2" x14ac:dyDescent="0.25">
      <c r="A2149" s="10">
        <v>41722</v>
      </c>
      <c r="B2149">
        <v>0.1234</v>
      </c>
    </row>
    <row r="2150" spans="1:2" x14ac:dyDescent="0.25">
      <c r="A2150" s="10">
        <v>41719</v>
      </c>
      <c r="B2150">
        <v>0.1062</v>
      </c>
    </row>
    <row r="2151" spans="1:2" x14ac:dyDescent="0.25">
      <c r="A2151" s="10">
        <v>41718</v>
      </c>
      <c r="B2151">
        <v>9.7900000000000001E-2</v>
      </c>
    </row>
    <row r="2152" spans="1:2" x14ac:dyDescent="0.25">
      <c r="A2152" s="10">
        <v>41717</v>
      </c>
      <c r="B2152">
        <v>0.1152</v>
      </c>
    </row>
    <row r="2153" spans="1:2" x14ac:dyDescent="0.25">
      <c r="A2153" s="10">
        <v>41716</v>
      </c>
      <c r="B2153">
        <v>0.10920000000000001</v>
      </c>
    </row>
    <row r="2154" spans="1:2" x14ac:dyDescent="0.25">
      <c r="A2154" s="10">
        <v>41715</v>
      </c>
      <c r="B2154">
        <v>0.1216</v>
      </c>
    </row>
    <row r="2155" spans="1:2" x14ac:dyDescent="0.25">
      <c r="A2155" s="10">
        <v>41712</v>
      </c>
      <c r="B2155">
        <v>0.1545</v>
      </c>
    </row>
    <row r="2156" spans="1:2" x14ac:dyDescent="0.25">
      <c r="A2156" s="10">
        <v>41711</v>
      </c>
      <c r="B2156">
        <v>0.13519999999999999</v>
      </c>
    </row>
    <row r="2157" spans="1:2" x14ac:dyDescent="0.25">
      <c r="A2157" s="10">
        <v>41710</v>
      </c>
      <c r="B2157">
        <v>0.1014</v>
      </c>
    </row>
    <row r="2158" spans="1:2" x14ac:dyDescent="0.25">
      <c r="A2158" s="10">
        <v>41709</v>
      </c>
      <c r="B2158">
        <v>0.1043</v>
      </c>
    </row>
    <row r="2159" spans="1:2" x14ac:dyDescent="0.25">
      <c r="A2159" s="10">
        <v>41708</v>
      </c>
      <c r="B2159">
        <v>0.1047</v>
      </c>
    </row>
    <row r="2160" spans="1:2" x14ac:dyDescent="0.25">
      <c r="A2160" s="10">
        <v>41705</v>
      </c>
      <c r="B2160">
        <v>0.10059999999999999</v>
      </c>
    </row>
    <row r="2161" spans="1:2" x14ac:dyDescent="0.25">
      <c r="A2161" s="10">
        <v>41704</v>
      </c>
      <c r="B2161">
        <v>0.1033</v>
      </c>
    </row>
    <row r="2162" spans="1:2" x14ac:dyDescent="0.25">
      <c r="A2162" s="10">
        <v>41703</v>
      </c>
      <c r="B2162">
        <v>0.10349999999999999</v>
      </c>
    </row>
    <row r="2163" spans="1:2" x14ac:dyDescent="0.25">
      <c r="A2163" s="10">
        <v>41702</v>
      </c>
      <c r="B2163">
        <v>0.1111</v>
      </c>
    </row>
    <row r="2164" spans="1:2" x14ac:dyDescent="0.25">
      <c r="A2164" s="10">
        <v>41701</v>
      </c>
      <c r="B2164">
        <v>0.12859999999999999</v>
      </c>
    </row>
    <row r="2165" spans="1:2" x14ac:dyDescent="0.25">
      <c r="A2165" s="10">
        <v>41698</v>
      </c>
      <c r="B2165">
        <v>0.1211</v>
      </c>
    </row>
    <row r="2166" spans="1:2" x14ac:dyDescent="0.25">
      <c r="A2166" s="10">
        <v>41697</v>
      </c>
      <c r="B2166">
        <v>0.1045</v>
      </c>
    </row>
    <row r="2167" spans="1:2" x14ac:dyDescent="0.25">
      <c r="A2167" s="10">
        <v>41696</v>
      </c>
      <c r="B2167">
        <v>0.1043</v>
      </c>
    </row>
    <row r="2168" spans="1:2" x14ac:dyDescent="0.25">
      <c r="A2168" s="10">
        <v>41695</v>
      </c>
      <c r="B2168">
        <v>0.11459999999999999</v>
      </c>
    </row>
    <row r="2169" spans="1:2" x14ac:dyDescent="0.25">
      <c r="A2169" s="10">
        <v>41694</v>
      </c>
      <c r="B2169">
        <v>0.1085</v>
      </c>
    </row>
    <row r="2170" spans="1:2" x14ac:dyDescent="0.25">
      <c r="A2170" s="10">
        <v>41691</v>
      </c>
      <c r="B2170">
        <v>9.9500000000000005E-2</v>
      </c>
    </row>
    <row r="2171" spans="1:2" x14ac:dyDescent="0.25">
      <c r="A2171" s="10">
        <v>41690</v>
      </c>
      <c r="B2171">
        <v>0.10630000000000001</v>
      </c>
    </row>
    <row r="2172" spans="1:2" x14ac:dyDescent="0.25">
      <c r="A2172" s="10">
        <v>41689</v>
      </c>
      <c r="B2172">
        <v>0.1145</v>
      </c>
    </row>
    <row r="2173" spans="1:2" x14ac:dyDescent="0.25">
      <c r="A2173" s="10">
        <v>41688</v>
      </c>
      <c r="B2173">
        <v>9.9900000000000003E-2</v>
      </c>
    </row>
    <row r="2174" spans="1:2" x14ac:dyDescent="0.25">
      <c r="A2174" s="10">
        <v>41684</v>
      </c>
      <c r="B2174">
        <v>8.8200000000000001E-2</v>
      </c>
    </row>
    <row r="2175" spans="1:2" x14ac:dyDescent="0.25">
      <c r="A2175" s="10">
        <v>41683</v>
      </c>
      <c r="B2175">
        <v>9.3299999999999994E-2</v>
      </c>
    </row>
    <row r="2176" spans="1:2" x14ac:dyDescent="0.25">
      <c r="A2176" s="10">
        <v>41682</v>
      </c>
      <c r="B2176">
        <v>0.1115</v>
      </c>
    </row>
    <row r="2177" spans="1:2" x14ac:dyDescent="0.25">
      <c r="A2177" s="10">
        <v>41681</v>
      </c>
      <c r="B2177">
        <v>0.106</v>
      </c>
    </row>
    <row r="2178" spans="1:2" x14ac:dyDescent="0.25">
      <c r="A2178" s="10">
        <v>41680</v>
      </c>
      <c r="B2178">
        <v>0.1201</v>
      </c>
    </row>
    <row r="2179" spans="1:2" x14ac:dyDescent="0.25">
      <c r="A2179" s="10">
        <v>41677</v>
      </c>
      <c r="B2179">
        <v>0.1244</v>
      </c>
    </row>
    <row r="2180" spans="1:2" x14ac:dyDescent="0.25">
      <c r="A2180" s="10">
        <v>41676</v>
      </c>
      <c r="B2180">
        <v>0.14810000000000001</v>
      </c>
    </row>
    <row r="2181" spans="1:2" x14ac:dyDescent="0.25">
      <c r="A2181" s="10">
        <v>41675</v>
      </c>
      <c r="B2181">
        <v>0.17319999999999999</v>
      </c>
    </row>
    <row r="2182" spans="1:2" x14ac:dyDescent="0.25">
      <c r="A2182" s="10">
        <v>41674</v>
      </c>
      <c r="B2182">
        <v>0.1636</v>
      </c>
    </row>
    <row r="2183" spans="1:2" x14ac:dyDescent="0.25">
      <c r="A2183" s="10">
        <v>41673</v>
      </c>
      <c r="B2183">
        <v>0.1943</v>
      </c>
    </row>
    <row r="2184" spans="1:2" x14ac:dyDescent="0.25">
      <c r="A2184" s="10">
        <v>41670</v>
      </c>
      <c r="B2184">
        <v>0.1605</v>
      </c>
    </row>
    <row r="2185" spans="1:2" x14ac:dyDescent="0.25">
      <c r="A2185" s="10">
        <v>41669</v>
      </c>
      <c r="B2185">
        <v>0.12820000000000001</v>
      </c>
    </row>
    <row r="2186" spans="1:2" x14ac:dyDescent="0.25">
      <c r="A2186" s="10">
        <v>41668</v>
      </c>
      <c r="B2186">
        <v>0.16339999999999999</v>
      </c>
    </row>
    <row r="2187" spans="1:2" x14ac:dyDescent="0.25">
      <c r="A2187" s="10">
        <v>41667</v>
      </c>
      <c r="B2187">
        <v>0.14990000000000001</v>
      </c>
    </row>
    <row r="2188" spans="1:2" x14ac:dyDescent="0.25">
      <c r="A2188" s="10">
        <v>41666</v>
      </c>
      <c r="B2188">
        <v>0.1502</v>
      </c>
    </row>
    <row r="2189" spans="1:2" x14ac:dyDescent="0.25">
      <c r="A2189" s="10">
        <v>41663</v>
      </c>
      <c r="B2189">
        <v>0.16039999999999999</v>
      </c>
    </row>
    <row r="2190" spans="1:2" x14ac:dyDescent="0.25">
      <c r="A2190" s="10">
        <v>41662</v>
      </c>
      <c r="B2190">
        <v>0.1152</v>
      </c>
    </row>
    <row r="2191" spans="1:2" x14ac:dyDescent="0.25">
      <c r="A2191" s="10">
        <v>41661</v>
      </c>
      <c r="B2191">
        <v>0.10100000000000001</v>
      </c>
    </row>
    <row r="2192" spans="1:2" x14ac:dyDescent="0.25">
      <c r="A2192" s="10">
        <v>41660</v>
      </c>
      <c r="B2192">
        <v>9.7900000000000001E-2</v>
      </c>
    </row>
    <row r="2193" spans="1:2" x14ac:dyDescent="0.25">
      <c r="A2193" s="10">
        <v>41656</v>
      </c>
      <c r="B2193">
        <v>8.6499999999999994E-2</v>
      </c>
    </row>
    <row r="2194" spans="1:2" x14ac:dyDescent="0.25">
      <c r="A2194" s="10">
        <v>41655</v>
      </c>
      <c r="B2194">
        <v>7.9399999999999998E-2</v>
      </c>
    </row>
    <row r="2195" spans="1:2" x14ac:dyDescent="0.25">
      <c r="A2195" s="10">
        <v>41654</v>
      </c>
      <c r="B2195">
        <v>8.4400000000000003E-2</v>
      </c>
    </row>
    <row r="2196" spans="1:2" x14ac:dyDescent="0.25">
      <c r="A2196" s="10">
        <v>41653</v>
      </c>
      <c r="B2196">
        <v>9.3899999999999997E-2</v>
      </c>
    </row>
    <row r="2197" spans="1:2" x14ac:dyDescent="0.25">
      <c r="A2197" s="10">
        <v>41652</v>
      </c>
      <c r="B2197">
        <v>0.1106</v>
      </c>
    </row>
    <row r="2198" spans="1:2" x14ac:dyDescent="0.25">
      <c r="A2198" s="10">
        <v>41649</v>
      </c>
      <c r="B2198">
        <v>8.2799999999999999E-2</v>
      </c>
    </row>
    <row r="2199" spans="1:2" x14ac:dyDescent="0.25">
      <c r="A2199" s="10">
        <v>41648</v>
      </c>
      <c r="B2199">
        <v>0.10009999999999999</v>
      </c>
    </row>
    <row r="2200" spans="1:2" x14ac:dyDescent="0.25">
      <c r="A2200" s="10">
        <v>41647</v>
      </c>
      <c r="B2200">
        <v>0.1031</v>
      </c>
    </row>
    <row r="2201" spans="1:2" x14ac:dyDescent="0.25">
      <c r="A2201" s="10">
        <v>41646</v>
      </c>
      <c r="B2201">
        <v>9.7000000000000003E-2</v>
      </c>
    </row>
    <row r="2202" spans="1:2" x14ac:dyDescent="0.25">
      <c r="A2202" s="10">
        <v>41645</v>
      </c>
      <c r="B2202">
        <v>0.10290000000000001</v>
      </c>
    </row>
    <row r="2203" spans="1:2" x14ac:dyDescent="0.25">
      <c r="A2203" s="10">
        <v>41642</v>
      </c>
      <c r="B2203">
        <v>9.7600000000000006E-2</v>
      </c>
    </row>
    <row r="2204" spans="1:2" x14ac:dyDescent="0.25">
      <c r="A2204" s="10">
        <v>41641</v>
      </c>
      <c r="B2204">
        <v>0.1144</v>
      </c>
    </row>
    <row r="2205" spans="1:2" x14ac:dyDescent="0.25">
      <c r="A2205" s="10">
        <v>41639</v>
      </c>
      <c r="B2205">
        <v>0.1129</v>
      </c>
    </row>
    <row r="2206" spans="1:2" x14ac:dyDescent="0.25">
      <c r="A2206" s="10">
        <v>41638</v>
      </c>
      <c r="B2206">
        <v>9.8199999999999996E-2</v>
      </c>
    </row>
    <row r="2207" spans="1:2" x14ac:dyDescent="0.25">
      <c r="A2207" s="10">
        <v>41635</v>
      </c>
      <c r="B2207">
        <v>8.43E-2</v>
      </c>
    </row>
    <row r="2208" spans="1:2" x14ac:dyDescent="0.25">
      <c r="A2208" s="10">
        <v>41634</v>
      </c>
      <c r="B2208">
        <v>8.4900000000000003E-2</v>
      </c>
    </row>
    <row r="2209" spans="1:2" x14ac:dyDescent="0.25">
      <c r="A2209" s="10">
        <v>41632</v>
      </c>
      <c r="B2209">
        <v>9.0200000000000002E-2</v>
      </c>
    </row>
    <row r="2210" spans="1:2" x14ac:dyDescent="0.25">
      <c r="A2210" s="10">
        <v>41631</v>
      </c>
      <c r="B2210">
        <v>8.3400000000000002E-2</v>
      </c>
    </row>
    <row r="2211" spans="1:2" x14ac:dyDescent="0.25">
      <c r="A2211" s="10">
        <v>41628</v>
      </c>
      <c r="B2211">
        <v>9.4500000000000001E-2</v>
      </c>
    </row>
    <row r="2212" spans="1:2" x14ac:dyDescent="0.25">
      <c r="A2212" s="10">
        <v>41627</v>
      </c>
      <c r="B2212">
        <v>8.9599999999999999E-2</v>
      </c>
    </row>
    <row r="2213" spans="1:2" x14ac:dyDescent="0.25">
      <c r="A2213" s="10">
        <v>41626</v>
      </c>
      <c r="B2213">
        <v>0.12139999999999999</v>
      </c>
    </row>
    <row r="2214" spans="1:2" x14ac:dyDescent="0.25">
      <c r="A2214" s="10">
        <v>41625</v>
      </c>
      <c r="B2214">
        <v>0.13289999999999999</v>
      </c>
    </row>
    <row r="2215" spans="1:2" x14ac:dyDescent="0.25">
      <c r="A2215" s="10">
        <v>41624</v>
      </c>
      <c r="B2215">
        <v>0.1394</v>
      </c>
    </row>
    <row r="2216" spans="1:2" x14ac:dyDescent="0.25">
      <c r="A2216" s="10">
        <v>41621</v>
      </c>
      <c r="B2216">
        <v>0.1363</v>
      </c>
    </row>
    <row r="2217" spans="1:2" x14ac:dyDescent="0.25">
      <c r="A2217" s="10">
        <v>41620</v>
      </c>
      <c r="B2217">
        <v>0.13120000000000001</v>
      </c>
    </row>
    <row r="2218" spans="1:2" x14ac:dyDescent="0.25">
      <c r="A2218" s="10">
        <v>41619</v>
      </c>
      <c r="B2218">
        <v>0.13239999999999999</v>
      </c>
    </row>
    <row r="2219" spans="1:2" x14ac:dyDescent="0.25">
      <c r="A2219" s="10">
        <v>41618</v>
      </c>
      <c r="B2219">
        <v>0.11219999999999999</v>
      </c>
    </row>
    <row r="2220" spans="1:2" x14ac:dyDescent="0.25">
      <c r="A2220" s="10">
        <v>41617</v>
      </c>
      <c r="B2220">
        <v>9.9900000000000003E-2</v>
      </c>
    </row>
    <row r="2221" spans="1:2" x14ac:dyDescent="0.25">
      <c r="A2221" s="10">
        <v>41614</v>
      </c>
      <c r="B2221">
        <v>9.64E-2</v>
      </c>
    </row>
    <row r="2222" spans="1:2" x14ac:dyDescent="0.25">
      <c r="A2222" s="10">
        <v>41613</v>
      </c>
      <c r="B2222">
        <v>0.1212</v>
      </c>
    </row>
    <row r="2223" spans="1:2" x14ac:dyDescent="0.25">
      <c r="A2223" s="10">
        <v>41612</v>
      </c>
      <c r="B2223">
        <v>0.1138</v>
      </c>
    </row>
    <row r="2224" spans="1:2" x14ac:dyDescent="0.25">
      <c r="A2224" s="10">
        <v>41611</v>
      </c>
      <c r="B2224">
        <v>0.1124</v>
      </c>
    </row>
    <row r="2225" spans="1:2" x14ac:dyDescent="0.25">
      <c r="A2225" s="10">
        <v>41610</v>
      </c>
      <c r="B2225">
        <v>0.10780000000000001</v>
      </c>
    </row>
    <row r="2226" spans="1:2" x14ac:dyDescent="0.25">
      <c r="A2226" s="10">
        <v>41607</v>
      </c>
      <c r="B2226">
        <v>0.1</v>
      </c>
    </row>
    <row r="2227" spans="1:2" x14ac:dyDescent="0.25">
      <c r="A2227" s="10">
        <v>41605</v>
      </c>
      <c r="B2227">
        <v>8.8400000000000006E-2</v>
      </c>
    </row>
    <row r="2228" spans="1:2" x14ac:dyDescent="0.25">
      <c r="A2228" s="10">
        <v>41604</v>
      </c>
      <c r="B2228">
        <v>9.4E-2</v>
      </c>
    </row>
    <row r="2229" spans="1:2" x14ac:dyDescent="0.25">
      <c r="A2229" s="10">
        <v>41603</v>
      </c>
      <c r="B2229">
        <v>9.2200000000000004E-2</v>
      </c>
    </row>
    <row r="2230" spans="1:2" x14ac:dyDescent="0.25">
      <c r="A2230" s="10">
        <v>41600</v>
      </c>
      <c r="B2230">
        <v>7.6200000000000004E-2</v>
      </c>
    </row>
    <row r="2231" spans="1:2" x14ac:dyDescent="0.25">
      <c r="A2231" s="10">
        <v>41599</v>
      </c>
      <c r="B2231">
        <v>8.0699999999999994E-2</v>
      </c>
    </row>
    <row r="2232" spans="1:2" x14ac:dyDescent="0.25">
      <c r="A2232" s="10">
        <v>41598</v>
      </c>
      <c r="B2232">
        <v>9.4600000000000004E-2</v>
      </c>
    </row>
    <row r="2233" spans="1:2" x14ac:dyDescent="0.25">
      <c r="A2233" s="10">
        <v>41597</v>
      </c>
      <c r="B2233">
        <v>9.0999999999999998E-2</v>
      </c>
    </row>
    <row r="2234" spans="1:2" x14ac:dyDescent="0.25">
      <c r="A2234" s="10">
        <v>41596</v>
      </c>
      <c r="B2234">
        <v>9.1800000000000007E-2</v>
      </c>
    </row>
    <row r="2235" spans="1:2" x14ac:dyDescent="0.25">
      <c r="A2235" s="10">
        <v>41593</v>
      </c>
      <c r="B2235">
        <v>8.3199999999999996E-2</v>
      </c>
    </row>
    <row r="2236" spans="1:2" x14ac:dyDescent="0.25">
      <c r="A2236" s="10">
        <v>41592</v>
      </c>
      <c r="B2236">
        <v>9.4600000000000004E-2</v>
      </c>
    </row>
    <row r="2237" spans="1:2" x14ac:dyDescent="0.25">
      <c r="A2237" s="10">
        <v>41591</v>
      </c>
      <c r="B2237">
        <v>0.10150000000000001</v>
      </c>
    </row>
    <row r="2238" spans="1:2" x14ac:dyDescent="0.25">
      <c r="A2238" s="10">
        <v>41590</v>
      </c>
      <c r="B2238">
        <v>0.1072</v>
      </c>
    </row>
    <row r="2239" spans="1:2" x14ac:dyDescent="0.25">
      <c r="A2239" s="10">
        <v>41589</v>
      </c>
      <c r="B2239">
        <v>0.1011</v>
      </c>
    </row>
    <row r="2240" spans="1:2" x14ac:dyDescent="0.25">
      <c r="A2240" s="10">
        <v>41586</v>
      </c>
      <c r="B2240">
        <v>9.6000000000000002E-2</v>
      </c>
    </row>
    <row r="2241" spans="1:2" x14ac:dyDescent="0.25">
      <c r="A2241" s="10">
        <v>41585</v>
      </c>
      <c r="B2241">
        <v>0.1167</v>
      </c>
    </row>
    <row r="2242" spans="1:2" x14ac:dyDescent="0.25">
      <c r="A2242" s="10">
        <v>41584</v>
      </c>
      <c r="B2242">
        <v>9.7900000000000001E-2</v>
      </c>
    </row>
    <row r="2243" spans="1:2" x14ac:dyDescent="0.25">
      <c r="A2243" s="10">
        <v>41583</v>
      </c>
      <c r="B2243">
        <v>0.1075</v>
      </c>
    </row>
    <row r="2244" spans="1:2" x14ac:dyDescent="0.25">
      <c r="A2244" s="10">
        <v>41582</v>
      </c>
      <c r="B2244">
        <v>9.8500000000000004E-2</v>
      </c>
    </row>
    <row r="2245" spans="1:2" x14ac:dyDescent="0.25">
      <c r="A2245" s="10">
        <v>41579</v>
      </c>
      <c r="B2245">
        <v>0.09</v>
      </c>
    </row>
    <row r="2246" spans="1:2" x14ac:dyDescent="0.25">
      <c r="A2246" s="10">
        <v>41578</v>
      </c>
      <c r="B2246">
        <v>0.10580000000000001</v>
      </c>
    </row>
    <row r="2247" spans="1:2" x14ac:dyDescent="0.25">
      <c r="A2247" s="10">
        <v>41577</v>
      </c>
      <c r="B2247">
        <v>0.10630000000000001</v>
      </c>
    </row>
    <row r="2248" spans="1:2" x14ac:dyDescent="0.25">
      <c r="A2248" s="10">
        <v>41576</v>
      </c>
      <c r="B2248">
        <v>0.1033</v>
      </c>
    </row>
    <row r="2249" spans="1:2" x14ac:dyDescent="0.25">
      <c r="A2249" s="10">
        <v>41575</v>
      </c>
      <c r="B2249">
        <v>0.1008</v>
      </c>
    </row>
    <row r="2250" spans="1:2" x14ac:dyDescent="0.25">
      <c r="A2250" s="10">
        <v>41572</v>
      </c>
      <c r="B2250">
        <v>9.1700000000000004E-2</v>
      </c>
    </row>
    <row r="2251" spans="1:2" x14ac:dyDescent="0.25">
      <c r="A2251" s="10">
        <v>41571</v>
      </c>
      <c r="B2251">
        <v>0.10580000000000001</v>
      </c>
    </row>
    <row r="2252" spans="1:2" x14ac:dyDescent="0.25">
      <c r="A2252" s="10">
        <v>41570</v>
      </c>
      <c r="B2252">
        <v>0.1013</v>
      </c>
    </row>
    <row r="2253" spans="1:2" x14ac:dyDescent="0.25">
      <c r="A2253" s="10">
        <v>41569</v>
      </c>
      <c r="B2253">
        <v>0.1016</v>
      </c>
    </row>
    <row r="2254" spans="1:2" x14ac:dyDescent="0.25">
      <c r="A2254" s="10">
        <v>41568</v>
      </c>
      <c r="B2254">
        <v>9.5699999999999993E-2</v>
      </c>
    </row>
    <row r="2255" spans="1:2" x14ac:dyDescent="0.25">
      <c r="A2255" s="10">
        <v>41565</v>
      </c>
      <c r="B2255">
        <v>8.6499999999999994E-2</v>
      </c>
    </row>
    <row r="2256" spans="1:2" x14ac:dyDescent="0.25">
      <c r="A2256" s="10">
        <v>41564</v>
      </c>
      <c r="B2256">
        <v>0.1047</v>
      </c>
    </row>
    <row r="2257" spans="1:2" x14ac:dyDescent="0.25">
      <c r="A2257" s="10">
        <v>41563</v>
      </c>
      <c r="B2257">
        <v>0.1158</v>
      </c>
    </row>
    <row r="2258" spans="1:2" x14ac:dyDescent="0.25">
      <c r="A2258" s="10">
        <v>41562</v>
      </c>
      <c r="B2258">
        <v>0.18509999999999999</v>
      </c>
    </row>
    <row r="2259" spans="1:2" x14ac:dyDescent="0.25">
      <c r="A2259" s="10">
        <v>41561</v>
      </c>
      <c r="B2259">
        <v>0.14660000000000001</v>
      </c>
    </row>
    <row r="2260" spans="1:2" x14ac:dyDescent="0.25">
      <c r="A2260" s="10">
        <v>41558</v>
      </c>
      <c r="B2260">
        <v>0.1326</v>
      </c>
    </row>
    <row r="2261" spans="1:2" x14ac:dyDescent="0.25">
      <c r="A2261" s="10">
        <v>41557</v>
      </c>
      <c r="B2261">
        <v>0.13980000000000001</v>
      </c>
    </row>
    <row r="2262" spans="1:2" x14ac:dyDescent="0.25">
      <c r="A2262" s="10">
        <v>41556</v>
      </c>
      <c r="B2262">
        <v>0.1628</v>
      </c>
    </row>
    <row r="2263" spans="1:2" x14ac:dyDescent="0.25">
      <c r="A2263" s="10">
        <v>41555</v>
      </c>
      <c r="B2263">
        <v>0.18149999999999999</v>
      </c>
    </row>
    <row r="2264" spans="1:2" x14ac:dyDescent="0.25">
      <c r="A2264" s="10">
        <v>41554</v>
      </c>
      <c r="B2264">
        <v>0.16550000000000001</v>
      </c>
    </row>
    <row r="2265" spans="1:2" x14ac:dyDescent="0.25">
      <c r="A2265" s="10">
        <v>41551</v>
      </c>
      <c r="B2265">
        <v>0.12559999999999999</v>
      </c>
    </row>
    <row r="2266" spans="1:2" x14ac:dyDescent="0.25">
      <c r="A2266" s="10">
        <v>41550</v>
      </c>
      <c r="B2266">
        <v>0.13669999999999999</v>
      </c>
    </row>
    <row r="2267" spans="1:2" x14ac:dyDescent="0.25">
      <c r="A2267" s="10">
        <v>41549</v>
      </c>
      <c r="B2267">
        <v>0.1149</v>
      </c>
    </row>
    <row r="2268" spans="1:2" x14ac:dyDescent="0.25">
      <c r="A2268" s="10">
        <v>41548</v>
      </c>
      <c r="B2268">
        <v>0.12889999999999999</v>
      </c>
    </row>
    <row r="2269" spans="1:2" x14ac:dyDescent="0.25">
      <c r="A2269" s="10">
        <v>41547</v>
      </c>
      <c r="B2269">
        <v>0.15459999999999999</v>
      </c>
    </row>
    <row r="2270" spans="1:2" x14ac:dyDescent="0.25">
      <c r="A2270" s="10">
        <v>41544</v>
      </c>
      <c r="B2270">
        <v>0.13880000000000001</v>
      </c>
    </row>
    <row r="2271" spans="1:2" x14ac:dyDescent="0.25">
      <c r="A2271" s="10">
        <v>41543</v>
      </c>
      <c r="B2271">
        <v>0.11849999999999999</v>
      </c>
    </row>
    <row r="2272" spans="1:2" x14ac:dyDescent="0.25">
      <c r="A2272" s="10">
        <v>41542</v>
      </c>
      <c r="B2272">
        <v>0.1221</v>
      </c>
    </row>
    <row r="2273" spans="1:2" x14ac:dyDescent="0.25">
      <c r="A2273" s="10">
        <v>41541</v>
      </c>
      <c r="B2273">
        <v>0.1212</v>
      </c>
    </row>
    <row r="2274" spans="1:2" x14ac:dyDescent="0.25">
      <c r="A2274" s="10">
        <v>41540</v>
      </c>
      <c r="B2274">
        <v>0.11</v>
      </c>
    </row>
    <row r="2275" spans="1:2" x14ac:dyDescent="0.25">
      <c r="A2275" s="10">
        <v>41537</v>
      </c>
      <c r="B2275">
        <v>9.7600000000000006E-2</v>
      </c>
    </row>
    <row r="2276" spans="1:2" x14ac:dyDescent="0.25">
      <c r="A2276" s="10">
        <v>41536</v>
      </c>
      <c r="B2276">
        <v>0.1036</v>
      </c>
    </row>
    <row r="2277" spans="1:2" x14ac:dyDescent="0.25">
      <c r="A2277" s="10">
        <v>41535</v>
      </c>
      <c r="B2277">
        <v>0.1237</v>
      </c>
    </row>
    <row r="2278" spans="1:2" x14ac:dyDescent="0.25">
      <c r="A2278" s="10">
        <v>41534</v>
      </c>
      <c r="B2278">
        <v>0.1195</v>
      </c>
    </row>
    <row r="2279" spans="1:2" x14ac:dyDescent="0.25">
      <c r="A2279" s="10">
        <v>41533</v>
      </c>
      <c r="B2279">
        <v>0.11459999999999999</v>
      </c>
    </row>
    <row r="2280" spans="1:2" x14ac:dyDescent="0.25">
      <c r="A2280" s="10">
        <v>41530</v>
      </c>
      <c r="B2280">
        <v>0.1055</v>
      </c>
    </row>
    <row r="2281" spans="1:2" x14ac:dyDescent="0.25">
      <c r="A2281" s="10">
        <v>41529</v>
      </c>
      <c r="B2281">
        <v>0.1081</v>
      </c>
    </row>
    <row r="2282" spans="1:2" x14ac:dyDescent="0.25">
      <c r="A2282" s="10">
        <v>41528</v>
      </c>
      <c r="B2282">
        <v>0.10249999999999999</v>
      </c>
    </row>
    <row r="2283" spans="1:2" x14ac:dyDescent="0.25">
      <c r="A2283" s="10">
        <v>41527</v>
      </c>
      <c r="B2283">
        <v>0.1108</v>
      </c>
    </row>
    <row r="2284" spans="1:2" x14ac:dyDescent="0.25">
      <c r="A2284" s="10">
        <v>41526</v>
      </c>
      <c r="B2284">
        <v>0.12709999999999999</v>
      </c>
    </row>
    <row r="2285" spans="1:2" x14ac:dyDescent="0.25">
      <c r="A2285" s="10">
        <v>41523</v>
      </c>
      <c r="B2285">
        <v>0.11749999999999999</v>
      </c>
    </row>
    <row r="2286" spans="1:2" x14ac:dyDescent="0.25">
      <c r="A2286" s="10">
        <v>41522</v>
      </c>
      <c r="B2286">
        <v>0.12180000000000001</v>
      </c>
    </row>
    <row r="2287" spans="1:2" x14ac:dyDescent="0.25">
      <c r="A2287" s="10">
        <v>41521</v>
      </c>
      <c r="B2287">
        <v>0.1331</v>
      </c>
    </row>
    <row r="2288" spans="1:2" x14ac:dyDescent="0.25">
      <c r="A2288" s="10">
        <v>41520</v>
      </c>
      <c r="B2288">
        <v>0.14130000000000001</v>
      </c>
    </row>
    <row r="2289" spans="1:2" x14ac:dyDescent="0.25">
      <c r="A2289" s="10">
        <v>41516</v>
      </c>
      <c r="B2289">
        <v>0.14860000000000001</v>
      </c>
    </row>
    <row r="2290" spans="1:2" x14ac:dyDescent="0.25">
      <c r="A2290" s="10">
        <v>41515</v>
      </c>
      <c r="B2290">
        <v>0.1368</v>
      </c>
    </row>
    <row r="2291" spans="1:2" x14ac:dyDescent="0.25">
      <c r="A2291" s="10">
        <v>41514</v>
      </c>
      <c r="B2291">
        <v>0.13239999999999999</v>
      </c>
    </row>
    <row r="2292" spans="1:2" x14ac:dyDescent="0.25">
      <c r="A2292" s="10">
        <v>41513</v>
      </c>
      <c r="B2292">
        <v>0.14410000000000001</v>
      </c>
    </row>
    <row r="2293" spans="1:2" x14ac:dyDescent="0.25">
      <c r="A2293" s="10">
        <v>41512</v>
      </c>
      <c r="B2293">
        <v>0.1197</v>
      </c>
    </row>
    <row r="2294" spans="1:2" x14ac:dyDescent="0.25">
      <c r="A2294" s="10">
        <v>41509</v>
      </c>
      <c r="B2294">
        <v>0.10580000000000001</v>
      </c>
    </row>
    <row r="2295" spans="1:2" x14ac:dyDescent="0.25">
      <c r="A2295" s="10">
        <v>41508</v>
      </c>
      <c r="B2295">
        <v>0.1164</v>
      </c>
    </row>
    <row r="2296" spans="1:2" x14ac:dyDescent="0.25">
      <c r="A2296" s="10">
        <v>41507</v>
      </c>
      <c r="B2296">
        <v>0.12</v>
      </c>
    </row>
    <row r="2297" spans="1:2" x14ac:dyDescent="0.25">
      <c r="A2297" s="10">
        <v>41506</v>
      </c>
      <c r="B2297">
        <v>0.127</v>
      </c>
    </row>
    <row r="2298" spans="1:2" x14ac:dyDescent="0.25">
      <c r="A2298" s="10">
        <v>41505</v>
      </c>
      <c r="B2298">
        <v>0.14430000000000001</v>
      </c>
    </row>
    <row r="2299" spans="1:2" x14ac:dyDescent="0.25">
      <c r="A2299" s="10">
        <v>41502</v>
      </c>
      <c r="B2299">
        <v>0.12659999999999999</v>
      </c>
    </row>
    <row r="2300" spans="1:2" x14ac:dyDescent="0.25">
      <c r="A2300" s="10">
        <v>41501</v>
      </c>
      <c r="B2300">
        <v>0.1285</v>
      </c>
    </row>
    <row r="2301" spans="1:2" x14ac:dyDescent="0.25">
      <c r="A2301" s="10">
        <v>41500</v>
      </c>
      <c r="B2301">
        <v>0.10929999999999999</v>
      </c>
    </row>
    <row r="2302" spans="1:2" x14ac:dyDescent="0.25">
      <c r="A2302" s="10">
        <v>41499</v>
      </c>
      <c r="B2302">
        <v>0.1046</v>
      </c>
    </row>
    <row r="2303" spans="1:2" x14ac:dyDescent="0.25">
      <c r="A2303" s="10">
        <v>41498</v>
      </c>
      <c r="B2303">
        <v>0.11260000000000001</v>
      </c>
    </row>
    <row r="2304" spans="1:2" x14ac:dyDescent="0.25">
      <c r="A2304" s="10">
        <v>41495</v>
      </c>
      <c r="B2304">
        <v>9.6199999999999994E-2</v>
      </c>
    </row>
    <row r="2305" spans="1:2" x14ac:dyDescent="0.25">
      <c r="A2305" s="10">
        <v>41494</v>
      </c>
      <c r="B2305">
        <v>9.9400000000000002E-2</v>
      </c>
    </row>
    <row r="2306" spans="1:2" x14ac:dyDescent="0.25">
      <c r="A2306" s="10">
        <v>41493</v>
      </c>
      <c r="B2306">
        <v>0.1021</v>
      </c>
    </row>
    <row r="2307" spans="1:2" x14ac:dyDescent="0.25">
      <c r="A2307" s="10">
        <v>41492</v>
      </c>
      <c r="B2307">
        <v>0.1052</v>
      </c>
    </row>
    <row r="2308" spans="1:2" x14ac:dyDescent="0.25">
      <c r="A2308" s="10">
        <v>41491</v>
      </c>
      <c r="B2308">
        <v>9.1200000000000003E-2</v>
      </c>
    </row>
    <row r="2309" spans="1:2" x14ac:dyDescent="0.25">
      <c r="A2309" s="10">
        <v>41488</v>
      </c>
      <c r="B2309">
        <v>8.6099999999999996E-2</v>
      </c>
    </row>
    <row r="2310" spans="1:2" x14ac:dyDescent="0.25">
      <c r="A2310" s="10">
        <v>41487</v>
      </c>
      <c r="B2310">
        <v>0.1037</v>
      </c>
    </row>
    <row r="2311" spans="1:2" x14ac:dyDescent="0.25">
      <c r="A2311" s="10">
        <v>41486</v>
      </c>
      <c r="B2311">
        <v>0.1245</v>
      </c>
    </row>
    <row r="2312" spans="1:2" x14ac:dyDescent="0.25">
      <c r="A2312" s="10">
        <v>41485</v>
      </c>
      <c r="B2312">
        <v>0.1231</v>
      </c>
    </row>
    <row r="2313" spans="1:2" x14ac:dyDescent="0.25">
      <c r="A2313" s="10">
        <v>41484</v>
      </c>
      <c r="B2313">
        <v>0.11650000000000001</v>
      </c>
    </row>
    <row r="2314" spans="1:2" x14ac:dyDescent="0.25">
      <c r="A2314" s="10">
        <v>41481</v>
      </c>
      <c r="B2314">
        <v>0.106</v>
      </c>
    </row>
    <row r="2315" spans="1:2" x14ac:dyDescent="0.25">
      <c r="A2315" s="10">
        <v>41480</v>
      </c>
      <c r="B2315">
        <v>0.1085</v>
      </c>
    </row>
    <row r="2316" spans="1:2" x14ac:dyDescent="0.25">
      <c r="A2316" s="10">
        <v>41479</v>
      </c>
      <c r="B2316">
        <v>0.1232</v>
      </c>
    </row>
    <row r="2317" spans="1:2" x14ac:dyDescent="0.25">
      <c r="A2317" s="10">
        <v>41478</v>
      </c>
      <c r="B2317">
        <v>0.11899999999999999</v>
      </c>
    </row>
    <row r="2318" spans="1:2" x14ac:dyDescent="0.25">
      <c r="A2318" s="10">
        <v>41477</v>
      </c>
      <c r="B2318">
        <v>0.1027</v>
      </c>
    </row>
    <row r="2319" spans="1:2" x14ac:dyDescent="0.25">
      <c r="A2319" s="10">
        <v>41474</v>
      </c>
      <c r="B2319">
        <v>0.104</v>
      </c>
    </row>
    <row r="2320" spans="1:2" x14ac:dyDescent="0.25">
      <c r="A2320" s="10">
        <v>41473</v>
      </c>
      <c r="B2320">
        <v>9.1600000000000001E-2</v>
      </c>
    </row>
    <row r="2321" spans="1:2" x14ac:dyDescent="0.25">
      <c r="A2321" s="10">
        <v>41472</v>
      </c>
      <c r="B2321">
        <v>0.1132</v>
      </c>
    </row>
    <row r="2322" spans="1:2" x14ac:dyDescent="0.25">
      <c r="A2322" s="10">
        <v>41471</v>
      </c>
      <c r="B2322">
        <v>0.1239</v>
      </c>
    </row>
    <row r="2323" spans="1:2" x14ac:dyDescent="0.25">
      <c r="A2323" s="10">
        <v>41470</v>
      </c>
      <c r="B2323">
        <v>0.1159</v>
      </c>
    </row>
    <row r="2324" spans="1:2" x14ac:dyDescent="0.25">
      <c r="A2324" s="10">
        <v>41467</v>
      </c>
      <c r="B2324">
        <v>0.11119999999999999</v>
      </c>
    </row>
    <row r="2325" spans="1:2" x14ac:dyDescent="0.25">
      <c r="A2325" s="10">
        <v>41466</v>
      </c>
      <c r="B2325">
        <v>0.11700000000000001</v>
      </c>
    </row>
    <row r="2326" spans="1:2" x14ac:dyDescent="0.25">
      <c r="A2326" s="10">
        <v>41465</v>
      </c>
      <c r="B2326">
        <v>0.12139999999999999</v>
      </c>
    </row>
    <row r="2327" spans="1:2" x14ac:dyDescent="0.25">
      <c r="A2327" s="10">
        <v>41464</v>
      </c>
      <c r="B2327">
        <v>0.11899999999999999</v>
      </c>
    </row>
    <row r="2328" spans="1:2" x14ac:dyDescent="0.25">
      <c r="A2328" s="10">
        <v>41463</v>
      </c>
      <c r="B2328">
        <v>0.12770000000000001</v>
      </c>
    </row>
    <row r="2329" spans="1:2" x14ac:dyDescent="0.25">
      <c r="A2329" s="10">
        <v>41460</v>
      </c>
      <c r="B2329">
        <v>0.11940000000000001</v>
      </c>
    </row>
    <row r="2330" spans="1:2" x14ac:dyDescent="0.25">
      <c r="A2330" s="10">
        <v>41458</v>
      </c>
      <c r="B2330">
        <v>0.15429999999999999</v>
      </c>
    </row>
    <row r="2331" spans="1:2" x14ac:dyDescent="0.25">
      <c r="A2331" s="10">
        <v>41457</v>
      </c>
      <c r="B2331">
        <v>0.1396</v>
      </c>
    </row>
    <row r="2332" spans="1:2" x14ac:dyDescent="0.25">
      <c r="A2332" s="10">
        <v>41456</v>
      </c>
      <c r="B2332">
        <v>0.14119999999999999</v>
      </c>
    </row>
    <row r="2333" spans="1:2" x14ac:dyDescent="0.25">
      <c r="A2333" s="10">
        <v>41453</v>
      </c>
      <c r="B2333">
        <v>0.14169999999999999</v>
      </c>
    </row>
    <row r="2334" spans="1:2" x14ac:dyDescent="0.25">
      <c r="A2334" s="10">
        <v>41452</v>
      </c>
      <c r="B2334">
        <v>0.1464</v>
      </c>
    </row>
    <row r="2335" spans="1:2" x14ac:dyDescent="0.25">
      <c r="A2335" s="10">
        <v>41451</v>
      </c>
      <c r="B2335">
        <v>0.1479</v>
      </c>
    </row>
    <row r="2336" spans="1:2" x14ac:dyDescent="0.25">
      <c r="A2336" s="10">
        <v>41450</v>
      </c>
      <c r="B2336">
        <v>0.17319999999999999</v>
      </c>
    </row>
    <row r="2337" spans="1:2" x14ac:dyDescent="0.25">
      <c r="A2337" s="10">
        <v>41449</v>
      </c>
      <c r="B2337">
        <v>0.1991</v>
      </c>
    </row>
    <row r="2338" spans="1:2" x14ac:dyDescent="0.25">
      <c r="A2338" s="10">
        <v>41446</v>
      </c>
      <c r="B2338">
        <v>0.1784</v>
      </c>
    </row>
    <row r="2339" spans="1:2" x14ac:dyDescent="0.25">
      <c r="A2339" s="10">
        <v>41445</v>
      </c>
      <c r="B2339">
        <v>0.21879999999999999</v>
      </c>
    </row>
    <row r="2340" spans="1:2" x14ac:dyDescent="0.25">
      <c r="A2340" s="10">
        <v>41444</v>
      </c>
      <c r="B2340">
        <v>0.183</v>
      </c>
    </row>
    <row r="2341" spans="1:2" x14ac:dyDescent="0.25">
      <c r="A2341" s="10">
        <v>41443</v>
      </c>
      <c r="B2341">
        <v>0.1479</v>
      </c>
    </row>
    <row r="2342" spans="1:2" x14ac:dyDescent="0.25">
      <c r="A2342" s="10">
        <v>41442</v>
      </c>
      <c r="B2342">
        <v>0.152</v>
      </c>
    </row>
    <row r="2343" spans="1:2" x14ac:dyDescent="0.25">
      <c r="A2343" s="10">
        <v>41439</v>
      </c>
      <c r="B2343">
        <v>0.1426</v>
      </c>
    </row>
    <row r="2344" spans="1:2" x14ac:dyDescent="0.25">
      <c r="A2344" s="10">
        <v>41438</v>
      </c>
      <c r="B2344">
        <v>0.13139999999999999</v>
      </c>
    </row>
    <row r="2345" spans="1:2" x14ac:dyDescent="0.25">
      <c r="A2345" s="10">
        <v>41437</v>
      </c>
      <c r="B2345">
        <v>0.16189999999999999</v>
      </c>
    </row>
    <row r="2346" spans="1:2" x14ac:dyDescent="0.25">
      <c r="A2346" s="10">
        <v>41436</v>
      </c>
      <c r="B2346">
        <v>0.15429999999999999</v>
      </c>
    </row>
    <row r="2347" spans="1:2" x14ac:dyDescent="0.25">
      <c r="A2347" s="10">
        <v>41435</v>
      </c>
      <c r="B2347">
        <v>0.127</v>
      </c>
    </row>
    <row r="2348" spans="1:2" x14ac:dyDescent="0.25">
      <c r="A2348" s="10">
        <v>41432</v>
      </c>
      <c r="B2348">
        <v>0.1119</v>
      </c>
    </row>
    <row r="2349" spans="1:2" x14ac:dyDescent="0.25">
      <c r="A2349" s="10">
        <v>41431</v>
      </c>
      <c r="B2349">
        <v>0.15579999999999999</v>
      </c>
    </row>
    <row r="2350" spans="1:2" x14ac:dyDescent="0.25">
      <c r="A2350" s="10">
        <v>41430</v>
      </c>
      <c r="B2350">
        <v>0.1704</v>
      </c>
    </row>
    <row r="2351" spans="1:2" x14ac:dyDescent="0.25">
      <c r="A2351" s="10">
        <v>41429</v>
      </c>
      <c r="B2351">
        <v>0.1615</v>
      </c>
    </row>
    <row r="2352" spans="1:2" x14ac:dyDescent="0.25">
      <c r="A2352" s="10">
        <v>41428</v>
      </c>
      <c r="B2352">
        <v>0.14510000000000001</v>
      </c>
    </row>
    <row r="2353" spans="1:2" x14ac:dyDescent="0.25">
      <c r="A2353" s="10">
        <v>41425</v>
      </c>
      <c r="B2353">
        <v>0.14630000000000001</v>
      </c>
    </row>
    <row r="2354" spans="1:2" x14ac:dyDescent="0.25">
      <c r="A2354" s="10">
        <v>41424</v>
      </c>
      <c r="B2354">
        <v>0.13089999999999999</v>
      </c>
    </row>
    <row r="2355" spans="1:2" x14ac:dyDescent="0.25">
      <c r="A2355" s="10">
        <v>41423</v>
      </c>
      <c r="B2355">
        <v>0.13589999999999999</v>
      </c>
    </row>
    <row r="2356" spans="1:2" x14ac:dyDescent="0.25">
      <c r="A2356" s="10">
        <v>41422</v>
      </c>
      <c r="B2356">
        <v>0.13220000000000001</v>
      </c>
    </row>
    <row r="2357" spans="1:2" x14ac:dyDescent="0.25">
      <c r="A2357" s="10">
        <v>41418</v>
      </c>
      <c r="B2357">
        <v>0.1187</v>
      </c>
    </row>
    <row r="2358" spans="1:2" x14ac:dyDescent="0.25">
      <c r="A2358" s="10">
        <v>41417</v>
      </c>
      <c r="B2358">
        <v>0.1186</v>
      </c>
    </row>
    <row r="2359" spans="1:2" x14ac:dyDescent="0.25">
      <c r="A2359" s="10">
        <v>41416</v>
      </c>
      <c r="B2359">
        <v>0.13289999999999999</v>
      </c>
    </row>
    <row r="2360" spans="1:2" x14ac:dyDescent="0.25">
      <c r="A2360" s="10">
        <v>41415</v>
      </c>
      <c r="B2360">
        <v>0.1149</v>
      </c>
    </row>
    <row r="2361" spans="1:2" x14ac:dyDescent="0.25">
      <c r="A2361" s="10">
        <v>41414</v>
      </c>
      <c r="B2361">
        <v>0.11269999999999999</v>
      </c>
    </row>
    <row r="2362" spans="1:2" x14ac:dyDescent="0.25">
      <c r="A2362" s="10">
        <v>41411</v>
      </c>
      <c r="B2362">
        <v>0.1028</v>
      </c>
    </row>
    <row r="2363" spans="1:2" x14ac:dyDescent="0.25">
      <c r="A2363" s="10">
        <v>41410</v>
      </c>
      <c r="B2363">
        <v>0.10730000000000001</v>
      </c>
    </row>
    <row r="2364" spans="1:2" x14ac:dyDescent="0.25">
      <c r="A2364" s="10">
        <v>41409</v>
      </c>
      <c r="B2364">
        <v>0.1057</v>
      </c>
    </row>
    <row r="2365" spans="1:2" x14ac:dyDescent="0.25">
      <c r="A2365" s="10">
        <v>41408</v>
      </c>
      <c r="B2365">
        <v>0.11210000000000001</v>
      </c>
    </row>
    <row r="2366" spans="1:2" x14ac:dyDescent="0.25">
      <c r="A2366" s="10">
        <v>41407</v>
      </c>
      <c r="B2366">
        <v>0.1137</v>
      </c>
    </row>
    <row r="2367" spans="1:2" x14ac:dyDescent="0.25">
      <c r="A2367" s="10">
        <v>41404</v>
      </c>
      <c r="B2367">
        <v>9.2700000000000005E-2</v>
      </c>
    </row>
    <row r="2368" spans="1:2" x14ac:dyDescent="0.25">
      <c r="A2368" s="10">
        <v>41403</v>
      </c>
      <c r="B2368">
        <v>0.1033</v>
      </c>
    </row>
    <row r="2369" spans="1:2" x14ac:dyDescent="0.25">
      <c r="A2369" s="10">
        <v>41402</v>
      </c>
      <c r="B2369">
        <v>9.7900000000000001E-2</v>
      </c>
    </row>
    <row r="2370" spans="1:2" x14ac:dyDescent="0.25">
      <c r="A2370" s="10">
        <v>41401</v>
      </c>
      <c r="B2370">
        <v>9.9099999999999994E-2</v>
      </c>
    </row>
    <row r="2371" spans="1:2" x14ac:dyDescent="0.25">
      <c r="A2371" s="10">
        <v>41400</v>
      </c>
      <c r="B2371">
        <v>0.1013</v>
      </c>
    </row>
    <row r="2372" spans="1:2" x14ac:dyDescent="0.25">
      <c r="A2372" s="10">
        <v>41397</v>
      </c>
      <c r="B2372">
        <v>9.69E-2</v>
      </c>
    </row>
    <row r="2373" spans="1:2" x14ac:dyDescent="0.25">
      <c r="A2373" s="10">
        <v>41396</v>
      </c>
      <c r="B2373">
        <v>0.1124</v>
      </c>
    </row>
    <row r="2374" spans="1:2" x14ac:dyDescent="0.25">
      <c r="A2374" s="10">
        <v>41395</v>
      </c>
      <c r="B2374">
        <v>0.12559999999999999</v>
      </c>
    </row>
    <row r="2375" spans="1:2" x14ac:dyDescent="0.25">
      <c r="A2375" s="10">
        <v>41394</v>
      </c>
      <c r="B2375">
        <v>0.1167</v>
      </c>
    </row>
    <row r="2376" spans="1:2" x14ac:dyDescent="0.25">
      <c r="A2376" s="10">
        <v>41393</v>
      </c>
      <c r="B2376">
        <v>0.1142</v>
      </c>
    </row>
    <row r="2377" spans="1:2" x14ac:dyDescent="0.25">
      <c r="A2377" s="10">
        <v>41390</v>
      </c>
      <c r="B2377">
        <v>9.98E-2</v>
      </c>
    </row>
    <row r="2378" spans="1:2" x14ac:dyDescent="0.25">
      <c r="A2378" s="10">
        <v>41389</v>
      </c>
      <c r="B2378">
        <v>0.11550000000000001</v>
      </c>
    </row>
    <row r="2379" spans="1:2" x14ac:dyDescent="0.25">
      <c r="A2379" s="10">
        <v>41388</v>
      </c>
      <c r="B2379">
        <v>0.1152</v>
      </c>
    </row>
    <row r="2380" spans="1:2" x14ac:dyDescent="0.25">
      <c r="A2380" s="10">
        <v>41387</v>
      </c>
      <c r="B2380">
        <v>0.1109</v>
      </c>
    </row>
    <row r="2381" spans="1:2" x14ac:dyDescent="0.25">
      <c r="A2381" s="10">
        <v>41386</v>
      </c>
      <c r="B2381">
        <v>0.12590000000000001</v>
      </c>
    </row>
    <row r="2382" spans="1:2" x14ac:dyDescent="0.25">
      <c r="A2382" s="10">
        <v>41383</v>
      </c>
      <c r="B2382">
        <v>0.1227</v>
      </c>
    </row>
    <row r="2383" spans="1:2" x14ac:dyDescent="0.25">
      <c r="A2383" s="10">
        <v>41382</v>
      </c>
      <c r="B2383">
        <v>0.156</v>
      </c>
    </row>
    <row r="2384" spans="1:2" x14ac:dyDescent="0.25">
      <c r="A2384" s="10">
        <v>41381</v>
      </c>
      <c r="B2384">
        <v>0.152</v>
      </c>
    </row>
    <row r="2385" spans="1:2" x14ac:dyDescent="0.25">
      <c r="A2385" s="10">
        <v>41380</v>
      </c>
      <c r="B2385">
        <v>0.11260000000000001</v>
      </c>
    </row>
    <row r="2386" spans="1:2" x14ac:dyDescent="0.25">
      <c r="A2386" s="10">
        <v>41379</v>
      </c>
      <c r="B2386">
        <v>0.17130000000000001</v>
      </c>
    </row>
    <row r="2387" spans="1:2" x14ac:dyDescent="0.25">
      <c r="A2387" s="10">
        <v>41376</v>
      </c>
      <c r="B2387">
        <v>8.8700000000000001E-2</v>
      </c>
    </row>
    <row r="2388" spans="1:2" x14ac:dyDescent="0.25">
      <c r="A2388" s="10">
        <v>41375</v>
      </c>
      <c r="B2388">
        <v>9.6500000000000002E-2</v>
      </c>
    </row>
    <row r="2389" spans="1:2" x14ac:dyDescent="0.25">
      <c r="A2389" s="10">
        <v>41374</v>
      </c>
      <c r="B2389">
        <v>9.8199999999999996E-2</v>
      </c>
    </row>
    <row r="2390" spans="1:2" x14ac:dyDescent="0.25">
      <c r="A2390" s="10">
        <v>41373</v>
      </c>
      <c r="B2390">
        <v>0.1086</v>
      </c>
    </row>
    <row r="2391" spans="1:2" x14ac:dyDescent="0.25">
      <c r="A2391" s="10">
        <v>41372</v>
      </c>
      <c r="B2391">
        <v>0.1192</v>
      </c>
    </row>
    <row r="2392" spans="1:2" x14ac:dyDescent="0.25">
      <c r="A2392" s="10">
        <v>41369</v>
      </c>
      <c r="B2392">
        <v>0.1125</v>
      </c>
    </row>
    <row r="2393" spans="1:2" x14ac:dyDescent="0.25">
      <c r="A2393" s="10">
        <v>41368</v>
      </c>
      <c r="B2393">
        <v>0.1202</v>
      </c>
    </row>
    <row r="2394" spans="1:2" x14ac:dyDescent="0.25">
      <c r="A2394" s="10">
        <v>41367</v>
      </c>
      <c r="B2394">
        <v>0.124</v>
      </c>
    </row>
    <row r="2395" spans="1:2" x14ac:dyDescent="0.25">
      <c r="A2395" s="10">
        <v>41366</v>
      </c>
      <c r="B2395">
        <v>0.1017</v>
      </c>
    </row>
    <row r="2396" spans="1:2" x14ac:dyDescent="0.25">
      <c r="A2396" s="10">
        <v>41365</v>
      </c>
      <c r="B2396">
        <v>0.1096</v>
      </c>
    </row>
    <row r="2397" spans="1:2" x14ac:dyDescent="0.25">
      <c r="A2397" s="10">
        <v>41361</v>
      </c>
      <c r="B2397">
        <v>9.3299999999999994E-2</v>
      </c>
    </row>
    <row r="2398" spans="1:2" x14ac:dyDescent="0.25">
      <c r="A2398" s="10">
        <v>41360</v>
      </c>
      <c r="B2398">
        <v>9.2999999999999999E-2</v>
      </c>
    </row>
    <row r="2399" spans="1:2" x14ac:dyDescent="0.25">
      <c r="A2399" s="10">
        <v>41359</v>
      </c>
      <c r="B2399">
        <v>9.74E-2</v>
      </c>
    </row>
    <row r="2400" spans="1:2" x14ac:dyDescent="0.25">
      <c r="A2400" s="10">
        <v>41358</v>
      </c>
      <c r="B2400">
        <v>0.12870000000000001</v>
      </c>
    </row>
    <row r="2401" spans="1:2" x14ac:dyDescent="0.25">
      <c r="A2401" s="10">
        <v>41355</v>
      </c>
      <c r="B2401">
        <v>0.1181</v>
      </c>
    </row>
    <row r="2402" spans="1:2" x14ac:dyDescent="0.25">
      <c r="A2402" s="10">
        <v>41354</v>
      </c>
      <c r="B2402">
        <v>0.12870000000000001</v>
      </c>
    </row>
    <row r="2403" spans="1:2" x14ac:dyDescent="0.25">
      <c r="A2403" s="10">
        <v>41353</v>
      </c>
      <c r="B2403">
        <v>9.0300000000000005E-2</v>
      </c>
    </row>
    <row r="2404" spans="1:2" x14ac:dyDescent="0.25">
      <c r="A2404" s="10">
        <v>41352</v>
      </c>
      <c r="B2404">
        <v>0.12720000000000001</v>
      </c>
    </row>
    <row r="2405" spans="1:2" x14ac:dyDescent="0.25">
      <c r="A2405" s="10">
        <v>41351</v>
      </c>
      <c r="B2405">
        <v>0.12429999999999999</v>
      </c>
    </row>
    <row r="2406" spans="1:2" x14ac:dyDescent="0.25">
      <c r="A2406" s="10">
        <v>41348</v>
      </c>
      <c r="B2406">
        <v>7.9600000000000004E-2</v>
      </c>
    </row>
    <row r="2407" spans="1:2" x14ac:dyDescent="0.25">
      <c r="A2407" s="10">
        <v>41347</v>
      </c>
      <c r="B2407">
        <v>8.48E-2</v>
      </c>
    </row>
    <row r="2408" spans="1:2" x14ac:dyDescent="0.25">
      <c r="A2408" s="10">
        <v>41346</v>
      </c>
      <c r="B2408">
        <v>0.11310000000000001</v>
      </c>
    </row>
    <row r="2409" spans="1:2" x14ac:dyDescent="0.25">
      <c r="A2409" s="10">
        <v>41345</v>
      </c>
      <c r="B2409">
        <v>9.7100000000000006E-2</v>
      </c>
    </row>
    <row r="2410" spans="1:2" x14ac:dyDescent="0.25">
      <c r="A2410" s="10">
        <v>41344</v>
      </c>
      <c r="B2410">
        <v>8.6699999999999999E-2</v>
      </c>
    </row>
    <row r="2411" spans="1:2" x14ac:dyDescent="0.25">
      <c r="A2411" s="10">
        <v>41341</v>
      </c>
      <c r="B2411">
        <v>8.2000000000000003E-2</v>
      </c>
    </row>
    <row r="2412" spans="1:2" x14ac:dyDescent="0.25">
      <c r="A2412" s="10">
        <v>41340</v>
      </c>
      <c r="B2412">
        <v>9.1200000000000003E-2</v>
      </c>
    </row>
    <row r="2413" spans="1:2" x14ac:dyDescent="0.25">
      <c r="A2413" s="10">
        <v>41339</v>
      </c>
      <c r="B2413">
        <v>8.9599999999999999E-2</v>
      </c>
    </row>
    <row r="2414" spans="1:2" x14ac:dyDescent="0.25">
      <c r="A2414" s="10">
        <v>41338</v>
      </c>
      <c r="B2414">
        <v>9.2100000000000001E-2</v>
      </c>
    </row>
    <row r="2415" spans="1:2" x14ac:dyDescent="0.25">
      <c r="A2415" s="10">
        <v>41337</v>
      </c>
      <c r="B2415">
        <v>0.10150000000000001</v>
      </c>
    </row>
    <row r="2416" spans="1:2" x14ac:dyDescent="0.25">
      <c r="A2416" s="10">
        <v>41334</v>
      </c>
      <c r="B2416">
        <v>0.1104</v>
      </c>
    </row>
    <row r="2417" spans="1:2" x14ac:dyDescent="0.25">
      <c r="A2417" s="10">
        <v>41333</v>
      </c>
      <c r="B2417">
        <v>0.12590000000000001</v>
      </c>
    </row>
    <row r="2418" spans="1:2" x14ac:dyDescent="0.25">
      <c r="A2418" s="10">
        <v>41332</v>
      </c>
      <c r="B2418">
        <v>0.1288</v>
      </c>
    </row>
    <row r="2419" spans="1:2" x14ac:dyDescent="0.25">
      <c r="A2419" s="10">
        <v>41331</v>
      </c>
      <c r="B2419">
        <v>0.14280000000000001</v>
      </c>
    </row>
    <row r="2420" spans="1:2" x14ac:dyDescent="0.25">
      <c r="A2420" s="10">
        <v>41330</v>
      </c>
      <c r="B2420">
        <v>0.1943</v>
      </c>
    </row>
    <row r="2421" spans="1:2" x14ac:dyDescent="0.25">
      <c r="A2421" s="10">
        <v>41327</v>
      </c>
      <c r="B2421">
        <v>0.1201</v>
      </c>
    </row>
    <row r="2422" spans="1:2" x14ac:dyDescent="0.25">
      <c r="A2422" s="10">
        <v>41326</v>
      </c>
      <c r="B2422">
        <v>0.13900000000000001</v>
      </c>
    </row>
    <row r="2423" spans="1:2" x14ac:dyDescent="0.25">
      <c r="A2423" s="10">
        <v>41325</v>
      </c>
      <c r="B2423">
        <v>0.11899999999999999</v>
      </c>
    </row>
    <row r="2424" spans="1:2" x14ac:dyDescent="0.25">
      <c r="A2424" s="10">
        <v>41324</v>
      </c>
      <c r="B2424">
        <v>8.8599999999999998E-2</v>
      </c>
    </row>
    <row r="2425" spans="1:2" x14ac:dyDescent="0.25">
      <c r="A2425" s="10">
        <v>41320</v>
      </c>
      <c r="B2425">
        <v>8.7499999999999994E-2</v>
      </c>
    </row>
    <row r="2426" spans="1:2" x14ac:dyDescent="0.25">
      <c r="A2426" s="10">
        <v>41319</v>
      </c>
      <c r="B2426">
        <v>8.4199999999999997E-2</v>
      </c>
    </row>
    <row r="2427" spans="1:2" x14ac:dyDescent="0.25">
      <c r="A2427" s="10">
        <v>41318</v>
      </c>
      <c r="B2427">
        <v>9.0399999999999994E-2</v>
      </c>
    </row>
    <row r="2428" spans="1:2" x14ac:dyDescent="0.25">
      <c r="A2428" s="10">
        <v>41317</v>
      </c>
      <c r="B2428">
        <v>9.5299999999999996E-2</v>
      </c>
    </row>
    <row r="2429" spans="1:2" x14ac:dyDescent="0.25">
      <c r="A2429" s="10">
        <v>41316</v>
      </c>
      <c r="B2429">
        <v>9.5100000000000004E-2</v>
      </c>
    </row>
    <row r="2430" spans="1:2" x14ac:dyDescent="0.25">
      <c r="A2430" s="10">
        <v>41313</v>
      </c>
      <c r="B2430">
        <v>8.8400000000000006E-2</v>
      </c>
    </row>
    <row r="2431" spans="1:2" x14ac:dyDescent="0.25">
      <c r="A2431" s="10">
        <v>41312</v>
      </c>
      <c r="B2431">
        <v>9.64E-2</v>
      </c>
    </row>
    <row r="2432" spans="1:2" x14ac:dyDescent="0.25">
      <c r="A2432" s="10">
        <v>41311</v>
      </c>
      <c r="B2432">
        <v>9.5699999999999993E-2</v>
      </c>
    </row>
    <row r="2433" spans="1:2" x14ac:dyDescent="0.25">
      <c r="A2433" s="10">
        <v>41310</v>
      </c>
      <c r="B2433">
        <v>0.1046</v>
      </c>
    </row>
    <row r="2434" spans="1:2" x14ac:dyDescent="0.25">
      <c r="A2434" s="10">
        <v>41309</v>
      </c>
      <c r="B2434">
        <v>0.13139999999999999</v>
      </c>
    </row>
    <row r="2435" spans="1:2" x14ac:dyDescent="0.25">
      <c r="A2435" s="10">
        <v>41306</v>
      </c>
      <c r="B2435">
        <v>8.8200000000000001E-2</v>
      </c>
    </row>
    <row r="2436" spans="1:2" x14ac:dyDescent="0.25">
      <c r="A2436" s="10">
        <v>41305</v>
      </c>
      <c r="B2436">
        <v>0.12379999999999999</v>
      </c>
    </row>
    <row r="2437" spans="1:2" x14ac:dyDescent="0.25">
      <c r="A2437" s="10">
        <v>41304</v>
      </c>
      <c r="B2437">
        <v>0.1172</v>
      </c>
    </row>
    <row r="2438" spans="1:2" x14ac:dyDescent="0.25">
      <c r="A2438" s="10">
        <v>41303</v>
      </c>
      <c r="B2438">
        <v>0.1148</v>
      </c>
    </row>
    <row r="2439" spans="1:2" x14ac:dyDescent="0.25">
      <c r="A2439" s="10">
        <v>41302</v>
      </c>
      <c r="B2439">
        <v>0.111</v>
      </c>
    </row>
    <row r="2440" spans="1:2" x14ac:dyDescent="0.25">
      <c r="A2440" s="10">
        <v>41299</v>
      </c>
      <c r="B2440">
        <v>8.8900000000000007E-2</v>
      </c>
    </row>
    <row r="2441" spans="1:2" x14ac:dyDescent="0.25">
      <c r="A2441" s="10">
        <v>41298</v>
      </c>
      <c r="B2441">
        <v>9.9299999999999999E-2</v>
      </c>
    </row>
    <row r="2442" spans="1:2" x14ac:dyDescent="0.25">
      <c r="A2442" s="10">
        <v>41297</v>
      </c>
      <c r="B2442">
        <v>9.8000000000000004E-2</v>
      </c>
    </row>
    <row r="2443" spans="1:2" x14ac:dyDescent="0.25">
      <c r="A2443" s="10">
        <v>41296</v>
      </c>
      <c r="B2443">
        <v>9.4100000000000003E-2</v>
      </c>
    </row>
    <row r="2444" spans="1:2" x14ac:dyDescent="0.25">
      <c r="A2444" s="10">
        <v>41292</v>
      </c>
      <c r="B2444">
        <v>8.5800000000000001E-2</v>
      </c>
    </row>
    <row r="2445" spans="1:2" x14ac:dyDescent="0.25">
      <c r="A2445" s="10">
        <v>41291</v>
      </c>
      <c r="B2445">
        <v>0.1056</v>
      </c>
    </row>
    <row r="2446" spans="1:2" x14ac:dyDescent="0.25">
      <c r="A2446" s="10">
        <v>41290</v>
      </c>
      <c r="B2446">
        <v>9.6199999999999994E-2</v>
      </c>
    </row>
    <row r="2447" spans="1:2" x14ac:dyDescent="0.25">
      <c r="A2447" s="10">
        <v>41289</v>
      </c>
      <c r="B2447">
        <v>9.69E-2</v>
      </c>
    </row>
    <row r="2448" spans="1:2" x14ac:dyDescent="0.25">
      <c r="A2448" s="10">
        <v>41288</v>
      </c>
      <c r="B2448">
        <v>9.5500000000000002E-2</v>
      </c>
    </row>
    <row r="2449" spans="1:2" x14ac:dyDescent="0.25">
      <c r="A2449" s="10">
        <v>41285</v>
      </c>
      <c r="B2449">
        <v>9.5100000000000004E-2</v>
      </c>
    </row>
    <row r="2450" spans="1:2" x14ac:dyDescent="0.25">
      <c r="A2450" s="10">
        <v>41284</v>
      </c>
      <c r="B2450">
        <v>9.3799999999999994E-2</v>
      </c>
    </row>
    <row r="2451" spans="1:2" x14ac:dyDescent="0.25">
      <c r="A2451" s="10">
        <v>41283</v>
      </c>
      <c r="B2451">
        <v>9.9000000000000005E-2</v>
      </c>
    </row>
    <row r="2452" spans="1:2" x14ac:dyDescent="0.25">
      <c r="A2452" s="10">
        <v>41282</v>
      </c>
      <c r="B2452">
        <v>0.1028</v>
      </c>
    </row>
    <row r="2453" spans="1:2" x14ac:dyDescent="0.25">
      <c r="A2453" s="10">
        <v>41281</v>
      </c>
      <c r="B2453">
        <v>0.1053</v>
      </c>
    </row>
    <row r="2454" spans="1:2" x14ac:dyDescent="0.25">
      <c r="A2454" s="10">
        <v>41278</v>
      </c>
      <c r="B2454">
        <v>0.1007</v>
      </c>
    </row>
    <row r="2455" spans="1:2" x14ac:dyDescent="0.25">
      <c r="A2455" s="10">
        <v>41277</v>
      </c>
      <c r="B2455">
        <v>0.10879999999999999</v>
      </c>
    </row>
    <row r="2456" spans="1:2" x14ac:dyDescent="0.25">
      <c r="A2456" s="10">
        <v>41276</v>
      </c>
      <c r="B2456">
        <v>0.1071</v>
      </c>
    </row>
    <row r="2457" spans="1:2" x14ac:dyDescent="0.25">
      <c r="A2457" s="10">
        <v>41274</v>
      </c>
      <c r="B2457">
        <v>0.184</v>
      </c>
    </row>
    <row r="2458" spans="1:2" x14ac:dyDescent="0.25">
      <c r="A2458" s="10">
        <v>41271</v>
      </c>
      <c r="B2458">
        <v>0.21149999999999999</v>
      </c>
    </row>
    <row r="2459" spans="1:2" x14ac:dyDescent="0.25">
      <c r="A2459" s="10">
        <v>41270</v>
      </c>
      <c r="B2459">
        <v>0.17910000000000001</v>
      </c>
    </row>
    <row r="2460" spans="1:2" x14ac:dyDescent="0.25">
      <c r="A2460" s="10">
        <v>41269</v>
      </c>
      <c r="B2460">
        <v>0.17050000000000001</v>
      </c>
    </row>
    <row r="2461" spans="1:2" x14ac:dyDescent="0.25">
      <c r="A2461" s="10">
        <v>41267</v>
      </c>
      <c r="B2461">
        <v>0.1542</v>
      </c>
    </row>
    <row r="2462" spans="1:2" x14ac:dyDescent="0.25">
      <c r="A2462" s="10">
        <v>41264</v>
      </c>
      <c r="B2462">
        <v>0.14380000000000001</v>
      </c>
    </row>
    <row r="2463" spans="1:2" x14ac:dyDescent="0.25">
      <c r="A2463" s="10">
        <v>41263</v>
      </c>
      <c r="B2463">
        <v>0.129</v>
      </c>
    </row>
    <row r="2464" spans="1:2" x14ac:dyDescent="0.25">
      <c r="A2464" s="10">
        <v>41262</v>
      </c>
      <c r="B2464">
        <v>0.1527</v>
      </c>
    </row>
    <row r="2465" spans="1:2" x14ac:dyDescent="0.25">
      <c r="A2465" s="10">
        <v>41261</v>
      </c>
      <c r="B2465">
        <v>0.12609999999999999</v>
      </c>
    </row>
    <row r="2466" spans="1:2" x14ac:dyDescent="0.25">
      <c r="A2466" s="10">
        <v>41260</v>
      </c>
      <c r="B2466">
        <v>0.12920000000000001</v>
      </c>
    </row>
    <row r="2467" spans="1:2" x14ac:dyDescent="0.25">
      <c r="A2467" s="10">
        <v>41257</v>
      </c>
      <c r="B2467">
        <v>0.12859999999999999</v>
      </c>
    </row>
    <row r="2468" spans="1:2" x14ac:dyDescent="0.25">
      <c r="A2468" s="10">
        <v>41256</v>
      </c>
      <c r="B2468">
        <v>0.12429999999999999</v>
      </c>
    </row>
    <row r="2469" spans="1:2" x14ac:dyDescent="0.25">
      <c r="A2469" s="10">
        <v>41255</v>
      </c>
      <c r="B2469">
        <v>0.1177</v>
      </c>
    </row>
    <row r="2470" spans="1:2" x14ac:dyDescent="0.25">
      <c r="A2470" s="10">
        <v>41254</v>
      </c>
      <c r="B2470">
        <v>0.13500000000000001</v>
      </c>
    </row>
    <row r="2471" spans="1:2" x14ac:dyDescent="0.25">
      <c r="A2471" s="10">
        <v>41253</v>
      </c>
      <c r="B2471">
        <v>0.1265</v>
      </c>
    </row>
    <row r="2472" spans="1:2" x14ac:dyDescent="0.25">
      <c r="A2472" s="10">
        <v>41250</v>
      </c>
      <c r="B2472">
        <v>0.1244</v>
      </c>
    </row>
    <row r="2473" spans="1:2" x14ac:dyDescent="0.25">
      <c r="A2473" s="10">
        <v>41249</v>
      </c>
      <c r="B2473">
        <v>0.13350000000000001</v>
      </c>
    </row>
    <row r="2474" spans="1:2" x14ac:dyDescent="0.25">
      <c r="A2474" s="10">
        <v>41248</v>
      </c>
      <c r="B2474">
        <v>0.1353</v>
      </c>
    </row>
    <row r="2475" spans="1:2" x14ac:dyDescent="0.25">
      <c r="A2475" s="10">
        <v>41247</v>
      </c>
      <c r="B2475">
        <v>0.14729999999999999</v>
      </c>
    </row>
    <row r="2476" spans="1:2" x14ac:dyDescent="0.25">
      <c r="A2476" s="10">
        <v>41246</v>
      </c>
      <c r="B2476">
        <v>0.1487</v>
      </c>
    </row>
    <row r="2477" spans="1:2" x14ac:dyDescent="0.25">
      <c r="A2477" s="10">
        <v>41243</v>
      </c>
      <c r="B2477">
        <v>0.13059999999999999</v>
      </c>
    </row>
    <row r="2478" spans="1:2" x14ac:dyDescent="0.25">
      <c r="A2478" s="10">
        <v>41242</v>
      </c>
      <c r="B2478">
        <v>0.1358</v>
      </c>
    </row>
    <row r="2479" spans="1:2" x14ac:dyDescent="0.25">
      <c r="A2479" s="10">
        <v>41241</v>
      </c>
      <c r="B2479">
        <v>0.13370000000000001</v>
      </c>
    </row>
    <row r="2480" spans="1:2" x14ac:dyDescent="0.25">
      <c r="A2480" s="10">
        <v>41240</v>
      </c>
      <c r="B2480">
        <v>0.15060000000000001</v>
      </c>
    </row>
    <row r="2481" spans="1:2" x14ac:dyDescent="0.25">
      <c r="A2481" s="10">
        <v>41239</v>
      </c>
      <c r="B2481">
        <v>0.1368</v>
      </c>
    </row>
    <row r="2482" spans="1:2" x14ac:dyDescent="0.25">
      <c r="A2482" s="10">
        <v>41236</v>
      </c>
      <c r="B2482">
        <v>0.1216</v>
      </c>
    </row>
    <row r="2483" spans="1:2" x14ac:dyDescent="0.25">
      <c r="A2483" s="10">
        <v>41234</v>
      </c>
      <c r="B2483">
        <v>0.1396</v>
      </c>
    </row>
    <row r="2484" spans="1:2" x14ac:dyDescent="0.25">
      <c r="A2484" s="10">
        <v>41233</v>
      </c>
      <c r="B2484">
        <v>0.13980000000000001</v>
      </c>
    </row>
    <row r="2485" spans="1:2" x14ac:dyDescent="0.25">
      <c r="A2485" s="10">
        <v>41232</v>
      </c>
      <c r="B2485">
        <v>0.13320000000000001</v>
      </c>
    </row>
    <row r="2486" spans="1:2" x14ac:dyDescent="0.25">
      <c r="A2486" s="10">
        <v>41229</v>
      </c>
      <c r="B2486">
        <v>0.1583</v>
      </c>
    </row>
    <row r="2487" spans="1:2" x14ac:dyDescent="0.25">
      <c r="A2487" s="10">
        <v>41228</v>
      </c>
      <c r="B2487">
        <v>0.16270000000000001</v>
      </c>
    </row>
    <row r="2488" spans="1:2" x14ac:dyDescent="0.25">
      <c r="A2488" s="10">
        <v>41227</v>
      </c>
      <c r="B2488">
        <v>0.17560000000000001</v>
      </c>
    </row>
    <row r="2489" spans="1:2" x14ac:dyDescent="0.25">
      <c r="A2489" s="10">
        <v>41226</v>
      </c>
      <c r="B2489">
        <v>0.14979999999999999</v>
      </c>
    </row>
    <row r="2490" spans="1:2" x14ac:dyDescent="0.25">
      <c r="A2490" s="10">
        <v>41225</v>
      </c>
      <c r="B2490">
        <v>0.16489999999999999</v>
      </c>
    </row>
    <row r="2491" spans="1:2" x14ac:dyDescent="0.25">
      <c r="A2491" s="10">
        <v>41222</v>
      </c>
      <c r="B2491">
        <v>0.1716</v>
      </c>
    </row>
    <row r="2492" spans="1:2" x14ac:dyDescent="0.25">
      <c r="A2492" s="10">
        <v>41221</v>
      </c>
      <c r="B2492">
        <v>0.16400000000000001</v>
      </c>
    </row>
    <row r="2493" spans="1:2" x14ac:dyDescent="0.25">
      <c r="A2493" s="10">
        <v>41220</v>
      </c>
      <c r="B2493">
        <v>0.1734</v>
      </c>
    </row>
    <row r="2494" spans="1:2" x14ac:dyDescent="0.25">
      <c r="A2494" s="10">
        <v>41219</v>
      </c>
      <c r="B2494">
        <v>0.1767</v>
      </c>
    </row>
    <row r="2495" spans="1:2" x14ac:dyDescent="0.25">
      <c r="A2495" s="10">
        <v>41218</v>
      </c>
      <c r="B2495">
        <v>0.18579999999999999</v>
      </c>
    </row>
    <row r="2496" spans="1:2" x14ac:dyDescent="0.25">
      <c r="A2496" s="10">
        <v>41215</v>
      </c>
      <c r="B2496">
        <v>0.15509999999999999</v>
      </c>
    </row>
    <row r="2497" spans="1:2" x14ac:dyDescent="0.25">
      <c r="A2497" s="10">
        <v>41214</v>
      </c>
      <c r="B2497">
        <v>0.15540000000000001</v>
      </c>
    </row>
    <row r="2498" spans="1:2" x14ac:dyDescent="0.25">
      <c r="A2498" s="10">
        <v>41213</v>
      </c>
      <c r="B2498">
        <v>0.1278</v>
      </c>
    </row>
    <row r="2499" spans="1:2" x14ac:dyDescent="0.25">
      <c r="A2499" s="10">
        <v>41208</v>
      </c>
      <c r="B2499">
        <v>0.13800000000000001</v>
      </c>
    </row>
    <row r="2500" spans="1:2" x14ac:dyDescent="0.25">
      <c r="A2500" s="10">
        <v>41207</v>
      </c>
      <c r="B2500">
        <v>0.14480000000000001</v>
      </c>
    </row>
    <row r="2501" spans="1:2" x14ac:dyDescent="0.25">
      <c r="A2501" s="10">
        <v>41206</v>
      </c>
      <c r="B2501">
        <v>0.159</v>
      </c>
    </row>
    <row r="2502" spans="1:2" x14ac:dyDescent="0.25">
      <c r="A2502" s="10">
        <v>41205</v>
      </c>
      <c r="B2502">
        <v>0.1515</v>
      </c>
    </row>
    <row r="2503" spans="1:2" x14ac:dyDescent="0.25">
      <c r="A2503" s="10">
        <v>41204</v>
      </c>
      <c r="B2503">
        <v>0.14530000000000001</v>
      </c>
    </row>
    <row r="2504" spans="1:2" x14ac:dyDescent="0.25">
      <c r="A2504" s="10">
        <v>41201</v>
      </c>
      <c r="B2504">
        <v>0.12</v>
      </c>
    </row>
    <row r="2505" spans="1:2" x14ac:dyDescent="0.25">
      <c r="A2505" s="10">
        <v>41200</v>
      </c>
      <c r="B2505">
        <v>0.11219999999999999</v>
      </c>
    </row>
    <row r="2506" spans="1:2" x14ac:dyDescent="0.25">
      <c r="A2506" s="10">
        <v>41199</v>
      </c>
      <c r="B2506">
        <v>0.11609999999999999</v>
      </c>
    </row>
    <row r="2507" spans="1:2" x14ac:dyDescent="0.25">
      <c r="A2507" s="10">
        <v>41198</v>
      </c>
      <c r="B2507">
        <v>0.1265</v>
      </c>
    </row>
    <row r="2508" spans="1:2" x14ac:dyDescent="0.25">
      <c r="A2508" s="10">
        <v>41197</v>
      </c>
      <c r="B2508">
        <v>0.12920000000000001</v>
      </c>
    </row>
    <row r="2509" spans="1:2" x14ac:dyDescent="0.25">
      <c r="A2509" s="10">
        <v>41194</v>
      </c>
      <c r="B2509">
        <v>0.1164</v>
      </c>
    </row>
    <row r="2510" spans="1:2" x14ac:dyDescent="0.25">
      <c r="A2510" s="10">
        <v>41193</v>
      </c>
      <c r="B2510">
        <v>0.12470000000000001</v>
      </c>
    </row>
    <row r="2511" spans="1:2" x14ac:dyDescent="0.25">
      <c r="A2511" s="10">
        <v>41192</v>
      </c>
      <c r="B2511">
        <v>0.13450000000000001</v>
      </c>
    </row>
    <row r="2512" spans="1:2" x14ac:dyDescent="0.25">
      <c r="A2512" s="10">
        <v>41191</v>
      </c>
      <c r="B2512">
        <v>0.13189999999999999</v>
      </c>
    </row>
    <row r="2513" spans="1:2" x14ac:dyDescent="0.25">
      <c r="A2513" s="10">
        <v>41190</v>
      </c>
      <c r="B2513">
        <v>0.1158</v>
      </c>
    </row>
    <row r="2514" spans="1:2" x14ac:dyDescent="0.25">
      <c r="A2514" s="10">
        <v>41187</v>
      </c>
      <c r="B2514">
        <v>9.4500000000000001E-2</v>
      </c>
    </row>
    <row r="2515" spans="1:2" x14ac:dyDescent="0.25">
      <c r="A2515" s="10">
        <v>41186</v>
      </c>
      <c r="B2515">
        <v>0.1144</v>
      </c>
    </row>
    <row r="2516" spans="1:2" x14ac:dyDescent="0.25">
      <c r="A2516" s="10">
        <v>41185</v>
      </c>
      <c r="B2516">
        <v>0.1144</v>
      </c>
    </row>
    <row r="2517" spans="1:2" x14ac:dyDescent="0.25">
      <c r="A2517" s="10">
        <v>41184</v>
      </c>
      <c r="B2517">
        <v>0.13730000000000001</v>
      </c>
    </row>
    <row r="2518" spans="1:2" x14ac:dyDescent="0.25">
      <c r="A2518" s="10">
        <v>41183</v>
      </c>
      <c r="B2518">
        <v>0.1275</v>
      </c>
    </row>
    <row r="2519" spans="1:2" x14ac:dyDescent="0.25">
      <c r="A2519" s="10">
        <v>41180</v>
      </c>
      <c r="B2519">
        <v>0.1275</v>
      </c>
    </row>
    <row r="2520" spans="1:2" x14ac:dyDescent="0.25">
      <c r="A2520" s="10">
        <v>41179</v>
      </c>
      <c r="B2520">
        <v>0.1157</v>
      </c>
    </row>
  </sheetData>
  <sortState xmlns:xlrd2="http://schemas.microsoft.com/office/spreadsheetml/2017/richdata2" ref="A1:B16389">
    <sortCondition descending="1" ref="A1:A1638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73B06-3211-4F22-A231-586D1CDDF40E}">
  <sheetPr codeName="Sheet5"/>
  <dimension ref="A1:B2520"/>
  <sheetViews>
    <sheetView workbookViewId="0">
      <selection activeCell="D38" sqref="C38:D38"/>
    </sheetView>
  </sheetViews>
  <sheetFormatPr defaultRowHeight="15" x14ac:dyDescent="0.25"/>
  <cols>
    <col min="1" max="13" width="40.140625" bestFit="1" customWidth="1"/>
    <col min="14" max="14" width="39.140625" bestFit="1" customWidth="1"/>
    <col min="15" max="22" width="40.140625" bestFit="1" customWidth="1"/>
    <col min="23" max="23" width="39.140625" bestFit="1" customWidth="1"/>
    <col min="24" max="24" width="40.140625" bestFit="1" customWidth="1"/>
    <col min="25" max="25" width="39.140625" bestFit="1" customWidth="1"/>
    <col min="26" max="27" width="40.140625" bestFit="1" customWidth="1"/>
    <col min="28" max="28" width="39.140625" bestFit="1" customWidth="1"/>
    <col min="29" max="37" width="40.140625" bestFit="1" customWidth="1"/>
    <col min="38" max="38" width="38.140625" bestFit="1" customWidth="1"/>
    <col min="39" max="50" width="40.140625" bestFit="1" customWidth="1"/>
    <col min="51" max="51" width="39.140625" bestFit="1" customWidth="1"/>
    <col min="52" max="57" width="40.140625" bestFit="1" customWidth="1"/>
    <col min="58" max="58" width="39.140625" bestFit="1" customWidth="1"/>
    <col min="59" max="62" width="40.140625" bestFit="1" customWidth="1"/>
    <col min="63" max="63" width="39.140625" bestFit="1" customWidth="1"/>
    <col min="64" max="82" width="40.140625" bestFit="1" customWidth="1"/>
    <col min="83" max="83" width="39.140625" bestFit="1" customWidth="1"/>
    <col min="84" max="86" width="40.140625" bestFit="1" customWidth="1"/>
    <col min="87" max="87" width="39.140625" bestFit="1" customWidth="1"/>
    <col min="88" max="105" width="40.140625" bestFit="1" customWidth="1"/>
    <col min="106" max="106" width="39.140625" bestFit="1" customWidth="1"/>
    <col min="107" max="116" width="40.140625" bestFit="1" customWidth="1"/>
    <col min="117" max="117" width="38.140625" bestFit="1" customWidth="1"/>
    <col min="118" max="118" width="39.140625" bestFit="1" customWidth="1"/>
    <col min="119" max="120" width="40.140625" bestFit="1" customWidth="1"/>
    <col min="121" max="122" width="39.140625" bestFit="1" customWidth="1"/>
    <col min="123" max="128" width="40.140625" bestFit="1" customWidth="1"/>
    <col min="129" max="129" width="39.140625" bestFit="1" customWidth="1"/>
    <col min="130" max="130" width="40.140625" bestFit="1" customWidth="1"/>
    <col min="131" max="131" width="39.140625" bestFit="1" customWidth="1"/>
    <col min="132" max="133" width="40.140625" bestFit="1" customWidth="1"/>
    <col min="134" max="134" width="39.140625" bestFit="1" customWidth="1"/>
    <col min="135" max="140" width="40.140625" bestFit="1" customWidth="1"/>
    <col min="141" max="141" width="39.140625" bestFit="1" customWidth="1"/>
    <col min="142" max="148" width="40.140625" bestFit="1" customWidth="1"/>
    <col min="149" max="149" width="39.140625" bestFit="1" customWidth="1"/>
    <col min="150" max="173" width="40.140625" bestFit="1" customWidth="1"/>
    <col min="174" max="174" width="39.140625" bestFit="1" customWidth="1"/>
    <col min="175" max="181" width="40.140625" bestFit="1" customWidth="1"/>
    <col min="182" max="183" width="39.140625" bestFit="1" customWidth="1"/>
    <col min="184" max="213" width="40.140625" bestFit="1" customWidth="1"/>
    <col min="214" max="214" width="39.140625" bestFit="1" customWidth="1"/>
    <col min="215" max="222" width="40.140625" bestFit="1" customWidth="1"/>
    <col min="223" max="223" width="39.140625" bestFit="1" customWidth="1"/>
    <col min="224" max="231" width="40.140625" bestFit="1" customWidth="1"/>
    <col min="232" max="232" width="39.140625" bestFit="1" customWidth="1"/>
    <col min="233" max="236" width="40.140625" bestFit="1" customWidth="1"/>
    <col min="237" max="237" width="39.140625" bestFit="1" customWidth="1"/>
    <col min="238" max="238" width="40.140625" bestFit="1" customWidth="1"/>
    <col min="239" max="239" width="39.140625" bestFit="1" customWidth="1"/>
    <col min="240" max="242" width="40.140625" bestFit="1" customWidth="1"/>
    <col min="243" max="243" width="39.140625" bestFit="1" customWidth="1"/>
    <col min="244" max="252" width="40.140625" bestFit="1" customWidth="1"/>
    <col min="253" max="254" width="38.140625" bestFit="1" customWidth="1"/>
    <col min="255" max="255" width="40.140625" bestFit="1" customWidth="1"/>
    <col min="256" max="256" width="39.140625" bestFit="1" customWidth="1"/>
    <col min="257" max="259" width="40.140625" bestFit="1" customWidth="1"/>
    <col min="260" max="262" width="39.140625" bestFit="1" customWidth="1"/>
    <col min="263" max="274" width="40.140625" bestFit="1" customWidth="1"/>
    <col min="275" max="275" width="37" bestFit="1" customWidth="1"/>
    <col min="276" max="279" width="40.140625" bestFit="1" customWidth="1"/>
    <col min="280" max="280" width="39.140625" bestFit="1" customWidth="1"/>
    <col min="281" max="286" width="40.140625" bestFit="1" customWidth="1"/>
    <col min="287" max="287" width="38.140625" bestFit="1" customWidth="1"/>
    <col min="288" max="288" width="39.140625" bestFit="1" customWidth="1"/>
    <col min="289" max="293" width="40.140625" bestFit="1" customWidth="1"/>
    <col min="294" max="294" width="38.140625" bestFit="1" customWidth="1"/>
    <col min="295" max="303" width="40.140625" bestFit="1" customWidth="1"/>
    <col min="304" max="304" width="39.140625" bestFit="1" customWidth="1"/>
    <col min="305" max="305" width="40.140625" bestFit="1" customWidth="1"/>
    <col min="306" max="306" width="39.140625" bestFit="1" customWidth="1"/>
    <col min="307" max="318" width="40.140625" bestFit="1" customWidth="1"/>
    <col min="319" max="319" width="39.140625" bestFit="1" customWidth="1"/>
    <col min="320" max="358" width="40.140625" bestFit="1" customWidth="1"/>
    <col min="359" max="359" width="39.140625" bestFit="1" customWidth="1"/>
    <col min="360" max="378" width="40.140625" bestFit="1" customWidth="1"/>
    <col min="379" max="379" width="38.140625" bestFit="1" customWidth="1"/>
    <col min="380" max="404" width="40.140625" bestFit="1" customWidth="1"/>
    <col min="405" max="406" width="39.140625" bestFit="1" customWidth="1"/>
    <col min="407" max="415" width="40.140625" bestFit="1" customWidth="1"/>
    <col min="416" max="416" width="39.140625" bestFit="1" customWidth="1"/>
    <col min="417" max="423" width="40.140625" bestFit="1" customWidth="1"/>
    <col min="424" max="424" width="39.140625" bestFit="1" customWidth="1"/>
    <col min="425" max="432" width="40.140625" bestFit="1" customWidth="1"/>
    <col min="433" max="433" width="39.140625" bestFit="1" customWidth="1"/>
    <col min="434" max="441" width="40.140625" bestFit="1" customWidth="1"/>
    <col min="442" max="442" width="39.140625" bestFit="1" customWidth="1"/>
    <col min="443" max="454" width="40.140625" bestFit="1" customWidth="1"/>
    <col min="455" max="455" width="39.140625" bestFit="1" customWidth="1"/>
    <col min="456" max="458" width="40.140625" bestFit="1" customWidth="1"/>
    <col min="459" max="459" width="39.140625" bestFit="1" customWidth="1"/>
    <col min="460" max="466" width="40.140625" bestFit="1" customWidth="1"/>
    <col min="467" max="467" width="39.140625" bestFit="1" customWidth="1"/>
    <col min="468" max="474" width="40.140625" bestFit="1" customWidth="1"/>
    <col min="475" max="475" width="39.140625" bestFit="1" customWidth="1"/>
    <col min="476" max="482" width="40.140625" bestFit="1" customWidth="1"/>
    <col min="483" max="483" width="39.140625" bestFit="1" customWidth="1"/>
    <col min="484" max="485" width="40.140625" bestFit="1" customWidth="1"/>
    <col min="486" max="486" width="39.140625" bestFit="1" customWidth="1"/>
    <col min="487" max="488" width="40.140625" bestFit="1" customWidth="1"/>
    <col min="489" max="489" width="38.140625" bestFit="1" customWidth="1"/>
    <col min="490" max="502" width="40.140625" bestFit="1" customWidth="1"/>
    <col min="503" max="503" width="39.140625" bestFit="1" customWidth="1"/>
    <col min="504" max="504" width="40.140625" bestFit="1" customWidth="1"/>
    <col min="505" max="505" width="39.140625" bestFit="1" customWidth="1"/>
    <col min="506" max="515" width="40.140625" bestFit="1" customWidth="1"/>
    <col min="516" max="516" width="39.140625" bestFit="1" customWidth="1"/>
    <col min="517" max="519" width="40.140625" bestFit="1" customWidth="1"/>
    <col min="520" max="520" width="39.140625" bestFit="1" customWidth="1"/>
    <col min="521" max="521" width="40.140625" bestFit="1" customWidth="1"/>
    <col min="522" max="522" width="39.140625" bestFit="1" customWidth="1"/>
    <col min="523" max="523" width="40.140625" bestFit="1" customWidth="1"/>
    <col min="524" max="524" width="38.140625" bestFit="1" customWidth="1"/>
    <col min="525" max="526" width="40.140625" bestFit="1" customWidth="1"/>
    <col min="527" max="527" width="38.140625" bestFit="1" customWidth="1"/>
    <col min="528" max="546" width="40.140625" bestFit="1" customWidth="1"/>
    <col min="547" max="547" width="39.140625" bestFit="1" customWidth="1"/>
    <col min="548" max="554" width="40.140625" bestFit="1" customWidth="1"/>
    <col min="555" max="555" width="38.140625" bestFit="1" customWidth="1"/>
    <col min="556" max="560" width="40.140625" bestFit="1" customWidth="1"/>
    <col min="561" max="561" width="39.140625" bestFit="1" customWidth="1"/>
    <col min="562" max="568" width="40.140625" bestFit="1" customWidth="1"/>
    <col min="569" max="569" width="39.140625" bestFit="1" customWidth="1"/>
    <col min="570" max="575" width="40.140625" bestFit="1" customWidth="1"/>
    <col min="576" max="577" width="39.140625" bestFit="1" customWidth="1"/>
    <col min="578" max="584" width="40.140625" bestFit="1" customWidth="1"/>
    <col min="585" max="585" width="39.140625" bestFit="1" customWidth="1"/>
    <col min="586" max="601" width="40.140625" bestFit="1" customWidth="1"/>
    <col min="602" max="603" width="39.140625" bestFit="1" customWidth="1"/>
    <col min="604" max="612" width="40.140625" bestFit="1" customWidth="1"/>
    <col min="613" max="613" width="39.140625" bestFit="1" customWidth="1"/>
    <col min="614" max="617" width="40.140625" bestFit="1" customWidth="1"/>
    <col min="618" max="618" width="39.140625" bestFit="1" customWidth="1"/>
    <col min="619" max="633" width="40.140625" bestFit="1" customWidth="1"/>
    <col min="634" max="634" width="39.140625" bestFit="1" customWidth="1"/>
    <col min="635" max="637" width="40.140625" bestFit="1" customWidth="1"/>
    <col min="638" max="638" width="39.140625" bestFit="1" customWidth="1"/>
    <col min="639" max="641" width="40.140625" bestFit="1" customWidth="1"/>
    <col min="642" max="642" width="39.140625" bestFit="1" customWidth="1"/>
    <col min="643" max="657" width="40.140625" bestFit="1" customWidth="1"/>
    <col min="658" max="658" width="39.140625" bestFit="1" customWidth="1"/>
    <col min="659" max="675" width="40.140625" bestFit="1" customWidth="1"/>
    <col min="676" max="676" width="39.140625" bestFit="1" customWidth="1"/>
    <col min="677" max="692" width="40.140625" bestFit="1" customWidth="1"/>
    <col min="693" max="693" width="39.140625" bestFit="1" customWidth="1"/>
    <col min="694" max="709" width="40.140625" bestFit="1" customWidth="1"/>
    <col min="710" max="710" width="39.140625" bestFit="1" customWidth="1"/>
    <col min="711" max="721" width="40.140625" bestFit="1" customWidth="1"/>
    <col min="722" max="722" width="39.140625" bestFit="1" customWidth="1"/>
    <col min="723" max="735" width="40.140625" bestFit="1" customWidth="1"/>
    <col min="736" max="736" width="39.140625" bestFit="1" customWidth="1"/>
    <col min="737" max="737" width="38.140625" bestFit="1" customWidth="1"/>
    <col min="738" max="750" width="40.140625" bestFit="1" customWidth="1"/>
    <col min="751" max="751" width="39.140625" bestFit="1" customWidth="1"/>
    <col min="752" max="768" width="40.140625" bestFit="1" customWidth="1"/>
    <col min="769" max="769" width="39.140625" bestFit="1" customWidth="1"/>
    <col min="770" max="824" width="40.140625" bestFit="1" customWidth="1"/>
    <col min="825" max="825" width="39.140625" bestFit="1" customWidth="1"/>
    <col min="826" max="833" width="40.140625" bestFit="1" customWidth="1"/>
    <col min="834" max="834" width="39.140625" bestFit="1" customWidth="1"/>
    <col min="835" max="838" width="40.140625" bestFit="1" customWidth="1"/>
    <col min="839" max="839" width="39.140625" bestFit="1" customWidth="1"/>
    <col min="840" max="840" width="37" bestFit="1" customWidth="1"/>
    <col min="841" max="841" width="40.140625" bestFit="1" customWidth="1"/>
    <col min="842" max="842" width="39.140625" bestFit="1" customWidth="1"/>
    <col min="843" max="848" width="40.140625" bestFit="1" customWidth="1"/>
    <col min="849" max="849" width="39.140625" bestFit="1" customWidth="1"/>
    <col min="850" max="853" width="40.140625" bestFit="1" customWidth="1"/>
    <col min="854" max="855" width="39.140625" bestFit="1" customWidth="1"/>
    <col min="856" max="862" width="40.140625" bestFit="1" customWidth="1"/>
    <col min="863" max="863" width="39.140625" bestFit="1" customWidth="1"/>
    <col min="864" max="864" width="37" bestFit="1" customWidth="1"/>
    <col min="865" max="866" width="40.140625" bestFit="1" customWidth="1"/>
    <col min="867" max="867" width="39.140625" bestFit="1" customWidth="1"/>
    <col min="868" max="874" width="40.140625" bestFit="1" customWidth="1"/>
    <col min="875" max="875" width="39.140625" bestFit="1" customWidth="1"/>
    <col min="876" max="907" width="40.140625" bestFit="1" customWidth="1"/>
    <col min="908" max="908" width="39.140625" bestFit="1" customWidth="1"/>
    <col min="909" max="911" width="40.140625" bestFit="1" customWidth="1"/>
    <col min="912" max="912" width="39.140625" bestFit="1" customWidth="1"/>
    <col min="913" max="913" width="40.140625" bestFit="1" customWidth="1"/>
    <col min="914" max="914" width="39.140625" bestFit="1" customWidth="1"/>
    <col min="915" max="918" width="40.140625" bestFit="1" customWidth="1"/>
    <col min="919" max="919" width="39.140625" bestFit="1" customWidth="1"/>
    <col min="920" max="920" width="40.140625" bestFit="1" customWidth="1"/>
    <col min="921" max="921" width="39.140625" bestFit="1" customWidth="1"/>
    <col min="922" max="944" width="40.140625" bestFit="1" customWidth="1"/>
    <col min="945" max="945" width="39.140625" bestFit="1" customWidth="1"/>
    <col min="946" max="964" width="40.140625" bestFit="1" customWidth="1"/>
    <col min="965" max="965" width="39.140625" bestFit="1" customWidth="1"/>
    <col min="966" max="978" width="40.140625" bestFit="1" customWidth="1"/>
    <col min="979" max="979" width="39.140625" bestFit="1" customWidth="1"/>
    <col min="980" max="986" width="40.140625" bestFit="1" customWidth="1"/>
    <col min="987" max="987" width="39.140625" bestFit="1" customWidth="1"/>
    <col min="988" max="993" width="40.140625" bestFit="1" customWidth="1"/>
    <col min="994" max="994" width="38.140625" bestFit="1" customWidth="1"/>
    <col min="995" max="1004" width="40.140625" bestFit="1" customWidth="1"/>
    <col min="1005" max="1005" width="39.140625" bestFit="1" customWidth="1"/>
    <col min="1006" max="1008" width="40.140625" bestFit="1" customWidth="1"/>
    <col min="1009" max="1009" width="39.140625" bestFit="1" customWidth="1"/>
    <col min="1010" max="1011" width="40.140625" bestFit="1" customWidth="1"/>
    <col min="1012" max="1013" width="39.140625" bestFit="1" customWidth="1"/>
    <col min="1014" max="1018" width="40.140625" bestFit="1" customWidth="1"/>
    <col min="1019" max="1020" width="39.140625" bestFit="1" customWidth="1"/>
    <col min="1021" max="1030" width="40.140625" bestFit="1" customWidth="1"/>
    <col min="1031" max="1031" width="38.140625" bestFit="1" customWidth="1"/>
    <col min="1032" max="1052" width="40.140625" bestFit="1" customWidth="1"/>
    <col min="1053" max="1053" width="39.140625" bestFit="1" customWidth="1"/>
    <col min="1054" max="1065" width="40.140625" bestFit="1" customWidth="1"/>
    <col min="1066" max="1066" width="39.140625" bestFit="1" customWidth="1"/>
    <col min="1067" max="1082" width="40.140625" bestFit="1" customWidth="1"/>
    <col min="1083" max="1083" width="39.140625" bestFit="1" customWidth="1"/>
    <col min="1084" max="1096" width="40.140625" bestFit="1" customWidth="1"/>
    <col min="1097" max="1097" width="39.140625" bestFit="1" customWidth="1"/>
    <col min="1098" max="1103" width="40.140625" bestFit="1" customWidth="1"/>
    <col min="1104" max="1104" width="38.140625" bestFit="1" customWidth="1"/>
    <col min="1105" max="1118" width="40.140625" bestFit="1" customWidth="1"/>
    <col min="1119" max="1120" width="39.140625" bestFit="1" customWidth="1"/>
    <col min="1121" max="1141" width="40.140625" bestFit="1" customWidth="1"/>
    <col min="1142" max="1142" width="39.140625" bestFit="1" customWidth="1"/>
    <col min="1143" max="1152" width="40.140625" bestFit="1" customWidth="1"/>
    <col min="1153" max="1153" width="39.140625" bestFit="1" customWidth="1"/>
    <col min="1154" max="1190" width="40.140625" bestFit="1" customWidth="1"/>
    <col min="1191" max="1191" width="39.140625" bestFit="1" customWidth="1"/>
    <col min="1192" max="1196" width="40.140625" bestFit="1" customWidth="1"/>
    <col min="1197" max="1197" width="39.140625" bestFit="1" customWidth="1"/>
    <col min="1198" max="1210" width="40.140625" bestFit="1" customWidth="1"/>
    <col min="1211" max="1211" width="39.140625" bestFit="1" customWidth="1"/>
    <col min="1212" max="1212" width="40.140625" bestFit="1" customWidth="1"/>
    <col min="1213" max="1213" width="39.140625" bestFit="1" customWidth="1"/>
    <col min="1214" max="1214" width="40.140625" bestFit="1" customWidth="1"/>
    <col min="1215" max="1215" width="39.140625" bestFit="1" customWidth="1"/>
    <col min="1216" max="1219" width="40.140625" bestFit="1" customWidth="1"/>
    <col min="1220" max="1220" width="39.140625" bestFit="1" customWidth="1"/>
    <col min="1221" max="1222" width="40.140625" bestFit="1" customWidth="1"/>
    <col min="1223" max="1223" width="39.140625" bestFit="1" customWidth="1"/>
    <col min="1224" max="1226" width="40.140625" bestFit="1" customWidth="1"/>
    <col min="1227" max="1227" width="39.140625" bestFit="1" customWidth="1"/>
    <col min="1228" max="1230" width="40.140625" bestFit="1" customWidth="1"/>
    <col min="1231" max="1231" width="39.140625" bestFit="1" customWidth="1"/>
    <col min="1232" max="1232" width="40.140625" bestFit="1" customWidth="1"/>
    <col min="1233" max="1233" width="39.140625" bestFit="1" customWidth="1"/>
    <col min="1234" max="1240" width="40.140625" bestFit="1" customWidth="1"/>
    <col min="1241" max="1242" width="39.140625" bestFit="1" customWidth="1"/>
    <col min="1243" max="1244" width="40.140625" bestFit="1" customWidth="1"/>
    <col min="1245" max="1245" width="39.140625" bestFit="1" customWidth="1"/>
    <col min="1246" max="1274" width="40.140625" bestFit="1" customWidth="1"/>
    <col min="1275" max="1276" width="39.140625" bestFit="1" customWidth="1"/>
    <col min="1277" max="1294" width="40.140625" bestFit="1" customWidth="1"/>
    <col min="1295" max="1295" width="39.140625" bestFit="1" customWidth="1"/>
    <col min="1296" max="1313" width="40.140625" bestFit="1" customWidth="1"/>
    <col min="1314" max="1314" width="39.140625" bestFit="1" customWidth="1"/>
    <col min="1315" max="1317" width="40.140625" bestFit="1" customWidth="1"/>
    <col min="1318" max="1319" width="39.140625" bestFit="1" customWidth="1"/>
    <col min="1320" max="1320" width="40.140625" bestFit="1" customWidth="1"/>
    <col min="1321" max="1322" width="39.140625" bestFit="1" customWidth="1"/>
    <col min="1323" max="1340" width="40.140625" bestFit="1" customWidth="1"/>
    <col min="1341" max="1341" width="39.140625" bestFit="1" customWidth="1"/>
    <col min="1342" max="1342" width="40.140625" bestFit="1" customWidth="1"/>
    <col min="1343" max="1343" width="39.140625" bestFit="1" customWidth="1"/>
    <col min="1344" max="1352" width="40.140625" bestFit="1" customWidth="1"/>
    <col min="1353" max="1353" width="39.140625" bestFit="1" customWidth="1"/>
    <col min="1354" max="1355" width="40.140625" bestFit="1" customWidth="1"/>
    <col min="1356" max="1356" width="38.140625" bestFit="1" customWidth="1"/>
    <col min="1357" max="1360" width="40.140625" bestFit="1" customWidth="1"/>
    <col min="1361" max="1361" width="39.140625" bestFit="1" customWidth="1"/>
    <col min="1362" max="1362" width="40.140625" bestFit="1" customWidth="1"/>
    <col min="1363" max="1363" width="39.140625" bestFit="1" customWidth="1"/>
    <col min="1364" max="1364" width="40.140625" bestFit="1" customWidth="1"/>
    <col min="1365" max="1365" width="39.140625" bestFit="1" customWidth="1"/>
    <col min="1366" max="1374" width="40.140625" bestFit="1" customWidth="1"/>
    <col min="1375" max="1375" width="39.140625" bestFit="1" customWidth="1"/>
    <col min="1376" max="1385" width="40.140625" bestFit="1" customWidth="1"/>
    <col min="1386" max="1386" width="39.140625" bestFit="1" customWidth="1"/>
    <col min="1387" max="1389" width="40.140625" bestFit="1" customWidth="1"/>
    <col min="1390" max="1390" width="39.140625" bestFit="1" customWidth="1"/>
    <col min="1391" max="1391" width="40.140625" bestFit="1" customWidth="1"/>
    <col min="1392" max="1393" width="39.140625" bestFit="1" customWidth="1"/>
    <col min="1394" max="1413" width="40.140625" bestFit="1" customWidth="1"/>
    <col min="1414" max="1414" width="39.140625" bestFit="1" customWidth="1"/>
    <col min="1415" max="1416" width="40.140625" bestFit="1" customWidth="1"/>
    <col min="1417" max="1417" width="39.140625" bestFit="1" customWidth="1"/>
    <col min="1418" max="1421" width="40.140625" bestFit="1" customWidth="1"/>
    <col min="1422" max="1422" width="38.140625" bestFit="1" customWidth="1"/>
    <col min="1423" max="1427" width="40.140625" bestFit="1" customWidth="1"/>
    <col min="1428" max="1428" width="39.140625" bestFit="1" customWidth="1"/>
    <col min="1429" max="1437" width="40.140625" bestFit="1" customWidth="1"/>
    <col min="1438" max="1438" width="37" bestFit="1" customWidth="1"/>
    <col min="1439" max="1444" width="40.140625" bestFit="1" customWidth="1"/>
    <col min="1445" max="1445" width="39.140625" bestFit="1" customWidth="1"/>
    <col min="1446" max="1459" width="40.140625" bestFit="1" customWidth="1"/>
    <col min="1460" max="1460" width="39.140625" bestFit="1" customWidth="1"/>
    <col min="1461" max="1461" width="40.140625" bestFit="1" customWidth="1"/>
    <col min="1462" max="1462" width="39.140625" bestFit="1" customWidth="1"/>
    <col min="1463" max="1468" width="40.140625" bestFit="1" customWidth="1"/>
    <col min="1469" max="1470" width="39.140625" bestFit="1" customWidth="1"/>
    <col min="1471" max="1473" width="40.140625" bestFit="1" customWidth="1"/>
    <col min="1474" max="1474" width="39.140625" bestFit="1" customWidth="1"/>
    <col min="1475" max="1494" width="40.140625" bestFit="1" customWidth="1"/>
    <col min="1495" max="1495" width="39.140625" bestFit="1" customWidth="1"/>
    <col min="1496" max="1500" width="40.140625" bestFit="1" customWidth="1"/>
    <col min="1501" max="1501" width="39.140625" bestFit="1" customWidth="1"/>
    <col min="1502" max="1505" width="40.140625" bestFit="1" customWidth="1"/>
    <col min="1506" max="1506" width="39.140625" bestFit="1" customWidth="1"/>
    <col min="1507" max="1513" width="40.140625" bestFit="1" customWidth="1"/>
    <col min="1514" max="1514" width="39.140625" bestFit="1" customWidth="1"/>
    <col min="1515" max="1530" width="40.140625" bestFit="1" customWidth="1"/>
    <col min="1531" max="1531" width="39.140625" bestFit="1" customWidth="1"/>
    <col min="1532" max="1545" width="40.140625" bestFit="1" customWidth="1"/>
    <col min="1546" max="1546" width="39.140625" bestFit="1" customWidth="1"/>
    <col min="1547" max="1549" width="40.140625" bestFit="1" customWidth="1"/>
    <col min="1550" max="1550" width="39.140625" bestFit="1" customWidth="1"/>
    <col min="1551" max="1555" width="40.140625" bestFit="1" customWidth="1"/>
    <col min="1556" max="1556" width="39.140625" bestFit="1" customWidth="1"/>
    <col min="1557" max="1558" width="40.140625" bestFit="1" customWidth="1"/>
    <col min="1559" max="1559" width="39.140625" bestFit="1" customWidth="1"/>
    <col min="1560" max="1563" width="40.140625" bestFit="1" customWidth="1"/>
    <col min="1564" max="1564" width="39.140625" bestFit="1" customWidth="1"/>
    <col min="1565" max="1587" width="40.140625" bestFit="1" customWidth="1"/>
    <col min="1588" max="1589" width="39.140625" bestFit="1" customWidth="1"/>
    <col min="1590" max="1606" width="40.140625" bestFit="1" customWidth="1"/>
    <col min="1607" max="1607" width="39.140625" bestFit="1" customWidth="1"/>
    <col min="1608" max="1609" width="40.140625" bestFit="1" customWidth="1"/>
    <col min="1610" max="1610" width="39.140625" bestFit="1" customWidth="1"/>
    <col min="1611" max="1612" width="40.140625" bestFit="1" customWidth="1"/>
    <col min="1613" max="1613" width="39.140625" bestFit="1" customWidth="1"/>
    <col min="1614" max="1628" width="40.140625" bestFit="1" customWidth="1"/>
    <col min="1629" max="1630" width="39.140625" bestFit="1" customWidth="1"/>
    <col min="1631" max="1632" width="40.140625" bestFit="1" customWidth="1"/>
    <col min="1633" max="1633" width="39.140625" bestFit="1" customWidth="1"/>
    <col min="1634" max="1635" width="40.140625" bestFit="1" customWidth="1"/>
    <col min="1636" max="1636" width="39.140625" bestFit="1" customWidth="1"/>
    <col min="1637" max="1640" width="40.140625" bestFit="1" customWidth="1"/>
    <col min="1641" max="1641" width="38.140625" bestFit="1" customWidth="1"/>
    <col min="1642" max="1651" width="40.140625" bestFit="1" customWidth="1"/>
    <col min="1652" max="1652" width="39.140625" bestFit="1" customWidth="1"/>
    <col min="1653" max="1654" width="40.140625" bestFit="1" customWidth="1"/>
    <col min="1655" max="1655" width="39.140625" bestFit="1" customWidth="1"/>
    <col min="1656" max="1656" width="40.140625" bestFit="1" customWidth="1"/>
    <col min="1657" max="1657" width="39.140625" bestFit="1" customWidth="1"/>
    <col min="1658" max="1660" width="40.140625" bestFit="1" customWidth="1"/>
    <col min="1661" max="1661" width="39.140625" bestFit="1" customWidth="1"/>
    <col min="1662" max="1687" width="40.140625" bestFit="1" customWidth="1"/>
    <col min="1688" max="1688" width="39.140625" bestFit="1" customWidth="1"/>
    <col min="1689" max="1697" width="40.140625" bestFit="1" customWidth="1"/>
    <col min="1698" max="1698" width="39.140625" bestFit="1" customWidth="1"/>
    <col min="1699" max="1705" width="40.140625" bestFit="1" customWidth="1"/>
    <col min="1706" max="1706" width="39.140625" bestFit="1" customWidth="1"/>
    <col min="1707" max="1708" width="40.140625" bestFit="1" customWidth="1"/>
    <col min="1709" max="1709" width="39.140625" bestFit="1" customWidth="1"/>
    <col min="1710" max="1724" width="40.140625" bestFit="1" customWidth="1"/>
    <col min="1725" max="1725" width="39.140625" bestFit="1" customWidth="1"/>
    <col min="1726" max="1761" width="40.140625" bestFit="1" customWidth="1"/>
    <col min="1762" max="1762" width="39.140625" bestFit="1" customWidth="1"/>
    <col min="1763" max="1795" width="40.140625" bestFit="1" customWidth="1"/>
    <col min="1796" max="1796" width="39.140625" bestFit="1" customWidth="1"/>
    <col min="1797" max="1802" width="40.140625" bestFit="1" customWidth="1"/>
    <col min="1803" max="1803" width="39.140625" bestFit="1" customWidth="1"/>
    <col min="1804" max="1808" width="40.140625" bestFit="1" customWidth="1"/>
    <col min="1809" max="1809" width="39.140625" bestFit="1" customWidth="1"/>
    <col min="1810" max="1813" width="40.140625" bestFit="1" customWidth="1"/>
    <col min="1814" max="1814" width="39.140625" bestFit="1" customWidth="1"/>
    <col min="1815" max="1818" width="40.140625" bestFit="1" customWidth="1"/>
    <col min="1819" max="1819" width="38.140625" bestFit="1" customWidth="1"/>
    <col min="1820" max="1830" width="40.140625" bestFit="1" customWidth="1"/>
    <col min="1831" max="1832" width="39.140625" bestFit="1" customWidth="1"/>
    <col min="1833" max="1845" width="40.140625" bestFit="1" customWidth="1"/>
    <col min="1846" max="1847" width="39.140625" bestFit="1" customWidth="1"/>
    <col min="1848" max="1857" width="40.140625" bestFit="1" customWidth="1"/>
    <col min="1858" max="1858" width="39.140625" bestFit="1" customWidth="1"/>
    <col min="1859" max="1862" width="40.140625" bestFit="1" customWidth="1"/>
    <col min="1863" max="1863" width="38.140625" bestFit="1" customWidth="1"/>
    <col min="1864" max="1864" width="40.140625" bestFit="1" customWidth="1"/>
    <col min="1865" max="1865" width="39.140625" bestFit="1" customWidth="1"/>
    <col min="1866" max="1881" width="40.140625" bestFit="1" customWidth="1"/>
    <col min="1882" max="1882" width="39.140625" bestFit="1" customWidth="1"/>
    <col min="1883" max="1888" width="40.140625" bestFit="1" customWidth="1"/>
    <col min="1889" max="1889" width="39.140625" bestFit="1" customWidth="1"/>
    <col min="1890" max="1901" width="40.140625" bestFit="1" customWidth="1"/>
    <col min="1902" max="1903" width="39.140625" bestFit="1" customWidth="1"/>
    <col min="1904" max="1909" width="40.140625" bestFit="1" customWidth="1"/>
    <col min="1910" max="1910" width="39.140625" bestFit="1" customWidth="1"/>
    <col min="1911" max="1921" width="40.140625" bestFit="1" customWidth="1"/>
    <col min="1922" max="1922" width="39.140625" bestFit="1" customWidth="1"/>
    <col min="1923" max="1940" width="40.140625" bestFit="1" customWidth="1"/>
    <col min="1941" max="1941" width="39.140625" bestFit="1" customWidth="1"/>
    <col min="1942" max="1943" width="40.140625" bestFit="1" customWidth="1"/>
    <col min="1944" max="1944" width="39.140625" bestFit="1" customWidth="1"/>
    <col min="1945" max="1951" width="40.140625" bestFit="1" customWidth="1"/>
    <col min="1952" max="1952" width="39.140625" bestFit="1" customWidth="1"/>
    <col min="1953" max="1958" width="40.140625" bestFit="1" customWidth="1"/>
    <col min="1959" max="1959" width="39.140625" bestFit="1" customWidth="1"/>
    <col min="1960" max="1971" width="40.140625" bestFit="1" customWidth="1"/>
    <col min="1972" max="1972" width="38.140625" bestFit="1" customWidth="1"/>
    <col min="1973" max="1975" width="40.140625" bestFit="1" customWidth="1"/>
    <col min="1976" max="1977" width="39.140625" bestFit="1" customWidth="1"/>
    <col min="1978" max="1989" width="40.140625" bestFit="1" customWidth="1"/>
    <col min="1990" max="1991" width="39.140625" bestFit="1" customWidth="1"/>
    <col min="1992" max="1994" width="40.140625" bestFit="1" customWidth="1"/>
    <col min="1995" max="1996" width="39.140625" bestFit="1" customWidth="1"/>
    <col min="1997" max="2005" width="40.140625" bestFit="1" customWidth="1"/>
    <col min="2006" max="2006" width="39.140625" bestFit="1" customWidth="1"/>
    <col min="2007" max="2017" width="40.140625" bestFit="1" customWidth="1"/>
    <col min="2018" max="2018" width="38.140625" bestFit="1" customWidth="1"/>
    <col min="2019" max="2041" width="40.140625" bestFit="1" customWidth="1"/>
    <col min="2042" max="2042" width="39.140625" bestFit="1" customWidth="1"/>
    <col min="2043" max="2051" width="40.140625" bestFit="1" customWidth="1"/>
    <col min="2052" max="2052" width="39.140625" bestFit="1" customWidth="1"/>
    <col min="2053" max="2058" width="40.140625" bestFit="1" customWidth="1"/>
    <col min="2059" max="2059" width="39.140625" bestFit="1" customWidth="1"/>
    <col min="2060" max="2060" width="38.140625" bestFit="1" customWidth="1"/>
    <col min="2061" max="2064" width="40.140625" bestFit="1" customWidth="1"/>
    <col min="2065" max="2065" width="39.140625" bestFit="1" customWidth="1"/>
    <col min="2066" max="2070" width="40.140625" bestFit="1" customWidth="1"/>
    <col min="2071" max="2071" width="39.140625" bestFit="1" customWidth="1"/>
    <col min="2072" max="2076" width="40.140625" bestFit="1" customWidth="1"/>
    <col min="2077" max="2077" width="38.140625" bestFit="1" customWidth="1"/>
    <col min="2078" max="2092" width="40.140625" bestFit="1" customWidth="1"/>
    <col min="2093" max="2093" width="38.140625" bestFit="1" customWidth="1"/>
    <col min="2094" max="2100" width="40.140625" bestFit="1" customWidth="1"/>
    <col min="2101" max="2101" width="39.140625" bestFit="1" customWidth="1"/>
    <col min="2102" max="2112" width="40.140625" bestFit="1" customWidth="1"/>
    <col min="2113" max="2113" width="38.140625" bestFit="1" customWidth="1"/>
    <col min="2114" max="2156" width="40.140625" bestFit="1" customWidth="1"/>
    <col min="2157" max="2158" width="38.140625" bestFit="1" customWidth="1"/>
    <col min="2159" max="2180" width="40.140625" bestFit="1" customWidth="1"/>
    <col min="2181" max="2181" width="39.140625" bestFit="1" customWidth="1"/>
    <col min="2182" max="2196" width="40.140625" bestFit="1" customWidth="1"/>
    <col min="2197" max="2197" width="39.140625" bestFit="1" customWidth="1"/>
    <col min="2198" max="2206" width="40.140625" bestFit="1" customWidth="1"/>
    <col min="2207" max="2207" width="38.140625" bestFit="1" customWidth="1"/>
    <col min="2208" max="2209" width="40.140625" bestFit="1" customWidth="1"/>
    <col min="2210" max="2210" width="39.140625" bestFit="1" customWidth="1"/>
    <col min="2211" max="2211" width="40.140625" bestFit="1" customWidth="1"/>
    <col min="2212" max="2212" width="39.140625" bestFit="1" customWidth="1"/>
    <col min="2213" max="2220" width="40.140625" bestFit="1" customWidth="1"/>
    <col min="2221" max="2222" width="39.140625" bestFit="1" customWidth="1"/>
    <col min="2223" max="2226" width="40.140625" bestFit="1" customWidth="1"/>
    <col min="2227" max="2227" width="39.140625" bestFit="1" customWidth="1"/>
    <col min="2228" max="2237" width="40.140625" bestFit="1" customWidth="1"/>
    <col min="2238" max="2238" width="38.140625" bestFit="1" customWidth="1"/>
    <col min="2239" max="2240" width="40.140625" bestFit="1" customWidth="1"/>
    <col min="2241" max="2241" width="39.140625" bestFit="1" customWidth="1"/>
    <col min="2242" max="2251" width="40.140625" bestFit="1" customWidth="1"/>
    <col min="2252" max="2252" width="39.140625" bestFit="1" customWidth="1"/>
    <col min="2253" max="2255" width="40.140625" bestFit="1" customWidth="1"/>
    <col min="2256" max="2256" width="39.140625" bestFit="1" customWidth="1"/>
    <col min="2257" max="2285" width="40.140625" bestFit="1" customWidth="1"/>
    <col min="2286" max="2286" width="39.140625" bestFit="1" customWidth="1"/>
    <col min="2287" max="2290" width="40.140625" bestFit="1" customWidth="1"/>
    <col min="2291" max="2291" width="37" bestFit="1" customWidth="1"/>
    <col min="2292" max="2308" width="40.140625" bestFit="1" customWidth="1"/>
    <col min="2309" max="2309" width="39.140625" bestFit="1" customWidth="1"/>
    <col min="2310" max="2314" width="40.140625" bestFit="1" customWidth="1"/>
    <col min="2315" max="2315" width="38.140625" bestFit="1" customWidth="1"/>
    <col min="2316" max="2321" width="40.140625" bestFit="1" customWidth="1"/>
    <col min="2322" max="2322" width="39.140625" bestFit="1" customWidth="1"/>
    <col min="2323" max="2328" width="40.140625" bestFit="1" customWidth="1"/>
    <col min="2329" max="2329" width="39.140625" bestFit="1" customWidth="1"/>
    <col min="2330" max="2360" width="40.140625" bestFit="1" customWidth="1"/>
    <col min="2361" max="2361" width="39.140625" bestFit="1" customWidth="1"/>
    <col min="2362" max="2363" width="40.140625" bestFit="1" customWidth="1"/>
    <col min="2364" max="2364" width="39.140625" bestFit="1" customWidth="1"/>
    <col min="2365" max="2367" width="40.140625" bestFit="1" customWidth="1"/>
    <col min="2368" max="2368" width="39.140625" bestFit="1" customWidth="1"/>
    <col min="2369" max="2381" width="40.140625" bestFit="1" customWidth="1"/>
    <col min="2382" max="2382" width="39.140625" bestFit="1" customWidth="1"/>
    <col min="2383" max="2384" width="40.140625" bestFit="1" customWidth="1"/>
    <col min="2385" max="2385" width="39.140625" bestFit="1" customWidth="1"/>
    <col min="2386" max="2387" width="40.140625" bestFit="1" customWidth="1"/>
    <col min="2388" max="2388" width="39.140625" bestFit="1" customWidth="1"/>
    <col min="2389" max="2392" width="40.140625" bestFit="1" customWidth="1"/>
    <col min="2393" max="2393" width="39.140625" bestFit="1" customWidth="1"/>
    <col min="2394" max="2423" width="40.140625" bestFit="1" customWidth="1"/>
    <col min="2424" max="2424" width="39.140625" bestFit="1" customWidth="1"/>
    <col min="2425" max="2442" width="40.140625" bestFit="1" customWidth="1"/>
    <col min="2443" max="2443" width="39.140625" bestFit="1" customWidth="1"/>
    <col min="2444" max="2449" width="40.140625" bestFit="1" customWidth="1"/>
    <col min="2450" max="2450" width="39.140625" bestFit="1" customWidth="1"/>
    <col min="2451" max="2456" width="40.140625" bestFit="1" customWidth="1"/>
    <col min="2457" max="2457" width="39.140625" bestFit="1" customWidth="1"/>
    <col min="2458" max="2460" width="40.140625" bestFit="1" customWidth="1"/>
    <col min="2461" max="2461" width="39.140625" bestFit="1" customWidth="1"/>
    <col min="2462" max="2473" width="40.140625" bestFit="1" customWidth="1"/>
    <col min="2474" max="2474" width="39.140625" bestFit="1" customWidth="1"/>
    <col min="2475" max="2506" width="40.140625" bestFit="1" customWidth="1"/>
    <col min="2507" max="2507" width="39.140625" bestFit="1" customWidth="1"/>
    <col min="2508" max="2509" width="40.140625" bestFit="1" customWidth="1"/>
    <col min="2510" max="2510" width="39.140625" bestFit="1" customWidth="1"/>
    <col min="2511" max="2518" width="40.140625" bestFit="1" customWidth="1"/>
    <col min="2519" max="2519" width="14.140625" bestFit="1" customWidth="1"/>
  </cols>
  <sheetData>
    <row r="1" spans="1:2" x14ac:dyDescent="0.25">
      <c r="A1" s="10">
        <v>44830</v>
      </c>
      <c r="B1">
        <v>0.31809999999999999</v>
      </c>
    </row>
    <row r="2" spans="1:2" x14ac:dyDescent="0.25">
      <c r="A2" s="10">
        <v>44827</v>
      </c>
      <c r="B2">
        <v>0.26590000000000003</v>
      </c>
    </row>
    <row r="3" spans="1:2" x14ac:dyDescent="0.25">
      <c r="A3" s="10">
        <v>44826</v>
      </c>
      <c r="B3">
        <v>0.23730000000000001</v>
      </c>
    </row>
    <row r="4" spans="1:2" x14ac:dyDescent="0.25">
      <c r="A4" s="10">
        <v>44825</v>
      </c>
      <c r="B4">
        <v>0.26819999999999999</v>
      </c>
    </row>
    <row r="5" spans="1:2" x14ac:dyDescent="0.25">
      <c r="A5" s="10">
        <v>44824</v>
      </c>
      <c r="B5">
        <v>0.26229999999999998</v>
      </c>
    </row>
    <row r="6" spans="1:2" x14ac:dyDescent="0.25">
      <c r="A6" s="10">
        <v>44823</v>
      </c>
      <c r="B6">
        <v>0.25240000000000001</v>
      </c>
    </row>
    <row r="7" spans="1:2" x14ac:dyDescent="0.25">
      <c r="A7" s="10">
        <v>44820</v>
      </c>
      <c r="B7">
        <v>0.2316</v>
      </c>
    </row>
    <row r="8" spans="1:2" x14ac:dyDescent="0.25">
      <c r="A8" s="10">
        <v>44819</v>
      </c>
      <c r="B8">
        <v>0.25159999999999999</v>
      </c>
    </row>
    <row r="9" spans="1:2" x14ac:dyDescent="0.25">
      <c r="A9" s="10">
        <v>44818</v>
      </c>
      <c r="B9">
        <v>0.26100000000000001</v>
      </c>
    </row>
    <row r="10" spans="1:2" x14ac:dyDescent="0.25">
      <c r="A10" s="10">
        <v>44817</v>
      </c>
      <c r="B10">
        <v>0.26869999999999999</v>
      </c>
    </row>
    <row r="11" spans="1:2" x14ac:dyDescent="0.25">
      <c r="A11" s="10">
        <v>44816</v>
      </c>
      <c r="B11">
        <v>0.25090000000000001</v>
      </c>
    </row>
    <row r="12" spans="1:2" x14ac:dyDescent="0.25">
      <c r="A12" s="10">
        <v>44813</v>
      </c>
      <c r="B12">
        <v>0.222</v>
      </c>
    </row>
    <row r="13" spans="1:2" x14ac:dyDescent="0.25">
      <c r="A13" s="10">
        <v>44812</v>
      </c>
      <c r="B13">
        <v>0.2132</v>
      </c>
    </row>
    <row r="14" spans="1:2" x14ac:dyDescent="0.25">
      <c r="A14" s="10">
        <v>44811</v>
      </c>
      <c r="B14">
        <v>0.24379999999999999</v>
      </c>
    </row>
    <row r="15" spans="1:2" x14ac:dyDescent="0.25">
      <c r="A15" s="10">
        <v>44810</v>
      </c>
      <c r="B15">
        <v>0.27660000000000001</v>
      </c>
    </row>
    <row r="16" spans="1:2" x14ac:dyDescent="0.25">
      <c r="A16" s="10">
        <v>44806</v>
      </c>
      <c r="B16">
        <v>0.2009</v>
      </c>
    </row>
    <row r="17" spans="1:2" x14ac:dyDescent="0.25">
      <c r="A17" s="10">
        <v>44805</v>
      </c>
      <c r="B17">
        <v>0.21379999999999999</v>
      </c>
    </row>
    <row r="18" spans="1:2" x14ac:dyDescent="0.25">
      <c r="A18" s="10">
        <v>44804</v>
      </c>
      <c r="B18">
        <v>0.20519999999999999</v>
      </c>
    </row>
    <row r="19" spans="1:2" x14ac:dyDescent="0.25">
      <c r="A19" s="10">
        <v>44803</v>
      </c>
      <c r="B19">
        <v>0.2122</v>
      </c>
    </row>
    <row r="20" spans="1:2" x14ac:dyDescent="0.25">
      <c r="A20" s="10">
        <v>44802</v>
      </c>
      <c r="B20">
        <v>0.22090000000000001</v>
      </c>
    </row>
    <row r="21" spans="1:2" x14ac:dyDescent="0.25">
      <c r="A21" s="10">
        <v>44799</v>
      </c>
      <c r="B21">
        <v>0.19769999999999999</v>
      </c>
    </row>
    <row r="22" spans="1:2" x14ac:dyDescent="0.25">
      <c r="A22" s="10">
        <v>44798</v>
      </c>
      <c r="B22">
        <v>0.1865</v>
      </c>
    </row>
    <row r="23" spans="1:2" x14ac:dyDescent="0.25">
      <c r="A23" s="10">
        <v>44797</v>
      </c>
      <c r="B23">
        <v>0.18179999999999999</v>
      </c>
    </row>
    <row r="24" spans="1:2" x14ac:dyDescent="0.25">
      <c r="A24" s="10">
        <v>44796</v>
      </c>
      <c r="B24">
        <v>0.20680000000000001</v>
      </c>
    </row>
    <row r="25" spans="1:2" x14ac:dyDescent="0.25">
      <c r="A25" s="10">
        <v>44795</v>
      </c>
      <c r="B25">
        <v>0.19969999999999999</v>
      </c>
    </row>
    <row r="26" spans="1:2" x14ac:dyDescent="0.25">
      <c r="A26" s="10">
        <v>44792</v>
      </c>
      <c r="B26">
        <v>0.16059999999999999</v>
      </c>
    </row>
    <row r="27" spans="1:2" x14ac:dyDescent="0.25">
      <c r="A27" s="10">
        <v>44791</v>
      </c>
      <c r="B27">
        <v>0.15740000000000001</v>
      </c>
    </row>
    <row r="28" spans="1:2" x14ac:dyDescent="0.25">
      <c r="A28" s="10">
        <v>44790</v>
      </c>
      <c r="B28">
        <v>0.15870000000000001</v>
      </c>
    </row>
    <row r="29" spans="1:2" x14ac:dyDescent="0.25">
      <c r="A29" s="10">
        <v>44789</v>
      </c>
      <c r="B29">
        <v>0.16969999999999999</v>
      </c>
    </row>
    <row r="30" spans="1:2" x14ac:dyDescent="0.25">
      <c r="A30" s="10">
        <v>44788</v>
      </c>
      <c r="B30">
        <v>0.17330000000000001</v>
      </c>
    </row>
    <row r="31" spans="1:2" x14ac:dyDescent="0.25">
      <c r="A31" s="10">
        <v>44785</v>
      </c>
      <c r="B31">
        <v>0.1467</v>
      </c>
    </row>
    <row r="32" spans="1:2" x14ac:dyDescent="0.25">
      <c r="A32" s="10">
        <v>44784</v>
      </c>
      <c r="B32">
        <v>0.14380000000000001</v>
      </c>
    </row>
    <row r="33" spans="1:2" x14ac:dyDescent="0.25">
      <c r="A33" s="10">
        <v>44783</v>
      </c>
      <c r="B33">
        <v>0.1583</v>
      </c>
    </row>
    <row r="34" spans="1:2" x14ac:dyDescent="0.25">
      <c r="A34" s="10">
        <v>44782</v>
      </c>
      <c r="B34">
        <v>0.17979999999999999</v>
      </c>
    </row>
    <row r="35" spans="1:2" x14ac:dyDescent="0.25">
      <c r="A35" s="10">
        <v>44781</v>
      </c>
      <c r="B35">
        <v>0.1736</v>
      </c>
    </row>
    <row r="36" spans="1:2" x14ac:dyDescent="0.25">
      <c r="A36" s="10">
        <v>44778</v>
      </c>
      <c r="B36">
        <v>0.17519999999999999</v>
      </c>
    </row>
    <row r="37" spans="1:2" x14ac:dyDescent="0.25">
      <c r="A37" s="10">
        <v>44777</v>
      </c>
      <c r="B37">
        <v>0.17080000000000001</v>
      </c>
    </row>
    <row r="38" spans="1:2" x14ac:dyDescent="0.25">
      <c r="A38" s="10">
        <v>44776</v>
      </c>
      <c r="B38">
        <v>0.1857</v>
      </c>
    </row>
    <row r="39" spans="1:2" x14ac:dyDescent="0.25">
      <c r="A39" s="10">
        <v>44775</v>
      </c>
      <c r="B39">
        <v>0.20680000000000001</v>
      </c>
    </row>
    <row r="40" spans="1:2" x14ac:dyDescent="0.25">
      <c r="A40" s="10">
        <v>44774</v>
      </c>
      <c r="B40">
        <v>0.19239999999999999</v>
      </c>
    </row>
    <row r="41" spans="1:2" x14ac:dyDescent="0.25">
      <c r="A41" s="10">
        <v>44771</v>
      </c>
      <c r="B41">
        <v>0.1666</v>
      </c>
    </row>
    <row r="42" spans="1:2" x14ac:dyDescent="0.25">
      <c r="A42" s="10">
        <v>44770</v>
      </c>
      <c r="B42">
        <v>0.16139999999999999</v>
      </c>
    </row>
    <row r="43" spans="1:2" x14ac:dyDescent="0.25">
      <c r="A43" s="10">
        <v>44769</v>
      </c>
      <c r="B43">
        <v>0.20519999999999999</v>
      </c>
    </row>
    <row r="44" spans="1:2" x14ac:dyDescent="0.25">
      <c r="A44" s="10">
        <v>44768</v>
      </c>
      <c r="B44">
        <v>0.2084</v>
      </c>
    </row>
    <row r="45" spans="1:2" x14ac:dyDescent="0.25">
      <c r="A45" s="10">
        <v>44767</v>
      </c>
      <c r="B45">
        <v>0.20300000000000001</v>
      </c>
    </row>
    <row r="46" spans="1:2" x14ac:dyDescent="0.25">
      <c r="A46" s="10">
        <v>44764</v>
      </c>
      <c r="B46">
        <v>0.1986</v>
      </c>
    </row>
    <row r="47" spans="1:2" x14ac:dyDescent="0.25">
      <c r="A47" s="10">
        <v>44763</v>
      </c>
      <c r="B47">
        <v>0.21879999999999999</v>
      </c>
    </row>
    <row r="48" spans="1:2" x14ac:dyDescent="0.25">
      <c r="A48" s="10">
        <v>44762</v>
      </c>
      <c r="B48">
        <v>0.22770000000000001</v>
      </c>
    </row>
    <row r="49" spans="1:2" x14ac:dyDescent="0.25">
      <c r="A49" s="10">
        <v>44761</v>
      </c>
      <c r="B49">
        <v>0.22919999999999999</v>
      </c>
    </row>
    <row r="50" spans="1:2" x14ac:dyDescent="0.25">
      <c r="A50" s="10">
        <v>44760</v>
      </c>
      <c r="B50">
        <v>0.23860000000000001</v>
      </c>
    </row>
    <row r="51" spans="1:2" x14ac:dyDescent="0.25">
      <c r="A51" s="10">
        <v>44757</v>
      </c>
      <c r="B51">
        <v>0.2031</v>
      </c>
    </row>
    <row r="52" spans="1:2" x14ac:dyDescent="0.25">
      <c r="A52" s="10">
        <v>44756</v>
      </c>
      <c r="B52">
        <v>0.2122</v>
      </c>
    </row>
    <row r="53" spans="1:2" x14ac:dyDescent="0.25">
      <c r="A53" s="10">
        <v>44755</v>
      </c>
      <c r="B53">
        <v>0.24060000000000001</v>
      </c>
    </row>
    <row r="54" spans="1:2" x14ac:dyDescent="0.25">
      <c r="A54" s="10">
        <v>44754</v>
      </c>
      <c r="B54">
        <v>0.24629999999999999</v>
      </c>
    </row>
    <row r="55" spans="1:2" x14ac:dyDescent="0.25">
      <c r="A55" s="10">
        <v>44753</v>
      </c>
      <c r="B55">
        <v>0.2213</v>
      </c>
    </row>
    <row r="56" spans="1:2" x14ac:dyDescent="0.25">
      <c r="A56" s="10">
        <v>44750</v>
      </c>
      <c r="B56">
        <v>0.19239999999999999</v>
      </c>
    </row>
    <row r="57" spans="1:2" x14ac:dyDescent="0.25">
      <c r="A57" s="10">
        <v>44749</v>
      </c>
      <c r="B57">
        <v>0.2243</v>
      </c>
    </row>
    <row r="58" spans="1:2" x14ac:dyDescent="0.25">
      <c r="A58" s="10">
        <v>44748</v>
      </c>
      <c r="B58">
        <v>0.23100000000000001</v>
      </c>
    </row>
    <row r="59" spans="1:2" x14ac:dyDescent="0.25">
      <c r="A59" s="10">
        <v>44747</v>
      </c>
      <c r="B59">
        <v>0.2601</v>
      </c>
    </row>
    <row r="60" spans="1:2" x14ac:dyDescent="0.25">
      <c r="A60" s="10">
        <v>44743</v>
      </c>
      <c r="B60">
        <v>0.21920000000000001</v>
      </c>
    </row>
    <row r="61" spans="1:2" x14ac:dyDescent="0.25">
      <c r="A61" s="10">
        <v>44742</v>
      </c>
      <c r="B61">
        <v>0.24340000000000001</v>
      </c>
    </row>
    <row r="62" spans="1:2" x14ac:dyDescent="0.25">
      <c r="A62" s="10">
        <v>44741</v>
      </c>
      <c r="B62">
        <v>0.23899999999999999</v>
      </c>
    </row>
    <row r="63" spans="1:2" x14ac:dyDescent="0.25">
      <c r="A63" s="10">
        <v>44740</v>
      </c>
      <c r="B63">
        <v>0.23760000000000001</v>
      </c>
    </row>
    <row r="64" spans="1:2" x14ac:dyDescent="0.25">
      <c r="A64" s="10">
        <v>44739</v>
      </c>
      <c r="B64">
        <v>0.22420000000000001</v>
      </c>
    </row>
    <row r="65" spans="1:2" x14ac:dyDescent="0.25">
      <c r="A65" s="10">
        <v>44736</v>
      </c>
      <c r="B65">
        <v>0.23430000000000001</v>
      </c>
    </row>
    <row r="66" spans="1:2" x14ac:dyDescent="0.25">
      <c r="A66" s="10">
        <v>44735</v>
      </c>
      <c r="B66">
        <v>0.25740000000000002</v>
      </c>
    </row>
    <row r="67" spans="1:2" x14ac:dyDescent="0.25">
      <c r="A67" s="10">
        <v>44734</v>
      </c>
      <c r="B67">
        <v>0.24060000000000001</v>
      </c>
    </row>
    <row r="68" spans="1:2" x14ac:dyDescent="0.25">
      <c r="A68" s="10">
        <v>44733</v>
      </c>
      <c r="B68">
        <v>0.27250000000000002</v>
      </c>
    </row>
    <row r="69" spans="1:2" x14ac:dyDescent="0.25">
      <c r="A69" s="10">
        <v>44729</v>
      </c>
      <c r="B69">
        <v>0.254</v>
      </c>
    </row>
    <row r="70" spans="1:2" x14ac:dyDescent="0.25">
      <c r="A70" s="10">
        <v>44728</v>
      </c>
      <c r="B70">
        <v>0.30330000000000001</v>
      </c>
    </row>
    <row r="71" spans="1:2" x14ac:dyDescent="0.25">
      <c r="A71" s="10">
        <v>44727</v>
      </c>
      <c r="B71">
        <v>0.32169999999999999</v>
      </c>
    </row>
    <row r="72" spans="1:2" x14ac:dyDescent="0.25">
      <c r="A72" s="10">
        <v>44726</v>
      </c>
      <c r="B72">
        <v>0.35460000000000003</v>
      </c>
    </row>
    <row r="73" spans="1:2" x14ac:dyDescent="0.25">
      <c r="A73" s="10">
        <v>44725</v>
      </c>
      <c r="B73">
        <v>0.35730000000000001</v>
      </c>
    </row>
    <row r="74" spans="1:2" x14ac:dyDescent="0.25">
      <c r="A74" s="10">
        <v>44722</v>
      </c>
      <c r="B74">
        <v>0.25890000000000002</v>
      </c>
    </row>
    <row r="75" spans="1:2" x14ac:dyDescent="0.25">
      <c r="A75" s="10">
        <v>44721</v>
      </c>
      <c r="B75">
        <v>0.26529999999999998</v>
      </c>
    </row>
    <row r="76" spans="1:2" x14ac:dyDescent="0.25">
      <c r="A76" s="10">
        <v>44720</v>
      </c>
      <c r="B76">
        <v>0.23599999999999999</v>
      </c>
    </row>
    <row r="77" spans="1:2" x14ac:dyDescent="0.25">
      <c r="A77" s="10">
        <v>44719</v>
      </c>
      <c r="B77">
        <v>0.25109999999999999</v>
      </c>
    </row>
    <row r="78" spans="1:2" x14ac:dyDescent="0.25">
      <c r="A78" s="10">
        <v>44718</v>
      </c>
      <c r="B78">
        <v>0.2656</v>
      </c>
    </row>
    <row r="79" spans="1:2" x14ac:dyDescent="0.25">
      <c r="A79" s="10">
        <v>44715</v>
      </c>
      <c r="B79">
        <v>0.1966</v>
      </c>
    </row>
    <row r="80" spans="1:2" x14ac:dyDescent="0.25">
      <c r="A80" s="10">
        <v>44714</v>
      </c>
      <c r="B80">
        <v>0.2097</v>
      </c>
    </row>
    <row r="81" spans="1:2" x14ac:dyDescent="0.25">
      <c r="A81" s="10">
        <v>44713</v>
      </c>
      <c r="B81">
        <v>0.2215</v>
      </c>
    </row>
    <row r="82" spans="1:2" x14ac:dyDescent="0.25">
      <c r="A82" s="10">
        <v>44712</v>
      </c>
      <c r="B82">
        <v>0.2356</v>
      </c>
    </row>
    <row r="83" spans="1:2" x14ac:dyDescent="0.25">
      <c r="A83" s="10">
        <v>44708</v>
      </c>
      <c r="B83">
        <v>0.19289999999999999</v>
      </c>
    </row>
    <row r="84" spans="1:2" x14ac:dyDescent="0.25">
      <c r="A84" s="10">
        <v>44707</v>
      </c>
      <c r="B84">
        <v>0.22770000000000001</v>
      </c>
    </row>
    <row r="85" spans="1:2" x14ac:dyDescent="0.25">
      <c r="A85" s="10">
        <v>44706</v>
      </c>
      <c r="B85">
        <v>0.24979999999999999</v>
      </c>
    </row>
    <row r="86" spans="1:2" x14ac:dyDescent="0.25">
      <c r="A86" s="10">
        <v>44705</v>
      </c>
      <c r="B86">
        <v>0.25040000000000001</v>
      </c>
    </row>
    <row r="87" spans="1:2" x14ac:dyDescent="0.25">
      <c r="A87" s="10">
        <v>44704</v>
      </c>
      <c r="B87">
        <v>0.25240000000000001</v>
      </c>
    </row>
    <row r="88" spans="1:2" x14ac:dyDescent="0.25">
      <c r="A88" s="10">
        <v>44701</v>
      </c>
      <c r="B88">
        <v>0.2465</v>
      </c>
    </row>
    <row r="89" spans="1:2" x14ac:dyDescent="0.25">
      <c r="A89" s="10">
        <v>44700</v>
      </c>
      <c r="B89">
        <v>0.25929999999999997</v>
      </c>
    </row>
    <row r="90" spans="1:2" x14ac:dyDescent="0.25">
      <c r="A90" s="10">
        <v>44699</v>
      </c>
      <c r="B90">
        <v>0.2949</v>
      </c>
    </row>
    <row r="91" spans="1:2" x14ac:dyDescent="0.25">
      <c r="A91" s="10">
        <v>44698</v>
      </c>
      <c r="B91">
        <v>0.23710000000000001</v>
      </c>
    </row>
    <row r="92" spans="1:2" x14ac:dyDescent="0.25">
      <c r="A92" s="10">
        <v>44697</v>
      </c>
      <c r="B92">
        <v>0.26619999999999999</v>
      </c>
    </row>
    <row r="93" spans="1:2" x14ac:dyDescent="0.25">
      <c r="A93" s="10">
        <v>44694</v>
      </c>
      <c r="B93">
        <v>0.2757</v>
      </c>
    </row>
    <row r="94" spans="1:2" x14ac:dyDescent="0.25">
      <c r="A94" s="10">
        <v>44693</v>
      </c>
      <c r="B94">
        <v>0.30320000000000003</v>
      </c>
    </row>
    <row r="95" spans="1:2" x14ac:dyDescent="0.25">
      <c r="A95" s="10">
        <v>44692</v>
      </c>
      <c r="B95">
        <v>0.28899999999999998</v>
      </c>
    </row>
    <row r="96" spans="1:2" x14ac:dyDescent="0.25">
      <c r="A96" s="10">
        <v>44691</v>
      </c>
      <c r="B96">
        <v>0.31840000000000002</v>
      </c>
    </row>
    <row r="97" spans="1:2" x14ac:dyDescent="0.25">
      <c r="A97" s="10">
        <v>44690</v>
      </c>
      <c r="B97">
        <v>0.31409999999999999</v>
      </c>
    </row>
    <row r="98" spans="1:2" x14ac:dyDescent="0.25">
      <c r="A98" s="10">
        <v>44687</v>
      </c>
      <c r="B98">
        <v>0.28620000000000001</v>
      </c>
    </row>
    <row r="99" spans="1:2" x14ac:dyDescent="0.25">
      <c r="A99" s="10">
        <v>44686</v>
      </c>
      <c r="B99">
        <v>0.27239999999999998</v>
      </c>
    </row>
    <row r="100" spans="1:2" x14ac:dyDescent="0.25">
      <c r="A100" s="10">
        <v>44685</v>
      </c>
      <c r="B100">
        <v>0.23469999999999999</v>
      </c>
    </row>
    <row r="101" spans="1:2" x14ac:dyDescent="0.25">
      <c r="A101" s="10">
        <v>44684</v>
      </c>
      <c r="B101">
        <v>0.26740000000000003</v>
      </c>
    </row>
    <row r="102" spans="1:2" x14ac:dyDescent="0.25">
      <c r="A102" s="10">
        <v>44683</v>
      </c>
      <c r="B102">
        <v>0.31180000000000002</v>
      </c>
    </row>
    <row r="103" spans="1:2" x14ac:dyDescent="0.25">
      <c r="A103" s="10">
        <v>44680</v>
      </c>
      <c r="B103">
        <v>0.26860000000000001</v>
      </c>
    </row>
    <row r="104" spans="1:2" x14ac:dyDescent="0.25">
      <c r="A104" s="10">
        <v>44679</v>
      </c>
      <c r="B104">
        <v>0.28889999999999999</v>
      </c>
    </row>
    <row r="105" spans="1:2" x14ac:dyDescent="0.25">
      <c r="A105" s="10">
        <v>44678</v>
      </c>
      <c r="B105">
        <v>0.26250000000000001</v>
      </c>
    </row>
    <row r="106" spans="1:2" x14ac:dyDescent="0.25">
      <c r="A106" s="10">
        <v>44677</v>
      </c>
      <c r="B106">
        <v>0.32969999999999999</v>
      </c>
    </row>
    <row r="107" spans="1:2" x14ac:dyDescent="0.25">
      <c r="A107" s="10">
        <v>44676</v>
      </c>
      <c r="B107">
        <v>0.25779999999999997</v>
      </c>
    </row>
    <row r="108" spans="1:2" x14ac:dyDescent="0.25">
      <c r="A108" s="10">
        <v>44673</v>
      </c>
      <c r="B108">
        <v>0.26150000000000001</v>
      </c>
    </row>
    <row r="109" spans="1:2" x14ac:dyDescent="0.25">
      <c r="A109" s="10">
        <v>44672</v>
      </c>
      <c r="B109">
        <v>0.1832</v>
      </c>
    </row>
    <row r="110" spans="1:2" x14ac:dyDescent="0.25">
      <c r="A110" s="10">
        <v>44671</v>
      </c>
      <c r="B110">
        <v>0.1482</v>
      </c>
    </row>
    <row r="111" spans="1:2" x14ac:dyDescent="0.25">
      <c r="A111" s="10">
        <v>44670</v>
      </c>
      <c r="B111">
        <v>0.21060000000000001</v>
      </c>
    </row>
    <row r="112" spans="1:2" x14ac:dyDescent="0.25">
      <c r="A112" s="10">
        <v>44669</v>
      </c>
      <c r="B112">
        <v>0.1714</v>
      </c>
    </row>
    <row r="113" spans="1:2" x14ac:dyDescent="0.25">
      <c r="A113" s="10">
        <v>44665</v>
      </c>
      <c r="B113">
        <v>0.1661</v>
      </c>
    </row>
    <row r="114" spans="1:2" x14ac:dyDescent="0.25">
      <c r="A114" s="10">
        <v>44664</v>
      </c>
      <c r="B114">
        <v>0.16220000000000001</v>
      </c>
    </row>
    <row r="115" spans="1:2" x14ac:dyDescent="0.25">
      <c r="A115" s="10">
        <v>44663</v>
      </c>
      <c r="B115">
        <v>0.18659999999999999</v>
      </c>
    </row>
    <row r="116" spans="1:2" x14ac:dyDescent="0.25">
      <c r="A116" s="10">
        <v>44662</v>
      </c>
      <c r="B116">
        <v>0.19750000000000001</v>
      </c>
    </row>
    <row r="117" spans="1:2" x14ac:dyDescent="0.25">
      <c r="A117" s="10">
        <v>44659</v>
      </c>
      <c r="B117">
        <v>0.14280000000000001</v>
      </c>
    </row>
    <row r="118" spans="1:2" x14ac:dyDescent="0.25">
      <c r="A118" s="10">
        <v>44658</v>
      </c>
      <c r="B118">
        <v>0.14760000000000001</v>
      </c>
    </row>
    <row r="119" spans="1:2" x14ac:dyDescent="0.25">
      <c r="A119" s="10">
        <v>44657</v>
      </c>
      <c r="B119">
        <v>0.15790000000000001</v>
      </c>
    </row>
    <row r="120" spans="1:2" x14ac:dyDescent="0.25">
      <c r="A120" s="10">
        <v>44656</v>
      </c>
      <c r="B120">
        <v>0.14940000000000001</v>
      </c>
    </row>
    <row r="121" spans="1:2" x14ac:dyDescent="0.25">
      <c r="A121" s="10">
        <v>44655</v>
      </c>
      <c r="B121">
        <v>0.13350000000000001</v>
      </c>
    </row>
    <row r="122" spans="1:2" x14ac:dyDescent="0.25">
      <c r="A122" s="10">
        <v>44652</v>
      </c>
      <c r="B122">
        <v>0.14230000000000001</v>
      </c>
    </row>
    <row r="123" spans="1:2" x14ac:dyDescent="0.25">
      <c r="A123" s="10">
        <v>44651</v>
      </c>
      <c r="B123">
        <v>0.12870000000000001</v>
      </c>
    </row>
    <row r="124" spans="1:2" x14ac:dyDescent="0.25">
      <c r="A124" s="10">
        <v>44650</v>
      </c>
      <c r="B124">
        <v>0.13850000000000001</v>
      </c>
    </row>
    <row r="125" spans="1:2" x14ac:dyDescent="0.25">
      <c r="A125" s="10">
        <v>44649</v>
      </c>
      <c r="B125">
        <v>0.15029999999999999</v>
      </c>
    </row>
    <row r="126" spans="1:2" x14ac:dyDescent="0.25">
      <c r="A126" s="10">
        <v>44648</v>
      </c>
      <c r="B126">
        <v>0.14699999999999999</v>
      </c>
    </row>
    <row r="127" spans="1:2" x14ac:dyDescent="0.25">
      <c r="A127" s="10">
        <v>44645</v>
      </c>
      <c r="B127">
        <v>0.15260000000000001</v>
      </c>
    </row>
    <row r="128" spans="1:2" x14ac:dyDescent="0.25">
      <c r="A128" s="10">
        <v>44644</v>
      </c>
      <c r="B128">
        <v>0.1643</v>
      </c>
    </row>
    <row r="129" spans="1:2" x14ac:dyDescent="0.25">
      <c r="A129" s="10">
        <v>44643</v>
      </c>
      <c r="B129">
        <v>0.18959999999999999</v>
      </c>
    </row>
    <row r="130" spans="1:2" x14ac:dyDescent="0.25">
      <c r="A130" s="10">
        <v>44642</v>
      </c>
      <c r="B130">
        <v>0.18759999999999999</v>
      </c>
    </row>
    <row r="131" spans="1:2" x14ac:dyDescent="0.25">
      <c r="A131" s="10">
        <v>44641</v>
      </c>
      <c r="B131">
        <v>0.189</v>
      </c>
    </row>
    <row r="132" spans="1:2" x14ac:dyDescent="0.25">
      <c r="A132" s="10">
        <v>44638</v>
      </c>
      <c r="B132">
        <v>0.1719</v>
      </c>
    </row>
    <row r="133" spans="1:2" x14ac:dyDescent="0.25">
      <c r="A133" s="10">
        <v>44637</v>
      </c>
      <c r="B133">
        <v>0.23350000000000001</v>
      </c>
    </row>
    <row r="134" spans="1:2" x14ac:dyDescent="0.25">
      <c r="A134" s="10">
        <v>44636</v>
      </c>
      <c r="B134">
        <v>0.24299999999999999</v>
      </c>
    </row>
    <row r="135" spans="1:2" x14ac:dyDescent="0.25">
      <c r="A135" s="10">
        <v>44635</v>
      </c>
      <c r="B135">
        <v>0.29730000000000001</v>
      </c>
    </row>
    <row r="136" spans="1:2" x14ac:dyDescent="0.25">
      <c r="A136" s="10">
        <v>44634</v>
      </c>
      <c r="B136">
        <v>0.30030000000000001</v>
      </c>
    </row>
    <row r="137" spans="1:2" x14ac:dyDescent="0.25">
      <c r="A137" s="10">
        <v>44631</v>
      </c>
      <c r="B137">
        <v>0.27300000000000002</v>
      </c>
    </row>
    <row r="138" spans="1:2" x14ac:dyDescent="0.25">
      <c r="A138" s="10">
        <v>44630</v>
      </c>
      <c r="B138">
        <v>0.26829999999999998</v>
      </c>
    </row>
    <row r="139" spans="1:2" x14ac:dyDescent="0.25">
      <c r="A139" s="10">
        <v>44629</v>
      </c>
      <c r="B139">
        <v>0.3054</v>
      </c>
    </row>
    <row r="140" spans="1:2" x14ac:dyDescent="0.25">
      <c r="A140" s="10">
        <v>44628</v>
      </c>
      <c r="B140">
        <v>0.34870000000000001</v>
      </c>
    </row>
    <row r="141" spans="1:2" x14ac:dyDescent="0.25">
      <c r="A141" s="10">
        <v>44627</v>
      </c>
      <c r="B141">
        <v>0.36180000000000001</v>
      </c>
    </row>
    <row r="142" spans="1:2" x14ac:dyDescent="0.25">
      <c r="A142" s="10">
        <v>44624</v>
      </c>
      <c r="B142">
        <v>0.26889999999999997</v>
      </c>
    </row>
    <row r="143" spans="1:2" x14ac:dyDescent="0.25">
      <c r="A143" s="10">
        <v>44623</v>
      </c>
      <c r="B143">
        <v>0.23480000000000001</v>
      </c>
    </row>
    <row r="144" spans="1:2" x14ac:dyDescent="0.25">
      <c r="A144" s="10">
        <v>44622</v>
      </c>
      <c r="B144">
        <v>0.24959999999999999</v>
      </c>
    </row>
    <row r="145" spans="1:2" x14ac:dyDescent="0.25">
      <c r="A145" s="10">
        <v>44621</v>
      </c>
      <c r="B145">
        <v>0.27479999999999999</v>
      </c>
    </row>
    <row r="146" spans="1:2" x14ac:dyDescent="0.25">
      <c r="A146" s="10">
        <v>44620</v>
      </c>
      <c r="B146">
        <v>0.25559999999999999</v>
      </c>
    </row>
    <row r="147" spans="1:2" x14ac:dyDescent="0.25">
      <c r="A147" s="10">
        <v>44617</v>
      </c>
      <c r="B147">
        <v>0.21260000000000001</v>
      </c>
    </row>
    <row r="148" spans="1:2" x14ac:dyDescent="0.25">
      <c r="A148" s="10">
        <v>44616</v>
      </c>
      <c r="B148">
        <v>0.26869999999999999</v>
      </c>
    </row>
    <row r="149" spans="1:2" x14ac:dyDescent="0.25">
      <c r="A149" s="10">
        <v>44615</v>
      </c>
      <c r="B149">
        <v>0.26379999999999998</v>
      </c>
    </row>
    <row r="150" spans="1:2" x14ac:dyDescent="0.25">
      <c r="A150" s="10">
        <v>44614</v>
      </c>
      <c r="B150">
        <v>0.23069999999999999</v>
      </c>
    </row>
    <row r="151" spans="1:2" x14ac:dyDescent="0.25">
      <c r="A151" s="10">
        <v>44610</v>
      </c>
      <c r="B151">
        <v>0.224</v>
      </c>
    </row>
    <row r="152" spans="1:2" x14ac:dyDescent="0.25">
      <c r="A152" s="10">
        <v>44609</v>
      </c>
      <c r="B152">
        <v>0.2283</v>
      </c>
    </row>
    <row r="153" spans="1:2" x14ac:dyDescent="0.25">
      <c r="A153" s="10">
        <v>44608</v>
      </c>
      <c r="B153">
        <v>0.1804</v>
      </c>
    </row>
    <row r="154" spans="1:2" x14ac:dyDescent="0.25">
      <c r="A154" s="10">
        <v>44607</v>
      </c>
      <c r="B154">
        <v>0.21240000000000001</v>
      </c>
    </row>
    <row r="155" spans="1:2" x14ac:dyDescent="0.25">
      <c r="A155" s="10">
        <v>44606</v>
      </c>
      <c r="B155">
        <v>0.23200000000000001</v>
      </c>
    </row>
    <row r="156" spans="1:2" x14ac:dyDescent="0.25">
      <c r="A156" s="10">
        <v>44603</v>
      </c>
      <c r="B156">
        <v>0.21179999999999999</v>
      </c>
    </row>
    <row r="157" spans="1:2" x14ac:dyDescent="0.25">
      <c r="A157" s="10">
        <v>44602</v>
      </c>
      <c r="B157">
        <v>0.2014</v>
      </c>
    </row>
    <row r="158" spans="1:2" x14ac:dyDescent="0.25">
      <c r="A158" s="10">
        <v>44601</v>
      </c>
      <c r="B158">
        <v>0.156</v>
      </c>
    </row>
    <row r="159" spans="1:2" x14ac:dyDescent="0.25">
      <c r="A159" s="10">
        <v>44600</v>
      </c>
      <c r="B159">
        <v>0.1704</v>
      </c>
    </row>
    <row r="160" spans="1:2" x14ac:dyDescent="0.25">
      <c r="A160" s="10">
        <v>44599</v>
      </c>
      <c r="B160">
        <v>0.18479999999999999</v>
      </c>
    </row>
    <row r="161" spans="1:2" x14ac:dyDescent="0.25">
      <c r="A161" s="10">
        <v>44596</v>
      </c>
      <c r="B161">
        <v>0.19139999999999999</v>
      </c>
    </row>
    <row r="162" spans="1:2" x14ac:dyDescent="0.25">
      <c r="A162" s="10">
        <v>44595</v>
      </c>
      <c r="B162">
        <v>0.1593</v>
      </c>
    </row>
    <row r="163" spans="1:2" x14ac:dyDescent="0.25">
      <c r="A163" s="10">
        <v>44594</v>
      </c>
      <c r="B163">
        <v>0.2203</v>
      </c>
    </row>
    <row r="164" spans="1:2" x14ac:dyDescent="0.25">
      <c r="A164" s="10">
        <v>44593</v>
      </c>
      <c r="B164">
        <v>0.1653</v>
      </c>
    </row>
    <row r="165" spans="1:2" x14ac:dyDescent="0.25">
      <c r="A165" s="10">
        <v>44592</v>
      </c>
      <c r="B165">
        <v>0.22889999999999999</v>
      </c>
    </row>
    <row r="166" spans="1:2" x14ac:dyDescent="0.25">
      <c r="A166" s="10">
        <v>44589</v>
      </c>
      <c r="B166">
        <v>0.24909999999999999</v>
      </c>
    </row>
    <row r="167" spans="1:2" x14ac:dyDescent="0.25">
      <c r="A167" s="10">
        <v>44588</v>
      </c>
      <c r="B167">
        <v>0.26919999999999999</v>
      </c>
    </row>
    <row r="168" spans="1:2" x14ac:dyDescent="0.25">
      <c r="A168" s="10">
        <v>44587</v>
      </c>
      <c r="B168">
        <v>0.31590000000000001</v>
      </c>
    </row>
    <row r="169" spans="1:2" x14ac:dyDescent="0.25">
      <c r="A169" s="10">
        <v>44586</v>
      </c>
      <c r="B169">
        <v>0.32550000000000001</v>
      </c>
    </row>
    <row r="170" spans="1:2" x14ac:dyDescent="0.25">
      <c r="A170" s="10">
        <v>44585</v>
      </c>
      <c r="B170">
        <v>0.29020000000000001</v>
      </c>
    </row>
    <row r="171" spans="1:2" x14ac:dyDescent="0.25">
      <c r="A171" s="10">
        <v>44582</v>
      </c>
      <c r="B171">
        <v>0.25519999999999998</v>
      </c>
    </row>
    <row r="172" spans="1:2" x14ac:dyDescent="0.25">
      <c r="A172" s="10">
        <v>44581</v>
      </c>
      <c r="B172">
        <v>0.2276</v>
      </c>
    </row>
    <row r="173" spans="1:2" x14ac:dyDescent="0.25">
      <c r="A173" s="10">
        <v>44580</v>
      </c>
      <c r="B173">
        <v>0.20050000000000001</v>
      </c>
    </row>
    <row r="174" spans="1:2" x14ac:dyDescent="0.25">
      <c r="A174" s="10">
        <v>44579</v>
      </c>
      <c r="B174">
        <v>0.20569999999999999</v>
      </c>
    </row>
    <row r="175" spans="1:2" x14ac:dyDescent="0.25">
      <c r="A175" s="10">
        <v>44575</v>
      </c>
      <c r="B175">
        <v>0.1386</v>
      </c>
    </row>
    <row r="176" spans="1:2" x14ac:dyDescent="0.25">
      <c r="A176" s="10">
        <v>44574</v>
      </c>
      <c r="B176">
        <v>0.1527</v>
      </c>
    </row>
    <row r="177" spans="1:2" x14ac:dyDescent="0.25">
      <c r="A177" s="10">
        <v>44573</v>
      </c>
      <c r="B177">
        <v>0.1187</v>
      </c>
    </row>
    <row r="178" spans="1:2" x14ac:dyDescent="0.25">
      <c r="A178" s="10">
        <v>44572</v>
      </c>
      <c r="B178">
        <v>0.13469999999999999</v>
      </c>
    </row>
    <row r="179" spans="1:2" x14ac:dyDescent="0.25">
      <c r="A179" s="10">
        <v>44571</v>
      </c>
      <c r="B179">
        <v>0.1489</v>
      </c>
    </row>
    <row r="180" spans="1:2" x14ac:dyDescent="0.25">
      <c r="A180" s="10">
        <v>44568</v>
      </c>
      <c r="B180">
        <v>0.1207</v>
      </c>
    </row>
    <row r="181" spans="1:2" x14ac:dyDescent="0.25">
      <c r="A181" s="10">
        <v>44567</v>
      </c>
      <c r="B181">
        <v>0.13039999999999999</v>
      </c>
    </row>
    <row r="182" spans="1:2" x14ac:dyDescent="0.25">
      <c r="A182" s="10">
        <v>44566</v>
      </c>
      <c r="B182">
        <v>0.13389999999999999</v>
      </c>
    </row>
    <row r="183" spans="1:2" x14ac:dyDescent="0.25">
      <c r="A183" s="10">
        <v>44565</v>
      </c>
      <c r="B183">
        <v>0.10979999999999999</v>
      </c>
    </row>
    <row r="184" spans="1:2" x14ac:dyDescent="0.25">
      <c r="A184" s="10">
        <v>44564</v>
      </c>
      <c r="B184">
        <v>0.1084</v>
      </c>
    </row>
    <row r="185" spans="1:2" x14ac:dyDescent="0.25">
      <c r="A185" s="10">
        <v>44561</v>
      </c>
      <c r="B185">
        <v>9.5600000000000004E-2</v>
      </c>
    </row>
    <row r="186" spans="1:2" x14ac:dyDescent="0.25">
      <c r="A186" s="10">
        <v>44560</v>
      </c>
      <c r="B186">
        <v>9.5399999999999999E-2</v>
      </c>
    </row>
    <row r="187" spans="1:2" x14ac:dyDescent="0.25">
      <c r="A187" s="10">
        <v>44559</v>
      </c>
      <c r="B187">
        <v>9.7699999999999995E-2</v>
      </c>
    </row>
    <row r="188" spans="1:2" x14ac:dyDescent="0.25">
      <c r="A188" s="10">
        <v>44558</v>
      </c>
      <c r="B188">
        <v>0.1002</v>
      </c>
    </row>
    <row r="189" spans="1:2" x14ac:dyDescent="0.25">
      <c r="A189" s="10">
        <v>44557</v>
      </c>
      <c r="B189">
        <v>0.1116</v>
      </c>
    </row>
    <row r="190" spans="1:2" x14ac:dyDescent="0.25">
      <c r="A190" s="10">
        <v>44553</v>
      </c>
      <c r="B190">
        <v>0.10299999999999999</v>
      </c>
    </row>
    <row r="191" spans="1:2" x14ac:dyDescent="0.25">
      <c r="A191" s="10">
        <v>44552</v>
      </c>
      <c r="B191">
        <v>0.1174</v>
      </c>
    </row>
    <row r="192" spans="1:2" x14ac:dyDescent="0.25">
      <c r="A192" s="10">
        <v>44551</v>
      </c>
      <c r="B192">
        <v>0.1578</v>
      </c>
    </row>
    <row r="193" spans="1:2" x14ac:dyDescent="0.25">
      <c r="A193" s="10">
        <v>44550</v>
      </c>
      <c r="B193">
        <v>0.18049999999999999</v>
      </c>
    </row>
    <row r="194" spans="1:2" x14ac:dyDescent="0.25">
      <c r="A194" s="10">
        <v>44547</v>
      </c>
      <c r="B194">
        <v>0.1452</v>
      </c>
    </row>
    <row r="195" spans="1:2" x14ac:dyDescent="0.25">
      <c r="A195" s="10">
        <v>44546</v>
      </c>
      <c r="B195">
        <v>0.15340000000000001</v>
      </c>
    </row>
    <row r="196" spans="1:2" x14ac:dyDescent="0.25">
      <c r="A196" s="10">
        <v>44545</v>
      </c>
      <c r="B196">
        <v>0.14360000000000001</v>
      </c>
    </row>
    <row r="197" spans="1:2" x14ac:dyDescent="0.25">
      <c r="A197" s="10">
        <v>44544</v>
      </c>
      <c r="B197">
        <v>0.192</v>
      </c>
    </row>
    <row r="198" spans="1:2" x14ac:dyDescent="0.25">
      <c r="A198" s="10">
        <v>44543</v>
      </c>
      <c r="B198">
        <v>0.1646</v>
      </c>
    </row>
    <row r="199" spans="1:2" x14ac:dyDescent="0.25">
      <c r="A199" s="10">
        <v>44540</v>
      </c>
      <c r="B199">
        <v>0.1394</v>
      </c>
    </row>
    <row r="200" spans="1:2" x14ac:dyDescent="0.25">
      <c r="A200" s="10">
        <v>44539</v>
      </c>
      <c r="B200">
        <v>0.1719</v>
      </c>
    </row>
    <row r="201" spans="1:2" x14ac:dyDescent="0.25">
      <c r="A201" s="10">
        <v>44538</v>
      </c>
      <c r="B201">
        <v>0.15620000000000001</v>
      </c>
    </row>
    <row r="202" spans="1:2" x14ac:dyDescent="0.25">
      <c r="A202" s="10">
        <v>44537</v>
      </c>
      <c r="B202">
        <v>0.17019999999999999</v>
      </c>
    </row>
    <row r="203" spans="1:2" x14ac:dyDescent="0.25">
      <c r="A203" s="10">
        <v>44536</v>
      </c>
      <c r="B203">
        <v>0.2288</v>
      </c>
    </row>
    <row r="204" spans="1:2" x14ac:dyDescent="0.25">
      <c r="A204" s="10">
        <v>44533</v>
      </c>
      <c r="B204">
        <v>0.24</v>
      </c>
    </row>
    <row r="205" spans="1:2" x14ac:dyDescent="0.25">
      <c r="A205" s="10">
        <v>44532</v>
      </c>
      <c r="B205">
        <v>0.21179999999999999</v>
      </c>
    </row>
    <row r="206" spans="1:2" x14ac:dyDescent="0.25">
      <c r="A206" s="10">
        <v>44531</v>
      </c>
      <c r="B206">
        <v>0.24460000000000001</v>
      </c>
    </row>
    <row r="207" spans="1:2" x14ac:dyDescent="0.25">
      <c r="A207" s="10">
        <v>44530</v>
      </c>
      <c r="B207">
        <v>0.1946</v>
      </c>
    </row>
    <row r="208" spans="1:2" x14ac:dyDescent="0.25">
      <c r="A208" s="10">
        <v>44529</v>
      </c>
      <c r="B208">
        <v>0.1593</v>
      </c>
    </row>
    <row r="209" spans="1:2" x14ac:dyDescent="0.25">
      <c r="A209" s="10">
        <v>44526</v>
      </c>
      <c r="B209">
        <v>0.2412</v>
      </c>
    </row>
    <row r="210" spans="1:2" x14ac:dyDescent="0.25">
      <c r="A210" s="10">
        <v>44524</v>
      </c>
      <c r="B210">
        <v>0.107</v>
      </c>
    </row>
    <row r="211" spans="1:2" x14ac:dyDescent="0.25">
      <c r="A211" s="10">
        <v>44523</v>
      </c>
      <c r="B211">
        <v>0.13109999999999999</v>
      </c>
    </row>
    <row r="212" spans="1:2" x14ac:dyDescent="0.25">
      <c r="A212" s="10">
        <v>44522</v>
      </c>
      <c r="B212">
        <v>0.1176</v>
      </c>
    </row>
    <row r="213" spans="1:2" x14ac:dyDescent="0.25">
      <c r="A213" s="10">
        <v>44519</v>
      </c>
      <c r="B213">
        <v>8.8599999999999998E-2</v>
      </c>
    </row>
    <row r="214" spans="1:2" x14ac:dyDescent="0.25">
      <c r="A214" s="10">
        <v>44518</v>
      </c>
      <c r="B214">
        <v>9.4600000000000004E-2</v>
      </c>
    </row>
    <row r="215" spans="1:2" x14ac:dyDescent="0.25">
      <c r="A215" s="10">
        <v>44517</v>
      </c>
      <c r="B215">
        <v>9.2799999999999994E-2</v>
      </c>
    </row>
    <row r="216" spans="1:2" x14ac:dyDescent="0.25">
      <c r="A216" s="10">
        <v>44516</v>
      </c>
      <c r="B216">
        <v>9.2700000000000005E-2</v>
      </c>
    </row>
    <row r="217" spans="1:2" x14ac:dyDescent="0.25">
      <c r="A217" s="10">
        <v>44515</v>
      </c>
      <c r="B217">
        <v>9.3100000000000002E-2</v>
      </c>
    </row>
    <row r="218" spans="1:2" x14ac:dyDescent="0.25">
      <c r="A218" s="10">
        <v>44512</v>
      </c>
      <c r="B218">
        <v>8.9200000000000002E-2</v>
      </c>
    </row>
    <row r="219" spans="1:2" x14ac:dyDescent="0.25">
      <c r="A219" s="10">
        <v>44511</v>
      </c>
      <c r="B219">
        <v>0.1089</v>
      </c>
    </row>
    <row r="220" spans="1:2" x14ac:dyDescent="0.25">
      <c r="A220" s="10">
        <v>44510</v>
      </c>
      <c r="B220">
        <v>0.12520000000000001</v>
      </c>
    </row>
    <row r="221" spans="1:2" x14ac:dyDescent="0.25">
      <c r="A221" s="10">
        <v>44509</v>
      </c>
      <c r="B221">
        <v>0.12330000000000001</v>
      </c>
    </row>
    <row r="222" spans="1:2" x14ac:dyDescent="0.25">
      <c r="A222" s="10">
        <v>44508</v>
      </c>
      <c r="B222">
        <v>0.1124</v>
      </c>
    </row>
    <row r="223" spans="1:2" x14ac:dyDescent="0.25">
      <c r="A223" s="10">
        <v>44505</v>
      </c>
      <c r="B223">
        <v>0.10580000000000001</v>
      </c>
    </row>
    <row r="224" spans="1:2" x14ac:dyDescent="0.25">
      <c r="A224" s="10">
        <v>44504</v>
      </c>
      <c r="B224">
        <v>9.4799999999999995E-2</v>
      </c>
    </row>
    <row r="225" spans="1:2" x14ac:dyDescent="0.25">
      <c r="A225" s="10">
        <v>44503</v>
      </c>
      <c r="B225">
        <v>0.1003</v>
      </c>
    </row>
    <row r="226" spans="1:2" x14ac:dyDescent="0.25">
      <c r="A226" s="10">
        <v>44502</v>
      </c>
      <c r="B226">
        <v>0.1154</v>
      </c>
    </row>
    <row r="227" spans="1:2" x14ac:dyDescent="0.25">
      <c r="A227" s="10">
        <v>44501</v>
      </c>
      <c r="B227">
        <v>0.1181</v>
      </c>
    </row>
    <row r="228" spans="1:2" x14ac:dyDescent="0.25">
      <c r="A228" s="10">
        <v>44498</v>
      </c>
      <c r="B228">
        <v>0.1</v>
      </c>
    </row>
    <row r="229" spans="1:2" x14ac:dyDescent="0.25">
      <c r="A229" s="10">
        <v>44497</v>
      </c>
      <c r="B229">
        <v>0.1124</v>
      </c>
    </row>
    <row r="230" spans="1:2" x14ac:dyDescent="0.25">
      <c r="A230" s="10">
        <v>44496</v>
      </c>
      <c r="B230">
        <v>0.1154</v>
      </c>
    </row>
    <row r="231" spans="1:2" x14ac:dyDescent="0.25">
      <c r="A231" s="10">
        <v>44495</v>
      </c>
      <c r="B231">
        <v>0.1095</v>
      </c>
    </row>
    <row r="232" spans="1:2" x14ac:dyDescent="0.25">
      <c r="A232" s="10">
        <v>44494</v>
      </c>
      <c r="B232">
        <v>0.1055</v>
      </c>
    </row>
    <row r="233" spans="1:2" x14ac:dyDescent="0.25">
      <c r="A233" s="10">
        <v>44491</v>
      </c>
      <c r="B233">
        <v>9.4E-2</v>
      </c>
    </row>
    <row r="234" spans="1:2" x14ac:dyDescent="0.25">
      <c r="A234" s="10">
        <v>44490</v>
      </c>
      <c r="B234">
        <v>8.7599999999999997E-2</v>
      </c>
    </row>
    <row r="235" spans="1:2" x14ac:dyDescent="0.25">
      <c r="A235" s="10">
        <v>44489</v>
      </c>
      <c r="B235">
        <v>0.1009</v>
      </c>
    </row>
    <row r="236" spans="1:2" x14ac:dyDescent="0.25">
      <c r="A236" s="10">
        <v>44488</v>
      </c>
      <c r="B236">
        <v>9.6799999999999997E-2</v>
      </c>
    </row>
    <row r="237" spans="1:2" x14ac:dyDescent="0.25">
      <c r="A237" s="10">
        <v>44487</v>
      </c>
      <c r="B237">
        <v>0.1065</v>
      </c>
    </row>
    <row r="238" spans="1:2" x14ac:dyDescent="0.25">
      <c r="A238" s="10">
        <v>44484</v>
      </c>
      <c r="B238">
        <v>9.6799999999999997E-2</v>
      </c>
    </row>
    <row r="239" spans="1:2" x14ac:dyDescent="0.25">
      <c r="A239" s="10">
        <v>44483</v>
      </c>
      <c r="B239">
        <v>0.1062</v>
      </c>
    </row>
    <row r="240" spans="1:2" x14ac:dyDescent="0.25">
      <c r="A240" s="10">
        <v>44482</v>
      </c>
      <c r="B240">
        <v>0.14319999999999999</v>
      </c>
    </row>
    <row r="241" spans="1:2" x14ac:dyDescent="0.25">
      <c r="A241" s="10">
        <v>44481</v>
      </c>
      <c r="B241">
        <v>0.17130000000000001</v>
      </c>
    </row>
    <row r="242" spans="1:2" x14ac:dyDescent="0.25">
      <c r="A242" s="10">
        <v>44480</v>
      </c>
      <c r="B242">
        <v>0.16869999999999999</v>
      </c>
    </row>
    <row r="243" spans="1:2" x14ac:dyDescent="0.25">
      <c r="A243" s="10">
        <v>44477</v>
      </c>
      <c r="B243">
        <v>0.1406</v>
      </c>
    </row>
    <row r="244" spans="1:2" x14ac:dyDescent="0.25">
      <c r="A244" s="10">
        <v>44476</v>
      </c>
      <c r="B244">
        <v>0.14430000000000001</v>
      </c>
    </row>
    <row r="245" spans="1:2" x14ac:dyDescent="0.25">
      <c r="A245" s="10">
        <v>44475</v>
      </c>
      <c r="B245">
        <v>0.16389999999999999</v>
      </c>
    </row>
    <row r="246" spans="1:2" x14ac:dyDescent="0.25">
      <c r="A246" s="10">
        <v>44474</v>
      </c>
      <c r="B246">
        <v>0.17119999999999999</v>
      </c>
    </row>
    <row r="247" spans="1:2" x14ac:dyDescent="0.25">
      <c r="A247" s="10">
        <v>44473</v>
      </c>
      <c r="B247">
        <v>0.1956</v>
      </c>
    </row>
    <row r="248" spans="1:2" x14ac:dyDescent="0.25">
      <c r="A248" s="10">
        <v>44470</v>
      </c>
      <c r="B248">
        <v>0.16020000000000001</v>
      </c>
    </row>
    <row r="249" spans="1:2" x14ac:dyDescent="0.25">
      <c r="A249" s="10">
        <v>44469</v>
      </c>
      <c r="B249">
        <v>0.1802</v>
      </c>
    </row>
    <row r="250" spans="1:2" x14ac:dyDescent="0.25">
      <c r="A250" s="10">
        <v>44468</v>
      </c>
      <c r="B250">
        <v>0.16719999999999999</v>
      </c>
    </row>
    <row r="251" spans="1:2" x14ac:dyDescent="0.25">
      <c r="A251" s="10">
        <v>44467</v>
      </c>
      <c r="B251">
        <v>0.18840000000000001</v>
      </c>
    </row>
    <row r="252" spans="1:2" x14ac:dyDescent="0.25">
      <c r="A252" s="10">
        <v>44466</v>
      </c>
      <c r="B252">
        <v>0.12609999999999999</v>
      </c>
    </row>
    <row r="253" spans="1:2" x14ac:dyDescent="0.25">
      <c r="A253" s="10">
        <v>44463</v>
      </c>
      <c r="B253">
        <v>0.10639999999999999</v>
      </c>
    </row>
    <row r="254" spans="1:2" x14ac:dyDescent="0.25">
      <c r="A254" s="10">
        <v>44462</v>
      </c>
      <c r="B254">
        <v>0.1172</v>
      </c>
    </row>
    <row r="255" spans="1:2" x14ac:dyDescent="0.25">
      <c r="A255" s="10">
        <v>44461</v>
      </c>
      <c r="B255">
        <v>0.1467</v>
      </c>
    </row>
    <row r="256" spans="1:2" x14ac:dyDescent="0.25">
      <c r="A256" s="10">
        <v>44460</v>
      </c>
      <c r="B256">
        <v>0.2094</v>
      </c>
    </row>
    <row r="257" spans="1:2" x14ac:dyDescent="0.25">
      <c r="A257" s="10">
        <v>44459</v>
      </c>
      <c r="B257">
        <v>0.2223</v>
      </c>
    </row>
    <row r="258" spans="1:2" x14ac:dyDescent="0.25">
      <c r="A258" s="10">
        <v>44456</v>
      </c>
      <c r="B258">
        <v>0.1472</v>
      </c>
    </row>
    <row r="259" spans="1:2" x14ac:dyDescent="0.25">
      <c r="A259" s="10">
        <v>44455</v>
      </c>
      <c r="B259">
        <v>0.1356</v>
      </c>
    </row>
    <row r="260" spans="1:2" x14ac:dyDescent="0.25">
      <c r="A260" s="10">
        <v>44454</v>
      </c>
      <c r="B260">
        <v>0.1305</v>
      </c>
    </row>
    <row r="261" spans="1:2" x14ac:dyDescent="0.25">
      <c r="A261" s="10">
        <v>44453</v>
      </c>
      <c r="B261">
        <v>0.1532</v>
      </c>
    </row>
    <row r="262" spans="1:2" x14ac:dyDescent="0.25">
      <c r="A262" s="10">
        <v>44452</v>
      </c>
      <c r="B262">
        <v>0.14910000000000001</v>
      </c>
    </row>
    <row r="263" spans="1:2" x14ac:dyDescent="0.25">
      <c r="A263" s="10">
        <v>44449</v>
      </c>
      <c r="B263">
        <v>0.154</v>
      </c>
    </row>
    <row r="264" spans="1:2" x14ac:dyDescent="0.25">
      <c r="A264" s="10">
        <v>44448</v>
      </c>
      <c r="B264">
        <v>0.1321</v>
      </c>
    </row>
    <row r="265" spans="1:2" x14ac:dyDescent="0.25">
      <c r="A265" s="10">
        <v>44447</v>
      </c>
      <c r="B265">
        <v>0.1192</v>
      </c>
    </row>
    <row r="266" spans="1:2" x14ac:dyDescent="0.25">
      <c r="A266" s="10">
        <v>44446</v>
      </c>
      <c r="B266">
        <v>0.1258</v>
      </c>
    </row>
    <row r="267" spans="1:2" x14ac:dyDescent="0.25">
      <c r="A267" s="10">
        <v>44442</v>
      </c>
      <c r="B267">
        <v>7.4999999999999997E-2</v>
      </c>
    </row>
    <row r="268" spans="1:2" x14ac:dyDescent="0.25">
      <c r="A268" s="10">
        <v>44441</v>
      </c>
      <c r="B268">
        <v>8.3500000000000005E-2</v>
      </c>
    </row>
    <row r="269" spans="1:2" x14ac:dyDescent="0.25">
      <c r="A269" s="10">
        <v>44440</v>
      </c>
      <c r="B269">
        <v>8.0100000000000005E-2</v>
      </c>
    </row>
    <row r="270" spans="1:2" x14ac:dyDescent="0.25">
      <c r="A270" s="10">
        <v>44439</v>
      </c>
      <c r="B270">
        <v>7.7499999999999999E-2</v>
      </c>
    </row>
    <row r="271" spans="1:2" x14ac:dyDescent="0.25">
      <c r="A271" s="10">
        <v>44438</v>
      </c>
      <c r="B271">
        <v>8.1600000000000006E-2</v>
      </c>
    </row>
    <row r="272" spans="1:2" x14ac:dyDescent="0.25">
      <c r="A272" s="10">
        <v>44435</v>
      </c>
      <c r="B272">
        <v>7.7899999999999997E-2</v>
      </c>
    </row>
    <row r="273" spans="1:2" x14ac:dyDescent="0.25">
      <c r="A273" s="10">
        <v>44434</v>
      </c>
      <c r="B273">
        <v>0.1101</v>
      </c>
    </row>
    <row r="274" spans="1:2" x14ac:dyDescent="0.25">
      <c r="A274" s="10">
        <v>44433</v>
      </c>
      <c r="B274">
        <v>8.6599999999999996E-2</v>
      </c>
    </row>
    <row r="275" spans="1:2" x14ac:dyDescent="0.25">
      <c r="A275" s="10">
        <v>44432</v>
      </c>
      <c r="B275">
        <v>9.6500000000000002E-2</v>
      </c>
    </row>
    <row r="276" spans="1:2" x14ac:dyDescent="0.25">
      <c r="A276" s="10">
        <v>44431</v>
      </c>
      <c r="B276">
        <v>9.4299999999999995E-2</v>
      </c>
    </row>
    <row r="277" spans="1:2" x14ac:dyDescent="0.25">
      <c r="A277" s="10">
        <v>44428</v>
      </c>
      <c r="B277">
        <v>0.1116</v>
      </c>
    </row>
    <row r="278" spans="1:2" x14ac:dyDescent="0.25">
      <c r="A278" s="10">
        <v>44427</v>
      </c>
      <c r="B278">
        <v>0.14299999999999999</v>
      </c>
    </row>
    <row r="279" spans="1:2" x14ac:dyDescent="0.25">
      <c r="A279" s="10">
        <v>44426</v>
      </c>
      <c r="B279">
        <v>0.16039999999999999</v>
      </c>
    </row>
    <row r="280" spans="1:2" x14ac:dyDescent="0.25">
      <c r="A280" s="10">
        <v>44425</v>
      </c>
      <c r="B280">
        <v>0.1237</v>
      </c>
    </row>
    <row r="281" spans="1:2" x14ac:dyDescent="0.25">
      <c r="A281" s="10">
        <v>44424</v>
      </c>
      <c r="B281">
        <v>0.09</v>
      </c>
    </row>
    <row r="282" spans="1:2" x14ac:dyDescent="0.25">
      <c r="A282" s="10">
        <v>44421</v>
      </c>
      <c r="B282">
        <v>7.1599999999999997E-2</v>
      </c>
    </row>
    <row r="283" spans="1:2" x14ac:dyDescent="0.25">
      <c r="A283" s="10">
        <v>44420</v>
      </c>
      <c r="B283">
        <v>7.7700000000000005E-2</v>
      </c>
    </row>
    <row r="284" spans="1:2" x14ac:dyDescent="0.25">
      <c r="A284" s="10">
        <v>44419</v>
      </c>
      <c r="B284">
        <v>8.6599999999999996E-2</v>
      </c>
    </row>
    <row r="285" spans="1:2" x14ac:dyDescent="0.25">
      <c r="A285" s="10">
        <v>44418</v>
      </c>
      <c r="B285">
        <v>0.10009999999999999</v>
      </c>
    </row>
    <row r="286" spans="1:2" x14ac:dyDescent="0.25">
      <c r="A286" s="10">
        <v>44417</v>
      </c>
      <c r="B286">
        <v>9.5600000000000004E-2</v>
      </c>
    </row>
    <row r="287" spans="1:2" x14ac:dyDescent="0.25">
      <c r="A287" s="10">
        <v>44414</v>
      </c>
      <c r="B287">
        <v>8.1199999999999994E-2</v>
      </c>
    </row>
    <row r="288" spans="1:2" x14ac:dyDescent="0.25">
      <c r="A288" s="10">
        <v>44413</v>
      </c>
      <c r="B288">
        <v>9.6199999999999994E-2</v>
      </c>
    </row>
    <row r="289" spans="1:2" x14ac:dyDescent="0.25">
      <c r="A289" s="10">
        <v>44412</v>
      </c>
      <c r="B289">
        <v>9.9500000000000005E-2</v>
      </c>
    </row>
    <row r="290" spans="1:2" x14ac:dyDescent="0.25">
      <c r="A290" s="10">
        <v>44411</v>
      </c>
      <c r="B290">
        <v>0.1105</v>
      </c>
    </row>
    <row r="291" spans="1:2" x14ac:dyDescent="0.25">
      <c r="A291" s="10">
        <v>44410</v>
      </c>
      <c r="B291">
        <v>0.1195</v>
      </c>
    </row>
    <row r="292" spans="1:2" x14ac:dyDescent="0.25">
      <c r="A292" s="10">
        <v>44407</v>
      </c>
      <c r="B292">
        <v>9.7000000000000003E-2</v>
      </c>
    </row>
    <row r="293" spans="1:2" x14ac:dyDescent="0.25">
      <c r="A293" s="10">
        <v>44406</v>
      </c>
      <c r="B293">
        <v>0.1047</v>
      </c>
    </row>
    <row r="294" spans="1:2" x14ac:dyDescent="0.25">
      <c r="A294" s="10">
        <v>44405</v>
      </c>
      <c r="B294">
        <v>0.1128</v>
      </c>
    </row>
    <row r="295" spans="1:2" x14ac:dyDescent="0.25">
      <c r="A295" s="10">
        <v>44404</v>
      </c>
      <c r="B295">
        <v>0.13869999999999999</v>
      </c>
    </row>
    <row r="296" spans="1:2" x14ac:dyDescent="0.25">
      <c r="A296" s="10">
        <v>44403</v>
      </c>
      <c r="B296">
        <v>0.1062</v>
      </c>
    </row>
    <row r="297" spans="1:2" x14ac:dyDescent="0.25">
      <c r="A297" s="10">
        <v>44400</v>
      </c>
      <c r="B297">
        <v>9.8000000000000004E-2</v>
      </c>
    </row>
    <row r="298" spans="1:2" x14ac:dyDescent="0.25">
      <c r="A298" s="10">
        <v>44399</v>
      </c>
      <c r="B298">
        <v>9.7000000000000003E-2</v>
      </c>
    </row>
    <row r="299" spans="1:2" x14ac:dyDescent="0.25">
      <c r="A299" s="10">
        <v>44398</v>
      </c>
      <c r="B299">
        <v>0.10929999999999999</v>
      </c>
    </row>
    <row r="300" spans="1:2" x14ac:dyDescent="0.25">
      <c r="A300" s="10">
        <v>44397</v>
      </c>
      <c r="B300">
        <v>0.1336</v>
      </c>
    </row>
    <row r="301" spans="1:2" x14ac:dyDescent="0.25">
      <c r="A301" s="10">
        <v>44396</v>
      </c>
      <c r="B301">
        <v>0.1774</v>
      </c>
    </row>
    <row r="302" spans="1:2" x14ac:dyDescent="0.25">
      <c r="A302" s="10">
        <v>44393</v>
      </c>
      <c r="B302">
        <v>0.1285</v>
      </c>
    </row>
    <row r="303" spans="1:2" x14ac:dyDescent="0.25">
      <c r="A303" s="10">
        <v>44392</v>
      </c>
      <c r="B303">
        <v>0.1091</v>
      </c>
    </row>
    <row r="304" spans="1:2" x14ac:dyDescent="0.25">
      <c r="A304" s="10">
        <v>44391</v>
      </c>
      <c r="B304">
        <v>9.8599999999999993E-2</v>
      </c>
    </row>
    <row r="305" spans="1:2" x14ac:dyDescent="0.25">
      <c r="A305" s="10">
        <v>44390</v>
      </c>
      <c r="B305">
        <v>0.1111</v>
      </c>
    </row>
    <row r="306" spans="1:2" x14ac:dyDescent="0.25">
      <c r="A306" s="10">
        <v>44389</v>
      </c>
      <c r="B306">
        <v>9.9400000000000002E-2</v>
      </c>
    </row>
    <row r="307" spans="1:2" x14ac:dyDescent="0.25">
      <c r="A307" s="10">
        <v>44386</v>
      </c>
      <c r="B307">
        <v>9.2999999999999999E-2</v>
      </c>
    </row>
    <row r="308" spans="1:2" x14ac:dyDescent="0.25">
      <c r="A308" s="10">
        <v>44385</v>
      </c>
      <c r="B308">
        <v>0.1298</v>
      </c>
    </row>
    <row r="309" spans="1:2" x14ac:dyDescent="0.25">
      <c r="A309" s="10">
        <v>44384</v>
      </c>
      <c r="B309">
        <v>9.5000000000000001E-2</v>
      </c>
    </row>
    <row r="310" spans="1:2" x14ac:dyDescent="0.25">
      <c r="A310" s="10">
        <v>44383</v>
      </c>
      <c r="B310">
        <v>0.10539999999999999</v>
      </c>
    </row>
    <row r="311" spans="1:2" x14ac:dyDescent="0.25">
      <c r="A311" s="10">
        <v>44379</v>
      </c>
      <c r="B311">
        <v>7.7600000000000002E-2</v>
      </c>
    </row>
    <row r="312" spans="1:2" x14ac:dyDescent="0.25">
      <c r="A312" s="10">
        <v>44378</v>
      </c>
      <c r="B312">
        <v>0.08</v>
      </c>
    </row>
    <row r="313" spans="1:2" x14ac:dyDescent="0.25">
      <c r="A313" s="10">
        <v>44377</v>
      </c>
      <c r="B313">
        <v>7.2700000000000001E-2</v>
      </c>
    </row>
    <row r="314" spans="1:2" x14ac:dyDescent="0.25">
      <c r="A314" s="10">
        <v>44376</v>
      </c>
      <c r="B314">
        <v>7.9100000000000004E-2</v>
      </c>
    </row>
    <row r="315" spans="1:2" x14ac:dyDescent="0.25">
      <c r="A315" s="10">
        <v>44375</v>
      </c>
      <c r="B315">
        <v>8.3599999999999994E-2</v>
      </c>
    </row>
    <row r="316" spans="1:2" x14ac:dyDescent="0.25">
      <c r="A316" s="10">
        <v>44372</v>
      </c>
      <c r="B316">
        <v>7.2800000000000004E-2</v>
      </c>
    </row>
    <row r="317" spans="1:2" x14ac:dyDescent="0.25">
      <c r="A317" s="10">
        <v>44371</v>
      </c>
      <c r="B317">
        <v>8.2400000000000001E-2</v>
      </c>
    </row>
    <row r="318" spans="1:2" x14ac:dyDescent="0.25">
      <c r="A318" s="10">
        <v>44370</v>
      </c>
      <c r="B318">
        <v>9.2700000000000005E-2</v>
      </c>
    </row>
    <row r="319" spans="1:2" x14ac:dyDescent="0.25">
      <c r="A319" s="10">
        <v>44369</v>
      </c>
      <c r="B319">
        <v>0.1003</v>
      </c>
    </row>
    <row r="320" spans="1:2" x14ac:dyDescent="0.25">
      <c r="A320" s="10">
        <v>44368</v>
      </c>
      <c r="B320">
        <v>0.11219999999999999</v>
      </c>
    </row>
    <row r="321" spans="1:2" x14ac:dyDescent="0.25">
      <c r="A321" s="10">
        <v>44365</v>
      </c>
      <c r="B321">
        <v>0.15310000000000001</v>
      </c>
    </row>
    <row r="322" spans="1:2" x14ac:dyDescent="0.25">
      <c r="A322" s="10">
        <v>44364</v>
      </c>
      <c r="B322">
        <v>0.124</v>
      </c>
    </row>
    <row r="323" spans="1:2" x14ac:dyDescent="0.25">
      <c r="A323" s="10">
        <v>44363</v>
      </c>
      <c r="B323">
        <v>0.14230000000000001</v>
      </c>
    </row>
    <row r="324" spans="1:2" x14ac:dyDescent="0.25">
      <c r="A324" s="10">
        <v>44362</v>
      </c>
      <c r="B324">
        <v>0.13189999999999999</v>
      </c>
    </row>
    <row r="325" spans="1:2" x14ac:dyDescent="0.25">
      <c r="A325" s="10">
        <v>44361</v>
      </c>
      <c r="B325">
        <v>0.12559999999999999</v>
      </c>
    </row>
    <row r="326" spans="1:2" x14ac:dyDescent="0.25">
      <c r="A326" s="10">
        <v>44358</v>
      </c>
      <c r="B326">
        <v>0.10920000000000001</v>
      </c>
    </row>
    <row r="327" spans="1:2" x14ac:dyDescent="0.25">
      <c r="A327" s="10">
        <v>44357</v>
      </c>
      <c r="B327">
        <v>0.1176</v>
      </c>
    </row>
    <row r="328" spans="1:2" x14ac:dyDescent="0.25">
      <c r="A328" s="10">
        <v>44356</v>
      </c>
      <c r="B328">
        <v>0.13819999999999999</v>
      </c>
    </row>
    <row r="329" spans="1:2" x14ac:dyDescent="0.25">
      <c r="A329" s="10">
        <v>44355</v>
      </c>
      <c r="B329">
        <v>0.13550000000000001</v>
      </c>
    </row>
    <row r="330" spans="1:2" x14ac:dyDescent="0.25">
      <c r="A330" s="10">
        <v>44354</v>
      </c>
      <c r="B330">
        <v>0.12659999999999999</v>
      </c>
    </row>
    <row r="331" spans="1:2" x14ac:dyDescent="0.25">
      <c r="A331" s="10">
        <v>44351</v>
      </c>
      <c r="B331">
        <v>9.8799999999999999E-2</v>
      </c>
    </row>
    <row r="332" spans="1:2" x14ac:dyDescent="0.25">
      <c r="A332" s="10">
        <v>44350</v>
      </c>
      <c r="B332">
        <v>0.1119</v>
      </c>
    </row>
    <row r="333" spans="1:2" x14ac:dyDescent="0.25">
      <c r="A333" s="10">
        <v>44349</v>
      </c>
      <c r="B333">
        <v>0.1043</v>
      </c>
    </row>
    <row r="334" spans="1:2" x14ac:dyDescent="0.25">
      <c r="A334" s="10">
        <v>44348</v>
      </c>
      <c r="B334">
        <v>0.11310000000000001</v>
      </c>
    </row>
    <row r="335" spans="1:2" x14ac:dyDescent="0.25">
      <c r="A335" s="10">
        <v>44344</v>
      </c>
      <c r="B335">
        <v>8.5099999999999995E-2</v>
      </c>
    </row>
    <row r="336" spans="1:2" x14ac:dyDescent="0.25">
      <c r="A336" s="10">
        <v>44343</v>
      </c>
      <c r="B336">
        <v>7.6200000000000004E-2</v>
      </c>
    </row>
    <row r="337" spans="1:2" x14ac:dyDescent="0.25">
      <c r="A337" s="10">
        <v>44342</v>
      </c>
      <c r="B337">
        <v>0.1014</v>
      </c>
    </row>
    <row r="338" spans="1:2" x14ac:dyDescent="0.25">
      <c r="A338" s="10">
        <v>44341</v>
      </c>
      <c r="B338">
        <v>0.11799999999999999</v>
      </c>
    </row>
    <row r="339" spans="1:2" x14ac:dyDescent="0.25">
      <c r="A339" s="10">
        <v>44340</v>
      </c>
      <c r="B339">
        <v>0.1076</v>
      </c>
    </row>
    <row r="340" spans="1:2" x14ac:dyDescent="0.25">
      <c r="A340" s="10">
        <v>44337</v>
      </c>
      <c r="B340">
        <v>0.11940000000000001</v>
      </c>
    </row>
    <row r="341" spans="1:2" x14ac:dyDescent="0.25">
      <c r="A341" s="10">
        <v>44336</v>
      </c>
      <c r="B341">
        <v>0.13980000000000001</v>
      </c>
    </row>
    <row r="342" spans="1:2" x14ac:dyDescent="0.25">
      <c r="A342" s="10">
        <v>44335</v>
      </c>
      <c r="B342">
        <v>0.16819999999999999</v>
      </c>
    </row>
    <row r="343" spans="1:2" x14ac:dyDescent="0.25">
      <c r="A343" s="10">
        <v>44334</v>
      </c>
      <c r="B343">
        <v>0.16270000000000001</v>
      </c>
    </row>
    <row r="344" spans="1:2" x14ac:dyDescent="0.25">
      <c r="A344" s="10">
        <v>44333</v>
      </c>
      <c r="B344">
        <v>0.1469</v>
      </c>
    </row>
    <row r="345" spans="1:2" x14ac:dyDescent="0.25">
      <c r="A345" s="10">
        <v>44330</v>
      </c>
      <c r="B345">
        <v>0.1234</v>
      </c>
    </row>
    <row r="346" spans="1:2" x14ac:dyDescent="0.25">
      <c r="A346" s="10">
        <v>44329</v>
      </c>
      <c r="B346">
        <v>0.1794</v>
      </c>
    </row>
    <row r="347" spans="1:2" x14ac:dyDescent="0.25">
      <c r="A347" s="10">
        <v>44328</v>
      </c>
      <c r="B347">
        <v>0.22869999999999999</v>
      </c>
    </row>
    <row r="348" spans="1:2" x14ac:dyDescent="0.25">
      <c r="A348" s="10">
        <v>44327</v>
      </c>
      <c r="B348">
        <v>0.18010000000000001</v>
      </c>
    </row>
    <row r="349" spans="1:2" x14ac:dyDescent="0.25">
      <c r="A349" s="10">
        <v>44326</v>
      </c>
      <c r="B349">
        <v>0.15079999999999999</v>
      </c>
    </row>
    <row r="350" spans="1:2" x14ac:dyDescent="0.25">
      <c r="A350" s="10">
        <v>44323</v>
      </c>
      <c r="B350">
        <v>9.6799999999999997E-2</v>
      </c>
    </row>
    <row r="351" spans="1:2" x14ac:dyDescent="0.25">
      <c r="A351" s="10">
        <v>44322</v>
      </c>
      <c r="B351">
        <v>0.1129</v>
      </c>
    </row>
    <row r="352" spans="1:2" x14ac:dyDescent="0.25">
      <c r="A352" s="10">
        <v>44321</v>
      </c>
      <c r="B352">
        <v>0.13289999999999999</v>
      </c>
    </row>
    <row r="353" spans="1:2" x14ac:dyDescent="0.25">
      <c r="A353" s="10">
        <v>44320</v>
      </c>
      <c r="B353">
        <v>0.14510000000000001</v>
      </c>
    </row>
    <row r="354" spans="1:2" x14ac:dyDescent="0.25">
      <c r="A354" s="10">
        <v>44319</v>
      </c>
      <c r="B354">
        <v>0.1288</v>
      </c>
    </row>
    <row r="355" spans="1:2" x14ac:dyDescent="0.25">
      <c r="A355" s="10">
        <v>44316</v>
      </c>
      <c r="B355">
        <v>0.1106</v>
      </c>
    </row>
    <row r="356" spans="1:2" x14ac:dyDescent="0.25">
      <c r="A356" s="10">
        <v>44315</v>
      </c>
      <c r="B356">
        <v>0.11020000000000001</v>
      </c>
    </row>
    <row r="357" spans="1:2" x14ac:dyDescent="0.25">
      <c r="A357" s="10">
        <v>44314</v>
      </c>
      <c r="B357">
        <v>0.1075</v>
      </c>
    </row>
    <row r="358" spans="1:2" x14ac:dyDescent="0.25">
      <c r="A358" s="10">
        <v>44313</v>
      </c>
      <c r="B358">
        <v>0.1179</v>
      </c>
    </row>
    <row r="359" spans="1:2" x14ac:dyDescent="0.25">
      <c r="A359" s="10">
        <v>44312</v>
      </c>
      <c r="B359">
        <v>0.1244</v>
      </c>
    </row>
    <row r="360" spans="1:2" x14ac:dyDescent="0.25">
      <c r="A360" s="10">
        <v>44309</v>
      </c>
      <c r="B360">
        <v>0.1159</v>
      </c>
    </row>
    <row r="361" spans="1:2" x14ac:dyDescent="0.25">
      <c r="A361" s="10">
        <v>44308</v>
      </c>
      <c r="B361">
        <v>0.13</v>
      </c>
    </row>
    <row r="362" spans="1:2" x14ac:dyDescent="0.25">
      <c r="A362" s="10">
        <v>44307</v>
      </c>
      <c r="B362">
        <v>0.13</v>
      </c>
    </row>
    <row r="363" spans="1:2" x14ac:dyDescent="0.25">
      <c r="A363" s="10">
        <v>44306</v>
      </c>
      <c r="B363">
        <v>0.1497</v>
      </c>
    </row>
    <row r="364" spans="1:2" x14ac:dyDescent="0.25">
      <c r="A364" s="10">
        <v>44305</v>
      </c>
      <c r="B364">
        <v>0.1285</v>
      </c>
    </row>
    <row r="365" spans="1:2" x14ac:dyDescent="0.25">
      <c r="A365" s="10">
        <v>44302</v>
      </c>
      <c r="B365">
        <v>0.1094</v>
      </c>
    </row>
    <row r="366" spans="1:2" x14ac:dyDescent="0.25">
      <c r="A366" s="10">
        <v>44301</v>
      </c>
      <c r="B366">
        <v>0.10970000000000001</v>
      </c>
    </row>
    <row r="367" spans="1:2" x14ac:dyDescent="0.25">
      <c r="A367" s="10">
        <v>44300</v>
      </c>
      <c r="B367">
        <v>0.1091</v>
      </c>
    </row>
    <row r="368" spans="1:2" x14ac:dyDescent="0.25">
      <c r="A368" s="10">
        <v>44299</v>
      </c>
      <c r="B368">
        <v>0.1114</v>
      </c>
    </row>
    <row r="369" spans="1:2" x14ac:dyDescent="0.25">
      <c r="A369" s="10">
        <v>44298</v>
      </c>
      <c r="B369">
        <v>0.1144</v>
      </c>
    </row>
    <row r="370" spans="1:2" x14ac:dyDescent="0.25">
      <c r="A370" s="10">
        <v>44295</v>
      </c>
      <c r="B370">
        <v>0.1178</v>
      </c>
    </row>
    <row r="371" spans="1:2" x14ac:dyDescent="0.25">
      <c r="A371" s="10">
        <v>44294</v>
      </c>
      <c r="B371">
        <v>0.1003</v>
      </c>
    </row>
    <row r="372" spans="1:2" x14ac:dyDescent="0.25">
      <c r="A372" s="10">
        <v>44293</v>
      </c>
      <c r="B372">
        <v>0.10780000000000001</v>
      </c>
    </row>
    <row r="373" spans="1:2" x14ac:dyDescent="0.25">
      <c r="A373" s="10">
        <v>44292</v>
      </c>
      <c r="B373">
        <v>0.1255</v>
      </c>
    </row>
    <row r="374" spans="1:2" x14ac:dyDescent="0.25">
      <c r="A374" s="10">
        <v>44291</v>
      </c>
      <c r="B374">
        <v>0.12640000000000001</v>
      </c>
    </row>
    <row r="375" spans="1:2" x14ac:dyDescent="0.25">
      <c r="A375" s="10">
        <v>44287</v>
      </c>
      <c r="B375">
        <v>9.64E-2</v>
      </c>
    </row>
    <row r="376" spans="1:2" x14ac:dyDescent="0.25">
      <c r="A376" s="10">
        <v>44286</v>
      </c>
      <c r="B376">
        <v>0.1268</v>
      </c>
    </row>
    <row r="377" spans="1:2" x14ac:dyDescent="0.25">
      <c r="A377" s="10">
        <v>44285</v>
      </c>
      <c r="B377">
        <v>0.13469999999999999</v>
      </c>
    </row>
    <row r="378" spans="1:2" x14ac:dyDescent="0.25">
      <c r="A378" s="10">
        <v>44284</v>
      </c>
      <c r="B378">
        <v>0.1404</v>
      </c>
    </row>
    <row r="379" spans="1:2" x14ac:dyDescent="0.25">
      <c r="A379" s="10">
        <v>44281</v>
      </c>
      <c r="B379">
        <v>0.11840000000000001</v>
      </c>
    </row>
    <row r="380" spans="1:2" x14ac:dyDescent="0.25">
      <c r="A380" s="10">
        <v>44280</v>
      </c>
      <c r="B380">
        <v>0.1183</v>
      </c>
    </row>
    <row r="381" spans="1:2" x14ac:dyDescent="0.25">
      <c r="A381" s="10">
        <v>44279</v>
      </c>
      <c r="B381">
        <v>0.14030000000000001</v>
      </c>
    </row>
    <row r="382" spans="1:2" x14ac:dyDescent="0.25">
      <c r="A382" s="10">
        <v>44278</v>
      </c>
      <c r="B382">
        <v>0.13320000000000001</v>
      </c>
    </row>
    <row r="383" spans="1:2" x14ac:dyDescent="0.25">
      <c r="A383" s="10">
        <v>44277</v>
      </c>
      <c r="B383">
        <v>0.1226</v>
      </c>
    </row>
    <row r="384" spans="1:2" x14ac:dyDescent="0.25">
      <c r="A384" s="10">
        <v>44274</v>
      </c>
      <c r="B384">
        <v>0.14360000000000001</v>
      </c>
    </row>
    <row r="385" spans="1:2" x14ac:dyDescent="0.25">
      <c r="A385" s="10">
        <v>44273</v>
      </c>
      <c r="B385">
        <v>0.1615</v>
      </c>
    </row>
    <row r="386" spans="1:2" x14ac:dyDescent="0.25">
      <c r="A386" s="10">
        <v>44272</v>
      </c>
      <c r="B386">
        <v>0.14749999999999999</v>
      </c>
    </row>
    <row r="387" spans="1:2" x14ac:dyDescent="0.25">
      <c r="A387" s="10">
        <v>44271</v>
      </c>
      <c r="B387">
        <v>0.1477</v>
      </c>
    </row>
    <row r="388" spans="1:2" x14ac:dyDescent="0.25">
      <c r="A388" s="10">
        <v>44270</v>
      </c>
      <c r="B388">
        <v>0.16009999999999999</v>
      </c>
    </row>
    <row r="389" spans="1:2" x14ac:dyDescent="0.25">
      <c r="A389" s="10">
        <v>44267</v>
      </c>
      <c r="B389">
        <v>0.15559999999999999</v>
      </c>
    </row>
    <row r="390" spans="1:2" x14ac:dyDescent="0.25">
      <c r="A390" s="10">
        <v>44266</v>
      </c>
      <c r="B390">
        <v>0.17230000000000001</v>
      </c>
    </row>
    <row r="391" spans="1:2" x14ac:dyDescent="0.25">
      <c r="A391" s="10">
        <v>44265</v>
      </c>
      <c r="B391">
        <v>0.1731</v>
      </c>
    </row>
    <row r="392" spans="1:2" x14ac:dyDescent="0.25">
      <c r="A392" s="10">
        <v>44264</v>
      </c>
      <c r="B392">
        <v>0.2213</v>
      </c>
    </row>
    <row r="393" spans="1:2" x14ac:dyDescent="0.25">
      <c r="A393" s="10">
        <v>44263</v>
      </c>
      <c r="B393">
        <v>0.22090000000000001</v>
      </c>
    </row>
    <row r="394" spans="1:2" x14ac:dyDescent="0.25">
      <c r="A394" s="10">
        <v>44260</v>
      </c>
      <c r="B394">
        <v>0.19040000000000001</v>
      </c>
    </row>
    <row r="395" spans="1:2" x14ac:dyDescent="0.25">
      <c r="A395" s="10">
        <v>44259</v>
      </c>
      <c r="B395">
        <v>0.22939999999999999</v>
      </c>
    </row>
    <row r="396" spans="1:2" x14ac:dyDescent="0.25">
      <c r="A396" s="10">
        <v>44258</v>
      </c>
      <c r="B396">
        <v>0.2167</v>
      </c>
    </row>
    <row r="397" spans="1:2" x14ac:dyDescent="0.25">
      <c r="A397" s="10">
        <v>44257</v>
      </c>
      <c r="B397">
        <v>0.1734</v>
      </c>
    </row>
    <row r="398" spans="1:2" x14ac:dyDescent="0.25">
      <c r="A398" s="10">
        <v>44256</v>
      </c>
      <c r="B398">
        <v>0.16719999999999999</v>
      </c>
    </row>
    <row r="399" spans="1:2" x14ac:dyDescent="0.25">
      <c r="A399" s="10">
        <v>44253</v>
      </c>
      <c r="B399">
        <v>0.2409</v>
      </c>
    </row>
    <row r="400" spans="1:2" x14ac:dyDescent="0.25">
      <c r="A400" s="10">
        <v>44252</v>
      </c>
      <c r="B400">
        <v>0.2301</v>
      </c>
    </row>
    <row r="401" spans="1:2" x14ac:dyDescent="0.25">
      <c r="A401" s="10">
        <v>44251</v>
      </c>
      <c r="B401">
        <v>0.1305</v>
      </c>
    </row>
    <row r="402" spans="1:2" x14ac:dyDescent="0.25">
      <c r="A402" s="10">
        <v>44250</v>
      </c>
      <c r="B402">
        <v>0.17119999999999999</v>
      </c>
    </row>
    <row r="403" spans="1:2" x14ac:dyDescent="0.25">
      <c r="A403" s="10">
        <v>44249</v>
      </c>
      <c r="B403">
        <v>0.1663</v>
      </c>
    </row>
    <row r="404" spans="1:2" x14ac:dyDescent="0.25">
      <c r="A404" s="10">
        <v>44246</v>
      </c>
      <c r="B404">
        <v>0.14580000000000001</v>
      </c>
    </row>
    <row r="405" spans="1:2" x14ac:dyDescent="0.25">
      <c r="A405" s="10">
        <v>44245</v>
      </c>
      <c r="B405">
        <v>0.14449999999999999</v>
      </c>
    </row>
    <row r="406" spans="1:2" x14ac:dyDescent="0.25">
      <c r="A406" s="10">
        <v>44244</v>
      </c>
      <c r="B406">
        <v>0.14000000000000001</v>
      </c>
    </row>
    <row r="407" spans="1:2" x14ac:dyDescent="0.25">
      <c r="A407" s="10">
        <v>44243</v>
      </c>
      <c r="B407">
        <v>0.14860000000000001</v>
      </c>
    </row>
    <row r="408" spans="1:2" x14ac:dyDescent="0.25">
      <c r="A408" s="10">
        <v>44239</v>
      </c>
      <c r="B408">
        <v>0.11020000000000001</v>
      </c>
    </row>
    <row r="409" spans="1:2" x14ac:dyDescent="0.25">
      <c r="A409" s="10">
        <v>44238</v>
      </c>
      <c r="B409">
        <v>0.13250000000000001</v>
      </c>
    </row>
    <row r="410" spans="1:2" x14ac:dyDescent="0.25">
      <c r="A410" s="10">
        <v>44237</v>
      </c>
      <c r="B410">
        <v>0.13469999999999999</v>
      </c>
    </row>
    <row r="411" spans="1:2" x14ac:dyDescent="0.25">
      <c r="A411" s="10">
        <v>44236</v>
      </c>
      <c r="B411">
        <v>0.1313</v>
      </c>
    </row>
    <row r="412" spans="1:2" x14ac:dyDescent="0.25">
      <c r="A412" s="10">
        <v>44235</v>
      </c>
      <c r="B412">
        <v>0.13389999999999999</v>
      </c>
    </row>
    <row r="413" spans="1:2" x14ac:dyDescent="0.25">
      <c r="A413" s="10">
        <v>44232</v>
      </c>
      <c r="B413">
        <v>0.1096</v>
      </c>
    </row>
    <row r="414" spans="1:2" x14ac:dyDescent="0.25">
      <c r="A414" s="10">
        <v>44231</v>
      </c>
      <c r="B414">
        <v>0.12659999999999999</v>
      </c>
    </row>
    <row r="415" spans="1:2" x14ac:dyDescent="0.25">
      <c r="A415" s="10">
        <v>44230</v>
      </c>
      <c r="B415">
        <v>0.13159999999999999</v>
      </c>
    </row>
    <row r="416" spans="1:2" x14ac:dyDescent="0.25">
      <c r="A416" s="10">
        <v>44229</v>
      </c>
      <c r="B416">
        <v>0.16009999999999999</v>
      </c>
    </row>
    <row r="417" spans="1:2" x14ac:dyDescent="0.25">
      <c r="A417" s="10">
        <v>44228</v>
      </c>
      <c r="B417">
        <v>0.24030000000000001</v>
      </c>
    </row>
    <row r="418" spans="1:2" x14ac:dyDescent="0.25">
      <c r="A418" s="10">
        <v>44225</v>
      </c>
      <c r="B418">
        <v>0.26500000000000001</v>
      </c>
    </row>
    <row r="419" spans="1:2" x14ac:dyDescent="0.25">
      <c r="A419" s="10">
        <v>44224</v>
      </c>
      <c r="B419">
        <v>0.21410000000000001</v>
      </c>
    </row>
    <row r="420" spans="1:2" x14ac:dyDescent="0.25">
      <c r="A420" s="10">
        <v>44223</v>
      </c>
      <c r="B420">
        <v>0.3659</v>
      </c>
    </row>
    <row r="421" spans="1:2" x14ac:dyDescent="0.25">
      <c r="A421" s="10">
        <v>44222</v>
      </c>
      <c r="B421">
        <v>0.1454</v>
      </c>
    </row>
    <row r="422" spans="1:2" x14ac:dyDescent="0.25">
      <c r="A422" s="10">
        <v>44221</v>
      </c>
      <c r="B422">
        <v>0.1573</v>
      </c>
    </row>
    <row r="423" spans="1:2" x14ac:dyDescent="0.25">
      <c r="A423" s="10">
        <v>44218</v>
      </c>
      <c r="B423">
        <v>0.13059999999999999</v>
      </c>
    </row>
    <row r="424" spans="1:2" x14ac:dyDescent="0.25">
      <c r="A424" s="10">
        <v>44217</v>
      </c>
      <c r="B424">
        <v>0.1331</v>
      </c>
    </row>
    <row r="425" spans="1:2" x14ac:dyDescent="0.25">
      <c r="A425" s="10">
        <v>44216</v>
      </c>
      <c r="B425">
        <v>0.1389</v>
      </c>
    </row>
    <row r="426" spans="1:2" x14ac:dyDescent="0.25">
      <c r="A426" s="10">
        <v>44215</v>
      </c>
      <c r="B426">
        <v>0.17</v>
      </c>
    </row>
    <row r="427" spans="1:2" x14ac:dyDescent="0.25">
      <c r="A427" s="10">
        <v>44211</v>
      </c>
      <c r="B427">
        <v>0.18390000000000001</v>
      </c>
    </row>
    <row r="428" spans="1:2" x14ac:dyDescent="0.25">
      <c r="A428" s="10">
        <v>44210</v>
      </c>
      <c r="B428">
        <v>0.15079999999999999</v>
      </c>
    </row>
    <row r="429" spans="1:2" x14ac:dyDescent="0.25">
      <c r="A429" s="10">
        <v>44209</v>
      </c>
      <c r="B429">
        <v>0.13919999999999999</v>
      </c>
    </row>
    <row r="430" spans="1:2" x14ac:dyDescent="0.25">
      <c r="A430" s="10">
        <v>44208</v>
      </c>
      <c r="B430">
        <v>0.15920000000000001</v>
      </c>
    </row>
    <row r="431" spans="1:2" x14ac:dyDescent="0.25">
      <c r="A431" s="10">
        <v>44207</v>
      </c>
      <c r="B431">
        <v>0.1668</v>
      </c>
    </row>
    <row r="432" spans="1:2" x14ac:dyDescent="0.25">
      <c r="A432" s="10">
        <v>44204</v>
      </c>
      <c r="B432">
        <v>0.1231</v>
      </c>
    </row>
    <row r="433" spans="1:2" x14ac:dyDescent="0.25">
      <c r="A433" s="10">
        <v>44203</v>
      </c>
      <c r="B433">
        <v>0.13519999999999999</v>
      </c>
    </row>
    <row r="434" spans="1:2" x14ac:dyDescent="0.25">
      <c r="A434" s="10">
        <v>44202</v>
      </c>
      <c r="B434">
        <v>0.17069999999999999</v>
      </c>
    </row>
    <row r="435" spans="1:2" x14ac:dyDescent="0.25">
      <c r="A435" s="10">
        <v>44201</v>
      </c>
      <c r="B435">
        <v>0.1905</v>
      </c>
    </row>
    <row r="436" spans="1:2" x14ac:dyDescent="0.25">
      <c r="A436" s="10">
        <v>44200</v>
      </c>
      <c r="B436">
        <v>0.2147</v>
      </c>
    </row>
    <row r="437" spans="1:2" x14ac:dyDescent="0.25">
      <c r="A437" s="10">
        <v>44196</v>
      </c>
      <c r="B437">
        <v>0.1464</v>
      </c>
    </row>
    <row r="438" spans="1:2" x14ac:dyDescent="0.25">
      <c r="A438" s="10">
        <v>44195</v>
      </c>
      <c r="B438">
        <v>0.16209999999999999</v>
      </c>
    </row>
    <row r="439" spans="1:2" x14ac:dyDescent="0.25">
      <c r="A439" s="10">
        <v>44194</v>
      </c>
      <c r="B439">
        <v>0.1555</v>
      </c>
    </row>
    <row r="440" spans="1:2" x14ac:dyDescent="0.25">
      <c r="A440" s="10">
        <v>44193</v>
      </c>
      <c r="B440">
        <v>0.1515</v>
      </c>
    </row>
    <row r="441" spans="1:2" x14ac:dyDescent="0.25">
      <c r="A441" s="10">
        <v>44189</v>
      </c>
      <c r="B441">
        <v>0.11840000000000001</v>
      </c>
    </row>
    <row r="442" spans="1:2" x14ac:dyDescent="0.25">
      <c r="A442" s="10">
        <v>44188</v>
      </c>
      <c r="B442">
        <v>0.14000000000000001</v>
      </c>
    </row>
    <row r="443" spans="1:2" x14ac:dyDescent="0.25">
      <c r="A443" s="10">
        <v>44187</v>
      </c>
      <c r="B443">
        <v>0.15670000000000001</v>
      </c>
    </row>
    <row r="444" spans="1:2" x14ac:dyDescent="0.25">
      <c r="A444" s="10">
        <v>44186</v>
      </c>
      <c r="B444">
        <v>0.16719999999999999</v>
      </c>
    </row>
    <row r="445" spans="1:2" x14ac:dyDescent="0.25">
      <c r="A445" s="10">
        <v>44183</v>
      </c>
      <c r="B445">
        <v>0.1056</v>
      </c>
    </row>
    <row r="446" spans="1:2" x14ac:dyDescent="0.25">
      <c r="A446" s="10">
        <v>44182</v>
      </c>
      <c r="B446">
        <v>0.15210000000000001</v>
      </c>
    </row>
    <row r="447" spans="1:2" x14ac:dyDescent="0.25">
      <c r="A447" s="10">
        <v>44181</v>
      </c>
      <c r="B447">
        <v>0.15939999999999999</v>
      </c>
    </row>
    <row r="448" spans="1:2" x14ac:dyDescent="0.25">
      <c r="A448" s="10">
        <v>44180</v>
      </c>
      <c r="B448">
        <v>0.17599999999999999</v>
      </c>
    </row>
    <row r="449" spans="1:2" x14ac:dyDescent="0.25">
      <c r="A449" s="10">
        <v>44179</v>
      </c>
      <c r="B449">
        <v>0.1915</v>
      </c>
    </row>
    <row r="450" spans="1:2" x14ac:dyDescent="0.25">
      <c r="A450" s="10">
        <v>44176</v>
      </c>
      <c r="B450">
        <v>0.18379999999999999</v>
      </c>
    </row>
    <row r="451" spans="1:2" x14ac:dyDescent="0.25">
      <c r="A451" s="10">
        <v>44175</v>
      </c>
      <c r="B451">
        <v>0.18579999999999999</v>
      </c>
    </row>
    <row r="452" spans="1:2" x14ac:dyDescent="0.25">
      <c r="A452" s="10">
        <v>44174</v>
      </c>
      <c r="B452">
        <v>0.19189999999999999</v>
      </c>
    </row>
    <row r="453" spans="1:2" x14ac:dyDescent="0.25">
      <c r="A453" s="10">
        <v>44173</v>
      </c>
      <c r="B453">
        <v>0.17380000000000001</v>
      </c>
    </row>
    <row r="454" spans="1:2" x14ac:dyDescent="0.25">
      <c r="A454" s="10">
        <v>44172</v>
      </c>
      <c r="B454">
        <v>0.182</v>
      </c>
    </row>
    <row r="455" spans="1:2" x14ac:dyDescent="0.25">
      <c r="A455" s="10">
        <v>44169</v>
      </c>
      <c r="B455">
        <v>0.15190000000000001</v>
      </c>
    </row>
    <row r="456" spans="1:2" x14ac:dyDescent="0.25">
      <c r="A456" s="10">
        <v>44168</v>
      </c>
      <c r="B456">
        <v>0.1396</v>
      </c>
    </row>
    <row r="457" spans="1:2" x14ac:dyDescent="0.25">
      <c r="A457" s="10">
        <v>44167</v>
      </c>
      <c r="B457">
        <v>0.14729999999999999</v>
      </c>
    </row>
    <row r="458" spans="1:2" x14ac:dyDescent="0.25">
      <c r="A458" s="10">
        <v>44166</v>
      </c>
      <c r="B458">
        <v>0.1729</v>
      </c>
    </row>
    <row r="459" spans="1:2" x14ac:dyDescent="0.25">
      <c r="A459" s="10">
        <v>44165</v>
      </c>
      <c r="B459">
        <v>0.17</v>
      </c>
    </row>
    <row r="460" spans="1:2" x14ac:dyDescent="0.25">
      <c r="A460" s="10">
        <v>44164</v>
      </c>
      <c r="B460">
        <v>0.161</v>
      </c>
    </row>
    <row r="461" spans="1:2" x14ac:dyDescent="0.25">
      <c r="A461" s="10">
        <v>44163</v>
      </c>
      <c r="B461">
        <v>0.15029999999999999</v>
      </c>
    </row>
    <row r="462" spans="1:2" x14ac:dyDescent="0.25">
      <c r="A462" s="10">
        <v>44162</v>
      </c>
      <c r="B462">
        <v>0.14380000000000001</v>
      </c>
    </row>
    <row r="463" spans="1:2" x14ac:dyDescent="0.25">
      <c r="A463" s="10">
        <v>44161</v>
      </c>
      <c r="B463">
        <v>0.14050000000000001</v>
      </c>
    </row>
    <row r="464" spans="1:2" x14ac:dyDescent="0.25">
      <c r="A464" s="10">
        <v>44160</v>
      </c>
      <c r="B464">
        <v>0.13439999999999999</v>
      </c>
    </row>
    <row r="465" spans="1:2" x14ac:dyDescent="0.25">
      <c r="A465" s="10">
        <v>44159</v>
      </c>
      <c r="B465">
        <v>0.14879999999999999</v>
      </c>
    </row>
    <row r="466" spans="1:2" x14ac:dyDescent="0.25">
      <c r="A466" s="10">
        <v>44158</v>
      </c>
      <c r="B466">
        <v>0.16089999999999999</v>
      </c>
    </row>
    <row r="467" spans="1:2" x14ac:dyDescent="0.25">
      <c r="A467" s="10">
        <v>44155</v>
      </c>
      <c r="B467">
        <v>0.18099999999999999</v>
      </c>
    </row>
    <row r="468" spans="1:2" x14ac:dyDescent="0.25">
      <c r="A468" s="10">
        <v>44154</v>
      </c>
      <c r="B468">
        <v>0.15920000000000001</v>
      </c>
    </row>
    <row r="469" spans="1:2" x14ac:dyDescent="0.25">
      <c r="A469" s="10">
        <v>44153</v>
      </c>
      <c r="B469">
        <v>0.1666</v>
      </c>
    </row>
    <row r="470" spans="1:2" x14ac:dyDescent="0.25">
      <c r="A470" s="10">
        <v>44152</v>
      </c>
      <c r="B470">
        <v>0.1855</v>
      </c>
    </row>
    <row r="471" spans="1:2" x14ac:dyDescent="0.25">
      <c r="A471" s="10">
        <v>44151</v>
      </c>
      <c r="B471">
        <v>9.6799999999999997E-2</v>
      </c>
    </row>
    <row r="472" spans="1:2" x14ac:dyDescent="0.25">
      <c r="A472" s="10">
        <v>44150</v>
      </c>
      <c r="B472">
        <v>0.1923</v>
      </c>
    </row>
    <row r="473" spans="1:2" x14ac:dyDescent="0.25">
      <c r="A473" s="10">
        <v>44149</v>
      </c>
      <c r="B473">
        <v>0.1804</v>
      </c>
    </row>
    <row r="474" spans="1:2" x14ac:dyDescent="0.25">
      <c r="A474" s="10">
        <v>44148</v>
      </c>
      <c r="B474">
        <v>0.1022</v>
      </c>
    </row>
    <row r="475" spans="1:2" x14ac:dyDescent="0.25">
      <c r="A475" s="10">
        <v>44147</v>
      </c>
      <c r="B475">
        <v>0.17960000000000001</v>
      </c>
    </row>
    <row r="476" spans="1:2" x14ac:dyDescent="0.25">
      <c r="A476" s="10">
        <v>44146</v>
      </c>
      <c r="B476">
        <v>0.1663</v>
      </c>
    </row>
    <row r="477" spans="1:2" x14ac:dyDescent="0.25">
      <c r="A477" s="10">
        <v>44145</v>
      </c>
      <c r="B477">
        <v>0.19600000000000001</v>
      </c>
    </row>
    <row r="478" spans="1:2" x14ac:dyDescent="0.25">
      <c r="A478" s="10">
        <v>44144</v>
      </c>
      <c r="B478">
        <v>0.20280000000000001</v>
      </c>
    </row>
    <row r="479" spans="1:2" x14ac:dyDescent="0.25">
      <c r="A479" s="10">
        <v>44141</v>
      </c>
      <c r="B479">
        <v>0.20219999999999999</v>
      </c>
    </row>
    <row r="480" spans="1:2" x14ac:dyDescent="0.25">
      <c r="A480" s="10">
        <v>44140</v>
      </c>
      <c r="B480">
        <v>0.2243</v>
      </c>
    </row>
    <row r="481" spans="1:2" x14ac:dyDescent="0.25">
      <c r="A481" s="10">
        <v>44139</v>
      </c>
      <c r="B481">
        <v>0.25540000000000002</v>
      </c>
    </row>
    <row r="482" spans="1:2" x14ac:dyDescent="0.25">
      <c r="A482" s="10">
        <v>44138</v>
      </c>
      <c r="B482">
        <v>0.33279999999999998</v>
      </c>
    </row>
    <row r="483" spans="1:2" x14ac:dyDescent="0.25">
      <c r="A483" s="10">
        <v>44137</v>
      </c>
      <c r="B483">
        <v>0.37809999999999999</v>
      </c>
    </row>
    <row r="484" spans="1:2" x14ac:dyDescent="0.25">
      <c r="A484" s="10">
        <v>44134</v>
      </c>
      <c r="B484">
        <v>0.37990000000000002</v>
      </c>
    </row>
    <row r="485" spans="1:2" x14ac:dyDescent="0.25">
      <c r="A485" s="10">
        <v>44133</v>
      </c>
      <c r="B485">
        <v>0.3604</v>
      </c>
    </row>
    <row r="486" spans="1:2" x14ac:dyDescent="0.25">
      <c r="A486" s="10">
        <v>44132</v>
      </c>
      <c r="B486">
        <v>0.38750000000000001</v>
      </c>
    </row>
    <row r="487" spans="1:2" x14ac:dyDescent="0.25">
      <c r="A487" s="10">
        <v>44131</v>
      </c>
      <c r="B487">
        <v>0.31719999999999998</v>
      </c>
    </row>
    <row r="488" spans="1:2" x14ac:dyDescent="0.25">
      <c r="A488" s="10">
        <v>44130</v>
      </c>
      <c r="B488">
        <v>0.33210000000000001</v>
      </c>
    </row>
    <row r="489" spans="1:2" x14ac:dyDescent="0.25">
      <c r="A489" s="10">
        <v>44127</v>
      </c>
      <c r="B489">
        <v>0.20669999999999999</v>
      </c>
    </row>
    <row r="490" spans="1:2" x14ac:dyDescent="0.25">
      <c r="A490" s="10">
        <v>44126</v>
      </c>
      <c r="B490">
        <v>0.1928</v>
      </c>
    </row>
    <row r="491" spans="1:2" x14ac:dyDescent="0.25">
      <c r="A491" s="10">
        <v>44125</v>
      </c>
      <c r="B491">
        <v>0.19289999999999999</v>
      </c>
    </row>
    <row r="492" spans="1:2" x14ac:dyDescent="0.25">
      <c r="A492" s="10">
        <v>44124</v>
      </c>
      <c r="B492">
        <v>0.21260000000000001</v>
      </c>
    </row>
    <row r="493" spans="1:2" x14ac:dyDescent="0.25">
      <c r="A493" s="10">
        <v>44123</v>
      </c>
      <c r="B493">
        <v>0.2122</v>
      </c>
    </row>
    <row r="494" spans="1:2" x14ac:dyDescent="0.25">
      <c r="A494" s="10">
        <v>44120</v>
      </c>
      <c r="B494">
        <v>0.20480000000000001</v>
      </c>
    </row>
    <row r="495" spans="1:2" x14ac:dyDescent="0.25">
      <c r="A495" s="10">
        <v>44119</v>
      </c>
      <c r="B495">
        <v>0.1774</v>
      </c>
    </row>
    <row r="496" spans="1:2" x14ac:dyDescent="0.25">
      <c r="A496" s="10">
        <v>44118</v>
      </c>
      <c r="B496">
        <v>0.18179999999999999</v>
      </c>
    </row>
    <row r="497" spans="1:2" x14ac:dyDescent="0.25">
      <c r="A497" s="10">
        <v>44117</v>
      </c>
      <c r="B497">
        <v>0.17849999999999999</v>
      </c>
    </row>
    <row r="498" spans="1:2" x14ac:dyDescent="0.25">
      <c r="A498" s="10">
        <v>44116</v>
      </c>
      <c r="B498">
        <v>0.15890000000000001</v>
      </c>
    </row>
    <row r="499" spans="1:2" x14ac:dyDescent="0.25">
      <c r="A499" s="10">
        <v>44113</v>
      </c>
      <c r="B499">
        <v>0.1588</v>
      </c>
    </row>
    <row r="500" spans="1:2" x14ac:dyDescent="0.25">
      <c r="A500" s="10">
        <v>44112</v>
      </c>
      <c r="B500">
        <v>0.1661</v>
      </c>
    </row>
    <row r="501" spans="1:2" x14ac:dyDescent="0.25">
      <c r="A501" s="10">
        <v>44111</v>
      </c>
      <c r="B501">
        <v>0.19</v>
      </c>
    </row>
    <row r="502" spans="1:2" x14ac:dyDescent="0.25">
      <c r="A502" s="10">
        <v>44110</v>
      </c>
      <c r="B502">
        <v>0.21890000000000001</v>
      </c>
    </row>
    <row r="503" spans="1:2" x14ac:dyDescent="0.25">
      <c r="A503" s="10">
        <v>44109</v>
      </c>
      <c r="B503">
        <v>0.21970000000000001</v>
      </c>
    </row>
    <row r="504" spans="1:2" x14ac:dyDescent="0.25">
      <c r="A504" s="10">
        <v>44106</v>
      </c>
      <c r="B504">
        <v>0.2021</v>
      </c>
    </row>
    <row r="505" spans="1:2" x14ac:dyDescent="0.25">
      <c r="A505" s="10">
        <v>44105</v>
      </c>
      <c r="B505">
        <v>0.21049999999999999</v>
      </c>
    </row>
    <row r="506" spans="1:2" x14ac:dyDescent="0.25">
      <c r="A506" s="10">
        <v>44104</v>
      </c>
      <c r="B506">
        <v>0.21640000000000001</v>
      </c>
    </row>
    <row r="507" spans="1:2" x14ac:dyDescent="0.25">
      <c r="A507" s="10">
        <v>44103</v>
      </c>
      <c r="B507">
        <v>0.20760000000000001</v>
      </c>
    </row>
    <row r="508" spans="1:2" x14ac:dyDescent="0.25">
      <c r="A508" s="10">
        <v>44102</v>
      </c>
      <c r="B508">
        <v>0.2117</v>
      </c>
    </row>
    <row r="509" spans="1:2" x14ac:dyDescent="0.25">
      <c r="A509" s="10">
        <v>44099</v>
      </c>
      <c r="B509">
        <v>0.20630000000000001</v>
      </c>
    </row>
    <row r="510" spans="1:2" x14ac:dyDescent="0.25">
      <c r="A510" s="10">
        <v>44098</v>
      </c>
      <c r="B510">
        <v>0.23019999999999999</v>
      </c>
    </row>
    <row r="511" spans="1:2" x14ac:dyDescent="0.25">
      <c r="A511" s="10">
        <v>44097</v>
      </c>
      <c r="B511">
        <v>0.23630000000000001</v>
      </c>
    </row>
    <row r="512" spans="1:2" x14ac:dyDescent="0.25">
      <c r="A512" s="10">
        <v>44096</v>
      </c>
      <c r="B512">
        <v>0.22040000000000001</v>
      </c>
    </row>
    <row r="513" spans="1:2" x14ac:dyDescent="0.25">
      <c r="A513" s="10">
        <v>44095</v>
      </c>
      <c r="B513">
        <v>0.23699999999999999</v>
      </c>
    </row>
    <row r="514" spans="1:2" x14ac:dyDescent="0.25">
      <c r="A514" s="10">
        <v>44092</v>
      </c>
      <c r="B514">
        <v>0.20119999999999999</v>
      </c>
    </row>
    <row r="515" spans="1:2" x14ac:dyDescent="0.25">
      <c r="A515" s="10">
        <v>44091</v>
      </c>
      <c r="B515">
        <v>0.22570000000000001</v>
      </c>
    </row>
    <row r="516" spans="1:2" x14ac:dyDescent="0.25">
      <c r="A516" s="10">
        <v>44090</v>
      </c>
      <c r="B516">
        <v>0.21490000000000001</v>
      </c>
    </row>
    <row r="517" spans="1:2" x14ac:dyDescent="0.25">
      <c r="A517" s="10">
        <v>44089</v>
      </c>
      <c r="B517">
        <v>0.22850000000000001</v>
      </c>
    </row>
    <row r="518" spans="1:2" x14ac:dyDescent="0.25">
      <c r="A518" s="10">
        <v>44088</v>
      </c>
      <c r="B518">
        <v>0.2402</v>
      </c>
    </row>
    <row r="519" spans="1:2" x14ac:dyDescent="0.25">
      <c r="A519" s="10">
        <v>44085</v>
      </c>
      <c r="B519">
        <v>0.2601</v>
      </c>
    </row>
    <row r="520" spans="1:2" x14ac:dyDescent="0.25">
      <c r="A520" s="10">
        <v>44084</v>
      </c>
      <c r="B520">
        <v>0.27639999999999998</v>
      </c>
    </row>
    <row r="521" spans="1:2" x14ac:dyDescent="0.25">
      <c r="A521" s="10">
        <v>44083</v>
      </c>
      <c r="B521">
        <v>0.25240000000000001</v>
      </c>
    </row>
    <row r="522" spans="1:2" x14ac:dyDescent="0.25">
      <c r="A522" s="10">
        <v>44082</v>
      </c>
      <c r="B522">
        <v>0.30249999999999999</v>
      </c>
    </row>
    <row r="523" spans="1:2" x14ac:dyDescent="0.25">
      <c r="A523" s="10">
        <v>44078</v>
      </c>
      <c r="B523">
        <v>0.24199999999999999</v>
      </c>
    </row>
    <row r="524" spans="1:2" x14ac:dyDescent="0.25">
      <c r="A524" s="10">
        <v>44077</v>
      </c>
      <c r="B524">
        <v>0.249</v>
      </c>
    </row>
    <row r="525" spans="1:2" x14ac:dyDescent="0.25">
      <c r="A525" s="10">
        <v>44076</v>
      </c>
      <c r="B525">
        <v>0.15989999999999999</v>
      </c>
    </row>
    <row r="526" spans="1:2" x14ac:dyDescent="0.25">
      <c r="A526" s="10">
        <v>44075</v>
      </c>
      <c r="B526">
        <v>0.15129999999999999</v>
      </c>
    </row>
    <row r="527" spans="1:2" x14ac:dyDescent="0.25">
      <c r="A527" s="10">
        <v>44074</v>
      </c>
      <c r="B527">
        <v>0.15670000000000001</v>
      </c>
    </row>
    <row r="528" spans="1:2" x14ac:dyDescent="0.25">
      <c r="A528" s="10">
        <v>44071</v>
      </c>
      <c r="B528">
        <v>0.13100000000000001</v>
      </c>
    </row>
    <row r="529" spans="1:2" x14ac:dyDescent="0.25">
      <c r="A529" s="10">
        <v>44070</v>
      </c>
      <c r="B529">
        <v>0.151</v>
      </c>
    </row>
    <row r="530" spans="1:2" x14ac:dyDescent="0.25">
      <c r="A530" s="10">
        <v>44069</v>
      </c>
      <c r="B530">
        <v>0.14960000000000001</v>
      </c>
    </row>
    <row r="531" spans="1:2" x14ac:dyDescent="0.25">
      <c r="A531" s="10">
        <v>44068</v>
      </c>
      <c r="B531">
        <v>0.1394</v>
      </c>
    </row>
    <row r="532" spans="1:2" x14ac:dyDescent="0.25">
      <c r="A532" s="10">
        <v>44067</v>
      </c>
      <c r="B532">
        <v>0.1472</v>
      </c>
    </row>
    <row r="533" spans="1:2" x14ac:dyDescent="0.25">
      <c r="A533" s="10">
        <v>44064</v>
      </c>
      <c r="B533">
        <v>0.13439999999999999</v>
      </c>
    </row>
    <row r="534" spans="1:2" x14ac:dyDescent="0.25">
      <c r="A534" s="10">
        <v>44063</v>
      </c>
      <c r="B534">
        <v>0.13919999999999999</v>
      </c>
    </row>
    <row r="535" spans="1:2" x14ac:dyDescent="0.25">
      <c r="A535" s="10">
        <v>44062</v>
      </c>
      <c r="B535">
        <v>0.1447</v>
      </c>
    </row>
    <row r="536" spans="1:2" x14ac:dyDescent="0.25">
      <c r="A536" s="10">
        <v>44061</v>
      </c>
      <c r="B536">
        <v>0.14069999999999999</v>
      </c>
    </row>
    <row r="537" spans="1:2" x14ac:dyDescent="0.25">
      <c r="A537" s="10">
        <v>44060</v>
      </c>
      <c r="B537">
        <v>0.14480000000000001</v>
      </c>
    </row>
    <row r="538" spans="1:2" x14ac:dyDescent="0.25">
      <c r="A538" s="10">
        <v>44057</v>
      </c>
      <c r="B538">
        <v>0.14960000000000001</v>
      </c>
    </row>
    <row r="539" spans="1:2" x14ac:dyDescent="0.25">
      <c r="A539" s="10">
        <v>44056</v>
      </c>
      <c r="B539">
        <v>0.14169999999999999</v>
      </c>
    </row>
    <row r="540" spans="1:2" x14ac:dyDescent="0.25">
      <c r="A540" s="10">
        <v>44055</v>
      </c>
      <c r="B540">
        <v>0.15540000000000001</v>
      </c>
    </row>
    <row r="541" spans="1:2" x14ac:dyDescent="0.25">
      <c r="A541" s="10">
        <v>44054</v>
      </c>
      <c r="B541">
        <v>0.17829999999999999</v>
      </c>
    </row>
    <row r="542" spans="1:2" x14ac:dyDescent="0.25">
      <c r="A542" s="10">
        <v>44053</v>
      </c>
      <c r="B542">
        <v>0.158</v>
      </c>
    </row>
    <row r="543" spans="1:2" x14ac:dyDescent="0.25">
      <c r="A543" s="10">
        <v>44050</v>
      </c>
      <c r="B543">
        <v>0.14199999999999999</v>
      </c>
    </row>
    <row r="544" spans="1:2" x14ac:dyDescent="0.25">
      <c r="A544" s="10">
        <v>44049</v>
      </c>
      <c r="B544">
        <v>0.14549999999999999</v>
      </c>
    </row>
    <row r="545" spans="1:2" x14ac:dyDescent="0.25">
      <c r="A545" s="10">
        <v>44048</v>
      </c>
      <c r="B545">
        <v>0.1512</v>
      </c>
    </row>
    <row r="546" spans="1:2" x14ac:dyDescent="0.25">
      <c r="A546" s="10">
        <v>44047</v>
      </c>
      <c r="B546">
        <v>0.1724</v>
      </c>
    </row>
    <row r="547" spans="1:2" x14ac:dyDescent="0.25">
      <c r="A547" s="10">
        <v>44046</v>
      </c>
      <c r="B547">
        <v>0.18</v>
      </c>
    </row>
    <row r="548" spans="1:2" x14ac:dyDescent="0.25">
      <c r="A548" s="10">
        <v>44043</v>
      </c>
      <c r="B548">
        <v>0.16839999999999999</v>
      </c>
    </row>
    <row r="549" spans="1:2" x14ac:dyDescent="0.25">
      <c r="A549" s="10">
        <v>44042</v>
      </c>
      <c r="B549">
        <v>0.18479999999999999</v>
      </c>
    </row>
    <row r="550" spans="1:2" x14ac:dyDescent="0.25">
      <c r="A550" s="10">
        <v>44041</v>
      </c>
      <c r="B550">
        <v>0.1729</v>
      </c>
    </row>
    <row r="551" spans="1:2" x14ac:dyDescent="0.25">
      <c r="A551" s="10">
        <v>44040</v>
      </c>
      <c r="B551">
        <v>0.19489999999999999</v>
      </c>
    </row>
    <row r="552" spans="1:2" x14ac:dyDescent="0.25">
      <c r="A552" s="10">
        <v>44039</v>
      </c>
      <c r="B552">
        <v>0.1923</v>
      </c>
    </row>
    <row r="553" spans="1:2" x14ac:dyDescent="0.25">
      <c r="A553" s="10">
        <v>44036</v>
      </c>
      <c r="B553">
        <v>0.18759999999999999</v>
      </c>
    </row>
    <row r="554" spans="1:2" x14ac:dyDescent="0.25">
      <c r="A554" s="10">
        <v>44035</v>
      </c>
      <c r="B554">
        <v>0.19489999999999999</v>
      </c>
    </row>
    <row r="555" spans="1:2" x14ac:dyDescent="0.25">
      <c r="A555" s="10">
        <v>44034</v>
      </c>
      <c r="B555">
        <v>0.17879999999999999</v>
      </c>
    </row>
    <row r="556" spans="1:2" x14ac:dyDescent="0.25">
      <c r="A556" s="10">
        <v>44033</v>
      </c>
      <c r="B556">
        <v>0.19839999999999999</v>
      </c>
    </row>
    <row r="557" spans="1:2" x14ac:dyDescent="0.25">
      <c r="A557" s="10">
        <v>44032</v>
      </c>
      <c r="B557">
        <v>0.18090000000000001</v>
      </c>
    </row>
    <row r="558" spans="1:2" x14ac:dyDescent="0.25">
      <c r="A558" s="10">
        <v>44029</v>
      </c>
      <c r="B558">
        <v>0.18340000000000001</v>
      </c>
    </row>
    <row r="559" spans="1:2" x14ac:dyDescent="0.25">
      <c r="A559" s="10">
        <v>44028</v>
      </c>
      <c r="B559">
        <v>0.19739999999999999</v>
      </c>
    </row>
    <row r="560" spans="1:2" x14ac:dyDescent="0.25">
      <c r="A560" s="10">
        <v>44027</v>
      </c>
      <c r="B560">
        <v>0.21199999999999999</v>
      </c>
    </row>
    <row r="561" spans="1:2" x14ac:dyDescent="0.25">
      <c r="A561" s="10">
        <v>44026</v>
      </c>
      <c r="B561">
        <v>0.22950000000000001</v>
      </c>
    </row>
    <row r="562" spans="1:2" x14ac:dyDescent="0.25">
      <c r="A562" s="10">
        <v>44025</v>
      </c>
      <c r="B562">
        <v>0.24640000000000001</v>
      </c>
    </row>
    <row r="563" spans="1:2" x14ac:dyDescent="0.25">
      <c r="A563" s="10">
        <v>44022</v>
      </c>
      <c r="B563">
        <v>0.18970000000000001</v>
      </c>
    </row>
    <row r="564" spans="1:2" x14ac:dyDescent="0.25">
      <c r="A564" s="10">
        <v>44021</v>
      </c>
      <c r="B564">
        <v>0.2107</v>
      </c>
    </row>
    <row r="565" spans="1:2" x14ac:dyDescent="0.25">
      <c r="A565" s="10">
        <v>44020</v>
      </c>
      <c r="B565">
        <v>0.20330000000000001</v>
      </c>
    </row>
    <row r="566" spans="1:2" x14ac:dyDescent="0.25">
      <c r="A566" s="10">
        <v>44019</v>
      </c>
      <c r="B566">
        <v>0.2238</v>
      </c>
    </row>
    <row r="567" spans="1:2" x14ac:dyDescent="0.25">
      <c r="A567" s="10">
        <v>44018</v>
      </c>
      <c r="B567">
        <v>0.20599999999999999</v>
      </c>
    </row>
    <row r="568" spans="1:2" x14ac:dyDescent="0.25">
      <c r="A568" s="10">
        <v>44014</v>
      </c>
      <c r="B568">
        <v>0.16470000000000001</v>
      </c>
    </row>
    <row r="569" spans="1:2" x14ac:dyDescent="0.25">
      <c r="A569" s="10">
        <v>44013</v>
      </c>
      <c r="B569">
        <v>0.20250000000000001</v>
      </c>
    </row>
    <row r="570" spans="1:2" x14ac:dyDescent="0.25">
      <c r="A570" s="10">
        <v>44012</v>
      </c>
      <c r="B570">
        <v>0.2273</v>
      </c>
    </row>
    <row r="571" spans="1:2" x14ac:dyDescent="0.25">
      <c r="A571" s="10">
        <v>44011</v>
      </c>
      <c r="B571">
        <v>0.24679999999999999</v>
      </c>
    </row>
    <row r="572" spans="1:2" x14ac:dyDescent="0.25">
      <c r="A572" s="10">
        <v>44008</v>
      </c>
      <c r="B572">
        <v>0.28839999999999999</v>
      </c>
    </row>
    <row r="573" spans="1:2" x14ac:dyDescent="0.25">
      <c r="A573" s="10">
        <v>44007</v>
      </c>
      <c r="B573">
        <v>0.25119999999999998</v>
      </c>
    </row>
    <row r="574" spans="1:2" x14ac:dyDescent="0.25">
      <c r="A574" s="10">
        <v>44006</v>
      </c>
      <c r="B574">
        <v>0.25940000000000002</v>
      </c>
    </row>
    <row r="575" spans="1:2" x14ac:dyDescent="0.25">
      <c r="A575" s="10">
        <v>44005</v>
      </c>
      <c r="B575">
        <v>0.25700000000000001</v>
      </c>
    </row>
    <row r="576" spans="1:2" x14ac:dyDescent="0.25">
      <c r="A576" s="10">
        <v>44004</v>
      </c>
      <c r="B576">
        <v>0.24859999999999999</v>
      </c>
    </row>
    <row r="577" spans="1:2" x14ac:dyDescent="0.25">
      <c r="A577" s="10">
        <v>44001</v>
      </c>
      <c r="B577">
        <v>0.26440000000000002</v>
      </c>
    </row>
    <row r="578" spans="1:2" x14ac:dyDescent="0.25">
      <c r="A578" s="10">
        <v>44000</v>
      </c>
      <c r="B578">
        <v>0.29499999999999998</v>
      </c>
    </row>
    <row r="579" spans="1:2" x14ac:dyDescent="0.25">
      <c r="A579" s="10">
        <v>43999</v>
      </c>
      <c r="B579">
        <v>0.29730000000000001</v>
      </c>
    </row>
    <row r="580" spans="1:2" x14ac:dyDescent="0.25">
      <c r="A580" s="10">
        <v>43998</v>
      </c>
      <c r="B580">
        <v>0.33279999999999998</v>
      </c>
    </row>
    <row r="581" spans="1:2" x14ac:dyDescent="0.25">
      <c r="A581" s="10">
        <v>43997</v>
      </c>
      <c r="B581">
        <v>0.3211</v>
      </c>
    </row>
    <row r="582" spans="1:2" x14ac:dyDescent="0.25">
      <c r="A582" s="10">
        <v>43994</v>
      </c>
      <c r="B582">
        <v>0.33939999999999998</v>
      </c>
    </row>
    <row r="583" spans="1:2" x14ac:dyDescent="0.25">
      <c r="A583" s="10">
        <v>43993</v>
      </c>
      <c r="B583">
        <v>0.35360000000000003</v>
      </c>
    </row>
    <row r="584" spans="1:2" x14ac:dyDescent="0.25">
      <c r="A584" s="10">
        <v>43992</v>
      </c>
      <c r="B584">
        <v>0.25480000000000003</v>
      </c>
    </row>
    <row r="585" spans="1:2" x14ac:dyDescent="0.25">
      <c r="A585" s="10">
        <v>43991</v>
      </c>
      <c r="B585">
        <v>0.2462</v>
      </c>
    </row>
    <row r="586" spans="1:2" x14ac:dyDescent="0.25">
      <c r="A586" s="10">
        <v>43990</v>
      </c>
      <c r="B586">
        <v>0.24390000000000001</v>
      </c>
    </row>
    <row r="587" spans="1:2" x14ac:dyDescent="0.25">
      <c r="A587" s="10">
        <v>43987</v>
      </c>
      <c r="B587">
        <v>0.18970000000000001</v>
      </c>
    </row>
    <row r="588" spans="1:2" x14ac:dyDescent="0.25">
      <c r="A588" s="10">
        <v>43986</v>
      </c>
      <c r="B588">
        <v>0.18779999999999999</v>
      </c>
    </row>
    <row r="589" spans="1:2" x14ac:dyDescent="0.25">
      <c r="A589" s="10">
        <v>43985</v>
      </c>
      <c r="B589">
        <v>0.19670000000000001</v>
      </c>
    </row>
    <row r="590" spans="1:2" x14ac:dyDescent="0.25">
      <c r="A590" s="10">
        <v>43984</v>
      </c>
      <c r="B590">
        <v>0.2094</v>
      </c>
    </row>
    <row r="591" spans="1:2" x14ac:dyDescent="0.25">
      <c r="A591" s="10">
        <v>43983</v>
      </c>
      <c r="B591">
        <v>0.22739999999999999</v>
      </c>
    </row>
    <row r="592" spans="1:2" x14ac:dyDescent="0.25">
      <c r="A592" s="10">
        <v>43980</v>
      </c>
      <c r="B592">
        <v>0.17630000000000001</v>
      </c>
    </row>
    <row r="593" spans="1:2" x14ac:dyDescent="0.25">
      <c r="A593" s="10">
        <v>43979</v>
      </c>
      <c r="B593">
        <v>0.18559999999999999</v>
      </c>
    </row>
    <row r="594" spans="1:2" x14ac:dyDescent="0.25">
      <c r="A594" s="10">
        <v>43978</v>
      </c>
      <c r="B594">
        <v>0.2001</v>
      </c>
    </row>
    <row r="595" spans="1:2" x14ac:dyDescent="0.25">
      <c r="A595" s="10">
        <v>43977</v>
      </c>
      <c r="B595">
        <v>0.1996</v>
      </c>
    </row>
    <row r="596" spans="1:2" x14ac:dyDescent="0.25">
      <c r="A596" s="10">
        <v>43973</v>
      </c>
      <c r="B596">
        <v>0.19539999999999999</v>
      </c>
    </row>
    <row r="597" spans="1:2" x14ac:dyDescent="0.25">
      <c r="A597" s="10">
        <v>43972</v>
      </c>
      <c r="B597">
        <v>0.23200000000000001</v>
      </c>
    </row>
    <row r="598" spans="1:2" x14ac:dyDescent="0.25">
      <c r="A598" s="10">
        <v>43971</v>
      </c>
      <c r="B598">
        <v>0.20530000000000001</v>
      </c>
    </row>
    <row r="599" spans="1:2" x14ac:dyDescent="0.25">
      <c r="A599" s="10">
        <v>43970</v>
      </c>
      <c r="B599">
        <v>0.2336</v>
      </c>
    </row>
    <row r="600" spans="1:2" x14ac:dyDescent="0.25">
      <c r="A600" s="10">
        <v>43969</v>
      </c>
      <c r="B600">
        <v>0.22409999999999999</v>
      </c>
    </row>
    <row r="601" spans="1:2" x14ac:dyDescent="0.25">
      <c r="A601" s="10">
        <v>43966</v>
      </c>
      <c r="B601">
        <v>0.24970000000000001</v>
      </c>
    </row>
    <row r="602" spans="1:2" x14ac:dyDescent="0.25">
      <c r="A602" s="10">
        <v>43965</v>
      </c>
      <c r="B602">
        <v>0.27789999999999998</v>
      </c>
    </row>
    <row r="603" spans="1:2" x14ac:dyDescent="0.25">
      <c r="A603" s="10">
        <v>43964</v>
      </c>
      <c r="B603">
        <v>0.30940000000000001</v>
      </c>
    </row>
    <row r="604" spans="1:2" x14ac:dyDescent="0.25">
      <c r="A604" s="10">
        <v>43963</v>
      </c>
      <c r="B604">
        <v>0.2475</v>
      </c>
    </row>
    <row r="605" spans="1:2" x14ac:dyDescent="0.25">
      <c r="A605" s="10">
        <v>43962</v>
      </c>
      <c r="B605">
        <v>0.21859999999999999</v>
      </c>
    </row>
    <row r="606" spans="1:2" x14ac:dyDescent="0.25">
      <c r="A606" s="10">
        <v>43959</v>
      </c>
      <c r="B606">
        <v>0.2056</v>
      </c>
    </row>
    <row r="607" spans="1:2" x14ac:dyDescent="0.25">
      <c r="A607" s="10">
        <v>43958</v>
      </c>
      <c r="B607">
        <v>0.2447</v>
      </c>
    </row>
    <row r="608" spans="1:2" x14ac:dyDescent="0.25">
      <c r="A608" s="10">
        <v>43957</v>
      </c>
      <c r="B608">
        <v>0.2712</v>
      </c>
    </row>
    <row r="609" spans="1:2" x14ac:dyDescent="0.25">
      <c r="A609" s="10">
        <v>43956</v>
      </c>
      <c r="B609">
        <v>0.27800000000000002</v>
      </c>
    </row>
    <row r="610" spans="1:2" x14ac:dyDescent="0.25">
      <c r="A610" s="10">
        <v>43955</v>
      </c>
      <c r="B610">
        <v>0.31490000000000001</v>
      </c>
    </row>
    <row r="611" spans="1:2" x14ac:dyDescent="0.25">
      <c r="A611" s="10">
        <v>43952</v>
      </c>
      <c r="B611">
        <v>0.3039</v>
      </c>
    </row>
    <row r="612" spans="1:2" x14ac:dyDescent="0.25">
      <c r="A612" s="10">
        <v>43951</v>
      </c>
      <c r="B612">
        <v>0.2591</v>
      </c>
    </row>
    <row r="613" spans="1:2" x14ac:dyDescent="0.25">
      <c r="A613" s="10">
        <v>43950</v>
      </c>
      <c r="B613">
        <v>0.2432</v>
      </c>
    </row>
    <row r="614" spans="1:2" x14ac:dyDescent="0.25">
      <c r="A614" s="10">
        <v>43949</v>
      </c>
      <c r="B614">
        <v>0.27050000000000002</v>
      </c>
    </row>
    <row r="615" spans="1:2" x14ac:dyDescent="0.25">
      <c r="A615" s="10">
        <v>43948</v>
      </c>
      <c r="B615">
        <v>0.26879999999999998</v>
      </c>
    </row>
    <row r="616" spans="1:2" x14ac:dyDescent="0.25">
      <c r="A616" s="10">
        <v>43945</v>
      </c>
      <c r="B616">
        <v>0.27400000000000002</v>
      </c>
    </row>
    <row r="617" spans="1:2" x14ac:dyDescent="0.25">
      <c r="A617" s="10">
        <v>43944</v>
      </c>
      <c r="B617">
        <v>0.32200000000000001</v>
      </c>
    </row>
    <row r="618" spans="1:2" x14ac:dyDescent="0.25">
      <c r="A618" s="10">
        <v>43943</v>
      </c>
      <c r="B618">
        <v>0.34970000000000001</v>
      </c>
    </row>
    <row r="619" spans="1:2" x14ac:dyDescent="0.25">
      <c r="A619" s="10">
        <v>43942</v>
      </c>
      <c r="B619">
        <v>0.40529999999999999</v>
      </c>
    </row>
    <row r="620" spans="1:2" x14ac:dyDescent="0.25">
      <c r="A620" s="10">
        <v>43941</v>
      </c>
      <c r="B620">
        <v>0.38150000000000001</v>
      </c>
    </row>
    <row r="621" spans="1:2" x14ac:dyDescent="0.25">
      <c r="A621" s="10">
        <v>43938</v>
      </c>
      <c r="B621">
        <v>0.31190000000000001</v>
      </c>
    </row>
    <row r="622" spans="1:2" x14ac:dyDescent="0.25">
      <c r="A622" s="10">
        <v>43937</v>
      </c>
      <c r="B622">
        <v>0.34350000000000003</v>
      </c>
    </row>
    <row r="623" spans="1:2" x14ac:dyDescent="0.25">
      <c r="A623" s="10">
        <v>43936</v>
      </c>
      <c r="B623">
        <v>0.3584</v>
      </c>
    </row>
    <row r="624" spans="1:2" x14ac:dyDescent="0.25">
      <c r="A624" s="10">
        <v>43935</v>
      </c>
      <c r="B624">
        <v>0.33829999999999999</v>
      </c>
    </row>
    <row r="625" spans="1:2" x14ac:dyDescent="0.25">
      <c r="A625" s="10">
        <v>43934</v>
      </c>
      <c r="B625">
        <v>0.38619999999999999</v>
      </c>
    </row>
    <row r="626" spans="1:2" x14ac:dyDescent="0.25">
      <c r="A626" s="10">
        <v>43930</v>
      </c>
      <c r="B626">
        <v>0.36780000000000002</v>
      </c>
    </row>
    <row r="627" spans="1:2" x14ac:dyDescent="0.25">
      <c r="A627" s="10">
        <v>43929</v>
      </c>
      <c r="B627">
        <v>0.38040000000000002</v>
      </c>
    </row>
    <row r="628" spans="1:2" x14ac:dyDescent="0.25">
      <c r="A628" s="10">
        <v>43928</v>
      </c>
      <c r="B628">
        <v>0.41120000000000001</v>
      </c>
    </row>
    <row r="629" spans="1:2" x14ac:dyDescent="0.25">
      <c r="A629" s="10">
        <v>43927</v>
      </c>
      <c r="B629">
        <v>0.38690000000000002</v>
      </c>
    </row>
    <row r="630" spans="1:2" x14ac:dyDescent="0.25">
      <c r="A630" s="10">
        <v>43924</v>
      </c>
      <c r="B630">
        <v>0.39700000000000002</v>
      </c>
    </row>
    <row r="631" spans="1:2" x14ac:dyDescent="0.25">
      <c r="A631" s="10">
        <v>43923</v>
      </c>
      <c r="B631">
        <v>0.43740000000000001</v>
      </c>
    </row>
    <row r="632" spans="1:2" x14ac:dyDescent="0.25">
      <c r="A632" s="10">
        <v>43922</v>
      </c>
      <c r="B632">
        <v>0.54769999999999996</v>
      </c>
    </row>
    <row r="633" spans="1:2" x14ac:dyDescent="0.25">
      <c r="A633" s="10">
        <v>43921</v>
      </c>
      <c r="B633">
        <v>0.50349999999999995</v>
      </c>
    </row>
    <row r="634" spans="1:2" x14ac:dyDescent="0.25">
      <c r="A634" s="10">
        <v>43920</v>
      </c>
      <c r="B634">
        <v>0.53339999999999999</v>
      </c>
    </row>
    <row r="635" spans="1:2" x14ac:dyDescent="0.25">
      <c r="A635" s="10">
        <v>43917</v>
      </c>
      <c r="B635">
        <v>0.63780000000000003</v>
      </c>
    </row>
    <row r="636" spans="1:2" x14ac:dyDescent="0.25">
      <c r="A636" s="10">
        <v>43916</v>
      </c>
      <c r="B636">
        <v>0.60409999999999997</v>
      </c>
    </row>
    <row r="637" spans="1:2" x14ac:dyDescent="0.25">
      <c r="A637" s="10">
        <v>43915</v>
      </c>
      <c r="B637">
        <v>0.72399999999999998</v>
      </c>
    </row>
    <row r="638" spans="1:2" x14ac:dyDescent="0.25">
      <c r="A638" s="10">
        <v>43914</v>
      </c>
      <c r="B638">
        <v>0.6915</v>
      </c>
    </row>
    <row r="639" spans="1:2" x14ac:dyDescent="0.25">
      <c r="A639" s="10">
        <v>43913</v>
      </c>
      <c r="B639">
        <v>0.74070000000000003</v>
      </c>
    </row>
    <row r="640" spans="1:2" x14ac:dyDescent="0.25">
      <c r="A640" s="10">
        <v>43910</v>
      </c>
      <c r="B640">
        <v>0.71909999999999996</v>
      </c>
    </row>
    <row r="641" spans="1:2" x14ac:dyDescent="0.25">
      <c r="A641" s="10">
        <v>43909</v>
      </c>
      <c r="B641">
        <v>0.8327</v>
      </c>
    </row>
    <row r="642" spans="1:2" x14ac:dyDescent="0.25">
      <c r="A642" s="10">
        <v>43908</v>
      </c>
      <c r="B642">
        <v>0.87190000000000001</v>
      </c>
    </row>
    <row r="643" spans="1:2" x14ac:dyDescent="0.25">
      <c r="A643" s="10">
        <v>43907</v>
      </c>
      <c r="B643">
        <v>0.93469999999999998</v>
      </c>
    </row>
    <row r="644" spans="1:2" x14ac:dyDescent="0.25">
      <c r="A644" s="10">
        <v>43906</v>
      </c>
      <c r="B644">
        <v>0.95079999999999998</v>
      </c>
    </row>
    <row r="645" spans="1:2" x14ac:dyDescent="0.25">
      <c r="A645" s="10">
        <v>43903</v>
      </c>
      <c r="B645">
        <v>0.64690000000000003</v>
      </c>
    </row>
    <row r="646" spans="1:2" x14ac:dyDescent="0.25">
      <c r="A646" s="10">
        <v>43902</v>
      </c>
      <c r="B646">
        <v>0.96160000000000001</v>
      </c>
    </row>
    <row r="647" spans="1:2" x14ac:dyDescent="0.25">
      <c r="A647" s="10">
        <v>43901</v>
      </c>
      <c r="B647">
        <v>0.64539999999999997</v>
      </c>
    </row>
    <row r="648" spans="1:2" x14ac:dyDescent="0.25">
      <c r="A648" s="10">
        <v>43900</v>
      </c>
      <c r="B648">
        <v>0.57720000000000005</v>
      </c>
    </row>
    <row r="649" spans="1:2" x14ac:dyDescent="0.25">
      <c r="A649" s="10">
        <v>43899</v>
      </c>
      <c r="B649">
        <v>0.6431</v>
      </c>
    </row>
    <row r="650" spans="1:2" x14ac:dyDescent="0.25">
      <c r="A650" s="10">
        <v>43896</v>
      </c>
      <c r="B650">
        <v>0.43380000000000002</v>
      </c>
    </row>
    <row r="651" spans="1:2" x14ac:dyDescent="0.25">
      <c r="A651" s="10">
        <v>43895</v>
      </c>
      <c r="B651">
        <v>0.4078</v>
      </c>
    </row>
    <row r="652" spans="1:2" x14ac:dyDescent="0.25">
      <c r="A652" s="10">
        <v>43894</v>
      </c>
      <c r="B652">
        <v>0.32790000000000002</v>
      </c>
    </row>
    <row r="653" spans="1:2" x14ac:dyDescent="0.25">
      <c r="A653" s="10">
        <v>43893</v>
      </c>
      <c r="B653">
        <v>0.53849999999999998</v>
      </c>
    </row>
    <row r="654" spans="1:2" x14ac:dyDescent="0.25">
      <c r="A654" s="10">
        <v>43892</v>
      </c>
      <c r="B654">
        <v>0.47099999999999997</v>
      </c>
    </row>
    <row r="655" spans="1:2" x14ac:dyDescent="0.25">
      <c r="A655" s="10">
        <v>43889</v>
      </c>
      <c r="B655">
        <v>0.45140000000000002</v>
      </c>
    </row>
    <row r="656" spans="1:2" x14ac:dyDescent="0.25">
      <c r="A656" s="10">
        <v>43888</v>
      </c>
      <c r="B656">
        <v>0.45</v>
      </c>
    </row>
    <row r="657" spans="1:2" x14ac:dyDescent="0.25">
      <c r="A657" s="10">
        <v>43887</v>
      </c>
      <c r="B657">
        <v>0.30459999999999998</v>
      </c>
    </row>
    <row r="658" spans="1:2" x14ac:dyDescent="0.25">
      <c r="A658" s="10">
        <v>43886</v>
      </c>
      <c r="B658">
        <v>0.29160000000000003</v>
      </c>
    </row>
    <row r="659" spans="1:2" x14ac:dyDescent="0.25">
      <c r="A659" s="10">
        <v>43885</v>
      </c>
      <c r="B659">
        <v>0.2616</v>
      </c>
    </row>
    <row r="660" spans="1:2" x14ac:dyDescent="0.25">
      <c r="A660" s="10">
        <v>43882</v>
      </c>
      <c r="B660">
        <v>0.1366</v>
      </c>
    </row>
    <row r="661" spans="1:2" x14ac:dyDescent="0.25">
      <c r="A661" s="10">
        <v>43881</v>
      </c>
      <c r="B661">
        <v>0.11600000000000001</v>
      </c>
    </row>
    <row r="662" spans="1:2" x14ac:dyDescent="0.25">
      <c r="A662" s="10">
        <v>43880</v>
      </c>
      <c r="B662">
        <v>9.64E-2</v>
      </c>
    </row>
    <row r="663" spans="1:2" x14ac:dyDescent="0.25">
      <c r="A663" s="10">
        <v>43879</v>
      </c>
      <c r="B663">
        <v>0.10929999999999999</v>
      </c>
    </row>
    <row r="664" spans="1:2" x14ac:dyDescent="0.25">
      <c r="A664" s="10">
        <v>43875</v>
      </c>
      <c r="B664">
        <v>8.9800000000000005E-2</v>
      </c>
    </row>
    <row r="665" spans="1:2" x14ac:dyDescent="0.25">
      <c r="A665" s="10">
        <v>43874</v>
      </c>
      <c r="B665">
        <v>9.1300000000000006E-2</v>
      </c>
    </row>
    <row r="666" spans="1:2" x14ac:dyDescent="0.25">
      <c r="A666" s="10">
        <v>43873</v>
      </c>
      <c r="B666">
        <v>8.9599999999999999E-2</v>
      </c>
    </row>
    <row r="667" spans="1:2" x14ac:dyDescent="0.25">
      <c r="A667" s="10">
        <v>43872</v>
      </c>
      <c r="B667">
        <v>0.1109</v>
      </c>
    </row>
    <row r="668" spans="1:2" x14ac:dyDescent="0.25">
      <c r="A668" s="10">
        <v>43871</v>
      </c>
      <c r="B668">
        <v>0.1095</v>
      </c>
    </row>
    <row r="669" spans="1:2" x14ac:dyDescent="0.25">
      <c r="A669" s="10">
        <v>43868</v>
      </c>
      <c r="B669">
        <v>0.1139</v>
      </c>
    </row>
    <row r="670" spans="1:2" x14ac:dyDescent="0.25">
      <c r="A670" s="10">
        <v>43867</v>
      </c>
      <c r="B670">
        <v>0.10340000000000001</v>
      </c>
    </row>
    <row r="671" spans="1:2" x14ac:dyDescent="0.25">
      <c r="A671" s="10">
        <v>43866</v>
      </c>
      <c r="B671">
        <v>0.1137</v>
      </c>
    </row>
    <row r="672" spans="1:2" x14ac:dyDescent="0.25">
      <c r="A672" s="10">
        <v>43865</v>
      </c>
      <c r="B672">
        <v>0.13100000000000001</v>
      </c>
    </row>
    <row r="673" spans="1:2" x14ac:dyDescent="0.25">
      <c r="A673" s="10">
        <v>43864</v>
      </c>
      <c r="B673">
        <v>0.17499999999999999</v>
      </c>
    </row>
    <row r="674" spans="1:2" x14ac:dyDescent="0.25">
      <c r="A674" s="10">
        <v>43861</v>
      </c>
      <c r="B674">
        <v>0.1754</v>
      </c>
    </row>
    <row r="675" spans="1:2" x14ac:dyDescent="0.25">
      <c r="A675" s="10">
        <v>43860</v>
      </c>
      <c r="B675">
        <v>0.1226</v>
      </c>
    </row>
    <row r="676" spans="1:2" x14ac:dyDescent="0.25">
      <c r="A676" s="10">
        <v>43859</v>
      </c>
      <c r="B676">
        <v>0.15590000000000001</v>
      </c>
    </row>
    <row r="677" spans="1:2" x14ac:dyDescent="0.25">
      <c r="A677" s="10">
        <v>43858</v>
      </c>
      <c r="B677">
        <v>0.15540000000000001</v>
      </c>
    </row>
    <row r="678" spans="1:2" x14ac:dyDescent="0.25">
      <c r="A678" s="10">
        <v>43857</v>
      </c>
      <c r="B678">
        <v>0.18940000000000001</v>
      </c>
    </row>
    <row r="679" spans="1:2" x14ac:dyDescent="0.25">
      <c r="A679" s="10">
        <v>43854</v>
      </c>
      <c r="B679">
        <v>0.1258</v>
      </c>
    </row>
    <row r="680" spans="1:2" x14ac:dyDescent="0.25">
      <c r="A680" s="10">
        <v>43853</v>
      </c>
      <c r="B680">
        <v>8.7599999999999997E-2</v>
      </c>
    </row>
    <row r="681" spans="1:2" x14ac:dyDescent="0.25">
      <c r="A681" s="10">
        <v>43852</v>
      </c>
      <c r="B681">
        <v>9.5100000000000004E-2</v>
      </c>
    </row>
    <row r="682" spans="1:2" x14ac:dyDescent="0.25">
      <c r="A682" s="10">
        <v>43851</v>
      </c>
      <c r="B682">
        <v>9.8599999999999993E-2</v>
      </c>
    </row>
    <row r="683" spans="1:2" x14ac:dyDescent="0.25">
      <c r="A683" s="10">
        <v>43847</v>
      </c>
      <c r="B683">
        <v>8.09E-2</v>
      </c>
    </row>
    <row r="684" spans="1:2" x14ac:dyDescent="0.25">
      <c r="A684" s="10">
        <v>43846</v>
      </c>
      <c r="B684">
        <v>7.6499999999999999E-2</v>
      </c>
    </row>
    <row r="685" spans="1:2" x14ac:dyDescent="0.25">
      <c r="A685" s="10">
        <v>43845</v>
      </c>
      <c r="B685">
        <v>7.4399999999999994E-2</v>
      </c>
    </row>
    <row r="686" spans="1:2" x14ac:dyDescent="0.25">
      <c r="A686" s="10">
        <v>43844</v>
      </c>
      <c r="B686">
        <v>8.2299999999999998E-2</v>
      </c>
    </row>
    <row r="687" spans="1:2" x14ac:dyDescent="0.25">
      <c r="A687" s="10">
        <v>43843</v>
      </c>
      <c r="B687">
        <v>8.3000000000000004E-2</v>
      </c>
    </row>
    <row r="688" spans="1:2" x14ac:dyDescent="0.25">
      <c r="A688" s="10">
        <v>43840</v>
      </c>
      <c r="B688">
        <v>8.6999999999999994E-2</v>
      </c>
    </row>
    <row r="689" spans="1:2" x14ac:dyDescent="0.25">
      <c r="A689" s="10">
        <v>43839</v>
      </c>
      <c r="B689">
        <v>8.5599999999999996E-2</v>
      </c>
    </row>
    <row r="690" spans="1:2" x14ac:dyDescent="0.25">
      <c r="A690" s="10">
        <v>43838</v>
      </c>
      <c r="B690">
        <v>8.7900000000000006E-2</v>
      </c>
    </row>
    <row r="691" spans="1:2" x14ac:dyDescent="0.25">
      <c r="A691" s="10">
        <v>43837</v>
      </c>
      <c r="B691">
        <v>0.1096</v>
      </c>
    </row>
    <row r="692" spans="1:2" x14ac:dyDescent="0.25">
      <c r="A692" s="10">
        <v>43836</v>
      </c>
      <c r="B692">
        <v>0.11260000000000001</v>
      </c>
    </row>
    <row r="693" spans="1:2" x14ac:dyDescent="0.25">
      <c r="A693" s="10">
        <v>43833</v>
      </c>
      <c r="B693">
        <v>0.1003</v>
      </c>
    </row>
    <row r="694" spans="1:2" x14ac:dyDescent="0.25">
      <c r="A694" s="10">
        <v>43832</v>
      </c>
      <c r="B694">
        <v>7.8799999999999995E-2</v>
      </c>
    </row>
    <row r="695" spans="1:2" x14ac:dyDescent="0.25">
      <c r="A695" s="10">
        <v>43830</v>
      </c>
      <c r="B695">
        <v>8.8800000000000004E-2</v>
      </c>
    </row>
    <row r="696" spans="1:2" x14ac:dyDescent="0.25">
      <c r="A696" s="10">
        <v>43829</v>
      </c>
      <c r="B696">
        <v>0.1087</v>
      </c>
    </row>
    <row r="697" spans="1:2" x14ac:dyDescent="0.25">
      <c r="A697" s="10">
        <v>43826</v>
      </c>
      <c r="B697">
        <v>8.9399999999999993E-2</v>
      </c>
    </row>
    <row r="698" spans="1:2" x14ac:dyDescent="0.25">
      <c r="A698" s="10">
        <v>43825</v>
      </c>
      <c r="B698">
        <v>6.5799999999999997E-2</v>
      </c>
    </row>
    <row r="699" spans="1:2" x14ac:dyDescent="0.25">
      <c r="A699" s="10">
        <v>43823</v>
      </c>
      <c r="B699">
        <v>6.8900000000000003E-2</v>
      </c>
    </row>
    <row r="700" spans="1:2" x14ac:dyDescent="0.25">
      <c r="A700" s="10">
        <v>43822</v>
      </c>
      <c r="B700">
        <v>7.0000000000000007E-2</v>
      </c>
    </row>
    <row r="701" spans="1:2" x14ac:dyDescent="0.25">
      <c r="A701" s="10">
        <v>43819</v>
      </c>
      <c r="B701">
        <v>6.2100000000000002E-2</v>
      </c>
    </row>
    <row r="702" spans="1:2" x14ac:dyDescent="0.25">
      <c r="A702" s="10">
        <v>43818</v>
      </c>
      <c r="B702">
        <v>5.7500000000000002E-2</v>
      </c>
    </row>
    <row r="703" spans="1:2" x14ac:dyDescent="0.25">
      <c r="A703" s="10">
        <v>43817</v>
      </c>
      <c r="B703">
        <v>0.1011</v>
      </c>
    </row>
    <row r="704" spans="1:2" x14ac:dyDescent="0.25">
      <c r="A704" s="10">
        <v>43816</v>
      </c>
      <c r="B704">
        <v>0.1159</v>
      </c>
    </row>
    <row r="705" spans="1:2" x14ac:dyDescent="0.25">
      <c r="A705" s="10">
        <v>43815</v>
      </c>
      <c r="B705">
        <v>0.108</v>
      </c>
    </row>
    <row r="706" spans="1:2" x14ac:dyDescent="0.25">
      <c r="A706" s="10">
        <v>43812</v>
      </c>
      <c r="B706">
        <v>0.1139</v>
      </c>
    </row>
    <row r="707" spans="1:2" x14ac:dyDescent="0.25">
      <c r="A707" s="10">
        <v>43811</v>
      </c>
      <c r="B707">
        <v>0.14330000000000001</v>
      </c>
    </row>
    <row r="708" spans="1:2" x14ac:dyDescent="0.25">
      <c r="A708" s="10">
        <v>43810</v>
      </c>
      <c r="B708">
        <v>0.1459</v>
      </c>
    </row>
    <row r="709" spans="1:2" x14ac:dyDescent="0.25">
      <c r="A709" s="10">
        <v>43809</v>
      </c>
      <c r="B709">
        <v>0.15359999999999999</v>
      </c>
    </row>
    <row r="710" spans="1:2" x14ac:dyDescent="0.25">
      <c r="A710" s="10">
        <v>43808</v>
      </c>
      <c r="B710">
        <v>0.16900000000000001</v>
      </c>
    </row>
    <row r="711" spans="1:2" x14ac:dyDescent="0.25">
      <c r="A711" s="10">
        <v>43805</v>
      </c>
      <c r="B711">
        <v>0.1045</v>
      </c>
    </row>
    <row r="712" spans="1:2" x14ac:dyDescent="0.25">
      <c r="A712" s="10">
        <v>43804</v>
      </c>
      <c r="B712">
        <v>0.1188</v>
      </c>
    </row>
    <row r="713" spans="1:2" x14ac:dyDescent="0.25">
      <c r="A713" s="10">
        <v>43803</v>
      </c>
      <c r="B713">
        <v>0.12740000000000001</v>
      </c>
    </row>
    <row r="714" spans="1:2" x14ac:dyDescent="0.25">
      <c r="A714" s="10">
        <v>43802</v>
      </c>
      <c r="B714">
        <v>0.14549999999999999</v>
      </c>
    </row>
    <row r="715" spans="1:2" x14ac:dyDescent="0.25">
      <c r="A715" s="10">
        <v>43801</v>
      </c>
      <c r="B715">
        <v>0.12590000000000001</v>
      </c>
    </row>
    <row r="716" spans="1:2" x14ac:dyDescent="0.25">
      <c r="A716" s="10">
        <v>43798</v>
      </c>
      <c r="B716">
        <v>8.4000000000000005E-2</v>
      </c>
    </row>
    <row r="717" spans="1:2" x14ac:dyDescent="0.25">
      <c r="A717" s="10">
        <v>43796</v>
      </c>
      <c r="B717">
        <v>7.6200000000000004E-2</v>
      </c>
    </row>
    <row r="718" spans="1:2" x14ac:dyDescent="0.25">
      <c r="A718" s="10">
        <v>43795</v>
      </c>
      <c r="B718">
        <v>6.7199999999999996E-2</v>
      </c>
    </row>
    <row r="719" spans="1:2" x14ac:dyDescent="0.25">
      <c r="A719" s="10">
        <v>43794</v>
      </c>
      <c r="B719">
        <v>8.0699999999999994E-2</v>
      </c>
    </row>
    <row r="720" spans="1:2" x14ac:dyDescent="0.25">
      <c r="A720" s="10">
        <v>43791</v>
      </c>
      <c r="B720">
        <v>7.1400000000000005E-2</v>
      </c>
    </row>
    <row r="721" spans="1:2" x14ac:dyDescent="0.25">
      <c r="A721" s="10">
        <v>43790</v>
      </c>
      <c r="B721">
        <v>8.1299999999999997E-2</v>
      </c>
    </row>
    <row r="722" spans="1:2" x14ac:dyDescent="0.25">
      <c r="A722" s="10">
        <v>43789</v>
      </c>
      <c r="B722">
        <v>7.9200000000000007E-2</v>
      </c>
    </row>
    <row r="723" spans="1:2" x14ac:dyDescent="0.25">
      <c r="A723" s="10">
        <v>43788</v>
      </c>
      <c r="B723">
        <v>8.4000000000000005E-2</v>
      </c>
    </row>
    <row r="724" spans="1:2" x14ac:dyDescent="0.25">
      <c r="A724" s="10">
        <v>43787</v>
      </c>
      <c r="B724">
        <v>8.2699999999999996E-2</v>
      </c>
    </row>
    <row r="725" spans="1:2" x14ac:dyDescent="0.25">
      <c r="A725" s="10">
        <v>43784</v>
      </c>
      <c r="B725">
        <v>8.2199999999999995E-2</v>
      </c>
    </row>
    <row r="726" spans="1:2" x14ac:dyDescent="0.25">
      <c r="A726" s="10">
        <v>43783</v>
      </c>
      <c r="B726">
        <v>8.6800000000000002E-2</v>
      </c>
    </row>
    <row r="727" spans="1:2" x14ac:dyDescent="0.25">
      <c r="A727" s="10">
        <v>43782</v>
      </c>
      <c r="B727">
        <v>8.5699999999999998E-2</v>
      </c>
    </row>
    <row r="728" spans="1:2" x14ac:dyDescent="0.25">
      <c r="A728" s="10">
        <v>43781</v>
      </c>
      <c r="B728">
        <v>9.1600000000000001E-2</v>
      </c>
    </row>
    <row r="729" spans="1:2" x14ac:dyDescent="0.25">
      <c r="A729" s="10">
        <v>43780</v>
      </c>
      <c r="B729">
        <v>8.9200000000000002E-2</v>
      </c>
    </row>
    <row r="730" spans="1:2" x14ac:dyDescent="0.25">
      <c r="A730" s="10">
        <v>43777</v>
      </c>
      <c r="B730">
        <v>8.14E-2</v>
      </c>
    </row>
    <row r="731" spans="1:2" x14ac:dyDescent="0.25">
      <c r="A731" s="10">
        <v>43776</v>
      </c>
      <c r="B731">
        <v>7.9299999999999995E-2</v>
      </c>
    </row>
    <row r="732" spans="1:2" x14ac:dyDescent="0.25">
      <c r="A732" s="10">
        <v>43775</v>
      </c>
      <c r="B732">
        <v>7.8200000000000006E-2</v>
      </c>
    </row>
    <row r="733" spans="1:2" x14ac:dyDescent="0.25">
      <c r="A733" s="10">
        <v>43774</v>
      </c>
      <c r="B733">
        <v>9.6699999999999994E-2</v>
      </c>
    </row>
    <row r="734" spans="1:2" x14ac:dyDescent="0.25">
      <c r="A734" s="10">
        <v>43773</v>
      </c>
      <c r="B734">
        <v>9.4799999999999995E-2</v>
      </c>
    </row>
    <row r="735" spans="1:2" x14ac:dyDescent="0.25">
      <c r="A735" s="10">
        <v>43770</v>
      </c>
      <c r="B735">
        <v>8.1900000000000001E-2</v>
      </c>
    </row>
    <row r="736" spans="1:2" x14ac:dyDescent="0.25">
      <c r="A736" s="10">
        <v>43769</v>
      </c>
      <c r="B736">
        <v>9.06E-2</v>
      </c>
    </row>
    <row r="737" spans="1:2" x14ac:dyDescent="0.25">
      <c r="A737" s="10">
        <v>43768</v>
      </c>
      <c r="B737">
        <v>7.9699999999999993E-2</v>
      </c>
    </row>
    <row r="738" spans="1:2" x14ac:dyDescent="0.25">
      <c r="A738" s="10">
        <v>43767</v>
      </c>
      <c r="B738">
        <v>9.7900000000000001E-2</v>
      </c>
    </row>
    <row r="739" spans="1:2" x14ac:dyDescent="0.25">
      <c r="A739" s="10">
        <v>43766</v>
      </c>
      <c r="B739">
        <v>9.8699999999999996E-2</v>
      </c>
    </row>
    <row r="740" spans="1:2" x14ac:dyDescent="0.25">
      <c r="A740" s="10">
        <v>43763</v>
      </c>
      <c r="B740">
        <v>8.5199999999999998E-2</v>
      </c>
    </row>
    <row r="741" spans="1:2" x14ac:dyDescent="0.25">
      <c r="A741" s="10">
        <v>43762</v>
      </c>
      <c r="B741">
        <v>0.1033</v>
      </c>
    </row>
    <row r="742" spans="1:2" x14ac:dyDescent="0.25">
      <c r="A742" s="10">
        <v>43761</v>
      </c>
      <c r="B742">
        <v>9.9299999999999999E-2</v>
      </c>
    </row>
    <row r="743" spans="1:2" x14ac:dyDescent="0.25">
      <c r="A743" s="10">
        <v>43760</v>
      </c>
      <c r="B743">
        <v>0.1153</v>
      </c>
    </row>
    <row r="744" spans="1:2" x14ac:dyDescent="0.25">
      <c r="A744" s="10">
        <v>43759</v>
      </c>
      <c r="B744">
        <v>0.10730000000000001</v>
      </c>
    </row>
    <row r="745" spans="1:2" x14ac:dyDescent="0.25">
      <c r="A745" s="10">
        <v>43756</v>
      </c>
      <c r="B745">
        <v>9.6799999999999997E-2</v>
      </c>
    </row>
    <row r="746" spans="1:2" x14ac:dyDescent="0.25">
      <c r="A746" s="10">
        <v>43755</v>
      </c>
      <c r="B746">
        <v>9.3100000000000002E-2</v>
      </c>
    </row>
    <row r="747" spans="1:2" x14ac:dyDescent="0.25">
      <c r="A747" s="10">
        <v>43754</v>
      </c>
      <c r="B747">
        <v>9.64E-2</v>
      </c>
    </row>
    <row r="748" spans="1:2" x14ac:dyDescent="0.25">
      <c r="A748" s="10">
        <v>43753</v>
      </c>
      <c r="B748">
        <v>9.7600000000000006E-2</v>
      </c>
    </row>
    <row r="749" spans="1:2" x14ac:dyDescent="0.25">
      <c r="A749" s="10">
        <v>43752</v>
      </c>
      <c r="B749">
        <v>0.12239999999999999</v>
      </c>
    </row>
    <row r="750" spans="1:2" x14ac:dyDescent="0.25">
      <c r="A750" s="10">
        <v>43749</v>
      </c>
      <c r="B750">
        <v>0.12740000000000001</v>
      </c>
    </row>
    <row r="751" spans="1:2" x14ac:dyDescent="0.25">
      <c r="A751" s="10">
        <v>43748</v>
      </c>
      <c r="B751">
        <v>0.14860000000000001</v>
      </c>
    </row>
    <row r="752" spans="1:2" x14ac:dyDescent="0.25">
      <c r="A752" s="10">
        <v>43747</v>
      </c>
      <c r="B752">
        <v>0.1641</v>
      </c>
    </row>
    <row r="753" spans="1:2" x14ac:dyDescent="0.25">
      <c r="A753" s="10">
        <v>43746</v>
      </c>
      <c r="B753">
        <v>0.1867</v>
      </c>
    </row>
    <row r="754" spans="1:2" x14ac:dyDescent="0.25">
      <c r="A754" s="10">
        <v>43745</v>
      </c>
      <c r="B754">
        <v>0.16309999999999999</v>
      </c>
    </row>
    <row r="755" spans="1:2" x14ac:dyDescent="0.25">
      <c r="A755" s="10">
        <v>43742</v>
      </c>
      <c r="B755">
        <v>0.1452</v>
      </c>
    </row>
    <row r="756" spans="1:2" x14ac:dyDescent="0.25">
      <c r="A756" s="10">
        <v>43741</v>
      </c>
      <c r="B756">
        <v>0.16789999999999999</v>
      </c>
    </row>
    <row r="757" spans="1:2" x14ac:dyDescent="0.25">
      <c r="A757" s="10">
        <v>43740</v>
      </c>
      <c r="B757">
        <v>0.20799999999999999</v>
      </c>
    </row>
    <row r="758" spans="1:2" x14ac:dyDescent="0.25">
      <c r="A758" s="10">
        <v>43739</v>
      </c>
      <c r="B758">
        <v>0.1699</v>
      </c>
    </row>
    <row r="759" spans="1:2" x14ac:dyDescent="0.25">
      <c r="A759" s="10">
        <v>43738</v>
      </c>
      <c r="B759">
        <v>0.11840000000000001</v>
      </c>
    </row>
    <row r="760" spans="1:2" x14ac:dyDescent="0.25">
      <c r="A760" s="10">
        <v>43735</v>
      </c>
      <c r="B760">
        <v>0.1346</v>
      </c>
    </row>
    <row r="761" spans="1:2" x14ac:dyDescent="0.25">
      <c r="A761" s="10">
        <v>43734</v>
      </c>
      <c r="B761">
        <v>0.11749999999999999</v>
      </c>
    </row>
    <row r="762" spans="1:2" x14ac:dyDescent="0.25">
      <c r="A762" s="10">
        <v>43733</v>
      </c>
      <c r="B762">
        <v>0.1201</v>
      </c>
    </row>
    <row r="763" spans="1:2" x14ac:dyDescent="0.25">
      <c r="A763" s="10">
        <v>43732</v>
      </c>
      <c r="B763">
        <v>0.1381</v>
      </c>
    </row>
    <row r="764" spans="1:2" x14ac:dyDescent="0.25">
      <c r="A764" s="10">
        <v>43731</v>
      </c>
      <c r="B764">
        <v>0.1077</v>
      </c>
    </row>
    <row r="765" spans="1:2" x14ac:dyDescent="0.25">
      <c r="A765" s="10">
        <v>43728</v>
      </c>
      <c r="B765">
        <v>0.12330000000000001</v>
      </c>
    </row>
    <row r="766" spans="1:2" x14ac:dyDescent="0.25">
      <c r="A766" s="10">
        <v>43727</v>
      </c>
      <c r="B766">
        <v>9.8799999999999999E-2</v>
      </c>
    </row>
    <row r="767" spans="1:2" x14ac:dyDescent="0.25">
      <c r="A767" s="10">
        <v>43726</v>
      </c>
      <c r="B767">
        <v>0.1421</v>
      </c>
    </row>
    <row r="768" spans="1:2" x14ac:dyDescent="0.25">
      <c r="A768" s="10">
        <v>43725</v>
      </c>
      <c r="B768">
        <v>0.1472</v>
      </c>
    </row>
    <row r="769" spans="1:2" x14ac:dyDescent="0.25">
      <c r="A769" s="10">
        <v>43724</v>
      </c>
      <c r="B769">
        <v>0.1464</v>
      </c>
    </row>
    <row r="770" spans="1:2" x14ac:dyDescent="0.25">
      <c r="A770" s="10">
        <v>43721</v>
      </c>
      <c r="B770">
        <v>0.1366</v>
      </c>
    </row>
    <row r="771" spans="1:2" x14ac:dyDescent="0.25">
      <c r="A771" s="10">
        <v>43720</v>
      </c>
      <c r="B771">
        <v>0.1323</v>
      </c>
    </row>
    <row r="772" spans="1:2" x14ac:dyDescent="0.25">
      <c r="A772" s="10">
        <v>43719</v>
      </c>
      <c r="B772">
        <v>0.13650000000000001</v>
      </c>
    </row>
    <row r="773" spans="1:2" x14ac:dyDescent="0.25">
      <c r="A773" s="10">
        <v>43718</v>
      </c>
      <c r="B773">
        <v>0.14779999999999999</v>
      </c>
    </row>
    <row r="774" spans="1:2" x14ac:dyDescent="0.25">
      <c r="A774" s="10">
        <v>43717</v>
      </c>
      <c r="B774">
        <v>0.15390000000000001</v>
      </c>
    </row>
    <row r="775" spans="1:2" x14ac:dyDescent="0.25">
      <c r="A775" s="10">
        <v>43714</v>
      </c>
      <c r="B775">
        <v>9.6600000000000005E-2</v>
      </c>
    </row>
    <row r="776" spans="1:2" x14ac:dyDescent="0.25">
      <c r="A776" s="10">
        <v>43713</v>
      </c>
      <c r="B776">
        <v>0.11940000000000001</v>
      </c>
    </row>
    <row r="777" spans="1:2" x14ac:dyDescent="0.25">
      <c r="A777" s="10">
        <v>43712</v>
      </c>
      <c r="B777">
        <v>0.13170000000000001</v>
      </c>
    </row>
    <row r="778" spans="1:2" x14ac:dyDescent="0.25">
      <c r="A778" s="10">
        <v>43711</v>
      </c>
      <c r="B778">
        <v>0.1663</v>
      </c>
    </row>
    <row r="779" spans="1:2" x14ac:dyDescent="0.25">
      <c r="A779" s="10">
        <v>43707</v>
      </c>
      <c r="B779">
        <v>0.15809999999999999</v>
      </c>
    </row>
    <row r="780" spans="1:2" x14ac:dyDescent="0.25">
      <c r="A780" s="10">
        <v>43706</v>
      </c>
      <c r="B780">
        <v>0.1326</v>
      </c>
    </row>
    <row r="781" spans="1:2" x14ac:dyDescent="0.25">
      <c r="A781" s="10">
        <v>43705</v>
      </c>
      <c r="B781">
        <v>0.16139999999999999</v>
      </c>
    </row>
    <row r="782" spans="1:2" x14ac:dyDescent="0.25">
      <c r="A782" s="10">
        <v>43704</v>
      </c>
      <c r="B782">
        <v>0.19239999999999999</v>
      </c>
    </row>
    <row r="783" spans="1:2" x14ac:dyDescent="0.25">
      <c r="A783" s="10">
        <v>43703</v>
      </c>
      <c r="B783">
        <v>0.1741</v>
      </c>
    </row>
    <row r="784" spans="1:2" x14ac:dyDescent="0.25">
      <c r="A784" s="10">
        <v>43700</v>
      </c>
      <c r="B784">
        <v>0.1716</v>
      </c>
    </row>
    <row r="785" spans="1:2" x14ac:dyDescent="0.25">
      <c r="A785" s="10">
        <v>43699</v>
      </c>
      <c r="B785">
        <v>0.1444</v>
      </c>
    </row>
    <row r="786" spans="1:2" x14ac:dyDescent="0.25">
      <c r="A786" s="10">
        <v>43698</v>
      </c>
      <c r="B786">
        <v>0.1275</v>
      </c>
    </row>
    <row r="787" spans="1:2" x14ac:dyDescent="0.25">
      <c r="A787" s="10">
        <v>43697</v>
      </c>
      <c r="B787">
        <v>0.16689999999999999</v>
      </c>
    </row>
    <row r="788" spans="1:2" x14ac:dyDescent="0.25">
      <c r="A788" s="10">
        <v>43696</v>
      </c>
      <c r="B788">
        <v>0.1497</v>
      </c>
    </row>
    <row r="789" spans="1:2" x14ac:dyDescent="0.25">
      <c r="A789" s="10">
        <v>43693</v>
      </c>
      <c r="B789">
        <v>0.15670000000000001</v>
      </c>
    </row>
    <row r="790" spans="1:2" x14ac:dyDescent="0.25">
      <c r="A790" s="10">
        <v>43692</v>
      </c>
      <c r="B790">
        <v>0.19620000000000001</v>
      </c>
    </row>
    <row r="791" spans="1:2" x14ac:dyDescent="0.25">
      <c r="A791" s="10">
        <v>43691</v>
      </c>
      <c r="B791">
        <v>0.2165</v>
      </c>
    </row>
    <row r="792" spans="1:2" x14ac:dyDescent="0.25">
      <c r="A792" s="10">
        <v>43690</v>
      </c>
      <c r="B792">
        <v>0.14349999999999999</v>
      </c>
    </row>
    <row r="793" spans="1:2" x14ac:dyDescent="0.25">
      <c r="A793" s="10">
        <v>43689</v>
      </c>
      <c r="B793">
        <v>0.2059</v>
      </c>
    </row>
    <row r="794" spans="1:2" x14ac:dyDescent="0.25">
      <c r="A794" s="10">
        <v>43686</v>
      </c>
      <c r="B794">
        <v>0.14899999999999999</v>
      </c>
    </row>
    <row r="795" spans="1:2" x14ac:dyDescent="0.25">
      <c r="A795" s="10">
        <v>43685</v>
      </c>
      <c r="B795">
        <v>0.13339999999999999</v>
      </c>
    </row>
    <row r="796" spans="1:2" x14ac:dyDescent="0.25">
      <c r="A796" s="10">
        <v>43684</v>
      </c>
      <c r="B796">
        <v>0.1883</v>
      </c>
    </row>
    <row r="797" spans="1:2" x14ac:dyDescent="0.25">
      <c r="A797" s="10">
        <v>43683</v>
      </c>
      <c r="B797">
        <v>0.20119999999999999</v>
      </c>
    </row>
    <row r="798" spans="1:2" x14ac:dyDescent="0.25">
      <c r="A798" s="10">
        <v>43682</v>
      </c>
      <c r="B798">
        <v>0.28210000000000002</v>
      </c>
    </row>
    <row r="799" spans="1:2" x14ac:dyDescent="0.25">
      <c r="A799" s="10">
        <v>43679</v>
      </c>
      <c r="B799">
        <v>0.1447</v>
      </c>
    </row>
    <row r="800" spans="1:2" x14ac:dyDescent="0.25">
      <c r="A800" s="10">
        <v>43678</v>
      </c>
      <c r="B800">
        <v>0.15989999999999999</v>
      </c>
    </row>
    <row r="801" spans="1:2" x14ac:dyDescent="0.25">
      <c r="A801" s="10">
        <v>43677</v>
      </c>
      <c r="B801">
        <v>0.1426</v>
      </c>
    </row>
    <row r="802" spans="1:2" x14ac:dyDescent="0.25">
      <c r="A802" s="10">
        <v>43676</v>
      </c>
      <c r="B802">
        <v>0.12180000000000001</v>
      </c>
    </row>
    <row r="803" spans="1:2" x14ac:dyDescent="0.25">
      <c r="A803" s="10">
        <v>43675</v>
      </c>
      <c r="B803">
        <v>0.1016</v>
      </c>
    </row>
    <row r="804" spans="1:2" x14ac:dyDescent="0.25">
      <c r="A804" s="10">
        <v>43672</v>
      </c>
      <c r="B804">
        <v>0.1008</v>
      </c>
    </row>
    <row r="805" spans="1:2" x14ac:dyDescent="0.25">
      <c r="A805" s="10">
        <v>43671</v>
      </c>
      <c r="B805">
        <v>0.1046</v>
      </c>
    </row>
    <row r="806" spans="1:2" x14ac:dyDescent="0.25">
      <c r="A806" s="10">
        <v>43670</v>
      </c>
      <c r="B806">
        <v>0.1004</v>
      </c>
    </row>
    <row r="807" spans="1:2" x14ac:dyDescent="0.25">
      <c r="A807" s="10">
        <v>43669</v>
      </c>
      <c r="B807">
        <v>0.1056</v>
      </c>
    </row>
    <row r="808" spans="1:2" x14ac:dyDescent="0.25">
      <c r="A808" s="10">
        <v>43668</v>
      </c>
      <c r="B808">
        <v>0.1124</v>
      </c>
    </row>
    <row r="809" spans="1:2" x14ac:dyDescent="0.25">
      <c r="A809" s="10">
        <v>43665</v>
      </c>
      <c r="B809">
        <v>0.1144</v>
      </c>
    </row>
    <row r="810" spans="1:2" x14ac:dyDescent="0.25">
      <c r="A810" s="10">
        <v>43664</v>
      </c>
      <c r="B810">
        <v>9.2999999999999999E-2</v>
      </c>
    </row>
    <row r="811" spans="1:2" x14ac:dyDescent="0.25">
      <c r="A811" s="10">
        <v>43663</v>
      </c>
      <c r="B811">
        <v>0.10440000000000001</v>
      </c>
    </row>
    <row r="812" spans="1:2" x14ac:dyDescent="0.25">
      <c r="A812" s="10">
        <v>43662</v>
      </c>
      <c r="B812">
        <v>8.8099999999999998E-2</v>
      </c>
    </row>
    <row r="813" spans="1:2" x14ac:dyDescent="0.25">
      <c r="A813" s="10">
        <v>43661</v>
      </c>
      <c r="B813">
        <v>8.5000000000000006E-2</v>
      </c>
    </row>
    <row r="814" spans="1:2" x14ac:dyDescent="0.25">
      <c r="A814" s="10">
        <v>43658</v>
      </c>
      <c r="B814">
        <v>8.0600000000000005E-2</v>
      </c>
    </row>
    <row r="815" spans="1:2" x14ac:dyDescent="0.25">
      <c r="A815" s="10">
        <v>43657</v>
      </c>
      <c r="B815">
        <v>7.7600000000000002E-2</v>
      </c>
    </row>
    <row r="816" spans="1:2" x14ac:dyDescent="0.25">
      <c r="A816" s="10">
        <v>43656</v>
      </c>
      <c r="B816">
        <v>8.1500000000000003E-2</v>
      </c>
    </row>
    <row r="817" spans="1:2" x14ac:dyDescent="0.25">
      <c r="A817" s="10">
        <v>43655</v>
      </c>
      <c r="B817">
        <v>9.3600000000000003E-2</v>
      </c>
    </row>
    <row r="818" spans="1:2" x14ac:dyDescent="0.25">
      <c r="A818" s="10">
        <v>43654</v>
      </c>
      <c r="B818">
        <v>9.3799999999999994E-2</v>
      </c>
    </row>
    <row r="819" spans="1:2" x14ac:dyDescent="0.25">
      <c r="A819" s="10">
        <v>43651</v>
      </c>
      <c r="B819">
        <v>9.3600000000000003E-2</v>
      </c>
    </row>
    <row r="820" spans="1:2" x14ac:dyDescent="0.25">
      <c r="A820" s="10">
        <v>43649</v>
      </c>
      <c r="B820">
        <v>7.6300000000000007E-2</v>
      </c>
    </row>
    <row r="821" spans="1:2" x14ac:dyDescent="0.25">
      <c r="A821" s="10">
        <v>43648</v>
      </c>
      <c r="B821">
        <v>7.6999999999999999E-2</v>
      </c>
    </row>
    <row r="822" spans="1:2" x14ac:dyDescent="0.25">
      <c r="A822" s="10">
        <v>43647</v>
      </c>
      <c r="B822">
        <v>0.1045</v>
      </c>
    </row>
    <row r="823" spans="1:2" x14ac:dyDescent="0.25">
      <c r="A823" s="10">
        <v>43644</v>
      </c>
      <c r="B823">
        <v>0.1071</v>
      </c>
    </row>
    <row r="824" spans="1:2" x14ac:dyDescent="0.25">
      <c r="A824" s="10">
        <v>43643</v>
      </c>
      <c r="B824">
        <v>0.1265</v>
      </c>
    </row>
    <row r="825" spans="1:2" x14ac:dyDescent="0.25">
      <c r="A825" s="10">
        <v>43642</v>
      </c>
      <c r="B825">
        <v>0.14280000000000001</v>
      </c>
    </row>
    <row r="826" spans="1:2" x14ac:dyDescent="0.25">
      <c r="A826" s="10">
        <v>43641</v>
      </c>
      <c r="B826">
        <v>0.14549999999999999</v>
      </c>
    </row>
    <row r="827" spans="1:2" x14ac:dyDescent="0.25">
      <c r="A827" s="10">
        <v>43640</v>
      </c>
      <c r="B827">
        <v>0.1353</v>
      </c>
    </row>
    <row r="828" spans="1:2" x14ac:dyDescent="0.25">
      <c r="A828" s="10">
        <v>43637</v>
      </c>
      <c r="B828">
        <v>0.14360000000000001</v>
      </c>
    </row>
    <row r="829" spans="1:2" x14ac:dyDescent="0.25">
      <c r="A829" s="10">
        <v>43636</v>
      </c>
      <c r="B829">
        <v>0.13780000000000001</v>
      </c>
    </row>
    <row r="830" spans="1:2" x14ac:dyDescent="0.25">
      <c r="A830" s="10">
        <v>43635</v>
      </c>
      <c r="B830">
        <v>0.15709999999999999</v>
      </c>
    </row>
    <row r="831" spans="1:2" x14ac:dyDescent="0.25">
      <c r="A831" s="10">
        <v>43634</v>
      </c>
      <c r="B831">
        <v>0.16500000000000001</v>
      </c>
    </row>
    <row r="832" spans="1:2" x14ac:dyDescent="0.25">
      <c r="A832" s="10">
        <v>43633</v>
      </c>
      <c r="B832">
        <v>0.1628</v>
      </c>
    </row>
    <row r="833" spans="1:2" x14ac:dyDescent="0.25">
      <c r="A833" s="10">
        <v>43630</v>
      </c>
      <c r="B833">
        <v>0.15060000000000001</v>
      </c>
    </row>
    <row r="834" spans="1:2" x14ac:dyDescent="0.25">
      <c r="A834" s="10">
        <v>43629</v>
      </c>
      <c r="B834">
        <v>0.15709999999999999</v>
      </c>
    </row>
    <row r="835" spans="1:2" x14ac:dyDescent="0.25">
      <c r="A835" s="10">
        <v>43628</v>
      </c>
      <c r="B835">
        <v>0.16470000000000001</v>
      </c>
    </row>
    <row r="836" spans="1:2" x14ac:dyDescent="0.25">
      <c r="A836" s="10">
        <v>43627</v>
      </c>
      <c r="B836">
        <v>0.17230000000000001</v>
      </c>
    </row>
    <row r="837" spans="1:2" x14ac:dyDescent="0.25">
      <c r="A837" s="10">
        <v>43626</v>
      </c>
      <c r="B837">
        <v>0.16869999999999999</v>
      </c>
    </row>
    <row r="838" spans="1:2" x14ac:dyDescent="0.25">
      <c r="A838" s="10">
        <v>43623</v>
      </c>
      <c r="B838">
        <v>0.12559999999999999</v>
      </c>
    </row>
    <row r="839" spans="1:2" x14ac:dyDescent="0.25">
      <c r="A839" s="10">
        <v>43622</v>
      </c>
      <c r="B839">
        <v>0.1249</v>
      </c>
    </row>
    <row r="840" spans="1:2" x14ac:dyDescent="0.25">
      <c r="A840" s="10">
        <v>43621</v>
      </c>
      <c r="B840">
        <v>0.13550000000000001</v>
      </c>
    </row>
    <row r="841" spans="1:2" x14ac:dyDescent="0.25">
      <c r="A841" s="10">
        <v>43620</v>
      </c>
      <c r="B841">
        <v>0.14510000000000001</v>
      </c>
    </row>
    <row r="842" spans="1:2" x14ac:dyDescent="0.25">
      <c r="A842" s="10">
        <v>43619</v>
      </c>
      <c r="B842">
        <v>0.1588</v>
      </c>
    </row>
    <row r="843" spans="1:2" x14ac:dyDescent="0.25">
      <c r="A843" s="10">
        <v>43616</v>
      </c>
      <c r="B843">
        <v>0.16320000000000001</v>
      </c>
    </row>
    <row r="844" spans="1:2" x14ac:dyDescent="0.25">
      <c r="A844" s="10">
        <v>43615</v>
      </c>
      <c r="B844">
        <v>0.14410000000000001</v>
      </c>
    </row>
    <row r="845" spans="1:2" x14ac:dyDescent="0.25">
      <c r="A845" s="10">
        <v>43614</v>
      </c>
      <c r="B845">
        <v>0.1653</v>
      </c>
    </row>
    <row r="846" spans="1:2" x14ac:dyDescent="0.25">
      <c r="A846" s="10">
        <v>43613</v>
      </c>
      <c r="B846">
        <v>0.15459999999999999</v>
      </c>
    </row>
    <row r="847" spans="1:2" x14ac:dyDescent="0.25">
      <c r="A847" s="10">
        <v>43609</v>
      </c>
      <c r="B847">
        <v>0.1278</v>
      </c>
    </row>
    <row r="848" spans="1:2" x14ac:dyDescent="0.25">
      <c r="A848" s="10">
        <v>43608</v>
      </c>
      <c r="B848">
        <v>0.15329999999999999</v>
      </c>
    </row>
    <row r="849" spans="1:2" x14ac:dyDescent="0.25">
      <c r="A849" s="10">
        <v>43607</v>
      </c>
      <c r="B849">
        <v>0.1208</v>
      </c>
    </row>
    <row r="850" spans="1:2" x14ac:dyDescent="0.25">
      <c r="A850" s="10">
        <v>43606</v>
      </c>
      <c r="B850">
        <v>0.12839999999999999</v>
      </c>
    </row>
    <row r="851" spans="1:2" x14ac:dyDescent="0.25">
      <c r="A851" s="10">
        <v>43605</v>
      </c>
      <c r="B851">
        <v>0.14729999999999999</v>
      </c>
    </row>
    <row r="852" spans="1:2" x14ac:dyDescent="0.25">
      <c r="A852" s="10">
        <v>43602</v>
      </c>
      <c r="B852">
        <v>0.1298</v>
      </c>
    </row>
    <row r="853" spans="1:2" x14ac:dyDescent="0.25">
      <c r="A853" s="10">
        <v>43601</v>
      </c>
      <c r="B853">
        <v>0.12540000000000001</v>
      </c>
    </row>
    <row r="854" spans="1:2" x14ac:dyDescent="0.25">
      <c r="A854" s="10">
        <v>43600</v>
      </c>
      <c r="B854">
        <v>0.13780000000000001</v>
      </c>
    </row>
    <row r="855" spans="1:2" x14ac:dyDescent="0.25">
      <c r="A855" s="10">
        <v>43599</v>
      </c>
      <c r="B855">
        <v>0.16170000000000001</v>
      </c>
    </row>
    <row r="856" spans="1:2" x14ac:dyDescent="0.25">
      <c r="A856" s="10">
        <v>43598</v>
      </c>
      <c r="B856">
        <v>0.21590000000000001</v>
      </c>
    </row>
    <row r="857" spans="1:2" x14ac:dyDescent="0.25">
      <c r="A857" s="10">
        <v>43595</v>
      </c>
      <c r="B857">
        <v>0.1401</v>
      </c>
    </row>
    <row r="858" spans="1:2" x14ac:dyDescent="0.25">
      <c r="A858" s="10">
        <v>43594</v>
      </c>
      <c r="B858">
        <v>0.186</v>
      </c>
    </row>
    <row r="859" spans="1:2" x14ac:dyDescent="0.25">
      <c r="A859" s="10">
        <v>43593</v>
      </c>
      <c r="B859">
        <v>0.17269999999999999</v>
      </c>
    </row>
    <row r="860" spans="1:2" x14ac:dyDescent="0.25">
      <c r="A860" s="10">
        <v>43592</v>
      </c>
      <c r="B860">
        <v>0.17019999999999999</v>
      </c>
    </row>
    <row r="861" spans="1:2" x14ac:dyDescent="0.25">
      <c r="A861" s="10">
        <v>43591</v>
      </c>
      <c r="B861">
        <v>0.12709999999999999</v>
      </c>
    </row>
    <row r="862" spans="1:2" x14ac:dyDescent="0.25">
      <c r="A862" s="10">
        <v>43588</v>
      </c>
      <c r="B862">
        <v>8.4000000000000005E-2</v>
      </c>
    </row>
    <row r="863" spans="1:2" x14ac:dyDescent="0.25">
      <c r="A863" s="10">
        <v>43587</v>
      </c>
      <c r="B863">
        <v>0.1045</v>
      </c>
    </row>
    <row r="864" spans="1:2" x14ac:dyDescent="0.25">
      <c r="A864" s="10">
        <v>43586</v>
      </c>
      <c r="B864">
        <v>0.11700000000000001</v>
      </c>
    </row>
    <row r="865" spans="1:2" x14ac:dyDescent="0.25">
      <c r="A865" s="10">
        <v>43585</v>
      </c>
      <c r="B865">
        <v>8.8800000000000004E-2</v>
      </c>
    </row>
    <row r="866" spans="1:2" x14ac:dyDescent="0.25">
      <c r="A866" s="10">
        <v>43584</v>
      </c>
      <c r="B866">
        <v>0.10440000000000001</v>
      </c>
    </row>
    <row r="867" spans="1:2" x14ac:dyDescent="0.25">
      <c r="A867" s="10">
        <v>43581</v>
      </c>
      <c r="B867">
        <v>8.8999999999999996E-2</v>
      </c>
    </row>
    <row r="868" spans="1:2" x14ac:dyDescent="0.25">
      <c r="A868" s="10">
        <v>43580</v>
      </c>
      <c r="B868">
        <v>9.7500000000000003E-2</v>
      </c>
    </row>
    <row r="869" spans="1:2" x14ac:dyDescent="0.25">
      <c r="A869" s="10">
        <v>43579</v>
      </c>
      <c r="B869">
        <v>9.74E-2</v>
      </c>
    </row>
    <row r="870" spans="1:2" x14ac:dyDescent="0.25">
      <c r="A870" s="10">
        <v>43578</v>
      </c>
      <c r="B870">
        <v>9.0399999999999994E-2</v>
      </c>
    </row>
    <row r="871" spans="1:2" x14ac:dyDescent="0.25">
      <c r="A871" s="10">
        <v>43577</v>
      </c>
      <c r="B871">
        <v>9.2499999999999999E-2</v>
      </c>
    </row>
    <row r="872" spans="1:2" x14ac:dyDescent="0.25">
      <c r="A872" s="10">
        <v>43573</v>
      </c>
      <c r="B872">
        <v>7.5300000000000006E-2</v>
      </c>
    </row>
    <row r="873" spans="1:2" x14ac:dyDescent="0.25">
      <c r="A873" s="10">
        <v>43572</v>
      </c>
      <c r="B873">
        <v>9.3600000000000003E-2</v>
      </c>
    </row>
    <row r="874" spans="1:2" x14ac:dyDescent="0.25">
      <c r="A874" s="10">
        <v>43571</v>
      </c>
      <c r="B874">
        <v>8.4900000000000003E-2</v>
      </c>
    </row>
    <row r="875" spans="1:2" x14ac:dyDescent="0.25">
      <c r="A875" s="10">
        <v>43570</v>
      </c>
      <c r="B875">
        <v>8.7400000000000005E-2</v>
      </c>
    </row>
    <row r="876" spans="1:2" x14ac:dyDescent="0.25">
      <c r="A876" s="10">
        <v>43567</v>
      </c>
      <c r="B876">
        <v>7.5399999999999995E-2</v>
      </c>
    </row>
    <row r="877" spans="1:2" x14ac:dyDescent="0.25">
      <c r="A877" s="10">
        <v>43566</v>
      </c>
      <c r="B877">
        <v>7.9600000000000004E-2</v>
      </c>
    </row>
    <row r="878" spans="1:2" x14ac:dyDescent="0.25">
      <c r="A878" s="10">
        <v>43565</v>
      </c>
      <c r="B878">
        <v>0.08</v>
      </c>
    </row>
    <row r="879" spans="1:2" x14ac:dyDescent="0.25">
      <c r="A879" s="10">
        <v>43564</v>
      </c>
      <c r="B879">
        <v>9.8500000000000004E-2</v>
      </c>
    </row>
    <row r="880" spans="1:2" x14ac:dyDescent="0.25">
      <c r="A880" s="10">
        <v>43563</v>
      </c>
      <c r="B880">
        <v>8.9599999999999999E-2</v>
      </c>
    </row>
    <row r="881" spans="1:2" x14ac:dyDescent="0.25">
      <c r="A881" s="10">
        <v>43560</v>
      </c>
      <c r="B881">
        <v>8.3900000000000002E-2</v>
      </c>
    </row>
    <row r="882" spans="1:2" x14ac:dyDescent="0.25">
      <c r="A882" s="10">
        <v>43559</v>
      </c>
      <c r="B882">
        <v>9.3299999999999994E-2</v>
      </c>
    </row>
    <row r="883" spans="1:2" x14ac:dyDescent="0.25">
      <c r="A883" s="10">
        <v>43558</v>
      </c>
      <c r="B883">
        <v>9.1999999999999998E-2</v>
      </c>
    </row>
    <row r="884" spans="1:2" x14ac:dyDescent="0.25">
      <c r="A884" s="10">
        <v>43557</v>
      </c>
      <c r="B884">
        <v>0.1056</v>
      </c>
    </row>
    <row r="885" spans="1:2" x14ac:dyDescent="0.25">
      <c r="A885" s="10">
        <v>43556</v>
      </c>
      <c r="B885">
        <v>0.1002</v>
      </c>
    </row>
    <row r="886" spans="1:2" x14ac:dyDescent="0.25">
      <c r="A886" s="10">
        <v>43553</v>
      </c>
      <c r="B886">
        <v>9.9000000000000005E-2</v>
      </c>
    </row>
    <row r="887" spans="1:2" x14ac:dyDescent="0.25">
      <c r="A887" s="10">
        <v>43552</v>
      </c>
      <c r="B887">
        <v>0.10970000000000001</v>
      </c>
    </row>
    <row r="888" spans="1:2" x14ac:dyDescent="0.25">
      <c r="A888" s="10">
        <v>43551</v>
      </c>
      <c r="B888">
        <v>0.12540000000000001</v>
      </c>
    </row>
    <row r="889" spans="1:2" x14ac:dyDescent="0.25">
      <c r="A889" s="10">
        <v>43550</v>
      </c>
      <c r="B889">
        <v>0.126</v>
      </c>
    </row>
    <row r="890" spans="1:2" x14ac:dyDescent="0.25">
      <c r="A890" s="10">
        <v>43549</v>
      </c>
      <c r="B890">
        <v>0.13800000000000001</v>
      </c>
    </row>
    <row r="891" spans="1:2" x14ac:dyDescent="0.25">
      <c r="A891" s="10">
        <v>43546</v>
      </c>
      <c r="B891">
        <v>0.13250000000000001</v>
      </c>
    </row>
    <row r="892" spans="1:2" x14ac:dyDescent="0.25">
      <c r="A892" s="10">
        <v>43545</v>
      </c>
      <c r="B892">
        <v>0.1038</v>
      </c>
    </row>
    <row r="893" spans="1:2" x14ac:dyDescent="0.25">
      <c r="A893" s="10">
        <v>43544</v>
      </c>
      <c r="B893">
        <v>0.1187</v>
      </c>
    </row>
    <row r="894" spans="1:2" x14ac:dyDescent="0.25">
      <c r="A894" s="10">
        <v>43543</v>
      </c>
      <c r="B894">
        <v>0.11990000000000001</v>
      </c>
    </row>
    <row r="895" spans="1:2" x14ac:dyDescent="0.25">
      <c r="A895" s="10">
        <v>43542</v>
      </c>
      <c r="B895">
        <v>0.10340000000000001</v>
      </c>
    </row>
    <row r="896" spans="1:2" x14ac:dyDescent="0.25">
      <c r="A896" s="10">
        <v>43539</v>
      </c>
      <c r="B896">
        <v>8.72E-2</v>
      </c>
    </row>
    <row r="897" spans="1:2" x14ac:dyDescent="0.25">
      <c r="A897" s="10">
        <v>43538</v>
      </c>
      <c r="B897">
        <v>9.4799999999999995E-2</v>
      </c>
    </row>
    <row r="898" spans="1:2" x14ac:dyDescent="0.25">
      <c r="A898" s="10">
        <v>43537</v>
      </c>
      <c r="B898">
        <v>0.12529999999999999</v>
      </c>
    </row>
    <row r="899" spans="1:2" x14ac:dyDescent="0.25">
      <c r="A899" s="10">
        <v>43536</v>
      </c>
      <c r="B899">
        <v>0.14019999999999999</v>
      </c>
    </row>
    <row r="900" spans="1:2" x14ac:dyDescent="0.25">
      <c r="A900" s="10">
        <v>43535</v>
      </c>
      <c r="B900">
        <v>0.14119999999999999</v>
      </c>
    </row>
    <row r="901" spans="1:2" x14ac:dyDescent="0.25">
      <c r="A901" s="10">
        <v>43532</v>
      </c>
      <c r="B901">
        <v>0.14510000000000001</v>
      </c>
    </row>
    <row r="902" spans="1:2" x14ac:dyDescent="0.25">
      <c r="A902" s="10">
        <v>43531</v>
      </c>
      <c r="B902">
        <v>0.1575</v>
      </c>
    </row>
    <row r="903" spans="1:2" x14ac:dyDescent="0.25">
      <c r="A903" s="10">
        <v>43530</v>
      </c>
      <c r="B903">
        <v>0.1552</v>
      </c>
    </row>
    <row r="904" spans="1:2" x14ac:dyDescent="0.25">
      <c r="A904" s="10">
        <v>43529</v>
      </c>
      <c r="B904">
        <v>0.13550000000000001</v>
      </c>
    </row>
    <row r="905" spans="1:2" x14ac:dyDescent="0.25">
      <c r="A905" s="10">
        <v>43528</v>
      </c>
      <c r="B905">
        <v>0.1467</v>
      </c>
    </row>
    <row r="906" spans="1:2" x14ac:dyDescent="0.25">
      <c r="A906" s="10">
        <v>43525</v>
      </c>
      <c r="B906">
        <v>8.7999999999999995E-2</v>
      </c>
    </row>
    <row r="907" spans="1:2" x14ac:dyDescent="0.25">
      <c r="A907" s="10">
        <v>43524</v>
      </c>
      <c r="B907">
        <v>9.5699999999999993E-2</v>
      </c>
    </row>
    <row r="908" spans="1:2" x14ac:dyDescent="0.25">
      <c r="A908" s="10">
        <v>43523</v>
      </c>
      <c r="B908">
        <v>9.8799999999999999E-2</v>
      </c>
    </row>
    <row r="909" spans="1:2" x14ac:dyDescent="0.25">
      <c r="A909" s="10">
        <v>43522</v>
      </c>
      <c r="B909">
        <v>0.121</v>
      </c>
    </row>
    <row r="910" spans="1:2" x14ac:dyDescent="0.25">
      <c r="A910" s="10">
        <v>43521</v>
      </c>
      <c r="B910">
        <v>0.1132</v>
      </c>
    </row>
    <row r="911" spans="1:2" x14ac:dyDescent="0.25">
      <c r="A911" s="10">
        <v>43518</v>
      </c>
      <c r="B911">
        <v>9.7500000000000003E-2</v>
      </c>
    </row>
    <row r="912" spans="1:2" x14ac:dyDescent="0.25">
      <c r="A912" s="10">
        <v>43517</v>
      </c>
      <c r="B912">
        <v>0.109</v>
      </c>
    </row>
    <row r="913" spans="1:2" x14ac:dyDescent="0.25">
      <c r="A913" s="10">
        <v>43516</v>
      </c>
      <c r="B913">
        <v>0.1008</v>
      </c>
    </row>
    <row r="914" spans="1:2" x14ac:dyDescent="0.25">
      <c r="A914" s="10">
        <v>43515</v>
      </c>
      <c r="B914">
        <v>0.1154</v>
      </c>
    </row>
    <row r="915" spans="1:2" x14ac:dyDescent="0.25">
      <c r="A915" s="10">
        <v>43511</v>
      </c>
      <c r="B915">
        <v>9.8299999999999998E-2</v>
      </c>
    </row>
    <row r="916" spans="1:2" x14ac:dyDescent="0.25">
      <c r="A916" s="10">
        <v>43510</v>
      </c>
      <c r="B916">
        <v>0.1177</v>
      </c>
    </row>
    <row r="917" spans="1:2" x14ac:dyDescent="0.25">
      <c r="A917" s="10">
        <v>43509</v>
      </c>
      <c r="B917">
        <v>0.1171</v>
      </c>
    </row>
    <row r="918" spans="1:2" x14ac:dyDescent="0.25">
      <c r="A918" s="10">
        <v>43508</v>
      </c>
      <c r="B918">
        <v>0.1095</v>
      </c>
    </row>
    <row r="919" spans="1:2" x14ac:dyDescent="0.25">
      <c r="A919" s="10">
        <v>43507</v>
      </c>
      <c r="B919">
        <v>0.1273</v>
      </c>
    </row>
    <row r="920" spans="1:2" x14ac:dyDescent="0.25">
      <c r="A920" s="10">
        <v>43504</v>
      </c>
      <c r="B920">
        <v>0.1157</v>
      </c>
    </row>
    <row r="921" spans="1:2" x14ac:dyDescent="0.25">
      <c r="A921" s="10">
        <v>43503</v>
      </c>
      <c r="B921">
        <v>0.1191</v>
      </c>
    </row>
    <row r="922" spans="1:2" x14ac:dyDescent="0.25">
      <c r="A922" s="10">
        <v>43502</v>
      </c>
      <c r="B922">
        <v>0.1087</v>
      </c>
    </row>
    <row r="923" spans="1:2" x14ac:dyDescent="0.25">
      <c r="A923" s="10">
        <v>43501</v>
      </c>
      <c r="B923">
        <v>0.1222</v>
      </c>
    </row>
    <row r="924" spans="1:2" x14ac:dyDescent="0.25">
      <c r="A924" s="10">
        <v>43500</v>
      </c>
      <c r="B924">
        <v>0.11990000000000001</v>
      </c>
    </row>
    <row r="925" spans="1:2" x14ac:dyDescent="0.25">
      <c r="A925" s="10">
        <v>43497</v>
      </c>
      <c r="B925">
        <v>0.1176</v>
      </c>
    </row>
    <row r="926" spans="1:2" x14ac:dyDescent="0.25">
      <c r="A926" s="10">
        <v>43496</v>
      </c>
      <c r="B926">
        <v>0.1182</v>
      </c>
    </row>
    <row r="927" spans="1:2" x14ac:dyDescent="0.25">
      <c r="A927" s="10">
        <v>43495</v>
      </c>
      <c r="B927">
        <v>0.1394</v>
      </c>
    </row>
    <row r="928" spans="1:2" x14ac:dyDescent="0.25">
      <c r="A928" s="10">
        <v>43494</v>
      </c>
      <c r="B928">
        <v>0.16250000000000001</v>
      </c>
    </row>
    <row r="929" spans="1:2" x14ac:dyDescent="0.25">
      <c r="A929" s="10">
        <v>43493</v>
      </c>
      <c r="B929">
        <v>0.16669999999999999</v>
      </c>
    </row>
    <row r="930" spans="1:2" x14ac:dyDescent="0.25">
      <c r="A930" s="10">
        <v>43490</v>
      </c>
      <c r="B930">
        <v>0.13700000000000001</v>
      </c>
    </row>
    <row r="931" spans="1:2" x14ac:dyDescent="0.25">
      <c r="A931" s="10">
        <v>43489</v>
      </c>
      <c r="B931">
        <v>0.16300000000000001</v>
      </c>
    </row>
    <row r="932" spans="1:2" x14ac:dyDescent="0.25">
      <c r="A932" s="10">
        <v>43488</v>
      </c>
      <c r="B932">
        <v>0.1696</v>
      </c>
    </row>
    <row r="933" spans="1:2" x14ac:dyDescent="0.25">
      <c r="A933" s="10">
        <v>43487</v>
      </c>
      <c r="B933">
        <v>0.1867</v>
      </c>
    </row>
    <row r="934" spans="1:2" x14ac:dyDescent="0.25">
      <c r="A934" s="10">
        <v>43483</v>
      </c>
      <c r="B934">
        <v>0.12280000000000001</v>
      </c>
    </row>
    <row r="935" spans="1:2" x14ac:dyDescent="0.25">
      <c r="A935" s="10">
        <v>43482</v>
      </c>
      <c r="B935">
        <v>0.12379999999999999</v>
      </c>
    </row>
    <row r="936" spans="1:2" x14ac:dyDescent="0.25">
      <c r="A936" s="10">
        <v>43481</v>
      </c>
      <c r="B936">
        <v>0.1409</v>
      </c>
    </row>
    <row r="937" spans="1:2" x14ac:dyDescent="0.25">
      <c r="A937" s="10">
        <v>43480</v>
      </c>
      <c r="B937">
        <v>0.1515</v>
      </c>
    </row>
    <row r="938" spans="1:2" x14ac:dyDescent="0.25">
      <c r="A938" s="10">
        <v>43479</v>
      </c>
      <c r="B938">
        <v>0.1512</v>
      </c>
    </row>
    <row r="939" spans="1:2" x14ac:dyDescent="0.25">
      <c r="A939" s="10">
        <v>43476</v>
      </c>
      <c r="B939">
        <v>0.1384</v>
      </c>
    </row>
    <row r="940" spans="1:2" x14ac:dyDescent="0.25">
      <c r="A940" s="10">
        <v>43475</v>
      </c>
      <c r="B940">
        <v>0.15820000000000001</v>
      </c>
    </row>
    <row r="941" spans="1:2" x14ac:dyDescent="0.25">
      <c r="A941" s="10">
        <v>43474</v>
      </c>
      <c r="B941">
        <v>0.1772</v>
      </c>
    </row>
    <row r="942" spans="1:2" x14ac:dyDescent="0.25">
      <c r="A942" s="10">
        <v>43473</v>
      </c>
      <c r="B942">
        <v>0.1875</v>
      </c>
    </row>
    <row r="943" spans="1:2" x14ac:dyDescent="0.25">
      <c r="A943" s="10">
        <v>43472</v>
      </c>
      <c r="B943">
        <v>0.19789999999999999</v>
      </c>
    </row>
    <row r="944" spans="1:2" x14ac:dyDescent="0.25">
      <c r="A944" s="10">
        <v>43469</v>
      </c>
      <c r="B944">
        <v>0.18740000000000001</v>
      </c>
    </row>
    <row r="945" spans="1:2" x14ac:dyDescent="0.25">
      <c r="A945" s="10">
        <v>43468</v>
      </c>
      <c r="B945">
        <v>0.2324</v>
      </c>
    </row>
    <row r="946" spans="1:2" x14ac:dyDescent="0.25">
      <c r="A946" s="10">
        <v>43467</v>
      </c>
      <c r="B946">
        <v>0.19270000000000001</v>
      </c>
    </row>
    <row r="947" spans="1:2" x14ac:dyDescent="0.25">
      <c r="A947" s="10">
        <v>43465</v>
      </c>
      <c r="B947">
        <v>0.2351</v>
      </c>
    </row>
    <row r="948" spans="1:2" x14ac:dyDescent="0.25">
      <c r="A948" s="10">
        <v>43462</v>
      </c>
      <c r="B948">
        <v>0.2641</v>
      </c>
    </row>
    <row r="949" spans="1:2" x14ac:dyDescent="0.25">
      <c r="A949" s="10">
        <v>43461</v>
      </c>
      <c r="B949">
        <v>0.27439999999999998</v>
      </c>
    </row>
    <row r="950" spans="1:2" x14ac:dyDescent="0.25">
      <c r="A950" s="10">
        <v>43460</v>
      </c>
      <c r="B950">
        <v>0.29339999999999999</v>
      </c>
    </row>
    <row r="951" spans="1:2" x14ac:dyDescent="0.25">
      <c r="A951" s="10">
        <v>43458</v>
      </c>
      <c r="B951">
        <v>0.38679999999999998</v>
      </c>
    </row>
    <row r="952" spans="1:2" x14ac:dyDescent="0.25">
      <c r="A952" s="10">
        <v>43455</v>
      </c>
      <c r="B952">
        <v>0.28449999999999998</v>
      </c>
    </row>
    <row r="953" spans="1:2" x14ac:dyDescent="0.25">
      <c r="A953" s="10">
        <v>43454</v>
      </c>
      <c r="B953">
        <v>0.23730000000000001</v>
      </c>
    </row>
    <row r="954" spans="1:2" x14ac:dyDescent="0.25">
      <c r="A954" s="10">
        <v>43453</v>
      </c>
      <c r="B954">
        <v>0.2742</v>
      </c>
    </row>
    <row r="955" spans="1:2" x14ac:dyDescent="0.25">
      <c r="A955" s="10">
        <v>43452</v>
      </c>
      <c r="B955">
        <v>0.318</v>
      </c>
    </row>
    <row r="956" spans="1:2" x14ac:dyDescent="0.25">
      <c r="A956" s="10">
        <v>43451</v>
      </c>
      <c r="B956">
        <v>0.26229999999999998</v>
      </c>
    </row>
    <row r="957" spans="1:2" x14ac:dyDescent="0.25">
      <c r="A957" s="10">
        <v>43448</v>
      </c>
      <c r="B957">
        <v>0.19420000000000001</v>
      </c>
    </row>
    <row r="958" spans="1:2" x14ac:dyDescent="0.25">
      <c r="A958" s="10">
        <v>43447</v>
      </c>
      <c r="B958">
        <v>0.23350000000000001</v>
      </c>
    </row>
    <row r="959" spans="1:2" x14ac:dyDescent="0.25">
      <c r="A959" s="10">
        <v>43446</v>
      </c>
      <c r="B959">
        <v>0.21990000000000001</v>
      </c>
    </row>
    <row r="960" spans="1:2" x14ac:dyDescent="0.25">
      <c r="A960" s="10">
        <v>43445</v>
      </c>
      <c r="B960">
        <v>0.22500000000000001</v>
      </c>
    </row>
    <row r="961" spans="1:2" x14ac:dyDescent="0.25">
      <c r="A961" s="10">
        <v>43444</v>
      </c>
      <c r="B961">
        <v>0.2407</v>
      </c>
    </row>
    <row r="962" spans="1:2" x14ac:dyDescent="0.25">
      <c r="A962" s="10">
        <v>43441</v>
      </c>
      <c r="B962">
        <v>0.2268</v>
      </c>
    </row>
    <row r="963" spans="1:2" x14ac:dyDescent="0.25">
      <c r="A963" s="10">
        <v>43440</v>
      </c>
      <c r="B963">
        <v>0.21099999999999999</v>
      </c>
    </row>
    <row r="964" spans="1:2" x14ac:dyDescent="0.25">
      <c r="A964" s="10">
        <v>43438</v>
      </c>
      <c r="B964">
        <v>0.20810000000000001</v>
      </c>
    </row>
    <row r="965" spans="1:2" x14ac:dyDescent="0.25">
      <c r="A965" s="10">
        <v>43437</v>
      </c>
      <c r="B965">
        <v>0.15190000000000001</v>
      </c>
    </row>
    <row r="966" spans="1:2" x14ac:dyDescent="0.25">
      <c r="A966" s="10">
        <v>43434</v>
      </c>
      <c r="B966">
        <v>0.16619999999999999</v>
      </c>
    </row>
    <row r="967" spans="1:2" x14ac:dyDescent="0.25">
      <c r="A967" s="10">
        <v>43433</v>
      </c>
      <c r="B967">
        <v>0.18410000000000001</v>
      </c>
    </row>
    <row r="968" spans="1:2" x14ac:dyDescent="0.25">
      <c r="A968" s="10">
        <v>43432</v>
      </c>
      <c r="B968">
        <v>0.1925</v>
      </c>
    </row>
    <row r="969" spans="1:2" x14ac:dyDescent="0.25">
      <c r="A969" s="10">
        <v>43431</v>
      </c>
      <c r="B969">
        <v>0.185</v>
      </c>
    </row>
    <row r="970" spans="1:2" x14ac:dyDescent="0.25">
      <c r="A970" s="10">
        <v>43430</v>
      </c>
      <c r="B970">
        <v>0.1888</v>
      </c>
    </row>
    <row r="971" spans="1:2" x14ac:dyDescent="0.25">
      <c r="A971" s="10">
        <v>43427</v>
      </c>
      <c r="B971">
        <v>0.1946</v>
      </c>
    </row>
    <row r="972" spans="1:2" x14ac:dyDescent="0.25">
      <c r="A972" s="10">
        <v>43425</v>
      </c>
      <c r="B972">
        <v>0.17449999999999999</v>
      </c>
    </row>
    <row r="973" spans="1:2" x14ac:dyDescent="0.25">
      <c r="A973" s="10">
        <v>43424</v>
      </c>
      <c r="B973">
        <v>0.20599999999999999</v>
      </c>
    </row>
    <row r="974" spans="1:2" x14ac:dyDescent="0.25">
      <c r="A974" s="10">
        <v>43423</v>
      </c>
      <c r="B974">
        <v>0.1731</v>
      </c>
    </row>
    <row r="975" spans="1:2" x14ac:dyDescent="0.25">
      <c r="A975" s="10">
        <v>43420</v>
      </c>
      <c r="B975">
        <v>0.1328</v>
      </c>
    </row>
    <row r="976" spans="1:2" x14ac:dyDescent="0.25">
      <c r="A976" s="10">
        <v>43419</v>
      </c>
      <c r="B976">
        <v>0.16159999999999999</v>
      </c>
    </row>
    <row r="977" spans="1:2" x14ac:dyDescent="0.25">
      <c r="A977" s="10">
        <v>43418</v>
      </c>
      <c r="B977">
        <v>0.19059999999999999</v>
      </c>
    </row>
    <row r="978" spans="1:2" x14ac:dyDescent="0.25">
      <c r="A978" s="10">
        <v>43417</v>
      </c>
      <c r="B978">
        <v>0.16839999999999999</v>
      </c>
    </row>
    <row r="979" spans="1:2" x14ac:dyDescent="0.25">
      <c r="A979" s="10">
        <v>43416</v>
      </c>
      <c r="B979">
        <v>0.17330000000000001</v>
      </c>
    </row>
    <row r="980" spans="1:2" x14ac:dyDescent="0.25">
      <c r="A980" s="10">
        <v>43413</v>
      </c>
      <c r="B980">
        <v>0.13250000000000001</v>
      </c>
    </row>
    <row r="981" spans="1:2" x14ac:dyDescent="0.25">
      <c r="A981" s="10">
        <v>43412</v>
      </c>
      <c r="B981">
        <v>0.12520000000000001</v>
      </c>
    </row>
    <row r="982" spans="1:2" x14ac:dyDescent="0.25">
      <c r="A982" s="10">
        <v>43411</v>
      </c>
      <c r="B982">
        <v>0.13389999999999999</v>
      </c>
    </row>
    <row r="983" spans="1:2" x14ac:dyDescent="0.25">
      <c r="A983" s="10">
        <v>43410</v>
      </c>
      <c r="B983">
        <v>0.18329999999999999</v>
      </c>
    </row>
    <row r="984" spans="1:2" x14ac:dyDescent="0.25">
      <c r="A984" s="10">
        <v>43409</v>
      </c>
      <c r="B984">
        <v>0.19370000000000001</v>
      </c>
    </row>
    <row r="985" spans="1:2" x14ac:dyDescent="0.25">
      <c r="A985" s="10">
        <v>43406</v>
      </c>
      <c r="B985">
        <v>0.18909999999999999</v>
      </c>
    </row>
    <row r="986" spans="1:2" x14ac:dyDescent="0.25">
      <c r="A986" s="10">
        <v>43405</v>
      </c>
      <c r="B986">
        <v>0.17849999999999999</v>
      </c>
    </row>
    <row r="987" spans="1:2" x14ac:dyDescent="0.25">
      <c r="A987" s="10">
        <v>43404</v>
      </c>
      <c r="B987">
        <v>0.2011</v>
      </c>
    </row>
    <row r="988" spans="1:2" x14ac:dyDescent="0.25">
      <c r="A988" s="10">
        <v>43403</v>
      </c>
      <c r="B988">
        <v>0.249</v>
      </c>
    </row>
    <row r="989" spans="1:2" x14ac:dyDescent="0.25">
      <c r="A989" s="10">
        <v>43402</v>
      </c>
      <c r="B989">
        <v>0.29160000000000003</v>
      </c>
    </row>
    <row r="990" spans="1:2" x14ac:dyDescent="0.25">
      <c r="A990" s="10">
        <v>43399</v>
      </c>
      <c r="B990">
        <v>0.26960000000000001</v>
      </c>
    </row>
    <row r="991" spans="1:2" x14ac:dyDescent="0.25">
      <c r="A991" s="10">
        <v>43398</v>
      </c>
      <c r="B991">
        <v>0.21190000000000001</v>
      </c>
    </row>
    <row r="992" spans="1:2" x14ac:dyDescent="0.25">
      <c r="A992" s="10">
        <v>43397</v>
      </c>
      <c r="B992">
        <v>0.23719999999999999</v>
      </c>
    </row>
    <row r="993" spans="1:2" x14ac:dyDescent="0.25">
      <c r="A993" s="10">
        <v>43396</v>
      </c>
      <c r="B993">
        <v>0.1837</v>
      </c>
    </row>
    <row r="994" spans="1:2" x14ac:dyDescent="0.25">
      <c r="A994" s="10">
        <v>43395</v>
      </c>
      <c r="B994">
        <v>0.16969999999999999</v>
      </c>
    </row>
    <row r="995" spans="1:2" x14ac:dyDescent="0.25">
      <c r="A995" s="10">
        <v>43392</v>
      </c>
      <c r="B995">
        <v>0.1638</v>
      </c>
    </row>
    <row r="996" spans="1:2" x14ac:dyDescent="0.25">
      <c r="A996" s="10">
        <v>43391</v>
      </c>
      <c r="B996">
        <v>0.17760000000000001</v>
      </c>
    </row>
    <row r="997" spans="1:2" x14ac:dyDescent="0.25">
      <c r="A997" s="10">
        <v>43390</v>
      </c>
      <c r="B997">
        <v>0.14319999999999999</v>
      </c>
    </row>
    <row r="998" spans="1:2" x14ac:dyDescent="0.25">
      <c r="A998" s="10">
        <v>43389</v>
      </c>
      <c r="B998">
        <v>0.14710000000000001</v>
      </c>
    </row>
    <row r="999" spans="1:2" x14ac:dyDescent="0.25">
      <c r="A999" s="10">
        <v>43388</v>
      </c>
      <c r="B999">
        <v>0.18809999999999999</v>
      </c>
    </row>
    <row r="1000" spans="1:2" x14ac:dyDescent="0.25">
      <c r="A1000" s="10">
        <v>43385</v>
      </c>
      <c r="B1000">
        <v>0.1966</v>
      </c>
    </row>
    <row r="1001" spans="1:2" x14ac:dyDescent="0.25">
      <c r="A1001" s="10">
        <v>43384</v>
      </c>
      <c r="B1001">
        <v>0.23250000000000001</v>
      </c>
    </row>
    <row r="1002" spans="1:2" x14ac:dyDescent="0.25">
      <c r="A1002" s="10">
        <v>43383</v>
      </c>
      <c r="B1002">
        <v>0.1797</v>
      </c>
    </row>
    <row r="1003" spans="1:2" x14ac:dyDescent="0.25">
      <c r="A1003" s="10">
        <v>43382</v>
      </c>
      <c r="B1003">
        <v>0.1164</v>
      </c>
    </row>
    <row r="1004" spans="1:2" x14ac:dyDescent="0.25">
      <c r="A1004" s="10">
        <v>43381</v>
      </c>
      <c r="B1004">
        <v>0.1216</v>
      </c>
    </row>
    <row r="1005" spans="1:2" x14ac:dyDescent="0.25">
      <c r="A1005" s="10">
        <v>43378</v>
      </c>
      <c r="B1005">
        <v>0.125</v>
      </c>
    </row>
    <row r="1006" spans="1:2" x14ac:dyDescent="0.25">
      <c r="A1006" s="10">
        <v>43377</v>
      </c>
      <c r="B1006">
        <v>0.1056</v>
      </c>
    </row>
    <row r="1007" spans="1:2" x14ac:dyDescent="0.25">
      <c r="A1007" s="10">
        <v>43376</v>
      </c>
      <c r="B1007">
        <v>8.14E-2</v>
      </c>
    </row>
    <row r="1008" spans="1:2" x14ac:dyDescent="0.25">
      <c r="A1008" s="10">
        <v>43375</v>
      </c>
      <c r="B1008">
        <v>7.8200000000000006E-2</v>
      </c>
    </row>
    <row r="1009" spans="1:2" x14ac:dyDescent="0.25">
      <c r="A1009" s="10">
        <v>43374</v>
      </c>
      <c r="B1009">
        <v>8.3299999999999999E-2</v>
      </c>
    </row>
    <row r="1010" spans="1:2" x14ac:dyDescent="0.25">
      <c r="A1010" s="10">
        <v>43371</v>
      </c>
      <c r="B1010">
        <v>8.3199999999999996E-2</v>
      </c>
    </row>
    <row r="1011" spans="1:2" x14ac:dyDescent="0.25">
      <c r="A1011" s="10">
        <v>43370</v>
      </c>
      <c r="B1011">
        <v>8.3699999999999997E-2</v>
      </c>
    </row>
    <row r="1012" spans="1:2" x14ac:dyDescent="0.25">
      <c r="A1012" s="10">
        <v>43369</v>
      </c>
      <c r="B1012">
        <v>8.3199999999999996E-2</v>
      </c>
    </row>
    <row r="1013" spans="1:2" x14ac:dyDescent="0.25">
      <c r="A1013" s="10">
        <v>43368</v>
      </c>
      <c r="B1013">
        <v>8.8999999999999996E-2</v>
      </c>
    </row>
    <row r="1014" spans="1:2" x14ac:dyDescent="0.25">
      <c r="A1014" s="10">
        <v>43367</v>
      </c>
      <c r="B1014">
        <v>9.2100000000000001E-2</v>
      </c>
    </row>
    <row r="1015" spans="1:2" x14ac:dyDescent="0.25">
      <c r="A1015" s="10">
        <v>43364</v>
      </c>
      <c r="B1015">
        <v>7.6300000000000007E-2</v>
      </c>
    </row>
    <row r="1016" spans="1:2" x14ac:dyDescent="0.25">
      <c r="A1016" s="10">
        <v>43363</v>
      </c>
      <c r="B1016">
        <v>0.1062</v>
      </c>
    </row>
    <row r="1017" spans="1:2" x14ac:dyDescent="0.25">
      <c r="A1017" s="10">
        <v>43362</v>
      </c>
      <c r="B1017">
        <v>0.1047</v>
      </c>
    </row>
    <row r="1018" spans="1:2" x14ac:dyDescent="0.25">
      <c r="A1018" s="10">
        <v>43361</v>
      </c>
      <c r="B1018">
        <v>0.114</v>
      </c>
    </row>
    <row r="1019" spans="1:2" x14ac:dyDescent="0.25">
      <c r="A1019" s="10">
        <v>43360</v>
      </c>
      <c r="B1019">
        <v>0.12609999999999999</v>
      </c>
    </row>
    <row r="1020" spans="1:2" x14ac:dyDescent="0.25">
      <c r="A1020" s="10">
        <v>43357</v>
      </c>
      <c r="B1020">
        <v>0.1027</v>
      </c>
    </row>
    <row r="1021" spans="1:2" x14ac:dyDescent="0.25">
      <c r="A1021" s="10">
        <v>43356</v>
      </c>
      <c r="B1021">
        <v>0.1038</v>
      </c>
    </row>
    <row r="1022" spans="1:2" x14ac:dyDescent="0.25">
      <c r="A1022" s="10">
        <v>43355</v>
      </c>
      <c r="B1022">
        <v>0.1087</v>
      </c>
    </row>
    <row r="1023" spans="1:2" x14ac:dyDescent="0.25">
      <c r="A1023" s="10">
        <v>43354</v>
      </c>
      <c r="B1023">
        <v>0.1137</v>
      </c>
    </row>
    <row r="1024" spans="1:2" x14ac:dyDescent="0.25">
      <c r="A1024" s="10">
        <v>43353</v>
      </c>
      <c r="B1024">
        <v>0.122</v>
      </c>
    </row>
    <row r="1025" spans="1:2" x14ac:dyDescent="0.25">
      <c r="A1025" s="10">
        <v>43350</v>
      </c>
      <c r="B1025">
        <v>9.4399999999999998E-2</v>
      </c>
    </row>
    <row r="1026" spans="1:2" x14ac:dyDescent="0.25">
      <c r="A1026" s="10">
        <v>43349</v>
      </c>
      <c r="B1026">
        <v>9.1700000000000004E-2</v>
      </c>
    </row>
    <row r="1027" spans="1:2" x14ac:dyDescent="0.25">
      <c r="A1027" s="10">
        <v>43348</v>
      </c>
      <c r="B1027">
        <v>8.7900000000000006E-2</v>
      </c>
    </row>
    <row r="1028" spans="1:2" x14ac:dyDescent="0.25">
      <c r="A1028" s="10">
        <v>43347</v>
      </c>
      <c r="B1028">
        <v>8.8700000000000001E-2</v>
      </c>
    </row>
    <row r="1029" spans="1:2" x14ac:dyDescent="0.25">
      <c r="A1029" s="10">
        <v>43343</v>
      </c>
      <c r="B1029">
        <v>7.7399999999999997E-2</v>
      </c>
    </row>
    <row r="1030" spans="1:2" x14ac:dyDescent="0.25">
      <c r="A1030" s="10">
        <v>43342</v>
      </c>
      <c r="B1030">
        <v>7.7100000000000002E-2</v>
      </c>
    </row>
    <row r="1031" spans="1:2" x14ac:dyDescent="0.25">
      <c r="A1031" s="10">
        <v>43341</v>
      </c>
      <c r="B1031">
        <v>7.0900000000000005E-2</v>
      </c>
    </row>
    <row r="1032" spans="1:2" x14ac:dyDescent="0.25">
      <c r="A1032" s="10">
        <v>43340</v>
      </c>
      <c r="B1032">
        <v>7.2700000000000001E-2</v>
      </c>
    </row>
    <row r="1033" spans="1:2" x14ac:dyDescent="0.25">
      <c r="A1033" s="10">
        <v>43339</v>
      </c>
      <c r="B1033">
        <v>7.4700000000000003E-2</v>
      </c>
    </row>
    <row r="1034" spans="1:2" x14ac:dyDescent="0.25">
      <c r="A1034" s="10">
        <v>43336</v>
      </c>
      <c r="B1034">
        <v>7.0400000000000004E-2</v>
      </c>
    </row>
    <row r="1035" spans="1:2" x14ac:dyDescent="0.25">
      <c r="A1035" s="10">
        <v>43335</v>
      </c>
      <c r="B1035">
        <v>7.7200000000000005E-2</v>
      </c>
    </row>
    <row r="1036" spans="1:2" x14ac:dyDescent="0.25">
      <c r="A1036" s="10">
        <v>43334</v>
      </c>
      <c r="B1036">
        <v>8.0399999999999999E-2</v>
      </c>
    </row>
    <row r="1037" spans="1:2" x14ac:dyDescent="0.25">
      <c r="A1037" s="10">
        <v>43333</v>
      </c>
      <c r="B1037">
        <v>8.0199999999999994E-2</v>
      </c>
    </row>
    <row r="1038" spans="1:2" x14ac:dyDescent="0.25">
      <c r="A1038" s="10">
        <v>43332</v>
      </c>
      <c r="B1038">
        <v>8.3799999999999999E-2</v>
      </c>
    </row>
    <row r="1039" spans="1:2" x14ac:dyDescent="0.25">
      <c r="A1039" s="10">
        <v>43329</v>
      </c>
      <c r="B1039">
        <v>8.0699999999999994E-2</v>
      </c>
    </row>
    <row r="1040" spans="1:2" x14ac:dyDescent="0.25">
      <c r="A1040" s="10">
        <v>43328</v>
      </c>
      <c r="B1040">
        <v>8.5900000000000004E-2</v>
      </c>
    </row>
    <row r="1041" spans="1:2" x14ac:dyDescent="0.25">
      <c r="A1041" s="10">
        <v>43327</v>
      </c>
      <c r="B1041">
        <v>0.1071</v>
      </c>
    </row>
    <row r="1042" spans="1:2" x14ac:dyDescent="0.25">
      <c r="A1042" s="10">
        <v>43326</v>
      </c>
      <c r="B1042">
        <v>8.9800000000000005E-2</v>
      </c>
    </row>
    <row r="1043" spans="1:2" x14ac:dyDescent="0.25">
      <c r="A1043" s="10">
        <v>43325</v>
      </c>
      <c r="B1043">
        <v>0.1027</v>
      </c>
    </row>
    <row r="1044" spans="1:2" x14ac:dyDescent="0.25">
      <c r="A1044" s="10">
        <v>43322</v>
      </c>
      <c r="B1044">
        <v>8.9200000000000002E-2</v>
      </c>
    </row>
    <row r="1045" spans="1:2" x14ac:dyDescent="0.25">
      <c r="A1045" s="10">
        <v>43321</v>
      </c>
      <c r="B1045">
        <v>6.6000000000000003E-2</v>
      </c>
    </row>
    <row r="1046" spans="1:2" x14ac:dyDescent="0.25">
      <c r="A1046" s="10">
        <v>43320</v>
      </c>
      <c r="B1046">
        <v>6.6699999999999995E-2</v>
      </c>
    </row>
    <row r="1047" spans="1:2" x14ac:dyDescent="0.25">
      <c r="A1047" s="10">
        <v>43319</v>
      </c>
      <c r="B1047">
        <v>7.0499999999999993E-2</v>
      </c>
    </row>
    <row r="1048" spans="1:2" x14ac:dyDescent="0.25">
      <c r="A1048" s="10">
        <v>43318</v>
      </c>
      <c r="B1048">
        <v>7.3700000000000002E-2</v>
      </c>
    </row>
    <row r="1049" spans="1:2" x14ac:dyDescent="0.25">
      <c r="A1049" s="10">
        <v>43315</v>
      </c>
      <c r="B1049">
        <v>6.8000000000000005E-2</v>
      </c>
    </row>
    <row r="1050" spans="1:2" x14ac:dyDescent="0.25">
      <c r="A1050" s="10">
        <v>43314</v>
      </c>
      <c r="B1050">
        <v>7.4999999999999997E-2</v>
      </c>
    </row>
    <row r="1051" spans="1:2" x14ac:dyDescent="0.25">
      <c r="A1051" s="10">
        <v>43313</v>
      </c>
      <c r="B1051">
        <v>9.3799999999999994E-2</v>
      </c>
    </row>
    <row r="1052" spans="1:2" x14ac:dyDescent="0.25">
      <c r="A1052" s="10">
        <v>43312</v>
      </c>
      <c r="B1052">
        <v>8.9899999999999994E-2</v>
      </c>
    </row>
    <row r="1053" spans="1:2" x14ac:dyDescent="0.25">
      <c r="A1053" s="10">
        <v>43311</v>
      </c>
      <c r="B1053">
        <v>0.1051</v>
      </c>
    </row>
    <row r="1054" spans="1:2" x14ac:dyDescent="0.25">
      <c r="A1054" s="10">
        <v>43308</v>
      </c>
      <c r="B1054">
        <v>8.8800000000000004E-2</v>
      </c>
    </row>
    <row r="1055" spans="1:2" x14ac:dyDescent="0.25">
      <c r="A1055" s="10">
        <v>43307</v>
      </c>
      <c r="B1055">
        <v>8.1199999999999994E-2</v>
      </c>
    </row>
    <row r="1056" spans="1:2" x14ac:dyDescent="0.25">
      <c r="A1056" s="10">
        <v>43306</v>
      </c>
      <c r="B1056">
        <v>7.8100000000000003E-2</v>
      </c>
    </row>
    <row r="1057" spans="1:2" x14ac:dyDescent="0.25">
      <c r="A1057" s="10">
        <v>43305</v>
      </c>
      <c r="B1057">
        <v>8.5999999999999993E-2</v>
      </c>
    </row>
    <row r="1058" spans="1:2" x14ac:dyDescent="0.25">
      <c r="A1058" s="10">
        <v>43304</v>
      </c>
      <c r="B1058">
        <v>8.7300000000000003E-2</v>
      </c>
    </row>
    <row r="1059" spans="1:2" x14ac:dyDescent="0.25">
      <c r="A1059" s="10">
        <v>43301</v>
      </c>
      <c r="B1059">
        <v>8.3000000000000004E-2</v>
      </c>
    </row>
    <row r="1060" spans="1:2" x14ac:dyDescent="0.25">
      <c r="A1060" s="10">
        <v>43300</v>
      </c>
      <c r="B1060">
        <v>8.09E-2</v>
      </c>
    </row>
    <row r="1061" spans="1:2" x14ac:dyDescent="0.25">
      <c r="A1061" s="10">
        <v>43299</v>
      </c>
      <c r="B1061">
        <v>7.5200000000000003E-2</v>
      </c>
    </row>
    <row r="1062" spans="1:2" x14ac:dyDescent="0.25">
      <c r="A1062" s="10">
        <v>43298</v>
      </c>
      <c r="B1062">
        <v>8.0100000000000005E-2</v>
      </c>
    </row>
    <row r="1063" spans="1:2" x14ac:dyDescent="0.25">
      <c r="A1063" s="10">
        <v>43297</v>
      </c>
      <c r="B1063">
        <v>8.7099999999999997E-2</v>
      </c>
    </row>
    <row r="1064" spans="1:2" x14ac:dyDescent="0.25">
      <c r="A1064" s="10">
        <v>43294</v>
      </c>
      <c r="B1064">
        <v>7.9600000000000004E-2</v>
      </c>
    </row>
    <row r="1065" spans="1:2" x14ac:dyDescent="0.25">
      <c r="A1065" s="10">
        <v>43293</v>
      </c>
      <c r="B1065">
        <v>8.5500000000000007E-2</v>
      </c>
    </row>
    <row r="1066" spans="1:2" x14ac:dyDescent="0.25">
      <c r="A1066" s="10">
        <v>43292</v>
      </c>
      <c r="B1066">
        <v>9.6699999999999994E-2</v>
      </c>
    </row>
    <row r="1067" spans="1:2" x14ac:dyDescent="0.25">
      <c r="A1067" s="10">
        <v>43291</v>
      </c>
      <c r="B1067">
        <v>8.3199999999999996E-2</v>
      </c>
    </row>
    <row r="1068" spans="1:2" x14ac:dyDescent="0.25">
      <c r="A1068" s="10">
        <v>43290</v>
      </c>
      <c r="B1068">
        <v>8.9300000000000004E-2</v>
      </c>
    </row>
    <row r="1069" spans="1:2" x14ac:dyDescent="0.25">
      <c r="A1069" s="10">
        <v>43287</v>
      </c>
      <c r="B1069">
        <v>9.1800000000000007E-2</v>
      </c>
    </row>
    <row r="1070" spans="1:2" x14ac:dyDescent="0.25">
      <c r="A1070" s="10">
        <v>43286</v>
      </c>
      <c r="B1070">
        <v>0.1082</v>
      </c>
    </row>
    <row r="1071" spans="1:2" x14ac:dyDescent="0.25">
      <c r="A1071" s="10">
        <v>43284</v>
      </c>
      <c r="B1071">
        <v>0.1191</v>
      </c>
    </row>
    <row r="1072" spans="1:2" x14ac:dyDescent="0.25">
      <c r="A1072" s="10">
        <v>43283</v>
      </c>
      <c r="B1072">
        <v>0.12239999999999999</v>
      </c>
    </row>
    <row r="1073" spans="1:2" x14ac:dyDescent="0.25">
      <c r="A1073" s="10">
        <v>43280</v>
      </c>
      <c r="B1073">
        <v>0.1128</v>
      </c>
    </row>
    <row r="1074" spans="1:2" x14ac:dyDescent="0.25">
      <c r="A1074" s="10">
        <v>43279</v>
      </c>
      <c r="B1074">
        <v>0.122</v>
      </c>
    </row>
    <row r="1075" spans="1:2" x14ac:dyDescent="0.25">
      <c r="A1075" s="10">
        <v>43278</v>
      </c>
      <c r="B1075">
        <v>0.13850000000000001</v>
      </c>
    </row>
    <row r="1076" spans="1:2" x14ac:dyDescent="0.25">
      <c r="A1076" s="10">
        <v>43277</v>
      </c>
      <c r="B1076">
        <v>0.1167</v>
      </c>
    </row>
    <row r="1077" spans="1:2" x14ac:dyDescent="0.25">
      <c r="A1077" s="10">
        <v>43276</v>
      </c>
      <c r="B1077">
        <v>0.1351</v>
      </c>
    </row>
    <row r="1078" spans="1:2" x14ac:dyDescent="0.25">
      <c r="A1078" s="10">
        <v>43273</v>
      </c>
      <c r="B1078">
        <v>9.1499999999999998E-2</v>
      </c>
    </row>
    <row r="1079" spans="1:2" x14ac:dyDescent="0.25">
      <c r="A1079" s="10">
        <v>43272</v>
      </c>
      <c r="B1079">
        <v>0.1109</v>
      </c>
    </row>
    <row r="1080" spans="1:2" x14ac:dyDescent="0.25">
      <c r="A1080" s="10">
        <v>43271</v>
      </c>
      <c r="B1080">
        <v>8.9599999999999999E-2</v>
      </c>
    </row>
    <row r="1081" spans="1:2" x14ac:dyDescent="0.25">
      <c r="A1081" s="10">
        <v>43270</v>
      </c>
      <c r="B1081">
        <v>0.1</v>
      </c>
    </row>
    <row r="1082" spans="1:2" x14ac:dyDescent="0.25">
      <c r="A1082" s="10">
        <v>43269</v>
      </c>
      <c r="B1082">
        <v>9.4200000000000006E-2</v>
      </c>
    </row>
    <row r="1083" spans="1:2" x14ac:dyDescent="0.25">
      <c r="A1083" s="10">
        <v>43266</v>
      </c>
      <c r="B1083">
        <v>8.0100000000000005E-2</v>
      </c>
    </row>
    <row r="1084" spans="1:2" x14ac:dyDescent="0.25">
      <c r="A1084" s="10">
        <v>43265</v>
      </c>
      <c r="B1084">
        <v>0.1115</v>
      </c>
    </row>
    <row r="1085" spans="1:2" x14ac:dyDescent="0.25">
      <c r="A1085" s="10">
        <v>43264</v>
      </c>
      <c r="B1085">
        <v>0.11940000000000001</v>
      </c>
    </row>
    <row r="1086" spans="1:2" x14ac:dyDescent="0.25">
      <c r="A1086" s="10">
        <v>43263</v>
      </c>
      <c r="B1086">
        <v>0.1191</v>
      </c>
    </row>
    <row r="1087" spans="1:2" x14ac:dyDescent="0.25">
      <c r="A1087" s="10">
        <v>43262</v>
      </c>
      <c r="B1087">
        <v>0.1242</v>
      </c>
    </row>
    <row r="1088" spans="1:2" x14ac:dyDescent="0.25">
      <c r="A1088" s="10">
        <v>43259</v>
      </c>
      <c r="B1088">
        <v>0.1208</v>
      </c>
    </row>
    <row r="1089" spans="1:2" x14ac:dyDescent="0.25">
      <c r="A1089" s="10">
        <v>43258</v>
      </c>
      <c r="B1089">
        <v>0.1202</v>
      </c>
    </row>
    <row r="1090" spans="1:2" x14ac:dyDescent="0.25">
      <c r="A1090" s="10">
        <v>43257</v>
      </c>
      <c r="B1090">
        <v>0.11749999999999999</v>
      </c>
    </row>
    <row r="1091" spans="1:2" x14ac:dyDescent="0.25">
      <c r="A1091" s="10">
        <v>43256</v>
      </c>
      <c r="B1091">
        <v>0.125</v>
      </c>
    </row>
    <row r="1092" spans="1:2" x14ac:dyDescent="0.25">
      <c r="A1092" s="10">
        <v>43255</v>
      </c>
      <c r="B1092">
        <v>0.12670000000000001</v>
      </c>
    </row>
    <row r="1093" spans="1:2" x14ac:dyDescent="0.25">
      <c r="A1093" s="10">
        <v>43252</v>
      </c>
      <c r="B1093">
        <v>9.0200000000000002E-2</v>
      </c>
    </row>
    <row r="1094" spans="1:2" x14ac:dyDescent="0.25">
      <c r="A1094" s="10">
        <v>43251</v>
      </c>
      <c r="B1094">
        <v>0.10349999999999999</v>
      </c>
    </row>
    <row r="1095" spans="1:2" x14ac:dyDescent="0.25">
      <c r="A1095" s="10">
        <v>43250</v>
      </c>
      <c r="B1095">
        <v>0.1011</v>
      </c>
    </row>
    <row r="1096" spans="1:2" x14ac:dyDescent="0.25">
      <c r="A1096" s="10">
        <v>43249</v>
      </c>
      <c r="B1096">
        <v>0.13420000000000001</v>
      </c>
    </row>
    <row r="1097" spans="1:2" x14ac:dyDescent="0.25">
      <c r="A1097" s="10">
        <v>43245</v>
      </c>
      <c r="B1097">
        <v>0.09</v>
      </c>
    </row>
    <row r="1098" spans="1:2" x14ac:dyDescent="0.25">
      <c r="A1098" s="10">
        <v>43244</v>
      </c>
      <c r="B1098">
        <v>7.8299999999999995E-2</v>
      </c>
    </row>
    <row r="1099" spans="1:2" x14ac:dyDescent="0.25">
      <c r="A1099" s="10">
        <v>43243</v>
      </c>
      <c r="B1099">
        <v>8.2100000000000006E-2</v>
      </c>
    </row>
    <row r="1100" spans="1:2" x14ac:dyDescent="0.25">
      <c r="A1100" s="10">
        <v>43242</v>
      </c>
      <c r="B1100">
        <v>8.8300000000000003E-2</v>
      </c>
    </row>
    <row r="1101" spans="1:2" x14ac:dyDescent="0.25">
      <c r="A1101" s="10">
        <v>43241</v>
      </c>
      <c r="B1101">
        <v>9.2100000000000001E-2</v>
      </c>
    </row>
    <row r="1102" spans="1:2" x14ac:dyDescent="0.25">
      <c r="A1102" s="10">
        <v>43238</v>
      </c>
      <c r="B1102">
        <v>8.8999999999999996E-2</v>
      </c>
    </row>
    <row r="1103" spans="1:2" x14ac:dyDescent="0.25">
      <c r="A1103" s="10">
        <v>43237</v>
      </c>
      <c r="B1103">
        <v>9.3200000000000005E-2</v>
      </c>
    </row>
    <row r="1104" spans="1:2" x14ac:dyDescent="0.25">
      <c r="A1104" s="10">
        <v>43236</v>
      </c>
      <c r="B1104">
        <v>9.69E-2</v>
      </c>
    </row>
    <row r="1105" spans="1:2" x14ac:dyDescent="0.25">
      <c r="A1105" s="10">
        <v>43235</v>
      </c>
      <c r="B1105">
        <v>0.115</v>
      </c>
    </row>
    <row r="1106" spans="1:2" x14ac:dyDescent="0.25">
      <c r="A1106" s="10">
        <v>43234</v>
      </c>
      <c r="B1106">
        <v>9.9400000000000002E-2</v>
      </c>
    </row>
    <row r="1107" spans="1:2" x14ac:dyDescent="0.25">
      <c r="A1107" s="10">
        <v>43231</v>
      </c>
      <c r="B1107">
        <v>9.3600000000000003E-2</v>
      </c>
    </row>
    <row r="1108" spans="1:2" x14ac:dyDescent="0.25">
      <c r="A1108" s="10">
        <v>43230</v>
      </c>
      <c r="B1108">
        <v>9.6799999999999997E-2</v>
      </c>
    </row>
    <row r="1109" spans="1:2" x14ac:dyDescent="0.25">
      <c r="A1109" s="10">
        <v>43229</v>
      </c>
      <c r="B1109">
        <v>0.10539999999999999</v>
      </c>
    </row>
    <row r="1110" spans="1:2" x14ac:dyDescent="0.25">
      <c r="A1110" s="10">
        <v>43228</v>
      </c>
      <c r="B1110">
        <v>0.1205</v>
      </c>
    </row>
    <row r="1111" spans="1:2" x14ac:dyDescent="0.25">
      <c r="A1111" s="10">
        <v>43227</v>
      </c>
      <c r="B1111">
        <v>0.12509999999999999</v>
      </c>
    </row>
    <row r="1112" spans="1:2" x14ac:dyDescent="0.25">
      <c r="A1112" s="10">
        <v>43224</v>
      </c>
      <c r="B1112">
        <v>0.1162</v>
      </c>
    </row>
    <row r="1113" spans="1:2" x14ac:dyDescent="0.25">
      <c r="A1113" s="10">
        <v>43223</v>
      </c>
      <c r="B1113">
        <v>0.1356</v>
      </c>
    </row>
    <row r="1114" spans="1:2" x14ac:dyDescent="0.25">
      <c r="A1114" s="10">
        <v>43222</v>
      </c>
      <c r="B1114">
        <v>0.1293</v>
      </c>
    </row>
    <row r="1115" spans="1:2" x14ac:dyDescent="0.25">
      <c r="A1115" s="10">
        <v>43221</v>
      </c>
      <c r="B1115">
        <v>0.13730000000000001</v>
      </c>
    </row>
    <row r="1116" spans="1:2" x14ac:dyDescent="0.25">
      <c r="A1116" s="10">
        <v>43220</v>
      </c>
      <c r="B1116">
        <v>0.14119999999999999</v>
      </c>
    </row>
    <row r="1117" spans="1:2" x14ac:dyDescent="0.25">
      <c r="A1117" s="10">
        <v>43217</v>
      </c>
      <c r="B1117">
        <v>0.1196</v>
      </c>
    </row>
    <row r="1118" spans="1:2" x14ac:dyDescent="0.25">
      <c r="A1118" s="10">
        <v>43216</v>
      </c>
      <c r="B1118">
        <v>0.1328</v>
      </c>
    </row>
    <row r="1119" spans="1:2" x14ac:dyDescent="0.25">
      <c r="A1119" s="10">
        <v>43215</v>
      </c>
      <c r="B1119">
        <v>0.16520000000000001</v>
      </c>
    </row>
    <row r="1120" spans="1:2" x14ac:dyDescent="0.25">
      <c r="A1120" s="10">
        <v>43214</v>
      </c>
      <c r="B1120">
        <v>0.1709</v>
      </c>
    </row>
    <row r="1121" spans="1:2" x14ac:dyDescent="0.25">
      <c r="A1121" s="10">
        <v>43213</v>
      </c>
      <c r="B1121">
        <v>0.14480000000000001</v>
      </c>
    </row>
    <row r="1122" spans="1:2" x14ac:dyDescent="0.25">
      <c r="A1122" s="10">
        <v>43210</v>
      </c>
      <c r="B1122">
        <v>0.14080000000000001</v>
      </c>
    </row>
    <row r="1123" spans="1:2" x14ac:dyDescent="0.25">
      <c r="A1123" s="10">
        <v>43209</v>
      </c>
      <c r="B1123">
        <v>0.13139999999999999</v>
      </c>
    </row>
    <row r="1124" spans="1:2" x14ac:dyDescent="0.25">
      <c r="A1124" s="10">
        <v>43208</v>
      </c>
      <c r="B1124">
        <v>0.1134</v>
      </c>
    </row>
    <row r="1125" spans="1:2" x14ac:dyDescent="0.25">
      <c r="A1125" s="10">
        <v>43207</v>
      </c>
      <c r="B1125">
        <v>0.1178</v>
      </c>
    </row>
    <row r="1126" spans="1:2" x14ac:dyDescent="0.25">
      <c r="A1126" s="10">
        <v>43206</v>
      </c>
      <c r="B1126">
        <v>0.13100000000000001</v>
      </c>
    </row>
    <row r="1127" spans="1:2" x14ac:dyDescent="0.25">
      <c r="A1127" s="10">
        <v>43203</v>
      </c>
      <c r="B1127">
        <v>0.13500000000000001</v>
      </c>
    </row>
    <row r="1128" spans="1:2" x14ac:dyDescent="0.25">
      <c r="A1128" s="10">
        <v>43202</v>
      </c>
      <c r="B1128">
        <v>0.14760000000000001</v>
      </c>
    </row>
    <row r="1129" spans="1:2" x14ac:dyDescent="0.25">
      <c r="A1129" s="10">
        <v>43201</v>
      </c>
      <c r="B1129">
        <v>0.17299999999999999</v>
      </c>
    </row>
    <row r="1130" spans="1:2" x14ac:dyDescent="0.25">
      <c r="A1130" s="10">
        <v>43200</v>
      </c>
      <c r="B1130">
        <v>0.18779999999999999</v>
      </c>
    </row>
    <row r="1131" spans="1:2" x14ac:dyDescent="0.25">
      <c r="A1131" s="10">
        <v>43199</v>
      </c>
      <c r="B1131">
        <v>0.2009</v>
      </c>
    </row>
    <row r="1132" spans="1:2" x14ac:dyDescent="0.25">
      <c r="A1132" s="10">
        <v>43196</v>
      </c>
      <c r="B1132">
        <v>0.18640000000000001</v>
      </c>
    </row>
    <row r="1133" spans="1:2" x14ac:dyDescent="0.25">
      <c r="A1133" s="10">
        <v>43195</v>
      </c>
      <c r="B1133">
        <v>0.16600000000000001</v>
      </c>
    </row>
    <row r="1134" spans="1:2" x14ac:dyDescent="0.25">
      <c r="A1134" s="10">
        <v>43194</v>
      </c>
      <c r="B1134">
        <v>0.1749</v>
      </c>
    </row>
    <row r="1135" spans="1:2" x14ac:dyDescent="0.25">
      <c r="A1135" s="10">
        <v>43193</v>
      </c>
      <c r="B1135">
        <v>0.20530000000000001</v>
      </c>
    </row>
    <row r="1136" spans="1:2" x14ac:dyDescent="0.25">
      <c r="A1136" s="10">
        <v>43192</v>
      </c>
      <c r="B1136">
        <v>0.2422</v>
      </c>
    </row>
    <row r="1137" spans="1:2" x14ac:dyDescent="0.25">
      <c r="A1137" s="10">
        <v>43188</v>
      </c>
      <c r="B1137">
        <v>0.1759</v>
      </c>
    </row>
    <row r="1138" spans="1:2" x14ac:dyDescent="0.25">
      <c r="A1138" s="10">
        <v>43187</v>
      </c>
      <c r="B1138">
        <v>0.21529999999999999</v>
      </c>
    </row>
    <row r="1139" spans="1:2" x14ac:dyDescent="0.25">
      <c r="A1139" s="10">
        <v>43186</v>
      </c>
      <c r="B1139">
        <v>0.20569999999999999</v>
      </c>
    </row>
    <row r="1140" spans="1:2" x14ac:dyDescent="0.25">
      <c r="A1140" s="10">
        <v>43185</v>
      </c>
      <c r="B1140">
        <v>0.18509999999999999</v>
      </c>
    </row>
    <row r="1141" spans="1:2" x14ac:dyDescent="0.25">
      <c r="A1141" s="10">
        <v>43182</v>
      </c>
      <c r="B1141">
        <v>0.19209999999999999</v>
      </c>
    </row>
    <row r="1142" spans="1:2" x14ac:dyDescent="0.25">
      <c r="A1142" s="10">
        <v>43181</v>
      </c>
      <c r="B1142">
        <v>0.18140000000000001</v>
      </c>
    </row>
    <row r="1143" spans="1:2" x14ac:dyDescent="0.25">
      <c r="A1143" s="10">
        <v>43180</v>
      </c>
      <c r="B1143">
        <v>0.13239999999999999</v>
      </c>
    </row>
    <row r="1144" spans="1:2" x14ac:dyDescent="0.25">
      <c r="A1144" s="10">
        <v>43179</v>
      </c>
      <c r="B1144">
        <v>0.13700000000000001</v>
      </c>
    </row>
    <row r="1145" spans="1:2" x14ac:dyDescent="0.25">
      <c r="A1145" s="10">
        <v>43178</v>
      </c>
      <c r="B1145">
        <v>0.1527</v>
      </c>
    </row>
    <row r="1146" spans="1:2" x14ac:dyDescent="0.25">
      <c r="A1146" s="10">
        <v>43175</v>
      </c>
      <c r="B1146">
        <v>0.1013</v>
      </c>
    </row>
    <row r="1147" spans="1:2" x14ac:dyDescent="0.25">
      <c r="A1147" s="10">
        <v>43174</v>
      </c>
      <c r="B1147">
        <v>0.1341</v>
      </c>
    </row>
    <row r="1148" spans="1:2" x14ac:dyDescent="0.25">
      <c r="A1148" s="10">
        <v>43173</v>
      </c>
      <c r="B1148">
        <v>0.1492</v>
      </c>
    </row>
    <row r="1149" spans="1:2" x14ac:dyDescent="0.25">
      <c r="A1149" s="10">
        <v>43172</v>
      </c>
      <c r="B1149">
        <v>0.15210000000000001</v>
      </c>
    </row>
    <row r="1150" spans="1:2" x14ac:dyDescent="0.25">
      <c r="A1150" s="10">
        <v>43171</v>
      </c>
      <c r="B1150">
        <v>0.14480000000000001</v>
      </c>
    </row>
    <row r="1151" spans="1:2" x14ac:dyDescent="0.25">
      <c r="A1151" s="10">
        <v>43168</v>
      </c>
      <c r="B1151">
        <v>0.13780000000000001</v>
      </c>
    </row>
    <row r="1152" spans="1:2" x14ac:dyDescent="0.25">
      <c r="A1152" s="10">
        <v>43167</v>
      </c>
      <c r="B1152">
        <v>0.15029999999999999</v>
      </c>
    </row>
    <row r="1153" spans="1:2" x14ac:dyDescent="0.25">
      <c r="A1153" s="10">
        <v>43166</v>
      </c>
      <c r="B1153">
        <v>0.15540000000000001</v>
      </c>
    </row>
    <row r="1154" spans="1:2" x14ac:dyDescent="0.25">
      <c r="A1154" s="10">
        <v>43165</v>
      </c>
      <c r="B1154">
        <v>0.161</v>
      </c>
    </row>
    <row r="1155" spans="1:2" x14ac:dyDescent="0.25">
      <c r="A1155" s="10">
        <v>43164</v>
      </c>
      <c r="B1155">
        <v>0.17119999999999999</v>
      </c>
    </row>
    <row r="1156" spans="1:2" x14ac:dyDescent="0.25">
      <c r="A1156" s="10">
        <v>43161</v>
      </c>
      <c r="B1156">
        <v>0.156</v>
      </c>
    </row>
    <row r="1157" spans="1:2" x14ac:dyDescent="0.25">
      <c r="A1157" s="10">
        <v>43160</v>
      </c>
      <c r="B1157">
        <v>0.1696</v>
      </c>
    </row>
    <row r="1158" spans="1:2" x14ac:dyDescent="0.25">
      <c r="A1158" s="10">
        <v>43159</v>
      </c>
      <c r="B1158">
        <v>0.13500000000000001</v>
      </c>
    </row>
    <row r="1159" spans="1:2" x14ac:dyDescent="0.25">
      <c r="A1159" s="10">
        <v>43158</v>
      </c>
      <c r="B1159">
        <v>0.1321</v>
      </c>
    </row>
    <row r="1160" spans="1:2" x14ac:dyDescent="0.25">
      <c r="A1160" s="10">
        <v>43157</v>
      </c>
      <c r="B1160">
        <v>0.1079</v>
      </c>
    </row>
    <row r="1161" spans="1:2" x14ac:dyDescent="0.25">
      <c r="A1161" s="10">
        <v>43154</v>
      </c>
      <c r="B1161">
        <v>0.1149</v>
      </c>
    </row>
    <row r="1162" spans="1:2" x14ac:dyDescent="0.25">
      <c r="A1162" s="10">
        <v>43153</v>
      </c>
      <c r="B1162">
        <v>0.14990000000000001</v>
      </c>
    </row>
    <row r="1163" spans="1:2" x14ac:dyDescent="0.25">
      <c r="A1163" s="10">
        <v>43152</v>
      </c>
      <c r="B1163">
        <v>0.16</v>
      </c>
    </row>
    <row r="1164" spans="1:2" x14ac:dyDescent="0.25">
      <c r="A1164" s="10">
        <v>43151</v>
      </c>
      <c r="B1164">
        <v>0.15620000000000001</v>
      </c>
    </row>
    <row r="1165" spans="1:2" x14ac:dyDescent="0.25">
      <c r="A1165" s="10">
        <v>43147</v>
      </c>
      <c r="B1165">
        <v>0.14560000000000001</v>
      </c>
    </row>
    <row r="1166" spans="1:2" x14ac:dyDescent="0.25">
      <c r="A1166" s="10">
        <v>43146</v>
      </c>
      <c r="B1166">
        <v>0.13900000000000001</v>
      </c>
    </row>
    <row r="1167" spans="1:2" x14ac:dyDescent="0.25">
      <c r="A1167" s="10">
        <v>43145</v>
      </c>
      <c r="B1167">
        <v>0.15260000000000001</v>
      </c>
    </row>
    <row r="1168" spans="1:2" x14ac:dyDescent="0.25">
      <c r="A1168" s="10">
        <v>43144</v>
      </c>
      <c r="B1168">
        <v>0.18479999999999999</v>
      </c>
    </row>
    <row r="1169" spans="1:2" x14ac:dyDescent="0.25">
      <c r="A1169" s="10">
        <v>43143</v>
      </c>
      <c r="B1169">
        <v>0.1966</v>
      </c>
    </row>
    <row r="1170" spans="1:2" x14ac:dyDescent="0.25">
      <c r="A1170" s="10">
        <v>43140</v>
      </c>
      <c r="B1170">
        <v>0.2487</v>
      </c>
    </row>
    <row r="1171" spans="1:2" x14ac:dyDescent="0.25">
      <c r="A1171" s="10">
        <v>43139</v>
      </c>
      <c r="B1171">
        <v>0.29859999999999998</v>
      </c>
    </row>
    <row r="1172" spans="1:2" x14ac:dyDescent="0.25">
      <c r="A1172" s="10">
        <v>43138</v>
      </c>
      <c r="B1172">
        <v>0.2334</v>
      </c>
    </row>
    <row r="1173" spans="1:2" x14ac:dyDescent="0.25">
      <c r="A1173" s="10">
        <v>43137</v>
      </c>
      <c r="B1173">
        <v>0.26650000000000001</v>
      </c>
    </row>
    <row r="1174" spans="1:2" x14ac:dyDescent="0.25">
      <c r="A1174" s="10">
        <v>43136</v>
      </c>
      <c r="B1174">
        <v>0.43680000000000002</v>
      </c>
    </row>
    <row r="1175" spans="1:2" x14ac:dyDescent="0.25">
      <c r="A1175" s="10">
        <v>43133</v>
      </c>
      <c r="B1175">
        <v>0.1484</v>
      </c>
    </row>
    <row r="1176" spans="1:2" x14ac:dyDescent="0.25">
      <c r="A1176" s="10">
        <v>43132</v>
      </c>
      <c r="B1176">
        <v>0.111</v>
      </c>
    </row>
    <row r="1177" spans="1:2" x14ac:dyDescent="0.25">
      <c r="A1177" s="10">
        <v>43131</v>
      </c>
      <c r="B1177">
        <v>0.1057</v>
      </c>
    </row>
    <row r="1178" spans="1:2" x14ac:dyDescent="0.25">
      <c r="A1178" s="10">
        <v>43130</v>
      </c>
      <c r="B1178">
        <v>0.124</v>
      </c>
    </row>
    <row r="1179" spans="1:2" x14ac:dyDescent="0.25">
      <c r="A1179" s="10">
        <v>43129</v>
      </c>
      <c r="B1179">
        <v>0.1216</v>
      </c>
    </row>
    <row r="1180" spans="1:2" x14ac:dyDescent="0.25">
      <c r="A1180" s="10">
        <v>43126</v>
      </c>
      <c r="B1180">
        <v>8.7800000000000003E-2</v>
      </c>
    </row>
    <row r="1181" spans="1:2" x14ac:dyDescent="0.25">
      <c r="A1181" s="10">
        <v>43125</v>
      </c>
      <c r="B1181">
        <v>9.35E-2</v>
      </c>
    </row>
    <row r="1182" spans="1:2" x14ac:dyDescent="0.25">
      <c r="A1182" s="10">
        <v>43124</v>
      </c>
      <c r="B1182">
        <v>9.4899999999999998E-2</v>
      </c>
    </row>
    <row r="1183" spans="1:2" x14ac:dyDescent="0.25">
      <c r="A1183" s="10">
        <v>43123</v>
      </c>
      <c r="B1183">
        <v>9.2399999999999996E-2</v>
      </c>
    </row>
    <row r="1184" spans="1:2" x14ac:dyDescent="0.25">
      <c r="A1184" s="10">
        <v>43122</v>
      </c>
      <c r="B1184">
        <v>8.43E-2</v>
      </c>
    </row>
    <row r="1185" spans="1:2" x14ac:dyDescent="0.25">
      <c r="A1185" s="10">
        <v>43119</v>
      </c>
      <c r="B1185">
        <v>8.5800000000000001E-2</v>
      </c>
    </row>
    <row r="1186" spans="1:2" x14ac:dyDescent="0.25">
      <c r="A1186" s="10">
        <v>43118</v>
      </c>
      <c r="B1186">
        <v>0.1018</v>
      </c>
    </row>
    <row r="1187" spans="1:2" x14ac:dyDescent="0.25">
      <c r="A1187" s="10">
        <v>43117</v>
      </c>
      <c r="B1187">
        <v>8.6400000000000005E-2</v>
      </c>
    </row>
    <row r="1188" spans="1:2" x14ac:dyDescent="0.25">
      <c r="A1188" s="10">
        <v>43116</v>
      </c>
      <c r="B1188">
        <v>8.7300000000000003E-2</v>
      </c>
    </row>
    <row r="1189" spans="1:2" x14ac:dyDescent="0.25">
      <c r="A1189" s="10">
        <v>43112</v>
      </c>
      <c r="B1189">
        <v>6.9699999999999998E-2</v>
      </c>
    </row>
    <row r="1190" spans="1:2" x14ac:dyDescent="0.25">
      <c r="A1190" s="10">
        <v>43111</v>
      </c>
      <c r="B1190">
        <v>6.6100000000000006E-2</v>
      </c>
    </row>
    <row r="1191" spans="1:2" x14ac:dyDescent="0.25">
      <c r="A1191" s="10">
        <v>43110</v>
      </c>
      <c r="B1191">
        <v>6.5600000000000006E-2</v>
      </c>
    </row>
    <row r="1192" spans="1:2" x14ac:dyDescent="0.25">
      <c r="A1192" s="10">
        <v>43109</v>
      </c>
      <c r="B1192">
        <v>6.9099999999999995E-2</v>
      </c>
    </row>
    <row r="1193" spans="1:2" x14ac:dyDescent="0.25">
      <c r="A1193" s="10">
        <v>43108</v>
      </c>
      <c r="B1193">
        <v>6.2899999999999998E-2</v>
      </c>
    </row>
    <row r="1194" spans="1:2" x14ac:dyDescent="0.25">
      <c r="A1194" s="10">
        <v>43105</v>
      </c>
      <c r="B1194">
        <v>6.0299999999999999E-2</v>
      </c>
    </row>
    <row r="1195" spans="1:2" x14ac:dyDescent="0.25">
      <c r="A1195" s="10">
        <v>43104</v>
      </c>
      <c r="B1195">
        <v>6.0600000000000001E-2</v>
      </c>
    </row>
    <row r="1196" spans="1:2" x14ac:dyDescent="0.25">
      <c r="A1196" s="10">
        <v>43103</v>
      </c>
      <c r="B1196">
        <v>5.8500000000000003E-2</v>
      </c>
    </row>
    <row r="1197" spans="1:2" x14ac:dyDescent="0.25">
      <c r="A1197" s="10">
        <v>43102</v>
      </c>
      <c r="B1197">
        <v>6.6000000000000003E-2</v>
      </c>
    </row>
    <row r="1198" spans="1:2" x14ac:dyDescent="0.25">
      <c r="A1198" s="10">
        <v>43098</v>
      </c>
      <c r="B1198">
        <v>6.7000000000000004E-2</v>
      </c>
    </row>
    <row r="1199" spans="1:2" x14ac:dyDescent="0.25">
      <c r="A1199" s="10">
        <v>43097</v>
      </c>
      <c r="B1199">
        <v>6.2199999999999998E-2</v>
      </c>
    </row>
    <row r="1200" spans="1:2" x14ac:dyDescent="0.25">
      <c r="A1200" s="10">
        <v>43096</v>
      </c>
      <c r="B1200">
        <v>5.8000000000000003E-2</v>
      </c>
    </row>
    <row r="1201" spans="1:2" x14ac:dyDescent="0.25">
      <c r="A1201" s="10">
        <v>43095</v>
      </c>
      <c r="B1201">
        <v>5.5E-2</v>
      </c>
    </row>
    <row r="1202" spans="1:2" x14ac:dyDescent="0.25">
      <c r="A1202" s="10">
        <v>43091</v>
      </c>
      <c r="B1202">
        <v>5.74E-2</v>
      </c>
    </row>
    <row r="1203" spans="1:2" x14ac:dyDescent="0.25">
      <c r="A1203" s="10">
        <v>43090</v>
      </c>
      <c r="B1203">
        <v>5.04E-2</v>
      </c>
    </row>
    <row r="1204" spans="1:2" x14ac:dyDescent="0.25">
      <c r="A1204" s="10">
        <v>43089</v>
      </c>
      <c r="B1204">
        <v>5.9499999999999997E-2</v>
      </c>
    </row>
    <row r="1205" spans="1:2" x14ac:dyDescent="0.25">
      <c r="A1205" s="10">
        <v>43088</v>
      </c>
      <c r="B1205">
        <v>6.6000000000000003E-2</v>
      </c>
    </row>
    <row r="1206" spans="1:2" x14ac:dyDescent="0.25">
      <c r="A1206" s="10">
        <v>43087</v>
      </c>
      <c r="B1206">
        <v>5.8900000000000001E-2</v>
      </c>
    </row>
    <row r="1207" spans="1:2" x14ac:dyDescent="0.25">
      <c r="A1207" s="10">
        <v>43084</v>
      </c>
      <c r="B1207">
        <v>5.0299999999999997E-2</v>
      </c>
    </row>
    <row r="1208" spans="1:2" x14ac:dyDescent="0.25">
      <c r="A1208" s="10">
        <v>43083</v>
      </c>
      <c r="B1208">
        <v>0.1065</v>
      </c>
    </row>
    <row r="1209" spans="1:2" x14ac:dyDescent="0.25">
      <c r="A1209" s="10">
        <v>43082</v>
      </c>
      <c r="B1209">
        <v>0.1086</v>
      </c>
    </row>
    <row r="1210" spans="1:2" x14ac:dyDescent="0.25">
      <c r="A1210" s="10">
        <v>43081</v>
      </c>
      <c r="B1210">
        <v>0.11269999999999999</v>
      </c>
    </row>
    <row r="1211" spans="1:2" x14ac:dyDescent="0.25">
      <c r="A1211" s="10">
        <v>43080</v>
      </c>
      <c r="B1211">
        <v>0.1134</v>
      </c>
    </row>
    <row r="1212" spans="1:2" x14ac:dyDescent="0.25">
      <c r="A1212" s="10">
        <v>43077</v>
      </c>
      <c r="B1212">
        <v>0.11310000000000001</v>
      </c>
    </row>
    <row r="1213" spans="1:2" x14ac:dyDescent="0.25">
      <c r="A1213" s="10">
        <v>43076</v>
      </c>
      <c r="B1213">
        <v>0.1171</v>
      </c>
    </row>
    <row r="1214" spans="1:2" x14ac:dyDescent="0.25">
      <c r="A1214" s="10">
        <v>43075</v>
      </c>
      <c r="B1214">
        <v>0.1206</v>
      </c>
    </row>
    <row r="1215" spans="1:2" x14ac:dyDescent="0.25">
      <c r="A1215" s="10">
        <v>43074</v>
      </c>
      <c r="B1215">
        <v>0.1227</v>
      </c>
    </row>
    <row r="1216" spans="1:2" x14ac:dyDescent="0.25">
      <c r="A1216" s="10">
        <v>43073</v>
      </c>
      <c r="B1216">
        <v>0.12809999999999999</v>
      </c>
    </row>
    <row r="1217" spans="1:2" x14ac:dyDescent="0.25">
      <c r="A1217" s="10">
        <v>43070</v>
      </c>
      <c r="B1217">
        <v>8.72E-2</v>
      </c>
    </row>
    <row r="1218" spans="1:2" x14ac:dyDescent="0.25">
      <c r="A1218" s="10">
        <v>43069</v>
      </c>
      <c r="B1218">
        <v>8.9499999999999996E-2</v>
      </c>
    </row>
    <row r="1219" spans="1:2" x14ac:dyDescent="0.25">
      <c r="A1219" s="10">
        <v>43068</v>
      </c>
      <c r="B1219">
        <v>7.8299999999999995E-2</v>
      </c>
    </row>
    <row r="1220" spans="1:2" x14ac:dyDescent="0.25">
      <c r="A1220" s="10">
        <v>43067</v>
      </c>
      <c r="B1220">
        <v>7.3300000000000004E-2</v>
      </c>
    </row>
    <row r="1221" spans="1:2" x14ac:dyDescent="0.25">
      <c r="A1221" s="10">
        <v>43066</v>
      </c>
      <c r="B1221">
        <v>6.7699999999999996E-2</v>
      </c>
    </row>
    <row r="1222" spans="1:2" x14ac:dyDescent="0.25">
      <c r="A1222" s="10">
        <v>43063</v>
      </c>
      <c r="B1222">
        <v>5.9299999999999999E-2</v>
      </c>
    </row>
    <row r="1223" spans="1:2" x14ac:dyDescent="0.25">
      <c r="A1223" s="10">
        <v>43061</v>
      </c>
      <c r="B1223">
        <v>5.8700000000000002E-2</v>
      </c>
    </row>
    <row r="1224" spans="1:2" x14ac:dyDescent="0.25">
      <c r="A1224" s="10">
        <v>43060</v>
      </c>
      <c r="B1224">
        <v>5.8999999999999997E-2</v>
      </c>
    </row>
    <row r="1225" spans="1:2" x14ac:dyDescent="0.25">
      <c r="A1225" s="10">
        <v>43059</v>
      </c>
      <c r="B1225">
        <v>6.5299999999999997E-2</v>
      </c>
    </row>
    <row r="1226" spans="1:2" x14ac:dyDescent="0.25">
      <c r="A1226" s="10">
        <v>43056</v>
      </c>
      <c r="B1226">
        <v>5.7500000000000002E-2</v>
      </c>
    </row>
    <row r="1227" spans="1:2" x14ac:dyDescent="0.25">
      <c r="A1227" s="10">
        <v>43055</v>
      </c>
      <c r="B1227">
        <v>6.25E-2</v>
      </c>
    </row>
    <row r="1228" spans="1:2" x14ac:dyDescent="0.25">
      <c r="A1228" s="10">
        <v>43054</v>
      </c>
      <c r="B1228">
        <v>8.4400000000000003E-2</v>
      </c>
    </row>
    <row r="1229" spans="1:2" x14ac:dyDescent="0.25">
      <c r="A1229" s="10">
        <v>43053</v>
      </c>
      <c r="B1229">
        <v>6.9199999999999998E-2</v>
      </c>
    </row>
    <row r="1230" spans="1:2" x14ac:dyDescent="0.25">
      <c r="A1230" s="10">
        <v>43052</v>
      </c>
      <c r="B1230">
        <v>7.3300000000000004E-2</v>
      </c>
    </row>
    <row r="1231" spans="1:2" x14ac:dyDescent="0.25">
      <c r="A1231" s="10">
        <v>43049</v>
      </c>
      <c r="B1231">
        <v>7.2300000000000003E-2</v>
      </c>
    </row>
    <row r="1232" spans="1:2" x14ac:dyDescent="0.25">
      <c r="A1232" s="10">
        <v>43048</v>
      </c>
      <c r="B1232">
        <v>7.5899999999999995E-2</v>
      </c>
    </row>
    <row r="1233" spans="1:2" x14ac:dyDescent="0.25">
      <c r="A1233" s="10">
        <v>43047</v>
      </c>
      <c r="B1233">
        <v>6.0100000000000001E-2</v>
      </c>
    </row>
    <row r="1234" spans="1:2" x14ac:dyDescent="0.25">
      <c r="A1234" s="10">
        <v>43046</v>
      </c>
      <c r="B1234">
        <v>6.83E-2</v>
      </c>
    </row>
    <row r="1235" spans="1:2" x14ac:dyDescent="0.25">
      <c r="A1235" s="10">
        <v>43045</v>
      </c>
      <c r="B1235">
        <v>6.2600000000000003E-2</v>
      </c>
    </row>
    <row r="1236" spans="1:2" x14ac:dyDescent="0.25">
      <c r="A1236" s="10">
        <v>43042</v>
      </c>
      <c r="B1236">
        <v>5.9499999999999997E-2</v>
      </c>
    </row>
    <row r="1237" spans="1:2" x14ac:dyDescent="0.25">
      <c r="A1237" s="10">
        <v>43041</v>
      </c>
      <c r="B1237">
        <v>6.7100000000000007E-2</v>
      </c>
    </row>
    <row r="1238" spans="1:2" x14ac:dyDescent="0.25">
      <c r="A1238" s="10">
        <v>43040</v>
      </c>
      <c r="B1238">
        <v>6.9900000000000004E-2</v>
      </c>
    </row>
    <row r="1239" spans="1:2" x14ac:dyDescent="0.25">
      <c r="A1239" s="10">
        <v>43039</v>
      </c>
      <c r="B1239">
        <v>6.9699999999999998E-2</v>
      </c>
    </row>
    <row r="1240" spans="1:2" x14ac:dyDescent="0.25">
      <c r="A1240" s="10">
        <v>43038</v>
      </c>
      <c r="B1240">
        <v>7.4200000000000002E-2</v>
      </c>
    </row>
    <row r="1241" spans="1:2" x14ac:dyDescent="0.25">
      <c r="A1241" s="10">
        <v>43035</v>
      </c>
      <c r="B1241">
        <v>6.2300000000000001E-2</v>
      </c>
    </row>
    <row r="1242" spans="1:2" x14ac:dyDescent="0.25">
      <c r="A1242" s="10">
        <v>43034</v>
      </c>
      <c r="B1242">
        <v>8.0699999999999994E-2</v>
      </c>
    </row>
    <row r="1243" spans="1:2" x14ac:dyDescent="0.25">
      <c r="A1243" s="10">
        <v>43033</v>
      </c>
      <c r="B1243">
        <v>8.8999999999999996E-2</v>
      </c>
    </row>
    <row r="1244" spans="1:2" x14ac:dyDescent="0.25">
      <c r="A1244" s="10">
        <v>43032</v>
      </c>
      <c r="B1244">
        <v>7.4999999999999997E-2</v>
      </c>
    </row>
    <row r="1245" spans="1:2" x14ac:dyDescent="0.25">
      <c r="A1245" s="10">
        <v>43031</v>
      </c>
      <c r="B1245">
        <v>7.8100000000000003E-2</v>
      </c>
    </row>
    <row r="1246" spans="1:2" x14ac:dyDescent="0.25">
      <c r="A1246" s="10">
        <v>43028</v>
      </c>
      <c r="B1246">
        <v>5.4300000000000001E-2</v>
      </c>
    </row>
    <row r="1247" spans="1:2" x14ac:dyDescent="0.25">
      <c r="A1247" s="10">
        <v>43027</v>
      </c>
      <c r="B1247">
        <v>5.7500000000000002E-2</v>
      </c>
    </row>
    <row r="1248" spans="1:2" x14ac:dyDescent="0.25">
      <c r="A1248" s="10">
        <v>43026</v>
      </c>
      <c r="B1248">
        <v>5.7200000000000001E-2</v>
      </c>
    </row>
    <row r="1249" spans="1:2" x14ac:dyDescent="0.25">
      <c r="A1249" s="10">
        <v>43025</v>
      </c>
      <c r="B1249">
        <v>5.8799999999999998E-2</v>
      </c>
    </row>
    <row r="1250" spans="1:2" x14ac:dyDescent="0.25">
      <c r="A1250" s="10">
        <v>43024</v>
      </c>
      <c r="B1250">
        <v>5.7799999999999997E-2</v>
      </c>
    </row>
    <row r="1251" spans="1:2" x14ac:dyDescent="0.25">
      <c r="A1251" s="10">
        <v>43021</v>
      </c>
      <c r="B1251">
        <v>5.3499999999999999E-2</v>
      </c>
    </row>
    <row r="1252" spans="1:2" x14ac:dyDescent="0.25">
      <c r="A1252" s="10">
        <v>43020</v>
      </c>
      <c r="B1252">
        <v>5.9700000000000003E-2</v>
      </c>
    </row>
    <row r="1253" spans="1:2" x14ac:dyDescent="0.25">
      <c r="A1253" s="10">
        <v>43019</v>
      </c>
      <c r="B1253">
        <v>5.7599999999999998E-2</v>
      </c>
    </row>
    <row r="1254" spans="1:2" x14ac:dyDescent="0.25">
      <c r="A1254" s="10">
        <v>43018</v>
      </c>
      <c r="B1254">
        <v>6.1699999999999998E-2</v>
      </c>
    </row>
    <row r="1255" spans="1:2" x14ac:dyDescent="0.25">
      <c r="A1255" s="10">
        <v>43017</v>
      </c>
      <c r="B1255">
        <v>6.54E-2</v>
      </c>
    </row>
    <row r="1256" spans="1:2" x14ac:dyDescent="0.25">
      <c r="A1256" s="10">
        <v>43014</v>
      </c>
      <c r="B1256">
        <v>5.4399999999999997E-2</v>
      </c>
    </row>
    <row r="1257" spans="1:2" x14ac:dyDescent="0.25">
      <c r="A1257" s="10">
        <v>43013</v>
      </c>
      <c r="B1257">
        <v>5.62E-2</v>
      </c>
    </row>
    <row r="1258" spans="1:2" x14ac:dyDescent="0.25">
      <c r="A1258" s="10">
        <v>43012</v>
      </c>
      <c r="B1258">
        <v>5.6300000000000003E-2</v>
      </c>
    </row>
    <row r="1259" spans="1:2" x14ac:dyDescent="0.25">
      <c r="A1259" s="10">
        <v>43011</v>
      </c>
      <c r="B1259">
        <v>5.74E-2</v>
      </c>
    </row>
    <row r="1260" spans="1:2" x14ac:dyDescent="0.25">
      <c r="A1260" s="10">
        <v>43010</v>
      </c>
      <c r="B1260">
        <v>5.74E-2</v>
      </c>
    </row>
    <row r="1261" spans="1:2" x14ac:dyDescent="0.25">
      <c r="A1261" s="10">
        <v>43007</v>
      </c>
      <c r="B1261">
        <v>5.4699999999999999E-2</v>
      </c>
    </row>
    <row r="1262" spans="1:2" x14ac:dyDescent="0.25">
      <c r="A1262" s="10">
        <v>43006</v>
      </c>
      <c r="B1262">
        <v>5.9200000000000003E-2</v>
      </c>
    </row>
    <row r="1263" spans="1:2" x14ac:dyDescent="0.25">
      <c r="A1263" s="10">
        <v>43005</v>
      </c>
      <c r="B1263">
        <v>6.7400000000000002E-2</v>
      </c>
    </row>
    <row r="1264" spans="1:2" x14ac:dyDescent="0.25">
      <c r="A1264" s="10">
        <v>43004</v>
      </c>
      <c r="B1264">
        <v>6.83E-2</v>
      </c>
    </row>
    <row r="1265" spans="1:2" x14ac:dyDescent="0.25">
      <c r="A1265" s="10">
        <v>43003</v>
      </c>
      <c r="B1265">
        <v>7.0300000000000001E-2</v>
      </c>
    </row>
    <row r="1266" spans="1:2" x14ac:dyDescent="0.25">
      <c r="A1266" s="10">
        <v>43000</v>
      </c>
      <c r="B1266">
        <v>5.96E-2</v>
      </c>
    </row>
    <row r="1267" spans="1:2" x14ac:dyDescent="0.25">
      <c r="A1267" s="10">
        <v>42999</v>
      </c>
      <c r="B1267">
        <v>6.3899999999999998E-2</v>
      </c>
    </row>
    <row r="1268" spans="1:2" x14ac:dyDescent="0.25">
      <c r="A1268" s="10">
        <v>42998</v>
      </c>
      <c r="B1268">
        <v>6.7400000000000002E-2</v>
      </c>
    </row>
    <row r="1269" spans="1:2" x14ac:dyDescent="0.25">
      <c r="A1269" s="10">
        <v>42997</v>
      </c>
      <c r="B1269">
        <v>6.6600000000000006E-2</v>
      </c>
    </row>
    <row r="1270" spans="1:2" x14ac:dyDescent="0.25">
      <c r="A1270" s="10">
        <v>42996</v>
      </c>
      <c r="B1270">
        <v>6.5199999999999994E-2</v>
      </c>
    </row>
    <row r="1271" spans="1:2" x14ac:dyDescent="0.25">
      <c r="A1271" s="10">
        <v>42993</v>
      </c>
      <c r="B1271">
        <v>5.8700000000000002E-2</v>
      </c>
    </row>
    <row r="1272" spans="1:2" x14ac:dyDescent="0.25">
      <c r="A1272" s="10">
        <v>42992</v>
      </c>
      <c r="B1272">
        <v>2.7300000000000001E-2</v>
      </c>
    </row>
    <row r="1273" spans="1:2" x14ac:dyDescent="0.25">
      <c r="A1273" s="10">
        <v>42991</v>
      </c>
      <c r="B1273">
        <v>8.7300000000000003E-2</v>
      </c>
    </row>
    <row r="1274" spans="1:2" x14ac:dyDescent="0.25">
      <c r="A1274" s="10">
        <v>42990</v>
      </c>
      <c r="B1274">
        <v>6.7000000000000004E-2</v>
      </c>
    </row>
    <row r="1275" spans="1:2" x14ac:dyDescent="0.25">
      <c r="A1275" s="10">
        <v>42989</v>
      </c>
      <c r="B1275">
        <v>7.4399999999999994E-2</v>
      </c>
    </row>
    <row r="1276" spans="1:2" x14ac:dyDescent="0.25">
      <c r="A1276" s="10">
        <v>42986</v>
      </c>
      <c r="B1276">
        <v>0.1012</v>
      </c>
    </row>
    <row r="1277" spans="1:2" x14ac:dyDescent="0.25">
      <c r="A1277" s="10">
        <v>42985</v>
      </c>
      <c r="B1277">
        <v>8.7999999999999995E-2</v>
      </c>
    </row>
    <row r="1278" spans="1:2" x14ac:dyDescent="0.25">
      <c r="A1278" s="10">
        <v>42984</v>
      </c>
      <c r="B1278">
        <v>8.2000000000000003E-2</v>
      </c>
    </row>
    <row r="1279" spans="1:2" x14ac:dyDescent="0.25">
      <c r="A1279" s="10">
        <v>42983</v>
      </c>
      <c r="B1279">
        <v>0.10979999999999999</v>
      </c>
    </row>
    <row r="1280" spans="1:2" x14ac:dyDescent="0.25">
      <c r="A1280" s="10">
        <v>42979</v>
      </c>
      <c r="B1280">
        <v>6.2300000000000001E-2</v>
      </c>
    </row>
    <row r="1281" spans="1:2" x14ac:dyDescent="0.25">
      <c r="A1281" s="10">
        <v>42978</v>
      </c>
      <c r="B1281">
        <v>6.6500000000000004E-2</v>
      </c>
    </row>
    <row r="1282" spans="1:2" x14ac:dyDescent="0.25">
      <c r="A1282" s="10">
        <v>42977</v>
      </c>
      <c r="B1282">
        <v>7.51E-2</v>
      </c>
    </row>
    <row r="1283" spans="1:2" x14ac:dyDescent="0.25">
      <c r="A1283" s="10">
        <v>42976</v>
      </c>
      <c r="B1283">
        <v>7.8799999999999995E-2</v>
      </c>
    </row>
    <row r="1284" spans="1:2" x14ac:dyDescent="0.25">
      <c r="A1284" s="10">
        <v>42975</v>
      </c>
      <c r="B1284">
        <v>7.6200000000000004E-2</v>
      </c>
    </row>
    <row r="1285" spans="1:2" x14ac:dyDescent="0.25">
      <c r="A1285" s="10">
        <v>42972</v>
      </c>
      <c r="B1285">
        <v>7.4399999999999994E-2</v>
      </c>
    </row>
    <row r="1286" spans="1:2" x14ac:dyDescent="0.25">
      <c r="A1286" s="10">
        <v>42971</v>
      </c>
      <c r="B1286">
        <v>8.7999999999999995E-2</v>
      </c>
    </row>
    <row r="1287" spans="1:2" x14ac:dyDescent="0.25">
      <c r="A1287" s="10">
        <v>42970</v>
      </c>
      <c r="B1287">
        <v>8.6300000000000002E-2</v>
      </c>
    </row>
    <row r="1288" spans="1:2" x14ac:dyDescent="0.25">
      <c r="A1288" s="10">
        <v>42969</v>
      </c>
      <c r="B1288">
        <v>7.6999999999999999E-2</v>
      </c>
    </row>
    <row r="1289" spans="1:2" x14ac:dyDescent="0.25">
      <c r="A1289" s="10">
        <v>42968</v>
      </c>
      <c r="B1289">
        <v>0.1013</v>
      </c>
    </row>
    <row r="1290" spans="1:2" x14ac:dyDescent="0.25">
      <c r="A1290" s="10">
        <v>42965</v>
      </c>
      <c r="B1290">
        <v>0.1119</v>
      </c>
    </row>
    <row r="1291" spans="1:2" x14ac:dyDescent="0.25">
      <c r="A1291" s="10">
        <v>42964</v>
      </c>
      <c r="B1291">
        <v>0.1169</v>
      </c>
    </row>
    <row r="1292" spans="1:2" x14ac:dyDescent="0.25">
      <c r="A1292" s="10">
        <v>42963</v>
      </c>
      <c r="B1292">
        <v>7.2999999999999995E-2</v>
      </c>
    </row>
    <row r="1293" spans="1:2" x14ac:dyDescent="0.25">
      <c r="A1293" s="10">
        <v>42962</v>
      </c>
      <c r="B1293">
        <v>7.7399999999999997E-2</v>
      </c>
    </row>
    <row r="1294" spans="1:2" x14ac:dyDescent="0.25">
      <c r="A1294" s="10">
        <v>42961</v>
      </c>
      <c r="B1294">
        <v>8.4099999999999994E-2</v>
      </c>
    </row>
    <row r="1295" spans="1:2" x14ac:dyDescent="0.25">
      <c r="A1295" s="10">
        <v>42958</v>
      </c>
      <c r="B1295">
        <v>0.1113</v>
      </c>
    </row>
    <row r="1296" spans="1:2" x14ac:dyDescent="0.25">
      <c r="A1296" s="10">
        <v>42957</v>
      </c>
      <c r="B1296">
        <v>0.124</v>
      </c>
    </row>
    <row r="1297" spans="1:2" x14ac:dyDescent="0.25">
      <c r="A1297" s="10">
        <v>42956</v>
      </c>
      <c r="B1297">
        <v>6.9400000000000003E-2</v>
      </c>
    </row>
    <row r="1298" spans="1:2" x14ac:dyDescent="0.25">
      <c r="A1298" s="10">
        <v>42955</v>
      </c>
      <c r="B1298">
        <v>7.2300000000000003E-2</v>
      </c>
    </row>
    <row r="1299" spans="1:2" x14ac:dyDescent="0.25">
      <c r="A1299" s="10">
        <v>42954</v>
      </c>
      <c r="B1299">
        <v>6.5000000000000002E-2</v>
      </c>
    </row>
    <row r="1300" spans="1:2" x14ac:dyDescent="0.25">
      <c r="A1300" s="10">
        <v>42951</v>
      </c>
      <c r="B1300">
        <v>5.5800000000000002E-2</v>
      </c>
    </row>
    <row r="1301" spans="1:2" x14ac:dyDescent="0.25">
      <c r="A1301" s="10">
        <v>42950</v>
      </c>
      <c r="B1301">
        <v>6.1499999999999999E-2</v>
      </c>
    </row>
    <row r="1302" spans="1:2" x14ac:dyDescent="0.25">
      <c r="A1302" s="10">
        <v>42949</v>
      </c>
      <c r="B1302">
        <v>6.1499999999999999E-2</v>
      </c>
    </row>
    <row r="1303" spans="1:2" x14ac:dyDescent="0.25">
      <c r="A1303" s="10">
        <v>42948</v>
      </c>
      <c r="B1303">
        <v>6.2399999999999997E-2</v>
      </c>
    </row>
    <row r="1304" spans="1:2" x14ac:dyDescent="0.25">
      <c r="A1304" s="10">
        <v>42947</v>
      </c>
      <c r="B1304">
        <v>6.6000000000000003E-2</v>
      </c>
    </row>
    <row r="1305" spans="1:2" x14ac:dyDescent="0.25">
      <c r="A1305" s="10">
        <v>42944</v>
      </c>
      <c r="B1305">
        <v>6.1400000000000003E-2</v>
      </c>
    </row>
    <row r="1306" spans="1:2" x14ac:dyDescent="0.25">
      <c r="A1306" s="10">
        <v>42943</v>
      </c>
      <c r="B1306">
        <v>6.5000000000000002E-2</v>
      </c>
    </row>
    <row r="1307" spans="1:2" x14ac:dyDescent="0.25">
      <c r="A1307" s="10">
        <v>42942</v>
      </c>
      <c r="B1307">
        <v>5.8900000000000001E-2</v>
      </c>
    </row>
    <row r="1308" spans="1:2" x14ac:dyDescent="0.25">
      <c r="A1308" s="10">
        <v>42941</v>
      </c>
      <c r="B1308">
        <v>6.0999999999999999E-2</v>
      </c>
    </row>
    <row r="1309" spans="1:2" x14ac:dyDescent="0.25">
      <c r="A1309" s="10">
        <v>42940</v>
      </c>
      <c r="B1309">
        <v>5.8900000000000001E-2</v>
      </c>
    </row>
    <row r="1310" spans="1:2" x14ac:dyDescent="0.25">
      <c r="A1310" s="10">
        <v>42937</v>
      </c>
      <c r="B1310">
        <v>5.5399999999999998E-2</v>
      </c>
    </row>
    <row r="1311" spans="1:2" x14ac:dyDescent="0.25">
      <c r="A1311" s="10">
        <v>42936</v>
      </c>
      <c r="B1311">
        <v>6.1400000000000003E-2</v>
      </c>
    </row>
    <row r="1312" spans="1:2" x14ac:dyDescent="0.25">
      <c r="A1312" s="10">
        <v>42935</v>
      </c>
      <c r="B1312">
        <v>6.2100000000000002E-2</v>
      </c>
    </row>
    <row r="1313" spans="1:2" x14ac:dyDescent="0.25">
      <c r="A1313" s="10">
        <v>42934</v>
      </c>
      <c r="B1313">
        <v>6.6100000000000006E-2</v>
      </c>
    </row>
    <row r="1314" spans="1:2" x14ac:dyDescent="0.25">
      <c r="A1314" s="10">
        <v>42933</v>
      </c>
      <c r="B1314">
        <v>6.7500000000000004E-2</v>
      </c>
    </row>
    <row r="1315" spans="1:2" x14ac:dyDescent="0.25">
      <c r="A1315" s="10">
        <v>42930</v>
      </c>
      <c r="B1315">
        <v>6.13E-2</v>
      </c>
    </row>
    <row r="1316" spans="1:2" x14ac:dyDescent="0.25">
      <c r="A1316" s="10">
        <v>42929</v>
      </c>
      <c r="B1316">
        <v>6.4199999999999993E-2</v>
      </c>
    </row>
    <row r="1317" spans="1:2" x14ac:dyDescent="0.25">
      <c r="A1317" s="10">
        <v>42928</v>
      </c>
      <c r="B1317">
        <v>6.7400000000000002E-2</v>
      </c>
    </row>
    <row r="1318" spans="1:2" x14ac:dyDescent="0.25">
      <c r="A1318" s="10">
        <v>42927</v>
      </c>
      <c r="B1318">
        <v>7.8799999999999995E-2</v>
      </c>
    </row>
    <row r="1319" spans="1:2" x14ac:dyDescent="0.25">
      <c r="A1319" s="10">
        <v>42926</v>
      </c>
      <c r="B1319">
        <v>7.9200000000000007E-2</v>
      </c>
    </row>
    <row r="1320" spans="1:2" x14ac:dyDescent="0.25">
      <c r="A1320" s="10">
        <v>42923</v>
      </c>
      <c r="B1320">
        <v>7.5499999999999998E-2</v>
      </c>
    </row>
    <row r="1321" spans="1:2" x14ac:dyDescent="0.25">
      <c r="A1321" s="10">
        <v>42922</v>
      </c>
      <c r="B1321">
        <v>9.8299999999999998E-2</v>
      </c>
    </row>
    <row r="1322" spans="1:2" x14ac:dyDescent="0.25">
      <c r="A1322" s="10">
        <v>42921</v>
      </c>
      <c r="B1322">
        <v>7.6999999999999999E-2</v>
      </c>
    </row>
    <row r="1323" spans="1:2" x14ac:dyDescent="0.25">
      <c r="A1323" s="10">
        <v>42919</v>
      </c>
      <c r="B1323">
        <v>8.5699999999999998E-2</v>
      </c>
    </row>
    <row r="1324" spans="1:2" x14ac:dyDescent="0.25">
      <c r="A1324" s="10">
        <v>42916</v>
      </c>
      <c r="B1324">
        <v>7.85E-2</v>
      </c>
    </row>
    <row r="1325" spans="1:2" x14ac:dyDescent="0.25">
      <c r="A1325" s="10">
        <v>42915</v>
      </c>
      <c r="B1325">
        <v>9.0899999999999995E-2</v>
      </c>
    </row>
    <row r="1326" spans="1:2" x14ac:dyDescent="0.25">
      <c r="A1326" s="10">
        <v>42914</v>
      </c>
      <c r="B1326">
        <v>6.6299999999999998E-2</v>
      </c>
    </row>
    <row r="1327" spans="1:2" x14ac:dyDescent="0.25">
      <c r="A1327" s="10">
        <v>42913</v>
      </c>
      <c r="B1327">
        <v>7.3700000000000002E-2</v>
      </c>
    </row>
    <row r="1328" spans="1:2" x14ac:dyDescent="0.25">
      <c r="A1328" s="10">
        <v>42912</v>
      </c>
      <c r="B1328">
        <v>6.6000000000000003E-2</v>
      </c>
    </row>
    <row r="1329" spans="1:2" x14ac:dyDescent="0.25">
      <c r="A1329" s="10">
        <v>42909</v>
      </c>
      <c r="B1329">
        <v>6.08E-2</v>
      </c>
    </row>
    <row r="1330" spans="1:2" x14ac:dyDescent="0.25">
      <c r="A1330" s="10">
        <v>42908</v>
      </c>
      <c r="B1330">
        <v>6.88E-2</v>
      </c>
    </row>
    <row r="1331" spans="1:2" x14ac:dyDescent="0.25">
      <c r="A1331" s="10">
        <v>42907</v>
      </c>
      <c r="B1331">
        <v>7.3499999999999996E-2</v>
      </c>
    </row>
    <row r="1332" spans="1:2" x14ac:dyDescent="0.25">
      <c r="A1332" s="10">
        <v>42906</v>
      </c>
      <c r="B1332">
        <v>7.6300000000000007E-2</v>
      </c>
    </row>
    <row r="1333" spans="1:2" x14ac:dyDescent="0.25">
      <c r="A1333" s="10">
        <v>42905</v>
      </c>
      <c r="B1333">
        <v>6.4199999999999993E-2</v>
      </c>
    </row>
    <row r="1334" spans="1:2" x14ac:dyDescent="0.25">
      <c r="A1334" s="10">
        <v>42902</v>
      </c>
      <c r="B1334">
        <v>6.6799999999999998E-2</v>
      </c>
    </row>
    <row r="1335" spans="1:2" x14ac:dyDescent="0.25">
      <c r="A1335" s="10">
        <v>42901</v>
      </c>
      <c r="B1335">
        <v>4.5499999999999999E-2</v>
      </c>
    </row>
    <row r="1336" spans="1:2" x14ac:dyDescent="0.25">
      <c r="A1336" s="10">
        <v>42900</v>
      </c>
      <c r="B1336">
        <v>7.2900000000000006E-2</v>
      </c>
    </row>
    <row r="1337" spans="1:2" x14ac:dyDescent="0.25">
      <c r="A1337" s="10">
        <v>42899</v>
      </c>
      <c r="B1337">
        <v>7.3300000000000004E-2</v>
      </c>
    </row>
    <row r="1338" spans="1:2" x14ac:dyDescent="0.25">
      <c r="A1338" s="10">
        <v>42898</v>
      </c>
      <c r="B1338">
        <v>8.9499999999999996E-2</v>
      </c>
    </row>
    <row r="1339" spans="1:2" x14ac:dyDescent="0.25">
      <c r="A1339" s="10">
        <v>42895</v>
      </c>
      <c r="B1339">
        <v>9.1700000000000004E-2</v>
      </c>
    </row>
    <row r="1340" spans="1:2" x14ac:dyDescent="0.25">
      <c r="A1340" s="10">
        <v>42894</v>
      </c>
      <c r="B1340">
        <v>8.9200000000000002E-2</v>
      </c>
    </row>
    <row r="1341" spans="1:2" x14ac:dyDescent="0.25">
      <c r="A1341" s="10">
        <v>42893</v>
      </c>
      <c r="B1341">
        <v>9.4899999999999998E-2</v>
      </c>
    </row>
    <row r="1342" spans="1:2" x14ac:dyDescent="0.25">
      <c r="A1342" s="10">
        <v>42892</v>
      </c>
      <c r="B1342">
        <v>8.7499999999999994E-2</v>
      </c>
    </row>
    <row r="1343" spans="1:2" x14ac:dyDescent="0.25">
      <c r="A1343" s="10">
        <v>42891</v>
      </c>
      <c r="B1343">
        <v>9.1499999999999998E-2</v>
      </c>
    </row>
    <row r="1344" spans="1:2" x14ac:dyDescent="0.25">
      <c r="A1344" s="10">
        <v>42888</v>
      </c>
      <c r="B1344">
        <v>6.8199999999999997E-2</v>
      </c>
    </row>
    <row r="1345" spans="1:2" x14ac:dyDescent="0.25">
      <c r="A1345" s="10">
        <v>42887</v>
      </c>
      <c r="B1345">
        <v>6.8099999999999994E-2</v>
      </c>
    </row>
    <row r="1346" spans="1:2" x14ac:dyDescent="0.25">
      <c r="A1346" s="10">
        <v>42886</v>
      </c>
      <c r="B1346">
        <v>7.1499999999999994E-2</v>
      </c>
    </row>
    <row r="1347" spans="1:2" x14ac:dyDescent="0.25">
      <c r="A1347" s="10">
        <v>42885</v>
      </c>
      <c r="B1347">
        <v>6.93E-2</v>
      </c>
    </row>
    <row r="1348" spans="1:2" x14ac:dyDescent="0.25">
      <c r="A1348" s="10">
        <v>42881</v>
      </c>
      <c r="B1348">
        <v>5.7700000000000001E-2</v>
      </c>
    </row>
    <row r="1349" spans="1:2" x14ac:dyDescent="0.25">
      <c r="A1349" s="10">
        <v>42880</v>
      </c>
      <c r="B1349">
        <v>6.0699999999999997E-2</v>
      </c>
    </row>
    <row r="1350" spans="1:2" x14ac:dyDescent="0.25">
      <c r="A1350" s="10">
        <v>42879</v>
      </c>
      <c r="B1350">
        <v>6.4600000000000005E-2</v>
      </c>
    </row>
    <row r="1351" spans="1:2" x14ac:dyDescent="0.25">
      <c r="A1351" s="10">
        <v>42878</v>
      </c>
      <c r="B1351">
        <v>6.9800000000000001E-2</v>
      </c>
    </row>
    <row r="1352" spans="1:2" x14ac:dyDescent="0.25">
      <c r="A1352" s="10">
        <v>42877</v>
      </c>
      <c r="B1352">
        <v>7.0900000000000005E-2</v>
      </c>
    </row>
    <row r="1353" spans="1:2" x14ac:dyDescent="0.25">
      <c r="A1353" s="10">
        <v>42874</v>
      </c>
      <c r="B1353">
        <v>8.2400000000000001E-2</v>
      </c>
    </row>
    <row r="1354" spans="1:2" x14ac:dyDescent="0.25">
      <c r="A1354" s="10">
        <v>42873</v>
      </c>
      <c r="B1354">
        <v>0.1043</v>
      </c>
    </row>
    <row r="1355" spans="1:2" x14ac:dyDescent="0.25">
      <c r="A1355" s="10">
        <v>42872</v>
      </c>
      <c r="B1355">
        <v>0.1263</v>
      </c>
    </row>
    <row r="1356" spans="1:2" x14ac:dyDescent="0.25">
      <c r="A1356" s="10">
        <v>42871</v>
      </c>
      <c r="B1356">
        <v>6.3299999999999995E-2</v>
      </c>
    </row>
    <row r="1357" spans="1:2" x14ac:dyDescent="0.25">
      <c r="A1357" s="10">
        <v>42870</v>
      </c>
      <c r="B1357">
        <v>6.4899999999999999E-2</v>
      </c>
    </row>
    <row r="1358" spans="1:2" x14ac:dyDescent="0.25">
      <c r="A1358" s="10">
        <v>42867</v>
      </c>
      <c r="B1358">
        <v>6.3100000000000003E-2</v>
      </c>
    </row>
    <row r="1359" spans="1:2" x14ac:dyDescent="0.25">
      <c r="A1359" s="10">
        <v>42866</v>
      </c>
      <c r="B1359">
        <v>7.1800000000000003E-2</v>
      </c>
    </row>
    <row r="1360" spans="1:2" x14ac:dyDescent="0.25">
      <c r="A1360" s="10">
        <v>42865</v>
      </c>
      <c r="B1360">
        <v>6.9199999999999998E-2</v>
      </c>
    </row>
    <row r="1361" spans="1:2" x14ac:dyDescent="0.25">
      <c r="A1361" s="10">
        <v>42864</v>
      </c>
      <c r="B1361">
        <v>7.1800000000000003E-2</v>
      </c>
    </row>
    <row r="1362" spans="1:2" x14ac:dyDescent="0.25">
      <c r="A1362" s="10">
        <v>42863</v>
      </c>
      <c r="B1362">
        <v>6.9099999999999995E-2</v>
      </c>
    </row>
    <row r="1363" spans="1:2" x14ac:dyDescent="0.25">
      <c r="A1363" s="10">
        <v>42860</v>
      </c>
      <c r="B1363">
        <v>7.4099999999999999E-2</v>
      </c>
    </row>
    <row r="1364" spans="1:2" x14ac:dyDescent="0.25">
      <c r="A1364" s="10">
        <v>42859</v>
      </c>
      <c r="B1364">
        <v>7.85E-2</v>
      </c>
    </row>
    <row r="1365" spans="1:2" x14ac:dyDescent="0.25">
      <c r="A1365" s="10">
        <v>42858</v>
      </c>
      <c r="B1365">
        <v>7.9299999999999995E-2</v>
      </c>
    </row>
    <row r="1366" spans="1:2" x14ac:dyDescent="0.25">
      <c r="A1366" s="10">
        <v>42857</v>
      </c>
      <c r="B1366">
        <v>7.9000000000000001E-2</v>
      </c>
    </row>
    <row r="1367" spans="1:2" x14ac:dyDescent="0.25">
      <c r="A1367" s="10">
        <v>42856</v>
      </c>
      <c r="B1367">
        <v>7.2300000000000003E-2</v>
      </c>
    </row>
    <row r="1368" spans="1:2" x14ac:dyDescent="0.25">
      <c r="A1368" s="10">
        <v>42853</v>
      </c>
      <c r="B1368">
        <v>7.51E-2</v>
      </c>
    </row>
    <row r="1369" spans="1:2" x14ac:dyDescent="0.25">
      <c r="A1369" s="10">
        <v>42852</v>
      </c>
      <c r="B1369">
        <v>6.93E-2</v>
      </c>
    </row>
    <row r="1370" spans="1:2" x14ac:dyDescent="0.25">
      <c r="A1370" s="10">
        <v>42851</v>
      </c>
      <c r="B1370">
        <v>8.0199999999999994E-2</v>
      </c>
    </row>
    <row r="1371" spans="1:2" x14ac:dyDescent="0.25">
      <c r="A1371" s="10">
        <v>42850</v>
      </c>
      <c r="B1371">
        <v>7.5899999999999995E-2</v>
      </c>
    </row>
    <row r="1372" spans="1:2" x14ac:dyDescent="0.25">
      <c r="A1372" s="10">
        <v>42849</v>
      </c>
      <c r="B1372">
        <v>7.7299999999999994E-2</v>
      </c>
    </row>
    <row r="1373" spans="1:2" x14ac:dyDescent="0.25">
      <c r="A1373" s="10">
        <v>42846</v>
      </c>
      <c r="B1373">
        <v>0.1265</v>
      </c>
    </row>
    <row r="1374" spans="1:2" x14ac:dyDescent="0.25">
      <c r="A1374" s="10">
        <v>42845</v>
      </c>
      <c r="B1374">
        <v>0.1168</v>
      </c>
    </row>
    <row r="1375" spans="1:2" x14ac:dyDescent="0.25">
      <c r="A1375" s="10">
        <v>42844</v>
      </c>
      <c r="B1375">
        <v>0.1295</v>
      </c>
    </row>
    <row r="1376" spans="1:2" x14ac:dyDescent="0.25">
      <c r="A1376" s="10">
        <v>42843</v>
      </c>
      <c r="B1376">
        <v>0.1236</v>
      </c>
    </row>
    <row r="1377" spans="1:2" x14ac:dyDescent="0.25">
      <c r="A1377" s="10">
        <v>42842</v>
      </c>
      <c r="B1377">
        <v>0.11700000000000001</v>
      </c>
    </row>
    <row r="1378" spans="1:2" x14ac:dyDescent="0.25">
      <c r="A1378" s="10">
        <v>42838</v>
      </c>
      <c r="B1378">
        <v>0.10879999999999999</v>
      </c>
    </row>
    <row r="1379" spans="1:2" x14ac:dyDescent="0.25">
      <c r="A1379" s="10">
        <v>42837</v>
      </c>
      <c r="B1379">
        <v>0.1017</v>
      </c>
    </row>
    <row r="1380" spans="1:2" x14ac:dyDescent="0.25">
      <c r="A1380" s="10">
        <v>42836</v>
      </c>
      <c r="B1380">
        <v>9.0800000000000006E-2</v>
      </c>
    </row>
    <row r="1381" spans="1:2" x14ac:dyDescent="0.25">
      <c r="A1381" s="10">
        <v>42835</v>
      </c>
      <c r="B1381">
        <v>8.8099999999999998E-2</v>
      </c>
    </row>
    <row r="1382" spans="1:2" x14ac:dyDescent="0.25">
      <c r="A1382" s="10">
        <v>42832</v>
      </c>
      <c r="B1382">
        <v>8.09E-2</v>
      </c>
    </row>
    <row r="1383" spans="1:2" x14ac:dyDescent="0.25">
      <c r="A1383" s="10">
        <v>42831</v>
      </c>
      <c r="B1383">
        <v>8.6699999999999999E-2</v>
      </c>
    </row>
    <row r="1384" spans="1:2" x14ac:dyDescent="0.25">
      <c r="A1384" s="10">
        <v>42830</v>
      </c>
      <c r="B1384">
        <v>9.8599999999999993E-2</v>
      </c>
    </row>
    <row r="1385" spans="1:2" x14ac:dyDescent="0.25">
      <c r="A1385" s="10">
        <v>42829</v>
      </c>
      <c r="B1385">
        <v>7.4399999999999994E-2</v>
      </c>
    </row>
    <row r="1386" spans="1:2" x14ac:dyDescent="0.25">
      <c r="A1386" s="10">
        <v>42828</v>
      </c>
      <c r="B1386">
        <v>7.8700000000000006E-2</v>
      </c>
    </row>
    <row r="1387" spans="1:2" x14ac:dyDescent="0.25">
      <c r="A1387" s="10">
        <v>42825</v>
      </c>
      <c r="B1387">
        <v>7.4399999999999994E-2</v>
      </c>
    </row>
    <row r="1388" spans="1:2" x14ac:dyDescent="0.25">
      <c r="A1388" s="10">
        <v>42824</v>
      </c>
      <c r="B1388">
        <v>7.4499999999999997E-2</v>
      </c>
    </row>
    <row r="1389" spans="1:2" x14ac:dyDescent="0.25">
      <c r="A1389" s="10">
        <v>42823</v>
      </c>
      <c r="B1389">
        <v>8.0699999999999994E-2</v>
      </c>
    </row>
    <row r="1390" spans="1:2" x14ac:dyDescent="0.25">
      <c r="A1390" s="10">
        <v>42822</v>
      </c>
      <c r="B1390">
        <v>9.5200000000000007E-2</v>
      </c>
    </row>
    <row r="1391" spans="1:2" x14ac:dyDescent="0.25">
      <c r="A1391" s="10">
        <v>42821</v>
      </c>
      <c r="B1391">
        <v>0.1003</v>
      </c>
    </row>
    <row r="1392" spans="1:2" x14ac:dyDescent="0.25">
      <c r="A1392" s="10">
        <v>42818</v>
      </c>
      <c r="B1392">
        <v>9.7699999999999995E-2</v>
      </c>
    </row>
    <row r="1393" spans="1:2" x14ac:dyDescent="0.25">
      <c r="A1393" s="10">
        <v>42817</v>
      </c>
      <c r="B1393">
        <v>0.12820000000000001</v>
      </c>
    </row>
    <row r="1394" spans="1:2" x14ac:dyDescent="0.25">
      <c r="A1394" s="10">
        <v>42816</v>
      </c>
      <c r="B1394">
        <v>0.1201</v>
      </c>
    </row>
    <row r="1395" spans="1:2" x14ac:dyDescent="0.25">
      <c r="A1395" s="10">
        <v>42815</v>
      </c>
      <c r="B1395">
        <v>0.1002</v>
      </c>
    </row>
    <row r="1396" spans="1:2" x14ac:dyDescent="0.25">
      <c r="A1396" s="10">
        <v>42814</v>
      </c>
      <c r="B1396">
        <v>7.5899999999999995E-2</v>
      </c>
    </row>
    <row r="1397" spans="1:2" x14ac:dyDescent="0.25">
      <c r="A1397" s="10">
        <v>42811</v>
      </c>
      <c r="B1397">
        <v>6.3700000000000007E-2</v>
      </c>
    </row>
    <row r="1398" spans="1:2" x14ac:dyDescent="0.25">
      <c r="A1398" s="10">
        <v>42810</v>
      </c>
      <c r="B1398">
        <v>9.3600000000000003E-2</v>
      </c>
    </row>
    <row r="1399" spans="1:2" x14ac:dyDescent="0.25">
      <c r="A1399" s="10">
        <v>42809</v>
      </c>
      <c r="B1399">
        <v>0.123</v>
      </c>
    </row>
    <row r="1400" spans="1:2" x14ac:dyDescent="0.25">
      <c r="A1400" s="10">
        <v>42808</v>
      </c>
      <c r="B1400">
        <v>0.11899999999999999</v>
      </c>
    </row>
    <row r="1401" spans="1:2" x14ac:dyDescent="0.25">
      <c r="A1401" s="10">
        <v>42807</v>
      </c>
      <c r="B1401">
        <v>0.11269999999999999</v>
      </c>
    </row>
    <row r="1402" spans="1:2" x14ac:dyDescent="0.25">
      <c r="A1402" s="10">
        <v>42804</v>
      </c>
      <c r="B1402">
        <v>0.12039999999999999</v>
      </c>
    </row>
    <row r="1403" spans="1:2" x14ac:dyDescent="0.25">
      <c r="A1403" s="10">
        <v>42803</v>
      </c>
      <c r="B1403">
        <v>0.1196</v>
      </c>
    </row>
    <row r="1404" spans="1:2" x14ac:dyDescent="0.25">
      <c r="A1404" s="10">
        <v>42802</v>
      </c>
      <c r="B1404">
        <v>0.11509999999999999</v>
      </c>
    </row>
    <row r="1405" spans="1:2" x14ac:dyDescent="0.25">
      <c r="A1405" s="10">
        <v>42801</v>
      </c>
      <c r="B1405">
        <v>0.1205</v>
      </c>
    </row>
    <row r="1406" spans="1:2" x14ac:dyDescent="0.25">
      <c r="A1406" s="10">
        <v>42800</v>
      </c>
      <c r="B1406">
        <v>0.11119999999999999</v>
      </c>
    </row>
    <row r="1407" spans="1:2" x14ac:dyDescent="0.25">
      <c r="A1407" s="10">
        <v>42797</v>
      </c>
      <c r="B1407">
        <v>7.17E-2</v>
      </c>
    </row>
    <row r="1408" spans="1:2" x14ac:dyDescent="0.25">
      <c r="A1408" s="10">
        <v>42796</v>
      </c>
      <c r="B1408">
        <v>7.6700000000000004E-2</v>
      </c>
    </row>
    <row r="1409" spans="1:2" x14ac:dyDescent="0.25">
      <c r="A1409" s="10">
        <v>42795</v>
      </c>
      <c r="B1409">
        <v>9.4799999999999995E-2</v>
      </c>
    </row>
    <row r="1410" spans="1:2" x14ac:dyDescent="0.25">
      <c r="A1410" s="10">
        <v>42794</v>
      </c>
      <c r="B1410">
        <v>9.3600000000000003E-2</v>
      </c>
    </row>
    <row r="1411" spans="1:2" x14ac:dyDescent="0.25">
      <c r="A1411" s="10">
        <v>42793</v>
      </c>
      <c r="B1411">
        <v>8.4199999999999997E-2</v>
      </c>
    </row>
    <row r="1412" spans="1:2" x14ac:dyDescent="0.25">
      <c r="A1412" s="10">
        <v>42790</v>
      </c>
      <c r="B1412">
        <v>7.2499999999999995E-2</v>
      </c>
    </row>
    <row r="1413" spans="1:2" x14ac:dyDescent="0.25">
      <c r="A1413" s="10">
        <v>42789</v>
      </c>
      <c r="B1413">
        <v>7.7299999999999994E-2</v>
      </c>
    </row>
    <row r="1414" spans="1:2" x14ac:dyDescent="0.25">
      <c r="A1414" s="10">
        <v>42788</v>
      </c>
      <c r="B1414">
        <v>8.1699999999999995E-2</v>
      </c>
    </row>
    <row r="1415" spans="1:2" x14ac:dyDescent="0.25">
      <c r="A1415" s="10">
        <v>42787</v>
      </c>
      <c r="B1415">
        <v>0.09</v>
      </c>
    </row>
    <row r="1416" spans="1:2" x14ac:dyDescent="0.25">
      <c r="A1416" s="10">
        <v>42783</v>
      </c>
      <c r="B1416">
        <v>7.46E-2</v>
      </c>
    </row>
    <row r="1417" spans="1:2" x14ac:dyDescent="0.25">
      <c r="A1417" s="10">
        <v>42782</v>
      </c>
      <c r="B1417">
        <v>7.8399999999999997E-2</v>
      </c>
    </row>
    <row r="1418" spans="1:2" x14ac:dyDescent="0.25">
      <c r="A1418" s="10">
        <v>42781</v>
      </c>
      <c r="B1418">
        <v>7.1900000000000006E-2</v>
      </c>
    </row>
    <row r="1419" spans="1:2" x14ac:dyDescent="0.25">
      <c r="A1419" s="10">
        <v>42780</v>
      </c>
      <c r="B1419">
        <v>6.1499999999999999E-2</v>
      </c>
    </row>
    <row r="1420" spans="1:2" x14ac:dyDescent="0.25">
      <c r="A1420" s="10">
        <v>42779</v>
      </c>
      <c r="B1420">
        <v>6.93E-2</v>
      </c>
    </row>
    <row r="1421" spans="1:2" x14ac:dyDescent="0.25">
      <c r="A1421" s="10">
        <v>42776</v>
      </c>
      <c r="B1421">
        <v>6.6900000000000001E-2</v>
      </c>
    </row>
    <row r="1422" spans="1:2" x14ac:dyDescent="0.25">
      <c r="A1422" s="10">
        <v>42775</v>
      </c>
      <c r="B1422">
        <v>6.7000000000000004E-2</v>
      </c>
    </row>
    <row r="1423" spans="1:2" x14ac:dyDescent="0.25">
      <c r="A1423" s="10">
        <v>42774</v>
      </c>
      <c r="B1423">
        <v>7.2300000000000003E-2</v>
      </c>
    </row>
    <row r="1424" spans="1:2" x14ac:dyDescent="0.25">
      <c r="A1424" s="10">
        <v>42773</v>
      </c>
      <c r="B1424">
        <v>7.2499999999999995E-2</v>
      </c>
    </row>
    <row r="1425" spans="1:2" x14ac:dyDescent="0.25">
      <c r="A1425" s="10">
        <v>42772</v>
      </c>
      <c r="B1425">
        <v>8.0199999999999994E-2</v>
      </c>
    </row>
    <row r="1426" spans="1:2" x14ac:dyDescent="0.25">
      <c r="A1426" s="10">
        <v>42769</v>
      </c>
      <c r="B1426">
        <v>6.9099999999999995E-2</v>
      </c>
    </row>
    <row r="1427" spans="1:2" x14ac:dyDescent="0.25">
      <c r="A1427" s="10">
        <v>42768</v>
      </c>
      <c r="B1427">
        <v>8.4199999999999997E-2</v>
      </c>
    </row>
    <row r="1428" spans="1:2" x14ac:dyDescent="0.25">
      <c r="A1428" s="10">
        <v>42767</v>
      </c>
      <c r="B1428">
        <v>8.5699999999999998E-2</v>
      </c>
    </row>
    <row r="1429" spans="1:2" x14ac:dyDescent="0.25">
      <c r="A1429" s="10">
        <v>42766</v>
      </c>
      <c r="B1429">
        <v>8.4500000000000006E-2</v>
      </c>
    </row>
    <row r="1430" spans="1:2" x14ac:dyDescent="0.25">
      <c r="A1430" s="10">
        <v>42765</v>
      </c>
      <c r="B1430">
        <v>8.3699999999999997E-2</v>
      </c>
    </row>
    <row r="1431" spans="1:2" x14ac:dyDescent="0.25">
      <c r="A1431" s="10">
        <v>42762</v>
      </c>
      <c r="B1431">
        <v>7.0499999999999993E-2</v>
      </c>
    </row>
    <row r="1432" spans="1:2" x14ac:dyDescent="0.25">
      <c r="A1432" s="10">
        <v>42761</v>
      </c>
      <c r="B1432">
        <v>7.1400000000000005E-2</v>
      </c>
    </row>
    <row r="1433" spans="1:2" x14ac:dyDescent="0.25">
      <c r="A1433" s="10">
        <v>42760</v>
      </c>
      <c r="B1433">
        <v>8.0699999999999994E-2</v>
      </c>
    </row>
    <row r="1434" spans="1:2" x14ac:dyDescent="0.25">
      <c r="A1434" s="10">
        <v>42759</v>
      </c>
      <c r="B1434">
        <v>8.0299999999999996E-2</v>
      </c>
    </row>
    <row r="1435" spans="1:2" x14ac:dyDescent="0.25">
      <c r="A1435" s="10">
        <v>42758</v>
      </c>
      <c r="B1435">
        <v>8.2100000000000006E-2</v>
      </c>
    </row>
    <row r="1436" spans="1:2" x14ac:dyDescent="0.25">
      <c r="A1436" s="10">
        <v>42755</v>
      </c>
      <c r="B1436">
        <v>7.3999999999999996E-2</v>
      </c>
    </row>
    <row r="1437" spans="1:2" x14ac:dyDescent="0.25">
      <c r="A1437" s="10">
        <v>42754</v>
      </c>
      <c r="B1437">
        <v>7.7200000000000005E-2</v>
      </c>
    </row>
    <row r="1438" spans="1:2" x14ac:dyDescent="0.25">
      <c r="A1438" s="10">
        <v>42753</v>
      </c>
      <c r="B1438">
        <v>8.2299999999999998E-2</v>
      </c>
    </row>
    <row r="1439" spans="1:2" x14ac:dyDescent="0.25">
      <c r="A1439" s="10">
        <v>42752</v>
      </c>
      <c r="B1439">
        <v>7.9699999999999993E-2</v>
      </c>
    </row>
    <row r="1440" spans="1:2" x14ac:dyDescent="0.25">
      <c r="A1440" s="10">
        <v>42748</v>
      </c>
      <c r="B1440">
        <v>6.1100000000000002E-2</v>
      </c>
    </row>
    <row r="1441" spans="1:2" x14ac:dyDescent="0.25">
      <c r="A1441" s="10">
        <v>42747</v>
      </c>
      <c r="B1441">
        <v>7.8200000000000006E-2</v>
      </c>
    </row>
    <row r="1442" spans="1:2" x14ac:dyDescent="0.25">
      <c r="A1442" s="10">
        <v>42746</v>
      </c>
      <c r="B1442">
        <v>7.5600000000000001E-2</v>
      </c>
    </row>
    <row r="1443" spans="1:2" x14ac:dyDescent="0.25">
      <c r="A1443" s="10">
        <v>42745</v>
      </c>
      <c r="B1443">
        <v>7.7700000000000005E-2</v>
      </c>
    </row>
    <row r="1444" spans="1:2" x14ac:dyDescent="0.25">
      <c r="A1444" s="10">
        <v>42744</v>
      </c>
      <c r="B1444">
        <v>7.9200000000000007E-2</v>
      </c>
    </row>
    <row r="1445" spans="1:2" x14ac:dyDescent="0.25">
      <c r="A1445" s="10">
        <v>42741</v>
      </c>
      <c r="B1445">
        <v>7.5700000000000003E-2</v>
      </c>
    </row>
    <row r="1446" spans="1:2" x14ac:dyDescent="0.25">
      <c r="A1446" s="10">
        <v>42740</v>
      </c>
      <c r="B1446">
        <v>7.8600000000000003E-2</v>
      </c>
    </row>
    <row r="1447" spans="1:2" x14ac:dyDescent="0.25">
      <c r="A1447" s="10">
        <v>42739</v>
      </c>
      <c r="B1447">
        <v>8.9300000000000004E-2</v>
      </c>
    </row>
    <row r="1448" spans="1:2" x14ac:dyDescent="0.25">
      <c r="A1448" s="10">
        <v>42738</v>
      </c>
      <c r="B1448">
        <v>9.74E-2</v>
      </c>
    </row>
    <row r="1449" spans="1:2" x14ac:dyDescent="0.25">
      <c r="A1449" s="10">
        <v>42734</v>
      </c>
      <c r="B1449">
        <v>0.10539999999999999</v>
      </c>
    </row>
    <row r="1450" spans="1:2" x14ac:dyDescent="0.25">
      <c r="A1450" s="10">
        <v>42733</v>
      </c>
      <c r="B1450">
        <v>9.1300000000000006E-2</v>
      </c>
    </row>
    <row r="1451" spans="1:2" x14ac:dyDescent="0.25">
      <c r="A1451" s="10">
        <v>42732</v>
      </c>
      <c r="B1451">
        <v>9.1399999999999995E-2</v>
      </c>
    </row>
    <row r="1452" spans="1:2" x14ac:dyDescent="0.25">
      <c r="A1452" s="10">
        <v>42731</v>
      </c>
      <c r="B1452">
        <v>9.06E-2</v>
      </c>
    </row>
    <row r="1453" spans="1:2" x14ac:dyDescent="0.25">
      <c r="A1453" s="10">
        <v>42727</v>
      </c>
      <c r="B1453">
        <v>6.7000000000000004E-2</v>
      </c>
    </row>
    <row r="1454" spans="1:2" x14ac:dyDescent="0.25">
      <c r="A1454" s="10">
        <v>42726</v>
      </c>
      <c r="B1454">
        <v>6.6199999999999995E-2</v>
      </c>
    </row>
    <row r="1455" spans="1:2" x14ac:dyDescent="0.25">
      <c r="A1455" s="10">
        <v>42725</v>
      </c>
      <c r="B1455">
        <v>7.46E-2</v>
      </c>
    </row>
    <row r="1456" spans="1:2" x14ac:dyDescent="0.25">
      <c r="A1456" s="10">
        <v>42724</v>
      </c>
      <c r="B1456">
        <v>8.0399999999999999E-2</v>
      </c>
    </row>
    <row r="1457" spans="1:2" x14ac:dyDescent="0.25">
      <c r="A1457" s="10">
        <v>42723</v>
      </c>
      <c r="B1457">
        <v>7.5399999999999995E-2</v>
      </c>
    </row>
    <row r="1458" spans="1:2" x14ac:dyDescent="0.25">
      <c r="A1458" s="10">
        <v>42720</v>
      </c>
      <c r="B1458">
        <v>7.7100000000000002E-2</v>
      </c>
    </row>
    <row r="1459" spans="1:2" x14ac:dyDescent="0.25">
      <c r="A1459" s="10">
        <v>42719</v>
      </c>
      <c r="B1459">
        <v>9.74E-2</v>
      </c>
    </row>
    <row r="1460" spans="1:2" x14ac:dyDescent="0.25">
      <c r="A1460" s="10">
        <v>42718</v>
      </c>
      <c r="B1460">
        <v>0.13689999999999999</v>
      </c>
    </row>
    <row r="1461" spans="1:2" x14ac:dyDescent="0.25">
      <c r="A1461" s="10">
        <v>42717</v>
      </c>
      <c r="B1461">
        <v>0.14319999999999999</v>
      </c>
    </row>
    <row r="1462" spans="1:2" x14ac:dyDescent="0.25">
      <c r="A1462" s="10">
        <v>42716</v>
      </c>
      <c r="B1462">
        <v>0.14960000000000001</v>
      </c>
    </row>
    <row r="1463" spans="1:2" x14ac:dyDescent="0.25">
      <c r="A1463" s="10">
        <v>42713</v>
      </c>
      <c r="B1463">
        <v>0.1368</v>
      </c>
    </row>
    <row r="1464" spans="1:2" x14ac:dyDescent="0.25">
      <c r="A1464" s="10">
        <v>42712</v>
      </c>
      <c r="B1464">
        <v>0.1447</v>
      </c>
    </row>
    <row r="1465" spans="1:2" x14ac:dyDescent="0.25">
      <c r="A1465" s="10">
        <v>42711</v>
      </c>
      <c r="B1465">
        <v>0.15659999999999999</v>
      </c>
    </row>
    <row r="1466" spans="1:2" x14ac:dyDescent="0.25">
      <c r="A1466" s="10">
        <v>42710</v>
      </c>
      <c r="B1466">
        <v>0.13800000000000001</v>
      </c>
    </row>
    <row r="1467" spans="1:2" x14ac:dyDescent="0.25">
      <c r="A1467" s="10">
        <v>42709</v>
      </c>
      <c r="B1467">
        <v>0.13980000000000001</v>
      </c>
    </row>
    <row r="1468" spans="1:2" x14ac:dyDescent="0.25">
      <c r="A1468" s="10">
        <v>42706</v>
      </c>
      <c r="B1468">
        <v>0.10920000000000001</v>
      </c>
    </row>
    <row r="1469" spans="1:2" x14ac:dyDescent="0.25">
      <c r="A1469" s="10">
        <v>42705</v>
      </c>
      <c r="B1469">
        <v>0.1129</v>
      </c>
    </row>
    <row r="1470" spans="1:2" x14ac:dyDescent="0.25">
      <c r="A1470" s="10">
        <v>42704</v>
      </c>
      <c r="B1470">
        <v>0.1067</v>
      </c>
    </row>
    <row r="1471" spans="1:2" x14ac:dyDescent="0.25">
      <c r="A1471" s="10">
        <v>42703</v>
      </c>
      <c r="B1471">
        <v>0.10489999999999999</v>
      </c>
    </row>
    <row r="1472" spans="1:2" x14ac:dyDescent="0.25">
      <c r="A1472" s="10">
        <v>42702</v>
      </c>
      <c r="B1472">
        <v>0.1026</v>
      </c>
    </row>
    <row r="1473" spans="1:2" x14ac:dyDescent="0.25">
      <c r="A1473" s="10">
        <v>42699</v>
      </c>
      <c r="B1473">
        <v>8.1699999999999995E-2</v>
      </c>
    </row>
    <row r="1474" spans="1:2" x14ac:dyDescent="0.25">
      <c r="A1474" s="10">
        <v>42697</v>
      </c>
      <c r="B1474">
        <v>8.8200000000000001E-2</v>
      </c>
    </row>
    <row r="1475" spans="1:2" x14ac:dyDescent="0.25">
      <c r="A1475" s="10">
        <v>42696</v>
      </c>
      <c r="B1475">
        <v>8.5699999999999998E-2</v>
      </c>
    </row>
    <row r="1476" spans="1:2" x14ac:dyDescent="0.25">
      <c r="A1476" s="10">
        <v>42695</v>
      </c>
      <c r="B1476">
        <v>9.4899999999999998E-2</v>
      </c>
    </row>
    <row r="1477" spans="1:2" x14ac:dyDescent="0.25">
      <c r="A1477" s="10">
        <v>42692</v>
      </c>
      <c r="B1477">
        <v>6.9599999999999995E-2</v>
      </c>
    </row>
    <row r="1478" spans="1:2" x14ac:dyDescent="0.25">
      <c r="A1478" s="10">
        <v>42691</v>
      </c>
      <c r="B1478">
        <v>7.8399999999999997E-2</v>
      </c>
    </row>
    <row r="1479" spans="1:2" x14ac:dyDescent="0.25">
      <c r="A1479" s="10">
        <v>42690</v>
      </c>
      <c r="B1479">
        <v>8.3299999999999999E-2</v>
      </c>
    </row>
    <row r="1480" spans="1:2" x14ac:dyDescent="0.25">
      <c r="A1480" s="10">
        <v>42689</v>
      </c>
      <c r="B1480">
        <v>8.2500000000000004E-2</v>
      </c>
    </row>
    <row r="1481" spans="1:2" x14ac:dyDescent="0.25">
      <c r="A1481" s="10">
        <v>42688</v>
      </c>
      <c r="B1481">
        <v>0.1021</v>
      </c>
    </row>
    <row r="1482" spans="1:2" x14ac:dyDescent="0.25">
      <c r="A1482" s="10">
        <v>42685</v>
      </c>
      <c r="B1482">
        <v>0.1026</v>
      </c>
    </row>
    <row r="1483" spans="1:2" x14ac:dyDescent="0.25">
      <c r="A1483" s="10">
        <v>42684</v>
      </c>
      <c r="B1483">
        <v>0.1086</v>
      </c>
    </row>
    <row r="1484" spans="1:2" x14ac:dyDescent="0.25">
      <c r="A1484" s="10">
        <v>42683</v>
      </c>
      <c r="B1484">
        <v>0.1172</v>
      </c>
    </row>
    <row r="1485" spans="1:2" x14ac:dyDescent="0.25">
      <c r="A1485" s="10">
        <v>42682</v>
      </c>
      <c r="B1485">
        <v>0.1968</v>
      </c>
    </row>
    <row r="1486" spans="1:2" x14ac:dyDescent="0.25">
      <c r="A1486" s="10">
        <v>42681</v>
      </c>
      <c r="B1486">
        <v>0.1928</v>
      </c>
    </row>
    <row r="1487" spans="1:2" x14ac:dyDescent="0.25">
      <c r="A1487" s="10">
        <v>42678</v>
      </c>
      <c r="B1487">
        <v>0.2442</v>
      </c>
    </row>
    <row r="1488" spans="1:2" x14ac:dyDescent="0.25">
      <c r="A1488" s="10">
        <v>42677</v>
      </c>
      <c r="B1488">
        <v>0.23</v>
      </c>
    </row>
    <row r="1489" spans="1:2" x14ac:dyDescent="0.25">
      <c r="A1489" s="10">
        <v>42676</v>
      </c>
      <c r="B1489">
        <v>0.2137</v>
      </c>
    </row>
    <row r="1490" spans="1:2" x14ac:dyDescent="0.25">
      <c r="A1490" s="10">
        <v>42675</v>
      </c>
      <c r="B1490">
        <v>0.2097</v>
      </c>
    </row>
    <row r="1491" spans="1:2" x14ac:dyDescent="0.25">
      <c r="A1491" s="10">
        <v>42674</v>
      </c>
      <c r="B1491">
        <v>0.1787</v>
      </c>
    </row>
    <row r="1492" spans="1:2" x14ac:dyDescent="0.25">
      <c r="A1492" s="10">
        <v>42671</v>
      </c>
      <c r="B1492">
        <v>0.1482</v>
      </c>
    </row>
    <row r="1493" spans="1:2" x14ac:dyDescent="0.25">
      <c r="A1493" s="10">
        <v>42670</v>
      </c>
      <c r="B1493">
        <v>0.14810000000000001</v>
      </c>
    </row>
    <row r="1494" spans="1:2" x14ac:dyDescent="0.25">
      <c r="A1494" s="10">
        <v>42669</v>
      </c>
      <c r="B1494">
        <v>0.1182</v>
      </c>
    </row>
    <row r="1495" spans="1:2" x14ac:dyDescent="0.25">
      <c r="A1495" s="10">
        <v>42668</v>
      </c>
      <c r="B1495">
        <v>0.1057</v>
      </c>
    </row>
    <row r="1496" spans="1:2" x14ac:dyDescent="0.25">
      <c r="A1496" s="10">
        <v>42667</v>
      </c>
      <c r="B1496">
        <v>9.9299999999999999E-2</v>
      </c>
    </row>
    <row r="1497" spans="1:2" x14ac:dyDescent="0.25">
      <c r="A1497" s="10">
        <v>42664</v>
      </c>
      <c r="B1497">
        <v>9.6299999999999997E-2</v>
      </c>
    </row>
    <row r="1498" spans="1:2" x14ac:dyDescent="0.25">
      <c r="A1498" s="10">
        <v>42663</v>
      </c>
      <c r="B1498">
        <v>9.1899999999999996E-2</v>
      </c>
    </row>
    <row r="1499" spans="1:2" x14ac:dyDescent="0.25">
      <c r="A1499" s="10">
        <v>42662</v>
      </c>
      <c r="B1499">
        <v>0.108</v>
      </c>
    </row>
    <row r="1500" spans="1:2" x14ac:dyDescent="0.25">
      <c r="A1500" s="10">
        <v>42661</v>
      </c>
      <c r="B1500">
        <v>0.11600000000000001</v>
      </c>
    </row>
    <row r="1501" spans="1:2" x14ac:dyDescent="0.25">
      <c r="A1501" s="10">
        <v>42660</v>
      </c>
      <c r="B1501">
        <v>0.1171</v>
      </c>
    </row>
    <row r="1502" spans="1:2" x14ac:dyDescent="0.25">
      <c r="A1502" s="10">
        <v>42657</v>
      </c>
      <c r="B1502">
        <v>0.12479999999999999</v>
      </c>
    </row>
    <row r="1503" spans="1:2" x14ac:dyDescent="0.25">
      <c r="A1503" s="10">
        <v>42656</v>
      </c>
      <c r="B1503">
        <v>0.1328</v>
      </c>
    </row>
    <row r="1504" spans="1:2" x14ac:dyDescent="0.25">
      <c r="A1504" s="10">
        <v>42655</v>
      </c>
      <c r="B1504">
        <v>0.13439999999999999</v>
      </c>
    </row>
    <row r="1505" spans="1:2" x14ac:dyDescent="0.25">
      <c r="A1505" s="10">
        <v>42654</v>
      </c>
      <c r="B1505">
        <v>0.1182</v>
      </c>
    </row>
    <row r="1506" spans="1:2" x14ac:dyDescent="0.25">
      <c r="A1506" s="10">
        <v>42653</v>
      </c>
      <c r="B1506">
        <v>9.7000000000000003E-2</v>
      </c>
    </row>
    <row r="1507" spans="1:2" x14ac:dyDescent="0.25">
      <c r="A1507" s="10">
        <v>42650</v>
      </c>
      <c r="B1507">
        <v>0.106</v>
      </c>
    </row>
    <row r="1508" spans="1:2" x14ac:dyDescent="0.25">
      <c r="A1508" s="10">
        <v>42649</v>
      </c>
      <c r="B1508">
        <v>9.8799999999999999E-2</v>
      </c>
    </row>
    <row r="1509" spans="1:2" x14ac:dyDescent="0.25">
      <c r="A1509" s="10">
        <v>42648</v>
      </c>
      <c r="B1509">
        <v>0.10979999999999999</v>
      </c>
    </row>
    <row r="1510" spans="1:2" x14ac:dyDescent="0.25">
      <c r="A1510" s="10">
        <v>42647</v>
      </c>
      <c r="B1510">
        <v>0.11799999999999999</v>
      </c>
    </row>
    <row r="1511" spans="1:2" x14ac:dyDescent="0.25">
      <c r="A1511" s="10">
        <v>42646</v>
      </c>
      <c r="B1511">
        <v>0.1212</v>
      </c>
    </row>
    <row r="1512" spans="1:2" x14ac:dyDescent="0.25">
      <c r="A1512" s="10">
        <v>42643</v>
      </c>
      <c r="B1512">
        <v>0.1143</v>
      </c>
    </row>
    <row r="1513" spans="1:2" x14ac:dyDescent="0.25">
      <c r="A1513" s="10">
        <v>42642</v>
      </c>
      <c r="B1513">
        <v>0.11890000000000001</v>
      </c>
    </row>
    <row r="1514" spans="1:2" x14ac:dyDescent="0.25">
      <c r="A1514" s="10">
        <v>42641</v>
      </c>
      <c r="B1514">
        <v>0.107</v>
      </c>
    </row>
    <row r="1515" spans="1:2" x14ac:dyDescent="0.25">
      <c r="A1515" s="10">
        <v>42640</v>
      </c>
      <c r="B1515">
        <v>0.1158</v>
      </c>
    </row>
    <row r="1516" spans="1:2" x14ac:dyDescent="0.25">
      <c r="A1516" s="10">
        <v>42639</v>
      </c>
      <c r="B1516">
        <v>0.1399</v>
      </c>
    </row>
    <row r="1517" spans="1:2" x14ac:dyDescent="0.25">
      <c r="A1517" s="10">
        <v>42636</v>
      </c>
      <c r="B1517">
        <v>9.7699999999999995E-2</v>
      </c>
    </row>
    <row r="1518" spans="1:2" x14ac:dyDescent="0.25">
      <c r="A1518" s="10">
        <v>42635</v>
      </c>
      <c r="B1518">
        <v>9.7900000000000001E-2</v>
      </c>
    </row>
    <row r="1519" spans="1:2" x14ac:dyDescent="0.25">
      <c r="A1519" s="10">
        <v>42634</v>
      </c>
      <c r="B1519">
        <v>0.1177</v>
      </c>
    </row>
    <row r="1520" spans="1:2" x14ac:dyDescent="0.25">
      <c r="A1520" s="10">
        <v>42633</v>
      </c>
      <c r="B1520">
        <v>0.15959999999999999</v>
      </c>
    </row>
    <row r="1521" spans="1:2" x14ac:dyDescent="0.25">
      <c r="A1521" s="10">
        <v>42632</v>
      </c>
      <c r="B1521">
        <v>0.1449</v>
      </c>
    </row>
    <row r="1522" spans="1:2" x14ac:dyDescent="0.25">
      <c r="A1522" s="10">
        <v>42629</v>
      </c>
      <c r="B1522">
        <v>9.5600000000000004E-2</v>
      </c>
    </row>
    <row r="1523" spans="1:2" x14ac:dyDescent="0.25">
      <c r="A1523" s="10">
        <v>42628</v>
      </c>
      <c r="B1523">
        <v>9.9400000000000002E-2</v>
      </c>
    </row>
    <row r="1524" spans="1:2" x14ac:dyDescent="0.25">
      <c r="A1524" s="10">
        <v>42627</v>
      </c>
      <c r="B1524">
        <v>0.18720000000000001</v>
      </c>
    </row>
    <row r="1525" spans="1:2" x14ac:dyDescent="0.25">
      <c r="A1525" s="10">
        <v>42626</v>
      </c>
      <c r="B1525">
        <v>0.16</v>
      </c>
    </row>
    <row r="1526" spans="1:2" x14ac:dyDescent="0.25">
      <c r="A1526" s="10">
        <v>42625</v>
      </c>
      <c r="B1526">
        <v>0.1313</v>
      </c>
    </row>
    <row r="1527" spans="1:2" x14ac:dyDescent="0.25">
      <c r="A1527" s="10">
        <v>42622</v>
      </c>
      <c r="B1527">
        <v>0.17130000000000001</v>
      </c>
    </row>
    <row r="1528" spans="1:2" x14ac:dyDescent="0.25">
      <c r="A1528" s="10">
        <v>42621</v>
      </c>
      <c r="B1528">
        <v>9.3899999999999997E-2</v>
      </c>
    </row>
    <row r="1529" spans="1:2" x14ac:dyDescent="0.25">
      <c r="A1529" s="10">
        <v>42620</v>
      </c>
      <c r="B1529">
        <v>7.7799999999999994E-2</v>
      </c>
    </row>
    <row r="1530" spans="1:2" x14ac:dyDescent="0.25">
      <c r="A1530" s="10">
        <v>42619</v>
      </c>
      <c r="B1530">
        <v>0.12230000000000001</v>
      </c>
    </row>
    <row r="1531" spans="1:2" x14ac:dyDescent="0.25">
      <c r="A1531" s="10">
        <v>42615</v>
      </c>
      <c r="B1531">
        <v>7.7799999999999994E-2</v>
      </c>
    </row>
    <row r="1532" spans="1:2" x14ac:dyDescent="0.25">
      <c r="A1532" s="10">
        <v>42614</v>
      </c>
      <c r="B1532">
        <v>0.108</v>
      </c>
    </row>
    <row r="1533" spans="1:2" x14ac:dyDescent="0.25">
      <c r="A1533" s="10">
        <v>42613</v>
      </c>
      <c r="B1533">
        <v>9.5899999999999999E-2</v>
      </c>
    </row>
    <row r="1534" spans="1:2" x14ac:dyDescent="0.25">
      <c r="A1534" s="10">
        <v>42612</v>
      </c>
      <c r="B1534">
        <v>8.5300000000000001E-2</v>
      </c>
    </row>
    <row r="1535" spans="1:2" x14ac:dyDescent="0.25">
      <c r="A1535" s="10">
        <v>42611</v>
      </c>
      <c r="B1535">
        <v>9.1300000000000006E-2</v>
      </c>
    </row>
    <row r="1536" spans="1:2" x14ac:dyDescent="0.25">
      <c r="A1536" s="10">
        <v>42608</v>
      </c>
      <c r="B1536">
        <v>0.1038</v>
      </c>
    </row>
    <row r="1537" spans="1:2" x14ac:dyDescent="0.25">
      <c r="A1537" s="10">
        <v>42607</v>
      </c>
      <c r="B1537">
        <v>0.1066</v>
      </c>
    </row>
    <row r="1538" spans="1:2" x14ac:dyDescent="0.25">
      <c r="A1538" s="10">
        <v>42606</v>
      </c>
      <c r="B1538">
        <v>0.1045</v>
      </c>
    </row>
    <row r="1539" spans="1:2" x14ac:dyDescent="0.25">
      <c r="A1539" s="10">
        <v>42605</v>
      </c>
      <c r="B1539">
        <v>9.2100000000000001E-2</v>
      </c>
    </row>
    <row r="1540" spans="1:2" x14ac:dyDescent="0.25">
      <c r="A1540" s="10">
        <v>42604</v>
      </c>
      <c r="B1540">
        <v>8.7999999999999995E-2</v>
      </c>
    </row>
    <row r="1541" spans="1:2" x14ac:dyDescent="0.25">
      <c r="A1541" s="10">
        <v>42601</v>
      </c>
      <c r="B1541">
        <v>7.5700000000000003E-2</v>
      </c>
    </row>
    <row r="1542" spans="1:2" x14ac:dyDescent="0.25">
      <c r="A1542" s="10">
        <v>42600</v>
      </c>
      <c r="B1542">
        <v>8.3699999999999997E-2</v>
      </c>
    </row>
    <row r="1543" spans="1:2" x14ac:dyDescent="0.25">
      <c r="A1543" s="10">
        <v>42599</v>
      </c>
      <c r="B1543">
        <v>8.8499999999999995E-2</v>
      </c>
    </row>
    <row r="1544" spans="1:2" x14ac:dyDescent="0.25">
      <c r="A1544" s="10">
        <v>42598</v>
      </c>
      <c r="B1544">
        <v>8.7099999999999997E-2</v>
      </c>
    </row>
    <row r="1545" spans="1:2" x14ac:dyDescent="0.25">
      <c r="A1545" s="10">
        <v>42597</v>
      </c>
      <c r="B1545">
        <v>7.7399999999999997E-2</v>
      </c>
    </row>
    <row r="1546" spans="1:2" x14ac:dyDescent="0.25">
      <c r="A1546" s="10">
        <v>42594</v>
      </c>
      <c r="B1546">
        <v>7.5399999999999995E-2</v>
      </c>
    </row>
    <row r="1547" spans="1:2" x14ac:dyDescent="0.25">
      <c r="A1547" s="10">
        <v>42593</v>
      </c>
      <c r="B1547">
        <v>8.0500000000000002E-2</v>
      </c>
    </row>
    <row r="1548" spans="1:2" x14ac:dyDescent="0.25">
      <c r="A1548" s="10">
        <v>42592</v>
      </c>
      <c r="B1548">
        <v>8.6800000000000002E-2</v>
      </c>
    </row>
    <row r="1549" spans="1:2" x14ac:dyDescent="0.25">
      <c r="A1549" s="10">
        <v>42591</v>
      </c>
      <c r="B1549">
        <v>8.4199999999999997E-2</v>
      </c>
    </row>
    <row r="1550" spans="1:2" x14ac:dyDescent="0.25">
      <c r="A1550" s="10">
        <v>42590</v>
      </c>
      <c r="B1550">
        <v>8.5400000000000004E-2</v>
      </c>
    </row>
    <row r="1551" spans="1:2" x14ac:dyDescent="0.25">
      <c r="A1551" s="10">
        <v>42587</v>
      </c>
      <c r="B1551">
        <v>8.2699999999999996E-2</v>
      </c>
    </row>
    <row r="1552" spans="1:2" x14ac:dyDescent="0.25">
      <c r="A1552" s="10">
        <v>42586</v>
      </c>
      <c r="B1552">
        <v>9.4399999999999998E-2</v>
      </c>
    </row>
    <row r="1553" spans="1:2" x14ac:dyDescent="0.25">
      <c r="A1553" s="10">
        <v>42585</v>
      </c>
      <c r="B1553">
        <v>9.8799999999999999E-2</v>
      </c>
    </row>
    <row r="1554" spans="1:2" x14ac:dyDescent="0.25">
      <c r="A1554" s="10">
        <v>42584</v>
      </c>
      <c r="B1554">
        <v>0.10100000000000001</v>
      </c>
    </row>
    <row r="1555" spans="1:2" x14ac:dyDescent="0.25">
      <c r="A1555" s="10">
        <v>42583</v>
      </c>
      <c r="B1555">
        <v>9.5299999999999996E-2</v>
      </c>
    </row>
    <row r="1556" spans="1:2" x14ac:dyDescent="0.25">
      <c r="A1556" s="10">
        <v>42580</v>
      </c>
      <c r="B1556">
        <v>7.6399999999999996E-2</v>
      </c>
    </row>
    <row r="1557" spans="1:2" x14ac:dyDescent="0.25">
      <c r="A1557" s="10">
        <v>42579</v>
      </c>
      <c r="B1557">
        <v>0.1002</v>
      </c>
    </row>
    <row r="1558" spans="1:2" x14ac:dyDescent="0.25">
      <c r="A1558" s="10">
        <v>42578</v>
      </c>
      <c r="B1558">
        <v>0.1014</v>
      </c>
    </row>
    <row r="1559" spans="1:2" x14ac:dyDescent="0.25">
      <c r="A1559" s="10">
        <v>42577</v>
      </c>
      <c r="B1559">
        <v>0.1021</v>
      </c>
    </row>
    <row r="1560" spans="1:2" x14ac:dyDescent="0.25">
      <c r="A1560" s="10">
        <v>42576</v>
      </c>
      <c r="B1560">
        <v>0.10249999999999999</v>
      </c>
    </row>
    <row r="1561" spans="1:2" x14ac:dyDescent="0.25">
      <c r="A1561" s="10">
        <v>42573</v>
      </c>
      <c r="B1561">
        <v>9.0399999999999994E-2</v>
      </c>
    </row>
    <row r="1562" spans="1:2" x14ac:dyDescent="0.25">
      <c r="A1562" s="10">
        <v>42572</v>
      </c>
      <c r="B1562">
        <v>0.10009999999999999</v>
      </c>
    </row>
    <row r="1563" spans="1:2" x14ac:dyDescent="0.25">
      <c r="A1563" s="10">
        <v>42571</v>
      </c>
      <c r="B1563">
        <v>8.7900000000000006E-2</v>
      </c>
    </row>
    <row r="1564" spans="1:2" x14ac:dyDescent="0.25">
      <c r="A1564" s="10">
        <v>42570</v>
      </c>
      <c r="B1564">
        <v>9.3100000000000002E-2</v>
      </c>
    </row>
    <row r="1565" spans="1:2" x14ac:dyDescent="0.25">
      <c r="A1565" s="10">
        <v>42569</v>
      </c>
      <c r="B1565">
        <v>9.6799999999999997E-2</v>
      </c>
    </row>
    <row r="1566" spans="1:2" x14ac:dyDescent="0.25">
      <c r="A1566" s="10">
        <v>42566</v>
      </c>
      <c r="B1566">
        <v>9.3700000000000006E-2</v>
      </c>
    </row>
    <row r="1567" spans="1:2" x14ac:dyDescent="0.25">
      <c r="A1567" s="10">
        <v>42565</v>
      </c>
      <c r="B1567">
        <v>9.1399999999999995E-2</v>
      </c>
    </row>
    <row r="1568" spans="1:2" x14ac:dyDescent="0.25">
      <c r="A1568" s="10">
        <v>42564</v>
      </c>
      <c r="B1568">
        <v>9.3200000000000005E-2</v>
      </c>
    </row>
    <row r="1569" spans="1:2" x14ac:dyDescent="0.25">
      <c r="A1569" s="10">
        <v>42563</v>
      </c>
      <c r="B1569">
        <v>9.8799999999999999E-2</v>
      </c>
    </row>
    <row r="1570" spans="1:2" x14ac:dyDescent="0.25">
      <c r="A1570" s="10">
        <v>42562</v>
      </c>
      <c r="B1570">
        <v>0.1009</v>
      </c>
    </row>
    <row r="1571" spans="1:2" x14ac:dyDescent="0.25">
      <c r="A1571" s="10">
        <v>42559</v>
      </c>
      <c r="B1571">
        <v>0.1026</v>
      </c>
    </row>
    <row r="1572" spans="1:2" x14ac:dyDescent="0.25">
      <c r="A1572" s="10">
        <v>42558</v>
      </c>
      <c r="B1572">
        <v>0.1105</v>
      </c>
    </row>
    <row r="1573" spans="1:2" x14ac:dyDescent="0.25">
      <c r="A1573" s="10">
        <v>42557</v>
      </c>
      <c r="B1573">
        <v>0.11260000000000001</v>
      </c>
    </row>
    <row r="1574" spans="1:2" x14ac:dyDescent="0.25">
      <c r="A1574" s="10">
        <v>42556</v>
      </c>
      <c r="B1574">
        <v>0.115</v>
      </c>
    </row>
    <row r="1575" spans="1:2" x14ac:dyDescent="0.25">
      <c r="A1575" s="10">
        <v>42552</v>
      </c>
      <c r="B1575">
        <v>9.8400000000000001E-2</v>
      </c>
    </row>
    <row r="1576" spans="1:2" x14ac:dyDescent="0.25">
      <c r="A1576" s="10">
        <v>42551</v>
      </c>
      <c r="B1576">
        <v>0.1236</v>
      </c>
    </row>
    <row r="1577" spans="1:2" x14ac:dyDescent="0.25">
      <c r="A1577" s="10">
        <v>42550</v>
      </c>
      <c r="B1577">
        <v>0.12130000000000001</v>
      </c>
    </row>
    <row r="1578" spans="1:2" x14ac:dyDescent="0.25">
      <c r="A1578" s="10">
        <v>42549</v>
      </c>
      <c r="B1578">
        <v>0.1595</v>
      </c>
    </row>
    <row r="1579" spans="1:2" x14ac:dyDescent="0.25">
      <c r="A1579" s="10">
        <v>42548</v>
      </c>
      <c r="B1579">
        <v>0.22450000000000001</v>
      </c>
    </row>
    <row r="1580" spans="1:2" x14ac:dyDescent="0.25">
      <c r="A1580" s="10">
        <v>42545</v>
      </c>
      <c r="B1580">
        <v>0.22689999999999999</v>
      </c>
    </row>
    <row r="1581" spans="1:2" x14ac:dyDescent="0.25">
      <c r="A1581" s="10">
        <v>42544</v>
      </c>
      <c r="B1581">
        <v>0.1716</v>
      </c>
    </row>
    <row r="1582" spans="1:2" x14ac:dyDescent="0.25">
      <c r="A1582" s="10">
        <v>42543</v>
      </c>
      <c r="B1582">
        <v>0.22289999999999999</v>
      </c>
    </row>
    <row r="1583" spans="1:2" x14ac:dyDescent="0.25">
      <c r="A1583" s="10">
        <v>42542</v>
      </c>
      <c r="B1583">
        <v>0.18440000000000001</v>
      </c>
    </row>
    <row r="1584" spans="1:2" x14ac:dyDescent="0.25">
      <c r="A1584" s="10">
        <v>42541</v>
      </c>
      <c r="B1584">
        <v>0.1842</v>
      </c>
    </row>
    <row r="1585" spans="1:2" x14ac:dyDescent="0.25">
      <c r="A1585" s="10">
        <v>42538</v>
      </c>
      <c r="B1585">
        <v>0.19239999999999999</v>
      </c>
    </row>
    <row r="1586" spans="1:2" x14ac:dyDescent="0.25">
      <c r="A1586" s="10">
        <v>42537</v>
      </c>
      <c r="B1586">
        <v>0.20319999999999999</v>
      </c>
    </row>
    <row r="1587" spans="1:2" x14ac:dyDescent="0.25">
      <c r="A1587" s="10">
        <v>42536</v>
      </c>
      <c r="B1587">
        <v>0.2145</v>
      </c>
    </row>
    <row r="1588" spans="1:2" x14ac:dyDescent="0.25">
      <c r="A1588" s="10">
        <v>42535</v>
      </c>
      <c r="B1588">
        <v>0.21909999999999999</v>
      </c>
    </row>
    <row r="1589" spans="1:2" x14ac:dyDescent="0.25">
      <c r="A1589" s="10">
        <v>42534</v>
      </c>
      <c r="B1589">
        <v>0.21690000000000001</v>
      </c>
    </row>
    <row r="1590" spans="1:2" x14ac:dyDescent="0.25">
      <c r="A1590" s="10">
        <v>42531</v>
      </c>
      <c r="B1590">
        <v>0.1615</v>
      </c>
    </row>
    <row r="1591" spans="1:2" x14ac:dyDescent="0.25">
      <c r="A1591" s="10">
        <v>42530</v>
      </c>
      <c r="B1591">
        <v>0.14660000000000001</v>
      </c>
    </row>
    <row r="1592" spans="1:2" x14ac:dyDescent="0.25">
      <c r="A1592" s="10">
        <v>42529</v>
      </c>
      <c r="B1592">
        <v>0.1363</v>
      </c>
    </row>
    <row r="1593" spans="1:2" x14ac:dyDescent="0.25">
      <c r="A1593" s="10">
        <v>42528</v>
      </c>
      <c r="B1593">
        <v>0.14130000000000001</v>
      </c>
    </row>
    <row r="1594" spans="1:2" x14ac:dyDescent="0.25">
      <c r="A1594" s="10">
        <v>42527</v>
      </c>
      <c r="B1594">
        <v>0.1328</v>
      </c>
    </row>
    <row r="1595" spans="1:2" x14ac:dyDescent="0.25">
      <c r="A1595" s="10">
        <v>42524</v>
      </c>
      <c r="B1595">
        <v>0.1053</v>
      </c>
    </row>
    <row r="1596" spans="1:2" x14ac:dyDescent="0.25">
      <c r="A1596" s="10">
        <v>42523</v>
      </c>
      <c r="B1596">
        <v>0.10970000000000001</v>
      </c>
    </row>
    <row r="1597" spans="1:2" x14ac:dyDescent="0.25">
      <c r="A1597" s="10">
        <v>42522</v>
      </c>
      <c r="B1597">
        <v>0.1081</v>
      </c>
    </row>
    <row r="1598" spans="1:2" x14ac:dyDescent="0.25">
      <c r="A1598" s="10">
        <v>42521</v>
      </c>
      <c r="B1598">
        <v>0.10100000000000001</v>
      </c>
    </row>
    <row r="1599" spans="1:2" x14ac:dyDescent="0.25">
      <c r="A1599" s="10">
        <v>42517</v>
      </c>
      <c r="B1599">
        <v>8.2100000000000006E-2</v>
      </c>
    </row>
    <row r="1600" spans="1:2" x14ac:dyDescent="0.25">
      <c r="A1600" s="10">
        <v>42516</v>
      </c>
      <c r="B1600">
        <v>8.7999999999999995E-2</v>
      </c>
    </row>
    <row r="1601" spans="1:2" x14ac:dyDescent="0.25">
      <c r="A1601" s="10">
        <v>42515</v>
      </c>
      <c r="B1601">
        <v>9.8500000000000004E-2</v>
      </c>
    </row>
    <row r="1602" spans="1:2" x14ac:dyDescent="0.25">
      <c r="A1602" s="10">
        <v>42514</v>
      </c>
      <c r="B1602">
        <v>9.9199999999999997E-2</v>
      </c>
    </row>
    <row r="1603" spans="1:2" x14ac:dyDescent="0.25">
      <c r="A1603" s="10">
        <v>42513</v>
      </c>
      <c r="B1603">
        <v>0.12529999999999999</v>
      </c>
    </row>
    <row r="1604" spans="1:2" x14ac:dyDescent="0.25">
      <c r="A1604" s="10">
        <v>42510</v>
      </c>
      <c r="B1604">
        <v>0.1114</v>
      </c>
    </row>
    <row r="1605" spans="1:2" x14ac:dyDescent="0.25">
      <c r="A1605" s="10">
        <v>42509</v>
      </c>
      <c r="B1605">
        <v>0.127</v>
      </c>
    </row>
    <row r="1606" spans="1:2" x14ac:dyDescent="0.25">
      <c r="A1606" s="10">
        <v>42508</v>
      </c>
      <c r="B1606">
        <v>0.13880000000000001</v>
      </c>
    </row>
    <row r="1607" spans="1:2" x14ac:dyDescent="0.25">
      <c r="A1607" s="10">
        <v>42507</v>
      </c>
      <c r="B1607">
        <v>0.129</v>
      </c>
    </row>
    <row r="1608" spans="1:2" x14ac:dyDescent="0.25">
      <c r="A1608" s="10">
        <v>42506</v>
      </c>
      <c r="B1608">
        <v>0.1187</v>
      </c>
    </row>
    <row r="1609" spans="1:2" x14ac:dyDescent="0.25">
      <c r="A1609" s="10">
        <v>42503</v>
      </c>
      <c r="B1609">
        <v>0.12330000000000001</v>
      </c>
    </row>
    <row r="1610" spans="1:2" x14ac:dyDescent="0.25">
      <c r="A1610" s="10">
        <v>42502</v>
      </c>
      <c r="B1610">
        <v>0.1244</v>
      </c>
    </row>
    <row r="1611" spans="1:2" x14ac:dyDescent="0.25">
      <c r="A1611" s="10">
        <v>42501</v>
      </c>
      <c r="B1611">
        <v>0.129</v>
      </c>
    </row>
    <row r="1612" spans="1:2" x14ac:dyDescent="0.25">
      <c r="A1612" s="10">
        <v>42500</v>
      </c>
      <c r="B1612">
        <v>0.1168</v>
      </c>
    </row>
    <row r="1613" spans="1:2" x14ac:dyDescent="0.25">
      <c r="A1613" s="10">
        <v>42499</v>
      </c>
      <c r="B1613">
        <v>0.1237</v>
      </c>
    </row>
    <row r="1614" spans="1:2" x14ac:dyDescent="0.25">
      <c r="A1614" s="10">
        <v>42496</v>
      </c>
      <c r="B1614">
        <v>0.1203</v>
      </c>
    </row>
    <row r="1615" spans="1:2" x14ac:dyDescent="0.25">
      <c r="A1615" s="10">
        <v>42495</v>
      </c>
      <c r="B1615">
        <v>0.14130000000000001</v>
      </c>
    </row>
    <row r="1616" spans="1:2" x14ac:dyDescent="0.25">
      <c r="A1616" s="10">
        <v>42494</v>
      </c>
      <c r="B1616">
        <v>0.13389999999999999</v>
      </c>
    </row>
    <row r="1617" spans="1:2" x14ac:dyDescent="0.25">
      <c r="A1617" s="10">
        <v>42493</v>
      </c>
      <c r="B1617">
        <v>0.1333</v>
      </c>
    </row>
    <row r="1618" spans="1:2" x14ac:dyDescent="0.25">
      <c r="A1618" s="10">
        <v>42492</v>
      </c>
      <c r="B1618">
        <v>0.1221</v>
      </c>
    </row>
    <row r="1619" spans="1:2" x14ac:dyDescent="0.25">
      <c r="A1619" s="10">
        <v>42489</v>
      </c>
      <c r="B1619">
        <v>0.1227</v>
      </c>
    </row>
    <row r="1620" spans="1:2" x14ac:dyDescent="0.25">
      <c r="A1620" s="10">
        <v>42488</v>
      </c>
      <c r="B1620">
        <v>0.1186</v>
      </c>
    </row>
    <row r="1621" spans="1:2" x14ac:dyDescent="0.25">
      <c r="A1621" s="10">
        <v>42487</v>
      </c>
      <c r="B1621">
        <v>0.1081</v>
      </c>
    </row>
    <row r="1622" spans="1:2" x14ac:dyDescent="0.25">
      <c r="A1622" s="10">
        <v>42486</v>
      </c>
      <c r="B1622">
        <v>0.1084</v>
      </c>
    </row>
    <row r="1623" spans="1:2" x14ac:dyDescent="0.25">
      <c r="A1623" s="10">
        <v>42485</v>
      </c>
      <c r="B1623">
        <v>0.1163</v>
      </c>
    </row>
    <row r="1624" spans="1:2" x14ac:dyDescent="0.25">
      <c r="A1624" s="10">
        <v>42482</v>
      </c>
      <c r="B1624">
        <v>0.1052</v>
      </c>
    </row>
    <row r="1625" spans="1:2" x14ac:dyDescent="0.25">
      <c r="A1625" s="10">
        <v>42481</v>
      </c>
      <c r="B1625">
        <v>0.12540000000000001</v>
      </c>
    </row>
    <row r="1626" spans="1:2" x14ac:dyDescent="0.25">
      <c r="A1626" s="10">
        <v>42480</v>
      </c>
      <c r="B1626">
        <v>0.10680000000000001</v>
      </c>
    </row>
    <row r="1627" spans="1:2" x14ac:dyDescent="0.25">
      <c r="A1627" s="10">
        <v>42479</v>
      </c>
      <c r="B1627">
        <v>0.1148</v>
      </c>
    </row>
    <row r="1628" spans="1:2" x14ac:dyDescent="0.25">
      <c r="A1628" s="10">
        <v>42478</v>
      </c>
      <c r="B1628">
        <v>0.1157</v>
      </c>
    </row>
    <row r="1629" spans="1:2" x14ac:dyDescent="0.25">
      <c r="A1629" s="10">
        <v>42475</v>
      </c>
      <c r="B1629">
        <v>0.1032</v>
      </c>
    </row>
    <row r="1630" spans="1:2" x14ac:dyDescent="0.25">
      <c r="A1630" s="10">
        <v>42474</v>
      </c>
      <c r="B1630">
        <v>0.10290000000000001</v>
      </c>
    </row>
    <row r="1631" spans="1:2" x14ac:dyDescent="0.25">
      <c r="A1631" s="10">
        <v>42473</v>
      </c>
      <c r="B1631">
        <v>0.1125</v>
      </c>
    </row>
    <row r="1632" spans="1:2" x14ac:dyDescent="0.25">
      <c r="A1632" s="10">
        <v>42472</v>
      </c>
      <c r="B1632">
        <v>0.1169</v>
      </c>
    </row>
    <row r="1633" spans="1:2" x14ac:dyDescent="0.25">
      <c r="A1633" s="10">
        <v>42471</v>
      </c>
      <c r="B1633">
        <v>0.1399</v>
      </c>
    </row>
    <row r="1634" spans="1:2" x14ac:dyDescent="0.25">
      <c r="A1634" s="10">
        <v>42468</v>
      </c>
      <c r="B1634">
        <v>0.1183</v>
      </c>
    </row>
    <row r="1635" spans="1:2" x14ac:dyDescent="0.25">
      <c r="A1635" s="10">
        <v>42467</v>
      </c>
      <c r="B1635">
        <v>0.13420000000000001</v>
      </c>
    </row>
    <row r="1636" spans="1:2" x14ac:dyDescent="0.25">
      <c r="A1636" s="10">
        <v>42466</v>
      </c>
      <c r="B1636">
        <v>0.1089</v>
      </c>
    </row>
    <row r="1637" spans="1:2" x14ac:dyDescent="0.25">
      <c r="A1637" s="10">
        <v>42465</v>
      </c>
      <c r="B1637">
        <v>0.1234</v>
      </c>
    </row>
    <row r="1638" spans="1:2" x14ac:dyDescent="0.25">
      <c r="A1638" s="10">
        <v>42464</v>
      </c>
      <c r="B1638">
        <v>0.1143</v>
      </c>
    </row>
    <row r="1639" spans="1:2" x14ac:dyDescent="0.25">
      <c r="A1639" s="10">
        <v>42461</v>
      </c>
      <c r="B1639">
        <v>9.5399999999999999E-2</v>
      </c>
    </row>
    <row r="1640" spans="1:2" x14ac:dyDescent="0.25">
      <c r="A1640" s="10">
        <v>42460</v>
      </c>
      <c r="B1640">
        <v>9.8199999999999996E-2</v>
      </c>
    </row>
    <row r="1641" spans="1:2" x14ac:dyDescent="0.25">
      <c r="A1641" s="10">
        <v>42459</v>
      </c>
      <c r="B1641">
        <v>0.1037</v>
      </c>
    </row>
    <row r="1642" spans="1:2" x14ac:dyDescent="0.25">
      <c r="A1642" s="10">
        <v>42458</v>
      </c>
      <c r="B1642">
        <v>0.1031</v>
      </c>
    </row>
    <row r="1643" spans="1:2" x14ac:dyDescent="0.25">
      <c r="A1643" s="10">
        <v>42457</v>
      </c>
      <c r="B1643">
        <v>0.1227</v>
      </c>
    </row>
    <row r="1644" spans="1:2" x14ac:dyDescent="0.25">
      <c r="A1644" s="10">
        <v>42453</v>
      </c>
      <c r="B1644">
        <v>0.104</v>
      </c>
    </row>
    <row r="1645" spans="1:2" x14ac:dyDescent="0.25">
      <c r="A1645" s="10">
        <v>42452</v>
      </c>
      <c r="B1645">
        <v>0.11310000000000001</v>
      </c>
    </row>
    <row r="1646" spans="1:2" x14ac:dyDescent="0.25">
      <c r="A1646" s="10">
        <v>42451</v>
      </c>
      <c r="B1646">
        <v>0.1133</v>
      </c>
    </row>
    <row r="1647" spans="1:2" x14ac:dyDescent="0.25">
      <c r="A1647" s="10">
        <v>42450</v>
      </c>
      <c r="B1647">
        <v>0.1086</v>
      </c>
    </row>
    <row r="1648" spans="1:2" x14ac:dyDescent="0.25">
      <c r="A1648" s="10">
        <v>42447</v>
      </c>
      <c r="B1648">
        <v>0.1125</v>
      </c>
    </row>
    <row r="1649" spans="1:2" x14ac:dyDescent="0.25">
      <c r="A1649" s="10">
        <v>42446</v>
      </c>
      <c r="B1649">
        <v>0.15279999999999999</v>
      </c>
    </row>
    <row r="1650" spans="1:2" x14ac:dyDescent="0.25">
      <c r="A1650" s="10">
        <v>42445</v>
      </c>
      <c r="B1650">
        <v>0.16350000000000001</v>
      </c>
    </row>
    <row r="1651" spans="1:2" x14ac:dyDescent="0.25">
      <c r="A1651" s="10">
        <v>42444</v>
      </c>
      <c r="B1651">
        <v>0.1762</v>
      </c>
    </row>
    <row r="1652" spans="1:2" x14ac:dyDescent="0.25">
      <c r="A1652" s="10">
        <v>42443</v>
      </c>
      <c r="B1652">
        <v>0.17299999999999999</v>
      </c>
    </row>
    <row r="1653" spans="1:2" x14ac:dyDescent="0.25">
      <c r="A1653" s="10">
        <v>42440</v>
      </c>
      <c r="B1653">
        <v>0.1762</v>
      </c>
    </row>
    <row r="1654" spans="1:2" x14ac:dyDescent="0.25">
      <c r="A1654" s="10">
        <v>42439</v>
      </c>
      <c r="B1654">
        <v>0.19350000000000001</v>
      </c>
    </row>
    <row r="1655" spans="1:2" x14ac:dyDescent="0.25">
      <c r="A1655" s="10">
        <v>42438</v>
      </c>
      <c r="B1655">
        <v>0.2</v>
      </c>
    </row>
    <row r="1656" spans="1:2" x14ac:dyDescent="0.25">
      <c r="A1656" s="10">
        <v>42437</v>
      </c>
      <c r="B1656">
        <v>0.19700000000000001</v>
      </c>
    </row>
    <row r="1657" spans="1:2" x14ac:dyDescent="0.25">
      <c r="A1657" s="10">
        <v>42436</v>
      </c>
      <c r="B1657">
        <v>0.19769999999999999</v>
      </c>
    </row>
    <row r="1658" spans="1:2" x14ac:dyDescent="0.25">
      <c r="A1658" s="10">
        <v>42433</v>
      </c>
      <c r="B1658">
        <v>0.1741</v>
      </c>
    </row>
    <row r="1659" spans="1:2" x14ac:dyDescent="0.25">
      <c r="A1659" s="10">
        <v>42432</v>
      </c>
      <c r="B1659">
        <v>0.16070000000000001</v>
      </c>
    </row>
    <row r="1660" spans="1:2" x14ac:dyDescent="0.25">
      <c r="A1660" s="10">
        <v>42431</v>
      </c>
      <c r="B1660">
        <v>0.15490000000000001</v>
      </c>
    </row>
    <row r="1661" spans="1:2" x14ac:dyDescent="0.25">
      <c r="A1661" s="10">
        <v>42430</v>
      </c>
      <c r="B1661">
        <v>0.1479</v>
      </c>
    </row>
    <row r="1662" spans="1:2" x14ac:dyDescent="0.25">
      <c r="A1662" s="10">
        <v>42429</v>
      </c>
      <c r="B1662">
        <v>0.18340000000000001</v>
      </c>
    </row>
    <row r="1663" spans="1:2" x14ac:dyDescent="0.25">
      <c r="A1663" s="10">
        <v>42426</v>
      </c>
      <c r="B1663">
        <v>0.1774</v>
      </c>
    </row>
    <row r="1664" spans="1:2" x14ac:dyDescent="0.25">
      <c r="A1664" s="10">
        <v>42425</v>
      </c>
      <c r="B1664">
        <v>0.159</v>
      </c>
    </row>
    <row r="1665" spans="1:2" x14ac:dyDescent="0.25">
      <c r="A1665" s="10">
        <v>42424</v>
      </c>
      <c r="B1665">
        <v>0.17299999999999999</v>
      </c>
    </row>
    <row r="1666" spans="1:2" x14ac:dyDescent="0.25">
      <c r="A1666" s="10">
        <v>42423</v>
      </c>
      <c r="B1666">
        <v>0.1908</v>
      </c>
    </row>
    <row r="1667" spans="1:2" x14ac:dyDescent="0.25">
      <c r="A1667" s="10">
        <v>42422</v>
      </c>
      <c r="B1667">
        <v>0.1857</v>
      </c>
    </row>
    <row r="1668" spans="1:2" x14ac:dyDescent="0.25">
      <c r="A1668" s="10">
        <v>42419</v>
      </c>
      <c r="B1668">
        <v>0.1633</v>
      </c>
    </row>
    <row r="1669" spans="1:2" x14ac:dyDescent="0.25">
      <c r="A1669" s="10">
        <v>42418</v>
      </c>
      <c r="B1669">
        <v>0.17369999999999999</v>
      </c>
    </row>
    <row r="1670" spans="1:2" x14ac:dyDescent="0.25">
      <c r="A1670" s="10">
        <v>42417</v>
      </c>
      <c r="B1670">
        <v>0.185</v>
      </c>
    </row>
    <row r="1671" spans="1:2" x14ac:dyDescent="0.25">
      <c r="A1671" s="10">
        <v>42416</v>
      </c>
      <c r="B1671">
        <v>0.20669999999999999</v>
      </c>
    </row>
    <row r="1672" spans="1:2" x14ac:dyDescent="0.25">
      <c r="A1672" s="10">
        <v>42412</v>
      </c>
      <c r="B1672">
        <v>0.21829999999999999</v>
      </c>
    </row>
    <row r="1673" spans="1:2" x14ac:dyDescent="0.25">
      <c r="A1673" s="10">
        <v>42411</v>
      </c>
      <c r="B1673">
        <v>0.24979999999999999</v>
      </c>
    </row>
    <row r="1674" spans="1:2" x14ac:dyDescent="0.25">
      <c r="A1674" s="10">
        <v>42410</v>
      </c>
      <c r="B1674">
        <v>0.2414</v>
      </c>
    </row>
    <row r="1675" spans="1:2" x14ac:dyDescent="0.25">
      <c r="A1675" s="10">
        <v>42409</v>
      </c>
      <c r="B1675">
        <v>0.25240000000000001</v>
      </c>
    </row>
    <row r="1676" spans="1:2" x14ac:dyDescent="0.25">
      <c r="A1676" s="10">
        <v>42408</v>
      </c>
      <c r="B1676">
        <v>0.2316</v>
      </c>
    </row>
    <row r="1677" spans="1:2" x14ac:dyDescent="0.25">
      <c r="A1677" s="10">
        <v>42405</v>
      </c>
      <c r="B1677">
        <v>0.21099999999999999</v>
      </c>
    </row>
    <row r="1678" spans="1:2" x14ac:dyDescent="0.25">
      <c r="A1678" s="10">
        <v>42404</v>
      </c>
      <c r="B1678">
        <v>0.20810000000000001</v>
      </c>
    </row>
    <row r="1679" spans="1:2" x14ac:dyDescent="0.25">
      <c r="A1679" s="10">
        <v>42403</v>
      </c>
      <c r="B1679">
        <v>0.2</v>
      </c>
    </row>
    <row r="1680" spans="1:2" x14ac:dyDescent="0.25">
      <c r="A1680" s="10">
        <v>42402</v>
      </c>
      <c r="B1680">
        <v>0.19900000000000001</v>
      </c>
    </row>
    <row r="1681" spans="1:2" x14ac:dyDescent="0.25">
      <c r="A1681" s="10">
        <v>42401</v>
      </c>
      <c r="B1681">
        <v>0.17949999999999999</v>
      </c>
    </row>
    <row r="1682" spans="1:2" x14ac:dyDescent="0.25">
      <c r="A1682" s="10">
        <v>42398</v>
      </c>
      <c r="B1682">
        <v>0.1865</v>
      </c>
    </row>
    <row r="1683" spans="1:2" x14ac:dyDescent="0.25">
      <c r="A1683" s="10">
        <v>42397</v>
      </c>
      <c r="B1683">
        <v>0.2281</v>
      </c>
    </row>
    <row r="1684" spans="1:2" x14ac:dyDescent="0.25">
      <c r="A1684" s="10">
        <v>42396</v>
      </c>
      <c r="B1684">
        <v>0.22109999999999999</v>
      </c>
    </row>
    <row r="1685" spans="1:2" x14ac:dyDescent="0.25">
      <c r="A1685" s="10">
        <v>42395</v>
      </c>
      <c r="B1685">
        <v>0.219</v>
      </c>
    </row>
    <row r="1686" spans="1:2" x14ac:dyDescent="0.25">
      <c r="A1686" s="10">
        <v>42394</v>
      </c>
      <c r="B1686">
        <v>0.2334</v>
      </c>
    </row>
    <row r="1687" spans="1:2" x14ac:dyDescent="0.25">
      <c r="A1687" s="10">
        <v>42391</v>
      </c>
      <c r="B1687">
        <v>0.20810000000000001</v>
      </c>
    </row>
    <row r="1688" spans="1:2" x14ac:dyDescent="0.25">
      <c r="A1688" s="10">
        <v>42390</v>
      </c>
      <c r="B1688">
        <v>0.26390000000000002</v>
      </c>
    </row>
    <row r="1689" spans="1:2" x14ac:dyDescent="0.25">
      <c r="A1689" s="10">
        <v>42389</v>
      </c>
      <c r="B1689">
        <v>0.26869999999999999</v>
      </c>
    </row>
    <row r="1690" spans="1:2" x14ac:dyDescent="0.25">
      <c r="A1690" s="10">
        <v>42388</v>
      </c>
      <c r="B1690">
        <v>0.26279999999999998</v>
      </c>
    </row>
    <row r="1691" spans="1:2" x14ac:dyDescent="0.25">
      <c r="A1691" s="10">
        <v>42384</v>
      </c>
      <c r="B1691">
        <v>0.2417</v>
      </c>
    </row>
    <row r="1692" spans="1:2" x14ac:dyDescent="0.25">
      <c r="A1692" s="10">
        <v>42383</v>
      </c>
      <c r="B1692">
        <v>0.21390000000000001</v>
      </c>
    </row>
    <row r="1693" spans="1:2" x14ac:dyDescent="0.25">
      <c r="A1693" s="10">
        <v>42382</v>
      </c>
      <c r="B1693">
        <v>0.23369999999999999</v>
      </c>
    </row>
    <row r="1694" spans="1:2" x14ac:dyDescent="0.25">
      <c r="A1694" s="10">
        <v>42381</v>
      </c>
      <c r="B1694">
        <v>0.219</v>
      </c>
    </row>
    <row r="1695" spans="1:2" x14ac:dyDescent="0.25">
      <c r="A1695" s="10">
        <v>42380</v>
      </c>
      <c r="B1695">
        <v>0.21479999999999999</v>
      </c>
    </row>
    <row r="1696" spans="1:2" x14ac:dyDescent="0.25">
      <c r="A1696" s="10">
        <v>42377</v>
      </c>
      <c r="B1696">
        <v>0.24709999999999999</v>
      </c>
    </row>
    <row r="1697" spans="1:2" x14ac:dyDescent="0.25">
      <c r="A1697" s="10">
        <v>42376</v>
      </c>
      <c r="B1697">
        <v>0.2429</v>
      </c>
    </row>
    <row r="1698" spans="1:2" x14ac:dyDescent="0.25">
      <c r="A1698" s="10">
        <v>42375</v>
      </c>
      <c r="B1698">
        <v>0.18290000000000001</v>
      </c>
    </row>
    <row r="1699" spans="1:2" x14ac:dyDescent="0.25">
      <c r="A1699" s="10">
        <v>42374</v>
      </c>
      <c r="B1699">
        <v>0.16520000000000001</v>
      </c>
    </row>
    <row r="1700" spans="1:2" x14ac:dyDescent="0.25">
      <c r="A1700" s="10">
        <v>42373</v>
      </c>
      <c r="B1700">
        <v>0.1787</v>
      </c>
    </row>
    <row r="1701" spans="1:2" x14ac:dyDescent="0.25">
      <c r="A1701" s="10">
        <v>42369</v>
      </c>
      <c r="B1701">
        <v>0.1522</v>
      </c>
    </row>
    <row r="1702" spans="1:2" x14ac:dyDescent="0.25">
      <c r="A1702" s="10">
        <v>42368</v>
      </c>
      <c r="B1702">
        <v>0.13819999999999999</v>
      </c>
    </row>
    <row r="1703" spans="1:2" x14ac:dyDescent="0.25">
      <c r="A1703" s="10">
        <v>42367</v>
      </c>
      <c r="B1703">
        <v>0.1183</v>
      </c>
    </row>
    <row r="1704" spans="1:2" x14ac:dyDescent="0.25">
      <c r="A1704" s="10">
        <v>42366</v>
      </c>
      <c r="B1704">
        <v>0.1353</v>
      </c>
    </row>
    <row r="1705" spans="1:2" x14ac:dyDescent="0.25">
      <c r="A1705" s="10">
        <v>42362</v>
      </c>
      <c r="B1705">
        <v>0.1288</v>
      </c>
    </row>
    <row r="1706" spans="1:2" x14ac:dyDescent="0.25">
      <c r="A1706" s="10">
        <v>42361</v>
      </c>
      <c r="B1706">
        <v>0.13070000000000001</v>
      </c>
    </row>
    <row r="1707" spans="1:2" x14ac:dyDescent="0.25">
      <c r="A1707" s="10">
        <v>42360</v>
      </c>
      <c r="B1707">
        <v>0.1227</v>
      </c>
    </row>
    <row r="1708" spans="1:2" x14ac:dyDescent="0.25">
      <c r="A1708" s="10">
        <v>42359</v>
      </c>
      <c r="B1708">
        <v>0.15740000000000001</v>
      </c>
    </row>
    <row r="1709" spans="1:2" x14ac:dyDescent="0.25">
      <c r="A1709" s="10">
        <v>42356</v>
      </c>
      <c r="B1709">
        <v>0.1822</v>
      </c>
    </row>
    <row r="1710" spans="1:2" x14ac:dyDescent="0.25">
      <c r="A1710" s="10">
        <v>42355</v>
      </c>
      <c r="B1710">
        <v>0.23549999999999999</v>
      </c>
    </row>
    <row r="1711" spans="1:2" x14ac:dyDescent="0.25">
      <c r="A1711" s="10">
        <v>42354</v>
      </c>
      <c r="B1711">
        <v>0.2044</v>
      </c>
    </row>
    <row r="1712" spans="1:2" x14ac:dyDescent="0.25">
      <c r="A1712" s="10">
        <v>42353</v>
      </c>
      <c r="B1712">
        <v>0.2243</v>
      </c>
    </row>
    <row r="1713" spans="1:2" x14ac:dyDescent="0.25">
      <c r="A1713" s="10">
        <v>42352</v>
      </c>
      <c r="B1713">
        <v>0.26679999999999998</v>
      </c>
    </row>
    <row r="1714" spans="1:2" x14ac:dyDescent="0.25">
      <c r="A1714" s="10">
        <v>42349</v>
      </c>
      <c r="B1714">
        <v>0.28160000000000002</v>
      </c>
    </row>
    <row r="1715" spans="1:2" x14ac:dyDescent="0.25">
      <c r="A1715" s="10">
        <v>42348</v>
      </c>
      <c r="B1715">
        <v>0.22789999999999999</v>
      </c>
    </row>
    <row r="1716" spans="1:2" x14ac:dyDescent="0.25">
      <c r="A1716" s="10">
        <v>42347</v>
      </c>
      <c r="B1716">
        <v>0.24590000000000001</v>
      </c>
    </row>
    <row r="1717" spans="1:2" x14ac:dyDescent="0.25">
      <c r="A1717" s="10">
        <v>42346</v>
      </c>
      <c r="B1717">
        <v>0.22109999999999999</v>
      </c>
    </row>
    <row r="1718" spans="1:2" x14ac:dyDescent="0.25">
      <c r="A1718" s="10">
        <v>42345</v>
      </c>
      <c r="B1718">
        <v>0.15670000000000001</v>
      </c>
    </row>
    <row r="1719" spans="1:2" x14ac:dyDescent="0.25">
      <c r="A1719" s="10">
        <v>42342</v>
      </c>
      <c r="B1719">
        <v>0.1376</v>
      </c>
    </row>
    <row r="1720" spans="1:2" x14ac:dyDescent="0.25">
      <c r="A1720" s="10">
        <v>42341</v>
      </c>
      <c r="B1720">
        <v>0.1673</v>
      </c>
    </row>
    <row r="1721" spans="1:2" x14ac:dyDescent="0.25">
      <c r="A1721" s="10">
        <v>42340</v>
      </c>
      <c r="B1721">
        <v>0.13730000000000001</v>
      </c>
    </row>
    <row r="1722" spans="1:2" x14ac:dyDescent="0.25">
      <c r="A1722" s="10">
        <v>42339</v>
      </c>
      <c r="B1722">
        <v>0.1232</v>
      </c>
    </row>
    <row r="1723" spans="1:2" x14ac:dyDescent="0.25">
      <c r="A1723" s="10">
        <v>42338</v>
      </c>
      <c r="B1723">
        <v>0.1338</v>
      </c>
    </row>
    <row r="1724" spans="1:2" x14ac:dyDescent="0.25">
      <c r="A1724" s="10">
        <v>42335</v>
      </c>
      <c r="B1724">
        <v>0.11749999999999999</v>
      </c>
    </row>
    <row r="1725" spans="1:2" x14ac:dyDescent="0.25">
      <c r="A1725" s="10">
        <v>42333</v>
      </c>
      <c r="B1725">
        <v>0.11310000000000001</v>
      </c>
    </row>
    <row r="1726" spans="1:2" x14ac:dyDescent="0.25">
      <c r="A1726" s="10">
        <v>42332</v>
      </c>
      <c r="B1726">
        <v>0.12740000000000001</v>
      </c>
    </row>
    <row r="1727" spans="1:2" x14ac:dyDescent="0.25">
      <c r="A1727" s="10">
        <v>42331</v>
      </c>
      <c r="B1727">
        <v>0.1192</v>
      </c>
    </row>
    <row r="1728" spans="1:2" x14ac:dyDescent="0.25">
      <c r="A1728" s="10">
        <v>42328</v>
      </c>
      <c r="B1728">
        <v>9.9599999999999994E-2</v>
      </c>
    </row>
    <row r="1729" spans="1:2" x14ac:dyDescent="0.25">
      <c r="A1729" s="10">
        <v>42327</v>
      </c>
      <c r="B1729">
        <v>0.1105</v>
      </c>
    </row>
    <row r="1730" spans="1:2" x14ac:dyDescent="0.25">
      <c r="A1730" s="10">
        <v>42326</v>
      </c>
      <c r="B1730">
        <v>0.1227</v>
      </c>
    </row>
    <row r="1731" spans="1:2" x14ac:dyDescent="0.25">
      <c r="A1731" s="10">
        <v>42325</v>
      </c>
      <c r="B1731">
        <v>0.14050000000000001</v>
      </c>
    </row>
    <row r="1732" spans="1:2" x14ac:dyDescent="0.25">
      <c r="A1732" s="10">
        <v>42324</v>
      </c>
      <c r="B1732">
        <v>0.14410000000000001</v>
      </c>
    </row>
    <row r="1733" spans="1:2" x14ac:dyDescent="0.25">
      <c r="A1733" s="10">
        <v>42321</v>
      </c>
      <c r="B1733">
        <v>0.1666</v>
      </c>
    </row>
    <row r="1734" spans="1:2" x14ac:dyDescent="0.25">
      <c r="A1734" s="10">
        <v>42320</v>
      </c>
      <c r="B1734">
        <v>0.16189999999999999</v>
      </c>
    </row>
    <row r="1735" spans="1:2" x14ac:dyDescent="0.25">
      <c r="A1735" s="10">
        <v>42319</v>
      </c>
      <c r="B1735">
        <v>0.1313</v>
      </c>
    </row>
    <row r="1736" spans="1:2" x14ac:dyDescent="0.25">
      <c r="A1736" s="10">
        <v>42318</v>
      </c>
      <c r="B1736">
        <v>0.12609999999999999</v>
      </c>
    </row>
    <row r="1737" spans="1:2" x14ac:dyDescent="0.25">
      <c r="A1737" s="10">
        <v>42317</v>
      </c>
      <c r="B1737">
        <v>0.14449999999999999</v>
      </c>
    </row>
    <row r="1738" spans="1:2" x14ac:dyDescent="0.25">
      <c r="A1738" s="10">
        <v>42314</v>
      </c>
      <c r="B1738">
        <v>0.1087</v>
      </c>
    </row>
    <row r="1739" spans="1:2" x14ac:dyDescent="0.25">
      <c r="A1739" s="10">
        <v>42313</v>
      </c>
      <c r="B1739">
        <v>0.12280000000000001</v>
      </c>
    </row>
    <row r="1740" spans="1:2" x14ac:dyDescent="0.25">
      <c r="A1740" s="10">
        <v>42312</v>
      </c>
      <c r="B1740">
        <v>0.13320000000000001</v>
      </c>
    </row>
    <row r="1741" spans="1:2" x14ac:dyDescent="0.25">
      <c r="A1741" s="10">
        <v>42311</v>
      </c>
      <c r="B1741">
        <v>0.1211</v>
      </c>
    </row>
    <row r="1742" spans="1:2" x14ac:dyDescent="0.25">
      <c r="A1742" s="10">
        <v>42310</v>
      </c>
      <c r="B1742">
        <v>0.1215</v>
      </c>
    </row>
    <row r="1743" spans="1:2" x14ac:dyDescent="0.25">
      <c r="A1743" s="10">
        <v>42307</v>
      </c>
      <c r="B1743">
        <v>0.1191</v>
      </c>
    </row>
    <row r="1744" spans="1:2" x14ac:dyDescent="0.25">
      <c r="A1744" s="10">
        <v>42306</v>
      </c>
      <c r="B1744">
        <v>0.11840000000000001</v>
      </c>
    </row>
    <row r="1745" spans="1:2" x14ac:dyDescent="0.25">
      <c r="A1745" s="10">
        <v>42305</v>
      </c>
      <c r="B1745">
        <v>0.1227</v>
      </c>
    </row>
    <row r="1746" spans="1:2" x14ac:dyDescent="0.25">
      <c r="A1746" s="10">
        <v>42304</v>
      </c>
      <c r="B1746">
        <v>0.13550000000000001</v>
      </c>
    </row>
    <row r="1747" spans="1:2" x14ac:dyDescent="0.25">
      <c r="A1747" s="10">
        <v>42303</v>
      </c>
      <c r="B1747">
        <v>0.1351</v>
      </c>
    </row>
    <row r="1748" spans="1:2" x14ac:dyDescent="0.25">
      <c r="A1748" s="10">
        <v>42300</v>
      </c>
      <c r="B1748">
        <v>0.1236</v>
      </c>
    </row>
    <row r="1749" spans="1:2" x14ac:dyDescent="0.25">
      <c r="A1749" s="10">
        <v>42299</v>
      </c>
      <c r="B1749">
        <v>0.1024</v>
      </c>
    </row>
    <row r="1750" spans="1:2" x14ac:dyDescent="0.25">
      <c r="A1750" s="10">
        <v>42298</v>
      </c>
      <c r="B1750">
        <v>0.159</v>
      </c>
    </row>
    <row r="1751" spans="1:2" x14ac:dyDescent="0.25">
      <c r="A1751" s="10">
        <v>42297</v>
      </c>
      <c r="B1751">
        <v>0.1391</v>
      </c>
    </row>
    <row r="1752" spans="1:2" x14ac:dyDescent="0.25">
      <c r="A1752" s="10">
        <v>42296</v>
      </c>
      <c r="B1752">
        <v>0.1187</v>
      </c>
    </row>
    <row r="1753" spans="1:2" x14ac:dyDescent="0.25">
      <c r="A1753" s="10">
        <v>42293</v>
      </c>
      <c r="B1753">
        <v>0.11310000000000001</v>
      </c>
    </row>
    <row r="1754" spans="1:2" x14ac:dyDescent="0.25">
      <c r="A1754" s="10">
        <v>42292</v>
      </c>
      <c r="B1754">
        <v>0.1132</v>
      </c>
    </row>
    <row r="1755" spans="1:2" x14ac:dyDescent="0.25">
      <c r="A1755" s="10">
        <v>42291</v>
      </c>
      <c r="B1755">
        <v>0.15440000000000001</v>
      </c>
    </row>
    <row r="1756" spans="1:2" x14ac:dyDescent="0.25">
      <c r="A1756" s="10">
        <v>42290</v>
      </c>
      <c r="B1756">
        <v>0.14430000000000001</v>
      </c>
    </row>
    <row r="1757" spans="1:2" x14ac:dyDescent="0.25">
      <c r="A1757" s="10">
        <v>42289</v>
      </c>
      <c r="B1757">
        <v>0.1207</v>
      </c>
    </row>
    <row r="1758" spans="1:2" x14ac:dyDescent="0.25">
      <c r="A1758" s="10">
        <v>42286</v>
      </c>
      <c r="B1758">
        <v>0.1255</v>
      </c>
    </row>
    <row r="1759" spans="1:2" x14ac:dyDescent="0.25">
      <c r="A1759" s="10">
        <v>42285</v>
      </c>
      <c r="B1759">
        <v>0.13150000000000001</v>
      </c>
    </row>
    <row r="1760" spans="1:2" x14ac:dyDescent="0.25">
      <c r="A1760" s="10">
        <v>42284</v>
      </c>
      <c r="B1760">
        <v>0.1477</v>
      </c>
    </row>
    <row r="1761" spans="1:2" x14ac:dyDescent="0.25">
      <c r="A1761" s="10">
        <v>42283</v>
      </c>
      <c r="B1761">
        <v>0.1714</v>
      </c>
    </row>
    <row r="1762" spans="1:2" x14ac:dyDescent="0.25">
      <c r="A1762" s="10">
        <v>42282</v>
      </c>
      <c r="B1762">
        <v>0.17610000000000001</v>
      </c>
    </row>
    <row r="1763" spans="1:2" x14ac:dyDescent="0.25">
      <c r="A1763" s="10">
        <v>42279</v>
      </c>
      <c r="B1763">
        <v>0.17760000000000001</v>
      </c>
    </row>
    <row r="1764" spans="1:2" x14ac:dyDescent="0.25">
      <c r="A1764" s="10">
        <v>42278</v>
      </c>
      <c r="B1764">
        <v>0.19620000000000001</v>
      </c>
    </row>
    <row r="1765" spans="1:2" x14ac:dyDescent="0.25">
      <c r="A1765" s="10">
        <v>42277</v>
      </c>
      <c r="B1765">
        <v>0.24640000000000001</v>
      </c>
    </row>
    <row r="1766" spans="1:2" x14ac:dyDescent="0.25">
      <c r="A1766" s="10">
        <v>42276</v>
      </c>
      <c r="B1766">
        <v>0.24779999999999999</v>
      </c>
    </row>
    <row r="1767" spans="1:2" x14ac:dyDescent="0.25">
      <c r="A1767" s="10">
        <v>42275</v>
      </c>
      <c r="B1767">
        <v>0.26550000000000001</v>
      </c>
    </row>
    <row r="1768" spans="1:2" x14ac:dyDescent="0.25">
      <c r="A1768" s="10">
        <v>42272</v>
      </c>
      <c r="B1768">
        <v>0.21099999999999999</v>
      </c>
    </row>
    <row r="1769" spans="1:2" x14ac:dyDescent="0.25">
      <c r="A1769" s="10">
        <v>42271</v>
      </c>
      <c r="B1769">
        <v>0.22170000000000001</v>
      </c>
    </row>
    <row r="1770" spans="1:2" x14ac:dyDescent="0.25">
      <c r="A1770" s="10">
        <v>42270</v>
      </c>
      <c r="B1770">
        <v>0.1948</v>
      </c>
    </row>
    <row r="1771" spans="1:2" x14ac:dyDescent="0.25">
      <c r="A1771" s="10">
        <v>42269</v>
      </c>
      <c r="B1771">
        <v>0.19889999999999999</v>
      </c>
    </row>
    <row r="1772" spans="1:2" x14ac:dyDescent="0.25">
      <c r="A1772" s="10">
        <v>42268</v>
      </c>
      <c r="B1772">
        <v>0.15659999999999999</v>
      </c>
    </row>
    <row r="1773" spans="1:2" x14ac:dyDescent="0.25">
      <c r="A1773" s="10">
        <v>42265</v>
      </c>
      <c r="B1773">
        <v>0.1691</v>
      </c>
    </row>
    <row r="1774" spans="1:2" x14ac:dyDescent="0.25">
      <c r="A1774" s="10">
        <v>42264</v>
      </c>
      <c r="B1774">
        <v>0.2286</v>
      </c>
    </row>
    <row r="1775" spans="1:2" x14ac:dyDescent="0.25">
      <c r="A1775" s="10">
        <v>42263</v>
      </c>
      <c r="B1775">
        <v>0.21709999999999999</v>
      </c>
    </row>
    <row r="1776" spans="1:2" x14ac:dyDescent="0.25">
      <c r="A1776" s="10">
        <v>42262</v>
      </c>
      <c r="B1776">
        <v>0.2382</v>
      </c>
    </row>
    <row r="1777" spans="1:2" x14ac:dyDescent="0.25">
      <c r="A1777" s="10">
        <v>42261</v>
      </c>
      <c r="B1777">
        <v>0.25309999999999999</v>
      </c>
    </row>
    <row r="1778" spans="1:2" x14ac:dyDescent="0.25">
      <c r="A1778" s="10">
        <v>42258</v>
      </c>
      <c r="B1778">
        <v>0.24560000000000001</v>
      </c>
    </row>
    <row r="1779" spans="1:2" x14ac:dyDescent="0.25">
      <c r="A1779" s="10">
        <v>42257</v>
      </c>
      <c r="B1779">
        <v>0.27750000000000002</v>
      </c>
    </row>
    <row r="1780" spans="1:2" x14ac:dyDescent="0.25">
      <c r="A1780" s="10">
        <v>42256</v>
      </c>
      <c r="B1780">
        <v>0.26840000000000003</v>
      </c>
    </row>
    <row r="1781" spans="1:2" x14ac:dyDescent="0.25">
      <c r="A1781" s="10">
        <v>42255</v>
      </c>
      <c r="B1781">
        <v>0.25850000000000001</v>
      </c>
    </row>
    <row r="1782" spans="1:2" x14ac:dyDescent="0.25">
      <c r="A1782" s="10">
        <v>42251</v>
      </c>
      <c r="B1782">
        <v>0.24</v>
      </c>
    </row>
    <row r="1783" spans="1:2" x14ac:dyDescent="0.25">
      <c r="A1783" s="10">
        <v>42250</v>
      </c>
      <c r="B1783">
        <v>0.24099999999999999</v>
      </c>
    </row>
    <row r="1784" spans="1:2" x14ac:dyDescent="0.25">
      <c r="A1784" s="10">
        <v>42249</v>
      </c>
      <c r="B1784">
        <v>0.22059999999999999</v>
      </c>
    </row>
    <row r="1785" spans="1:2" x14ac:dyDescent="0.25">
      <c r="A1785" s="10">
        <v>42248</v>
      </c>
      <c r="B1785">
        <v>0.25850000000000001</v>
      </c>
    </row>
    <row r="1786" spans="1:2" x14ac:dyDescent="0.25">
      <c r="A1786" s="10">
        <v>42247</v>
      </c>
      <c r="B1786">
        <v>0.24690000000000001</v>
      </c>
    </row>
    <row r="1787" spans="1:2" x14ac:dyDescent="0.25">
      <c r="A1787" s="10">
        <v>42244</v>
      </c>
      <c r="B1787">
        <v>0.2145</v>
      </c>
    </row>
    <row r="1788" spans="1:2" x14ac:dyDescent="0.25">
      <c r="A1788" s="10">
        <v>42243</v>
      </c>
      <c r="B1788">
        <v>0.22550000000000001</v>
      </c>
    </row>
    <row r="1789" spans="1:2" x14ac:dyDescent="0.25">
      <c r="A1789" s="10">
        <v>42242</v>
      </c>
      <c r="B1789">
        <v>0.30990000000000001</v>
      </c>
    </row>
    <row r="1790" spans="1:2" x14ac:dyDescent="0.25">
      <c r="A1790" s="10">
        <v>42241</v>
      </c>
      <c r="B1790">
        <v>0.33229999999999998</v>
      </c>
    </row>
    <row r="1791" spans="1:2" x14ac:dyDescent="0.25">
      <c r="A1791" s="10">
        <v>42240</v>
      </c>
      <c r="B1791">
        <v>0.48449999999999999</v>
      </c>
    </row>
    <row r="1792" spans="1:2" x14ac:dyDescent="0.25">
      <c r="A1792" s="10">
        <v>42237</v>
      </c>
      <c r="B1792">
        <v>0.27510000000000001</v>
      </c>
    </row>
    <row r="1793" spans="1:2" x14ac:dyDescent="0.25">
      <c r="A1793" s="10">
        <v>42236</v>
      </c>
      <c r="B1793">
        <v>0.2036</v>
      </c>
    </row>
    <row r="1794" spans="1:2" x14ac:dyDescent="0.25">
      <c r="A1794" s="10">
        <v>42235</v>
      </c>
      <c r="B1794">
        <v>0.13539999999999999</v>
      </c>
    </row>
    <row r="1795" spans="1:2" x14ac:dyDescent="0.25">
      <c r="A1795" s="10">
        <v>42234</v>
      </c>
      <c r="B1795">
        <v>0.1028</v>
      </c>
    </row>
    <row r="1796" spans="1:2" x14ac:dyDescent="0.25">
      <c r="A1796" s="10">
        <v>42233</v>
      </c>
      <c r="B1796">
        <v>9.5399999999999999E-2</v>
      </c>
    </row>
    <row r="1797" spans="1:2" x14ac:dyDescent="0.25">
      <c r="A1797" s="10">
        <v>42230</v>
      </c>
      <c r="B1797">
        <v>0.10100000000000001</v>
      </c>
    </row>
    <row r="1798" spans="1:2" x14ac:dyDescent="0.25">
      <c r="A1798" s="10">
        <v>42229</v>
      </c>
      <c r="B1798">
        <v>0.1188</v>
      </c>
    </row>
    <row r="1799" spans="1:2" x14ac:dyDescent="0.25">
      <c r="A1799" s="10">
        <v>42228</v>
      </c>
      <c r="B1799">
        <v>0.1187</v>
      </c>
    </row>
    <row r="1800" spans="1:2" x14ac:dyDescent="0.25">
      <c r="A1800" s="10">
        <v>42227</v>
      </c>
      <c r="B1800">
        <v>0.1222</v>
      </c>
    </row>
    <row r="1801" spans="1:2" x14ac:dyDescent="0.25">
      <c r="A1801" s="10">
        <v>42226</v>
      </c>
      <c r="B1801">
        <v>9.9400000000000002E-2</v>
      </c>
    </row>
    <row r="1802" spans="1:2" x14ac:dyDescent="0.25">
      <c r="A1802" s="10">
        <v>42223</v>
      </c>
      <c r="B1802">
        <v>0.1128</v>
      </c>
    </row>
    <row r="1803" spans="1:2" x14ac:dyDescent="0.25">
      <c r="A1803" s="10">
        <v>42222</v>
      </c>
      <c r="B1803">
        <v>0.11169999999999999</v>
      </c>
    </row>
    <row r="1804" spans="1:2" x14ac:dyDescent="0.25">
      <c r="A1804" s="10">
        <v>42221</v>
      </c>
      <c r="B1804">
        <v>0.1011</v>
      </c>
    </row>
    <row r="1805" spans="1:2" x14ac:dyDescent="0.25">
      <c r="A1805" s="10">
        <v>42220</v>
      </c>
      <c r="B1805">
        <v>0.11749999999999999</v>
      </c>
    </row>
    <row r="1806" spans="1:2" x14ac:dyDescent="0.25">
      <c r="A1806" s="10">
        <v>42219</v>
      </c>
      <c r="B1806">
        <v>0.10340000000000001</v>
      </c>
    </row>
    <row r="1807" spans="1:2" x14ac:dyDescent="0.25">
      <c r="A1807" s="10">
        <v>42216</v>
      </c>
      <c r="B1807">
        <v>8.5300000000000001E-2</v>
      </c>
    </row>
    <row r="1808" spans="1:2" x14ac:dyDescent="0.25">
      <c r="A1808" s="10">
        <v>42215</v>
      </c>
      <c r="B1808">
        <v>8.8499999999999995E-2</v>
      </c>
    </row>
    <row r="1809" spans="1:2" x14ac:dyDescent="0.25">
      <c r="A1809" s="10">
        <v>42214</v>
      </c>
      <c r="B1809">
        <v>0.10100000000000001</v>
      </c>
    </row>
    <row r="1810" spans="1:2" x14ac:dyDescent="0.25">
      <c r="A1810" s="10">
        <v>42213</v>
      </c>
      <c r="B1810">
        <v>0.1101</v>
      </c>
    </row>
    <row r="1811" spans="1:2" x14ac:dyDescent="0.25">
      <c r="A1811" s="10">
        <v>42212</v>
      </c>
      <c r="B1811">
        <v>0.1333</v>
      </c>
    </row>
    <row r="1812" spans="1:2" x14ac:dyDescent="0.25">
      <c r="A1812" s="10">
        <v>42209</v>
      </c>
      <c r="B1812">
        <v>9.6500000000000002E-2</v>
      </c>
    </row>
    <row r="1813" spans="1:2" x14ac:dyDescent="0.25">
      <c r="A1813" s="10">
        <v>42208</v>
      </c>
      <c r="B1813">
        <v>9.1300000000000006E-2</v>
      </c>
    </row>
    <row r="1814" spans="1:2" x14ac:dyDescent="0.25">
      <c r="A1814" s="10">
        <v>42207</v>
      </c>
      <c r="B1814">
        <v>8.8400000000000006E-2</v>
      </c>
    </row>
    <row r="1815" spans="1:2" x14ac:dyDescent="0.25">
      <c r="A1815" s="10">
        <v>42206</v>
      </c>
      <c r="B1815">
        <v>8.48E-2</v>
      </c>
    </row>
    <row r="1816" spans="1:2" x14ac:dyDescent="0.25">
      <c r="A1816" s="10">
        <v>42205</v>
      </c>
      <c r="B1816">
        <v>8.8099999999999998E-2</v>
      </c>
    </row>
    <row r="1817" spans="1:2" x14ac:dyDescent="0.25">
      <c r="A1817" s="10">
        <v>42202</v>
      </c>
      <c r="B1817">
        <v>7.9399999999999998E-2</v>
      </c>
    </row>
    <row r="1818" spans="1:2" x14ac:dyDescent="0.25">
      <c r="A1818" s="10">
        <v>42201</v>
      </c>
      <c r="B1818">
        <v>8.9300000000000004E-2</v>
      </c>
    </row>
    <row r="1819" spans="1:2" x14ac:dyDescent="0.25">
      <c r="A1819" s="10">
        <v>42200</v>
      </c>
      <c r="B1819">
        <v>9.6500000000000002E-2</v>
      </c>
    </row>
    <row r="1820" spans="1:2" x14ac:dyDescent="0.25">
      <c r="A1820" s="10">
        <v>42199</v>
      </c>
      <c r="B1820">
        <v>0.10340000000000001</v>
      </c>
    </row>
    <row r="1821" spans="1:2" x14ac:dyDescent="0.25">
      <c r="A1821" s="10">
        <v>42198</v>
      </c>
      <c r="B1821">
        <v>0.1119</v>
      </c>
    </row>
    <row r="1822" spans="1:2" x14ac:dyDescent="0.25">
      <c r="A1822" s="10">
        <v>42195</v>
      </c>
      <c r="B1822">
        <v>0.15640000000000001</v>
      </c>
    </row>
    <row r="1823" spans="1:2" x14ac:dyDescent="0.25">
      <c r="A1823" s="10">
        <v>42194</v>
      </c>
      <c r="B1823">
        <v>0.2041</v>
      </c>
    </row>
    <row r="1824" spans="1:2" x14ac:dyDescent="0.25">
      <c r="A1824" s="10">
        <v>42193</v>
      </c>
      <c r="B1824">
        <v>0.1913</v>
      </c>
    </row>
    <row r="1825" spans="1:2" x14ac:dyDescent="0.25">
      <c r="A1825" s="10">
        <v>42192</v>
      </c>
      <c r="B1825">
        <v>0.1507</v>
      </c>
    </row>
    <row r="1826" spans="1:2" x14ac:dyDescent="0.25">
      <c r="A1826" s="10">
        <v>42191</v>
      </c>
      <c r="B1826">
        <v>0.14499999999999999</v>
      </c>
    </row>
    <row r="1827" spans="1:2" x14ac:dyDescent="0.25">
      <c r="A1827" s="10">
        <v>42187</v>
      </c>
      <c r="B1827">
        <v>0.16159999999999999</v>
      </c>
    </row>
    <row r="1828" spans="1:2" x14ac:dyDescent="0.25">
      <c r="A1828" s="10">
        <v>42186</v>
      </c>
      <c r="B1828">
        <v>0.15090000000000001</v>
      </c>
    </row>
    <row r="1829" spans="1:2" x14ac:dyDescent="0.25">
      <c r="A1829" s="10">
        <v>42185</v>
      </c>
      <c r="B1829">
        <v>0.1739</v>
      </c>
    </row>
    <row r="1830" spans="1:2" x14ac:dyDescent="0.25">
      <c r="A1830" s="10">
        <v>42184</v>
      </c>
      <c r="B1830">
        <v>0.1852</v>
      </c>
    </row>
    <row r="1831" spans="1:2" x14ac:dyDescent="0.25">
      <c r="A1831" s="10">
        <v>42181</v>
      </c>
      <c r="B1831">
        <v>0.12659999999999999</v>
      </c>
    </row>
    <row r="1832" spans="1:2" x14ac:dyDescent="0.25">
      <c r="A1832" s="10">
        <v>42180</v>
      </c>
      <c r="B1832">
        <v>0.12989999999999999</v>
      </c>
    </row>
    <row r="1833" spans="1:2" x14ac:dyDescent="0.25">
      <c r="A1833" s="10">
        <v>42179</v>
      </c>
      <c r="B1833">
        <v>0.12520000000000001</v>
      </c>
    </row>
    <row r="1834" spans="1:2" x14ac:dyDescent="0.25">
      <c r="A1834" s="10">
        <v>42178</v>
      </c>
      <c r="B1834">
        <v>0.1023</v>
      </c>
    </row>
    <row r="1835" spans="1:2" x14ac:dyDescent="0.25">
      <c r="A1835" s="10">
        <v>42177</v>
      </c>
      <c r="B1835">
        <v>0.1153</v>
      </c>
    </row>
    <row r="1836" spans="1:2" x14ac:dyDescent="0.25">
      <c r="A1836" s="10">
        <v>42174</v>
      </c>
      <c r="B1836">
        <v>0.12820000000000001</v>
      </c>
    </row>
    <row r="1837" spans="1:2" x14ac:dyDescent="0.25">
      <c r="A1837" s="10">
        <v>42173</v>
      </c>
      <c r="B1837">
        <v>0.13589999999999999</v>
      </c>
    </row>
    <row r="1838" spans="1:2" x14ac:dyDescent="0.25">
      <c r="A1838" s="10">
        <v>42172</v>
      </c>
      <c r="B1838">
        <v>0.16969999999999999</v>
      </c>
    </row>
    <row r="1839" spans="1:2" x14ac:dyDescent="0.25">
      <c r="A1839" s="10">
        <v>42171</v>
      </c>
      <c r="B1839">
        <v>0.1668</v>
      </c>
    </row>
    <row r="1840" spans="1:2" x14ac:dyDescent="0.25">
      <c r="A1840" s="10">
        <v>42170</v>
      </c>
      <c r="B1840">
        <v>0.17829999999999999</v>
      </c>
    </row>
    <row r="1841" spans="1:2" x14ac:dyDescent="0.25">
      <c r="A1841" s="10">
        <v>42167</v>
      </c>
      <c r="B1841">
        <v>0.1671</v>
      </c>
    </row>
    <row r="1842" spans="1:2" x14ac:dyDescent="0.25">
      <c r="A1842" s="10">
        <v>42166</v>
      </c>
      <c r="B1842">
        <v>0.1447</v>
      </c>
    </row>
    <row r="1843" spans="1:2" x14ac:dyDescent="0.25">
      <c r="A1843" s="10">
        <v>42165</v>
      </c>
      <c r="B1843">
        <v>0.13800000000000001</v>
      </c>
    </row>
    <row r="1844" spans="1:2" x14ac:dyDescent="0.25">
      <c r="A1844" s="10">
        <v>42164</v>
      </c>
      <c r="B1844">
        <v>0.1588</v>
      </c>
    </row>
    <row r="1845" spans="1:2" x14ac:dyDescent="0.25">
      <c r="A1845" s="10">
        <v>42163</v>
      </c>
      <c r="B1845">
        <v>0.17150000000000001</v>
      </c>
    </row>
    <row r="1846" spans="1:2" x14ac:dyDescent="0.25">
      <c r="A1846" s="10">
        <v>42160</v>
      </c>
      <c r="B1846">
        <v>0.1366</v>
      </c>
    </row>
    <row r="1847" spans="1:2" x14ac:dyDescent="0.25">
      <c r="A1847" s="10">
        <v>42159</v>
      </c>
      <c r="B1847">
        <v>0.1336</v>
      </c>
    </row>
    <row r="1848" spans="1:2" x14ac:dyDescent="0.25">
      <c r="A1848" s="10">
        <v>42158</v>
      </c>
      <c r="B1848">
        <v>0.1113</v>
      </c>
    </row>
    <row r="1849" spans="1:2" x14ac:dyDescent="0.25">
      <c r="A1849" s="10">
        <v>42157</v>
      </c>
      <c r="B1849">
        <v>0.12770000000000001</v>
      </c>
    </row>
    <row r="1850" spans="1:2" x14ac:dyDescent="0.25">
      <c r="A1850" s="10">
        <v>42156</v>
      </c>
      <c r="B1850">
        <v>0.1197</v>
      </c>
    </row>
    <row r="1851" spans="1:2" x14ac:dyDescent="0.25">
      <c r="A1851" s="10">
        <v>42153</v>
      </c>
      <c r="B1851">
        <v>0.1111</v>
      </c>
    </row>
    <row r="1852" spans="1:2" x14ac:dyDescent="0.25">
      <c r="A1852" s="10">
        <v>42152</v>
      </c>
      <c r="B1852">
        <v>9.4799999999999995E-2</v>
      </c>
    </row>
    <row r="1853" spans="1:2" x14ac:dyDescent="0.25">
      <c r="A1853" s="10">
        <v>42151</v>
      </c>
      <c r="B1853">
        <v>0.1023</v>
      </c>
    </row>
    <row r="1854" spans="1:2" x14ac:dyDescent="0.25">
      <c r="A1854" s="10">
        <v>42150</v>
      </c>
      <c r="B1854">
        <v>0.1043</v>
      </c>
    </row>
    <row r="1855" spans="1:2" x14ac:dyDescent="0.25">
      <c r="A1855" s="10">
        <v>42146</v>
      </c>
      <c r="B1855">
        <v>8.0799999999999997E-2</v>
      </c>
    </row>
    <row r="1856" spans="1:2" x14ac:dyDescent="0.25">
      <c r="A1856" s="10">
        <v>42145</v>
      </c>
      <c r="B1856">
        <v>8.8099999999999998E-2</v>
      </c>
    </row>
    <row r="1857" spans="1:2" x14ac:dyDescent="0.25">
      <c r="A1857" s="10">
        <v>42144</v>
      </c>
      <c r="B1857">
        <v>9.3399999999999997E-2</v>
      </c>
    </row>
    <row r="1858" spans="1:2" x14ac:dyDescent="0.25">
      <c r="A1858" s="10">
        <v>42143</v>
      </c>
      <c r="B1858">
        <v>9.4799999999999995E-2</v>
      </c>
    </row>
    <row r="1859" spans="1:2" x14ac:dyDescent="0.25">
      <c r="A1859" s="10">
        <v>42142</v>
      </c>
      <c r="B1859">
        <v>9.0399999999999994E-2</v>
      </c>
    </row>
    <row r="1860" spans="1:2" x14ac:dyDescent="0.25">
      <c r="A1860" s="10">
        <v>42139</v>
      </c>
      <c r="B1860">
        <v>8.9599999999999999E-2</v>
      </c>
    </row>
    <row r="1861" spans="1:2" x14ac:dyDescent="0.25">
      <c r="A1861" s="10">
        <v>42138</v>
      </c>
      <c r="B1861">
        <v>9.5000000000000001E-2</v>
      </c>
    </row>
    <row r="1862" spans="1:2" x14ac:dyDescent="0.25">
      <c r="A1862" s="10">
        <v>42137</v>
      </c>
      <c r="B1862">
        <v>0.11550000000000001</v>
      </c>
    </row>
    <row r="1863" spans="1:2" x14ac:dyDescent="0.25">
      <c r="A1863" s="10">
        <v>42136</v>
      </c>
      <c r="B1863">
        <v>0.1158</v>
      </c>
    </row>
    <row r="1864" spans="1:2" x14ac:dyDescent="0.25">
      <c r="A1864" s="10">
        <v>42135</v>
      </c>
      <c r="B1864">
        <v>0.1195</v>
      </c>
    </row>
    <row r="1865" spans="1:2" x14ac:dyDescent="0.25">
      <c r="A1865" s="10">
        <v>42132</v>
      </c>
      <c r="B1865">
        <v>0.1047</v>
      </c>
    </row>
    <row r="1866" spans="1:2" x14ac:dyDescent="0.25">
      <c r="A1866" s="10">
        <v>42131</v>
      </c>
      <c r="B1866">
        <v>0.13589999999999999</v>
      </c>
    </row>
    <row r="1867" spans="1:2" x14ac:dyDescent="0.25">
      <c r="A1867" s="10">
        <v>42130</v>
      </c>
      <c r="B1867">
        <v>0.14269999999999999</v>
      </c>
    </row>
    <row r="1868" spans="1:2" x14ac:dyDescent="0.25">
      <c r="A1868" s="10">
        <v>42129</v>
      </c>
      <c r="B1868">
        <v>0.13009999999999999</v>
      </c>
    </row>
    <row r="1869" spans="1:2" x14ac:dyDescent="0.25">
      <c r="A1869" s="10">
        <v>42128</v>
      </c>
      <c r="B1869">
        <v>0.1018</v>
      </c>
    </row>
    <row r="1870" spans="1:2" x14ac:dyDescent="0.25">
      <c r="A1870" s="10">
        <v>42125</v>
      </c>
      <c r="B1870">
        <v>0.10440000000000001</v>
      </c>
    </row>
    <row r="1871" spans="1:2" x14ac:dyDescent="0.25">
      <c r="A1871" s="10">
        <v>42124</v>
      </c>
      <c r="B1871">
        <v>0.12429999999999999</v>
      </c>
    </row>
    <row r="1872" spans="1:2" x14ac:dyDescent="0.25">
      <c r="A1872" s="10">
        <v>42123</v>
      </c>
      <c r="B1872">
        <v>0.1198</v>
      </c>
    </row>
    <row r="1873" spans="1:2" x14ac:dyDescent="0.25">
      <c r="A1873" s="10">
        <v>42122</v>
      </c>
      <c r="B1873">
        <v>9.64E-2</v>
      </c>
    </row>
    <row r="1874" spans="1:2" x14ac:dyDescent="0.25">
      <c r="A1874" s="10">
        <v>42121</v>
      </c>
      <c r="B1874">
        <v>0.10630000000000001</v>
      </c>
    </row>
    <row r="1875" spans="1:2" x14ac:dyDescent="0.25">
      <c r="A1875" s="10">
        <v>42118</v>
      </c>
      <c r="B1875">
        <v>9.3799999999999994E-2</v>
      </c>
    </row>
    <row r="1876" spans="1:2" x14ac:dyDescent="0.25">
      <c r="A1876" s="10">
        <v>42117</v>
      </c>
      <c r="B1876">
        <v>0.10050000000000001</v>
      </c>
    </row>
    <row r="1877" spans="1:2" x14ac:dyDescent="0.25">
      <c r="A1877" s="10">
        <v>42116</v>
      </c>
      <c r="B1877">
        <v>0.104</v>
      </c>
    </row>
    <row r="1878" spans="1:2" x14ac:dyDescent="0.25">
      <c r="A1878" s="10">
        <v>42115</v>
      </c>
      <c r="B1878">
        <v>0.1089</v>
      </c>
    </row>
    <row r="1879" spans="1:2" x14ac:dyDescent="0.25">
      <c r="A1879" s="10">
        <v>42114</v>
      </c>
      <c r="B1879">
        <v>0.11550000000000001</v>
      </c>
    </row>
    <row r="1880" spans="1:2" x14ac:dyDescent="0.25">
      <c r="A1880" s="10">
        <v>42111</v>
      </c>
      <c r="B1880">
        <v>0.1101</v>
      </c>
    </row>
    <row r="1881" spans="1:2" x14ac:dyDescent="0.25">
      <c r="A1881" s="10">
        <v>42110</v>
      </c>
      <c r="B1881">
        <v>8.8999999999999996E-2</v>
      </c>
    </row>
    <row r="1882" spans="1:2" x14ac:dyDescent="0.25">
      <c r="A1882" s="10">
        <v>42109</v>
      </c>
      <c r="B1882">
        <v>9.1600000000000001E-2</v>
      </c>
    </row>
    <row r="1883" spans="1:2" x14ac:dyDescent="0.25">
      <c r="A1883" s="10">
        <v>42108</v>
      </c>
      <c r="B1883">
        <v>9.9500000000000005E-2</v>
      </c>
    </row>
    <row r="1884" spans="1:2" x14ac:dyDescent="0.25">
      <c r="A1884" s="10">
        <v>42107</v>
      </c>
      <c r="B1884">
        <v>0.1055</v>
      </c>
    </row>
    <row r="1885" spans="1:2" x14ac:dyDescent="0.25">
      <c r="A1885" s="10">
        <v>42104</v>
      </c>
      <c r="B1885">
        <v>8.6999999999999994E-2</v>
      </c>
    </row>
    <row r="1886" spans="1:2" x14ac:dyDescent="0.25">
      <c r="A1886" s="10">
        <v>42103</v>
      </c>
      <c r="B1886">
        <v>9.7600000000000006E-2</v>
      </c>
    </row>
    <row r="1887" spans="1:2" x14ac:dyDescent="0.25">
      <c r="A1887" s="10">
        <v>42102</v>
      </c>
      <c r="B1887">
        <v>0.1123</v>
      </c>
    </row>
    <row r="1888" spans="1:2" x14ac:dyDescent="0.25">
      <c r="A1888" s="10">
        <v>42101</v>
      </c>
      <c r="B1888">
        <v>0.12770000000000001</v>
      </c>
    </row>
    <row r="1889" spans="1:2" x14ac:dyDescent="0.25">
      <c r="A1889" s="10">
        <v>42100</v>
      </c>
      <c r="B1889">
        <v>0.13089999999999999</v>
      </c>
    </row>
    <row r="1890" spans="1:2" x14ac:dyDescent="0.25">
      <c r="A1890" s="10">
        <v>42096</v>
      </c>
      <c r="B1890">
        <v>0.12920000000000001</v>
      </c>
    </row>
    <row r="1891" spans="1:2" x14ac:dyDescent="0.25">
      <c r="A1891" s="10">
        <v>42095</v>
      </c>
      <c r="B1891">
        <v>0.12859999999999999</v>
      </c>
    </row>
    <row r="1892" spans="1:2" x14ac:dyDescent="0.25">
      <c r="A1892" s="10">
        <v>42094</v>
      </c>
      <c r="B1892">
        <v>0.1389</v>
      </c>
    </row>
    <row r="1893" spans="1:2" x14ac:dyDescent="0.25">
      <c r="A1893" s="10">
        <v>42093</v>
      </c>
      <c r="B1893">
        <v>0.13150000000000001</v>
      </c>
    </row>
    <row r="1894" spans="1:2" x14ac:dyDescent="0.25">
      <c r="A1894" s="10">
        <v>42090</v>
      </c>
      <c r="B1894">
        <v>0.1313</v>
      </c>
    </row>
    <row r="1895" spans="1:2" x14ac:dyDescent="0.25">
      <c r="A1895" s="10">
        <v>42089</v>
      </c>
      <c r="B1895">
        <v>0.13769999999999999</v>
      </c>
    </row>
    <row r="1896" spans="1:2" x14ac:dyDescent="0.25">
      <c r="A1896" s="10">
        <v>42088</v>
      </c>
      <c r="B1896">
        <v>0.13159999999999999</v>
      </c>
    </row>
    <row r="1897" spans="1:2" x14ac:dyDescent="0.25">
      <c r="A1897" s="10">
        <v>42087</v>
      </c>
      <c r="B1897">
        <v>0.1047</v>
      </c>
    </row>
    <row r="1898" spans="1:2" x14ac:dyDescent="0.25">
      <c r="A1898" s="10">
        <v>42086</v>
      </c>
      <c r="B1898">
        <v>0.10340000000000001</v>
      </c>
    </row>
    <row r="1899" spans="1:2" x14ac:dyDescent="0.25">
      <c r="A1899" s="10">
        <v>42083</v>
      </c>
      <c r="B1899">
        <v>9.2499999999999999E-2</v>
      </c>
    </row>
    <row r="1900" spans="1:2" x14ac:dyDescent="0.25">
      <c r="A1900" s="10">
        <v>42082</v>
      </c>
      <c r="B1900">
        <v>0.13739999999999999</v>
      </c>
    </row>
    <row r="1901" spans="1:2" x14ac:dyDescent="0.25">
      <c r="A1901" s="10">
        <v>42081</v>
      </c>
      <c r="B1901">
        <v>0.27400000000000002</v>
      </c>
    </row>
    <row r="1902" spans="1:2" x14ac:dyDescent="0.25">
      <c r="A1902" s="10">
        <v>42080</v>
      </c>
      <c r="B1902">
        <v>0.17319999999999999</v>
      </c>
    </row>
    <row r="1903" spans="1:2" x14ac:dyDescent="0.25">
      <c r="A1903" s="10">
        <v>42079</v>
      </c>
      <c r="B1903">
        <v>0.1835</v>
      </c>
    </row>
    <row r="1904" spans="1:2" x14ac:dyDescent="0.25">
      <c r="A1904" s="10">
        <v>42076</v>
      </c>
      <c r="B1904">
        <v>0.1532</v>
      </c>
    </row>
    <row r="1905" spans="1:2" x14ac:dyDescent="0.25">
      <c r="A1905" s="10">
        <v>42075</v>
      </c>
      <c r="B1905">
        <v>0.14349999999999999</v>
      </c>
    </row>
    <row r="1906" spans="1:2" x14ac:dyDescent="0.25">
      <c r="A1906" s="10">
        <v>42074</v>
      </c>
      <c r="B1906">
        <v>0.153</v>
      </c>
    </row>
    <row r="1907" spans="1:2" x14ac:dyDescent="0.25">
      <c r="A1907" s="10">
        <v>42073</v>
      </c>
      <c r="B1907">
        <v>0.1615</v>
      </c>
    </row>
    <row r="1908" spans="1:2" x14ac:dyDescent="0.25">
      <c r="A1908" s="10">
        <v>42072</v>
      </c>
      <c r="B1908">
        <v>0.12820000000000001</v>
      </c>
    </row>
    <row r="1909" spans="1:2" x14ac:dyDescent="0.25">
      <c r="A1909" s="10">
        <v>42069</v>
      </c>
      <c r="B1909">
        <v>0.1212</v>
      </c>
    </row>
    <row r="1910" spans="1:2" x14ac:dyDescent="0.25">
      <c r="A1910" s="10">
        <v>42068</v>
      </c>
      <c r="B1910">
        <v>0.1051</v>
      </c>
    </row>
    <row r="1911" spans="1:2" x14ac:dyDescent="0.25">
      <c r="A1911" s="10">
        <v>42067</v>
      </c>
      <c r="B1911">
        <v>0.1095</v>
      </c>
    </row>
    <row r="1912" spans="1:2" x14ac:dyDescent="0.25">
      <c r="A1912" s="10">
        <v>42066</v>
      </c>
      <c r="B1912">
        <v>0.10390000000000001</v>
      </c>
    </row>
    <row r="1913" spans="1:2" x14ac:dyDescent="0.25">
      <c r="A1913" s="10">
        <v>42065</v>
      </c>
      <c r="B1913">
        <v>9.3600000000000003E-2</v>
      </c>
    </row>
    <row r="1914" spans="1:2" x14ac:dyDescent="0.25">
      <c r="A1914" s="10">
        <v>42062</v>
      </c>
      <c r="B1914">
        <v>7.9699999999999993E-2</v>
      </c>
    </row>
    <row r="1915" spans="1:2" x14ac:dyDescent="0.25">
      <c r="A1915" s="10">
        <v>42061</v>
      </c>
      <c r="B1915">
        <v>9.0700000000000003E-2</v>
      </c>
    </row>
    <row r="1916" spans="1:2" x14ac:dyDescent="0.25">
      <c r="A1916" s="10">
        <v>42060</v>
      </c>
      <c r="B1916">
        <v>9.6000000000000002E-2</v>
      </c>
    </row>
    <row r="1917" spans="1:2" x14ac:dyDescent="0.25">
      <c r="A1917" s="10">
        <v>42059</v>
      </c>
      <c r="B1917">
        <v>9.0999999999999998E-2</v>
      </c>
    </row>
    <row r="1918" spans="1:2" x14ac:dyDescent="0.25">
      <c r="A1918" s="10">
        <v>42058</v>
      </c>
      <c r="B1918">
        <v>0.1018</v>
      </c>
    </row>
    <row r="1919" spans="1:2" x14ac:dyDescent="0.25">
      <c r="A1919" s="10">
        <v>42055</v>
      </c>
      <c r="B1919">
        <v>9.8699999999999996E-2</v>
      </c>
    </row>
    <row r="1920" spans="1:2" x14ac:dyDescent="0.25">
      <c r="A1920" s="10">
        <v>42054</v>
      </c>
      <c r="B1920">
        <v>0.1096</v>
      </c>
    </row>
    <row r="1921" spans="1:2" x14ac:dyDescent="0.25">
      <c r="A1921" s="10">
        <v>42053</v>
      </c>
      <c r="B1921">
        <v>0.1198</v>
      </c>
    </row>
    <row r="1922" spans="1:2" x14ac:dyDescent="0.25">
      <c r="A1922" s="10">
        <v>42052</v>
      </c>
      <c r="B1922">
        <v>0.1308</v>
      </c>
    </row>
    <row r="1923" spans="1:2" x14ac:dyDescent="0.25">
      <c r="A1923" s="10">
        <v>42048</v>
      </c>
      <c r="B1923">
        <v>0.1424</v>
      </c>
    </row>
    <row r="1924" spans="1:2" x14ac:dyDescent="0.25">
      <c r="A1924" s="10">
        <v>42047</v>
      </c>
      <c r="B1924">
        <v>0.20039999999999999</v>
      </c>
    </row>
    <row r="1925" spans="1:2" x14ac:dyDescent="0.25">
      <c r="A1925" s="10">
        <v>42046</v>
      </c>
      <c r="B1925">
        <v>0.14460000000000001</v>
      </c>
    </row>
    <row r="1926" spans="1:2" x14ac:dyDescent="0.25">
      <c r="A1926" s="10">
        <v>42045</v>
      </c>
      <c r="B1926">
        <v>0.22450000000000001</v>
      </c>
    </row>
    <row r="1927" spans="1:2" x14ac:dyDescent="0.25">
      <c r="A1927" s="10">
        <v>42044</v>
      </c>
      <c r="B1927">
        <v>0.1235</v>
      </c>
    </row>
    <row r="1928" spans="1:2" x14ac:dyDescent="0.25">
      <c r="A1928" s="10">
        <v>42041</v>
      </c>
      <c r="B1928">
        <v>0.1298</v>
      </c>
    </row>
    <row r="1929" spans="1:2" x14ac:dyDescent="0.25">
      <c r="A1929" s="10">
        <v>42040</v>
      </c>
      <c r="B1929">
        <v>0.25590000000000002</v>
      </c>
    </row>
    <row r="1930" spans="1:2" x14ac:dyDescent="0.25">
      <c r="A1930" s="10">
        <v>42039</v>
      </c>
      <c r="B1930">
        <v>0.16930000000000001</v>
      </c>
    </row>
    <row r="1931" spans="1:2" x14ac:dyDescent="0.25">
      <c r="A1931" s="10">
        <v>42038</v>
      </c>
      <c r="B1931">
        <v>0.26340000000000002</v>
      </c>
    </row>
    <row r="1932" spans="1:2" x14ac:dyDescent="0.25">
      <c r="A1932" s="10">
        <v>42037</v>
      </c>
      <c r="B1932">
        <v>0.29310000000000003</v>
      </c>
    </row>
    <row r="1933" spans="1:2" x14ac:dyDescent="0.25">
      <c r="A1933" s="10">
        <v>42034</v>
      </c>
      <c r="B1933">
        <v>0.1915</v>
      </c>
    </row>
    <row r="1934" spans="1:2" x14ac:dyDescent="0.25">
      <c r="A1934" s="10">
        <v>42033</v>
      </c>
      <c r="B1934">
        <v>0.17299999999999999</v>
      </c>
    </row>
    <row r="1935" spans="1:2" x14ac:dyDescent="0.25">
      <c r="A1935" s="10">
        <v>42032</v>
      </c>
      <c r="B1935">
        <v>0.2034</v>
      </c>
    </row>
    <row r="1936" spans="1:2" x14ac:dyDescent="0.25">
      <c r="A1936" s="10">
        <v>42031</v>
      </c>
      <c r="B1936">
        <v>0.14649999999999999</v>
      </c>
    </row>
    <row r="1937" spans="1:2" x14ac:dyDescent="0.25">
      <c r="A1937" s="10">
        <v>42030</v>
      </c>
      <c r="B1937">
        <v>0.1222</v>
      </c>
    </row>
    <row r="1938" spans="1:2" x14ac:dyDescent="0.25">
      <c r="A1938" s="10">
        <v>42027</v>
      </c>
      <c r="B1938">
        <v>0.14030000000000001</v>
      </c>
    </row>
    <row r="1939" spans="1:2" x14ac:dyDescent="0.25">
      <c r="A1939" s="10">
        <v>42026</v>
      </c>
      <c r="B1939">
        <v>0.14249999999999999</v>
      </c>
    </row>
    <row r="1940" spans="1:2" x14ac:dyDescent="0.25">
      <c r="A1940" s="10">
        <v>42025</v>
      </c>
      <c r="B1940">
        <v>0.18210000000000001</v>
      </c>
    </row>
    <row r="1941" spans="1:2" x14ac:dyDescent="0.25">
      <c r="A1941" s="10">
        <v>42024</v>
      </c>
      <c r="B1941">
        <v>0.1971</v>
      </c>
    </row>
    <row r="1942" spans="1:2" x14ac:dyDescent="0.25">
      <c r="A1942" s="10">
        <v>42020</v>
      </c>
      <c r="B1942">
        <v>0.191</v>
      </c>
    </row>
    <row r="1943" spans="1:2" x14ac:dyDescent="0.25">
      <c r="A1943" s="10">
        <v>42019</v>
      </c>
      <c r="B1943">
        <v>0.193</v>
      </c>
    </row>
    <row r="1944" spans="1:2" x14ac:dyDescent="0.25">
      <c r="A1944" s="10">
        <v>42018</v>
      </c>
      <c r="B1944">
        <v>0.18190000000000001</v>
      </c>
    </row>
    <row r="1945" spans="1:2" x14ac:dyDescent="0.25">
      <c r="A1945" s="10">
        <v>42017</v>
      </c>
      <c r="B1945">
        <v>0.16439999999999999</v>
      </c>
    </row>
    <row r="1946" spans="1:2" x14ac:dyDescent="0.25">
      <c r="A1946" s="10">
        <v>42016</v>
      </c>
      <c r="B1946">
        <v>0.15809999999999999</v>
      </c>
    </row>
    <row r="1947" spans="1:2" x14ac:dyDescent="0.25">
      <c r="A1947" s="10">
        <v>42013</v>
      </c>
      <c r="B1947">
        <v>0.14080000000000001</v>
      </c>
    </row>
    <row r="1948" spans="1:2" x14ac:dyDescent="0.25">
      <c r="A1948" s="10">
        <v>42012</v>
      </c>
      <c r="B1948">
        <v>0.13539999999999999</v>
      </c>
    </row>
    <row r="1949" spans="1:2" x14ac:dyDescent="0.25">
      <c r="A1949" s="10">
        <v>42011</v>
      </c>
      <c r="B1949">
        <v>0.1603</v>
      </c>
    </row>
    <row r="1950" spans="1:2" x14ac:dyDescent="0.25">
      <c r="A1950" s="10">
        <v>42010</v>
      </c>
      <c r="B1950">
        <v>0.17899999999999999</v>
      </c>
    </row>
    <row r="1951" spans="1:2" x14ac:dyDescent="0.25">
      <c r="A1951" s="10">
        <v>42009</v>
      </c>
      <c r="B1951">
        <v>0.16220000000000001</v>
      </c>
    </row>
    <row r="1952" spans="1:2" x14ac:dyDescent="0.25">
      <c r="A1952" s="10">
        <v>42006</v>
      </c>
      <c r="B1952">
        <v>0.14149999999999999</v>
      </c>
    </row>
    <row r="1953" spans="1:2" x14ac:dyDescent="0.25">
      <c r="A1953" s="10">
        <v>42004</v>
      </c>
      <c r="B1953">
        <v>0.14330000000000001</v>
      </c>
    </row>
    <row r="1954" spans="1:2" x14ac:dyDescent="0.25">
      <c r="A1954" s="10">
        <v>42003</v>
      </c>
      <c r="B1954">
        <v>0.1024</v>
      </c>
    </row>
    <row r="1955" spans="1:2" x14ac:dyDescent="0.25">
      <c r="A1955" s="10">
        <v>42002</v>
      </c>
      <c r="B1955">
        <v>9.4799999999999995E-2</v>
      </c>
    </row>
    <row r="1956" spans="1:2" x14ac:dyDescent="0.25">
      <c r="A1956" s="10">
        <v>41999</v>
      </c>
      <c r="B1956">
        <v>8.7599999999999997E-2</v>
      </c>
    </row>
    <row r="1957" spans="1:2" x14ac:dyDescent="0.25">
      <c r="A1957" s="10">
        <v>41997</v>
      </c>
      <c r="B1957">
        <v>8.0699999999999994E-2</v>
      </c>
    </row>
    <row r="1958" spans="1:2" x14ac:dyDescent="0.25">
      <c r="A1958" s="10">
        <v>41996</v>
      </c>
      <c r="B1958">
        <v>8.4000000000000005E-2</v>
      </c>
    </row>
    <row r="1959" spans="1:2" x14ac:dyDescent="0.25">
      <c r="A1959" s="10">
        <v>41995</v>
      </c>
      <c r="B1959">
        <v>9.5399999999999999E-2</v>
      </c>
    </row>
    <row r="1960" spans="1:2" x14ac:dyDescent="0.25">
      <c r="A1960" s="10">
        <v>41992</v>
      </c>
      <c r="B1960">
        <v>6.5199999999999994E-2</v>
      </c>
    </row>
    <row r="1961" spans="1:2" x14ac:dyDescent="0.25">
      <c r="A1961" s="10">
        <v>41991</v>
      </c>
      <c r="B1961">
        <v>0.1033</v>
      </c>
    </row>
    <row r="1962" spans="1:2" x14ac:dyDescent="0.25">
      <c r="A1962" s="10">
        <v>41990</v>
      </c>
      <c r="B1962">
        <v>0.1014</v>
      </c>
    </row>
    <row r="1963" spans="1:2" x14ac:dyDescent="0.25">
      <c r="A1963" s="10">
        <v>41989</v>
      </c>
      <c r="B1963">
        <v>0.1837</v>
      </c>
    </row>
    <row r="1964" spans="1:2" x14ac:dyDescent="0.25">
      <c r="A1964" s="10">
        <v>41988</v>
      </c>
      <c r="B1964">
        <v>0.16</v>
      </c>
    </row>
    <row r="1965" spans="1:2" x14ac:dyDescent="0.25">
      <c r="A1965" s="10">
        <v>41985</v>
      </c>
      <c r="B1965">
        <v>0.2102</v>
      </c>
    </row>
    <row r="1966" spans="1:2" x14ac:dyDescent="0.25">
      <c r="A1966" s="10">
        <v>41984</v>
      </c>
      <c r="B1966">
        <v>0.19489999999999999</v>
      </c>
    </row>
    <row r="1967" spans="1:2" x14ac:dyDescent="0.25">
      <c r="A1967" s="10">
        <v>41983</v>
      </c>
      <c r="B1967">
        <v>0.1764</v>
      </c>
    </row>
    <row r="1968" spans="1:2" x14ac:dyDescent="0.25">
      <c r="A1968" s="10">
        <v>41982</v>
      </c>
      <c r="B1968">
        <v>0.12540000000000001</v>
      </c>
    </row>
    <row r="1969" spans="1:2" x14ac:dyDescent="0.25">
      <c r="A1969" s="10">
        <v>41981</v>
      </c>
      <c r="B1969">
        <v>0.1193</v>
      </c>
    </row>
    <row r="1970" spans="1:2" x14ac:dyDescent="0.25">
      <c r="A1970" s="10">
        <v>41978</v>
      </c>
      <c r="B1970">
        <v>7.6600000000000001E-2</v>
      </c>
    </row>
    <row r="1971" spans="1:2" x14ac:dyDescent="0.25">
      <c r="A1971" s="10">
        <v>41977</v>
      </c>
      <c r="B1971">
        <v>9.5899999999999999E-2</v>
      </c>
    </row>
    <row r="1972" spans="1:2" x14ac:dyDescent="0.25">
      <c r="A1972" s="10">
        <v>41976</v>
      </c>
      <c r="B1972">
        <v>0.10100000000000001</v>
      </c>
    </row>
    <row r="1973" spans="1:2" x14ac:dyDescent="0.25">
      <c r="A1973" s="10">
        <v>41975</v>
      </c>
      <c r="B1973">
        <v>0.1011</v>
      </c>
    </row>
    <row r="1974" spans="1:2" x14ac:dyDescent="0.25">
      <c r="A1974" s="10">
        <v>41974</v>
      </c>
      <c r="B1974">
        <v>0.1142</v>
      </c>
    </row>
    <row r="1975" spans="1:2" x14ac:dyDescent="0.25">
      <c r="A1975" s="10">
        <v>41971</v>
      </c>
      <c r="B1975">
        <v>9.8799999999999999E-2</v>
      </c>
    </row>
    <row r="1976" spans="1:2" x14ac:dyDescent="0.25">
      <c r="A1976" s="10">
        <v>41969</v>
      </c>
      <c r="B1976">
        <v>8.2500000000000004E-2</v>
      </c>
    </row>
    <row r="1977" spans="1:2" x14ac:dyDescent="0.25">
      <c r="A1977" s="10">
        <v>41968</v>
      </c>
      <c r="B1977">
        <v>7.8799999999999995E-2</v>
      </c>
    </row>
    <row r="1978" spans="1:2" x14ac:dyDescent="0.25">
      <c r="A1978" s="10">
        <v>41967</v>
      </c>
      <c r="B1978">
        <v>8.0600000000000005E-2</v>
      </c>
    </row>
    <row r="1979" spans="1:2" x14ac:dyDescent="0.25">
      <c r="A1979" s="10">
        <v>41964</v>
      </c>
      <c r="B1979">
        <v>7.2900000000000006E-2</v>
      </c>
    </row>
    <row r="1980" spans="1:2" x14ac:dyDescent="0.25">
      <c r="A1980" s="10">
        <v>41963</v>
      </c>
      <c r="B1980">
        <v>7.8399999999999997E-2</v>
      </c>
    </row>
    <row r="1981" spans="1:2" x14ac:dyDescent="0.25">
      <c r="A1981" s="10">
        <v>41962</v>
      </c>
      <c r="B1981">
        <v>8.2799999999999999E-2</v>
      </c>
    </row>
    <row r="1982" spans="1:2" x14ac:dyDescent="0.25">
      <c r="A1982" s="10">
        <v>41961</v>
      </c>
      <c r="B1982">
        <v>8.6199999999999999E-2</v>
      </c>
    </row>
    <row r="1983" spans="1:2" x14ac:dyDescent="0.25">
      <c r="A1983" s="10">
        <v>41960</v>
      </c>
      <c r="B1983">
        <v>8.5599999999999996E-2</v>
      </c>
    </row>
    <row r="1984" spans="1:2" x14ac:dyDescent="0.25">
      <c r="A1984" s="10">
        <v>41957</v>
      </c>
      <c r="B1984">
        <v>8.7300000000000003E-2</v>
      </c>
    </row>
    <row r="1985" spans="1:2" x14ac:dyDescent="0.25">
      <c r="A1985" s="10">
        <v>41956</v>
      </c>
      <c r="B1985">
        <v>9.8100000000000007E-2</v>
      </c>
    </row>
    <row r="1986" spans="1:2" x14ac:dyDescent="0.25">
      <c r="A1986" s="10">
        <v>41955</v>
      </c>
      <c r="B1986">
        <v>8.8599999999999998E-2</v>
      </c>
    </row>
    <row r="1987" spans="1:2" x14ac:dyDescent="0.25">
      <c r="A1987" s="10">
        <v>41954</v>
      </c>
      <c r="B1987">
        <v>9.2299999999999993E-2</v>
      </c>
    </row>
    <row r="1988" spans="1:2" x14ac:dyDescent="0.25">
      <c r="A1988" s="10">
        <v>41953</v>
      </c>
      <c r="B1988">
        <v>9.0300000000000005E-2</v>
      </c>
    </row>
    <row r="1989" spans="1:2" x14ac:dyDescent="0.25">
      <c r="A1989" s="10">
        <v>41950</v>
      </c>
      <c r="B1989">
        <v>9.69E-2</v>
      </c>
    </row>
    <row r="1990" spans="1:2" x14ac:dyDescent="0.25">
      <c r="A1990" s="10">
        <v>41949</v>
      </c>
      <c r="B1990">
        <v>0.1062</v>
      </c>
    </row>
    <row r="1991" spans="1:2" x14ac:dyDescent="0.25">
      <c r="A1991" s="10">
        <v>41948</v>
      </c>
      <c r="B1991">
        <v>0.10979999999999999</v>
      </c>
    </row>
    <row r="1992" spans="1:2" x14ac:dyDescent="0.25">
      <c r="A1992" s="10">
        <v>41947</v>
      </c>
      <c r="B1992">
        <v>0.13</v>
      </c>
    </row>
    <row r="1993" spans="1:2" x14ac:dyDescent="0.25">
      <c r="A1993" s="10">
        <v>41946</v>
      </c>
      <c r="B1993">
        <v>0.1246</v>
      </c>
    </row>
    <row r="1994" spans="1:2" x14ac:dyDescent="0.25">
      <c r="A1994" s="10">
        <v>41943</v>
      </c>
      <c r="B1994">
        <v>0.1207</v>
      </c>
    </row>
    <row r="1995" spans="1:2" x14ac:dyDescent="0.25">
      <c r="A1995" s="10">
        <v>41942</v>
      </c>
      <c r="B1995">
        <v>0.12</v>
      </c>
    </row>
    <row r="1996" spans="1:2" x14ac:dyDescent="0.25">
      <c r="A1996" s="10">
        <v>41941</v>
      </c>
      <c r="B1996">
        <v>0.12720000000000001</v>
      </c>
    </row>
    <row r="1997" spans="1:2" x14ac:dyDescent="0.25">
      <c r="A1997" s="10">
        <v>41940</v>
      </c>
      <c r="B1997">
        <v>0.126</v>
      </c>
    </row>
    <row r="1998" spans="1:2" x14ac:dyDescent="0.25">
      <c r="A1998" s="10">
        <v>41939</v>
      </c>
      <c r="B1998">
        <v>0.1368</v>
      </c>
    </row>
    <row r="1999" spans="1:2" x14ac:dyDescent="0.25">
      <c r="A1999" s="10">
        <v>41936</v>
      </c>
      <c r="B1999">
        <v>0.129</v>
      </c>
    </row>
    <row r="2000" spans="1:2" x14ac:dyDescent="0.25">
      <c r="A2000" s="10">
        <v>41935</v>
      </c>
      <c r="B2000">
        <v>0.13270000000000001</v>
      </c>
    </row>
    <row r="2001" spans="1:2" x14ac:dyDescent="0.25">
      <c r="A2001" s="10">
        <v>41934</v>
      </c>
      <c r="B2001">
        <v>0.14929999999999999</v>
      </c>
    </row>
    <row r="2002" spans="1:2" x14ac:dyDescent="0.25">
      <c r="A2002" s="10">
        <v>41933</v>
      </c>
      <c r="B2002">
        <v>0.13469999999999999</v>
      </c>
    </row>
    <row r="2003" spans="1:2" x14ac:dyDescent="0.25">
      <c r="A2003" s="10">
        <v>41932</v>
      </c>
      <c r="B2003">
        <v>0.16600000000000001</v>
      </c>
    </row>
    <row r="2004" spans="1:2" x14ac:dyDescent="0.25">
      <c r="A2004" s="10">
        <v>41929</v>
      </c>
      <c r="B2004">
        <v>0.19750000000000001</v>
      </c>
    </row>
    <row r="2005" spans="1:2" x14ac:dyDescent="0.25">
      <c r="A2005" s="10">
        <v>41928</v>
      </c>
      <c r="B2005">
        <v>0.2757</v>
      </c>
    </row>
    <row r="2006" spans="1:2" x14ac:dyDescent="0.25">
      <c r="A2006" s="10">
        <v>41927</v>
      </c>
      <c r="B2006">
        <v>0.25519999999999998</v>
      </c>
    </row>
    <row r="2007" spans="1:2" x14ac:dyDescent="0.25">
      <c r="A2007" s="10">
        <v>41926</v>
      </c>
      <c r="B2007">
        <v>0.18990000000000001</v>
      </c>
    </row>
    <row r="2008" spans="1:2" x14ac:dyDescent="0.25">
      <c r="A2008" s="10">
        <v>41925</v>
      </c>
      <c r="B2008">
        <v>0.22639999999999999</v>
      </c>
    </row>
    <row r="2009" spans="1:2" x14ac:dyDescent="0.25">
      <c r="A2009" s="10">
        <v>41922</v>
      </c>
      <c r="B2009">
        <v>0.19789999999999999</v>
      </c>
    </row>
    <row r="2010" spans="1:2" x14ac:dyDescent="0.25">
      <c r="A2010" s="10">
        <v>41921</v>
      </c>
      <c r="B2010">
        <v>0.1701</v>
      </c>
    </row>
    <row r="2011" spans="1:2" x14ac:dyDescent="0.25">
      <c r="A2011" s="10">
        <v>41920</v>
      </c>
      <c r="B2011">
        <v>0.1239</v>
      </c>
    </row>
    <row r="2012" spans="1:2" x14ac:dyDescent="0.25">
      <c r="A2012" s="10">
        <v>41919</v>
      </c>
      <c r="B2012">
        <v>0.15279999999999999</v>
      </c>
    </row>
    <row r="2013" spans="1:2" x14ac:dyDescent="0.25">
      <c r="A2013" s="10">
        <v>41918</v>
      </c>
      <c r="B2013">
        <v>0.13089999999999999</v>
      </c>
    </row>
    <row r="2014" spans="1:2" x14ac:dyDescent="0.25">
      <c r="A2014" s="10">
        <v>41915</v>
      </c>
      <c r="B2014">
        <v>0.122</v>
      </c>
    </row>
    <row r="2015" spans="1:2" x14ac:dyDescent="0.25">
      <c r="A2015" s="10">
        <v>41914</v>
      </c>
      <c r="B2015">
        <v>0.13639999999999999</v>
      </c>
    </row>
    <row r="2016" spans="1:2" x14ac:dyDescent="0.25">
      <c r="A2016" s="10">
        <v>41913</v>
      </c>
      <c r="B2016">
        <v>0.14299999999999999</v>
      </c>
    </row>
    <row r="2017" spans="1:2" x14ac:dyDescent="0.25">
      <c r="A2017" s="10">
        <v>41912</v>
      </c>
      <c r="B2017">
        <v>0.1449</v>
      </c>
    </row>
    <row r="2018" spans="1:2" x14ac:dyDescent="0.25">
      <c r="A2018" s="10">
        <v>41911</v>
      </c>
      <c r="B2018">
        <v>0.13650000000000001</v>
      </c>
    </row>
    <row r="2019" spans="1:2" x14ac:dyDescent="0.25">
      <c r="A2019" s="10">
        <v>41908</v>
      </c>
      <c r="B2019">
        <v>0.1144</v>
      </c>
    </row>
    <row r="2020" spans="1:2" x14ac:dyDescent="0.25">
      <c r="A2020" s="10">
        <v>41907</v>
      </c>
      <c r="B2020">
        <v>0.1249</v>
      </c>
    </row>
    <row r="2021" spans="1:2" x14ac:dyDescent="0.25">
      <c r="A2021" s="10">
        <v>41906</v>
      </c>
      <c r="B2021">
        <v>0.1024</v>
      </c>
    </row>
    <row r="2022" spans="1:2" x14ac:dyDescent="0.25">
      <c r="A2022" s="10">
        <v>41905</v>
      </c>
      <c r="B2022">
        <v>0.13519999999999999</v>
      </c>
    </row>
    <row r="2023" spans="1:2" x14ac:dyDescent="0.25">
      <c r="A2023" s="10">
        <v>41904</v>
      </c>
      <c r="B2023">
        <v>0.1031</v>
      </c>
    </row>
    <row r="2024" spans="1:2" x14ac:dyDescent="0.25">
      <c r="A2024" s="10">
        <v>41901</v>
      </c>
      <c r="B2024">
        <v>7.1800000000000003E-2</v>
      </c>
    </row>
    <row r="2025" spans="1:2" x14ac:dyDescent="0.25">
      <c r="A2025" s="10">
        <v>41900</v>
      </c>
      <c r="B2025">
        <v>0.1022</v>
      </c>
    </row>
    <row r="2026" spans="1:2" x14ac:dyDescent="0.25">
      <c r="A2026" s="10">
        <v>41899</v>
      </c>
      <c r="B2026">
        <v>0.1055</v>
      </c>
    </row>
    <row r="2027" spans="1:2" x14ac:dyDescent="0.25">
      <c r="A2027" s="10">
        <v>41898</v>
      </c>
      <c r="B2027">
        <v>0.1215</v>
      </c>
    </row>
    <row r="2028" spans="1:2" x14ac:dyDescent="0.25">
      <c r="A2028" s="10">
        <v>41897</v>
      </c>
      <c r="B2028">
        <v>0.1368</v>
      </c>
    </row>
    <row r="2029" spans="1:2" x14ac:dyDescent="0.25">
      <c r="A2029" s="10">
        <v>41894</v>
      </c>
      <c r="B2029">
        <v>0.12659999999999999</v>
      </c>
    </row>
    <row r="2030" spans="1:2" x14ac:dyDescent="0.25">
      <c r="A2030" s="10">
        <v>41893</v>
      </c>
      <c r="B2030">
        <v>0.12</v>
      </c>
    </row>
    <row r="2031" spans="1:2" x14ac:dyDescent="0.25">
      <c r="A2031" s="10">
        <v>41892</v>
      </c>
      <c r="B2031">
        <v>0.1236</v>
      </c>
    </row>
    <row r="2032" spans="1:2" x14ac:dyDescent="0.25">
      <c r="A2032" s="10">
        <v>41891</v>
      </c>
      <c r="B2032">
        <v>0.1208</v>
      </c>
    </row>
    <row r="2033" spans="1:2" x14ac:dyDescent="0.25">
      <c r="A2033" s="10">
        <v>41890</v>
      </c>
      <c r="B2033">
        <v>0.106</v>
      </c>
    </row>
    <row r="2034" spans="1:2" x14ac:dyDescent="0.25">
      <c r="A2034" s="10">
        <v>41887</v>
      </c>
      <c r="B2034">
        <v>8.2100000000000006E-2</v>
      </c>
    </row>
    <row r="2035" spans="1:2" x14ac:dyDescent="0.25">
      <c r="A2035" s="10">
        <v>41886</v>
      </c>
      <c r="B2035">
        <v>9.4899999999999998E-2</v>
      </c>
    </row>
    <row r="2036" spans="1:2" x14ac:dyDescent="0.25">
      <c r="A2036" s="10">
        <v>41885</v>
      </c>
      <c r="B2036">
        <v>9.0999999999999998E-2</v>
      </c>
    </row>
    <row r="2037" spans="1:2" x14ac:dyDescent="0.25">
      <c r="A2037" s="10">
        <v>41884</v>
      </c>
      <c r="B2037">
        <v>8.4199999999999997E-2</v>
      </c>
    </row>
    <row r="2038" spans="1:2" x14ac:dyDescent="0.25">
      <c r="A2038" s="10">
        <v>41880</v>
      </c>
      <c r="B2038">
        <v>8.1600000000000006E-2</v>
      </c>
    </row>
    <row r="2039" spans="1:2" x14ac:dyDescent="0.25">
      <c r="A2039" s="10">
        <v>41879</v>
      </c>
      <c r="B2039">
        <v>7.5800000000000006E-2</v>
      </c>
    </row>
    <row r="2040" spans="1:2" x14ac:dyDescent="0.25">
      <c r="A2040" s="10">
        <v>41878</v>
      </c>
      <c r="B2040">
        <v>7.5399999999999995E-2</v>
      </c>
    </row>
    <row r="2041" spans="1:2" x14ac:dyDescent="0.25">
      <c r="A2041" s="10">
        <v>41877</v>
      </c>
      <c r="B2041">
        <v>7.7600000000000002E-2</v>
      </c>
    </row>
    <row r="2042" spans="1:2" x14ac:dyDescent="0.25">
      <c r="A2042" s="10">
        <v>41876</v>
      </c>
      <c r="B2042">
        <v>8.5099999999999995E-2</v>
      </c>
    </row>
    <row r="2043" spans="1:2" x14ac:dyDescent="0.25">
      <c r="A2043" s="10">
        <v>41873</v>
      </c>
      <c r="B2043">
        <v>8.0399999999999999E-2</v>
      </c>
    </row>
    <row r="2044" spans="1:2" x14ac:dyDescent="0.25">
      <c r="A2044" s="10">
        <v>41872</v>
      </c>
      <c r="B2044">
        <v>8.6999999999999994E-2</v>
      </c>
    </row>
    <row r="2045" spans="1:2" x14ac:dyDescent="0.25">
      <c r="A2045" s="10">
        <v>41871</v>
      </c>
      <c r="B2045">
        <v>8.72E-2</v>
      </c>
    </row>
    <row r="2046" spans="1:2" x14ac:dyDescent="0.25">
      <c r="A2046" s="10">
        <v>41870</v>
      </c>
      <c r="B2046">
        <v>8.6499999999999994E-2</v>
      </c>
    </row>
    <row r="2047" spans="1:2" x14ac:dyDescent="0.25">
      <c r="A2047" s="10">
        <v>41869</v>
      </c>
      <c r="B2047">
        <v>9.1300000000000006E-2</v>
      </c>
    </row>
    <row r="2048" spans="1:2" x14ac:dyDescent="0.25">
      <c r="A2048" s="10">
        <v>41866</v>
      </c>
      <c r="B2048">
        <v>0.1037</v>
      </c>
    </row>
    <row r="2049" spans="1:2" x14ac:dyDescent="0.25">
      <c r="A2049" s="10">
        <v>41865</v>
      </c>
      <c r="B2049">
        <v>9.35E-2</v>
      </c>
    </row>
    <row r="2050" spans="1:2" x14ac:dyDescent="0.25">
      <c r="A2050" s="10">
        <v>41864</v>
      </c>
      <c r="B2050">
        <v>0.1013</v>
      </c>
    </row>
    <row r="2051" spans="1:2" x14ac:dyDescent="0.25">
      <c r="A2051" s="10">
        <v>41863</v>
      </c>
      <c r="B2051">
        <v>0.12139999999999999</v>
      </c>
    </row>
    <row r="2052" spans="1:2" x14ac:dyDescent="0.25">
      <c r="A2052" s="10">
        <v>41862</v>
      </c>
      <c r="B2052">
        <v>0.127</v>
      </c>
    </row>
    <row r="2053" spans="1:2" x14ac:dyDescent="0.25">
      <c r="A2053" s="10">
        <v>41859</v>
      </c>
      <c r="B2053">
        <v>0.13439999999999999</v>
      </c>
    </row>
    <row r="2054" spans="1:2" x14ac:dyDescent="0.25">
      <c r="A2054" s="10">
        <v>41858</v>
      </c>
      <c r="B2054">
        <v>0.1426</v>
      </c>
    </row>
    <row r="2055" spans="1:2" x14ac:dyDescent="0.25">
      <c r="A2055" s="10">
        <v>41857</v>
      </c>
      <c r="B2055">
        <v>0.1421</v>
      </c>
    </row>
    <row r="2056" spans="1:2" x14ac:dyDescent="0.25">
      <c r="A2056" s="10">
        <v>41856</v>
      </c>
      <c r="B2056">
        <v>0.14729999999999999</v>
      </c>
    </row>
    <row r="2057" spans="1:2" x14ac:dyDescent="0.25">
      <c r="A2057" s="10">
        <v>41855</v>
      </c>
      <c r="B2057">
        <v>0.12509999999999999</v>
      </c>
    </row>
    <row r="2058" spans="1:2" x14ac:dyDescent="0.25">
      <c r="A2058" s="10">
        <v>41852</v>
      </c>
      <c r="B2058">
        <v>0.14660000000000001</v>
      </c>
    </row>
    <row r="2059" spans="1:2" x14ac:dyDescent="0.25">
      <c r="A2059" s="10">
        <v>41851</v>
      </c>
      <c r="B2059">
        <v>0.15920000000000001</v>
      </c>
    </row>
    <row r="2060" spans="1:2" x14ac:dyDescent="0.25">
      <c r="A2060" s="10">
        <v>41850</v>
      </c>
      <c r="B2060">
        <v>0.107</v>
      </c>
    </row>
    <row r="2061" spans="1:2" x14ac:dyDescent="0.25">
      <c r="A2061" s="10">
        <v>41849</v>
      </c>
      <c r="B2061">
        <v>0.1114</v>
      </c>
    </row>
    <row r="2062" spans="1:2" x14ac:dyDescent="0.25">
      <c r="A2062" s="10">
        <v>41848</v>
      </c>
      <c r="B2062">
        <v>9.4600000000000004E-2</v>
      </c>
    </row>
    <row r="2063" spans="1:2" x14ac:dyDescent="0.25">
      <c r="A2063" s="10">
        <v>41845</v>
      </c>
      <c r="B2063">
        <v>9.2399999999999996E-2</v>
      </c>
    </row>
    <row r="2064" spans="1:2" x14ac:dyDescent="0.25">
      <c r="A2064" s="10">
        <v>41844</v>
      </c>
      <c r="B2064">
        <v>8.4000000000000005E-2</v>
      </c>
    </row>
    <row r="2065" spans="1:2" x14ac:dyDescent="0.25">
      <c r="A2065" s="10">
        <v>41843</v>
      </c>
      <c r="B2065">
        <v>8.7499999999999994E-2</v>
      </c>
    </row>
    <row r="2066" spans="1:2" x14ac:dyDescent="0.25">
      <c r="A2066" s="10">
        <v>41842</v>
      </c>
      <c r="B2066">
        <v>9.98E-2</v>
      </c>
    </row>
    <row r="2067" spans="1:2" x14ac:dyDescent="0.25">
      <c r="A2067" s="10">
        <v>41841</v>
      </c>
      <c r="B2067">
        <v>0.1012</v>
      </c>
    </row>
    <row r="2068" spans="1:2" x14ac:dyDescent="0.25">
      <c r="A2068" s="10">
        <v>41838</v>
      </c>
      <c r="B2068">
        <v>8.7599999999999997E-2</v>
      </c>
    </row>
    <row r="2069" spans="1:2" x14ac:dyDescent="0.25">
      <c r="A2069" s="10">
        <v>41837</v>
      </c>
      <c r="B2069">
        <v>0.1162</v>
      </c>
    </row>
    <row r="2070" spans="1:2" x14ac:dyDescent="0.25">
      <c r="A2070" s="10">
        <v>41836</v>
      </c>
      <c r="B2070">
        <v>7.7899999999999997E-2</v>
      </c>
    </row>
    <row r="2071" spans="1:2" x14ac:dyDescent="0.25">
      <c r="A2071" s="10">
        <v>41835</v>
      </c>
      <c r="B2071">
        <v>8.5800000000000001E-2</v>
      </c>
    </row>
    <row r="2072" spans="1:2" x14ac:dyDescent="0.25">
      <c r="A2072" s="10">
        <v>41834</v>
      </c>
      <c r="B2072">
        <v>8.1699999999999995E-2</v>
      </c>
    </row>
    <row r="2073" spans="1:2" x14ac:dyDescent="0.25">
      <c r="A2073" s="10">
        <v>41831</v>
      </c>
      <c r="B2073">
        <v>7.9600000000000004E-2</v>
      </c>
    </row>
    <row r="2074" spans="1:2" x14ac:dyDescent="0.25">
      <c r="A2074" s="10">
        <v>41830</v>
      </c>
      <c r="B2074">
        <v>9.5899999999999999E-2</v>
      </c>
    </row>
    <row r="2075" spans="1:2" x14ac:dyDescent="0.25">
      <c r="A2075" s="10">
        <v>41829</v>
      </c>
      <c r="B2075">
        <v>8.1900000000000001E-2</v>
      </c>
    </row>
    <row r="2076" spans="1:2" x14ac:dyDescent="0.25">
      <c r="A2076" s="10">
        <v>41828</v>
      </c>
      <c r="B2076">
        <v>8.8099999999999998E-2</v>
      </c>
    </row>
    <row r="2077" spans="1:2" x14ac:dyDescent="0.25">
      <c r="A2077" s="10">
        <v>41827</v>
      </c>
      <c r="B2077">
        <v>7.8E-2</v>
      </c>
    </row>
    <row r="2078" spans="1:2" x14ac:dyDescent="0.25">
      <c r="A2078" s="10">
        <v>41823</v>
      </c>
      <c r="B2078">
        <v>6.3200000000000006E-2</v>
      </c>
    </row>
    <row r="2079" spans="1:2" x14ac:dyDescent="0.25">
      <c r="A2079" s="10">
        <v>41822</v>
      </c>
      <c r="B2079">
        <v>7.22E-2</v>
      </c>
    </row>
    <row r="2080" spans="1:2" x14ac:dyDescent="0.25">
      <c r="A2080" s="10">
        <v>41821</v>
      </c>
      <c r="B2080">
        <v>7.4200000000000002E-2</v>
      </c>
    </row>
    <row r="2081" spans="1:2" x14ac:dyDescent="0.25">
      <c r="A2081" s="10">
        <v>41820</v>
      </c>
      <c r="B2081">
        <v>7.4099999999999999E-2</v>
      </c>
    </row>
    <row r="2082" spans="1:2" x14ac:dyDescent="0.25">
      <c r="A2082" s="10">
        <v>41817</v>
      </c>
      <c r="B2082">
        <v>7.8799999999999995E-2</v>
      </c>
    </row>
    <row r="2083" spans="1:2" x14ac:dyDescent="0.25">
      <c r="A2083" s="10">
        <v>41816</v>
      </c>
      <c r="B2083">
        <v>8.43E-2</v>
      </c>
    </row>
    <row r="2084" spans="1:2" x14ac:dyDescent="0.25">
      <c r="A2084" s="10">
        <v>41815</v>
      </c>
      <c r="B2084">
        <v>8.7900000000000006E-2</v>
      </c>
    </row>
    <row r="2085" spans="1:2" x14ac:dyDescent="0.25">
      <c r="A2085" s="10">
        <v>41814</v>
      </c>
      <c r="B2085">
        <v>8.9399999999999993E-2</v>
      </c>
    </row>
    <row r="2086" spans="1:2" x14ac:dyDescent="0.25">
      <c r="A2086" s="10">
        <v>41813</v>
      </c>
      <c r="B2086">
        <v>7.8E-2</v>
      </c>
    </row>
    <row r="2087" spans="1:2" x14ac:dyDescent="0.25">
      <c r="A2087" s="10">
        <v>41810</v>
      </c>
      <c r="B2087">
        <v>7.17E-2</v>
      </c>
    </row>
    <row r="2088" spans="1:2" x14ac:dyDescent="0.25">
      <c r="A2088" s="10">
        <v>41809</v>
      </c>
      <c r="B2088">
        <v>9.1800000000000007E-2</v>
      </c>
    </row>
    <row r="2089" spans="1:2" x14ac:dyDescent="0.25">
      <c r="A2089" s="10">
        <v>41808</v>
      </c>
      <c r="B2089">
        <v>7.8200000000000006E-2</v>
      </c>
    </row>
    <row r="2090" spans="1:2" x14ac:dyDescent="0.25">
      <c r="A2090" s="10">
        <v>41807</v>
      </c>
      <c r="B2090">
        <v>0.11459999999999999</v>
      </c>
    </row>
    <row r="2091" spans="1:2" x14ac:dyDescent="0.25">
      <c r="A2091" s="10">
        <v>41806</v>
      </c>
      <c r="B2091">
        <v>0.1094</v>
      </c>
    </row>
    <row r="2092" spans="1:2" x14ac:dyDescent="0.25">
      <c r="A2092" s="10">
        <v>41803</v>
      </c>
      <c r="B2092">
        <v>0.1066</v>
      </c>
    </row>
    <row r="2093" spans="1:2" x14ac:dyDescent="0.25">
      <c r="A2093" s="10">
        <v>41802</v>
      </c>
      <c r="B2093">
        <v>0.10970000000000001</v>
      </c>
    </row>
    <row r="2094" spans="1:2" x14ac:dyDescent="0.25">
      <c r="A2094" s="10">
        <v>41801</v>
      </c>
      <c r="B2094">
        <v>0.1066</v>
      </c>
    </row>
    <row r="2095" spans="1:2" x14ac:dyDescent="0.25">
      <c r="A2095" s="10">
        <v>41800</v>
      </c>
      <c r="B2095">
        <v>9.5000000000000001E-2</v>
      </c>
    </row>
    <row r="2096" spans="1:2" x14ac:dyDescent="0.25">
      <c r="A2096" s="10">
        <v>41799</v>
      </c>
      <c r="B2096">
        <v>9.4799999999999995E-2</v>
      </c>
    </row>
    <row r="2097" spans="1:2" x14ac:dyDescent="0.25">
      <c r="A2097" s="10">
        <v>41796</v>
      </c>
      <c r="B2097">
        <v>7.8100000000000003E-2</v>
      </c>
    </row>
    <row r="2098" spans="1:2" x14ac:dyDescent="0.25">
      <c r="A2098" s="10">
        <v>41795</v>
      </c>
      <c r="B2098">
        <v>9.4399999999999998E-2</v>
      </c>
    </row>
    <row r="2099" spans="1:2" x14ac:dyDescent="0.25">
      <c r="A2099" s="10">
        <v>41794</v>
      </c>
      <c r="B2099">
        <v>0.1003</v>
      </c>
    </row>
    <row r="2100" spans="1:2" x14ac:dyDescent="0.25">
      <c r="A2100" s="10">
        <v>41793</v>
      </c>
      <c r="B2100">
        <v>9.4100000000000003E-2</v>
      </c>
    </row>
    <row r="2101" spans="1:2" x14ac:dyDescent="0.25">
      <c r="A2101" s="10">
        <v>41792</v>
      </c>
      <c r="B2101">
        <v>8.7400000000000005E-2</v>
      </c>
    </row>
    <row r="2102" spans="1:2" x14ac:dyDescent="0.25">
      <c r="A2102" s="10">
        <v>41789</v>
      </c>
      <c r="B2102">
        <v>8.4900000000000003E-2</v>
      </c>
    </row>
    <row r="2103" spans="1:2" x14ac:dyDescent="0.25">
      <c r="A2103" s="10">
        <v>41788</v>
      </c>
      <c r="B2103">
        <v>8.6999999999999994E-2</v>
      </c>
    </row>
    <row r="2104" spans="1:2" x14ac:dyDescent="0.25">
      <c r="A2104" s="10">
        <v>41787</v>
      </c>
      <c r="B2104">
        <v>8.9300000000000004E-2</v>
      </c>
    </row>
    <row r="2105" spans="1:2" x14ac:dyDescent="0.25">
      <c r="A2105" s="10">
        <v>41786</v>
      </c>
      <c r="B2105">
        <v>9.0700000000000003E-2</v>
      </c>
    </row>
    <row r="2106" spans="1:2" x14ac:dyDescent="0.25">
      <c r="A2106" s="10">
        <v>41782</v>
      </c>
      <c r="B2106">
        <v>8.2199999999999995E-2</v>
      </c>
    </row>
    <row r="2107" spans="1:2" x14ac:dyDescent="0.25">
      <c r="A2107" s="10">
        <v>41781</v>
      </c>
      <c r="B2107">
        <v>8.7900000000000006E-2</v>
      </c>
    </row>
    <row r="2108" spans="1:2" x14ac:dyDescent="0.25">
      <c r="A2108" s="10">
        <v>41780</v>
      </c>
      <c r="B2108">
        <v>8.6199999999999999E-2</v>
      </c>
    </row>
    <row r="2109" spans="1:2" x14ac:dyDescent="0.25">
      <c r="A2109" s="10">
        <v>41779</v>
      </c>
      <c r="B2109">
        <v>0.1027</v>
      </c>
    </row>
    <row r="2110" spans="1:2" x14ac:dyDescent="0.25">
      <c r="A2110" s="10">
        <v>41778</v>
      </c>
      <c r="B2110">
        <v>8.9499999999999996E-2</v>
      </c>
    </row>
    <row r="2111" spans="1:2" x14ac:dyDescent="0.25">
      <c r="A2111" s="10">
        <v>41775</v>
      </c>
      <c r="B2111">
        <v>8.9200000000000002E-2</v>
      </c>
    </row>
    <row r="2112" spans="1:2" x14ac:dyDescent="0.25">
      <c r="A2112" s="10">
        <v>41774</v>
      </c>
      <c r="B2112">
        <v>0.10630000000000001</v>
      </c>
    </row>
    <row r="2113" spans="1:2" x14ac:dyDescent="0.25">
      <c r="A2113" s="10">
        <v>41773</v>
      </c>
      <c r="B2113">
        <v>9.5000000000000001E-2</v>
      </c>
    </row>
    <row r="2114" spans="1:2" x14ac:dyDescent="0.25">
      <c r="A2114" s="10">
        <v>41772</v>
      </c>
      <c r="B2114">
        <v>9.0999999999999998E-2</v>
      </c>
    </row>
    <row r="2115" spans="1:2" x14ac:dyDescent="0.25">
      <c r="A2115" s="10">
        <v>41771</v>
      </c>
      <c r="B2115">
        <v>9.4399999999999998E-2</v>
      </c>
    </row>
    <row r="2116" spans="1:2" x14ac:dyDescent="0.25">
      <c r="A2116" s="10">
        <v>41768</v>
      </c>
      <c r="B2116">
        <v>9.2700000000000005E-2</v>
      </c>
    </row>
    <row r="2117" spans="1:2" x14ac:dyDescent="0.25">
      <c r="A2117" s="10">
        <v>41767</v>
      </c>
      <c r="B2117">
        <v>0.1103</v>
      </c>
    </row>
    <row r="2118" spans="1:2" x14ac:dyDescent="0.25">
      <c r="A2118" s="10">
        <v>41766</v>
      </c>
      <c r="B2118">
        <v>0.1032</v>
      </c>
    </row>
    <row r="2119" spans="1:2" x14ac:dyDescent="0.25">
      <c r="A2119" s="10">
        <v>41765</v>
      </c>
      <c r="B2119">
        <v>0.1123</v>
      </c>
    </row>
    <row r="2120" spans="1:2" x14ac:dyDescent="0.25">
      <c r="A2120" s="10">
        <v>41764</v>
      </c>
      <c r="B2120">
        <v>0.10630000000000001</v>
      </c>
    </row>
    <row r="2121" spans="1:2" x14ac:dyDescent="0.25">
      <c r="A2121" s="10">
        <v>41761</v>
      </c>
      <c r="B2121">
        <v>9.3600000000000003E-2</v>
      </c>
    </row>
    <row r="2122" spans="1:2" x14ac:dyDescent="0.25">
      <c r="A2122" s="10">
        <v>41760</v>
      </c>
      <c r="B2122">
        <v>0.1024</v>
      </c>
    </row>
    <row r="2123" spans="1:2" x14ac:dyDescent="0.25">
      <c r="A2123" s="10">
        <v>41759</v>
      </c>
      <c r="B2123">
        <v>0.1009</v>
      </c>
    </row>
    <row r="2124" spans="1:2" x14ac:dyDescent="0.25">
      <c r="A2124" s="10">
        <v>41758</v>
      </c>
      <c r="B2124">
        <v>0.1208</v>
      </c>
    </row>
    <row r="2125" spans="1:2" x14ac:dyDescent="0.25">
      <c r="A2125" s="10">
        <v>41757</v>
      </c>
      <c r="B2125">
        <v>0.1179</v>
      </c>
    </row>
    <row r="2126" spans="1:2" x14ac:dyDescent="0.25">
      <c r="A2126" s="10">
        <v>41754</v>
      </c>
      <c r="B2126">
        <v>0.1236</v>
      </c>
    </row>
    <row r="2127" spans="1:2" x14ac:dyDescent="0.25">
      <c r="A2127" s="10">
        <v>41753</v>
      </c>
      <c r="B2127">
        <v>0.10630000000000001</v>
      </c>
    </row>
    <row r="2128" spans="1:2" x14ac:dyDescent="0.25">
      <c r="A2128" s="10">
        <v>41752</v>
      </c>
      <c r="B2128">
        <v>0.1051</v>
      </c>
    </row>
    <row r="2129" spans="1:2" x14ac:dyDescent="0.25">
      <c r="A2129" s="10">
        <v>41751</v>
      </c>
      <c r="B2129">
        <v>0.1074</v>
      </c>
    </row>
    <row r="2130" spans="1:2" x14ac:dyDescent="0.25">
      <c r="A2130" s="10">
        <v>41750</v>
      </c>
      <c r="B2130">
        <v>0.11020000000000001</v>
      </c>
    </row>
    <row r="2131" spans="1:2" x14ac:dyDescent="0.25">
      <c r="A2131" s="10">
        <v>41746</v>
      </c>
      <c r="B2131">
        <v>0.10009999999999999</v>
      </c>
    </row>
    <row r="2132" spans="1:2" x14ac:dyDescent="0.25">
      <c r="A2132" s="10">
        <v>41745</v>
      </c>
      <c r="B2132">
        <v>0.1242</v>
      </c>
    </row>
    <row r="2133" spans="1:2" x14ac:dyDescent="0.25">
      <c r="A2133" s="10">
        <v>41744</v>
      </c>
      <c r="B2133">
        <v>0.12429999999999999</v>
      </c>
    </row>
    <row r="2134" spans="1:2" x14ac:dyDescent="0.25">
      <c r="A2134" s="10">
        <v>41743</v>
      </c>
      <c r="B2134">
        <v>0.13650000000000001</v>
      </c>
    </row>
    <row r="2135" spans="1:2" x14ac:dyDescent="0.25">
      <c r="A2135" s="10">
        <v>41740</v>
      </c>
      <c r="B2135">
        <v>0.15429999999999999</v>
      </c>
    </row>
    <row r="2136" spans="1:2" x14ac:dyDescent="0.25">
      <c r="A2136" s="10">
        <v>41739</v>
      </c>
      <c r="B2136">
        <v>0.12909999999999999</v>
      </c>
    </row>
    <row r="2137" spans="1:2" x14ac:dyDescent="0.25">
      <c r="A2137" s="10">
        <v>41738</v>
      </c>
      <c r="B2137">
        <v>0.1018</v>
      </c>
    </row>
    <row r="2138" spans="1:2" x14ac:dyDescent="0.25">
      <c r="A2138" s="10">
        <v>41737</v>
      </c>
      <c r="B2138">
        <v>0.1236</v>
      </c>
    </row>
    <row r="2139" spans="1:2" x14ac:dyDescent="0.25">
      <c r="A2139" s="10">
        <v>41736</v>
      </c>
      <c r="B2139">
        <v>0.13539999999999999</v>
      </c>
    </row>
    <row r="2140" spans="1:2" x14ac:dyDescent="0.25">
      <c r="A2140" s="10">
        <v>41733</v>
      </c>
      <c r="B2140">
        <v>0.11</v>
      </c>
    </row>
    <row r="2141" spans="1:2" x14ac:dyDescent="0.25">
      <c r="A2141" s="10">
        <v>41732</v>
      </c>
      <c r="B2141">
        <v>0.1036</v>
      </c>
    </row>
    <row r="2142" spans="1:2" x14ac:dyDescent="0.25">
      <c r="A2142" s="10">
        <v>41731</v>
      </c>
      <c r="B2142">
        <v>0.10340000000000001</v>
      </c>
    </row>
    <row r="2143" spans="1:2" x14ac:dyDescent="0.25">
      <c r="A2143" s="10">
        <v>41730</v>
      </c>
      <c r="B2143">
        <v>0.1028</v>
      </c>
    </row>
    <row r="2144" spans="1:2" x14ac:dyDescent="0.25">
      <c r="A2144" s="10">
        <v>41729</v>
      </c>
      <c r="B2144">
        <v>0.1203</v>
      </c>
    </row>
    <row r="2145" spans="1:2" x14ac:dyDescent="0.25">
      <c r="A2145" s="10">
        <v>41726</v>
      </c>
      <c r="B2145">
        <v>0.1239</v>
      </c>
    </row>
    <row r="2146" spans="1:2" x14ac:dyDescent="0.25">
      <c r="A2146" s="10">
        <v>41725</v>
      </c>
      <c r="B2146">
        <v>0.12839999999999999</v>
      </c>
    </row>
    <row r="2147" spans="1:2" x14ac:dyDescent="0.25">
      <c r="A2147" s="10">
        <v>41724</v>
      </c>
      <c r="B2147">
        <v>0.1406</v>
      </c>
    </row>
    <row r="2148" spans="1:2" x14ac:dyDescent="0.25">
      <c r="A2148" s="10">
        <v>41723</v>
      </c>
      <c r="B2148">
        <v>0.1159</v>
      </c>
    </row>
    <row r="2149" spans="1:2" x14ac:dyDescent="0.25">
      <c r="A2149" s="10">
        <v>41722</v>
      </c>
      <c r="B2149">
        <v>0.1234</v>
      </c>
    </row>
    <row r="2150" spans="1:2" x14ac:dyDescent="0.25">
      <c r="A2150" s="10">
        <v>41719</v>
      </c>
      <c r="B2150">
        <v>0.1072</v>
      </c>
    </row>
    <row r="2151" spans="1:2" x14ac:dyDescent="0.25">
      <c r="A2151" s="10">
        <v>41718</v>
      </c>
      <c r="B2151">
        <v>0.10340000000000001</v>
      </c>
    </row>
    <row r="2152" spans="1:2" x14ac:dyDescent="0.25">
      <c r="A2152" s="10">
        <v>41717</v>
      </c>
      <c r="B2152">
        <v>9.8299999999999998E-2</v>
      </c>
    </row>
    <row r="2153" spans="1:2" x14ac:dyDescent="0.25">
      <c r="A2153" s="10">
        <v>41716</v>
      </c>
      <c r="B2153">
        <v>0.1157</v>
      </c>
    </row>
    <row r="2154" spans="1:2" x14ac:dyDescent="0.25">
      <c r="A2154" s="10">
        <v>41715</v>
      </c>
      <c r="B2154">
        <v>0.1198</v>
      </c>
    </row>
    <row r="2155" spans="1:2" x14ac:dyDescent="0.25">
      <c r="A2155" s="10">
        <v>41712</v>
      </c>
      <c r="B2155">
        <v>0.16880000000000001</v>
      </c>
    </row>
    <row r="2156" spans="1:2" x14ac:dyDescent="0.25">
      <c r="A2156" s="10">
        <v>41711</v>
      </c>
      <c r="B2156">
        <v>0.1356</v>
      </c>
    </row>
    <row r="2157" spans="1:2" x14ac:dyDescent="0.25">
      <c r="A2157" s="10">
        <v>41710</v>
      </c>
      <c r="B2157">
        <v>0.1173</v>
      </c>
    </row>
    <row r="2158" spans="1:2" x14ac:dyDescent="0.25">
      <c r="A2158" s="10">
        <v>41709</v>
      </c>
      <c r="B2158">
        <v>0.1255</v>
      </c>
    </row>
    <row r="2159" spans="1:2" x14ac:dyDescent="0.25">
      <c r="A2159" s="10">
        <v>41708</v>
      </c>
      <c r="B2159">
        <v>0.1082</v>
      </c>
    </row>
    <row r="2160" spans="1:2" x14ac:dyDescent="0.25">
      <c r="A2160" s="10">
        <v>41705</v>
      </c>
      <c r="B2160">
        <v>0.109</v>
      </c>
    </row>
    <row r="2161" spans="1:2" x14ac:dyDescent="0.25">
      <c r="A2161" s="10">
        <v>41704</v>
      </c>
      <c r="B2161">
        <v>0.1133</v>
      </c>
    </row>
    <row r="2162" spans="1:2" x14ac:dyDescent="0.25">
      <c r="A2162" s="10">
        <v>41703</v>
      </c>
      <c r="B2162">
        <v>0.10730000000000001</v>
      </c>
    </row>
    <row r="2163" spans="1:2" x14ac:dyDescent="0.25">
      <c r="A2163" s="10">
        <v>41702</v>
      </c>
      <c r="B2163">
        <v>0.1134</v>
      </c>
    </row>
    <row r="2164" spans="1:2" x14ac:dyDescent="0.25">
      <c r="A2164" s="10">
        <v>41701</v>
      </c>
      <c r="B2164">
        <v>0.1308</v>
      </c>
    </row>
    <row r="2165" spans="1:2" x14ac:dyDescent="0.25">
      <c r="A2165" s="10">
        <v>41698</v>
      </c>
      <c r="B2165">
        <v>9.8599999999999993E-2</v>
      </c>
    </row>
    <row r="2166" spans="1:2" x14ac:dyDescent="0.25">
      <c r="A2166" s="10">
        <v>41697</v>
      </c>
      <c r="B2166">
        <v>0.1028</v>
      </c>
    </row>
    <row r="2167" spans="1:2" x14ac:dyDescent="0.25">
      <c r="A2167" s="10">
        <v>41696</v>
      </c>
      <c r="B2167">
        <v>0.1108</v>
      </c>
    </row>
    <row r="2168" spans="1:2" x14ac:dyDescent="0.25">
      <c r="A2168" s="10">
        <v>41695</v>
      </c>
      <c r="B2168">
        <v>9.8199999999999996E-2</v>
      </c>
    </row>
    <row r="2169" spans="1:2" x14ac:dyDescent="0.25">
      <c r="A2169" s="10">
        <v>41694</v>
      </c>
      <c r="B2169">
        <v>0.10780000000000001</v>
      </c>
    </row>
    <row r="2170" spans="1:2" x14ac:dyDescent="0.25">
      <c r="A2170" s="10">
        <v>41691</v>
      </c>
      <c r="B2170">
        <v>9.9400000000000002E-2</v>
      </c>
    </row>
    <row r="2171" spans="1:2" x14ac:dyDescent="0.25">
      <c r="A2171" s="10">
        <v>41690</v>
      </c>
      <c r="B2171">
        <v>0.1017</v>
      </c>
    </row>
    <row r="2172" spans="1:2" x14ac:dyDescent="0.25">
      <c r="A2172" s="10">
        <v>41689</v>
      </c>
      <c r="B2172">
        <v>0.1109</v>
      </c>
    </row>
    <row r="2173" spans="1:2" x14ac:dyDescent="0.25">
      <c r="A2173" s="10">
        <v>41688</v>
      </c>
      <c r="B2173">
        <v>0.1047</v>
      </c>
    </row>
    <row r="2174" spans="1:2" x14ac:dyDescent="0.25">
      <c r="A2174" s="10">
        <v>41684</v>
      </c>
      <c r="B2174">
        <v>9.35E-2</v>
      </c>
    </row>
    <row r="2175" spans="1:2" x14ac:dyDescent="0.25">
      <c r="A2175" s="10">
        <v>41683</v>
      </c>
      <c r="B2175">
        <v>0.1047</v>
      </c>
    </row>
    <row r="2176" spans="1:2" x14ac:dyDescent="0.25">
      <c r="A2176" s="10">
        <v>41682</v>
      </c>
      <c r="B2176">
        <v>0.1042</v>
      </c>
    </row>
    <row r="2177" spans="1:2" x14ac:dyDescent="0.25">
      <c r="A2177" s="10">
        <v>41681</v>
      </c>
      <c r="B2177">
        <v>0.11310000000000001</v>
      </c>
    </row>
    <row r="2178" spans="1:2" x14ac:dyDescent="0.25">
      <c r="A2178" s="10">
        <v>41680</v>
      </c>
      <c r="B2178">
        <v>0.1202</v>
      </c>
    </row>
    <row r="2179" spans="1:2" x14ac:dyDescent="0.25">
      <c r="A2179" s="10">
        <v>41677</v>
      </c>
      <c r="B2179">
        <v>0.1245</v>
      </c>
    </row>
    <row r="2180" spans="1:2" x14ac:dyDescent="0.25">
      <c r="A2180" s="10">
        <v>41676</v>
      </c>
      <c r="B2180">
        <v>0.1711</v>
      </c>
    </row>
    <row r="2181" spans="1:2" x14ac:dyDescent="0.25">
      <c r="A2181" s="10">
        <v>41675</v>
      </c>
      <c r="B2181">
        <v>0.18090000000000001</v>
      </c>
    </row>
    <row r="2182" spans="1:2" x14ac:dyDescent="0.25">
      <c r="A2182" s="10">
        <v>41674</v>
      </c>
      <c r="B2182">
        <v>0.1673</v>
      </c>
    </row>
    <row r="2183" spans="1:2" x14ac:dyDescent="0.25">
      <c r="A2183" s="10">
        <v>41673</v>
      </c>
      <c r="B2183">
        <v>0.19989999999999999</v>
      </c>
    </row>
    <row r="2184" spans="1:2" x14ac:dyDescent="0.25">
      <c r="A2184" s="10">
        <v>41670</v>
      </c>
      <c r="B2184">
        <v>0.15629999999999999</v>
      </c>
    </row>
    <row r="2185" spans="1:2" x14ac:dyDescent="0.25">
      <c r="A2185" s="10">
        <v>41669</v>
      </c>
      <c r="B2185">
        <v>0.15490000000000001</v>
      </c>
    </row>
    <row r="2186" spans="1:2" x14ac:dyDescent="0.25">
      <c r="A2186" s="10">
        <v>41668</v>
      </c>
      <c r="B2186">
        <v>0.15570000000000001</v>
      </c>
    </row>
    <row r="2187" spans="1:2" x14ac:dyDescent="0.25">
      <c r="A2187" s="10">
        <v>41667</v>
      </c>
      <c r="B2187">
        <v>0.1348</v>
      </c>
    </row>
    <row r="2188" spans="1:2" x14ac:dyDescent="0.25">
      <c r="A2188" s="10">
        <v>41666</v>
      </c>
      <c r="B2188">
        <v>0.15540000000000001</v>
      </c>
    </row>
    <row r="2189" spans="1:2" x14ac:dyDescent="0.25">
      <c r="A2189" s="10">
        <v>41663</v>
      </c>
      <c r="B2189">
        <v>0.1588</v>
      </c>
    </row>
    <row r="2190" spans="1:2" x14ac:dyDescent="0.25">
      <c r="A2190" s="10">
        <v>41662</v>
      </c>
      <c r="B2190">
        <v>0.1137</v>
      </c>
    </row>
    <row r="2191" spans="1:2" x14ac:dyDescent="0.25">
      <c r="A2191" s="10">
        <v>41661</v>
      </c>
      <c r="B2191">
        <v>0.1008</v>
      </c>
    </row>
    <row r="2192" spans="1:2" x14ac:dyDescent="0.25">
      <c r="A2192" s="10">
        <v>41660</v>
      </c>
      <c r="B2192">
        <v>0.1024</v>
      </c>
    </row>
    <row r="2193" spans="1:2" x14ac:dyDescent="0.25">
      <c r="A2193" s="10">
        <v>41656</v>
      </c>
      <c r="B2193">
        <v>8.8900000000000007E-2</v>
      </c>
    </row>
    <row r="2194" spans="1:2" x14ac:dyDescent="0.25">
      <c r="A2194" s="10">
        <v>41655</v>
      </c>
      <c r="B2194">
        <v>9.4299999999999995E-2</v>
      </c>
    </row>
    <row r="2195" spans="1:2" x14ac:dyDescent="0.25">
      <c r="A2195" s="10">
        <v>41654</v>
      </c>
      <c r="B2195">
        <v>9.4399999999999998E-2</v>
      </c>
    </row>
    <row r="2196" spans="1:2" x14ac:dyDescent="0.25">
      <c r="A2196" s="10">
        <v>41653</v>
      </c>
      <c r="B2196">
        <v>9.2499999999999999E-2</v>
      </c>
    </row>
    <row r="2197" spans="1:2" x14ac:dyDescent="0.25">
      <c r="A2197" s="10">
        <v>41652</v>
      </c>
      <c r="B2197">
        <v>0.1124</v>
      </c>
    </row>
    <row r="2198" spans="1:2" x14ac:dyDescent="0.25">
      <c r="A2198" s="10">
        <v>41649</v>
      </c>
      <c r="B2198">
        <v>8.8900000000000007E-2</v>
      </c>
    </row>
    <row r="2199" spans="1:2" x14ac:dyDescent="0.25">
      <c r="A2199" s="10">
        <v>41648</v>
      </c>
      <c r="B2199">
        <v>9.8500000000000004E-2</v>
      </c>
    </row>
    <row r="2200" spans="1:2" x14ac:dyDescent="0.25">
      <c r="A2200" s="10">
        <v>41647</v>
      </c>
      <c r="B2200">
        <v>9.5000000000000001E-2</v>
      </c>
    </row>
    <row r="2201" spans="1:2" x14ac:dyDescent="0.25">
      <c r="A2201" s="10">
        <v>41646</v>
      </c>
      <c r="B2201">
        <v>9.7799999999999998E-2</v>
      </c>
    </row>
    <row r="2202" spans="1:2" x14ac:dyDescent="0.25">
      <c r="A2202" s="10">
        <v>41645</v>
      </c>
      <c r="B2202">
        <v>9.9900000000000003E-2</v>
      </c>
    </row>
    <row r="2203" spans="1:2" x14ac:dyDescent="0.25">
      <c r="A2203" s="10">
        <v>41642</v>
      </c>
      <c r="B2203">
        <v>9.7799999999999998E-2</v>
      </c>
    </row>
    <row r="2204" spans="1:2" x14ac:dyDescent="0.25">
      <c r="A2204" s="10">
        <v>41641</v>
      </c>
      <c r="B2204">
        <v>0.10489999999999999</v>
      </c>
    </row>
    <row r="2205" spans="1:2" x14ac:dyDescent="0.25">
      <c r="A2205" s="10">
        <v>41639</v>
      </c>
      <c r="B2205">
        <v>0.1052</v>
      </c>
    </row>
    <row r="2206" spans="1:2" x14ac:dyDescent="0.25">
      <c r="A2206" s="10">
        <v>41638</v>
      </c>
      <c r="B2206">
        <v>9.8799999999999999E-2</v>
      </c>
    </row>
    <row r="2207" spans="1:2" x14ac:dyDescent="0.25">
      <c r="A2207" s="10">
        <v>41635</v>
      </c>
      <c r="B2207">
        <v>7.9699999999999993E-2</v>
      </c>
    </row>
    <row r="2208" spans="1:2" x14ac:dyDescent="0.25">
      <c r="A2208" s="10">
        <v>41634</v>
      </c>
      <c r="B2208">
        <v>8.4900000000000003E-2</v>
      </c>
    </row>
    <row r="2209" spans="1:2" x14ac:dyDescent="0.25">
      <c r="A2209" s="10">
        <v>41632</v>
      </c>
      <c r="B2209">
        <v>7.5800000000000006E-2</v>
      </c>
    </row>
    <row r="2210" spans="1:2" x14ac:dyDescent="0.25">
      <c r="A2210" s="10">
        <v>41631</v>
      </c>
      <c r="B2210">
        <v>8.6599999999999996E-2</v>
      </c>
    </row>
    <row r="2211" spans="1:2" x14ac:dyDescent="0.25">
      <c r="A2211" s="10">
        <v>41628</v>
      </c>
      <c r="B2211">
        <v>8.2100000000000006E-2</v>
      </c>
    </row>
    <row r="2212" spans="1:2" x14ac:dyDescent="0.25">
      <c r="A2212" s="10">
        <v>41627</v>
      </c>
      <c r="B2212">
        <v>9.7299999999999998E-2</v>
      </c>
    </row>
    <row r="2213" spans="1:2" x14ac:dyDescent="0.25">
      <c r="A2213" s="10">
        <v>41626</v>
      </c>
      <c r="B2213">
        <v>0.107</v>
      </c>
    </row>
    <row r="2214" spans="1:2" x14ac:dyDescent="0.25">
      <c r="A2214" s="10">
        <v>41625</v>
      </c>
      <c r="B2214">
        <v>0.14710000000000001</v>
      </c>
    </row>
    <row r="2215" spans="1:2" x14ac:dyDescent="0.25">
      <c r="A2215" s="10">
        <v>41624</v>
      </c>
      <c r="B2215">
        <v>0.13700000000000001</v>
      </c>
    </row>
    <row r="2216" spans="1:2" x14ac:dyDescent="0.25">
      <c r="A2216" s="10">
        <v>41621</v>
      </c>
      <c r="B2216">
        <v>0.1497</v>
      </c>
    </row>
    <row r="2217" spans="1:2" x14ac:dyDescent="0.25">
      <c r="A2217" s="10">
        <v>41620</v>
      </c>
      <c r="B2217">
        <v>0.14760000000000001</v>
      </c>
    </row>
    <row r="2218" spans="1:2" x14ac:dyDescent="0.25">
      <c r="A2218" s="10">
        <v>41619</v>
      </c>
      <c r="B2218">
        <v>0.1346</v>
      </c>
    </row>
    <row r="2219" spans="1:2" x14ac:dyDescent="0.25">
      <c r="A2219" s="10">
        <v>41618</v>
      </c>
      <c r="B2219">
        <v>0.1081</v>
      </c>
    </row>
    <row r="2220" spans="1:2" x14ac:dyDescent="0.25">
      <c r="A2220" s="10">
        <v>41617</v>
      </c>
      <c r="B2220">
        <v>0.10390000000000001</v>
      </c>
    </row>
    <row r="2221" spans="1:2" x14ac:dyDescent="0.25">
      <c r="A2221" s="10">
        <v>41614</v>
      </c>
      <c r="B2221">
        <v>9.9900000000000003E-2</v>
      </c>
    </row>
    <row r="2222" spans="1:2" x14ac:dyDescent="0.25">
      <c r="A2222" s="10">
        <v>41613</v>
      </c>
      <c r="B2222">
        <v>0.1236</v>
      </c>
    </row>
    <row r="2223" spans="1:2" x14ac:dyDescent="0.25">
      <c r="A2223" s="10">
        <v>41612</v>
      </c>
      <c r="B2223">
        <v>0.1149</v>
      </c>
    </row>
    <row r="2224" spans="1:2" x14ac:dyDescent="0.25">
      <c r="A2224" s="10">
        <v>41611</v>
      </c>
      <c r="B2224">
        <v>0.1105</v>
      </c>
    </row>
    <row r="2225" spans="1:2" x14ac:dyDescent="0.25">
      <c r="A2225" s="10">
        <v>41610</v>
      </c>
      <c r="B2225">
        <v>0.11</v>
      </c>
    </row>
    <row r="2226" spans="1:2" x14ac:dyDescent="0.25">
      <c r="A2226" s="10">
        <v>41607</v>
      </c>
      <c r="B2226">
        <v>0.10390000000000001</v>
      </c>
    </row>
    <row r="2227" spans="1:2" x14ac:dyDescent="0.25">
      <c r="A2227" s="10">
        <v>41605</v>
      </c>
      <c r="B2227">
        <v>9.4299999999999995E-2</v>
      </c>
    </row>
    <row r="2228" spans="1:2" x14ac:dyDescent="0.25">
      <c r="A2228" s="10">
        <v>41604</v>
      </c>
      <c r="B2228">
        <v>9.2700000000000005E-2</v>
      </c>
    </row>
    <row r="2229" spans="1:2" x14ac:dyDescent="0.25">
      <c r="A2229" s="10">
        <v>41603</v>
      </c>
      <c r="B2229">
        <v>8.6499999999999994E-2</v>
      </c>
    </row>
    <row r="2230" spans="1:2" x14ac:dyDescent="0.25">
      <c r="A2230" s="10">
        <v>41600</v>
      </c>
      <c r="B2230">
        <v>8.1799999999999998E-2</v>
      </c>
    </row>
    <row r="2231" spans="1:2" x14ac:dyDescent="0.25">
      <c r="A2231" s="10">
        <v>41599</v>
      </c>
      <c r="B2231">
        <v>8.7999999999999995E-2</v>
      </c>
    </row>
    <row r="2232" spans="1:2" x14ac:dyDescent="0.25">
      <c r="A2232" s="10">
        <v>41598</v>
      </c>
      <c r="B2232">
        <v>0.09</v>
      </c>
    </row>
    <row r="2233" spans="1:2" x14ac:dyDescent="0.25">
      <c r="A2233" s="10">
        <v>41597</v>
      </c>
      <c r="B2233">
        <v>9.4600000000000004E-2</v>
      </c>
    </row>
    <row r="2234" spans="1:2" x14ac:dyDescent="0.25">
      <c r="A2234" s="10">
        <v>41596</v>
      </c>
      <c r="B2234">
        <v>9.1200000000000003E-2</v>
      </c>
    </row>
    <row r="2235" spans="1:2" x14ac:dyDescent="0.25">
      <c r="A2235" s="10">
        <v>41593</v>
      </c>
      <c r="B2235">
        <v>8.6900000000000005E-2</v>
      </c>
    </row>
    <row r="2236" spans="1:2" x14ac:dyDescent="0.25">
      <c r="A2236" s="10">
        <v>41592</v>
      </c>
      <c r="B2236">
        <v>9.1800000000000007E-2</v>
      </c>
    </row>
    <row r="2237" spans="1:2" x14ac:dyDescent="0.25">
      <c r="A2237" s="10">
        <v>41591</v>
      </c>
      <c r="B2237">
        <v>0.1027</v>
      </c>
    </row>
    <row r="2238" spans="1:2" x14ac:dyDescent="0.25">
      <c r="A2238" s="10">
        <v>41590</v>
      </c>
      <c r="B2238">
        <v>0.10829999999999999</v>
      </c>
    </row>
    <row r="2239" spans="1:2" x14ac:dyDescent="0.25">
      <c r="A2239" s="10">
        <v>41589</v>
      </c>
      <c r="B2239">
        <v>0.106</v>
      </c>
    </row>
    <row r="2240" spans="1:2" x14ac:dyDescent="0.25">
      <c r="A2240" s="10">
        <v>41586</v>
      </c>
      <c r="B2240">
        <v>0.10440000000000001</v>
      </c>
    </row>
    <row r="2241" spans="1:2" x14ac:dyDescent="0.25">
      <c r="A2241" s="10">
        <v>41585</v>
      </c>
      <c r="B2241">
        <v>0.1104</v>
      </c>
    </row>
    <row r="2242" spans="1:2" x14ac:dyDescent="0.25">
      <c r="A2242" s="10">
        <v>41584</v>
      </c>
      <c r="B2242">
        <v>0.1042</v>
      </c>
    </row>
    <row r="2243" spans="1:2" x14ac:dyDescent="0.25">
      <c r="A2243" s="10">
        <v>41583</v>
      </c>
      <c r="B2243">
        <v>0.1024</v>
      </c>
    </row>
    <row r="2244" spans="1:2" x14ac:dyDescent="0.25">
      <c r="A2244" s="10">
        <v>41582</v>
      </c>
      <c r="B2244">
        <v>0.1</v>
      </c>
    </row>
    <row r="2245" spans="1:2" x14ac:dyDescent="0.25">
      <c r="A2245" s="10">
        <v>41579</v>
      </c>
      <c r="B2245">
        <v>0.1066</v>
      </c>
    </row>
    <row r="2246" spans="1:2" x14ac:dyDescent="0.25">
      <c r="A2246" s="10">
        <v>41578</v>
      </c>
      <c r="B2246">
        <v>9.98E-2</v>
      </c>
    </row>
    <row r="2247" spans="1:2" x14ac:dyDescent="0.25">
      <c r="A2247" s="10">
        <v>41577</v>
      </c>
      <c r="B2247">
        <v>0.1094</v>
      </c>
    </row>
    <row r="2248" spans="1:2" x14ac:dyDescent="0.25">
      <c r="A2248" s="10">
        <v>41576</v>
      </c>
      <c r="B2248">
        <v>0.10249999999999999</v>
      </c>
    </row>
    <row r="2249" spans="1:2" x14ac:dyDescent="0.25">
      <c r="A2249" s="10">
        <v>41575</v>
      </c>
      <c r="B2249">
        <v>9.8299999999999998E-2</v>
      </c>
    </row>
    <row r="2250" spans="1:2" x14ac:dyDescent="0.25">
      <c r="A2250" s="10">
        <v>41572</v>
      </c>
      <c r="B2250">
        <v>9.5200000000000007E-2</v>
      </c>
    </row>
    <row r="2251" spans="1:2" x14ac:dyDescent="0.25">
      <c r="A2251" s="10">
        <v>41571</v>
      </c>
      <c r="B2251">
        <v>9.0200000000000002E-2</v>
      </c>
    </row>
    <row r="2252" spans="1:2" x14ac:dyDescent="0.25">
      <c r="A2252" s="10">
        <v>41570</v>
      </c>
      <c r="B2252">
        <v>9.4100000000000003E-2</v>
      </c>
    </row>
    <row r="2253" spans="1:2" x14ac:dyDescent="0.25">
      <c r="A2253" s="10">
        <v>41569</v>
      </c>
      <c r="B2253">
        <v>0.1008</v>
      </c>
    </row>
    <row r="2254" spans="1:2" x14ac:dyDescent="0.25">
      <c r="A2254" s="10">
        <v>41568</v>
      </c>
      <c r="B2254">
        <v>0.1014</v>
      </c>
    </row>
    <row r="2255" spans="1:2" x14ac:dyDescent="0.25">
      <c r="A2255" s="10">
        <v>41565</v>
      </c>
      <c r="B2255">
        <v>0.1012</v>
      </c>
    </row>
    <row r="2256" spans="1:2" x14ac:dyDescent="0.25">
      <c r="A2256" s="10">
        <v>41564</v>
      </c>
      <c r="B2256">
        <v>0.1027</v>
      </c>
    </row>
    <row r="2257" spans="1:2" x14ac:dyDescent="0.25">
      <c r="A2257" s="10">
        <v>41563</v>
      </c>
      <c r="B2257">
        <v>0.13600000000000001</v>
      </c>
    </row>
    <row r="2258" spans="1:2" x14ac:dyDescent="0.25">
      <c r="A2258" s="10">
        <v>41562</v>
      </c>
      <c r="B2258">
        <v>0.17899999999999999</v>
      </c>
    </row>
    <row r="2259" spans="1:2" x14ac:dyDescent="0.25">
      <c r="A2259" s="10">
        <v>41561</v>
      </c>
      <c r="B2259">
        <v>0.14799999999999999</v>
      </c>
    </row>
    <row r="2260" spans="1:2" x14ac:dyDescent="0.25">
      <c r="A2260" s="10">
        <v>41558</v>
      </c>
      <c r="B2260">
        <v>0.12909999999999999</v>
      </c>
    </row>
    <row r="2261" spans="1:2" x14ac:dyDescent="0.25">
      <c r="A2261" s="10">
        <v>41557</v>
      </c>
      <c r="B2261">
        <v>0.1467</v>
      </c>
    </row>
    <row r="2262" spans="1:2" x14ac:dyDescent="0.25">
      <c r="A2262" s="10">
        <v>41556</v>
      </c>
      <c r="B2262">
        <v>0.1812</v>
      </c>
    </row>
    <row r="2263" spans="1:2" x14ac:dyDescent="0.25">
      <c r="A2263" s="10">
        <v>41555</v>
      </c>
      <c r="B2263">
        <v>0.186</v>
      </c>
    </row>
    <row r="2264" spans="1:2" x14ac:dyDescent="0.25">
      <c r="A2264" s="10">
        <v>41554</v>
      </c>
      <c r="B2264">
        <v>0.16950000000000001</v>
      </c>
    </row>
    <row r="2265" spans="1:2" x14ac:dyDescent="0.25">
      <c r="A2265" s="10">
        <v>41551</v>
      </c>
      <c r="B2265">
        <v>0.14000000000000001</v>
      </c>
    </row>
    <row r="2266" spans="1:2" x14ac:dyDescent="0.25">
      <c r="A2266" s="10">
        <v>41550</v>
      </c>
      <c r="B2266">
        <v>0.15</v>
      </c>
    </row>
    <row r="2267" spans="1:2" x14ac:dyDescent="0.25">
      <c r="A2267" s="10">
        <v>41549</v>
      </c>
      <c r="B2267">
        <v>0.14230000000000001</v>
      </c>
    </row>
    <row r="2268" spans="1:2" x14ac:dyDescent="0.25">
      <c r="A2268" s="10">
        <v>41548</v>
      </c>
      <c r="B2268">
        <v>0.1162</v>
      </c>
    </row>
    <row r="2269" spans="1:2" x14ac:dyDescent="0.25">
      <c r="A2269" s="10">
        <v>41547</v>
      </c>
      <c r="B2269">
        <v>0.14269999999999999</v>
      </c>
    </row>
    <row r="2270" spans="1:2" x14ac:dyDescent="0.25">
      <c r="A2270" s="10">
        <v>41544</v>
      </c>
      <c r="B2270">
        <v>0.12189999999999999</v>
      </c>
    </row>
    <row r="2271" spans="1:2" x14ac:dyDescent="0.25">
      <c r="A2271" s="10">
        <v>41543</v>
      </c>
      <c r="B2271">
        <v>0.11609999999999999</v>
      </c>
    </row>
    <row r="2272" spans="1:2" x14ac:dyDescent="0.25">
      <c r="A2272" s="10">
        <v>41542</v>
      </c>
      <c r="B2272">
        <v>0.1101</v>
      </c>
    </row>
    <row r="2273" spans="1:2" x14ac:dyDescent="0.25">
      <c r="A2273" s="10">
        <v>41541</v>
      </c>
      <c r="B2273">
        <v>0.1143</v>
      </c>
    </row>
    <row r="2274" spans="1:2" x14ac:dyDescent="0.25">
      <c r="A2274" s="10">
        <v>41540</v>
      </c>
      <c r="B2274">
        <v>0.1176</v>
      </c>
    </row>
    <row r="2275" spans="1:2" x14ac:dyDescent="0.25">
      <c r="A2275" s="10">
        <v>41537</v>
      </c>
      <c r="B2275">
        <v>9.98E-2</v>
      </c>
    </row>
    <row r="2276" spans="1:2" x14ac:dyDescent="0.25">
      <c r="A2276" s="10">
        <v>41536</v>
      </c>
      <c r="B2276">
        <v>8.7999999999999995E-2</v>
      </c>
    </row>
    <row r="2277" spans="1:2" x14ac:dyDescent="0.25">
      <c r="A2277" s="10">
        <v>41535</v>
      </c>
      <c r="B2277">
        <v>5.7599999999999998E-2</v>
      </c>
    </row>
    <row r="2278" spans="1:2" x14ac:dyDescent="0.25">
      <c r="A2278" s="10">
        <v>41534</v>
      </c>
      <c r="B2278">
        <v>0.1208</v>
      </c>
    </row>
    <row r="2279" spans="1:2" x14ac:dyDescent="0.25">
      <c r="A2279" s="10">
        <v>41533</v>
      </c>
      <c r="B2279">
        <v>0.1169</v>
      </c>
    </row>
    <row r="2280" spans="1:2" x14ac:dyDescent="0.25">
      <c r="A2280" s="10">
        <v>41530</v>
      </c>
      <c r="B2280">
        <v>9.9000000000000005E-2</v>
      </c>
    </row>
    <row r="2281" spans="1:2" x14ac:dyDescent="0.25">
      <c r="A2281" s="10">
        <v>41529</v>
      </c>
      <c r="B2281">
        <v>0.1043</v>
      </c>
    </row>
    <row r="2282" spans="1:2" x14ac:dyDescent="0.25">
      <c r="A2282" s="10">
        <v>41528</v>
      </c>
      <c r="B2282">
        <v>0.105</v>
      </c>
    </row>
    <row r="2283" spans="1:2" x14ac:dyDescent="0.25">
      <c r="A2283" s="10">
        <v>41527</v>
      </c>
      <c r="B2283">
        <v>0.1128</v>
      </c>
    </row>
    <row r="2284" spans="1:2" x14ac:dyDescent="0.25">
      <c r="A2284" s="10">
        <v>41526</v>
      </c>
      <c r="B2284">
        <v>0.12429999999999999</v>
      </c>
    </row>
    <row r="2285" spans="1:2" x14ac:dyDescent="0.25">
      <c r="A2285" s="10">
        <v>41523</v>
      </c>
      <c r="B2285">
        <v>0.1313</v>
      </c>
    </row>
    <row r="2286" spans="1:2" x14ac:dyDescent="0.25">
      <c r="A2286" s="10">
        <v>41522</v>
      </c>
      <c r="B2286">
        <v>0.1318</v>
      </c>
    </row>
    <row r="2287" spans="1:2" x14ac:dyDescent="0.25">
      <c r="A2287" s="10">
        <v>41521</v>
      </c>
      <c r="B2287">
        <v>0.125</v>
      </c>
    </row>
    <row r="2288" spans="1:2" x14ac:dyDescent="0.25">
      <c r="A2288" s="10">
        <v>41520</v>
      </c>
      <c r="B2288">
        <v>0.14369999999999999</v>
      </c>
    </row>
    <row r="2289" spans="1:2" x14ac:dyDescent="0.25">
      <c r="A2289" s="10">
        <v>41516</v>
      </c>
      <c r="B2289">
        <v>0.13139999999999999</v>
      </c>
    </row>
    <row r="2290" spans="1:2" x14ac:dyDescent="0.25">
      <c r="A2290" s="10">
        <v>41515</v>
      </c>
      <c r="B2290">
        <v>0.13420000000000001</v>
      </c>
    </row>
    <row r="2291" spans="1:2" x14ac:dyDescent="0.25">
      <c r="A2291" s="10">
        <v>41514</v>
      </c>
      <c r="B2291">
        <v>0.1353</v>
      </c>
    </row>
    <row r="2292" spans="1:2" x14ac:dyDescent="0.25">
      <c r="A2292" s="10">
        <v>41513</v>
      </c>
      <c r="B2292">
        <v>0.13450000000000001</v>
      </c>
    </row>
    <row r="2293" spans="1:2" x14ac:dyDescent="0.25">
      <c r="A2293" s="10">
        <v>41512</v>
      </c>
      <c r="B2293">
        <v>0.1226</v>
      </c>
    </row>
    <row r="2294" spans="1:2" x14ac:dyDescent="0.25">
      <c r="A2294" s="10">
        <v>41509</v>
      </c>
      <c r="B2294">
        <v>9.74E-2</v>
      </c>
    </row>
    <row r="2295" spans="1:2" x14ac:dyDescent="0.25">
      <c r="A2295" s="10">
        <v>41508</v>
      </c>
      <c r="B2295">
        <v>0.1094</v>
      </c>
    </row>
    <row r="2296" spans="1:2" x14ac:dyDescent="0.25">
      <c r="A2296" s="10">
        <v>41507</v>
      </c>
      <c r="B2296">
        <v>0.14399999999999999</v>
      </c>
    </row>
    <row r="2297" spans="1:2" x14ac:dyDescent="0.25">
      <c r="A2297" s="10">
        <v>41506</v>
      </c>
      <c r="B2297">
        <v>0.12659999999999999</v>
      </c>
    </row>
    <row r="2298" spans="1:2" x14ac:dyDescent="0.25">
      <c r="A2298" s="10">
        <v>41505</v>
      </c>
      <c r="B2298">
        <v>0.13020000000000001</v>
      </c>
    </row>
    <row r="2299" spans="1:2" x14ac:dyDescent="0.25">
      <c r="A2299" s="10">
        <v>41502</v>
      </c>
      <c r="B2299">
        <v>0.13469999999999999</v>
      </c>
    </row>
    <row r="2300" spans="1:2" x14ac:dyDescent="0.25">
      <c r="A2300" s="10">
        <v>41501</v>
      </c>
      <c r="B2300">
        <v>0.1399</v>
      </c>
    </row>
    <row r="2301" spans="1:2" x14ac:dyDescent="0.25">
      <c r="A2301" s="10">
        <v>41500</v>
      </c>
      <c r="B2301">
        <v>0.1109</v>
      </c>
    </row>
    <row r="2302" spans="1:2" x14ac:dyDescent="0.25">
      <c r="A2302" s="10">
        <v>41499</v>
      </c>
      <c r="B2302">
        <v>0.10059999999999999</v>
      </c>
    </row>
    <row r="2303" spans="1:2" x14ac:dyDescent="0.25">
      <c r="A2303" s="10">
        <v>41498</v>
      </c>
      <c r="B2303">
        <v>0.10730000000000001</v>
      </c>
    </row>
    <row r="2304" spans="1:2" x14ac:dyDescent="0.25">
      <c r="A2304" s="10">
        <v>41495</v>
      </c>
      <c r="B2304">
        <v>0.1048</v>
      </c>
    </row>
    <row r="2305" spans="1:2" x14ac:dyDescent="0.25">
      <c r="A2305" s="10">
        <v>41494</v>
      </c>
      <c r="B2305">
        <v>9.1999999999999998E-2</v>
      </c>
    </row>
    <row r="2306" spans="1:2" x14ac:dyDescent="0.25">
      <c r="A2306" s="10">
        <v>41493</v>
      </c>
      <c r="B2306">
        <v>9.74E-2</v>
      </c>
    </row>
    <row r="2307" spans="1:2" x14ac:dyDescent="0.25">
      <c r="A2307" s="10">
        <v>41492</v>
      </c>
      <c r="B2307">
        <v>9.1700000000000004E-2</v>
      </c>
    </row>
    <row r="2308" spans="1:2" x14ac:dyDescent="0.25">
      <c r="A2308" s="10">
        <v>41491</v>
      </c>
      <c r="B2308">
        <v>8.7400000000000005E-2</v>
      </c>
    </row>
    <row r="2309" spans="1:2" x14ac:dyDescent="0.25">
      <c r="A2309" s="10">
        <v>41488</v>
      </c>
      <c r="B2309">
        <v>9.0700000000000003E-2</v>
      </c>
    </row>
    <row r="2310" spans="1:2" x14ac:dyDescent="0.25">
      <c r="A2310" s="10">
        <v>41487</v>
      </c>
      <c r="B2310">
        <v>0.1134</v>
      </c>
    </row>
    <row r="2311" spans="1:2" x14ac:dyDescent="0.25">
      <c r="A2311" s="10">
        <v>41486</v>
      </c>
      <c r="B2311">
        <v>0.1134</v>
      </c>
    </row>
    <row r="2312" spans="1:2" x14ac:dyDescent="0.25">
      <c r="A2312" s="10">
        <v>41485</v>
      </c>
      <c r="B2312">
        <v>0.1153</v>
      </c>
    </row>
    <row r="2313" spans="1:2" x14ac:dyDescent="0.25">
      <c r="A2313" s="10">
        <v>41484</v>
      </c>
      <c r="B2313">
        <v>0.1157</v>
      </c>
    </row>
    <row r="2314" spans="1:2" x14ac:dyDescent="0.25">
      <c r="A2314" s="10">
        <v>41481</v>
      </c>
      <c r="B2314">
        <v>0.1032</v>
      </c>
    </row>
    <row r="2315" spans="1:2" x14ac:dyDescent="0.25">
      <c r="A2315" s="10">
        <v>41480</v>
      </c>
      <c r="B2315">
        <v>0.11409999999999999</v>
      </c>
    </row>
    <row r="2316" spans="1:2" x14ac:dyDescent="0.25">
      <c r="A2316" s="10">
        <v>41479</v>
      </c>
      <c r="B2316">
        <v>0.1119</v>
      </c>
    </row>
    <row r="2317" spans="1:2" x14ac:dyDescent="0.25">
      <c r="A2317" s="10">
        <v>41478</v>
      </c>
      <c r="B2317">
        <v>0.1057</v>
      </c>
    </row>
    <row r="2318" spans="1:2" x14ac:dyDescent="0.25">
      <c r="A2318" s="10">
        <v>41477</v>
      </c>
      <c r="B2318">
        <v>0.10290000000000001</v>
      </c>
    </row>
    <row r="2319" spans="1:2" x14ac:dyDescent="0.25">
      <c r="A2319" s="10">
        <v>41474</v>
      </c>
      <c r="B2319">
        <v>9.8900000000000002E-2</v>
      </c>
    </row>
    <row r="2320" spans="1:2" x14ac:dyDescent="0.25">
      <c r="A2320" s="10">
        <v>41473</v>
      </c>
      <c r="B2320">
        <v>0.1241</v>
      </c>
    </row>
    <row r="2321" spans="1:2" x14ac:dyDescent="0.25">
      <c r="A2321" s="10">
        <v>41472</v>
      </c>
      <c r="B2321">
        <v>0.11219999999999999</v>
      </c>
    </row>
    <row r="2322" spans="1:2" x14ac:dyDescent="0.25">
      <c r="A2322" s="10">
        <v>41471</v>
      </c>
      <c r="B2322">
        <v>0.1186</v>
      </c>
    </row>
    <row r="2323" spans="1:2" x14ac:dyDescent="0.25">
      <c r="A2323" s="10">
        <v>41470</v>
      </c>
      <c r="B2323">
        <v>0.11459999999999999</v>
      </c>
    </row>
    <row r="2324" spans="1:2" x14ac:dyDescent="0.25">
      <c r="A2324" s="10">
        <v>41467</v>
      </c>
      <c r="B2324">
        <v>0.1062</v>
      </c>
    </row>
    <row r="2325" spans="1:2" x14ac:dyDescent="0.25">
      <c r="A2325" s="10">
        <v>41466</v>
      </c>
      <c r="B2325">
        <v>0.1173</v>
      </c>
    </row>
    <row r="2326" spans="1:2" x14ac:dyDescent="0.25">
      <c r="A2326" s="10">
        <v>41465</v>
      </c>
      <c r="B2326">
        <v>0.1206</v>
      </c>
    </row>
    <row r="2327" spans="1:2" x14ac:dyDescent="0.25">
      <c r="A2327" s="10">
        <v>41464</v>
      </c>
      <c r="B2327">
        <v>0.12139999999999999</v>
      </c>
    </row>
    <row r="2328" spans="1:2" x14ac:dyDescent="0.25">
      <c r="A2328" s="10">
        <v>41463</v>
      </c>
      <c r="B2328">
        <v>0.12529999999999999</v>
      </c>
    </row>
    <row r="2329" spans="1:2" x14ac:dyDescent="0.25">
      <c r="A2329" s="10">
        <v>41460</v>
      </c>
      <c r="B2329">
        <v>0.1176</v>
      </c>
    </row>
    <row r="2330" spans="1:2" x14ac:dyDescent="0.25">
      <c r="A2330" s="10">
        <v>41458</v>
      </c>
      <c r="B2330">
        <v>0.13750000000000001</v>
      </c>
    </row>
    <row r="2331" spans="1:2" x14ac:dyDescent="0.25">
      <c r="A2331" s="10">
        <v>41457</v>
      </c>
      <c r="B2331">
        <v>0.14030000000000001</v>
      </c>
    </row>
    <row r="2332" spans="1:2" x14ac:dyDescent="0.25">
      <c r="A2332" s="10">
        <v>41456</v>
      </c>
      <c r="B2332">
        <v>0.14710000000000001</v>
      </c>
    </row>
    <row r="2333" spans="1:2" x14ac:dyDescent="0.25">
      <c r="A2333" s="10">
        <v>41453</v>
      </c>
      <c r="B2333">
        <v>0.1439</v>
      </c>
    </row>
    <row r="2334" spans="1:2" x14ac:dyDescent="0.25">
      <c r="A2334" s="10">
        <v>41452</v>
      </c>
      <c r="B2334">
        <v>0.14319999999999999</v>
      </c>
    </row>
    <row r="2335" spans="1:2" x14ac:dyDescent="0.25">
      <c r="A2335" s="10">
        <v>41451</v>
      </c>
      <c r="B2335">
        <v>0.15629999999999999</v>
      </c>
    </row>
    <row r="2336" spans="1:2" x14ac:dyDescent="0.25">
      <c r="A2336" s="10">
        <v>41450</v>
      </c>
      <c r="B2336">
        <v>0.16800000000000001</v>
      </c>
    </row>
    <row r="2337" spans="1:2" x14ac:dyDescent="0.25">
      <c r="A2337" s="10">
        <v>41449</v>
      </c>
      <c r="B2337">
        <v>0.20100000000000001</v>
      </c>
    </row>
    <row r="2338" spans="1:2" x14ac:dyDescent="0.25">
      <c r="A2338" s="10">
        <v>41446</v>
      </c>
      <c r="B2338">
        <v>0.1893</v>
      </c>
    </row>
    <row r="2339" spans="1:2" x14ac:dyDescent="0.25">
      <c r="A2339" s="10">
        <v>41445</v>
      </c>
      <c r="B2339">
        <v>0.18279999999999999</v>
      </c>
    </row>
    <row r="2340" spans="1:2" x14ac:dyDescent="0.25">
      <c r="A2340" s="10">
        <v>41444</v>
      </c>
      <c r="B2340">
        <v>0.1338</v>
      </c>
    </row>
    <row r="2341" spans="1:2" x14ac:dyDescent="0.25">
      <c r="A2341" s="10">
        <v>41443</v>
      </c>
      <c r="B2341">
        <v>0.15440000000000001</v>
      </c>
    </row>
    <row r="2342" spans="1:2" x14ac:dyDescent="0.25">
      <c r="A2342" s="10">
        <v>41442</v>
      </c>
      <c r="B2342">
        <v>0.1404</v>
      </c>
    </row>
    <row r="2343" spans="1:2" x14ac:dyDescent="0.25">
      <c r="A2343" s="10">
        <v>41439</v>
      </c>
      <c r="B2343">
        <v>0.1431</v>
      </c>
    </row>
    <row r="2344" spans="1:2" x14ac:dyDescent="0.25">
      <c r="A2344" s="10">
        <v>41438</v>
      </c>
      <c r="B2344">
        <v>0.13730000000000001</v>
      </c>
    </row>
    <row r="2345" spans="1:2" x14ac:dyDescent="0.25">
      <c r="A2345" s="10">
        <v>41437</v>
      </c>
      <c r="B2345">
        <v>0.16600000000000001</v>
      </c>
    </row>
    <row r="2346" spans="1:2" x14ac:dyDescent="0.25">
      <c r="A2346" s="10">
        <v>41436</v>
      </c>
      <c r="B2346">
        <v>0.1439</v>
      </c>
    </row>
    <row r="2347" spans="1:2" x14ac:dyDescent="0.25">
      <c r="A2347" s="10">
        <v>41435</v>
      </c>
      <c r="B2347">
        <v>0.12570000000000001</v>
      </c>
    </row>
    <row r="2348" spans="1:2" x14ac:dyDescent="0.25">
      <c r="A2348" s="10">
        <v>41432</v>
      </c>
      <c r="B2348">
        <v>0.12690000000000001</v>
      </c>
    </row>
    <row r="2349" spans="1:2" x14ac:dyDescent="0.25">
      <c r="A2349" s="10">
        <v>41431</v>
      </c>
      <c r="B2349">
        <v>0.1492</v>
      </c>
    </row>
    <row r="2350" spans="1:2" x14ac:dyDescent="0.25">
      <c r="A2350" s="10">
        <v>41430</v>
      </c>
      <c r="B2350">
        <v>0.16089999999999999</v>
      </c>
    </row>
    <row r="2351" spans="1:2" x14ac:dyDescent="0.25">
      <c r="A2351" s="10">
        <v>41429</v>
      </c>
      <c r="B2351">
        <v>0.13980000000000001</v>
      </c>
    </row>
    <row r="2352" spans="1:2" x14ac:dyDescent="0.25">
      <c r="A2352" s="10">
        <v>41428</v>
      </c>
      <c r="B2352">
        <v>0.1527</v>
      </c>
    </row>
    <row r="2353" spans="1:2" x14ac:dyDescent="0.25">
      <c r="A2353" s="10">
        <v>41425</v>
      </c>
      <c r="B2353">
        <v>0.1434</v>
      </c>
    </row>
    <row r="2354" spans="1:2" x14ac:dyDescent="0.25">
      <c r="A2354" s="10">
        <v>41424</v>
      </c>
      <c r="B2354">
        <v>0.12839999999999999</v>
      </c>
    </row>
    <row r="2355" spans="1:2" x14ac:dyDescent="0.25">
      <c r="A2355" s="10">
        <v>41423</v>
      </c>
      <c r="B2355">
        <v>0.14230000000000001</v>
      </c>
    </row>
    <row r="2356" spans="1:2" x14ac:dyDescent="0.25">
      <c r="A2356" s="10">
        <v>41422</v>
      </c>
      <c r="B2356">
        <v>0.13780000000000001</v>
      </c>
    </row>
    <row r="2357" spans="1:2" x14ac:dyDescent="0.25">
      <c r="A2357" s="10">
        <v>41418</v>
      </c>
      <c r="B2357">
        <v>0.1118</v>
      </c>
    </row>
    <row r="2358" spans="1:2" x14ac:dyDescent="0.25">
      <c r="A2358" s="10">
        <v>41417</v>
      </c>
      <c r="B2358">
        <v>0.1211</v>
      </c>
    </row>
    <row r="2359" spans="1:2" x14ac:dyDescent="0.25">
      <c r="A2359" s="10">
        <v>41416</v>
      </c>
      <c r="B2359">
        <v>0.11550000000000001</v>
      </c>
    </row>
    <row r="2360" spans="1:2" x14ac:dyDescent="0.25">
      <c r="A2360" s="10">
        <v>41415</v>
      </c>
      <c r="B2360">
        <v>0.1179</v>
      </c>
    </row>
    <row r="2361" spans="1:2" x14ac:dyDescent="0.25">
      <c r="A2361" s="10">
        <v>41414</v>
      </c>
      <c r="B2361">
        <v>0.1137</v>
      </c>
    </row>
    <row r="2362" spans="1:2" x14ac:dyDescent="0.25">
      <c r="A2362" s="10">
        <v>41411</v>
      </c>
      <c r="B2362">
        <v>0.1085</v>
      </c>
    </row>
    <row r="2363" spans="1:2" x14ac:dyDescent="0.25">
      <c r="A2363" s="10">
        <v>41410</v>
      </c>
      <c r="B2363">
        <v>0.1135</v>
      </c>
    </row>
    <row r="2364" spans="1:2" x14ac:dyDescent="0.25">
      <c r="A2364" s="10">
        <v>41409</v>
      </c>
      <c r="B2364">
        <v>0.1192</v>
      </c>
    </row>
    <row r="2365" spans="1:2" x14ac:dyDescent="0.25">
      <c r="A2365" s="10">
        <v>41408</v>
      </c>
      <c r="B2365">
        <v>0.1108</v>
      </c>
    </row>
    <row r="2366" spans="1:2" x14ac:dyDescent="0.25">
      <c r="A2366" s="10">
        <v>41407</v>
      </c>
      <c r="B2366">
        <v>0.1074</v>
      </c>
    </row>
    <row r="2367" spans="1:2" x14ac:dyDescent="0.25">
      <c r="A2367" s="10">
        <v>41404</v>
      </c>
      <c r="B2367">
        <v>9.2299999999999993E-2</v>
      </c>
    </row>
    <row r="2368" spans="1:2" x14ac:dyDescent="0.25">
      <c r="A2368" s="10">
        <v>41403</v>
      </c>
      <c r="B2368">
        <v>0.1003</v>
      </c>
    </row>
    <row r="2369" spans="1:2" x14ac:dyDescent="0.25">
      <c r="A2369" s="10">
        <v>41402</v>
      </c>
      <c r="B2369">
        <v>9.5500000000000002E-2</v>
      </c>
    </row>
    <row r="2370" spans="1:2" x14ac:dyDescent="0.25">
      <c r="A2370" s="10">
        <v>41401</v>
      </c>
      <c r="B2370">
        <v>0.10100000000000001</v>
      </c>
    </row>
    <row r="2371" spans="1:2" x14ac:dyDescent="0.25">
      <c r="A2371" s="10">
        <v>41400</v>
      </c>
      <c r="B2371">
        <v>9.9299999999999999E-2</v>
      </c>
    </row>
    <row r="2372" spans="1:2" x14ac:dyDescent="0.25">
      <c r="A2372" s="10">
        <v>41397</v>
      </c>
      <c r="B2372">
        <v>0.1022</v>
      </c>
    </row>
    <row r="2373" spans="1:2" x14ac:dyDescent="0.25">
      <c r="A2373" s="10">
        <v>41396</v>
      </c>
      <c r="B2373">
        <v>0.1167</v>
      </c>
    </row>
    <row r="2374" spans="1:2" x14ac:dyDescent="0.25">
      <c r="A2374" s="10">
        <v>41395</v>
      </c>
      <c r="B2374">
        <v>0.13439999999999999</v>
      </c>
    </row>
    <row r="2375" spans="1:2" x14ac:dyDescent="0.25">
      <c r="A2375" s="10">
        <v>41394</v>
      </c>
      <c r="B2375">
        <v>0.10879999999999999</v>
      </c>
    </row>
    <row r="2376" spans="1:2" x14ac:dyDescent="0.25">
      <c r="A2376" s="10">
        <v>41393</v>
      </c>
      <c r="B2376">
        <v>0.1149</v>
      </c>
    </row>
    <row r="2377" spans="1:2" x14ac:dyDescent="0.25">
      <c r="A2377" s="10">
        <v>41390</v>
      </c>
      <c r="B2377">
        <v>0.1114</v>
      </c>
    </row>
    <row r="2378" spans="1:2" x14ac:dyDescent="0.25">
      <c r="A2378" s="10">
        <v>41389</v>
      </c>
      <c r="B2378">
        <v>0.109</v>
      </c>
    </row>
    <row r="2379" spans="1:2" x14ac:dyDescent="0.25">
      <c r="A2379" s="10">
        <v>41388</v>
      </c>
      <c r="B2379">
        <v>0.1096</v>
      </c>
    </row>
    <row r="2380" spans="1:2" x14ac:dyDescent="0.25">
      <c r="A2380" s="10">
        <v>41387</v>
      </c>
      <c r="B2380">
        <v>0.10879999999999999</v>
      </c>
    </row>
    <row r="2381" spans="1:2" x14ac:dyDescent="0.25">
      <c r="A2381" s="10">
        <v>41386</v>
      </c>
      <c r="B2381">
        <v>0.12570000000000001</v>
      </c>
    </row>
    <row r="2382" spans="1:2" x14ac:dyDescent="0.25">
      <c r="A2382" s="10">
        <v>41383</v>
      </c>
      <c r="B2382">
        <v>0.1278</v>
      </c>
    </row>
    <row r="2383" spans="1:2" x14ac:dyDescent="0.25">
      <c r="A2383" s="10">
        <v>41382</v>
      </c>
      <c r="B2383">
        <v>0.16159999999999999</v>
      </c>
    </row>
    <row r="2384" spans="1:2" x14ac:dyDescent="0.25">
      <c r="A2384" s="10">
        <v>41381</v>
      </c>
      <c r="B2384">
        <v>0.15329999999999999</v>
      </c>
    </row>
    <row r="2385" spans="1:2" x14ac:dyDescent="0.25">
      <c r="A2385" s="10">
        <v>41380</v>
      </c>
      <c r="B2385">
        <v>0.121</v>
      </c>
    </row>
    <row r="2386" spans="1:2" x14ac:dyDescent="0.25">
      <c r="A2386" s="10">
        <v>41379</v>
      </c>
      <c r="B2386">
        <v>0.16389999999999999</v>
      </c>
    </row>
    <row r="2387" spans="1:2" x14ac:dyDescent="0.25">
      <c r="A2387" s="10">
        <v>41376</v>
      </c>
      <c r="B2387">
        <v>9.8500000000000004E-2</v>
      </c>
    </row>
    <row r="2388" spans="1:2" x14ac:dyDescent="0.25">
      <c r="A2388" s="10">
        <v>41375</v>
      </c>
      <c r="B2388">
        <v>9.4E-2</v>
      </c>
    </row>
    <row r="2389" spans="1:2" x14ac:dyDescent="0.25">
      <c r="A2389" s="10">
        <v>41374</v>
      </c>
      <c r="B2389">
        <v>9.8500000000000004E-2</v>
      </c>
    </row>
    <row r="2390" spans="1:2" x14ac:dyDescent="0.25">
      <c r="A2390" s="10">
        <v>41373</v>
      </c>
      <c r="B2390">
        <v>0.105</v>
      </c>
    </row>
    <row r="2391" spans="1:2" x14ac:dyDescent="0.25">
      <c r="A2391" s="10">
        <v>41372</v>
      </c>
      <c r="B2391">
        <v>0.1096</v>
      </c>
    </row>
    <row r="2392" spans="1:2" x14ac:dyDescent="0.25">
      <c r="A2392" s="10">
        <v>41369</v>
      </c>
      <c r="B2392">
        <v>0.1179</v>
      </c>
    </row>
    <row r="2393" spans="1:2" x14ac:dyDescent="0.25">
      <c r="A2393" s="10">
        <v>41368</v>
      </c>
      <c r="B2393">
        <v>0.11459999999999999</v>
      </c>
    </row>
    <row r="2394" spans="1:2" x14ac:dyDescent="0.25">
      <c r="A2394" s="10">
        <v>41367</v>
      </c>
      <c r="B2394">
        <v>0.1234</v>
      </c>
    </row>
    <row r="2395" spans="1:2" x14ac:dyDescent="0.25">
      <c r="A2395" s="10">
        <v>41366</v>
      </c>
      <c r="B2395">
        <v>9.7600000000000006E-2</v>
      </c>
    </row>
    <row r="2396" spans="1:2" x14ac:dyDescent="0.25">
      <c r="A2396" s="10">
        <v>41365</v>
      </c>
      <c r="B2396">
        <v>0.1115</v>
      </c>
    </row>
    <row r="2397" spans="1:2" x14ac:dyDescent="0.25">
      <c r="A2397" s="10">
        <v>41361</v>
      </c>
      <c r="B2397">
        <v>9.1999999999999998E-2</v>
      </c>
    </row>
    <row r="2398" spans="1:2" x14ac:dyDescent="0.25">
      <c r="A2398" s="10">
        <v>41360</v>
      </c>
      <c r="B2398">
        <v>0.111</v>
      </c>
    </row>
    <row r="2399" spans="1:2" x14ac:dyDescent="0.25">
      <c r="A2399" s="10">
        <v>41359</v>
      </c>
      <c r="B2399">
        <v>9.6799999999999997E-2</v>
      </c>
    </row>
    <row r="2400" spans="1:2" x14ac:dyDescent="0.25">
      <c r="A2400" s="10">
        <v>41358</v>
      </c>
      <c r="B2400">
        <v>0.11260000000000001</v>
      </c>
    </row>
    <row r="2401" spans="1:2" x14ac:dyDescent="0.25">
      <c r="A2401" s="10">
        <v>41355</v>
      </c>
      <c r="B2401">
        <v>0.124</v>
      </c>
    </row>
    <row r="2402" spans="1:2" x14ac:dyDescent="0.25">
      <c r="A2402" s="10">
        <v>41354</v>
      </c>
      <c r="B2402">
        <v>0.13</v>
      </c>
    </row>
    <row r="2403" spans="1:2" x14ac:dyDescent="0.25">
      <c r="A2403" s="10">
        <v>41353</v>
      </c>
      <c r="B2403">
        <v>0.12709999999999999</v>
      </c>
    </row>
    <row r="2404" spans="1:2" x14ac:dyDescent="0.25">
      <c r="A2404" s="10">
        <v>41352</v>
      </c>
      <c r="B2404">
        <v>0.1196</v>
      </c>
    </row>
    <row r="2405" spans="1:2" x14ac:dyDescent="0.25">
      <c r="A2405" s="10">
        <v>41351</v>
      </c>
      <c r="B2405">
        <v>0.1023</v>
      </c>
    </row>
    <row r="2406" spans="1:2" x14ac:dyDescent="0.25">
      <c r="A2406" s="10">
        <v>41348</v>
      </c>
      <c r="B2406">
        <v>8.8400000000000006E-2</v>
      </c>
    </row>
    <row r="2407" spans="1:2" x14ac:dyDescent="0.25">
      <c r="A2407" s="10">
        <v>41347</v>
      </c>
      <c r="B2407">
        <v>7.3400000000000007E-2</v>
      </c>
    </row>
    <row r="2408" spans="1:2" x14ac:dyDescent="0.25">
      <c r="A2408" s="10">
        <v>41346</v>
      </c>
      <c r="B2408">
        <v>8.2500000000000004E-2</v>
      </c>
    </row>
    <row r="2409" spans="1:2" x14ac:dyDescent="0.25">
      <c r="A2409" s="10">
        <v>41345</v>
      </c>
      <c r="B2409">
        <v>9.0899999999999995E-2</v>
      </c>
    </row>
    <row r="2410" spans="1:2" x14ac:dyDescent="0.25">
      <c r="A2410" s="10">
        <v>41344</v>
      </c>
      <c r="B2410">
        <v>8.1500000000000003E-2</v>
      </c>
    </row>
    <row r="2411" spans="1:2" x14ac:dyDescent="0.25">
      <c r="A2411" s="10">
        <v>41341</v>
      </c>
      <c r="B2411">
        <v>8.0100000000000005E-2</v>
      </c>
    </row>
    <row r="2412" spans="1:2" x14ac:dyDescent="0.25">
      <c r="A2412" s="10">
        <v>41340</v>
      </c>
      <c r="B2412">
        <v>8.48E-2</v>
      </c>
    </row>
    <row r="2413" spans="1:2" x14ac:dyDescent="0.25">
      <c r="A2413" s="10">
        <v>41339</v>
      </c>
      <c r="B2413">
        <v>9.5000000000000001E-2</v>
      </c>
    </row>
    <row r="2414" spans="1:2" x14ac:dyDescent="0.25">
      <c r="A2414" s="10">
        <v>41338</v>
      </c>
      <c r="B2414">
        <v>9.74E-2</v>
      </c>
    </row>
    <row r="2415" spans="1:2" x14ac:dyDescent="0.25">
      <c r="A2415" s="10">
        <v>41337</v>
      </c>
      <c r="B2415">
        <v>9.3799999999999994E-2</v>
      </c>
    </row>
    <row r="2416" spans="1:2" x14ac:dyDescent="0.25">
      <c r="A2416" s="10">
        <v>41334</v>
      </c>
      <c r="B2416">
        <v>0.1138</v>
      </c>
    </row>
    <row r="2417" spans="1:2" x14ac:dyDescent="0.25">
      <c r="A2417" s="10">
        <v>41333</v>
      </c>
      <c r="B2417">
        <v>0.12529999999999999</v>
      </c>
    </row>
    <row r="2418" spans="1:2" x14ac:dyDescent="0.25">
      <c r="A2418" s="10">
        <v>41332</v>
      </c>
      <c r="B2418">
        <v>0.1187</v>
      </c>
    </row>
    <row r="2419" spans="1:2" x14ac:dyDescent="0.25">
      <c r="A2419" s="10">
        <v>41331</v>
      </c>
      <c r="B2419">
        <v>0.15379999999999999</v>
      </c>
    </row>
    <row r="2420" spans="1:2" x14ac:dyDescent="0.25">
      <c r="A2420" s="10">
        <v>41330</v>
      </c>
      <c r="B2420">
        <v>0.19259999999999999</v>
      </c>
    </row>
    <row r="2421" spans="1:2" x14ac:dyDescent="0.25">
      <c r="A2421" s="10">
        <v>41327</v>
      </c>
      <c r="B2421">
        <v>0.12529999999999999</v>
      </c>
    </row>
    <row r="2422" spans="1:2" x14ac:dyDescent="0.25">
      <c r="A2422" s="10">
        <v>41326</v>
      </c>
      <c r="B2422">
        <v>0.13220000000000001</v>
      </c>
    </row>
    <row r="2423" spans="1:2" x14ac:dyDescent="0.25">
      <c r="A2423" s="10">
        <v>41325</v>
      </c>
      <c r="B2423">
        <v>0.12909999999999999</v>
      </c>
    </row>
    <row r="2424" spans="1:2" x14ac:dyDescent="0.25">
      <c r="A2424" s="10">
        <v>41324</v>
      </c>
      <c r="B2424">
        <v>9.2200000000000004E-2</v>
      </c>
    </row>
    <row r="2425" spans="1:2" x14ac:dyDescent="0.25">
      <c r="A2425" s="10">
        <v>41320</v>
      </c>
      <c r="B2425">
        <v>8.1600000000000006E-2</v>
      </c>
    </row>
    <row r="2426" spans="1:2" x14ac:dyDescent="0.25">
      <c r="A2426" s="10">
        <v>41319</v>
      </c>
      <c r="B2426">
        <v>8.6599999999999996E-2</v>
      </c>
    </row>
    <row r="2427" spans="1:2" x14ac:dyDescent="0.25">
      <c r="A2427" s="10">
        <v>41318</v>
      </c>
      <c r="B2427">
        <v>9.1600000000000001E-2</v>
      </c>
    </row>
    <row r="2428" spans="1:2" x14ac:dyDescent="0.25">
      <c r="A2428" s="10">
        <v>41317</v>
      </c>
      <c r="B2428">
        <v>8.8599999999999998E-2</v>
      </c>
    </row>
    <row r="2429" spans="1:2" x14ac:dyDescent="0.25">
      <c r="A2429" s="10">
        <v>41316</v>
      </c>
      <c r="B2429">
        <v>9.5299999999999996E-2</v>
      </c>
    </row>
    <row r="2430" spans="1:2" x14ac:dyDescent="0.25">
      <c r="A2430" s="10">
        <v>41313</v>
      </c>
      <c r="B2430">
        <v>9.4200000000000006E-2</v>
      </c>
    </row>
    <row r="2431" spans="1:2" x14ac:dyDescent="0.25">
      <c r="A2431" s="10">
        <v>41312</v>
      </c>
      <c r="B2431">
        <v>0.1018</v>
      </c>
    </row>
    <row r="2432" spans="1:2" x14ac:dyDescent="0.25">
      <c r="A2432" s="10">
        <v>41311</v>
      </c>
      <c r="B2432">
        <v>0.106</v>
      </c>
    </row>
    <row r="2433" spans="1:2" x14ac:dyDescent="0.25">
      <c r="A2433" s="10">
        <v>41310</v>
      </c>
      <c r="B2433">
        <v>0.1113</v>
      </c>
    </row>
    <row r="2434" spans="1:2" x14ac:dyDescent="0.25">
      <c r="A2434" s="10">
        <v>41309</v>
      </c>
      <c r="B2434">
        <v>0.1167</v>
      </c>
    </row>
    <row r="2435" spans="1:2" x14ac:dyDescent="0.25">
      <c r="A2435" s="10">
        <v>41306</v>
      </c>
      <c r="B2435">
        <v>8.9899999999999994E-2</v>
      </c>
    </row>
    <row r="2436" spans="1:2" x14ac:dyDescent="0.25">
      <c r="A2436" s="10">
        <v>41305</v>
      </c>
      <c r="B2436">
        <v>0.114</v>
      </c>
    </row>
    <row r="2437" spans="1:2" x14ac:dyDescent="0.25">
      <c r="A2437" s="10">
        <v>41304</v>
      </c>
      <c r="B2437">
        <v>0.11840000000000001</v>
      </c>
    </row>
    <row r="2438" spans="1:2" x14ac:dyDescent="0.25">
      <c r="A2438" s="10">
        <v>41303</v>
      </c>
      <c r="B2438">
        <v>0.10730000000000001</v>
      </c>
    </row>
    <row r="2439" spans="1:2" x14ac:dyDescent="0.25">
      <c r="A2439" s="10">
        <v>41302</v>
      </c>
      <c r="B2439">
        <v>0.1095</v>
      </c>
    </row>
    <row r="2440" spans="1:2" x14ac:dyDescent="0.25">
      <c r="A2440" s="10">
        <v>41299</v>
      </c>
      <c r="B2440">
        <v>9.9099999999999994E-2</v>
      </c>
    </row>
    <row r="2441" spans="1:2" x14ac:dyDescent="0.25">
      <c r="A2441" s="10">
        <v>41298</v>
      </c>
      <c r="B2441">
        <v>9.0200000000000002E-2</v>
      </c>
    </row>
    <row r="2442" spans="1:2" x14ac:dyDescent="0.25">
      <c r="A2442" s="10">
        <v>41297</v>
      </c>
      <c r="B2442">
        <v>9.1600000000000001E-2</v>
      </c>
    </row>
    <row r="2443" spans="1:2" x14ac:dyDescent="0.25">
      <c r="A2443" s="10">
        <v>41296</v>
      </c>
      <c r="B2443">
        <v>9.4500000000000001E-2</v>
      </c>
    </row>
    <row r="2444" spans="1:2" x14ac:dyDescent="0.25">
      <c r="A2444" s="10">
        <v>41292</v>
      </c>
      <c r="B2444">
        <v>9.6600000000000005E-2</v>
      </c>
    </row>
    <row r="2445" spans="1:2" x14ac:dyDescent="0.25">
      <c r="A2445" s="10">
        <v>41291</v>
      </c>
      <c r="B2445">
        <v>0.1056</v>
      </c>
    </row>
    <row r="2446" spans="1:2" x14ac:dyDescent="0.25">
      <c r="A2446" s="10">
        <v>41290</v>
      </c>
      <c r="B2446">
        <v>0.10249999999999999</v>
      </c>
    </row>
    <row r="2447" spans="1:2" x14ac:dyDescent="0.25">
      <c r="A2447" s="10">
        <v>41289</v>
      </c>
      <c r="B2447">
        <v>0.1028</v>
      </c>
    </row>
    <row r="2448" spans="1:2" x14ac:dyDescent="0.25">
      <c r="A2448" s="10">
        <v>41288</v>
      </c>
      <c r="B2448">
        <v>0.1113</v>
      </c>
    </row>
    <row r="2449" spans="1:2" x14ac:dyDescent="0.25">
      <c r="A2449" s="10">
        <v>41285</v>
      </c>
      <c r="B2449">
        <v>9.5200000000000007E-2</v>
      </c>
    </row>
    <row r="2450" spans="1:2" x14ac:dyDescent="0.25">
      <c r="A2450" s="10">
        <v>41284</v>
      </c>
      <c r="B2450">
        <v>9.6799999999999997E-2</v>
      </c>
    </row>
    <row r="2451" spans="1:2" x14ac:dyDescent="0.25">
      <c r="A2451" s="10">
        <v>41283</v>
      </c>
      <c r="B2451">
        <v>9.9900000000000003E-2</v>
      </c>
    </row>
    <row r="2452" spans="1:2" x14ac:dyDescent="0.25">
      <c r="A2452" s="10">
        <v>41282</v>
      </c>
      <c r="B2452">
        <v>9.6799999999999997E-2</v>
      </c>
    </row>
    <row r="2453" spans="1:2" x14ac:dyDescent="0.25">
      <c r="A2453" s="10">
        <v>41281</v>
      </c>
      <c r="B2453">
        <v>9.8100000000000007E-2</v>
      </c>
    </row>
    <row r="2454" spans="1:2" x14ac:dyDescent="0.25">
      <c r="A2454" s="10">
        <v>41278</v>
      </c>
      <c r="B2454">
        <v>0.1013</v>
      </c>
    </row>
    <row r="2455" spans="1:2" x14ac:dyDescent="0.25">
      <c r="A2455" s="10">
        <v>41277</v>
      </c>
      <c r="B2455">
        <v>0.1174</v>
      </c>
    </row>
    <row r="2456" spans="1:2" x14ac:dyDescent="0.25">
      <c r="A2456" s="10">
        <v>41276</v>
      </c>
      <c r="B2456">
        <v>0.109</v>
      </c>
    </row>
    <row r="2457" spans="1:2" x14ac:dyDescent="0.25">
      <c r="A2457" s="10">
        <v>41274</v>
      </c>
      <c r="B2457">
        <v>0.16850000000000001</v>
      </c>
    </row>
    <row r="2458" spans="1:2" x14ac:dyDescent="0.25">
      <c r="A2458" s="10">
        <v>41271</v>
      </c>
      <c r="B2458">
        <v>0.24179999999999999</v>
      </c>
    </row>
    <row r="2459" spans="1:2" x14ac:dyDescent="0.25">
      <c r="A2459" s="10">
        <v>41270</v>
      </c>
      <c r="B2459">
        <v>0.18990000000000001</v>
      </c>
    </row>
    <row r="2460" spans="1:2" x14ac:dyDescent="0.25">
      <c r="A2460" s="10">
        <v>41269</v>
      </c>
      <c r="B2460">
        <v>0.18160000000000001</v>
      </c>
    </row>
    <row r="2461" spans="1:2" x14ac:dyDescent="0.25">
      <c r="A2461" s="10">
        <v>41267</v>
      </c>
      <c r="B2461">
        <v>0.16800000000000001</v>
      </c>
    </row>
    <row r="2462" spans="1:2" x14ac:dyDescent="0.25">
      <c r="A2462" s="10">
        <v>41264</v>
      </c>
      <c r="B2462">
        <v>0.13389999999999999</v>
      </c>
    </row>
    <row r="2463" spans="1:2" x14ac:dyDescent="0.25">
      <c r="A2463" s="10">
        <v>41263</v>
      </c>
      <c r="B2463">
        <v>0.14410000000000001</v>
      </c>
    </row>
    <row r="2464" spans="1:2" x14ac:dyDescent="0.25">
      <c r="A2464" s="10">
        <v>41262</v>
      </c>
      <c r="B2464">
        <v>0.15409999999999999</v>
      </c>
    </row>
    <row r="2465" spans="1:2" x14ac:dyDescent="0.25">
      <c r="A2465" s="10">
        <v>41261</v>
      </c>
      <c r="B2465">
        <v>0.1371</v>
      </c>
    </row>
    <row r="2466" spans="1:2" x14ac:dyDescent="0.25">
      <c r="A2466" s="10">
        <v>41260</v>
      </c>
      <c r="B2466">
        <v>0.13980000000000001</v>
      </c>
    </row>
    <row r="2467" spans="1:2" x14ac:dyDescent="0.25">
      <c r="A2467" s="10">
        <v>41257</v>
      </c>
      <c r="B2467">
        <v>0.13780000000000001</v>
      </c>
    </row>
    <row r="2468" spans="1:2" x14ac:dyDescent="0.25">
      <c r="A2468" s="10">
        <v>41256</v>
      </c>
      <c r="B2468">
        <v>0.13600000000000001</v>
      </c>
    </row>
    <row r="2469" spans="1:2" x14ac:dyDescent="0.25">
      <c r="A2469" s="10">
        <v>41255</v>
      </c>
      <c r="B2469">
        <v>0.14030000000000001</v>
      </c>
    </row>
    <row r="2470" spans="1:2" x14ac:dyDescent="0.25">
      <c r="A2470" s="10">
        <v>41254</v>
      </c>
      <c r="B2470">
        <v>0.12620000000000001</v>
      </c>
    </row>
    <row r="2471" spans="1:2" x14ac:dyDescent="0.25">
      <c r="A2471" s="10">
        <v>41253</v>
      </c>
      <c r="B2471">
        <v>0.13389999999999999</v>
      </c>
    </row>
    <row r="2472" spans="1:2" x14ac:dyDescent="0.25">
      <c r="A2472" s="10">
        <v>41250</v>
      </c>
      <c r="B2472">
        <v>0.13669999999999999</v>
      </c>
    </row>
    <row r="2473" spans="1:2" x14ac:dyDescent="0.25">
      <c r="A2473" s="10">
        <v>41249</v>
      </c>
      <c r="B2473">
        <v>0.1419</v>
      </c>
    </row>
    <row r="2474" spans="1:2" x14ac:dyDescent="0.25">
      <c r="A2474" s="10">
        <v>41248</v>
      </c>
      <c r="B2474">
        <v>0.14130000000000001</v>
      </c>
    </row>
    <row r="2475" spans="1:2" x14ac:dyDescent="0.25">
      <c r="A2475" s="10">
        <v>41247</v>
      </c>
      <c r="B2475">
        <v>0.15060000000000001</v>
      </c>
    </row>
    <row r="2476" spans="1:2" x14ac:dyDescent="0.25">
      <c r="A2476" s="10">
        <v>41246</v>
      </c>
      <c r="B2476">
        <v>0.14419999999999999</v>
      </c>
    </row>
    <row r="2477" spans="1:2" x14ac:dyDescent="0.25">
      <c r="A2477" s="10">
        <v>41243</v>
      </c>
      <c r="B2477">
        <v>0.13850000000000001</v>
      </c>
    </row>
    <row r="2478" spans="1:2" x14ac:dyDescent="0.25">
      <c r="A2478" s="10">
        <v>41242</v>
      </c>
      <c r="B2478">
        <v>0.13070000000000001</v>
      </c>
    </row>
    <row r="2479" spans="1:2" x14ac:dyDescent="0.25">
      <c r="A2479" s="10">
        <v>41241</v>
      </c>
      <c r="B2479">
        <v>0.13930000000000001</v>
      </c>
    </row>
    <row r="2480" spans="1:2" x14ac:dyDescent="0.25">
      <c r="A2480" s="10">
        <v>41240</v>
      </c>
      <c r="B2480">
        <v>0.13039999999999999</v>
      </c>
    </row>
    <row r="2481" spans="1:2" x14ac:dyDescent="0.25">
      <c r="A2481" s="10">
        <v>41239</v>
      </c>
      <c r="B2481">
        <v>0.14000000000000001</v>
      </c>
    </row>
    <row r="2482" spans="1:2" x14ac:dyDescent="0.25">
      <c r="A2482" s="10">
        <v>41236</v>
      </c>
      <c r="B2482">
        <v>0.1391</v>
      </c>
    </row>
    <row r="2483" spans="1:2" x14ac:dyDescent="0.25">
      <c r="A2483" s="10">
        <v>41234</v>
      </c>
      <c r="B2483">
        <v>0.13109999999999999</v>
      </c>
    </row>
    <row r="2484" spans="1:2" x14ac:dyDescent="0.25">
      <c r="A2484" s="10">
        <v>41233</v>
      </c>
      <c r="B2484">
        <v>0.1323</v>
      </c>
    </row>
    <row r="2485" spans="1:2" x14ac:dyDescent="0.25">
      <c r="A2485" s="10">
        <v>41232</v>
      </c>
      <c r="B2485">
        <v>0.13650000000000001</v>
      </c>
    </row>
    <row r="2486" spans="1:2" x14ac:dyDescent="0.25">
      <c r="A2486" s="10">
        <v>41229</v>
      </c>
      <c r="B2486">
        <v>0.14219999999999999</v>
      </c>
    </row>
    <row r="2487" spans="1:2" x14ac:dyDescent="0.25">
      <c r="A2487" s="10">
        <v>41228</v>
      </c>
      <c r="B2487">
        <v>0.16869999999999999</v>
      </c>
    </row>
    <row r="2488" spans="1:2" x14ac:dyDescent="0.25">
      <c r="A2488" s="10">
        <v>41227</v>
      </c>
      <c r="B2488">
        <v>0.1706</v>
      </c>
    </row>
    <row r="2489" spans="1:2" x14ac:dyDescent="0.25">
      <c r="A2489" s="10">
        <v>41226</v>
      </c>
      <c r="B2489">
        <v>0.1681</v>
      </c>
    </row>
    <row r="2490" spans="1:2" x14ac:dyDescent="0.25">
      <c r="A2490" s="10">
        <v>41225</v>
      </c>
      <c r="B2490">
        <v>0.15079999999999999</v>
      </c>
    </row>
    <row r="2491" spans="1:2" x14ac:dyDescent="0.25">
      <c r="A2491" s="10">
        <v>41222</v>
      </c>
      <c r="B2491">
        <v>0.16400000000000001</v>
      </c>
    </row>
    <row r="2492" spans="1:2" x14ac:dyDescent="0.25">
      <c r="A2492" s="10">
        <v>41221</v>
      </c>
      <c r="B2492">
        <v>0.16439999999999999</v>
      </c>
    </row>
    <row r="2493" spans="1:2" x14ac:dyDescent="0.25">
      <c r="A2493" s="10">
        <v>41220</v>
      </c>
      <c r="B2493">
        <v>0.17849999999999999</v>
      </c>
    </row>
    <row r="2494" spans="1:2" x14ac:dyDescent="0.25">
      <c r="A2494" s="10">
        <v>41219</v>
      </c>
      <c r="B2494">
        <v>0.17399999999999999</v>
      </c>
    </row>
    <row r="2495" spans="1:2" x14ac:dyDescent="0.25">
      <c r="A2495" s="10">
        <v>41218</v>
      </c>
      <c r="B2495">
        <v>0.18479999999999999</v>
      </c>
    </row>
    <row r="2496" spans="1:2" x14ac:dyDescent="0.25">
      <c r="A2496" s="10">
        <v>41215</v>
      </c>
      <c r="B2496">
        <v>0.16900000000000001</v>
      </c>
    </row>
    <row r="2497" spans="1:2" x14ac:dyDescent="0.25">
      <c r="A2497" s="10">
        <v>41214</v>
      </c>
      <c r="B2497">
        <v>0.15010000000000001</v>
      </c>
    </row>
    <row r="2498" spans="1:2" x14ac:dyDescent="0.25">
      <c r="A2498" s="10">
        <v>41213</v>
      </c>
      <c r="B2498">
        <v>0.1857</v>
      </c>
    </row>
    <row r="2499" spans="1:2" x14ac:dyDescent="0.25">
      <c r="A2499" s="10">
        <v>41208</v>
      </c>
      <c r="B2499">
        <v>0.14130000000000001</v>
      </c>
    </row>
    <row r="2500" spans="1:2" x14ac:dyDescent="0.25">
      <c r="A2500" s="10">
        <v>41207</v>
      </c>
      <c r="B2500">
        <v>0.17019999999999999</v>
      </c>
    </row>
    <row r="2501" spans="1:2" x14ac:dyDescent="0.25">
      <c r="A2501" s="10">
        <v>41206</v>
      </c>
      <c r="B2501">
        <v>0.15620000000000001</v>
      </c>
    </row>
    <row r="2502" spans="1:2" x14ac:dyDescent="0.25">
      <c r="A2502" s="10">
        <v>41205</v>
      </c>
      <c r="B2502">
        <v>0.17530000000000001</v>
      </c>
    </row>
    <row r="2503" spans="1:2" x14ac:dyDescent="0.25">
      <c r="A2503" s="10">
        <v>41204</v>
      </c>
      <c r="B2503">
        <v>0.13150000000000001</v>
      </c>
    </row>
    <row r="2504" spans="1:2" x14ac:dyDescent="0.25">
      <c r="A2504" s="10">
        <v>41201</v>
      </c>
      <c r="B2504">
        <v>0.14019999999999999</v>
      </c>
    </row>
    <row r="2505" spans="1:2" x14ac:dyDescent="0.25">
      <c r="A2505" s="10">
        <v>41200</v>
      </c>
      <c r="B2505">
        <v>0.109</v>
      </c>
    </row>
    <row r="2506" spans="1:2" x14ac:dyDescent="0.25">
      <c r="A2506" s="10">
        <v>41199</v>
      </c>
      <c r="B2506">
        <v>0.11310000000000001</v>
      </c>
    </row>
    <row r="2507" spans="1:2" x14ac:dyDescent="0.25">
      <c r="A2507" s="10">
        <v>41198</v>
      </c>
      <c r="B2507">
        <v>0.1176</v>
      </c>
    </row>
    <row r="2508" spans="1:2" x14ac:dyDescent="0.25">
      <c r="A2508" s="10">
        <v>41197</v>
      </c>
      <c r="B2508">
        <v>0.12039999999999999</v>
      </c>
    </row>
    <row r="2509" spans="1:2" x14ac:dyDescent="0.25">
      <c r="A2509" s="10">
        <v>41194</v>
      </c>
      <c r="B2509">
        <v>0.13789999999999999</v>
      </c>
    </row>
    <row r="2510" spans="1:2" x14ac:dyDescent="0.25">
      <c r="A2510" s="10">
        <v>41193</v>
      </c>
      <c r="B2510">
        <v>0.1183</v>
      </c>
    </row>
    <row r="2511" spans="1:2" x14ac:dyDescent="0.25">
      <c r="A2511" s="10">
        <v>41192</v>
      </c>
      <c r="B2511">
        <v>0.13439999999999999</v>
      </c>
    </row>
    <row r="2512" spans="1:2" x14ac:dyDescent="0.25">
      <c r="A2512" s="10">
        <v>41191</v>
      </c>
      <c r="B2512">
        <v>0.13150000000000001</v>
      </c>
    </row>
    <row r="2513" spans="1:2" x14ac:dyDescent="0.25">
      <c r="A2513" s="10">
        <v>41190</v>
      </c>
      <c r="B2513">
        <v>0.1172</v>
      </c>
    </row>
    <row r="2514" spans="1:2" x14ac:dyDescent="0.25">
      <c r="A2514" s="10">
        <v>41187</v>
      </c>
      <c r="B2514">
        <v>0.1031</v>
      </c>
    </row>
    <row r="2515" spans="1:2" x14ac:dyDescent="0.25">
      <c r="A2515" s="10">
        <v>41186</v>
      </c>
      <c r="B2515">
        <v>0.10929999999999999</v>
      </c>
    </row>
    <row r="2516" spans="1:2" x14ac:dyDescent="0.25">
      <c r="A2516" s="10">
        <v>41185</v>
      </c>
      <c r="B2516">
        <v>0.1229</v>
      </c>
    </row>
    <row r="2517" spans="1:2" x14ac:dyDescent="0.25">
      <c r="A2517" s="10">
        <v>41184</v>
      </c>
      <c r="B2517">
        <v>0.11</v>
      </c>
    </row>
    <row r="2518" spans="1:2" x14ac:dyDescent="0.25">
      <c r="A2518" s="10">
        <v>41183</v>
      </c>
      <c r="B2518">
        <v>0.13250000000000001</v>
      </c>
    </row>
    <row r="2519" spans="1:2" x14ac:dyDescent="0.25">
      <c r="A2519" s="10">
        <v>41180</v>
      </c>
      <c r="B2519">
        <v>0.1118</v>
      </c>
    </row>
    <row r="2520" spans="1:2" x14ac:dyDescent="0.25">
      <c r="A2520" s="10">
        <v>41179</v>
      </c>
      <c r="B2520">
        <v>0.1114</v>
      </c>
    </row>
  </sheetData>
  <sortState xmlns:xlrd2="http://schemas.microsoft.com/office/spreadsheetml/2017/richdata2" ref="A1:B16387">
    <sortCondition descending="1" ref="A1:A1638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EAEA0-F6AF-45A8-9AB1-9481D56D0B71}">
  <sheetPr codeName="Sheet6"/>
  <dimension ref="A1:B1"/>
  <sheetViews>
    <sheetView workbookViewId="0">
      <selection activeCell="F12" sqref="F12"/>
    </sheetView>
  </sheetViews>
  <sheetFormatPr defaultRowHeight="15" x14ac:dyDescent="0.25"/>
  <cols>
    <col min="1" max="1" width="23.7109375" bestFit="1" customWidth="1"/>
  </cols>
  <sheetData>
    <row r="1" spans="1:2" x14ac:dyDescent="0.25">
      <c r="A1" t="s">
        <v>33</v>
      </c>
      <c r="B1" t="s">
        <v>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B70552-37A1-4669-AE2E-1D63CAABE4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CloseIndicators</vt:lpstr>
      <vt:lpstr>Charts</vt:lpstr>
      <vt:lpstr>IV Calls</vt:lpstr>
      <vt:lpstr>IV Puts</vt:lpstr>
      <vt:lpstr>DataSource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2022-09-27T02:41:59Z</dcterms:created>
  <dcterms:modified xsi:type="dcterms:W3CDTF">2022-10-03T02:23:28Z</dcterms:modified>
</cp:coreProperties>
</file>